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charts/chart1.xml" ContentType="application/vnd.openxmlformats-officedocument.drawingml.chart+xml"/>
  <Override PartName="/xl/charts/style4.xml" ContentType="application/vnd.ms-office.chartstyle+xml"/>
  <Override PartName="/xl/charts/colors4.xml" ContentType="application/vnd.ms-office.chartcolorstyle+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charts/chartEx4.xml" ContentType="application/vnd.ms-office.chartex+xml"/>
  <Override PartName="/xl/charts/style6.xml" ContentType="application/vnd.ms-office.chartstyle+xml"/>
  <Override PartName="/xl/charts/colors6.xml" ContentType="application/vnd.ms-office.chartcolorstyle+xml"/>
  <Override PartName="/xl/charts/chartEx5.xml" ContentType="application/vnd.ms-office.chartex+xml"/>
  <Override PartName="/xl/charts/style7.xml" ContentType="application/vnd.ms-office.chartstyle+xml"/>
  <Override PartName="/xl/charts/colors7.xml" ContentType="application/vnd.ms-office.chartcolorstyle+xml"/>
  <Override PartName="/xl/charts/chartEx6.xml" ContentType="application/vnd.ms-office.chartex+xml"/>
  <Override PartName="/xl/charts/style8.xml" ContentType="application/vnd.ms-office.chartstyle+xml"/>
  <Override PartName="/xl/charts/colors8.xml" ContentType="application/vnd.ms-office.chartcolorstyle+xml"/>
  <Override PartName="/xl/charts/chart3.xml" ContentType="application/vnd.openxmlformats-officedocument.drawingml.chart+xml"/>
  <Override PartName="/xl/charts/style9.xml" ContentType="application/vnd.ms-office.chartstyle+xml"/>
  <Override PartName="/xl/charts/colors9.xml" ContentType="application/vnd.ms-office.chartcolorstyle+xml"/>
  <Override PartName="/xl/charts/chart4.xml" ContentType="application/vnd.openxmlformats-officedocument.drawingml.chart+xml"/>
  <Override PartName="/xl/charts/style10.xml" ContentType="application/vnd.ms-office.chartstyle+xml"/>
  <Override PartName="/xl/charts/colors10.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11.xml" ContentType="application/vnd.ms-office.chartstyle+xml"/>
  <Override PartName="/xl/charts/colors11.xml" ContentType="application/vnd.ms-office.chartcolorstyle+xml"/>
  <Override PartName="/xl/charts/chart7.xml" ContentType="application/vnd.openxmlformats-officedocument.drawingml.chart+xml"/>
  <Override PartName="/xl/charts/style12.xml" ContentType="application/vnd.ms-office.chartstyle+xml"/>
  <Override PartName="/xl/charts/colors12.xml" ContentType="application/vnd.ms-office.chartcolorstyle+xml"/>
  <Override PartName="/xl/charts/chart8.xml" ContentType="application/vnd.openxmlformats-officedocument.drawingml.chart+xml"/>
  <Override PartName="/xl/charts/style13.xml" ContentType="application/vnd.ms-office.chartstyle+xml"/>
  <Override PartName="/xl/charts/colors13.xml" ContentType="application/vnd.ms-office.chartcolorstyle+xml"/>
  <Override PartName="/xl/charts/chart9.xml" ContentType="application/vnd.openxmlformats-officedocument.drawingml.chart+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charts/chart11.xml" ContentType="application/vnd.openxmlformats-officedocument.drawingml.chart+xml"/>
  <Override PartName="/xl/charts/style16.xml" ContentType="application/vnd.ms-office.chartstyle+xml"/>
  <Override PartName="/xl/charts/colors16.xml" ContentType="application/vnd.ms-office.chartcolorstyle+xml"/>
  <Override PartName="/xl/charts/chart12.xml" ContentType="application/vnd.openxmlformats-officedocument.drawingml.chart+xml"/>
  <Override PartName="/xl/charts/style17.xml" ContentType="application/vnd.ms-office.chartstyle+xml"/>
  <Override PartName="/xl/charts/colors17.xml" ContentType="application/vnd.ms-office.chartcolorstyle+xml"/>
  <Override PartName="/xl/charts/chart13.xml" ContentType="application/vnd.openxmlformats-officedocument.drawingml.chart+xml"/>
  <Override PartName="/xl/charts/style18.xml" ContentType="application/vnd.ms-office.chartstyle+xml"/>
  <Override PartName="/xl/charts/colors18.xml" ContentType="application/vnd.ms-office.chartcolorstyle+xml"/>
  <Override PartName="/xl/charts/chart14.xml" ContentType="application/vnd.openxmlformats-officedocument.drawingml.chart+xml"/>
  <Override PartName="/xl/charts/style19.xml" ContentType="application/vnd.ms-office.chartstyle+xml"/>
  <Override PartName="/xl/charts/colors19.xml" ContentType="application/vnd.ms-office.chartcolorstyle+xml"/>
  <Override PartName="/xl/charts/chart15.xml" ContentType="application/vnd.openxmlformats-officedocument.drawingml.chart+xml"/>
  <Override PartName="/xl/charts/style20.xml" ContentType="application/vnd.ms-office.chartstyle+xml"/>
  <Override PartName="/xl/charts/colors20.xml" ContentType="application/vnd.ms-office.chartcolorstyle+xml"/>
  <Override PartName="/xl/charts/chart16.xml" ContentType="application/vnd.openxmlformats-officedocument.drawingml.chart+xml"/>
  <Override PartName="/xl/charts/style21.xml" ContentType="application/vnd.ms-office.chartstyle+xml"/>
  <Override PartName="/xl/charts/colors21.xml" ContentType="application/vnd.ms-office.chartcolorstyle+xml"/>
  <Override PartName="/xl/charts/chart17.xml" ContentType="application/vnd.openxmlformats-officedocument.drawingml.chart+xml"/>
  <Override PartName="/xl/charts/style22.xml" ContentType="application/vnd.ms-office.chartstyle+xml"/>
  <Override PartName="/xl/charts/colors22.xml" ContentType="application/vnd.ms-office.chartcolorstyle+xml"/>
  <Override PartName="/xl/charts/chart18.xml" ContentType="application/vnd.openxmlformats-officedocument.drawingml.chart+xml"/>
  <Override PartName="/xl/charts/style23.xml" ContentType="application/vnd.ms-office.chartstyle+xml"/>
  <Override PartName="/xl/charts/colors23.xml" ContentType="application/vnd.ms-office.chartcolorstyle+xml"/>
  <Override PartName="/xl/charts/chart19.xml" ContentType="application/vnd.openxmlformats-officedocument.drawingml.chart+xml"/>
  <Override PartName="/xl/charts/style24.xml" ContentType="application/vnd.ms-office.chartstyle+xml"/>
  <Override PartName="/xl/charts/colors24.xml" ContentType="application/vnd.ms-office.chartcolorstyle+xml"/>
  <Override PartName="/xl/charts/chart20.xml" ContentType="application/vnd.openxmlformats-officedocument.drawingml.chart+xml"/>
  <Override PartName="/xl/charts/style25.xml" ContentType="application/vnd.ms-office.chartstyle+xml"/>
  <Override PartName="/xl/charts/colors25.xml" ContentType="application/vnd.ms-office.chartcolorstyle+xml"/>
  <Override PartName="/xl/charts/chart21.xml" ContentType="application/vnd.openxmlformats-officedocument.drawingml.chart+xml"/>
  <Override PartName="/xl/charts/style26.xml" ContentType="application/vnd.ms-office.chartstyle+xml"/>
  <Override PartName="/xl/charts/colors26.xml" ContentType="application/vnd.ms-office.chartcolorstyle+xml"/>
  <Override PartName="/xl/charts/chart22.xml" ContentType="application/vnd.openxmlformats-officedocument.drawingml.chart+xml"/>
  <Override PartName="/xl/charts/style27.xml" ContentType="application/vnd.ms-office.chartstyle+xml"/>
  <Override PartName="/xl/charts/colors27.xml" ContentType="application/vnd.ms-office.chartcolorstyle+xml"/>
  <Override PartName="/xl/charts/chart23.xml" ContentType="application/vnd.openxmlformats-officedocument.drawingml.chart+xml"/>
  <Override PartName="/xl/charts/style28.xml" ContentType="application/vnd.ms-office.chartstyle+xml"/>
  <Override PartName="/xl/charts/colors28.xml" ContentType="application/vnd.ms-office.chartcolorstyle+xml"/>
  <Override PartName="/xl/charts/chart24.xml" ContentType="application/vnd.openxmlformats-officedocument.drawingml.chart+xml"/>
  <Override PartName="/xl/charts/style29.xml" ContentType="application/vnd.ms-office.chartstyle+xml"/>
  <Override PartName="/xl/charts/colors29.xml" ContentType="application/vnd.ms-office.chartcolorstyle+xml"/>
  <Override PartName="/xl/charts/chart25.xml" ContentType="application/vnd.openxmlformats-officedocument.drawingml.chart+xml"/>
  <Override PartName="/xl/charts/style30.xml" ContentType="application/vnd.ms-office.chartstyle+xml"/>
  <Override PartName="/xl/charts/colors30.xml" ContentType="application/vnd.ms-office.chartcolorstyle+xml"/>
  <Override PartName="/xl/charts/chart26.xml" ContentType="application/vnd.openxmlformats-officedocument.drawingml.chart+xml"/>
  <Override PartName="/xl/charts/style31.xml" ContentType="application/vnd.ms-office.chartstyle+xml"/>
  <Override PartName="/xl/charts/colors31.xml" ContentType="application/vnd.ms-office.chartcolorstyle+xml"/>
  <Override PartName="/xl/charts/chart27.xml" ContentType="application/vnd.openxmlformats-officedocument.drawingml.chart+xml"/>
  <Override PartName="/xl/charts/style32.xml" ContentType="application/vnd.ms-office.chartstyle+xml"/>
  <Override PartName="/xl/charts/colors32.xml" ContentType="application/vnd.ms-office.chartcolorstyle+xml"/>
  <Override PartName="/xl/charts/chart28.xml" ContentType="application/vnd.openxmlformats-officedocument.drawingml.chart+xml"/>
  <Override PartName="/xl/charts/style33.xml" ContentType="application/vnd.ms-office.chartstyle+xml"/>
  <Override PartName="/xl/charts/colors33.xml" ContentType="application/vnd.ms-office.chartcolorstyle+xml"/>
  <Override PartName="/xl/charts/chart29.xml" ContentType="application/vnd.openxmlformats-officedocument.drawingml.chart+xml"/>
  <Override PartName="/xl/charts/style34.xml" ContentType="application/vnd.ms-office.chartstyle+xml"/>
  <Override PartName="/xl/charts/colors34.xml" ContentType="application/vnd.ms-office.chartcolorstyle+xml"/>
  <Override PartName="/xl/charts/chart30.xml" ContentType="application/vnd.openxmlformats-officedocument.drawingml.chart+xml"/>
  <Override PartName="/xl/charts/style35.xml" ContentType="application/vnd.ms-office.chartstyle+xml"/>
  <Override PartName="/xl/charts/colors35.xml" ContentType="application/vnd.ms-office.chartcolorstyle+xml"/>
  <Override PartName="/xl/charts/chart31.xml" ContentType="application/vnd.openxmlformats-officedocument.drawingml.chart+xml"/>
  <Override PartName="/xl/charts/style36.xml" ContentType="application/vnd.ms-office.chartstyle+xml"/>
  <Override PartName="/xl/charts/colors36.xml" ContentType="application/vnd.ms-office.chartcolorstyle+xml"/>
  <Override PartName="/xl/charts/chart32.xml" ContentType="application/vnd.openxmlformats-officedocument.drawingml.chart+xml"/>
  <Override PartName="/xl/charts/style37.xml" ContentType="application/vnd.ms-office.chartstyle+xml"/>
  <Override PartName="/xl/charts/colors37.xml" ContentType="application/vnd.ms-office.chartcolorstyle+xml"/>
  <Override PartName="/xl/charts/chart33.xml" ContentType="application/vnd.openxmlformats-officedocument.drawingml.chart+xml"/>
  <Override PartName="/xl/charts/style38.xml" ContentType="application/vnd.ms-office.chartstyle+xml"/>
  <Override PartName="/xl/charts/colors38.xml" ContentType="application/vnd.ms-office.chartcolorstyle+xml"/>
  <Override PartName="/xl/charts/chart34.xml" ContentType="application/vnd.openxmlformats-officedocument.drawingml.chart+xml"/>
  <Override PartName="/xl/charts/style39.xml" ContentType="application/vnd.ms-office.chartstyle+xml"/>
  <Override PartName="/xl/charts/colors39.xml" ContentType="application/vnd.ms-office.chartcolorstyle+xml"/>
  <Override PartName="/xl/charts/chart35.xml" ContentType="application/vnd.openxmlformats-officedocument.drawingml.chart+xml"/>
  <Override PartName="/xl/charts/style40.xml" ContentType="application/vnd.ms-office.chartstyle+xml"/>
  <Override PartName="/xl/charts/colors40.xml" ContentType="application/vnd.ms-office.chartcolorstyle+xml"/>
  <Override PartName="/xl/charts/chart36.xml" ContentType="application/vnd.openxmlformats-officedocument.drawingml.chart+xml"/>
  <Override PartName="/xl/charts/style41.xml" ContentType="application/vnd.ms-office.chartstyle+xml"/>
  <Override PartName="/xl/charts/colors41.xml" ContentType="application/vnd.ms-office.chartcolorstyle+xml"/>
  <Override PartName="/xl/charts/chart37.xml" ContentType="application/vnd.openxmlformats-officedocument.drawingml.chart+xml"/>
  <Override PartName="/xl/charts/style42.xml" ContentType="application/vnd.ms-office.chartstyle+xml"/>
  <Override PartName="/xl/charts/colors42.xml" ContentType="application/vnd.ms-office.chartcolorstyle+xml"/>
  <Override PartName="/xl/charts/chart38.xml" ContentType="application/vnd.openxmlformats-officedocument.drawingml.chart+xml"/>
  <Override PartName="/xl/charts/style43.xml" ContentType="application/vnd.ms-office.chartstyle+xml"/>
  <Override PartName="/xl/charts/colors43.xml" ContentType="application/vnd.ms-office.chartcolorstyle+xml"/>
  <Override PartName="/xl/charts/chart39.xml" ContentType="application/vnd.openxmlformats-officedocument.drawingml.chart+xml"/>
  <Override PartName="/xl/charts/style44.xml" ContentType="application/vnd.ms-office.chartstyle+xml"/>
  <Override PartName="/xl/charts/colors44.xml" ContentType="application/vnd.ms-office.chartcolorstyle+xml"/>
  <Override PartName="/xl/charts/chart40.xml" ContentType="application/vnd.openxmlformats-officedocument.drawingml.chart+xml"/>
  <Override PartName="/xl/charts/style45.xml" ContentType="application/vnd.ms-office.chartstyle+xml"/>
  <Override PartName="/xl/charts/colors45.xml" ContentType="application/vnd.ms-office.chartcolorstyle+xml"/>
  <Override PartName="/xl/charts/chart41.xml" ContentType="application/vnd.openxmlformats-officedocument.drawingml.chart+xml"/>
  <Override PartName="/xl/charts/style46.xml" ContentType="application/vnd.ms-office.chartstyle+xml"/>
  <Override PartName="/xl/charts/colors46.xml" ContentType="application/vnd.ms-office.chartcolorstyle+xml"/>
  <Override PartName="/xl/charts/chart42.xml" ContentType="application/vnd.openxmlformats-officedocument.drawingml.chart+xml"/>
  <Override PartName="/xl/charts/style47.xml" ContentType="application/vnd.ms-office.chartstyle+xml"/>
  <Override PartName="/xl/charts/colors47.xml" ContentType="application/vnd.ms-office.chartcolorstyle+xml"/>
  <Override PartName="/xl/charts/chart43.xml" ContentType="application/vnd.openxmlformats-officedocument.drawingml.chart+xml"/>
  <Override PartName="/xl/charts/style48.xml" ContentType="application/vnd.ms-office.chartstyle+xml"/>
  <Override PartName="/xl/charts/colors48.xml" ContentType="application/vnd.ms-office.chartcolorstyle+xml"/>
  <Override PartName="/xl/charts/chart44.xml" ContentType="application/vnd.openxmlformats-officedocument.drawingml.chart+xml"/>
  <Override PartName="/xl/charts/style49.xml" ContentType="application/vnd.ms-office.chartstyle+xml"/>
  <Override PartName="/xl/charts/colors49.xml" ContentType="application/vnd.ms-office.chartcolorstyle+xml"/>
  <Override PartName="/xl/charts/chart45.xml" ContentType="application/vnd.openxmlformats-officedocument.drawingml.chart+xml"/>
  <Override PartName="/xl/charts/style50.xml" ContentType="application/vnd.ms-office.chartstyle+xml"/>
  <Override PartName="/xl/charts/colors50.xml" ContentType="application/vnd.ms-office.chartcolorstyle+xml"/>
  <Override PartName="/xl/charts/chart46.xml" ContentType="application/vnd.openxmlformats-officedocument.drawingml.chart+xml"/>
  <Override PartName="/xl/charts/style51.xml" ContentType="application/vnd.ms-office.chartstyle+xml"/>
  <Override PartName="/xl/charts/colors51.xml" ContentType="application/vnd.ms-office.chartcolorstyle+xml"/>
  <Override PartName="/xl/charts/chart47.xml" ContentType="application/vnd.openxmlformats-officedocument.drawingml.chart+xml"/>
  <Override PartName="/xl/charts/style52.xml" ContentType="application/vnd.ms-office.chartstyle+xml"/>
  <Override PartName="/xl/charts/colors52.xml" ContentType="application/vnd.ms-office.chartcolorstyle+xml"/>
  <Override PartName="/xl/charts/chart48.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8.xml" ContentType="application/vnd.openxmlformats-officedocument.drawing+xml"/>
  <Override PartName="/xl/charts/chart49.xml" ContentType="application/vnd.openxmlformats-officedocument.drawingml.chart+xml"/>
  <Override PartName="/xl/charts/style54.xml" ContentType="application/vnd.ms-office.chartstyle+xml"/>
  <Override PartName="/xl/charts/colors54.xml" ContentType="application/vnd.ms-office.chartcolorstyle+xml"/>
  <Override PartName="/xl/charts/chart50.xml" ContentType="application/vnd.openxmlformats-officedocument.drawingml.chart+xml"/>
  <Override PartName="/xl/charts/style55.xml" ContentType="application/vnd.ms-office.chartstyle+xml"/>
  <Override PartName="/xl/charts/colors55.xml" ContentType="application/vnd.ms-office.chartcolorstyle+xml"/>
  <Override PartName="/xl/charts/chart51.xml" ContentType="application/vnd.openxmlformats-officedocument.drawingml.chart+xml"/>
  <Override PartName="/xl/charts/style56.xml" ContentType="application/vnd.ms-office.chartstyle+xml"/>
  <Override PartName="/xl/charts/colors56.xml" ContentType="application/vnd.ms-office.chartcolorstyle+xml"/>
  <Override PartName="/xl/charts/chartEx7.xml" ContentType="application/vnd.ms-office.chartex+xml"/>
  <Override PartName="/xl/charts/style57.xml" ContentType="application/vnd.ms-office.chartstyle+xml"/>
  <Override PartName="/xl/charts/colors5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hoanglee/Downloads/Uni folder/Deakin_MBA_2024_to_2025/Year 2/Sem 1/MIS775 Decision Modelling for Business Analytics/1 Assignment 2/"/>
    </mc:Choice>
  </mc:AlternateContent>
  <xr:revisionPtr revIDLastSave="0" documentId="8_{48970F64-E33C-324E-9E27-F08D1D3261D6}" xr6:coauthVersionLast="47" xr6:coauthVersionMax="47" xr10:uidLastSave="{00000000-0000-0000-0000-000000000000}"/>
  <bookViews>
    <workbookView xWindow="0" yWindow="500" windowWidth="33600" windowHeight="19360" tabRatio="847" xr2:uid="{196C3298-8DAE-41E2-B5EA-F7376620E845}"/>
  </bookViews>
  <sheets>
    <sheet name="1.a Manager's Page" sheetId="1" r:id="rId1"/>
    <sheet name="1.b Model_Best estimates" sheetId="35" r:id="rId2"/>
    <sheet name="1.c Model Simulated data" sheetId="86" r:id="rId3"/>
    <sheet name="2.a.1 Scenario for S input 1" sheetId="29" r:id="rId4"/>
    <sheet name="2.a.2 Scenario for S input 2" sheetId="37" r:id="rId5"/>
    <sheet name="2.a.3 Scenario for S input 3" sheetId="48" r:id="rId6"/>
    <sheet name="2.a.4 Scenario for S input  4" sheetId="49" r:id="rId7"/>
    <sheet name="2.bSummary of Scenario analysis" sheetId="32" r:id="rId8"/>
    <sheet name="3.a Observed Data" sheetId="87" r:id="rId9"/>
    <sheet name="3.b Probability Distributions" sheetId="3" r:id="rId10"/>
    <sheet name="4.a Simulation" sheetId="25" r:id="rId11"/>
    <sheet name="4.b Output Summary" sheetId="88" r:id="rId12"/>
    <sheet name="4. Risk Analysis" sheetId="27" r:id="rId13"/>
  </sheets>
  <externalReferences>
    <externalReference r:id="rId14"/>
  </externalReferences>
  <definedNames>
    <definedName name="_xlchart.v1.0" hidden="1">'3.a Observed Data'!$E$3</definedName>
    <definedName name="_xlchart.v1.1" hidden="1">'3.a Observed Data'!$E$4:$E$85</definedName>
    <definedName name="_xlchart.v1.10" hidden="1">'4.b Output Summary'!$AR$4</definedName>
    <definedName name="_xlchart.v1.11" hidden="1">'4.b Output Summary'!$AR$5:$AR$1004</definedName>
    <definedName name="_xlchart.v1.12" hidden="1">'4.b Output Summary'!$AS$4</definedName>
    <definedName name="_xlchart.v1.13" hidden="1">'4.b Output Summary'!$AS$5:$AS$1004</definedName>
    <definedName name="_xlchart.v1.2" hidden="1">'3.a Observed Data'!$B$3</definedName>
    <definedName name="_xlchart.v1.3" hidden="1">'3.a Observed Data'!$B$4:$B$103</definedName>
    <definedName name="_xlchart.v1.4" hidden="1">'3.a Observed Data'!$H$4:$H$92</definedName>
    <definedName name="_xlchart.v1.5" hidden="1">'4.a Simulation'!$G$7:$G$1006</definedName>
    <definedName name="_xlchart.v1.6" hidden="1">'4.a Simulation'!$F$7:$F$1006</definedName>
    <definedName name="_xlchart.v1.7" hidden="1">'4.a Simulation'!$E$7:$E$1006</definedName>
    <definedName name="_xlchart.v1.8" hidden="1">'4.b Output Summary'!$AQ$4</definedName>
    <definedName name="_xlchart.v1.9" hidden="1">'4.b Output Summary'!$AQ$5:$AQ$1004</definedName>
    <definedName name="Admin_Cost_per_day">#REF!</definedName>
    <definedName name="Admin.costperday">#REF!</definedName>
    <definedName name="Admin.costperroom">#REF!</definedName>
    <definedName name="Buffet_Breakfast_cost_per_room">#REF!</definedName>
    <definedName name="buffet.breakfas.costperroom">#REF!</definedName>
    <definedName name="Contribution_margin_per_unit">[1]Model!$C$4</definedName>
    <definedName name="Cost_of_parts_per_unit">[1]Model!$H$5</definedName>
    <definedName name="Daily_Miscellaneous_expense">#REF!</definedName>
    <definedName name="daily_miscellaneous_expense1">#REF!</definedName>
    <definedName name="daily_miscellaneous_expenses">#REF!</definedName>
    <definedName name="Daily_Online_Reservation">#REF!</definedName>
    <definedName name="daily_online_reservation1">#REF!</definedName>
    <definedName name="daily_online_reservations">#REF!</definedName>
    <definedName name="daily.miscellaneous.expense">#REF!</definedName>
    <definedName name="daily.online.reservation">#REF!</definedName>
    <definedName name="Demand">[1]Model!$H$6</definedName>
    <definedName name="Direct_labour_cost_per_unit">[1]Model!$H$4</definedName>
    <definedName name="First_year_profit">[1]Model!$C$6</definedName>
    <definedName name="House_Keeping_Cost_per_room">#REF!</definedName>
    <definedName name="Housekeeping.costperroom">#REF!</definedName>
    <definedName name="Late_Cancellation_Fee">#REF!</definedName>
    <definedName name="late_cancellation_fee1">#REF!</definedName>
    <definedName name="late_cancellation1">#REF!</definedName>
    <definedName name="Late_Cancellations">#REF!</definedName>
    <definedName name="late.cancellation">#REF!</definedName>
    <definedName name="late.cancellation.fee">#REF!</definedName>
    <definedName name="Marketing_Cost_per_day">#REF!</definedName>
    <definedName name="Marketing.costperday">#REF!</definedName>
    <definedName name="Marketing.costperroom">#REF!</definedName>
    <definedName name="No_of_Rooms">#REF!</definedName>
    <definedName name="no.of.rooms">#REF!</definedName>
    <definedName name="Number_of_Room_occupied">#REF!</definedName>
    <definedName name="number_of_walkins">#REF!</definedName>
    <definedName name="Number_of_walkins_accepted">#REF!</definedName>
    <definedName name="numberof.roomsoccupied">#REF!</definedName>
    <definedName name="numberof.walkinsaccepted">#REF!</definedName>
    <definedName name="Occupancy_Rate">#REF!</definedName>
    <definedName name="occupancyrate">#REF!</definedName>
    <definedName name="Overbooking_fee">#REF!</definedName>
    <definedName name="Overbooking_Rate">#REF!</definedName>
    <definedName name="overbooking_rate1">#REF!</definedName>
    <definedName name="Overbooking.fee">#REF!</definedName>
    <definedName name="overbooking.rate">#REF!</definedName>
    <definedName name="Room_Rate">#REF!</definedName>
    <definedName name="room_rate1">#REF!</definedName>
    <definedName name="room.rate">#REF!</definedName>
    <definedName name="Rooms_Overbooked">#REF!</definedName>
    <definedName name="roomsoverbooked">#REF!</definedName>
    <definedName name="Sales_Revenue_Per_day">#REF!</definedName>
    <definedName name="salesrevenue.perday">#REF!</definedName>
    <definedName name="sold.out">#REF!</definedName>
    <definedName name="solver_adj" localSheetId="1" hidden="1">'1.b Model_Best estimates'!#REF!</definedName>
    <definedName name="solver_adj" localSheetId="2" hidden="1">'1.c Model Simulated data'!#REF!</definedName>
    <definedName name="solver_adj" localSheetId="9" hidden="1">'3.b Probability Distributions'!#REF!</definedName>
    <definedName name="solver_cvg" localSheetId="1" hidden="1">0.0001</definedName>
    <definedName name="solver_cvg" localSheetId="2" hidden="1">0.0001</definedName>
    <definedName name="solver_cvg" localSheetId="9" hidden="1">0.0001</definedName>
    <definedName name="solver_drv" localSheetId="1" hidden="1">2</definedName>
    <definedName name="solver_drv" localSheetId="2" hidden="1">2</definedName>
    <definedName name="solver_drv" localSheetId="9" hidden="1">2</definedName>
    <definedName name="solver_eng" localSheetId="1" hidden="1">1</definedName>
    <definedName name="solver_eng" localSheetId="2" hidden="1">1</definedName>
    <definedName name="solver_eng" localSheetId="9" hidden="1">1</definedName>
    <definedName name="solver_est" localSheetId="1" hidden="1">1</definedName>
    <definedName name="solver_est" localSheetId="2" hidden="1">1</definedName>
    <definedName name="solver_est" localSheetId="9" hidden="1">1</definedName>
    <definedName name="solver_itr" localSheetId="1" hidden="1">2147483647</definedName>
    <definedName name="solver_itr" localSheetId="2" hidden="1">2147483647</definedName>
    <definedName name="solver_itr" localSheetId="9" hidden="1">2147483647</definedName>
    <definedName name="solver_mip" localSheetId="1" hidden="1">2147483647</definedName>
    <definedName name="solver_mip" localSheetId="2" hidden="1">2147483647</definedName>
    <definedName name="solver_mip" localSheetId="9" hidden="1">2147483647</definedName>
    <definedName name="solver_mni" localSheetId="1" hidden="1">30</definedName>
    <definedName name="solver_mni" localSheetId="2" hidden="1">30</definedName>
    <definedName name="solver_mni" localSheetId="9" hidden="1">30</definedName>
    <definedName name="solver_mrt" localSheetId="1" hidden="1">0.075</definedName>
    <definedName name="solver_mrt" localSheetId="2" hidden="1">0.075</definedName>
    <definedName name="solver_mrt" localSheetId="9" hidden="1">0.075</definedName>
    <definedName name="solver_msl" localSheetId="1" hidden="1">2</definedName>
    <definedName name="solver_msl" localSheetId="2" hidden="1">2</definedName>
    <definedName name="solver_msl" localSheetId="9" hidden="1">2</definedName>
    <definedName name="solver_neg" localSheetId="1" hidden="1">1</definedName>
    <definedName name="solver_neg" localSheetId="2" hidden="1">1</definedName>
    <definedName name="solver_neg" localSheetId="9" hidden="1">1</definedName>
    <definedName name="solver_nod" localSheetId="1" hidden="1">2147483647</definedName>
    <definedName name="solver_nod" localSheetId="2" hidden="1">2147483647</definedName>
    <definedName name="solver_nod" localSheetId="9" hidden="1">2147483647</definedName>
    <definedName name="solver_num" localSheetId="1" hidden="1">1</definedName>
    <definedName name="solver_num" localSheetId="2" hidden="1">1</definedName>
    <definedName name="solver_num" localSheetId="9" hidden="1">1</definedName>
    <definedName name="solver_nwt" localSheetId="1" hidden="1">1</definedName>
    <definedName name="solver_nwt" localSheetId="2" hidden="1">1</definedName>
    <definedName name="solver_nwt" localSheetId="9" hidden="1">1</definedName>
    <definedName name="solver_opt" localSheetId="1" hidden="1">'1.b Model_Best estimates'!#REF!</definedName>
    <definedName name="solver_opt" localSheetId="2" hidden="1">'1.c Model Simulated data'!#REF!</definedName>
    <definedName name="solver_opt" localSheetId="9" hidden="1">'3.b Probability Distributions'!#REF!</definedName>
    <definedName name="solver_pre" localSheetId="1" hidden="1">0.000001</definedName>
    <definedName name="solver_pre" localSheetId="2" hidden="1">0.000001</definedName>
    <definedName name="solver_pre" localSheetId="9" hidden="1">0.000001</definedName>
    <definedName name="solver_rbv" localSheetId="1" hidden="1">2</definedName>
    <definedName name="solver_rbv" localSheetId="2" hidden="1">2</definedName>
    <definedName name="solver_rbv" localSheetId="9" hidden="1">2</definedName>
    <definedName name="solver_rlx" localSheetId="1" hidden="1">2</definedName>
    <definedName name="solver_rlx" localSheetId="2" hidden="1">2</definedName>
    <definedName name="solver_rlx" localSheetId="9" hidden="1">2</definedName>
    <definedName name="solver_rsd" localSheetId="1" hidden="1">0</definedName>
    <definedName name="solver_rsd" localSheetId="2" hidden="1">0</definedName>
    <definedName name="solver_rsd" localSheetId="9" hidden="1">0</definedName>
    <definedName name="solver_scl" localSheetId="1" hidden="1">2</definedName>
    <definedName name="solver_scl" localSheetId="2" hidden="1">2</definedName>
    <definedName name="solver_scl" localSheetId="9" hidden="1">2</definedName>
    <definedName name="solver_sho" localSheetId="1" hidden="1">2</definedName>
    <definedName name="solver_sho" localSheetId="2" hidden="1">2</definedName>
    <definedName name="solver_sho" localSheetId="9" hidden="1">2</definedName>
    <definedName name="solver_ssz" localSheetId="1" hidden="1">100</definedName>
    <definedName name="solver_ssz" localSheetId="2" hidden="1">100</definedName>
    <definedName name="solver_ssz" localSheetId="9" hidden="1">100</definedName>
    <definedName name="solver_tim" localSheetId="1" hidden="1">2147483647</definedName>
    <definedName name="solver_tim" localSheetId="2" hidden="1">2147483647</definedName>
    <definedName name="solver_tim" localSheetId="9" hidden="1">2147483647</definedName>
    <definedName name="solver_tol" localSheetId="1" hidden="1">0.01</definedName>
    <definedName name="solver_tol" localSheetId="2" hidden="1">0.01</definedName>
    <definedName name="solver_tol" localSheetId="9" hidden="1">0.01</definedName>
    <definedName name="solver_typ" localSheetId="1" hidden="1">3</definedName>
    <definedName name="solver_typ" localSheetId="2" hidden="1">3</definedName>
    <definedName name="solver_typ" localSheetId="9" hidden="1">3</definedName>
    <definedName name="solver_val" localSheetId="1" hidden="1">0.3049</definedName>
    <definedName name="solver_val" localSheetId="2" hidden="1">0.3049</definedName>
    <definedName name="solver_val" localSheetId="9" hidden="1">0.3049</definedName>
    <definedName name="solver_ver" localSheetId="1" hidden="1">3</definedName>
    <definedName name="solver_ver" localSheetId="2" hidden="1">3</definedName>
    <definedName name="solver_ver" localSheetId="9" hidden="1">3</definedName>
    <definedName name="Total_Cost_per_day">#REF!</definedName>
    <definedName name="Total_Profit">#REF!</definedName>
    <definedName name="Total.daily.profit">#REF!</definedName>
    <definedName name="Totalcost.perday">#REF!</definedName>
    <definedName name="Walk_Ins">#REF!</definedName>
    <definedName name="walk.ins">#REF!</definedName>
    <definedName name="walkin1">#REF!</definedName>
    <definedName name="Welcome_Pack_cost_per_room">#REF!</definedName>
    <definedName name="welcomepack.costperroom">#REF!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35" l="1"/>
  <c r="C17" i="35"/>
  <c r="C5" i="35"/>
  <c r="C4" i="35"/>
  <c r="C14" i="35"/>
  <c r="B3" i="87"/>
  <c r="C10" i="35"/>
  <c r="C13" i="35"/>
  <c r="AF7" i="27"/>
  <c r="AF6" i="27"/>
  <c r="AI6" i="27"/>
  <c r="AH6" i="27"/>
  <c r="AG6" i="27"/>
  <c r="AE6" i="27"/>
  <c r="AD6" i="27"/>
  <c r="AC6" i="27"/>
  <c r="AB6" i="27"/>
  <c r="AA6" i="27"/>
  <c r="AK6" i="27" s="1"/>
  <c r="M7" i="27"/>
  <c r="G7" i="27"/>
  <c r="F7" i="27"/>
  <c r="E7" i="27"/>
  <c r="C7" i="27"/>
  <c r="D7" i="27"/>
  <c r="T6" i="27"/>
  <c r="S6" i="27"/>
  <c r="R6" i="27"/>
  <c r="Q6" i="27"/>
  <c r="P6" i="27"/>
  <c r="O6" i="27"/>
  <c r="M6" i="27"/>
  <c r="C6" i="27"/>
  <c r="N6" i="27"/>
  <c r="G6" i="27"/>
  <c r="F6" i="27"/>
  <c r="E6" i="27"/>
  <c r="D6" i="27"/>
  <c r="H6" i="27"/>
  <c r="AJ7" i="27"/>
  <c r="AA7" i="27"/>
  <c r="AI7" i="27"/>
  <c r="AH7" i="27"/>
  <c r="AG7" i="27"/>
  <c r="AE7" i="27"/>
  <c r="AD7" i="27"/>
  <c r="AC7" i="27"/>
  <c r="AB7" i="27"/>
  <c r="AJ6" i="27"/>
  <c r="U7" i="27"/>
  <c r="T7" i="27"/>
  <c r="S7" i="27"/>
  <c r="R7" i="27"/>
  <c r="Q7" i="27"/>
  <c r="P7" i="27"/>
  <c r="O7" i="27"/>
  <c r="N7" i="27"/>
  <c r="U6" i="27"/>
  <c r="H7" i="27"/>
  <c r="AH28" i="88"/>
  <c r="AH29" i="88"/>
  <c r="AH30" i="88"/>
  <c r="AH31" i="88"/>
  <c r="AH32" i="88"/>
  <c r="AH33" i="88"/>
  <c r="AH34" i="88"/>
  <c r="AH35" i="88"/>
  <c r="AH36" i="88"/>
  <c r="AH37" i="88"/>
  <c r="AH27" i="88"/>
  <c r="AG28" i="88"/>
  <c r="AG29" i="88"/>
  <c r="AG30" i="88"/>
  <c r="AG31" i="88"/>
  <c r="AG32" i="88"/>
  <c r="AG33" i="88"/>
  <c r="AG34" i="88"/>
  <c r="AG35" i="88"/>
  <c r="AG36" i="88"/>
  <c r="AG37" i="88"/>
  <c r="AG27" i="88"/>
  <c r="V28" i="88"/>
  <c r="V29" i="88"/>
  <c r="V30" i="88"/>
  <c r="V31" i="88"/>
  <c r="V32" i="88"/>
  <c r="V33" i="88"/>
  <c r="V34" i="88"/>
  <c r="V35" i="88"/>
  <c r="V36" i="88"/>
  <c r="V37" i="88"/>
  <c r="V38" i="88"/>
  <c r="V39" i="88"/>
  <c r="V40" i="88"/>
  <c r="V27" i="88"/>
  <c r="U28" i="88"/>
  <c r="U29" i="88"/>
  <c r="U30" i="88"/>
  <c r="U31" i="88"/>
  <c r="U32" i="88"/>
  <c r="U33" i="88"/>
  <c r="U34" i="88"/>
  <c r="U35" i="88"/>
  <c r="U36" i="88"/>
  <c r="U37" i="88"/>
  <c r="U38" i="88"/>
  <c r="U39" i="88"/>
  <c r="U40" i="88"/>
  <c r="U27" i="88"/>
  <c r="F27" i="88"/>
  <c r="F28" i="88"/>
  <c r="F29" i="88"/>
  <c r="F30" i="88"/>
  <c r="F31" i="88"/>
  <c r="F32" i="88"/>
  <c r="F33" i="88"/>
  <c r="F34" i="88"/>
  <c r="F35" i="88"/>
  <c r="F36" i="88"/>
  <c r="E27" i="88"/>
  <c r="E28" i="88"/>
  <c r="E29" i="88"/>
  <c r="E30" i="88"/>
  <c r="E31" i="88"/>
  <c r="E32" i="88"/>
  <c r="E33" i="88"/>
  <c r="E34" i="88"/>
  <c r="E35" i="88"/>
  <c r="E36" i="88"/>
  <c r="E22" i="88"/>
  <c r="E21" i="88"/>
  <c r="E18" i="88"/>
  <c r="D22" i="88"/>
  <c r="D21" i="88"/>
  <c r="D19" i="88"/>
  <c r="E19" i="88"/>
  <c r="E5" i="88"/>
  <c r="D18" i="88"/>
  <c r="D5" i="88"/>
  <c r="C22" i="88"/>
  <c r="C21" i="88"/>
  <c r="C18" i="88"/>
  <c r="C19" i="88"/>
  <c r="C5" i="88"/>
  <c r="E9" i="88"/>
  <c r="E8" i="88"/>
  <c r="E7" i="88"/>
  <c r="E6" i="88"/>
  <c r="DX396" i="25"/>
  <c r="DY396" i="25"/>
  <c r="DZ396" i="25"/>
  <c r="EA396" i="25"/>
  <c r="EB396" i="25"/>
  <c r="EC396" i="25"/>
  <c r="ED396" i="25"/>
  <c r="EE396" i="25"/>
  <c r="EF396" i="25"/>
  <c r="EG396" i="25"/>
  <c r="EH396" i="25"/>
  <c r="DX397" i="25"/>
  <c r="DY397" i="25"/>
  <c r="DZ397" i="25"/>
  <c r="EA397" i="25"/>
  <c r="EB397" i="25"/>
  <c r="EC397" i="25"/>
  <c r="ED397" i="25"/>
  <c r="EE397" i="25"/>
  <c r="EF397" i="25"/>
  <c r="EG397" i="25"/>
  <c r="EH397" i="25"/>
  <c r="DX398" i="25"/>
  <c r="DY398" i="25"/>
  <c r="DZ398" i="25"/>
  <c r="EA398" i="25"/>
  <c r="EB398" i="25"/>
  <c r="EC398" i="25"/>
  <c r="ED398" i="25"/>
  <c r="EE398" i="25"/>
  <c r="EF398" i="25"/>
  <c r="EG398" i="25"/>
  <c r="EH398" i="25"/>
  <c r="DX399" i="25"/>
  <c r="DY399" i="25"/>
  <c r="DZ399" i="25"/>
  <c r="EA399" i="25"/>
  <c r="EB399" i="25"/>
  <c r="EC399" i="25"/>
  <c r="ED399" i="25"/>
  <c r="EE399" i="25"/>
  <c r="EF399" i="25"/>
  <c r="EG399" i="25"/>
  <c r="EH399" i="25"/>
  <c r="DX400" i="25"/>
  <c r="DY400" i="25"/>
  <c r="DZ400" i="25"/>
  <c r="EA400" i="25"/>
  <c r="EB400" i="25"/>
  <c r="EC400" i="25"/>
  <c r="ED400" i="25"/>
  <c r="EE400" i="25"/>
  <c r="EF400" i="25"/>
  <c r="EG400" i="25"/>
  <c r="EH400" i="25"/>
  <c r="DX401" i="25"/>
  <c r="DY401" i="25"/>
  <c r="DZ401" i="25"/>
  <c r="EA401" i="25"/>
  <c r="EB401" i="25"/>
  <c r="EC401" i="25"/>
  <c r="ED401" i="25"/>
  <c r="EE401" i="25"/>
  <c r="EF401" i="25"/>
  <c r="EG401" i="25"/>
  <c r="EH401" i="25"/>
  <c r="DX402" i="25"/>
  <c r="DY402" i="25"/>
  <c r="DZ402" i="25"/>
  <c r="EA402" i="25"/>
  <c r="EB402" i="25"/>
  <c r="EC402" i="25"/>
  <c r="ED402" i="25"/>
  <c r="EE402" i="25"/>
  <c r="EF402" i="25"/>
  <c r="EG402" i="25"/>
  <c r="EH402" i="25"/>
  <c r="DX403" i="25"/>
  <c r="DY403" i="25"/>
  <c r="DZ403" i="25"/>
  <c r="EA403" i="25"/>
  <c r="EB403" i="25"/>
  <c r="EC403" i="25"/>
  <c r="ED403" i="25"/>
  <c r="EE403" i="25"/>
  <c r="EF403" i="25"/>
  <c r="EG403" i="25"/>
  <c r="EH403" i="25"/>
  <c r="DX404" i="25"/>
  <c r="DY404" i="25"/>
  <c r="DZ404" i="25"/>
  <c r="EA404" i="25"/>
  <c r="EB404" i="25"/>
  <c r="EC404" i="25"/>
  <c r="ED404" i="25"/>
  <c r="EE404" i="25"/>
  <c r="EF404" i="25"/>
  <c r="EG404" i="25"/>
  <c r="EH404" i="25"/>
  <c r="DX405" i="25"/>
  <c r="DY405" i="25"/>
  <c r="DZ405" i="25"/>
  <c r="EA405" i="25"/>
  <c r="EB405" i="25"/>
  <c r="EC405" i="25"/>
  <c r="ED405" i="25"/>
  <c r="EE405" i="25"/>
  <c r="EF405" i="25"/>
  <c r="EG405" i="25"/>
  <c r="EH405" i="25"/>
  <c r="DX406" i="25"/>
  <c r="DY406" i="25"/>
  <c r="DZ406" i="25"/>
  <c r="EA406" i="25"/>
  <c r="EB406" i="25"/>
  <c r="EC406" i="25"/>
  <c r="ED406" i="25"/>
  <c r="EE406" i="25"/>
  <c r="EF406" i="25"/>
  <c r="EG406" i="25"/>
  <c r="EH406" i="25"/>
  <c r="DX407" i="25"/>
  <c r="DY407" i="25"/>
  <c r="DZ407" i="25"/>
  <c r="EA407" i="25"/>
  <c r="EB407" i="25"/>
  <c r="EC407" i="25"/>
  <c r="ED407" i="25"/>
  <c r="EE407" i="25"/>
  <c r="EF407" i="25"/>
  <c r="EG407" i="25"/>
  <c r="EH407" i="25"/>
  <c r="DX408" i="25"/>
  <c r="DY408" i="25"/>
  <c r="DZ408" i="25"/>
  <c r="EA408" i="25"/>
  <c r="EB408" i="25"/>
  <c r="EC408" i="25"/>
  <c r="ED408" i="25"/>
  <c r="EE408" i="25"/>
  <c r="EF408" i="25"/>
  <c r="EG408" i="25"/>
  <c r="EH408" i="25"/>
  <c r="DX409" i="25"/>
  <c r="DY409" i="25"/>
  <c r="DZ409" i="25"/>
  <c r="EA409" i="25"/>
  <c r="EB409" i="25"/>
  <c r="EC409" i="25"/>
  <c r="ED409" i="25"/>
  <c r="EE409" i="25"/>
  <c r="EF409" i="25"/>
  <c r="EG409" i="25"/>
  <c r="EH409" i="25"/>
  <c r="DX410" i="25"/>
  <c r="DY410" i="25"/>
  <c r="DZ410" i="25"/>
  <c r="EA410" i="25"/>
  <c r="EB410" i="25"/>
  <c r="EC410" i="25"/>
  <c r="ED410" i="25"/>
  <c r="EE410" i="25"/>
  <c r="EF410" i="25"/>
  <c r="EG410" i="25"/>
  <c r="EH410" i="25"/>
  <c r="DX411" i="25"/>
  <c r="DY411" i="25"/>
  <c r="DZ411" i="25"/>
  <c r="EA411" i="25"/>
  <c r="EB411" i="25"/>
  <c r="EC411" i="25"/>
  <c r="ED411" i="25"/>
  <c r="EE411" i="25"/>
  <c r="EF411" i="25"/>
  <c r="EG411" i="25"/>
  <c r="EH411" i="25"/>
  <c r="DX412" i="25"/>
  <c r="DY412" i="25"/>
  <c r="DZ412" i="25"/>
  <c r="EA412" i="25"/>
  <c r="EB412" i="25"/>
  <c r="EC412" i="25"/>
  <c r="ED412" i="25"/>
  <c r="EE412" i="25"/>
  <c r="EF412" i="25"/>
  <c r="EG412" i="25"/>
  <c r="EH412" i="25"/>
  <c r="DX413" i="25"/>
  <c r="DY413" i="25"/>
  <c r="DZ413" i="25"/>
  <c r="EA413" i="25"/>
  <c r="EB413" i="25"/>
  <c r="EC413" i="25"/>
  <c r="ED413" i="25"/>
  <c r="EE413" i="25"/>
  <c r="EF413" i="25"/>
  <c r="EG413" i="25"/>
  <c r="EH413" i="25"/>
  <c r="DX414" i="25"/>
  <c r="DY414" i="25"/>
  <c r="DZ414" i="25"/>
  <c r="EA414" i="25"/>
  <c r="EB414" i="25"/>
  <c r="EC414" i="25"/>
  <c r="ED414" i="25"/>
  <c r="EE414" i="25"/>
  <c r="EF414" i="25"/>
  <c r="EG414" i="25"/>
  <c r="EH414" i="25"/>
  <c r="DX415" i="25"/>
  <c r="DY415" i="25"/>
  <c r="DZ415" i="25"/>
  <c r="EA415" i="25"/>
  <c r="EB415" i="25"/>
  <c r="EC415" i="25"/>
  <c r="ED415" i="25"/>
  <c r="EE415" i="25"/>
  <c r="EF415" i="25"/>
  <c r="EG415" i="25"/>
  <c r="EH415" i="25"/>
  <c r="DX416" i="25"/>
  <c r="DY416" i="25"/>
  <c r="DZ416" i="25"/>
  <c r="EA416" i="25"/>
  <c r="EB416" i="25"/>
  <c r="EC416" i="25"/>
  <c r="ED416" i="25"/>
  <c r="EE416" i="25"/>
  <c r="EF416" i="25"/>
  <c r="EG416" i="25"/>
  <c r="EH416" i="25"/>
  <c r="DX417" i="25"/>
  <c r="DY417" i="25"/>
  <c r="DZ417" i="25"/>
  <c r="EA417" i="25"/>
  <c r="EB417" i="25"/>
  <c r="EC417" i="25"/>
  <c r="ED417" i="25"/>
  <c r="EE417" i="25"/>
  <c r="EF417" i="25"/>
  <c r="EG417" i="25"/>
  <c r="EH417" i="25"/>
  <c r="DX418" i="25"/>
  <c r="DY418" i="25"/>
  <c r="DZ418" i="25"/>
  <c r="EA418" i="25"/>
  <c r="EB418" i="25"/>
  <c r="EC418" i="25"/>
  <c r="ED418" i="25"/>
  <c r="EE418" i="25"/>
  <c r="EF418" i="25"/>
  <c r="EG418" i="25"/>
  <c r="EH418" i="25"/>
  <c r="DX419" i="25"/>
  <c r="DY419" i="25"/>
  <c r="DZ419" i="25"/>
  <c r="EA419" i="25"/>
  <c r="EB419" i="25"/>
  <c r="EC419" i="25"/>
  <c r="ED419" i="25"/>
  <c r="EE419" i="25"/>
  <c r="EF419" i="25"/>
  <c r="EG419" i="25"/>
  <c r="EH419" i="25"/>
  <c r="DX420" i="25"/>
  <c r="DY420" i="25"/>
  <c r="DZ420" i="25"/>
  <c r="EA420" i="25"/>
  <c r="EB420" i="25"/>
  <c r="EC420" i="25"/>
  <c r="ED420" i="25"/>
  <c r="EE420" i="25"/>
  <c r="EF420" i="25"/>
  <c r="EG420" i="25"/>
  <c r="EH420" i="25"/>
  <c r="DX421" i="25"/>
  <c r="DY421" i="25"/>
  <c r="DZ421" i="25"/>
  <c r="EA421" i="25"/>
  <c r="EB421" i="25"/>
  <c r="EC421" i="25"/>
  <c r="ED421" i="25"/>
  <c r="EE421" i="25"/>
  <c r="EF421" i="25"/>
  <c r="EG421" i="25"/>
  <c r="EH421" i="25"/>
  <c r="DX422" i="25"/>
  <c r="DY422" i="25"/>
  <c r="DZ422" i="25"/>
  <c r="EA422" i="25"/>
  <c r="EB422" i="25"/>
  <c r="EC422" i="25"/>
  <c r="ED422" i="25"/>
  <c r="EE422" i="25"/>
  <c r="EF422" i="25"/>
  <c r="EG422" i="25"/>
  <c r="EH422" i="25"/>
  <c r="DX423" i="25"/>
  <c r="DY423" i="25"/>
  <c r="DZ423" i="25"/>
  <c r="EA423" i="25"/>
  <c r="EB423" i="25"/>
  <c r="EC423" i="25"/>
  <c r="ED423" i="25"/>
  <c r="EE423" i="25"/>
  <c r="EF423" i="25"/>
  <c r="EG423" i="25"/>
  <c r="EH423" i="25"/>
  <c r="DX424" i="25"/>
  <c r="DY424" i="25"/>
  <c r="DZ424" i="25"/>
  <c r="EA424" i="25"/>
  <c r="EB424" i="25"/>
  <c r="EC424" i="25"/>
  <c r="ED424" i="25"/>
  <c r="EE424" i="25"/>
  <c r="EF424" i="25"/>
  <c r="EG424" i="25"/>
  <c r="EH424" i="25"/>
  <c r="DX425" i="25"/>
  <c r="DY425" i="25"/>
  <c r="DZ425" i="25"/>
  <c r="EA425" i="25"/>
  <c r="EB425" i="25"/>
  <c r="EC425" i="25"/>
  <c r="ED425" i="25"/>
  <c r="EE425" i="25"/>
  <c r="EF425" i="25"/>
  <c r="EG425" i="25"/>
  <c r="EH425" i="25"/>
  <c r="DX426" i="25"/>
  <c r="DY426" i="25"/>
  <c r="DZ426" i="25"/>
  <c r="EA426" i="25"/>
  <c r="EB426" i="25"/>
  <c r="EC426" i="25"/>
  <c r="ED426" i="25"/>
  <c r="EE426" i="25"/>
  <c r="EF426" i="25"/>
  <c r="EG426" i="25"/>
  <c r="EH426" i="25"/>
  <c r="DX427" i="25"/>
  <c r="DY427" i="25"/>
  <c r="DZ427" i="25"/>
  <c r="EA427" i="25"/>
  <c r="EB427" i="25"/>
  <c r="EC427" i="25"/>
  <c r="ED427" i="25"/>
  <c r="EE427" i="25"/>
  <c r="EF427" i="25"/>
  <c r="EG427" i="25"/>
  <c r="EH427" i="25"/>
  <c r="DX428" i="25"/>
  <c r="DY428" i="25"/>
  <c r="DZ428" i="25"/>
  <c r="EA428" i="25"/>
  <c r="EB428" i="25"/>
  <c r="EC428" i="25"/>
  <c r="ED428" i="25"/>
  <c r="EE428" i="25"/>
  <c r="EF428" i="25"/>
  <c r="EG428" i="25"/>
  <c r="EH428" i="25"/>
  <c r="DX429" i="25"/>
  <c r="DY429" i="25"/>
  <c r="DZ429" i="25"/>
  <c r="EA429" i="25"/>
  <c r="EB429" i="25"/>
  <c r="EC429" i="25"/>
  <c r="ED429" i="25"/>
  <c r="EE429" i="25"/>
  <c r="EF429" i="25"/>
  <c r="EG429" i="25"/>
  <c r="EH429" i="25"/>
  <c r="DX430" i="25"/>
  <c r="DY430" i="25"/>
  <c r="DZ430" i="25"/>
  <c r="EA430" i="25"/>
  <c r="EB430" i="25"/>
  <c r="EC430" i="25"/>
  <c r="ED430" i="25"/>
  <c r="EE430" i="25"/>
  <c r="EF430" i="25"/>
  <c r="EG430" i="25"/>
  <c r="EH430" i="25"/>
  <c r="DX431" i="25"/>
  <c r="DY431" i="25"/>
  <c r="DZ431" i="25"/>
  <c r="EA431" i="25"/>
  <c r="EB431" i="25"/>
  <c r="EC431" i="25"/>
  <c r="ED431" i="25"/>
  <c r="EE431" i="25"/>
  <c r="EF431" i="25"/>
  <c r="EG431" i="25"/>
  <c r="EH431" i="25"/>
  <c r="DX432" i="25"/>
  <c r="DY432" i="25"/>
  <c r="DZ432" i="25"/>
  <c r="EA432" i="25"/>
  <c r="EB432" i="25"/>
  <c r="EC432" i="25"/>
  <c r="ED432" i="25"/>
  <c r="EE432" i="25"/>
  <c r="EF432" i="25"/>
  <c r="EG432" i="25"/>
  <c r="EH432" i="25"/>
  <c r="DX433" i="25"/>
  <c r="DY433" i="25"/>
  <c r="DZ433" i="25"/>
  <c r="EA433" i="25"/>
  <c r="EB433" i="25"/>
  <c r="EC433" i="25"/>
  <c r="ED433" i="25"/>
  <c r="EE433" i="25"/>
  <c r="EF433" i="25"/>
  <c r="EG433" i="25"/>
  <c r="EH433" i="25"/>
  <c r="DX434" i="25"/>
  <c r="DY434" i="25"/>
  <c r="DZ434" i="25"/>
  <c r="EA434" i="25"/>
  <c r="EB434" i="25"/>
  <c r="EC434" i="25"/>
  <c r="ED434" i="25"/>
  <c r="EE434" i="25"/>
  <c r="EF434" i="25"/>
  <c r="EG434" i="25"/>
  <c r="EH434" i="25"/>
  <c r="DX435" i="25"/>
  <c r="DY435" i="25"/>
  <c r="DZ435" i="25"/>
  <c r="EA435" i="25"/>
  <c r="EB435" i="25"/>
  <c r="EC435" i="25"/>
  <c r="ED435" i="25"/>
  <c r="EE435" i="25"/>
  <c r="EF435" i="25"/>
  <c r="EG435" i="25"/>
  <c r="EH435" i="25"/>
  <c r="DX436" i="25"/>
  <c r="DY436" i="25"/>
  <c r="DZ436" i="25"/>
  <c r="EA436" i="25"/>
  <c r="EB436" i="25"/>
  <c r="EC436" i="25"/>
  <c r="ED436" i="25"/>
  <c r="EE436" i="25"/>
  <c r="EF436" i="25"/>
  <c r="EG436" i="25"/>
  <c r="EH436" i="25"/>
  <c r="DX437" i="25"/>
  <c r="DY437" i="25"/>
  <c r="DZ437" i="25"/>
  <c r="EA437" i="25"/>
  <c r="EB437" i="25"/>
  <c r="EC437" i="25"/>
  <c r="ED437" i="25"/>
  <c r="EE437" i="25"/>
  <c r="EF437" i="25"/>
  <c r="EG437" i="25"/>
  <c r="EH437" i="25"/>
  <c r="DX438" i="25"/>
  <c r="DY438" i="25"/>
  <c r="DZ438" i="25"/>
  <c r="EA438" i="25"/>
  <c r="EB438" i="25"/>
  <c r="EC438" i="25"/>
  <c r="ED438" i="25"/>
  <c r="EE438" i="25"/>
  <c r="EF438" i="25"/>
  <c r="EG438" i="25"/>
  <c r="EH438" i="25"/>
  <c r="DX439" i="25"/>
  <c r="DY439" i="25"/>
  <c r="DZ439" i="25"/>
  <c r="EA439" i="25"/>
  <c r="EB439" i="25"/>
  <c r="EC439" i="25"/>
  <c r="ED439" i="25"/>
  <c r="EE439" i="25"/>
  <c r="EF439" i="25"/>
  <c r="EG439" i="25"/>
  <c r="EH439" i="25"/>
  <c r="DX440" i="25"/>
  <c r="DY440" i="25"/>
  <c r="DZ440" i="25"/>
  <c r="EA440" i="25"/>
  <c r="EB440" i="25"/>
  <c r="EC440" i="25"/>
  <c r="ED440" i="25"/>
  <c r="EE440" i="25"/>
  <c r="EF440" i="25"/>
  <c r="EG440" i="25"/>
  <c r="EH440" i="25"/>
  <c r="DX441" i="25"/>
  <c r="DY441" i="25"/>
  <c r="DZ441" i="25"/>
  <c r="EA441" i="25"/>
  <c r="EB441" i="25"/>
  <c r="EC441" i="25"/>
  <c r="ED441" i="25"/>
  <c r="EE441" i="25"/>
  <c r="EF441" i="25"/>
  <c r="EG441" i="25"/>
  <c r="EH441" i="25"/>
  <c r="DX442" i="25"/>
  <c r="DY442" i="25"/>
  <c r="DZ442" i="25"/>
  <c r="EA442" i="25"/>
  <c r="EB442" i="25"/>
  <c r="EC442" i="25"/>
  <c r="ED442" i="25"/>
  <c r="EE442" i="25"/>
  <c r="EF442" i="25"/>
  <c r="EG442" i="25"/>
  <c r="EH442" i="25"/>
  <c r="DX443" i="25"/>
  <c r="DY443" i="25"/>
  <c r="DZ443" i="25"/>
  <c r="EA443" i="25"/>
  <c r="EB443" i="25"/>
  <c r="EC443" i="25"/>
  <c r="ED443" i="25"/>
  <c r="EE443" i="25"/>
  <c r="EF443" i="25"/>
  <c r="EG443" i="25"/>
  <c r="EH443" i="25"/>
  <c r="DX444" i="25"/>
  <c r="DY444" i="25"/>
  <c r="DZ444" i="25"/>
  <c r="EA444" i="25"/>
  <c r="EB444" i="25"/>
  <c r="EC444" i="25"/>
  <c r="ED444" i="25"/>
  <c r="EE444" i="25"/>
  <c r="EF444" i="25"/>
  <c r="EG444" i="25"/>
  <c r="EH444" i="25"/>
  <c r="DX445" i="25"/>
  <c r="DY445" i="25"/>
  <c r="DZ445" i="25"/>
  <c r="EA445" i="25"/>
  <c r="EB445" i="25"/>
  <c r="EC445" i="25"/>
  <c r="ED445" i="25"/>
  <c r="EE445" i="25"/>
  <c r="EF445" i="25"/>
  <c r="EG445" i="25"/>
  <c r="EH445" i="25"/>
  <c r="DX446" i="25"/>
  <c r="DY446" i="25"/>
  <c r="DZ446" i="25"/>
  <c r="EA446" i="25"/>
  <c r="EB446" i="25"/>
  <c r="EC446" i="25"/>
  <c r="ED446" i="25"/>
  <c r="EE446" i="25"/>
  <c r="EF446" i="25"/>
  <c r="EG446" i="25"/>
  <c r="EH446" i="25"/>
  <c r="DX447" i="25"/>
  <c r="DY447" i="25"/>
  <c r="DZ447" i="25"/>
  <c r="EA447" i="25"/>
  <c r="EB447" i="25"/>
  <c r="EC447" i="25"/>
  <c r="ED447" i="25"/>
  <c r="EE447" i="25"/>
  <c r="EF447" i="25"/>
  <c r="EG447" i="25"/>
  <c r="EH447" i="25"/>
  <c r="DX448" i="25"/>
  <c r="DY448" i="25"/>
  <c r="DZ448" i="25"/>
  <c r="EA448" i="25"/>
  <c r="EB448" i="25"/>
  <c r="EC448" i="25"/>
  <c r="ED448" i="25"/>
  <c r="EE448" i="25"/>
  <c r="EF448" i="25"/>
  <c r="EG448" i="25"/>
  <c r="EH448" i="25"/>
  <c r="DX449" i="25"/>
  <c r="DY449" i="25"/>
  <c r="DZ449" i="25"/>
  <c r="EA449" i="25"/>
  <c r="EB449" i="25"/>
  <c r="EC449" i="25"/>
  <c r="ED449" i="25"/>
  <c r="EE449" i="25"/>
  <c r="EF449" i="25"/>
  <c r="EG449" i="25"/>
  <c r="EH449" i="25"/>
  <c r="DX450" i="25"/>
  <c r="DY450" i="25"/>
  <c r="DZ450" i="25"/>
  <c r="EA450" i="25"/>
  <c r="EB450" i="25"/>
  <c r="EC450" i="25"/>
  <c r="ED450" i="25"/>
  <c r="EE450" i="25"/>
  <c r="EF450" i="25"/>
  <c r="EG450" i="25"/>
  <c r="EH450" i="25"/>
  <c r="DX451" i="25"/>
  <c r="DY451" i="25"/>
  <c r="DZ451" i="25"/>
  <c r="EA451" i="25"/>
  <c r="EB451" i="25"/>
  <c r="EC451" i="25"/>
  <c r="ED451" i="25"/>
  <c r="EE451" i="25"/>
  <c r="EF451" i="25"/>
  <c r="EG451" i="25"/>
  <c r="EH451" i="25"/>
  <c r="DX452" i="25"/>
  <c r="DY452" i="25"/>
  <c r="DZ452" i="25"/>
  <c r="EA452" i="25"/>
  <c r="EB452" i="25"/>
  <c r="EC452" i="25"/>
  <c r="ED452" i="25"/>
  <c r="EE452" i="25"/>
  <c r="EF452" i="25"/>
  <c r="EG452" i="25"/>
  <c r="EH452" i="25"/>
  <c r="DX453" i="25"/>
  <c r="DY453" i="25"/>
  <c r="DZ453" i="25"/>
  <c r="EA453" i="25"/>
  <c r="EB453" i="25"/>
  <c r="EC453" i="25"/>
  <c r="ED453" i="25"/>
  <c r="EE453" i="25"/>
  <c r="EF453" i="25"/>
  <c r="EG453" i="25"/>
  <c r="EH453" i="25"/>
  <c r="DX454" i="25"/>
  <c r="DY454" i="25"/>
  <c r="DZ454" i="25"/>
  <c r="EA454" i="25"/>
  <c r="EB454" i="25"/>
  <c r="EC454" i="25"/>
  <c r="ED454" i="25"/>
  <c r="EE454" i="25"/>
  <c r="EF454" i="25"/>
  <c r="EG454" i="25"/>
  <c r="EH454" i="25"/>
  <c r="DX455" i="25"/>
  <c r="DY455" i="25"/>
  <c r="DZ455" i="25"/>
  <c r="EA455" i="25"/>
  <c r="EB455" i="25"/>
  <c r="EC455" i="25"/>
  <c r="ED455" i="25"/>
  <c r="EE455" i="25"/>
  <c r="EF455" i="25"/>
  <c r="EG455" i="25"/>
  <c r="EH455" i="25"/>
  <c r="DX456" i="25"/>
  <c r="DY456" i="25"/>
  <c r="DZ456" i="25"/>
  <c r="EA456" i="25"/>
  <c r="EB456" i="25"/>
  <c r="EC456" i="25"/>
  <c r="ED456" i="25"/>
  <c r="EE456" i="25"/>
  <c r="EF456" i="25"/>
  <c r="EG456" i="25"/>
  <c r="EH456" i="25"/>
  <c r="DX457" i="25"/>
  <c r="DY457" i="25"/>
  <c r="DZ457" i="25"/>
  <c r="EA457" i="25"/>
  <c r="EB457" i="25"/>
  <c r="EC457" i="25"/>
  <c r="ED457" i="25"/>
  <c r="EE457" i="25"/>
  <c r="EF457" i="25"/>
  <c r="EG457" i="25"/>
  <c r="EH457" i="25"/>
  <c r="DX458" i="25"/>
  <c r="DY458" i="25"/>
  <c r="DZ458" i="25"/>
  <c r="EA458" i="25"/>
  <c r="EB458" i="25"/>
  <c r="EC458" i="25"/>
  <c r="ED458" i="25"/>
  <c r="EE458" i="25"/>
  <c r="EF458" i="25"/>
  <c r="EG458" i="25"/>
  <c r="EH458" i="25"/>
  <c r="DX459" i="25"/>
  <c r="DY459" i="25"/>
  <c r="DZ459" i="25"/>
  <c r="EA459" i="25"/>
  <c r="EB459" i="25"/>
  <c r="EC459" i="25"/>
  <c r="ED459" i="25"/>
  <c r="EE459" i="25"/>
  <c r="EF459" i="25"/>
  <c r="EG459" i="25"/>
  <c r="EH459" i="25"/>
  <c r="DX460" i="25"/>
  <c r="DY460" i="25"/>
  <c r="DZ460" i="25"/>
  <c r="EA460" i="25"/>
  <c r="EB460" i="25"/>
  <c r="EC460" i="25"/>
  <c r="ED460" i="25"/>
  <c r="EE460" i="25"/>
  <c r="EF460" i="25"/>
  <c r="EG460" i="25"/>
  <c r="EH460" i="25"/>
  <c r="DX461" i="25"/>
  <c r="DY461" i="25"/>
  <c r="DZ461" i="25"/>
  <c r="EA461" i="25"/>
  <c r="EB461" i="25"/>
  <c r="EC461" i="25"/>
  <c r="ED461" i="25"/>
  <c r="EE461" i="25"/>
  <c r="EF461" i="25"/>
  <c r="EG461" i="25"/>
  <c r="EH461" i="25"/>
  <c r="DX462" i="25"/>
  <c r="DY462" i="25"/>
  <c r="DZ462" i="25"/>
  <c r="EA462" i="25"/>
  <c r="EB462" i="25"/>
  <c r="EC462" i="25"/>
  <c r="ED462" i="25"/>
  <c r="EE462" i="25"/>
  <c r="EF462" i="25"/>
  <c r="EG462" i="25"/>
  <c r="EH462" i="25"/>
  <c r="DX463" i="25"/>
  <c r="DY463" i="25"/>
  <c r="DZ463" i="25"/>
  <c r="EA463" i="25"/>
  <c r="EB463" i="25"/>
  <c r="EC463" i="25"/>
  <c r="ED463" i="25"/>
  <c r="EE463" i="25"/>
  <c r="EF463" i="25"/>
  <c r="EG463" i="25"/>
  <c r="EH463" i="25"/>
  <c r="DX464" i="25"/>
  <c r="DY464" i="25"/>
  <c r="DZ464" i="25"/>
  <c r="EA464" i="25"/>
  <c r="EB464" i="25"/>
  <c r="EC464" i="25"/>
  <c r="ED464" i="25"/>
  <c r="EE464" i="25"/>
  <c r="EF464" i="25"/>
  <c r="EG464" i="25"/>
  <c r="EH464" i="25"/>
  <c r="DX465" i="25"/>
  <c r="DY465" i="25"/>
  <c r="DZ465" i="25"/>
  <c r="EA465" i="25"/>
  <c r="EB465" i="25"/>
  <c r="EC465" i="25"/>
  <c r="ED465" i="25"/>
  <c r="EE465" i="25"/>
  <c r="EF465" i="25"/>
  <c r="EG465" i="25"/>
  <c r="EH465" i="25"/>
  <c r="DX466" i="25"/>
  <c r="DY466" i="25"/>
  <c r="DZ466" i="25"/>
  <c r="EA466" i="25"/>
  <c r="EB466" i="25"/>
  <c r="EC466" i="25"/>
  <c r="ED466" i="25"/>
  <c r="EE466" i="25"/>
  <c r="EF466" i="25"/>
  <c r="EG466" i="25"/>
  <c r="EH466" i="25"/>
  <c r="DX467" i="25"/>
  <c r="DY467" i="25"/>
  <c r="DZ467" i="25"/>
  <c r="EA467" i="25"/>
  <c r="EB467" i="25"/>
  <c r="EC467" i="25"/>
  <c r="ED467" i="25"/>
  <c r="EE467" i="25"/>
  <c r="EF467" i="25"/>
  <c r="EG467" i="25"/>
  <c r="EH467" i="25"/>
  <c r="DX468" i="25"/>
  <c r="DY468" i="25"/>
  <c r="DZ468" i="25"/>
  <c r="EA468" i="25"/>
  <c r="EB468" i="25"/>
  <c r="EC468" i="25"/>
  <c r="ED468" i="25"/>
  <c r="EE468" i="25"/>
  <c r="EF468" i="25"/>
  <c r="EG468" i="25"/>
  <c r="EH468" i="25"/>
  <c r="DX469" i="25"/>
  <c r="DY469" i="25"/>
  <c r="DZ469" i="25"/>
  <c r="EA469" i="25"/>
  <c r="EB469" i="25"/>
  <c r="EC469" i="25"/>
  <c r="ED469" i="25"/>
  <c r="EE469" i="25"/>
  <c r="EF469" i="25"/>
  <c r="EG469" i="25"/>
  <c r="EH469" i="25"/>
  <c r="DX470" i="25"/>
  <c r="DY470" i="25"/>
  <c r="DZ470" i="25"/>
  <c r="EA470" i="25"/>
  <c r="EB470" i="25"/>
  <c r="EC470" i="25"/>
  <c r="ED470" i="25"/>
  <c r="EE470" i="25"/>
  <c r="EF470" i="25"/>
  <c r="EG470" i="25"/>
  <c r="EH470" i="25"/>
  <c r="DX471" i="25"/>
  <c r="DY471" i="25"/>
  <c r="DZ471" i="25"/>
  <c r="EA471" i="25"/>
  <c r="EB471" i="25"/>
  <c r="EC471" i="25"/>
  <c r="ED471" i="25"/>
  <c r="EE471" i="25"/>
  <c r="EF471" i="25"/>
  <c r="EG471" i="25"/>
  <c r="EH471" i="25"/>
  <c r="DX472" i="25"/>
  <c r="DY472" i="25"/>
  <c r="DZ472" i="25"/>
  <c r="EA472" i="25"/>
  <c r="EB472" i="25"/>
  <c r="EC472" i="25"/>
  <c r="ED472" i="25"/>
  <c r="EE472" i="25"/>
  <c r="EF472" i="25"/>
  <c r="EG472" i="25"/>
  <c r="EH472" i="25"/>
  <c r="DX473" i="25"/>
  <c r="DY473" i="25"/>
  <c r="DZ473" i="25"/>
  <c r="EA473" i="25"/>
  <c r="EB473" i="25"/>
  <c r="EC473" i="25"/>
  <c r="ED473" i="25"/>
  <c r="EE473" i="25"/>
  <c r="EF473" i="25"/>
  <c r="EG473" i="25"/>
  <c r="EH473" i="25"/>
  <c r="DX474" i="25"/>
  <c r="DY474" i="25"/>
  <c r="DZ474" i="25"/>
  <c r="EA474" i="25"/>
  <c r="EB474" i="25"/>
  <c r="EC474" i="25"/>
  <c r="ED474" i="25"/>
  <c r="EE474" i="25"/>
  <c r="EF474" i="25"/>
  <c r="EG474" i="25"/>
  <c r="EH474" i="25"/>
  <c r="DX475" i="25"/>
  <c r="DY475" i="25"/>
  <c r="DZ475" i="25"/>
  <c r="EA475" i="25"/>
  <c r="EB475" i="25"/>
  <c r="EC475" i="25"/>
  <c r="ED475" i="25"/>
  <c r="EE475" i="25"/>
  <c r="EF475" i="25"/>
  <c r="EG475" i="25"/>
  <c r="EH475" i="25"/>
  <c r="DX476" i="25"/>
  <c r="DY476" i="25"/>
  <c r="DZ476" i="25"/>
  <c r="EA476" i="25"/>
  <c r="EB476" i="25"/>
  <c r="EC476" i="25"/>
  <c r="ED476" i="25"/>
  <c r="EE476" i="25"/>
  <c r="EF476" i="25"/>
  <c r="EG476" i="25"/>
  <c r="EH476" i="25"/>
  <c r="DX477" i="25"/>
  <c r="DY477" i="25"/>
  <c r="DZ477" i="25"/>
  <c r="EA477" i="25"/>
  <c r="EB477" i="25"/>
  <c r="EC477" i="25"/>
  <c r="ED477" i="25"/>
  <c r="EE477" i="25"/>
  <c r="EF477" i="25"/>
  <c r="EG477" i="25"/>
  <c r="EH477" i="25"/>
  <c r="DX478" i="25"/>
  <c r="DY478" i="25"/>
  <c r="DZ478" i="25"/>
  <c r="EA478" i="25"/>
  <c r="EB478" i="25"/>
  <c r="EC478" i="25"/>
  <c r="ED478" i="25"/>
  <c r="EE478" i="25"/>
  <c r="EF478" i="25"/>
  <c r="EG478" i="25"/>
  <c r="EH478" i="25"/>
  <c r="DX479" i="25"/>
  <c r="DY479" i="25"/>
  <c r="DZ479" i="25"/>
  <c r="EA479" i="25"/>
  <c r="EB479" i="25"/>
  <c r="EC479" i="25"/>
  <c r="ED479" i="25"/>
  <c r="EE479" i="25"/>
  <c r="EF479" i="25"/>
  <c r="EG479" i="25"/>
  <c r="EH479" i="25"/>
  <c r="DX480" i="25"/>
  <c r="DY480" i="25"/>
  <c r="DZ480" i="25"/>
  <c r="EA480" i="25"/>
  <c r="EB480" i="25"/>
  <c r="EC480" i="25"/>
  <c r="ED480" i="25"/>
  <c r="EE480" i="25"/>
  <c r="EF480" i="25"/>
  <c r="EG480" i="25"/>
  <c r="EH480" i="25"/>
  <c r="DX481" i="25"/>
  <c r="DY481" i="25"/>
  <c r="DZ481" i="25"/>
  <c r="EA481" i="25"/>
  <c r="EB481" i="25"/>
  <c r="EC481" i="25"/>
  <c r="ED481" i="25"/>
  <c r="EE481" i="25"/>
  <c r="EF481" i="25"/>
  <c r="EG481" i="25"/>
  <c r="EH481" i="25"/>
  <c r="DX482" i="25"/>
  <c r="DY482" i="25"/>
  <c r="DZ482" i="25"/>
  <c r="EA482" i="25"/>
  <c r="EB482" i="25"/>
  <c r="EC482" i="25"/>
  <c r="ED482" i="25"/>
  <c r="EE482" i="25"/>
  <c r="EF482" i="25"/>
  <c r="EG482" i="25"/>
  <c r="EH482" i="25"/>
  <c r="DX483" i="25"/>
  <c r="DY483" i="25"/>
  <c r="DZ483" i="25"/>
  <c r="EA483" i="25"/>
  <c r="EB483" i="25"/>
  <c r="EC483" i="25"/>
  <c r="ED483" i="25"/>
  <c r="EE483" i="25"/>
  <c r="EF483" i="25"/>
  <c r="EG483" i="25"/>
  <c r="EH483" i="25"/>
  <c r="DX484" i="25"/>
  <c r="DY484" i="25"/>
  <c r="DZ484" i="25"/>
  <c r="EA484" i="25"/>
  <c r="EB484" i="25"/>
  <c r="EC484" i="25"/>
  <c r="ED484" i="25"/>
  <c r="EE484" i="25"/>
  <c r="EF484" i="25"/>
  <c r="EG484" i="25"/>
  <c r="EH484" i="25"/>
  <c r="DX485" i="25"/>
  <c r="DY485" i="25"/>
  <c r="DZ485" i="25"/>
  <c r="EA485" i="25"/>
  <c r="EB485" i="25"/>
  <c r="EC485" i="25"/>
  <c r="ED485" i="25"/>
  <c r="EE485" i="25"/>
  <c r="EF485" i="25"/>
  <c r="EG485" i="25"/>
  <c r="EH485" i="25"/>
  <c r="DX486" i="25"/>
  <c r="DY486" i="25"/>
  <c r="DZ486" i="25"/>
  <c r="EA486" i="25"/>
  <c r="EB486" i="25"/>
  <c r="EC486" i="25"/>
  <c r="ED486" i="25"/>
  <c r="EE486" i="25"/>
  <c r="EF486" i="25"/>
  <c r="EG486" i="25"/>
  <c r="EH486" i="25"/>
  <c r="DX487" i="25"/>
  <c r="DY487" i="25"/>
  <c r="DZ487" i="25"/>
  <c r="EA487" i="25"/>
  <c r="EB487" i="25"/>
  <c r="EC487" i="25"/>
  <c r="ED487" i="25"/>
  <c r="EE487" i="25"/>
  <c r="EF487" i="25"/>
  <c r="EG487" i="25"/>
  <c r="EH487" i="25"/>
  <c r="DX488" i="25"/>
  <c r="DY488" i="25"/>
  <c r="DZ488" i="25"/>
  <c r="EA488" i="25"/>
  <c r="EB488" i="25"/>
  <c r="EC488" i="25"/>
  <c r="ED488" i="25"/>
  <c r="EE488" i="25"/>
  <c r="EF488" i="25"/>
  <c r="EG488" i="25"/>
  <c r="EH488" i="25"/>
  <c r="DX489" i="25"/>
  <c r="DY489" i="25"/>
  <c r="DZ489" i="25"/>
  <c r="EA489" i="25"/>
  <c r="EB489" i="25"/>
  <c r="EC489" i="25"/>
  <c r="ED489" i="25"/>
  <c r="EE489" i="25"/>
  <c r="EF489" i="25"/>
  <c r="EG489" i="25"/>
  <c r="EH489" i="25"/>
  <c r="DX490" i="25"/>
  <c r="DY490" i="25"/>
  <c r="DZ490" i="25"/>
  <c r="EA490" i="25"/>
  <c r="EB490" i="25"/>
  <c r="EC490" i="25"/>
  <c r="ED490" i="25"/>
  <c r="EE490" i="25"/>
  <c r="EF490" i="25"/>
  <c r="EG490" i="25"/>
  <c r="EH490" i="25"/>
  <c r="DX491" i="25"/>
  <c r="DY491" i="25"/>
  <c r="DZ491" i="25"/>
  <c r="EA491" i="25"/>
  <c r="EB491" i="25"/>
  <c r="EC491" i="25"/>
  <c r="ED491" i="25"/>
  <c r="EE491" i="25"/>
  <c r="EF491" i="25"/>
  <c r="EG491" i="25"/>
  <c r="EH491" i="25"/>
  <c r="DX492" i="25"/>
  <c r="DY492" i="25"/>
  <c r="DZ492" i="25"/>
  <c r="EA492" i="25"/>
  <c r="EB492" i="25"/>
  <c r="EC492" i="25"/>
  <c r="ED492" i="25"/>
  <c r="EE492" i="25"/>
  <c r="EF492" i="25"/>
  <c r="EG492" i="25"/>
  <c r="EH492" i="25"/>
  <c r="DX493" i="25"/>
  <c r="DY493" i="25"/>
  <c r="DZ493" i="25"/>
  <c r="EA493" i="25"/>
  <c r="EB493" i="25"/>
  <c r="EC493" i="25"/>
  <c r="ED493" i="25"/>
  <c r="EE493" i="25"/>
  <c r="EF493" i="25"/>
  <c r="EG493" i="25"/>
  <c r="EH493" i="25"/>
  <c r="DX494" i="25"/>
  <c r="DY494" i="25"/>
  <c r="DZ494" i="25"/>
  <c r="EA494" i="25"/>
  <c r="EB494" i="25"/>
  <c r="EC494" i="25"/>
  <c r="ED494" i="25"/>
  <c r="EE494" i="25"/>
  <c r="EF494" i="25"/>
  <c r="EG494" i="25"/>
  <c r="EH494" i="25"/>
  <c r="DX495" i="25"/>
  <c r="DY495" i="25"/>
  <c r="DZ495" i="25"/>
  <c r="EA495" i="25"/>
  <c r="EB495" i="25"/>
  <c r="EC495" i="25"/>
  <c r="ED495" i="25"/>
  <c r="EE495" i="25"/>
  <c r="EF495" i="25"/>
  <c r="EG495" i="25"/>
  <c r="EH495" i="25"/>
  <c r="DX496" i="25"/>
  <c r="DY496" i="25"/>
  <c r="DZ496" i="25"/>
  <c r="EA496" i="25"/>
  <c r="EB496" i="25"/>
  <c r="EC496" i="25"/>
  <c r="ED496" i="25"/>
  <c r="EE496" i="25"/>
  <c r="EF496" i="25"/>
  <c r="EG496" i="25"/>
  <c r="EH496" i="25"/>
  <c r="DX497" i="25"/>
  <c r="DY497" i="25"/>
  <c r="DZ497" i="25"/>
  <c r="EA497" i="25"/>
  <c r="EB497" i="25"/>
  <c r="EC497" i="25"/>
  <c r="ED497" i="25"/>
  <c r="EE497" i="25"/>
  <c r="EF497" i="25"/>
  <c r="EG497" i="25"/>
  <c r="EH497" i="25"/>
  <c r="DX498" i="25"/>
  <c r="DY498" i="25"/>
  <c r="DZ498" i="25"/>
  <c r="EA498" i="25"/>
  <c r="EB498" i="25"/>
  <c r="EC498" i="25"/>
  <c r="ED498" i="25"/>
  <c r="EE498" i="25"/>
  <c r="EF498" i="25"/>
  <c r="EG498" i="25"/>
  <c r="EH498" i="25"/>
  <c r="DX499" i="25"/>
  <c r="DY499" i="25"/>
  <c r="DZ499" i="25"/>
  <c r="EA499" i="25"/>
  <c r="EB499" i="25"/>
  <c r="EC499" i="25"/>
  <c r="ED499" i="25"/>
  <c r="EE499" i="25"/>
  <c r="EF499" i="25"/>
  <c r="EG499" i="25"/>
  <c r="EH499" i="25"/>
  <c r="DX500" i="25"/>
  <c r="DY500" i="25"/>
  <c r="DZ500" i="25"/>
  <c r="EA500" i="25"/>
  <c r="EB500" i="25"/>
  <c r="EC500" i="25"/>
  <c r="ED500" i="25"/>
  <c r="EE500" i="25"/>
  <c r="EF500" i="25"/>
  <c r="EG500" i="25"/>
  <c r="EH500" i="25"/>
  <c r="DX501" i="25"/>
  <c r="DY501" i="25"/>
  <c r="DZ501" i="25"/>
  <c r="EA501" i="25"/>
  <c r="EB501" i="25"/>
  <c r="EC501" i="25"/>
  <c r="ED501" i="25"/>
  <c r="EE501" i="25"/>
  <c r="EF501" i="25"/>
  <c r="EG501" i="25"/>
  <c r="EH501" i="25"/>
  <c r="DX502" i="25"/>
  <c r="DY502" i="25"/>
  <c r="DZ502" i="25"/>
  <c r="EA502" i="25"/>
  <c r="EB502" i="25"/>
  <c r="EC502" i="25"/>
  <c r="ED502" i="25"/>
  <c r="EE502" i="25"/>
  <c r="EF502" i="25"/>
  <c r="EG502" i="25"/>
  <c r="EH502" i="25"/>
  <c r="DX503" i="25"/>
  <c r="DY503" i="25"/>
  <c r="DZ503" i="25"/>
  <c r="EA503" i="25"/>
  <c r="EB503" i="25"/>
  <c r="EC503" i="25"/>
  <c r="ED503" i="25"/>
  <c r="EE503" i="25"/>
  <c r="EF503" i="25"/>
  <c r="EG503" i="25"/>
  <c r="EH503" i="25"/>
  <c r="DX504" i="25"/>
  <c r="DY504" i="25"/>
  <c r="DZ504" i="25"/>
  <c r="EA504" i="25"/>
  <c r="EB504" i="25"/>
  <c r="EC504" i="25"/>
  <c r="ED504" i="25"/>
  <c r="EE504" i="25"/>
  <c r="EF504" i="25"/>
  <c r="EG504" i="25"/>
  <c r="EH504" i="25"/>
  <c r="DX505" i="25"/>
  <c r="DY505" i="25"/>
  <c r="DZ505" i="25"/>
  <c r="EA505" i="25"/>
  <c r="EB505" i="25"/>
  <c r="EC505" i="25"/>
  <c r="ED505" i="25"/>
  <c r="EE505" i="25"/>
  <c r="EF505" i="25"/>
  <c r="EG505" i="25"/>
  <c r="EH505" i="25"/>
  <c r="DX506" i="25"/>
  <c r="DY506" i="25"/>
  <c r="DZ506" i="25"/>
  <c r="EA506" i="25"/>
  <c r="EB506" i="25"/>
  <c r="EC506" i="25"/>
  <c r="ED506" i="25"/>
  <c r="EE506" i="25"/>
  <c r="EF506" i="25"/>
  <c r="EG506" i="25"/>
  <c r="EH506" i="25"/>
  <c r="DX507" i="25"/>
  <c r="DY507" i="25"/>
  <c r="DZ507" i="25"/>
  <c r="EA507" i="25"/>
  <c r="EB507" i="25"/>
  <c r="EC507" i="25"/>
  <c r="ED507" i="25"/>
  <c r="EE507" i="25"/>
  <c r="EF507" i="25"/>
  <c r="EG507" i="25"/>
  <c r="EH507" i="25"/>
  <c r="DX508" i="25"/>
  <c r="DY508" i="25"/>
  <c r="DZ508" i="25"/>
  <c r="EA508" i="25"/>
  <c r="EB508" i="25"/>
  <c r="EC508" i="25"/>
  <c r="ED508" i="25"/>
  <c r="EE508" i="25"/>
  <c r="EF508" i="25"/>
  <c r="EG508" i="25"/>
  <c r="EH508" i="25"/>
  <c r="DX509" i="25"/>
  <c r="DY509" i="25"/>
  <c r="DZ509" i="25"/>
  <c r="EA509" i="25"/>
  <c r="EB509" i="25"/>
  <c r="EC509" i="25"/>
  <c r="ED509" i="25"/>
  <c r="EE509" i="25"/>
  <c r="EF509" i="25"/>
  <c r="EG509" i="25"/>
  <c r="EH509" i="25"/>
  <c r="DX510" i="25"/>
  <c r="DY510" i="25"/>
  <c r="DZ510" i="25"/>
  <c r="EA510" i="25"/>
  <c r="EB510" i="25"/>
  <c r="EC510" i="25"/>
  <c r="ED510" i="25"/>
  <c r="EE510" i="25"/>
  <c r="EF510" i="25"/>
  <c r="EG510" i="25"/>
  <c r="EH510" i="25"/>
  <c r="DX511" i="25"/>
  <c r="DY511" i="25"/>
  <c r="DZ511" i="25"/>
  <c r="EA511" i="25"/>
  <c r="EB511" i="25"/>
  <c r="EC511" i="25"/>
  <c r="ED511" i="25"/>
  <c r="EE511" i="25"/>
  <c r="EF511" i="25"/>
  <c r="EG511" i="25"/>
  <c r="EH511" i="25"/>
  <c r="DX512" i="25"/>
  <c r="DY512" i="25"/>
  <c r="DZ512" i="25"/>
  <c r="EA512" i="25"/>
  <c r="EB512" i="25"/>
  <c r="EC512" i="25"/>
  <c r="ED512" i="25"/>
  <c r="EE512" i="25"/>
  <c r="EF512" i="25"/>
  <c r="EG512" i="25"/>
  <c r="EH512" i="25"/>
  <c r="DX513" i="25"/>
  <c r="DY513" i="25"/>
  <c r="DZ513" i="25"/>
  <c r="EA513" i="25"/>
  <c r="EB513" i="25"/>
  <c r="EC513" i="25"/>
  <c r="ED513" i="25"/>
  <c r="EE513" i="25"/>
  <c r="EF513" i="25"/>
  <c r="EG513" i="25"/>
  <c r="EH513" i="25"/>
  <c r="DX514" i="25"/>
  <c r="DY514" i="25"/>
  <c r="DZ514" i="25"/>
  <c r="EA514" i="25"/>
  <c r="EB514" i="25"/>
  <c r="EC514" i="25"/>
  <c r="ED514" i="25"/>
  <c r="EE514" i="25"/>
  <c r="EF514" i="25"/>
  <c r="EG514" i="25"/>
  <c r="EH514" i="25"/>
  <c r="DX515" i="25"/>
  <c r="DY515" i="25"/>
  <c r="DZ515" i="25"/>
  <c r="EA515" i="25"/>
  <c r="EB515" i="25"/>
  <c r="EC515" i="25"/>
  <c r="ED515" i="25"/>
  <c r="EE515" i="25"/>
  <c r="EF515" i="25"/>
  <c r="EG515" i="25"/>
  <c r="EH515" i="25"/>
  <c r="DX516" i="25"/>
  <c r="DY516" i="25"/>
  <c r="DZ516" i="25"/>
  <c r="EA516" i="25"/>
  <c r="EB516" i="25"/>
  <c r="EC516" i="25"/>
  <c r="ED516" i="25"/>
  <c r="EE516" i="25"/>
  <c r="EF516" i="25"/>
  <c r="EG516" i="25"/>
  <c r="EH516" i="25"/>
  <c r="DX517" i="25"/>
  <c r="DY517" i="25"/>
  <c r="DZ517" i="25"/>
  <c r="EA517" i="25"/>
  <c r="EB517" i="25"/>
  <c r="EC517" i="25"/>
  <c r="ED517" i="25"/>
  <c r="EE517" i="25"/>
  <c r="EF517" i="25"/>
  <c r="EG517" i="25"/>
  <c r="EH517" i="25"/>
  <c r="DX518" i="25"/>
  <c r="DY518" i="25"/>
  <c r="DZ518" i="25"/>
  <c r="EA518" i="25"/>
  <c r="EB518" i="25"/>
  <c r="EC518" i="25"/>
  <c r="ED518" i="25"/>
  <c r="EE518" i="25"/>
  <c r="EF518" i="25"/>
  <c r="EG518" i="25"/>
  <c r="EH518" i="25"/>
  <c r="DX519" i="25"/>
  <c r="DY519" i="25"/>
  <c r="DZ519" i="25"/>
  <c r="EA519" i="25"/>
  <c r="EB519" i="25"/>
  <c r="EC519" i="25"/>
  <c r="ED519" i="25"/>
  <c r="EE519" i="25"/>
  <c r="EF519" i="25"/>
  <c r="EG519" i="25"/>
  <c r="EH519" i="25"/>
  <c r="DX520" i="25"/>
  <c r="DY520" i="25"/>
  <c r="DZ520" i="25"/>
  <c r="EA520" i="25"/>
  <c r="EB520" i="25"/>
  <c r="EC520" i="25"/>
  <c r="ED520" i="25"/>
  <c r="EE520" i="25"/>
  <c r="EF520" i="25"/>
  <c r="EG520" i="25"/>
  <c r="EH520" i="25"/>
  <c r="DX521" i="25"/>
  <c r="DY521" i="25"/>
  <c r="DZ521" i="25"/>
  <c r="EA521" i="25"/>
  <c r="EB521" i="25"/>
  <c r="EC521" i="25"/>
  <c r="ED521" i="25"/>
  <c r="EE521" i="25"/>
  <c r="EF521" i="25"/>
  <c r="EG521" i="25"/>
  <c r="EH521" i="25"/>
  <c r="DX522" i="25"/>
  <c r="DY522" i="25"/>
  <c r="DZ522" i="25"/>
  <c r="EA522" i="25"/>
  <c r="EB522" i="25"/>
  <c r="EC522" i="25"/>
  <c r="ED522" i="25"/>
  <c r="EE522" i="25"/>
  <c r="EF522" i="25"/>
  <c r="EG522" i="25"/>
  <c r="EH522" i="25"/>
  <c r="DX523" i="25"/>
  <c r="DY523" i="25"/>
  <c r="DZ523" i="25"/>
  <c r="EA523" i="25"/>
  <c r="EB523" i="25"/>
  <c r="EC523" i="25"/>
  <c r="ED523" i="25"/>
  <c r="EE523" i="25"/>
  <c r="EF523" i="25"/>
  <c r="EG523" i="25"/>
  <c r="EH523" i="25"/>
  <c r="DX524" i="25"/>
  <c r="DY524" i="25"/>
  <c r="DZ524" i="25"/>
  <c r="EA524" i="25"/>
  <c r="EB524" i="25"/>
  <c r="EC524" i="25"/>
  <c r="ED524" i="25"/>
  <c r="EE524" i="25"/>
  <c r="EF524" i="25"/>
  <c r="EG524" i="25"/>
  <c r="EH524" i="25"/>
  <c r="DX525" i="25"/>
  <c r="DY525" i="25"/>
  <c r="DZ525" i="25"/>
  <c r="EA525" i="25"/>
  <c r="EB525" i="25"/>
  <c r="EC525" i="25"/>
  <c r="ED525" i="25"/>
  <c r="EE525" i="25"/>
  <c r="EF525" i="25"/>
  <c r="EG525" i="25"/>
  <c r="EH525" i="25"/>
  <c r="DX526" i="25"/>
  <c r="DY526" i="25"/>
  <c r="DZ526" i="25"/>
  <c r="EA526" i="25"/>
  <c r="EB526" i="25"/>
  <c r="EC526" i="25"/>
  <c r="ED526" i="25"/>
  <c r="EE526" i="25"/>
  <c r="EF526" i="25"/>
  <c r="EG526" i="25"/>
  <c r="EH526" i="25"/>
  <c r="DX527" i="25"/>
  <c r="DY527" i="25"/>
  <c r="DZ527" i="25"/>
  <c r="EA527" i="25"/>
  <c r="EB527" i="25"/>
  <c r="EC527" i="25"/>
  <c r="ED527" i="25"/>
  <c r="EE527" i="25"/>
  <c r="EF527" i="25"/>
  <c r="EG527" i="25"/>
  <c r="EH527" i="25"/>
  <c r="DX528" i="25"/>
  <c r="DY528" i="25"/>
  <c r="DZ528" i="25"/>
  <c r="EA528" i="25"/>
  <c r="EB528" i="25"/>
  <c r="EC528" i="25"/>
  <c r="ED528" i="25"/>
  <c r="EE528" i="25"/>
  <c r="EF528" i="25"/>
  <c r="EG528" i="25"/>
  <c r="EH528" i="25"/>
  <c r="DX529" i="25"/>
  <c r="DY529" i="25"/>
  <c r="DZ529" i="25"/>
  <c r="EA529" i="25"/>
  <c r="EB529" i="25"/>
  <c r="EC529" i="25"/>
  <c r="ED529" i="25"/>
  <c r="EE529" i="25"/>
  <c r="EF529" i="25"/>
  <c r="EG529" i="25"/>
  <c r="EH529" i="25"/>
  <c r="DX530" i="25"/>
  <c r="DY530" i="25"/>
  <c r="DZ530" i="25"/>
  <c r="EA530" i="25"/>
  <c r="EB530" i="25"/>
  <c r="EC530" i="25"/>
  <c r="ED530" i="25"/>
  <c r="EE530" i="25"/>
  <c r="EF530" i="25"/>
  <c r="EG530" i="25"/>
  <c r="EH530" i="25"/>
  <c r="DX531" i="25"/>
  <c r="DY531" i="25"/>
  <c r="DZ531" i="25"/>
  <c r="EA531" i="25"/>
  <c r="EB531" i="25"/>
  <c r="EC531" i="25"/>
  <c r="ED531" i="25"/>
  <c r="EE531" i="25"/>
  <c r="EF531" i="25"/>
  <c r="EG531" i="25"/>
  <c r="EH531" i="25"/>
  <c r="DX532" i="25"/>
  <c r="DY532" i="25"/>
  <c r="DZ532" i="25"/>
  <c r="EA532" i="25"/>
  <c r="EB532" i="25"/>
  <c r="EC532" i="25"/>
  <c r="ED532" i="25"/>
  <c r="EE532" i="25"/>
  <c r="EF532" i="25"/>
  <c r="EG532" i="25"/>
  <c r="EH532" i="25"/>
  <c r="DX533" i="25"/>
  <c r="DY533" i="25"/>
  <c r="DZ533" i="25"/>
  <c r="EA533" i="25"/>
  <c r="EB533" i="25"/>
  <c r="EC533" i="25"/>
  <c r="ED533" i="25"/>
  <c r="EE533" i="25"/>
  <c r="EF533" i="25"/>
  <c r="EG533" i="25"/>
  <c r="EH533" i="25"/>
  <c r="DX534" i="25"/>
  <c r="DY534" i="25"/>
  <c r="DZ534" i="25"/>
  <c r="EA534" i="25"/>
  <c r="EB534" i="25"/>
  <c r="EC534" i="25"/>
  <c r="ED534" i="25"/>
  <c r="EE534" i="25"/>
  <c r="EF534" i="25"/>
  <c r="EG534" i="25"/>
  <c r="EH534" i="25"/>
  <c r="DX535" i="25"/>
  <c r="DY535" i="25"/>
  <c r="DZ535" i="25"/>
  <c r="EA535" i="25"/>
  <c r="EB535" i="25"/>
  <c r="EC535" i="25"/>
  <c r="ED535" i="25"/>
  <c r="EE535" i="25"/>
  <c r="EF535" i="25"/>
  <c r="EG535" i="25"/>
  <c r="EH535" i="25"/>
  <c r="DX536" i="25"/>
  <c r="DY536" i="25"/>
  <c r="DZ536" i="25"/>
  <c r="EA536" i="25"/>
  <c r="EB536" i="25"/>
  <c r="EC536" i="25"/>
  <c r="ED536" i="25"/>
  <c r="EE536" i="25"/>
  <c r="EF536" i="25"/>
  <c r="EG536" i="25"/>
  <c r="EH536" i="25"/>
  <c r="DX537" i="25"/>
  <c r="DY537" i="25"/>
  <c r="DZ537" i="25"/>
  <c r="EA537" i="25"/>
  <c r="EB537" i="25"/>
  <c r="EC537" i="25"/>
  <c r="ED537" i="25"/>
  <c r="EE537" i="25"/>
  <c r="EF537" i="25"/>
  <c r="EG537" i="25"/>
  <c r="EH537" i="25"/>
  <c r="DX538" i="25"/>
  <c r="DY538" i="25"/>
  <c r="DZ538" i="25"/>
  <c r="EA538" i="25"/>
  <c r="EB538" i="25"/>
  <c r="EC538" i="25"/>
  <c r="ED538" i="25"/>
  <c r="EE538" i="25"/>
  <c r="EF538" i="25"/>
  <c r="EG538" i="25"/>
  <c r="EH538" i="25"/>
  <c r="DX539" i="25"/>
  <c r="DY539" i="25"/>
  <c r="DZ539" i="25"/>
  <c r="EA539" i="25"/>
  <c r="EB539" i="25"/>
  <c r="EC539" i="25"/>
  <c r="ED539" i="25"/>
  <c r="EE539" i="25"/>
  <c r="EF539" i="25"/>
  <c r="EG539" i="25"/>
  <c r="EH539" i="25"/>
  <c r="DX540" i="25"/>
  <c r="DY540" i="25"/>
  <c r="DZ540" i="25"/>
  <c r="EA540" i="25"/>
  <c r="EB540" i="25"/>
  <c r="EC540" i="25"/>
  <c r="ED540" i="25"/>
  <c r="EE540" i="25"/>
  <c r="EF540" i="25"/>
  <c r="EG540" i="25"/>
  <c r="EH540" i="25"/>
  <c r="DX541" i="25"/>
  <c r="DY541" i="25"/>
  <c r="DZ541" i="25"/>
  <c r="EA541" i="25"/>
  <c r="EB541" i="25"/>
  <c r="EC541" i="25"/>
  <c r="ED541" i="25"/>
  <c r="EE541" i="25"/>
  <c r="EF541" i="25"/>
  <c r="EG541" i="25"/>
  <c r="EH541" i="25"/>
  <c r="DX542" i="25"/>
  <c r="DY542" i="25"/>
  <c r="DZ542" i="25"/>
  <c r="EA542" i="25"/>
  <c r="EB542" i="25"/>
  <c r="EC542" i="25"/>
  <c r="ED542" i="25"/>
  <c r="EE542" i="25"/>
  <c r="EF542" i="25"/>
  <c r="EG542" i="25"/>
  <c r="EH542" i="25"/>
  <c r="DX543" i="25"/>
  <c r="DY543" i="25"/>
  <c r="DZ543" i="25"/>
  <c r="EA543" i="25"/>
  <c r="EB543" i="25"/>
  <c r="EC543" i="25"/>
  <c r="ED543" i="25"/>
  <c r="EE543" i="25"/>
  <c r="EF543" i="25"/>
  <c r="EG543" i="25"/>
  <c r="EH543" i="25"/>
  <c r="DX544" i="25"/>
  <c r="DY544" i="25"/>
  <c r="DZ544" i="25"/>
  <c r="EA544" i="25"/>
  <c r="EB544" i="25"/>
  <c r="EC544" i="25"/>
  <c r="ED544" i="25"/>
  <c r="EE544" i="25"/>
  <c r="EF544" i="25"/>
  <c r="EG544" i="25"/>
  <c r="EH544" i="25"/>
  <c r="DX545" i="25"/>
  <c r="DY545" i="25"/>
  <c r="DZ545" i="25"/>
  <c r="EA545" i="25"/>
  <c r="EB545" i="25"/>
  <c r="EC545" i="25"/>
  <c r="ED545" i="25"/>
  <c r="EE545" i="25"/>
  <c r="EF545" i="25"/>
  <c r="EG545" i="25"/>
  <c r="EH545" i="25"/>
  <c r="DX546" i="25"/>
  <c r="DY546" i="25"/>
  <c r="DZ546" i="25"/>
  <c r="EA546" i="25"/>
  <c r="EB546" i="25"/>
  <c r="EC546" i="25"/>
  <c r="ED546" i="25"/>
  <c r="EE546" i="25"/>
  <c r="EF546" i="25"/>
  <c r="EG546" i="25"/>
  <c r="EH546" i="25"/>
  <c r="DX547" i="25"/>
  <c r="DY547" i="25"/>
  <c r="DZ547" i="25"/>
  <c r="EA547" i="25"/>
  <c r="EB547" i="25"/>
  <c r="EC547" i="25"/>
  <c r="ED547" i="25"/>
  <c r="EE547" i="25"/>
  <c r="EF547" i="25"/>
  <c r="EG547" i="25"/>
  <c r="EH547" i="25"/>
  <c r="DX548" i="25"/>
  <c r="DY548" i="25"/>
  <c r="DZ548" i="25"/>
  <c r="EA548" i="25"/>
  <c r="EB548" i="25"/>
  <c r="EC548" i="25"/>
  <c r="ED548" i="25"/>
  <c r="EE548" i="25"/>
  <c r="EF548" i="25"/>
  <c r="EG548" i="25"/>
  <c r="EH548" i="25"/>
  <c r="DX549" i="25"/>
  <c r="DY549" i="25"/>
  <c r="DZ549" i="25"/>
  <c r="EA549" i="25"/>
  <c r="EB549" i="25"/>
  <c r="EC549" i="25"/>
  <c r="ED549" i="25"/>
  <c r="EE549" i="25"/>
  <c r="EF549" i="25"/>
  <c r="EG549" i="25"/>
  <c r="EH549" i="25"/>
  <c r="DX550" i="25"/>
  <c r="DY550" i="25"/>
  <c r="DZ550" i="25"/>
  <c r="EA550" i="25"/>
  <c r="EB550" i="25"/>
  <c r="EC550" i="25"/>
  <c r="ED550" i="25"/>
  <c r="EE550" i="25"/>
  <c r="EF550" i="25"/>
  <c r="EG550" i="25"/>
  <c r="EH550" i="25"/>
  <c r="DX551" i="25"/>
  <c r="DY551" i="25"/>
  <c r="DZ551" i="25"/>
  <c r="EA551" i="25"/>
  <c r="EB551" i="25"/>
  <c r="EC551" i="25"/>
  <c r="ED551" i="25"/>
  <c r="EE551" i="25"/>
  <c r="EF551" i="25"/>
  <c r="EG551" i="25"/>
  <c r="EH551" i="25"/>
  <c r="DX552" i="25"/>
  <c r="DY552" i="25"/>
  <c r="DZ552" i="25"/>
  <c r="EA552" i="25"/>
  <c r="EB552" i="25"/>
  <c r="EC552" i="25"/>
  <c r="ED552" i="25"/>
  <c r="EE552" i="25"/>
  <c r="EF552" i="25"/>
  <c r="EG552" i="25"/>
  <c r="EH552" i="25"/>
  <c r="DX553" i="25"/>
  <c r="DY553" i="25"/>
  <c r="DZ553" i="25"/>
  <c r="EA553" i="25"/>
  <c r="EB553" i="25"/>
  <c r="EC553" i="25"/>
  <c r="ED553" i="25"/>
  <c r="EE553" i="25"/>
  <c r="EF553" i="25"/>
  <c r="EG553" i="25"/>
  <c r="EH553" i="25"/>
  <c r="DX554" i="25"/>
  <c r="DY554" i="25"/>
  <c r="DZ554" i="25"/>
  <c r="EA554" i="25"/>
  <c r="EB554" i="25"/>
  <c r="EC554" i="25"/>
  <c r="ED554" i="25"/>
  <c r="EE554" i="25"/>
  <c r="EF554" i="25"/>
  <c r="EG554" i="25"/>
  <c r="EH554" i="25"/>
  <c r="DX555" i="25"/>
  <c r="DY555" i="25"/>
  <c r="DZ555" i="25"/>
  <c r="EA555" i="25"/>
  <c r="EB555" i="25"/>
  <c r="EC555" i="25"/>
  <c r="ED555" i="25"/>
  <c r="EE555" i="25"/>
  <c r="EF555" i="25"/>
  <c r="EG555" i="25"/>
  <c r="EH555" i="25"/>
  <c r="DX556" i="25"/>
  <c r="DY556" i="25"/>
  <c r="DZ556" i="25"/>
  <c r="EA556" i="25"/>
  <c r="EB556" i="25"/>
  <c r="EC556" i="25"/>
  <c r="ED556" i="25"/>
  <c r="EE556" i="25"/>
  <c r="EF556" i="25"/>
  <c r="EG556" i="25"/>
  <c r="EH556" i="25"/>
  <c r="DX557" i="25"/>
  <c r="DY557" i="25"/>
  <c r="DZ557" i="25"/>
  <c r="EA557" i="25"/>
  <c r="EB557" i="25"/>
  <c r="EC557" i="25"/>
  <c r="ED557" i="25"/>
  <c r="EE557" i="25"/>
  <c r="EF557" i="25"/>
  <c r="EG557" i="25"/>
  <c r="EH557" i="25"/>
  <c r="DX558" i="25"/>
  <c r="DY558" i="25"/>
  <c r="DZ558" i="25"/>
  <c r="EA558" i="25"/>
  <c r="EB558" i="25"/>
  <c r="EC558" i="25"/>
  <c r="ED558" i="25"/>
  <c r="EE558" i="25"/>
  <c r="EF558" i="25"/>
  <c r="EG558" i="25"/>
  <c r="EH558" i="25"/>
  <c r="DX559" i="25"/>
  <c r="DY559" i="25"/>
  <c r="DZ559" i="25"/>
  <c r="EA559" i="25"/>
  <c r="EB559" i="25"/>
  <c r="EC559" i="25"/>
  <c r="ED559" i="25"/>
  <c r="EE559" i="25"/>
  <c r="EF559" i="25"/>
  <c r="EG559" i="25"/>
  <c r="EH559" i="25"/>
  <c r="DX560" i="25"/>
  <c r="DY560" i="25"/>
  <c r="DZ560" i="25"/>
  <c r="EA560" i="25"/>
  <c r="EB560" i="25"/>
  <c r="EC560" i="25"/>
  <c r="ED560" i="25"/>
  <c r="EE560" i="25"/>
  <c r="EF560" i="25"/>
  <c r="EG560" i="25"/>
  <c r="EH560" i="25"/>
  <c r="DX561" i="25"/>
  <c r="DY561" i="25"/>
  <c r="DZ561" i="25"/>
  <c r="EA561" i="25"/>
  <c r="EB561" i="25"/>
  <c r="EC561" i="25"/>
  <c r="ED561" i="25"/>
  <c r="EE561" i="25"/>
  <c r="EF561" i="25"/>
  <c r="EG561" i="25"/>
  <c r="EH561" i="25"/>
  <c r="DX562" i="25"/>
  <c r="DY562" i="25"/>
  <c r="DZ562" i="25"/>
  <c r="EA562" i="25"/>
  <c r="EB562" i="25"/>
  <c r="EC562" i="25"/>
  <c r="ED562" i="25"/>
  <c r="EE562" i="25"/>
  <c r="EF562" i="25"/>
  <c r="EG562" i="25"/>
  <c r="EH562" i="25"/>
  <c r="DX563" i="25"/>
  <c r="DY563" i="25"/>
  <c r="DZ563" i="25"/>
  <c r="EA563" i="25"/>
  <c r="EB563" i="25"/>
  <c r="EC563" i="25"/>
  <c r="ED563" i="25"/>
  <c r="EE563" i="25"/>
  <c r="EF563" i="25"/>
  <c r="EG563" i="25"/>
  <c r="EH563" i="25"/>
  <c r="DX564" i="25"/>
  <c r="DY564" i="25"/>
  <c r="DZ564" i="25"/>
  <c r="EA564" i="25"/>
  <c r="EB564" i="25"/>
  <c r="EC564" i="25"/>
  <c r="ED564" i="25"/>
  <c r="EE564" i="25"/>
  <c r="EF564" i="25"/>
  <c r="EG564" i="25"/>
  <c r="EH564" i="25"/>
  <c r="DX565" i="25"/>
  <c r="DY565" i="25"/>
  <c r="DZ565" i="25"/>
  <c r="EA565" i="25"/>
  <c r="EB565" i="25"/>
  <c r="EC565" i="25"/>
  <c r="ED565" i="25"/>
  <c r="EE565" i="25"/>
  <c r="EF565" i="25"/>
  <c r="EG565" i="25"/>
  <c r="EH565" i="25"/>
  <c r="DX566" i="25"/>
  <c r="DY566" i="25"/>
  <c r="DZ566" i="25"/>
  <c r="EA566" i="25"/>
  <c r="EB566" i="25"/>
  <c r="EC566" i="25"/>
  <c r="ED566" i="25"/>
  <c r="EE566" i="25"/>
  <c r="EF566" i="25"/>
  <c r="EG566" i="25"/>
  <c r="EH566" i="25"/>
  <c r="DX567" i="25"/>
  <c r="DY567" i="25"/>
  <c r="DZ567" i="25"/>
  <c r="EA567" i="25"/>
  <c r="EB567" i="25"/>
  <c r="EC567" i="25"/>
  <c r="ED567" i="25"/>
  <c r="EE567" i="25"/>
  <c r="EF567" i="25"/>
  <c r="EG567" i="25"/>
  <c r="EH567" i="25"/>
  <c r="DX568" i="25"/>
  <c r="DY568" i="25"/>
  <c r="DZ568" i="25"/>
  <c r="EA568" i="25"/>
  <c r="EB568" i="25"/>
  <c r="EC568" i="25"/>
  <c r="ED568" i="25"/>
  <c r="EE568" i="25"/>
  <c r="EF568" i="25"/>
  <c r="EG568" i="25"/>
  <c r="EH568" i="25"/>
  <c r="DX569" i="25"/>
  <c r="DY569" i="25"/>
  <c r="DZ569" i="25"/>
  <c r="EA569" i="25"/>
  <c r="EB569" i="25"/>
  <c r="EC569" i="25"/>
  <c r="ED569" i="25"/>
  <c r="EE569" i="25"/>
  <c r="EF569" i="25"/>
  <c r="EG569" i="25"/>
  <c r="EH569" i="25"/>
  <c r="DX570" i="25"/>
  <c r="DY570" i="25"/>
  <c r="DZ570" i="25"/>
  <c r="EA570" i="25"/>
  <c r="EB570" i="25"/>
  <c r="EC570" i="25"/>
  <c r="ED570" i="25"/>
  <c r="EE570" i="25"/>
  <c r="EF570" i="25"/>
  <c r="EG570" i="25"/>
  <c r="EH570" i="25"/>
  <c r="DX571" i="25"/>
  <c r="DY571" i="25"/>
  <c r="DZ571" i="25"/>
  <c r="EA571" i="25"/>
  <c r="EB571" i="25"/>
  <c r="EC571" i="25"/>
  <c r="ED571" i="25"/>
  <c r="EE571" i="25"/>
  <c r="EF571" i="25"/>
  <c r="EG571" i="25"/>
  <c r="EH571" i="25"/>
  <c r="DX572" i="25"/>
  <c r="DY572" i="25"/>
  <c r="DZ572" i="25"/>
  <c r="EA572" i="25"/>
  <c r="EB572" i="25"/>
  <c r="EC572" i="25"/>
  <c r="ED572" i="25"/>
  <c r="EE572" i="25"/>
  <c r="EF572" i="25"/>
  <c r="EG572" i="25"/>
  <c r="EH572" i="25"/>
  <c r="DX573" i="25"/>
  <c r="DY573" i="25"/>
  <c r="DZ573" i="25"/>
  <c r="EA573" i="25"/>
  <c r="EB573" i="25"/>
  <c r="EC573" i="25"/>
  <c r="ED573" i="25"/>
  <c r="EE573" i="25"/>
  <c r="EF573" i="25"/>
  <c r="EG573" i="25"/>
  <c r="EH573" i="25"/>
  <c r="DX574" i="25"/>
  <c r="DY574" i="25"/>
  <c r="DZ574" i="25"/>
  <c r="EA574" i="25"/>
  <c r="EB574" i="25"/>
  <c r="EC574" i="25"/>
  <c r="ED574" i="25"/>
  <c r="EE574" i="25"/>
  <c r="EF574" i="25"/>
  <c r="EG574" i="25"/>
  <c r="EH574" i="25"/>
  <c r="DX575" i="25"/>
  <c r="DY575" i="25"/>
  <c r="DZ575" i="25"/>
  <c r="EA575" i="25"/>
  <c r="EB575" i="25"/>
  <c r="EC575" i="25"/>
  <c r="ED575" i="25"/>
  <c r="EE575" i="25"/>
  <c r="EF575" i="25"/>
  <c r="EG575" i="25"/>
  <c r="EH575" i="25"/>
  <c r="DX576" i="25"/>
  <c r="DY576" i="25"/>
  <c r="DZ576" i="25"/>
  <c r="EA576" i="25"/>
  <c r="EB576" i="25"/>
  <c r="EC576" i="25"/>
  <c r="ED576" i="25"/>
  <c r="EE576" i="25"/>
  <c r="EF576" i="25"/>
  <c r="EG576" i="25"/>
  <c r="EH576" i="25"/>
  <c r="DX577" i="25"/>
  <c r="DY577" i="25"/>
  <c r="DZ577" i="25"/>
  <c r="EA577" i="25"/>
  <c r="EB577" i="25"/>
  <c r="EC577" i="25"/>
  <c r="ED577" i="25"/>
  <c r="EE577" i="25"/>
  <c r="EF577" i="25"/>
  <c r="EG577" i="25"/>
  <c r="EH577" i="25"/>
  <c r="DX578" i="25"/>
  <c r="DY578" i="25"/>
  <c r="DZ578" i="25"/>
  <c r="EA578" i="25"/>
  <c r="EB578" i="25"/>
  <c r="EC578" i="25"/>
  <c r="ED578" i="25"/>
  <c r="EE578" i="25"/>
  <c r="EF578" i="25"/>
  <c r="EG578" i="25"/>
  <c r="EH578" i="25"/>
  <c r="DX579" i="25"/>
  <c r="DY579" i="25"/>
  <c r="DZ579" i="25"/>
  <c r="EA579" i="25"/>
  <c r="EB579" i="25"/>
  <c r="EC579" i="25"/>
  <c r="ED579" i="25"/>
  <c r="EE579" i="25"/>
  <c r="EF579" i="25"/>
  <c r="EG579" i="25"/>
  <c r="EH579" i="25"/>
  <c r="DX580" i="25"/>
  <c r="DY580" i="25"/>
  <c r="DZ580" i="25"/>
  <c r="EA580" i="25"/>
  <c r="EB580" i="25"/>
  <c r="EC580" i="25"/>
  <c r="ED580" i="25"/>
  <c r="EE580" i="25"/>
  <c r="EF580" i="25"/>
  <c r="EG580" i="25"/>
  <c r="EH580" i="25"/>
  <c r="DX581" i="25"/>
  <c r="DY581" i="25"/>
  <c r="DZ581" i="25"/>
  <c r="EA581" i="25"/>
  <c r="EB581" i="25"/>
  <c r="EC581" i="25"/>
  <c r="ED581" i="25"/>
  <c r="EE581" i="25"/>
  <c r="EF581" i="25"/>
  <c r="EG581" i="25"/>
  <c r="EH581" i="25"/>
  <c r="DX582" i="25"/>
  <c r="DY582" i="25"/>
  <c r="DZ582" i="25"/>
  <c r="EA582" i="25"/>
  <c r="EB582" i="25"/>
  <c r="EC582" i="25"/>
  <c r="ED582" i="25"/>
  <c r="EE582" i="25"/>
  <c r="EF582" i="25"/>
  <c r="EG582" i="25"/>
  <c r="EH582" i="25"/>
  <c r="DX583" i="25"/>
  <c r="DY583" i="25"/>
  <c r="DZ583" i="25"/>
  <c r="EA583" i="25"/>
  <c r="EB583" i="25"/>
  <c r="EC583" i="25"/>
  <c r="ED583" i="25"/>
  <c r="EE583" i="25"/>
  <c r="EF583" i="25"/>
  <c r="EG583" i="25"/>
  <c r="EH583" i="25"/>
  <c r="DX584" i="25"/>
  <c r="DY584" i="25"/>
  <c r="DZ584" i="25"/>
  <c r="EA584" i="25"/>
  <c r="EB584" i="25"/>
  <c r="EC584" i="25"/>
  <c r="ED584" i="25"/>
  <c r="EE584" i="25"/>
  <c r="EF584" i="25"/>
  <c r="EG584" i="25"/>
  <c r="EH584" i="25"/>
  <c r="DX585" i="25"/>
  <c r="DY585" i="25"/>
  <c r="DZ585" i="25"/>
  <c r="EA585" i="25"/>
  <c r="EB585" i="25"/>
  <c r="EC585" i="25"/>
  <c r="ED585" i="25"/>
  <c r="EE585" i="25"/>
  <c r="EF585" i="25"/>
  <c r="EG585" i="25"/>
  <c r="EH585" i="25"/>
  <c r="DX586" i="25"/>
  <c r="DY586" i="25"/>
  <c r="DZ586" i="25"/>
  <c r="EA586" i="25"/>
  <c r="EB586" i="25"/>
  <c r="EC586" i="25"/>
  <c r="ED586" i="25"/>
  <c r="EE586" i="25"/>
  <c r="EF586" i="25"/>
  <c r="EG586" i="25"/>
  <c r="EH586" i="25"/>
  <c r="DX587" i="25"/>
  <c r="DY587" i="25"/>
  <c r="DZ587" i="25"/>
  <c r="EA587" i="25"/>
  <c r="EB587" i="25"/>
  <c r="EC587" i="25"/>
  <c r="ED587" i="25"/>
  <c r="EE587" i="25"/>
  <c r="EF587" i="25"/>
  <c r="EG587" i="25"/>
  <c r="EH587" i="25"/>
  <c r="DX588" i="25"/>
  <c r="DY588" i="25"/>
  <c r="DZ588" i="25"/>
  <c r="EA588" i="25"/>
  <c r="EB588" i="25"/>
  <c r="EC588" i="25"/>
  <c r="ED588" i="25"/>
  <c r="EE588" i="25"/>
  <c r="EF588" i="25"/>
  <c r="EG588" i="25"/>
  <c r="EH588" i="25"/>
  <c r="DX589" i="25"/>
  <c r="DY589" i="25"/>
  <c r="DZ589" i="25"/>
  <c r="EA589" i="25"/>
  <c r="EB589" i="25"/>
  <c r="EC589" i="25"/>
  <c r="ED589" i="25"/>
  <c r="EE589" i="25"/>
  <c r="EF589" i="25"/>
  <c r="EG589" i="25"/>
  <c r="EH589" i="25"/>
  <c r="DX590" i="25"/>
  <c r="DY590" i="25"/>
  <c r="DZ590" i="25"/>
  <c r="EA590" i="25"/>
  <c r="EB590" i="25"/>
  <c r="EC590" i="25"/>
  <c r="ED590" i="25"/>
  <c r="EE590" i="25"/>
  <c r="EF590" i="25"/>
  <c r="EG590" i="25"/>
  <c r="EH590" i="25"/>
  <c r="DX591" i="25"/>
  <c r="DY591" i="25"/>
  <c r="DZ591" i="25"/>
  <c r="EA591" i="25"/>
  <c r="EB591" i="25"/>
  <c r="EC591" i="25"/>
  <c r="ED591" i="25"/>
  <c r="EE591" i="25"/>
  <c r="EF591" i="25"/>
  <c r="EG591" i="25"/>
  <c r="EH591" i="25"/>
  <c r="DX592" i="25"/>
  <c r="DY592" i="25"/>
  <c r="DZ592" i="25"/>
  <c r="EA592" i="25"/>
  <c r="EB592" i="25"/>
  <c r="EC592" i="25"/>
  <c r="ED592" i="25"/>
  <c r="EE592" i="25"/>
  <c r="EF592" i="25"/>
  <c r="EG592" i="25"/>
  <c r="EH592" i="25"/>
  <c r="DX593" i="25"/>
  <c r="DY593" i="25"/>
  <c r="DZ593" i="25"/>
  <c r="EA593" i="25"/>
  <c r="EB593" i="25"/>
  <c r="EC593" i="25"/>
  <c r="ED593" i="25"/>
  <c r="EE593" i="25"/>
  <c r="EF593" i="25"/>
  <c r="EG593" i="25"/>
  <c r="EH593" i="25"/>
  <c r="DX594" i="25"/>
  <c r="DY594" i="25"/>
  <c r="DZ594" i="25"/>
  <c r="EA594" i="25"/>
  <c r="EB594" i="25"/>
  <c r="EC594" i="25"/>
  <c r="ED594" i="25"/>
  <c r="EE594" i="25"/>
  <c r="EF594" i="25"/>
  <c r="EG594" i="25"/>
  <c r="EH594" i="25"/>
  <c r="DX595" i="25"/>
  <c r="DY595" i="25"/>
  <c r="DZ595" i="25"/>
  <c r="EA595" i="25"/>
  <c r="EB595" i="25"/>
  <c r="EC595" i="25"/>
  <c r="ED595" i="25"/>
  <c r="EE595" i="25"/>
  <c r="EF595" i="25"/>
  <c r="EG595" i="25"/>
  <c r="EH595" i="25"/>
  <c r="DX596" i="25"/>
  <c r="DY596" i="25"/>
  <c r="DZ596" i="25"/>
  <c r="EA596" i="25"/>
  <c r="EB596" i="25"/>
  <c r="EC596" i="25"/>
  <c r="ED596" i="25"/>
  <c r="EE596" i="25"/>
  <c r="EF596" i="25"/>
  <c r="EG596" i="25"/>
  <c r="EH596" i="25"/>
  <c r="DX597" i="25"/>
  <c r="DY597" i="25"/>
  <c r="DZ597" i="25"/>
  <c r="EA597" i="25"/>
  <c r="EB597" i="25"/>
  <c r="EC597" i="25"/>
  <c r="ED597" i="25"/>
  <c r="EE597" i="25"/>
  <c r="EF597" i="25"/>
  <c r="EG597" i="25"/>
  <c r="EH597" i="25"/>
  <c r="DX598" i="25"/>
  <c r="DY598" i="25"/>
  <c r="DZ598" i="25"/>
  <c r="EA598" i="25"/>
  <c r="EB598" i="25"/>
  <c r="EC598" i="25"/>
  <c r="ED598" i="25"/>
  <c r="EE598" i="25"/>
  <c r="EF598" i="25"/>
  <c r="EG598" i="25"/>
  <c r="EH598" i="25"/>
  <c r="DX599" i="25"/>
  <c r="DY599" i="25"/>
  <c r="DZ599" i="25"/>
  <c r="EA599" i="25"/>
  <c r="EB599" i="25"/>
  <c r="EC599" i="25"/>
  <c r="ED599" i="25"/>
  <c r="EE599" i="25"/>
  <c r="EF599" i="25"/>
  <c r="EG599" i="25"/>
  <c r="EH599" i="25"/>
  <c r="DX600" i="25"/>
  <c r="DY600" i="25"/>
  <c r="DZ600" i="25"/>
  <c r="EA600" i="25"/>
  <c r="EB600" i="25"/>
  <c r="EC600" i="25"/>
  <c r="ED600" i="25"/>
  <c r="EE600" i="25"/>
  <c r="EF600" i="25"/>
  <c r="EG600" i="25"/>
  <c r="EH600" i="25"/>
  <c r="DX601" i="25"/>
  <c r="DY601" i="25"/>
  <c r="DZ601" i="25"/>
  <c r="EA601" i="25"/>
  <c r="EB601" i="25"/>
  <c r="EC601" i="25"/>
  <c r="ED601" i="25"/>
  <c r="EE601" i="25"/>
  <c r="EF601" i="25"/>
  <c r="EG601" i="25"/>
  <c r="EH601" i="25"/>
  <c r="DX602" i="25"/>
  <c r="DY602" i="25"/>
  <c r="DZ602" i="25"/>
  <c r="EA602" i="25"/>
  <c r="EB602" i="25"/>
  <c r="EC602" i="25"/>
  <c r="ED602" i="25"/>
  <c r="EE602" i="25"/>
  <c r="EF602" i="25"/>
  <c r="EG602" i="25"/>
  <c r="EH602" i="25"/>
  <c r="DX603" i="25"/>
  <c r="DY603" i="25"/>
  <c r="DZ603" i="25"/>
  <c r="EA603" i="25"/>
  <c r="EB603" i="25"/>
  <c r="EC603" i="25"/>
  <c r="ED603" i="25"/>
  <c r="EE603" i="25"/>
  <c r="EF603" i="25"/>
  <c r="EG603" i="25"/>
  <c r="EH603" i="25"/>
  <c r="DX604" i="25"/>
  <c r="DY604" i="25"/>
  <c r="DZ604" i="25"/>
  <c r="EA604" i="25"/>
  <c r="EB604" i="25"/>
  <c r="EC604" i="25"/>
  <c r="ED604" i="25"/>
  <c r="EE604" i="25"/>
  <c r="EF604" i="25"/>
  <c r="EG604" i="25"/>
  <c r="EH604" i="25"/>
  <c r="DX605" i="25"/>
  <c r="DY605" i="25"/>
  <c r="DZ605" i="25"/>
  <c r="EA605" i="25"/>
  <c r="EB605" i="25"/>
  <c r="EC605" i="25"/>
  <c r="ED605" i="25"/>
  <c r="EE605" i="25"/>
  <c r="EF605" i="25"/>
  <c r="EG605" i="25"/>
  <c r="EH605" i="25"/>
  <c r="DX606" i="25"/>
  <c r="DY606" i="25"/>
  <c r="DZ606" i="25"/>
  <c r="EA606" i="25"/>
  <c r="EB606" i="25"/>
  <c r="EC606" i="25"/>
  <c r="ED606" i="25"/>
  <c r="EE606" i="25"/>
  <c r="EF606" i="25"/>
  <c r="EG606" i="25"/>
  <c r="EH606" i="25"/>
  <c r="DX607" i="25"/>
  <c r="DY607" i="25"/>
  <c r="DZ607" i="25"/>
  <c r="EA607" i="25"/>
  <c r="EB607" i="25"/>
  <c r="EC607" i="25"/>
  <c r="ED607" i="25"/>
  <c r="EE607" i="25"/>
  <c r="EF607" i="25"/>
  <c r="EG607" i="25"/>
  <c r="EH607" i="25"/>
  <c r="DX608" i="25"/>
  <c r="DY608" i="25"/>
  <c r="DZ608" i="25"/>
  <c r="EA608" i="25"/>
  <c r="EB608" i="25"/>
  <c r="EC608" i="25"/>
  <c r="ED608" i="25"/>
  <c r="EE608" i="25"/>
  <c r="EF608" i="25"/>
  <c r="EG608" i="25"/>
  <c r="EH608" i="25"/>
  <c r="DX609" i="25"/>
  <c r="DY609" i="25"/>
  <c r="DZ609" i="25"/>
  <c r="EA609" i="25"/>
  <c r="EB609" i="25"/>
  <c r="EC609" i="25"/>
  <c r="ED609" i="25"/>
  <c r="EE609" i="25"/>
  <c r="EF609" i="25"/>
  <c r="EG609" i="25"/>
  <c r="EH609" i="25"/>
  <c r="DX610" i="25"/>
  <c r="DY610" i="25"/>
  <c r="DZ610" i="25"/>
  <c r="EA610" i="25"/>
  <c r="EB610" i="25"/>
  <c r="EC610" i="25"/>
  <c r="ED610" i="25"/>
  <c r="EE610" i="25"/>
  <c r="EF610" i="25"/>
  <c r="EG610" i="25"/>
  <c r="EH610" i="25"/>
  <c r="DX611" i="25"/>
  <c r="DY611" i="25"/>
  <c r="DZ611" i="25"/>
  <c r="EA611" i="25"/>
  <c r="EB611" i="25"/>
  <c r="EC611" i="25"/>
  <c r="ED611" i="25"/>
  <c r="EE611" i="25"/>
  <c r="EF611" i="25"/>
  <c r="EG611" i="25"/>
  <c r="EH611" i="25"/>
  <c r="DX612" i="25"/>
  <c r="DY612" i="25"/>
  <c r="DZ612" i="25"/>
  <c r="EA612" i="25"/>
  <c r="EB612" i="25"/>
  <c r="EC612" i="25"/>
  <c r="ED612" i="25"/>
  <c r="EE612" i="25"/>
  <c r="EF612" i="25"/>
  <c r="EG612" i="25"/>
  <c r="EH612" i="25"/>
  <c r="DX613" i="25"/>
  <c r="DY613" i="25"/>
  <c r="DZ613" i="25"/>
  <c r="EA613" i="25"/>
  <c r="EB613" i="25"/>
  <c r="EC613" i="25"/>
  <c r="ED613" i="25"/>
  <c r="EE613" i="25"/>
  <c r="EF613" i="25"/>
  <c r="EG613" i="25"/>
  <c r="EH613" i="25"/>
  <c r="DX614" i="25"/>
  <c r="DY614" i="25"/>
  <c r="DZ614" i="25"/>
  <c r="EA614" i="25"/>
  <c r="EB614" i="25"/>
  <c r="EC614" i="25"/>
  <c r="ED614" i="25"/>
  <c r="EE614" i="25"/>
  <c r="EF614" i="25"/>
  <c r="EG614" i="25"/>
  <c r="EH614" i="25"/>
  <c r="DX615" i="25"/>
  <c r="DY615" i="25"/>
  <c r="DZ615" i="25"/>
  <c r="EA615" i="25"/>
  <c r="EB615" i="25"/>
  <c r="EC615" i="25"/>
  <c r="ED615" i="25"/>
  <c r="EE615" i="25"/>
  <c r="EF615" i="25"/>
  <c r="EG615" i="25"/>
  <c r="EH615" i="25"/>
  <c r="DX616" i="25"/>
  <c r="DY616" i="25"/>
  <c r="DZ616" i="25"/>
  <c r="EA616" i="25"/>
  <c r="EB616" i="25"/>
  <c r="EC616" i="25"/>
  <c r="ED616" i="25"/>
  <c r="EE616" i="25"/>
  <c r="EF616" i="25"/>
  <c r="EG616" i="25"/>
  <c r="EH616" i="25"/>
  <c r="DX617" i="25"/>
  <c r="DY617" i="25"/>
  <c r="DZ617" i="25"/>
  <c r="EA617" i="25"/>
  <c r="EB617" i="25"/>
  <c r="EC617" i="25"/>
  <c r="ED617" i="25"/>
  <c r="EE617" i="25"/>
  <c r="EF617" i="25"/>
  <c r="EG617" i="25"/>
  <c r="EH617" i="25"/>
  <c r="DX618" i="25"/>
  <c r="DY618" i="25"/>
  <c r="DZ618" i="25"/>
  <c r="EA618" i="25"/>
  <c r="EB618" i="25"/>
  <c r="EC618" i="25"/>
  <c r="ED618" i="25"/>
  <c r="EE618" i="25"/>
  <c r="EF618" i="25"/>
  <c r="EG618" i="25"/>
  <c r="EH618" i="25"/>
  <c r="DX619" i="25"/>
  <c r="DY619" i="25"/>
  <c r="DZ619" i="25"/>
  <c r="EA619" i="25"/>
  <c r="EB619" i="25"/>
  <c r="EC619" i="25"/>
  <c r="ED619" i="25"/>
  <c r="EE619" i="25"/>
  <c r="EF619" i="25"/>
  <c r="EG619" i="25"/>
  <c r="EH619" i="25"/>
  <c r="DX620" i="25"/>
  <c r="DY620" i="25"/>
  <c r="DZ620" i="25"/>
  <c r="EA620" i="25"/>
  <c r="EB620" i="25"/>
  <c r="EC620" i="25"/>
  <c r="ED620" i="25"/>
  <c r="EE620" i="25"/>
  <c r="EF620" i="25"/>
  <c r="EG620" i="25"/>
  <c r="EH620" i="25"/>
  <c r="DX621" i="25"/>
  <c r="DY621" i="25"/>
  <c r="DZ621" i="25"/>
  <c r="EA621" i="25"/>
  <c r="EB621" i="25"/>
  <c r="EC621" i="25"/>
  <c r="ED621" i="25"/>
  <c r="EE621" i="25"/>
  <c r="EF621" i="25"/>
  <c r="EG621" i="25"/>
  <c r="EH621" i="25"/>
  <c r="DX622" i="25"/>
  <c r="DY622" i="25"/>
  <c r="DZ622" i="25"/>
  <c r="EA622" i="25"/>
  <c r="EB622" i="25"/>
  <c r="EC622" i="25"/>
  <c r="ED622" i="25"/>
  <c r="EE622" i="25"/>
  <c r="EF622" i="25"/>
  <c r="EG622" i="25"/>
  <c r="EH622" i="25"/>
  <c r="DX623" i="25"/>
  <c r="DY623" i="25"/>
  <c r="DZ623" i="25"/>
  <c r="EA623" i="25"/>
  <c r="EB623" i="25"/>
  <c r="EC623" i="25"/>
  <c r="ED623" i="25"/>
  <c r="EE623" i="25"/>
  <c r="EF623" i="25"/>
  <c r="EG623" i="25"/>
  <c r="EH623" i="25"/>
  <c r="DX624" i="25"/>
  <c r="DY624" i="25"/>
  <c r="DZ624" i="25"/>
  <c r="EA624" i="25"/>
  <c r="EB624" i="25"/>
  <c r="EC624" i="25"/>
  <c r="ED624" i="25"/>
  <c r="EE624" i="25"/>
  <c r="EF624" i="25"/>
  <c r="EG624" i="25"/>
  <c r="EH624" i="25"/>
  <c r="DX625" i="25"/>
  <c r="DY625" i="25"/>
  <c r="DZ625" i="25"/>
  <c r="EA625" i="25"/>
  <c r="EB625" i="25"/>
  <c r="EC625" i="25"/>
  <c r="ED625" i="25"/>
  <c r="EE625" i="25"/>
  <c r="EF625" i="25"/>
  <c r="EG625" i="25"/>
  <c r="EH625" i="25"/>
  <c r="DX626" i="25"/>
  <c r="DY626" i="25"/>
  <c r="DZ626" i="25"/>
  <c r="EA626" i="25"/>
  <c r="EB626" i="25"/>
  <c r="EC626" i="25"/>
  <c r="ED626" i="25"/>
  <c r="EE626" i="25"/>
  <c r="EF626" i="25"/>
  <c r="EG626" i="25"/>
  <c r="EH626" i="25"/>
  <c r="DX627" i="25"/>
  <c r="DY627" i="25"/>
  <c r="DZ627" i="25"/>
  <c r="EA627" i="25"/>
  <c r="EB627" i="25"/>
  <c r="EC627" i="25"/>
  <c r="ED627" i="25"/>
  <c r="EE627" i="25"/>
  <c r="EF627" i="25"/>
  <c r="EG627" i="25"/>
  <c r="EH627" i="25"/>
  <c r="DX628" i="25"/>
  <c r="DY628" i="25"/>
  <c r="DZ628" i="25"/>
  <c r="EA628" i="25"/>
  <c r="EB628" i="25"/>
  <c r="EC628" i="25"/>
  <c r="ED628" i="25"/>
  <c r="EE628" i="25"/>
  <c r="EF628" i="25"/>
  <c r="EG628" i="25"/>
  <c r="EH628" i="25"/>
  <c r="DX629" i="25"/>
  <c r="DY629" i="25"/>
  <c r="DZ629" i="25"/>
  <c r="EA629" i="25"/>
  <c r="EB629" i="25"/>
  <c r="EC629" i="25"/>
  <c r="ED629" i="25"/>
  <c r="EE629" i="25"/>
  <c r="EF629" i="25"/>
  <c r="EG629" i="25"/>
  <c r="EH629" i="25"/>
  <c r="DX630" i="25"/>
  <c r="DY630" i="25"/>
  <c r="DZ630" i="25"/>
  <c r="EA630" i="25"/>
  <c r="EB630" i="25"/>
  <c r="EC630" i="25"/>
  <c r="ED630" i="25"/>
  <c r="EE630" i="25"/>
  <c r="EF630" i="25"/>
  <c r="EG630" i="25"/>
  <c r="EH630" i="25"/>
  <c r="DX631" i="25"/>
  <c r="DY631" i="25"/>
  <c r="DZ631" i="25"/>
  <c r="EA631" i="25"/>
  <c r="EB631" i="25"/>
  <c r="EC631" i="25"/>
  <c r="ED631" i="25"/>
  <c r="EE631" i="25"/>
  <c r="EF631" i="25"/>
  <c r="EG631" i="25"/>
  <c r="EH631" i="25"/>
  <c r="DX632" i="25"/>
  <c r="DY632" i="25"/>
  <c r="DZ632" i="25"/>
  <c r="EA632" i="25"/>
  <c r="EB632" i="25"/>
  <c r="EC632" i="25"/>
  <c r="ED632" i="25"/>
  <c r="EE632" i="25"/>
  <c r="EF632" i="25"/>
  <c r="EG632" i="25"/>
  <c r="EH632" i="25"/>
  <c r="DX633" i="25"/>
  <c r="DY633" i="25"/>
  <c r="DZ633" i="25"/>
  <c r="EA633" i="25"/>
  <c r="EB633" i="25"/>
  <c r="EC633" i="25"/>
  <c r="ED633" i="25"/>
  <c r="EE633" i="25"/>
  <c r="EF633" i="25"/>
  <c r="EG633" i="25"/>
  <c r="EH633" i="25"/>
  <c r="DX634" i="25"/>
  <c r="DY634" i="25"/>
  <c r="DZ634" i="25"/>
  <c r="EA634" i="25"/>
  <c r="EB634" i="25"/>
  <c r="EC634" i="25"/>
  <c r="ED634" i="25"/>
  <c r="EE634" i="25"/>
  <c r="EF634" i="25"/>
  <c r="EG634" i="25"/>
  <c r="EH634" i="25"/>
  <c r="DX635" i="25"/>
  <c r="DY635" i="25"/>
  <c r="DZ635" i="25"/>
  <c r="EA635" i="25"/>
  <c r="EB635" i="25"/>
  <c r="EC635" i="25"/>
  <c r="ED635" i="25"/>
  <c r="EE635" i="25"/>
  <c r="EF635" i="25"/>
  <c r="EG635" i="25"/>
  <c r="EH635" i="25"/>
  <c r="DX636" i="25"/>
  <c r="DY636" i="25"/>
  <c r="DZ636" i="25"/>
  <c r="EA636" i="25"/>
  <c r="EB636" i="25"/>
  <c r="EC636" i="25"/>
  <c r="ED636" i="25"/>
  <c r="EE636" i="25"/>
  <c r="EF636" i="25"/>
  <c r="EG636" i="25"/>
  <c r="EH636" i="25"/>
  <c r="DX637" i="25"/>
  <c r="DY637" i="25"/>
  <c r="DZ637" i="25"/>
  <c r="EA637" i="25"/>
  <c r="EB637" i="25"/>
  <c r="EC637" i="25"/>
  <c r="ED637" i="25"/>
  <c r="EE637" i="25"/>
  <c r="EF637" i="25"/>
  <c r="EG637" i="25"/>
  <c r="EH637" i="25"/>
  <c r="DX638" i="25"/>
  <c r="DY638" i="25"/>
  <c r="DZ638" i="25"/>
  <c r="EA638" i="25"/>
  <c r="EB638" i="25"/>
  <c r="EC638" i="25"/>
  <c r="ED638" i="25"/>
  <c r="EE638" i="25"/>
  <c r="EF638" i="25"/>
  <c r="EG638" i="25"/>
  <c r="EH638" i="25"/>
  <c r="DX639" i="25"/>
  <c r="DY639" i="25"/>
  <c r="DZ639" i="25"/>
  <c r="EA639" i="25"/>
  <c r="EB639" i="25"/>
  <c r="EC639" i="25"/>
  <c r="ED639" i="25"/>
  <c r="EE639" i="25"/>
  <c r="EF639" i="25"/>
  <c r="EG639" i="25"/>
  <c r="EH639" i="25"/>
  <c r="DX640" i="25"/>
  <c r="DY640" i="25"/>
  <c r="DZ640" i="25"/>
  <c r="EA640" i="25"/>
  <c r="EB640" i="25"/>
  <c r="EC640" i="25"/>
  <c r="ED640" i="25"/>
  <c r="EE640" i="25"/>
  <c r="EF640" i="25"/>
  <c r="EG640" i="25"/>
  <c r="EH640" i="25"/>
  <c r="DX641" i="25"/>
  <c r="DY641" i="25"/>
  <c r="DZ641" i="25"/>
  <c r="EA641" i="25"/>
  <c r="EB641" i="25"/>
  <c r="EC641" i="25"/>
  <c r="ED641" i="25"/>
  <c r="EE641" i="25"/>
  <c r="EF641" i="25"/>
  <c r="EG641" i="25"/>
  <c r="EH641" i="25"/>
  <c r="DX642" i="25"/>
  <c r="DY642" i="25"/>
  <c r="DZ642" i="25"/>
  <c r="EA642" i="25"/>
  <c r="EB642" i="25"/>
  <c r="EC642" i="25"/>
  <c r="ED642" i="25"/>
  <c r="EE642" i="25"/>
  <c r="EF642" i="25"/>
  <c r="EG642" i="25"/>
  <c r="EH642" i="25"/>
  <c r="DX643" i="25"/>
  <c r="DY643" i="25"/>
  <c r="DZ643" i="25"/>
  <c r="EA643" i="25"/>
  <c r="EB643" i="25"/>
  <c r="EC643" i="25"/>
  <c r="ED643" i="25"/>
  <c r="EE643" i="25"/>
  <c r="EF643" i="25"/>
  <c r="EG643" i="25"/>
  <c r="EH643" i="25"/>
  <c r="DX644" i="25"/>
  <c r="DY644" i="25"/>
  <c r="DZ644" i="25"/>
  <c r="EA644" i="25"/>
  <c r="EB644" i="25"/>
  <c r="EC644" i="25"/>
  <c r="ED644" i="25"/>
  <c r="EE644" i="25"/>
  <c r="EF644" i="25"/>
  <c r="EG644" i="25"/>
  <c r="EH644" i="25"/>
  <c r="DX645" i="25"/>
  <c r="DY645" i="25"/>
  <c r="DZ645" i="25"/>
  <c r="EA645" i="25"/>
  <c r="EB645" i="25"/>
  <c r="EC645" i="25"/>
  <c r="ED645" i="25"/>
  <c r="EE645" i="25"/>
  <c r="EF645" i="25"/>
  <c r="EG645" i="25"/>
  <c r="EH645" i="25"/>
  <c r="DX646" i="25"/>
  <c r="DY646" i="25"/>
  <c r="DZ646" i="25"/>
  <c r="EA646" i="25"/>
  <c r="EB646" i="25"/>
  <c r="EC646" i="25"/>
  <c r="ED646" i="25"/>
  <c r="EE646" i="25"/>
  <c r="EF646" i="25"/>
  <c r="EG646" i="25"/>
  <c r="EH646" i="25"/>
  <c r="DX647" i="25"/>
  <c r="DY647" i="25"/>
  <c r="DZ647" i="25"/>
  <c r="EA647" i="25"/>
  <c r="EB647" i="25"/>
  <c r="EC647" i="25"/>
  <c r="ED647" i="25"/>
  <c r="EE647" i="25"/>
  <c r="EF647" i="25"/>
  <c r="EG647" i="25"/>
  <c r="EH647" i="25"/>
  <c r="DX648" i="25"/>
  <c r="DY648" i="25"/>
  <c r="DZ648" i="25"/>
  <c r="EA648" i="25"/>
  <c r="EB648" i="25"/>
  <c r="EC648" i="25"/>
  <c r="ED648" i="25"/>
  <c r="EE648" i="25"/>
  <c r="EF648" i="25"/>
  <c r="EG648" i="25"/>
  <c r="EH648" i="25"/>
  <c r="DX649" i="25"/>
  <c r="DY649" i="25"/>
  <c r="DZ649" i="25"/>
  <c r="EA649" i="25"/>
  <c r="EB649" i="25"/>
  <c r="EC649" i="25"/>
  <c r="ED649" i="25"/>
  <c r="EE649" i="25"/>
  <c r="EF649" i="25"/>
  <c r="EG649" i="25"/>
  <c r="EH649" i="25"/>
  <c r="DX650" i="25"/>
  <c r="DY650" i="25"/>
  <c r="DZ650" i="25"/>
  <c r="EA650" i="25"/>
  <c r="EB650" i="25"/>
  <c r="EC650" i="25"/>
  <c r="ED650" i="25"/>
  <c r="EE650" i="25"/>
  <c r="EF650" i="25"/>
  <c r="EG650" i="25"/>
  <c r="EH650" i="25"/>
  <c r="DX651" i="25"/>
  <c r="DY651" i="25"/>
  <c r="DZ651" i="25"/>
  <c r="EA651" i="25"/>
  <c r="EB651" i="25"/>
  <c r="EC651" i="25"/>
  <c r="ED651" i="25"/>
  <c r="EE651" i="25"/>
  <c r="EF651" i="25"/>
  <c r="EG651" i="25"/>
  <c r="EH651" i="25"/>
  <c r="DX652" i="25"/>
  <c r="DY652" i="25"/>
  <c r="DZ652" i="25"/>
  <c r="EA652" i="25"/>
  <c r="EB652" i="25"/>
  <c r="EC652" i="25"/>
  <c r="ED652" i="25"/>
  <c r="EE652" i="25"/>
  <c r="EF652" i="25"/>
  <c r="EG652" i="25"/>
  <c r="EH652" i="25"/>
  <c r="DX653" i="25"/>
  <c r="DY653" i="25"/>
  <c r="DZ653" i="25"/>
  <c r="EA653" i="25"/>
  <c r="EB653" i="25"/>
  <c r="EC653" i="25"/>
  <c r="ED653" i="25"/>
  <c r="EE653" i="25"/>
  <c r="EF653" i="25"/>
  <c r="EG653" i="25"/>
  <c r="EH653" i="25"/>
  <c r="DX654" i="25"/>
  <c r="DY654" i="25"/>
  <c r="DZ654" i="25"/>
  <c r="EA654" i="25"/>
  <c r="EB654" i="25"/>
  <c r="EC654" i="25"/>
  <c r="ED654" i="25"/>
  <c r="EE654" i="25"/>
  <c r="EF654" i="25"/>
  <c r="EG654" i="25"/>
  <c r="EH654" i="25"/>
  <c r="DX655" i="25"/>
  <c r="DY655" i="25"/>
  <c r="DZ655" i="25"/>
  <c r="EA655" i="25"/>
  <c r="EB655" i="25"/>
  <c r="EC655" i="25"/>
  <c r="ED655" i="25"/>
  <c r="EE655" i="25"/>
  <c r="EF655" i="25"/>
  <c r="EG655" i="25"/>
  <c r="EH655" i="25"/>
  <c r="DX656" i="25"/>
  <c r="DY656" i="25"/>
  <c r="DZ656" i="25"/>
  <c r="EA656" i="25"/>
  <c r="EB656" i="25"/>
  <c r="EC656" i="25"/>
  <c r="ED656" i="25"/>
  <c r="EE656" i="25"/>
  <c r="EF656" i="25"/>
  <c r="EG656" i="25"/>
  <c r="EH656" i="25"/>
  <c r="DX657" i="25"/>
  <c r="DY657" i="25"/>
  <c r="DZ657" i="25"/>
  <c r="EA657" i="25"/>
  <c r="EB657" i="25"/>
  <c r="EC657" i="25"/>
  <c r="ED657" i="25"/>
  <c r="EE657" i="25"/>
  <c r="EF657" i="25"/>
  <c r="EG657" i="25"/>
  <c r="EH657" i="25"/>
  <c r="DX658" i="25"/>
  <c r="DY658" i="25"/>
  <c r="DZ658" i="25"/>
  <c r="EA658" i="25"/>
  <c r="EB658" i="25"/>
  <c r="EC658" i="25"/>
  <c r="ED658" i="25"/>
  <c r="EE658" i="25"/>
  <c r="EF658" i="25"/>
  <c r="EG658" i="25"/>
  <c r="EH658" i="25"/>
  <c r="DX659" i="25"/>
  <c r="DY659" i="25"/>
  <c r="DZ659" i="25"/>
  <c r="EA659" i="25"/>
  <c r="EB659" i="25"/>
  <c r="EC659" i="25"/>
  <c r="ED659" i="25"/>
  <c r="EE659" i="25"/>
  <c r="EF659" i="25"/>
  <c r="EG659" i="25"/>
  <c r="EH659" i="25"/>
  <c r="DX660" i="25"/>
  <c r="DY660" i="25"/>
  <c r="DZ660" i="25"/>
  <c r="EA660" i="25"/>
  <c r="EB660" i="25"/>
  <c r="EC660" i="25"/>
  <c r="ED660" i="25"/>
  <c r="EE660" i="25"/>
  <c r="EF660" i="25"/>
  <c r="EG660" i="25"/>
  <c r="EH660" i="25"/>
  <c r="DX661" i="25"/>
  <c r="DY661" i="25"/>
  <c r="DZ661" i="25"/>
  <c r="EA661" i="25"/>
  <c r="EB661" i="25"/>
  <c r="EC661" i="25"/>
  <c r="ED661" i="25"/>
  <c r="EE661" i="25"/>
  <c r="EF661" i="25"/>
  <c r="EG661" i="25"/>
  <c r="EH661" i="25"/>
  <c r="DX662" i="25"/>
  <c r="DY662" i="25"/>
  <c r="DZ662" i="25"/>
  <c r="EA662" i="25"/>
  <c r="EB662" i="25"/>
  <c r="EC662" i="25"/>
  <c r="ED662" i="25"/>
  <c r="EE662" i="25"/>
  <c r="EF662" i="25"/>
  <c r="EG662" i="25"/>
  <c r="EH662" i="25"/>
  <c r="DX663" i="25"/>
  <c r="DY663" i="25"/>
  <c r="DZ663" i="25"/>
  <c r="EA663" i="25"/>
  <c r="EB663" i="25"/>
  <c r="EC663" i="25"/>
  <c r="ED663" i="25"/>
  <c r="EE663" i="25"/>
  <c r="EF663" i="25"/>
  <c r="EG663" i="25"/>
  <c r="EH663" i="25"/>
  <c r="DX664" i="25"/>
  <c r="DY664" i="25"/>
  <c r="DZ664" i="25"/>
  <c r="EA664" i="25"/>
  <c r="EB664" i="25"/>
  <c r="EC664" i="25"/>
  <c r="ED664" i="25"/>
  <c r="EE664" i="25"/>
  <c r="EF664" i="25"/>
  <c r="EG664" i="25"/>
  <c r="EH664" i="25"/>
  <c r="DX665" i="25"/>
  <c r="DY665" i="25"/>
  <c r="DZ665" i="25"/>
  <c r="EA665" i="25"/>
  <c r="EB665" i="25"/>
  <c r="EC665" i="25"/>
  <c r="ED665" i="25"/>
  <c r="EE665" i="25"/>
  <c r="EF665" i="25"/>
  <c r="EG665" i="25"/>
  <c r="EH665" i="25"/>
  <c r="DX666" i="25"/>
  <c r="DY666" i="25"/>
  <c r="DZ666" i="25"/>
  <c r="EA666" i="25"/>
  <c r="EB666" i="25"/>
  <c r="EC666" i="25"/>
  <c r="ED666" i="25"/>
  <c r="EE666" i="25"/>
  <c r="EF666" i="25"/>
  <c r="EG666" i="25"/>
  <c r="EH666" i="25"/>
  <c r="DX667" i="25"/>
  <c r="DY667" i="25"/>
  <c r="DZ667" i="25"/>
  <c r="EA667" i="25"/>
  <c r="EB667" i="25"/>
  <c r="EC667" i="25"/>
  <c r="ED667" i="25"/>
  <c r="EE667" i="25"/>
  <c r="EF667" i="25"/>
  <c r="EG667" i="25"/>
  <c r="EH667" i="25"/>
  <c r="DX668" i="25"/>
  <c r="DY668" i="25"/>
  <c r="DZ668" i="25"/>
  <c r="EA668" i="25"/>
  <c r="EB668" i="25"/>
  <c r="EC668" i="25"/>
  <c r="ED668" i="25"/>
  <c r="EE668" i="25"/>
  <c r="EF668" i="25"/>
  <c r="EG668" i="25"/>
  <c r="EH668" i="25"/>
  <c r="DX669" i="25"/>
  <c r="DY669" i="25"/>
  <c r="DZ669" i="25"/>
  <c r="EA669" i="25"/>
  <c r="EB669" i="25"/>
  <c r="EC669" i="25"/>
  <c r="ED669" i="25"/>
  <c r="EE669" i="25"/>
  <c r="EF669" i="25"/>
  <c r="EG669" i="25"/>
  <c r="EH669" i="25"/>
  <c r="DX670" i="25"/>
  <c r="DY670" i="25"/>
  <c r="DZ670" i="25"/>
  <c r="EA670" i="25"/>
  <c r="EB670" i="25"/>
  <c r="EC670" i="25"/>
  <c r="ED670" i="25"/>
  <c r="EE670" i="25"/>
  <c r="EF670" i="25"/>
  <c r="EG670" i="25"/>
  <c r="EH670" i="25"/>
  <c r="DX671" i="25"/>
  <c r="DY671" i="25"/>
  <c r="DZ671" i="25"/>
  <c r="EA671" i="25"/>
  <c r="EB671" i="25"/>
  <c r="EC671" i="25"/>
  <c r="ED671" i="25"/>
  <c r="EE671" i="25"/>
  <c r="EF671" i="25"/>
  <c r="EG671" i="25"/>
  <c r="EH671" i="25"/>
  <c r="DX672" i="25"/>
  <c r="DY672" i="25"/>
  <c r="DZ672" i="25"/>
  <c r="EA672" i="25"/>
  <c r="EB672" i="25"/>
  <c r="EC672" i="25"/>
  <c r="ED672" i="25"/>
  <c r="EE672" i="25"/>
  <c r="EF672" i="25"/>
  <c r="EG672" i="25"/>
  <c r="EH672" i="25"/>
  <c r="DX673" i="25"/>
  <c r="DY673" i="25"/>
  <c r="DZ673" i="25"/>
  <c r="EA673" i="25"/>
  <c r="EB673" i="25"/>
  <c r="EC673" i="25"/>
  <c r="ED673" i="25"/>
  <c r="EE673" i="25"/>
  <c r="EF673" i="25"/>
  <c r="EG673" i="25"/>
  <c r="EH673" i="25"/>
  <c r="DX674" i="25"/>
  <c r="DY674" i="25"/>
  <c r="DZ674" i="25"/>
  <c r="EA674" i="25"/>
  <c r="EB674" i="25"/>
  <c r="EC674" i="25"/>
  <c r="ED674" i="25"/>
  <c r="EE674" i="25"/>
  <c r="EF674" i="25"/>
  <c r="EG674" i="25"/>
  <c r="EH674" i="25"/>
  <c r="DX675" i="25"/>
  <c r="DY675" i="25"/>
  <c r="DZ675" i="25"/>
  <c r="EA675" i="25"/>
  <c r="EB675" i="25"/>
  <c r="EC675" i="25"/>
  <c r="ED675" i="25"/>
  <c r="EE675" i="25"/>
  <c r="EF675" i="25"/>
  <c r="EG675" i="25"/>
  <c r="EH675" i="25"/>
  <c r="DX676" i="25"/>
  <c r="DY676" i="25"/>
  <c r="DZ676" i="25"/>
  <c r="EA676" i="25"/>
  <c r="EB676" i="25"/>
  <c r="EC676" i="25"/>
  <c r="ED676" i="25"/>
  <c r="EE676" i="25"/>
  <c r="EF676" i="25"/>
  <c r="EG676" i="25"/>
  <c r="EH676" i="25"/>
  <c r="DX677" i="25"/>
  <c r="DY677" i="25"/>
  <c r="DZ677" i="25"/>
  <c r="EA677" i="25"/>
  <c r="EB677" i="25"/>
  <c r="EC677" i="25"/>
  <c r="ED677" i="25"/>
  <c r="EE677" i="25"/>
  <c r="EF677" i="25"/>
  <c r="EG677" i="25"/>
  <c r="EH677" i="25"/>
  <c r="DX678" i="25"/>
  <c r="DY678" i="25"/>
  <c r="DZ678" i="25"/>
  <c r="EA678" i="25"/>
  <c r="EB678" i="25"/>
  <c r="EC678" i="25"/>
  <c r="ED678" i="25"/>
  <c r="EE678" i="25"/>
  <c r="EF678" i="25"/>
  <c r="EG678" i="25"/>
  <c r="EH678" i="25"/>
  <c r="DX679" i="25"/>
  <c r="DY679" i="25"/>
  <c r="DZ679" i="25"/>
  <c r="EA679" i="25"/>
  <c r="EB679" i="25"/>
  <c r="EC679" i="25"/>
  <c r="ED679" i="25"/>
  <c r="EE679" i="25"/>
  <c r="EF679" i="25"/>
  <c r="EG679" i="25"/>
  <c r="EH679" i="25"/>
  <c r="DX680" i="25"/>
  <c r="DY680" i="25"/>
  <c r="DZ680" i="25"/>
  <c r="EA680" i="25"/>
  <c r="EB680" i="25"/>
  <c r="EC680" i="25"/>
  <c r="ED680" i="25"/>
  <c r="EE680" i="25"/>
  <c r="EF680" i="25"/>
  <c r="EG680" i="25"/>
  <c r="EH680" i="25"/>
  <c r="DX681" i="25"/>
  <c r="DY681" i="25"/>
  <c r="DZ681" i="25"/>
  <c r="EA681" i="25"/>
  <c r="EB681" i="25"/>
  <c r="EC681" i="25"/>
  <c r="ED681" i="25"/>
  <c r="EE681" i="25"/>
  <c r="EF681" i="25"/>
  <c r="EG681" i="25"/>
  <c r="EH681" i="25"/>
  <c r="DX682" i="25"/>
  <c r="DY682" i="25"/>
  <c r="DZ682" i="25"/>
  <c r="EA682" i="25"/>
  <c r="EB682" i="25"/>
  <c r="EC682" i="25"/>
  <c r="ED682" i="25"/>
  <c r="EE682" i="25"/>
  <c r="EF682" i="25"/>
  <c r="EG682" i="25"/>
  <c r="EH682" i="25"/>
  <c r="DX683" i="25"/>
  <c r="DY683" i="25"/>
  <c r="DZ683" i="25"/>
  <c r="EA683" i="25"/>
  <c r="EB683" i="25"/>
  <c r="EC683" i="25"/>
  <c r="ED683" i="25"/>
  <c r="EE683" i="25"/>
  <c r="EF683" i="25"/>
  <c r="EG683" i="25"/>
  <c r="EH683" i="25"/>
  <c r="DX684" i="25"/>
  <c r="DY684" i="25"/>
  <c r="DZ684" i="25"/>
  <c r="EA684" i="25"/>
  <c r="EB684" i="25"/>
  <c r="EC684" i="25"/>
  <c r="ED684" i="25"/>
  <c r="EE684" i="25"/>
  <c r="EF684" i="25"/>
  <c r="EG684" i="25"/>
  <c r="EH684" i="25"/>
  <c r="DX685" i="25"/>
  <c r="DY685" i="25"/>
  <c r="DZ685" i="25"/>
  <c r="EA685" i="25"/>
  <c r="EB685" i="25"/>
  <c r="EC685" i="25"/>
  <c r="ED685" i="25"/>
  <c r="EE685" i="25"/>
  <c r="EF685" i="25"/>
  <c r="EG685" i="25"/>
  <c r="EH685" i="25"/>
  <c r="DX686" i="25"/>
  <c r="DY686" i="25"/>
  <c r="DZ686" i="25"/>
  <c r="EA686" i="25"/>
  <c r="EB686" i="25"/>
  <c r="EC686" i="25"/>
  <c r="ED686" i="25"/>
  <c r="EE686" i="25"/>
  <c r="EF686" i="25"/>
  <c r="EG686" i="25"/>
  <c r="EH686" i="25"/>
  <c r="DX687" i="25"/>
  <c r="DY687" i="25"/>
  <c r="DZ687" i="25"/>
  <c r="EA687" i="25"/>
  <c r="EB687" i="25"/>
  <c r="EC687" i="25"/>
  <c r="ED687" i="25"/>
  <c r="EE687" i="25"/>
  <c r="EF687" i="25"/>
  <c r="EG687" i="25"/>
  <c r="EH687" i="25"/>
  <c r="DX688" i="25"/>
  <c r="DY688" i="25"/>
  <c r="DZ688" i="25"/>
  <c r="EA688" i="25"/>
  <c r="EB688" i="25"/>
  <c r="EC688" i="25"/>
  <c r="ED688" i="25"/>
  <c r="EE688" i="25"/>
  <c r="EF688" i="25"/>
  <c r="EG688" i="25"/>
  <c r="EH688" i="25"/>
  <c r="DX689" i="25"/>
  <c r="DY689" i="25"/>
  <c r="DZ689" i="25"/>
  <c r="EA689" i="25"/>
  <c r="EB689" i="25"/>
  <c r="EC689" i="25"/>
  <c r="ED689" i="25"/>
  <c r="EE689" i="25"/>
  <c r="EF689" i="25"/>
  <c r="EG689" i="25"/>
  <c r="EH689" i="25"/>
  <c r="DX690" i="25"/>
  <c r="DY690" i="25"/>
  <c r="DZ690" i="25"/>
  <c r="EA690" i="25"/>
  <c r="EB690" i="25"/>
  <c r="EC690" i="25"/>
  <c r="ED690" i="25"/>
  <c r="EE690" i="25"/>
  <c r="EF690" i="25"/>
  <c r="EG690" i="25"/>
  <c r="EH690" i="25"/>
  <c r="DX691" i="25"/>
  <c r="DY691" i="25"/>
  <c r="DZ691" i="25"/>
  <c r="EA691" i="25"/>
  <c r="EB691" i="25"/>
  <c r="EC691" i="25"/>
  <c r="ED691" i="25"/>
  <c r="EE691" i="25"/>
  <c r="EF691" i="25"/>
  <c r="EG691" i="25"/>
  <c r="EH691" i="25"/>
  <c r="DX692" i="25"/>
  <c r="DY692" i="25"/>
  <c r="DZ692" i="25"/>
  <c r="EA692" i="25"/>
  <c r="EB692" i="25"/>
  <c r="EC692" i="25"/>
  <c r="ED692" i="25"/>
  <c r="EE692" i="25"/>
  <c r="EF692" i="25"/>
  <c r="EG692" i="25"/>
  <c r="EH692" i="25"/>
  <c r="DX693" i="25"/>
  <c r="DY693" i="25"/>
  <c r="DZ693" i="25"/>
  <c r="EA693" i="25"/>
  <c r="EB693" i="25"/>
  <c r="EC693" i="25"/>
  <c r="ED693" i="25"/>
  <c r="EE693" i="25"/>
  <c r="EF693" i="25"/>
  <c r="EG693" i="25"/>
  <c r="EH693" i="25"/>
  <c r="DX694" i="25"/>
  <c r="DY694" i="25"/>
  <c r="DZ694" i="25"/>
  <c r="EA694" i="25"/>
  <c r="EB694" i="25"/>
  <c r="EC694" i="25"/>
  <c r="ED694" i="25"/>
  <c r="EE694" i="25"/>
  <c r="EF694" i="25"/>
  <c r="EG694" i="25"/>
  <c r="EH694" i="25"/>
  <c r="DX695" i="25"/>
  <c r="DY695" i="25"/>
  <c r="DZ695" i="25"/>
  <c r="EA695" i="25"/>
  <c r="EB695" i="25"/>
  <c r="EC695" i="25"/>
  <c r="ED695" i="25"/>
  <c r="EE695" i="25"/>
  <c r="EF695" i="25"/>
  <c r="EG695" i="25"/>
  <c r="EH695" i="25"/>
  <c r="DX696" i="25"/>
  <c r="DY696" i="25"/>
  <c r="DZ696" i="25"/>
  <c r="EA696" i="25"/>
  <c r="EB696" i="25"/>
  <c r="EC696" i="25"/>
  <c r="ED696" i="25"/>
  <c r="EE696" i="25"/>
  <c r="EF696" i="25"/>
  <c r="EG696" i="25"/>
  <c r="EH696" i="25"/>
  <c r="DX697" i="25"/>
  <c r="DY697" i="25"/>
  <c r="DZ697" i="25"/>
  <c r="EA697" i="25"/>
  <c r="EB697" i="25"/>
  <c r="EC697" i="25"/>
  <c r="ED697" i="25"/>
  <c r="EE697" i="25"/>
  <c r="EF697" i="25"/>
  <c r="EG697" i="25"/>
  <c r="EH697" i="25"/>
  <c r="DX698" i="25"/>
  <c r="DY698" i="25"/>
  <c r="DZ698" i="25"/>
  <c r="EA698" i="25"/>
  <c r="EB698" i="25"/>
  <c r="EC698" i="25"/>
  <c r="ED698" i="25"/>
  <c r="EE698" i="25"/>
  <c r="EF698" i="25"/>
  <c r="EG698" i="25"/>
  <c r="EH698" i="25"/>
  <c r="DX699" i="25"/>
  <c r="DY699" i="25"/>
  <c r="DZ699" i="25"/>
  <c r="EA699" i="25"/>
  <c r="EB699" i="25"/>
  <c r="EC699" i="25"/>
  <c r="ED699" i="25"/>
  <c r="EE699" i="25"/>
  <c r="EF699" i="25"/>
  <c r="EG699" i="25"/>
  <c r="EH699" i="25"/>
  <c r="DX700" i="25"/>
  <c r="DY700" i="25"/>
  <c r="DZ700" i="25"/>
  <c r="EA700" i="25"/>
  <c r="EB700" i="25"/>
  <c r="EC700" i="25"/>
  <c r="ED700" i="25"/>
  <c r="EE700" i="25"/>
  <c r="EF700" i="25"/>
  <c r="EG700" i="25"/>
  <c r="EH700" i="25"/>
  <c r="DX701" i="25"/>
  <c r="DY701" i="25"/>
  <c r="DZ701" i="25"/>
  <c r="EA701" i="25"/>
  <c r="EB701" i="25"/>
  <c r="EC701" i="25"/>
  <c r="ED701" i="25"/>
  <c r="EE701" i="25"/>
  <c r="EF701" i="25"/>
  <c r="EG701" i="25"/>
  <c r="EH701" i="25"/>
  <c r="DX702" i="25"/>
  <c r="DY702" i="25"/>
  <c r="DZ702" i="25"/>
  <c r="EA702" i="25"/>
  <c r="EB702" i="25"/>
  <c r="EC702" i="25"/>
  <c r="ED702" i="25"/>
  <c r="EE702" i="25"/>
  <c r="EF702" i="25"/>
  <c r="EG702" i="25"/>
  <c r="EH702" i="25"/>
  <c r="DX703" i="25"/>
  <c r="DY703" i="25"/>
  <c r="DZ703" i="25"/>
  <c r="EA703" i="25"/>
  <c r="EB703" i="25"/>
  <c r="EC703" i="25"/>
  <c r="ED703" i="25"/>
  <c r="EE703" i="25"/>
  <c r="EF703" i="25"/>
  <c r="EG703" i="25"/>
  <c r="EH703" i="25"/>
  <c r="DX704" i="25"/>
  <c r="DY704" i="25"/>
  <c r="DZ704" i="25"/>
  <c r="EA704" i="25"/>
  <c r="EB704" i="25"/>
  <c r="EC704" i="25"/>
  <c r="ED704" i="25"/>
  <c r="EE704" i="25"/>
  <c r="EF704" i="25"/>
  <c r="EG704" i="25"/>
  <c r="EH704" i="25"/>
  <c r="DX705" i="25"/>
  <c r="DY705" i="25"/>
  <c r="DZ705" i="25"/>
  <c r="EA705" i="25"/>
  <c r="EB705" i="25"/>
  <c r="EC705" i="25"/>
  <c r="ED705" i="25"/>
  <c r="EE705" i="25"/>
  <c r="EF705" i="25"/>
  <c r="EG705" i="25"/>
  <c r="EH705" i="25"/>
  <c r="DX706" i="25"/>
  <c r="DY706" i="25"/>
  <c r="DZ706" i="25"/>
  <c r="EA706" i="25"/>
  <c r="EB706" i="25"/>
  <c r="EC706" i="25"/>
  <c r="ED706" i="25"/>
  <c r="EE706" i="25"/>
  <c r="EF706" i="25"/>
  <c r="EG706" i="25"/>
  <c r="EH706" i="25"/>
  <c r="DX707" i="25"/>
  <c r="DY707" i="25"/>
  <c r="DZ707" i="25"/>
  <c r="EA707" i="25"/>
  <c r="EB707" i="25"/>
  <c r="EC707" i="25"/>
  <c r="ED707" i="25"/>
  <c r="EE707" i="25"/>
  <c r="EF707" i="25"/>
  <c r="EG707" i="25"/>
  <c r="EH707" i="25"/>
  <c r="DX708" i="25"/>
  <c r="DY708" i="25"/>
  <c r="DZ708" i="25"/>
  <c r="EA708" i="25"/>
  <c r="EB708" i="25"/>
  <c r="EC708" i="25"/>
  <c r="ED708" i="25"/>
  <c r="EE708" i="25"/>
  <c r="EF708" i="25"/>
  <c r="EG708" i="25"/>
  <c r="EH708" i="25"/>
  <c r="DX709" i="25"/>
  <c r="DY709" i="25"/>
  <c r="DZ709" i="25"/>
  <c r="EA709" i="25"/>
  <c r="EB709" i="25"/>
  <c r="EC709" i="25"/>
  <c r="ED709" i="25"/>
  <c r="EE709" i="25"/>
  <c r="EF709" i="25"/>
  <c r="EG709" i="25"/>
  <c r="EH709" i="25"/>
  <c r="DX710" i="25"/>
  <c r="DY710" i="25"/>
  <c r="DZ710" i="25"/>
  <c r="EA710" i="25"/>
  <c r="EB710" i="25"/>
  <c r="EC710" i="25"/>
  <c r="ED710" i="25"/>
  <c r="EE710" i="25"/>
  <c r="EF710" i="25"/>
  <c r="EG710" i="25"/>
  <c r="EH710" i="25"/>
  <c r="DX711" i="25"/>
  <c r="DY711" i="25"/>
  <c r="DZ711" i="25"/>
  <c r="EA711" i="25"/>
  <c r="EB711" i="25"/>
  <c r="EC711" i="25"/>
  <c r="ED711" i="25"/>
  <c r="EE711" i="25"/>
  <c r="EF711" i="25"/>
  <c r="EG711" i="25"/>
  <c r="EH711" i="25"/>
  <c r="DX712" i="25"/>
  <c r="DY712" i="25"/>
  <c r="DZ712" i="25"/>
  <c r="EA712" i="25"/>
  <c r="EB712" i="25"/>
  <c r="EC712" i="25"/>
  <c r="ED712" i="25"/>
  <c r="EE712" i="25"/>
  <c r="EF712" i="25"/>
  <c r="EG712" i="25"/>
  <c r="EH712" i="25"/>
  <c r="DX713" i="25"/>
  <c r="DY713" i="25"/>
  <c r="DZ713" i="25"/>
  <c r="EA713" i="25"/>
  <c r="EB713" i="25"/>
  <c r="EC713" i="25"/>
  <c r="ED713" i="25"/>
  <c r="EE713" i="25"/>
  <c r="EF713" i="25"/>
  <c r="EG713" i="25"/>
  <c r="EH713" i="25"/>
  <c r="DX714" i="25"/>
  <c r="DY714" i="25"/>
  <c r="DZ714" i="25"/>
  <c r="EA714" i="25"/>
  <c r="EB714" i="25"/>
  <c r="EC714" i="25"/>
  <c r="ED714" i="25"/>
  <c r="EE714" i="25"/>
  <c r="EF714" i="25"/>
  <c r="EG714" i="25"/>
  <c r="EH714" i="25"/>
  <c r="DX715" i="25"/>
  <c r="DY715" i="25"/>
  <c r="DZ715" i="25"/>
  <c r="EA715" i="25"/>
  <c r="EB715" i="25"/>
  <c r="EC715" i="25"/>
  <c r="ED715" i="25"/>
  <c r="EE715" i="25"/>
  <c r="EF715" i="25"/>
  <c r="EG715" i="25"/>
  <c r="EH715" i="25"/>
  <c r="DX716" i="25"/>
  <c r="DY716" i="25"/>
  <c r="DZ716" i="25"/>
  <c r="EA716" i="25"/>
  <c r="EB716" i="25"/>
  <c r="EC716" i="25"/>
  <c r="ED716" i="25"/>
  <c r="EE716" i="25"/>
  <c r="EF716" i="25"/>
  <c r="EG716" i="25"/>
  <c r="EH716" i="25"/>
  <c r="DX717" i="25"/>
  <c r="DY717" i="25"/>
  <c r="DZ717" i="25"/>
  <c r="EA717" i="25"/>
  <c r="EB717" i="25"/>
  <c r="EC717" i="25"/>
  <c r="ED717" i="25"/>
  <c r="EE717" i="25"/>
  <c r="EF717" i="25"/>
  <c r="EG717" i="25"/>
  <c r="EH717" i="25"/>
  <c r="DX718" i="25"/>
  <c r="DY718" i="25"/>
  <c r="DZ718" i="25"/>
  <c r="EA718" i="25"/>
  <c r="EB718" i="25"/>
  <c r="EC718" i="25"/>
  <c r="ED718" i="25"/>
  <c r="EE718" i="25"/>
  <c r="EF718" i="25"/>
  <c r="EG718" i="25"/>
  <c r="EH718" i="25"/>
  <c r="DX719" i="25"/>
  <c r="DY719" i="25"/>
  <c r="DZ719" i="25"/>
  <c r="EA719" i="25"/>
  <c r="EB719" i="25"/>
  <c r="EC719" i="25"/>
  <c r="ED719" i="25"/>
  <c r="EE719" i="25"/>
  <c r="EF719" i="25"/>
  <c r="EG719" i="25"/>
  <c r="EH719" i="25"/>
  <c r="DX720" i="25"/>
  <c r="DY720" i="25"/>
  <c r="DZ720" i="25"/>
  <c r="EA720" i="25"/>
  <c r="EB720" i="25"/>
  <c r="EC720" i="25"/>
  <c r="ED720" i="25"/>
  <c r="EE720" i="25"/>
  <c r="EF720" i="25"/>
  <c r="EG720" i="25"/>
  <c r="EH720" i="25"/>
  <c r="DX721" i="25"/>
  <c r="DY721" i="25"/>
  <c r="DZ721" i="25"/>
  <c r="EA721" i="25"/>
  <c r="EB721" i="25"/>
  <c r="EC721" i="25"/>
  <c r="ED721" i="25"/>
  <c r="EE721" i="25"/>
  <c r="EF721" i="25"/>
  <c r="EG721" i="25"/>
  <c r="EH721" i="25"/>
  <c r="DX722" i="25"/>
  <c r="DY722" i="25"/>
  <c r="DZ722" i="25"/>
  <c r="EA722" i="25"/>
  <c r="EB722" i="25"/>
  <c r="EC722" i="25"/>
  <c r="ED722" i="25"/>
  <c r="EE722" i="25"/>
  <c r="EF722" i="25"/>
  <c r="EG722" i="25"/>
  <c r="EH722" i="25"/>
  <c r="DX723" i="25"/>
  <c r="DY723" i="25"/>
  <c r="DZ723" i="25"/>
  <c r="EA723" i="25"/>
  <c r="EB723" i="25"/>
  <c r="EC723" i="25"/>
  <c r="ED723" i="25"/>
  <c r="EE723" i="25"/>
  <c r="EF723" i="25"/>
  <c r="EG723" i="25"/>
  <c r="EH723" i="25"/>
  <c r="DX724" i="25"/>
  <c r="DY724" i="25"/>
  <c r="DZ724" i="25"/>
  <c r="EA724" i="25"/>
  <c r="EB724" i="25"/>
  <c r="EC724" i="25"/>
  <c r="ED724" i="25"/>
  <c r="EE724" i="25"/>
  <c r="EF724" i="25"/>
  <c r="EG724" i="25"/>
  <c r="EH724" i="25"/>
  <c r="DX725" i="25"/>
  <c r="DY725" i="25"/>
  <c r="DZ725" i="25"/>
  <c r="EA725" i="25"/>
  <c r="EB725" i="25"/>
  <c r="EC725" i="25"/>
  <c r="ED725" i="25"/>
  <c r="EE725" i="25"/>
  <c r="EF725" i="25"/>
  <c r="EG725" i="25"/>
  <c r="EH725" i="25"/>
  <c r="DX726" i="25"/>
  <c r="DY726" i="25"/>
  <c r="DZ726" i="25"/>
  <c r="EA726" i="25"/>
  <c r="EB726" i="25"/>
  <c r="EC726" i="25"/>
  <c r="ED726" i="25"/>
  <c r="EE726" i="25"/>
  <c r="EF726" i="25"/>
  <c r="EG726" i="25"/>
  <c r="EH726" i="25"/>
  <c r="DX727" i="25"/>
  <c r="DY727" i="25"/>
  <c r="DZ727" i="25"/>
  <c r="EA727" i="25"/>
  <c r="EB727" i="25"/>
  <c r="EC727" i="25"/>
  <c r="ED727" i="25"/>
  <c r="EE727" i="25"/>
  <c r="EF727" i="25"/>
  <c r="EG727" i="25"/>
  <c r="EH727" i="25"/>
  <c r="DX728" i="25"/>
  <c r="DY728" i="25"/>
  <c r="DZ728" i="25"/>
  <c r="EA728" i="25"/>
  <c r="EB728" i="25"/>
  <c r="EC728" i="25"/>
  <c r="ED728" i="25"/>
  <c r="EE728" i="25"/>
  <c r="EF728" i="25"/>
  <c r="EG728" i="25"/>
  <c r="EH728" i="25"/>
  <c r="DX729" i="25"/>
  <c r="DY729" i="25"/>
  <c r="DZ729" i="25"/>
  <c r="EA729" i="25"/>
  <c r="EB729" i="25"/>
  <c r="EC729" i="25"/>
  <c r="ED729" i="25"/>
  <c r="EE729" i="25"/>
  <c r="EF729" i="25"/>
  <c r="EG729" i="25"/>
  <c r="EH729" i="25"/>
  <c r="DX730" i="25"/>
  <c r="DY730" i="25"/>
  <c r="DZ730" i="25"/>
  <c r="EA730" i="25"/>
  <c r="EB730" i="25"/>
  <c r="EC730" i="25"/>
  <c r="ED730" i="25"/>
  <c r="EE730" i="25"/>
  <c r="EF730" i="25"/>
  <c r="EG730" i="25"/>
  <c r="EH730" i="25"/>
  <c r="DX731" i="25"/>
  <c r="DY731" i="25"/>
  <c r="DZ731" i="25"/>
  <c r="EA731" i="25"/>
  <c r="EB731" i="25"/>
  <c r="EC731" i="25"/>
  <c r="ED731" i="25"/>
  <c r="EE731" i="25"/>
  <c r="EF731" i="25"/>
  <c r="EG731" i="25"/>
  <c r="EH731" i="25"/>
  <c r="DX732" i="25"/>
  <c r="DY732" i="25"/>
  <c r="DZ732" i="25"/>
  <c r="EA732" i="25"/>
  <c r="EB732" i="25"/>
  <c r="EC732" i="25"/>
  <c r="ED732" i="25"/>
  <c r="EE732" i="25"/>
  <c r="EF732" i="25"/>
  <c r="EG732" i="25"/>
  <c r="EH732" i="25"/>
  <c r="DX733" i="25"/>
  <c r="DY733" i="25"/>
  <c r="DZ733" i="25"/>
  <c r="EA733" i="25"/>
  <c r="EB733" i="25"/>
  <c r="EC733" i="25"/>
  <c r="ED733" i="25"/>
  <c r="EE733" i="25"/>
  <c r="EF733" i="25"/>
  <c r="EG733" i="25"/>
  <c r="EH733" i="25"/>
  <c r="DX734" i="25"/>
  <c r="DY734" i="25"/>
  <c r="DZ734" i="25"/>
  <c r="EA734" i="25"/>
  <c r="EB734" i="25"/>
  <c r="EC734" i="25"/>
  <c r="ED734" i="25"/>
  <c r="EE734" i="25"/>
  <c r="EF734" i="25"/>
  <c r="EG734" i="25"/>
  <c r="EH734" i="25"/>
  <c r="DX735" i="25"/>
  <c r="DY735" i="25"/>
  <c r="DZ735" i="25"/>
  <c r="EA735" i="25"/>
  <c r="EB735" i="25"/>
  <c r="EC735" i="25"/>
  <c r="ED735" i="25"/>
  <c r="EE735" i="25"/>
  <c r="EF735" i="25"/>
  <c r="EG735" i="25"/>
  <c r="EH735" i="25"/>
  <c r="DX736" i="25"/>
  <c r="DY736" i="25"/>
  <c r="DZ736" i="25"/>
  <c r="EA736" i="25"/>
  <c r="EB736" i="25"/>
  <c r="EC736" i="25"/>
  <c r="ED736" i="25"/>
  <c r="EE736" i="25"/>
  <c r="EF736" i="25"/>
  <c r="EG736" i="25"/>
  <c r="EH736" i="25"/>
  <c r="DX737" i="25"/>
  <c r="DY737" i="25"/>
  <c r="DZ737" i="25"/>
  <c r="EA737" i="25"/>
  <c r="EB737" i="25"/>
  <c r="EC737" i="25"/>
  <c r="ED737" i="25"/>
  <c r="EE737" i="25"/>
  <c r="EF737" i="25"/>
  <c r="EG737" i="25"/>
  <c r="EH737" i="25"/>
  <c r="DX738" i="25"/>
  <c r="DY738" i="25"/>
  <c r="DZ738" i="25"/>
  <c r="EA738" i="25"/>
  <c r="EB738" i="25"/>
  <c r="EC738" i="25"/>
  <c r="ED738" i="25"/>
  <c r="EE738" i="25"/>
  <c r="EF738" i="25"/>
  <c r="EG738" i="25"/>
  <c r="EH738" i="25"/>
  <c r="DX739" i="25"/>
  <c r="DY739" i="25"/>
  <c r="DZ739" i="25"/>
  <c r="EA739" i="25"/>
  <c r="EB739" i="25"/>
  <c r="EC739" i="25"/>
  <c r="ED739" i="25"/>
  <c r="EE739" i="25"/>
  <c r="EF739" i="25"/>
  <c r="EG739" i="25"/>
  <c r="EH739" i="25"/>
  <c r="DX740" i="25"/>
  <c r="DY740" i="25"/>
  <c r="DZ740" i="25"/>
  <c r="EA740" i="25"/>
  <c r="EB740" i="25"/>
  <c r="EC740" i="25"/>
  <c r="ED740" i="25"/>
  <c r="EE740" i="25"/>
  <c r="EF740" i="25"/>
  <c r="EG740" i="25"/>
  <c r="EH740" i="25"/>
  <c r="DX741" i="25"/>
  <c r="DY741" i="25"/>
  <c r="DZ741" i="25"/>
  <c r="EA741" i="25"/>
  <c r="EB741" i="25"/>
  <c r="EC741" i="25"/>
  <c r="ED741" i="25"/>
  <c r="EE741" i="25"/>
  <c r="EF741" i="25"/>
  <c r="EG741" i="25"/>
  <c r="EH741" i="25"/>
  <c r="DX742" i="25"/>
  <c r="DY742" i="25"/>
  <c r="DZ742" i="25"/>
  <c r="EA742" i="25"/>
  <c r="EB742" i="25"/>
  <c r="EC742" i="25"/>
  <c r="ED742" i="25"/>
  <c r="EE742" i="25"/>
  <c r="EF742" i="25"/>
  <c r="EG742" i="25"/>
  <c r="EH742" i="25"/>
  <c r="DX743" i="25"/>
  <c r="DY743" i="25"/>
  <c r="DZ743" i="25"/>
  <c r="EA743" i="25"/>
  <c r="EB743" i="25"/>
  <c r="EC743" i="25"/>
  <c r="ED743" i="25"/>
  <c r="EE743" i="25"/>
  <c r="EF743" i="25"/>
  <c r="EG743" i="25"/>
  <c r="EH743" i="25"/>
  <c r="DX744" i="25"/>
  <c r="DY744" i="25"/>
  <c r="DZ744" i="25"/>
  <c r="EA744" i="25"/>
  <c r="EB744" i="25"/>
  <c r="EC744" i="25"/>
  <c r="ED744" i="25"/>
  <c r="EE744" i="25"/>
  <c r="EF744" i="25"/>
  <c r="EG744" i="25"/>
  <c r="EH744" i="25"/>
  <c r="DX745" i="25"/>
  <c r="DY745" i="25"/>
  <c r="DZ745" i="25"/>
  <c r="EA745" i="25"/>
  <c r="EB745" i="25"/>
  <c r="EC745" i="25"/>
  <c r="ED745" i="25"/>
  <c r="EE745" i="25"/>
  <c r="EF745" i="25"/>
  <c r="EG745" i="25"/>
  <c r="EH745" i="25"/>
  <c r="DX746" i="25"/>
  <c r="DY746" i="25"/>
  <c r="DZ746" i="25"/>
  <c r="EA746" i="25"/>
  <c r="EB746" i="25"/>
  <c r="EC746" i="25"/>
  <c r="ED746" i="25"/>
  <c r="EE746" i="25"/>
  <c r="EF746" i="25"/>
  <c r="EG746" i="25"/>
  <c r="EH746" i="25"/>
  <c r="DX747" i="25"/>
  <c r="DY747" i="25"/>
  <c r="DZ747" i="25"/>
  <c r="EA747" i="25"/>
  <c r="EB747" i="25"/>
  <c r="EC747" i="25"/>
  <c r="ED747" i="25"/>
  <c r="EE747" i="25"/>
  <c r="EF747" i="25"/>
  <c r="EG747" i="25"/>
  <c r="EH747" i="25"/>
  <c r="DX748" i="25"/>
  <c r="DY748" i="25"/>
  <c r="DZ748" i="25"/>
  <c r="EA748" i="25"/>
  <c r="EB748" i="25"/>
  <c r="EC748" i="25"/>
  <c r="ED748" i="25"/>
  <c r="EE748" i="25"/>
  <c r="EF748" i="25"/>
  <c r="EG748" i="25"/>
  <c r="EH748" i="25"/>
  <c r="DX749" i="25"/>
  <c r="DY749" i="25"/>
  <c r="DZ749" i="25"/>
  <c r="EA749" i="25"/>
  <c r="EB749" i="25"/>
  <c r="EC749" i="25"/>
  <c r="ED749" i="25"/>
  <c r="EE749" i="25"/>
  <c r="EF749" i="25"/>
  <c r="EG749" i="25"/>
  <c r="EH749" i="25"/>
  <c r="DX750" i="25"/>
  <c r="DY750" i="25"/>
  <c r="DZ750" i="25"/>
  <c r="EA750" i="25"/>
  <c r="EB750" i="25"/>
  <c r="EC750" i="25"/>
  <c r="ED750" i="25"/>
  <c r="EE750" i="25"/>
  <c r="EF750" i="25"/>
  <c r="EG750" i="25"/>
  <c r="EH750" i="25"/>
  <c r="DX751" i="25"/>
  <c r="DY751" i="25"/>
  <c r="DZ751" i="25"/>
  <c r="EA751" i="25"/>
  <c r="EB751" i="25"/>
  <c r="EC751" i="25"/>
  <c r="ED751" i="25"/>
  <c r="EE751" i="25"/>
  <c r="EF751" i="25"/>
  <c r="EG751" i="25"/>
  <c r="EH751" i="25"/>
  <c r="DX752" i="25"/>
  <c r="DY752" i="25"/>
  <c r="DZ752" i="25"/>
  <c r="EA752" i="25"/>
  <c r="EB752" i="25"/>
  <c r="EC752" i="25"/>
  <c r="ED752" i="25"/>
  <c r="EE752" i="25"/>
  <c r="EF752" i="25"/>
  <c r="EG752" i="25"/>
  <c r="EH752" i="25"/>
  <c r="DX753" i="25"/>
  <c r="DY753" i="25"/>
  <c r="DZ753" i="25"/>
  <c r="EA753" i="25"/>
  <c r="EB753" i="25"/>
  <c r="EC753" i="25"/>
  <c r="ED753" i="25"/>
  <c r="EE753" i="25"/>
  <c r="EF753" i="25"/>
  <c r="EG753" i="25"/>
  <c r="EH753" i="25"/>
  <c r="DX754" i="25"/>
  <c r="DY754" i="25"/>
  <c r="DZ754" i="25"/>
  <c r="EA754" i="25"/>
  <c r="EB754" i="25"/>
  <c r="EC754" i="25"/>
  <c r="ED754" i="25"/>
  <c r="EE754" i="25"/>
  <c r="EF754" i="25"/>
  <c r="EG754" i="25"/>
  <c r="EH754" i="25"/>
  <c r="DX755" i="25"/>
  <c r="DY755" i="25"/>
  <c r="DZ755" i="25"/>
  <c r="EA755" i="25"/>
  <c r="EB755" i="25"/>
  <c r="EC755" i="25"/>
  <c r="ED755" i="25"/>
  <c r="EE755" i="25"/>
  <c r="EF755" i="25"/>
  <c r="EG755" i="25"/>
  <c r="EH755" i="25"/>
  <c r="DX756" i="25"/>
  <c r="DY756" i="25"/>
  <c r="DZ756" i="25"/>
  <c r="EA756" i="25"/>
  <c r="EB756" i="25"/>
  <c r="EC756" i="25"/>
  <c r="ED756" i="25"/>
  <c r="EE756" i="25"/>
  <c r="EF756" i="25"/>
  <c r="EG756" i="25"/>
  <c r="EH756" i="25"/>
  <c r="DX757" i="25"/>
  <c r="DY757" i="25"/>
  <c r="DZ757" i="25"/>
  <c r="EA757" i="25"/>
  <c r="EB757" i="25"/>
  <c r="EC757" i="25"/>
  <c r="ED757" i="25"/>
  <c r="EE757" i="25"/>
  <c r="EF757" i="25"/>
  <c r="EG757" i="25"/>
  <c r="EH757" i="25"/>
  <c r="DX758" i="25"/>
  <c r="DY758" i="25"/>
  <c r="DZ758" i="25"/>
  <c r="EA758" i="25"/>
  <c r="EB758" i="25"/>
  <c r="EC758" i="25"/>
  <c r="ED758" i="25"/>
  <c r="EE758" i="25"/>
  <c r="EF758" i="25"/>
  <c r="EG758" i="25"/>
  <c r="EH758" i="25"/>
  <c r="DX759" i="25"/>
  <c r="DY759" i="25"/>
  <c r="DZ759" i="25"/>
  <c r="EA759" i="25"/>
  <c r="EB759" i="25"/>
  <c r="EC759" i="25"/>
  <c r="ED759" i="25"/>
  <c r="EE759" i="25"/>
  <c r="EF759" i="25"/>
  <c r="EG759" i="25"/>
  <c r="EH759" i="25"/>
  <c r="DX760" i="25"/>
  <c r="DY760" i="25"/>
  <c r="DZ760" i="25"/>
  <c r="EA760" i="25"/>
  <c r="EB760" i="25"/>
  <c r="EC760" i="25"/>
  <c r="ED760" i="25"/>
  <c r="EE760" i="25"/>
  <c r="EF760" i="25"/>
  <c r="EG760" i="25"/>
  <c r="EH760" i="25"/>
  <c r="DX761" i="25"/>
  <c r="DY761" i="25"/>
  <c r="DZ761" i="25"/>
  <c r="EA761" i="25"/>
  <c r="EB761" i="25"/>
  <c r="EC761" i="25"/>
  <c r="ED761" i="25"/>
  <c r="EE761" i="25"/>
  <c r="EF761" i="25"/>
  <c r="EG761" i="25"/>
  <c r="EH761" i="25"/>
  <c r="DX762" i="25"/>
  <c r="DY762" i="25"/>
  <c r="DZ762" i="25"/>
  <c r="EA762" i="25"/>
  <c r="EB762" i="25"/>
  <c r="EC762" i="25"/>
  <c r="ED762" i="25"/>
  <c r="EE762" i="25"/>
  <c r="EF762" i="25"/>
  <c r="EG762" i="25"/>
  <c r="EH762" i="25"/>
  <c r="DX763" i="25"/>
  <c r="DY763" i="25"/>
  <c r="DZ763" i="25"/>
  <c r="EA763" i="25"/>
  <c r="EB763" i="25"/>
  <c r="EC763" i="25"/>
  <c r="ED763" i="25"/>
  <c r="EE763" i="25"/>
  <c r="EF763" i="25"/>
  <c r="EG763" i="25"/>
  <c r="EH763" i="25"/>
  <c r="DX764" i="25"/>
  <c r="DY764" i="25"/>
  <c r="DZ764" i="25"/>
  <c r="EA764" i="25"/>
  <c r="EB764" i="25"/>
  <c r="EC764" i="25"/>
  <c r="ED764" i="25"/>
  <c r="EE764" i="25"/>
  <c r="EF764" i="25"/>
  <c r="EG764" i="25"/>
  <c r="EH764" i="25"/>
  <c r="DX765" i="25"/>
  <c r="DY765" i="25"/>
  <c r="DZ765" i="25"/>
  <c r="EA765" i="25"/>
  <c r="EB765" i="25"/>
  <c r="EC765" i="25"/>
  <c r="ED765" i="25"/>
  <c r="EE765" i="25"/>
  <c r="EF765" i="25"/>
  <c r="EG765" i="25"/>
  <c r="EH765" i="25"/>
  <c r="DX766" i="25"/>
  <c r="DY766" i="25"/>
  <c r="DZ766" i="25"/>
  <c r="EA766" i="25"/>
  <c r="EB766" i="25"/>
  <c r="EC766" i="25"/>
  <c r="ED766" i="25"/>
  <c r="EE766" i="25"/>
  <c r="EF766" i="25"/>
  <c r="EG766" i="25"/>
  <c r="EH766" i="25"/>
  <c r="DX767" i="25"/>
  <c r="DY767" i="25"/>
  <c r="DZ767" i="25"/>
  <c r="EA767" i="25"/>
  <c r="EB767" i="25"/>
  <c r="EC767" i="25"/>
  <c r="ED767" i="25"/>
  <c r="EE767" i="25"/>
  <c r="EF767" i="25"/>
  <c r="EG767" i="25"/>
  <c r="EH767" i="25"/>
  <c r="DX768" i="25"/>
  <c r="DY768" i="25"/>
  <c r="DZ768" i="25"/>
  <c r="EA768" i="25"/>
  <c r="EB768" i="25"/>
  <c r="EC768" i="25"/>
  <c r="ED768" i="25"/>
  <c r="EE768" i="25"/>
  <c r="EF768" i="25"/>
  <c r="EG768" i="25"/>
  <c r="EH768" i="25"/>
  <c r="DX769" i="25"/>
  <c r="DY769" i="25"/>
  <c r="DZ769" i="25"/>
  <c r="EA769" i="25"/>
  <c r="EB769" i="25"/>
  <c r="EC769" i="25"/>
  <c r="ED769" i="25"/>
  <c r="EE769" i="25"/>
  <c r="EF769" i="25"/>
  <c r="EG769" i="25"/>
  <c r="EH769" i="25"/>
  <c r="DX770" i="25"/>
  <c r="DY770" i="25"/>
  <c r="DZ770" i="25"/>
  <c r="EA770" i="25"/>
  <c r="EB770" i="25"/>
  <c r="EC770" i="25"/>
  <c r="ED770" i="25"/>
  <c r="EE770" i="25"/>
  <c r="EF770" i="25"/>
  <c r="EG770" i="25"/>
  <c r="EH770" i="25"/>
  <c r="DX771" i="25"/>
  <c r="DY771" i="25"/>
  <c r="DZ771" i="25"/>
  <c r="EA771" i="25"/>
  <c r="EB771" i="25"/>
  <c r="EC771" i="25"/>
  <c r="ED771" i="25"/>
  <c r="EE771" i="25"/>
  <c r="EF771" i="25"/>
  <c r="EG771" i="25"/>
  <c r="EH771" i="25"/>
  <c r="DX772" i="25"/>
  <c r="DY772" i="25"/>
  <c r="DZ772" i="25"/>
  <c r="EA772" i="25"/>
  <c r="EB772" i="25"/>
  <c r="EC772" i="25"/>
  <c r="ED772" i="25"/>
  <c r="EE772" i="25"/>
  <c r="EF772" i="25"/>
  <c r="EG772" i="25"/>
  <c r="EH772" i="25"/>
  <c r="DX773" i="25"/>
  <c r="DY773" i="25"/>
  <c r="DZ773" i="25"/>
  <c r="EA773" i="25"/>
  <c r="EB773" i="25"/>
  <c r="EC773" i="25"/>
  <c r="ED773" i="25"/>
  <c r="EE773" i="25"/>
  <c r="EF773" i="25"/>
  <c r="EG773" i="25"/>
  <c r="EH773" i="25"/>
  <c r="DX774" i="25"/>
  <c r="DY774" i="25"/>
  <c r="DZ774" i="25"/>
  <c r="EA774" i="25"/>
  <c r="EB774" i="25"/>
  <c r="EC774" i="25"/>
  <c r="ED774" i="25"/>
  <c r="EE774" i="25"/>
  <c r="EF774" i="25"/>
  <c r="EG774" i="25"/>
  <c r="EH774" i="25"/>
  <c r="DX775" i="25"/>
  <c r="DY775" i="25"/>
  <c r="DZ775" i="25"/>
  <c r="EA775" i="25"/>
  <c r="EB775" i="25"/>
  <c r="EC775" i="25"/>
  <c r="ED775" i="25"/>
  <c r="EE775" i="25"/>
  <c r="EF775" i="25"/>
  <c r="EG775" i="25"/>
  <c r="EH775" i="25"/>
  <c r="DX776" i="25"/>
  <c r="DY776" i="25"/>
  <c r="DZ776" i="25"/>
  <c r="EA776" i="25"/>
  <c r="EB776" i="25"/>
  <c r="EC776" i="25"/>
  <c r="ED776" i="25"/>
  <c r="EE776" i="25"/>
  <c r="EF776" i="25"/>
  <c r="EG776" i="25"/>
  <c r="EH776" i="25"/>
  <c r="DX777" i="25"/>
  <c r="DY777" i="25"/>
  <c r="DZ777" i="25"/>
  <c r="EA777" i="25"/>
  <c r="EB777" i="25"/>
  <c r="EC777" i="25"/>
  <c r="ED777" i="25"/>
  <c r="EE777" i="25"/>
  <c r="EF777" i="25"/>
  <c r="EG777" i="25"/>
  <c r="EH777" i="25"/>
  <c r="DX778" i="25"/>
  <c r="DY778" i="25"/>
  <c r="DZ778" i="25"/>
  <c r="EA778" i="25"/>
  <c r="EB778" i="25"/>
  <c r="EC778" i="25"/>
  <c r="ED778" i="25"/>
  <c r="EE778" i="25"/>
  <c r="EF778" i="25"/>
  <c r="EG778" i="25"/>
  <c r="EH778" i="25"/>
  <c r="DX779" i="25"/>
  <c r="DY779" i="25"/>
  <c r="DZ779" i="25"/>
  <c r="EA779" i="25"/>
  <c r="EB779" i="25"/>
  <c r="EC779" i="25"/>
  <c r="ED779" i="25"/>
  <c r="EE779" i="25"/>
  <c r="EF779" i="25"/>
  <c r="EG779" i="25"/>
  <c r="EH779" i="25"/>
  <c r="DX780" i="25"/>
  <c r="DY780" i="25"/>
  <c r="DZ780" i="25"/>
  <c r="EA780" i="25"/>
  <c r="EB780" i="25"/>
  <c r="EC780" i="25"/>
  <c r="ED780" i="25"/>
  <c r="EE780" i="25"/>
  <c r="EF780" i="25"/>
  <c r="EG780" i="25"/>
  <c r="EH780" i="25"/>
  <c r="DX781" i="25"/>
  <c r="DY781" i="25"/>
  <c r="DZ781" i="25"/>
  <c r="EA781" i="25"/>
  <c r="EB781" i="25"/>
  <c r="EC781" i="25"/>
  <c r="ED781" i="25"/>
  <c r="EE781" i="25"/>
  <c r="EF781" i="25"/>
  <c r="EG781" i="25"/>
  <c r="EH781" i="25"/>
  <c r="DX782" i="25"/>
  <c r="DY782" i="25"/>
  <c r="DZ782" i="25"/>
  <c r="EA782" i="25"/>
  <c r="EB782" i="25"/>
  <c r="EC782" i="25"/>
  <c r="ED782" i="25"/>
  <c r="EE782" i="25"/>
  <c r="EF782" i="25"/>
  <c r="EG782" i="25"/>
  <c r="EH782" i="25"/>
  <c r="DX783" i="25"/>
  <c r="DY783" i="25"/>
  <c r="DZ783" i="25"/>
  <c r="EA783" i="25"/>
  <c r="EB783" i="25"/>
  <c r="EC783" i="25"/>
  <c r="ED783" i="25"/>
  <c r="EE783" i="25"/>
  <c r="EF783" i="25"/>
  <c r="EG783" i="25"/>
  <c r="EH783" i="25"/>
  <c r="DX784" i="25"/>
  <c r="DY784" i="25"/>
  <c r="DZ784" i="25"/>
  <c r="EA784" i="25"/>
  <c r="EB784" i="25"/>
  <c r="EC784" i="25"/>
  <c r="ED784" i="25"/>
  <c r="EE784" i="25"/>
  <c r="EF784" i="25"/>
  <c r="EG784" i="25"/>
  <c r="EH784" i="25"/>
  <c r="DX785" i="25"/>
  <c r="DY785" i="25"/>
  <c r="DZ785" i="25"/>
  <c r="EA785" i="25"/>
  <c r="EB785" i="25"/>
  <c r="EC785" i="25"/>
  <c r="ED785" i="25"/>
  <c r="EE785" i="25"/>
  <c r="EF785" i="25"/>
  <c r="EG785" i="25"/>
  <c r="EH785" i="25"/>
  <c r="DX786" i="25"/>
  <c r="DY786" i="25"/>
  <c r="DZ786" i="25"/>
  <c r="EA786" i="25"/>
  <c r="EB786" i="25"/>
  <c r="EC786" i="25"/>
  <c r="ED786" i="25"/>
  <c r="EE786" i="25"/>
  <c r="EF786" i="25"/>
  <c r="EG786" i="25"/>
  <c r="EH786" i="25"/>
  <c r="DX787" i="25"/>
  <c r="DY787" i="25"/>
  <c r="DZ787" i="25"/>
  <c r="EA787" i="25"/>
  <c r="EB787" i="25"/>
  <c r="EC787" i="25"/>
  <c r="ED787" i="25"/>
  <c r="EE787" i="25"/>
  <c r="EF787" i="25"/>
  <c r="EG787" i="25"/>
  <c r="EH787" i="25"/>
  <c r="DX788" i="25"/>
  <c r="DY788" i="25"/>
  <c r="DZ788" i="25"/>
  <c r="EA788" i="25"/>
  <c r="EB788" i="25"/>
  <c r="EC788" i="25"/>
  <c r="ED788" i="25"/>
  <c r="EE788" i="25"/>
  <c r="EF788" i="25"/>
  <c r="EG788" i="25"/>
  <c r="EH788" i="25"/>
  <c r="DX789" i="25"/>
  <c r="DY789" i="25"/>
  <c r="DZ789" i="25"/>
  <c r="EA789" i="25"/>
  <c r="EB789" i="25"/>
  <c r="EC789" i="25"/>
  <c r="ED789" i="25"/>
  <c r="EE789" i="25"/>
  <c r="EF789" i="25"/>
  <c r="EG789" i="25"/>
  <c r="EH789" i="25"/>
  <c r="DX790" i="25"/>
  <c r="DY790" i="25"/>
  <c r="DZ790" i="25"/>
  <c r="EA790" i="25"/>
  <c r="EB790" i="25"/>
  <c r="EC790" i="25"/>
  <c r="ED790" i="25"/>
  <c r="EE790" i="25"/>
  <c r="EF790" i="25"/>
  <c r="EG790" i="25"/>
  <c r="EH790" i="25"/>
  <c r="DX791" i="25"/>
  <c r="DY791" i="25"/>
  <c r="DZ791" i="25"/>
  <c r="EA791" i="25"/>
  <c r="EB791" i="25"/>
  <c r="EC791" i="25"/>
  <c r="ED791" i="25"/>
  <c r="EE791" i="25"/>
  <c r="EF791" i="25"/>
  <c r="EG791" i="25"/>
  <c r="EH791" i="25"/>
  <c r="DX792" i="25"/>
  <c r="DY792" i="25"/>
  <c r="DZ792" i="25"/>
  <c r="EA792" i="25"/>
  <c r="EB792" i="25"/>
  <c r="EC792" i="25"/>
  <c r="ED792" i="25"/>
  <c r="EE792" i="25"/>
  <c r="EF792" i="25"/>
  <c r="EG792" i="25"/>
  <c r="EH792" i="25"/>
  <c r="DX793" i="25"/>
  <c r="DY793" i="25"/>
  <c r="DZ793" i="25"/>
  <c r="EA793" i="25"/>
  <c r="EB793" i="25"/>
  <c r="EC793" i="25"/>
  <c r="ED793" i="25"/>
  <c r="EE793" i="25"/>
  <c r="EF793" i="25"/>
  <c r="EG793" i="25"/>
  <c r="EH793" i="25"/>
  <c r="DX794" i="25"/>
  <c r="DY794" i="25"/>
  <c r="DZ794" i="25"/>
  <c r="EA794" i="25"/>
  <c r="EB794" i="25"/>
  <c r="EC794" i="25"/>
  <c r="ED794" i="25"/>
  <c r="EE794" i="25"/>
  <c r="EF794" i="25"/>
  <c r="EG794" i="25"/>
  <c r="EH794" i="25"/>
  <c r="DX795" i="25"/>
  <c r="DY795" i="25"/>
  <c r="DZ795" i="25"/>
  <c r="EA795" i="25"/>
  <c r="EB795" i="25"/>
  <c r="EC795" i="25"/>
  <c r="ED795" i="25"/>
  <c r="EE795" i="25"/>
  <c r="EF795" i="25"/>
  <c r="EG795" i="25"/>
  <c r="EH795" i="25"/>
  <c r="DX796" i="25"/>
  <c r="DY796" i="25"/>
  <c r="DZ796" i="25"/>
  <c r="EA796" i="25"/>
  <c r="EB796" i="25"/>
  <c r="EC796" i="25"/>
  <c r="ED796" i="25"/>
  <c r="EE796" i="25"/>
  <c r="EF796" i="25"/>
  <c r="EG796" i="25"/>
  <c r="EH796" i="25"/>
  <c r="DX797" i="25"/>
  <c r="DY797" i="25"/>
  <c r="DZ797" i="25"/>
  <c r="EA797" i="25"/>
  <c r="EB797" i="25"/>
  <c r="EC797" i="25"/>
  <c r="ED797" i="25"/>
  <c r="EE797" i="25"/>
  <c r="EF797" i="25"/>
  <c r="EG797" i="25"/>
  <c r="EH797" i="25"/>
  <c r="DX798" i="25"/>
  <c r="DY798" i="25"/>
  <c r="DZ798" i="25"/>
  <c r="EA798" i="25"/>
  <c r="EB798" i="25"/>
  <c r="EC798" i="25"/>
  <c r="ED798" i="25"/>
  <c r="EE798" i="25"/>
  <c r="EF798" i="25"/>
  <c r="EG798" i="25"/>
  <c r="EH798" i="25"/>
  <c r="DX799" i="25"/>
  <c r="DY799" i="25"/>
  <c r="DZ799" i="25"/>
  <c r="EA799" i="25"/>
  <c r="EB799" i="25"/>
  <c r="EC799" i="25"/>
  <c r="ED799" i="25"/>
  <c r="EE799" i="25"/>
  <c r="EF799" i="25"/>
  <c r="EG799" i="25"/>
  <c r="EH799" i="25"/>
  <c r="DX800" i="25"/>
  <c r="DY800" i="25"/>
  <c r="DZ800" i="25"/>
  <c r="EA800" i="25"/>
  <c r="EB800" i="25"/>
  <c r="EC800" i="25"/>
  <c r="ED800" i="25"/>
  <c r="EE800" i="25"/>
  <c r="EF800" i="25"/>
  <c r="EG800" i="25"/>
  <c r="EH800" i="25"/>
  <c r="DX801" i="25"/>
  <c r="DY801" i="25"/>
  <c r="DZ801" i="25"/>
  <c r="EA801" i="25"/>
  <c r="EB801" i="25"/>
  <c r="EC801" i="25"/>
  <c r="ED801" i="25"/>
  <c r="EE801" i="25"/>
  <c r="EF801" i="25"/>
  <c r="EG801" i="25"/>
  <c r="EH801" i="25"/>
  <c r="DX802" i="25"/>
  <c r="DY802" i="25"/>
  <c r="DZ802" i="25"/>
  <c r="EA802" i="25"/>
  <c r="EB802" i="25"/>
  <c r="EC802" i="25"/>
  <c r="ED802" i="25"/>
  <c r="EE802" i="25"/>
  <c r="EF802" i="25"/>
  <c r="EG802" i="25"/>
  <c r="EH802" i="25"/>
  <c r="DX803" i="25"/>
  <c r="DY803" i="25"/>
  <c r="DZ803" i="25"/>
  <c r="EA803" i="25"/>
  <c r="EB803" i="25"/>
  <c r="EC803" i="25"/>
  <c r="ED803" i="25"/>
  <c r="EE803" i="25"/>
  <c r="EF803" i="25"/>
  <c r="EG803" i="25"/>
  <c r="EH803" i="25"/>
  <c r="DX804" i="25"/>
  <c r="DY804" i="25"/>
  <c r="DZ804" i="25"/>
  <c r="EA804" i="25"/>
  <c r="EB804" i="25"/>
  <c r="EC804" i="25"/>
  <c r="ED804" i="25"/>
  <c r="EE804" i="25"/>
  <c r="EF804" i="25"/>
  <c r="EG804" i="25"/>
  <c r="EH804" i="25"/>
  <c r="DX805" i="25"/>
  <c r="DY805" i="25"/>
  <c r="DZ805" i="25"/>
  <c r="EA805" i="25"/>
  <c r="EB805" i="25"/>
  <c r="EC805" i="25"/>
  <c r="ED805" i="25"/>
  <c r="EE805" i="25"/>
  <c r="EF805" i="25"/>
  <c r="EG805" i="25"/>
  <c r="EH805" i="25"/>
  <c r="DX806" i="25"/>
  <c r="DY806" i="25"/>
  <c r="DZ806" i="25"/>
  <c r="EA806" i="25"/>
  <c r="EB806" i="25"/>
  <c r="EC806" i="25"/>
  <c r="ED806" i="25"/>
  <c r="EE806" i="25"/>
  <c r="EF806" i="25"/>
  <c r="EG806" i="25"/>
  <c r="EH806" i="25"/>
  <c r="DX807" i="25"/>
  <c r="DY807" i="25"/>
  <c r="DZ807" i="25"/>
  <c r="EA807" i="25"/>
  <c r="EB807" i="25"/>
  <c r="EC807" i="25"/>
  <c r="ED807" i="25"/>
  <c r="EE807" i="25"/>
  <c r="EF807" i="25"/>
  <c r="EG807" i="25"/>
  <c r="EH807" i="25"/>
  <c r="DX808" i="25"/>
  <c r="DY808" i="25"/>
  <c r="DZ808" i="25"/>
  <c r="EA808" i="25"/>
  <c r="EB808" i="25"/>
  <c r="EC808" i="25"/>
  <c r="ED808" i="25"/>
  <c r="EE808" i="25"/>
  <c r="EF808" i="25"/>
  <c r="EG808" i="25"/>
  <c r="EH808" i="25"/>
  <c r="DX809" i="25"/>
  <c r="DY809" i="25"/>
  <c r="DZ809" i="25"/>
  <c r="EA809" i="25"/>
  <c r="EB809" i="25"/>
  <c r="EC809" i="25"/>
  <c r="ED809" i="25"/>
  <c r="EE809" i="25"/>
  <c r="EF809" i="25"/>
  <c r="EG809" i="25"/>
  <c r="EH809" i="25"/>
  <c r="DX810" i="25"/>
  <c r="DY810" i="25"/>
  <c r="DZ810" i="25"/>
  <c r="EA810" i="25"/>
  <c r="EB810" i="25"/>
  <c r="EC810" i="25"/>
  <c r="ED810" i="25"/>
  <c r="EE810" i="25"/>
  <c r="EF810" i="25"/>
  <c r="EG810" i="25"/>
  <c r="EH810" i="25"/>
  <c r="DX811" i="25"/>
  <c r="DY811" i="25"/>
  <c r="DZ811" i="25"/>
  <c r="EA811" i="25"/>
  <c r="EB811" i="25"/>
  <c r="EC811" i="25"/>
  <c r="ED811" i="25"/>
  <c r="EE811" i="25"/>
  <c r="EF811" i="25"/>
  <c r="EG811" i="25"/>
  <c r="EH811" i="25"/>
  <c r="DX812" i="25"/>
  <c r="DY812" i="25"/>
  <c r="DZ812" i="25"/>
  <c r="EA812" i="25"/>
  <c r="EB812" i="25"/>
  <c r="EC812" i="25"/>
  <c r="ED812" i="25"/>
  <c r="EE812" i="25"/>
  <c r="EF812" i="25"/>
  <c r="EG812" i="25"/>
  <c r="EH812" i="25"/>
  <c r="DX813" i="25"/>
  <c r="DY813" i="25"/>
  <c r="DZ813" i="25"/>
  <c r="EA813" i="25"/>
  <c r="EB813" i="25"/>
  <c r="EC813" i="25"/>
  <c r="ED813" i="25"/>
  <c r="EE813" i="25"/>
  <c r="EF813" i="25"/>
  <c r="EG813" i="25"/>
  <c r="EH813" i="25"/>
  <c r="DX814" i="25"/>
  <c r="DY814" i="25"/>
  <c r="DZ814" i="25"/>
  <c r="EA814" i="25"/>
  <c r="EB814" i="25"/>
  <c r="EC814" i="25"/>
  <c r="ED814" i="25"/>
  <c r="EE814" i="25"/>
  <c r="EF814" i="25"/>
  <c r="EG814" i="25"/>
  <c r="EH814" i="25"/>
  <c r="DX815" i="25"/>
  <c r="DY815" i="25"/>
  <c r="DZ815" i="25"/>
  <c r="EA815" i="25"/>
  <c r="EB815" i="25"/>
  <c r="EC815" i="25"/>
  <c r="ED815" i="25"/>
  <c r="EE815" i="25"/>
  <c r="EF815" i="25"/>
  <c r="EG815" i="25"/>
  <c r="EH815" i="25"/>
  <c r="DX816" i="25"/>
  <c r="DY816" i="25"/>
  <c r="DZ816" i="25"/>
  <c r="EA816" i="25"/>
  <c r="EB816" i="25"/>
  <c r="EC816" i="25"/>
  <c r="ED816" i="25"/>
  <c r="EE816" i="25"/>
  <c r="EF816" i="25"/>
  <c r="EG816" i="25"/>
  <c r="EH816" i="25"/>
  <c r="DX817" i="25"/>
  <c r="DY817" i="25"/>
  <c r="DZ817" i="25"/>
  <c r="EA817" i="25"/>
  <c r="EB817" i="25"/>
  <c r="EC817" i="25"/>
  <c r="ED817" i="25"/>
  <c r="EE817" i="25"/>
  <c r="EF817" i="25"/>
  <c r="EG817" i="25"/>
  <c r="EH817" i="25"/>
  <c r="DX818" i="25"/>
  <c r="DY818" i="25"/>
  <c r="DZ818" i="25"/>
  <c r="EA818" i="25"/>
  <c r="EB818" i="25"/>
  <c r="EC818" i="25"/>
  <c r="ED818" i="25"/>
  <c r="EE818" i="25"/>
  <c r="EF818" i="25"/>
  <c r="EG818" i="25"/>
  <c r="EH818" i="25"/>
  <c r="DX819" i="25"/>
  <c r="DY819" i="25"/>
  <c r="DZ819" i="25"/>
  <c r="EA819" i="25"/>
  <c r="EB819" i="25"/>
  <c r="EC819" i="25"/>
  <c r="ED819" i="25"/>
  <c r="EE819" i="25"/>
  <c r="EF819" i="25"/>
  <c r="EG819" i="25"/>
  <c r="EH819" i="25"/>
  <c r="DX820" i="25"/>
  <c r="DY820" i="25"/>
  <c r="DZ820" i="25"/>
  <c r="EA820" i="25"/>
  <c r="EB820" i="25"/>
  <c r="EC820" i="25"/>
  <c r="ED820" i="25"/>
  <c r="EE820" i="25"/>
  <c r="EF820" i="25"/>
  <c r="EG820" i="25"/>
  <c r="EH820" i="25"/>
  <c r="DX821" i="25"/>
  <c r="DY821" i="25"/>
  <c r="DZ821" i="25"/>
  <c r="EA821" i="25"/>
  <c r="EB821" i="25"/>
  <c r="EC821" i="25"/>
  <c r="ED821" i="25"/>
  <c r="EE821" i="25"/>
  <c r="EF821" i="25"/>
  <c r="EG821" i="25"/>
  <c r="EH821" i="25"/>
  <c r="DX822" i="25"/>
  <c r="DY822" i="25"/>
  <c r="DZ822" i="25"/>
  <c r="EA822" i="25"/>
  <c r="EB822" i="25"/>
  <c r="EC822" i="25"/>
  <c r="ED822" i="25"/>
  <c r="EE822" i="25"/>
  <c r="EF822" i="25"/>
  <c r="EG822" i="25"/>
  <c r="EH822" i="25"/>
  <c r="DX823" i="25"/>
  <c r="DY823" i="25"/>
  <c r="DZ823" i="25"/>
  <c r="EA823" i="25"/>
  <c r="EB823" i="25"/>
  <c r="EC823" i="25"/>
  <c r="ED823" i="25"/>
  <c r="EE823" i="25"/>
  <c r="EF823" i="25"/>
  <c r="EG823" i="25"/>
  <c r="EH823" i="25"/>
  <c r="DX824" i="25"/>
  <c r="DY824" i="25"/>
  <c r="DZ824" i="25"/>
  <c r="EA824" i="25"/>
  <c r="EB824" i="25"/>
  <c r="EC824" i="25"/>
  <c r="ED824" i="25"/>
  <c r="EE824" i="25"/>
  <c r="EF824" i="25"/>
  <c r="EG824" i="25"/>
  <c r="EH824" i="25"/>
  <c r="DX825" i="25"/>
  <c r="DY825" i="25"/>
  <c r="DZ825" i="25"/>
  <c r="EA825" i="25"/>
  <c r="EB825" i="25"/>
  <c r="EC825" i="25"/>
  <c r="ED825" i="25"/>
  <c r="EE825" i="25"/>
  <c r="EF825" i="25"/>
  <c r="EG825" i="25"/>
  <c r="EH825" i="25"/>
  <c r="DX826" i="25"/>
  <c r="DY826" i="25"/>
  <c r="DZ826" i="25"/>
  <c r="EA826" i="25"/>
  <c r="EB826" i="25"/>
  <c r="EC826" i="25"/>
  <c r="ED826" i="25"/>
  <c r="EE826" i="25"/>
  <c r="EF826" i="25"/>
  <c r="EG826" i="25"/>
  <c r="EH826" i="25"/>
  <c r="DX827" i="25"/>
  <c r="DY827" i="25"/>
  <c r="DZ827" i="25"/>
  <c r="EA827" i="25"/>
  <c r="EB827" i="25"/>
  <c r="EC827" i="25"/>
  <c r="ED827" i="25"/>
  <c r="EE827" i="25"/>
  <c r="EF827" i="25"/>
  <c r="EG827" i="25"/>
  <c r="EH827" i="25"/>
  <c r="DX828" i="25"/>
  <c r="DY828" i="25"/>
  <c r="DZ828" i="25"/>
  <c r="EA828" i="25"/>
  <c r="EB828" i="25"/>
  <c r="EC828" i="25"/>
  <c r="ED828" i="25"/>
  <c r="EE828" i="25"/>
  <c r="EF828" i="25"/>
  <c r="EG828" i="25"/>
  <c r="EH828" i="25"/>
  <c r="DX829" i="25"/>
  <c r="DY829" i="25"/>
  <c r="DZ829" i="25"/>
  <c r="EA829" i="25"/>
  <c r="EB829" i="25"/>
  <c r="EC829" i="25"/>
  <c r="ED829" i="25"/>
  <c r="EE829" i="25"/>
  <c r="EF829" i="25"/>
  <c r="EG829" i="25"/>
  <c r="EH829" i="25"/>
  <c r="DX830" i="25"/>
  <c r="DY830" i="25"/>
  <c r="DZ830" i="25"/>
  <c r="EA830" i="25"/>
  <c r="EB830" i="25"/>
  <c r="EC830" i="25"/>
  <c r="ED830" i="25"/>
  <c r="EE830" i="25"/>
  <c r="EF830" i="25"/>
  <c r="EG830" i="25"/>
  <c r="EH830" i="25"/>
  <c r="DX831" i="25"/>
  <c r="DY831" i="25"/>
  <c r="DZ831" i="25"/>
  <c r="EA831" i="25"/>
  <c r="EB831" i="25"/>
  <c r="EC831" i="25"/>
  <c r="ED831" i="25"/>
  <c r="EE831" i="25"/>
  <c r="EF831" i="25"/>
  <c r="EG831" i="25"/>
  <c r="EH831" i="25"/>
  <c r="DX832" i="25"/>
  <c r="DY832" i="25"/>
  <c r="DZ832" i="25"/>
  <c r="EA832" i="25"/>
  <c r="EB832" i="25"/>
  <c r="EC832" i="25"/>
  <c r="ED832" i="25"/>
  <c r="EE832" i="25"/>
  <c r="EF832" i="25"/>
  <c r="EG832" i="25"/>
  <c r="EH832" i="25"/>
  <c r="DX833" i="25"/>
  <c r="DY833" i="25"/>
  <c r="DZ833" i="25"/>
  <c r="EA833" i="25"/>
  <c r="EB833" i="25"/>
  <c r="EC833" i="25"/>
  <c r="ED833" i="25"/>
  <c r="EE833" i="25"/>
  <c r="EF833" i="25"/>
  <c r="EG833" i="25"/>
  <c r="EH833" i="25"/>
  <c r="DX834" i="25"/>
  <c r="DY834" i="25"/>
  <c r="DZ834" i="25"/>
  <c r="EA834" i="25"/>
  <c r="EB834" i="25"/>
  <c r="EC834" i="25"/>
  <c r="ED834" i="25"/>
  <c r="EE834" i="25"/>
  <c r="EF834" i="25"/>
  <c r="EG834" i="25"/>
  <c r="EH834" i="25"/>
  <c r="DX835" i="25"/>
  <c r="DY835" i="25"/>
  <c r="DZ835" i="25"/>
  <c r="EA835" i="25"/>
  <c r="EB835" i="25"/>
  <c r="EC835" i="25"/>
  <c r="ED835" i="25"/>
  <c r="EE835" i="25"/>
  <c r="EF835" i="25"/>
  <c r="EG835" i="25"/>
  <c r="EH835" i="25"/>
  <c r="DX836" i="25"/>
  <c r="DY836" i="25"/>
  <c r="DZ836" i="25"/>
  <c r="EA836" i="25"/>
  <c r="EB836" i="25"/>
  <c r="EC836" i="25"/>
  <c r="ED836" i="25"/>
  <c r="EE836" i="25"/>
  <c r="EF836" i="25"/>
  <c r="EG836" i="25"/>
  <c r="EH836" i="25"/>
  <c r="DX837" i="25"/>
  <c r="DY837" i="25"/>
  <c r="DZ837" i="25"/>
  <c r="EA837" i="25"/>
  <c r="EB837" i="25"/>
  <c r="EC837" i="25"/>
  <c r="ED837" i="25"/>
  <c r="EE837" i="25"/>
  <c r="EF837" i="25"/>
  <c r="EG837" i="25"/>
  <c r="EH837" i="25"/>
  <c r="DX838" i="25"/>
  <c r="DY838" i="25"/>
  <c r="DZ838" i="25"/>
  <c r="EA838" i="25"/>
  <c r="EB838" i="25"/>
  <c r="EC838" i="25"/>
  <c r="ED838" i="25"/>
  <c r="EE838" i="25"/>
  <c r="EF838" i="25"/>
  <c r="EG838" i="25"/>
  <c r="EH838" i="25"/>
  <c r="DX839" i="25"/>
  <c r="DY839" i="25"/>
  <c r="DZ839" i="25"/>
  <c r="EA839" i="25"/>
  <c r="EB839" i="25"/>
  <c r="EC839" i="25"/>
  <c r="ED839" i="25"/>
  <c r="EE839" i="25"/>
  <c r="EF839" i="25"/>
  <c r="EG839" i="25"/>
  <c r="EH839" i="25"/>
  <c r="DX840" i="25"/>
  <c r="DY840" i="25"/>
  <c r="DZ840" i="25"/>
  <c r="EA840" i="25"/>
  <c r="EB840" i="25"/>
  <c r="EC840" i="25"/>
  <c r="ED840" i="25"/>
  <c r="EE840" i="25"/>
  <c r="EF840" i="25"/>
  <c r="EG840" i="25"/>
  <c r="EH840" i="25"/>
  <c r="DX841" i="25"/>
  <c r="DY841" i="25"/>
  <c r="DZ841" i="25"/>
  <c r="EA841" i="25"/>
  <c r="EB841" i="25"/>
  <c r="EC841" i="25"/>
  <c r="ED841" i="25"/>
  <c r="EE841" i="25"/>
  <c r="EF841" i="25"/>
  <c r="EG841" i="25"/>
  <c r="EH841" i="25"/>
  <c r="DX842" i="25"/>
  <c r="DY842" i="25"/>
  <c r="DZ842" i="25"/>
  <c r="EA842" i="25"/>
  <c r="EB842" i="25"/>
  <c r="EC842" i="25"/>
  <c r="ED842" i="25"/>
  <c r="EE842" i="25"/>
  <c r="EF842" i="25"/>
  <c r="EG842" i="25"/>
  <c r="EH842" i="25"/>
  <c r="DX843" i="25"/>
  <c r="DY843" i="25"/>
  <c r="DZ843" i="25"/>
  <c r="EA843" i="25"/>
  <c r="EB843" i="25"/>
  <c r="EC843" i="25"/>
  <c r="ED843" i="25"/>
  <c r="EE843" i="25"/>
  <c r="EF843" i="25"/>
  <c r="EG843" i="25"/>
  <c r="EH843" i="25"/>
  <c r="DX844" i="25"/>
  <c r="DY844" i="25"/>
  <c r="DZ844" i="25"/>
  <c r="EA844" i="25"/>
  <c r="EB844" i="25"/>
  <c r="EC844" i="25"/>
  <c r="ED844" i="25"/>
  <c r="EE844" i="25"/>
  <c r="EF844" i="25"/>
  <c r="EG844" i="25"/>
  <c r="EH844" i="25"/>
  <c r="DX845" i="25"/>
  <c r="DY845" i="25"/>
  <c r="DZ845" i="25"/>
  <c r="EA845" i="25"/>
  <c r="EB845" i="25"/>
  <c r="EC845" i="25"/>
  <c r="ED845" i="25"/>
  <c r="EE845" i="25"/>
  <c r="EF845" i="25"/>
  <c r="EG845" i="25"/>
  <c r="EH845" i="25"/>
  <c r="DX846" i="25"/>
  <c r="DY846" i="25"/>
  <c r="DZ846" i="25"/>
  <c r="EA846" i="25"/>
  <c r="EB846" i="25"/>
  <c r="EC846" i="25"/>
  <c r="ED846" i="25"/>
  <c r="EE846" i="25"/>
  <c r="EF846" i="25"/>
  <c r="EG846" i="25"/>
  <c r="EH846" i="25"/>
  <c r="DX847" i="25"/>
  <c r="DY847" i="25"/>
  <c r="DZ847" i="25"/>
  <c r="EA847" i="25"/>
  <c r="EB847" i="25"/>
  <c r="EC847" i="25"/>
  <c r="ED847" i="25"/>
  <c r="EE847" i="25"/>
  <c r="EF847" i="25"/>
  <c r="EG847" i="25"/>
  <c r="EH847" i="25"/>
  <c r="DX848" i="25"/>
  <c r="DY848" i="25"/>
  <c r="DZ848" i="25"/>
  <c r="EA848" i="25"/>
  <c r="EB848" i="25"/>
  <c r="EC848" i="25"/>
  <c r="ED848" i="25"/>
  <c r="EE848" i="25"/>
  <c r="EF848" i="25"/>
  <c r="EG848" i="25"/>
  <c r="EH848" i="25"/>
  <c r="DX849" i="25"/>
  <c r="DY849" i="25"/>
  <c r="DZ849" i="25"/>
  <c r="EA849" i="25"/>
  <c r="EB849" i="25"/>
  <c r="EC849" i="25"/>
  <c r="ED849" i="25"/>
  <c r="EE849" i="25"/>
  <c r="EF849" i="25"/>
  <c r="EG849" i="25"/>
  <c r="EH849" i="25"/>
  <c r="DX850" i="25"/>
  <c r="DY850" i="25"/>
  <c r="DZ850" i="25"/>
  <c r="EA850" i="25"/>
  <c r="EB850" i="25"/>
  <c r="EC850" i="25"/>
  <c r="ED850" i="25"/>
  <c r="EE850" i="25"/>
  <c r="EF850" i="25"/>
  <c r="EG850" i="25"/>
  <c r="EH850" i="25"/>
  <c r="DX851" i="25"/>
  <c r="DY851" i="25"/>
  <c r="DZ851" i="25"/>
  <c r="EA851" i="25"/>
  <c r="EB851" i="25"/>
  <c r="EC851" i="25"/>
  <c r="ED851" i="25"/>
  <c r="EE851" i="25"/>
  <c r="EF851" i="25"/>
  <c r="EG851" i="25"/>
  <c r="EH851" i="25"/>
  <c r="DX852" i="25"/>
  <c r="DY852" i="25"/>
  <c r="DZ852" i="25"/>
  <c r="EA852" i="25"/>
  <c r="EB852" i="25"/>
  <c r="EC852" i="25"/>
  <c r="ED852" i="25"/>
  <c r="EE852" i="25"/>
  <c r="EF852" i="25"/>
  <c r="EG852" i="25"/>
  <c r="EH852" i="25"/>
  <c r="DX853" i="25"/>
  <c r="DY853" i="25"/>
  <c r="DZ853" i="25"/>
  <c r="EA853" i="25"/>
  <c r="EB853" i="25"/>
  <c r="EC853" i="25"/>
  <c r="ED853" i="25"/>
  <c r="EE853" i="25"/>
  <c r="EF853" i="25"/>
  <c r="EG853" i="25"/>
  <c r="EH853" i="25"/>
  <c r="DX854" i="25"/>
  <c r="DY854" i="25"/>
  <c r="DZ854" i="25"/>
  <c r="EA854" i="25"/>
  <c r="EB854" i="25"/>
  <c r="EC854" i="25"/>
  <c r="ED854" i="25"/>
  <c r="EE854" i="25"/>
  <c r="EF854" i="25"/>
  <c r="EG854" i="25"/>
  <c r="EH854" i="25"/>
  <c r="DX855" i="25"/>
  <c r="DY855" i="25"/>
  <c r="DZ855" i="25"/>
  <c r="EA855" i="25"/>
  <c r="EB855" i="25"/>
  <c r="EC855" i="25"/>
  <c r="ED855" i="25"/>
  <c r="EE855" i="25"/>
  <c r="EF855" i="25"/>
  <c r="EG855" i="25"/>
  <c r="EH855" i="25"/>
  <c r="DX856" i="25"/>
  <c r="DY856" i="25"/>
  <c r="DZ856" i="25"/>
  <c r="EA856" i="25"/>
  <c r="EB856" i="25"/>
  <c r="EC856" i="25"/>
  <c r="ED856" i="25"/>
  <c r="EE856" i="25"/>
  <c r="EF856" i="25"/>
  <c r="EG856" i="25"/>
  <c r="EH856" i="25"/>
  <c r="DX857" i="25"/>
  <c r="DY857" i="25"/>
  <c r="DZ857" i="25"/>
  <c r="EA857" i="25"/>
  <c r="EB857" i="25"/>
  <c r="EC857" i="25"/>
  <c r="ED857" i="25"/>
  <c r="EE857" i="25"/>
  <c r="EF857" i="25"/>
  <c r="EG857" i="25"/>
  <c r="EH857" i="25"/>
  <c r="DX858" i="25"/>
  <c r="DY858" i="25"/>
  <c r="DZ858" i="25"/>
  <c r="EA858" i="25"/>
  <c r="EB858" i="25"/>
  <c r="EC858" i="25"/>
  <c r="ED858" i="25"/>
  <c r="EE858" i="25"/>
  <c r="EF858" i="25"/>
  <c r="EG858" i="25"/>
  <c r="EH858" i="25"/>
  <c r="DX859" i="25"/>
  <c r="DY859" i="25"/>
  <c r="DZ859" i="25"/>
  <c r="EA859" i="25"/>
  <c r="EB859" i="25"/>
  <c r="EC859" i="25"/>
  <c r="ED859" i="25"/>
  <c r="EE859" i="25"/>
  <c r="EF859" i="25"/>
  <c r="EG859" i="25"/>
  <c r="EH859" i="25"/>
  <c r="DX860" i="25"/>
  <c r="DY860" i="25"/>
  <c r="DZ860" i="25"/>
  <c r="EA860" i="25"/>
  <c r="EB860" i="25"/>
  <c r="EC860" i="25"/>
  <c r="ED860" i="25"/>
  <c r="EE860" i="25"/>
  <c r="EF860" i="25"/>
  <c r="EG860" i="25"/>
  <c r="EH860" i="25"/>
  <c r="DX861" i="25"/>
  <c r="DY861" i="25"/>
  <c r="DZ861" i="25"/>
  <c r="EA861" i="25"/>
  <c r="EB861" i="25"/>
  <c r="EC861" i="25"/>
  <c r="ED861" i="25"/>
  <c r="EE861" i="25"/>
  <c r="EF861" i="25"/>
  <c r="EG861" i="25"/>
  <c r="EH861" i="25"/>
  <c r="DX862" i="25"/>
  <c r="DY862" i="25"/>
  <c r="DZ862" i="25"/>
  <c r="EA862" i="25"/>
  <c r="EB862" i="25"/>
  <c r="EC862" i="25"/>
  <c r="ED862" i="25"/>
  <c r="EE862" i="25"/>
  <c r="EF862" i="25"/>
  <c r="EG862" i="25"/>
  <c r="EH862" i="25"/>
  <c r="DX863" i="25"/>
  <c r="DY863" i="25"/>
  <c r="DZ863" i="25"/>
  <c r="EA863" i="25"/>
  <c r="EB863" i="25"/>
  <c r="EC863" i="25"/>
  <c r="ED863" i="25"/>
  <c r="EE863" i="25"/>
  <c r="EF863" i="25"/>
  <c r="EG863" i="25"/>
  <c r="EH863" i="25"/>
  <c r="DX864" i="25"/>
  <c r="DY864" i="25"/>
  <c r="DZ864" i="25"/>
  <c r="EA864" i="25"/>
  <c r="EB864" i="25"/>
  <c r="EC864" i="25"/>
  <c r="ED864" i="25"/>
  <c r="EE864" i="25"/>
  <c r="EF864" i="25"/>
  <c r="EG864" i="25"/>
  <c r="EH864" i="25"/>
  <c r="DX865" i="25"/>
  <c r="DY865" i="25"/>
  <c r="DZ865" i="25"/>
  <c r="EA865" i="25"/>
  <c r="EB865" i="25"/>
  <c r="EC865" i="25"/>
  <c r="ED865" i="25"/>
  <c r="EE865" i="25"/>
  <c r="EF865" i="25"/>
  <c r="EG865" i="25"/>
  <c r="EH865" i="25"/>
  <c r="DX866" i="25"/>
  <c r="DY866" i="25"/>
  <c r="DZ866" i="25"/>
  <c r="EA866" i="25"/>
  <c r="EB866" i="25"/>
  <c r="EC866" i="25"/>
  <c r="ED866" i="25"/>
  <c r="EE866" i="25"/>
  <c r="EF866" i="25"/>
  <c r="EG866" i="25"/>
  <c r="EH866" i="25"/>
  <c r="DX867" i="25"/>
  <c r="DY867" i="25"/>
  <c r="DZ867" i="25"/>
  <c r="EA867" i="25"/>
  <c r="EB867" i="25"/>
  <c r="EC867" i="25"/>
  <c r="ED867" i="25"/>
  <c r="EE867" i="25"/>
  <c r="EF867" i="25"/>
  <c r="EG867" i="25"/>
  <c r="EH867" i="25"/>
  <c r="DX868" i="25"/>
  <c r="DY868" i="25"/>
  <c r="DZ868" i="25"/>
  <c r="EA868" i="25"/>
  <c r="EB868" i="25"/>
  <c r="EC868" i="25"/>
  <c r="ED868" i="25"/>
  <c r="EE868" i="25"/>
  <c r="EF868" i="25"/>
  <c r="EG868" i="25"/>
  <c r="EH868" i="25"/>
  <c r="DX869" i="25"/>
  <c r="DY869" i="25"/>
  <c r="DZ869" i="25"/>
  <c r="EA869" i="25"/>
  <c r="EB869" i="25"/>
  <c r="EC869" i="25"/>
  <c r="ED869" i="25"/>
  <c r="EE869" i="25"/>
  <c r="EF869" i="25"/>
  <c r="EG869" i="25"/>
  <c r="EH869" i="25"/>
  <c r="DX870" i="25"/>
  <c r="DY870" i="25"/>
  <c r="DZ870" i="25"/>
  <c r="EA870" i="25"/>
  <c r="EB870" i="25"/>
  <c r="EC870" i="25"/>
  <c r="ED870" i="25"/>
  <c r="EE870" i="25"/>
  <c r="EF870" i="25"/>
  <c r="EG870" i="25"/>
  <c r="EH870" i="25"/>
  <c r="DX871" i="25"/>
  <c r="DY871" i="25"/>
  <c r="DZ871" i="25"/>
  <c r="EA871" i="25"/>
  <c r="EB871" i="25"/>
  <c r="EC871" i="25"/>
  <c r="ED871" i="25"/>
  <c r="EE871" i="25"/>
  <c r="EF871" i="25"/>
  <c r="EG871" i="25"/>
  <c r="EH871" i="25"/>
  <c r="DX872" i="25"/>
  <c r="DY872" i="25"/>
  <c r="DZ872" i="25"/>
  <c r="EA872" i="25"/>
  <c r="EB872" i="25"/>
  <c r="EC872" i="25"/>
  <c r="ED872" i="25"/>
  <c r="EE872" i="25"/>
  <c r="EF872" i="25"/>
  <c r="EG872" i="25"/>
  <c r="EH872" i="25"/>
  <c r="DX873" i="25"/>
  <c r="DY873" i="25"/>
  <c r="DZ873" i="25"/>
  <c r="EA873" i="25"/>
  <c r="EB873" i="25"/>
  <c r="EC873" i="25"/>
  <c r="ED873" i="25"/>
  <c r="EE873" i="25"/>
  <c r="EF873" i="25"/>
  <c r="EG873" i="25"/>
  <c r="EH873" i="25"/>
  <c r="DX874" i="25"/>
  <c r="DY874" i="25"/>
  <c r="DZ874" i="25"/>
  <c r="EA874" i="25"/>
  <c r="EB874" i="25"/>
  <c r="EC874" i="25"/>
  <c r="ED874" i="25"/>
  <c r="EE874" i="25"/>
  <c r="EF874" i="25"/>
  <c r="EG874" i="25"/>
  <c r="EH874" i="25"/>
  <c r="DX875" i="25"/>
  <c r="DY875" i="25"/>
  <c r="DZ875" i="25"/>
  <c r="EA875" i="25"/>
  <c r="EB875" i="25"/>
  <c r="EC875" i="25"/>
  <c r="ED875" i="25"/>
  <c r="EE875" i="25"/>
  <c r="EF875" i="25"/>
  <c r="EG875" i="25"/>
  <c r="EH875" i="25"/>
  <c r="DX876" i="25"/>
  <c r="DY876" i="25"/>
  <c r="DZ876" i="25"/>
  <c r="EA876" i="25"/>
  <c r="EB876" i="25"/>
  <c r="EC876" i="25"/>
  <c r="ED876" i="25"/>
  <c r="EE876" i="25"/>
  <c r="EF876" i="25"/>
  <c r="EG876" i="25"/>
  <c r="EH876" i="25"/>
  <c r="DX877" i="25"/>
  <c r="DY877" i="25"/>
  <c r="DZ877" i="25"/>
  <c r="EA877" i="25"/>
  <c r="EB877" i="25"/>
  <c r="EC877" i="25"/>
  <c r="ED877" i="25"/>
  <c r="EE877" i="25"/>
  <c r="EF877" i="25"/>
  <c r="EG877" i="25"/>
  <c r="EH877" i="25"/>
  <c r="DX878" i="25"/>
  <c r="DY878" i="25"/>
  <c r="DZ878" i="25"/>
  <c r="EA878" i="25"/>
  <c r="EB878" i="25"/>
  <c r="EC878" i="25"/>
  <c r="ED878" i="25"/>
  <c r="EE878" i="25"/>
  <c r="EF878" i="25"/>
  <c r="EG878" i="25"/>
  <c r="EH878" i="25"/>
  <c r="DX879" i="25"/>
  <c r="DY879" i="25"/>
  <c r="DZ879" i="25"/>
  <c r="EA879" i="25"/>
  <c r="EB879" i="25"/>
  <c r="EC879" i="25"/>
  <c r="ED879" i="25"/>
  <c r="EE879" i="25"/>
  <c r="EF879" i="25"/>
  <c r="EG879" i="25"/>
  <c r="EH879" i="25"/>
  <c r="DX880" i="25"/>
  <c r="DY880" i="25"/>
  <c r="DZ880" i="25"/>
  <c r="EA880" i="25"/>
  <c r="EB880" i="25"/>
  <c r="EC880" i="25"/>
  <c r="ED880" i="25"/>
  <c r="EE880" i="25"/>
  <c r="EF880" i="25"/>
  <c r="EG880" i="25"/>
  <c r="EH880" i="25"/>
  <c r="DX881" i="25"/>
  <c r="DY881" i="25"/>
  <c r="DZ881" i="25"/>
  <c r="EA881" i="25"/>
  <c r="EB881" i="25"/>
  <c r="EC881" i="25"/>
  <c r="ED881" i="25"/>
  <c r="EE881" i="25"/>
  <c r="EF881" i="25"/>
  <c r="EG881" i="25"/>
  <c r="EH881" i="25"/>
  <c r="DX882" i="25"/>
  <c r="DY882" i="25"/>
  <c r="DZ882" i="25"/>
  <c r="EA882" i="25"/>
  <c r="EB882" i="25"/>
  <c r="EC882" i="25"/>
  <c r="ED882" i="25"/>
  <c r="EE882" i="25"/>
  <c r="EF882" i="25"/>
  <c r="EG882" i="25"/>
  <c r="EH882" i="25"/>
  <c r="DX883" i="25"/>
  <c r="DY883" i="25"/>
  <c r="DZ883" i="25"/>
  <c r="EA883" i="25"/>
  <c r="EB883" i="25"/>
  <c r="EC883" i="25"/>
  <c r="ED883" i="25"/>
  <c r="EE883" i="25"/>
  <c r="EF883" i="25"/>
  <c r="EG883" i="25"/>
  <c r="EH883" i="25"/>
  <c r="DX884" i="25"/>
  <c r="DY884" i="25"/>
  <c r="DZ884" i="25"/>
  <c r="EA884" i="25"/>
  <c r="EB884" i="25"/>
  <c r="EC884" i="25"/>
  <c r="ED884" i="25"/>
  <c r="EE884" i="25"/>
  <c r="EF884" i="25"/>
  <c r="EG884" i="25"/>
  <c r="EH884" i="25"/>
  <c r="DX885" i="25"/>
  <c r="DY885" i="25"/>
  <c r="DZ885" i="25"/>
  <c r="EA885" i="25"/>
  <c r="EB885" i="25"/>
  <c r="EC885" i="25"/>
  <c r="ED885" i="25"/>
  <c r="EE885" i="25"/>
  <c r="EF885" i="25"/>
  <c r="EG885" i="25"/>
  <c r="EH885" i="25"/>
  <c r="DX886" i="25"/>
  <c r="DY886" i="25"/>
  <c r="DZ886" i="25"/>
  <c r="EA886" i="25"/>
  <c r="EB886" i="25"/>
  <c r="EC886" i="25"/>
  <c r="ED886" i="25"/>
  <c r="EE886" i="25"/>
  <c r="EF886" i="25"/>
  <c r="EG886" i="25"/>
  <c r="EH886" i="25"/>
  <c r="DX887" i="25"/>
  <c r="DY887" i="25"/>
  <c r="DZ887" i="25"/>
  <c r="EA887" i="25"/>
  <c r="EB887" i="25"/>
  <c r="EC887" i="25"/>
  <c r="ED887" i="25"/>
  <c r="EE887" i="25"/>
  <c r="EF887" i="25"/>
  <c r="EG887" i="25"/>
  <c r="EH887" i="25"/>
  <c r="DX888" i="25"/>
  <c r="DY888" i="25"/>
  <c r="DZ888" i="25"/>
  <c r="EA888" i="25"/>
  <c r="EB888" i="25"/>
  <c r="EC888" i="25"/>
  <c r="ED888" i="25"/>
  <c r="EE888" i="25"/>
  <c r="EF888" i="25"/>
  <c r="EG888" i="25"/>
  <c r="EH888" i="25"/>
  <c r="DX889" i="25"/>
  <c r="DY889" i="25"/>
  <c r="DZ889" i="25"/>
  <c r="EA889" i="25"/>
  <c r="EB889" i="25"/>
  <c r="EC889" i="25"/>
  <c r="ED889" i="25"/>
  <c r="EE889" i="25"/>
  <c r="EF889" i="25"/>
  <c r="EG889" i="25"/>
  <c r="EH889" i="25"/>
  <c r="DX890" i="25"/>
  <c r="DY890" i="25"/>
  <c r="DZ890" i="25"/>
  <c r="EA890" i="25"/>
  <c r="EB890" i="25"/>
  <c r="EC890" i="25"/>
  <c r="ED890" i="25"/>
  <c r="EE890" i="25"/>
  <c r="EF890" i="25"/>
  <c r="EG890" i="25"/>
  <c r="EH890" i="25"/>
  <c r="DX891" i="25"/>
  <c r="DY891" i="25"/>
  <c r="DZ891" i="25"/>
  <c r="EA891" i="25"/>
  <c r="EB891" i="25"/>
  <c r="EC891" i="25"/>
  <c r="ED891" i="25"/>
  <c r="EE891" i="25"/>
  <c r="EF891" i="25"/>
  <c r="EG891" i="25"/>
  <c r="EH891" i="25"/>
  <c r="DX892" i="25"/>
  <c r="DY892" i="25"/>
  <c r="DZ892" i="25"/>
  <c r="EA892" i="25"/>
  <c r="EB892" i="25"/>
  <c r="EC892" i="25"/>
  <c r="ED892" i="25"/>
  <c r="EE892" i="25"/>
  <c r="EF892" i="25"/>
  <c r="EG892" i="25"/>
  <c r="EH892" i="25"/>
  <c r="DX893" i="25"/>
  <c r="DY893" i="25"/>
  <c r="DZ893" i="25"/>
  <c r="EA893" i="25"/>
  <c r="EB893" i="25"/>
  <c r="EC893" i="25"/>
  <c r="ED893" i="25"/>
  <c r="EE893" i="25"/>
  <c r="EF893" i="25"/>
  <c r="EG893" i="25"/>
  <c r="EH893" i="25"/>
  <c r="DX894" i="25"/>
  <c r="DY894" i="25"/>
  <c r="DZ894" i="25"/>
  <c r="EA894" i="25"/>
  <c r="EB894" i="25"/>
  <c r="EC894" i="25"/>
  <c r="ED894" i="25"/>
  <c r="EE894" i="25"/>
  <c r="EF894" i="25"/>
  <c r="EG894" i="25"/>
  <c r="EH894" i="25"/>
  <c r="DX895" i="25"/>
  <c r="DY895" i="25"/>
  <c r="DZ895" i="25"/>
  <c r="EA895" i="25"/>
  <c r="EB895" i="25"/>
  <c r="EC895" i="25"/>
  <c r="ED895" i="25"/>
  <c r="EE895" i="25"/>
  <c r="EF895" i="25"/>
  <c r="EG895" i="25"/>
  <c r="EH895" i="25"/>
  <c r="DX896" i="25"/>
  <c r="DY896" i="25"/>
  <c r="DZ896" i="25"/>
  <c r="EA896" i="25"/>
  <c r="EB896" i="25"/>
  <c r="EC896" i="25"/>
  <c r="ED896" i="25"/>
  <c r="EE896" i="25"/>
  <c r="EF896" i="25"/>
  <c r="EG896" i="25"/>
  <c r="EH896" i="25"/>
  <c r="DX897" i="25"/>
  <c r="DY897" i="25"/>
  <c r="DZ897" i="25"/>
  <c r="EA897" i="25"/>
  <c r="EB897" i="25"/>
  <c r="EC897" i="25"/>
  <c r="ED897" i="25"/>
  <c r="EE897" i="25"/>
  <c r="EF897" i="25"/>
  <c r="EG897" i="25"/>
  <c r="EH897" i="25"/>
  <c r="DX898" i="25"/>
  <c r="DY898" i="25"/>
  <c r="DZ898" i="25"/>
  <c r="EA898" i="25"/>
  <c r="EB898" i="25"/>
  <c r="EC898" i="25"/>
  <c r="ED898" i="25"/>
  <c r="EE898" i="25"/>
  <c r="EF898" i="25"/>
  <c r="EG898" i="25"/>
  <c r="EH898" i="25"/>
  <c r="DX899" i="25"/>
  <c r="DY899" i="25"/>
  <c r="DZ899" i="25"/>
  <c r="EA899" i="25"/>
  <c r="EB899" i="25"/>
  <c r="EC899" i="25"/>
  <c r="ED899" i="25"/>
  <c r="EE899" i="25"/>
  <c r="EF899" i="25"/>
  <c r="EG899" i="25"/>
  <c r="EH899" i="25"/>
  <c r="DX900" i="25"/>
  <c r="DY900" i="25"/>
  <c r="DZ900" i="25"/>
  <c r="EA900" i="25"/>
  <c r="EB900" i="25"/>
  <c r="EC900" i="25"/>
  <c r="ED900" i="25"/>
  <c r="EE900" i="25"/>
  <c r="EF900" i="25"/>
  <c r="EG900" i="25"/>
  <c r="EH900" i="25"/>
  <c r="DX901" i="25"/>
  <c r="DY901" i="25"/>
  <c r="DZ901" i="25"/>
  <c r="EA901" i="25"/>
  <c r="EB901" i="25"/>
  <c r="EC901" i="25"/>
  <c r="ED901" i="25"/>
  <c r="EE901" i="25"/>
  <c r="EF901" i="25"/>
  <c r="EG901" i="25"/>
  <c r="EH901" i="25"/>
  <c r="DX902" i="25"/>
  <c r="DY902" i="25"/>
  <c r="DZ902" i="25"/>
  <c r="EA902" i="25"/>
  <c r="EB902" i="25"/>
  <c r="EC902" i="25"/>
  <c r="ED902" i="25"/>
  <c r="EE902" i="25"/>
  <c r="EF902" i="25"/>
  <c r="EG902" i="25"/>
  <c r="EH902" i="25"/>
  <c r="DX903" i="25"/>
  <c r="DY903" i="25"/>
  <c r="DZ903" i="25"/>
  <c r="EA903" i="25"/>
  <c r="EB903" i="25"/>
  <c r="EC903" i="25"/>
  <c r="ED903" i="25"/>
  <c r="EE903" i="25"/>
  <c r="EF903" i="25"/>
  <c r="EG903" i="25"/>
  <c r="EH903" i="25"/>
  <c r="DX904" i="25"/>
  <c r="DY904" i="25"/>
  <c r="DZ904" i="25"/>
  <c r="EA904" i="25"/>
  <c r="EB904" i="25"/>
  <c r="EC904" i="25"/>
  <c r="ED904" i="25"/>
  <c r="EE904" i="25"/>
  <c r="EF904" i="25"/>
  <c r="EG904" i="25"/>
  <c r="EH904" i="25"/>
  <c r="DX905" i="25"/>
  <c r="DY905" i="25"/>
  <c r="DZ905" i="25"/>
  <c r="EA905" i="25"/>
  <c r="EB905" i="25"/>
  <c r="EC905" i="25"/>
  <c r="ED905" i="25"/>
  <c r="EE905" i="25"/>
  <c r="EF905" i="25"/>
  <c r="EG905" i="25"/>
  <c r="EH905" i="25"/>
  <c r="DX906" i="25"/>
  <c r="DY906" i="25"/>
  <c r="DZ906" i="25"/>
  <c r="EA906" i="25"/>
  <c r="EB906" i="25"/>
  <c r="EC906" i="25"/>
  <c r="ED906" i="25"/>
  <c r="EE906" i="25"/>
  <c r="EF906" i="25"/>
  <c r="EG906" i="25"/>
  <c r="EH906" i="25"/>
  <c r="DX907" i="25"/>
  <c r="DY907" i="25"/>
  <c r="DZ907" i="25"/>
  <c r="EA907" i="25"/>
  <c r="EB907" i="25"/>
  <c r="EC907" i="25"/>
  <c r="ED907" i="25"/>
  <c r="EE907" i="25"/>
  <c r="EF907" i="25"/>
  <c r="EG907" i="25"/>
  <c r="EH907" i="25"/>
  <c r="DX908" i="25"/>
  <c r="DY908" i="25"/>
  <c r="DZ908" i="25"/>
  <c r="EA908" i="25"/>
  <c r="EB908" i="25"/>
  <c r="EC908" i="25"/>
  <c r="ED908" i="25"/>
  <c r="EE908" i="25"/>
  <c r="EF908" i="25"/>
  <c r="EG908" i="25"/>
  <c r="EH908" i="25"/>
  <c r="DX909" i="25"/>
  <c r="DY909" i="25"/>
  <c r="DZ909" i="25"/>
  <c r="EA909" i="25"/>
  <c r="EB909" i="25"/>
  <c r="EC909" i="25"/>
  <c r="ED909" i="25"/>
  <c r="EE909" i="25"/>
  <c r="EF909" i="25"/>
  <c r="EG909" i="25"/>
  <c r="EH909" i="25"/>
  <c r="DX910" i="25"/>
  <c r="DY910" i="25"/>
  <c r="DZ910" i="25"/>
  <c r="EA910" i="25"/>
  <c r="EB910" i="25"/>
  <c r="EC910" i="25"/>
  <c r="ED910" i="25"/>
  <c r="EE910" i="25"/>
  <c r="EF910" i="25"/>
  <c r="EG910" i="25"/>
  <c r="EH910" i="25"/>
  <c r="DX911" i="25"/>
  <c r="DY911" i="25"/>
  <c r="DZ911" i="25"/>
  <c r="EA911" i="25"/>
  <c r="EB911" i="25"/>
  <c r="EC911" i="25"/>
  <c r="ED911" i="25"/>
  <c r="EE911" i="25"/>
  <c r="EF911" i="25"/>
  <c r="EG911" i="25"/>
  <c r="EH911" i="25"/>
  <c r="DX912" i="25"/>
  <c r="DY912" i="25"/>
  <c r="DZ912" i="25"/>
  <c r="EA912" i="25"/>
  <c r="EB912" i="25"/>
  <c r="EC912" i="25"/>
  <c r="ED912" i="25"/>
  <c r="EE912" i="25"/>
  <c r="EF912" i="25"/>
  <c r="EG912" i="25"/>
  <c r="EH912" i="25"/>
  <c r="DX913" i="25"/>
  <c r="DY913" i="25"/>
  <c r="DZ913" i="25"/>
  <c r="EA913" i="25"/>
  <c r="EB913" i="25"/>
  <c r="EC913" i="25"/>
  <c r="ED913" i="25"/>
  <c r="EE913" i="25"/>
  <c r="EF913" i="25"/>
  <c r="EG913" i="25"/>
  <c r="EH913" i="25"/>
  <c r="DX914" i="25"/>
  <c r="DY914" i="25"/>
  <c r="DZ914" i="25"/>
  <c r="EA914" i="25"/>
  <c r="EB914" i="25"/>
  <c r="EC914" i="25"/>
  <c r="ED914" i="25"/>
  <c r="EE914" i="25"/>
  <c r="EF914" i="25"/>
  <c r="EG914" i="25"/>
  <c r="EH914" i="25"/>
  <c r="DX915" i="25"/>
  <c r="DY915" i="25"/>
  <c r="DZ915" i="25"/>
  <c r="EA915" i="25"/>
  <c r="EB915" i="25"/>
  <c r="EC915" i="25"/>
  <c r="ED915" i="25"/>
  <c r="EE915" i="25"/>
  <c r="EF915" i="25"/>
  <c r="EG915" i="25"/>
  <c r="EH915" i="25"/>
  <c r="DX916" i="25"/>
  <c r="DY916" i="25"/>
  <c r="DZ916" i="25"/>
  <c r="EA916" i="25"/>
  <c r="EB916" i="25"/>
  <c r="EC916" i="25"/>
  <c r="ED916" i="25"/>
  <c r="EE916" i="25"/>
  <c r="EF916" i="25"/>
  <c r="EG916" i="25"/>
  <c r="EH916" i="25"/>
  <c r="DX917" i="25"/>
  <c r="DY917" i="25"/>
  <c r="DZ917" i="25"/>
  <c r="EA917" i="25"/>
  <c r="EB917" i="25"/>
  <c r="EC917" i="25"/>
  <c r="ED917" i="25"/>
  <c r="EE917" i="25"/>
  <c r="EF917" i="25"/>
  <c r="EG917" i="25"/>
  <c r="EH917" i="25"/>
  <c r="DX918" i="25"/>
  <c r="DY918" i="25"/>
  <c r="DZ918" i="25"/>
  <c r="EA918" i="25"/>
  <c r="EB918" i="25"/>
  <c r="EC918" i="25"/>
  <c r="ED918" i="25"/>
  <c r="EE918" i="25"/>
  <c r="EF918" i="25"/>
  <c r="EG918" i="25"/>
  <c r="EH918" i="25"/>
  <c r="DX919" i="25"/>
  <c r="DY919" i="25"/>
  <c r="DZ919" i="25"/>
  <c r="EA919" i="25"/>
  <c r="EB919" i="25"/>
  <c r="EC919" i="25"/>
  <c r="ED919" i="25"/>
  <c r="EE919" i="25"/>
  <c r="EF919" i="25"/>
  <c r="EG919" i="25"/>
  <c r="EH919" i="25"/>
  <c r="DX920" i="25"/>
  <c r="DY920" i="25"/>
  <c r="DZ920" i="25"/>
  <c r="EA920" i="25"/>
  <c r="EB920" i="25"/>
  <c r="EC920" i="25"/>
  <c r="ED920" i="25"/>
  <c r="EE920" i="25"/>
  <c r="EF920" i="25"/>
  <c r="EG920" i="25"/>
  <c r="EH920" i="25"/>
  <c r="DX921" i="25"/>
  <c r="DY921" i="25"/>
  <c r="DZ921" i="25"/>
  <c r="EA921" i="25"/>
  <c r="EB921" i="25"/>
  <c r="EC921" i="25"/>
  <c r="ED921" i="25"/>
  <c r="EE921" i="25"/>
  <c r="EF921" i="25"/>
  <c r="EG921" i="25"/>
  <c r="EH921" i="25"/>
  <c r="DX922" i="25"/>
  <c r="DY922" i="25"/>
  <c r="DZ922" i="25"/>
  <c r="EA922" i="25"/>
  <c r="EB922" i="25"/>
  <c r="EC922" i="25"/>
  <c r="ED922" i="25"/>
  <c r="EE922" i="25"/>
  <c r="EF922" i="25"/>
  <c r="EG922" i="25"/>
  <c r="EH922" i="25"/>
  <c r="DX923" i="25"/>
  <c r="DY923" i="25"/>
  <c r="DZ923" i="25"/>
  <c r="EA923" i="25"/>
  <c r="EB923" i="25"/>
  <c r="EC923" i="25"/>
  <c r="ED923" i="25"/>
  <c r="EE923" i="25"/>
  <c r="EF923" i="25"/>
  <c r="EG923" i="25"/>
  <c r="EH923" i="25"/>
  <c r="DX924" i="25"/>
  <c r="DY924" i="25"/>
  <c r="DZ924" i="25"/>
  <c r="EA924" i="25"/>
  <c r="EB924" i="25"/>
  <c r="EC924" i="25"/>
  <c r="ED924" i="25"/>
  <c r="EE924" i="25"/>
  <c r="EF924" i="25"/>
  <c r="EG924" i="25"/>
  <c r="EH924" i="25"/>
  <c r="DX925" i="25"/>
  <c r="DY925" i="25"/>
  <c r="DZ925" i="25"/>
  <c r="EA925" i="25"/>
  <c r="EB925" i="25"/>
  <c r="EC925" i="25"/>
  <c r="ED925" i="25"/>
  <c r="EE925" i="25"/>
  <c r="EF925" i="25"/>
  <c r="EG925" i="25"/>
  <c r="EH925" i="25"/>
  <c r="DX926" i="25"/>
  <c r="DY926" i="25"/>
  <c r="DZ926" i="25"/>
  <c r="EA926" i="25"/>
  <c r="EB926" i="25"/>
  <c r="EC926" i="25"/>
  <c r="ED926" i="25"/>
  <c r="EE926" i="25"/>
  <c r="EF926" i="25"/>
  <c r="EG926" i="25"/>
  <c r="EH926" i="25"/>
  <c r="DX927" i="25"/>
  <c r="DY927" i="25"/>
  <c r="DZ927" i="25"/>
  <c r="EA927" i="25"/>
  <c r="EB927" i="25"/>
  <c r="EC927" i="25"/>
  <c r="ED927" i="25"/>
  <c r="EE927" i="25"/>
  <c r="EF927" i="25"/>
  <c r="EG927" i="25"/>
  <c r="EH927" i="25"/>
  <c r="DX928" i="25"/>
  <c r="DY928" i="25"/>
  <c r="DZ928" i="25"/>
  <c r="EA928" i="25"/>
  <c r="EB928" i="25"/>
  <c r="EC928" i="25"/>
  <c r="ED928" i="25"/>
  <c r="EE928" i="25"/>
  <c r="EF928" i="25"/>
  <c r="EG928" i="25"/>
  <c r="EH928" i="25"/>
  <c r="DX929" i="25"/>
  <c r="DY929" i="25"/>
  <c r="DZ929" i="25"/>
  <c r="EA929" i="25"/>
  <c r="EB929" i="25"/>
  <c r="EC929" i="25"/>
  <c r="ED929" i="25"/>
  <c r="EE929" i="25"/>
  <c r="EF929" i="25"/>
  <c r="EG929" i="25"/>
  <c r="EH929" i="25"/>
  <c r="DX930" i="25"/>
  <c r="DY930" i="25"/>
  <c r="DZ930" i="25"/>
  <c r="EA930" i="25"/>
  <c r="EB930" i="25"/>
  <c r="EC930" i="25"/>
  <c r="ED930" i="25"/>
  <c r="EE930" i="25"/>
  <c r="EF930" i="25"/>
  <c r="EG930" i="25"/>
  <c r="EH930" i="25"/>
  <c r="DX931" i="25"/>
  <c r="DY931" i="25"/>
  <c r="DZ931" i="25"/>
  <c r="EA931" i="25"/>
  <c r="EB931" i="25"/>
  <c r="EC931" i="25"/>
  <c r="ED931" i="25"/>
  <c r="EE931" i="25"/>
  <c r="EF931" i="25"/>
  <c r="EG931" i="25"/>
  <c r="EH931" i="25"/>
  <c r="DX932" i="25"/>
  <c r="DY932" i="25"/>
  <c r="DZ932" i="25"/>
  <c r="EA932" i="25"/>
  <c r="EB932" i="25"/>
  <c r="EC932" i="25"/>
  <c r="ED932" i="25"/>
  <c r="EE932" i="25"/>
  <c r="EF932" i="25"/>
  <c r="EG932" i="25"/>
  <c r="EH932" i="25"/>
  <c r="DX933" i="25"/>
  <c r="DY933" i="25"/>
  <c r="DZ933" i="25"/>
  <c r="EA933" i="25"/>
  <c r="EB933" i="25"/>
  <c r="EC933" i="25"/>
  <c r="ED933" i="25"/>
  <c r="EE933" i="25"/>
  <c r="EF933" i="25"/>
  <c r="EG933" i="25"/>
  <c r="EH933" i="25"/>
  <c r="DX934" i="25"/>
  <c r="DY934" i="25"/>
  <c r="DZ934" i="25"/>
  <c r="EA934" i="25"/>
  <c r="EB934" i="25"/>
  <c r="EC934" i="25"/>
  <c r="ED934" i="25"/>
  <c r="EE934" i="25"/>
  <c r="EF934" i="25"/>
  <c r="EG934" i="25"/>
  <c r="EH934" i="25"/>
  <c r="DX935" i="25"/>
  <c r="DY935" i="25"/>
  <c r="DZ935" i="25"/>
  <c r="EA935" i="25"/>
  <c r="EB935" i="25"/>
  <c r="EC935" i="25"/>
  <c r="ED935" i="25"/>
  <c r="EE935" i="25"/>
  <c r="EF935" i="25"/>
  <c r="EG935" i="25"/>
  <c r="EH935" i="25"/>
  <c r="DX936" i="25"/>
  <c r="DY936" i="25"/>
  <c r="DZ936" i="25"/>
  <c r="EA936" i="25"/>
  <c r="EB936" i="25"/>
  <c r="EC936" i="25"/>
  <c r="ED936" i="25"/>
  <c r="EE936" i="25"/>
  <c r="EF936" i="25"/>
  <c r="EG936" i="25"/>
  <c r="EH936" i="25"/>
  <c r="DX937" i="25"/>
  <c r="DY937" i="25"/>
  <c r="DZ937" i="25"/>
  <c r="EA937" i="25"/>
  <c r="EB937" i="25"/>
  <c r="EC937" i="25"/>
  <c r="ED937" i="25"/>
  <c r="EE937" i="25"/>
  <c r="EF937" i="25"/>
  <c r="EG937" i="25"/>
  <c r="EH937" i="25"/>
  <c r="DX938" i="25"/>
  <c r="DY938" i="25"/>
  <c r="DZ938" i="25"/>
  <c r="EA938" i="25"/>
  <c r="EB938" i="25"/>
  <c r="EC938" i="25"/>
  <c r="ED938" i="25"/>
  <c r="EE938" i="25"/>
  <c r="EF938" i="25"/>
  <c r="EG938" i="25"/>
  <c r="EH938" i="25"/>
  <c r="DX939" i="25"/>
  <c r="DY939" i="25"/>
  <c r="DZ939" i="25"/>
  <c r="EA939" i="25"/>
  <c r="EB939" i="25"/>
  <c r="EC939" i="25"/>
  <c r="ED939" i="25"/>
  <c r="EE939" i="25"/>
  <c r="EF939" i="25"/>
  <c r="EG939" i="25"/>
  <c r="EH939" i="25"/>
  <c r="DX940" i="25"/>
  <c r="DY940" i="25"/>
  <c r="DZ940" i="25"/>
  <c r="EA940" i="25"/>
  <c r="EB940" i="25"/>
  <c r="EC940" i="25"/>
  <c r="ED940" i="25"/>
  <c r="EE940" i="25"/>
  <c r="EF940" i="25"/>
  <c r="EG940" i="25"/>
  <c r="EH940" i="25"/>
  <c r="DX941" i="25"/>
  <c r="DY941" i="25"/>
  <c r="DZ941" i="25"/>
  <c r="EA941" i="25"/>
  <c r="EB941" i="25"/>
  <c r="EC941" i="25"/>
  <c r="ED941" i="25"/>
  <c r="EE941" i="25"/>
  <c r="EF941" i="25"/>
  <c r="EG941" i="25"/>
  <c r="EH941" i="25"/>
  <c r="DX942" i="25"/>
  <c r="DY942" i="25"/>
  <c r="DZ942" i="25"/>
  <c r="EA942" i="25"/>
  <c r="EB942" i="25"/>
  <c r="EC942" i="25"/>
  <c r="ED942" i="25"/>
  <c r="EE942" i="25"/>
  <c r="EF942" i="25"/>
  <c r="EG942" i="25"/>
  <c r="EH942" i="25"/>
  <c r="DX943" i="25"/>
  <c r="DY943" i="25"/>
  <c r="DZ943" i="25"/>
  <c r="EA943" i="25"/>
  <c r="EB943" i="25"/>
  <c r="EC943" i="25"/>
  <c r="ED943" i="25"/>
  <c r="EE943" i="25"/>
  <c r="EF943" i="25"/>
  <c r="EG943" i="25"/>
  <c r="EH943" i="25"/>
  <c r="DX944" i="25"/>
  <c r="DY944" i="25"/>
  <c r="DZ944" i="25"/>
  <c r="EA944" i="25"/>
  <c r="EB944" i="25"/>
  <c r="EC944" i="25"/>
  <c r="ED944" i="25"/>
  <c r="EE944" i="25"/>
  <c r="EF944" i="25"/>
  <c r="EG944" i="25"/>
  <c r="EH944" i="25"/>
  <c r="DX945" i="25"/>
  <c r="DY945" i="25"/>
  <c r="DZ945" i="25"/>
  <c r="EA945" i="25"/>
  <c r="EB945" i="25"/>
  <c r="EC945" i="25"/>
  <c r="ED945" i="25"/>
  <c r="EE945" i="25"/>
  <c r="EF945" i="25"/>
  <c r="EG945" i="25"/>
  <c r="EH945" i="25"/>
  <c r="DX946" i="25"/>
  <c r="DY946" i="25"/>
  <c r="DZ946" i="25"/>
  <c r="EA946" i="25"/>
  <c r="EB946" i="25"/>
  <c r="EC946" i="25"/>
  <c r="ED946" i="25"/>
  <c r="EE946" i="25"/>
  <c r="EF946" i="25"/>
  <c r="EG946" i="25"/>
  <c r="EH946" i="25"/>
  <c r="DX947" i="25"/>
  <c r="DY947" i="25"/>
  <c r="DZ947" i="25"/>
  <c r="EA947" i="25"/>
  <c r="EB947" i="25"/>
  <c r="EC947" i="25"/>
  <c r="ED947" i="25"/>
  <c r="EE947" i="25"/>
  <c r="EF947" i="25"/>
  <c r="EG947" i="25"/>
  <c r="EH947" i="25"/>
  <c r="DX948" i="25"/>
  <c r="DY948" i="25"/>
  <c r="DZ948" i="25"/>
  <c r="EA948" i="25"/>
  <c r="EB948" i="25"/>
  <c r="EC948" i="25"/>
  <c r="ED948" i="25"/>
  <c r="EE948" i="25"/>
  <c r="EF948" i="25"/>
  <c r="EG948" i="25"/>
  <c r="EH948" i="25"/>
  <c r="DX949" i="25"/>
  <c r="DY949" i="25"/>
  <c r="DZ949" i="25"/>
  <c r="EA949" i="25"/>
  <c r="EB949" i="25"/>
  <c r="EC949" i="25"/>
  <c r="ED949" i="25"/>
  <c r="EE949" i="25"/>
  <c r="EF949" i="25"/>
  <c r="EG949" i="25"/>
  <c r="EH949" i="25"/>
  <c r="DX950" i="25"/>
  <c r="DY950" i="25"/>
  <c r="DZ950" i="25"/>
  <c r="EA950" i="25"/>
  <c r="EB950" i="25"/>
  <c r="EC950" i="25"/>
  <c r="ED950" i="25"/>
  <c r="EE950" i="25"/>
  <c r="EF950" i="25"/>
  <c r="EG950" i="25"/>
  <c r="EH950" i="25"/>
  <c r="DX951" i="25"/>
  <c r="DY951" i="25"/>
  <c r="DZ951" i="25"/>
  <c r="EA951" i="25"/>
  <c r="EB951" i="25"/>
  <c r="EC951" i="25"/>
  <c r="ED951" i="25"/>
  <c r="EE951" i="25"/>
  <c r="EF951" i="25"/>
  <c r="EG951" i="25"/>
  <c r="EH951" i="25"/>
  <c r="DX952" i="25"/>
  <c r="DY952" i="25"/>
  <c r="DZ952" i="25"/>
  <c r="EA952" i="25"/>
  <c r="EB952" i="25"/>
  <c r="EC952" i="25"/>
  <c r="ED952" i="25"/>
  <c r="EE952" i="25"/>
  <c r="EF952" i="25"/>
  <c r="EG952" i="25"/>
  <c r="EH952" i="25"/>
  <c r="DX953" i="25"/>
  <c r="DY953" i="25"/>
  <c r="DZ953" i="25"/>
  <c r="EA953" i="25"/>
  <c r="EB953" i="25"/>
  <c r="EC953" i="25"/>
  <c r="ED953" i="25"/>
  <c r="EE953" i="25"/>
  <c r="EF953" i="25"/>
  <c r="EG953" i="25"/>
  <c r="EH953" i="25"/>
  <c r="DX954" i="25"/>
  <c r="DY954" i="25"/>
  <c r="DZ954" i="25"/>
  <c r="EA954" i="25"/>
  <c r="EB954" i="25"/>
  <c r="EC954" i="25"/>
  <c r="ED954" i="25"/>
  <c r="EE954" i="25"/>
  <c r="EF954" i="25"/>
  <c r="EG954" i="25"/>
  <c r="EH954" i="25"/>
  <c r="DX955" i="25"/>
  <c r="DY955" i="25"/>
  <c r="DZ955" i="25"/>
  <c r="EA955" i="25"/>
  <c r="EB955" i="25"/>
  <c r="EC955" i="25"/>
  <c r="ED955" i="25"/>
  <c r="EE955" i="25"/>
  <c r="EF955" i="25"/>
  <c r="EG955" i="25"/>
  <c r="EH955" i="25"/>
  <c r="DX956" i="25"/>
  <c r="DY956" i="25"/>
  <c r="DZ956" i="25"/>
  <c r="EA956" i="25"/>
  <c r="EB956" i="25"/>
  <c r="EC956" i="25"/>
  <c r="ED956" i="25"/>
  <c r="EE956" i="25"/>
  <c r="EF956" i="25"/>
  <c r="EG956" i="25"/>
  <c r="EH956" i="25"/>
  <c r="DX957" i="25"/>
  <c r="DY957" i="25"/>
  <c r="DZ957" i="25"/>
  <c r="EA957" i="25"/>
  <c r="EB957" i="25"/>
  <c r="EC957" i="25"/>
  <c r="ED957" i="25"/>
  <c r="EE957" i="25"/>
  <c r="EF957" i="25"/>
  <c r="EG957" i="25"/>
  <c r="EH957" i="25"/>
  <c r="DX958" i="25"/>
  <c r="DY958" i="25"/>
  <c r="DZ958" i="25"/>
  <c r="EA958" i="25"/>
  <c r="EB958" i="25"/>
  <c r="EC958" i="25"/>
  <c r="ED958" i="25"/>
  <c r="EE958" i="25"/>
  <c r="EF958" i="25"/>
  <c r="EG958" i="25"/>
  <c r="EH958" i="25"/>
  <c r="DX959" i="25"/>
  <c r="DY959" i="25"/>
  <c r="DZ959" i="25"/>
  <c r="EA959" i="25"/>
  <c r="EB959" i="25"/>
  <c r="EC959" i="25"/>
  <c r="ED959" i="25"/>
  <c r="EE959" i="25"/>
  <c r="EF959" i="25"/>
  <c r="EG959" i="25"/>
  <c r="EH959" i="25"/>
  <c r="DX960" i="25"/>
  <c r="DY960" i="25"/>
  <c r="DZ960" i="25"/>
  <c r="EA960" i="25"/>
  <c r="EB960" i="25"/>
  <c r="EC960" i="25"/>
  <c r="ED960" i="25"/>
  <c r="EE960" i="25"/>
  <c r="EF960" i="25"/>
  <c r="EG960" i="25"/>
  <c r="EH960" i="25"/>
  <c r="DX961" i="25"/>
  <c r="DY961" i="25"/>
  <c r="DZ961" i="25"/>
  <c r="EA961" i="25"/>
  <c r="EB961" i="25"/>
  <c r="EC961" i="25"/>
  <c r="ED961" i="25"/>
  <c r="EE961" i="25"/>
  <c r="EF961" i="25"/>
  <c r="EG961" i="25"/>
  <c r="EH961" i="25"/>
  <c r="DX962" i="25"/>
  <c r="DY962" i="25"/>
  <c r="DZ962" i="25"/>
  <c r="EA962" i="25"/>
  <c r="EB962" i="25"/>
  <c r="EC962" i="25"/>
  <c r="ED962" i="25"/>
  <c r="EE962" i="25"/>
  <c r="EF962" i="25"/>
  <c r="EG962" i="25"/>
  <c r="EH962" i="25"/>
  <c r="DX963" i="25"/>
  <c r="DY963" i="25"/>
  <c r="DZ963" i="25"/>
  <c r="EA963" i="25"/>
  <c r="EB963" i="25"/>
  <c r="EC963" i="25"/>
  <c r="ED963" i="25"/>
  <c r="EE963" i="25"/>
  <c r="EF963" i="25"/>
  <c r="EG963" i="25"/>
  <c r="EH963" i="25"/>
  <c r="DX964" i="25"/>
  <c r="DY964" i="25"/>
  <c r="DZ964" i="25"/>
  <c r="EA964" i="25"/>
  <c r="EB964" i="25"/>
  <c r="EC964" i="25"/>
  <c r="ED964" i="25"/>
  <c r="EE964" i="25"/>
  <c r="EF964" i="25"/>
  <c r="EG964" i="25"/>
  <c r="EH964" i="25"/>
  <c r="DX965" i="25"/>
  <c r="DY965" i="25"/>
  <c r="DZ965" i="25"/>
  <c r="EA965" i="25"/>
  <c r="EB965" i="25"/>
  <c r="EC965" i="25"/>
  <c r="ED965" i="25"/>
  <c r="EE965" i="25"/>
  <c r="EF965" i="25"/>
  <c r="EG965" i="25"/>
  <c r="EH965" i="25"/>
  <c r="DX966" i="25"/>
  <c r="DY966" i="25"/>
  <c r="DZ966" i="25"/>
  <c r="EA966" i="25"/>
  <c r="EB966" i="25"/>
  <c r="EC966" i="25"/>
  <c r="ED966" i="25"/>
  <c r="EE966" i="25"/>
  <c r="EF966" i="25"/>
  <c r="EG966" i="25"/>
  <c r="EH966" i="25"/>
  <c r="DX967" i="25"/>
  <c r="DY967" i="25"/>
  <c r="DZ967" i="25"/>
  <c r="EA967" i="25"/>
  <c r="EB967" i="25"/>
  <c r="EC967" i="25"/>
  <c r="ED967" i="25"/>
  <c r="EE967" i="25"/>
  <c r="EF967" i="25"/>
  <c r="EG967" i="25"/>
  <c r="EH967" i="25"/>
  <c r="DX968" i="25"/>
  <c r="DY968" i="25"/>
  <c r="DZ968" i="25"/>
  <c r="EA968" i="25"/>
  <c r="EB968" i="25"/>
  <c r="EC968" i="25"/>
  <c r="ED968" i="25"/>
  <c r="EE968" i="25"/>
  <c r="EF968" i="25"/>
  <c r="EG968" i="25"/>
  <c r="EH968" i="25"/>
  <c r="DX969" i="25"/>
  <c r="DY969" i="25"/>
  <c r="DZ969" i="25"/>
  <c r="EA969" i="25"/>
  <c r="EB969" i="25"/>
  <c r="EC969" i="25"/>
  <c r="ED969" i="25"/>
  <c r="EE969" i="25"/>
  <c r="EF969" i="25"/>
  <c r="EG969" i="25"/>
  <c r="EH969" i="25"/>
  <c r="DX970" i="25"/>
  <c r="DY970" i="25"/>
  <c r="DZ970" i="25"/>
  <c r="EA970" i="25"/>
  <c r="EB970" i="25"/>
  <c r="EC970" i="25"/>
  <c r="ED970" i="25"/>
  <c r="EE970" i="25"/>
  <c r="EF970" i="25"/>
  <c r="EG970" i="25"/>
  <c r="EH970" i="25"/>
  <c r="DX971" i="25"/>
  <c r="DY971" i="25"/>
  <c r="DZ971" i="25"/>
  <c r="EA971" i="25"/>
  <c r="EB971" i="25"/>
  <c r="EC971" i="25"/>
  <c r="ED971" i="25"/>
  <c r="EE971" i="25"/>
  <c r="EF971" i="25"/>
  <c r="EG971" i="25"/>
  <c r="EH971" i="25"/>
  <c r="DX972" i="25"/>
  <c r="DY972" i="25"/>
  <c r="DZ972" i="25"/>
  <c r="EA972" i="25"/>
  <c r="EB972" i="25"/>
  <c r="EC972" i="25"/>
  <c r="ED972" i="25"/>
  <c r="EE972" i="25"/>
  <c r="EF972" i="25"/>
  <c r="EG972" i="25"/>
  <c r="EH972" i="25"/>
  <c r="DX973" i="25"/>
  <c r="DY973" i="25"/>
  <c r="DZ973" i="25"/>
  <c r="EA973" i="25"/>
  <c r="EB973" i="25"/>
  <c r="EC973" i="25"/>
  <c r="ED973" i="25"/>
  <c r="EE973" i="25"/>
  <c r="EF973" i="25"/>
  <c r="EG973" i="25"/>
  <c r="EH973" i="25"/>
  <c r="DX974" i="25"/>
  <c r="DY974" i="25"/>
  <c r="DZ974" i="25"/>
  <c r="EA974" i="25"/>
  <c r="EB974" i="25"/>
  <c r="EC974" i="25"/>
  <c r="ED974" i="25"/>
  <c r="EE974" i="25"/>
  <c r="EF974" i="25"/>
  <c r="EG974" i="25"/>
  <c r="EH974" i="25"/>
  <c r="DX975" i="25"/>
  <c r="DY975" i="25"/>
  <c r="DZ975" i="25"/>
  <c r="EA975" i="25"/>
  <c r="EB975" i="25"/>
  <c r="EC975" i="25"/>
  <c r="ED975" i="25"/>
  <c r="EE975" i="25"/>
  <c r="EF975" i="25"/>
  <c r="EG975" i="25"/>
  <c r="EH975" i="25"/>
  <c r="DX976" i="25"/>
  <c r="DY976" i="25"/>
  <c r="DZ976" i="25"/>
  <c r="EA976" i="25"/>
  <c r="EB976" i="25"/>
  <c r="EC976" i="25"/>
  <c r="ED976" i="25"/>
  <c r="EE976" i="25"/>
  <c r="EF976" i="25"/>
  <c r="EG976" i="25"/>
  <c r="EH976" i="25"/>
  <c r="DX977" i="25"/>
  <c r="DY977" i="25"/>
  <c r="DZ977" i="25"/>
  <c r="EA977" i="25"/>
  <c r="EB977" i="25"/>
  <c r="EC977" i="25"/>
  <c r="ED977" i="25"/>
  <c r="EE977" i="25"/>
  <c r="EF977" i="25"/>
  <c r="EG977" i="25"/>
  <c r="EH977" i="25"/>
  <c r="DX978" i="25"/>
  <c r="DY978" i="25"/>
  <c r="DZ978" i="25"/>
  <c r="EA978" i="25"/>
  <c r="EB978" i="25"/>
  <c r="EC978" i="25"/>
  <c r="ED978" i="25"/>
  <c r="EE978" i="25"/>
  <c r="EF978" i="25"/>
  <c r="EG978" i="25"/>
  <c r="EH978" i="25"/>
  <c r="DX979" i="25"/>
  <c r="DY979" i="25"/>
  <c r="DZ979" i="25"/>
  <c r="EA979" i="25"/>
  <c r="EB979" i="25"/>
  <c r="EC979" i="25"/>
  <c r="ED979" i="25"/>
  <c r="EE979" i="25"/>
  <c r="EF979" i="25"/>
  <c r="EG979" i="25"/>
  <c r="EH979" i="25"/>
  <c r="DX980" i="25"/>
  <c r="DY980" i="25"/>
  <c r="DZ980" i="25"/>
  <c r="EA980" i="25"/>
  <c r="EB980" i="25"/>
  <c r="EC980" i="25"/>
  <c r="ED980" i="25"/>
  <c r="EE980" i="25"/>
  <c r="EF980" i="25"/>
  <c r="EG980" i="25"/>
  <c r="EH980" i="25"/>
  <c r="DX981" i="25"/>
  <c r="DY981" i="25"/>
  <c r="DZ981" i="25"/>
  <c r="EA981" i="25"/>
  <c r="EB981" i="25"/>
  <c r="EC981" i="25"/>
  <c r="ED981" i="25"/>
  <c r="EE981" i="25"/>
  <c r="EF981" i="25"/>
  <c r="EG981" i="25"/>
  <c r="EH981" i="25"/>
  <c r="DX982" i="25"/>
  <c r="DY982" i="25"/>
  <c r="DZ982" i="25"/>
  <c r="EA982" i="25"/>
  <c r="EB982" i="25"/>
  <c r="EC982" i="25"/>
  <c r="ED982" i="25"/>
  <c r="EE982" i="25"/>
  <c r="EF982" i="25"/>
  <c r="EG982" i="25"/>
  <c r="EH982" i="25"/>
  <c r="DX983" i="25"/>
  <c r="DY983" i="25"/>
  <c r="DZ983" i="25"/>
  <c r="EA983" i="25"/>
  <c r="EB983" i="25"/>
  <c r="EC983" i="25"/>
  <c r="ED983" i="25"/>
  <c r="EE983" i="25"/>
  <c r="EF983" i="25"/>
  <c r="EG983" i="25"/>
  <c r="EH983" i="25"/>
  <c r="DX984" i="25"/>
  <c r="DY984" i="25"/>
  <c r="DZ984" i="25"/>
  <c r="EA984" i="25"/>
  <c r="EB984" i="25"/>
  <c r="EC984" i="25"/>
  <c r="ED984" i="25"/>
  <c r="EE984" i="25"/>
  <c r="EF984" i="25"/>
  <c r="EG984" i="25"/>
  <c r="EH984" i="25"/>
  <c r="DX985" i="25"/>
  <c r="DY985" i="25"/>
  <c r="DZ985" i="25"/>
  <c r="EA985" i="25"/>
  <c r="EB985" i="25"/>
  <c r="EC985" i="25"/>
  <c r="ED985" i="25"/>
  <c r="EE985" i="25"/>
  <c r="EF985" i="25"/>
  <c r="EG985" i="25"/>
  <c r="EH985" i="25"/>
  <c r="DX986" i="25"/>
  <c r="DY986" i="25"/>
  <c r="DZ986" i="25"/>
  <c r="EA986" i="25"/>
  <c r="EB986" i="25"/>
  <c r="EC986" i="25"/>
  <c r="ED986" i="25"/>
  <c r="EE986" i="25"/>
  <c r="EF986" i="25"/>
  <c r="EG986" i="25"/>
  <c r="EH986" i="25"/>
  <c r="DX987" i="25"/>
  <c r="DY987" i="25"/>
  <c r="DZ987" i="25"/>
  <c r="EA987" i="25"/>
  <c r="EB987" i="25"/>
  <c r="EC987" i="25"/>
  <c r="ED987" i="25"/>
  <c r="EE987" i="25"/>
  <c r="EF987" i="25"/>
  <c r="EG987" i="25"/>
  <c r="EH987" i="25"/>
  <c r="DX988" i="25"/>
  <c r="DY988" i="25"/>
  <c r="DZ988" i="25"/>
  <c r="EA988" i="25"/>
  <c r="EB988" i="25"/>
  <c r="EC988" i="25"/>
  <c r="ED988" i="25"/>
  <c r="EE988" i="25"/>
  <c r="EF988" i="25"/>
  <c r="EG988" i="25"/>
  <c r="EH988" i="25"/>
  <c r="DX989" i="25"/>
  <c r="DY989" i="25"/>
  <c r="DZ989" i="25"/>
  <c r="EA989" i="25"/>
  <c r="EB989" i="25"/>
  <c r="EC989" i="25"/>
  <c r="ED989" i="25"/>
  <c r="EE989" i="25"/>
  <c r="EF989" i="25"/>
  <c r="EG989" i="25"/>
  <c r="EH989" i="25"/>
  <c r="DX990" i="25"/>
  <c r="DY990" i="25"/>
  <c r="DZ990" i="25"/>
  <c r="EA990" i="25"/>
  <c r="EB990" i="25"/>
  <c r="EC990" i="25"/>
  <c r="ED990" i="25"/>
  <c r="EE990" i="25"/>
  <c r="EF990" i="25"/>
  <c r="EG990" i="25"/>
  <c r="EH990" i="25"/>
  <c r="DX991" i="25"/>
  <c r="DY991" i="25"/>
  <c r="DZ991" i="25"/>
  <c r="EA991" i="25"/>
  <c r="EB991" i="25"/>
  <c r="EC991" i="25"/>
  <c r="ED991" i="25"/>
  <c r="EE991" i="25"/>
  <c r="EF991" i="25"/>
  <c r="EG991" i="25"/>
  <c r="EH991" i="25"/>
  <c r="DX992" i="25"/>
  <c r="DY992" i="25"/>
  <c r="DZ992" i="25"/>
  <c r="EA992" i="25"/>
  <c r="EB992" i="25"/>
  <c r="EC992" i="25"/>
  <c r="ED992" i="25"/>
  <c r="EE992" i="25"/>
  <c r="EF992" i="25"/>
  <c r="EG992" i="25"/>
  <c r="EH992" i="25"/>
  <c r="DX993" i="25"/>
  <c r="DY993" i="25"/>
  <c r="DZ993" i="25"/>
  <c r="EA993" i="25"/>
  <c r="EB993" i="25"/>
  <c r="EC993" i="25"/>
  <c r="ED993" i="25"/>
  <c r="EE993" i="25"/>
  <c r="EF993" i="25"/>
  <c r="EG993" i="25"/>
  <c r="EH993" i="25"/>
  <c r="DX994" i="25"/>
  <c r="DY994" i="25"/>
  <c r="DZ994" i="25"/>
  <c r="EA994" i="25"/>
  <c r="EB994" i="25"/>
  <c r="EC994" i="25"/>
  <c r="ED994" i="25"/>
  <c r="EE994" i="25"/>
  <c r="EF994" i="25"/>
  <c r="EG994" i="25"/>
  <c r="EH994" i="25"/>
  <c r="DX995" i="25"/>
  <c r="DY995" i="25"/>
  <c r="DZ995" i="25"/>
  <c r="EA995" i="25"/>
  <c r="EB995" i="25"/>
  <c r="EC995" i="25"/>
  <c r="ED995" i="25"/>
  <c r="EE995" i="25"/>
  <c r="EF995" i="25"/>
  <c r="EG995" i="25"/>
  <c r="EH995" i="25"/>
  <c r="DX996" i="25"/>
  <c r="DY996" i="25"/>
  <c r="DZ996" i="25"/>
  <c r="EA996" i="25"/>
  <c r="EB996" i="25"/>
  <c r="EC996" i="25"/>
  <c r="ED996" i="25"/>
  <c r="EE996" i="25"/>
  <c r="EF996" i="25"/>
  <c r="EG996" i="25"/>
  <c r="EH996" i="25"/>
  <c r="DX997" i="25"/>
  <c r="DY997" i="25"/>
  <c r="DZ997" i="25"/>
  <c r="EA997" i="25"/>
  <c r="EB997" i="25"/>
  <c r="EC997" i="25"/>
  <c r="ED997" i="25"/>
  <c r="EE997" i="25"/>
  <c r="EF997" i="25"/>
  <c r="EG997" i="25"/>
  <c r="EH997" i="25"/>
  <c r="DX998" i="25"/>
  <c r="DY998" i="25"/>
  <c r="DZ998" i="25"/>
  <c r="EA998" i="25"/>
  <c r="EB998" i="25"/>
  <c r="EC998" i="25"/>
  <c r="ED998" i="25"/>
  <c r="EE998" i="25"/>
  <c r="EF998" i="25"/>
  <c r="EG998" i="25"/>
  <c r="EH998" i="25"/>
  <c r="DX999" i="25"/>
  <c r="DY999" i="25"/>
  <c r="DZ999" i="25"/>
  <c r="EA999" i="25"/>
  <c r="EB999" i="25"/>
  <c r="EC999" i="25"/>
  <c r="ED999" i="25"/>
  <c r="EE999" i="25"/>
  <c r="EF999" i="25"/>
  <c r="EG999" i="25"/>
  <c r="EH999" i="25"/>
  <c r="DX1000" i="25"/>
  <c r="DY1000" i="25"/>
  <c r="DZ1000" i="25"/>
  <c r="EA1000" i="25"/>
  <c r="EB1000" i="25"/>
  <c r="EC1000" i="25"/>
  <c r="ED1000" i="25"/>
  <c r="EE1000" i="25"/>
  <c r="EF1000" i="25"/>
  <c r="EG1000" i="25"/>
  <c r="EH1000" i="25"/>
  <c r="DX1001" i="25"/>
  <c r="DY1001" i="25"/>
  <c r="DZ1001" i="25"/>
  <c r="EA1001" i="25"/>
  <c r="EB1001" i="25"/>
  <c r="EC1001" i="25"/>
  <c r="ED1001" i="25"/>
  <c r="EE1001" i="25"/>
  <c r="EF1001" i="25"/>
  <c r="EG1001" i="25"/>
  <c r="EH1001" i="25"/>
  <c r="DX1002" i="25"/>
  <c r="DY1002" i="25"/>
  <c r="DZ1002" i="25"/>
  <c r="EA1002" i="25"/>
  <c r="EB1002" i="25"/>
  <c r="EC1002" i="25"/>
  <c r="ED1002" i="25"/>
  <c r="EE1002" i="25"/>
  <c r="EF1002" i="25"/>
  <c r="EG1002" i="25"/>
  <c r="EH1002" i="25"/>
  <c r="DX1003" i="25"/>
  <c r="DY1003" i="25"/>
  <c r="DZ1003" i="25"/>
  <c r="EA1003" i="25"/>
  <c r="EB1003" i="25"/>
  <c r="EC1003" i="25"/>
  <c r="ED1003" i="25"/>
  <c r="EE1003" i="25"/>
  <c r="EF1003" i="25"/>
  <c r="EG1003" i="25"/>
  <c r="EH1003" i="25"/>
  <c r="DX1004" i="25"/>
  <c r="DY1004" i="25"/>
  <c r="DZ1004" i="25"/>
  <c r="EA1004" i="25"/>
  <c r="EB1004" i="25"/>
  <c r="EC1004" i="25"/>
  <c r="ED1004" i="25"/>
  <c r="EE1004" i="25"/>
  <c r="EF1004" i="25"/>
  <c r="EG1004" i="25"/>
  <c r="EH1004" i="25"/>
  <c r="DX1005" i="25"/>
  <c r="DY1005" i="25"/>
  <c r="DZ1005" i="25"/>
  <c r="EA1005" i="25"/>
  <c r="EB1005" i="25"/>
  <c r="EC1005" i="25"/>
  <c r="ED1005" i="25"/>
  <c r="EE1005" i="25"/>
  <c r="EF1005" i="25"/>
  <c r="EG1005" i="25"/>
  <c r="EH1005" i="25"/>
  <c r="DX7" i="25"/>
  <c r="DY7" i="25"/>
  <c r="DZ7" i="25"/>
  <c r="EA7" i="25"/>
  <c r="EB7" i="25"/>
  <c r="EC7" i="25"/>
  <c r="ED7" i="25"/>
  <c r="EE7" i="25"/>
  <c r="EF7" i="25"/>
  <c r="EG7" i="25"/>
  <c r="EH7" i="25"/>
  <c r="DX8" i="25"/>
  <c r="DY8" i="25"/>
  <c r="DZ8" i="25"/>
  <c r="EA8" i="25"/>
  <c r="EB8" i="25"/>
  <c r="EC8" i="25"/>
  <c r="ED8" i="25"/>
  <c r="EE8" i="25"/>
  <c r="EF8" i="25"/>
  <c r="EG8" i="25"/>
  <c r="EH8" i="25"/>
  <c r="DX9" i="25"/>
  <c r="DY9" i="25"/>
  <c r="DZ9" i="25"/>
  <c r="EA9" i="25"/>
  <c r="EB9" i="25"/>
  <c r="EC9" i="25"/>
  <c r="ED9" i="25"/>
  <c r="EE9" i="25"/>
  <c r="EF9" i="25"/>
  <c r="EG9" i="25"/>
  <c r="EH9" i="25"/>
  <c r="DX10" i="25"/>
  <c r="DY10" i="25"/>
  <c r="DZ10" i="25"/>
  <c r="EA10" i="25"/>
  <c r="EB10" i="25"/>
  <c r="EC10" i="25"/>
  <c r="ED10" i="25"/>
  <c r="EE10" i="25"/>
  <c r="EF10" i="25"/>
  <c r="EG10" i="25"/>
  <c r="EH10" i="25"/>
  <c r="DX11" i="25"/>
  <c r="DY11" i="25"/>
  <c r="DZ11" i="25"/>
  <c r="EA11" i="25"/>
  <c r="EB11" i="25"/>
  <c r="EC11" i="25"/>
  <c r="ED11" i="25"/>
  <c r="EE11" i="25"/>
  <c r="EF11" i="25"/>
  <c r="EG11" i="25"/>
  <c r="EH11" i="25"/>
  <c r="DX12" i="25"/>
  <c r="DY12" i="25"/>
  <c r="DZ12" i="25"/>
  <c r="EA12" i="25"/>
  <c r="EB12" i="25"/>
  <c r="EC12" i="25"/>
  <c r="ED12" i="25"/>
  <c r="EE12" i="25"/>
  <c r="EF12" i="25"/>
  <c r="EG12" i="25"/>
  <c r="EH12" i="25"/>
  <c r="DX13" i="25"/>
  <c r="DY13" i="25"/>
  <c r="DZ13" i="25"/>
  <c r="EA13" i="25"/>
  <c r="EB13" i="25"/>
  <c r="EC13" i="25"/>
  <c r="ED13" i="25"/>
  <c r="EE13" i="25"/>
  <c r="EF13" i="25"/>
  <c r="EG13" i="25"/>
  <c r="EH13" i="25"/>
  <c r="DX14" i="25"/>
  <c r="DY14" i="25"/>
  <c r="DZ14" i="25"/>
  <c r="EA14" i="25"/>
  <c r="EB14" i="25"/>
  <c r="EC14" i="25"/>
  <c r="ED14" i="25"/>
  <c r="EE14" i="25"/>
  <c r="EF14" i="25"/>
  <c r="EG14" i="25"/>
  <c r="EH14" i="25"/>
  <c r="DX15" i="25"/>
  <c r="DY15" i="25"/>
  <c r="DZ15" i="25"/>
  <c r="EA15" i="25"/>
  <c r="EB15" i="25"/>
  <c r="EC15" i="25"/>
  <c r="ED15" i="25"/>
  <c r="EE15" i="25"/>
  <c r="EF15" i="25"/>
  <c r="EG15" i="25"/>
  <c r="EH15" i="25"/>
  <c r="DX16" i="25"/>
  <c r="DY16" i="25"/>
  <c r="DZ16" i="25"/>
  <c r="EA16" i="25"/>
  <c r="EB16" i="25"/>
  <c r="EC16" i="25"/>
  <c r="ED16" i="25"/>
  <c r="EE16" i="25"/>
  <c r="EF16" i="25"/>
  <c r="EG16" i="25"/>
  <c r="EH16" i="25"/>
  <c r="DX17" i="25"/>
  <c r="DY17" i="25"/>
  <c r="DZ17" i="25"/>
  <c r="EA17" i="25"/>
  <c r="EB17" i="25"/>
  <c r="EC17" i="25"/>
  <c r="ED17" i="25"/>
  <c r="EE17" i="25"/>
  <c r="EF17" i="25"/>
  <c r="EG17" i="25"/>
  <c r="EH17" i="25"/>
  <c r="DX18" i="25"/>
  <c r="DY18" i="25"/>
  <c r="DZ18" i="25"/>
  <c r="EA18" i="25"/>
  <c r="EB18" i="25"/>
  <c r="EC18" i="25"/>
  <c r="ED18" i="25"/>
  <c r="EE18" i="25"/>
  <c r="EF18" i="25"/>
  <c r="EG18" i="25"/>
  <c r="EH18" i="25"/>
  <c r="DX19" i="25"/>
  <c r="DY19" i="25"/>
  <c r="DZ19" i="25"/>
  <c r="EA19" i="25"/>
  <c r="EB19" i="25"/>
  <c r="EC19" i="25"/>
  <c r="ED19" i="25"/>
  <c r="EE19" i="25"/>
  <c r="EF19" i="25"/>
  <c r="EG19" i="25"/>
  <c r="EH19" i="25"/>
  <c r="DX20" i="25"/>
  <c r="DY20" i="25"/>
  <c r="DZ20" i="25"/>
  <c r="EA20" i="25"/>
  <c r="EB20" i="25"/>
  <c r="EC20" i="25"/>
  <c r="ED20" i="25"/>
  <c r="EE20" i="25"/>
  <c r="EF20" i="25"/>
  <c r="EG20" i="25"/>
  <c r="EH20" i="25"/>
  <c r="DX21" i="25"/>
  <c r="DY21" i="25"/>
  <c r="DZ21" i="25"/>
  <c r="EA21" i="25"/>
  <c r="EB21" i="25"/>
  <c r="EC21" i="25"/>
  <c r="ED21" i="25"/>
  <c r="EE21" i="25"/>
  <c r="EF21" i="25"/>
  <c r="EG21" i="25"/>
  <c r="EH21" i="25"/>
  <c r="DX22" i="25"/>
  <c r="DY22" i="25"/>
  <c r="DZ22" i="25"/>
  <c r="EA22" i="25"/>
  <c r="EB22" i="25"/>
  <c r="EC22" i="25"/>
  <c r="ED22" i="25"/>
  <c r="EE22" i="25"/>
  <c r="EF22" i="25"/>
  <c r="EG22" i="25"/>
  <c r="EH22" i="25"/>
  <c r="DX23" i="25"/>
  <c r="DY23" i="25"/>
  <c r="DZ23" i="25"/>
  <c r="EA23" i="25"/>
  <c r="EB23" i="25"/>
  <c r="EC23" i="25"/>
  <c r="ED23" i="25"/>
  <c r="EE23" i="25"/>
  <c r="EF23" i="25"/>
  <c r="EG23" i="25"/>
  <c r="EH23" i="25"/>
  <c r="DX24" i="25"/>
  <c r="DY24" i="25"/>
  <c r="DZ24" i="25"/>
  <c r="EA24" i="25"/>
  <c r="EB24" i="25"/>
  <c r="EC24" i="25"/>
  <c r="ED24" i="25"/>
  <c r="EE24" i="25"/>
  <c r="EF24" i="25"/>
  <c r="EG24" i="25"/>
  <c r="EH24" i="25"/>
  <c r="DX25" i="25"/>
  <c r="DY25" i="25"/>
  <c r="DZ25" i="25"/>
  <c r="EA25" i="25"/>
  <c r="EB25" i="25"/>
  <c r="EC25" i="25"/>
  <c r="ED25" i="25"/>
  <c r="EE25" i="25"/>
  <c r="EF25" i="25"/>
  <c r="EG25" i="25"/>
  <c r="EH25" i="25"/>
  <c r="DX26" i="25"/>
  <c r="DY26" i="25"/>
  <c r="DZ26" i="25"/>
  <c r="EA26" i="25"/>
  <c r="EB26" i="25"/>
  <c r="EC26" i="25"/>
  <c r="ED26" i="25"/>
  <c r="EE26" i="25"/>
  <c r="EF26" i="25"/>
  <c r="EG26" i="25"/>
  <c r="EH26" i="25"/>
  <c r="DX27" i="25"/>
  <c r="DY27" i="25"/>
  <c r="DZ27" i="25"/>
  <c r="EA27" i="25"/>
  <c r="EB27" i="25"/>
  <c r="EC27" i="25"/>
  <c r="ED27" i="25"/>
  <c r="EE27" i="25"/>
  <c r="EF27" i="25"/>
  <c r="EG27" i="25"/>
  <c r="EH27" i="25"/>
  <c r="DX28" i="25"/>
  <c r="DY28" i="25"/>
  <c r="DZ28" i="25"/>
  <c r="EA28" i="25"/>
  <c r="EB28" i="25"/>
  <c r="EC28" i="25"/>
  <c r="ED28" i="25"/>
  <c r="EE28" i="25"/>
  <c r="EF28" i="25"/>
  <c r="EG28" i="25"/>
  <c r="EH28" i="25"/>
  <c r="DX29" i="25"/>
  <c r="DY29" i="25"/>
  <c r="DZ29" i="25"/>
  <c r="EA29" i="25"/>
  <c r="EB29" i="25"/>
  <c r="EC29" i="25"/>
  <c r="ED29" i="25"/>
  <c r="EE29" i="25"/>
  <c r="EF29" i="25"/>
  <c r="EG29" i="25"/>
  <c r="EH29" i="25"/>
  <c r="DX30" i="25"/>
  <c r="DY30" i="25"/>
  <c r="DZ30" i="25"/>
  <c r="EA30" i="25"/>
  <c r="EB30" i="25"/>
  <c r="EC30" i="25"/>
  <c r="ED30" i="25"/>
  <c r="EE30" i="25"/>
  <c r="EF30" i="25"/>
  <c r="EG30" i="25"/>
  <c r="EH30" i="25"/>
  <c r="DX31" i="25"/>
  <c r="DY31" i="25"/>
  <c r="DZ31" i="25"/>
  <c r="EA31" i="25"/>
  <c r="EB31" i="25"/>
  <c r="EC31" i="25"/>
  <c r="ED31" i="25"/>
  <c r="EE31" i="25"/>
  <c r="EF31" i="25"/>
  <c r="EG31" i="25"/>
  <c r="EH31" i="25"/>
  <c r="DX32" i="25"/>
  <c r="DY32" i="25"/>
  <c r="DZ32" i="25"/>
  <c r="EA32" i="25"/>
  <c r="EB32" i="25"/>
  <c r="EC32" i="25"/>
  <c r="ED32" i="25"/>
  <c r="EE32" i="25"/>
  <c r="EF32" i="25"/>
  <c r="EG32" i="25"/>
  <c r="EH32" i="25"/>
  <c r="DX33" i="25"/>
  <c r="DY33" i="25"/>
  <c r="DZ33" i="25"/>
  <c r="EA33" i="25"/>
  <c r="EB33" i="25"/>
  <c r="EC33" i="25"/>
  <c r="ED33" i="25"/>
  <c r="EE33" i="25"/>
  <c r="EF33" i="25"/>
  <c r="EG33" i="25"/>
  <c r="EH33" i="25"/>
  <c r="DX34" i="25"/>
  <c r="DY34" i="25"/>
  <c r="DZ34" i="25"/>
  <c r="EA34" i="25"/>
  <c r="EB34" i="25"/>
  <c r="EC34" i="25"/>
  <c r="ED34" i="25"/>
  <c r="EE34" i="25"/>
  <c r="EF34" i="25"/>
  <c r="EG34" i="25"/>
  <c r="EH34" i="25"/>
  <c r="DX35" i="25"/>
  <c r="DY35" i="25"/>
  <c r="DZ35" i="25"/>
  <c r="EA35" i="25"/>
  <c r="EB35" i="25"/>
  <c r="EC35" i="25"/>
  <c r="ED35" i="25"/>
  <c r="EE35" i="25"/>
  <c r="EF35" i="25"/>
  <c r="EG35" i="25"/>
  <c r="EH35" i="25"/>
  <c r="DX36" i="25"/>
  <c r="DY36" i="25"/>
  <c r="DZ36" i="25"/>
  <c r="EA36" i="25"/>
  <c r="EB36" i="25"/>
  <c r="EC36" i="25"/>
  <c r="ED36" i="25"/>
  <c r="EE36" i="25"/>
  <c r="EF36" i="25"/>
  <c r="EG36" i="25"/>
  <c r="EH36" i="25"/>
  <c r="DX37" i="25"/>
  <c r="DY37" i="25"/>
  <c r="DZ37" i="25"/>
  <c r="EA37" i="25"/>
  <c r="EB37" i="25"/>
  <c r="EC37" i="25"/>
  <c r="ED37" i="25"/>
  <c r="EE37" i="25"/>
  <c r="EF37" i="25"/>
  <c r="EG37" i="25"/>
  <c r="EH37" i="25"/>
  <c r="DX38" i="25"/>
  <c r="DY38" i="25"/>
  <c r="DZ38" i="25"/>
  <c r="EA38" i="25"/>
  <c r="EB38" i="25"/>
  <c r="EC38" i="25"/>
  <c r="ED38" i="25"/>
  <c r="EE38" i="25"/>
  <c r="EF38" i="25"/>
  <c r="EG38" i="25"/>
  <c r="EH38" i="25"/>
  <c r="DX39" i="25"/>
  <c r="DY39" i="25"/>
  <c r="DZ39" i="25"/>
  <c r="EA39" i="25"/>
  <c r="EB39" i="25"/>
  <c r="EC39" i="25"/>
  <c r="ED39" i="25"/>
  <c r="EE39" i="25"/>
  <c r="EF39" i="25"/>
  <c r="EG39" i="25"/>
  <c r="EH39" i="25"/>
  <c r="DX40" i="25"/>
  <c r="DY40" i="25"/>
  <c r="DZ40" i="25"/>
  <c r="EA40" i="25"/>
  <c r="EB40" i="25"/>
  <c r="EC40" i="25"/>
  <c r="ED40" i="25"/>
  <c r="EE40" i="25"/>
  <c r="EF40" i="25"/>
  <c r="EG40" i="25"/>
  <c r="EH40" i="25"/>
  <c r="DX41" i="25"/>
  <c r="DY41" i="25"/>
  <c r="DZ41" i="25"/>
  <c r="EA41" i="25"/>
  <c r="EB41" i="25"/>
  <c r="EC41" i="25"/>
  <c r="ED41" i="25"/>
  <c r="EE41" i="25"/>
  <c r="EF41" i="25"/>
  <c r="EG41" i="25"/>
  <c r="EH41" i="25"/>
  <c r="DX42" i="25"/>
  <c r="DY42" i="25"/>
  <c r="DZ42" i="25"/>
  <c r="EA42" i="25"/>
  <c r="EB42" i="25"/>
  <c r="EC42" i="25"/>
  <c r="ED42" i="25"/>
  <c r="EE42" i="25"/>
  <c r="EF42" i="25"/>
  <c r="EG42" i="25"/>
  <c r="EH42" i="25"/>
  <c r="DX43" i="25"/>
  <c r="DY43" i="25"/>
  <c r="DZ43" i="25"/>
  <c r="EA43" i="25"/>
  <c r="EB43" i="25"/>
  <c r="EC43" i="25"/>
  <c r="ED43" i="25"/>
  <c r="EE43" i="25"/>
  <c r="EF43" i="25"/>
  <c r="EG43" i="25"/>
  <c r="EH43" i="25"/>
  <c r="DX44" i="25"/>
  <c r="DY44" i="25"/>
  <c r="DZ44" i="25"/>
  <c r="EA44" i="25"/>
  <c r="EB44" i="25"/>
  <c r="EC44" i="25"/>
  <c r="ED44" i="25"/>
  <c r="EE44" i="25"/>
  <c r="EF44" i="25"/>
  <c r="EG44" i="25"/>
  <c r="EH44" i="25"/>
  <c r="DX45" i="25"/>
  <c r="DY45" i="25"/>
  <c r="DZ45" i="25"/>
  <c r="EA45" i="25"/>
  <c r="EB45" i="25"/>
  <c r="EC45" i="25"/>
  <c r="ED45" i="25"/>
  <c r="EE45" i="25"/>
  <c r="EF45" i="25"/>
  <c r="EG45" i="25"/>
  <c r="EH45" i="25"/>
  <c r="DX46" i="25"/>
  <c r="DY46" i="25"/>
  <c r="DZ46" i="25"/>
  <c r="EA46" i="25"/>
  <c r="EB46" i="25"/>
  <c r="EC46" i="25"/>
  <c r="ED46" i="25"/>
  <c r="EE46" i="25"/>
  <c r="EF46" i="25"/>
  <c r="EG46" i="25"/>
  <c r="EH46" i="25"/>
  <c r="DX47" i="25"/>
  <c r="DY47" i="25"/>
  <c r="DZ47" i="25"/>
  <c r="EA47" i="25"/>
  <c r="EB47" i="25"/>
  <c r="EC47" i="25"/>
  <c r="ED47" i="25"/>
  <c r="EE47" i="25"/>
  <c r="EF47" i="25"/>
  <c r="EG47" i="25"/>
  <c r="EH47" i="25"/>
  <c r="DX48" i="25"/>
  <c r="DY48" i="25"/>
  <c r="DZ48" i="25"/>
  <c r="EA48" i="25"/>
  <c r="EB48" i="25"/>
  <c r="EC48" i="25"/>
  <c r="ED48" i="25"/>
  <c r="EE48" i="25"/>
  <c r="EF48" i="25"/>
  <c r="EG48" i="25"/>
  <c r="EH48" i="25"/>
  <c r="DX49" i="25"/>
  <c r="DY49" i="25"/>
  <c r="DZ49" i="25"/>
  <c r="EA49" i="25"/>
  <c r="EB49" i="25"/>
  <c r="EC49" i="25"/>
  <c r="ED49" i="25"/>
  <c r="EE49" i="25"/>
  <c r="EF49" i="25"/>
  <c r="EG49" i="25"/>
  <c r="EH49" i="25"/>
  <c r="DX50" i="25"/>
  <c r="DY50" i="25"/>
  <c r="DZ50" i="25"/>
  <c r="EA50" i="25"/>
  <c r="EB50" i="25"/>
  <c r="EC50" i="25"/>
  <c r="ED50" i="25"/>
  <c r="EE50" i="25"/>
  <c r="EF50" i="25"/>
  <c r="EG50" i="25"/>
  <c r="EH50" i="25"/>
  <c r="DX51" i="25"/>
  <c r="DY51" i="25"/>
  <c r="DZ51" i="25"/>
  <c r="EA51" i="25"/>
  <c r="EB51" i="25"/>
  <c r="EC51" i="25"/>
  <c r="ED51" i="25"/>
  <c r="EE51" i="25"/>
  <c r="EF51" i="25"/>
  <c r="EG51" i="25"/>
  <c r="EH51" i="25"/>
  <c r="DX52" i="25"/>
  <c r="DY52" i="25"/>
  <c r="DZ52" i="25"/>
  <c r="EA52" i="25"/>
  <c r="EB52" i="25"/>
  <c r="EC52" i="25"/>
  <c r="ED52" i="25"/>
  <c r="EE52" i="25"/>
  <c r="EF52" i="25"/>
  <c r="EG52" i="25"/>
  <c r="EH52" i="25"/>
  <c r="DX53" i="25"/>
  <c r="DY53" i="25"/>
  <c r="DZ53" i="25"/>
  <c r="EA53" i="25"/>
  <c r="EB53" i="25"/>
  <c r="EC53" i="25"/>
  <c r="ED53" i="25"/>
  <c r="EE53" i="25"/>
  <c r="EF53" i="25"/>
  <c r="EG53" i="25"/>
  <c r="EH53" i="25"/>
  <c r="DX54" i="25"/>
  <c r="DY54" i="25"/>
  <c r="DZ54" i="25"/>
  <c r="EA54" i="25"/>
  <c r="EB54" i="25"/>
  <c r="EC54" i="25"/>
  <c r="ED54" i="25"/>
  <c r="EE54" i="25"/>
  <c r="EF54" i="25"/>
  <c r="EG54" i="25"/>
  <c r="EH54" i="25"/>
  <c r="DX55" i="25"/>
  <c r="DY55" i="25"/>
  <c r="DZ55" i="25"/>
  <c r="EA55" i="25"/>
  <c r="EB55" i="25"/>
  <c r="EC55" i="25"/>
  <c r="ED55" i="25"/>
  <c r="EE55" i="25"/>
  <c r="EF55" i="25"/>
  <c r="EG55" i="25"/>
  <c r="EH55" i="25"/>
  <c r="DX56" i="25"/>
  <c r="DY56" i="25"/>
  <c r="DZ56" i="25"/>
  <c r="EA56" i="25"/>
  <c r="EB56" i="25"/>
  <c r="EC56" i="25"/>
  <c r="ED56" i="25"/>
  <c r="EE56" i="25"/>
  <c r="EF56" i="25"/>
  <c r="EG56" i="25"/>
  <c r="EH56" i="25"/>
  <c r="DX57" i="25"/>
  <c r="DY57" i="25"/>
  <c r="DZ57" i="25"/>
  <c r="EA57" i="25"/>
  <c r="EB57" i="25"/>
  <c r="EC57" i="25"/>
  <c r="ED57" i="25"/>
  <c r="EE57" i="25"/>
  <c r="EF57" i="25"/>
  <c r="EG57" i="25"/>
  <c r="EH57" i="25"/>
  <c r="DX58" i="25"/>
  <c r="DY58" i="25"/>
  <c r="DZ58" i="25"/>
  <c r="EA58" i="25"/>
  <c r="EB58" i="25"/>
  <c r="EC58" i="25"/>
  <c r="ED58" i="25"/>
  <c r="EE58" i="25"/>
  <c r="EF58" i="25"/>
  <c r="EG58" i="25"/>
  <c r="EH58" i="25"/>
  <c r="DX59" i="25"/>
  <c r="DY59" i="25"/>
  <c r="DZ59" i="25"/>
  <c r="EA59" i="25"/>
  <c r="EB59" i="25"/>
  <c r="EC59" i="25"/>
  <c r="ED59" i="25"/>
  <c r="EE59" i="25"/>
  <c r="EF59" i="25"/>
  <c r="EG59" i="25"/>
  <c r="EH59" i="25"/>
  <c r="DX60" i="25"/>
  <c r="DY60" i="25"/>
  <c r="DZ60" i="25"/>
  <c r="EA60" i="25"/>
  <c r="EB60" i="25"/>
  <c r="EC60" i="25"/>
  <c r="ED60" i="25"/>
  <c r="EE60" i="25"/>
  <c r="EF60" i="25"/>
  <c r="EG60" i="25"/>
  <c r="EH60" i="25"/>
  <c r="DX61" i="25"/>
  <c r="DY61" i="25"/>
  <c r="DZ61" i="25"/>
  <c r="EA61" i="25"/>
  <c r="EB61" i="25"/>
  <c r="EC61" i="25"/>
  <c r="ED61" i="25"/>
  <c r="EE61" i="25"/>
  <c r="EF61" i="25"/>
  <c r="EG61" i="25"/>
  <c r="EH61" i="25"/>
  <c r="DX62" i="25"/>
  <c r="DY62" i="25"/>
  <c r="DZ62" i="25"/>
  <c r="EA62" i="25"/>
  <c r="EB62" i="25"/>
  <c r="EC62" i="25"/>
  <c r="ED62" i="25"/>
  <c r="EE62" i="25"/>
  <c r="EF62" i="25"/>
  <c r="EG62" i="25"/>
  <c r="EH62" i="25"/>
  <c r="DX63" i="25"/>
  <c r="DY63" i="25"/>
  <c r="DZ63" i="25"/>
  <c r="EA63" i="25"/>
  <c r="EB63" i="25"/>
  <c r="EC63" i="25"/>
  <c r="ED63" i="25"/>
  <c r="EE63" i="25"/>
  <c r="EF63" i="25"/>
  <c r="EG63" i="25"/>
  <c r="EH63" i="25"/>
  <c r="DX64" i="25"/>
  <c r="DY64" i="25"/>
  <c r="DZ64" i="25"/>
  <c r="EA64" i="25"/>
  <c r="EB64" i="25"/>
  <c r="EC64" i="25"/>
  <c r="ED64" i="25"/>
  <c r="EE64" i="25"/>
  <c r="EF64" i="25"/>
  <c r="EG64" i="25"/>
  <c r="EH64" i="25"/>
  <c r="DX65" i="25"/>
  <c r="DY65" i="25"/>
  <c r="DZ65" i="25"/>
  <c r="EA65" i="25"/>
  <c r="EB65" i="25"/>
  <c r="EC65" i="25"/>
  <c r="ED65" i="25"/>
  <c r="EE65" i="25"/>
  <c r="EF65" i="25"/>
  <c r="EG65" i="25"/>
  <c r="EH65" i="25"/>
  <c r="DX66" i="25"/>
  <c r="DY66" i="25"/>
  <c r="DZ66" i="25"/>
  <c r="EA66" i="25"/>
  <c r="EB66" i="25"/>
  <c r="EC66" i="25"/>
  <c r="ED66" i="25"/>
  <c r="EE66" i="25"/>
  <c r="EF66" i="25"/>
  <c r="EG66" i="25"/>
  <c r="EH66" i="25"/>
  <c r="DX67" i="25"/>
  <c r="DY67" i="25"/>
  <c r="DZ67" i="25"/>
  <c r="EA67" i="25"/>
  <c r="EB67" i="25"/>
  <c r="EC67" i="25"/>
  <c r="ED67" i="25"/>
  <c r="EE67" i="25"/>
  <c r="EF67" i="25"/>
  <c r="EG67" i="25"/>
  <c r="EH67" i="25"/>
  <c r="DX68" i="25"/>
  <c r="DY68" i="25"/>
  <c r="DZ68" i="25"/>
  <c r="EA68" i="25"/>
  <c r="EB68" i="25"/>
  <c r="EC68" i="25"/>
  <c r="ED68" i="25"/>
  <c r="EE68" i="25"/>
  <c r="EF68" i="25"/>
  <c r="EG68" i="25"/>
  <c r="EH68" i="25"/>
  <c r="DX69" i="25"/>
  <c r="DY69" i="25"/>
  <c r="DZ69" i="25"/>
  <c r="EA69" i="25"/>
  <c r="EB69" i="25"/>
  <c r="EC69" i="25"/>
  <c r="ED69" i="25"/>
  <c r="EE69" i="25"/>
  <c r="EF69" i="25"/>
  <c r="EG69" i="25"/>
  <c r="EH69" i="25"/>
  <c r="DX70" i="25"/>
  <c r="DY70" i="25"/>
  <c r="DZ70" i="25"/>
  <c r="EA70" i="25"/>
  <c r="EB70" i="25"/>
  <c r="EC70" i="25"/>
  <c r="ED70" i="25"/>
  <c r="EE70" i="25"/>
  <c r="EF70" i="25"/>
  <c r="EG70" i="25"/>
  <c r="EH70" i="25"/>
  <c r="DX71" i="25"/>
  <c r="DY71" i="25"/>
  <c r="DZ71" i="25"/>
  <c r="EA71" i="25"/>
  <c r="EB71" i="25"/>
  <c r="EC71" i="25"/>
  <c r="ED71" i="25"/>
  <c r="EE71" i="25"/>
  <c r="EF71" i="25"/>
  <c r="EG71" i="25"/>
  <c r="EH71" i="25"/>
  <c r="DX72" i="25"/>
  <c r="DY72" i="25"/>
  <c r="DZ72" i="25"/>
  <c r="EA72" i="25"/>
  <c r="EB72" i="25"/>
  <c r="EC72" i="25"/>
  <c r="ED72" i="25"/>
  <c r="EE72" i="25"/>
  <c r="EF72" i="25"/>
  <c r="EG72" i="25"/>
  <c r="EH72" i="25"/>
  <c r="DX73" i="25"/>
  <c r="DY73" i="25"/>
  <c r="DZ73" i="25"/>
  <c r="EA73" i="25"/>
  <c r="EB73" i="25"/>
  <c r="EC73" i="25"/>
  <c r="ED73" i="25"/>
  <c r="EE73" i="25"/>
  <c r="EF73" i="25"/>
  <c r="EG73" i="25"/>
  <c r="EH73" i="25"/>
  <c r="DX74" i="25"/>
  <c r="DY74" i="25"/>
  <c r="DZ74" i="25"/>
  <c r="EA74" i="25"/>
  <c r="EB74" i="25"/>
  <c r="EC74" i="25"/>
  <c r="ED74" i="25"/>
  <c r="EE74" i="25"/>
  <c r="EF74" i="25"/>
  <c r="EG74" i="25"/>
  <c r="EH74" i="25"/>
  <c r="DX75" i="25"/>
  <c r="DY75" i="25"/>
  <c r="DZ75" i="25"/>
  <c r="EA75" i="25"/>
  <c r="EB75" i="25"/>
  <c r="EC75" i="25"/>
  <c r="ED75" i="25"/>
  <c r="EE75" i="25"/>
  <c r="EF75" i="25"/>
  <c r="EG75" i="25"/>
  <c r="EH75" i="25"/>
  <c r="DX76" i="25"/>
  <c r="DY76" i="25"/>
  <c r="DZ76" i="25"/>
  <c r="EA76" i="25"/>
  <c r="EB76" i="25"/>
  <c r="EC76" i="25"/>
  <c r="ED76" i="25"/>
  <c r="EE76" i="25"/>
  <c r="EF76" i="25"/>
  <c r="EG76" i="25"/>
  <c r="EH76" i="25"/>
  <c r="DX77" i="25"/>
  <c r="DY77" i="25"/>
  <c r="DZ77" i="25"/>
  <c r="EA77" i="25"/>
  <c r="EB77" i="25"/>
  <c r="EC77" i="25"/>
  <c r="ED77" i="25"/>
  <c r="EE77" i="25"/>
  <c r="EF77" i="25"/>
  <c r="EG77" i="25"/>
  <c r="EH77" i="25"/>
  <c r="DX78" i="25"/>
  <c r="DY78" i="25"/>
  <c r="DZ78" i="25"/>
  <c r="EA78" i="25"/>
  <c r="EB78" i="25"/>
  <c r="EC78" i="25"/>
  <c r="ED78" i="25"/>
  <c r="EE78" i="25"/>
  <c r="EF78" i="25"/>
  <c r="EG78" i="25"/>
  <c r="EH78" i="25"/>
  <c r="DX79" i="25"/>
  <c r="DY79" i="25"/>
  <c r="DZ79" i="25"/>
  <c r="EA79" i="25"/>
  <c r="EB79" i="25"/>
  <c r="EC79" i="25"/>
  <c r="ED79" i="25"/>
  <c r="EE79" i="25"/>
  <c r="EF79" i="25"/>
  <c r="EG79" i="25"/>
  <c r="EH79" i="25"/>
  <c r="DX80" i="25"/>
  <c r="DY80" i="25"/>
  <c r="DZ80" i="25"/>
  <c r="EA80" i="25"/>
  <c r="EB80" i="25"/>
  <c r="EC80" i="25"/>
  <c r="ED80" i="25"/>
  <c r="EE80" i="25"/>
  <c r="EF80" i="25"/>
  <c r="EG80" i="25"/>
  <c r="EH80" i="25"/>
  <c r="DX81" i="25"/>
  <c r="DY81" i="25"/>
  <c r="DZ81" i="25"/>
  <c r="EA81" i="25"/>
  <c r="EB81" i="25"/>
  <c r="EC81" i="25"/>
  <c r="ED81" i="25"/>
  <c r="EE81" i="25"/>
  <c r="EF81" i="25"/>
  <c r="EG81" i="25"/>
  <c r="EH81" i="25"/>
  <c r="DX82" i="25"/>
  <c r="DY82" i="25"/>
  <c r="DZ82" i="25"/>
  <c r="EA82" i="25"/>
  <c r="EB82" i="25"/>
  <c r="EC82" i="25"/>
  <c r="ED82" i="25"/>
  <c r="EE82" i="25"/>
  <c r="EF82" i="25"/>
  <c r="EG82" i="25"/>
  <c r="EH82" i="25"/>
  <c r="DX83" i="25"/>
  <c r="DY83" i="25"/>
  <c r="DZ83" i="25"/>
  <c r="EA83" i="25"/>
  <c r="EB83" i="25"/>
  <c r="EC83" i="25"/>
  <c r="ED83" i="25"/>
  <c r="EE83" i="25"/>
  <c r="EF83" i="25"/>
  <c r="EG83" i="25"/>
  <c r="EH83" i="25"/>
  <c r="DX84" i="25"/>
  <c r="DY84" i="25"/>
  <c r="DZ84" i="25"/>
  <c r="EA84" i="25"/>
  <c r="EB84" i="25"/>
  <c r="EC84" i="25"/>
  <c r="ED84" i="25"/>
  <c r="EE84" i="25"/>
  <c r="EF84" i="25"/>
  <c r="EG84" i="25"/>
  <c r="EH84" i="25"/>
  <c r="DX85" i="25"/>
  <c r="DY85" i="25"/>
  <c r="DZ85" i="25"/>
  <c r="EA85" i="25"/>
  <c r="EB85" i="25"/>
  <c r="EC85" i="25"/>
  <c r="ED85" i="25"/>
  <c r="EE85" i="25"/>
  <c r="EF85" i="25"/>
  <c r="EG85" i="25"/>
  <c r="EH85" i="25"/>
  <c r="DX86" i="25"/>
  <c r="DY86" i="25"/>
  <c r="DZ86" i="25"/>
  <c r="EA86" i="25"/>
  <c r="EB86" i="25"/>
  <c r="EC86" i="25"/>
  <c r="ED86" i="25"/>
  <c r="EE86" i="25"/>
  <c r="EF86" i="25"/>
  <c r="EG86" i="25"/>
  <c r="EH86" i="25"/>
  <c r="DX87" i="25"/>
  <c r="DY87" i="25"/>
  <c r="DZ87" i="25"/>
  <c r="EA87" i="25"/>
  <c r="EB87" i="25"/>
  <c r="EC87" i="25"/>
  <c r="ED87" i="25"/>
  <c r="EE87" i="25"/>
  <c r="EF87" i="25"/>
  <c r="EG87" i="25"/>
  <c r="EH87" i="25"/>
  <c r="DX88" i="25"/>
  <c r="DY88" i="25"/>
  <c r="DZ88" i="25"/>
  <c r="EA88" i="25"/>
  <c r="EB88" i="25"/>
  <c r="EC88" i="25"/>
  <c r="ED88" i="25"/>
  <c r="EE88" i="25"/>
  <c r="EF88" i="25"/>
  <c r="EG88" i="25"/>
  <c r="EH88" i="25"/>
  <c r="DX89" i="25"/>
  <c r="DY89" i="25"/>
  <c r="DZ89" i="25"/>
  <c r="EA89" i="25"/>
  <c r="EB89" i="25"/>
  <c r="EC89" i="25"/>
  <c r="ED89" i="25"/>
  <c r="EE89" i="25"/>
  <c r="EF89" i="25"/>
  <c r="EG89" i="25"/>
  <c r="EH89" i="25"/>
  <c r="DX90" i="25"/>
  <c r="DY90" i="25"/>
  <c r="DZ90" i="25"/>
  <c r="EA90" i="25"/>
  <c r="EB90" i="25"/>
  <c r="EC90" i="25"/>
  <c r="ED90" i="25"/>
  <c r="EE90" i="25"/>
  <c r="EF90" i="25"/>
  <c r="EG90" i="25"/>
  <c r="EH90" i="25"/>
  <c r="DX91" i="25"/>
  <c r="DY91" i="25"/>
  <c r="DZ91" i="25"/>
  <c r="EA91" i="25"/>
  <c r="EB91" i="25"/>
  <c r="EC91" i="25"/>
  <c r="ED91" i="25"/>
  <c r="EE91" i="25"/>
  <c r="EF91" i="25"/>
  <c r="EG91" i="25"/>
  <c r="EH91" i="25"/>
  <c r="DX92" i="25"/>
  <c r="DY92" i="25"/>
  <c r="DZ92" i="25"/>
  <c r="EA92" i="25"/>
  <c r="EB92" i="25"/>
  <c r="EC92" i="25"/>
  <c r="ED92" i="25"/>
  <c r="EE92" i="25"/>
  <c r="EF92" i="25"/>
  <c r="EG92" i="25"/>
  <c r="EH92" i="25"/>
  <c r="DX93" i="25"/>
  <c r="DY93" i="25"/>
  <c r="DZ93" i="25"/>
  <c r="EA93" i="25"/>
  <c r="EB93" i="25"/>
  <c r="EC93" i="25"/>
  <c r="ED93" i="25"/>
  <c r="EE93" i="25"/>
  <c r="EF93" i="25"/>
  <c r="EG93" i="25"/>
  <c r="EH93" i="25"/>
  <c r="DX94" i="25"/>
  <c r="DY94" i="25"/>
  <c r="DZ94" i="25"/>
  <c r="EA94" i="25"/>
  <c r="EB94" i="25"/>
  <c r="EC94" i="25"/>
  <c r="ED94" i="25"/>
  <c r="EE94" i="25"/>
  <c r="EF94" i="25"/>
  <c r="EG94" i="25"/>
  <c r="EH94" i="25"/>
  <c r="DX95" i="25"/>
  <c r="DY95" i="25"/>
  <c r="DZ95" i="25"/>
  <c r="EA95" i="25"/>
  <c r="EB95" i="25"/>
  <c r="EC95" i="25"/>
  <c r="ED95" i="25"/>
  <c r="EE95" i="25"/>
  <c r="EF95" i="25"/>
  <c r="EG95" i="25"/>
  <c r="EH95" i="25"/>
  <c r="DX96" i="25"/>
  <c r="DY96" i="25"/>
  <c r="DZ96" i="25"/>
  <c r="EA96" i="25"/>
  <c r="EB96" i="25"/>
  <c r="EC96" i="25"/>
  <c r="ED96" i="25"/>
  <c r="EE96" i="25"/>
  <c r="EF96" i="25"/>
  <c r="EG96" i="25"/>
  <c r="EH96" i="25"/>
  <c r="DX97" i="25"/>
  <c r="DY97" i="25"/>
  <c r="DZ97" i="25"/>
  <c r="EA97" i="25"/>
  <c r="EB97" i="25"/>
  <c r="EC97" i="25"/>
  <c r="ED97" i="25"/>
  <c r="EE97" i="25"/>
  <c r="EF97" i="25"/>
  <c r="EG97" i="25"/>
  <c r="EH97" i="25"/>
  <c r="DX98" i="25"/>
  <c r="DY98" i="25"/>
  <c r="DZ98" i="25"/>
  <c r="EA98" i="25"/>
  <c r="EB98" i="25"/>
  <c r="EC98" i="25"/>
  <c r="ED98" i="25"/>
  <c r="EE98" i="25"/>
  <c r="EF98" i="25"/>
  <c r="EG98" i="25"/>
  <c r="EH98" i="25"/>
  <c r="DX99" i="25"/>
  <c r="DY99" i="25"/>
  <c r="DZ99" i="25"/>
  <c r="EA99" i="25"/>
  <c r="EB99" i="25"/>
  <c r="EC99" i="25"/>
  <c r="ED99" i="25"/>
  <c r="EE99" i="25"/>
  <c r="EF99" i="25"/>
  <c r="EG99" i="25"/>
  <c r="EH99" i="25"/>
  <c r="DX100" i="25"/>
  <c r="DY100" i="25"/>
  <c r="DZ100" i="25"/>
  <c r="EA100" i="25"/>
  <c r="EB100" i="25"/>
  <c r="EC100" i="25"/>
  <c r="ED100" i="25"/>
  <c r="EE100" i="25"/>
  <c r="EF100" i="25"/>
  <c r="EG100" i="25"/>
  <c r="EH100" i="25"/>
  <c r="DX101" i="25"/>
  <c r="DY101" i="25"/>
  <c r="DZ101" i="25"/>
  <c r="EA101" i="25"/>
  <c r="EB101" i="25"/>
  <c r="EC101" i="25"/>
  <c r="ED101" i="25"/>
  <c r="EE101" i="25"/>
  <c r="EF101" i="25"/>
  <c r="EG101" i="25"/>
  <c r="EH101" i="25"/>
  <c r="DX102" i="25"/>
  <c r="DY102" i="25"/>
  <c r="DZ102" i="25"/>
  <c r="EA102" i="25"/>
  <c r="EB102" i="25"/>
  <c r="EC102" i="25"/>
  <c r="ED102" i="25"/>
  <c r="EE102" i="25"/>
  <c r="EF102" i="25"/>
  <c r="EG102" i="25"/>
  <c r="EH102" i="25"/>
  <c r="DX103" i="25"/>
  <c r="DY103" i="25"/>
  <c r="DZ103" i="25"/>
  <c r="EA103" i="25"/>
  <c r="EB103" i="25"/>
  <c r="EC103" i="25"/>
  <c r="ED103" i="25"/>
  <c r="EE103" i="25"/>
  <c r="EF103" i="25"/>
  <c r="EG103" i="25"/>
  <c r="EH103" i="25"/>
  <c r="DX104" i="25"/>
  <c r="DY104" i="25"/>
  <c r="DZ104" i="25"/>
  <c r="EA104" i="25"/>
  <c r="EB104" i="25"/>
  <c r="EC104" i="25"/>
  <c r="ED104" i="25"/>
  <c r="EE104" i="25"/>
  <c r="EF104" i="25"/>
  <c r="EG104" i="25"/>
  <c r="EH104" i="25"/>
  <c r="DX105" i="25"/>
  <c r="DY105" i="25"/>
  <c r="DZ105" i="25"/>
  <c r="EA105" i="25"/>
  <c r="EB105" i="25"/>
  <c r="EC105" i="25"/>
  <c r="ED105" i="25"/>
  <c r="EE105" i="25"/>
  <c r="EF105" i="25"/>
  <c r="EG105" i="25"/>
  <c r="EH105" i="25"/>
  <c r="DX106" i="25"/>
  <c r="DY106" i="25"/>
  <c r="DZ106" i="25"/>
  <c r="EA106" i="25"/>
  <c r="EB106" i="25"/>
  <c r="EC106" i="25"/>
  <c r="ED106" i="25"/>
  <c r="EE106" i="25"/>
  <c r="EF106" i="25"/>
  <c r="EG106" i="25"/>
  <c r="EH106" i="25"/>
  <c r="DX107" i="25"/>
  <c r="DY107" i="25"/>
  <c r="DZ107" i="25"/>
  <c r="EA107" i="25"/>
  <c r="EB107" i="25"/>
  <c r="EC107" i="25"/>
  <c r="ED107" i="25"/>
  <c r="EE107" i="25"/>
  <c r="EF107" i="25"/>
  <c r="EG107" i="25"/>
  <c r="EH107" i="25"/>
  <c r="DX108" i="25"/>
  <c r="DY108" i="25"/>
  <c r="DZ108" i="25"/>
  <c r="EA108" i="25"/>
  <c r="EB108" i="25"/>
  <c r="EC108" i="25"/>
  <c r="ED108" i="25"/>
  <c r="EE108" i="25"/>
  <c r="EF108" i="25"/>
  <c r="EG108" i="25"/>
  <c r="EH108" i="25"/>
  <c r="DX109" i="25"/>
  <c r="DY109" i="25"/>
  <c r="DZ109" i="25"/>
  <c r="EA109" i="25"/>
  <c r="EB109" i="25"/>
  <c r="EC109" i="25"/>
  <c r="ED109" i="25"/>
  <c r="EE109" i="25"/>
  <c r="EF109" i="25"/>
  <c r="EG109" i="25"/>
  <c r="EH109" i="25"/>
  <c r="DX110" i="25"/>
  <c r="DY110" i="25"/>
  <c r="DZ110" i="25"/>
  <c r="EA110" i="25"/>
  <c r="EB110" i="25"/>
  <c r="EC110" i="25"/>
  <c r="ED110" i="25"/>
  <c r="EE110" i="25"/>
  <c r="EF110" i="25"/>
  <c r="EG110" i="25"/>
  <c r="EH110" i="25"/>
  <c r="DX111" i="25"/>
  <c r="DY111" i="25"/>
  <c r="DZ111" i="25"/>
  <c r="EA111" i="25"/>
  <c r="EB111" i="25"/>
  <c r="EC111" i="25"/>
  <c r="ED111" i="25"/>
  <c r="EE111" i="25"/>
  <c r="EF111" i="25"/>
  <c r="EG111" i="25"/>
  <c r="EH111" i="25"/>
  <c r="DX112" i="25"/>
  <c r="DY112" i="25"/>
  <c r="DZ112" i="25"/>
  <c r="EA112" i="25"/>
  <c r="EB112" i="25"/>
  <c r="EC112" i="25"/>
  <c r="ED112" i="25"/>
  <c r="EE112" i="25"/>
  <c r="EF112" i="25"/>
  <c r="EG112" i="25"/>
  <c r="EH112" i="25"/>
  <c r="DX113" i="25"/>
  <c r="DY113" i="25"/>
  <c r="DZ113" i="25"/>
  <c r="EA113" i="25"/>
  <c r="EB113" i="25"/>
  <c r="EC113" i="25"/>
  <c r="ED113" i="25"/>
  <c r="EE113" i="25"/>
  <c r="EF113" i="25"/>
  <c r="EG113" i="25"/>
  <c r="EH113" i="25"/>
  <c r="DX114" i="25"/>
  <c r="DY114" i="25"/>
  <c r="DZ114" i="25"/>
  <c r="EA114" i="25"/>
  <c r="EB114" i="25"/>
  <c r="EC114" i="25"/>
  <c r="ED114" i="25"/>
  <c r="EE114" i="25"/>
  <c r="EF114" i="25"/>
  <c r="EG114" i="25"/>
  <c r="EH114" i="25"/>
  <c r="DX115" i="25"/>
  <c r="DY115" i="25"/>
  <c r="DZ115" i="25"/>
  <c r="EA115" i="25"/>
  <c r="EB115" i="25"/>
  <c r="EC115" i="25"/>
  <c r="ED115" i="25"/>
  <c r="EE115" i="25"/>
  <c r="EF115" i="25"/>
  <c r="EG115" i="25"/>
  <c r="EH115" i="25"/>
  <c r="DX116" i="25"/>
  <c r="DY116" i="25"/>
  <c r="DZ116" i="25"/>
  <c r="EA116" i="25"/>
  <c r="EB116" i="25"/>
  <c r="EC116" i="25"/>
  <c r="ED116" i="25"/>
  <c r="EE116" i="25"/>
  <c r="EF116" i="25"/>
  <c r="EG116" i="25"/>
  <c r="EH116" i="25"/>
  <c r="DX117" i="25"/>
  <c r="DY117" i="25"/>
  <c r="DZ117" i="25"/>
  <c r="EA117" i="25"/>
  <c r="EB117" i="25"/>
  <c r="EC117" i="25"/>
  <c r="ED117" i="25"/>
  <c r="EE117" i="25"/>
  <c r="EF117" i="25"/>
  <c r="EG117" i="25"/>
  <c r="EH117" i="25"/>
  <c r="DX118" i="25"/>
  <c r="DY118" i="25"/>
  <c r="DZ118" i="25"/>
  <c r="EA118" i="25"/>
  <c r="EB118" i="25"/>
  <c r="EC118" i="25"/>
  <c r="ED118" i="25"/>
  <c r="EE118" i="25"/>
  <c r="EF118" i="25"/>
  <c r="EG118" i="25"/>
  <c r="EH118" i="25"/>
  <c r="DX119" i="25"/>
  <c r="DY119" i="25"/>
  <c r="DZ119" i="25"/>
  <c r="EA119" i="25"/>
  <c r="EB119" i="25"/>
  <c r="EC119" i="25"/>
  <c r="ED119" i="25"/>
  <c r="EE119" i="25"/>
  <c r="EF119" i="25"/>
  <c r="EG119" i="25"/>
  <c r="EH119" i="25"/>
  <c r="DX120" i="25"/>
  <c r="DY120" i="25"/>
  <c r="DZ120" i="25"/>
  <c r="EA120" i="25"/>
  <c r="EB120" i="25"/>
  <c r="EC120" i="25"/>
  <c r="ED120" i="25"/>
  <c r="EE120" i="25"/>
  <c r="EF120" i="25"/>
  <c r="EG120" i="25"/>
  <c r="EH120" i="25"/>
  <c r="DX121" i="25"/>
  <c r="DY121" i="25"/>
  <c r="DZ121" i="25"/>
  <c r="EA121" i="25"/>
  <c r="EB121" i="25"/>
  <c r="EC121" i="25"/>
  <c r="ED121" i="25"/>
  <c r="EE121" i="25"/>
  <c r="EF121" i="25"/>
  <c r="EG121" i="25"/>
  <c r="EH121" i="25"/>
  <c r="DX122" i="25"/>
  <c r="DY122" i="25"/>
  <c r="DZ122" i="25"/>
  <c r="EA122" i="25"/>
  <c r="EB122" i="25"/>
  <c r="EC122" i="25"/>
  <c r="ED122" i="25"/>
  <c r="EE122" i="25"/>
  <c r="EF122" i="25"/>
  <c r="EG122" i="25"/>
  <c r="EH122" i="25"/>
  <c r="DX123" i="25"/>
  <c r="DY123" i="25"/>
  <c r="DZ123" i="25"/>
  <c r="EA123" i="25"/>
  <c r="EB123" i="25"/>
  <c r="EC123" i="25"/>
  <c r="ED123" i="25"/>
  <c r="EE123" i="25"/>
  <c r="EF123" i="25"/>
  <c r="EG123" i="25"/>
  <c r="EH123" i="25"/>
  <c r="DX124" i="25"/>
  <c r="DY124" i="25"/>
  <c r="DZ124" i="25"/>
  <c r="EA124" i="25"/>
  <c r="EB124" i="25"/>
  <c r="EC124" i="25"/>
  <c r="ED124" i="25"/>
  <c r="EE124" i="25"/>
  <c r="EF124" i="25"/>
  <c r="EG124" i="25"/>
  <c r="EH124" i="25"/>
  <c r="DX125" i="25"/>
  <c r="DY125" i="25"/>
  <c r="DZ125" i="25"/>
  <c r="EA125" i="25"/>
  <c r="EB125" i="25"/>
  <c r="EC125" i="25"/>
  <c r="ED125" i="25"/>
  <c r="EE125" i="25"/>
  <c r="EF125" i="25"/>
  <c r="EG125" i="25"/>
  <c r="EH125" i="25"/>
  <c r="DX126" i="25"/>
  <c r="DY126" i="25"/>
  <c r="DZ126" i="25"/>
  <c r="EA126" i="25"/>
  <c r="EB126" i="25"/>
  <c r="EC126" i="25"/>
  <c r="ED126" i="25"/>
  <c r="EE126" i="25"/>
  <c r="EF126" i="25"/>
  <c r="EG126" i="25"/>
  <c r="EH126" i="25"/>
  <c r="DX127" i="25"/>
  <c r="DY127" i="25"/>
  <c r="DZ127" i="25"/>
  <c r="EA127" i="25"/>
  <c r="EB127" i="25"/>
  <c r="EC127" i="25"/>
  <c r="ED127" i="25"/>
  <c r="EE127" i="25"/>
  <c r="EF127" i="25"/>
  <c r="EG127" i="25"/>
  <c r="EH127" i="25"/>
  <c r="DX128" i="25"/>
  <c r="DY128" i="25"/>
  <c r="DZ128" i="25"/>
  <c r="EA128" i="25"/>
  <c r="EB128" i="25"/>
  <c r="EC128" i="25"/>
  <c r="ED128" i="25"/>
  <c r="EE128" i="25"/>
  <c r="EF128" i="25"/>
  <c r="EG128" i="25"/>
  <c r="EH128" i="25"/>
  <c r="DX129" i="25"/>
  <c r="DY129" i="25"/>
  <c r="DZ129" i="25"/>
  <c r="EA129" i="25"/>
  <c r="EB129" i="25"/>
  <c r="EC129" i="25"/>
  <c r="ED129" i="25"/>
  <c r="EE129" i="25"/>
  <c r="EF129" i="25"/>
  <c r="EG129" i="25"/>
  <c r="EH129" i="25"/>
  <c r="DX130" i="25"/>
  <c r="DY130" i="25"/>
  <c r="DZ130" i="25"/>
  <c r="EA130" i="25"/>
  <c r="EB130" i="25"/>
  <c r="EC130" i="25"/>
  <c r="ED130" i="25"/>
  <c r="EE130" i="25"/>
  <c r="EF130" i="25"/>
  <c r="EG130" i="25"/>
  <c r="EH130" i="25"/>
  <c r="DX131" i="25"/>
  <c r="DY131" i="25"/>
  <c r="DZ131" i="25"/>
  <c r="EA131" i="25"/>
  <c r="EB131" i="25"/>
  <c r="EC131" i="25"/>
  <c r="ED131" i="25"/>
  <c r="EE131" i="25"/>
  <c r="EF131" i="25"/>
  <c r="EG131" i="25"/>
  <c r="EH131" i="25"/>
  <c r="DX132" i="25"/>
  <c r="DY132" i="25"/>
  <c r="DZ132" i="25"/>
  <c r="EA132" i="25"/>
  <c r="EB132" i="25"/>
  <c r="EC132" i="25"/>
  <c r="ED132" i="25"/>
  <c r="EE132" i="25"/>
  <c r="EF132" i="25"/>
  <c r="EG132" i="25"/>
  <c r="EH132" i="25"/>
  <c r="DX133" i="25"/>
  <c r="DY133" i="25"/>
  <c r="DZ133" i="25"/>
  <c r="EA133" i="25"/>
  <c r="EB133" i="25"/>
  <c r="EC133" i="25"/>
  <c r="ED133" i="25"/>
  <c r="EE133" i="25"/>
  <c r="EF133" i="25"/>
  <c r="EG133" i="25"/>
  <c r="EH133" i="25"/>
  <c r="DX134" i="25"/>
  <c r="DY134" i="25"/>
  <c r="DZ134" i="25"/>
  <c r="EA134" i="25"/>
  <c r="EB134" i="25"/>
  <c r="EC134" i="25"/>
  <c r="ED134" i="25"/>
  <c r="EE134" i="25"/>
  <c r="EF134" i="25"/>
  <c r="EG134" i="25"/>
  <c r="EH134" i="25"/>
  <c r="DX135" i="25"/>
  <c r="DY135" i="25"/>
  <c r="DZ135" i="25"/>
  <c r="EA135" i="25"/>
  <c r="EB135" i="25"/>
  <c r="EC135" i="25"/>
  <c r="ED135" i="25"/>
  <c r="EE135" i="25"/>
  <c r="EF135" i="25"/>
  <c r="EG135" i="25"/>
  <c r="EH135" i="25"/>
  <c r="DX136" i="25"/>
  <c r="DY136" i="25"/>
  <c r="DZ136" i="25"/>
  <c r="EA136" i="25"/>
  <c r="EB136" i="25"/>
  <c r="EC136" i="25"/>
  <c r="ED136" i="25"/>
  <c r="EE136" i="25"/>
  <c r="EF136" i="25"/>
  <c r="EG136" i="25"/>
  <c r="EH136" i="25"/>
  <c r="DX137" i="25"/>
  <c r="DY137" i="25"/>
  <c r="DZ137" i="25"/>
  <c r="EA137" i="25"/>
  <c r="EB137" i="25"/>
  <c r="EC137" i="25"/>
  <c r="ED137" i="25"/>
  <c r="EE137" i="25"/>
  <c r="EF137" i="25"/>
  <c r="EG137" i="25"/>
  <c r="EH137" i="25"/>
  <c r="DX138" i="25"/>
  <c r="DY138" i="25"/>
  <c r="DZ138" i="25"/>
  <c r="EA138" i="25"/>
  <c r="EB138" i="25"/>
  <c r="EC138" i="25"/>
  <c r="ED138" i="25"/>
  <c r="EE138" i="25"/>
  <c r="EF138" i="25"/>
  <c r="EG138" i="25"/>
  <c r="EH138" i="25"/>
  <c r="DX139" i="25"/>
  <c r="DY139" i="25"/>
  <c r="DZ139" i="25"/>
  <c r="EA139" i="25"/>
  <c r="EB139" i="25"/>
  <c r="EC139" i="25"/>
  <c r="ED139" i="25"/>
  <c r="EE139" i="25"/>
  <c r="EF139" i="25"/>
  <c r="EG139" i="25"/>
  <c r="EH139" i="25"/>
  <c r="DX140" i="25"/>
  <c r="DY140" i="25"/>
  <c r="DZ140" i="25"/>
  <c r="EA140" i="25"/>
  <c r="EB140" i="25"/>
  <c r="EC140" i="25"/>
  <c r="ED140" i="25"/>
  <c r="EE140" i="25"/>
  <c r="EF140" i="25"/>
  <c r="EG140" i="25"/>
  <c r="EH140" i="25"/>
  <c r="DX141" i="25"/>
  <c r="DY141" i="25"/>
  <c r="DZ141" i="25"/>
  <c r="EA141" i="25"/>
  <c r="EB141" i="25"/>
  <c r="EC141" i="25"/>
  <c r="ED141" i="25"/>
  <c r="EE141" i="25"/>
  <c r="EF141" i="25"/>
  <c r="EG141" i="25"/>
  <c r="EH141" i="25"/>
  <c r="DX142" i="25"/>
  <c r="DY142" i="25"/>
  <c r="DZ142" i="25"/>
  <c r="EA142" i="25"/>
  <c r="EB142" i="25"/>
  <c r="EC142" i="25"/>
  <c r="ED142" i="25"/>
  <c r="EE142" i="25"/>
  <c r="EF142" i="25"/>
  <c r="EG142" i="25"/>
  <c r="EH142" i="25"/>
  <c r="DX143" i="25"/>
  <c r="DY143" i="25"/>
  <c r="DZ143" i="25"/>
  <c r="EA143" i="25"/>
  <c r="EB143" i="25"/>
  <c r="EC143" i="25"/>
  <c r="ED143" i="25"/>
  <c r="EE143" i="25"/>
  <c r="EF143" i="25"/>
  <c r="EG143" i="25"/>
  <c r="EH143" i="25"/>
  <c r="DX144" i="25"/>
  <c r="DY144" i="25"/>
  <c r="DZ144" i="25"/>
  <c r="EA144" i="25"/>
  <c r="EB144" i="25"/>
  <c r="EC144" i="25"/>
  <c r="ED144" i="25"/>
  <c r="EE144" i="25"/>
  <c r="EF144" i="25"/>
  <c r="EG144" i="25"/>
  <c r="EH144" i="25"/>
  <c r="DX145" i="25"/>
  <c r="DY145" i="25"/>
  <c r="DZ145" i="25"/>
  <c r="EA145" i="25"/>
  <c r="EB145" i="25"/>
  <c r="EC145" i="25"/>
  <c r="ED145" i="25"/>
  <c r="EE145" i="25"/>
  <c r="EF145" i="25"/>
  <c r="EG145" i="25"/>
  <c r="EH145" i="25"/>
  <c r="DX146" i="25"/>
  <c r="DY146" i="25"/>
  <c r="DZ146" i="25"/>
  <c r="EA146" i="25"/>
  <c r="EB146" i="25"/>
  <c r="EC146" i="25"/>
  <c r="ED146" i="25"/>
  <c r="EE146" i="25"/>
  <c r="EF146" i="25"/>
  <c r="EG146" i="25"/>
  <c r="EH146" i="25"/>
  <c r="DX147" i="25"/>
  <c r="DY147" i="25"/>
  <c r="DZ147" i="25"/>
  <c r="EA147" i="25"/>
  <c r="EB147" i="25"/>
  <c r="EC147" i="25"/>
  <c r="ED147" i="25"/>
  <c r="EE147" i="25"/>
  <c r="EF147" i="25"/>
  <c r="EG147" i="25"/>
  <c r="EH147" i="25"/>
  <c r="DX148" i="25"/>
  <c r="DY148" i="25"/>
  <c r="DZ148" i="25"/>
  <c r="EA148" i="25"/>
  <c r="EB148" i="25"/>
  <c r="EC148" i="25"/>
  <c r="ED148" i="25"/>
  <c r="EE148" i="25"/>
  <c r="EF148" i="25"/>
  <c r="EG148" i="25"/>
  <c r="EH148" i="25"/>
  <c r="DX149" i="25"/>
  <c r="DY149" i="25"/>
  <c r="DZ149" i="25"/>
  <c r="EA149" i="25"/>
  <c r="EB149" i="25"/>
  <c r="EC149" i="25"/>
  <c r="ED149" i="25"/>
  <c r="EE149" i="25"/>
  <c r="EF149" i="25"/>
  <c r="EG149" i="25"/>
  <c r="EH149" i="25"/>
  <c r="DX150" i="25"/>
  <c r="DY150" i="25"/>
  <c r="DZ150" i="25"/>
  <c r="EA150" i="25"/>
  <c r="EB150" i="25"/>
  <c r="EC150" i="25"/>
  <c r="ED150" i="25"/>
  <c r="EE150" i="25"/>
  <c r="EF150" i="25"/>
  <c r="EG150" i="25"/>
  <c r="EH150" i="25"/>
  <c r="DX151" i="25"/>
  <c r="DY151" i="25"/>
  <c r="DZ151" i="25"/>
  <c r="EA151" i="25"/>
  <c r="EB151" i="25"/>
  <c r="EC151" i="25"/>
  <c r="ED151" i="25"/>
  <c r="EE151" i="25"/>
  <c r="EF151" i="25"/>
  <c r="EG151" i="25"/>
  <c r="EH151" i="25"/>
  <c r="DX152" i="25"/>
  <c r="DY152" i="25"/>
  <c r="DZ152" i="25"/>
  <c r="EA152" i="25"/>
  <c r="EB152" i="25"/>
  <c r="EC152" i="25"/>
  <c r="ED152" i="25"/>
  <c r="EE152" i="25"/>
  <c r="EF152" i="25"/>
  <c r="EG152" i="25"/>
  <c r="EH152" i="25"/>
  <c r="DX153" i="25"/>
  <c r="DY153" i="25"/>
  <c r="DZ153" i="25"/>
  <c r="EA153" i="25"/>
  <c r="EB153" i="25"/>
  <c r="EC153" i="25"/>
  <c r="ED153" i="25"/>
  <c r="EE153" i="25"/>
  <c r="EF153" i="25"/>
  <c r="EG153" i="25"/>
  <c r="EH153" i="25"/>
  <c r="DX154" i="25"/>
  <c r="DY154" i="25"/>
  <c r="DZ154" i="25"/>
  <c r="EA154" i="25"/>
  <c r="EB154" i="25"/>
  <c r="EC154" i="25"/>
  <c r="ED154" i="25"/>
  <c r="EE154" i="25"/>
  <c r="EF154" i="25"/>
  <c r="EG154" i="25"/>
  <c r="EH154" i="25"/>
  <c r="DX155" i="25"/>
  <c r="DY155" i="25"/>
  <c r="DZ155" i="25"/>
  <c r="EA155" i="25"/>
  <c r="EB155" i="25"/>
  <c r="EC155" i="25"/>
  <c r="ED155" i="25"/>
  <c r="EE155" i="25"/>
  <c r="EF155" i="25"/>
  <c r="EG155" i="25"/>
  <c r="EH155" i="25"/>
  <c r="DX156" i="25"/>
  <c r="DY156" i="25"/>
  <c r="DZ156" i="25"/>
  <c r="EA156" i="25"/>
  <c r="EB156" i="25"/>
  <c r="EC156" i="25"/>
  <c r="ED156" i="25"/>
  <c r="EE156" i="25"/>
  <c r="EF156" i="25"/>
  <c r="EG156" i="25"/>
  <c r="EH156" i="25"/>
  <c r="DX157" i="25"/>
  <c r="DY157" i="25"/>
  <c r="DZ157" i="25"/>
  <c r="EA157" i="25"/>
  <c r="EB157" i="25"/>
  <c r="EC157" i="25"/>
  <c r="ED157" i="25"/>
  <c r="EE157" i="25"/>
  <c r="EF157" i="25"/>
  <c r="EG157" i="25"/>
  <c r="EH157" i="25"/>
  <c r="DX158" i="25"/>
  <c r="DY158" i="25"/>
  <c r="DZ158" i="25"/>
  <c r="EA158" i="25"/>
  <c r="EB158" i="25"/>
  <c r="EC158" i="25"/>
  <c r="ED158" i="25"/>
  <c r="EE158" i="25"/>
  <c r="EF158" i="25"/>
  <c r="EG158" i="25"/>
  <c r="EH158" i="25"/>
  <c r="DX159" i="25"/>
  <c r="DY159" i="25"/>
  <c r="DZ159" i="25"/>
  <c r="EA159" i="25"/>
  <c r="EB159" i="25"/>
  <c r="EC159" i="25"/>
  <c r="ED159" i="25"/>
  <c r="EE159" i="25"/>
  <c r="EF159" i="25"/>
  <c r="EG159" i="25"/>
  <c r="EH159" i="25"/>
  <c r="DX160" i="25"/>
  <c r="DY160" i="25"/>
  <c r="DZ160" i="25"/>
  <c r="EA160" i="25"/>
  <c r="EB160" i="25"/>
  <c r="EC160" i="25"/>
  <c r="ED160" i="25"/>
  <c r="EE160" i="25"/>
  <c r="EF160" i="25"/>
  <c r="EG160" i="25"/>
  <c r="EH160" i="25"/>
  <c r="DX161" i="25"/>
  <c r="DY161" i="25"/>
  <c r="DZ161" i="25"/>
  <c r="EA161" i="25"/>
  <c r="EB161" i="25"/>
  <c r="EC161" i="25"/>
  <c r="ED161" i="25"/>
  <c r="EE161" i="25"/>
  <c r="EF161" i="25"/>
  <c r="EG161" i="25"/>
  <c r="EH161" i="25"/>
  <c r="DX162" i="25"/>
  <c r="DY162" i="25"/>
  <c r="DZ162" i="25"/>
  <c r="EA162" i="25"/>
  <c r="EB162" i="25"/>
  <c r="EC162" i="25"/>
  <c r="ED162" i="25"/>
  <c r="EE162" i="25"/>
  <c r="EF162" i="25"/>
  <c r="EG162" i="25"/>
  <c r="EH162" i="25"/>
  <c r="DX163" i="25"/>
  <c r="DY163" i="25"/>
  <c r="DZ163" i="25"/>
  <c r="EA163" i="25"/>
  <c r="EB163" i="25"/>
  <c r="EC163" i="25"/>
  <c r="ED163" i="25"/>
  <c r="EE163" i="25"/>
  <c r="EF163" i="25"/>
  <c r="EG163" i="25"/>
  <c r="EH163" i="25"/>
  <c r="DX164" i="25"/>
  <c r="DY164" i="25"/>
  <c r="DZ164" i="25"/>
  <c r="EA164" i="25"/>
  <c r="EB164" i="25"/>
  <c r="EC164" i="25"/>
  <c r="ED164" i="25"/>
  <c r="EE164" i="25"/>
  <c r="EF164" i="25"/>
  <c r="EG164" i="25"/>
  <c r="EH164" i="25"/>
  <c r="DX165" i="25"/>
  <c r="DY165" i="25"/>
  <c r="DZ165" i="25"/>
  <c r="EA165" i="25"/>
  <c r="EB165" i="25"/>
  <c r="EC165" i="25"/>
  <c r="ED165" i="25"/>
  <c r="EE165" i="25"/>
  <c r="EF165" i="25"/>
  <c r="EG165" i="25"/>
  <c r="EH165" i="25"/>
  <c r="DX166" i="25"/>
  <c r="DY166" i="25"/>
  <c r="DZ166" i="25"/>
  <c r="EA166" i="25"/>
  <c r="EB166" i="25"/>
  <c r="EC166" i="25"/>
  <c r="ED166" i="25"/>
  <c r="EE166" i="25"/>
  <c r="EF166" i="25"/>
  <c r="EG166" i="25"/>
  <c r="EH166" i="25"/>
  <c r="DX167" i="25"/>
  <c r="DY167" i="25"/>
  <c r="DZ167" i="25"/>
  <c r="EA167" i="25"/>
  <c r="EB167" i="25"/>
  <c r="EC167" i="25"/>
  <c r="ED167" i="25"/>
  <c r="EE167" i="25"/>
  <c r="EF167" i="25"/>
  <c r="EG167" i="25"/>
  <c r="EH167" i="25"/>
  <c r="DX168" i="25"/>
  <c r="DY168" i="25"/>
  <c r="DZ168" i="25"/>
  <c r="EA168" i="25"/>
  <c r="EB168" i="25"/>
  <c r="EC168" i="25"/>
  <c r="ED168" i="25"/>
  <c r="EE168" i="25"/>
  <c r="EF168" i="25"/>
  <c r="EG168" i="25"/>
  <c r="EH168" i="25"/>
  <c r="DX169" i="25"/>
  <c r="DY169" i="25"/>
  <c r="DZ169" i="25"/>
  <c r="EA169" i="25"/>
  <c r="EB169" i="25"/>
  <c r="EC169" i="25"/>
  <c r="ED169" i="25"/>
  <c r="EE169" i="25"/>
  <c r="EF169" i="25"/>
  <c r="EG169" i="25"/>
  <c r="EH169" i="25"/>
  <c r="DX170" i="25"/>
  <c r="DY170" i="25"/>
  <c r="DZ170" i="25"/>
  <c r="EA170" i="25"/>
  <c r="EB170" i="25"/>
  <c r="EC170" i="25"/>
  <c r="ED170" i="25"/>
  <c r="EE170" i="25"/>
  <c r="EF170" i="25"/>
  <c r="EG170" i="25"/>
  <c r="EH170" i="25"/>
  <c r="DX171" i="25"/>
  <c r="DY171" i="25"/>
  <c r="DZ171" i="25"/>
  <c r="EA171" i="25"/>
  <c r="EB171" i="25"/>
  <c r="EC171" i="25"/>
  <c r="ED171" i="25"/>
  <c r="EE171" i="25"/>
  <c r="EF171" i="25"/>
  <c r="EG171" i="25"/>
  <c r="EH171" i="25"/>
  <c r="DX172" i="25"/>
  <c r="DY172" i="25"/>
  <c r="DZ172" i="25"/>
  <c r="EA172" i="25"/>
  <c r="EB172" i="25"/>
  <c r="EC172" i="25"/>
  <c r="ED172" i="25"/>
  <c r="EE172" i="25"/>
  <c r="EF172" i="25"/>
  <c r="EG172" i="25"/>
  <c r="EH172" i="25"/>
  <c r="DX173" i="25"/>
  <c r="DY173" i="25"/>
  <c r="DZ173" i="25"/>
  <c r="EA173" i="25"/>
  <c r="EB173" i="25"/>
  <c r="EC173" i="25"/>
  <c r="ED173" i="25"/>
  <c r="EE173" i="25"/>
  <c r="EF173" i="25"/>
  <c r="EG173" i="25"/>
  <c r="EH173" i="25"/>
  <c r="DX174" i="25"/>
  <c r="DY174" i="25"/>
  <c r="DZ174" i="25"/>
  <c r="EA174" i="25"/>
  <c r="EB174" i="25"/>
  <c r="EC174" i="25"/>
  <c r="ED174" i="25"/>
  <c r="EE174" i="25"/>
  <c r="EF174" i="25"/>
  <c r="EG174" i="25"/>
  <c r="EH174" i="25"/>
  <c r="DX175" i="25"/>
  <c r="DY175" i="25"/>
  <c r="DZ175" i="25"/>
  <c r="EA175" i="25"/>
  <c r="EB175" i="25"/>
  <c r="EC175" i="25"/>
  <c r="ED175" i="25"/>
  <c r="EE175" i="25"/>
  <c r="EF175" i="25"/>
  <c r="EG175" i="25"/>
  <c r="EH175" i="25"/>
  <c r="DX176" i="25"/>
  <c r="DY176" i="25"/>
  <c r="DZ176" i="25"/>
  <c r="EA176" i="25"/>
  <c r="EB176" i="25"/>
  <c r="EC176" i="25"/>
  <c r="ED176" i="25"/>
  <c r="EE176" i="25"/>
  <c r="EF176" i="25"/>
  <c r="EG176" i="25"/>
  <c r="EH176" i="25"/>
  <c r="DX177" i="25"/>
  <c r="DY177" i="25"/>
  <c r="DZ177" i="25"/>
  <c r="EA177" i="25"/>
  <c r="EB177" i="25"/>
  <c r="EC177" i="25"/>
  <c r="ED177" i="25"/>
  <c r="EE177" i="25"/>
  <c r="EF177" i="25"/>
  <c r="EG177" i="25"/>
  <c r="EH177" i="25"/>
  <c r="DX178" i="25"/>
  <c r="DY178" i="25"/>
  <c r="DZ178" i="25"/>
  <c r="EA178" i="25"/>
  <c r="EB178" i="25"/>
  <c r="EC178" i="25"/>
  <c r="ED178" i="25"/>
  <c r="EE178" i="25"/>
  <c r="EF178" i="25"/>
  <c r="EG178" i="25"/>
  <c r="EH178" i="25"/>
  <c r="DX179" i="25"/>
  <c r="DY179" i="25"/>
  <c r="DZ179" i="25"/>
  <c r="EA179" i="25"/>
  <c r="EB179" i="25"/>
  <c r="EC179" i="25"/>
  <c r="ED179" i="25"/>
  <c r="EE179" i="25"/>
  <c r="EF179" i="25"/>
  <c r="EG179" i="25"/>
  <c r="EH179" i="25"/>
  <c r="DX180" i="25"/>
  <c r="DY180" i="25"/>
  <c r="DZ180" i="25"/>
  <c r="EA180" i="25"/>
  <c r="EB180" i="25"/>
  <c r="EC180" i="25"/>
  <c r="ED180" i="25"/>
  <c r="EE180" i="25"/>
  <c r="EF180" i="25"/>
  <c r="EG180" i="25"/>
  <c r="EH180" i="25"/>
  <c r="DX181" i="25"/>
  <c r="DY181" i="25"/>
  <c r="DZ181" i="25"/>
  <c r="EA181" i="25"/>
  <c r="EB181" i="25"/>
  <c r="EC181" i="25"/>
  <c r="ED181" i="25"/>
  <c r="EE181" i="25"/>
  <c r="EF181" i="25"/>
  <c r="EG181" i="25"/>
  <c r="EH181" i="25"/>
  <c r="DX182" i="25"/>
  <c r="DY182" i="25"/>
  <c r="DZ182" i="25"/>
  <c r="EA182" i="25"/>
  <c r="EB182" i="25"/>
  <c r="EC182" i="25"/>
  <c r="ED182" i="25"/>
  <c r="EE182" i="25"/>
  <c r="EF182" i="25"/>
  <c r="EG182" i="25"/>
  <c r="EH182" i="25"/>
  <c r="DX183" i="25"/>
  <c r="DY183" i="25"/>
  <c r="DZ183" i="25"/>
  <c r="EA183" i="25"/>
  <c r="EB183" i="25"/>
  <c r="EC183" i="25"/>
  <c r="ED183" i="25"/>
  <c r="EE183" i="25"/>
  <c r="EF183" i="25"/>
  <c r="EG183" i="25"/>
  <c r="EH183" i="25"/>
  <c r="DX184" i="25"/>
  <c r="DY184" i="25"/>
  <c r="DZ184" i="25"/>
  <c r="EA184" i="25"/>
  <c r="EB184" i="25"/>
  <c r="EC184" i="25"/>
  <c r="ED184" i="25"/>
  <c r="EE184" i="25"/>
  <c r="EF184" i="25"/>
  <c r="EG184" i="25"/>
  <c r="EH184" i="25"/>
  <c r="DX185" i="25"/>
  <c r="DY185" i="25"/>
  <c r="DZ185" i="25"/>
  <c r="EA185" i="25"/>
  <c r="EB185" i="25"/>
  <c r="EC185" i="25"/>
  <c r="ED185" i="25"/>
  <c r="EE185" i="25"/>
  <c r="EF185" i="25"/>
  <c r="EG185" i="25"/>
  <c r="EH185" i="25"/>
  <c r="DX186" i="25"/>
  <c r="DY186" i="25"/>
  <c r="DZ186" i="25"/>
  <c r="EA186" i="25"/>
  <c r="EB186" i="25"/>
  <c r="EC186" i="25"/>
  <c r="ED186" i="25"/>
  <c r="EE186" i="25"/>
  <c r="EF186" i="25"/>
  <c r="EG186" i="25"/>
  <c r="EH186" i="25"/>
  <c r="DX187" i="25"/>
  <c r="DY187" i="25"/>
  <c r="DZ187" i="25"/>
  <c r="EA187" i="25"/>
  <c r="EB187" i="25"/>
  <c r="EC187" i="25"/>
  <c r="ED187" i="25"/>
  <c r="EE187" i="25"/>
  <c r="EF187" i="25"/>
  <c r="EG187" i="25"/>
  <c r="EH187" i="25"/>
  <c r="DX188" i="25"/>
  <c r="DY188" i="25"/>
  <c r="DZ188" i="25"/>
  <c r="EA188" i="25"/>
  <c r="EB188" i="25"/>
  <c r="EC188" i="25"/>
  <c r="ED188" i="25"/>
  <c r="EE188" i="25"/>
  <c r="EF188" i="25"/>
  <c r="EG188" i="25"/>
  <c r="EH188" i="25"/>
  <c r="DX189" i="25"/>
  <c r="DY189" i="25"/>
  <c r="DZ189" i="25"/>
  <c r="EA189" i="25"/>
  <c r="EB189" i="25"/>
  <c r="EC189" i="25"/>
  <c r="ED189" i="25"/>
  <c r="EE189" i="25"/>
  <c r="EF189" i="25"/>
  <c r="EG189" i="25"/>
  <c r="EH189" i="25"/>
  <c r="DX190" i="25"/>
  <c r="DY190" i="25"/>
  <c r="DZ190" i="25"/>
  <c r="EA190" i="25"/>
  <c r="EB190" i="25"/>
  <c r="EC190" i="25"/>
  <c r="ED190" i="25"/>
  <c r="EE190" i="25"/>
  <c r="EF190" i="25"/>
  <c r="EG190" i="25"/>
  <c r="EH190" i="25"/>
  <c r="DX191" i="25"/>
  <c r="DY191" i="25"/>
  <c r="DZ191" i="25"/>
  <c r="EA191" i="25"/>
  <c r="EB191" i="25"/>
  <c r="EC191" i="25"/>
  <c r="ED191" i="25"/>
  <c r="EE191" i="25"/>
  <c r="EF191" i="25"/>
  <c r="EG191" i="25"/>
  <c r="EH191" i="25"/>
  <c r="DX192" i="25"/>
  <c r="DY192" i="25"/>
  <c r="DZ192" i="25"/>
  <c r="EA192" i="25"/>
  <c r="EB192" i="25"/>
  <c r="EC192" i="25"/>
  <c r="ED192" i="25"/>
  <c r="EE192" i="25"/>
  <c r="EF192" i="25"/>
  <c r="EG192" i="25"/>
  <c r="EH192" i="25"/>
  <c r="DX193" i="25"/>
  <c r="DY193" i="25"/>
  <c r="DZ193" i="25"/>
  <c r="EA193" i="25"/>
  <c r="EB193" i="25"/>
  <c r="EC193" i="25"/>
  <c r="ED193" i="25"/>
  <c r="EE193" i="25"/>
  <c r="EF193" i="25"/>
  <c r="EG193" i="25"/>
  <c r="EH193" i="25"/>
  <c r="DX194" i="25"/>
  <c r="DY194" i="25"/>
  <c r="DZ194" i="25"/>
  <c r="EA194" i="25"/>
  <c r="EB194" i="25"/>
  <c r="EC194" i="25"/>
  <c r="ED194" i="25"/>
  <c r="EE194" i="25"/>
  <c r="EF194" i="25"/>
  <c r="EG194" i="25"/>
  <c r="EH194" i="25"/>
  <c r="DX195" i="25"/>
  <c r="DY195" i="25"/>
  <c r="DZ195" i="25"/>
  <c r="EA195" i="25"/>
  <c r="EB195" i="25"/>
  <c r="EC195" i="25"/>
  <c r="ED195" i="25"/>
  <c r="EE195" i="25"/>
  <c r="EF195" i="25"/>
  <c r="EG195" i="25"/>
  <c r="EH195" i="25"/>
  <c r="DX196" i="25"/>
  <c r="DY196" i="25"/>
  <c r="DZ196" i="25"/>
  <c r="EA196" i="25"/>
  <c r="EB196" i="25"/>
  <c r="EC196" i="25"/>
  <c r="ED196" i="25"/>
  <c r="EE196" i="25"/>
  <c r="EF196" i="25"/>
  <c r="EG196" i="25"/>
  <c r="EH196" i="25"/>
  <c r="DX197" i="25"/>
  <c r="DY197" i="25"/>
  <c r="DZ197" i="25"/>
  <c r="EA197" i="25"/>
  <c r="EB197" i="25"/>
  <c r="EC197" i="25"/>
  <c r="ED197" i="25"/>
  <c r="EE197" i="25"/>
  <c r="EF197" i="25"/>
  <c r="EG197" i="25"/>
  <c r="EH197" i="25"/>
  <c r="DX198" i="25"/>
  <c r="DY198" i="25"/>
  <c r="DZ198" i="25"/>
  <c r="EA198" i="25"/>
  <c r="EB198" i="25"/>
  <c r="EC198" i="25"/>
  <c r="ED198" i="25"/>
  <c r="EE198" i="25"/>
  <c r="EF198" i="25"/>
  <c r="EG198" i="25"/>
  <c r="EH198" i="25"/>
  <c r="DX199" i="25"/>
  <c r="DY199" i="25"/>
  <c r="DZ199" i="25"/>
  <c r="EA199" i="25"/>
  <c r="EB199" i="25"/>
  <c r="EC199" i="25"/>
  <c r="ED199" i="25"/>
  <c r="EE199" i="25"/>
  <c r="EF199" i="25"/>
  <c r="EG199" i="25"/>
  <c r="EH199" i="25"/>
  <c r="DX200" i="25"/>
  <c r="DY200" i="25"/>
  <c r="DZ200" i="25"/>
  <c r="EA200" i="25"/>
  <c r="EB200" i="25"/>
  <c r="EC200" i="25"/>
  <c r="ED200" i="25"/>
  <c r="EE200" i="25"/>
  <c r="EF200" i="25"/>
  <c r="EG200" i="25"/>
  <c r="EH200" i="25"/>
  <c r="DX201" i="25"/>
  <c r="DY201" i="25"/>
  <c r="DZ201" i="25"/>
  <c r="EA201" i="25"/>
  <c r="EB201" i="25"/>
  <c r="EC201" i="25"/>
  <c r="ED201" i="25"/>
  <c r="EE201" i="25"/>
  <c r="EF201" i="25"/>
  <c r="EG201" i="25"/>
  <c r="EH201" i="25"/>
  <c r="DX202" i="25"/>
  <c r="DY202" i="25"/>
  <c r="DZ202" i="25"/>
  <c r="EA202" i="25"/>
  <c r="EB202" i="25"/>
  <c r="EC202" i="25"/>
  <c r="ED202" i="25"/>
  <c r="EE202" i="25"/>
  <c r="EF202" i="25"/>
  <c r="EG202" i="25"/>
  <c r="EH202" i="25"/>
  <c r="DX203" i="25"/>
  <c r="DY203" i="25"/>
  <c r="DZ203" i="25"/>
  <c r="EA203" i="25"/>
  <c r="EB203" i="25"/>
  <c r="EC203" i="25"/>
  <c r="ED203" i="25"/>
  <c r="EE203" i="25"/>
  <c r="EF203" i="25"/>
  <c r="EG203" i="25"/>
  <c r="EH203" i="25"/>
  <c r="DX204" i="25"/>
  <c r="DY204" i="25"/>
  <c r="DZ204" i="25"/>
  <c r="EA204" i="25"/>
  <c r="EB204" i="25"/>
  <c r="EC204" i="25"/>
  <c r="ED204" i="25"/>
  <c r="EE204" i="25"/>
  <c r="EF204" i="25"/>
  <c r="EG204" i="25"/>
  <c r="EH204" i="25"/>
  <c r="DX205" i="25"/>
  <c r="DY205" i="25"/>
  <c r="DZ205" i="25"/>
  <c r="EA205" i="25"/>
  <c r="EB205" i="25"/>
  <c r="EC205" i="25"/>
  <c r="ED205" i="25"/>
  <c r="EE205" i="25"/>
  <c r="EF205" i="25"/>
  <c r="EG205" i="25"/>
  <c r="EH205" i="25"/>
  <c r="DX206" i="25"/>
  <c r="DY206" i="25"/>
  <c r="DZ206" i="25"/>
  <c r="EA206" i="25"/>
  <c r="EB206" i="25"/>
  <c r="EC206" i="25"/>
  <c r="ED206" i="25"/>
  <c r="EE206" i="25"/>
  <c r="EF206" i="25"/>
  <c r="EG206" i="25"/>
  <c r="EH206" i="25"/>
  <c r="DX207" i="25"/>
  <c r="DY207" i="25"/>
  <c r="DZ207" i="25"/>
  <c r="EA207" i="25"/>
  <c r="EB207" i="25"/>
  <c r="EC207" i="25"/>
  <c r="ED207" i="25"/>
  <c r="EE207" i="25"/>
  <c r="EF207" i="25"/>
  <c r="EG207" i="25"/>
  <c r="EH207" i="25"/>
  <c r="DX208" i="25"/>
  <c r="DY208" i="25"/>
  <c r="DZ208" i="25"/>
  <c r="EA208" i="25"/>
  <c r="EB208" i="25"/>
  <c r="EC208" i="25"/>
  <c r="ED208" i="25"/>
  <c r="EE208" i="25"/>
  <c r="EF208" i="25"/>
  <c r="EG208" i="25"/>
  <c r="EH208" i="25"/>
  <c r="DX209" i="25"/>
  <c r="DY209" i="25"/>
  <c r="DZ209" i="25"/>
  <c r="EA209" i="25"/>
  <c r="EB209" i="25"/>
  <c r="EC209" i="25"/>
  <c r="ED209" i="25"/>
  <c r="EE209" i="25"/>
  <c r="EF209" i="25"/>
  <c r="EG209" i="25"/>
  <c r="EH209" i="25"/>
  <c r="DX210" i="25"/>
  <c r="DY210" i="25"/>
  <c r="DZ210" i="25"/>
  <c r="EA210" i="25"/>
  <c r="EB210" i="25"/>
  <c r="EC210" i="25"/>
  <c r="ED210" i="25"/>
  <c r="EE210" i="25"/>
  <c r="EF210" i="25"/>
  <c r="EG210" i="25"/>
  <c r="EH210" i="25"/>
  <c r="DX211" i="25"/>
  <c r="DY211" i="25"/>
  <c r="DZ211" i="25"/>
  <c r="EA211" i="25"/>
  <c r="EB211" i="25"/>
  <c r="EC211" i="25"/>
  <c r="ED211" i="25"/>
  <c r="EE211" i="25"/>
  <c r="EF211" i="25"/>
  <c r="EG211" i="25"/>
  <c r="EH211" i="25"/>
  <c r="DX212" i="25"/>
  <c r="DY212" i="25"/>
  <c r="DZ212" i="25"/>
  <c r="EA212" i="25"/>
  <c r="EB212" i="25"/>
  <c r="EC212" i="25"/>
  <c r="ED212" i="25"/>
  <c r="EE212" i="25"/>
  <c r="EF212" i="25"/>
  <c r="EG212" i="25"/>
  <c r="EH212" i="25"/>
  <c r="DX213" i="25"/>
  <c r="DY213" i="25"/>
  <c r="DZ213" i="25"/>
  <c r="EA213" i="25"/>
  <c r="EB213" i="25"/>
  <c r="EC213" i="25"/>
  <c r="ED213" i="25"/>
  <c r="EE213" i="25"/>
  <c r="EF213" i="25"/>
  <c r="EG213" i="25"/>
  <c r="EH213" i="25"/>
  <c r="DX214" i="25"/>
  <c r="DY214" i="25"/>
  <c r="DZ214" i="25"/>
  <c r="EA214" i="25"/>
  <c r="EB214" i="25"/>
  <c r="EC214" i="25"/>
  <c r="ED214" i="25"/>
  <c r="EE214" i="25"/>
  <c r="EF214" i="25"/>
  <c r="EG214" i="25"/>
  <c r="EH214" i="25"/>
  <c r="DX215" i="25"/>
  <c r="DY215" i="25"/>
  <c r="DZ215" i="25"/>
  <c r="EA215" i="25"/>
  <c r="EB215" i="25"/>
  <c r="EC215" i="25"/>
  <c r="ED215" i="25"/>
  <c r="EE215" i="25"/>
  <c r="EF215" i="25"/>
  <c r="EG215" i="25"/>
  <c r="EH215" i="25"/>
  <c r="DX216" i="25"/>
  <c r="DY216" i="25"/>
  <c r="DZ216" i="25"/>
  <c r="EA216" i="25"/>
  <c r="EB216" i="25"/>
  <c r="EC216" i="25"/>
  <c r="ED216" i="25"/>
  <c r="EE216" i="25"/>
  <c r="EF216" i="25"/>
  <c r="EG216" i="25"/>
  <c r="EH216" i="25"/>
  <c r="DX217" i="25"/>
  <c r="DY217" i="25"/>
  <c r="DZ217" i="25"/>
  <c r="EA217" i="25"/>
  <c r="EB217" i="25"/>
  <c r="EC217" i="25"/>
  <c r="ED217" i="25"/>
  <c r="EE217" i="25"/>
  <c r="EF217" i="25"/>
  <c r="EG217" i="25"/>
  <c r="EH217" i="25"/>
  <c r="DX218" i="25"/>
  <c r="DY218" i="25"/>
  <c r="DZ218" i="25"/>
  <c r="EA218" i="25"/>
  <c r="EB218" i="25"/>
  <c r="EC218" i="25"/>
  <c r="ED218" i="25"/>
  <c r="EE218" i="25"/>
  <c r="EF218" i="25"/>
  <c r="EG218" i="25"/>
  <c r="EH218" i="25"/>
  <c r="DX219" i="25"/>
  <c r="DY219" i="25"/>
  <c r="DZ219" i="25"/>
  <c r="EA219" i="25"/>
  <c r="EB219" i="25"/>
  <c r="EC219" i="25"/>
  <c r="ED219" i="25"/>
  <c r="EE219" i="25"/>
  <c r="EF219" i="25"/>
  <c r="EG219" i="25"/>
  <c r="EH219" i="25"/>
  <c r="DX220" i="25"/>
  <c r="DY220" i="25"/>
  <c r="DZ220" i="25"/>
  <c r="EA220" i="25"/>
  <c r="EB220" i="25"/>
  <c r="EC220" i="25"/>
  <c r="ED220" i="25"/>
  <c r="EE220" i="25"/>
  <c r="EF220" i="25"/>
  <c r="EG220" i="25"/>
  <c r="EH220" i="25"/>
  <c r="DX221" i="25"/>
  <c r="DY221" i="25"/>
  <c r="DZ221" i="25"/>
  <c r="EA221" i="25"/>
  <c r="EB221" i="25"/>
  <c r="EC221" i="25"/>
  <c r="ED221" i="25"/>
  <c r="EE221" i="25"/>
  <c r="EF221" i="25"/>
  <c r="EG221" i="25"/>
  <c r="EH221" i="25"/>
  <c r="DX222" i="25"/>
  <c r="DY222" i="25"/>
  <c r="DZ222" i="25"/>
  <c r="EA222" i="25"/>
  <c r="EB222" i="25"/>
  <c r="EC222" i="25"/>
  <c r="ED222" i="25"/>
  <c r="EE222" i="25"/>
  <c r="EF222" i="25"/>
  <c r="EG222" i="25"/>
  <c r="EH222" i="25"/>
  <c r="DX223" i="25"/>
  <c r="DY223" i="25"/>
  <c r="DZ223" i="25"/>
  <c r="EA223" i="25"/>
  <c r="EB223" i="25"/>
  <c r="EC223" i="25"/>
  <c r="ED223" i="25"/>
  <c r="EE223" i="25"/>
  <c r="EF223" i="25"/>
  <c r="EG223" i="25"/>
  <c r="EH223" i="25"/>
  <c r="DX224" i="25"/>
  <c r="DY224" i="25"/>
  <c r="DZ224" i="25"/>
  <c r="EA224" i="25"/>
  <c r="EB224" i="25"/>
  <c r="EC224" i="25"/>
  <c r="ED224" i="25"/>
  <c r="EE224" i="25"/>
  <c r="EF224" i="25"/>
  <c r="EG224" i="25"/>
  <c r="EH224" i="25"/>
  <c r="DX225" i="25"/>
  <c r="DY225" i="25"/>
  <c r="DZ225" i="25"/>
  <c r="EA225" i="25"/>
  <c r="EB225" i="25"/>
  <c r="EC225" i="25"/>
  <c r="ED225" i="25"/>
  <c r="EE225" i="25"/>
  <c r="EF225" i="25"/>
  <c r="EG225" i="25"/>
  <c r="EH225" i="25"/>
  <c r="DX226" i="25"/>
  <c r="DY226" i="25"/>
  <c r="DZ226" i="25"/>
  <c r="EA226" i="25"/>
  <c r="EB226" i="25"/>
  <c r="EC226" i="25"/>
  <c r="ED226" i="25"/>
  <c r="EE226" i="25"/>
  <c r="EF226" i="25"/>
  <c r="EG226" i="25"/>
  <c r="EH226" i="25"/>
  <c r="DX227" i="25"/>
  <c r="DY227" i="25"/>
  <c r="DZ227" i="25"/>
  <c r="EA227" i="25"/>
  <c r="EB227" i="25"/>
  <c r="EC227" i="25"/>
  <c r="ED227" i="25"/>
  <c r="EE227" i="25"/>
  <c r="EF227" i="25"/>
  <c r="EG227" i="25"/>
  <c r="EH227" i="25"/>
  <c r="DX228" i="25"/>
  <c r="DY228" i="25"/>
  <c r="DZ228" i="25"/>
  <c r="EA228" i="25"/>
  <c r="EB228" i="25"/>
  <c r="EC228" i="25"/>
  <c r="ED228" i="25"/>
  <c r="EE228" i="25"/>
  <c r="EF228" i="25"/>
  <c r="EG228" i="25"/>
  <c r="EH228" i="25"/>
  <c r="DX229" i="25"/>
  <c r="DY229" i="25"/>
  <c r="DZ229" i="25"/>
  <c r="EA229" i="25"/>
  <c r="EB229" i="25"/>
  <c r="EC229" i="25"/>
  <c r="ED229" i="25"/>
  <c r="EE229" i="25"/>
  <c r="EF229" i="25"/>
  <c r="EG229" i="25"/>
  <c r="EH229" i="25"/>
  <c r="DX230" i="25"/>
  <c r="DY230" i="25"/>
  <c r="DZ230" i="25"/>
  <c r="EA230" i="25"/>
  <c r="EB230" i="25"/>
  <c r="EC230" i="25"/>
  <c r="ED230" i="25"/>
  <c r="EE230" i="25"/>
  <c r="EF230" i="25"/>
  <c r="EG230" i="25"/>
  <c r="EH230" i="25"/>
  <c r="DX231" i="25"/>
  <c r="DY231" i="25"/>
  <c r="DZ231" i="25"/>
  <c r="EA231" i="25"/>
  <c r="EB231" i="25"/>
  <c r="EC231" i="25"/>
  <c r="ED231" i="25"/>
  <c r="EE231" i="25"/>
  <c r="EF231" i="25"/>
  <c r="EG231" i="25"/>
  <c r="EH231" i="25"/>
  <c r="DX232" i="25"/>
  <c r="DY232" i="25"/>
  <c r="DZ232" i="25"/>
  <c r="EA232" i="25"/>
  <c r="EB232" i="25"/>
  <c r="EC232" i="25"/>
  <c r="ED232" i="25"/>
  <c r="EE232" i="25"/>
  <c r="EF232" i="25"/>
  <c r="EG232" i="25"/>
  <c r="EH232" i="25"/>
  <c r="DX233" i="25"/>
  <c r="DY233" i="25"/>
  <c r="DZ233" i="25"/>
  <c r="EA233" i="25"/>
  <c r="EB233" i="25"/>
  <c r="EC233" i="25"/>
  <c r="ED233" i="25"/>
  <c r="EE233" i="25"/>
  <c r="EF233" i="25"/>
  <c r="EG233" i="25"/>
  <c r="EH233" i="25"/>
  <c r="DX234" i="25"/>
  <c r="DY234" i="25"/>
  <c r="DZ234" i="25"/>
  <c r="EA234" i="25"/>
  <c r="EB234" i="25"/>
  <c r="EC234" i="25"/>
  <c r="ED234" i="25"/>
  <c r="EE234" i="25"/>
  <c r="EF234" i="25"/>
  <c r="EG234" i="25"/>
  <c r="EH234" i="25"/>
  <c r="DX235" i="25"/>
  <c r="DY235" i="25"/>
  <c r="DZ235" i="25"/>
  <c r="EA235" i="25"/>
  <c r="EB235" i="25"/>
  <c r="EC235" i="25"/>
  <c r="ED235" i="25"/>
  <c r="EE235" i="25"/>
  <c r="EF235" i="25"/>
  <c r="EG235" i="25"/>
  <c r="EH235" i="25"/>
  <c r="DX236" i="25"/>
  <c r="DY236" i="25"/>
  <c r="DZ236" i="25"/>
  <c r="EA236" i="25"/>
  <c r="EB236" i="25"/>
  <c r="EC236" i="25"/>
  <c r="ED236" i="25"/>
  <c r="EE236" i="25"/>
  <c r="EF236" i="25"/>
  <c r="EG236" i="25"/>
  <c r="EH236" i="25"/>
  <c r="DX237" i="25"/>
  <c r="DY237" i="25"/>
  <c r="DZ237" i="25"/>
  <c r="EA237" i="25"/>
  <c r="EB237" i="25"/>
  <c r="EC237" i="25"/>
  <c r="ED237" i="25"/>
  <c r="EE237" i="25"/>
  <c r="EF237" i="25"/>
  <c r="EG237" i="25"/>
  <c r="EH237" i="25"/>
  <c r="DX238" i="25"/>
  <c r="DY238" i="25"/>
  <c r="DZ238" i="25"/>
  <c r="EA238" i="25"/>
  <c r="EB238" i="25"/>
  <c r="EC238" i="25"/>
  <c r="ED238" i="25"/>
  <c r="EE238" i="25"/>
  <c r="EF238" i="25"/>
  <c r="EG238" i="25"/>
  <c r="EH238" i="25"/>
  <c r="DX239" i="25"/>
  <c r="DY239" i="25"/>
  <c r="DZ239" i="25"/>
  <c r="EA239" i="25"/>
  <c r="EB239" i="25"/>
  <c r="EC239" i="25"/>
  <c r="ED239" i="25"/>
  <c r="EE239" i="25"/>
  <c r="EF239" i="25"/>
  <c r="EG239" i="25"/>
  <c r="EH239" i="25"/>
  <c r="DX240" i="25"/>
  <c r="DY240" i="25"/>
  <c r="DZ240" i="25"/>
  <c r="EA240" i="25"/>
  <c r="EB240" i="25"/>
  <c r="EC240" i="25"/>
  <c r="ED240" i="25"/>
  <c r="EE240" i="25"/>
  <c r="EF240" i="25"/>
  <c r="EG240" i="25"/>
  <c r="EH240" i="25"/>
  <c r="DX241" i="25"/>
  <c r="DY241" i="25"/>
  <c r="DZ241" i="25"/>
  <c r="EA241" i="25"/>
  <c r="EB241" i="25"/>
  <c r="EC241" i="25"/>
  <c r="ED241" i="25"/>
  <c r="EE241" i="25"/>
  <c r="EF241" i="25"/>
  <c r="EG241" i="25"/>
  <c r="EH241" i="25"/>
  <c r="DX242" i="25"/>
  <c r="DY242" i="25"/>
  <c r="DZ242" i="25"/>
  <c r="EA242" i="25"/>
  <c r="EB242" i="25"/>
  <c r="EC242" i="25"/>
  <c r="ED242" i="25"/>
  <c r="EE242" i="25"/>
  <c r="EF242" i="25"/>
  <c r="EG242" i="25"/>
  <c r="EH242" i="25"/>
  <c r="DX243" i="25"/>
  <c r="DY243" i="25"/>
  <c r="DZ243" i="25"/>
  <c r="EA243" i="25"/>
  <c r="EB243" i="25"/>
  <c r="EC243" i="25"/>
  <c r="ED243" i="25"/>
  <c r="EE243" i="25"/>
  <c r="EF243" i="25"/>
  <c r="EG243" i="25"/>
  <c r="EH243" i="25"/>
  <c r="DX244" i="25"/>
  <c r="DY244" i="25"/>
  <c r="DZ244" i="25"/>
  <c r="EA244" i="25"/>
  <c r="EB244" i="25"/>
  <c r="EC244" i="25"/>
  <c r="ED244" i="25"/>
  <c r="EE244" i="25"/>
  <c r="EF244" i="25"/>
  <c r="EG244" i="25"/>
  <c r="EH244" i="25"/>
  <c r="DX245" i="25"/>
  <c r="DY245" i="25"/>
  <c r="DZ245" i="25"/>
  <c r="EA245" i="25"/>
  <c r="EB245" i="25"/>
  <c r="EC245" i="25"/>
  <c r="ED245" i="25"/>
  <c r="EE245" i="25"/>
  <c r="EF245" i="25"/>
  <c r="EG245" i="25"/>
  <c r="EH245" i="25"/>
  <c r="DX246" i="25"/>
  <c r="DY246" i="25"/>
  <c r="DZ246" i="25"/>
  <c r="EA246" i="25"/>
  <c r="EB246" i="25"/>
  <c r="EC246" i="25"/>
  <c r="ED246" i="25"/>
  <c r="EE246" i="25"/>
  <c r="EF246" i="25"/>
  <c r="EG246" i="25"/>
  <c r="EH246" i="25"/>
  <c r="DX247" i="25"/>
  <c r="DY247" i="25"/>
  <c r="DZ247" i="25"/>
  <c r="EA247" i="25"/>
  <c r="EB247" i="25"/>
  <c r="EC247" i="25"/>
  <c r="ED247" i="25"/>
  <c r="EE247" i="25"/>
  <c r="EF247" i="25"/>
  <c r="EG247" i="25"/>
  <c r="EH247" i="25"/>
  <c r="DX248" i="25"/>
  <c r="DY248" i="25"/>
  <c r="DZ248" i="25"/>
  <c r="EA248" i="25"/>
  <c r="EB248" i="25"/>
  <c r="EC248" i="25"/>
  <c r="ED248" i="25"/>
  <c r="EE248" i="25"/>
  <c r="EF248" i="25"/>
  <c r="EG248" i="25"/>
  <c r="EH248" i="25"/>
  <c r="DX249" i="25"/>
  <c r="DY249" i="25"/>
  <c r="DZ249" i="25"/>
  <c r="EA249" i="25"/>
  <c r="EB249" i="25"/>
  <c r="EC249" i="25"/>
  <c r="ED249" i="25"/>
  <c r="EE249" i="25"/>
  <c r="EF249" i="25"/>
  <c r="EG249" i="25"/>
  <c r="EH249" i="25"/>
  <c r="DX250" i="25"/>
  <c r="DY250" i="25"/>
  <c r="DZ250" i="25"/>
  <c r="EA250" i="25"/>
  <c r="EB250" i="25"/>
  <c r="EC250" i="25"/>
  <c r="ED250" i="25"/>
  <c r="EE250" i="25"/>
  <c r="EF250" i="25"/>
  <c r="EG250" i="25"/>
  <c r="EH250" i="25"/>
  <c r="DX251" i="25"/>
  <c r="DY251" i="25"/>
  <c r="DZ251" i="25"/>
  <c r="EA251" i="25"/>
  <c r="EB251" i="25"/>
  <c r="EC251" i="25"/>
  <c r="ED251" i="25"/>
  <c r="EE251" i="25"/>
  <c r="EF251" i="25"/>
  <c r="EG251" i="25"/>
  <c r="EH251" i="25"/>
  <c r="DX252" i="25"/>
  <c r="DY252" i="25"/>
  <c r="DZ252" i="25"/>
  <c r="EA252" i="25"/>
  <c r="EB252" i="25"/>
  <c r="EC252" i="25"/>
  <c r="ED252" i="25"/>
  <c r="EE252" i="25"/>
  <c r="EF252" i="25"/>
  <c r="EG252" i="25"/>
  <c r="EH252" i="25"/>
  <c r="DX253" i="25"/>
  <c r="DY253" i="25"/>
  <c r="DZ253" i="25"/>
  <c r="EA253" i="25"/>
  <c r="EB253" i="25"/>
  <c r="EC253" i="25"/>
  <c r="ED253" i="25"/>
  <c r="EE253" i="25"/>
  <c r="EF253" i="25"/>
  <c r="EG253" i="25"/>
  <c r="EH253" i="25"/>
  <c r="DX254" i="25"/>
  <c r="DY254" i="25"/>
  <c r="DZ254" i="25"/>
  <c r="EA254" i="25"/>
  <c r="EB254" i="25"/>
  <c r="EC254" i="25"/>
  <c r="ED254" i="25"/>
  <c r="EE254" i="25"/>
  <c r="EF254" i="25"/>
  <c r="EG254" i="25"/>
  <c r="EH254" i="25"/>
  <c r="DX255" i="25"/>
  <c r="DY255" i="25"/>
  <c r="DZ255" i="25"/>
  <c r="EA255" i="25"/>
  <c r="EB255" i="25"/>
  <c r="EC255" i="25"/>
  <c r="ED255" i="25"/>
  <c r="EE255" i="25"/>
  <c r="EF255" i="25"/>
  <c r="EG255" i="25"/>
  <c r="EH255" i="25"/>
  <c r="DX256" i="25"/>
  <c r="DY256" i="25"/>
  <c r="DZ256" i="25"/>
  <c r="EA256" i="25"/>
  <c r="EB256" i="25"/>
  <c r="EC256" i="25"/>
  <c r="ED256" i="25"/>
  <c r="EE256" i="25"/>
  <c r="EF256" i="25"/>
  <c r="EG256" i="25"/>
  <c r="EH256" i="25"/>
  <c r="DX257" i="25"/>
  <c r="DY257" i="25"/>
  <c r="DZ257" i="25"/>
  <c r="EA257" i="25"/>
  <c r="EB257" i="25"/>
  <c r="EC257" i="25"/>
  <c r="ED257" i="25"/>
  <c r="EE257" i="25"/>
  <c r="EF257" i="25"/>
  <c r="EG257" i="25"/>
  <c r="EH257" i="25"/>
  <c r="DX258" i="25"/>
  <c r="DY258" i="25"/>
  <c r="DZ258" i="25"/>
  <c r="EA258" i="25"/>
  <c r="EB258" i="25"/>
  <c r="EC258" i="25"/>
  <c r="ED258" i="25"/>
  <c r="EE258" i="25"/>
  <c r="EF258" i="25"/>
  <c r="EG258" i="25"/>
  <c r="EH258" i="25"/>
  <c r="DX259" i="25"/>
  <c r="DY259" i="25"/>
  <c r="DZ259" i="25"/>
  <c r="EA259" i="25"/>
  <c r="EB259" i="25"/>
  <c r="EC259" i="25"/>
  <c r="ED259" i="25"/>
  <c r="EE259" i="25"/>
  <c r="EF259" i="25"/>
  <c r="EG259" i="25"/>
  <c r="EH259" i="25"/>
  <c r="DX260" i="25"/>
  <c r="DY260" i="25"/>
  <c r="DZ260" i="25"/>
  <c r="EA260" i="25"/>
  <c r="EB260" i="25"/>
  <c r="EC260" i="25"/>
  <c r="ED260" i="25"/>
  <c r="EE260" i="25"/>
  <c r="EF260" i="25"/>
  <c r="EG260" i="25"/>
  <c r="EH260" i="25"/>
  <c r="DX261" i="25"/>
  <c r="DY261" i="25"/>
  <c r="DZ261" i="25"/>
  <c r="EA261" i="25"/>
  <c r="EB261" i="25"/>
  <c r="EC261" i="25"/>
  <c r="ED261" i="25"/>
  <c r="EE261" i="25"/>
  <c r="EF261" i="25"/>
  <c r="EG261" i="25"/>
  <c r="EH261" i="25"/>
  <c r="DX262" i="25"/>
  <c r="DY262" i="25"/>
  <c r="DZ262" i="25"/>
  <c r="EA262" i="25"/>
  <c r="EB262" i="25"/>
  <c r="EC262" i="25"/>
  <c r="ED262" i="25"/>
  <c r="EE262" i="25"/>
  <c r="EF262" i="25"/>
  <c r="EG262" i="25"/>
  <c r="EH262" i="25"/>
  <c r="DX263" i="25"/>
  <c r="DY263" i="25"/>
  <c r="DZ263" i="25"/>
  <c r="EA263" i="25"/>
  <c r="EB263" i="25"/>
  <c r="EC263" i="25"/>
  <c r="ED263" i="25"/>
  <c r="EE263" i="25"/>
  <c r="EF263" i="25"/>
  <c r="EG263" i="25"/>
  <c r="EH263" i="25"/>
  <c r="DX264" i="25"/>
  <c r="DY264" i="25"/>
  <c r="DZ264" i="25"/>
  <c r="EA264" i="25"/>
  <c r="EB264" i="25"/>
  <c r="EC264" i="25"/>
  <c r="ED264" i="25"/>
  <c r="EE264" i="25"/>
  <c r="EF264" i="25"/>
  <c r="EG264" i="25"/>
  <c r="EH264" i="25"/>
  <c r="DX265" i="25"/>
  <c r="DY265" i="25"/>
  <c r="DZ265" i="25"/>
  <c r="EA265" i="25"/>
  <c r="EB265" i="25"/>
  <c r="EC265" i="25"/>
  <c r="ED265" i="25"/>
  <c r="EE265" i="25"/>
  <c r="EF265" i="25"/>
  <c r="EG265" i="25"/>
  <c r="EH265" i="25"/>
  <c r="DX266" i="25"/>
  <c r="DY266" i="25"/>
  <c r="DZ266" i="25"/>
  <c r="EA266" i="25"/>
  <c r="EB266" i="25"/>
  <c r="EC266" i="25"/>
  <c r="ED266" i="25"/>
  <c r="EE266" i="25"/>
  <c r="EF266" i="25"/>
  <c r="EG266" i="25"/>
  <c r="EH266" i="25"/>
  <c r="DX267" i="25"/>
  <c r="DY267" i="25"/>
  <c r="DZ267" i="25"/>
  <c r="EA267" i="25"/>
  <c r="EB267" i="25"/>
  <c r="EC267" i="25"/>
  <c r="ED267" i="25"/>
  <c r="EE267" i="25"/>
  <c r="EF267" i="25"/>
  <c r="EG267" i="25"/>
  <c r="EH267" i="25"/>
  <c r="DX268" i="25"/>
  <c r="DY268" i="25"/>
  <c r="DZ268" i="25"/>
  <c r="EA268" i="25"/>
  <c r="EB268" i="25"/>
  <c r="EC268" i="25"/>
  <c r="ED268" i="25"/>
  <c r="EE268" i="25"/>
  <c r="EF268" i="25"/>
  <c r="EG268" i="25"/>
  <c r="EH268" i="25"/>
  <c r="DX269" i="25"/>
  <c r="DY269" i="25"/>
  <c r="DZ269" i="25"/>
  <c r="EA269" i="25"/>
  <c r="EB269" i="25"/>
  <c r="EC269" i="25"/>
  <c r="ED269" i="25"/>
  <c r="EE269" i="25"/>
  <c r="EF269" i="25"/>
  <c r="EG269" i="25"/>
  <c r="EH269" i="25"/>
  <c r="DX270" i="25"/>
  <c r="DY270" i="25"/>
  <c r="DZ270" i="25"/>
  <c r="EA270" i="25"/>
  <c r="EB270" i="25"/>
  <c r="EC270" i="25"/>
  <c r="ED270" i="25"/>
  <c r="EE270" i="25"/>
  <c r="EF270" i="25"/>
  <c r="EG270" i="25"/>
  <c r="EH270" i="25"/>
  <c r="DX271" i="25"/>
  <c r="DY271" i="25"/>
  <c r="DZ271" i="25"/>
  <c r="EA271" i="25"/>
  <c r="EB271" i="25"/>
  <c r="EC271" i="25"/>
  <c r="ED271" i="25"/>
  <c r="EE271" i="25"/>
  <c r="EF271" i="25"/>
  <c r="EG271" i="25"/>
  <c r="EH271" i="25"/>
  <c r="DX272" i="25"/>
  <c r="DY272" i="25"/>
  <c r="DZ272" i="25"/>
  <c r="EA272" i="25"/>
  <c r="EB272" i="25"/>
  <c r="EC272" i="25"/>
  <c r="ED272" i="25"/>
  <c r="EE272" i="25"/>
  <c r="EF272" i="25"/>
  <c r="EG272" i="25"/>
  <c r="EH272" i="25"/>
  <c r="DX273" i="25"/>
  <c r="DY273" i="25"/>
  <c r="DZ273" i="25"/>
  <c r="EA273" i="25"/>
  <c r="EB273" i="25"/>
  <c r="EC273" i="25"/>
  <c r="ED273" i="25"/>
  <c r="EE273" i="25"/>
  <c r="EF273" i="25"/>
  <c r="EG273" i="25"/>
  <c r="EH273" i="25"/>
  <c r="DX274" i="25"/>
  <c r="DY274" i="25"/>
  <c r="DZ274" i="25"/>
  <c r="EA274" i="25"/>
  <c r="EB274" i="25"/>
  <c r="EC274" i="25"/>
  <c r="ED274" i="25"/>
  <c r="EE274" i="25"/>
  <c r="EF274" i="25"/>
  <c r="EG274" i="25"/>
  <c r="EH274" i="25"/>
  <c r="DX275" i="25"/>
  <c r="DY275" i="25"/>
  <c r="DZ275" i="25"/>
  <c r="EA275" i="25"/>
  <c r="EB275" i="25"/>
  <c r="EC275" i="25"/>
  <c r="ED275" i="25"/>
  <c r="EE275" i="25"/>
  <c r="EF275" i="25"/>
  <c r="EG275" i="25"/>
  <c r="EH275" i="25"/>
  <c r="DX276" i="25"/>
  <c r="DY276" i="25"/>
  <c r="DZ276" i="25"/>
  <c r="EA276" i="25"/>
  <c r="EB276" i="25"/>
  <c r="EC276" i="25"/>
  <c r="ED276" i="25"/>
  <c r="EE276" i="25"/>
  <c r="EF276" i="25"/>
  <c r="EG276" i="25"/>
  <c r="EH276" i="25"/>
  <c r="DX277" i="25"/>
  <c r="DY277" i="25"/>
  <c r="DZ277" i="25"/>
  <c r="EA277" i="25"/>
  <c r="EB277" i="25"/>
  <c r="EC277" i="25"/>
  <c r="ED277" i="25"/>
  <c r="EE277" i="25"/>
  <c r="EF277" i="25"/>
  <c r="EG277" i="25"/>
  <c r="EH277" i="25"/>
  <c r="DX278" i="25"/>
  <c r="DY278" i="25"/>
  <c r="DZ278" i="25"/>
  <c r="EA278" i="25"/>
  <c r="EB278" i="25"/>
  <c r="EC278" i="25"/>
  <c r="ED278" i="25"/>
  <c r="EE278" i="25"/>
  <c r="EF278" i="25"/>
  <c r="EG278" i="25"/>
  <c r="EH278" i="25"/>
  <c r="DX279" i="25"/>
  <c r="DY279" i="25"/>
  <c r="DZ279" i="25"/>
  <c r="EA279" i="25"/>
  <c r="EB279" i="25"/>
  <c r="EC279" i="25"/>
  <c r="ED279" i="25"/>
  <c r="EE279" i="25"/>
  <c r="EF279" i="25"/>
  <c r="EG279" i="25"/>
  <c r="EH279" i="25"/>
  <c r="DX280" i="25"/>
  <c r="DY280" i="25"/>
  <c r="DZ280" i="25"/>
  <c r="EA280" i="25"/>
  <c r="EB280" i="25"/>
  <c r="EC280" i="25"/>
  <c r="ED280" i="25"/>
  <c r="EE280" i="25"/>
  <c r="EF280" i="25"/>
  <c r="EG280" i="25"/>
  <c r="EH280" i="25"/>
  <c r="DX281" i="25"/>
  <c r="DY281" i="25"/>
  <c r="DZ281" i="25"/>
  <c r="EA281" i="25"/>
  <c r="EB281" i="25"/>
  <c r="EC281" i="25"/>
  <c r="ED281" i="25"/>
  <c r="EE281" i="25"/>
  <c r="EF281" i="25"/>
  <c r="EG281" i="25"/>
  <c r="EH281" i="25"/>
  <c r="DX282" i="25"/>
  <c r="DY282" i="25"/>
  <c r="DZ282" i="25"/>
  <c r="EA282" i="25"/>
  <c r="EB282" i="25"/>
  <c r="EC282" i="25"/>
  <c r="ED282" i="25"/>
  <c r="EE282" i="25"/>
  <c r="EF282" i="25"/>
  <c r="EG282" i="25"/>
  <c r="EH282" i="25"/>
  <c r="DX283" i="25"/>
  <c r="DY283" i="25"/>
  <c r="DZ283" i="25"/>
  <c r="EA283" i="25"/>
  <c r="EB283" i="25"/>
  <c r="EC283" i="25"/>
  <c r="ED283" i="25"/>
  <c r="EE283" i="25"/>
  <c r="EF283" i="25"/>
  <c r="EG283" i="25"/>
  <c r="EH283" i="25"/>
  <c r="DX284" i="25"/>
  <c r="DY284" i="25"/>
  <c r="DZ284" i="25"/>
  <c r="EA284" i="25"/>
  <c r="EB284" i="25"/>
  <c r="EC284" i="25"/>
  <c r="ED284" i="25"/>
  <c r="EE284" i="25"/>
  <c r="EF284" i="25"/>
  <c r="EG284" i="25"/>
  <c r="EH284" i="25"/>
  <c r="DX285" i="25"/>
  <c r="DY285" i="25"/>
  <c r="DZ285" i="25"/>
  <c r="EA285" i="25"/>
  <c r="EB285" i="25"/>
  <c r="EC285" i="25"/>
  <c r="ED285" i="25"/>
  <c r="EE285" i="25"/>
  <c r="EF285" i="25"/>
  <c r="EG285" i="25"/>
  <c r="EH285" i="25"/>
  <c r="DX286" i="25"/>
  <c r="DY286" i="25"/>
  <c r="DZ286" i="25"/>
  <c r="EA286" i="25"/>
  <c r="EB286" i="25"/>
  <c r="EC286" i="25"/>
  <c r="ED286" i="25"/>
  <c r="EE286" i="25"/>
  <c r="EF286" i="25"/>
  <c r="EG286" i="25"/>
  <c r="EH286" i="25"/>
  <c r="DX287" i="25"/>
  <c r="DY287" i="25"/>
  <c r="DZ287" i="25"/>
  <c r="EA287" i="25"/>
  <c r="EB287" i="25"/>
  <c r="EC287" i="25"/>
  <c r="ED287" i="25"/>
  <c r="EE287" i="25"/>
  <c r="EF287" i="25"/>
  <c r="EG287" i="25"/>
  <c r="EH287" i="25"/>
  <c r="DX288" i="25"/>
  <c r="DY288" i="25"/>
  <c r="DZ288" i="25"/>
  <c r="EA288" i="25"/>
  <c r="EB288" i="25"/>
  <c r="EC288" i="25"/>
  <c r="ED288" i="25"/>
  <c r="EE288" i="25"/>
  <c r="EF288" i="25"/>
  <c r="EG288" i="25"/>
  <c r="EH288" i="25"/>
  <c r="DX289" i="25"/>
  <c r="DY289" i="25"/>
  <c r="DZ289" i="25"/>
  <c r="EA289" i="25"/>
  <c r="EB289" i="25"/>
  <c r="EC289" i="25"/>
  <c r="ED289" i="25"/>
  <c r="EE289" i="25"/>
  <c r="EF289" i="25"/>
  <c r="EG289" i="25"/>
  <c r="EH289" i="25"/>
  <c r="DX290" i="25"/>
  <c r="DY290" i="25"/>
  <c r="DZ290" i="25"/>
  <c r="EA290" i="25"/>
  <c r="EB290" i="25"/>
  <c r="EC290" i="25"/>
  <c r="ED290" i="25"/>
  <c r="EE290" i="25"/>
  <c r="EF290" i="25"/>
  <c r="EG290" i="25"/>
  <c r="EH290" i="25"/>
  <c r="DX291" i="25"/>
  <c r="DY291" i="25"/>
  <c r="DZ291" i="25"/>
  <c r="EA291" i="25"/>
  <c r="EB291" i="25"/>
  <c r="EC291" i="25"/>
  <c r="ED291" i="25"/>
  <c r="EE291" i="25"/>
  <c r="EF291" i="25"/>
  <c r="EG291" i="25"/>
  <c r="EH291" i="25"/>
  <c r="DX292" i="25"/>
  <c r="DY292" i="25"/>
  <c r="DZ292" i="25"/>
  <c r="EA292" i="25"/>
  <c r="EB292" i="25"/>
  <c r="EC292" i="25"/>
  <c r="ED292" i="25"/>
  <c r="EE292" i="25"/>
  <c r="EF292" i="25"/>
  <c r="EG292" i="25"/>
  <c r="EH292" i="25"/>
  <c r="DX293" i="25"/>
  <c r="DY293" i="25"/>
  <c r="DZ293" i="25"/>
  <c r="EA293" i="25"/>
  <c r="EB293" i="25"/>
  <c r="EC293" i="25"/>
  <c r="ED293" i="25"/>
  <c r="EE293" i="25"/>
  <c r="EF293" i="25"/>
  <c r="EG293" i="25"/>
  <c r="EH293" i="25"/>
  <c r="DX294" i="25"/>
  <c r="DY294" i="25"/>
  <c r="DZ294" i="25"/>
  <c r="EA294" i="25"/>
  <c r="EB294" i="25"/>
  <c r="EC294" i="25"/>
  <c r="ED294" i="25"/>
  <c r="EE294" i="25"/>
  <c r="EF294" i="25"/>
  <c r="EG294" i="25"/>
  <c r="EH294" i="25"/>
  <c r="DX295" i="25"/>
  <c r="DY295" i="25"/>
  <c r="DZ295" i="25"/>
  <c r="EA295" i="25"/>
  <c r="EB295" i="25"/>
  <c r="EC295" i="25"/>
  <c r="ED295" i="25"/>
  <c r="EE295" i="25"/>
  <c r="EF295" i="25"/>
  <c r="EG295" i="25"/>
  <c r="EH295" i="25"/>
  <c r="DX296" i="25"/>
  <c r="DY296" i="25"/>
  <c r="DZ296" i="25"/>
  <c r="EA296" i="25"/>
  <c r="EB296" i="25"/>
  <c r="EC296" i="25"/>
  <c r="ED296" i="25"/>
  <c r="EE296" i="25"/>
  <c r="EF296" i="25"/>
  <c r="EG296" i="25"/>
  <c r="EH296" i="25"/>
  <c r="DX297" i="25"/>
  <c r="DY297" i="25"/>
  <c r="DZ297" i="25"/>
  <c r="EA297" i="25"/>
  <c r="EB297" i="25"/>
  <c r="EC297" i="25"/>
  <c r="ED297" i="25"/>
  <c r="EE297" i="25"/>
  <c r="EF297" i="25"/>
  <c r="EG297" i="25"/>
  <c r="EH297" i="25"/>
  <c r="DX298" i="25"/>
  <c r="DY298" i="25"/>
  <c r="DZ298" i="25"/>
  <c r="EA298" i="25"/>
  <c r="EB298" i="25"/>
  <c r="EC298" i="25"/>
  <c r="ED298" i="25"/>
  <c r="EE298" i="25"/>
  <c r="EF298" i="25"/>
  <c r="EG298" i="25"/>
  <c r="EH298" i="25"/>
  <c r="DX299" i="25"/>
  <c r="DY299" i="25"/>
  <c r="DZ299" i="25"/>
  <c r="EA299" i="25"/>
  <c r="EB299" i="25"/>
  <c r="EC299" i="25"/>
  <c r="ED299" i="25"/>
  <c r="EE299" i="25"/>
  <c r="EF299" i="25"/>
  <c r="EG299" i="25"/>
  <c r="EH299" i="25"/>
  <c r="DX300" i="25"/>
  <c r="DY300" i="25"/>
  <c r="DZ300" i="25"/>
  <c r="EA300" i="25"/>
  <c r="EB300" i="25"/>
  <c r="EC300" i="25"/>
  <c r="ED300" i="25"/>
  <c r="EE300" i="25"/>
  <c r="EF300" i="25"/>
  <c r="EG300" i="25"/>
  <c r="EH300" i="25"/>
  <c r="DX301" i="25"/>
  <c r="DY301" i="25"/>
  <c r="DZ301" i="25"/>
  <c r="EA301" i="25"/>
  <c r="EB301" i="25"/>
  <c r="EC301" i="25"/>
  <c r="ED301" i="25"/>
  <c r="EE301" i="25"/>
  <c r="EF301" i="25"/>
  <c r="EG301" i="25"/>
  <c r="EH301" i="25"/>
  <c r="DX302" i="25"/>
  <c r="DY302" i="25"/>
  <c r="DZ302" i="25"/>
  <c r="EA302" i="25"/>
  <c r="EB302" i="25"/>
  <c r="EC302" i="25"/>
  <c r="ED302" i="25"/>
  <c r="EE302" i="25"/>
  <c r="EF302" i="25"/>
  <c r="EG302" i="25"/>
  <c r="EH302" i="25"/>
  <c r="DX303" i="25"/>
  <c r="DY303" i="25"/>
  <c r="DZ303" i="25"/>
  <c r="EA303" i="25"/>
  <c r="EB303" i="25"/>
  <c r="EC303" i="25"/>
  <c r="ED303" i="25"/>
  <c r="EE303" i="25"/>
  <c r="EF303" i="25"/>
  <c r="EG303" i="25"/>
  <c r="EH303" i="25"/>
  <c r="DX304" i="25"/>
  <c r="DY304" i="25"/>
  <c r="DZ304" i="25"/>
  <c r="EA304" i="25"/>
  <c r="EB304" i="25"/>
  <c r="EC304" i="25"/>
  <c r="ED304" i="25"/>
  <c r="EE304" i="25"/>
  <c r="EF304" i="25"/>
  <c r="EG304" i="25"/>
  <c r="EH304" i="25"/>
  <c r="DX305" i="25"/>
  <c r="DY305" i="25"/>
  <c r="DZ305" i="25"/>
  <c r="EA305" i="25"/>
  <c r="EB305" i="25"/>
  <c r="EC305" i="25"/>
  <c r="ED305" i="25"/>
  <c r="EE305" i="25"/>
  <c r="EF305" i="25"/>
  <c r="EG305" i="25"/>
  <c r="EH305" i="25"/>
  <c r="DX306" i="25"/>
  <c r="DY306" i="25"/>
  <c r="DZ306" i="25"/>
  <c r="EA306" i="25"/>
  <c r="EB306" i="25"/>
  <c r="EC306" i="25"/>
  <c r="ED306" i="25"/>
  <c r="EE306" i="25"/>
  <c r="EF306" i="25"/>
  <c r="EG306" i="25"/>
  <c r="EH306" i="25"/>
  <c r="DX307" i="25"/>
  <c r="DY307" i="25"/>
  <c r="DZ307" i="25"/>
  <c r="EA307" i="25"/>
  <c r="EB307" i="25"/>
  <c r="EC307" i="25"/>
  <c r="ED307" i="25"/>
  <c r="EE307" i="25"/>
  <c r="EF307" i="25"/>
  <c r="EG307" i="25"/>
  <c r="EH307" i="25"/>
  <c r="DX308" i="25"/>
  <c r="DY308" i="25"/>
  <c r="DZ308" i="25"/>
  <c r="EA308" i="25"/>
  <c r="EB308" i="25"/>
  <c r="EC308" i="25"/>
  <c r="ED308" i="25"/>
  <c r="EE308" i="25"/>
  <c r="EF308" i="25"/>
  <c r="EG308" i="25"/>
  <c r="EH308" i="25"/>
  <c r="DX309" i="25"/>
  <c r="DY309" i="25"/>
  <c r="DZ309" i="25"/>
  <c r="EA309" i="25"/>
  <c r="EB309" i="25"/>
  <c r="EC309" i="25"/>
  <c r="ED309" i="25"/>
  <c r="EE309" i="25"/>
  <c r="EF309" i="25"/>
  <c r="EG309" i="25"/>
  <c r="EH309" i="25"/>
  <c r="DX310" i="25"/>
  <c r="DY310" i="25"/>
  <c r="DZ310" i="25"/>
  <c r="EA310" i="25"/>
  <c r="EB310" i="25"/>
  <c r="EC310" i="25"/>
  <c r="ED310" i="25"/>
  <c r="EE310" i="25"/>
  <c r="EF310" i="25"/>
  <c r="EG310" i="25"/>
  <c r="EH310" i="25"/>
  <c r="DX311" i="25"/>
  <c r="DY311" i="25"/>
  <c r="DZ311" i="25"/>
  <c r="EA311" i="25"/>
  <c r="EB311" i="25"/>
  <c r="EC311" i="25"/>
  <c r="ED311" i="25"/>
  <c r="EE311" i="25"/>
  <c r="EF311" i="25"/>
  <c r="EG311" i="25"/>
  <c r="EH311" i="25"/>
  <c r="DX312" i="25"/>
  <c r="DY312" i="25"/>
  <c r="DZ312" i="25"/>
  <c r="EA312" i="25"/>
  <c r="EB312" i="25"/>
  <c r="EC312" i="25"/>
  <c r="ED312" i="25"/>
  <c r="EE312" i="25"/>
  <c r="EF312" i="25"/>
  <c r="EG312" i="25"/>
  <c r="EH312" i="25"/>
  <c r="DX313" i="25"/>
  <c r="DY313" i="25"/>
  <c r="DZ313" i="25"/>
  <c r="EA313" i="25"/>
  <c r="EB313" i="25"/>
  <c r="EC313" i="25"/>
  <c r="ED313" i="25"/>
  <c r="EE313" i="25"/>
  <c r="EF313" i="25"/>
  <c r="EG313" i="25"/>
  <c r="EH313" i="25"/>
  <c r="DX314" i="25"/>
  <c r="DY314" i="25"/>
  <c r="DZ314" i="25"/>
  <c r="EA314" i="25"/>
  <c r="EB314" i="25"/>
  <c r="EC314" i="25"/>
  <c r="ED314" i="25"/>
  <c r="EE314" i="25"/>
  <c r="EF314" i="25"/>
  <c r="EG314" i="25"/>
  <c r="EH314" i="25"/>
  <c r="DX315" i="25"/>
  <c r="DY315" i="25"/>
  <c r="DZ315" i="25"/>
  <c r="EA315" i="25"/>
  <c r="EB315" i="25"/>
  <c r="EC315" i="25"/>
  <c r="ED315" i="25"/>
  <c r="EE315" i="25"/>
  <c r="EF315" i="25"/>
  <c r="EG315" i="25"/>
  <c r="EH315" i="25"/>
  <c r="DX316" i="25"/>
  <c r="DY316" i="25"/>
  <c r="DZ316" i="25"/>
  <c r="EA316" i="25"/>
  <c r="EB316" i="25"/>
  <c r="EC316" i="25"/>
  <c r="ED316" i="25"/>
  <c r="EE316" i="25"/>
  <c r="EF316" i="25"/>
  <c r="EG316" i="25"/>
  <c r="EH316" i="25"/>
  <c r="DX317" i="25"/>
  <c r="DY317" i="25"/>
  <c r="DZ317" i="25"/>
  <c r="EA317" i="25"/>
  <c r="EB317" i="25"/>
  <c r="EC317" i="25"/>
  <c r="ED317" i="25"/>
  <c r="EE317" i="25"/>
  <c r="EF317" i="25"/>
  <c r="EG317" i="25"/>
  <c r="EH317" i="25"/>
  <c r="DX318" i="25"/>
  <c r="DY318" i="25"/>
  <c r="DZ318" i="25"/>
  <c r="EA318" i="25"/>
  <c r="EB318" i="25"/>
  <c r="EC318" i="25"/>
  <c r="ED318" i="25"/>
  <c r="EE318" i="25"/>
  <c r="EF318" i="25"/>
  <c r="EG318" i="25"/>
  <c r="EH318" i="25"/>
  <c r="DX319" i="25"/>
  <c r="DY319" i="25"/>
  <c r="DZ319" i="25"/>
  <c r="EA319" i="25"/>
  <c r="EB319" i="25"/>
  <c r="EC319" i="25"/>
  <c r="ED319" i="25"/>
  <c r="EE319" i="25"/>
  <c r="EF319" i="25"/>
  <c r="EG319" i="25"/>
  <c r="EH319" i="25"/>
  <c r="DX320" i="25"/>
  <c r="DY320" i="25"/>
  <c r="DZ320" i="25"/>
  <c r="EA320" i="25"/>
  <c r="EB320" i="25"/>
  <c r="EC320" i="25"/>
  <c r="ED320" i="25"/>
  <c r="EE320" i="25"/>
  <c r="EF320" i="25"/>
  <c r="EG320" i="25"/>
  <c r="EH320" i="25"/>
  <c r="DX321" i="25"/>
  <c r="DY321" i="25"/>
  <c r="DZ321" i="25"/>
  <c r="EA321" i="25"/>
  <c r="EB321" i="25"/>
  <c r="EC321" i="25"/>
  <c r="ED321" i="25"/>
  <c r="EE321" i="25"/>
  <c r="EF321" i="25"/>
  <c r="EG321" i="25"/>
  <c r="EH321" i="25"/>
  <c r="DX322" i="25"/>
  <c r="DY322" i="25"/>
  <c r="DZ322" i="25"/>
  <c r="EA322" i="25"/>
  <c r="EB322" i="25"/>
  <c r="EC322" i="25"/>
  <c r="ED322" i="25"/>
  <c r="EE322" i="25"/>
  <c r="EF322" i="25"/>
  <c r="EG322" i="25"/>
  <c r="EH322" i="25"/>
  <c r="DX323" i="25"/>
  <c r="DY323" i="25"/>
  <c r="DZ323" i="25"/>
  <c r="EA323" i="25"/>
  <c r="EB323" i="25"/>
  <c r="EC323" i="25"/>
  <c r="ED323" i="25"/>
  <c r="EE323" i="25"/>
  <c r="EF323" i="25"/>
  <c r="EG323" i="25"/>
  <c r="EH323" i="25"/>
  <c r="DX324" i="25"/>
  <c r="DY324" i="25"/>
  <c r="DZ324" i="25"/>
  <c r="EA324" i="25"/>
  <c r="EB324" i="25"/>
  <c r="EC324" i="25"/>
  <c r="ED324" i="25"/>
  <c r="EE324" i="25"/>
  <c r="EF324" i="25"/>
  <c r="EG324" i="25"/>
  <c r="EH324" i="25"/>
  <c r="DX325" i="25"/>
  <c r="DY325" i="25"/>
  <c r="DZ325" i="25"/>
  <c r="EA325" i="25"/>
  <c r="EB325" i="25"/>
  <c r="EC325" i="25"/>
  <c r="ED325" i="25"/>
  <c r="EE325" i="25"/>
  <c r="EF325" i="25"/>
  <c r="EG325" i="25"/>
  <c r="EH325" i="25"/>
  <c r="DX326" i="25"/>
  <c r="DY326" i="25"/>
  <c r="DZ326" i="25"/>
  <c r="EA326" i="25"/>
  <c r="EB326" i="25"/>
  <c r="EC326" i="25"/>
  <c r="ED326" i="25"/>
  <c r="EE326" i="25"/>
  <c r="EF326" i="25"/>
  <c r="EG326" i="25"/>
  <c r="EH326" i="25"/>
  <c r="DX327" i="25"/>
  <c r="DY327" i="25"/>
  <c r="DZ327" i="25"/>
  <c r="EA327" i="25"/>
  <c r="EB327" i="25"/>
  <c r="EC327" i="25"/>
  <c r="ED327" i="25"/>
  <c r="EE327" i="25"/>
  <c r="EF327" i="25"/>
  <c r="EG327" i="25"/>
  <c r="EH327" i="25"/>
  <c r="DX328" i="25"/>
  <c r="DY328" i="25"/>
  <c r="DZ328" i="25"/>
  <c r="EA328" i="25"/>
  <c r="EB328" i="25"/>
  <c r="EC328" i="25"/>
  <c r="ED328" i="25"/>
  <c r="EE328" i="25"/>
  <c r="EF328" i="25"/>
  <c r="EG328" i="25"/>
  <c r="EH328" i="25"/>
  <c r="DX329" i="25"/>
  <c r="DY329" i="25"/>
  <c r="DZ329" i="25"/>
  <c r="EA329" i="25"/>
  <c r="EB329" i="25"/>
  <c r="EC329" i="25"/>
  <c r="ED329" i="25"/>
  <c r="EE329" i="25"/>
  <c r="EF329" i="25"/>
  <c r="EG329" i="25"/>
  <c r="EH329" i="25"/>
  <c r="DX330" i="25"/>
  <c r="DY330" i="25"/>
  <c r="DZ330" i="25"/>
  <c r="EA330" i="25"/>
  <c r="EB330" i="25"/>
  <c r="EC330" i="25"/>
  <c r="ED330" i="25"/>
  <c r="EE330" i="25"/>
  <c r="EF330" i="25"/>
  <c r="EG330" i="25"/>
  <c r="EH330" i="25"/>
  <c r="DX331" i="25"/>
  <c r="DY331" i="25"/>
  <c r="DZ331" i="25"/>
  <c r="EA331" i="25"/>
  <c r="EB331" i="25"/>
  <c r="EC331" i="25"/>
  <c r="ED331" i="25"/>
  <c r="EE331" i="25"/>
  <c r="EF331" i="25"/>
  <c r="EG331" i="25"/>
  <c r="EH331" i="25"/>
  <c r="DX332" i="25"/>
  <c r="DY332" i="25"/>
  <c r="DZ332" i="25"/>
  <c r="EA332" i="25"/>
  <c r="EB332" i="25"/>
  <c r="EC332" i="25"/>
  <c r="ED332" i="25"/>
  <c r="EE332" i="25"/>
  <c r="EF332" i="25"/>
  <c r="EG332" i="25"/>
  <c r="EH332" i="25"/>
  <c r="DX333" i="25"/>
  <c r="DY333" i="25"/>
  <c r="DZ333" i="25"/>
  <c r="EA333" i="25"/>
  <c r="EB333" i="25"/>
  <c r="EC333" i="25"/>
  <c r="ED333" i="25"/>
  <c r="EE333" i="25"/>
  <c r="EF333" i="25"/>
  <c r="EG333" i="25"/>
  <c r="EH333" i="25"/>
  <c r="DX334" i="25"/>
  <c r="DY334" i="25"/>
  <c r="DZ334" i="25"/>
  <c r="EA334" i="25"/>
  <c r="EB334" i="25"/>
  <c r="EC334" i="25"/>
  <c r="ED334" i="25"/>
  <c r="EE334" i="25"/>
  <c r="EF334" i="25"/>
  <c r="EG334" i="25"/>
  <c r="EH334" i="25"/>
  <c r="DX335" i="25"/>
  <c r="DY335" i="25"/>
  <c r="DZ335" i="25"/>
  <c r="EA335" i="25"/>
  <c r="EB335" i="25"/>
  <c r="EC335" i="25"/>
  <c r="ED335" i="25"/>
  <c r="EE335" i="25"/>
  <c r="EF335" i="25"/>
  <c r="EG335" i="25"/>
  <c r="EH335" i="25"/>
  <c r="DX336" i="25"/>
  <c r="DY336" i="25"/>
  <c r="DZ336" i="25"/>
  <c r="EA336" i="25"/>
  <c r="EB336" i="25"/>
  <c r="EC336" i="25"/>
  <c r="ED336" i="25"/>
  <c r="EE336" i="25"/>
  <c r="EF336" i="25"/>
  <c r="EG336" i="25"/>
  <c r="EH336" i="25"/>
  <c r="DX337" i="25"/>
  <c r="DY337" i="25"/>
  <c r="DZ337" i="25"/>
  <c r="EA337" i="25"/>
  <c r="EB337" i="25"/>
  <c r="EC337" i="25"/>
  <c r="ED337" i="25"/>
  <c r="EE337" i="25"/>
  <c r="EF337" i="25"/>
  <c r="EG337" i="25"/>
  <c r="EH337" i="25"/>
  <c r="DX338" i="25"/>
  <c r="DY338" i="25"/>
  <c r="DZ338" i="25"/>
  <c r="EA338" i="25"/>
  <c r="EB338" i="25"/>
  <c r="EC338" i="25"/>
  <c r="ED338" i="25"/>
  <c r="EE338" i="25"/>
  <c r="EF338" i="25"/>
  <c r="EG338" i="25"/>
  <c r="EH338" i="25"/>
  <c r="DX339" i="25"/>
  <c r="DY339" i="25"/>
  <c r="DZ339" i="25"/>
  <c r="EA339" i="25"/>
  <c r="EB339" i="25"/>
  <c r="EC339" i="25"/>
  <c r="ED339" i="25"/>
  <c r="EE339" i="25"/>
  <c r="EF339" i="25"/>
  <c r="EG339" i="25"/>
  <c r="EH339" i="25"/>
  <c r="DX340" i="25"/>
  <c r="DY340" i="25"/>
  <c r="DZ340" i="25"/>
  <c r="EA340" i="25"/>
  <c r="EB340" i="25"/>
  <c r="EC340" i="25"/>
  <c r="ED340" i="25"/>
  <c r="EE340" i="25"/>
  <c r="EF340" i="25"/>
  <c r="EG340" i="25"/>
  <c r="EH340" i="25"/>
  <c r="DX341" i="25"/>
  <c r="DY341" i="25"/>
  <c r="DZ341" i="25"/>
  <c r="EA341" i="25"/>
  <c r="EB341" i="25"/>
  <c r="EC341" i="25"/>
  <c r="ED341" i="25"/>
  <c r="EE341" i="25"/>
  <c r="EF341" i="25"/>
  <c r="EG341" i="25"/>
  <c r="EH341" i="25"/>
  <c r="DX342" i="25"/>
  <c r="DY342" i="25"/>
  <c r="DZ342" i="25"/>
  <c r="EA342" i="25"/>
  <c r="EB342" i="25"/>
  <c r="EC342" i="25"/>
  <c r="ED342" i="25"/>
  <c r="EE342" i="25"/>
  <c r="EF342" i="25"/>
  <c r="EG342" i="25"/>
  <c r="EH342" i="25"/>
  <c r="DX343" i="25"/>
  <c r="DY343" i="25"/>
  <c r="DZ343" i="25"/>
  <c r="EA343" i="25"/>
  <c r="EB343" i="25"/>
  <c r="EC343" i="25"/>
  <c r="ED343" i="25"/>
  <c r="EE343" i="25"/>
  <c r="EF343" i="25"/>
  <c r="EG343" i="25"/>
  <c r="EH343" i="25"/>
  <c r="DX344" i="25"/>
  <c r="DY344" i="25"/>
  <c r="DZ344" i="25"/>
  <c r="EA344" i="25"/>
  <c r="EB344" i="25"/>
  <c r="EC344" i="25"/>
  <c r="ED344" i="25"/>
  <c r="EE344" i="25"/>
  <c r="EF344" i="25"/>
  <c r="EG344" i="25"/>
  <c r="EH344" i="25"/>
  <c r="DX345" i="25"/>
  <c r="DY345" i="25"/>
  <c r="DZ345" i="25"/>
  <c r="EA345" i="25"/>
  <c r="EB345" i="25"/>
  <c r="EC345" i="25"/>
  <c r="ED345" i="25"/>
  <c r="EE345" i="25"/>
  <c r="EF345" i="25"/>
  <c r="EG345" i="25"/>
  <c r="EH345" i="25"/>
  <c r="DX346" i="25"/>
  <c r="DY346" i="25"/>
  <c r="DZ346" i="25"/>
  <c r="EA346" i="25"/>
  <c r="EB346" i="25"/>
  <c r="EC346" i="25"/>
  <c r="ED346" i="25"/>
  <c r="EE346" i="25"/>
  <c r="EF346" i="25"/>
  <c r="EG346" i="25"/>
  <c r="EH346" i="25"/>
  <c r="DX347" i="25"/>
  <c r="DY347" i="25"/>
  <c r="DZ347" i="25"/>
  <c r="EA347" i="25"/>
  <c r="EB347" i="25"/>
  <c r="EC347" i="25"/>
  <c r="ED347" i="25"/>
  <c r="EE347" i="25"/>
  <c r="EF347" i="25"/>
  <c r="EG347" i="25"/>
  <c r="EH347" i="25"/>
  <c r="DX348" i="25"/>
  <c r="DY348" i="25"/>
  <c r="DZ348" i="25"/>
  <c r="EA348" i="25"/>
  <c r="EB348" i="25"/>
  <c r="EC348" i="25"/>
  <c r="ED348" i="25"/>
  <c r="EE348" i="25"/>
  <c r="EF348" i="25"/>
  <c r="EG348" i="25"/>
  <c r="EH348" i="25"/>
  <c r="DX349" i="25"/>
  <c r="DY349" i="25"/>
  <c r="DZ349" i="25"/>
  <c r="EA349" i="25"/>
  <c r="EB349" i="25"/>
  <c r="EC349" i="25"/>
  <c r="ED349" i="25"/>
  <c r="EE349" i="25"/>
  <c r="EF349" i="25"/>
  <c r="EG349" i="25"/>
  <c r="EH349" i="25"/>
  <c r="DX350" i="25"/>
  <c r="DY350" i="25"/>
  <c r="DZ350" i="25"/>
  <c r="EA350" i="25"/>
  <c r="EB350" i="25"/>
  <c r="EC350" i="25"/>
  <c r="ED350" i="25"/>
  <c r="EE350" i="25"/>
  <c r="EF350" i="25"/>
  <c r="EG350" i="25"/>
  <c r="EH350" i="25"/>
  <c r="DX351" i="25"/>
  <c r="DY351" i="25"/>
  <c r="DZ351" i="25"/>
  <c r="EA351" i="25"/>
  <c r="EB351" i="25"/>
  <c r="EC351" i="25"/>
  <c r="ED351" i="25"/>
  <c r="EE351" i="25"/>
  <c r="EF351" i="25"/>
  <c r="EG351" i="25"/>
  <c r="EH351" i="25"/>
  <c r="DX352" i="25"/>
  <c r="DY352" i="25"/>
  <c r="DZ352" i="25"/>
  <c r="EA352" i="25"/>
  <c r="EB352" i="25"/>
  <c r="EC352" i="25"/>
  <c r="ED352" i="25"/>
  <c r="EE352" i="25"/>
  <c r="EF352" i="25"/>
  <c r="EG352" i="25"/>
  <c r="EH352" i="25"/>
  <c r="DX353" i="25"/>
  <c r="DY353" i="25"/>
  <c r="DZ353" i="25"/>
  <c r="EA353" i="25"/>
  <c r="EB353" i="25"/>
  <c r="EC353" i="25"/>
  <c r="ED353" i="25"/>
  <c r="EE353" i="25"/>
  <c r="EF353" i="25"/>
  <c r="EG353" i="25"/>
  <c r="EH353" i="25"/>
  <c r="DX354" i="25"/>
  <c r="DY354" i="25"/>
  <c r="DZ354" i="25"/>
  <c r="EA354" i="25"/>
  <c r="EB354" i="25"/>
  <c r="EC354" i="25"/>
  <c r="ED354" i="25"/>
  <c r="EE354" i="25"/>
  <c r="EF354" i="25"/>
  <c r="EG354" i="25"/>
  <c r="EH354" i="25"/>
  <c r="DX355" i="25"/>
  <c r="DY355" i="25"/>
  <c r="DZ355" i="25"/>
  <c r="EA355" i="25"/>
  <c r="EB355" i="25"/>
  <c r="EC355" i="25"/>
  <c r="ED355" i="25"/>
  <c r="EE355" i="25"/>
  <c r="EF355" i="25"/>
  <c r="EG355" i="25"/>
  <c r="EH355" i="25"/>
  <c r="DX356" i="25"/>
  <c r="DY356" i="25"/>
  <c r="DZ356" i="25"/>
  <c r="EA356" i="25"/>
  <c r="EB356" i="25"/>
  <c r="EC356" i="25"/>
  <c r="ED356" i="25"/>
  <c r="EE356" i="25"/>
  <c r="EF356" i="25"/>
  <c r="EG356" i="25"/>
  <c r="EH356" i="25"/>
  <c r="DX357" i="25"/>
  <c r="DY357" i="25"/>
  <c r="DZ357" i="25"/>
  <c r="EA357" i="25"/>
  <c r="EB357" i="25"/>
  <c r="EC357" i="25"/>
  <c r="ED357" i="25"/>
  <c r="EE357" i="25"/>
  <c r="EF357" i="25"/>
  <c r="EG357" i="25"/>
  <c r="EH357" i="25"/>
  <c r="DX358" i="25"/>
  <c r="DY358" i="25"/>
  <c r="DZ358" i="25"/>
  <c r="EA358" i="25"/>
  <c r="EB358" i="25"/>
  <c r="EC358" i="25"/>
  <c r="ED358" i="25"/>
  <c r="EE358" i="25"/>
  <c r="EF358" i="25"/>
  <c r="EG358" i="25"/>
  <c r="EH358" i="25"/>
  <c r="DX359" i="25"/>
  <c r="DY359" i="25"/>
  <c r="DZ359" i="25"/>
  <c r="EA359" i="25"/>
  <c r="EB359" i="25"/>
  <c r="EC359" i="25"/>
  <c r="ED359" i="25"/>
  <c r="EE359" i="25"/>
  <c r="EF359" i="25"/>
  <c r="EG359" i="25"/>
  <c r="EH359" i="25"/>
  <c r="DX360" i="25"/>
  <c r="DY360" i="25"/>
  <c r="DZ360" i="25"/>
  <c r="EA360" i="25"/>
  <c r="EB360" i="25"/>
  <c r="EC360" i="25"/>
  <c r="ED360" i="25"/>
  <c r="EE360" i="25"/>
  <c r="EF360" i="25"/>
  <c r="EG360" i="25"/>
  <c r="EH360" i="25"/>
  <c r="DX361" i="25"/>
  <c r="DY361" i="25"/>
  <c r="DZ361" i="25"/>
  <c r="EA361" i="25"/>
  <c r="EB361" i="25"/>
  <c r="EC361" i="25"/>
  <c r="ED361" i="25"/>
  <c r="EE361" i="25"/>
  <c r="EF361" i="25"/>
  <c r="EG361" i="25"/>
  <c r="EH361" i="25"/>
  <c r="DX362" i="25"/>
  <c r="DY362" i="25"/>
  <c r="DZ362" i="25"/>
  <c r="EA362" i="25"/>
  <c r="EB362" i="25"/>
  <c r="EC362" i="25"/>
  <c r="ED362" i="25"/>
  <c r="EE362" i="25"/>
  <c r="EF362" i="25"/>
  <c r="EG362" i="25"/>
  <c r="EH362" i="25"/>
  <c r="DX363" i="25"/>
  <c r="DY363" i="25"/>
  <c r="DZ363" i="25"/>
  <c r="EA363" i="25"/>
  <c r="EB363" i="25"/>
  <c r="EC363" i="25"/>
  <c r="ED363" i="25"/>
  <c r="EE363" i="25"/>
  <c r="EF363" i="25"/>
  <c r="EG363" i="25"/>
  <c r="EH363" i="25"/>
  <c r="DX364" i="25"/>
  <c r="DY364" i="25"/>
  <c r="DZ364" i="25"/>
  <c r="EA364" i="25"/>
  <c r="EB364" i="25"/>
  <c r="EC364" i="25"/>
  <c r="ED364" i="25"/>
  <c r="EE364" i="25"/>
  <c r="EF364" i="25"/>
  <c r="EG364" i="25"/>
  <c r="EH364" i="25"/>
  <c r="DX365" i="25"/>
  <c r="DY365" i="25"/>
  <c r="DZ365" i="25"/>
  <c r="EA365" i="25"/>
  <c r="EB365" i="25"/>
  <c r="EC365" i="25"/>
  <c r="ED365" i="25"/>
  <c r="EE365" i="25"/>
  <c r="EF365" i="25"/>
  <c r="EG365" i="25"/>
  <c r="EH365" i="25"/>
  <c r="DX366" i="25"/>
  <c r="DY366" i="25"/>
  <c r="DZ366" i="25"/>
  <c r="EA366" i="25"/>
  <c r="EB366" i="25"/>
  <c r="EC366" i="25"/>
  <c r="ED366" i="25"/>
  <c r="EE366" i="25"/>
  <c r="EF366" i="25"/>
  <c r="EG366" i="25"/>
  <c r="EH366" i="25"/>
  <c r="DX367" i="25"/>
  <c r="DY367" i="25"/>
  <c r="DZ367" i="25"/>
  <c r="EA367" i="25"/>
  <c r="EB367" i="25"/>
  <c r="EC367" i="25"/>
  <c r="ED367" i="25"/>
  <c r="EE367" i="25"/>
  <c r="EF367" i="25"/>
  <c r="EG367" i="25"/>
  <c r="EH367" i="25"/>
  <c r="DX368" i="25"/>
  <c r="DY368" i="25"/>
  <c r="DZ368" i="25"/>
  <c r="EA368" i="25"/>
  <c r="EB368" i="25"/>
  <c r="EC368" i="25"/>
  <c r="ED368" i="25"/>
  <c r="EE368" i="25"/>
  <c r="EF368" i="25"/>
  <c r="EG368" i="25"/>
  <c r="EH368" i="25"/>
  <c r="DX369" i="25"/>
  <c r="DY369" i="25"/>
  <c r="DZ369" i="25"/>
  <c r="EA369" i="25"/>
  <c r="EB369" i="25"/>
  <c r="EC369" i="25"/>
  <c r="ED369" i="25"/>
  <c r="EE369" i="25"/>
  <c r="EF369" i="25"/>
  <c r="EG369" i="25"/>
  <c r="EH369" i="25"/>
  <c r="DX370" i="25"/>
  <c r="DY370" i="25"/>
  <c r="DZ370" i="25"/>
  <c r="EA370" i="25"/>
  <c r="EB370" i="25"/>
  <c r="EC370" i="25"/>
  <c r="ED370" i="25"/>
  <c r="EE370" i="25"/>
  <c r="EF370" i="25"/>
  <c r="EG370" i="25"/>
  <c r="EH370" i="25"/>
  <c r="DX371" i="25"/>
  <c r="DY371" i="25"/>
  <c r="DZ371" i="25"/>
  <c r="EA371" i="25"/>
  <c r="EB371" i="25"/>
  <c r="EC371" i="25"/>
  <c r="ED371" i="25"/>
  <c r="EE371" i="25"/>
  <c r="EF371" i="25"/>
  <c r="EG371" i="25"/>
  <c r="EH371" i="25"/>
  <c r="DX372" i="25"/>
  <c r="DY372" i="25"/>
  <c r="DZ372" i="25"/>
  <c r="EA372" i="25"/>
  <c r="EB372" i="25"/>
  <c r="EC372" i="25"/>
  <c r="ED372" i="25"/>
  <c r="EE372" i="25"/>
  <c r="EF372" i="25"/>
  <c r="EG372" i="25"/>
  <c r="EH372" i="25"/>
  <c r="DX373" i="25"/>
  <c r="DY373" i="25"/>
  <c r="DZ373" i="25"/>
  <c r="EA373" i="25"/>
  <c r="EB373" i="25"/>
  <c r="EC373" i="25"/>
  <c r="ED373" i="25"/>
  <c r="EE373" i="25"/>
  <c r="EF373" i="25"/>
  <c r="EG373" i="25"/>
  <c r="EH373" i="25"/>
  <c r="DX374" i="25"/>
  <c r="DY374" i="25"/>
  <c r="DZ374" i="25"/>
  <c r="EA374" i="25"/>
  <c r="EB374" i="25"/>
  <c r="EC374" i="25"/>
  <c r="ED374" i="25"/>
  <c r="EE374" i="25"/>
  <c r="EF374" i="25"/>
  <c r="EG374" i="25"/>
  <c r="EH374" i="25"/>
  <c r="DX375" i="25"/>
  <c r="DY375" i="25"/>
  <c r="DZ375" i="25"/>
  <c r="EA375" i="25"/>
  <c r="EB375" i="25"/>
  <c r="EC375" i="25"/>
  <c r="ED375" i="25"/>
  <c r="EE375" i="25"/>
  <c r="EF375" i="25"/>
  <c r="EG375" i="25"/>
  <c r="EH375" i="25"/>
  <c r="DX376" i="25"/>
  <c r="DY376" i="25"/>
  <c r="DZ376" i="25"/>
  <c r="EA376" i="25"/>
  <c r="EB376" i="25"/>
  <c r="EC376" i="25"/>
  <c r="ED376" i="25"/>
  <c r="EE376" i="25"/>
  <c r="EF376" i="25"/>
  <c r="EG376" i="25"/>
  <c r="EH376" i="25"/>
  <c r="DX377" i="25"/>
  <c r="DY377" i="25"/>
  <c r="DZ377" i="25"/>
  <c r="EA377" i="25"/>
  <c r="EB377" i="25"/>
  <c r="EC377" i="25"/>
  <c r="ED377" i="25"/>
  <c r="EE377" i="25"/>
  <c r="EF377" i="25"/>
  <c r="EG377" i="25"/>
  <c r="EH377" i="25"/>
  <c r="DX378" i="25"/>
  <c r="DY378" i="25"/>
  <c r="DZ378" i="25"/>
  <c r="EA378" i="25"/>
  <c r="EB378" i="25"/>
  <c r="EC378" i="25"/>
  <c r="ED378" i="25"/>
  <c r="EE378" i="25"/>
  <c r="EF378" i="25"/>
  <c r="EG378" i="25"/>
  <c r="EH378" i="25"/>
  <c r="DX379" i="25"/>
  <c r="DY379" i="25"/>
  <c r="DZ379" i="25"/>
  <c r="EA379" i="25"/>
  <c r="EB379" i="25"/>
  <c r="EC379" i="25"/>
  <c r="ED379" i="25"/>
  <c r="EE379" i="25"/>
  <c r="EF379" i="25"/>
  <c r="EG379" i="25"/>
  <c r="EH379" i="25"/>
  <c r="DX380" i="25"/>
  <c r="DY380" i="25"/>
  <c r="DZ380" i="25"/>
  <c r="EA380" i="25"/>
  <c r="EB380" i="25"/>
  <c r="EC380" i="25"/>
  <c r="ED380" i="25"/>
  <c r="EE380" i="25"/>
  <c r="EF380" i="25"/>
  <c r="EG380" i="25"/>
  <c r="EH380" i="25"/>
  <c r="DX381" i="25"/>
  <c r="DY381" i="25"/>
  <c r="DZ381" i="25"/>
  <c r="EA381" i="25"/>
  <c r="EB381" i="25"/>
  <c r="EC381" i="25"/>
  <c r="ED381" i="25"/>
  <c r="EE381" i="25"/>
  <c r="EF381" i="25"/>
  <c r="EG381" i="25"/>
  <c r="EH381" i="25"/>
  <c r="DX382" i="25"/>
  <c r="DY382" i="25"/>
  <c r="DZ382" i="25"/>
  <c r="EA382" i="25"/>
  <c r="EB382" i="25"/>
  <c r="EC382" i="25"/>
  <c r="ED382" i="25"/>
  <c r="EE382" i="25"/>
  <c r="EF382" i="25"/>
  <c r="EG382" i="25"/>
  <c r="EH382" i="25"/>
  <c r="DX383" i="25"/>
  <c r="DY383" i="25"/>
  <c r="DZ383" i="25"/>
  <c r="EA383" i="25"/>
  <c r="EB383" i="25"/>
  <c r="EC383" i="25"/>
  <c r="ED383" i="25"/>
  <c r="EE383" i="25"/>
  <c r="EF383" i="25"/>
  <c r="EG383" i="25"/>
  <c r="EH383" i="25"/>
  <c r="DX384" i="25"/>
  <c r="DY384" i="25"/>
  <c r="DZ384" i="25"/>
  <c r="EA384" i="25"/>
  <c r="EB384" i="25"/>
  <c r="EC384" i="25"/>
  <c r="ED384" i="25"/>
  <c r="EE384" i="25"/>
  <c r="EF384" i="25"/>
  <c r="EG384" i="25"/>
  <c r="EH384" i="25"/>
  <c r="DX385" i="25"/>
  <c r="DY385" i="25"/>
  <c r="DZ385" i="25"/>
  <c r="EA385" i="25"/>
  <c r="EB385" i="25"/>
  <c r="EC385" i="25"/>
  <c r="ED385" i="25"/>
  <c r="EE385" i="25"/>
  <c r="EF385" i="25"/>
  <c r="EG385" i="25"/>
  <c r="EH385" i="25"/>
  <c r="DX386" i="25"/>
  <c r="DY386" i="25"/>
  <c r="DZ386" i="25"/>
  <c r="EA386" i="25"/>
  <c r="EB386" i="25"/>
  <c r="EC386" i="25"/>
  <c r="ED386" i="25"/>
  <c r="EE386" i="25"/>
  <c r="EF386" i="25"/>
  <c r="EG386" i="25"/>
  <c r="EH386" i="25"/>
  <c r="DX387" i="25"/>
  <c r="DY387" i="25"/>
  <c r="DZ387" i="25"/>
  <c r="EA387" i="25"/>
  <c r="EB387" i="25"/>
  <c r="EC387" i="25"/>
  <c r="ED387" i="25"/>
  <c r="EE387" i="25"/>
  <c r="EF387" i="25"/>
  <c r="EG387" i="25"/>
  <c r="EH387" i="25"/>
  <c r="DX388" i="25"/>
  <c r="DY388" i="25"/>
  <c r="DZ388" i="25"/>
  <c r="EA388" i="25"/>
  <c r="EB388" i="25"/>
  <c r="EC388" i="25"/>
  <c r="ED388" i="25"/>
  <c r="EE388" i="25"/>
  <c r="EF388" i="25"/>
  <c r="EG388" i="25"/>
  <c r="EH388" i="25"/>
  <c r="DX389" i="25"/>
  <c r="DY389" i="25"/>
  <c r="DZ389" i="25"/>
  <c r="EA389" i="25"/>
  <c r="EB389" i="25"/>
  <c r="EC389" i="25"/>
  <c r="ED389" i="25"/>
  <c r="EE389" i="25"/>
  <c r="EF389" i="25"/>
  <c r="EG389" i="25"/>
  <c r="EH389" i="25"/>
  <c r="DX390" i="25"/>
  <c r="DY390" i="25"/>
  <c r="DZ390" i="25"/>
  <c r="EA390" i="25"/>
  <c r="EB390" i="25"/>
  <c r="EC390" i="25"/>
  <c r="ED390" i="25"/>
  <c r="EE390" i="25"/>
  <c r="EF390" i="25"/>
  <c r="EG390" i="25"/>
  <c r="EH390" i="25"/>
  <c r="DX391" i="25"/>
  <c r="DY391" i="25"/>
  <c r="DZ391" i="25"/>
  <c r="EA391" i="25"/>
  <c r="EB391" i="25"/>
  <c r="EC391" i="25"/>
  <c r="ED391" i="25"/>
  <c r="EE391" i="25"/>
  <c r="EF391" i="25"/>
  <c r="EG391" i="25"/>
  <c r="EH391" i="25"/>
  <c r="DX392" i="25"/>
  <c r="DY392" i="25"/>
  <c r="DZ392" i="25"/>
  <c r="EA392" i="25"/>
  <c r="EB392" i="25"/>
  <c r="EC392" i="25"/>
  <c r="ED392" i="25"/>
  <c r="EE392" i="25"/>
  <c r="EF392" i="25"/>
  <c r="EG392" i="25"/>
  <c r="EH392" i="25"/>
  <c r="DX393" i="25"/>
  <c r="DY393" i="25"/>
  <c r="DZ393" i="25"/>
  <c r="EA393" i="25"/>
  <c r="EB393" i="25"/>
  <c r="EC393" i="25"/>
  <c r="ED393" i="25"/>
  <c r="EE393" i="25"/>
  <c r="EF393" i="25"/>
  <c r="EG393" i="25"/>
  <c r="EH393" i="25"/>
  <c r="DX394" i="25"/>
  <c r="DY394" i="25"/>
  <c r="DZ394" i="25"/>
  <c r="EA394" i="25"/>
  <c r="EB394" i="25"/>
  <c r="EC394" i="25"/>
  <c r="ED394" i="25"/>
  <c r="EE394" i="25"/>
  <c r="EF394" i="25"/>
  <c r="EG394" i="25"/>
  <c r="EH394" i="25"/>
  <c r="DX395" i="25"/>
  <c r="DY395" i="25"/>
  <c r="DZ395" i="25"/>
  <c r="EA395" i="25"/>
  <c r="EB395" i="25"/>
  <c r="EC395" i="25"/>
  <c r="ED395" i="25"/>
  <c r="EE395" i="25"/>
  <c r="EF395" i="25"/>
  <c r="EG395" i="25"/>
  <c r="EH395" i="25"/>
  <c r="DY6" i="25"/>
  <c r="DZ6" i="25"/>
  <c r="EA6" i="25"/>
  <c r="EB6" i="25"/>
  <c r="EC6" i="25"/>
  <c r="ED6" i="25"/>
  <c r="EE6" i="25"/>
  <c r="EF6" i="25"/>
  <c r="EG6" i="25"/>
  <c r="EH6" i="25"/>
  <c r="DX6" i="25"/>
  <c r="D9" i="88"/>
  <c r="D8" i="88"/>
  <c r="D7" i="88"/>
  <c r="D6" i="88"/>
  <c r="C9" i="88"/>
  <c r="C8" i="88"/>
  <c r="C7" i="88"/>
  <c r="C6" i="88"/>
  <c r="IE7" i="25"/>
  <c r="IF7" i="25"/>
  <c r="IG7" i="25"/>
  <c r="IH7" i="25"/>
  <c r="II7" i="25"/>
  <c r="IJ7" i="25"/>
  <c r="IK7" i="25"/>
  <c r="IL7" i="25"/>
  <c r="IM7" i="25"/>
  <c r="IN7" i="25"/>
  <c r="IO7" i="25"/>
  <c r="IE8" i="25"/>
  <c r="IF8" i="25"/>
  <c r="IG8" i="25"/>
  <c r="IH8" i="25"/>
  <c r="II8" i="25"/>
  <c r="IJ8" i="25"/>
  <c r="IK8" i="25"/>
  <c r="IL8" i="25"/>
  <c r="IM8" i="25"/>
  <c r="IN8" i="25"/>
  <c r="IO8" i="25"/>
  <c r="IE9" i="25"/>
  <c r="IF9" i="25"/>
  <c r="IG9" i="25"/>
  <c r="IH9" i="25"/>
  <c r="II9" i="25"/>
  <c r="IJ9" i="25"/>
  <c r="IK9" i="25"/>
  <c r="IL9" i="25"/>
  <c r="IM9" i="25"/>
  <c r="IN9" i="25"/>
  <c r="IO9" i="25"/>
  <c r="IE10" i="25"/>
  <c r="IF10" i="25"/>
  <c r="IG10" i="25"/>
  <c r="IH10" i="25"/>
  <c r="II10" i="25"/>
  <c r="IJ10" i="25"/>
  <c r="IK10" i="25"/>
  <c r="IL10" i="25"/>
  <c r="IM10" i="25"/>
  <c r="IN10" i="25"/>
  <c r="IO10" i="25"/>
  <c r="IE11" i="25"/>
  <c r="IF11" i="25"/>
  <c r="IG11" i="25"/>
  <c r="IH11" i="25"/>
  <c r="II11" i="25"/>
  <c r="IJ11" i="25"/>
  <c r="IK11" i="25"/>
  <c r="IL11" i="25"/>
  <c r="IM11" i="25"/>
  <c r="IN11" i="25"/>
  <c r="IO11" i="25"/>
  <c r="IE12" i="25"/>
  <c r="IF12" i="25"/>
  <c r="IG12" i="25"/>
  <c r="IH12" i="25"/>
  <c r="II12" i="25"/>
  <c r="IJ12" i="25"/>
  <c r="IK12" i="25"/>
  <c r="IL12" i="25"/>
  <c r="IM12" i="25"/>
  <c r="IN12" i="25"/>
  <c r="IO12" i="25"/>
  <c r="IE13" i="25"/>
  <c r="IF13" i="25"/>
  <c r="IG13" i="25"/>
  <c r="IH13" i="25"/>
  <c r="II13" i="25"/>
  <c r="IJ13" i="25"/>
  <c r="IK13" i="25"/>
  <c r="IL13" i="25"/>
  <c r="IM13" i="25"/>
  <c r="IN13" i="25"/>
  <c r="IO13" i="25"/>
  <c r="IE14" i="25"/>
  <c r="IF14" i="25"/>
  <c r="IG14" i="25"/>
  <c r="IH14" i="25"/>
  <c r="II14" i="25"/>
  <c r="IJ14" i="25"/>
  <c r="IK14" i="25"/>
  <c r="IL14" i="25"/>
  <c r="IM14" i="25"/>
  <c r="IN14" i="25"/>
  <c r="IO14" i="25"/>
  <c r="IE15" i="25"/>
  <c r="IF15" i="25"/>
  <c r="IG15" i="25"/>
  <c r="IH15" i="25"/>
  <c r="II15" i="25"/>
  <c r="IJ15" i="25"/>
  <c r="IK15" i="25"/>
  <c r="IL15" i="25"/>
  <c r="IM15" i="25"/>
  <c r="IN15" i="25"/>
  <c r="IO15" i="25"/>
  <c r="IE16" i="25"/>
  <c r="IF16" i="25"/>
  <c r="IG16" i="25"/>
  <c r="IH16" i="25"/>
  <c r="II16" i="25"/>
  <c r="IJ16" i="25"/>
  <c r="IK16" i="25"/>
  <c r="IL16" i="25"/>
  <c r="IM16" i="25"/>
  <c r="IN16" i="25"/>
  <c r="IO16" i="25"/>
  <c r="IE17" i="25"/>
  <c r="IF17" i="25"/>
  <c r="IG17" i="25"/>
  <c r="IH17" i="25"/>
  <c r="II17" i="25"/>
  <c r="IJ17" i="25"/>
  <c r="IK17" i="25"/>
  <c r="IL17" i="25"/>
  <c r="IM17" i="25"/>
  <c r="IN17" i="25"/>
  <c r="IO17" i="25"/>
  <c r="IE18" i="25"/>
  <c r="IF18" i="25"/>
  <c r="IG18" i="25"/>
  <c r="IH18" i="25"/>
  <c r="II18" i="25"/>
  <c r="IJ18" i="25"/>
  <c r="IK18" i="25"/>
  <c r="IL18" i="25"/>
  <c r="IM18" i="25"/>
  <c r="IN18" i="25"/>
  <c r="IO18" i="25"/>
  <c r="IE19" i="25"/>
  <c r="IF19" i="25"/>
  <c r="IG19" i="25"/>
  <c r="IH19" i="25"/>
  <c r="II19" i="25"/>
  <c r="IJ19" i="25"/>
  <c r="IK19" i="25"/>
  <c r="IL19" i="25"/>
  <c r="IM19" i="25"/>
  <c r="IN19" i="25"/>
  <c r="IO19" i="25"/>
  <c r="IE20" i="25"/>
  <c r="IF20" i="25"/>
  <c r="IG20" i="25"/>
  <c r="IH20" i="25"/>
  <c r="II20" i="25"/>
  <c r="IJ20" i="25"/>
  <c r="IK20" i="25"/>
  <c r="IL20" i="25"/>
  <c r="IM20" i="25"/>
  <c r="IN20" i="25"/>
  <c r="IO20" i="25"/>
  <c r="IE21" i="25"/>
  <c r="IF21" i="25"/>
  <c r="IG21" i="25"/>
  <c r="IH21" i="25"/>
  <c r="II21" i="25"/>
  <c r="IJ21" i="25"/>
  <c r="IK21" i="25"/>
  <c r="IL21" i="25"/>
  <c r="IM21" i="25"/>
  <c r="IN21" i="25"/>
  <c r="IO21" i="25"/>
  <c r="IE22" i="25"/>
  <c r="IF22" i="25"/>
  <c r="IG22" i="25"/>
  <c r="IH22" i="25"/>
  <c r="II22" i="25"/>
  <c r="IJ22" i="25"/>
  <c r="IK22" i="25"/>
  <c r="IL22" i="25"/>
  <c r="IM22" i="25"/>
  <c r="IN22" i="25"/>
  <c r="IO22" i="25"/>
  <c r="IE23" i="25"/>
  <c r="IF23" i="25"/>
  <c r="IG23" i="25"/>
  <c r="IH23" i="25"/>
  <c r="II23" i="25"/>
  <c r="IJ23" i="25"/>
  <c r="IK23" i="25"/>
  <c r="IL23" i="25"/>
  <c r="IM23" i="25"/>
  <c r="IN23" i="25"/>
  <c r="IO23" i="25"/>
  <c r="IE24" i="25"/>
  <c r="IF24" i="25"/>
  <c r="IG24" i="25"/>
  <c r="IH24" i="25"/>
  <c r="II24" i="25"/>
  <c r="IJ24" i="25"/>
  <c r="IK24" i="25"/>
  <c r="IL24" i="25"/>
  <c r="IM24" i="25"/>
  <c r="IN24" i="25"/>
  <c r="IO24" i="25"/>
  <c r="IE25" i="25"/>
  <c r="IF25" i="25"/>
  <c r="IG25" i="25"/>
  <c r="IH25" i="25"/>
  <c r="II25" i="25"/>
  <c r="IJ25" i="25"/>
  <c r="IK25" i="25"/>
  <c r="IL25" i="25"/>
  <c r="IM25" i="25"/>
  <c r="IN25" i="25"/>
  <c r="IO25" i="25"/>
  <c r="IE26" i="25"/>
  <c r="IF26" i="25"/>
  <c r="IG26" i="25"/>
  <c r="IH26" i="25"/>
  <c r="II26" i="25"/>
  <c r="IJ26" i="25"/>
  <c r="IK26" i="25"/>
  <c r="IL26" i="25"/>
  <c r="IM26" i="25"/>
  <c r="IN26" i="25"/>
  <c r="IO26" i="25"/>
  <c r="IE27" i="25"/>
  <c r="IF27" i="25"/>
  <c r="IG27" i="25"/>
  <c r="IH27" i="25"/>
  <c r="II27" i="25"/>
  <c r="IJ27" i="25"/>
  <c r="IK27" i="25"/>
  <c r="IL27" i="25"/>
  <c r="IM27" i="25"/>
  <c r="IN27" i="25"/>
  <c r="IO27" i="25"/>
  <c r="IE28" i="25"/>
  <c r="IF28" i="25"/>
  <c r="IG28" i="25"/>
  <c r="IH28" i="25"/>
  <c r="II28" i="25"/>
  <c r="IJ28" i="25"/>
  <c r="IK28" i="25"/>
  <c r="IL28" i="25"/>
  <c r="IM28" i="25"/>
  <c r="IN28" i="25"/>
  <c r="IO28" i="25"/>
  <c r="IE29" i="25"/>
  <c r="IF29" i="25"/>
  <c r="IG29" i="25"/>
  <c r="IH29" i="25"/>
  <c r="II29" i="25"/>
  <c r="IJ29" i="25"/>
  <c r="IK29" i="25"/>
  <c r="IL29" i="25"/>
  <c r="IM29" i="25"/>
  <c r="IN29" i="25"/>
  <c r="IO29" i="25"/>
  <c r="IE30" i="25"/>
  <c r="IF30" i="25"/>
  <c r="IG30" i="25"/>
  <c r="IH30" i="25"/>
  <c r="II30" i="25"/>
  <c r="IJ30" i="25"/>
  <c r="IK30" i="25"/>
  <c r="IL30" i="25"/>
  <c r="IM30" i="25"/>
  <c r="IN30" i="25"/>
  <c r="IO30" i="25"/>
  <c r="IE31" i="25"/>
  <c r="IF31" i="25"/>
  <c r="IG31" i="25"/>
  <c r="IH31" i="25"/>
  <c r="II31" i="25"/>
  <c r="IJ31" i="25"/>
  <c r="IK31" i="25"/>
  <c r="IL31" i="25"/>
  <c r="IM31" i="25"/>
  <c r="IN31" i="25"/>
  <c r="IO31" i="25"/>
  <c r="IE32" i="25"/>
  <c r="IF32" i="25"/>
  <c r="IG32" i="25"/>
  <c r="IH32" i="25"/>
  <c r="II32" i="25"/>
  <c r="IJ32" i="25"/>
  <c r="IK32" i="25"/>
  <c r="IL32" i="25"/>
  <c r="IM32" i="25"/>
  <c r="IN32" i="25"/>
  <c r="IO32" i="25"/>
  <c r="IE33" i="25"/>
  <c r="IF33" i="25"/>
  <c r="IG33" i="25"/>
  <c r="IH33" i="25"/>
  <c r="II33" i="25"/>
  <c r="IJ33" i="25"/>
  <c r="IK33" i="25"/>
  <c r="IL33" i="25"/>
  <c r="IM33" i="25"/>
  <c r="IN33" i="25"/>
  <c r="IO33" i="25"/>
  <c r="IE34" i="25"/>
  <c r="IF34" i="25"/>
  <c r="IG34" i="25"/>
  <c r="IH34" i="25"/>
  <c r="II34" i="25"/>
  <c r="IJ34" i="25"/>
  <c r="IK34" i="25"/>
  <c r="IL34" i="25"/>
  <c r="IM34" i="25"/>
  <c r="IN34" i="25"/>
  <c r="IO34" i="25"/>
  <c r="IE35" i="25"/>
  <c r="IF35" i="25"/>
  <c r="IG35" i="25"/>
  <c r="IH35" i="25"/>
  <c r="II35" i="25"/>
  <c r="IJ35" i="25"/>
  <c r="IK35" i="25"/>
  <c r="IL35" i="25"/>
  <c r="IM35" i="25"/>
  <c r="IN35" i="25"/>
  <c r="IO35" i="25"/>
  <c r="IE36" i="25"/>
  <c r="IF36" i="25"/>
  <c r="IG36" i="25"/>
  <c r="IH36" i="25"/>
  <c r="II36" i="25"/>
  <c r="IJ36" i="25"/>
  <c r="IK36" i="25"/>
  <c r="IL36" i="25"/>
  <c r="IM36" i="25"/>
  <c r="IN36" i="25"/>
  <c r="IO36" i="25"/>
  <c r="IE37" i="25"/>
  <c r="IF37" i="25"/>
  <c r="IG37" i="25"/>
  <c r="IH37" i="25"/>
  <c r="II37" i="25"/>
  <c r="IJ37" i="25"/>
  <c r="IK37" i="25"/>
  <c r="IL37" i="25"/>
  <c r="IM37" i="25"/>
  <c r="IN37" i="25"/>
  <c r="IO37" i="25"/>
  <c r="IE38" i="25"/>
  <c r="IF38" i="25"/>
  <c r="IG38" i="25"/>
  <c r="IH38" i="25"/>
  <c r="II38" i="25"/>
  <c r="IJ38" i="25"/>
  <c r="IK38" i="25"/>
  <c r="IL38" i="25"/>
  <c r="IM38" i="25"/>
  <c r="IN38" i="25"/>
  <c r="IO38" i="25"/>
  <c r="IE39" i="25"/>
  <c r="IF39" i="25"/>
  <c r="IG39" i="25"/>
  <c r="IH39" i="25"/>
  <c r="II39" i="25"/>
  <c r="IJ39" i="25"/>
  <c r="IK39" i="25"/>
  <c r="IL39" i="25"/>
  <c r="IM39" i="25"/>
  <c r="IN39" i="25"/>
  <c r="IO39" i="25"/>
  <c r="IE40" i="25"/>
  <c r="IF40" i="25"/>
  <c r="IG40" i="25"/>
  <c r="IH40" i="25"/>
  <c r="II40" i="25"/>
  <c r="IJ40" i="25"/>
  <c r="IK40" i="25"/>
  <c r="IL40" i="25"/>
  <c r="IM40" i="25"/>
  <c r="IN40" i="25"/>
  <c r="IO40" i="25"/>
  <c r="IE41" i="25"/>
  <c r="IF41" i="25"/>
  <c r="IG41" i="25"/>
  <c r="IH41" i="25"/>
  <c r="II41" i="25"/>
  <c r="IJ41" i="25"/>
  <c r="IK41" i="25"/>
  <c r="IL41" i="25"/>
  <c r="IM41" i="25"/>
  <c r="IN41" i="25"/>
  <c r="IO41" i="25"/>
  <c r="IE42" i="25"/>
  <c r="IF42" i="25"/>
  <c r="IG42" i="25"/>
  <c r="IH42" i="25"/>
  <c r="II42" i="25"/>
  <c r="IJ42" i="25"/>
  <c r="IK42" i="25"/>
  <c r="IL42" i="25"/>
  <c r="IM42" i="25"/>
  <c r="IN42" i="25"/>
  <c r="IO42" i="25"/>
  <c r="IE43" i="25"/>
  <c r="IF43" i="25"/>
  <c r="IG43" i="25"/>
  <c r="IH43" i="25"/>
  <c r="II43" i="25"/>
  <c r="IJ43" i="25"/>
  <c r="IK43" i="25"/>
  <c r="IL43" i="25"/>
  <c r="IM43" i="25"/>
  <c r="IN43" i="25"/>
  <c r="IO43" i="25"/>
  <c r="IE44" i="25"/>
  <c r="IF44" i="25"/>
  <c r="IG44" i="25"/>
  <c r="IH44" i="25"/>
  <c r="II44" i="25"/>
  <c r="IJ44" i="25"/>
  <c r="IK44" i="25"/>
  <c r="IL44" i="25"/>
  <c r="IM44" i="25"/>
  <c r="IN44" i="25"/>
  <c r="IO44" i="25"/>
  <c r="IE45" i="25"/>
  <c r="IF45" i="25"/>
  <c r="IG45" i="25"/>
  <c r="IH45" i="25"/>
  <c r="II45" i="25"/>
  <c r="IJ45" i="25"/>
  <c r="IK45" i="25"/>
  <c r="IL45" i="25"/>
  <c r="IM45" i="25"/>
  <c r="IN45" i="25"/>
  <c r="IO45" i="25"/>
  <c r="IE46" i="25"/>
  <c r="IF46" i="25"/>
  <c r="IG46" i="25"/>
  <c r="IH46" i="25"/>
  <c r="II46" i="25"/>
  <c r="IJ46" i="25"/>
  <c r="IK46" i="25"/>
  <c r="IL46" i="25"/>
  <c r="IM46" i="25"/>
  <c r="IN46" i="25"/>
  <c r="IO46" i="25"/>
  <c r="IE47" i="25"/>
  <c r="IF47" i="25"/>
  <c r="IG47" i="25"/>
  <c r="IH47" i="25"/>
  <c r="II47" i="25"/>
  <c r="IJ47" i="25"/>
  <c r="IK47" i="25"/>
  <c r="IL47" i="25"/>
  <c r="IM47" i="25"/>
  <c r="IN47" i="25"/>
  <c r="IO47" i="25"/>
  <c r="IE48" i="25"/>
  <c r="IF48" i="25"/>
  <c r="IG48" i="25"/>
  <c r="IH48" i="25"/>
  <c r="II48" i="25"/>
  <c r="IJ48" i="25"/>
  <c r="IK48" i="25"/>
  <c r="IL48" i="25"/>
  <c r="IM48" i="25"/>
  <c r="IN48" i="25"/>
  <c r="IO48" i="25"/>
  <c r="IE49" i="25"/>
  <c r="IF49" i="25"/>
  <c r="IG49" i="25"/>
  <c r="IH49" i="25"/>
  <c r="II49" i="25"/>
  <c r="IJ49" i="25"/>
  <c r="IK49" i="25"/>
  <c r="IL49" i="25"/>
  <c r="IM49" i="25"/>
  <c r="IN49" i="25"/>
  <c r="IO49" i="25"/>
  <c r="IE50" i="25"/>
  <c r="IF50" i="25"/>
  <c r="IG50" i="25"/>
  <c r="IH50" i="25"/>
  <c r="II50" i="25"/>
  <c r="IJ50" i="25"/>
  <c r="IK50" i="25"/>
  <c r="IL50" i="25"/>
  <c r="IM50" i="25"/>
  <c r="IN50" i="25"/>
  <c r="IO50" i="25"/>
  <c r="IE51" i="25"/>
  <c r="IF51" i="25"/>
  <c r="IG51" i="25"/>
  <c r="IH51" i="25"/>
  <c r="II51" i="25"/>
  <c r="IJ51" i="25"/>
  <c r="IK51" i="25"/>
  <c r="IL51" i="25"/>
  <c r="IM51" i="25"/>
  <c r="IN51" i="25"/>
  <c r="IO51" i="25"/>
  <c r="IE52" i="25"/>
  <c r="IF52" i="25"/>
  <c r="IG52" i="25"/>
  <c r="IH52" i="25"/>
  <c r="II52" i="25"/>
  <c r="IJ52" i="25"/>
  <c r="IK52" i="25"/>
  <c r="IL52" i="25"/>
  <c r="IM52" i="25"/>
  <c r="IN52" i="25"/>
  <c r="IO52" i="25"/>
  <c r="IE53" i="25"/>
  <c r="IF53" i="25"/>
  <c r="IG53" i="25"/>
  <c r="IH53" i="25"/>
  <c r="II53" i="25"/>
  <c r="IJ53" i="25"/>
  <c r="IK53" i="25"/>
  <c r="IL53" i="25"/>
  <c r="IM53" i="25"/>
  <c r="IN53" i="25"/>
  <c r="IO53" i="25"/>
  <c r="IE54" i="25"/>
  <c r="IF54" i="25"/>
  <c r="IG54" i="25"/>
  <c r="IH54" i="25"/>
  <c r="II54" i="25"/>
  <c r="IJ54" i="25"/>
  <c r="IK54" i="25"/>
  <c r="IL54" i="25"/>
  <c r="IM54" i="25"/>
  <c r="IN54" i="25"/>
  <c r="IO54" i="25"/>
  <c r="IE55" i="25"/>
  <c r="IF55" i="25"/>
  <c r="IG55" i="25"/>
  <c r="IH55" i="25"/>
  <c r="II55" i="25"/>
  <c r="IJ55" i="25"/>
  <c r="IK55" i="25"/>
  <c r="IL55" i="25"/>
  <c r="IM55" i="25"/>
  <c r="IN55" i="25"/>
  <c r="IO55" i="25"/>
  <c r="IE56" i="25"/>
  <c r="IF56" i="25"/>
  <c r="IG56" i="25"/>
  <c r="IH56" i="25"/>
  <c r="II56" i="25"/>
  <c r="IJ56" i="25"/>
  <c r="IK56" i="25"/>
  <c r="IL56" i="25"/>
  <c r="IM56" i="25"/>
  <c r="IN56" i="25"/>
  <c r="IO56" i="25"/>
  <c r="IE57" i="25"/>
  <c r="IF57" i="25"/>
  <c r="IG57" i="25"/>
  <c r="IH57" i="25"/>
  <c r="II57" i="25"/>
  <c r="IJ57" i="25"/>
  <c r="IK57" i="25"/>
  <c r="IL57" i="25"/>
  <c r="IM57" i="25"/>
  <c r="IN57" i="25"/>
  <c r="IO57" i="25"/>
  <c r="IE58" i="25"/>
  <c r="IF58" i="25"/>
  <c r="IG58" i="25"/>
  <c r="IH58" i="25"/>
  <c r="II58" i="25"/>
  <c r="IJ58" i="25"/>
  <c r="IK58" i="25"/>
  <c r="IL58" i="25"/>
  <c r="IM58" i="25"/>
  <c r="IN58" i="25"/>
  <c r="IO58" i="25"/>
  <c r="IE59" i="25"/>
  <c r="IF59" i="25"/>
  <c r="IG59" i="25"/>
  <c r="IH59" i="25"/>
  <c r="II59" i="25"/>
  <c r="IJ59" i="25"/>
  <c r="IK59" i="25"/>
  <c r="IL59" i="25"/>
  <c r="IM59" i="25"/>
  <c r="IN59" i="25"/>
  <c r="IO59" i="25"/>
  <c r="IE60" i="25"/>
  <c r="IF60" i="25"/>
  <c r="IG60" i="25"/>
  <c r="IH60" i="25"/>
  <c r="II60" i="25"/>
  <c r="IJ60" i="25"/>
  <c r="IK60" i="25"/>
  <c r="IL60" i="25"/>
  <c r="IM60" i="25"/>
  <c r="IN60" i="25"/>
  <c r="IO60" i="25"/>
  <c r="IE61" i="25"/>
  <c r="IF61" i="25"/>
  <c r="IG61" i="25"/>
  <c r="IH61" i="25"/>
  <c r="II61" i="25"/>
  <c r="IJ61" i="25"/>
  <c r="IK61" i="25"/>
  <c r="IL61" i="25"/>
  <c r="IM61" i="25"/>
  <c r="IN61" i="25"/>
  <c r="IO61" i="25"/>
  <c r="IE62" i="25"/>
  <c r="IF62" i="25"/>
  <c r="IG62" i="25"/>
  <c r="IH62" i="25"/>
  <c r="II62" i="25"/>
  <c r="IJ62" i="25"/>
  <c r="IK62" i="25"/>
  <c r="IL62" i="25"/>
  <c r="IM62" i="25"/>
  <c r="IN62" i="25"/>
  <c r="IO62" i="25"/>
  <c r="IE63" i="25"/>
  <c r="IF63" i="25"/>
  <c r="IG63" i="25"/>
  <c r="IH63" i="25"/>
  <c r="II63" i="25"/>
  <c r="IJ63" i="25"/>
  <c r="IK63" i="25"/>
  <c r="IL63" i="25"/>
  <c r="IM63" i="25"/>
  <c r="IN63" i="25"/>
  <c r="IO63" i="25"/>
  <c r="IE64" i="25"/>
  <c r="IF64" i="25"/>
  <c r="IG64" i="25"/>
  <c r="IH64" i="25"/>
  <c r="II64" i="25"/>
  <c r="IJ64" i="25"/>
  <c r="IK64" i="25"/>
  <c r="IL64" i="25"/>
  <c r="IM64" i="25"/>
  <c r="IN64" i="25"/>
  <c r="IO64" i="25"/>
  <c r="IE65" i="25"/>
  <c r="IF65" i="25"/>
  <c r="IG65" i="25"/>
  <c r="IH65" i="25"/>
  <c r="II65" i="25"/>
  <c r="IJ65" i="25"/>
  <c r="IK65" i="25"/>
  <c r="IL65" i="25"/>
  <c r="IM65" i="25"/>
  <c r="IN65" i="25"/>
  <c r="IO65" i="25"/>
  <c r="IE66" i="25"/>
  <c r="IF66" i="25"/>
  <c r="IG66" i="25"/>
  <c r="IH66" i="25"/>
  <c r="II66" i="25"/>
  <c r="IJ66" i="25"/>
  <c r="IK66" i="25"/>
  <c r="IL66" i="25"/>
  <c r="IM66" i="25"/>
  <c r="IN66" i="25"/>
  <c r="IO66" i="25"/>
  <c r="IE67" i="25"/>
  <c r="IF67" i="25"/>
  <c r="IG67" i="25"/>
  <c r="IH67" i="25"/>
  <c r="II67" i="25"/>
  <c r="IJ67" i="25"/>
  <c r="IK67" i="25"/>
  <c r="IL67" i="25"/>
  <c r="IM67" i="25"/>
  <c r="IN67" i="25"/>
  <c r="IO67" i="25"/>
  <c r="IE68" i="25"/>
  <c r="IF68" i="25"/>
  <c r="IG68" i="25"/>
  <c r="IH68" i="25"/>
  <c r="II68" i="25"/>
  <c r="IJ68" i="25"/>
  <c r="IK68" i="25"/>
  <c r="IL68" i="25"/>
  <c r="IM68" i="25"/>
  <c r="IN68" i="25"/>
  <c r="IO68" i="25"/>
  <c r="IE69" i="25"/>
  <c r="IF69" i="25"/>
  <c r="IG69" i="25"/>
  <c r="IH69" i="25"/>
  <c r="II69" i="25"/>
  <c r="IJ69" i="25"/>
  <c r="IK69" i="25"/>
  <c r="IL69" i="25"/>
  <c r="IM69" i="25"/>
  <c r="IN69" i="25"/>
  <c r="IO69" i="25"/>
  <c r="IE70" i="25"/>
  <c r="IF70" i="25"/>
  <c r="IG70" i="25"/>
  <c r="IH70" i="25"/>
  <c r="II70" i="25"/>
  <c r="IJ70" i="25"/>
  <c r="IK70" i="25"/>
  <c r="IL70" i="25"/>
  <c r="IM70" i="25"/>
  <c r="IN70" i="25"/>
  <c r="IO70" i="25"/>
  <c r="IE71" i="25"/>
  <c r="IF71" i="25"/>
  <c r="IG71" i="25"/>
  <c r="IH71" i="25"/>
  <c r="II71" i="25"/>
  <c r="IJ71" i="25"/>
  <c r="IK71" i="25"/>
  <c r="IL71" i="25"/>
  <c r="IM71" i="25"/>
  <c r="IN71" i="25"/>
  <c r="IO71" i="25"/>
  <c r="IE72" i="25"/>
  <c r="IF72" i="25"/>
  <c r="IG72" i="25"/>
  <c r="IH72" i="25"/>
  <c r="II72" i="25"/>
  <c r="IJ72" i="25"/>
  <c r="IK72" i="25"/>
  <c r="IL72" i="25"/>
  <c r="IM72" i="25"/>
  <c r="IN72" i="25"/>
  <c r="IO72" i="25"/>
  <c r="IE73" i="25"/>
  <c r="IF73" i="25"/>
  <c r="IG73" i="25"/>
  <c r="IH73" i="25"/>
  <c r="II73" i="25"/>
  <c r="IJ73" i="25"/>
  <c r="IK73" i="25"/>
  <c r="IL73" i="25"/>
  <c r="IM73" i="25"/>
  <c r="IN73" i="25"/>
  <c r="IO73" i="25"/>
  <c r="IE74" i="25"/>
  <c r="IF74" i="25"/>
  <c r="IG74" i="25"/>
  <c r="IH74" i="25"/>
  <c r="II74" i="25"/>
  <c r="IJ74" i="25"/>
  <c r="IK74" i="25"/>
  <c r="IL74" i="25"/>
  <c r="IM74" i="25"/>
  <c r="IN74" i="25"/>
  <c r="IO74" i="25"/>
  <c r="IE75" i="25"/>
  <c r="IF75" i="25"/>
  <c r="IG75" i="25"/>
  <c r="IH75" i="25"/>
  <c r="II75" i="25"/>
  <c r="IJ75" i="25"/>
  <c r="IK75" i="25"/>
  <c r="IL75" i="25"/>
  <c r="IM75" i="25"/>
  <c r="IN75" i="25"/>
  <c r="IO75" i="25"/>
  <c r="IE76" i="25"/>
  <c r="IF76" i="25"/>
  <c r="IG76" i="25"/>
  <c r="IH76" i="25"/>
  <c r="II76" i="25"/>
  <c r="IJ76" i="25"/>
  <c r="IK76" i="25"/>
  <c r="IL76" i="25"/>
  <c r="IM76" i="25"/>
  <c r="IN76" i="25"/>
  <c r="IO76" i="25"/>
  <c r="IE77" i="25"/>
  <c r="IF77" i="25"/>
  <c r="IG77" i="25"/>
  <c r="IH77" i="25"/>
  <c r="II77" i="25"/>
  <c r="IJ77" i="25"/>
  <c r="IK77" i="25"/>
  <c r="IL77" i="25"/>
  <c r="IM77" i="25"/>
  <c r="IN77" i="25"/>
  <c r="IO77" i="25"/>
  <c r="IE78" i="25"/>
  <c r="IF78" i="25"/>
  <c r="IG78" i="25"/>
  <c r="IH78" i="25"/>
  <c r="II78" i="25"/>
  <c r="IJ78" i="25"/>
  <c r="IK78" i="25"/>
  <c r="IL78" i="25"/>
  <c r="IM78" i="25"/>
  <c r="IN78" i="25"/>
  <c r="IO78" i="25"/>
  <c r="IE79" i="25"/>
  <c r="IF79" i="25"/>
  <c r="IG79" i="25"/>
  <c r="IH79" i="25"/>
  <c r="II79" i="25"/>
  <c r="IJ79" i="25"/>
  <c r="IK79" i="25"/>
  <c r="IL79" i="25"/>
  <c r="IM79" i="25"/>
  <c r="IN79" i="25"/>
  <c r="IO79" i="25"/>
  <c r="IE80" i="25"/>
  <c r="IF80" i="25"/>
  <c r="IG80" i="25"/>
  <c r="IH80" i="25"/>
  <c r="II80" i="25"/>
  <c r="IJ80" i="25"/>
  <c r="IK80" i="25"/>
  <c r="IL80" i="25"/>
  <c r="IM80" i="25"/>
  <c r="IN80" i="25"/>
  <c r="IO80" i="25"/>
  <c r="IE81" i="25"/>
  <c r="IF81" i="25"/>
  <c r="IG81" i="25"/>
  <c r="IH81" i="25"/>
  <c r="II81" i="25"/>
  <c r="IJ81" i="25"/>
  <c r="IK81" i="25"/>
  <c r="IL81" i="25"/>
  <c r="IM81" i="25"/>
  <c r="IN81" i="25"/>
  <c r="IO81" i="25"/>
  <c r="IE82" i="25"/>
  <c r="IF82" i="25"/>
  <c r="IG82" i="25"/>
  <c r="IH82" i="25"/>
  <c r="II82" i="25"/>
  <c r="IJ82" i="25"/>
  <c r="IK82" i="25"/>
  <c r="IL82" i="25"/>
  <c r="IM82" i="25"/>
  <c r="IN82" i="25"/>
  <c r="IO82" i="25"/>
  <c r="IE83" i="25"/>
  <c r="IF83" i="25"/>
  <c r="IG83" i="25"/>
  <c r="IH83" i="25"/>
  <c r="II83" i="25"/>
  <c r="IJ83" i="25"/>
  <c r="IK83" i="25"/>
  <c r="IL83" i="25"/>
  <c r="IM83" i="25"/>
  <c r="IN83" i="25"/>
  <c r="IO83" i="25"/>
  <c r="IE84" i="25"/>
  <c r="IF84" i="25"/>
  <c r="IG84" i="25"/>
  <c r="IH84" i="25"/>
  <c r="II84" i="25"/>
  <c r="IJ84" i="25"/>
  <c r="IK84" i="25"/>
  <c r="IL84" i="25"/>
  <c r="IM84" i="25"/>
  <c r="IN84" i="25"/>
  <c r="IO84" i="25"/>
  <c r="IE85" i="25"/>
  <c r="IF85" i="25"/>
  <c r="IG85" i="25"/>
  <c r="IH85" i="25"/>
  <c r="II85" i="25"/>
  <c r="IJ85" i="25"/>
  <c r="IK85" i="25"/>
  <c r="IL85" i="25"/>
  <c r="IM85" i="25"/>
  <c r="IN85" i="25"/>
  <c r="IO85" i="25"/>
  <c r="IE86" i="25"/>
  <c r="IF86" i="25"/>
  <c r="IG86" i="25"/>
  <c r="IH86" i="25"/>
  <c r="II86" i="25"/>
  <c r="IJ86" i="25"/>
  <c r="IK86" i="25"/>
  <c r="IL86" i="25"/>
  <c r="IM86" i="25"/>
  <c r="IN86" i="25"/>
  <c r="IO86" i="25"/>
  <c r="IE87" i="25"/>
  <c r="IF87" i="25"/>
  <c r="IG87" i="25"/>
  <c r="IH87" i="25"/>
  <c r="II87" i="25"/>
  <c r="IJ87" i="25"/>
  <c r="IK87" i="25"/>
  <c r="IL87" i="25"/>
  <c r="IM87" i="25"/>
  <c r="IN87" i="25"/>
  <c r="IO87" i="25"/>
  <c r="IE88" i="25"/>
  <c r="IF88" i="25"/>
  <c r="IG88" i="25"/>
  <c r="IH88" i="25"/>
  <c r="II88" i="25"/>
  <c r="IJ88" i="25"/>
  <c r="IK88" i="25"/>
  <c r="IL88" i="25"/>
  <c r="IM88" i="25"/>
  <c r="IN88" i="25"/>
  <c r="IO88" i="25"/>
  <c r="IE89" i="25"/>
  <c r="IF89" i="25"/>
  <c r="IG89" i="25"/>
  <c r="IH89" i="25"/>
  <c r="II89" i="25"/>
  <c r="IJ89" i="25"/>
  <c r="IK89" i="25"/>
  <c r="IL89" i="25"/>
  <c r="IM89" i="25"/>
  <c r="IN89" i="25"/>
  <c r="IO89" i="25"/>
  <c r="IE90" i="25"/>
  <c r="IF90" i="25"/>
  <c r="IG90" i="25"/>
  <c r="IH90" i="25"/>
  <c r="II90" i="25"/>
  <c r="IJ90" i="25"/>
  <c r="IK90" i="25"/>
  <c r="IL90" i="25"/>
  <c r="IM90" i="25"/>
  <c r="IN90" i="25"/>
  <c r="IO90" i="25"/>
  <c r="IE91" i="25"/>
  <c r="IF91" i="25"/>
  <c r="IG91" i="25"/>
  <c r="IH91" i="25"/>
  <c r="II91" i="25"/>
  <c r="IJ91" i="25"/>
  <c r="IK91" i="25"/>
  <c r="IL91" i="25"/>
  <c r="IM91" i="25"/>
  <c r="IN91" i="25"/>
  <c r="IO91" i="25"/>
  <c r="IE92" i="25"/>
  <c r="IF92" i="25"/>
  <c r="IG92" i="25"/>
  <c r="IH92" i="25"/>
  <c r="II92" i="25"/>
  <c r="IJ92" i="25"/>
  <c r="IK92" i="25"/>
  <c r="IL92" i="25"/>
  <c r="IM92" i="25"/>
  <c r="IN92" i="25"/>
  <c r="IO92" i="25"/>
  <c r="IE93" i="25"/>
  <c r="IF93" i="25"/>
  <c r="IG93" i="25"/>
  <c r="IH93" i="25"/>
  <c r="II93" i="25"/>
  <c r="IJ93" i="25"/>
  <c r="IK93" i="25"/>
  <c r="IL93" i="25"/>
  <c r="IM93" i="25"/>
  <c r="IN93" i="25"/>
  <c r="IO93" i="25"/>
  <c r="IE94" i="25"/>
  <c r="IF94" i="25"/>
  <c r="IG94" i="25"/>
  <c r="IH94" i="25"/>
  <c r="II94" i="25"/>
  <c r="IJ94" i="25"/>
  <c r="IK94" i="25"/>
  <c r="IL94" i="25"/>
  <c r="IM94" i="25"/>
  <c r="IN94" i="25"/>
  <c r="IO94" i="25"/>
  <c r="IE95" i="25"/>
  <c r="IF95" i="25"/>
  <c r="IG95" i="25"/>
  <c r="IH95" i="25"/>
  <c r="II95" i="25"/>
  <c r="IJ95" i="25"/>
  <c r="IK95" i="25"/>
  <c r="IL95" i="25"/>
  <c r="IM95" i="25"/>
  <c r="IN95" i="25"/>
  <c r="IO95" i="25"/>
  <c r="IE96" i="25"/>
  <c r="IF96" i="25"/>
  <c r="IG96" i="25"/>
  <c r="IH96" i="25"/>
  <c r="II96" i="25"/>
  <c r="IJ96" i="25"/>
  <c r="IK96" i="25"/>
  <c r="IL96" i="25"/>
  <c r="IM96" i="25"/>
  <c r="IN96" i="25"/>
  <c r="IO96" i="25"/>
  <c r="IE97" i="25"/>
  <c r="IF97" i="25"/>
  <c r="IG97" i="25"/>
  <c r="IH97" i="25"/>
  <c r="II97" i="25"/>
  <c r="IJ97" i="25"/>
  <c r="IK97" i="25"/>
  <c r="IL97" i="25"/>
  <c r="IM97" i="25"/>
  <c r="IN97" i="25"/>
  <c r="IO97" i="25"/>
  <c r="IE98" i="25"/>
  <c r="IF98" i="25"/>
  <c r="IG98" i="25"/>
  <c r="IH98" i="25"/>
  <c r="II98" i="25"/>
  <c r="IJ98" i="25"/>
  <c r="IK98" i="25"/>
  <c r="IL98" i="25"/>
  <c r="IM98" i="25"/>
  <c r="IN98" i="25"/>
  <c r="IO98" i="25"/>
  <c r="IE99" i="25"/>
  <c r="IF99" i="25"/>
  <c r="IG99" i="25"/>
  <c r="IH99" i="25"/>
  <c r="II99" i="25"/>
  <c r="IJ99" i="25"/>
  <c r="IK99" i="25"/>
  <c r="IL99" i="25"/>
  <c r="IM99" i="25"/>
  <c r="IN99" i="25"/>
  <c r="IO99" i="25"/>
  <c r="IE100" i="25"/>
  <c r="IF100" i="25"/>
  <c r="IG100" i="25"/>
  <c r="IH100" i="25"/>
  <c r="II100" i="25"/>
  <c r="IJ100" i="25"/>
  <c r="IK100" i="25"/>
  <c r="IL100" i="25"/>
  <c r="IM100" i="25"/>
  <c r="IN100" i="25"/>
  <c r="IO100" i="25"/>
  <c r="IE101" i="25"/>
  <c r="IF101" i="25"/>
  <c r="IG101" i="25"/>
  <c r="IH101" i="25"/>
  <c r="II101" i="25"/>
  <c r="IJ101" i="25"/>
  <c r="IK101" i="25"/>
  <c r="IL101" i="25"/>
  <c r="IM101" i="25"/>
  <c r="IN101" i="25"/>
  <c r="IO101" i="25"/>
  <c r="IE102" i="25"/>
  <c r="IF102" i="25"/>
  <c r="IG102" i="25"/>
  <c r="IH102" i="25"/>
  <c r="II102" i="25"/>
  <c r="IJ102" i="25"/>
  <c r="IK102" i="25"/>
  <c r="IL102" i="25"/>
  <c r="IM102" i="25"/>
  <c r="IN102" i="25"/>
  <c r="IO102" i="25"/>
  <c r="IE103" i="25"/>
  <c r="IF103" i="25"/>
  <c r="IG103" i="25"/>
  <c r="IH103" i="25"/>
  <c r="II103" i="25"/>
  <c r="IJ103" i="25"/>
  <c r="IK103" i="25"/>
  <c r="IL103" i="25"/>
  <c r="IM103" i="25"/>
  <c r="IN103" i="25"/>
  <c r="IO103" i="25"/>
  <c r="IE104" i="25"/>
  <c r="IF104" i="25"/>
  <c r="IG104" i="25"/>
  <c r="IH104" i="25"/>
  <c r="II104" i="25"/>
  <c r="IJ104" i="25"/>
  <c r="IK104" i="25"/>
  <c r="IL104" i="25"/>
  <c r="IM104" i="25"/>
  <c r="IN104" i="25"/>
  <c r="IO104" i="25"/>
  <c r="IE105" i="25"/>
  <c r="IF105" i="25"/>
  <c r="IG105" i="25"/>
  <c r="IH105" i="25"/>
  <c r="II105" i="25"/>
  <c r="IJ105" i="25"/>
  <c r="IK105" i="25"/>
  <c r="IL105" i="25"/>
  <c r="IM105" i="25"/>
  <c r="IN105" i="25"/>
  <c r="IO105" i="25"/>
  <c r="IE106" i="25"/>
  <c r="IF106" i="25"/>
  <c r="IG106" i="25"/>
  <c r="IH106" i="25"/>
  <c r="II106" i="25"/>
  <c r="IJ106" i="25"/>
  <c r="IK106" i="25"/>
  <c r="IL106" i="25"/>
  <c r="IM106" i="25"/>
  <c r="IN106" i="25"/>
  <c r="IO106" i="25"/>
  <c r="IE107" i="25"/>
  <c r="IF107" i="25"/>
  <c r="IG107" i="25"/>
  <c r="IH107" i="25"/>
  <c r="II107" i="25"/>
  <c r="IJ107" i="25"/>
  <c r="IK107" i="25"/>
  <c r="IL107" i="25"/>
  <c r="IM107" i="25"/>
  <c r="IN107" i="25"/>
  <c r="IO107" i="25"/>
  <c r="IE108" i="25"/>
  <c r="IF108" i="25"/>
  <c r="IG108" i="25"/>
  <c r="IH108" i="25"/>
  <c r="II108" i="25"/>
  <c r="IJ108" i="25"/>
  <c r="IK108" i="25"/>
  <c r="IL108" i="25"/>
  <c r="IM108" i="25"/>
  <c r="IN108" i="25"/>
  <c r="IO108" i="25"/>
  <c r="IE109" i="25"/>
  <c r="IF109" i="25"/>
  <c r="IG109" i="25"/>
  <c r="IH109" i="25"/>
  <c r="II109" i="25"/>
  <c r="IJ109" i="25"/>
  <c r="IK109" i="25"/>
  <c r="IL109" i="25"/>
  <c r="IM109" i="25"/>
  <c r="IN109" i="25"/>
  <c r="IO109" i="25"/>
  <c r="IE110" i="25"/>
  <c r="IF110" i="25"/>
  <c r="IG110" i="25"/>
  <c r="IH110" i="25"/>
  <c r="II110" i="25"/>
  <c r="IJ110" i="25"/>
  <c r="IK110" i="25"/>
  <c r="IL110" i="25"/>
  <c r="IM110" i="25"/>
  <c r="IN110" i="25"/>
  <c r="IO110" i="25"/>
  <c r="IE111" i="25"/>
  <c r="IF111" i="25"/>
  <c r="IG111" i="25"/>
  <c r="IH111" i="25"/>
  <c r="II111" i="25"/>
  <c r="IJ111" i="25"/>
  <c r="IK111" i="25"/>
  <c r="IL111" i="25"/>
  <c r="IM111" i="25"/>
  <c r="IN111" i="25"/>
  <c r="IO111" i="25"/>
  <c r="IE112" i="25"/>
  <c r="IF112" i="25"/>
  <c r="IG112" i="25"/>
  <c r="IH112" i="25"/>
  <c r="II112" i="25"/>
  <c r="IJ112" i="25"/>
  <c r="IK112" i="25"/>
  <c r="IL112" i="25"/>
  <c r="IM112" i="25"/>
  <c r="IN112" i="25"/>
  <c r="IO112" i="25"/>
  <c r="IE113" i="25"/>
  <c r="IF113" i="25"/>
  <c r="IG113" i="25"/>
  <c r="IH113" i="25"/>
  <c r="II113" i="25"/>
  <c r="IJ113" i="25"/>
  <c r="IK113" i="25"/>
  <c r="IL113" i="25"/>
  <c r="IM113" i="25"/>
  <c r="IN113" i="25"/>
  <c r="IO113" i="25"/>
  <c r="IE114" i="25"/>
  <c r="IF114" i="25"/>
  <c r="IG114" i="25"/>
  <c r="IH114" i="25"/>
  <c r="II114" i="25"/>
  <c r="IJ114" i="25"/>
  <c r="IK114" i="25"/>
  <c r="IL114" i="25"/>
  <c r="IM114" i="25"/>
  <c r="IN114" i="25"/>
  <c r="IO114" i="25"/>
  <c r="IE115" i="25"/>
  <c r="IF115" i="25"/>
  <c r="IG115" i="25"/>
  <c r="IH115" i="25"/>
  <c r="II115" i="25"/>
  <c r="IJ115" i="25"/>
  <c r="IK115" i="25"/>
  <c r="IL115" i="25"/>
  <c r="IM115" i="25"/>
  <c r="IN115" i="25"/>
  <c r="IO115" i="25"/>
  <c r="IE116" i="25"/>
  <c r="IF116" i="25"/>
  <c r="IG116" i="25"/>
  <c r="IH116" i="25"/>
  <c r="II116" i="25"/>
  <c r="IJ116" i="25"/>
  <c r="IK116" i="25"/>
  <c r="IL116" i="25"/>
  <c r="IM116" i="25"/>
  <c r="IN116" i="25"/>
  <c r="IO116" i="25"/>
  <c r="IE117" i="25"/>
  <c r="IF117" i="25"/>
  <c r="IG117" i="25"/>
  <c r="IH117" i="25"/>
  <c r="II117" i="25"/>
  <c r="IJ117" i="25"/>
  <c r="IK117" i="25"/>
  <c r="IL117" i="25"/>
  <c r="IM117" i="25"/>
  <c r="IN117" i="25"/>
  <c r="IO117" i="25"/>
  <c r="IE118" i="25"/>
  <c r="IF118" i="25"/>
  <c r="IG118" i="25"/>
  <c r="IH118" i="25"/>
  <c r="II118" i="25"/>
  <c r="IJ118" i="25"/>
  <c r="IK118" i="25"/>
  <c r="IL118" i="25"/>
  <c r="IM118" i="25"/>
  <c r="IN118" i="25"/>
  <c r="IO118" i="25"/>
  <c r="IE119" i="25"/>
  <c r="IF119" i="25"/>
  <c r="IG119" i="25"/>
  <c r="IH119" i="25"/>
  <c r="II119" i="25"/>
  <c r="IJ119" i="25"/>
  <c r="IK119" i="25"/>
  <c r="IL119" i="25"/>
  <c r="IM119" i="25"/>
  <c r="IN119" i="25"/>
  <c r="IO119" i="25"/>
  <c r="IE120" i="25"/>
  <c r="IF120" i="25"/>
  <c r="IG120" i="25"/>
  <c r="IH120" i="25"/>
  <c r="II120" i="25"/>
  <c r="IJ120" i="25"/>
  <c r="IK120" i="25"/>
  <c r="IL120" i="25"/>
  <c r="IM120" i="25"/>
  <c r="IN120" i="25"/>
  <c r="IO120" i="25"/>
  <c r="IE121" i="25"/>
  <c r="IF121" i="25"/>
  <c r="IG121" i="25"/>
  <c r="IH121" i="25"/>
  <c r="II121" i="25"/>
  <c r="IJ121" i="25"/>
  <c r="IK121" i="25"/>
  <c r="IL121" i="25"/>
  <c r="IM121" i="25"/>
  <c r="IN121" i="25"/>
  <c r="IO121" i="25"/>
  <c r="IE122" i="25"/>
  <c r="IF122" i="25"/>
  <c r="IG122" i="25"/>
  <c r="IH122" i="25"/>
  <c r="II122" i="25"/>
  <c r="IJ122" i="25"/>
  <c r="IK122" i="25"/>
  <c r="IL122" i="25"/>
  <c r="IM122" i="25"/>
  <c r="IN122" i="25"/>
  <c r="IO122" i="25"/>
  <c r="IE123" i="25"/>
  <c r="IF123" i="25"/>
  <c r="IG123" i="25"/>
  <c r="IH123" i="25"/>
  <c r="II123" i="25"/>
  <c r="IJ123" i="25"/>
  <c r="IK123" i="25"/>
  <c r="IL123" i="25"/>
  <c r="IM123" i="25"/>
  <c r="IN123" i="25"/>
  <c r="IO123" i="25"/>
  <c r="IE124" i="25"/>
  <c r="IF124" i="25"/>
  <c r="IG124" i="25"/>
  <c r="IH124" i="25"/>
  <c r="II124" i="25"/>
  <c r="IJ124" i="25"/>
  <c r="IK124" i="25"/>
  <c r="IL124" i="25"/>
  <c r="IM124" i="25"/>
  <c r="IN124" i="25"/>
  <c r="IO124" i="25"/>
  <c r="IE125" i="25"/>
  <c r="IF125" i="25"/>
  <c r="IG125" i="25"/>
  <c r="IH125" i="25"/>
  <c r="II125" i="25"/>
  <c r="IJ125" i="25"/>
  <c r="IK125" i="25"/>
  <c r="IL125" i="25"/>
  <c r="IM125" i="25"/>
  <c r="IN125" i="25"/>
  <c r="IO125" i="25"/>
  <c r="IE126" i="25"/>
  <c r="IF126" i="25"/>
  <c r="IG126" i="25"/>
  <c r="IH126" i="25"/>
  <c r="II126" i="25"/>
  <c r="IJ126" i="25"/>
  <c r="IK126" i="25"/>
  <c r="IL126" i="25"/>
  <c r="IM126" i="25"/>
  <c r="IN126" i="25"/>
  <c r="IO126" i="25"/>
  <c r="IE127" i="25"/>
  <c r="IF127" i="25"/>
  <c r="IG127" i="25"/>
  <c r="IH127" i="25"/>
  <c r="II127" i="25"/>
  <c r="IJ127" i="25"/>
  <c r="IK127" i="25"/>
  <c r="IL127" i="25"/>
  <c r="IM127" i="25"/>
  <c r="IN127" i="25"/>
  <c r="IO127" i="25"/>
  <c r="IE128" i="25"/>
  <c r="IF128" i="25"/>
  <c r="IG128" i="25"/>
  <c r="IH128" i="25"/>
  <c r="II128" i="25"/>
  <c r="IJ128" i="25"/>
  <c r="IK128" i="25"/>
  <c r="IL128" i="25"/>
  <c r="IM128" i="25"/>
  <c r="IN128" i="25"/>
  <c r="IO128" i="25"/>
  <c r="IE129" i="25"/>
  <c r="IF129" i="25"/>
  <c r="IG129" i="25"/>
  <c r="IH129" i="25"/>
  <c r="II129" i="25"/>
  <c r="IJ129" i="25"/>
  <c r="IK129" i="25"/>
  <c r="IL129" i="25"/>
  <c r="IM129" i="25"/>
  <c r="IN129" i="25"/>
  <c r="IO129" i="25"/>
  <c r="IE130" i="25"/>
  <c r="IF130" i="25"/>
  <c r="IG130" i="25"/>
  <c r="IH130" i="25"/>
  <c r="II130" i="25"/>
  <c r="IJ130" i="25"/>
  <c r="IK130" i="25"/>
  <c r="IL130" i="25"/>
  <c r="IM130" i="25"/>
  <c r="IN130" i="25"/>
  <c r="IO130" i="25"/>
  <c r="IE131" i="25"/>
  <c r="IF131" i="25"/>
  <c r="IG131" i="25"/>
  <c r="IH131" i="25"/>
  <c r="II131" i="25"/>
  <c r="IJ131" i="25"/>
  <c r="IK131" i="25"/>
  <c r="IL131" i="25"/>
  <c r="IM131" i="25"/>
  <c r="IN131" i="25"/>
  <c r="IO131" i="25"/>
  <c r="IE132" i="25"/>
  <c r="IF132" i="25"/>
  <c r="IG132" i="25"/>
  <c r="IH132" i="25"/>
  <c r="II132" i="25"/>
  <c r="IJ132" i="25"/>
  <c r="IK132" i="25"/>
  <c r="IL132" i="25"/>
  <c r="IM132" i="25"/>
  <c r="IN132" i="25"/>
  <c r="IO132" i="25"/>
  <c r="IE133" i="25"/>
  <c r="IF133" i="25"/>
  <c r="IG133" i="25"/>
  <c r="IH133" i="25"/>
  <c r="II133" i="25"/>
  <c r="IJ133" i="25"/>
  <c r="IK133" i="25"/>
  <c r="IL133" i="25"/>
  <c r="IM133" i="25"/>
  <c r="IN133" i="25"/>
  <c r="IO133" i="25"/>
  <c r="IE134" i="25"/>
  <c r="IF134" i="25"/>
  <c r="IG134" i="25"/>
  <c r="IH134" i="25"/>
  <c r="II134" i="25"/>
  <c r="IJ134" i="25"/>
  <c r="IK134" i="25"/>
  <c r="IL134" i="25"/>
  <c r="IM134" i="25"/>
  <c r="IN134" i="25"/>
  <c r="IO134" i="25"/>
  <c r="IE135" i="25"/>
  <c r="IF135" i="25"/>
  <c r="IG135" i="25"/>
  <c r="IH135" i="25"/>
  <c r="II135" i="25"/>
  <c r="IJ135" i="25"/>
  <c r="IK135" i="25"/>
  <c r="IL135" i="25"/>
  <c r="IM135" i="25"/>
  <c r="IN135" i="25"/>
  <c r="IO135" i="25"/>
  <c r="IE136" i="25"/>
  <c r="IF136" i="25"/>
  <c r="IG136" i="25"/>
  <c r="IH136" i="25"/>
  <c r="II136" i="25"/>
  <c r="IJ136" i="25"/>
  <c r="IK136" i="25"/>
  <c r="IL136" i="25"/>
  <c r="IM136" i="25"/>
  <c r="IN136" i="25"/>
  <c r="IO136" i="25"/>
  <c r="IE137" i="25"/>
  <c r="IF137" i="25"/>
  <c r="IG137" i="25"/>
  <c r="IH137" i="25"/>
  <c r="II137" i="25"/>
  <c r="IJ137" i="25"/>
  <c r="IK137" i="25"/>
  <c r="IL137" i="25"/>
  <c r="IM137" i="25"/>
  <c r="IN137" i="25"/>
  <c r="IO137" i="25"/>
  <c r="IE138" i="25"/>
  <c r="IF138" i="25"/>
  <c r="IG138" i="25"/>
  <c r="IH138" i="25"/>
  <c r="II138" i="25"/>
  <c r="IJ138" i="25"/>
  <c r="IK138" i="25"/>
  <c r="IL138" i="25"/>
  <c r="IM138" i="25"/>
  <c r="IN138" i="25"/>
  <c r="IO138" i="25"/>
  <c r="IE139" i="25"/>
  <c r="IF139" i="25"/>
  <c r="IG139" i="25"/>
  <c r="IH139" i="25"/>
  <c r="II139" i="25"/>
  <c r="IJ139" i="25"/>
  <c r="IK139" i="25"/>
  <c r="IL139" i="25"/>
  <c r="IM139" i="25"/>
  <c r="IN139" i="25"/>
  <c r="IO139" i="25"/>
  <c r="IE140" i="25"/>
  <c r="IF140" i="25"/>
  <c r="IG140" i="25"/>
  <c r="IH140" i="25"/>
  <c r="II140" i="25"/>
  <c r="IJ140" i="25"/>
  <c r="IK140" i="25"/>
  <c r="IL140" i="25"/>
  <c r="IM140" i="25"/>
  <c r="IN140" i="25"/>
  <c r="IO140" i="25"/>
  <c r="IE141" i="25"/>
  <c r="IF141" i="25"/>
  <c r="IG141" i="25"/>
  <c r="IH141" i="25"/>
  <c r="II141" i="25"/>
  <c r="IJ141" i="25"/>
  <c r="IK141" i="25"/>
  <c r="IL141" i="25"/>
  <c r="IM141" i="25"/>
  <c r="IN141" i="25"/>
  <c r="IO141" i="25"/>
  <c r="IE142" i="25"/>
  <c r="IF142" i="25"/>
  <c r="IG142" i="25"/>
  <c r="IH142" i="25"/>
  <c r="II142" i="25"/>
  <c r="IJ142" i="25"/>
  <c r="IK142" i="25"/>
  <c r="IL142" i="25"/>
  <c r="IM142" i="25"/>
  <c r="IN142" i="25"/>
  <c r="IO142" i="25"/>
  <c r="IE143" i="25"/>
  <c r="IF143" i="25"/>
  <c r="IG143" i="25"/>
  <c r="IH143" i="25"/>
  <c r="II143" i="25"/>
  <c r="IJ143" i="25"/>
  <c r="IK143" i="25"/>
  <c r="IL143" i="25"/>
  <c r="IM143" i="25"/>
  <c r="IN143" i="25"/>
  <c r="IO143" i="25"/>
  <c r="IE144" i="25"/>
  <c r="IF144" i="25"/>
  <c r="IG144" i="25"/>
  <c r="IH144" i="25"/>
  <c r="II144" i="25"/>
  <c r="IJ144" i="25"/>
  <c r="IK144" i="25"/>
  <c r="IL144" i="25"/>
  <c r="IM144" i="25"/>
  <c r="IN144" i="25"/>
  <c r="IO144" i="25"/>
  <c r="IE145" i="25"/>
  <c r="IF145" i="25"/>
  <c r="IG145" i="25"/>
  <c r="IH145" i="25"/>
  <c r="II145" i="25"/>
  <c r="IJ145" i="25"/>
  <c r="IK145" i="25"/>
  <c r="IL145" i="25"/>
  <c r="IM145" i="25"/>
  <c r="IN145" i="25"/>
  <c r="IO145" i="25"/>
  <c r="IE146" i="25"/>
  <c r="IF146" i="25"/>
  <c r="IG146" i="25"/>
  <c r="IH146" i="25"/>
  <c r="II146" i="25"/>
  <c r="IJ146" i="25"/>
  <c r="IK146" i="25"/>
  <c r="IL146" i="25"/>
  <c r="IM146" i="25"/>
  <c r="IN146" i="25"/>
  <c r="IO146" i="25"/>
  <c r="IE147" i="25"/>
  <c r="IF147" i="25"/>
  <c r="IG147" i="25"/>
  <c r="IH147" i="25"/>
  <c r="II147" i="25"/>
  <c r="IJ147" i="25"/>
  <c r="IK147" i="25"/>
  <c r="IL147" i="25"/>
  <c r="IM147" i="25"/>
  <c r="IN147" i="25"/>
  <c r="IO147" i="25"/>
  <c r="IE148" i="25"/>
  <c r="IF148" i="25"/>
  <c r="IG148" i="25"/>
  <c r="IH148" i="25"/>
  <c r="II148" i="25"/>
  <c r="IJ148" i="25"/>
  <c r="IK148" i="25"/>
  <c r="IL148" i="25"/>
  <c r="IM148" i="25"/>
  <c r="IN148" i="25"/>
  <c r="IO148" i="25"/>
  <c r="IE149" i="25"/>
  <c r="IF149" i="25"/>
  <c r="IG149" i="25"/>
  <c r="IH149" i="25"/>
  <c r="II149" i="25"/>
  <c r="IJ149" i="25"/>
  <c r="IK149" i="25"/>
  <c r="IL149" i="25"/>
  <c r="IM149" i="25"/>
  <c r="IN149" i="25"/>
  <c r="IO149" i="25"/>
  <c r="IE150" i="25"/>
  <c r="IF150" i="25"/>
  <c r="IG150" i="25"/>
  <c r="IH150" i="25"/>
  <c r="II150" i="25"/>
  <c r="IJ150" i="25"/>
  <c r="IK150" i="25"/>
  <c r="IL150" i="25"/>
  <c r="IM150" i="25"/>
  <c r="IN150" i="25"/>
  <c r="IO150" i="25"/>
  <c r="IE151" i="25"/>
  <c r="IF151" i="25"/>
  <c r="IG151" i="25"/>
  <c r="IH151" i="25"/>
  <c r="II151" i="25"/>
  <c r="IJ151" i="25"/>
  <c r="IK151" i="25"/>
  <c r="IL151" i="25"/>
  <c r="IM151" i="25"/>
  <c r="IN151" i="25"/>
  <c r="IO151" i="25"/>
  <c r="IE152" i="25"/>
  <c r="IF152" i="25"/>
  <c r="IG152" i="25"/>
  <c r="IH152" i="25"/>
  <c r="II152" i="25"/>
  <c r="IJ152" i="25"/>
  <c r="IK152" i="25"/>
  <c r="IL152" i="25"/>
  <c r="IM152" i="25"/>
  <c r="IN152" i="25"/>
  <c r="IO152" i="25"/>
  <c r="IE153" i="25"/>
  <c r="IF153" i="25"/>
  <c r="IG153" i="25"/>
  <c r="IH153" i="25"/>
  <c r="II153" i="25"/>
  <c r="IJ153" i="25"/>
  <c r="IK153" i="25"/>
  <c r="IL153" i="25"/>
  <c r="IM153" i="25"/>
  <c r="IN153" i="25"/>
  <c r="IO153" i="25"/>
  <c r="IE154" i="25"/>
  <c r="IF154" i="25"/>
  <c r="IG154" i="25"/>
  <c r="IH154" i="25"/>
  <c r="II154" i="25"/>
  <c r="IJ154" i="25"/>
  <c r="IK154" i="25"/>
  <c r="IL154" i="25"/>
  <c r="IM154" i="25"/>
  <c r="IN154" i="25"/>
  <c r="IO154" i="25"/>
  <c r="IE155" i="25"/>
  <c r="IF155" i="25"/>
  <c r="IG155" i="25"/>
  <c r="IH155" i="25"/>
  <c r="II155" i="25"/>
  <c r="IJ155" i="25"/>
  <c r="IK155" i="25"/>
  <c r="IL155" i="25"/>
  <c r="IM155" i="25"/>
  <c r="IN155" i="25"/>
  <c r="IO155" i="25"/>
  <c r="IE156" i="25"/>
  <c r="IF156" i="25"/>
  <c r="IG156" i="25"/>
  <c r="IH156" i="25"/>
  <c r="II156" i="25"/>
  <c r="IJ156" i="25"/>
  <c r="IK156" i="25"/>
  <c r="IL156" i="25"/>
  <c r="IM156" i="25"/>
  <c r="IN156" i="25"/>
  <c r="IO156" i="25"/>
  <c r="IE157" i="25"/>
  <c r="IF157" i="25"/>
  <c r="IG157" i="25"/>
  <c r="IH157" i="25"/>
  <c r="II157" i="25"/>
  <c r="IJ157" i="25"/>
  <c r="IK157" i="25"/>
  <c r="IL157" i="25"/>
  <c r="IM157" i="25"/>
  <c r="IN157" i="25"/>
  <c r="IO157" i="25"/>
  <c r="IE158" i="25"/>
  <c r="IF158" i="25"/>
  <c r="IG158" i="25"/>
  <c r="IH158" i="25"/>
  <c r="II158" i="25"/>
  <c r="IJ158" i="25"/>
  <c r="IK158" i="25"/>
  <c r="IL158" i="25"/>
  <c r="IM158" i="25"/>
  <c r="IN158" i="25"/>
  <c r="IO158" i="25"/>
  <c r="IE159" i="25"/>
  <c r="IF159" i="25"/>
  <c r="IG159" i="25"/>
  <c r="IH159" i="25"/>
  <c r="II159" i="25"/>
  <c r="IJ159" i="25"/>
  <c r="IK159" i="25"/>
  <c r="IL159" i="25"/>
  <c r="IM159" i="25"/>
  <c r="IN159" i="25"/>
  <c r="IO159" i="25"/>
  <c r="IE160" i="25"/>
  <c r="IF160" i="25"/>
  <c r="IG160" i="25"/>
  <c r="IH160" i="25"/>
  <c r="II160" i="25"/>
  <c r="IJ160" i="25"/>
  <c r="IK160" i="25"/>
  <c r="IL160" i="25"/>
  <c r="IM160" i="25"/>
  <c r="IN160" i="25"/>
  <c r="IO160" i="25"/>
  <c r="IE161" i="25"/>
  <c r="IF161" i="25"/>
  <c r="IG161" i="25"/>
  <c r="IH161" i="25"/>
  <c r="II161" i="25"/>
  <c r="IJ161" i="25"/>
  <c r="IK161" i="25"/>
  <c r="IL161" i="25"/>
  <c r="IM161" i="25"/>
  <c r="IN161" i="25"/>
  <c r="IO161" i="25"/>
  <c r="IE162" i="25"/>
  <c r="IF162" i="25"/>
  <c r="IG162" i="25"/>
  <c r="IH162" i="25"/>
  <c r="II162" i="25"/>
  <c r="IJ162" i="25"/>
  <c r="IK162" i="25"/>
  <c r="IL162" i="25"/>
  <c r="IM162" i="25"/>
  <c r="IN162" i="25"/>
  <c r="IO162" i="25"/>
  <c r="IE163" i="25"/>
  <c r="IF163" i="25"/>
  <c r="IG163" i="25"/>
  <c r="IH163" i="25"/>
  <c r="II163" i="25"/>
  <c r="IJ163" i="25"/>
  <c r="IK163" i="25"/>
  <c r="IL163" i="25"/>
  <c r="IM163" i="25"/>
  <c r="IN163" i="25"/>
  <c r="IO163" i="25"/>
  <c r="IE164" i="25"/>
  <c r="IF164" i="25"/>
  <c r="IG164" i="25"/>
  <c r="IH164" i="25"/>
  <c r="II164" i="25"/>
  <c r="IJ164" i="25"/>
  <c r="IK164" i="25"/>
  <c r="IL164" i="25"/>
  <c r="IM164" i="25"/>
  <c r="IN164" i="25"/>
  <c r="IO164" i="25"/>
  <c r="IE165" i="25"/>
  <c r="IF165" i="25"/>
  <c r="IG165" i="25"/>
  <c r="IH165" i="25"/>
  <c r="II165" i="25"/>
  <c r="IJ165" i="25"/>
  <c r="IK165" i="25"/>
  <c r="IL165" i="25"/>
  <c r="IM165" i="25"/>
  <c r="IN165" i="25"/>
  <c r="IO165" i="25"/>
  <c r="IE166" i="25"/>
  <c r="IF166" i="25"/>
  <c r="IG166" i="25"/>
  <c r="IH166" i="25"/>
  <c r="II166" i="25"/>
  <c r="IJ166" i="25"/>
  <c r="IK166" i="25"/>
  <c r="IL166" i="25"/>
  <c r="IM166" i="25"/>
  <c r="IN166" i="25"/>
  <c r="IO166" i="25"/>
  <c r="IE167" i="25"/>
  <c r="IF167" i="25"/>
  <c r="IG167" i="25"/>
  <c r="IH167" i="25"/>
  <c r="II167" i="25"/>
  <c r="IJ167" i="25"/>
  <c r="IK167" i="25"/>
  <c r="IL167" i="25"/>
  <c r="IM167" i="25"/>
  <c r="IN167" i="25"/>
  <c r="IO167" i="25"/>
  <c r="IE168" i="25"/>
  <c r="IF168" i="25"/>
  <c r="IG168" i="25"/>
  <c r="IH168" i="25"/>
  <c r="II168" i="25"/>
  <c r="IJ168" i="25"/>
  <c r="IK168" i="25"/>
  <c r="IL168" i="25"/>
  <c r="IM168" i="25"/>
  <c r="IN168" i="25"/>
  <c r="IO168" i="25"/>
  <c r="IE169" i="25"/>
  <c r="IF169" i="25"/>
  <c r="IG169" i="25"/>
  <c r="IH169" i="25"/>
  <c r="II169" i="25"/>
  <c r="IJ169" i="25"/>
  <c r="IK169" i="25"/>
  <c r="IL169" i="25"/>
  <c r="IM169" i="25"/>
  <c r="IN169" i="25"/>
  <c r="IO169" i="25"/>
  <c r="IE170" i="25"/>
  <c r="IF170" i="25"/>
  <c r="IG170" i="25"/>
  <c r="IH170" i="25"/>
  <c r="II170" i="25"/>
  <c r="IJ170" i="25"/>
  <c r="IK170" i="25"/>
  <c r="IL170" i="25"/>
  <c r="IM170" i="25"/>
  <c r="IN170" i="25"/>
  <c r="IO170" i="25"/>
  <c r="IE171" i="25"/>
  <c r="IF171" i="25"/>
  <c r="IG171" i="25"/>
  <c r="IH171" i="25"/>
  <c r="II171" i="25"/>
  <c r="IJ171" i="25"/>
  <c r="IK171" i="25"/>
  <c r="IL171" i="25"/>
  <c r="IM171" i="25"/>
  <c r="IN171" i="25"/>
  <c r="IO171" i="25"/>
  <c r="IE172" i="25"/>
  <c r="IF172" i="25"/>
  <c r="IG172" i="25"/>
  <c r="IH172" i="25"/>
  <c r="II172" i="25"/>
  <c r="IJ172" i="25"/>
  <c r="IK172" i="25"/>
  <c r="IL172" i="25"/>
  <c r="IM172" i="25"/>
  <c r="IN172" i="25"/>
  <c r="IO172" i="25"/>
  <c r="IE173" i="25"/>
  <c r="IF173" i="25"/>
  <c r="IG173" i="25"/>
  <c r="IH173" i="25"/>
  <c r="II173" i="25"/>
  <c r="IJ173" i="25"/>
  <c r="IK173" i="25"/>
  <c r="IL173" i="25"/>
  <c r="IM173" i="25"/>
  <c r="IN173" i="25"/>
  <c r="IO173" i="25"/>
  <c r="IE174" i="25"/>
  <c r="IF174" i="25"/>
  <c r="IG174" i="25"/>
  <c r="IH174" i="25"/>
  <c r="II174" i="25"/>
  <c r="IJ174" i="25"/>
  <c r="IK174" i="25"/>
  <c r="IL174" i="25"/>
  <c r="IM174" i="25"/>
  <c r="IN174" i="25"/>
  <c r="IO174" i="25"/>
  <c r="IE175" i="25"/>
  <c r="IF175" i="25"/>
  <c r="IG175" i="25"/>
  <c r="IH175" i="25"/>
  <c r="II175" i="25"/>
  <c r="IJ175" i="25"/>
  <c r="IK175" i="25"/>
  <c r="IL175" i="25"/>
  <c r="IM175" i="25"/>
  <c r="IN175" i="25"/>
  <c r="IO175" i="25"/>
  <c r="IE176" i="25"/>
  <c r="IF176" i="25"/>
  <c r="IG176" i="25"/>
  <c r="IH176" i="25"/>
  <c r="II176" i="25"/>
  <c r="IJ176" i="25"/>
  <c r="IK176" i="25"/>
  <c r="IL176" i="25"/>
  <c r="IM176" i="25"/>
  <c r="IN176" i="25"/>
  <c r="IO176" i="25"/>
  <c r="IE177" i="25"/>
  <c r="IF177" i="25"/>
  <c r="IG177" i="25"/>
  <c r="IH177" i="25"/>
  <c r="II177" i="25"/>
  <c r="IJ177" i="25"/>
  <c r="IK177" i="25"/>
  <c r="IL177" i="25"/>
  <c r="IM177" i="25"/>
  <c r="IN177" i="25"/>
  <c r="IO177" i="25"/>
  <c r="IE178" i="25"/>
  <c r="IF178" i="25"/>
  <c r="IG178" i="25"/>
  <c r="IH178" i="25"/>
  <c r="II178" i="25"/>
  <c r="IJ178" i="25"/>
  <c r="IK178" i="25"/>
  <c r="IL178" i="25"/>
  <c r="IM178" i="25"/>
  <c r="IN178" i="25"/>
  <c r="IO178" i="25"/>
  <c r="IE179" i="25"/>
  <c r="IF179" i="25"/>
  <c r="IG179" i="25"/>
  <c r="IH179" i="25"/>
  <c r="II179" i="25"/>
  <c r="IJ179" i="25"/>
  <c r="IK179" i="25"/>
  <c r="IL179" i="25"/>
  <c r="IM179" i="25"/>
  <c r="IN179" i="25"/>
  <c r="IO179" i="25"/>
  <c r="IE180" i="25"/>
  <c r="IF180" i="25"/>
  <c r="IG180" i="25"/>
  <c r="IH180" i="25"/>
  <c r="II180" i="25"/>
  <c r="IJ180" i="25"/>
  <c r="IK180" i="25"/>
  <c r="IL180" i="25"/>
  <c r="IM180" i="25"/>
  <c r="IN180" i="25"/>
  <c r="IO180" i="25"/>
  <c r="IE181" i="25"/>
  <c r="IF181" i="25"/>
  <c r="IG181" i="25"/>
  <c r="IH181" i="25"/>
  <c r="II181" i="25"/>
  <c r="IJ181" i="25"/>
  <c r="IK181" i="25"/>
  <c r="IL181" i="25"/>
  <c r="IM181" i="25"/>
  <c r="IN181" i="25"/>
  <c r="IO181" i="25"/>
  <c r="IE182" i="25"/>
  <c r="IF182" i="25"/>
  <c r="IG182" i="25"/>
  <c r="IH182" i="25"/>
  <c r="II182" i="25"/>
  <c r="IJ182" i="25"/>
  <c r="IK182" i="25"/>
  <c r="IL182" i="25"/>
  <c r="IM182" i="25"/>
  <c r="IN182" i="25"/>
  <c r="IO182" i="25"/>
  <c r="IE183" i="25"/>
  <c r="IF183" i="25"/>
  <c r="IG183" i="25"/>
  <c r="IH183" i="25"/>
  <c r="II183" i="25"/>
  <c r="IJ183" i="25"/>
  <c r="IK183" i="25"/>
  <c r="IL183" i="25"/>
  <c r="IM183" i="25"/>
  <c r="IN183" i="25"/>
  <c r="IO183" i="25"/>
  <c r="IE184" i="25"/>
  <c r="IF184" i="25"/>
  <c r="IG184" i="25"/>
  <c r="IH184" i="25"/>
  <c r="II184" i="25"/>
  <c r="IJ184" i="25"/>
  <c r="IK184" i="25"/>
  <c r="IL184" i="25"/>
  <c r="IM184" i="25"/>
  <c r="IN184" i="25"/>
  <c r="IO184" i="25"/>
  <c r="IE185" i="25"/>
  <c r="IF185" i="25"/>
  <c r="IG185" i="25"/>
  <c r="IH185" i="25"/>
  <c r="II185" i="25"/>
  <c r="IJ185" i="25"/>
  <c r="IK185" i="25"/>
  <c r="IL185" i="25"/>
  <c r="IM185" i="25"/>
  <c r="IN185" i="25"/>
  <c r="IO185" i="25"/>
  <c r="IE186" i="25"/>
  <c r="IF186" i="25"/>
  <c r="IG186" i="25"/>
  <c r="IH186" i="25"/>
  <c r="II186" i="25"/>
  <c r="IJ186" i="25"/>
  <c r="IK186" i="25"/>
  <c r="IL186" i="25"/>
  <c r="IM186" i="25"/>
  <c r="IN186" i="25"/>
  <c r="IO186" i="25"/>
  <c r="IE187" i="25"/>
  <c r="IF187" i="25"/>
  <c r="IG187" i="25"/>
  <c r="IH187" i="25"/>
  <c r="II187" i="25"/>
  <c r="IJ187" i="25"/>
  <c r="IK187" i="25"/>
  <c r="IL187" i="25"/>
  <c r="IM187" i="25"/>
  <c r="IN187" i="25"/>
  <c r="IO187" i="25"/>
  <c r="IE188" i="25"/>
  <c r="IF188" i="25"/>
  <c r="IG188" i="25"/>
  <c r="IH188" i="25"/>
  <c r="II188" i="25"/>
  <c r="IJ188" i="25"/>
  <c r="IK188" i="25"/>
  <c r="IL188" i="25"/>
  <c r="IM188" i="25"/>
  <c r="IN188" i="25"/>
  <c r="IO188" i="25"/>
  <c r="IE189" i="25"/>
  <c r="IF189" i="25"/>
  <c r="IG189" i="25"/>
  <c r="IH189" i="25"/>
  <c r="II189" i="25"/>
  <c r="IJ189" i="25"/>
  <c r="IK189" i="25"/>
  <c r="IL189" i="25"/>
  <c r="IM189" i="25"/>
  <c r="IN189" i="25"/>
  <c r="IO189" i="25"/>
  <c r="IE190" i="25"/>
  <c r="IF190" i="25"/>
  <c r="IG190" i="25"/>
  <c r="IH190" i="25"/>
  <c r="II190" i="25"/>
  <c r="IJ190" i="25"/>
  <c r="IK190" i="25"/>
  <c r="IL190" i="25"/>
  <c r="IM190" i="25"/>
  <c r="IN190" i="25"/>
  <c r="IO190" i="25"/>
  <c r="IE191" i="25"/>
  <c r="IF191" i="25"/>
  <c r="IG191" i="25"/>
  <c r="IH191" i="25"/>
  <c r="II191" i="25"/>
  <c r="IJ191" i="25"/>
  <c r="IK191" i="25"/>
  <c r="IL191" i="25"/>
  <c r="IM191" i="25"/>
  <c r="IN191" i="25"/>
  <c r="IO191" i="25"/>
  <c r="IE192" i="25"/>
  <c r="IF192" i="25"/>
  <c r="IG192" i="25"/>
  <c r="IH192" i="25"/>
  <c r="II192" i="25"/>
  <c r="IJ192" i="25"/>
  <c r="IK192" i="25"/>
  <c r="IL192" i="25"/>
  <c r="IM192" i="25"/>
  <c r="IN192" i="25"/>
  <c r="IO192" i="25"/>
  <c r="IE193" i="25"/>
  <c r="IF193" i="25"/>
  <c r="IG193" i="25"/>
  <c r="IH193" i="25"/>
  <c r="II193" i="25"/>
  <c r="IJ193" i="25"/>
  <c r="IK193" i="25"/>
  <c r="IL193" i="25"/>
  <c r="IM193" i="25"/>
  <c r="IN193" i="25"/>
  <c r="IO193" i="25"/>
  <c r="IE194" i="25"/>
  <c r="IF194" i="25"/>
  <c r="IG194" i="25"/>
  <c r="IH194" i="25"/>
  <c r="II194" i="25"/>
  <c r="IJ194" i="25"/>
  <c r="IK194" i="25"/>
  <c r="IL194" i="25"/>
  <c r="IM194" i="25"/>
  <c r="IN194" i="25"/>
  <c r="IO194" i="25"/>
  <c r="IE195" i="25"/>
  <c r="IF195" i="25"/>
  <c r="IG195" i="25"/>
  <c r="IH195" i="25"/>
  <c r="II195" i="25"/>
  <c r="IJ195" i="25"/>
  <c r="IK195" i="25"/>
  <c r="IL195" i="25"/>
  <c r="IM195" i="25"/>
  <c r="IN195" i="25"/>
  <c r="IO195" i="25"/>
  <c r="IE196" i="25"/>
  <c r="IF196" i="25"/>
  <c r="IG196" i="25"/>
  <c r="IH196" i="25"/>
  <c r="II196" i="25"/>
  <c r="IJ196" i="25"/>
  <c r="IK196" i="25"/>
  <c r="IL196" i="25"/>
  <c r="IM196" i="25"/>
  <c r="IN196" i="25"/>
  <c r="IO196" i="25"/>
  <c r="IE197" i="25"/>
  <c r="IF197" i="25"/>
  <c r="IG197" i="25"/>
  <c r="IH197" i="25"/>
  <c r="II197" i="25"/>
  <c r="IJ197" i="25"/>
  <c r="IK197" i="25"/>
  <c r="IL197" i="25"/>
  <c r="IM197" i="25"/>
  <c r="IN197" i="25"/>
  <c r="IO197" i="25"/>
  <c r="IE198" i="25"/>
  <c r="IF198" i="25"/>
  <c r="IG198" i="25"/>
  <c r="IH198" i="25"/>
  <c r="II198" i="25"/>
  <c r="IJ198" i="25"/>
  <c r="IK198" i="25"/>
  <c r="IL198" i="25"/>
  <c r="IM198" i="25"/>
  <c r="IN198" i="25"/>
  <c r="IO198" i="25"/>
  <c r="IE199" i="25"/>
  <c r="IF199" i="25"/>
  <c r="IG199" i="25"/>
  <c r="IH199" i="25"/>
  <c r="II199" i="25"/>
  <c r="IJ199" i="25"/>
  <c r="IK199" i="25"/>
  <c r="IL199" i="25"/>
  <c r="IM199" i="25"/>
  <c r="IN199" i="25"/>
  <c r="IO199" i="25"/>
  <c r="IE200" i="25"/>
  <c r="IF200" i="25"/>
  <c r="IG200" i="25"/>
  <c r="IH200" i="25"/>
  <c r="II200" i="25"/>
  <c r="IJ200" i="25"/>
  <c r="IK200" i="25"/>
  <c r="IL200" i="25"/>
  <c r="IM200" i="25"/>
  <c r="IN200" i="25"/>
  <c r="IO200" i="25"/>
  <c r="IE201" i="25"/>
  <c r="IF201" i="25"/>
  <c r="IG201" i="25"/>
  <c r="IH201" i="25"/>
  <c r="II201" i="25"/>
  <c r="IJ201" i="25"/>
  <c r="IK201" i="25"/>
  <c r="IL201" i="25"/>
  <c r="IM201" i="25"/>
  <c r="IN201" i="25"/>
  <c r="IO201" i="25"/>
  <c r="IE202" i="25"/>
  <c r="IF202" i="25"/>
  <c r="IG202" i="25"/>
  <c r="IH202" i="25"/>
  <c r="II202" i="25"/>
  <c r="IJ202" i="25"/>
  <c r="IK202" i="25"/>
  <c r="IL202" i="25"/>
  <c r="IM202" i="25"/>
  <c r="IN202" i="25"/>
  <c r="IO202" i="25"/>
  <c r="IE203" i="25"/>
  <c r="IF203" i="25"/>
  <c r="IG203" i="25"/>
  <c r="IH203" i="25"/>
  <c r="II203" i="25"/>
  <c r="IJ203" i="25"/>
  <c r="IK203" i="25"/>
  <c r="IL203" i="25"/>
  <c r="IM203" i="25"/>
  <c r="IN203" i="25"/>
  <c r="IO203" i="25"/>
  <c r="IE204" i="25"/>
  <c r="IF204" i="25"/>
  <c r="IG204" i="25"/>
  <c r="IH204" i="25"/>
  <c r="II204" i="25"/>
  <c r="IJ204" i="25"/>
  <c r="IK204" i="25"/>
  <c r="IL204" i="25"/>
  <c r="IM204" i="25"/>
  <c r="IN204" i="25"/>
  <c r="IO204" i="25"/>
  <c r="IE205" i="25"/>
  <c r="IF205" i="25"/>
  <c r="IG205" i="25"/>
  <c r="IH205" i="25"/>
  <c r="II205" i="25"/>
  <c r="IJ205" i="25"/>
  <c r="IK205" i="25"/>
  <c r="IL205" i="25"/>
  <c r="IM205" i="25"/>
  <c r="IN205" i="25"/>
  <c r="IO205" i="25"/>
  <c r="IE206" i="25"/>
  <c r="IF206" i="25"/>
  <c r="IG206" i="25"/>
  <c r="IH206" i="25"/>
  <c r="II206" i="25"/>
  <c r="IJ206" i="25"/>
  <c r="IK206" i="25"/>
  <c r="IL206" i="25"/>
  <c r="IM206" i="25"/>
  <c r="IN206" i="25"/>
  <c r="IO206" i="25"/>
  <c r="IE207" i="25"/>
  <c r="IF207" i="25"/>
  <c r="IG207" i="25"/>
  <c r="IH207" i="25"/>
  <c r="II207" i="25"/>
  <c r="IJ207" i="25"/>
  <c r="IK207" i="25"/>
  <c r="IL207" i="25"/>
  <c r="IM207" i="25"/>
  <c r="IN207" i="25"/>
  <c r="IO207" i="25"/>
  <c r="IE208" i="25"/>
  <c r="IF208" i="25"/>
  <c r="IG208" i="25"/>
  <c r="IH208" i="25"/>
  <c r="II208" i="25"/>
  <c r="IJ208" i="25"/>
  <c r="IK208" i="25"/>
  <c r="IL208" i="25"/>
  <c r="IM208" i="25"/>
  <c r="IN208" i="25"/>
  <c r="IO208" i="25"/>
  <c r="IE209" i="25"/>
  <c r="IF209" i="25"/>
  <c r="IG209" i="25"/>
  <c r="IH209" i="25"/>
  <c r="II209" i="25"/>
  <c r="IJ209" i="25"/>
  <c r="IK209" i="25"/>
  <c r="IL209" i="25"/>
  <c r="IM209" i="25"/>
  <c r="IN209" i="25"/>
  <c r="IO209" i="25"/>
  <c r="IE210" i="25"/>
  <c r="IF210" i="25"/>
  <c r="IG210" i="25"/>
  <c r="IH210" i="25"/>
  <c r="II210" i="25"/>
  <c r="IJ210" i="25"/>
  <c r="IK210" i="25"/>
  <c r="IL210" i="25"/>
  <c r="IM210" i="25"/>
  <c r="IN210" i="25"/>
  <c r="IO210" i="25"/>
  <c r="IE211" i="25"/>
  <c r="IF211" i="25"/>
  <c r="IG211" i="25"/>
  <c r="IH211" i="25"/>
  <c r="II211" i="25"/>
  <c r="IJ211" i="25"/>
  <c r="IK211" i="25"/>
  <c r="IL211" i="25"/>
  <c r="IM211" i="25"/>
  <c r="IN211" i="25"/>
  <c r="IO211" i="25"/>
  <c r="IE212" i="25"/>
  <c r="IF212" i="25"/>
  <c r="IG212" i="25"/>
  <c r="IH212" i="25"/>
  <c r="II212" i="25"/>
  <c r="IJ212" i="25"/>
  <c r="IK212" i="25"/>
  <c r="IL212" i="25"/>
  <c r="IM212" i="25"/>
  <c r="IN212" i="25"/>
  <c r="IO212" i="25"/>
  <c r="IE213" i="25"/>
  <c r="IF213" i="25"/>
  <c r="IG213" i="25"/>
  <c r="IH213" i="25"/>
  <c r="II213" i="25"/>
  <c r="IJ213" i="25"/>
  <c r="IK213" i="25"/>
  <c r="IL213" i="25"/>
  <c r="IM213" i="25"/>
  <c r="IN213" i="25"/>
  <c r="IO213" i="25"/>
  <c r="IE214" i="25"/>
  <c r="IF214" i="25"/>
  <c r="IG214" i="25"/>
  <c r="IH214" i="25"/>
  <c r="II214" i="25"/>
  <c r="IJ214" i="25"/>
  <c r="IK214" i="25"/>
  <c r="IL214" i="25"/>
  <c r="IM214" i="25"/>
  <c r="IN214" i="25"/>
  <c r="IO214" i="25"/>
  <c r="IE215" i="25"/>
  <c r="IF215" i="25"/>
  <c r="IG215" i="25"/>
  <c r="IH215" i="25"/>
  <c r="II215" i="25"/>
  <c r="IJ215" i="25"/>
  <c r="IK215" i="25"/>
  <c r="IL215" i="25"/>
  <c r="IM215" i="25"/>
  <c r="IN215" i="25"/>
  <c r="IO215" i="25"/>
  <c r="IE216" i="25"/>
  <c r="IF216" i="25"/>
  <c r="IG216" i="25"/>
  <c r="IH216" i="25"/>
  <c r="II216" i="25"/>
  <c r="IJ216" i="25"/>
  <c r="IK216" i="25"/>
  <c r="IL216" i="25"/>
  <c r="IM216" i="25"/>
  <c r="IN216" i="25"/>
  <c r="IO216" i="25"/>
  <c r="IE217" i="25"/>
  <c r="IF217" i="25"/>
  <c r="IG217" i="25"/>
  <c r="IH217" i="25"/>
  <c r="II217" i="25"/>
  <c r="IJ217" i="25"/>
  <c r="IK217" i="25"/>
  <c r="IL217" i="25"/>
  <c r="IM217" i="25"/>
  <c r="IN217" i="25"/>
  <c r="IO217" i="25"/>
  <c r="IE218" i="25"/>
  <c r="IF218" i="25"/>
  <c r="IG218" i="25"/>
  <c r="IH218" i="25"/>
  <c r="II218" i="25"/>
  <c r="IJ218" i="25"/>
  <c r="IK218" i="25"/>
  <c r="IL218" i="25"/>
  <c r="IM218" i="25"/>
  <c r="IN218" i="25"/>
  <c r="IO218" i="25"/>
  <c r="IE219" i="25"/>
  <c r="IF219" i="25"/>
  <c r="IG219" i="25"/>
  <c r="IH219" i="25"/>
  <c r="II219" i="25"/>
  <c r="IJ219" i="25"/>
  <c r="IK219" i="25"/>
  <c r="IL219" i="25"/>
  <c r="IM219" i="25"/>
  <c r="IN219" i="25"/>
  <c r="IO219" i="25"/>
  <c r="IE220" i="25"/>
  <c r="IF220" i="25"/>
  <c r="IG220" i="25"/>
  <c r="IH220" i="25"/>
  <c r="II220" i="25"/>
  <c r="IJ220" i="25"/>
  <c r="IK220" i="25"/>
  <c r="IL220" i="25"/>
  <c r="IM220" i="25"/>
  <c r="IN220" i="25"/>
  <c r="IO220" i="25"/>
  <c r="IE221" i="25"/>
  <c r="IF221" i="25"/>
  <c r="IG221" i="25"/>
  <c r="IH221" i="25"/>
  <c r="II221" i="25"/>
  <c r="IJ221" i="25"/>
  <c r="IK221" i="25"/>
  <c r="IL221" i="25"/>
  <c r="IM221" i="25"/>
  <c r="IN221" i="25"/>
  <c r="IO221" i="25"/>
  <c r="IE222" i="25"/>
  <c r="IF222" i="25"/>
  <c r="IG222" i="25"/>
  <c r="IH222" i="25"/>
  <c r="II222" i="25"/>
  <c r="IJ222" i="25"/>
  <c r="IK222" i="25"/>
  <c r="IL222" i="25"/>
  <c r="IM222" i="25"/>
  <c r="IN222" i="25"/>
  <c r="IO222" i="25"/>
  <c r="IE223" i="25"/>
  <c r="IF223" i="25"/>
  <c r="IG223" i="25"/>
  <c r="IH223" i="25"/>
  <c r="II223" i="25"/>
  <c r="IJ223" i="25"/>
  <c r="IK223" i="25"/>
  <c r="IL223" i="25"/>
  <c r="IM223" i="25"/>
  <c r="IN223" i="25"/>
  <c r="IO223" i="25"/>
  <c r="IE224" i="25"/>
  <c r="IF224" i="25"/>
  <c r="IG224" i="25"/>
  <c r="IH224" i="25"/>
  <c r="II224" i="25"/>
  <c r="IJ224" i="25"/>
  <c r="IK224" i="25"/>
  <c r="IL224" i="25"/>
  <c r="IM224" i="25"/>
  <c r="IN224" i="25"/>
  <c r="IO224" i="25"/>
  <c r="IE225" i="25"/>
  <c r="IF225" i="25"/>
  <c r="IG225" i="25"/>
  <c r="IH225" i="25"/>
  <c r="II225" i="25"/>
  <c r="IJ225" i="25"/>
  <c r="IK225" i="25"/>
  <c r="IL225" i="25"/>
  <c r="IM225" i="25"/>
  <c r="IN225" i="25"/>
  <c r="IO225" i="25"/>
  <c r="IE226" i="25"/>
  <c r="IF226" i="25"/>
  <c r="IG226" i="25"/>
  <c r="IH226" i="25"/>
  <c r="II226" i="25"/>
  <c r="IJ226" i="25"/>
  <c r="IK226" i="25"/>
  <c r="IL226" i="25"/>
  <c r="IM226" i="25"/>
  <c r="IN226" i="25"/>
  <c r="IO226" i="25"/>
  <c r="IE227" i="25"/>
  <c r="IF227" i="25"/>
  <c r="IG227" i="25"/>
  <c r="IH227" i="25"/>
  <c r="II227" i="25"/>
  <c r="IJ227" i="25"/>
  <c r="IK227" i="25"/>
  <c r="IL227" i="25"/>
  <c r="IM227" i="25"/>
  <c r="IN227" i="25"/>
  <c r="IO227" i="25"/>
  <c r="IE228" i="25"/>
  <c r="IF228" i="25"/>
  <c r="IG228" i="25"/>
  <c r="IH228" i="25"/>
  <c r="II228" i="25"/>
  <c r="IJ228" i="25"/>
  <c r="IK228" i="25"/>
  <c r="IL228" i="25"/>
  <c r="IM228" i="25"/>
  <c r="IN228" i="25"/>
  <c r="IO228" i="25"/>
  <c r="IE229" i="25"/>
  <c r="IF229" i="25"/>
  <c r="IG229" i="25"/>
  <c r="IH229" i="25"/>
  <c r="II229" i="25"/>
  <c r="IJ229" i="25"/>
  <c r="IK229" i="25"/>
  <c r="IL229" i="25"/>
  <c r="IM229" i="25"/>
  <c r="IN229" i="25"/>
  <c r="IO229" i="25"/>
  <c r="IE230" i="25"/>
  <c r="IF230" i="25"/>
  <c r="IG230" i="25"/>
  <c r="IH230" i="25"/>
  <c r="II230" i="25"/>
  <c r="IJ230" i="25"/>
  <c r="IK230" i="25"/>
  <c r="IL230" i="25"/>
  <c r="IM230" i="25"/>
  <c r="IN230" i="25"/>
  <c r="IO230" i="25"/>
  <c r="IE231" i="25"/>
  <c r="IF231" i="25"/>
  <c r="IG231" i="25"/>
  <c r="IH231" i="25"/>
  <c r="II231" i="25"/>
  <c r="IJ231" i="25"/>
  <c r="IK231" i="25"/>
  <c r="IL231" i="25"/>
  <c r="IM231" i="25"/>
  <c r="IN231" i="25"/>
  <c r="IO231" i="25"/>
  <c r="IE232" i="25"/>
  <c r="IF232" i="25"/>
  <c r="IG232" i="25"/>
  <c r="IH232" i="25"/>
  <c r="II232" i="25"/>
  <c r="IJ232" i="25"/>
  <c r="IK232" i="25"/>
  <c r="IL232" i="25"/>
  <c r="IM232" i="25"/>
  <c r="IN232" i="25"/>
  <c r="IO232" i="25"/>
  <c r="IE233" i="25"/>
  <c r="IF233" i="25"/>
  <c r="IG233" i="25"/>
  <c r="IH233" i="25"/>
  <c r="II233" i="25"/>
  <c r="IJ233" i="25"/>
  <c r="IK233" i="25"/>
  <c r="IL233" i="25"/>
  <c r="IM233" i="25"/>
  <c r="IN233" i="25"/>
  <c r="IO233" i="25"/>
  <c r="IE234" i="25"/>
  <c r="IF234" i="25"/>
  <c r="IG234" i="25"/>
  <c r="IH234" i="25"/>
  <c r="II234" i="25"/>
  <c r="IJ234" i="25"/>
  <c r="IK234" i="25"/>
  <c r="IL234" i="25"/>
  <c r="IM234" i="25"/>
  <c r="IN234" i="25"/>
  <c r="IO234" i="25"/>
  <c r="IE235" i="25"/>
  <c r="IF235" i="25"/>
  <c r="IG235" i="25"/>
  <c r="IH235" i="25"/>
  <c r="II235" i="25"/>
  <c r="IJ235" i="25"/>
  <c r="IK235" i="25"/>
  <c r="IL235" i="25"/>
  <c r="IM235" i="25"/>
  <c r="IN235" i="25"/>
  <c r="IO235" i="25"/>
  <c r="IE236" i="25"/>
  <c r="IF236" i="25"/>
  <c r="IG236" i="25"/>
  <c r="IH236" i="25"/>
  <c r="II236" i="25"/>
  <c r="IJ236" i="25"/>
  <c r="IK236" i="25"/>
  <c r="IL236" i="25"/>
  <c r="IM236" i="25"/>
  <c r="IN236" i="25"/>
  <c r="IO236" i="25"/>
  <c r="IE237" i="25"/>
  <c r="IF237" i="25"/>
  <c r="IG237" i="25"/>
  <c r="IH237" i="25"/>
  <c r="II237" i="25"/>
  <c r="IJ237" i="25"/>
  <c r="IK237" i="25"/>
  <c r="IL237" i="25"/>
  <c r="IM237" i="25"/>
  <c r="IN237" i="25"/>
  <c r="IO237" i="25"/>
  <c r="IE238" i="25"/>
  <c r="IF238" i="25"/>
  <c r="IG238" i="25"/>
  <c r="IH238" i="25"/>
  <c r="II238" i="25"/>
  <c r="IJ238" i="25"/>
  <c r="IK238" i="25"/>
  <c r="IL238" i="25"/>
  <c r="IM238" i="25"/>
  <c r="IN238" i="25"/>
  <c r="IO238" i="25"/>
  <c r="IE239" i="25"/>
  <c r="IF239" i="25"/>
  <c r="IG239" i="25"/>
  <c r="IH239" i="25"/>
  <c r="II239" i="25"/>
  <c r="IJ239" i="25"/>
  <c r="IK239" i="25"/>
  <c r="IL239" i="25"/>
  <c r="IM239" i="25"/>
  <c r="IN239" i="25"/>
  <c r="IO239" i="25"/>
  <c r="IE240" i="25"/>
  <c r="IF240" i="25"/>
  <c r="IG240" i="25"/>
  <c r="IH240" i="25"/>
  <c r="II240" i="25"/>
  <c r="IJ240" i="25"/>
  <c r="IK240" i="25"/>
  <c r="IL240" i="25"/>
  <c r="IM240" i="25"/>
  <c r="IN240" i="25"/>
  <c r="IO240" i="25"/>
  <c r="IE241" i="25"/>
  <c r="IF241" i="25"/>
  <c r="IG241" i="25"/>
  <c r="IH241" i="25"/>
  <c r="II241" i="25"/>
  <c r="IJ241" i="25"/>
  <c r="IK241" i="25"/>
  <c r="IL241" i="25"/>
  <c r="IM241" i="25"/>
  <c r="IN241" i="25"/>
  <c r="IO241" i="25"/>
  <c r="IE242" i="25"/>
  <c r="IF242" i="25"/>
  <c r="IG242" i="25"/>
  <c r="IH242" i="25"/>
  <c r="II242" i="25"/>
  <c r="IJ242" i="25"/>
  <c r="IK242" i="25"/>
  <c r="IL242" i="25"/>
  <c r="IM242" i="25"/>
  <c r="IN242" i="25"/>
  <c r="IO242" i="25"/>
  <c r="IE243" i="25"/>
  <c r="IF243" i="25"/>
  <c r="IG243" i="25"/>
  <c r="IH243" i="25"/>
  <c r="II243" i="25"/>
  <c r="IJ243" i="25"/>
  <c r="IK243" i="25"/>
  <c r="IL243" i="25"/>
  <c r="IM243" i="25"/>
  <c r="IN243" i="25"/>
  <c r="IO243" i="25"/>
  <c r="IE244" i="25"/>
  <c r="IF244" i="25"/>
  <c r="IG244" i="25"/>
  <c r="IH244" i="25"/>
  <c r="II244" i="25"/>
  <c r="IJ244" i="25"/>
  <c r="IK244" i="25"/>
  <c r="IL244" i="25"/>
  <c r="IM244" i="25"/>
  <c r="IN244" i="25"/>
  <c r="IO244" i="25"/>
  <c r="IE245" i="25"/>
  <c r="IF245" i="25"/>
  <c r="IG245" i="25"/>
  <c r="IH245" i="25"/>
  <c r="II245" i="25"/>
  <c r="IJ245" i="25"/>
  <c r="IK245" i="25"/>
  <c r="IL245" i="25"/>
  <c r="IM245" i="25"/>
  <c r="IN245" i="25"/>
  <c r="IO245" i="25"/>
  <c r="IE246" i="25"/>
  <c r="IF246" i="25"/>
  <c r="IG246" i="25"/>
  <c r="IH246" i="25"/>
  <c r="II246" i="25"/>
  <c r="IJ246" i="25"/>
  <c r="IK246" i="25"/>
  <c r="IL246" i="25"/>
  <c r="IM246" i="25"/>
  <c r="IN246" i="25"/>
  <c r="IO246" i="25"/>
  <c r="IE247" i="25"/>
  <c r="IF247" i="25"/>
  <c r="IG247" i="25"/>
  <c r="IH247" i="25"/>
  <c r="II247" i="25"/>
  <c r="IJ247" i="25"/>
  <c r="IK247" i="25"/>
  <c r="IL247" i="25"/>
  <c r="IM247" i="25"/>
  <c r="IN247" i="25"/>
  <c r="IO247" i="25"/>
  <c r="IE248" i="25"/>
  <c r="IF248" i="25"/>
  <c r="IG248" i="25"/>
  <c r="IH248" i="25"/>
  <c r="II248" i="25"/>
  <c r="IJ248" i="25"/>
  <c r="IK248" i="25"/>
  <c r="IL248" i="25"/>
  <c r="IM248" i="25"/>
  <c r="IN248" i="25"/>
  <c r="IO248" i="25"/>
  <c r="IE249" i="25"/>
  <c r="IF249" i="25"/>
  <c r="IG249" i="25"/>
  <c r="IH249" i="25"/>
  <c r="II249" i="25"/>
  <c r="IJ249" i="25"/>
  <c r="IK249" i="25"/>
  <c r="IL249" i="25"/>
  <c r="IM249" i="25"/>
  <c r="IN249" i="25"/>
  <c r="IO249" i="25"/>
  <c r="IE250" i="25"/>
  <c r="IF250" i="25"/>
  <c r="IG250" i="25"/>
  <c r="IH250" i="25"/>
  <c r="II250" i="25"/>
  <c r="IJ250" i="25"/>
  <c r="IK250" i="25"/>
  <c r="IL250" i="25"/>
  <c r="IM250" i="25"/>
  <c r="IN250" i="25"/>
  <c r="IO250" i="25"/>
  <c r="IE251" i="25"/>
  <c r="IF251" i="25"/>
  <c r="IG251" i="25"/>
  <c r="IH251" i="25"/>
  <c r="II251" i="25"/>
  <c r="IJ251" i="25"/>
  <c r="IK251" i="25"/>
  <c r="IL251" i="25"/>
  <c r="IM251" i="25"/>
  <c r="IN251" i="25"/>
  <c r="IO251" i="25"/>
  <c r="IE252" i="25"/>
  <c r="IF252" i="25"/>
  <c r="IG252" i="25"/>
  <c r="IH252" i="25"/>
  <c r="II252" i="25"/>
  <c r="IJ252" i="25"/>
  <c r="IK252" i="25"/>
  <c r="IL252" i="25"/>
  <c r="IM252" i="25"/>
  <c r="IN252" i="25"/>
  <c r="IO252" i="25"/>
  <c r="IE253" i="25"/>
  <c r="IF253" i="25"/>
  <c r="IG253" i="25"/>
  <c r="IH253" i="25"/>
  <c r="II253" i="25"/>
  <c r="IJ253" i="25"/>
  <c r="IK253" i="25"/>
  <c r="IL253" i="25"/>
  <c r="IM253" i="25"/>
  <c r="IN253" i="25"/>
  <c r="IO253" i="25"/>
  <c r="IE254" i="25"/>
  <c r="IF254" i="25"/>
  <c r="IG254" i="25"/>
  <c r="IH254" i="25"/>
  <c r="II254" i="25"/>
  <c r="IJ254" i="25"/>
  <c r="IK254" i="25"/>
  <c r="IL254" i="25"/>
  <c r="IM254" i="25"/>
  <c r="IN254" i="25"/>
  <c r="IO254" i="25"/>
  <c r="IE255" i="25"/>
  <c r="IF255" i="25"/>
  <c r="IG255" i="25"/>
  <c r="IH255" i="25"/>
  <c r="II255" i="25"/>
  <c r="IJ255" i="25"/>
  <c r="IK255" i="25"/>
  <c r="IL255" i="25"/>
  <c r="IM255" i="25"/>
  <c r="IN255" i="25"/>
  <c r="IO255" i="25"/>
  <c r="IE256" i="25"/>
  <c r="IF256" i="25"/>
  <c r="IG256" i="25"/>
  <c r="IH256" i="25"/>
  <c r="II256" i="25"/>
  <c r="IJ256" i="25"/>
  <c r="IK256" i="25"/>
  <c r="IL256" i="25"/>
  <c r="IM256" i="25"/>
  <c r="IN256" i="25"/>
  <c r="IO256" i="25"/>
  <c r="IE257" i="25"/>
  <c r="IF257" i="25"/>
  <c r="IG257" i="25"/>
  <c r="IH257" i="25"/>
  <c r="II257" i="25"/>
  <c r="IJ257" i="25"/>
  <c r="IK257" i="25"/>
  <c r="IL257" i="25"/>
  <c r="IM257" i="25"/>
  <c r="IN257" i="25"/>
  <c r="IO257" i="25"/>
  <c r="IE258" i="25"/>
  <c r="IF258" i="25"/>
  <c r="IG258" i="25"/>
  <c r="IH258" i="25"/>
  <c r="II258" i="25"/>
  <c r="IJ258" i="25"/>
  <c r="IK258" i="25"/>
  <c r="IL258" i="25"/>
  <c r="IM258" i="25"/>
  <c r="IN258" i="25"/>
  <c r="IO258" i="25"/>
  <c r="IE259" i="25"/>
  <c r="IF259" i="25"/>
  <c r="IG259" i="25"/>
  <c r="IH259" i="25"/>
  <c r="II259" i="25"/>
  <c r="IJ259" i="25"/>
  <c r="IK259" i="25"/>
  <c r="IL259" i="25"/>
  <c r="IM259" i="25"/>
  <c r="IN259" i="25"/>
  <c r="IO259" i="25"/>
  <c r="IE260" i="25"/>
  <c r="IF260" i="25"/>
  <c r="IG260" i="25"/>
  <c r="IH260" i="25"/>
  <c r="II260" i="25"/>
  <c r="IJ260" i="25"/>
  <c r="IK260" i="25"/>
  <c r="IL260" i="25"/>
  <c r="IM260" i="25"/>
  <c r="IN260" i="25"/>
  <c r="IO260" i="25"/>
  <c r="IE261" i="25"/>
  <c r="IF261" i="25"/>
  <c r="IG261" i="25"/>
  <c r="IH261" i="25"/>
  <c r="II261" i="25"/>
  <c r="IJ261" i="25"/>
  <c r="IK261" i="25"/>
  <c r="IL261" i="25"/>
  <c r="IM261" i="25"/>
  <c r="IN261" i="25"/>
  <c r="IO261" i="25"/>
  <c r="IE262" i="25"/>
  <c r="IF262" i="25"/>
  <c r="IG262" i="25"/>
  <c r="IH262" i="25"/>
  <c r="II262" i="25"/>
  <c r="IJ262" i="25"/>
  <c r="IK262" i="25"/>
  <c r="IL262" i="25"/>
  <c r="IM262" i="25"/>
  <c r="IN262" i="25"/>
  <c r="IO262" i="25"/>
  <c r="IE263" i="25"/>
  <c r="IF263" i="25"/>
  <c r="IG263" i="25"/>
  <c r="IH263" i="25"/>
  <c r="II263" i="25"/>
  <c r="IJ263" i="25"/>
  <c r="IK263" i="25"/>
  <c r="IL263" i="25"/>
  <c r="IM263" i="25"/>
  <c r="IN263" i="25"/>
  <c r="IO263" i="25"/>
  <c r="IE264" i="25"/>
  <c r="IF264" i="25"/>
  <c r="IG264" i="25"/>
  <c r="IH264" i="25"/>
  <c r="II264" i="25"/>
  <c r="IJ264" i="25"/>
  <c r="IK264" i="25"/>
  <c r="IL264" i="25"/>
  <c r="IM264" i="25"/>
  <c r="IN264" i="25"/>
  <c r="IO264" i="25"/>
  <c r="IE265" i="25"/>
  <c r="IF265" i="25"/>
  <c r="IG265" i="25"/>
  <c r="IH265" i="25"/>
  <c r="II265" i="25"/>
  <c r="IJ265" i="25"/>
  <c r="IK265" i="25"/>
  <c r="IL265" i="25"/>
  <c r="IM265" i="25"/>
  <c r="IN265" i="25"/>
  <c r="IO265" i="25"/>
  <c r="IE266" i="25"/>
  <c r="IF266" i="25"/>
  <c r="IG266" i="25"/>
  <c r="IH266" i="25"/>
  <c r="II266" i="25"/>
  <c r="IJ266" i="25"/>
  <c r="IK266" i="25"/>
  <c r="IL266" i="25"/>
  <c r="IM266" i="25"/>
  <c r="IN266" i="25"/>
  <c r="IO266" i="25"/>
  <c r="IE267" i="25"/>
  <c r="IF267" i="25"/>
  <c r="IG267" i="25"/>
  <c r="IH267" i="25"/>
  <c r="II267" i="25"/>
  <c r="IJ267" i="25"/>
  <c r="IK267" i="25"/>
  <c r="IL267" i="25"/>
  <c r="IM267" i="25"/>
  <c r="IN267" i="25"/>
  <c r="IO267" i="25"/>
  <c r="IE268" i="25"/>
  <c r="IF268" i="25"/>
  <c r="IG268" i="25"/>
  <c r="IH268" i="25"/>
  <c r="II268" i="25"/>
  <c r="IJ268" i="25"/>
  <c r="IK268" i="25"/>
  <c r="IL268" i="25"/>
  <c r="IM268" i="25"/>
  <c r="IN268" i="25"/>
  <c r="IO268" i="25"/>
  <c r="IE269" i="25"/>
  <c r="IF269" i="25"/>
  <c r="IG269" i="25"/>
  <c r="IH269" i="25"/>
  <c r="II269" i="25"/>
  <c r="IJ269" i="25"/>
  <c r="IK269" i="25"/>
  <c r="IL269" i="25"/>
  <c r="IM269" i="25"/>
  <c r="IN269" i="25"/>
  <c r="IO269" i="25"/>
  <c r="IE270" i="25"/>
  <c r="IF270" i="25"/>
  <c r="IG270" i="25"/>
  <c r="IH270" i="25"/>
  <c r="II270" i="25"/>
  <c r="IJ270" i="25"/>
  <c r="IK270" i="25"/>
  <c r="IL270" i="25"/>
  <c r="IM270" i="25"/>
  <c r="IN270" i="25"/>
  <c r="IO270" i="25"/>
  <c r="IE271" i="25"/>
  <c r="IF271" i="25"/>
  <c r="IG271" i="25"/>
  <c r="IH271" i="25"/>
  <c r="II271" i="25"/>
  <c r="IJ271" i="25"/>
  <c r="IK271" i="25"/>
  <c r="IL271" i="25"/>
  <c r="IM271" i="25"/>
  <c r="IN271" i="25"/>
  <c r="IO271" i="25"/>
  <c r="IE272" i="25"/>
  <c r="IF272" i="25"/>
  <c r="IG272" i="25"/>
  <c r="IH272" i="25"/>
  <c r="II272" i="25"/>
  <c r="IJ272" i="25"/>
  <c r="IK272" i="25"/>
  <c r="IL272" i="25"/>
  <c r="IM272" i="25"/>
  <c r="IN272" i="25"/>
  <c r="IO272" i="25"/>
  <c r="IE273" i="25"/>
  <c r="IF273" i="25"/>
  <c r="IG273" i="25"/>
  <c r="IH273" i="25"/>
  <c r="II273" i="25"/>
  <c r="IJ273" i="25"/>
  <c r="IK273" i="25"/>
  <c r="IL273" i="25"/>
  <c r="IM273" i="25"/>
  <c r="IN273" i="25"/>
  <c r="IO273" i="25"/>
  <c r="IE274" i="25"/>
  <c r="IF274" i="25"/>
  <c r="IG274" i="25"/>
  <c r="IH274" i="25"/>
  <c r="II274" i="25"/>
  <c r="IJ274" i="25"/>
  <c r="IK274" i="25"/>
  <c r="IL274" i="25"/>
  <c r="IM274" i="25"/>
  <c r="IN274" i="25"/>
  <c r="IO274" i="25"/>
  <c r="IE275" i="25"/>
  <c r="IF275" i="25"/>
  <c r="IG275" i="25"/>
  <c r="IH275" i="25"/>
  <c r="II275" i="25"/>
  <c r="IJ275" i="25"/>
  <c r="IK275" i="25"/>
  <c r="IL275" i="25"/>
  <c r="IM275" i="25"/>
  <c r="IN275" i="25"/>
  <c r="IO275" i="25"/>
  <c r="IE276" i="25"/>
  <c r="IF276" i="25"/>
  <c r="IG276" i="25"/>
  <c r="IH276" i="25"/>
  <c r="II276" i="25"/>
  <c r="IJ276" i="25"/>
  <c r="IK276" i="25"/>
  <c r="IL276" i="25"/>
  <c r="IM276" i="25"/>
  <c r="IN276" i="25"/>
  <c r="IO276" i="25"/>
  <c r="IE277" i="25"/>
  <c r="IF277" i="25"/>
  <c r="IG277" i="25"/>
  <c r="IH277" i="25"/>
  <c r="II277" i="25"/>
  <c r="IJ277" i="25"/>
  <c r="IK277" i="25"/>
  <c r="IL277" i="25"/>
  <c r="IM277" i="25"/>
  <c r="IN277" i="25"/>
  <c r="IO277" i="25"/>
  <c r="IE278" i="25"/>
  <c r="IF278" i="25"/>
  <c r="IG278" i="25"/>
  <c r="IH278" i="25"/>
  <c r="II278" i="25"/>
  <c r="IJ278" i="25"/>
  <c r="IK278" i="25"/>
  <c r="IL278" i="25"/>
  <c r="IM278" i="25"/>
  <c r="IN278" i="25"/>
  <c r="IO278" i="25"/>
  <c r="IE279" i="25"/>
  <c r="IF279" i="25"/>
  <c r="IG279" i="25"/>
  <c r="IH279" i="25"/>
  <c r="II279" i="25"/>
  <c r="IJ279" i="25"/>
  <c r="IK279" i="25"/>
  <c r="IL279" i="25"/>
  <c r="IM279" i="25"/>
  <c r="IN279" i="25"/>
  <c r="IO279" i="25"/>
  <c r="IE280" i="25"/>
  <c r="IF280" i="25"/>
  <c r="IG280" i="25"/>
  <c r="IH280" i="25"/>
  <c r="II280" i="25"/>
  <c r="IJ280" i="25"/>
  <c r="IK280" i="25"/>
  <c r="IL280" i="25"/>
  <c r="IM280" i="25"/>
  <c r="IN280" i="25"/>
  <c r="IO280" i="25"/>
  <c r="IE281" i="25"/>
  <c r="IF281" i="25"/>
  <c r="IG281" i="25"/>
  <c r="IH281" i="25"/>
  <c r="II281" i="25"/>
  <c r="IJ281" i="25"/>
  <c r="IK281" i="25"/>
  <c r="IL281" i="25"/>
  <c r="IM281" i="25"/>
  <c r="IN281" i="25"/>
  <c r="IO281" i="25"/>
  <c r="IE282" i="25"/>
  <c r="IF282" i="25"/>
  <c r="IG282" i="25"/>
  <c r="IH282" i="25"/>
  <c r="II282" i="25"/>
  <c r="IJ282" i="25"/>
  <c r="IK282" i="25"/>
  <c r="IL282" i="25"/>
  <c r="IM282" i="25"/>
  <c r="IN282" i="25"/>
  <c r="IO282" i="25"/>
  <c r="IE283" i="25"/>
  <c r="IF283" i="25"/>
  <c r="IG283" i="25"/>
  <c r="IH283" i="25"/>
  <c r="II283" i="25"/>
  <c r="IJ283" i="25"/>
  <c r="IK283" i="25"/>
  <c r="IL283" i="25"/>
  <c r="IM283" i="25"/>
  <c r="IN283" i="25"/>
  <c r="IO283" i="25"/>
  <c r="IE284" i="25"/>
  <c r="IF284" i="25"/>
  <c r="IG284" i="25"/>
  <c r="IH284" i="25"/>
  <c r="II284" i="25"/>
  <c r="IJ284" i="25"/>
  <c r="IK284" i="25"/>
  <c r="IL284" i="25"/>
  <c r="IM284" i="25"/>
  <c r="IN284" i="25"/>
  <c r="IO284" i="25"/>
  <c r="IE285" i="25"/>
  <c r="IF285" i="25"/>
  <c r="IG285" i="25"/>
  <c r="IH285" i="25"/>
  <c r="II285" i="25"/>
  <c r="IJ285" i="25"/>
  <c r="IK285" i="25"/>
  <c r="IL285" i="25"/>
  <c r="IM285" i="25"/>
  <c r="IN285" i="25"/>
  <c r="IO285" i="25"/>
  <c r="IE286" i="25"/>
  <c r="IF286" i="25"/>
  <c r="IG286" i="25"/>
  <c r="IH286" i="25"/>
  <c r="II286" i="25"/>
  <c r="IJ286" i="25"/>
  <c r="IK286" i="25"/>
  <c r="IL286" i="25"/>
  <c r="IM286" i="25"/>
  <c r="IN286" i="25"/>
  <c r="IO286" i="25"/>
  <c r="IE287" i="25"/>
  <c r="IF287" i="25"/>
  <c r="IG287" i="25"/>
  <c r="IH287" i="25"/>
  <c r="II287" i="25"/>
  <c r="IJ287" i="25"/>
  <c r="IK287" i="25"/>
  <c r="IL287" i="25"/>
  <c r="IM287" i="25"/>
  <c r="IN287" i="25"/>
  <c r="IO287" i="25"/>
  <c r="IE288" i="25"/>
  <c r="IF288" i="25"/>
  <c r="IG288" i="25"/>
  <c r="IH288" i="25"/>
  <c r="II288" i="25"/>
  <c r="IJ288" i="25"/>
  <c r="IK288" i="25"/>
  <c r="IL288" i="25"/>
  <c r="IM288" i="25"/>
  <c r="IN288" i="25"/>
  <c r="IO288" i="25"/>
  <c r="IE289" i="25"/>
  <c r="IF289" i="25"/>
  <c r="IG289" i="25"/>
  <c r="IH289" i="25"/>
  <c r="II289" i="25"/>
  <c r="IJ289" i="25"/>
  <c r="IK289" i="25"/>
  <c r="IL289" i="25"/>
  <c r="IM289" i="25"/>
  <c r="IN289" i="25"/>
  <c r="IO289" i="25"/>
  <c r="IE290" i="25"/>
  <c r="IF290" i="25"/>
  <c r="IG290" i="25"/>
  <c r="IH290" i="25"/>
  <c r="II290" i="25"/>
  <c r="IJ290" i="25"/>
  <c r="IK290" i="25"/>
  <c r="IL290" i="25"/>
  <c r="IM290" i="25"/>
  <c r="IN290" i="25"/>
  <c r="IO290" i="25"/>
  <c r="IE291" i="25"/>
  <c r="IF291" i="25"/>
  <c r="IG291" i="25"/>
  <c r="IH291" i="25"/>
  <c r="II291" i="25"/>
  <c r="IJ291" i="25"/>
  <c r="IK291" i="25"/>
  <c r="IL291" i="25"/>
  <c r="IM291" i="25"/>
  <c r="IN291" i="25"/>
  <c r="IO291" i="25"/>
  <c r="IE292" i="25"/>
  <c r="IF292" i="25"/>
  <c r="IG292" i="25"/>
  <c r="IH292" i="25"/>
  <c r="II292" i="25"/>
  <c r="IJ292" i="25"/>
  <c r="IK292" i="25"/>
  <c r="IL292" i="25"/>
  <c r="IM292" i="25"/>
  <c r="IN292" i="25"/>
  <c r="IO292" i="25"/>
  <c r="IE293" i="25"/>
  <c r="IF293" i="25"/>
  <c r="IG293" i="25"/>
  <c r="IH293" i="25"/>
  <c r="II293" i="25"/>
  <c r="IJ293" i="25"/>
  <c r="IK293" i="25"/>
  <c r="IL293" i="25"/>
  <c r="IM293" i="25"/>
  <c r="IN293" i="25"/>
  <c r="IO293" i="25"/>
  <c r="IE294" i="25"/>
  <c r="IF294" i="25"/>
  <c r="IG294" i="25"/>
  <c r="IH294" i="25"/>
  <c r="II294" i="25"/>
  <c r="IJ294" i="25"/>
  <c r="IK294" i="25"/>
  <c r="IL294" i="25"/>
  <c r="IM294" i="25"/>
  <c r="IN294" i="25"/>
  <c r="IO294" i="25"/>
  <c r="IE295" i="25"/>
  <c r="IF295" i="25"/>
  <c r="IG295" i="25"/>
  <c r="IH295" i="25"/>
  <c r="II295" i="25"/>
  <c r="IJ295" i="25"/>
  <c r="IK295" i="25"/>
  <c r="IL295" i="25"/>
  <c r="IM295" i="25"/>
  <c r="IN295" i="25"/>
  <c r="IO295" i="25"/>
  <c r="IE296" i="25"/>
  <c r="IF296" i="25"/>
  <c r="IG296" i="25"/>
  <c r="IH296" i="25"/>
  <c r="II296" i="25"/>
  <c r="IJ296" i="25"/>
  <c r="IK296" i="25"/>
  <c r="IL296" i="25"/>
  <c r="IM296" i="25"/>
  <c r="IN296" i="25"/>
  <c r="IO296" i="25"/>
  <c r="IE297" i="25"/>
  <c r="IF297" i="25"/>
  <c r="IG297" i="25"/>
  <c r="IH297" i="25"/>
  <c r="II297" i="25"/>
  <c r="IJ297" i="25"/>
  <c r="IK297" i="25"/>
  <c r="IL297" i="25"/>
  <c r="IM297" i="25"/>
  <c r="IN297" i="25"/>
  <c r="IO297" i="25"/>
  <c r="IE298" i="25"/>
  <c r="IF298" i="25"/>
  <c r="IG298" i="25"/>
  <c r="IH298" i="25"/>
  <c r="II298" i="25"/>
  <c r="IJ298" i="25"/>
  <c r="IK298" i="25"/>
  <c r="IL298" i="25"/>
  <c r="IM298" i="25"/>
  <c r="IN298" i="25"/>
  <c r="IO298" i="25"/>
  <c r="IE299" i="25"/>
  <c r="IF299" i="25"/>
  <c r="IG299" i="25"/>
  <c r="IH299" i="25"/>
  <c r="II299" i="25"/>
  <c r="IJ299" i="25"/>
  <c r="IK299" i="25"/>
  <c r="IL299" i="25"/>
  <c r="IM299" i="25"/>
  <c r="IN299" i="25"/>
  <c r="IO299" i="25"/>
  <c r="IE300" i="25"/>
  <c r="IF300" i="25"/>
  <c r="IG300" i="25"/>
  <c r="IH300" i="25"/>
  <c r="II300" i="25"/>
  <c r="IJ300" i="25"/>
  <c r="IK300" i="25"/>
  <c r="IL300" i="25"/>
  <c r="IM300" i="25"/>
  <c r="IN300" i="25"/>
  <c r="IO300" i="25"/>
  <c r="IE301" i="25"/>
  <c r="IF301" i="25"/>
  <c r="IG301" i="25"/>
  <c r="IH301" i="25"/>
  <c r="II301" i="25"/>
  <c r="IJ301" i="25"/>
  <c r="IK301" i="25"/>
  <c r="IL301" i="25"/>
  <c r="IM301" i="25"/>
  <c r="IN301" i="25"/>
  <c r="IO301" i="25"/>
  <c r="IE302" i="25"/>
  <c r="IF302" i="25"/>
  <c r="IG302" i="25"/>
  <c r="IH302" i="25"/>
  <c r="II302" i="25"/>
  <c r="IJ302" i="25"/>
  <c r="IK302" i="25"/>
  <c r="IL302" i="25"/>
  <c r="IM302" i="25"/>
  <c r="IN302" i="25"/>
  <c r="IO302" i="25"/>
  <c r="IE303" i="25"/>
  <c r="IF303" i="25"/>
  <c r="IG303" i="25"/>
  <c r="IH303" i="25"/>
  <c r="II303" i="25"/>
  <c r="IJ303" i="25"/>
  <c r="IK303" i="25"/>
  <c r="IL303" i="25"/>
  <c r="IM303" i="25"/>
  <c r="IN303" i="25"/>
  <c r="IO303" i="25"/>
  <c r="IE304" i="25"/>
  <c r="IF304" i="25"/>
  <c r="IG304" i="25"/>
  <c r="IH304" i="25"/>
  <c r="II304" i="25"/>
  <c r="IJ304" i="25"/>
  <c r="IK304" i="25"/>
  <c r="IL304" i="25"/>
  <c r="IM304" i="25"/>
  <c r="IN304" i="25"/>
  <c r="IO304" i="25"/>
  <c r="IE305" i="25"/>
  <c r="IF305" i="25"/>
  <c r="IG305" i="25"/>
  <c r="IH305" i="25"/>
  <c r="II305" i="25"/>
  <c r="IJ305" i="25"/>
  <c r="IK305" i="25"/>
  <c r="IL305" i="25"/>
  <c r="IM305" i="25"/>
  <c r="IN305" i="25"/>
  <c r="IO305" i="25"/>
  <c r="IE306" i="25"/>
  <c r="IF306" i="25"/>
  <c r="IG306" i="25"/>
  <c r="IH306" i="25"/>
  <c r="II306" i="25"/>
  <c r="IJ306" i="25"/>
  <c r="IK306" i="25"/>
  <c r="IL306" i="25"/>
  <c r="IM306" i="25"/>
  <c r="IN306" i="25"/>
  <c r="IO306" i="25"/>
  <c r="IE307" i="25"/>
  <c r="IF307" i="25"/>
  <c r="IG307" i="25"/>
  <c r="IH307" i="25"/>
  <c r="II307" i="25"/>
  <c r="IJ307" i="25"/>
  <c r="IK307" i="25"/>
  <c r="IL307" i="25"/>
  <c r="IM307" i="25"/>
  <c r="IN307" i="25"/>
  <c r="IO307" i="25"/>
  <c r="IE308" i="25"/>
  <c r="IF308" i="25"/>
  <c r="IG308" i="25"/>
  <c r="IH308" i="25"/>
  <c r="II308" i="25"/>
  <c r="IJ308" i="25"/>
  <c r="IK308" i="25"/>
  <c r="IL308" i="25"/>
  <c r="IM308" i="25"/>
  <c r="IN308" i="25"/>
  <c r="IO308" i="25"/>
  <c r="IE309" i="25"/>
  <c r="IF309" i="25"/>
  <c r="IG309" i="25"/>
  <c r="IH309" i="25"/>
  <c r="II309" i="25"/>
  <c r="IJ309" i="25"/>
  <c r="IK309" i="25"/>
  <c r="IL309" i="25"/>
  <c r="IM309" i="25"/>
  <c r="IN309" i="25"/>
  <c r="IO309" i="25"/>
  <c r="IE310" i="25"/>
  <c r="IF310" i="25"/>
  <c r="IG310" i="25"/>
  <c r="IH310" i="25"/>
  <c r="II310" i="25"/>
  <c r="IJ310" i="25"/>
  <c r="IK310" i="25"/>
  <c r="IL310" i="25"/>
  <c r="IM310" i="25"/>
  <c r="IN310" i="25"/>
  <c r="IO310" i="25"/>
  <c r="IE311" i="25"/>
  <c r="IF311" i="25"/>
  <c r="IG311" i="25"/>
  <c r="IH311" i="25"/>
  <c r="II311" i="25"/>
  <c r="IJ311" i="25"/>
  <c r="IK311" i="25"/>
  <c r="IL311" i="25"/>
  <c r="IM311" i="25"/>
  <c r="IN311" i="25"/>
  <c r="IO311" i="25"/>
  <c r="IE312" i="25"/>
  <c r="IF312" i="25"/>
  <c r="IG312" i="25"/>
  <c r="IH312" i="25"/>
  <c r="II312" i="25"/>
  <c r="IJ312" i="25"/>
  <c r="IK312" i="25"/>
  <c r="IL312" i="25"/>
  <c r="IM312" i="25"/>
  <c r="IN312" i="25"/>
  <c r="IO312" i="25"/>
  <c r="IE313" i="25"/>
  <c r="IF313" i="25"/>
  <c r="IG313" i="25"/>
  <c r="IH313" i="25"/>
  <c r="II313" i="25"/>
  <c r="IJ313" i="25"/>
  <c r="IK313" i="25"/>
  <c r="IL313" i="25"/>
  <c r="IM313" i="25"/>
  <c r="IN313" i="25"/>
  <c r="IO313" i="25"/>
  <c r="IE314" i="25"/>
  <c r="IF314" i="25"/>
  <c r="IG314" i="25"/>
  <c r="IH314" i="25"/>
  <c r="II314" i="25"/>
  <c r="IJ314" i="25"/>
  <c r="IK314" i="25"/>
  <c r="IL314" i="25"/>
  <c r="IM314" i="25"/>
  <c r="IN314" i="25"/>
  <c r="IO314" i="25"/>
  <c r="IE315" i="25"/>
  <c r="IF315" i="25"/>
  <c r="IG315" i="25"/>
  <c r="IH315" i="25"/>
  <c r="II315" i="25"/>
  <c r="IJ315" i="25"/>
  <c r="IK315" i="25"/>
  <c r="IL315" i="25"/>
  <c r="IM315" i="25"/>
  <c r="IN315" i="25"/>
  <c r="IO315" i="25"/>
  <c r="IE316" i="25"/>
  <c r="IF316" i="25"/>
  <c r="IG316" i="25"/>
  <c r="IH316" i="25"/>
  <c r="II316" i="25"/>
  <c r="IJ316" i="25"/>
  <c r="IK316" i="25"/>
  <c r="IL316" i="25"/>
  <c r="IM316" i="25"/>
  <c r="IN316" i="25"/>
  <c r="IO316" i="25"/>
  <c r="IE317" i="25"/>
  <c r="IF317" i="25"/>
  <c r="IG317" i="25"/>
  <c r="IH317" i="25"/>
  <c r="II317" i="25"/>
  <c r="IJ317" i="25"/>
  <c r="IK317" i="25"/>
  <c r="IL317" i="25"/>
  <c r="IM317" i="25"/>
  <c r="IN317" i="25"/>
  <c r="IO317" i="25"/>
  <c r="IE318" i="25"/>
  <c r="IF318" i="25"/>
  <c r="IG318" i="25"/>
  <c r="IH318" i="25"/>
  <c r="II318" i="25"/>
  <c r="IJ318" i="25"/>
  <c r="IK318" i="25"/>
  <c r="IL318" i="25"/>
  <c r="IM318" i="25"/>
  <c r="IN318" i="25"/>
  <c r="IO318" i="25"/>
  <c r="IE319" i="25"/>
  <c r="IF319" i="25"/>
  <c r="IG319" i="25"/>
  <c r="IH319" i="25"/>
  <c r="II319" i="25"/>
  <c r="IJ319" i="25"/>
  <c r="IK319" i="25"/>
  <c r="IL319" i="25"/>
  <c r="IM319" i="25"/>
  <c r="IN319" i="25"/>
  <c r="IO319" i="25"/>
  <c r="IE320" i="25"/>
  <c r="IF320" i="25"/>
  <c r="IG320" i="25"/>
  <c r="IH320" i="25"/>
  <c r="II320" i="25"/>
  <c r="IJ320" i="25"/>
  <c r="IK320" i="25"/>
  <c r="IL320" i="25"/>
  <c r="IM320" i="25"/>
  <c r="IN320" i="25"/>
  <c r="IO320" i="25"/>
  <c r="IE321" i="25"/>
  <c r="IF321" i="25"/>
  <c r="IG321" i="25"/>
  <c r="IH321" i="25"/>
  <c r="II321" i="25"/>
  <c r="IJ321" i="25"/>
  <c r="IK321" i="25"/>
  <c r="IL321" i="25"/>
  <c r="IM321" i="25"/>
  <c r="IN321" i="25"/>
  <c r="IO321" i="25"/>
  <c r="IE322" i="25"/>
  <c r="IF322" i="25"/>
  <c r="IG322" i="25"/>
  <c r="IH322" i="25"/>
  <c r="II322" i="25"/>
  <c r="IJ322" i="25"/>
  <c r="IK322" i="25"/>
  <c r="IL322" i="25"/>
  <c r="IM322" i="25"/>
  <c r="IN322" i="25"/>
  <c r="IO322" i="25"/>
  <c r="IE323" i="25"/>
  <c r="IF323" i="25"/>
  <c r="IG323" i="25"/>
  <c r="IH323" i="25"/>
  <c r="II323" i="25"/>
  <c r="IJ323" i="25"/>
  <c r="IK323" i="25"/>
  <c r="IL323" i="25"/>
  <c r="IM323" i="25"/>
  <c r="IN323" i="25"/>
  <c r="IO323" i="25"/>
  <c r="IE324" i="25"/>
  <c r="IF324" i="25"/>
  <c r="IG324" i="25"/>
  <c r="IH324" i="25"/>
  <c r="II324" i="25"/>
  <c r="IJ324" i="25"/>
  <c r="IK324" i="25"/>
  <c r="IL324" i="25"/>
  <c r="IM324" i="25"/>
  <c r="IN324" i="25"/>
  <c r="IO324" i="25"/>
  <c r="IE325" i="25"/>
  <c r="IF325" i="25"/>
  <c r="IG325" i="25"/>
  <c r="IH325" i="25"/>
  <c r="II325" i="25"/>
  <c r="IJ325" i="25"/>
  <c r="IK325" i="25"/>
  <c r="IL325" i="25"/>
  <c r="IM325" i="25"/>
  <c r="IN325" i="25"/>
  <c r="IO325" i="25"/>
  <c r="IE326" i="25"/>
  <c r="IF326" i="25"/>
  <c r="IG326" i="25"/>
  <c r="IH326" i="25"/>
  <c r="II326" i="25"/>
  <c r="IJ326" i="25"/>
  <c r="IK326" i="25"/>
  <c r="IL326" i="25"/>
  <c r="IM326" i="25"/>
  <c r="IN326" i="25"/>
  <c r="IO326" i="25"/>
  <c r="IE327" i="25"/>
  <c r="IF327" i="25"/>
  <c r="IG327" i="25"/>
  <c r="IH327" i="25"/>
  <c r="II327" i="25"/>
  <c r="IJ327" i="25"/>
  <c r="IK327" i="25"/>
  <c r="IL327" i="25"/>
  <c r="IM327" i="25"/>
  <c r="IN327" i="25"/>
  <c r="IO327" i="25"/>
  <c r="IE328" i="25"/>
  <c r="IF328" i="25"/>
  <c r="IG328" i="25"/>
  <c r="IH328" i="25"/>
  <c r="II328" i="25"/>
  <c r="IJ328" i="25"/>
  <c r="IK328" i="25"/>
  <c r="IL328" i="25"/>
  <c r="IM328" i="25"/>
  <c r="IN328" i="25"/>
  <c r="IO328" i="25"/>
  <c r="IE329" i="25"/>
  <c r="IF329" i="25"/>
  <c r="IG329" i="25"/>
  <c r="IH329" i="25"/>
  <c r="II329" i="25"/>
  <c r="IJ329" i="25"/>
  <c r="IK329" i="25"/>
  <c r="IL329" i="25"/>
  <c r="IM329" i="25"/>
  <c r="IN329" i="25"/>
  <c r="IO329" i="25"/>
  <c r="IE330" i="25"/>
  <c r="IF330" i="25"/>
  <c r="IG330" i="25"/>
  <c r="IH330" i="25"/>
  <c r="II330" i="25"/>
  <c r="IJ330" i="25"/>
  <c r="IK330" i="25"/>
  <c r="IL330" i="25"/>
  <c r="IM330" i="25"/>
  <c r="IN330" i="25"/>
  <c r="IO330" i="25"/>
  <c r="IE331" i="25"/>
  <c r="IF331" i="25"/>
  <c r="IG331" i="25"/>
  <c r="IH331" i="25"/>
  <c r="II331" i="25"/>
  <c r="IJ331" i="25"/>
  <c r="IK331" i="25"/>
  <c r="IL331" i="25"/>
  <c r="IM331" i="25"/>
  <c r="IN331" i="25"/>
  <c r="IO331" i="25"/>
  <c r="IE332" i="25"/>
  <c r="IF332" i="25"/>
  <c r="IG332" i="25"/>
  <c r="IH332" i="25"/>
  <c r="II332" i="25"/>
  <c r="IJ332" i="25"/>
  <c r="IK332" i="25"/>
  <c r="IL332" i="25"/>
  <c r="IM332" i="25"/>
  <c r="IN332" i="25"/>
  <c r="IO332" i="25"/>
  <c r="IE333" i="25"/>
  <c r="IF333" i="25"/>
  <c r="IG333" i="25"/>
  <c r="IH333" i="25"/>
  <c r="II333" i="25"/>
  <c r="IJ333" i="25"/>
  <c r="IK333" i="25"/>
  <c r="IL333" i="25"/>
  <c r="IM333" i="25"/>
  <c r="IN333" i="25"/>
  <c r="IO333" i="25"/>
  <c r="IE334" i="25"/>
  <c r="IF334" i="25"/>
  <c r="IG334" i="25"/>
  <c r="IH334" i="25"/>
  <c r="II334" i="25"/>
  <c r="IJ334" i="25"/>
  <c r="IK334" i="25"/>
  <c r="IL334" i="25"/>
  <c r="IM334" i="25"/>
  <c r="IN334" i="25"/>
  <c r="IO334" i="25"/>
  <c r="IE335" i="25"/>
  <c r="IF335" i="25"/>
  <c r="IG335" i="25"/>
  <c r="IH335" i="25"/>
  <c r="II335" i="25"/>
  <c r="IJ335" i="25"/>
  <c r="IK335" i="25"/>
  <c r="IL335" i="25"/>
  <c r="IM335" i="25"/>
  <c r="IN335" i="25"/>
  <c r="IO335" i="25"/>
  <c r="IE336" i="25"/>
  <c r="IF336" i="25"/>
  <c r="IG336" i="25"/>
  <c r="IH336" i="25"/>
  <c r="II336" i="25"/>
  <c r="IJ336" i="25"/>
  <c r="IK336" i="25"/>
  <c r="IL336" i="25"/>
  <c r="IM336" i="25"/>
  <c r="IN336" i="25"/>
  <c r="IO336" i="25"/>
  <c r="IE337" i="25"/>
  <c r="IF337" i="25"/>
  <c r="IG337" i="25"/>
  <c r="IH337" i="25"/>
  <c r="II337" i="25"/>
  <c r="IJ337" i="25"/>
  <c r="IK337" i="25"/>
  <c r="IL337" i="25"/>
  <c r="IM337" i="25"/>
  <c r="IN337" i="25"/>
  <c r="IO337" i="25"/>
  <c r="IE338" i="25"/>
  <c r="IF338" i="25"/>
  <c r="IG338" i="25"/>
  <c r="IH338" i="25"/>
  <c r="II338" i="25"/>
  <c r="IJ338" i="25"/>
  <c r="IK338" i="25"/>
  <c r="IL338" i="25"/>
  <c r="IM338" i="25"/>
  <c r="IN338" i="25"/>
  <c r="IO338" i="25"/>
  <c r="IE339" i="25"/>
  <c r="IF339" i="25"/>
  <c r="IG339" i="25"/>
  <c r="IH339" i="25"/>
  <c r="II339" i="25"/>
  <c r="IJ339" i="25"/>
  <c r="IK339" i="25"/>
  <c r="IL339" i="25"/>
  <c r="IM339" i="25"/>
  <c r="IN339" i="25"/>
  <c r="IO339" i="25"/>
  <c r="IE340" i="25"/>
  <c r="IF340" i="25"/>
  <c r="IG340" i="25"/>
  <c r="IH340" i="25"/>
  <c r="II340" i="25"/>
  <c r="IJ340" i="25"/>
  <c r="IK340" i="25"/>
  <c r="IL340" i="25"/>
  <c r="IM340" i="25"/>
  <c r="IN340" i="25"/>
  <c r="IO340" i="25"/>
  <c r="IE341" i="25"/>
  <c r="IF341" i="25"/>
  <c r="IG341" i="25"/>
  <c r="IH341" i="25"/>
  <c r="II341" i="25"/>
  <c r="IJ341" i="25"/>
  <c r="IK341" i="25"/>
  <c r="IL341" i="25"/>
  <c r="IM341" i="25"/>
  <c r="IN341" i="25"/>
  <c r="IO341" i="25"/>
  <c r="IE342" i="25"/>
  <c r="IF342" i="25"/>
  <c r="IG342" i="25"/>
  <c r="IH342" i="25"/>
  <c r="II342" i="25"/>
  <c r="IJ342" i="25"/>
  <c r="IK342" i="25"/>
  <c r="IL342" i="25"/>
  <c r="IM342" i="25"/>
  <c r="IN342" i="25"/>
  <c r="IO342" i="25"/>
  <c r="IE343" i="25"/>
  <c r="IF343" i="25"/>
  <c r="IG343" i="25"/>
  <c r="IH343" i="25"/>
  <c r="II343" i="25"/>
  <c r="IJ343" i="25"/>
  <c r="IK343" i="25"/>
  <c r="IL343" i="25"/>
  <c r="IM343" i="25"/>
  <c r="IN343" i="25"/>
  <c r="IO343" i="25"/>
  <c r="IE344" i="25"/>
  <c r="IF344" i="25"/>
  <c r="IG344" i="25"/>
  <c r="IH344" i="25"/>
  <c r="II344" i="25"/>
  <c r="IJ344" i="25"/>
  <c r="IK344" i="25"/>
  <c r="IL344" i="25"/>
  <c r="IM344" i="25"/>
  <c r="IN344" i="25"/>
  <c r="IO344" i="25"/>
  <c r="IE345" i="25"/>
  <c r="IF345" i="25"/>
  <c r="IG345" i="25"/>
  <c r="IH345" i="25"/>
  <c r="II345" i="25"/>
  <c r="IJ345" i="25"/>
  <c r="IK345" i="25"/>
  <c r="IL345" i="25"/>
  <c r="IM345" i="25"/>
  <c r="IN345" i="25"/>
  <c r="IO345" i="25"/>
  <c r="IE346" i="25"/>
  <c r="IF346" i="25"/>
  <c r="IG346" i="25"/>
  <c r="IH346" i="25"/>
  <c r="II346" i="25"/>
  <c r="IJ346" i="25"/>
  <c r="IK346" i="25"/>
  <c r="IL346" i="25"/>
  <c r="IM346" i="25"/>
  <c r="IN346" i="25"/>
  <c r="IO346" i="25"/>
  <c r="IE347" i="25"/>
  <c r="IF347" i="25"/>
  <c r="IG347" i="25"/>
  <c r="IH347" i="25"/>
  <c r="II347" i="25"/>
  <c r="IJ347" i="25"/>
  <c r="IK347" i="25"/>
  <c r="IL347" i="25"/>
  <c r="IM347" i="25"/>
  <c r="IN347" i="25"/>
  <c r="IO347" i="25"/>
  <c r="IE348" i="25"/>
  <c r="IF348" i="25"/>
  <c r="IG348" i="25"/>
  <c r="IH348" i="25"/>
  <c r="II348" i="25"/>
  <c r="IJ348" i="25"/>
  <c r="IK348" i="25"/>
  <c r="IL348" i="25"/>
  <c r="IM348" i="25"/>
  <c r="IN348" i="25"/>
  <c r="IO348" i="25"/>
  <c r="IE349" i="25"/>
  <c r="IF349" i="25"/>
  <c r="IG349" i="25"/>
  <c r="IH349" i="25"/>
  <c r="II349" i="25"/>
  <c r="IJ349" i="25"/>
  <c r="IK349" i="25"/>
  <c r="IL349" i="25"/>
  <c r="IM349" i="25"/>
  <c r="IN349" i="25"/>
  <c r="IO349" i="25"/>
  <c r="IE350" i="25"/>
  <c r="IF350" i="25"/>
  <c r="IG350" i="25"/>
  <c r="IH350" i="25"/>
  <c r="II350" i="25"/>
  <c r="IJ350" i="25"/>
  <c r="IK350" i="25"/>
  <c r="IL350" i="25"/>
  <c r="IM350" i="25"/>
  <c r="IN350" i="25"/>
  <c r="IO350" i="25"/>
  <c r="IE351" i="25"/>
  <c r="IF351" i="25"/>
  <c r="IG351" i="25"/>
  <c r="IH351" i="25"/>
  <c r="II351" i="25"/>
  <c r="IJ351" i="25"/>
  <c r="IK351" i="25"/>
  <c r="IL351" i="25"/>
  <c r="IM351" i="25"/>
  <c r="IN351" i="25"/>
  <c r="IO351" i="25"/>
  <c r="IE352" i="25"/>
  <c r="IF352" i="25"/>
  <c r="IG352" i="25"/>
  <c r="IH352" i="25"/>
  <c r="II352" i="25"/>
  <c r="IJ352" i="25"/>
  <c r="IK352" i="25"/>
  <c r="IL352" i="25"/>
  <c r="IM352" i="25"/>
  <c r="IN352" i="25"/>
  <c r="IO352" i="25"/>
  <c r="IE353" i="25"/>
  <c r="IF353" i="25"/>
  <c r="IG353" i="25"/>
  <c r="IH353" i="25"/>
  <c r="II353" i="25"/>
  <c r="IJ353" i="25"/>
  <c r="IK353" i="25"/>
  <c r="IL353" i="25"/>
  <c r="IM353" i="25"/>
  <c r="IN353" i="25"/>
  <c r="IO353" i="25"/>
  <c r="IE354" i="25"/>
  <c r="IF354" i="25"/>
  <c r="IG354" i="25"/>
  <c r="IH354" i="25"/>
  <c r="II354" i="25"/>
  <c r="IJ354" i="25"/>
  <c r="IK354" i="25"/>
  <c r="IL354" i="25"/>
  <c r="IM354" i="25"/>
  <c r="IN354" i="25"/>
  <c r="IO354" i="25"/>
  <c r="IE355" i="25"/>
  <c r="IF355" i="25"/>
  <c r="IG355" i="25"/>
  <c r="IH355" i="25"/>
  <c r="II355" i="25"/>
  <c r="IJ355" i="25"/>
  <c r="IK355" i="25"/>
  <c r="IL355" i="25"/>
  <c r="IM355" i="25"/>
  <c r="IN355" i="25"/>
  <c r="IO355" i="25"/>
  <c r="IE356" i="25"/>
  <c r="IF356" i="25"/>
  <c r="IG356" i="25"/>
  <c r="IH356" i="25"/>
  <c r="II356" i="25"/>
  <c r="IJ356" i="25"/>
  <c r="IK356" i="25"/>
  <c r="IL356" i="25"/>
  <c r="IM356" i="25"/>
  <c r="IN356" i="25"/>
  <c r="IO356" i="25"/>
  <c r="IE357" i="25"/>
  <c r="IF357" i="25"/>
  <c r="IG357" i="25"/>
  <c r="IH357" i="25"/>
  <c r="II357" i="25"/>
  <c r="IJ357" i="25"/>
  <c r="IK357" i="25"/>
  <c r="IL357" i="25"/>
  <c r="IM357" i="25"/>
  <c r="IN357" i="25"/>
  <c r="IO357" i="25"/>
  <c r="IE358" i="25"/>
  <c r="IF358" i="25"/>
  <c r="IG358" i="25"/>
  <c r="IH358" i="25"/>
  <c r="II358" i="25"/>
  <c r="IJ358" i="25"/>
  <c r="IK358" i="25"/>
  <c r="IL358" i="25"/>
  <c r="IM358" i="25"/>
  <c r="IN358" i="25"/>
  <c r="IO358" i="25"/>
  <c r="IE359" i="25"/>
  <c r="IF359" i="25"/>
  <c r="IG359" i="25"/>
  <c r="IH359" i="25"/>
  <c r="II359" i="25"/>
  <c r="IJ359" i="25"/>
  <c r="IK359" i="25"/>
  <c r="IL359" i="25"/>
  <c r="IM359" i="25"/>
  <c r="IN359" i="25"/>
  <c r="IO359" i="25"/>
  <c r="IE360" i="25"/>
  <c r="IF360" i="25"/>
  <c r="IG360" i="25"/>
  <c r="IH360" i="25"/>
  <c r="II360" i="25"/>
  <c r="IJ360" i="25"/>
  <c r="IK360" i="25"/>
  <c r="IL360" i="25"/>
  <c r="IM360" i="25"/>
  <c r="IN360" i="25"/>
  <c r="IO360" i="25"/>
  <c r="IE361" i="25"/>
  <c r="IF361" i="25"/>
  <c r="IG361" i="25"/>
  <c r="IH361" i="25"/>
  <c r="II361" i="25"/>
  <c r="IJ361" i="25"/>
  <c r="IK361" i="25"/>
  <c r="IL361" i="25"/>
  <c r="IM361" i="25"/>
  <c r="IN361" i="25"/>
  <c r="IO361" i="25"/>
  <c r="IE362" i="25"/>
  <c r="IF362" i="25"/>
  <c r="IG362" i="25"/>
  <c r="IH362" i="25"/>
  <c r="II362" i="25"/>
  <c r="IJ362" i="25"/>
  <c r="IK362" i="25"/>
  <c r="IL362" i="25"/>
  <c r="IM362" i="25"/>
  <c r="IN362" i="25"/>
  <c r="IO362" i="25"/>
  <c r="IE363" i="25"/>
  <c r="IF363" i="25"/>
  <c r="IG363" i="25"/>
  <c r="IH363" i="25"/>
  <c r="II363" i="25"/>
  <c r="IJ363" i="25"/>
  <c r="IK363" i="25"/>
  <c r="IL363" i="25"/>
  <c r="IM363" i="25"/>
  <c r="IN363" i="25"/>
  <c r="IO363" i="25"/>
  <c r="IE364" i="25"/>
  <c r="IF364" i="25"/>
  <c r="IG364" i="25"/>
  <c r="IH364" i="25"/>
  <c r="II364" i="25"/>
  <c r="IJ364" i="25"/>
  <c r="IK364" i="25"/>
  <c r="IL364" i="25"/>
  <c r="IM364" i="25"/>
  <c r="IN364" i="25"/>
  <c r="IO364" i="25"/>
  <c r="IE365" i="25"/>
  <c r="IF365" i="25"/>
  <c r="IG365" i="25"/>
  <c r="IH365" i="25"/>
  <c r="II365" i="25"/>
  <c r="IJ365" i="25"/>
  <c r="IK365" i="25"/>
  <c r="IL365" i="25"/>
  <c r="IM365" i="25"/>
  <c r="IN365" i="25"/>
  <c r="IO365" i="25"/>
  <c r="IE366" i="25"/>
  <c r="IF366" i="25"/>
  <c r="IG366" i="25"/>
  <c r="IH366" i="25"/>
  <c r="II366" i="25"/>
  <c r="IJ366" i="25"/>
  <c r="IK366" i="25"/>
  <c r="IL366" i="25"/>
  <c r="IM366" i="25"/>
  <c r="IN366" i="25"/>
  <c r="IO366" i="25"/>
  <c r="IE367" i="25"/>
  <c r="IF367" i="25"/>
  <c r="IG367" i="25"/>
  <c r="IH367" i="25"/>
  <c r="II367" i="25"/>
  <c r="IJ367" i="25"/>
  <c r="IK367" i="25"/>
  <c r="IL367" i="25"/>
  <c r="IM367" i="25"/>
  <c r="IN367" i="25"/>
  <c r="IO367" i="25"/>
  <c r="IE368" i="25"/>
  <c r="IF368" i="25"/>
  <c r="IG368" i="25"/>
  <c r="IH368" i="25"/>
  <c r="II368" i="25"/>
  <c r="IJ368" i="25"/>
  <c r="IK368" i="25"/>
  <c r="IL368" i="25"/>
  <c r="IM368" i="25"/>
  <c r="IN368" i="25"/>
  <c r="IO368" i="25"/>
  <c r="IE369" i="25"/>
  <c r="IF369" i="25"/>
  <c r="IG369" i="25"/>
  <c r="IH369" i="25"/>
  <c r="II369" i="25"/>
  <c r="IJ369" i="25"/>
  <c r="IK369" i="25"/>
  <c r="IL369" i="25"/>
  <c r="IM369" i="25"/>
  <c r="IN369" i="25"/>
  <c r="IO369" i="25"/>
  <c r="IE370" i="25"/>
  <c r="IF370" i="25"/>
  <c r="IG370" i="25"/>
  <c r="IH370" i="25"/>
  <c r="II370" i="25"/>
  <c r="IJ370" i="25"/>
  <c r="IK370" i="25"/>
  <c r="IL370" i="25"/>
  <c r="IM370" i="25"/>
  <c r="IN370" i="25"/>
  <c r="IO370" i="25"/>
  <c r="IE371" i="25"/>
  <c r="IF371" i="25"/>
  <c r="IG371" i="25"/>
  <c r="IH371" i="25"/>
  <c r="II371" i="25"/>
  <c r="IJ371" i="25"/>
  <c r="IK371" i="25"/>
  <c r="IL371" i="25"/>
  <c r="IM371" i="25"/>
  <c r="IN371" i="25"/>
  <c r="IO371" i="25"/>
  <c r="IE372" i="25"/>
  <c r="IF372" i="25"/>
  <c r="IG372" i="25"/>
  <c r="IH372" i="25"/>
  <c r="II372" i="25"/>
  <c r="IJ372" i="25"/>
  <c r="IK372" i="25"/>
  <c r="IL372" i="25"/>
  <c r="IM372" i="25"/>
  <c r="IN372" i="25"/>
  <c r="IO372" i="25"/>
  <c r="IE373" i="25"/>
  <c r="IF373" i="25"/>
  <c r="IG373" i="25"/>
  <c r="IH373" i="25"/>
  <c r="II373" i="25"/>
  <c r="IJ373" i="25"/>
  <c r="IK373" i="25"/>
  <c r="IL373" i="25"/>
  <c r="IM373" i="25"/>
  <c r="IN373" i="25"/>
  <c r="IO373" i="25"/>
  <c r="IE374" i="25"/>
  <c r="IF374" i="25"/>
  <c r="IG374" i="25"/>
  <c r="IH374" i="25"/>
  <c r="II374" i="25"/>
  <c r="IJ374" i="25"/>
  <c r="IK374" i="25"/>
  <c r="IL374" i="25"/>
  <c r="IM374" i="25"/>
  <c r="IN374" i="25"/>
  <c r="IO374" i="25"/>
  <c r="IE375" i="25"/>
  <c r="IF375" i="25"/>
  <c r="IG375" i="25"/>
  <c r="IH375" i="25"/>
  <c r="II375" i="25"/>
  <c r="IJ375" i="25"/>
  <c r="IK375" i="25"/>
  <c r="IL375" i="25"/>
  <c r="IM375" i="25"/>
  <c r="IN375" i="25"/>
  <c r="IO375" i="25"/>
  <c r="IE376" i="25"/>
  <c r="IF376" i="25"/>
  <c r="IG376" i="25"/>
  <c r="IH376" i="25"/>
  <c r="II376" i="25"/>
  <c r="IJ376" i="25"/>
  <c r="IK376" i="25"/>
  <c r="IL376" i="25"/>
  <c r="IM376" i="25"/>
  <c r="IN376" i="25"/>
  <c r="IO376" i="25"/>
  <c r="IE377" i="25"/>
  <c r="IF377" i="25"/>
  <c r="IG377" i="25"/>
  <c r="IH377" i="25"/>
  <c r="II377" i="25"/>
  <c r="IJ377" i="25"/>
  <c r="IK377" i="25"/>
  <c r="IL377" i="25"/>
  <c r="IM377" i="25"/>
  <c r="IN377" i="25"/>
  <c r="IO377" i="25"/>
  <c r="IE378" i="25"/>
  <c r="IF378" i="25"/>
  <c r="IG378" i="25"/>
  <c r="IH378" i="25"/>
  <c r="II378" i="25"/>
  <c r="IJ378" i="25"/>
  <c r="IK378" i="25"/>
  <c r="IL378" i="25"/>
  <c r="IM378" i="25"/>
  <c r="IN378" i="25"/>
  <c r="IO378" i="25"/>
  <c r="IE379" i="25"/>
  <c r="IF379" i="25"/>
  <c r="IG379" i="25"/>
  <c r="IH379" i="25"/>
  <c r="II379" i="25"/>
  <c r="IJ379" i="25"/>
  <c r="IK379" i="25"/>
  <c r="IL379" i="25"/>
  <c r="IM379" i="25"/>
  <c r="IN379" i="25"/>
  <c r="IO379" i="25"/>
  <c r="IE380" i="25"/>
  <c r="IF380" i="25"/>
  <c r="IG380" i="25"/>
  <c r="IH380" i="25"/>
  <c r="II380" i="25"/>
  <c r="IJ380" i="25"/>
  <c r="IK380" i="25"/>
  <c r="IL380" i="25"/>
  <c r="IM380" i="25"/>
  <c r="IN380" i="25"/>
  <c r="IO380" i="25"/>
  <c r="IE381" i="25"/>
  <c r="IF381" i="25"/>
  <c r="IG381" i="25"/>
  <c r="IH381" i="25"/>
  <c r="II381" i="25"/>
  <c r="IJ381" i="25"/>
  <c r="IK381" i="25"/>
  <c r="IL381" i="25"/>
  <c r="IM381" i="25"/>
  <c r="IN381" i="25"/>
  <c r="IO381" i="25"/>
  <c r="IE382" i="25"/>
  <c r="IF382" i="25"/>
  <c r="IG382" i="25"/>
  <c r="IH382" i="25"/>
  <c r="II382" i="25"/>
  <c r="IJ382" i="25"/>
  <c r="IK382" i="25"/>
  <c r="IL382" i="25"/>
  <c r="IM382" i="25"/>
  <c r="IN382" i="25"/>
  <c r="IO382" i="25"/>
  <c r="IE383" i="25"/>
  <c r="IF383" i="25"/>
  <c r="IG383" i="25"/>
  <c r="IH383" i="25"/>
  <c r="II383" i="25"/>
  <c r="IJ383" i="25"/>
  <c r="IK383" i="25"/>
  <c r="IL383" i="25"/>
  <c r="IM383" i="25"/>
  <c r="IN383" i="25"/>
  <c r="IO383" i="25"/>
  <c r="IE384" i="25"/>
  <c r="IF384" i="25"/>
  <c r="IG384" i="25"/>
  <c r="IH384" i="25"/>
  <c r="II384" i="25"/>
  <c r="IJ384" i="25"/>
  <c r="IK384" i="25"/>
  <c r="IL384" i="25"/>
  <c r="IM384" i="25"/>
  <c r="IN384" i="25"/>
  <c r="IO384" i="25"/>
  <c r="IE385" i="25"/>
  <c r="IF385" i="25"/>
  <c r="IG385" i="25"/>
  <c r="IH385" i="25"/>
  <c r="II385" i="25"/>
  <c r="IJ385" i="25"/>
  <c r="IK385" i="25"/>
  <c r="IL385" i="25"/>
  <c r="IM385" i="25"/>
  <c r="IN385" i="25"/>
  <c r="IO385" i="25"/>
  <c r="IE386" i="25"/>
  <c r="IF386" i="25"/>
  <c r="IG386" i="25"/>
  <c r="IH386" i="25"/>
  <c r="II386" i="25"/>
  <c r="IJ386" i="25"/>
  <c r="IK386" i="25"/>
  <c r="IL386" i="25"/>
  <c r="IM386" i="25"/>
  <c r="IN386" i="25"/>
  <c r="IO386" i="25"/>
  <c r="IE387" i="25"/>
  <c r="IF387" i="25"/>
  <c r="IG387" i="25"/>
  <c r="IH387" i="25"/>
  <c r="II387" i="25"/>
  <c r="IJ387" i="25"/>
  <c r="IK387" i="25"/>
  <c r="IL387" i="25"/>
  <c r="IM387" i="25"/>
  <c r="IN387" i="25"/>
  <c r="IO387" i="25"/>
  <c r="IE388" i="25"/>
  <c r="IF388" i="25"/>
  <c r="IG388" i="25"/>
  <c r="IH388" i="25"/>
  <c r="II388" i="25"/>
  <c r="IJ388" i="25"/>
  <c r="IK388" i="25"/>
  <c r="IL388" i="25"/>
  <c r="IM388" i="25"/>
  <c r="IN388" i="25"/>
  <c r="IO388" i="25"/>
  <c r="IE389" i="25"/>
  <c r="IF389" i="25"/>
  <c r="IG389" i="25"/>
  <c r="IH389" i="25"/>
  <c r="II389" i="25"/>
  <c r="IJ389" i="25"/>
  <c r="IK389" i="25"/>
  <c r="IL389" i="25"/>
  <c r="IM389" i="25"/>
  <c r="IN389" i="25"/>
  <c r="IO389" i="25"/>
  <c r="IE390" i="25"/>
  <c r="IF390" i="25"/>
  <c r="IG390" i="25"/>
  <c r="IH390" i="25"/>
  <c r="II390" i="25"/>
  <c r="IJ390" i="25"/>
  <c r="IK390" i="25"/>
  <c r="IL390" i="25"/>
  <c r="IM390" i="25"/>
  <c r="IN390" i="25"/>
  <c r="IO390" i="25"/>
  <c r="IE391" i="25"/>
  <c r="IF391" i="25"/>
  <c r="IG391" i="25"/>
  <c r="IH391" i="25"/>
  <c r="II391" i="25"/>
  <c r="IJ391" i="25"/>
  <c r="IK391" i="25"/>
  <c r="IL391" i="25"/>
  <c r="IM391" i="25"/>
  <c r="IN391" i="25"/>
  <c r="IO391" i="25"/>
  <c r="IE392" i="25"/>
  <c r="IF392" i="25"/>
  <c r="IG392" i="25"/>
  <c r="IH392" i="25"/>
  <c r="II392" i="25"/>
  <c r="IJ392" i="25"/>
  <c r="IK392" i="25"/>
  <c r="IL392" i="25"/>
  <c r="IM392" i="25"/>
  <c r="IN392" i="25"/>
  <c r="IO392" i="25"/>
  <c r="IE393" i="25"/>
  <c r="IF393" i="25"/>
  <c r="IG393" i="25"/>
  <c r="IH393" i="25"/>
  <c r="II393" i="25"/>
  <c r="IJ393" i="25"/>
  <c r="IK393" i="25"/>
  <c r="IL393" i="25"/>
  <c r="IM393" i="25"/>
  <c r="IN393" i="25"/>
  <c r="IO393" i="25"/>
  <c r="IE394" i="25"/>
  <c r="IF394" i="25"/>
  <c r="IG394" i="25"/>
  <c r="IH394" i="25"/>
  <c r="II394" i="25"/>
  <c r="IJ394" i="25"/>
  <c r="IK394" i="25"/>
  <c r="IL394" i="25"/>
  <c r="IM394" i="25"/>
  <c r="IN394" i="25"/>
  <c r="IO394" i="25"/>
  <c r="IE395" i="25"/>
  <c r="IF395" i="25"/>
  <c r="IG395" i="25"/>
  <c r="IH395" i="25"/>
  <c r="II395" i="25"/>
  <c r="IJ395" i="25"/>
  <c r="IK395" i="25"/>
  <c r="IL395" i="25"/>
  <c r="IM395" i="25"/>
  <c r="IN395" i="25"/>
  <c r="IO395" i="25"/>
  <c r="IE396" i="25"/>
  <c r="IF396" i="25"/>
  <c r="IG396" i="25"/>
  <c r="IH396" i="25"/>
  <c r="II396" i="25"/>
  <c r="IJ396" i="25"/>
  <c r="IK396" i="25"/>
  <c r="IL396" i="25"/>
  <c r="IM396" i="25"/>
  <c r="IN396" i="25"/>
  <c r="IO396" i="25"/>
  <c r="IE397" i="25"/>
  <c r="IF397" i="25"/>
  <c r="IG397" i="25"/>
  <c r="IH397" i="25"/>
  <c r="II397" i="25"/>
  <c r="IJ397" i="25"/>
  <c r="IK397" i="25"/>
  <c r="IL397" i="25"/>
  <c r="IM397" i="25"/>
  <c r="IN397" i="25"/>
  <c r="IO397" i="25"/>
  <c r="IE398" i="25"/>
  <c r="IF398" i="25"/>
  <c r="IG398" i="25"/>
  <c r="IH398" i="25"/>
  <c r="II398" i="25"/>
  <c r="IJ398" i="25"/>
  <c r="IK398" i="25"/>
  <c r="IL398" i="25"/>
  <c r="IM398" i="25"/>
  <c r="IN398" i="25"/>
  <c r="IO398" i="25"/>
  <c r="IE399" i="25"/>
  <c r="IF399" i="25"/>
  <c r="IG399" i="25"/>
  <c r="IH399" i="25"/>
  <c r="II399" i="25"/>
  <c r="IJ399" i="25"/>
  <c r="IK399" i="25"/>
  <c r="IL399" i="25"/>
  <c r="IM399" i="25"/>
  <c r="IN399" i="25"/>
  <c r="IO399" i="25"/>
  <c r="IE400" i="25"/>
  <c r="IF400" i="25"/>
  <c r="IG400" i="25"/>
  <c r="IH400" i="25"/>
  <c r="II400" i="25"/>
  <c r="IJ400" i="25"/>
  <c r="IK400" i="25"/>
  <c r="IL400" i="25"/>
  <c r="IM400" i="25"/>
  <c r="IN400" i="25"/>
  <c r="IO400" i="25"/>
  <c r="IE401" i="25"/>
  <c r="IF401" i="25"/>
  <c r="IG401" i="25"/>
  <c r="IH401" i="25"/>
  <c r="II401" i="25"/>
  <c r="IJ401" i="25"/>
  <c r="IK401" i="25"/>
  <c r="IL401" i="25"/>
  <c r="IM401" i="25"/>
  <c r="IN401" i="25"/>
  <c r="IO401" i="25"/>
  <c r="IE402" i="25"/>
  <c r="IF402" i="25"/>
  <c r="IG402" i="25"/>
  <c r="IH402" i="25"/>
  <c r="II402" i="25"/>
  <c r="IJ402" i="25"/>
  <c r="IK402" i="25"/>
  <c r="IL402" i="25"/>
  <c r="IM402" i="25"/>
  <c r="IN402" i="25"/>
  <c r="IO402" i="25"/>
  <c r="IE403" i="25"/>
  <c r="IF403" i="25"/>
  <c r="IG403" i="25"/>
  <c r="IH403" i="25"/>
  <c r="II403" i="25"/>
  <c r="IJ403" i="25"/>
  <c r="IK403" i="25"/>
  <c r="IL403" i="25"/>
  <c r="IM403" i="25"/>
  <c r="IN403" i="25"/>
  <c r="IO403" i="25"/>
  <c r="IE404" i="25"/>
  <c r="IF404" i="25"/>
  <c r="IG404" i="25"/>
  <c r="IH404" i="25"/>
  <c r="II404" i="25"/>
  <c r="IJ404" i="25"/>
  <c r="IK404" i="25"/>
  <c r="IL404" i="25"/>
  <c r="IM404" i="25"/>
  <c r="IN404" i="25"/>
  <c r="IO404" i="25"/>
  <c r="IE405" i="25"/>
  <c r="IF405" i="25"/>
  <c r="IG405" i="25"/>
  <c r="IH405" i="25"/>
  <c r="II405" i="25"/>
  <c r="IJ405" i="25"/>
  <c r="IK405" i="25"/>
  <c r="IL405" i="25"/>
  <c r="IM405" i="25"/>
  <c r="IN405" i="25"/>
  <c r="IO405" i="25"/>
  <c r="IE406" i="25"/>
  <c r="IF406" i="25"/>
  <c r="IG406" i="25"/>
  <c r="IH406" i="25"/>
  <c r="II406" i="25"/>
  <c r="IJ406" i="25"/>
  <c r="IK406" i="25"/>
  <c r="IL406" i="25"/>
  <c r="IM406" i="25"/>
  <c r="IN406" i="25"/>
  <c r="IO406" i="25"/>
  <c r="IE407" i="25"/>
  <c r="IF407" i="25"/>
  <c r="IG407" i="25"/>
  <c r="IH407" i="25"/>
  <c r="II407" i="25"/>
  <c r="IJ407" i="25"/>
  <c r="IK407" i="25"/>
  <c r="IL407" i="25"/>
  <c r="IM407" i="25"/>
  <c r="IN407" i="25"/>
  <c r="IO407" i="25"/>
  <c r="IE408" i="25"/>
  <c r="IF408" i="25"/>
  <c r="IG408" i="25"/>
  <c r="IH408" i="25"/>
  <c r="II408" i="25"/>
  <c r="IJ408" i="25"/>
  <c r="IK408" i="25"/>
  <c r="IL408" i="25"/>
  <c r="IM408" i="25"/>
  <c r="IN408" i="25"/>
  <c r="IO408" i="25"/>
  <c r="IE409" i="25"/>
  <c r="IF409" i="25"/>
  <c r="IG409" i="25"/>
  <c r="IH409" i="25"/>
  <c r="II409" i="25"/>
  <c r="IJ409" i="25"/>
  <c r="IK409" i="25"/>
  <c r="IL409" i="25"/>
  <c r="IM409" i="25"/>
  <c r="IN409" i="25"/>
  <c r="IO409" i="25"/>
  <c r="IE410" i="25"/>
  <c r="IF410" i="25"/>
  <c r="IG410" i="25"/>
  <c r="IH410" i="25"/>
  <c r="II410" i="25"/>
  <c r="IJ410" i="25"/>
  <c r="IK410" i="25"/>
  <c r="IL410" i="25"/>
  <c r="IM410" i="25"/>
  <c r="IN410" i="25"/>
  <c r="IO410" i="25"/>
  <c r="IE411" i="25"/>
  <c r="IF411" i="25"/>
  <c r="IG411" i="25"/>
  <c r="IH411" i="25"/>
  <c r="II411" i="25"/>
  <c r="IJ411" i="25"/>
  <c r="IK411" i="25"/>
  <c r="IL411" i="25"/>
  <c r="IM411" i="25"/>
  <c r="IN411" i="25"/>
  <c r="IO411" i="25"/>
  <c r="IE412" i="25"/>
  <c r="IF412" i="25"/>
  <c r="IG412" i="25"/>
  <c r="IH412" i="25"/>
  <c r="II412" i="25"/>
  <c r="IJ412" i="25"/>
  <c r="IK412" i="25"/>
  <c r="IL412" i="25"/>
  <c r="IM412" i="25"/>
  <c r="IN412" i="25"/>
  <c r="IO412" i="25"/>
  <c r="IE413" i="25"/>
  <c r="IF413" i="25"/>
  <c r="IG413" i="25"/>
  <c r="IH413" i="25"/>
  <c r="II413" i="25"/>
  <c r="IJ413" i="25"/>
  <c r="IK413" i="25"/>
  <c r="IL413" i="25"/>
  <c r="IM413" i="25"/>
  <c r="IN413" i="25"/>
  <c r="IO413" i="25"/>
  <c r="IE414" i="25"/>
  <c r="IF414" i="25"/>
  <c r="IG414" i="25"/>
  <c r="IH414" i="25"/>
  <c r="II414" i="25"/>
  <c r="IJ414" i="25"/>
  <c r="IK414" i="25"/>
  <c r="IL414" i="25"/>
  <c r="IM414" i="25"/>
  <c r="IN414" i="25"/>
  <c r="IO414" i="25"/>
  <c r="IE415" i="25"/>
  <c r="IF415" i="25"/>
  <c r="IG415" i="25"/>
  <c r="IH415" i="25"/>
  <c r="II415" i="25"/>
  <c r="IJ415" i="25"/>
  <c r="IK415" i="25"/>
  <c r="IL415" i="25"/>
  <c r="IM415" i="25"/>
  <c r="IN415" i="25"/>
  <c r="IO415" i="25"/>
  <c r="IE416" i="25"/>
  <c r="IF416" i="25"/>
  <c r="IG416" i="25"/>
  <c r="IH416" i="25"/>
  <c r="II416" i="25"/>
  <c r="IJ416" i="25"/>
  <c r="IK416" i="25"/>
  <c r="IL416" i="25"/>
  <c r="IM416" i="25"/>
  <c r="IN416" i="25"/>
  <c r="IO416" i="25"/>
  <c r="IE417" i="25"/>
  <c r="IF417" i="25"/>
  <c r="IG417" i="25"/>
  <c r="IH417" i="25"/>
  <c r="II417" i="25"/>
  <c r="IJ417" i="25"/>
  <c r="IK417" i="25"/>
  <c r="IL417" i="25"/>
  <c r="IM417" i="25"/>
  <c r="IN417" i="25"/>
  <c r="IO417" i="25"/>
  <c r="IE418" i="25"/>
  <c r="IF418" i="25"/>
  <c r="IG418" i="25"/>
  <c r="IH418" i="25"/>
  <c r="II418" i="25"/>
  <c r="IJ418" i="25"/>
  <c r="IK418" i="25"/>
  <c r="IL418" i="25"/>
  <c r="IM418" i="25"/>
  <c r="IN418" i="25"/>
  <c r="IO418" i="25"/>
  <c r="IE419" i="25"/>
  <c r="IF419" i="25"/>
  <c r="IG419" i="25"/>
  <c r="IH419" i="25"/>
  <c r="II419" i="25"/>
  <c r="IJ419" i="25"/>
  <c r="IK419" i="25"/>
  <c r="IL419" i="25"/>
  <c r="IM419" i="25"/>
  <c r="IN419" i="25"/>
  <c r="IO419" i="25"/>
  <c r="IE420" i="25"/>
  <c r="IF420" i="25"/>
  <c r="IG420" i="25"/>
  <c r="IH420" i="25"/>
  <c r="II420" i="25"/>
  <c r="IJ420" i="25"/>
  <c r="IK420" i="25"/>
  <c r="IL420" i="25"/>
  <c r="IM420" i="25"/>
  <c r="IN420" i="25"/>
  <c r="IO420" i="25"/>
  <c r="IE421" i="25"/>
  <c r="IF421" i="25"/>
  <c r="IG421" i="25"/>
  <c r="IH421" i="25"/>
  <c r="II421" i="25"/>
  <c r="IJ421" i="25"/>
  <c r="IK421" i="25"/>
  <c r="IL421" i="25"/>
  <c r="IM421" i="25"/>
  <c r="IN421" i="25"/>
  <c r="IO421" i="25"/>
  <c r="IE422" i="25"/>
  <c r="IF422" i="25"/>
  <c r="IG422" i="25"/>
  <c r="IH422" i="25"/>
  <c r="II422" i="25"/>
  <c r="IJ422" i="25"/>
  <c r="IK422" i="25"/>
  <c r="IL422" i="25"/>
  <c r="IM422" i="25"/>
  <c r="IN422" i="25"/>
  <c r="IO422" i="25"/>
  <c r="IE423" i="25"/>
  <c r="IF423" i="25"/>
  <c r="IG423" i="25"/>
  <c r="IH423" i="25"/>
  <c r="II423" i="25"/>
  <c r="IJ423" i="25"/>
  <c r="IK423" i="25"/>
  <c r="IL423" i="25"/>
  <c r="IM423" i="25"/>
  <c r="IN423" i="25"/>
  <c r="IO423" i="25"/>
  <c r="IE424" i="25"/>
  <c r="IF424" i="25"/>
  <c r="IG424" i="25"/>
  <c r="IH424" i="25"/>
  <c r="II424" i="25"/>
  <c r="IJ424" i="25"/>
  <c r="IK424" i="25"/>
  <c r="IL424" i="25"/>
  <c r="IM424" i="25"/>
  <c r="IN424" i="25"/>
  <c r="IO424" i="25"/>
  <c r="IE425" i="25"/>
  <c r="IF425" i="25"/>
  <c r="IG425" i="25"/>
  <c r="IH425" i="25"/>
  <c r="II425" i="25"/>
  <c r="IJ425" i="25"/>
  <c r="IK425" i="25"/>
  <c r="IL425" i="25"/>
  <c r="IM425" i="25"/>
  <c r="IN425" i="25"/>
  <c r="IO425" i="25"/>
  <c r="IE426" i="25"/>
  <c r="IF426" i="25"/>
  <c r="IG426" i="25"/>
  <c r="IH426" i="25"/>
  <c r="II426" i="25"/>
  <c r="IJ426" i="25"/>
  <c r="IK426" i="25"/>
  <c r="IL426" i="25"/>
  <c r="IM426" i="25"/>
  <c r="IN426" i="25"/>
  <c r="IO426" i="25"/>
  <c r="IE427" i="25"/>
  <c r="IF427" i="25"/>
  <c r="IG427" i="25"/>
  <c r="IH427" i="25"/>
  <c r="II427" i="25"/>
  <c r="IJ427" i="25"/>
  <c r="IK427" i="25"/>
  <c r="IL427" i="25"/>
  <c r="IM427" i="25"/>
  <c r="IN427" i="25"/>
  <c r="IO427" i="25"/>
  <c r="IE428" i="25"/>
  <c r="IF428" i="25"/>
  <c r="IG428" i="25"/>
  <c r="IH428" i="25"/>
  <c r="II428" i="25"/>
  <c r="IJ428" i="25"/>
  <c r="IK428" i="25"/>
  <c r="IL428" i="25"/>
  <c r="IM428" i="25"/>
  <c r="IN428" i="25"/>
  <c r="IO428" i="25"/>
  <c r="IE429" i="25"/>
  <c r="IF429" i="25"/>
  <c r="IG429" i="25"/>
  <c r="IH429" i="25"/>
  <c r="II429" i="25"/>
  <c r="IJ429" i="25"/>
  <c r="IK429" i="25"/>
  <c r="IL429" i="25"/>
  <c r="IM429" i="25"/>
  <c r="IN429" i="25"/>
  <c r="IO429" i="25"/>
  <c r="IE430" i="25"/>
  <c r="IF430" i="25"/>
  <c r="IG430" i="25"/>
  <c r="IH430" i="25"/>
  <c r="II430" i="25"/>
  <c r="IJ430" i="25"/>
  <c r="IK430" i="25"/>
  <c r="IL430" i="25"/>
  <c r="IM430" i="25"/>
  <c r="IN430" i="25"/>
  <c r="IO430" i="25"/>
  <c r="IE431" i="25"/>
  <c r="IF431" i="25"/>
  <c r="IG431" i="25"/>
  <c r="IH431" i="25"/>
  <c r="II431" i="25"/>
  <c r="IJ431" i="25"/>
  <c r="IK431" i="25"/>
  <c r="IL431" i="25"/>
  <c r="IM431" i="25"/>
  <c r="IN431" i="25"/>
  <c r="IO431" i="25"/>
  <c r="IE432" i="25"/>
  <c r="IF432" i="25"/>
  <c r="IG432" i="25"/>
  <c r="IH432" i="25"/>
  <c r="II432" i="25"/>
  <c r="IJ432" i="25"/>
  <c r="IK432" i="25"/>
  <c r="IL432" i="25"/>
  <c r="IM432" i="25"/>
  <c r="IN432" i="25"/>
  <c r="IO432" i="25"/>
  <c r="IE433" i="25"/>
  <c r="IF433" i="25"/>
  <c r="IG433" i="25"/>
  <c r="IH433" i="25"/>
  <c r="II433" i="25"/>
  <c r="IJ433" i="25"/>
  <c r="IK433" i="25"/>
  <c r="IL433" i="25"/>
  <c r="IM433" i="25"/>
  <c r="IN433" i="25"/>
  <c r="IO433" i="25"/>
  <c r="IE434" i="25"/>
  <c r="IF434" i="25"/>
  <c r="IG434" i="25"/>
  <c r="IH434" i="25"/>
  <c r="II434" i="25"/>
  <c r="IJ434" i="25"/>
  <c r="IK434" i="25"/>
  <c r="IL434" i="25"/>
  <c r="IM434" i="25"/>
  <c r="IN434" i="25"/>
  <c r="IO434" i="25"/>
  <c r="IE435" i="25"/>
  <c r="IF435" i="25"/>
  <c r="IG435" i="25"/>
  <c r="IH435" i="25"/>
  <c r="II435" i="25"/>
  <c r="IJ435" i="25"/>
  <c r="IK435" i="25"/>
  <c r="IL435" i="25"/>
  <c r="IM435" i="25"/>
  <c r="IN435" i="25"/>
  <c r="IO435" i="25"/>
  <c r="IE436" i="25"/>
  <c r="IF436" i="25"/>
  <c r="IG436" i="25"/>
  <c r="IH436" i="25"/>
  <c r="II436" i="25"/>
  <c r="IJ436" i="25"/>
  <c r="IK436" i="25"/>
  <c r="IL436" i="25"/>
  <c r="IM436" i="25"/>
  <c r="IN436" i="25"/>
  <c r="IO436" i="25"/>
  <c r="IE437" i="25"/>
  <c r="IF437" i="25"/>
  <c r="IG437" i="25"/>
  <c r="IH437" i="25"/>
  <c r="II437" i="25"/>
  <c r="IJ437" i="25"/>
  <c r="IK437" i="25"/>
  <c r="IL437" i="25"/>
  <c r="IM437" i="25"/>
  <c r="IN437" i="25"/>
  <c r="IO437" i="25"/>
  <c r="IE438" i="25"/>
  <c r="IF438" i="25"/>
  <c r="IG438" i="25"/>
  <c r="IH438" i="25"/>
  <c r="II438" i="25"/>
  <c r="IJ438" i="25"/>
  <c r="IK438" i="25"/>
  <c r="IL438" i="25"/>
  <c r="IM438" i="25"/>
  <c r="IN438" i="25"/>
  <c r="IO438" i="25"/>
  <c r="IE439" i="25"/>
  <c r="IF439" i="25"/>
  <c r="IG439" i="25"/>
  <c r="IH439" i="25"/>
  <c r="II439" i="25"/>
  <c r="IJ439" i="25"/>
  <c r="IK439" i="25"/>
  <c r="IL439" i="25"/>
  <c r="IM439" i="25"/>
  <c r="IN439" i="25"/>
  <c r="IO439" i="25"/>
  <c r="IE440" i="25"/>
  <c r="IF440" i="25"/>
  <c r="IG440" i="25"/>
  <c r="IH440" i="25"/>
  <c r="II440" i="25"/>
  <c r="IJ440" i="25"/>
  <c r="IK440" i="25"/>
  <c r="IL440" i="25"/>
  <c r="IM440" i="25"/>
  <c r="IN440" i="25"/>
  <c r="IO440" i="25"/>
  <c r="IE441" i="25"/>
  <c r="IF441" i="25"/>
  <c r="IG441" i="25"/>
  <c r="IH441" i="25"/>
  <c r="II441" i="25"/>
  <c r="IJ441" i="25"/>
  <c r="IK441" i="25"/>
  <c r="IL441" i="25"/>
  <c r="IM441" i="25"/>
  <c r="IN441" i="25"/>
  <c r="IO441" i="25"/>
  <c r="IE442" i="25"/>
  <c r="IF442" i="25"/>
  <c r="IG442" i="25"/>
  <c r="IH442" i="25"/>
  <c r="II442" i="25"/>
  <c r="IJ442" i="25"/>
  <c r="IK442" i="25"/>
  <c r="IL442" i="25"/>
  <c r="IM442" i="25"/>
  <c r="IN442" i="25"/>
  <c r="IO442" i="25"/>
  <c r="IE443" i="25"/>
  <c r="IF443" i="25"/>
  <c r="IG443" i="25"/>
  <c r="IH443" i="25"/>
  <c r="II443" i="25"/>
  <c r="IJ443" i="25"/>
  <c r="IK443" i="25"/>
  <c r="IL443" i="25"/>
  <c r="IM443" i="25"/>
  <c r="IN443" i="25"/>
  <c r="IO443" i="25"/>
  <c r="IE444" i="25"/>
  <c r="IF444" i="25"/>
  <c r="IG444" i="25"/>
  <c r="IH444" i="25"/>
  <c r="II444" i="25"/>
  <c r="IJ444" i="25"/>
  <c r="IK444" i="25"/>
  <c r="IL444" i="25"/>
  <c r="IM444" i="25"/>
  <c r="IN444" i="25"/>
  <c r="IO444" i="25"/>
  <c r="IE445" i="25"/>
  <c r="IF445" i="25"/>
  <c r="IG445" i="25"/>
  <c r="IH445" i="25"/>
  <c r="II445" i="25"/>
  <c r="IJ445" i="25"/>
  <c r="IK445" i="25"/>
  <c r="IL445" i="25"/>
  <c r="IM445" i="25"/>
  <c r="IN445" i="25"/>
  <c r="IO445" i="25"/>
  <c r="IE446" i="25"/>
  <c r="IF446" i="25"/>
  <c r="IG446" i="25"/>
  <c r="IH446" i="25"/>
  <c r="II446" i="25"/>
  <c r="IJ446" i="25"/>
  <c r="IK446" i="25"/>
  <c r="IL446" i="25"/>
  <c r="IM446" i="25"/>
  <c r="IN446" i="25"/>
  <c r="IO446" i="25"/>
  <c r="IE447" i="25"/>
  <c r="IF447" i="25"/>
  <c r="IG447" i="25"/>
  <c r="IH447" i="25"/>
  <c r="II447" i="25"/>
  <c r="IJ447" i="25"/>
  <c r="IK447" i="25"/>
  <c r="IL447" i="25"/>
  <c r="IM447" i="25"/>
  <c r="IN447" i="25"/>
  <c r="IO447" i="25"/>
  <c r="IE448" i="25"/>
  <c r="IF448" i="25"/>
  <c r="IG448" i="25"/>
  <c r="IH448" i="25"/>
  <c r="II448" i="25"/>
  <c r="IJ448" i="25"/>
  <c r="IK448" i="25"/>
  <c r="IL448" i="25"/>
  <c r="IM448" i="25"/>
  <c r="IN448" i="25"/>
  <c r="IO448" i="25"/>
  <c r="IE449" i="25"/>
  <c r="IF449" i="25"/>
  <c r="IG449" i="25"/>
  <c r="IH449" i="25"/>
  <c r="II449" i="25"/>
  <c r="IJ449" i="25"/>
  <c r="IK449" i="25"/>
  <c r="IL449" i="25"/>
  <c r="IM449" i="25"/>
  <c r="IN449" i="25"/>
  <c r="IO449" i="25"/>
  <c r="IE450" i="25"/>
  <c r="IF450" i="25"/>
  <c r="IG450" i="25"/>
  <c r="IH450" i="25"/>
  <c r="II450" i="25"/>
  <c r="IJ450" i="25"/>
  <c r="IK450" i="25"/>
  <c r="IL450" i="25"/>
  <c r="IM450" i="25"/>
  <c r="IN450" i="25"/>
  <c r="IO450" i="25"/>
  <c r="IE451" i="25"/>
  <c r="IF451" i="25"/>
  <c r="IG451" i="25"/>
  <c r="IH451" i="25"/>
  <c r="II451" i="25"/>
  <c r="IJ451" i="25"/>
  <c r="IK451" i="25"/>
  <c r="IL451" i="25"/>
  <c r="IM451" i="25"/>
  <c r="IN451" i="25"/>
  <c r="IO451" i="25"/>
  <c r="IE452" i="25"/>
  <c r="IF452" i="25"/>
  <c r="IG452" i="25"/>
  <c r="IH452" i="25"/>
  <c r="II452" i="25"/>
  <c r="IJ452" i="25"/>
  <c r="IK452" i="25"/>
  <c r="IL452" i="25"/>
  <c r="IM452" i="25"/>
  <c r="IN452" i="25"/>
  <c r="IO452" i="25"/>
  <c r="IE453" i="25"/>
  <c r="IF453" i="25"/>
  <c r="IG453" i="25"/>
  <c r="IH453" i="25"/>
  <c r="II453" i="25"/>
  <c r="IJ453" i="25"/>
  <c r="IK453" i="25"/>
  <c r="IL453" i="25"/>
  <c r="IM453" i="25"/>
  <c r="IN453" i="25"/>
  <c r="IO453" i="25"/>
  <c r="IE454" i="25"/>
  <c r="IF454" i="25"/>
  <c r="IG454" i="25"/>
  <c r="IH454" i="25"/>
  <c r="II454" i="25"/>
  <c r="IJ454" i="25"/>
  <c r="IK454" i="25"/>
  <c r="IL454" i="25"/>
  <c r="IM454" i="25"/>
  <c r="IN454" i="25"/>
  <c r="IO454" i="25"/>
  <c r="IE455" i="25"/>
  <c r="IF455" i="25"/>
  <c r="IG455" i="25"/>
  <c r="IH455" i="25"/>
  <c r="II455" i="25"/>
  <c r="IJ455" i="25"/>
  <c r="IK455" i="25"/>
  <c r="IL455" i="25"/>
  <c r="IM455" i="25"/>
  <c r="IN455" i="25"/>
  <c r="IO455" i="25"/>
  <c r="IE456" i="25"/>
  <c r="IF456" i="25"/>
  <c r="IG456" i="25"/>
  <c r="IH456" i="25"/>
  <c r="II456" i="25"/>
  <c r="IJ456" i="25"/>
  <c r="IK456" i="25"/>
  <c r="IL456" i="25"/>
  <c r="IM456" i="25"/>
  <c r="IN456" i="25"/>
  <c r="IO456" i="25"/>
  <c r="IE457" i="25"/>
  <c r="IF457" i="25"/>
  <c r="IG457" i="25"/>
  <c r="IH457" i="25"/>
  <c r="II457" i="25"/>
  <c r="IJ457" i="25"/>
  <c r="IK457" i="25"/>
  <c r="IL457" i="25"/>
  <c r="IM457" i="25"/>
  <c r="IN457" i="25"/>
  <c r="IO457" i="25"/>
  <c r="IE458" i="25"/>
  <c r="IF458" i="25"/>
  <c r="IG458" i="25"/>
  <c r="IH458" i="25"/>
  <c r="II458" i="25"/>
  <c r="IJ458" i="25"/>
  <c r="IK458" i="25"/>
  <c r="IL458" i="25"/>
  <c r="IM458" i="25"/>
  <c r="IN458" i="25"/>
  <c r="IO458" i="25"/>
  <c r="IE459" i="25"/>
  <c r="IF459" i="25"/>
  <c r="IG459" i="25"/>
  <c r="IH459" i="25"/>
  <c r="II459" i="25"/>
  <c r="IJ459" i="25"/>
  <c r="IK459" i="25"/>
  <c r="IL459" i="25"/>
  <c r="IM459" i="25"/>
  <c r="IN459" i="25"/>
  <c r="IO459" i="25"/>
  <c r="IE460" i="25"/>
  <c r="IF460" i="25"/>
  <c r="IG460" i="25"/>
  <c r="IH460" i="25"/>
  <c r="II460" i="25"/>
  <c r="IJ460" i="25"/>
  <c r="IK460" i="25"/>
  <c r="IL460" i="25"/>
  <c r="IM460" i="25"/>
  <c r="IN460" i="25"/>
  <c r="IO460" i="25"/>
  <c r="IE461" i="25"/>
  <c r="IF461" i="25"/>
  <c r="IG461" i="25"/>
  <c r="IH461" i="25"/>
  <c r="II461" i="25"/>
  <c r="IJ461" i="25"/>
  <c r="IK461" i="25"/>
  <c r="IL461" i="25"/>
  <c r="IM461" i="25"/>
  <c r="IN461" i="25"/>
  <c r="IO461" i="25"/>
  <c r="IE462" i="25"/>
  <c r="IF462" i="25"/>
  <c r="IG462" i="25"/>
  <c r="IH462" i="25"/>
  <c r="II462" i="25"/>
  <c r="IJ462" i="25"/>
  <c r="IK462" i="25"/>
  <c r="IL462" i="25"/>
  <c r="IM462" i="25"/>
  <c r="IN462" i="25"/>
  <c r="IO462" i="25"/>
  <c r="IE463" i="25"/>
  <c r="IF463" i="25"/>
  <c r="IG463" i="25"/>
  <c r="IH463" i="25"/>
  <c r="II463" i="25"/>
  <c r="IJ463" i="25"/>
  <c r="IK463" i="25"/>
  <c r="IL463" i="25"/>
  <c r="IM463" i="25"/>
  <c r="IN463" i="25"/>
  <c r="IO463" i="25"/>
  <c r="IE464" i="25"/>
  <c r="IF464" i="25"/>
  <c r="IG464" i="25"/>
  <c r="IH464" i="25"/>
  <c r="II464" i="25"/>
  <c r="IJ464" i="25"/>
  <c r="IK464" i="25"/>
  <c r="IL464" i="25"/>
  <c r="IM464" i="25"/>
  <c r="IN464" i="25"/>
  <c r="IO464" i="25"/>
  <c r="IE465" i="25"/>
  <c r="IF465" i="25"/>
  <c r="IG465" i="25"/>
  <c r="IH465" i="25"/>
  <c r="II465" i="25"/>
  <c r="IJ465" i="25"/>
  <c r="IK465" i="25"/>
  <c r="IL465" i="25"/>
  <c r="IM465" i="25"/>
  <c r="IN465" i="25"/>
  <c r="IO465" i="25"/>
  <c r="IE466" i="25"/>
  <c r="IF466" i="25"/>
  <c r="IG466" i="25"/>
  <c r="IH466" i="25"/>
  <c r="II466" i="25"/>
  <c r="IJ466" i="25"/>
  <c r="IK466" i="25"/>
  <c r="IL466" i="25"/>
  <c r="IM466" i="25"/>
  <c r="IN466" i="25"/>
  <c r="IO466" i="25"/>
  <c r="IE467" i="25"/>
  <c r="IF467" i="25"/>
  <c r="IG467" i="25"/>
  <c r="IH467" i="25"/>
  <c r="II467" i="25"/>
  <c r="IJ467" i="25"/>
  <c r="IK467" i="25"/>
  <c r="IL467" i="25"/>
  <c r="IM467" i="25"/>
  <c r="IN467" i="25"/>
  <c r="IO467" i="25"/>
  <c r="IE468" i="25"/>
  <c r="IF468" i="25"/>
  <c r="IG468" i="25"/>
  <c r="IH468" i="25"/>
  <c r="II468" i="25"/>
  <c r="IJ468" i="25"/>
  <c r="IK468" i="25"/>
  <c r="IL468" i="25"/>
  <c r="IM468" i="25"/>
  <c r="IN468" i="25"/>
  <c r="IO468" i="25"/>
  <c r="IE469" i="25"/>
  <c r="IF469" i="25"/>
  <c r="IG469" i="25"/>
  <c r="IH469" i="25"/>
  <c r="II469" i="25"/>
  <c r="IJ469" i="25"/>
  <c r="IK469" i="25"/>
  <c r="IL469" i="25"/>
  <c r="IM469" i="25"/>
  <c r="IN469" i="25"/>
  <c r="IO469" i="25"/>
  <c r="IE470" i="25"/>
  <c r="IF470" i="25"/>
  <c r="IG470" i="25"/>
  <c r="IH470" i="25"/>
  <c r="II470" i="25"/>
  <c r="IJ470" i="25"/>
  <c r="IK470" i="25"/>
  <c r="IL470" i="25"/>
  <c r="IM470" i="25"/>
  <c r="IN470" i="25"/>
  <c r="IO470" i="25"/>
  <c r="IE471" i="25"/>
  <c r="IF471" i="25"/>
  <c r="IG471" i="25"/>
  <c r="IH471" i="25"/>
  <c r="II471" i="25"/>
  <c r="IJ471" i="25"/>
  <c r="IK471" i="25"/>
  <c r="IL471" i="25"/>
  <c r="IM471" i="25"/>
  <c r="IN471" i="25"/>
  <c r="IO471" i="25"/>
  <c r="IE472" i="25"/>
  <c r="IF472" i="25"/>
  <c r="IG472" i="25"/>
  <c r="IH472" i="25"/>
  <c r="II472" i="25"/>
  <c r="IJ472" i="25"/>
  <c r="IK472" i="25"/>
  <c r="IL472" i="25"/>
  <c r="IM472" i="25"/>
  <c r="IN472" i="25"/>
  <c r="IO472" i="25"/>
  <c r="IE473" i="25"/>
  <c r="IF473" i="25"/>
  <c r="IG473" i="25"/>
  <c r="IH473" i="25"/>
  <c r="II473" i="25"/>
  <c r="IJ473" i="25"/>
  <c r="IK473" i="25"/>
  <c r="IL473" i="25"/>
  <c r="IM473" i="25"/>
  <c r="IN473" i="25"/>
  <c r="IO473" i="25"/>
  <c r="IE474" i="25"/>
  <c r="IF474" i="25"/>
  <c r="IG474" i="25"/>
  <c r="IH474" i="25"/>
  <c r="II474" i="25"/>
  <c r="IJ474" i="25"/>
  <c r="IK474" i="25"/>
  <c r="IL474" i="25"/>
  <c r="IM474" i="25"/>
  <c r="IN474" i="25"/>
  <c r="IO474" i="25"/>
  <c r="IE475" i="25"/>
  <c r="IF475" i="25"/>
  <c r="IG475" i="25"/>
  <c r="IH475" i="25"/>
  <c r="II475" i="25"/>
  <c r="IJ475" i="25"/>
  <c r="IK475" i="25"/>
  <c r="IL475" i="25"/>
  <c r="IM475" i="25"/>
  <c r="IN475" i="25"/>
  <c r="IO475" i="25"/>
  <c r="IE476" i="25"/>
  <c r="IF476" i="25"/>
  <c r="IG476" i="25"/>
  <c r="IH476" i="25"/>
  <c r="II476" i="25"/>
  <c r="IJ476" i="25"/>
  <c r="IK476" i="25"/>
  <c r="IL476" i="25"/>
  <c r="IM476" i="25"/>
  <c r="IN476" i="25"/>
  <c r="IO476" i="25"/>
  <c r="IE477" i="25"/>
  <c r="IF477" i="25"/>
  <c r="IG477" i="25"/>
  <c r="IH477" i="25"/>
  <c r="II477" i="25"/>
  <c r="IJ477" i="25"/>
  <c r="IK477" i="25"/>
  <c r="IL477" i="25"/>
  <c r="IM477" i="25"/>
  <c r="IN477" i="25"/>
  <c r="IO477" i="25"/>
  <c r="IE478" i="25"/>
  <c r="IF478" i="25"/>
  <c r="IG478" i="25"/>
  <c r="IH478" i="25"/>
  <c r="II478" i="25"/>
  <c r="IJ478" i="25"/>
  <c r="IK478" i="25"/>
  <c r="IL478" i="25"/>
  <c r="IM478" i="25"/>
  <c r="IN478" i="25"/>
  <c r="IO478" i="25"/>
  <c r="IE479" i="25"/>
  <c r="IF479" i="25"/>
  <c r="IG479" i="25"/>
  <c r="IH479" i="25"/>
  <c r="II479" i="25"/>
  <c r="IJ479" i="25"/>
  <c r="IK479" i="25"/>
  <c r="IL479" i="25"/>
  <c r="IM479" i="25"/>
  <c r="IN479" i="25"/>
  <c r="IO479" i="25"/>
  <c r="IE480" i="25"/>
  <c r="IF480" i="25"/>
  <c r="IG480" i="25"/>
  <c r="IH480" i="25"/>
  <c r="II480" i="25"/>
  <c r="IJ480" i="25"/>
  <c r="IK480" i="25"/>
  <c r="IL480" i="25"/>
  <c r="IM480" i="25"/>
  <c r="IN480" i="25"/>
  <c r="IO480" i="25"/>
  <c r="IE481" i="25"/>
  <c r="IF481" i="25"/>
  <c r="IG481" i="25"/>
  <c r="IH481" i="25"/>
  <c r="II481" i="25"/>
  <c r="IJ481" i="25"/>
  <c r="IK481" i="25"/>
  <c r="IL481" i="25"/>
  <c r="IM481" i="25"/>
  <c r="IN481" i="25"/>
  <c r="IO481" i="25"/>
  <c r="IE482" i="25"/>
  <c r="IF482" i="25"/>
  <c r="IG482" i="25"/>
  <c r="IH482" i="25"/>
  <c r="II482" i="25"/>
  <c r="IJ482" i="25"/>
  <c r="IK482" i="25"/>
  <c r="IL482" i="25"/>
  <c r="IM482" i="25"/>
  <c r="IN482" i="25"/>
  <c r="IO482" i="25"/>
  <c r="IE483" i="25"/>
  <c r="IF483" i="25"/>
  <c r="IG483" i="25"/>
  <c r="IH483" i="25"/>
  <c r="II483" i="25"/>
  <c r="IJ483" i="25"/>
  <c r="IK483" i="25"/>
  <c r="IL483" i="25"/>
  <c r="IM483" i="25"/>
  <c r="IN483" i="25"/>
  <c r="IO483" i="25"/>
  <c r="IE484" i="25"/>
  <c r="IF484" i="25"/>
  <c r="IG484" i="25"/>
  <c r="IH484" i="25"/>
  <c r="II484" i="25"/>
  <c r="IJ484" i="25"/>
  <c r="IK484" i="25"/>
  <c r="IL484" i="25"/>
  <c r="IM484" i="25"/>
  <c r="IN484" i="25"/>
  <c r="IO484" i="25"/>
  <c r="IE485" i="25"/>
  <c r="IF485" i="25"/>
  <c r="IG485" i="25"/>
  <c r="IH485" i="25"/>
  <c r="II485" i="25"/>
  <c r="IJ485" i="25"/>
  <c r="IK485" i="25"/>
  <c r="IL485" i="25"/>
  <c r="IM485" i="25"/>
  <c r="IN485" i="25"/>
  <c r="IO485" i="25"/>
  <c r="IE486" i="25"/>
  <c r="IF486" i="25"/>
  <c r="IG486" i="25"/>
  <c r="IH486" i="25"/>
  <c r="II486" i="25"/>
  <c r="IJ486" i="25"/>
  <c r="IK486" i="25"/>
  <c r="IL486" i="25"/>
  <c r="IM486" i="25"/>
  <c r="IN486" i="25"/>
  <c r="IO486" i="25"/>
  <c r="IE487" i="25"/>
  <c r="IF487" i="25"/>
  <c r="IG487" i="25"/>
  <c r="IH487" i="25"/>
  <c r="II487" i="25"/>
  <c r="IJ487" i="25"/>
  <c r="IK487" i="25"/>
  <c r="IL487" i="25"/>
  <c r="IM487" i="25"/>
  <c r="IN487" i="25"/>
  <c r="IO487" i="25"/>
  <c r="IE488" i="25"/>
  <c r="IF488" i="25"/>
  <c r="IG488" i="25"/>
  <c r="IH488" i="25"/>
  <c r="II488" i="25"/>
  <c r="IJ488" i="25"/>
  <c r="IK488" i="25"/>
  <c r="IL488" i="25"/>
  <c r="IM488" i="25"/>
  <c r="IN488" i="25"/>
  <c r="IO488" i="25"/>
  <c r="IE489" i="25"/>
  <c r="IF489" i="25"/>
  <c r="IG489" i="25"/>
  <c r="IH489" i="25"/>
  <c r="II489" i="25"/>
  <c r="IJ489" i="25"/>
  <c r="IK489" i="25"/>
  <c r="IL489" i="25"/>
  <c r="IM489" i="25"/>
  <c r="IN489" i="25"/>
  <c r="IO489" i="25"/>
  <c r="IE490" i="25"/>
  <c r="IF490" i="25"/>
  <c r="IG490" i="25"/>
  <c r="IH490" i="25"/>
  <c r="II490" i="25"/>
  <c r="IJ490" i="25"/>
  <c r="IK490" i="25"/>
  <c r="IL490" i="25"/>
  <c r="IM490" i="25"/>
  <c r="IN490" i="25"/>
  <c r="IO490" i="25"/>
  <c r="IE491" i="25"/>
  <c r="IF491" i="25"/>
  <c r="IG491" i="25"/>
  <c r="IH491" i="25"/>
  <c r="II491" i="25"/>
  <c r="IJ491" i="25"/>
  <c r="IK491" i="25"/>
  <c r="IL491" i="25"/>
  <c r="IM491" i="25"/>
  <c r="IN491" i="25"/>
  <c r="IO491" i="25"/>
  <c r="IE492" i="25"/>
  <c r="IF492" i="25"/>
  <c r="IG492" i="25"/>
  <c r="IH492" i="25"/>
  <c r="II492" i="25"/>
  <c r="IJ492" i="25"/>
  <c r="IK492" i="25"/>
  <c r="IL492" i="25"/>
  <c r="IM492" i="25"/>
  <c r="IN492" i="25"/>
  <c r="IO492" i="25"/>
  <c r="IE493" i="25"/>
  <c r="IF493" i="25"/>
  <c r="IG493" i="25"/>
  <c r="IH493" i="25"/>
  <c r="II493" i="25"/>
  <c r="IJ493" i="25"/>
  <c r="IK493" i="25"/>
  <c r="IL493" i="25"/>
  <c r="IM493" i="25"/>
  <c r="IN493" i="25"/>
  <c r="IO493" i="25"/>
  <c r="IE494" i="25"/>
  <c r="IF494" i="25"/>
  <c r="IG494" i="25"/>
  <c r="IH494" i="25"/>
  <c r="II494" i="25"/>
  <c r="IJ494" i="25"/>
  <c r="IK494" i="25"/>
  <c r="IL494" i="25"/>
  <c r="IM494" i="25"/>
  <c r="IN494" i="25"/>
  <c r="IO494" i="25"/>
  <c r="IE495" i="25"/>
  <c r="IF495" i="25"/>
  <c r="IG495" i="25"/>
  <c r="IH495" i="25"/>
  <c r="II495" i="25"/>
  <c r="IJ495" i="25"/>
  <c r="IK495" i="25"/>
  <c r="IL495" i="25"/>
  <c r="IM495" i="25"/>
  <c r="IN495" i="25"/>
  <c r="IO495" i="25"/>
  <c r="IE496" i="25"/>
  <c r="IF496" i="25"/>
  <c r="IG496" i="25"/>
  <c r="IH496" i="25"/>
  <c r="II496" i="25"/>
  <c r="IJ496" i="25"/>
  <c r="IK496" i="25"/>
  <c r="IL496" i="25"/>
  <c r="IM496" i="25"/>
  <c r="IN496" i="25"/>
  <c r="IO496" i="25"/>
  <c r="IE497" i="25"/>
  <c r="IF497" i="25"/>
  <c r="IG497" i="25"/>
  <c r="IH497" i="25"/>
  <c r="II497" i="25"/>
  <c r="IJ497" i="25"/>
  <c r="IK497" i="25"/>
  <c r="IL497" i="25"/>
  <c r="IM497" i="25"/>
  <c r="IN497" i="25"/>
  <c r="IO497" i="25"/>
  <c r="IE498" i="25"/>
  <c r="IF498" i="25"/>
  <c r="IG498" i="25"/>
  <c r="IH498" i="25"/>
  <c r="II498" i="25"/>
  <c r="IJ498" i="25"/>
  <c r="IK498" i="25"/>
  <c r="IL498" i="25"/>
  <c r="IM498" i="25"/>
  <c r="IN498" i="25"/>
  <c r="IO498" i="25"/>
  <c r="IE499" i="25"/>
  <c r="IF499" i="25"/>
  <c r="IG499" i="25"/>
  <c r="IH499" i="25"/>
  <c r="II499" i="25"/>
  <c r="IJ499" i="25"/>
  <c r="IK499" i="25"/>
  <c r="IL499" i="25"/>
  <c r="IM499" i="25"/>
  <c r="IN499" i="25"/>
  <c r="IO499" i="25"/>
  <c r="IE500" i="25"/>
  <c r="IF500" i="25"/>
  <c r="IG500" i="25"/>
  <c r="IH500" i="25"/>
  <c r="II500" i="25"/>
  <c r="IJ500" i="25"/>
  <c r="IK500" i="25"/>
  <c r="IL500" i="25"/>
  <c r="IM500" i="25"/>
  <c r="IN500" i="25"/>
  <c r="IO500" i="25"/>
  <c r="IE501" i="25"/>
  <c r="IF501" i="25"/>
  <c r="IG501" i="25"/>
  <c r="IH501" i="25"/>
  <c r="II501" i="25"/>
  <c r="IJ501" i="25"/>
  <c r="IK501" i="25"/>
  <c r="IL501" i="25"/>
  <c r="IM501" i="25"/>
  <c r="IN501" i="25"/>
  <c r="IO501" i="25"/>
  <c r="IE502" i="25"/>
  <c r="IF502" i="25"/>
  <c r="IG502" i="25"/>
  <c r="IH502" i="25"/>
  <c r="II502" i="25"/>
  <c r="IJ502" i="25"/>
  <c r="IK502" i="25"/>
  <c r="IL502" i="25"/>
  <c r="IM502" i="25"/>
  <c r="IN502" i="25"/>
  <c r="IO502" i="25"/>
  <c r="IE503" i="25"/>
  <c r="IF503" i="25"/>
  <c r="IG503" i="25"/>
  <c r="IH503" i="25"/>
  <c r="II503" i="25"/>
  <c r="IJ503" i="25"/>
  <c r="IK503" i="25"/>
  <c r="IL503" i="25"/>
  <c r="IM503" i="25"/>
  <c r="IN503" i="25"/>
  <c r="IO503" i="25"/>
  <c r="IE504" i="25"/>
  <c r="IF504" i="25"/>
  <c r="IG504" i="25"/>
  <c r="IH504" i="25"/>
  <c r="II504" i="25"/>
  <c r="IJ504" i="25"/>
  <c r="IK504" i="25"/>
  <c r="IL504" i="25"/>
  <c r="IM504" i="25"/>
  <c r="IN504" i="25"/>
  <c r="IO504" i="25"/>
  <c r="IE505" i="25"/>
  <c r="IF505" i="25"/>
  <c r="IG505" i="25"/>
  <c r="IH505" i="25"/>
  <c r="II505" i="25"/>
  <c r="IJ505" i="25"/>
  <c r="IK505" i="25"/>
  <c r="IL505" i="25"/>
  <c r="IM505" i="25"/>
  <c r="IN505" i="25"/>
  <c r="IO505" i="25"/>
  <c r="IE506" i="25"/>
  <c r="IF506" i="25"/>
  <c r="IG506" i="25"/>
  <c r="IH506" i="25"/>
  <c r="II506" i="25"/>
  <c r="IJ506" i="25"/>
  <c r="IK506" i="25"/>
  <c r="IL506" i="25"/>
  <c r="IM506" i="25"/>
  <c r="IN506" i="25"/>
  <c r="IO506" i="25"/>
  <c r="IE507" i="25"/>
  <c r="IF507" i="25"/>
  <c r="IG507" i="25"/>
  <c r="IH507" i="25"/>
  <c r="II507" i="25"/>
  <c r="IJ507" i="25"/>
  <c r="IK507" i="25"/>
  <c r="IL507" i="25"/>
  <c r="IM507" i="25"/>
  <c r="IN507" i="25"/>
  <c r="IO507" i="25"/>
  <c r="IE508" i="25"/>
  <c r="IF508" i="25"/>
  <c r="IG508" i="25"/>
  <c r="IH508" i="25"/>
  <c r="II508" i="25"/>
  <c r="IJ508" i="25"/>
  <c r="IK508" i="25"/>
  <c r="IL508" i="25"/>
  <c r="IM508" i="25"/>
  <c r="IN508" i="25"/>
  <c r="IO508" i="25"/>
  <c r="IE509" i="25"/>
  <c r="IF509" i="25"/>
  <c r="IG509" i="25"/>
  <c r="IH509" i="25"/>
  <c r="II509" i="25"/>
  <c r="IJ509" i="25"/>
  <c r="IK509" i="25"/>
  <c r="IL509" i="25"/>
  <c r="IM509" i="25"/>
  <c r="IN509" i="25"/>
  <c r="IO509" i="25"/>
  <c r="IE510" i="25"/>
  <c r="IF510" i="25"/>
  <c r="IG510" i="25"/>
  <c r="IH510" i="25"/>
  <c r="II510" i="25"/>
  <c r="IJ510" i="25"/>
  <c r="IK510" i="25"/>
  <c r="IL510" i="25"/>
  <c r="IM510" i="25"/>
  <c r="IN510" i="25"/>
  <c r="IO510" i="25"/>
  <c r="IE511" i="25"/>
  <c r="IF511" i="25"/>
  <c r="IG511" i="25"/>
  <c r="IH511" i="25"/>
  <c r="II511" i="25"/>
  <c r="IJ511" i="25"/>
  <c r="IK511" i="25"/>
  <c r="IL511" i="25"/>
  <c r="IM511" i="25"/>
  <c r="IN511" i="25"/>
  <c r="IO511" i="25"/>
  <c r="IE512" i="25"/>
  <c r="IF512" i="25"/>
  <c r="IG512" i="25"/>
  <c r="IH512" i="25"/>
  <c r="II512" i="25"/>
  <c r="IJ512" i="25"/>
  <c r="IK512" i="25"/>
  <c r="IL512" i="25"/>
  <c r="IM512" i="25"/>
  <c r="IN512" i="25"/>
  <c r="IO512" i="25"/>
  <c r="IE513" i="25"/>
  <c r="IF513" i="25"/>
  <c r="IG513" i="25"/>
  <c r="IH513" i="25"/>
  <c r="II513" i="25"/>
  <c r="IJ513" i="25"/>
  <c r="IK513" i="25"/>
  <c r="IL513" i="25"/>
  <c r="IM513" i="25"/>
  <c r="IN513" i="25"/>
  <c r="IO513" i="25"/>
  <c r="IE514" i="25"/>
  <c r="IF514" i="25"/>
  <c r="IG514" i="25"/>
  <c r="IH514" i="25"/>
  <c r="II514" i="25"/>
  <c r="IJ514" i="25"/>
  <c r="IK514" i="25"/>
  <c r="IL514" i="25"/>
  <c r="IM514" i="25"/>
  <c r="IN514" i="25"/>
  <c r="IO514" i="25"/>
  <c r="IE515" i="25"/>
  <c r="IF515" i="25"/>
  <c r="IG515" i="25"/>
  <c r="IH515" i="25"/>
  <c r="II515" i="25"/>
  <c r="IJ515" i="25"/>
  <c r="IK515" i="25"/>
  <c r="IL515" i="25"/>
  <c r="IM515" i="25"/>
  <c r="IN515" i="25"/>
  <c r="IO515" i="25"/>
  <c r="IE516" i="25"/>
  <c r="IF516" i="25"/>
  <c r="IG516" i="25"/>
  <c r="IH516" i="25"/>
  <c r="II516" i="25"/>
  <c r="IJ516" i="25"/>
  <c r="IK516" i="25"/>
  <c r="IL516" i="25"/>
  <c r="IM516" i="25"/>
  <c r="IN516" i="25"/>
  <c r="IO516" i="25"/>
  <c r="IE517" i="25"/>
  <c r="IF517" i="25"/>
  <c r="IG517" i="25"/>
  <c r="IH517" i="25"/>
  <c r="II517" i="25"/>
  <c r="IJ517" i="25"/>
  <c r="IK517" i="25"/>
  <c r="IL517" i="25"/>
  <c r="IM517" i="25"/>
  <c r="IN517" i="25"/>
  <c r="IO517" i="25"/>
  <c r="IE518" i="25"/>
  <c r="IF518" i="25"/>
  <c r="IG518" i="25"/>
  <c r="IH518" i="25"/>
  <c r="II518" i="25"/>
  <c r="IJ518" i="25"/>
  <c r="IK518" i="25"/>
  <c r="IL518" i="25"/>
  <c r="IM518" i="25"/>
  <c r="IN518" i="25"/>
  <c r="IO518" i="25"/>
  <c r="IE519" i="25"/>
  <c r="IF519" i="25"/>
  <c r="IG519" i="25"/>
  <c r="IH519" i="25"/>
  <c r="II519" i="25"/>
  <c r="IJ519" i="25"/>
  <c r="IK519" i="25"/>
  <c r="IL519" i="25"/>
  <c r="IM519" i="25"/>
  <c r="IN519" i="25"/>
  <c r="IO519" i="25"/>
  <c r="IE520" i="25"/>
  <c r="IF520" i="25"/>
  <c r="IG520" i="25"/>
  <c r="IH520" i="25"/>
  <c r="II520" i="25"/>
  <c r="IJ520" i="25"/>
  <c r="IK520" i="25"/>
  <c r="IL520" i="25"/>
  <c r="IM520" i="25"/>
  <c r="IN520" i="25"/>
  <c r="IO520" i="25"/>
  <c r="IE521" i="25"/>
  <c r="IF521" i="25"/>
  <c r="IG521" i="25"/>
  <c r="IH521" i="25"/>
  <c r="II521" i="25"/>
  <c r="IJ521" i="25"/>
  <c r="IK521" i="25"/>
  <c r="IL521" i="25"/>
  <c r="IM521" i="25"/>
  <c r="IN521" i="25"/>
  <c r="IO521" i="25"/>
  <c r="IE522" i="25"/>
  <c r="IF522" i="25"/>
  <c r="IG522" i="25"/>
  <c r="IH522" i="25"/>
  <c r="II522" i="25"/>
  <c r="IJ522" i="25"/>
  <c r="IK522" i="25"/>
  <c r="IL522" i="25"/>
  <c r="IM522" i="25"/>
  <c r="IN522" i="25"/>
  <c r="IO522" i="25"/>
  <c r="IE523" i="25"/>
  <c r="IF523" i="25"/>
  <c r="IG523" i="25"/>
  <c r="IH523" i="25"/>
  <c r="II523" i="25"/>
  <c r="IJ523" i="25"/>
  <c r="IK523" i="25"/>
  <c r="IL523" i="25"/>
  <c r="IM523" i="25"/>
  <c r="IN523" i="25"/>
  <c r="IO523" i="25"/>
  <c r="IE524" i="25"/>
  <c r="IF524" i="25"/>
  <c r="IG524" i="25"/>
  <c r="IH524" i="25"/>
  <c r="II524" i="25"/>
  <c r="IJ524" i="25"/>
  <c r="IK524" i="25"/>
  <c r="IL524" i="25"/>
  <c r="IM524" i="25"/>
  <c r="IN524" i="25"/>
  <c r="IO524" i="25"/>
  <c r="IE525" i="25"/>
  <c r="IF525" i="25"/>
  <c r="IG525" i="25"/>
  <c r="IH525" i="25"/>
  <c r="II525" i="25"/>
  <c r="IJ525" i="25"/>
  <c r="IK525" i="25"/>
  <c r="IL525" i="25"/>
  <c r="IM525" i="25"/>
  <c r="IN525" i="25"/>
  <c r="IO525" i="25"/>
  <c r="IE526" i="25"/>
  <c r="IF526" i="25"/>
  <c r="IG526" i="25"/>
  <c r="IH526" i="25"/>
  <c r="II526" i="25"/>
  <c r="IJ526" i="25"/>
  <c r="IK526" i="25"/>
  <c r="IL526" i="25"/>
  <c r="IM526" i="25"/>
  <c r="IN526" i="25"/>
  <c r="IO526" i="25"/>
  <c r="IE527" i="25"/>
  <c r="IF527" i="25"/>
  <c r="IG527" i="25"/>
  <c r="IH527" i="25"/>
  <c r="II527" i="25"/>
  <c r="IJ527" i="25"/>
  <c r="IK527" i="25"/>
  <c r="IL527" i="25"/>
  <c r="IM527" i="25"/>
  <c r="IN527" i="25"/>
  <c r="IO527" i="25"/>
  <c r="IE528" i="25"/>
  <c r="IF528" i="25"/>
  <c r="IG528" i="25"/>
  <c r="IH528" i="25"/>
  <c r="II528" i="25"/>
  <c r="IJ528" i="25"/>
  <c r="IK528" i="25"/>
  <c r="IL528" i="25"/>
  <c r="IM528" i="25"/>
  <c r="IN528" i="25"/>
  <c r="IO528" i="25"/>
  <c r="IE529" i="25"/>
  <c r="IF529" i="25"/>
  <c r="IG529" i="25"/>
  <c r="IH529" i="25"/>
  <c r="II529" i="25"/>
  <c r="IJ529" i="25"/>
  <c r="IK529" i="25"/>
  <c r="IL529" i="25"/>
  <c r="IM529" i="25"/>
  <c r="IN529" i="25"/>
  <c r="IO529" i="25"/>
  <c r="IE530" i="25"/>
  <c r="IF530" i="25"/>
  <c r="IG530" i="25"/>
  <c r="IH530" i="25"/>
  <c r="II530" i="25"/>
  <c r="IJ530" i="25"/>
  <c r="IK530" i="25"/>
  <c r="IL530" i="25"/>
  <c r="IM530" i="25"/>
  <c r="IN530" i="25"/>
  <c r="IO530" i="25"/>
  <c r="IE531" i="25"/>
  <c r="IF531" i="25"/>
  <c r="IG531" i="25"/>
  <c r="IH531" i="25"/>
  <c r="II531" i="25"/>
  <c r="IJ531" i="25"/>
  <c r="IK531" i="25"/>
  <c r="IL531" i="25"/>
  <c r="IM531" i="25"/>
  <c r="IN531" i="25"/>
  <c r="IO531" i="25"/>
  <c r="IE532" i="25"/>
  <c r="IF532" i="25"/>
  <c r="IG532" i="25"/>
  <c r="IH532" i="25"/>
  <c r="II532" i="25"/>
  <c r="IJ532" i="25"/>
  <c r="IK532" i="25"/>
  <c r="IL532" i="25"/>
  <c r="IM532" i="25"/>
  <c r="IN532" i="25"/>
  <c r="IO532" i="25"/>
  <c r="IE533" i="25"/>
  <c r="IF533" i="25"/>
  <c r="IG533" i="25"/>
  <c r="IH533" i="25"/>
  <c r="II533" i="25"/>
  <c r="IJ533" i="25"/>
  <c r="IK533" i="25"/>
  <c r="IL533" i="25"/>
  <c r="IM533" i="25"/>
  <c r="IN533" i="25"/>
  <c r="IO533" i="25"/>
  <c r="IE534" i="25"/>
  <c r="IF534" i="25"/>
  <c r="IG534" i="25"/>
  <c r="IH534" i="25"/>
  <c r="II534" i="25"/>
  <c r="IJ534" i="25"/>
  <c r="IK534" i="25"/>
  <c r="IL534" i="25"/>
  <c r="IM534" i="25"/>
  <c r="IN534" i="25"/>
  <c r="IO534" i="25"/>
  <c r="IE535" i="25"/>
  <c r="IF535" i="25"/>
  <c r="IG535" i="25"/>
  <c r="IH535" i="25"/>
  <c r="II535" i="25"/>
  <c r="IJ535" i="25"/>
  <c r="IK535" i="25"/>
  <c r="IL535" i="25"/>
  <c r="IM535" i="25"/>
  <c r="IN535" i="25"/>
  <c r="IO535" i="25"/>
  <c r="IE536" i="25"/>
  <c r="IF536" i="25"/>
  <c r="IG536" i="25"/>
  <c r="IH536" i="25"/>
  <c r="II536" i="25"/>
  <c r="IJ536" i="25"/>
  <c r="IK536" i="25"/>
  <c r="IL536" i="25"/>
  <c r="IM536" i="25"/>
  <c r="IN536" i="25"/>
  <c r="IO536" i="25"/>
  <c r="IE537" i="25"/>
  <c r="IF537" i="25"/>
  <c r="IG537" i="25"/>
  <c r="IH537" i="25"/>
  <c r="II537" i="25"/>
  <c r="IJ537" i="25"/>
  <c r="IK537" i="25"/>
  <c r="IL537" i="25"/>
  <c r="IM537" i="25"/>
  <c r="IN537" i="25"/>
  <c r="IO537" i="25"/>
  <c r="IE538" i="25"/>
  <c r="IF538" i="25"/>
  <c r="IG538" i="25"/>
  <c r="IH538" i="25"/>
  <c r="II538" i="25"/>
  <c r="IJ538" i="25"/>
  <c r="IK538" i="25"/>
  <c r="IL538" i="25"/>
  <c r="IM538" i="25"/>
  <c r="IN538" i="25"/>
  <c r="IO538" i="25"/>
  <c r="IE539" i="25"/>
  <c r="IF539" i="25"/>
  <c r="IG539" i="25"/>
  <c r="IH539" i="25"/>
  <c r="II539" i="25"/>
  <c r="IJ539" i="25"/>
  <c r="IK539" i="25"/>
  <c r="IL539" i="25"/>
  <c r="IM539" i="25"/>
  <c r="IN539" i="25"/>
  <c r="IO539" i="25"/>
  <c r="IE540" i="25"/>
  <c r="IF540" i="25"/>
  <c r="IG540" i="25"/>
  <c r="IH540" i="25"/>
  <c r="II540" i="25"/>
  <c r="IJ540" i="25"/>
  <c r="IK540" i="25"/>
  <c r="IL540" i="25"/>
  <c r="IM540" i="25"/>
  <c r="IN540" i="25"/>
  <c r="IO540" i="25"/>
  <c r="IE541" i="25"/>
  <c r="IF541" i="25"/>
  <c r="IG541" i="25"/>
  <c r="IH541" i="25"/>
  <c r="II541" i="25"/>
  <c r="IJ541" i="25"/>
  <c r="IK541" i="25"/>
  <c r="IL541" i="25"/>
  <c r="IM541" i="25"/>
  <c r="IN541" i="25"/>
  <c r="IO541" i="25"/>
  <c r="IE542" i="25"/>
  <c r="IF542" i="25"/>
  <c r="IG542" i="25"/>
  <c r="IH542" i="25"/>
  <c r="II542" i="25"/>
  <c r="IJ542" i="25"/>
  <c r="IK542" i="25"/>
  <c r="IL542" i="25"/>
  <c r="IM542" i="25"/>
  <c r="IN542" i="25"/>
  <c r="IO542" i="25"/>
  <c r="IE543" i="25"/>
  <c r="IF543" i="25"/>
  <c r="IG543" i="25"/>
  <c r="IH543" i="25"/>
  <c r="II543" i="25"/>
  <c r="IJ543" i="25"/>
  <c r="IK543" i="25"/>
  <c r="IL543" i="25"/>
  <c r="IM543" i="25"/>
  <c r="IN543" i="25"/>
  <c r="IO543" i="25"/>
  <c r="IE544" i="25"/>
  <c r="IF544" i="25"/>
  <c r="IG544" i="25"/>
  <c r="IH544" i="25"/>
  <c r="II544" i="25"/>
  <c r="IJ544" i="25"/>
  <c r="IK544" i="25"/>
  <c r="IL544" i="25"/>
  <c r="IM544" i="25"/>
  <c r="IN544" i="25"/>
  <c r="IO544" i="25"/>
  <c r="IE545" i="25"/>
  <c r="IF545" i="25"/>
  <c r="IG545" i="25"/>
  <c r="IH545" i="25"/>
  <c r="II545" i="25"/>
  <c r="IJ545" i="25"/>
  <c r="IK545" i="25"/>
  <c r="IL545" i="25"/>
  <c r="IM545" i="25"/>
  <c r="IN545" i="25"/>
  <c r="IO545" i="25"/>
  <c r="IE546" i="25"/>
  <c r="IF546" i="25"/>
  <c r="IG546" i="25"/>
  <c r="IH546" i="25"/>
  <c r="II546" i="25"/>
  <c r="IJ546" i="25"/>
  <c r="IK546" i="25"/>
  <c r="IL546" i="25"/>
  <c r="IM546" i="25"/>
  <c r="IN546" i="25"/>
  <c r="IO546" i="25"/>
  <c r="IE547" i="25"/>
  <c r="IF547" i="25"/>
  <c r="IG547" i="25"/>
  <c r="IH547" i="25"/>
  <c r="II547" i="25"/>
  <c r="IJ547" i="25"/>
  <c r="IK547" i="25"/>
  <c r="IL547" i="25"/>
  <c r="IM547" i="25"/>
  <c r="IN547" i="25"/>
  <c r="IO547" i="25"/>
  <c r="IE548" i="25"/>
  <c r="IF548" i="25"/>
  <c r="IG548" i="25"/>
  <c r="IH548" i="25"/>
  <c r="II548" i="25"/>
  <c r="IJ548" i="25"/>
  <c r="IK548" i="25"/>
  <c r="IL548" i="25"/>
  <c r="IM548" i="25"/>
  <c r="IN548" i="25"/>
  <c r="IO548" i="25"/>
  <c r="IE549" i="25"/>
  <c r="IF549" i="25"/>
  <c r="IG549" i="25"/>
  <c r="IH549" i="25"/>
  <c r="II549" i="25"/>
  <c r="IJ549" i="25"/>
  <c r="IK549" i="25"/>
  <c r="IL549" i="25"/>
  <c r="IM549" i="25"/>
  <c r="IN549" i="25"/>
  <c r="IO549" i="25"/>
  <c r="IE550" i="25"/>
  <c r="IF550" i="25"/>
  <c r="IG550" i="25"/>
  <c r="IH550" i="25"/>
  <c r="II550" i="25"/>
  <c r="IJ550" i="25"/>
  <c r="IK550" i="25"/>
  <c r="IL550" i="25"/>
  <c r="IM550" i="25"/>
  <c r="IN550" i="25"/>
  <c r="IO550" i="25"/>
  <c r="IE551" i="25"/>
  <c r="IF551" i="25"/>
  <c r="IG551" i="25"/>
  <c r="IH551" i="25"/>
  <c r="II551" i="25"/>
  <c r="IJ551" i="25"/>
  <c r="IK551" i="25"/>
  <c r="IL551" i="25"/>
  <c r="IM551" i="25"/>
  <c r="IN551" i="25"/>
  <c r="IO551" i="25"/>
  <c r="IE552" i="25"/>
  <c r="IF552" i="25"/>
  <c r="IG552" i="25"/>
  <c r="IH552" i="25"/>
  <c r="II552" i="25"/>
  <c r="IJ552" i="25"/>
  <c r="IK552" i="25"/>
  <c r="IL552" i="25"/>
  <c r="IM552" i="25"/>
  <c r="IN552" i="25"/>
  <c r="IO552" i="25"/>
  <c r="IE553" i="25"/>
  <c r="IF553" i="25"/>
  <c r="IG553" i="25"/>
  <c r="IH553" i="25"/>
  <c r="II553" i="25"/>
  <c r="IJ553" i="25"/>
  <c r="IK553" i="25"/>
  <c r="IL553" i="25"/>
  <c r="IM553" i="25"/>
  <c r="IN553" i="25"/>
  <c r="IO553" i="25"/>
  <c r="IE554" i="25"/>
  <c r="IF554" i="25"/>
  <c r="IG554" i="25"/>
  <c r="IH554" i="25"/>
  <c r="II554" i="25"/>
  <c r="IJ554" i="25"/>
  <c r="IK554" i="25"/>
  <c r="IL554" i="25"/>
  <c r="IM554" i="25"/>
  <c r="IN554" i="25"/>
  <c r="IO554" i="25"/>
  <c r="IE555" i="25"/>
  <c r="IF555" i="25"/>
  <c r="IG555" i="25"/>
  <c r="IH555" i="25"/>
  <c r="II555" i="25"/>
  <c r="IJ555" i="25"/>
  <c r="IK555" i="25"/>
  <c r="IL555" i="25"/>
  <c r="IM555" i="25"/>
  <c r="IN555" i="25"/>
  <c r="IO555" i="25"/>
  <c r="IE556" i="25"/>
  <c r="IF556" i="25"/>
  <c r="IG556" i="25"/>
  <c r="IH556" i="25"/>
  <c r="II556" i="25"/>
  <c r="IJ556" i="25"/>
  <c r="IK556" i="25"/>
  <c r="IL556" i="25"/>
  <c r="IM556" i="25"/>
  <c r="IN556" i="25"/>
  <c r="IO556" i="25"/>
  <c r="IE557" i="25"/>
  <c r="IF557" i="25"/>
  <c r="IG557" i="25"/>
  <c r="IH557" i="25"/>
  <c r="II557" i="25"/>
  <c r="IJ557" i="25"/>
  <c r="IK557" i="25"/>
  <c r="IL557" i="25"/>
  <c r="IM557" i="25"/>
  <c r="IN557" i="25"/>
  <c r="IO557" i="25"/>
  <c r="IE558" i="25"/>
  <c r="IF558" i="25"/>
  <c r="IG558" i="25"/>
  <c r="IH558" i="25"/>
  <c r="II558" i="25"/>
  <c r="IJ558" i="25"/>
  <c r="IK558" i="25"/>
  <c r="IL558" i="25"/>
  <c r="IM558" i="25"/>
  <c r="IN558" i="25"/>
  <c r="IO558" i="25"/>
  <c r="IE559" i="25"/>
  <c r="IF559" i="25"/>
  <c r="IG559" i="25"/>
  <c r="IH559" i="25"/>
  <c r="II559" i="25"/>
  <c r="IJ559" i="25"/>
  <c r="IK559" i="25"/>
  <c r="IL559" i="25"/>
  <c r="IM559" i="25"/>
  <c r="IN559" i="25"/>
  <c r="IO559" i="25"/>
  <c r="IE560" i="25"/>
  <c r="IF560" i="25"/>
  <c r="IG560" i="25"/>
  <c r="IH560" i="25"/>
  <c r="II560" i="25"/>
  <c r="IJ560" i="25"/>
  <c r="IK560" i="25"/>
  <c r="IL560" i="25"/>
  <c r="IM560" i="25"/>
  <c r="IN560" i="25"/>
  <c r="IO560" i="25"/>
  <c r="IE561" i="25"/>
  <c r="IF561" i="25"/>
  <c r="IG561" i="25"/>
  <c r="IH561" i="25"/>
  <c r="II561" i="25"/>
  <c r="IJ561" i="25"/>
  <c r="IK561" i="25"/>
  <c r="IL561" i="25"/>
  <c r="IM561" i="25"/>
  <c r="IN561" i="25"/>
  <c r="IO561" i="25"/>
  <c r="IE562" i="25"/>
  <c r="IF562" i="25"/>
  <c r="IG562" i="25"/>
  <c r="IH562" i="25"/>
  <c r="II562" i="25"/>
  <c r="IJ562" i="25"/>
  <c r="IK562" i="25"/>
  <c r="IL562" i="25"/>
  <c r="IM562" i="25"/>
  <c r="IN562" i="25"/>
  <c r="IO562" i="25"/>
  <c r="IE563" i="25"/>
  <c r="IF563" i="25"/>
  <c r="IG563" i="25"/>
  <c r="IH563" i="25"/>
  <c r="II563" i="25"/>
  <c r="IJ563" i="25"/>
  <c r="IK563" i="25"/>
  <c r="IL563" i="25"/>
  <c r="IM563" i="25"/>
  <c r="IN563" i="25"/>
  <c r="IO563" i="25"/>
  <c r="IE564" i="25"/>
  <c r="IF564" i="25"/>
  <c r="IG564" i="25"/>
  <c r="IH564" i="25"/>
  <c r="II564" i="25"/>
  <c r="IJ564" i="25"/>
  <c r="IK564" i="25"/>
  <c r="IL564" i="25"/>
  <c r="IM564" i="25"/>
  <c r="IN564" i="25"/>
  <c r="IO564" i="25"/>
  <c r="IE565" i="25"/>
  <c r="IF565" i="25"/>
  <c r="IG565" i="25"/>
  <c r="IH565" i="25"/>
  <c r="II565" i="25"/>
  <c r="IJ565" i="25"/>
  <c r="IK565" i="25"/>
  <c r="IL565" i="25"/>
  <c r="IM565" i="25"/>
  <c r="IN565" i="25"/>
  <c r="IO565" i="25"/>
  <c r="IE566" i="25"/>
  <c r="IF566" i="25"/>
  <c r="IG566" i="25"/>
  <c r="IH566" i="25"/>
  <c r="II566" i="25"/>
  <c r="IJ566" i="25"/>
  <c r="IK566" i="25"/>
  <c r="IL566" i="25"/>
  <c r="IM566" i="25"/>
  <c r="IN566" i="25"/>
  <c r="IO566" i="25"/>
  <c r="IE567" i="25"/>
  <c r="IF567" i="25"/>
  <c r="IG567" i="25"/>
  <c r="IH567" i="25"/>
  <c r="II567" i="25"/>
  <c r="IJ567" i="25"/>
  <c r="IK567" i="25"/>
  <c r="IL567" i="25"/>
  <c r="IM567" i="25"/>
  <c r="IN567" i="25"/>
  <c r="IO567" i="25"/>
  <c r="IE568" i="25"/>
  <c r="IF568" i="25"/>
  <c r="IG568" i="25"/>
  <c r="IH568" i="25"/>
  <c r="II568" i="25"/>
  <c r="IJ568" i="25"/>
  <c r="IK568" i="25"/>
  <c r="IL568" i="25"/>
  <c r="IM568" i="25"/>
  <c r="IN568" i="25"/>
  <c r="IO568" i="25"/>
  <c r="IE569" i="25"/>
  <c r="IF569" i="25"/>
  <c r="IG569" i="25"/>
  <c r="IH569" i="25"/>
  <c r="II569" i="25"/>
  <c r="IJ569" i="25"/>
  <c r="IK569" i="25"/>
  <c r="IL569" i="25"/>
  <c r="IM569" i="25"/>
  <c r="IN569" i="25"/>
  <c r="IO569" i="25"/>
  <c r="IE570" i="25"/>
  <c r="IF570" i="25"/>
  <c r="IG570" i="25"/>
  <c r="IH570" i="25"/>
  <c r="II570" i="25"/>
  <c r="IJ570" i="25"/>
  <c r="IK570" i="25"/>
  <c r="IL570" i="25"/>
  <c r="IM570" i="25"/>
  <c r="IN570" i="25"/>
  <c r="IO570" i="25"/>
  <c r="IE571" i="25"/>
  <c r="IF571" i="25"/>
  <c r="IG571" i="25"/>
  <c r="IH571" i="25"/>
  <c r="II571" i="25"/>
  <c r="IJ571" i="25"/>
  <c r="IK571" i="25"/>
  <c r="IL571" i="25"/>
  <c r="IM571" i="25"/>
  <c r="IN571" i="25"/>
  <c r="IO571" i="25"/>
  <c r="IE572" i="25"/>
  <c r="IF572" i="25"/>
  <c r="IG572" i="25"/>
  <c r="IH572" i="25"/>
  <c r="II572" i="25"/>
  <c r="IJ572" i="25"/>
  <c r="IK572" i="25"/>
  <c r="IL572" i="25"/>
  <c r="IM572" i="25"/>
  <c r="IN572" i="25"/>
  <c r="IO572" i="25"/>
  <c r="IE573" i="25"/>
  <c r="IF573" i="25"/>
  <c r="IG573" i="25"/>
  <c r="IH573" i="25"/>
  <c r="II573" i="25"/>
  <c r="IJ573" i="25"/>
  <c r="IK573" i="25"/>
  <c r="IL573" i="25"/>
  <c r="IM573" i="25"/>
  <c r="IN573" i="25"/>
  <c r="IO573" i="25"/>
  <c r="IE574" i="25"/>
  <c r="IF574" i="25"/>
  <c r="IG574" i="25"/>
  <c r="IH574" i="25"/>
  <c r="II574" i="25"/>
  <c r="IJ574" i="25"/>
  <c r="IK574" i="25"/>
  <c r="IL574" i="25"/>
  <c r="IM574" i="25"/>
  <c r="IN574" i="25"/>
  <c r="IO574" i="25"/>
  <c r="IE575" i="25"/>
  <c r="IF575" i="25"/>
  <c r="IG575" i="25"/>
  <c r="IH575" i="25"/>
  <c r="II575" i="25"/>
  <c r="IJ575" i="25"/>
  <c r="IK575" i="25"/>
  <c r="IL575" i="25"/>
  <c r="IM575" i="25"/>
  <c r="IN575" i="25"/>
  <c r="IO575" i="25"/>
  <c r="IE576" i="25"/>
  <c r="IF576" i="25"/>
  <c r="IG576" i="25"/>
  <c r="IH576" i="25"/>
  <c r="II576" i="25"/>
  <c r="IJ576" i="25"/>
  <c r="IK576" i="25"/>
  <c r="IL576" i="25"/>
  <c r="IM576" i="25"/>
  <c r="IN576" i="25"/>
  <c r="IO576" i="25"/>
  <c r="IE577" i="25"/>
  <c r="IF577" i="25"/>
  <c r="IG577" i="25"/>
  <c r="IH577" i="25"/>
  <c r="II577" i="25"/>
  <c r="IJ577" i="25"/>
  <c r="IK577" i="25"/>
  <c r="IL577" i="25"/>
  <c r="IM577" i="25"/>
  <c r="IN577" i="25"/>
  <c r="IO577" i="25"/>
  <c r="IE578" i="25"/>
  <c r="IF578" i="25"/>
  <c r="IG578" i="25"/>
  <c r="IH578" i="25"/>
  <c r="II578" i="25"/>
  <c r="IJ578" i="25"/>
  <c r="IK578" i="25"/>
  <c r="IL578" i="25"/>
  <c r="IM578" i="25"/>
  <c r="IN578" i="25"/>
  <c r="IO578" i="25"/>
  <c r="IE579" i="25"/>
  <c r="IF579" i="25"/>
  <c r="IG579" i="25"/>
  <c r="IH579" i="25"/>
  <c r="II579" i="25"/>
  <c r="IJ579" i="25"/>
  <c r="IK579" i="25"/>
  <c r="IL579" i="25"/>
  <c r="IM579" i="25"/>
  <c r="IN579" i="25"/>
  <c r="IO579" i="25"/>
  <c r="IE580" i="25"/>
  <c r="IF580" i="25"/>
  <c r="IG580" i="25"/>
  <c r="IH580" i="25"/>
  <c r="II580" i="25"/>
  <c r="IJ580" i="25"/>
  <c r="IK580" i="25"/>
  <c r="IL580" i="25"/>
  <c r="IM580" i="25"/>
  <c r="IN580" i="25"/>
  <c r="IO580" i="25"/>
  <c r="IE581" i="25"/>
  <c r="IF581" i="25"/>
  <c r="IG581" i="25"/>
  <c r="IH581" i="25"/>
  <c r="II581" i="25"/>
  <c r="IJ581" i="25"/>
  <c r="IK581" i="25"/>
  <c r="IL581" i="25"/>
  <c r="IM581" i="25"/>
  <c r="IN581" i="25"/>
  <c r="IO581" i="25"/>
  <c r="IE582" i="25"/>
  <c r="IF582" i="25"/>
  <c r="IG582" i="25"/>
  <c r="IH582" i="25"/>
  <c r="II582" i="25"/>
  <c r="IJ582" i="25"/>
  <c r="IK582" i="25"/>
  <c r="IL582" i="25"/>
  <c r="IM582" i="25"/>
  <c r="IN582" i="25"/>
  <c r="IO582" i="25"/>
  <c r="IE583" i="25"/>
  <c r="IF583" i="25"/>
  <c r="IG583" i="25"/>
  <c r="IH583" i="25"/>
  <c r="II583" i="25"/>
  <c r="IJ583" i="25"/>
  <c r="IK583" i="25"/>
  <c r="IL583" i="25"/>
  <c r="IM583" i="25"/>
  <c r="IN583" i="25"/>
  <c r="IO583" i="25"/>
  <c r="IE584" i="25"/>
  <c r="IF584" i="25"/>
  <c r="IG584" i="25"/>
  <c r="IH584" i="25"/>
  <c r="II584" i="25"/>
  <c r="IJ584" i="25"/>
  <c r="IK584" i="25"/>
  <c r="IL584" i="25"/>
  <c r="IM584" i="25"/>
  <c r="IN584" i="25"/>
  <c r="IO584" i="25"/>
  <c r="IE585" i="25"/>
  <c r="IF585" i="25"/>
  <c r="IG585" i="25"/>
  <c r="IH585" i="25"/>
  <c r="II585" i="25"/>
  <c r="IJ585" i="25"/>
  <c r="IK585" i="25"/>
  <c r="IL585" i="25"/>
  <c r="IM585" i="25"/>
  <c r="IN585" i="25"/>
  <c r="IO585" i="25"/>
  <c r="IE586" i="25"/>
  <c r="IF586" i="25"/>
  <c r="IG586" i="25"/>
  <c r="IH586" i="25"/>
  <c r="II586" i="25"/>
  <c r="IJ586" i="25"/>
  <c r="IK586" i="25"/>
  <c r="IL586" i="25"/>
  <c r="IM586" i="25"/>
  <c r="IN586" i="25"/>
  <c r="IO586" i="25"/>
  <c r="IE587" i="25"/>
  <c r="IF587" i="25"/>
  <c r="IG587" i="25"/>
  <c r="IH587" i="25"/>
  <c r="II587" i="25"/>
  <c r="IJ587" i="25"/>
  <c r="IK587" i="25"/>
  <c r="IL587" i="25"/>
  <c r="IM587" i="25"/>
  <c r="IN587" i="25"/>
  <c r="IO587" i="25"/>
  <c r="IE588" i="25"/>
  <c r="IF588" i="25"/>
  <c r="IG588" i="25"/>
  <c r="IH588" i="25"/>
  <c r="II588" i="25"/>
  <c r="IJ588" i="25"/>
  <c r="IK588" i="25"/>
  <c r="IL588" i="25"/>
  <c r="IM588" i="25"/>
  <c r="IN588" i="25"/>
  <c r="IO588" i="25"/>
  <c r="IE589" i="25"/>
  <c r="IF589" i="25"/>
  <c r="IG589" i="25"/>
  <c r="IH589" i="25"/>
  <c r="II589" i="25"/>
  <c r="IJ589" i="25"/>
  <c r="IK589" i="25"/>
  <c r="IL589" i="25"/>
  <c r="IM589" i="25"/>
  <c r="IN589" i="25"/>
  <c r="IO589" i="25"/>
  <c r="IE590" i="25"/>
  <c r="IF590" i="25"/>
  <c r="IG590" i="25"/>
  <c r="IH590" i="25"/>
  <c r="II590" i="25"/>
  <c r="IJ590" i="25"/>
  <c r="IK590" i="25"/>
  <c r="IL590" i="25"/>
  <c r="IM590" i="25"/>
  <c r="IN590" i="25"/>
  <c r="IO590" i="25"/>
  <c r="IE591" i="25"/>
  <c r="IF591" i="25"/>
  <c r="IG591" i="25"/>
  <c r="IH591" i="25"/>
  <c r="II591" i="25"/>
  <c r="IJ591" i="25"/>
  <c r="IK591" i="25"/>
  <c r="IL591" i="25"/>
  <c r="IM591" i="25"/>
  <c r="IN591" i="25"/>
  <c r="IO591" i="25"/>
  <c r="IE592" i="25"/>
  <c r="IF592" i="25"/>
  <c r="IG592" i="25"/>
  <c r="IH592" i="25"/>
  <c r="II592" i="25"/>
  <c r="IJ592" i="25"/>
  <c r="IK592" i="25"/>
  <c r="IL592" i="25"/>
  <c r="IM592" i="25"/>
  <c r="IN592" i="25"/>
  <c r="IO592" i="25"/>
  <c r="IE593" i="25"/>
  <c r="IF593" i="25"/>
  <c r="IG593" i="25"/>
  <c r="IH593" i="25"/>
  <c r="II593" i="25"/>
  <c r="IJ593" i="25"/>
  <c r="IK593" i="25"/>
  <c r="IL593" i="25"/>
  <c r="IM593" i="25"/>
  <c r="IN593" i="25"/>
  <c r="IO593" i="25"/>
  <c r="IE594" i="25"/>
  <c r="IF594" i="25"/>
  <c r="IG594" i="25"/>
  <c r="IH594" i="25"/>
  <c r="II594" i="25"/>
  <c r="IJ594" i="25"/>
  <c r="IK594" i="25"/>
  <c r="IL594" i="25"/>
  <c r="IM594" i="25"/>
  <c r="IN594" i="25"/>
  <c r="IO594" i="25"/>
  <c r="IE595" i="25"/>
  <c r="IF595" i="25"/>
  <c r="IG595" i="25"/>
  <c r="IH595" i="25"/>
  <c r="II595" i="25"/>
  <c r="IJ595" i="25"/>
  <c r="IK595" i="25"/>
  <c r="IL595" i="25"/>
  <c r="IM595" i="25"/>
  <c r="IN595" i="25"/>
  <c r="IO595" i="25"/>
  <c r="IE596" i="25"/>
  <c r="IF596" i="25"/>
  <c r="IG596" i="25"/>
  <c r="IH596" i="25"/>
  <c r="II596" i="25"/>
  <c r="IJ596" i="25"/>
  <c r="IK596" i="25"/>
  <c r="IL596" i="25"/>
  <c r="IM596" i="25"/>
  <c r="IN596" i="25"/>
  <c r="IO596" i="25"/>
  <c r="IE597" i="25"/>
  <c r="IF597" i="25"/>
  <c r="IG597" i="25"/>
  <c r="IH597" i="25"/>
  <c r="II597" i="25"/>
  <c r="IJ597" i="25"/>
  <c r="IK597" i="25"/>
  <c r="IL597" i="25"/>
  <c r="IM597" i="25"/>
  <c r="IN597" i="25"/>
  <c r="IO597" i="25"/>
  <c r="IE598" i="25"/>
  <c r="IF598" i="25"/>
  <c r="IG598" i="25"/>
  <c r="IH598" i="25"/>
  <c r="II598" i="25"/>
  <c r="IJ598" i="25"/>
  <c r="IK598" i="25"/>
  <c r="IL598" i="25"/>
  <c r="IM598" i="25"/>
  <c r="IN598" i="25"/>
  <c r="IO598" i="25"/>
  <c r="IE599" i="25"/>
  <c r="IF599" i="25"/>
  <c r="IG599" i="25"/>
  <c r="IH599" i="25"/>
  <c r="II599" i="25"/>
  <c r="IJ599" i="25"/>
  <c r="IK599" i="25"/>
  <c r="IL599" i="25"/>
  <c r="IM599" i="25"/>
  <c r="IN599" i="25"/>
  <c r="IO599" i="25"/>
  <c r="IE600" i="25"/>
  <c r="IF600" i="25"/>
  <c r="IG600" i="25"/>
  <c r="IH600" i="25"/>
  <c r="II600" i="25"/>
  <c r="IJ600" i="25"/>
  <c r="IK600" i="25"/>
  <c r="IL600" i="25"/>
  <c r="IM600" i="25"/>
  <c r="IN600" i="25"/>
  <c r="IO600" i="25"/>
  <c r="IE601" i="25"/>
  <c r="IF601" i="25"/>
  <c r="IG601" i="25"/>
  <c r="IH601" i="25"/>
  <c r="II601" i="25"/>
  <c r="IJ601" i="25"/>
  <c r="IK601" i="25"/>
  <c r="IL601" i="25"/>
  <c r="IM601" i="25"/>
  <c r="IN601" i="25"/>
  <c r="IO601" i="25"/>
  <c r="IE602" i="25"/>
  <c r="IF602" i="25"/>
  <c r="IG602" i="25"/>
  <c r="IH602" i="25"/>
  <c r="II602" i="25"/>
  <c r="IJ602" i="25"/>
  <c r="IK602" i="25"/>
  <c r="IL602" i="25"/>
  <c r="IM602" i="25"/>
  <c r="IN602" i="25"/>
  <c r="IO602" i="25"/>
  <c r="IE603" i="25"/>
  <c r="IF603" i="25"/>
  <c r="IG603" i="25"/>
  <c r="IH603" i="25"/>
  <c r="II603" i="25"/>
  <c r="IJ603" i="25"/>
  <c r="IK603" i="25"/>
  <c r="IL603" i="25"/>
  <c r="IM603" i="25"/>
  <c r="IN603" i="25"/>
  <c r="IO603" i="25"/>
  <c r="IE604" i="25"/>
  <c r="IF604" i="25"/>
  <c r="IG604" i="25"/>
  <c r="IH604" i="25"/>
  <c r="II604" i="25"/>
  <c r="IJ604" i="25"/>
  <c r="IK604" i="25"/>
  <c r="IL604" i="25"/>
  <c r="IM604" i="25"/>
  <c r="IN604" i="25"/>
  <c r="IO604" i="25"/>
  <c r="IE605" i="25"/>
  <c r="IF605" i="25"/>
  <c r="IG605" i="25"/>
  <c r="IH605" i="25"/>
  <c r="II605" i="25"/>
  <c r="IJ605" i="25"/>
  <c r="IK605" i="25"/>
  <c r="IL605" i="25"/>
  <c r="IM605" i="25"/>
  <c r="IN605" i="25"/>
  <c r="IO605" i="25"/>
  <c r="IE606" i="25"/>
  <c r="IF606" i="25"/>
  <c r="IG606" i="25"/>
  <c r="IH606" i="25"/>
  <c r="II606" i="25"/>
  <c r="IJ606" i="25"/>
  <c r="IK606" i="25"/>
  <c r="IL606" i="25"/>
  <c r="IM606" i="25"/>
  <c r="IN606" i="25"/>
  <c r="IO606" i="25"/>
  <c r="IE607" i="25"/>
  <c r="IF607" i="25"/>
  <c r="IG607" i="25"/>
  <c r="IH607" i="25"/>
  <c r="II607" i="25"/>
  <c r="IJ607" i="25"/>
  <c r="IK607" i="25"/>
  <c r="IL607" i="25"/>
  <c r="IM607" i="25"/>
  <c r="IN607" i="25"/>
  <c r="IO607" i="25"/>
  <c r="IE608" i="25"/>
  <c r="IF608" i="25"/>
  <c r="IG608" i="25"/>
  <c r="IH608" i="25"/>
  <c r="II608" i="25"/>
  <c r="IJ608" i="25"/>
  <c r="IK608" i="25"/>
  <c r="IL608" i="25"/>
  <c r="IM608" i="25"/>
  <c r="IN608" i="25"/>
  <c r="IO608" i="25"/>
  <c r="IE609" i="25"/>
  <c r="IF609" i="25"/>
  <c r="IG609" i="25"/>
  <c r="IH609" i="25"/>
  <c r="II609" i="25"/>
  <c r="IJ609" i="25"/>
  <c r="IK609" i="25"/>
  <c r="IL609" i="25"/>
  <c r="IM609" i="25"/>
  <c r="IN609" i="25"/>
  <c r="IO609" i="25"/>
  <c r="IE610" i="25"/>
  <c r="IF610" i="25"/>
  <c r="IG610" i="25"/>
  <c r="IH610" i="25"/>
  <c r="II610" i="25"/>
  <c r="IJ610" i="25"/>
  <c r="IK610" i="25"/>
  <c r="IL610" i="25"/>
  <c r="IM610" i="25"/>
  <c r="IN610" i="25"/>
  <c r="IO610" i="25"/>
  <c r="IE611" i="25"/>
  <c r="IF611" i="25"/>
  <c r="IG611" i="25"/>
  <c r="IH611" i="25"/>
  <c r="II611" i="25"/>
  <c r="IJ611" i="25"/>
  <c r="IK611" i="25"/>
  <c r="IL611" i="25"/>
  <c r="IM611" i="25"/>
  <c r="IN611" i="25"/>
  <c r="IO611" i="25"/>
  <c r="IE612" i="25"/>
  <c r="IF612" i="25"/>
  <c r="IG612" i="25"/>
  <c r="IH612" i="25"/>
  <c r="II612" i="25"/>
  <c r="IJ612" i="25"/>
  <c r="IK612" i="25"/>
  <c r="IL612" i="25"/>
  <c r="IM612" i="25"/>
  <c r="IN612" i="25"/>
  <c r="IO612" i="25"/>
  <c r="IE613" i="25"/>
  <c r="IF613" i="25"/>
  <c r="IG613" i="25"/>
  <c r="IH613" i="25"/>
  <c r="II613" i="25"/>
  <c r="IJ613" i="25"/>
  <c r="IK613" i="25"/>
  <c r="IL613" i="25"/>
  <c r="IM613" i="25"/>
  <c r="IN613" i="25"/>
  <c r="IO613" i="25"/>
  <c r="IE614" i="25"/>
  <c r="IF614" i="25"/>
  <c r="IG614" i="25"/>
  <c r="IH614" i="25"/>
  <c r="II614" i="25"/>
  <c r="IJ614" i="25"/>
  <c r="IK614" i="25"/>
  <c r="IL614" i="25"/>
  <c r="IM614" i="25"/>
  <c r="IN614" i="25"/>
  <c r="IO614" i="25"/>
  <c r="IE615" i="25"/>
  <c r="IF615" i="25"/>
  <c r="IG615" i="25"/>
  <c r="IH615" i="25"/>
  <c r="II615" i="25"/>
  <c r="IJ615" i="25"/>
  <c r="IK615" i="25"/>
  <c r="IL615" i="25"/>
  <c r="IM615" i="25"/>
  <c r="IN615" i="25"/>
  <c r="IO615" i="25"/>
  <c r="IE616" i="25"/>
  <c r="IF616" i="25"/>
  <c r="IG616" i="25"/>
  <c r="IH616" i="25"/>
  <c r="II616" i="25"/>
  <c r="IJ616" i="25"/>
  <c r="IK616" i="25"/>
  <c r="IL616" i="25"/>
  <c r="IM616" i="25"/>
  <c r="IN616" i="25"/>
  <c r="IO616" i="25"/>
  <c r="IE617" i="25"/>
  <c r="IF617" i="25"/>
  <c r="IG617" i="25"/>
  <c r="IH617" i="25"/>
  <c r="II617" i="25"/>
  <c r="IJ617" i="25"/>
  <c r="IK617" i="25"/>
  <c r="IL617" i="25"/>
  <c r="IM617" i="25"/>
  <c r="IN617" i="25"/>
  <c r="IO617" i="25"/>
  <c r="IE618" i="25"/>
  <c r="IF618" i="25"/>
  <c r="IG618" i="25"/>
  <c r="IH618" i="25"/>
  <c r="II618" i="25"/>
  <c r="IJ618" i="25"/>
  <c r="IK618" i="25"/>
  <c r="IL618" i="25"/>
  <c r="IM618" i="25"/>
  <c r="IN618" i="25"/>
  <c r="IO618" i="25"/>
  <c r="IE619" i="25"/>
  <c r="IF619" i="25"/>
  <c r="IG619" i="25"/>
  <c r="IH619" i="25"/>
  <c r="II619" i="25"/>
  <c r="IJ619" i="25"/>
  <c r="IK619" i="25"/>
  <c r="IL619" i="25"/>
  <c r="IM619" i="25"/>
  <c r="IN619" i="25"/>
  <c r="IO619" i="25"/>
  <c r="IE620" i="25"/>
  <c r="IF620" i="25"/>
  <c r="IG620" i="25"/>
  <c r="IH620" i="25"/>
  <c r="II620" i="25"/>
  <c r="IJ620" i="25"/>
  <c r="IK620" i="25"/>
  <c r="IL620" i="25"/>
  <c r="IM620" i="25"/>
  <c r="IN620" i="25"/>
  <c r="IO620" i="25"/>
  <c r="IE621" i="25"/>
  <c r="IF621" i="25"/>
  <c r="IG621" i="25"/>
  <c r="IH621" i="25"/>
  <c r="II621" i="25"/>
  <c r="IJ621" i="25"/>
  <c r="IK621" i="25"/>
  <c r="IL621" i="25"/>
  <c r="IM621" i="25"/>
  <c r="IN621" i="25"/>
  <c r="IO621" i="25"/>
  <c r="IE622" i="25"/>
  <c r="IF622" i="25"/>
  <c r="IG622" i="25"/>
  <c r="IH622" i="25"/>
  <c r="II622" i="25"/>
  <c r="IJ622" i="25"/>
  <c r="IK622" i="25"/>
  <c r="IL622" i="25"/>
  <c r="IM622" i="25"/>
  <c r="IN622" i="25"/>
  <c r="IO622" i="25"/>
  <c r="IE623" i="25"/>
  <c r="IF623" i="25"/>
  <c r="IG623" i="25"/>
  <c r="IH623" i="25"/>
  <c r="II623" i="25"/>
  <c r="IJ623" i="25"/>
  <c r="IK623" i="25"/>
  <c r="IL623" i="25"/>
  <c r="IM623" i="25"/>
  <c r="IN623" i="25"/>
  <c r="IO623" i="25"/>
  <c r="IE624" i="25"/>
  <c r="IF624" i="25"/>
  <c r="IG624" i="25"/>
  <c r="IH624" i="25"/>
  <c r="II624" i="25"/>
  <c r="IJ624" i="25"/>
  <c r="IK624" i="25"/>
  <c r="IL624" i="25"/>
  <c r="IM624" i="25"/>
  <c r="IN624" i="25"/>
  <c r="IO624" i="25"/>
  <c r="IE625" i="25"/>
  <c r="IF625" i="25"/>
  <c r="IG625" i="25"/>
  <c r="IH625" i="25"/>
  <c r="II625" i="25"/>
  <c r="IJ625" i="25"/>
  <c r="IK625" i="25"/>
  <c r="IL625" i="25"/>
  <c r="IM625" i="25"/>
  <c r="IN625" i="25"/>
  <c r="IO625" i="25"/>
  <c r="IE626" i="25"/>
  <c r="IF626" i="25"/>
  <c r="IG626" i="25"/>
  <c r="IH626" i="25"/>
  <c r="II626" i="25"/>
  <c r="IJ626" i="25"/>
  <c r="IK626" i="25"/>
  <c r="IL626" i="25"/>
  <c r="IM626" i="25"/>
  <c r="IN626" i="25"/>
  <c r="IO626" i="25"/>
  <c r="IE627" i="25"/>
  <c r="IF627" i="25"/>
  <c r="IG627" i="25"/>
  <c r="IH627" i="25"/>
  <c r="II627" i="25"/>
  <c r="IJ627" i="25"/>
  <c r="IK627" i="25"/>
  <c r="IL627" i="25"/>
  <c r="IM627" i="25"/>
  <c r="IN627" i="25"/>
  <c r="IO627" i="25"/>
  <c r="IE628" i="25"/>
  <c r="IF628" i="25"/>
  <c r="IG628" i="25"/>
  <c r="IH628" i="25"/>
  <c r="II628" i="25"/>
  <c r="IJ628" i="25"/>
  <c r="IK628" i="25"/>
  <c r="IL628" i="25"/>
  <c r="IM628" i="25"/>
  <c r="IN628" i="25"/>
  <c r="IO628" i="25"/>
  <c r="IE629" i="25"/>
  <c r="IF629" i="25"/>
  <c r="IG629" i="25"/>
  <c r="IH629" i="25"/>
  <c r="II629" i="25"/>
  <c r="IJ629" i="25"/>
  <c r="IK629" i="25"/>
  <c r="IL629" i="25"/>
  <c r="IM629" i="25"/>
  <c r="IN629" i="25"/>
  <c r="IO629" i="25"/>
  <c r="IE630" i="25"/>
  <c r="IF630" i="25"/>
  <c r="IG630" i="25"/>
  <c r="IH630" i="25"/>
  <c r="II630" i="25"/>
  <c r="IJ630" i="25"/>
  <c r="IK630" i="25"/>
  <c r="IL630" i="25"/>
  <c r="IM630" i="25"/>
  <c r="IN630" i="25"/>
  <c r="IO630" i="25"/>
  <c r="IE631" i="25"/>
  <c r="IF631" i="25"/>
  <c r="IG631" i="25"/>
  <c r="IH631" i="25"/>
  <c r="II631" i="25"/>
  <c r="IJ631" i="25"/>
  <c r="IK631" i="25"/>
  <c r="IL631" i="25"/>
  <c r="IM631" i="25"/>
  <c r="IN631" i="25"/>
  <c r="IO631" i="25"/>
  <c r="IE632" i="25"/>
  <c r="IF632" i="25"/>
  <c r="IG632" i="25"/>
  <c r="IH632" i="25"/>
  <c r="II632" i="25"/>
  <c r="IJ632" i="25"/>
  <c r="IK632" i="25"/>
  <c r="IL632" i="25"/>
  <c r="IM632" i="25"/>
  <c r="IN632" i="25"/>
  <c r="IO632" i="25"/>
  <c r="IE633" i="25"/>
  <c r="IF633" i="25"/>
  <c r="IG633" i="25"/>
  <c r="IH633" i="25"/>
  <c r="II633" i="25"/>
  <c r="IJ633" i="25"/>
  <c r="IK633" i="25"/>
  <c r="IL633" i="25"/>
  <c r="IM633" i="25"/>
  <c r="IN633" i="25"/>
  <c r="IO633" i="25"/>
  <c r="IE634" i="25"/>
  <c r="IF634" i="25"/>
  <c r="IG634" i="25"/>
  <c r="IH634" i="25"/>
  <c r="II634" i="25"/>
  <c r="IJ634" i="25"/>
  <c r="IK634" i="25"/>
  <c r="IL634" i="25"/>
  <c r="IM634" i="25"/>
  <c r="IN634" i="25"/>
  <c r="IO634" i="25"/>
  <c r="IE635" i="25"/>
  <c r="IF635" i="25"/>
  <c r="IG635" i="25"/>
  <c r="IH635" i="25"/>
  <c r="II635" i="25"/>
  <c r="IJ635" i="25"/>
  <c r="IK635" i="25"/>
  <c r="IL635" i="25"/>
  <c r="IM635" i="25"/>
  <c r="IN635" i="25"/>
  <c r="IO635" i="25"/>
  <c r="IE636" i="25"/>
  <c r="IF636" i="25"/>
  <c r="IG636" i="25"/>
  <c r="IH636" i="25"/>
  <c r="II636" i="25"/>
  <c r="IJ636" i="25"/>
  <c r="IK636" i="25"/>
  <c r="IL636" i="25"/>
  <c r="IM636" i="25"/>
  <c r="IN636" i="25"/>
  <c r="IO636" i="25"/>
  <c r="IE637" i="25"/>
  <c r="IF637" i="25"/>
  <c r="IG637" i="25"/>
  <c r="IH637" i="25"/>
  <c r="II637" i="25"/>
  <c r="IJ637" i="25"/>
  <c r="IK637" i="25"/>
  <c r="IL637" i="25"/>
  <c r="IM637" i="25"/>
  <c r="IN637" i="25"/>
  <c r="IO637" i="25"/>
  <c r="IE638" i="25"/>
  <c r="IF638" i="25"/>
  <c r="IG638" i="25"/>
  <c r="IH638" i="25"/>
  <c r="II638" i="25"/>
  <c r="IJ638" i="25"/>
  <c r="IK638" i="25"/>
  <c r="IL638" i="25"/>
  <c r="IM638" i="25"/>
  <c r="IN638" i="25"/>
  <c r="IO638" i="25"/>
  <c r="IE639" i="25"/>
  <c r="IF639" i="25"/>
  <c r="IG639" i="25"/>
  <c r="IH639" i="25"/>
  <c r="II639" i="25"/>
  <c r="IJ639" i="25"/>
  <c r="IK639" i="25"/>
  <c r="IL639" i="25"/>
  <c r="IM639" i="25"/>
  <c r="IN639" i="25"/>
  <c r="IO639" i="25"/>
  <c r="IE640" i="25"/>
  <c r="IF640" i="25"/>
  <c r="IG640" i="25"/>
  <c r="IH640" i="25"/>
  <c r="II640" i="25"/>
  <c r="IJ640" i="25"/>
  <c r="IK640" i="25"/>
  <c r="IL640" i="25"/>
  <c r="IM640" i="25"/>
  <c r="IN640" i="25"/>
  <c r="IO640" i="25"/>
  <c r="IE641" i="25"/>
  <c r="IF641" i="25"/>
  <c r="IG641" i="25"/>
  <c r="IH641" i="25"/>
  <c r="II641" i="25"/>
  <c r="IJ641" i="25"/>
  <c r="IK641" i="25"/>
  <c r="IL641" i="25"/>
  <c r="IM641" i="25"/>
  <c r="IN641" i="25"/>
  <c r="IO641" i="25"/>
  <c r="IE642" i="25"/>
  <c r="IF642" i="25"/>
  <c r="IG642" i="25"/>
  <c r="IH642" i="25"/>
  <c r="II642" i="25"/>
  <c r="IJ642" i="25"/>
  <c r="IK642" i="25"/>
  <c r="IL642" i="25"/>
  <c r="IM642" i="25"/>
  <c r="IN642" i="25"/>
  <c r="IO642" i="25"/>
  <c r="IE643" i="25"/>
  <c r="IF643" i="25"/>
  <c r="IG643" i="25"/>
  <c r="IH643" i="25"/>
  <c r="II643" i="25"/>
  <c r="IJ643" i="25"/>
  <c r="IK643" i="25"/>
  <c r="IL643" i="25"/>
  <c r="IM643" i="25"/>
  <c r="IN643" i="25"/>
  <c r="IO643" i="25"/>
  <c r="IE644" i="25"/>
  <c r="IF644" i="25"/>
  <c r="IG644" i="25"/>
  <c r="IH644" i="25"/>
  <c r="II644" i="25"/>
  <c r="IJ644" i="25"/>
  <c r="IK644" i="25"/>
  <c r="IL644" i="25"/>
  <c r="IM644" i="25"/>
  <c r="IN644" i="25"/>
  <c r="IO644" i="25"/>
  <c r="IE645" i="25"/>
  <c r="IF645" i="25"/>
  <c r="IG645" i="25"/>
  <c r="IH645" i="25"/>
  <c r="II645" i="25"/>
  <c r="IJ645" i="25"/>
  <c r="IK645" i="25"/>
  <c r="IL645" i="25"/>
  <c r="IM645" i="25"/>
  <c r="IN645" i="25"/>
  <c r="IO645" i="25"/>
  <c r="IE646" i="25"/>
  <c r="IF646" i="25"/>
  <c r="IG646" i="25"/>
  <c r="IH646" i="25"/>
  <c r="II646" i="25"/>
  <c r="IJ646" i="25"/>
  <c r="IK646" i="25"/>
  <c r="IL646" i="25"/>
  <c r="IM646" i="25"/>
  <c r="IN646" i="25"/>
  <c r="IO646" i="25"/>
  <c r="IE647" i="25"/>
  <c r="IF647" i="25"/>
  <c r="IG647" i="25"/>
  <c r="IH647" i="25"/>
  <c r="II647" i="25"/>
  <c r="IJ647" i="25"/>
  <c r="IK647" i="25"/>
  <c r="IL647" i="25"/>
  <c r="IM647" i="25"/>
  <c r="IN647" i="25"/>
  <c r="IO647" i="25"/>
  <c r="IE648" i="25"/>
  <c r="IF648" i="25"/>
  <c r="IG648" i="25"/>
  <c r="IH648" i="25"/>
  <c r="II648" i="25"/>
  <c r="IJ648" i="25"/>
  <c r="IK648" i="25"/>
  <c r="IL648" i="25"/>
  <c r="IM648" i="25"/>
  <c r="IN648" i="25"/>
  <c r="IO648" i="25"/>
  <c r="IE649" i="25"/>
  <c r="IF649" i="25"/>
  <c r="IG649" i="25"/>
  <c r="IH649" i="25"/>
  <c r="II649" i="25"/>
  <c r="IJ649" i="25"/>
  <c r="IK649" i="25"/>
  <c r="IL649" i="25"/>
  <c r="IM649" i="25"/>
  <c r="IN649" i="25"/>
  <c r="IO649" i="25"/>
  <c r="IE650" i="25"/>
  <c r="IF650" i="25"/>
  <c r="IG650" i="25"/>
  <c r="IH650" i="25"/>
  <c r="II650" i="25"/>
  <c r="IJ650" i="25"/>
  <c r="IK650" i="25"/>
  <c r="IL650" i="25"/>
  <c r="IM650" i="25"/>
  <c r="IN650" i="25"/>
  <c r="IO650" i="25"/>
  <c r="IE651" i="25"/>
  <c r="IF651" i="25"/>
  <c r="IG651" i="25"/>
  <c r="IH651" i="25"/>
  <c r="II651" i="25"/>
  <c r="IJ651" i="25"/>
  <c r="IK651" i="25"/>
  <c r="IL651" i="25"/>
  <c r="IM651" i="25"/>
  <c r="IN651" i="25"/>
  <c r="IO651" i="25"/>
  <c r="IE652" i="25"/>
  <c r="IF652" i="25"/>
  <c r="IG652" i="25"/>
  <c r="IH652" i="25"/>
  <c r="II652" i="25"/>
  <c r="IJ652" i="25"/>
  <c r="IK652" i="25"/>
  <c r="IL652" i="25"/>
  <c r="IM652" i="25"/>
  <c r="IN652" i="25"/>
  <c r="IO652" i="25"/>
  <c r="IE653" i="25"/>
  <c r="IF653" i="25"/>
  <c r="IG653" i="25"/>
  <c r="IH653" i="25"/>
  <c r="II653" i="25"/>
  <c r="IJ653" i="25"/>
  <c r="IK653" i="25"/>
  <c r="IL653" i="25"/>
  <c r="IM653" i="25"/>
  <c r="IN653" i="25"/>
  <c r="IO653" i="25"/>
  <c r="IE654" i="25"/>
  <c r="IF654" i="25"/>
  <c r="IG654" i="25"/>
  <c r="IH654" i="25"/>
  <c r="II654" i="25"/>
  <c r="IJ654" i="25"/>
  <c r="IK654" i="25"/>
  <c r="IL654" i="25"/>
  <c r="IM654" i="25"/>
  <c r="IN654" i="25"/>
  <c r="IO654" i="25"/>
  <c r="IE655" i="25"/>
  <c r="IF655" i="25"/>
  <c r="IG655" i="25"/>
  <c r="IH655" i="25"/>
  <c r="II655" i="25"/>
  <c r="IJ655" i="25"/>
  <c r="IK655" i="25"/>
  <c r="IL655" i="25"/>
  <c r="IM655" i="25"/>
  <c r="IN655" i="25"/>
  <c r="IO655" i="25"/>
  <c r="IE656" i="25"/>
  <c r="IF656" i="25"/>
  <c r="IG656" i="25"/>
  <c r="IH656" i="25"/>
  <c r="II656" i="25"/>
  <c r="IJ656" i="25"/>
  <c r="IK656" i="25"/>
  <c r="IL656" i="25"/>
  <c r="IM656" i="25"/>
  <c r="IN656" i="25"/>
  <c r="IO656" i="25"/>
  <c r="IE657" i="25"/>
  <c r="IF657" i="25"/>
  <c r="IG657" i="25"/>
  <c r="IH657" i="25"/>
  <c r="II657" i="25"/>
  <c r="IJ657" i="25"/>
  <c r="IK657" i="25"/>
  <c r="IL657" i="25"/>
  <c r="IM657" i="25"/>
  <c r="IN657" i="25"/>
  <c r="IO657" i="25"/>
  <c r="IE658" i="25"/>
  <c r="IF658" i="25"/>
  <c r="IG658" i="25"/>
  <c r="IH658" i="25"/>
  <c r="II658" i="25"/>
  <c r="IJ658" i="25"/>
  <c r="IK658" i="25"/>
  <c r="IL658" i="25"/>
  <c r="IM658" i="25"/>
  <c r="IN658" i="25"/>
  <c r="IO658" i="25"/>
  <c r="IE659" i="25"/>
  <c r="IF659" i="25"/>
  <c r="IG659" i="25"/>
  <c r="IH659" i="25"/>
  <c r="II659" i="25"/>
  <c r="IJ659" i="25"/>
  <c r="IK659" i="25"/>
  <c r="IL659" i="25"/>
  <c r="IM659" i="25"/>
  <c r="IN659" i="25"/>
  <c r="IO659" i="25"/>
  <c r="IE660" i="25"/>
  <c r="IF660" i="25"/>
  <c r="IG660" i="25"/>
  <c r="IH660" i="25"/>
  <c r="II660" i="25"/>
  <c r="IJ660" i="25"/>
  <c r="IK660" i="25"/>
  <c r="IL660" i="25"/>
  <c r="IM660" i="25"/>
  <c r="IN660" i="25"/>
  <c r="IO660" i="25"/>
  <c r="IE661" i="25"/>
  <c r="IF661" i="25"/>
  <c r="IG661" i="25"/>
  <c r="IH661" i="25"/>
  <c r="II661" i="25"/>
  <c r="IJ661" i="25"/>
  <c r="IK661" i="25"/>
  <c r="IL661" i="25"/>
  <c r="IM661" i="25"/>
  <c r="IN661" i="25"/>
  <c r="IO661" i="25"/>
  <c r="IE662" i="25"/>
  <c r="IF662" i="25"/>
  <c r="IG662" i="25"/>
  <c r="IH662" i="25"/>
  <c r="II662" i="25"/>
  <c r="IJ662" i="25"/>
  <c r="IK662" i="25"/>
  <c r="IL662" i="25"/>
  <c r="IM662" i="25"/>
  <c r="IN662" i="25"/>
  <c r="IO662" i="25"/>
  <c r="IE663" i="25"/>
  <c r="IF663" i="25"/>
  <c r="IG663" i="25"/>
  <c r="IH663" i="25"/>
  <c r="II663" i="25"/>
  <c r="IJ663" i="25"/>
  <c r="IK663" i="25"/>
  <c r="IL663" i="25"/>
  <c r="IM663" i="25"/>
  <c r="IN663" i="25"/>
  <c r="IO663" i="25"/>
  <c r="IE664" i="25"/>
  <c r="IF664" i="25"/>
  <c r="IG664" i="25"/>
  <c r="IH664" i="25"/>
  <c r="II664" i="25"/>
  <c r="IJ664" i="25"/>
  <c r="IK664" i="25"/>
  <c r="IL664" i="25"/>
  <c r="IM664" i="25"/>
  <c r="IN664" i="25"/>
  <c r="IO664" i="25"/>
  <c r="IE665" i="25"/>
  <c r="IF665" i="25"/>
  <c r="IG665" i="25"/>
  <c r="IH665" i="25"/>
  <c r="II665" i="25"/>
  <c r="IJ665" i="25"/>
  <c r="IK665" i="25"/>
  <c r="IL665" i="25"/>
  <c r="IM665" i="25"/>
  <c r="IN665" i="25"/>
  <c r="IO665" i="25"/>
  <c r="IE666" i="25"/>
  <c r="IF666" i="25"/>
  <c r="IG666" i="25"/>
  <c r="IH666" i="25"/>
  <c r="II666" i="25"/>
  <c r="IJ666" i="25"/>
  <c r="IK666" i="25"/>
  <c r="IL666" i="25"/>
  <c r="IM666" i="25"/>
  <c r="IN666" i="25"/>
  <c r="IO666" i="25"/>
  <c r="IE667" i="25"/>
  <c r="IF667" i="25"/>
  <c r="IG667" i="25"/>
  <c r="IH667" i="25"/>
  <c r="II667" i="25"/>
  <c r="IJ667" i="25"/>
  <c r="IK667" i="25"/>
  <c r="IL667" i="25"/>
  <c r="IM667" i="25"/>
  <c r="IN667" i="25"/>
  <c r="IO667" i="25"/>
  <c r="IE668" i="25"/>
  <c r="IF668" i="25"/>
  <c r="IG668" i="25"/>
  <c r="IH668" i="25"/>
  <c r="II668" i="25"/>
  <c r="IJ668" i="25"/>
  <c r="IK668" i="25"/>
  <c r="IL668" i="25"/>
  <c r="IM668" i="25"/>
  <c r="IN668" i="25"/>
  <c r="IO668" i="25"/>
  <c r="IE669" i="25"/>
  <c r="IF669" i="25"/>
  <c r="IG669" i="25"/>
  <c r="IH669" i="25"/>
  <c r="II669" i="25"/>
  <c r="IJ669" i="25"/>
  <c r="IK669" i="25"/>
  <c r="IL669" i="25"/>
  <c r="IM669" i="25"/>
  <c r="IN669" i="25"/>
  <c r="IO669" i="25"/>
  <c r="IE670" i="25"/>
  <c r="IF670" i="25"/>
  <c r="IG670" i="25"/>
  <c r="IH670" i="25"/>
  <c r="II670" i="25"/>
  <c r="IJ670" i="25"/>
  <c r="IK670" i="25"/>
  <c r="IL670" i="25"/>
  <c r="IM670" i="25"/>
  <c r="IN670" i="25"/>
  <c r="IO670" i="25"/>
  <c r="IE671" i="25"/>
  <c r="IF671" i="25"/>
  <c r="IG671" i="25"/>
  <c r="IH671" i="25"/>
  <c r="II671" i="25"/>
  <c r="IJ671" i="25"/>
  <c r="IK671" i="25"/>
  <c r="IL671" i="25"/>
  <c r="IM671" i="25"/>
  <c r="IN671" i="25"/>
  <c r="IO671" i="25"/>
  <c r="IE672" i="25"/>
  <c r="IF672" i="25"/>
  <c r="IG672" i="25"/>
  <c r="IH672" i="25"/>
  <c r="II672" i="25"/>
  <c r="IJ672" i="25"/>
  <c r="IK672" i="25"/>
  <c r="IL672" i="25"/>
  <c r="IM672" i="25"/>
  <c r="IN672" i="25"/>
  <c r="IO672" i="25"/>
  <c r="IE673" i="25"/>
  <c r="IF673" i="25"/>
  <c r="IG673" i="25"/>
  <c r="IH673" i="25"/>
  <c r="II673" i="25"/>
  <c r="IJ673" i="25"/>
  <c r="IK673" i="25"/>
  <c r="IL673" i="25"/>
  <c r="IM673" i="25"/>
  <c r="IN673" i="25"/>
  <c r="IO673" i="25"/>
  <c r="IE674" i="25"/>
  <c r="IF674" i="25"/>
  <c r="IG674" i="25"/>
  <c r="IH674" i="25"/>
  <c r="II674" i="25"/>
  <c r="IJ674" i="25"/>
  <c r="IK674" i="25"/>
  <c r="IL674" i="25"/>
  <c r="IM674" i="25"/>
  <c r="IN674" i="25"/>
  <c r="IO674" i="25"/>
  <c r="IE675" i="25"/>
  <c r="IF675" i="25"/>
  <c r="IG675" i="25"/>
  <c r="IH675" i="25"/>
  <c r="II675" i="25"/>
  <c r="IJ675" i="25"/>
  <c r="IK675" i="25"/>
  <c r="IL675" i="25"/>
  <c r="IM675" i="25"/>
  <c r="IN675" i="25"/>
  <c r="IO675" i="25"/>
  <c r="IE676" i="25"/>
  <c r="IF676" i="25"/>
  <c r="IG676" i="25"/>
  <c r="IH676" i="25"/>
  <c r="II676" i="25"/>
  <c r="IJ676" i="25"/>
  <c r="IK676" i="25"/>
  <c r="IL676" i="25"/>
  <c r="IM676" i="25"/>
  <c r="IN676" i="25"/>
  <c r="IO676" i="25"/>
  <c r="IE677" i="25"/>
  <c r="IF677" i="25"/>
  <c r="IG677" i="25"/>
  <c r="IH677" i="25"/>
  <c r="II677" i="25"/>
  <c r="IJ677" i="25"/>
  <c r="IK677" i="25"/>
  <c r="IL677" i="25"/>
  <c r="IM677" i="25"/>
  <c r="IN677" i="25"/>
  <c r="IO677" i="25"/>
  <c r="IE678" i="25"/>
  <c r="IF678" i="25"/>
  <c r="IG678" i="25"/>
  <c r="IH678" i="25"/>
  <c r="II678" i="25"/>
  <c r="IJ678" i="25"/>
  <c r="IK678" i="25"/>
  <c r="IL678" i="25"/>
  <c r="IM678" i="25"/>
  <c r="IN678" i="25"/>
  <c r="IO678" i="25"/>
  <c r="IE679" i="25"/>
  <c r="IF679" i="25"/>
  <c r="IG679" i="25"/>
  <c r="IH679" i="25"/>
  <c r="II679" i="25"/>
  <c r="IJ679" i="25"/>
  <c r="IK679" i="25"/>
  <c r="IL679" i="25"/>
  <c r="IM679" i="25"/>
  <c r="IN679" i="25"/>
  <c r="IO679" i="25"/>
  <c r="IE680" i="25"/>
  <c r="IF680" i="25"/>
  <c r="IG680" i="25"/>
  <c r="IH680" i="25"/>
  <c r="II680" i="25"/>
  <c r="IJ680" i="25"/>
  <c r="IK680" i="25"/>
  <c r="IL680" i="25"/>
  <c r="IM680" i="25"/>
  <c r="IN680" i="25"/>
  <c r="IO680" i="25"/>
  <c r="IE681" i="25"/>
  <c r="IF681" i="25"/>
  <c r="IG681" i="25"/>
  <c r="IH681" i="25"/>
  <c r="II681" i="25"/>
  <c r="IJ681" i="25"/>
  <c r="IK681" i="25"/>
  <c r="IL681" i="25"/>
  <c r="IM681" i="25"/>
  <c r="IN681" i="25"/>
  <c r="IO681" i="25"/>
  <c r="IE682" i="25"/>
  <c r="IF682" i="25"/>
  <c r="IG682" i="25"/>
  <c r="IH682" i="25"/>
  <c r="II682" i="25"/>
  <c r="IJ682" i="25"/>
  <c r="IK682" i="25"/>
  <c r="IL682" i="25"/>
  <c r="IM682" i="25"/>
  <c r="IN682" i="25"/>
  <c r="IO682" i="25"/>
  <c r="IE683" i="25"/>
  <c r="IF683" i="25"/>
  <c r="IG683" i="25"/>
  <c r="IH683" i="25"/>
  <c r="II683" i="25"/>
  <c r="IJ683" i="25"/>
  <c r="IK683" i="25"/>
  <c r="IL683" i="25"/>
  <c r="IM683" i="25"/>
  <c r="IN683" i="25"/>
  <c r="IO683" i="25"/>
  <c r="IE684" i="25"/>
  <c r="IF684" i="25"/>
  <c r="IG684" i="25"/>
  <c r="IH684" i="25"/>
  <c r="II684" i="25"/>
  <c r="IJ684" i="25"/>
  <c r="IK684" i="25"/>
  <c r="IL684" i="25"/>
  <c r="IM684" i="25"/>
  <c r="IN684" i="25"/>
  <c r="IO684" i="25"/>
  <c r="IE685" i="25"/>
  <c r="IF685" i="25"/>
  <c r="IG685" i="25"/>
  <c r="IH685" i="25"/>
  <c r="II685" i="25"/>
  <c r="IJ685" i="25"/>
  <c r="IK685" i="25"/>
  <c r="IL685" i="25"/>
  <c r="IM685" i="25"/>
  <c r="IN685" i="25"/>
  <c r="IO685" i="25"/>
  <c r="IE686" i="25"/>
  <c r="IF686" i="25"/>
  <c r="IG686" i="25"/>
  <c r="IH686" i="25"/>
  <c r="II686" i="25"/>
  <c r="IJ686" i="25"/>
  <c r="IK686" i="25"/>
  <c r="IL686" i="25"/>
  <c r="IM686" i="25"/>
  <c r="IN686" i="25"/>
  <c r="IO686" i="25"/>
  <c r="IE687" i="25"/>
  <c r="IF687" i="25"/>
  <c r="IG687" i="25"/>
  <c r="IH687" i="25"/>
  <c r="II687" i="25"/>
  <c r="IJ687" i="25"/>
  <c r="IK687" i="25"/>
  <c r="IL687" i="25"/>
  <c r="IM687" i="25"/>
  <c r="IN687" i="25"/>
  <c r="IO687" i="25"/>
  <c r="IE688" i="25"/>
  <c r="IF688" i="25"/>
  <c r="IG688" i="25"/>
  <c r="IH688" i="25"/>
  <c r="II688" i="25"/>
  <c r="IJ688" i="25"/>
  <c r="IK688" i="25"/>
  <c r="IL688" i="25"/>
  <c r="IM688" i="25"/>
  <c r="IN688" i="25"/>
  <c r="IO688" i="25"/>
  <c r="IE689" i="25"/>
  <c r="IF689" i="25"/>
  <c r="IG689" i="25"/>
  <c r="IH689" i="25"/>
  <c r="II689" i="25"/>
  <c r="IJ689" i="25"/>
  <c r="IK689" i="25"/>
  <c r="IL689" i="25"/>
  <c r="IM689" i="25"/>
  <c r="IN689" i="25"/>
  <c r="IO689" i="25"/>
  <c r="IE690" i="25"/>
  <c r="IF690" i="25"/>
  <c r="IG690" i="25"/>
  <c r="IH690" i="25"/>
  <c r="II690" i="25"/>
  <c r="IJ690" i="25"/>
  <c r="IK690" i="25"/>
  <c r="IL690" i="25"/>
  <c r="IM690" i="25"/>
  <c r="IN690" i="25"/>
  <c r="IO690" i="25"/>
  <c r="IE691" i="25"/>
  <c r="IF691" i="25"/>
  <c r="IG691" i="25"/>
  <c r="IH691" i="25"/>
  <c r="II691" i="25"/>
  <c r="IJ691" i="25"/>
  <c r="IK691" i="25"/>
  <c r="IL691" i="25"/>
  <c r="IM691" i="25"/>
  <c r="IN691" i="25"/>
  <c r="IO691" i="25"/>
  <c r="IE692" i="25"/>
  <c r="IF692" i="25"/>
  <c r="IG692" i="25"/>
  <c r="IH692" i="25"/>
  <c r="II692" i="25"/>
  <c r="IJ692" i="25"/>
  <c r="IK692" i="25"/>
  <c r="IL692" i="25"/>
  <c r="IM692" i="25"/>
  <c r="IN692" i="25"/>
  <c r="IO692" i="25"/>
  <c r="IE693" i="25"/>
  <c r="IF693" i="25"/>
  <c r="IG693" i="25"/>
  <c r="IH693" i="25"/>
  <c r="II693" i="25"/>
  <c r="IJ693" i="25"/>
  <c r="IK693" i="25"/>
  <c r="IL693" i="25"/>
  <c r="IM693" i="25"/>
  <c r="IN693" i="25"/>
  <c r="IO693" i="25"/>
  <c r="IE694" i="25"/>
  <c r="IF694" i="25"/>
  <c r="IG694" i="25"/>
  <c r="IH694" i="25"/>
  <c r="II694" i="25"/>
  <c r="IJ694" i="25"/>
  <c r="IK694" i="25"/>
  <c r="IL694" i="25"/>
  <c r="IM694" i="25"/>
  <c r="IN694" i="25"/>
  <c r="IO694" i="25"/>
  <c r="IE695" i="25"/>
  <c r="IF695" i="25"/>
  <c r="IG695" i="25"/>
  <c r="IH695" i="25"/>
  <c r="II695" i="25"/>
  <c r="IJ695" i="25"/>
  <c r="IK695" i="25"/>
  <c r="IL695" i="25"/>
  <c r="IM695" i="25"/>
  <c r="IN695" i="25"/>
  <c r="IO695" i="25"/>
  <c r="IE696" i="25"/>
  <c r="IF696" i="25"/>
  <c r="IG696" i="25"/>
  <c r="IH696" i="25"/>
  <c r="II696" i="25"/>
  <c r="IJ696" i="25"/>
  <c r="IK696" i="25"/>
  <c r="IL696" i="25"/>
  <c r="IM696" i="25"/>
  <c r="IN696" i="25"/>
  <c r="IO696" i="25"/>
  <c r="IE697" i="25"/>
  <c r="IF697" i="25"/>
  <c r="IG697" i="25"/>
  <c r="IH697" i="25"/>
  <c r="II697" i="25"/>
  <c r="IJ697" i="25"/>
  <c r="IK697" i="25"/>
  <c r="IL697" i="25"/>
  <c r="IM697" i="25"/>
  <c r="IN697" i="25"/>
  <c r="IO697" i="25"/>
  <c r="IE698" i="25"/>
  <c r="IF698" i="25"/>
  <c r="IG698" i="25"/>
  <c r="IH698" i="25"/>
  <c r="II698" i="25"/>
  <c r="IJ698" i="25"/>
  <c r="IK698" i="25"/>
  <c r="IL698" i="25"/>
  <c r="IM698" i="25"/>
  <c r="IN698" i="25"/>
  <c r="IO698" i="25"/>
  <c r="IE699" i="25"/>
  <c r="IF699" i="25"/>
  <c r="IG699" i="25"/>
  <c r="IH699" i="25"/>
  <c r="II699" i="25"/>
  <c r="IJ699" i="25"/>
  <c r="IK699" i="25"/>
  <c r="IL699" i="25"/>
  <c r="IM699" i="25"/>
  <c r="IN699" i="25"/>
  <c r="IO699" i="25"/>
  <c r="IE700" i="25"/>
  <c r="IF700" i="25"/>
  <c r="IG700" i="25"/>
  <c r="IH700" i="25"/>
  <c r="II700" i="25"/>
  <c r="IJ700" i="25"/>
  <c r="IK700" i="25"/>
  <c r="IL700" i="25"/>
  <c r="IM700" i="25"/>
  <c r="IN700" i="25"/>
  <c r="IO700" i="25"/>
  <c r="IE701" i="25"/>
  <c r="IF701" i="25"/>
  <c r="IG701" i="25"/>
  <c r="IH701" i="25"/>
  <c r="II701" i="25"/>
  <c r="IJ701" i="25"/>
  <c r="IK701" i="25"/>
  <c r="IL701" i="25"/>
  <c r="IM701" i="25"/>
  <c r="IN701" i="25"/>
  <c r="IO701" i="25"/>
  <c r="IE702" i="25"/>
  <c r="IF702" i="25"/>
  <c r="IG702" i="25"/>
  <c r="IH702" i="25"/>
  <c r="II702" i="25"/>
  <c r="IJ702" i="25"/>
  <c r="IK702" i="25"/>
  <c r="IL702" i="25"/>
  <c r="IM702" i="25"/>
  <c r="IN702" i="25"/>
  <c r="IO702" i="25"/>
  <c r="IE703" i="25"/>
  <c r="IF703" i="25"/>
  <c r="IG703" i="25"/>
  <c r="IH703" i="25"/>
  <c r="II703" i="25"/>
  <c r="IJ703" i="25"/>
  <c r="IK703" i="25"/>
  <c r="IL703" i="25"/>
  <c r="IM703" i="25"/>
  <c r="IN703" i="25"/>
  <c r="IO703" i="25"/>
  <c r="IE704" i="25"/>
  <c r="IF704" i="25"/>
  <c r="IG704" i="25"/>
  <c r="IH704" i="25"/>
  <c r="II704" i="25"/>
  <c r="IJ704" i="25"/>
  <c r="IK704" i="25"/>
  <c r="IL704" i="25"/>
  <c r="IM704" i="25"/>
  <c r="IN704" i="25"/>
  <c r="IO704" i="25"/>
  <c r="IE705" i="25"/>
  <c r="IF705" i="25"/>
  <c r="IG705" i="25"/>
  <c r="IH705" i="25"/>
  <c r="II705" i="25"/>
  <c r="IJ705" i="25"/>
  <c r="IK705" i="25"/>
  <c r="IL705" i="25"/>
  <c r="IM705" i="25"/>
  <c r="IN705" i="25"/>
  <c r="IO705" i="25"/>
  <c r="IE706" i="25"/>
  <c r="IF706" i="25"/>
  <c r="IG706" i="25"/>
  <c r="IH706" i="25"/>
  <c r="II706" i="25"/>
  <c r="IJ706" i="25"/>
  <c r="IK706" i="25"/>
  <c r="IL706" i="25"/>
  <c r="IM706" i="25"/>
  <c r="IN706" i="25"/>
  <c r="IO706" i="25"/>
  <c r="IE707" i="25"/>
  <c r="IF707" i="25"/>
  <c r="IG707" i="25"/>
  <c r="IH707" i="25"/>
  <c r="II707" i="25"/>
  <c r="IJ707" i="25"/>
  <c r="IK707" i="25"/>
  <c r="IL707" i="25"/>
  <c r="IM707" i="25"/>
  <c r="IN707" i="25"/>
  <c r="IO707" i="25"/>
  <c r="IE708" i="25"/>
  <c r="IF708" i="25"/>
  <c r="IG708" i="25"/>
  <c r="IH708" i="25"/>
  <c r="II708" i="25"/>
  <c r="IJ708" i="25"/>
  <c r="IK708" i="25"/>
  <c r="IL708" i="25"/>
  <c r="IM708" i="25"/>
  <c r="IN708" i="25"/>
  <c r="IO708" i="25"/>
  <c r="IE709" i="25"/>
  <c r="IF709" i="25"/>
  <c r="IG709" i="25"/>
  <c r="IH709" i="25"/>
  <c r="II709" i="25"/>
  <c r="IJ709" i="25"/>
  <c r="IK709" i="25"/>
  <c r="IL709" i="25"/>
  <c r="IM709" i="25"/>
  <c r="IN709" i="25"/>
  <c r="IO709" i="25"/>
  <c r="IE710" i="25"/>
  <c r="IF710" i="25"/>
  <c r="IG710" i="25"/>
  <c r="IH710" i="25"/>
  <c r="II710" i="25"/>
  <c r="IJ710" i="25"/>
  <c r="IK710" i="25"/>
  <c r="IL710" i="25"/>
  <c r="IM710" i="25"/>
  <c r="IN710" i="25"/>
  <c r="IO710" i="25"/>
  <c r="IE711" i="25"/>
  <c r="IF711" i="25"/>
  <c r="IG711" i="25"/>
  <c r="IH711" i="25"/>
  <c r="II711" i="25"/>
  <c r="IJ711" i="25"/>
  <c r="IK711" i="25"/>
  <c r="IL711" i="25"/>
  <c r="IM711" i="25"/>
  <c r="IN711" i="25"/>
  <c r="IO711" i="25"/>
  <c r="IE712" i="25"/>
  <c r="IF712" i="25"/>
  <c r="IG712" i="25"/>
  <c r="IH712" i="25"/>
  <c r="II712" i="25"/>
  <c r="IJ712" i="25"/>
  <c r="IK712" i="25"/>
  <c r="IL712" i="25"/>
  <c r="IM712" i="25"/>
  <c r="IN712" i="25"/>
  <c r="IO712" i="25"/>
  <c r="IE713" i="25"/>
  <c r="IF713" i="25"/>
  <c r="IG713" i="25"/>
  <c r="IH713" i="25"/>
  <c r="II713" i="25"/>
  <c r="IJ713" i="25"/>
  <c r="IK713" i="25"/>
  <c r="IL713" i="25"/>
  <c r="IM713" i="25"/>
  <c r="IN713" i="25"/>
  <c r="IO713" i="25"/>
  <c r="IE714" i="25"/>
  <c r="IF714" i="25"/>
  <c r="IG714" i="25"/>
  <c r="IH714" i="25"/>
  <c r="II714" i="25"/>
  <c r="IJ714" i="25"/>
  <c r="IK714" i="25"/>
  <c r="IL714" i="25"/>
  <c r="IM714" i="25"/>
  <c r="IN714" i="25"/>
  <c r="IO714" i="25"/>
  <c r="IE715" i="25"/>
  <c r="IF715" i="25"/>
  <c r="IG715" i="25"/>
  <c r="IH715" i="25"/>
  <c r="II715" i="25"/>
  <c r="IJ715" i="25"/>
  <c r="IK715" i="25"/>
  <c r="IL715" i="25"/>
  <c r="IM715" i="25"/>
  <c r="IN715" i="25"/>
  <c r="IO715" i="25"/>
  <c r="IE716" i="25"/>
  <c r="IF716" i="25"/>
  <c r="IG716" i="25"/>
  <c r="IH716" i="25"/>
  <c r="II716" i="25"/>
  <c r="IJ716" i="25"/>
  <c r="IK716" i="25"/>
  <c r="IL716" i="25"/>
  <c r="IM716" i="25"/>
  <c r="IN716" i="25"/>
  <c r="IO716" i="25"/>
  <c r="IE717" i="25"/>
  <c r="IF717" i="25"/>
  <c r="IG717" i="25"/>
  <c r="IH717" i="25"/>
  <c r="II717" i="25"/>
  <c r="IJ717" i="25"/>
  <c r="IK717" i="25"/>
  <c r="IL717" i="25"/>
  <c r="IM717" i="25"/>
  <c r="IN717" i="25"/>
  <c r="IO717" i="25"/>
  <c r="IE718" i="25"/>
  <c r="IF718" i="25"/>
  <c r="IG718" i="25"/>
  <c r="IH718" i="25"/>
  <c r="II718" i="25"/>
  <c r="IJ718" i="25"/>
  <c r="IK718" i="25"/>
  <c r="IL718" i="25"/>
  <c r="IM718" i="25"/>
  <c r="IN718" i="25"/>
  <c r="IO718" i="25"/>
  <c r="IE719" i="25"/>
  <c r="IF719" i="25"/>
  <c r="IG719" i="25"/>
  <c r="IH719" i="25"/>
  <c r="II719" i="25"/>
  <c r="IJ719" i="25"/>
  <c r="IK719" i="25"/>
  <c r="IL719" i="25"/>
  <c r="IM719" i="25"/>
  <c r="IN719" i="25"/>
  <c r="IO719" i="25"/>
  <c r="IE720" i="25"/>
  <c r="IF720" i="25"/>
  <c r="IG720" i="25"/>
  <c r="IH720" i="25"/>
  <c r="II720" i="25"/>
  <c r="IJ720" i="25"/>
  <c r="IK720" i="25"/>
  <c r="IL720" i="25"/>
  <c r="IM720" i="25"/>
  <c r="IN720" i="25"/>
  <c r="IO720" i="25"/>
  <c r="IE721" i="25"/>
  <c r="IF721" i="25"/>
  <c r="IG721" i="25"/>
  <c r="IH721" i="25"/>
  <c r="II721" i="25"/>
  <c r="IJ721" i="25"/>
  <c r="IK721" i="25"/>
  <c r="IL721" i="25"/>
  <c r="IM721" i="25"/>
  <c r="IN721" i="25"/>
  <c r="IO721" i="25"/>
  <c r="IE722" i="25"/>
  <c r="IF722" i="25"/>
  <c r="IG722" i="25"/>
  <c r="IH722" i="25"/>
  <c r="II722" i="25"/>
  <c r="IJ722" i="25"/>
  <c r="IK722" i="25"/>
  <c r="IL722" i="25"/>
  <c r="IM722" i="25"/>
  <c r="IN722" i="25"/>
  <c r="IO722" i="25"/>
  <c r="IE723" i="25"/>
  <c r="IF723" i="25"/>
  <c r="IG723" i="25"/>
  <c r="IH723" i="25"/>
  <c r="II723" i="25"/>
  <c r="IJ723" i="25"/>
  <c r="IK723" i="25"/>
  <c r="IL723" i="25"/>
  <c r="IM723" i="25"/>
  <c r="IN723" i="25"/>
  <c r="IO723" i="25"/>
  <c r="IE724" i="25"/>
  <c r="IF724" i="25"/>
  <c r="IG724" i="25"/>
  <c r="IH724" i="25"/>
  <c r="II724" i="25"/>
  <c r="IJ724" i="25"/>
  <c r="IK724" i="25"/>
  <c r="IL724" i="25"/>
  <c r="IM724" i="25"/>
  <c r="IN724" i="25"/>
  <c r="IO724" i="25"/>
  <c r="IE725" i="25"/>
  <c r="IF725" i="25"/>
  <c r="IG725" i="25"/>
  <c r="IH725" i="25"/>
  <c r="II725" i="25"/>
  <c r="IJ725" i="25"/>
  <c r="IK725" i="25"/>
  <c r="IL725" i="25"/>
  <c r="IM725" i="25"/>
  <c r="IN725" i="25"/>
  <c r="IO725" i="25"/>
  <c r="IE726" i="25"/>
  <c r="IF726" i="25"/>
  <c r="IG726" i="25"/>
  <c r="IH726" i="25"/>
  <c r="II726" i="25"/>
  <c r="IJ726" i="25"/>
  <c r="IK726" i="25"/>
  <c r="IL726" i="25"/>
  <c r="IM726" i="25"/>
  <c r="IN726" i="25"/>
  <c r="IO726" i="25"/>
  <c r="IE727" i="25"/>
  <c r="IF727" i="25"/>
  <c r="IG727" i="25"/>
  <c r="IH727" i="25"/>
  <c r="II727" i="25"/>
  <c r="IJ727" i="25"/>
  <c r="IK727" i="25"/>
  <c r="IL727" i="25"/>
  <c r="IM727" i="25"/>
  <c r="IN727" i="25"/>
  <c r="IO727" i="25"/>
  <c r="IE728" i="25"/>
  <c r="IF728" i="25"/>
  <c r="IG728" i="25"/>
  <c r="IH728" i="25"/>
  <c r="II728" i="25"/>
  <c r="IJ728" i="25"/>
  <c r="IK728" i="25"/>
  <c r="IL728" i="25"/>
  <c r="IM728" i="25"/>
  <c r="IN728" i="25"/>
  <c r="IO728" i="25"/>
  <c r="IE729" i="25"/>
  <c r="IF729" i="25"/>
  <c r="IG729" i="25"/>
  <c r="IH729" i="25"/>
  <c r="II729" i="25"/>
  <c r="IJ729" i="25"/>
  <c r="IK729" i="25"/>
  <c r="IL729" i="25"/>
  <c r="IM729" i="25"/>
  <c r="IN729" i="25"/>
  <c r="IO729" i="25"/>
  <c r="IE730" i="25"/>
  <c r="IF730" i="25"/>
  <c r="IG730" i="25"/>
  <c r="IH730" i="25"/>
  <c r="II730" i="25"/>
  <c r="IJ730" i="25"/>
  <c r="IK730" i="25"/>
  <c r="IL730" i="25"/>
  <c r="IM730" i="25"/>
  <c r="IN730" i="25"/>
  <c r="IO730" i="25"/>
  <c r="IE731" i="25"/>
  <c r="IF731" i="25"/>
  <c r="IG731" i="25"/>
  <c r="IH731" i="25"/>
  <c r="II731" i="25"/>
  <c r="IJ731" i="25"/>
  <c r="IK731" i="25"/>
  <c r="IL731" i="25"/>
  <c r="IM731" i="25"/>
  <c r="IN731" i="25"/>
  <c r="IO731" i="25"/>
  <c r="IE732" i="25"/>
  <c r="IF732" i="25"/>
  <c r="IG732" i="25"/>
  <c r="IH732" i="25"/>
  <c r="II732" i="25"/>
  <c r="IJ732" i="25"/>
  <c r="IK732" i="25"/>
  <c r="IL732" i="25"/>
  <c r="IM732" i="25"/>
  <c r="IN732" i="25"/>
  <c r="IO732" i="25"/>
  <c r="IE733" i="25"/>
  <c r="IF733" i="25"/>
  <c r="IG733" i="25"/>
  <c r="IH733" i="25"/>
  <c r="II733" i="25"/>
  <c r="IJ733" i="25"/>
  <c r="IK733" i="25"/>
  <c r="IL733" i="25"/>
  <c r="IM733" i="25"/>
  <c r="IN733" i="25"/>
  <c r="IO733" i="25"/>
  <c r="IE734" i="25"/>
  <c r="IF734" i="25"/>
  <c r="IG734" i="25"/>
  <c r="IH734" i="25"/>
  <c r="II734" i="25"/>
  <c r="IJ734" i="25"/>
  <c r="IK734" i="25"/>
  <c r="IL734" i="25"/>
  <c r="IM734" i="25"/>
  <c r="IN734" i="25"/>
  <c r="IO734" i="25"/>
  <c r="IE735" i="25"/>
  <c r="IF735" i="25"/>
  <c r="IG735" i="25"/>
  <c r="IH735" i="25"/>
  <c r="II735" i="25"/>
  <c r="IJ735" i="25"/>
  <c r="IK735" i="25"/>
  <c r="IL735" i="25"/>
  <c r="IM735" i="25"/>
  <c r="IN735" i="25"/>
  <c r="IO735" i="25"/>
  <c r="IE736" i="25"/>
  <c r="IF736" i="25"/>
  <c r="IG736" i="25"/>
  <c r="IH736" i="25"/>
  <c r="II736" i="25"/>
  <c r="IJ736" i="25"/>
  <c r="IK736" i="25"/>
  <c r="IL736" i="25"/>
  <c r="IM736" i="25"/>
  <c r="IN736" i="25"/>
  <c r="IO736" i="25"/>
  <c r="IE737" i="25"/>
  <c r="IF737" i="25"/>
  <c r="IG737" i="25"/>
  <c r="IH737" i="25"/>
  <c r="II737" i="25"/>
  <c r="IJ737" i="25"/>
  <c r="IK737" i="25"/>
  <c r="IL737" i="25"/>
  <c r="IM737" i="25"/>
  <c r="IN737" i="25"/>
  <c r="IO737" i="25"/>
  <c r="IE738" i="25"/>
  <c r="IF738" i="25"/>
  <c r="IG738" i="25"/>
  <c r="IH738" i="25"/>
  <c r="II738" i="25"/>
  <c r="IJ738" i="25"/>
  <c r="IK738" i="25"/>
  <c r="IL738" i="25"/>
  <c r="IM738" i="25"/>
  <c r="IN738" i="25"/>
  <c r="IO738" i="25"/>
  <c r="IE739" i="25"/>
  <c r="IF739" i="25"/>
  <c r="IG739" i="25"/>
  <c r="IH739" i="25"/>
  <c r="II739" i="25"/>
  <c r="IJ739" i="25"/>
  <c r="IK739" i="25"/>
  <c r="IL739" i="25"/>
  <c r="IM739" i="25"/>
  <c r="IN739" i="25"/>
  <c r="IO739" i="25"/>
  <c r="IE740" i="25"/>
  <c r="IF740" i="25"/>
  <c r="IG740" i="25"/>
  <c r="IH740" i="25"/>
  <c r="II740" i="25"/>
  <c r="IJ740" i="25"/>
  <c r="IK740" i="25"/>
  <c r="IL740" i="25"/>
  <c r="IM740" i="25"/>
  <c r="IN740" i="25"/>
  <c r="IO740" i="25"/>
  <c r="IE741" i="25"/>
  <c r="IF741" i="25"/>
  <c r="IG741" i="25"/>
  <c r="IH741" i="25"/>
  <c r="II741" i="25"/>
  <c r="IJ741" i="25"/>
  <c r="IK741" i="25"/>
  <c r="IL741" i="25"/>
  <c r="IM741" i="25"/>
  <c r="IN741" i="25"/>
  <c r="IO741" i="25"/>
  <c r="IE742" i="25"/>
  <c r="IF742" i="25"/>
  <c r="IG742" i="25"/>
  <c r="IH742" i="25"/>
  <c r="II742" i="25"/>
  <c r="IJ742" i="25"/>
  <c r="IK742" i="25"/>
  <c r="IL742" i="25"/>
  <c r="IM742" i="25"/>
  <c r="IN742" i="25"/>
  <c r="IO742" i="25"/>
  <c r="IE743" i="25"/>
  <c r="IF743" i="25"/>
  <c r="IG743" i="25"/>
  <c r="IH743" i="25"/>
  <c r="II743" i="25"/>
  <c r="IJ743" i="25"/>
  <c r="IK743" i="25"/>
  <c r="IL743" i="25"/>
  <c r="IM743" i="25"/>
  <c r="IN743" i="25"/>
  <c r="IO743" i="25"/>
  <c r="IE744" i="25"/>
  <c r="IF744" i="25"/>
  <c r="IG744" i="25"/>
  <c r="IH744" i="25"/>
  <c r="II744" i="25"/>
  <c r="IJ744" i="25"/>
  <c r="IK744" i="25"/>
  <c r="IL744" i="25"/>
  <c r="IM744" i="25"/>
  <c r="IN744" i="25"/>
  <c r="IO744" i="25"/>
  <c r="IE745" i="25"/>
  <c r="IF745" i="25"/>
  <c r="IG745" i="25"/>
  <c r="IH745" i="25"/>
  <c r="II745" i="25"/>
  <c r="IJ745" i="25"/>
  <c r="IK745" i="25"/>
  <c r="IL745" i="25"/>
  <c r="IM745" i="25"/>
  <c r="IN745" i="25"/>
  <c r="IO745" i="25"/>
  <c r="IE746" i="25"/>
  <c r="IF746" i="25"/>
  <c r="IG746" i="25"/>
  <c r="IH746" i="25"/>
  <c r="II746" i="25"/>
  <c r="IJ746" i="25"/>
  <c r="IK746" i="25"/>
  <c r="IL746" i="25"/>
  <c r="IM746" i="25"/>
  <c r="IN746" i="25"/>
  <c r="IO746" i="25"/>
  <c r="IE747" i="25"/>
  <c r="IF747" i="25"/>
  <c r="IG747" i="25"/>
  <c r="IH747" i="25"/>
  <c r="II747" i="25"/>
  <c r="IJ747" i="25"/>
  <c r="IK747" i="25"/>
  <c r="IL747" i="25"/>
  <c r="IM747" i="25"/>
  <c r="IN747" i="25"/>
  <c r="IO747" i="25"/>
  <c r="IE748" i="25"/>
  <c r="IF748" i="25"/>
  <c r="IG748" i="25"/>
  <c r="IH748" i="25"/>
  <c r="II748" i="25"/>
  <c r="IJ748" i="25"/>
  <c r="IK748" i="25"/>
  <c r="IL748" i="25"/>
  <c r="IM748" i="25"/>
  <c r="IN748" i="25"/>
  <c r="IO748" i="25"/>
  <c r="IE749" i="25"/>
  <c r="IF749" i="25"/>
  <c r="IG749" i="25"/>
  <c r="IH749" i="25"/>
  <c r="II749" i="25"/>
  <c r="IJ749" i="25"/>
  <c r="IK749" i="25"/>
  <c r="IL749" i="25"/>
  <c r="IM749" i="25"/>
  <c r="IN749" i="25"/>
  <c r="IO749" i="25"/>
  <c r="IE750" i="25"/>
  <c r="IF750" i="25"/>
  <c r="IG750" i="25"/>
  <c r="IH750" i="25"/>
  <c r="II750" i="25"/>
  <c r="IJ750" i="25"/>
  <c r="IK750" i="25"/>
  <c r="IL750" i="25"/>
  <c r="IM750" i="25"/>
  <c r="IN750" i="25"/>
  <c r="IO750" i="25"/>
  <c r="IE751" i="25"/>
  <c r="IF751" i="25"/>
  <c r="IG751" i="25"/>
  <c r="IH751" i="25"/>
  <c r="II751" i="25"/>
  <c r="IJ751" i="25"/>
  <c r="IK751" i="25"/>
  <c r="IL751" i="25"/>
  <c r="IM751" i="25"/>
  <c r="IN751" i="25"/>
  <c r="IO751" i="25"/>
  <c r="IE752" i="25"/>
  <c r="IF752" i="25"/>
  <c r="IG752" i="25"/>
  <c r="IH752" i="25"/>
  <c r="II752" i="25"/>
  <c r="IJ752" i="25"/>
  <c r="IK752" i="25"/>
  <c r="IL752" i="25"/>
  <c r="IM752" i="25"/>
  <c r="IN752" i="25"/>
  <c r="IO752" i="25"/>
  <c r="IE753" i="25"/>
  <c r="IF753" i="25"/>
  <c r="IG753" i="25"/>
  <c r="IH753" i="25"/>
  <c r="II753" i="25"/>
  <c r="IJ753" i="25"/>
  <c r="IK753" i="25"/>
  <c r="IL753" i="25"/>
  <c r="IM753" i="25"/>
  <c r="IN753" i="25"/>
  <c r="IO753" i="25"/>
  <c r="IE754" i="25"/>
  <c r="IF754" i="25"/>
  <c r="IG754" i="25"/>
  <c r="IH754" i="25"/>
  <c r="II754" i="25"/>
  <c r="IJ754" i="25"/>
  <c r="IK754" i="25"/>
  <c r="IL754" i="25"/>
  <c r="IM754" i="25"/>
  <c r="IN754" i="25"/>
  <c r="IO754" i="25"/>
  <c r="IE755" i="25"/>
  <c r="IF755" i="25"/>
  <c r="IG755" i="25"/>
  <c r="IH755" i="25"/>
  <c r="II755" i="25"/>
  <c r="IJ755" i="25"/>
  <c r="IK755" i="25"/>
  <c r="IL755" i="25"/>
  <c r="IM755" i="25"/>
  <c r="IN755" i="25"/>
  <c r="IO755" i="25"/>
  <c r="IE756" i="25"/>
  <c r="IF756" i="25"/>
  <c r="IG756" i="25"/>
  <c r="IH756" i="25"/>
  <c r="II756" i="25"/>
  <c r="IJ756" i="25"/>
  <c r="IK756" i="25"/>
  <c r="IL756" i="25"/>
  <c r="IM756" i="25"/>
  <c r="IN756" i="25"/>
  <c r="IO756" i="25"/>
  <c r="IE757" i="25"/>
  <c r="IF757" i="25"/>
  <c r="IG757" i="25"/>
  <c r="IH757" i="25"/>
  <c r="II757" i="25"/>
  <c r="IJ757" i="25"/>
  <c r="IK757" i="25"/>
  <c r="IL757" i="25"/>
  <c r="IM757" i="25"/>
  <c r="IN757" i="25"/>
  <c r="IO757" i="25"/>
  <c r="IE758" i="25"/>
  <c r="IF758" i="25"/>
  <c r="IG758" i="25"/>
  <c r="IH758" i="25"/>
  <c r="II758" i="25"/>
  <c r="IJ758" i="25"/>
  <c r="IK758" i="25"/>
  <c r="IL758" i="25"/>
  <c r="IM758" i="25"/>
  <c r="IN758" i="25"/>
  <c r="IO758" i="25"/>
  <c r="IE759" i="25"/>
  <c r="IF759" i="25"/>
  <c r="IG759" i="25"/>
  <c r="IH759" i="25"/>
  <c r="II759" i="25"/>
  <c r="IJ759" i="25"/>
  <c r="IK759" i="25"/>
  <c r="IL759" i="25"/>
  <c r="IM759" i="25"/>
  <c r="IN759" i="25"/>
  <c r="IO759" i="25"/>
  <c r="IE760" i="25"/>
  <c r="IF760" i="25"/>
  <c r="IG760" i="25"/>
  <c r="IH760" i="25"/>
  <c r="II760" i="25"/>
  <c r="IJ760" i="25"/>
  <c r="IK760" i="25"/>
  <c r="IL760" i="25"/>
  <c r="IM760" i="25"/>
  <c r="IN760" i="25"/>
  <c r="IO760" i="25"/>
  <c r="IE761" i="25"/>
  <c r="IF761" i="25"/>
  <c r="IG761" i="25"/>
  <c r="IH761" i="25"/>
  <c r="II761" i="25"/>
  <c r="IJ761" i="25"/>
  <c r="IK761" i="25"/>
  <c r="IL761" i="25"/>
  <c r="IM761" i="25"/>
  <c r="IN761" i="25"/>
  <c r="IO761" i="25"/>
  <c r="IE762" i="25"/>
  <c r="IF762" i="25"/>
  <c r="IG762" i="25"/>
  <c r="IH762" i="25"/>
  <c r="II762" i="25"/>
  <c r="IJ762" i="25"/>
  <c r="IK762" i="25"/>
  <c r="IL762" i="25"/>
  <c r="IM762" i="25"/>
  <c r="IN762" i="25"/>
  <c r="IO762" i="25"/>
  <c r="IE763" i="25"/>
  <c r="IF763" i="25"/>
  <c r="IG763" i="25"/>
  <c r="IH763" i="25"/>
  <c r="II763" i="25"/>
  <c r="IJ763" i="25"/>
  <c r="IK763" i="25"/>
  <c r="IL763" i="25"/>
  <c r="IM763" i="25"/>
  <c r="IN763" i="25"/>
  <c r="IO763" i="25"/>
  <c r="IE764" i="25"/>
  <c r="IF764" i="25"/>
  <c r="IG764" i="25"/>
  <c r="IH764" i="25"/>
  <c r="II764" i="25"/>
  <c r="IJ764" i="25"/>
  <c r="IK764" i="25"/>
  <c r="IL764" i="25"/>
  <c r="IM764" i="25"/>
  <c r="IN764" i="25"/>
  <c r="IO764" i="25"/>
  <c r="IE765" i="25"/>
  <c r="IF765" i="25"/>
  <c r="IG765" i="25"/>
  <c r="IH765" i="25"/>
  <c r="II765" i="25"/>
  <c r="IJ765" i="25"/>
  <c r="IK765" i="25"/>
  <c r="IL765" i="25"/>
  <c r="IM765" i="25"/>
  <c r="IN765" i="25"/>
  <c r="IO765" i="25"/>
  <c r="IE766" i="25"/>
  <c r="IF766" i="25"/>
  <c r="IG766" i="25"/>
  <c r="IH766" i="25"/>
  <c r="II766" i="25"/>
  <c r="IJ766" i="25"/>
  <c r="IK766" i="25"/>
  <c r="IL766" i="25"/>
  <c r="IM766" i="25"/>
  <c r="IN766" i="25"/>
  <c r="IO766" i="25"/>
  <c r="IE767" i="25"/>
  <c r="IF767" i="25"/>
  <c r="IG767" i="25"/>
  <c r="IH767" i="25"/>
  <c r="II767" i="25"/>
  <c r="IJ767" i="25"/>
  <c r="IK767" i="25"/>
  <c r="IL767" i="25"/>
  <c r="IM767" i="25"/>
  <c r="IN767" i="25"/>
  <c r="IO767" i="25"/>
  <c r="IE768" i="25"/>
  <c r="IF768" i="25"/>
  <c r="IG768" i="25"/>
  <c r="IH768" i="25"/>
  <c r="II768" i="25"/>
  <c r="IJ768" i="25"/>
  <c r="IK768" i="25"/>
  <c r="IL768" i="25"/>
  <c r="IM768" i="25"/>
  <c r="IN768" i="25"/>
  <c r="IO768" i="25"/>
  <c r="IE769" i="25"/>
  <c r="IF769" i="25"/>
  <c r="IG769" i="25"/>
  <c r="IH769" i="25"/>
  <c r="II769" i="25"/>
  <c r="IJ769" i="25"/>
  <c r="IK769" i="25"/>
  <c r="IL769" i="25"/>
  <c r="IM769" i="25"/>
  <c r="IN769" i="25"/>
  <c r="IO769" i="25"/>
  <c r="IE770" i="25"/>
  <c r="IF770" i="25"/>
  <c r="IG770" i="25"/>
  <c r="IH770" i="25"/>
  <c r="II770" i="25"/>
  <c r="IJ770" i="25"/>
  <c r="IK770" i="25"/>
  <c r="IL770" i="25"/>
  <c r="IM770" i="25"/>
  <c r="IN770" i="25"/>
  <c r="IO770" i="25"/>
  <c r="IE771" i="25"/>
  <c r="IF771" i="25"/>
  <c r="IG771" i="25"/>
  <c r="IH771" i="25"/>
  <c r="II771" i="25"/>
  <c r="IJ771" i="25"/>
  <c r="IK771" i="25"/>
  <c r="IL771" i="25"/>
  <c r="IM771" i="25"/>
  <c r="IN771" i="25"/>
  <c r="IO771" i="25"/>
  <c r="IE772" i="25"/>
  <c r="IF772" i="25"/>
  <c r="IG772" i="25"/>
  <c r="IH772" i="25"/>
  <c r="II772" i="25"/>
  <c r="IJ772" i="25"/>
  <c r="IK772" i="25"/>
  <c r="IL772" i="25"/>
  <c r="IM772" i="25"/>
  <c r="IN772" i="25"/>
  <c r="IO772" i="25"/>
  <c r="IE773" i="25"/>
  <c r="IF773" i="25"/>
  <c r="IG773" i="25"/>
  <c r="IH773" i="25"/>
  <c r="II773" i="25"/>
  <c r="IJ773" i="25"/>
  <c r="IK773" i="25"/>
  <c r="IL773" i="25"/>
  <c r="IM773" i="25"/>
  <c r="IN773" i="25"/>
  <c r="IO773" i="25"/>
  <c r="IE774" i="25"/>
  <c r="IF774" i="25"/>
  <c r="IG774" i="25"/>
  <c r="IH774" i="25"/>
  <c r="II774" i="25"/>
  <c r="IJ774" i="25"/>
  <c r="IK774" i="25"/>
  <c r="IL774" i="25"/>
  <c r="IM774" i="25"/>
  <c r="IN774" i="25"/>
  <c r="IO774" i="25"/>
  <c r="IE775" i="25"/>
  <c r="IF775" i="25"/>
  <c r="IG775" i="25"/>
  <c r="IH775" i="25"/>
  <c r="II775" i="25"/>
  <c r="IJ775" i="25"/>
  <c r="IK775" i="25"/>
  <c r="IL775" i="25"/>
  <c r="IM775" i="25"/>
  <c r="IN775" i="25"/>
  <c r="IO775" i="25"/>
  <c r="IE776" i="25"/>
  <c r="IF776" i="25"/>
  <c r="IG776" i="25"/>
  <c r="IH776" i="25"/>
  <c r="II776" i="25"/>
  <c r="IJ776" i="25"/>
  <c r="IK776" i="25"/>
  <c r="IL776" i="25"/>
  <c r="IM776" i="25"/>
  <c r="IN776" i="25"/>
  <c r="IO776" i="25"/>
  <c r="IE777" i="25"/>
  <c r="IF777" i="25"/>
  <c r="IG777" i="25"/>
  <c r="IH777" i="25"/>
  <c r="II777" i="25"/>
  <c r="IJ777" i="25"/>
  <c r="IK777" i="25"/>
  <c r="IL777" i="25"/>
  <c r="IM777" i="25"/>
  <c r="IN777" i="25"/>
  <c r="IO777" i="25"/>
  <c r="IE778" i="25"/>
  <c r="IF778" i="25"/>
  <c r="IG778" i="25"/>
  <c r="IH778" i="25"/>
  <c r="II778" i="25"/>
  <c r="IJ778" i="25"/>
  <c r="IK778" i="25"/>
  <c r="IL778" i="25"/>
  <c r="IM778" i="25"/>
  <c r="IN778" i="25"/>
  <c r="IO778" i="25"/>
  <c r="IE779" i="25"/>
  <c r="IF779" i="25"/>
  <c r="IG779" i="25"/>
  <c r="IH779" i="25"/>
  <c r="II779" i="25"/>
  <c r="IJ779" i="25"/>
  <c r="IK779" i="25"/>
  <c r="IL779" i="25"/>
  <c r="IM779" i="25"/>
  <c r="IN779" i="25"/>
  <c r="IO779" i="25"/>
  <c r="IE780" i="25"/>
  <c r="IF780" i="25"/>
  <c r="IG780" i="25"/>
  <c r="IH780" i="25"/>
  <c r="II780" i="25"/>
  <c r="IJ780" i="25"/>
  <c r="IK780" i="25"/>
  <c r="IL780" i="25"/>
  <c r="IM780" i="25"/>
  <c r="IN780" i="25"/>
  <c r="IO780" i="25"/>
  <c r="IE781" i="25"/>
  <c r="IF781" i="25"/>
  <c r="IG781" i="25"/>
  <c r="IH781" i="25"/>
  <c r="II781" i="25"/>
  <c r="IJ781" i="25"/>
  <c r="IK781" i="25"/>
  <c r="IL781" i="25"/>
  <c r="IM781" i="25"/>
  <c r="IN781" i="25"/>
  <c r="IO781" i="25"/>
  <c r="IE782" i="25"/>
  <c r="IF782" i="25"/>
  <c r="IG782" i="25"/>
  <c r="IH782" i="25"/>
  <c r="II782" i="25"/>
  <c r="IJ782" i="25"/>
  <c r="IK782" i="25"/>
  <c r="IL782" i="25"/>
  <c r="IM782" i="25"/>
  <c r="IN782" i="25"/>
  <c r="IO782" i="25"/>
  <c r="IE783" i="25"/>
  <c r="IF783" i="25"/>
  <c r="IG783" i="25"/>
  <c r="IH783" i="25"/>
  <c r="II783" i="25"/>
  <c r="IJ783" i="25"/>
  <c r="IK783" i="25"/>
  <c r="IL783" i="25"/>
  <c r="IM783" i="25"/>
  <c r="IN783" i="25"/>
  <c r="IO783" i="25"/>
  <c r="IE784" i="25"/>
  <c r="IF784" i="25"/>
  <c r="IG784" i="25"/>
  <c r="IH784" i="25"/>
  <c r="II784" i="25"/>
  <c r="IJ784" i="25"/>
  <c r="IK784" i="25"/>
  <c r="IL784" i="25"/>
  <c r="IM784" i="25"/>
  <c r="IN784" i="25"/>
  <c r="IO784" i="25"/>
  <c r="IE785" i="25"/>
  <c r="IF785" i="25"/>
  <c r="IG785" i="25"/>
  <c r="IH785" i="25"/>
  <c r="II785" i="25"/>
  <c r="IJ785" i="25"/>
  <c r="IK785" i="25"/>
  <c r="IL785" i="25"/>
  <c r="IM785" i="25"/>
  <c r="IN785" i="25"/>
  <c r="IO785" i="25"/>
  <c r="IE786" i="25"/>
  <c r="IF786" i="25"/>
  <c r="IG786" i="25"/>
  <c r="IH786" i="25"/>
  <c r="II786" i="25"/>
  <c r="IJ786" i="25"/>
  <c r="IK786" i="25"/>
  <c r="IL786" i="25"/>
  <c r="IM786" i="25"/>
  <c r="IN786" i="25"/>
  <c r="IO786" i="25"/>
  <c r="IE787" i="25"/>
  <c r="IF787" i="25"/>
  <c r="IG787" i="25"/>
  <c r="IH787" i="25"/>
  <c r="II787" i="25"/>
  <c r="IJ787" i="25"/>
  <c r="IK787" i="25"/>
  <c r="IL787" i="25"/>
  <c r="IM787" i="25"/>
  <c r="IN787" i="25"/>
  <c r="IO787" i="25"/>
  <c r="IE788" i="25"/>
  <c r="IF788" i="25"/>
  <c r="IG788" i="25"/>
  <c r="IH788" i="25"/>
  <c r="II788" i="25"/>
  <c r="IJ788" i="25"/>
  <c r="IK788" i="25"/>
  <c r="IL788" i="25"/>
  <c r="IM788" i="25"/>
  <c r="IN788" i="25"/>
  <c r="IO788" i="25"/>
  <c r="IE789" i="25"/>
  <c r="IF789" i="25"/>
  <c r="IG789" i="25"/>
  <c r="IH789" i="25"/>
  <c r="II789" i="25"/>
  <c r="IJ789" i="25"/>
  <c r="IK789" i="25"/>
  <c r="IL789" i="25"/>
  <c r="IM789" i="25"/>
  <c r="IN789" i="25"/>
  <c r="IO789" i="25"/>
  <c r="IE790" i="25"/>
  <c r="IF790" i="25"/>
  <c r="IG790" i="25"/>
  <c r="IH790" i="25"/>
  <c r="II790" i="25"/>
  <c r="IJ790" i="25"/>
  <c r="IK790" i="25"/>
  <c r="IL790" i="25"/>
  <c r="IM790" i="25"/>
  <c r="IN790" i="25"/>
  <c r="IO790" i="25"/>
  <c r="IE791" i="25"/>
  <c r="IF791" i="25"/>
  <c r="IG791" i="25"/>
  <c r="IH791" i="25"/>
  <c r="II791" i="25"/>
  <c r="IJ791" i="25"/>
  <c r="IK791" i="25"/>
  <c r="IL791" i="25"/>
  <c r="IM791" i="25"/>
  <c r="IN791" i="25"/>
  <c r="IO791" i="25"/>
  <c r="IE792" i="25"/>
  <c r="IF792" i="25"/>
  <c r="IG792" i="25"/>
  <c r="IH792" i="25"/>
  <c r="II792" i="25"/>
  <c r="IJ792" i="25"/>
  <c r="IK792" i="25"/>
  <c r="IL792" i="25"/>
  <c r="IM792" i="25"/>
  <c r="IN792" i="25"/>
  <c r="IO792" i="25"/>
  <c r="IE793" i="25"/>
  <c r="IF793" i="25"/>
  <c r="IG793" i="25"/>
  <c r="IH793" i="25"/>
  <c r="II793" i="25"/>
  <c r="IJ793" i="25"/>
  <c r="IK793" i="25"/>
  <c r="IL793" i="25"/>
  <c r="IM793" i="25"/>
  <c r="IN793" i="25"/>
  <c r="IO793" i="25"/>
  <c r="IE794" i="25"/>
  <c r="IF794" i="25"/>
  <c r="IG794" i="25"/>
  <c r="IH794" i="25"/>
  <c r="II794" i="25"/>
  <c r="IJ794" i="25"/>
  <c r="IK794" i="25"/>
  <c r="IL794" i="25"/>
  <c r="IM794" i="25"/>
  <c r="IN794" i="25"/>
  <c r="IO794" i="25"/>
  <c r="IE795" i="25"/>
  <c r="IF795" i="25"/>
  <c r="IG795" i="25"/>
  <c r="IH795" i="25"/>
  <c r="II795" i="25"/>
  <c r="IJ795" i="25"/>
  <c r="IK795" i="25"/>
  <c r="IL795" i="25"/>
  <c r="IM795" i="25"/>
  <c r="IN795" i="25"/>
  <c r="IO795" i="25"/>
  <c r="IE796" i="25"/>
  <c r="IF796" i="25"/>
  <c r="IG796" i="25"/>
  <c r="IH796" i="25"/>
  <c r="II796" i="25"/>
  <c r="IJ796" i="25"/>
  <c r="IK796" i="25"/>
  <c r="IL796" i="25"/>
  <c r="IM796" i="25"/>
  <c r="IN796" i="25"/>
  <c r="IO796" i="25"/>
  <c r="IE797" i="25"/>
  <c r="IF797" i="25"/>
  <c r="IG797" i="25"/>
  <c r="IH797" i="25"/>
  <c r="II797" i="25"/>
  <c r="IJ797" i="25"/>
  <c r="IK797" i="25"/>
  <c r="IL797" i="25"/>
  <c r="IM797" i="25"/>
  <c r="IN797" i="25"/>
  <c r="IO797" i="25"/>
  <c r="IE798" i="25"/>
  <c r="IF798" i="25"/>
  <c r="IG798" i="25"/>
  <c r="IH798" i="25"/>
  <c r="II798" i="25"/>
  <c r="IJ798" i="25"/>
  <c r="IK798" i="25"/>
  <c r="IL798" i="25"/>
  <c r="IM798" i="25"/>
  <c r="IN798" i="25"/>
  <c r="IO798" i="25"/>
  <c r="IE799" i="25"/>
  <c r="IF799" i="25"/>
  <c r="IG799" i="25"/>
  <c r="IH799" i="25"/>
  <c r="II799" i="25"/>
  <c r="IJ799" i="25"/>
  <c r="IK799" i="25"/>
  <c r="IL799" i="25"/>
  <c r="IM799" i="25"/>
  <c r="IN799" i="25"/>
  <c r="IO799" i="25"/>
  <c r="IE800" i="25"/>
  <c r="IF800" i="25"/>
  <c r="IG800" i="25"/>
  <c r="IH800" i="25"/>
  <c r="II800" i="25"/>
  <c r="IJ800" i="25"/>
  <c r="IK800" i="25"/>
  <c r="IL800" i="25"/>
  <c r="IM800" i="25"/>
  <c r="IN800" i="25"/>
  <c r="IO800" i="25"/>
  <c r="IE801" i="25"/>
  <c r="IF801" i="25"/>
  <c r="IG801" i="25"/>
  <c r="IH801" i="25"/>
  <c r="II801" i="25"/>
  <c r="IJ801" i="25"/>
  <c r="IK801" i="25"/>
  <c r="IL801" i="25"/>
  <c r="IM801" i="25"/>
  <c r="IN801" i="25"/>
  <c r="IO801" i="25"/>
  <c r="IE802" i="25"/>
  <c r="IF802" i="25"/>
  <c r="IG802" i="25"/>
  <c r="IH802" i="25"/>
  <c r="II802" i="25"/>
  <c r="IJ802" i="25"/>
  <c r="IK802" i="25"/>
  <c r="IL802" i="25"/>
  <c r="IM802" i="25"/>
  <c r="IN802" i="25"/>
  <c r="IO802" i="25"/>
  <c r="IE803" i="25"/>
  <c r="IF803" i="25"/>
  <c r="IG803" i="25"/>
  <c r="IH803" i="25"/>
  <c r="II803" i="25"/>
  <c r="IJ803" i="25"/>
  <c r="IK803" i="25"/>
  <c r="IL803" i="25"/>
  <c r="IM803" i="25"/>
  <c r="IN803" i="25"/>
  <c r="IO803" i="25"/>
  <c r="IE804" i="25"/>
  <c r="IF804" i="25"/>
  <c r="IG804" i="25"/>
  <c r="IH804" i="25"/>
  <c r="II804" i="25"/>
  <c r="IJ804" i="25"/>
  <c r="IK804" i="25"/>
  <c r="IL804" i="25"/>
  <c r="IM804" i="25"/>
  <c r="IN804" i="25"/>
  <c r="IO804" i="25"/>
  <c r="IE805" i="25"/>
  <c r="IF805" i="25"/>
  <c r="IG805" i="25"/>
  <c r="IH805" i="25"/>
  <c r="II805" i="25"/>
  <c r="IJ805" i="25"/>
  <c r="IK805" i="25"/>
  <c r="IL805" i="25"/>
  <c r="IM805" i="25"/>
  <c r="IN805" i="25"/>
  <c r="IO805" i="25"/>
  <c r="IE806" i="25"/>
  <c r="IF806" i="25"/>
  <c r="IG806" i="25"/>
  <c r="IH806" i="25"/>
  <c r="II806" i="25"/>
  <c r="IJ806" i="25"/>
  <c r="IK806" i="25"/>
  <c r="IL806" i="25"/>
  <c r="IM806" i="25"/>
  <c r="IN806" i="25"/>
  <c r="IO806" i="25"/>
  <c r="IE807" i="25"/>
  <c r="IF807" i="25"/>
  <c r="IG807" i="25"/>
  <c r="IH807" i="25"/>
  <c r="II807" i="25"/>
  <c r="IJ807" i="25"/>
  <c r="IK807" i="25"/>
  <c r="IL807" i="25"/>
  <c r="IM807" i="25"/>
  <c r="IN807" i="25"/>
  <c r="IO807" i="25"/>
  <c r="IE808" i="25"/>
  <c r="IF808" i="25"/>
  <c r="IG808" i="25"/>
  <c r="IH808" i="25"/>
  <c r="II808" i="25"/>
  <c r="IJ808" i="25"/>
  <c r="IK808" i="25"/>
  <c r="IL808" i="25"/>
  <c r="IM808" i="25"/>
  <c r="IN808" i="25"/>
  <c r="IO808" i="25"/>
  <c r="IE809" i="25"/>
  <c r="IF809" i="25"/>
  <c r="IG809" i="25"/>
  <c r="IH809" i="25"/>
  <c r="II809" i="25"/>
  <c r="IJ809" i="25"/>
  <c r="IK809" i="25"/>
  <c r="IL809" i="25"/>
  <c r="IM809" i="25"/>
  <c r="IN809" i="25"/>
  <c r="IO809" i="25"/>
  <c r="IE810" i="25"/>
  <c r="IF810" i="25"/>
  <c r="IG810" i="25"/>
  <c r="IH810" i="25"/>
  <c r="II810" i="25"/>
  <c r="IJ810" i="25"/>
  <c r="IK810" i="25"/>
  <c r="IL810" i="25"/>
  <c r="IM810" i="25"/>
  <c r="IN810" i="25"/>
  <c r="IO810" i="25"/>
  <c r="IE811" i="25"/>
  <c r="IF811" i="25"/>
  <c r="IG811" i="25"/>
  <c r="IH811" i="25"/>
  <c r="II811" i="25"/>
  <c r="IJ811" i="25"/>
  <c r="IK811" i="25"/>
  <c r="IL811" i="25"/>
  <c r="IM811" i="25"/>
  <c r="IN811" i="25"/>
  <c r="IO811" i="25"/>
  <c r="IE812" i="25"/>
  <c r="IF812" i="25"/>
  <c r="IG812" i="25"/>
  <c r="IH812" i="25"/>
  <c r="II812" i="25"/>
  <c r="IJ812" i="25"/>
  <c r="IK812" i="25"/>
  <c r="IL812" i="25"/>
  <c r="IM812" i="25"/>
  <c r="IN812" i="25"/>
  <c r="IO812" i="25"/>
  <c r="IE813" i="25"/>
  <c r="IF813" i="25"/>
  <c r="IG813" i="25"/>
  <c r="IH813" i="25"/>
  <c r="II813" i="25"/>
  <c r="IJ813" i="25"/>
  <c r="IK813" i="25"/>
  <c r="IL813" i="25"/>
  <c r="IM813" i="25"/>
  <c r="IN813" i="25"/>
  <c r="IO813" i="25"/>
  <c r="IE814" i="25"/>
  <c r="IF814" i="25"/>
  <c r="IG814" i="25"/>
  <c r="IH814" i="25"/>
  <c r="II814" i="25"/>
  <c r="IJ814" i="25"/>
  <c r="IK814" i="25"/>
  <c r="IL814" i="25"/>
  <c r="IM814" i="25"/>
  <c r="IN814" i="25"/>
  <c r="IO814" i="25"/>
  <c r="IE815" i="25"/>
  <c r="IF815" i="25"/>
  <c r="IG815" i="25"/>
  <c r="IH815" i="25"/>
  <c r="II815" i="25"/>
  <c r="IJ815" i="25"/>
  <c r="IK815" i="25"/>
  <c r="IL815" i="25"/>
  <c r="IM815" i="25"/>
  <c r="IN815" i="25"/>
  <c r="IO815" i="25"/>
  <c r="IE816" i="25"/>
  <c r="IF816" i="25"/>
  <c r="IG816" i="25"/>
  <c r="IH816" i="25"/>
  <c r="II816" i="25"/>
  <c r="IJ816" i="25"/>
  <c r="IK816" i="25"/>
  <c r="IL816" i="25"/>
  <c r="IM816" i="25"/>
  <c r="IN816" i="25"/>
  <c r="IO816" i="25"/>
  <c r="IE817" i="25"/>
  <c r="IF817" i="25"/>
  <c r="IG817" i="25"/>
  <c r="IH817" i="25"/>
  <c r="II817" i="25"/>
  <c r="IJ817" i="25"/>
  <c r="IK817" i="25"/>
  <c r="IL817" i="25"/>
  <c r="IM817" i="25"/>
  <c r="IN817" i="25"/>
  <c r="IO817" i="25"/>
  <c r="IE818" i="25"/>
  <c r="IF818" i="25"/>
  <c r="IG818" i="25"/>
  <c r="IH818" i="25"/>
  <c r="II818" i="25"/>
  <c r="IJ818" i="25"/>
  <c r="IK818" i="25"/>
  <c r="IL818" i="25"/>
  <c r="IM818" i="25"/>
  <c r="IN818" i="25"/>
  <c r="IO818" i="25"/>
  <c r="IE819" i="25"/>
  <c r="IF819" i="25"/>
  <c r="IG819" i="25"/>
  <c r="IH819" i="25"/>
  <c r="II819" i="25"/>
  <c r="IJ819" i="25"/>
  <c r="IK819" i="25"/>
  <c r="IL819" i="25"/>
  <c r="IM819" i="25"/>
  <c r="IN819" i="25"/>
  <c r="IO819" i="25"/>
  <c r="IE820" i="25"/>
  <c r="IF820" i="25"/>
  <c r="IG820" i="25"/>
  <c r="IH820" i="25"/>
  <c r="II820" i="25"/>
  <c r="IJ820" i="25"/>
  <c r="IK820" i="25"/>
  <c r="IL820" i="25"/>
  <c r="IM820" i="25"/>
  <c r="IN820" i="25"/>
  <c r="IO820" i="25"/>
  <c r="IE821" i="25"/>
  <c r="IF821" i="25"/>
  <c r="IG821" i="25"/>
  <c r="IH821" i="25"/>
  <c r="II821" i="25"/>
  <c r="IJ821" i="25"/>
  <c r="IK821" i="25"/>
  <c r="IL821" i="25"/>
  <c r="IM821" i="25"/>
  <c r="IN821" i="25"/>
  <c r="IO821" i="25"/>
  <c r="IE822" i="25"/>
  <c r="IF822" i="25"/>
  <c r="IG822" i="25"/>
  <c r="IH822" i="25"/>
  <c r="II822" i="25"/>
  <c r="IJ822" i="25"/>
  <c r="IK822" i="25"/>
  <c r="IL822" i="25"/>
  <c r="IM822" i="25"/>
  <c r="IN822" i="25"/>
  <c r="IO822" i="25"/>
  <c r="IE823" i="25"/>
  <c r="IF823" i="25"/>
  <c r="IG823" i="25"/>
  <c r="IH823" i="25"/>
  <c r="II823" i="25"/>
  <c r="IJ823" i="25"/>
  <c r="IK823" i="25"/>
  <c r="IL823" i="25"/>
  <c r="IM823" i="25"/>
  <c r="IN823" i="25"/>
  <c r="IO823" i="25"/>
  <c r="IE824" i="25"/>
  <c r="IF824" i="25"/>
  <c r="IG824" i="25"/>
  <c r="IH824" i="25"/>
  <c r="II824" i="25"/>
  <c r="IJ824" i="25"/>
  <c r="IK824" i="25"/>
  <c r="IL824" i="25"/>
  <c r="IM824" i="25"/>
  <c r="IN824" i="25"/>
  <c r="IO824" i="25"/>
  <c r="IE825" i="25"/>
  <c r="IF825" i="25"/>
  <c r="IG825" i="25"/>
  <c r="IH825" i="25"/>
  <c r="II825" i="25"/>
  <c r="IJ825" i="25"/>
  <c r="IK825" i="25"/>
  <c r="IL825" i="25"/>
  <c r="IM825" i="25"/>
  <c r="IN825" i="25"/>
  <c r="IO825" i="25"/>
  <c r="IE826" i="25"/>
  <c r="IF826" i="25"/>
  <c r="IG826" i="25"/>
  <c r="IH826" i="25"/>
  <c r="II826" i="25"/>
  <c r="IJ826" i="25"/>
  <c r="IK826" i="25"/>
  <c r="IL826" i="25"/>
  <c r="IM826" i="25"/>
  <c r="IN826" i="25"/>
  <c r="IO826" i="25"/>
  <c r="IE827" i="25"/>
  <c r="IF827" i="25"/>
  <c r="IG827" i="25"/>
  <c r="IH827" i="25"/>
  <c r="II827" i="25"/>
  <c r="IJ827" i="25"/>
  <c r="IK827" i="25"/>
  <c r="IL827" i="25"/>
  <c r="IM827" i="25"/>
  <c r="IN827" i="25"/>
  <c r="IO827" i="25"/>
  <c r="IE828" i="25"/>
  <c r="IF828" i="25"/>
  <c r="IG828" i="25"/>
  <c r="IH828" i="25"/>
  <c r="II828" i="25"/>
  <c r="IJ828" i="25"/>
  <c r="IK828" i="25"/>
  <c r="IL828" i="25"/>
  <c r="IM828" i="25"/>
  <c r="IN828" i="25"/>
  <c r="IO828" i="25"/>
  <c r="IE829" i="25"/>
  <c r="IF829" i="25"/>
  <c r="IG829" i="25"/>
  <c r="IH829" i="25"/>
  <c r="II829" i="25"/>
  <c r="IJ829" i="25"/>
  <c r="IK829" i="25"/>
  <c r="IL829" i="25"/>
  <c r="IM829" i="25"/>
  <c r="IN829" i="25"/>
  <c r="IO829" i="25"/>
  <c r="IE830" i="25"/>
  <c r="IF830" i="25"/>
  <c r="IG830" i="25"/>
  <c r="IH830" i="25"/>
  <c r="II830" i="25"/>
  <c r="IJ830" i="25"/>
  <c r="IK830" i="25"/>
  <c r="IL830" i="25"/>
  <c r="IM830" i="25"/>
  <c r="IN830" i="25"/>
  <c r="IO830" i="25"/>
  <c r="IE831" i="25"/>
  <c r="IF831" i="25"/>
  <c r="IG831" i="25"/>
  <c r="IH831" i="25"/>
  <c r="II831" i="25"/>
  <c r="IJ831" i="25"/>
  <c r="IK831" i="25"/>
  <c r="IL831" i="25"/>
  <c r="IM831" i="25"/>
  <c r="IN831" i="25"/>
  <c r="IO831" i="25"/>
  <c r="IE832" i="25"/>
  <c r="IF832" i="25"/>
  <c r="IG832" i="25"/>
  <c r="IH832" i="25"/>
  <c r="II832" i="25"/>
  <c r="IJ832" i="25"/>
  <c r="IK832" i="25"/>
  <c r="IL832" i="25"/>
  <c r="IM832" i="25"/>
  <c r="IN832" i="25"/>
  <c r="IO832" i="25"/>
  <c r="IE833" i="25"/>
  <c r="IF833" i="25"/>
  <c r="IG833" i="25"/>
  <c r="IH833" i="25"/>
  <c r="II833" i="25"/>
  <c r="IJ833" i="25"/>
  <c r="IK833" i="25"/>
  <c r="IL833" i="25"/>
  <c r="IM833" i="25"/>
  <c r="IN833" i="25"/>
  <c r="IO833" i="25"/>
  <c r="IE834" i="25"/>
  <c r="IF834" i="25"/>
  <c r="IG834" i="25"/>
  <c r="IH834" i="25"/>
  <c r="II834" i="25"/>
  <c r="IJ834" i="25"/>
  <c r="IK834" i="25"/>
  <c r="IL834" i="25"/>
  <c r="IM834" i="25"/>
  <c r="IN834" i="25"/>
  <c r="IO834" i="25"/>
  <c r="IE835" i="25"/>
  <c r="IF835" i="25"/>
  <c r="IG835" i="25"/>
  <c r="IH835" i="25"/>
  <c r="II835" i="25"/>
  <c r="IJ835" i="25"/>
  <c r="IK835" i="25"/>
  <c r="IL835" i="25"/>
  <c r="IM835" i="25"/>
  <c r="IN835" i="25"/>
  <c r="IO835" i="25"/>
  <c r="IE836" i="25"/>
  <c r="IF836" i="25"/>
  <c r="IG836" i="25"/>
  <c r="IH836" i="25"/>
  <c r="II836" i="25"/>
  <c r="IJ836" i="25"/>
  <c r="IK836" i="25"/>
  <c r="IL836" i="25"/>
  <c r="IM836" i="25"/>
  <c r="IN836" i="25"/>
  <c r="IO836" i="25"/>
  <c r="IE837" i="25"/>
  <c r="IF837" i="25"/>
  <c r="IG837" i="25"/>
  <c r="IH837" i="25"/>
  <c r="II837" i="25"/>
  <c r="IJ837" i="25"/>
  <c r="IK837" i="25"/>
  <c r="IL837" i="25"/>
  <c r="IM837" i="25"/>
  <c r="IN837" i="25"/>
  <c r="IO837" i="25"/>
  <c r="IE838" i="25"/>
  <c r="IF838" i="25"/>
  <c r="IG838" i="25"/>
  <c r="IH838" i="25"/>
  <c r="II838" i="25"/>
  <c r="IJ838" i="25"/>
  <c r="IK838" i="25"/>
  <c r="IL838" i="25"/>
  <c r="IM838" i="25"/>
  <c r="IN838" i="25"/>
  <c r="IO838" i="25"/>
  <c r="IE839" i="25"/>
  <c r="IF839" i="25"/>
  <c r="IG839" i="25"/>
  <c r="IH839" i="25"/>
  <c r="II839" i="25"/>
  <c r="IJ839" i="25"/>
  <c r="IK839" i="25"/>
  <c r="IL839" i="25"/>
  <c r="IM839" i="25"/>
  <c r="IN839" i="25"/>
  <c r="IO839" i="25"/>
  <c r="IE840" i="25"/>
  <c r="IF840" i="25"/>
  <c r="IG840" i="25"/>
  <c r="IH840" i="25"/>
  <c r="II840" i="25"/>
  <c r="IJ840" i="25"/>
  <c r="IK840" i="25"/>
  <c r="IL840" i="25"/>
  <c r="IM840" i="25"/>
  <c r="IN840" i="25"/>
  <c r="IO840" i="25"/>
  <c r="IE841" i="25"/>
  <c r="IF841" i="25"/>
  <c r="IG841" i="25"/>
  <c r="IH841" i="25"/>
  <c r="II841" i="25"/>
  <c r="IJ841" i="25"/>
  <c r="IK841" i="25"/>
  <c r="IL841" i="25"/>
  <c r="IM841" i="25"/>
  <c r="IN841" i="25"/>
  <c r="IO841" i="25"/>
  <c r="IE842" i="25"/>
  <c r="IF842" i="25"/>
  <c r="IG842" i="25"/>
  <c r="IH842" i="25"/>
  <c r="II842" i="25"/>
  <c r="IJ842" i="25"/>
  <c r="IK842" i="25"/>
  <c r="IL842" i="25"/>
  <c r="IM842" i="25"/>
  <c r="IN842" i="25"/>
  <c r="IO842" i="25"/>
  <c r="IE843" i="25"/>
  <c r="IF843" i="25"/>
  <c r="IG843" i="25"/>
  <c r="IH843" i="25"/>
  <c r="II843" i="25"/>
  <c r="IJ843" i="25"/>
  <c r="IK843" i="25"/>
  <c r="IL843" i="25"/>
  <c r="IM843" i="25"/>
  <c r="IN843" i="25"/>
  <c r="IO843" i="25"/>
  <c r="IE844" i="25"/>
  <c r="IF844" i="25"/>
  <c r="IG844" i="25"/>
  <c r="IH844" i="25"/>
  <c r="II844" i="25"/>
  <c r="IJ844" i="25"/>
  <c r="IK844" i="25"/>
  <c r="IL844" i="25"/>
  <c r="IM844" i="25"/>
  <c r="IN844" i="25"/>
  <c r="IO844" i="25"/>
  <c r="IE845" i="25"/>
  <c r="IF845" i="25"/>
  <c r="IG845" i="25"/>
  <c r="IH845" i="25"/>
  <c r="II845" i="25"/>
  <c r="IJ845" i="25"/>
  <c r="IK845" i="25"/>
  <c r="IL845" i="25"/>
  <c r="IM845" i="25"/>
  <c r="IN845" i="25"/>
  <c r="IO845" i="25"/>
  <c r="IE846" i="25"/>
  <c r="IF846" i="25"/>
  <c r="IG846" i="25"/>
  <c r="IH846" i="25"/>
  <c r="II846" i="25"/>
  <c r="IJ846" i="25"/>
  <c r="IK846" i="25"/>
  <c r="IL846" i="25"/>
  <c r="IM846" i="25"/>
  <c r="IN846" i="25"/>
  <c r="IO846" i="25"/>
  <c r="IE847" i="25"/>
  <c r="IF847" i="25"/>
  <c r="IG847" i="25"/>
  <c r="IH847" i="25"/>
  <c r="II847" i="25"/>
  <c r="IJ847" i="25"/>
  <c r="IK847" i="25"/>
  <c r="IL847" i="25"/>
  <c r="IM847" i="25"/>
  <c r="IN847" i="25"/>
  <c r="IO847" i="25"/>
  <c r="IE848" i="25"/>
  <c r="IF848" i="25"/>
  <c r="IG848" i="25"/>
  <c r="IH848" i="25"/>
  <c r="II848" i="25"/>
  <c r="IJ848" i="25"/>
  <c r="IK848" i="25"/>
  <c r="IL848" i="25"/>
  <c r="IM848" i="25"/>
  <c r="IN848" i="25"/>
  <c r="IO848" i="25"/>
  <c r="IE849" i="25"/>
  <c r="IF849" i="25"/>
  <c r="IG849" i="25"/>
  <c r="IH849" i="25"/>
  <c r="II849" i="25"/>
  <c r="IJ849" i="25"/>
  <c r="IK849" i="25"/>
  <c r="IL849" i="25"/>
  <c r="IM849" i="25"/>
  <c r="IN849" i="25"/>
  <c r="IO849" i="25"/>
  <c r="IE850" i="25"/>
  <c r="IF850" i="25"/>
  <c r="IG850" i="25"/>
  <c r="IH850" i="25"/>
  <c r="II850" i="25"/>
  <c r="IJ850" i="25"/>
  <c r="IK850" i="25"/>
  <c r="IL850" i="25"/>
  <c r="IM850" i="25"/>
  <c r="IN850" i="25"/>
  <c r="IO850" i="25"/>
  <c r="IE851" i="25"/>
  <c r="IF851" i="25"/>
  <c r="IG851" i="25"/>
  <c r="IH851" i="25"/>
  <c r="II851" i="25"/>
  <c r="IJ851" i="25"/>
  <c r="IK851" i="25"/>
  <c r="IL851" i="25"/>
  <c r="IM851" i="25"/>
  <c r="IN851" i="25"/>
  <c r="IO851" i="25"/>
  <c r="IE852" i="25"/>
  <c r="IF852" i="25"/>
  <c r="IG852" i="25"/>
  <c r="IH852" i="25"/>
  <c r="II852" i="25"/>
  <c r="IJ852" i="25"/>
  <c r="IK852" i="25"/>
  <c r="IL852" i="25"/>
  <c r="IM852" i="25"/>
  <c r="IN852" i="25"/>
  <c r="IO852" i="25"/>
  <c r="IE853" i="25"/>
  <c r="IF853" i="25"/>
  <c r="IG853" i="25"/>
  <c r="IH853" i="25"/>
  <c r="II853" i="25"/>
  <c r="IJ853" i="25"/>
  <c r="IK853" i="25"/>
  <c r="IL853" i="25"/>
  <c r="IM853" i="25"/>
  <c r="IN853" i="25"/>
  <c r="IO853" i="25"/>
  <c r="IE854" i="25"/>
  <c r="IF854" i="25"/>
  <c r="IG854" i="25"/>
  <c r="IH854" i="25"/>
  <c r="II854" i="25"/>
  <c r="IJ854" i="25"/>
  <c r="IK854" i="25"/>
  <c r="IL854" i="25"/>
  <c r="IM854" i="25"/>
  <c r="IN854" i="25"/>
  <c r="IO854" i="25"/>
  <c r="IE855" i="25"/>
  <c r="IF855" i="25"/>
  <c r="IG855" i="25"/>
  <c r="IH855" i="25"/>
  <c r="II855" i="25"/>
  <c r="IJ855" i="25"/>
  <c r="IK855" i="25"/>
  <c r="IL855" i="25"/>
  <c r="IM855" i="25"/>
  <c r="IN855" i="25"/>
  <c r="IO855" i="25"/>
  <c r="IE856" i="25"/>
  <c r="IF856" i="25"/>
  <c r="IG856" i="25"/>
  <c r="IH856" i="25"/>
  <c r="II856" i="25"/>
  <c r="IJ856" i="25"/>
  <c r="IK856" i="25"/>
  <c r="IL856" i="25"/>
  <c r="IM856" i="25"/>
  <c r="IN856" i="25"/>
  <c r="IO856" i="25"/>
  <c r="IE857" i="25"/>
  <c r="IF857" i="25"/>
  <c r="IG857" i="25"/>
  <c r="IH857" i="25"/>
  <c r="II857" i="25"/>
  <c r="IJ857" i="25"/>
  <c r="IK857" i="25"/>
  <c r="IL857" i="25"/>
  <c r="IM857" i="25"/>
  <c r="IN857" i="25"/>
  <c r="IO857" i="25"/>
  <c r="IE858" i="25"/>
  <c r="IF858" i="25"/>
  <c r="IG858" i="25"/>
  <c r="IH858" i="25"/>
  <c r="II858" i="25"/>
  <c r="IJ858" i="25"/>
  <c r="IK858" i="25"/>
  <c r="IL858" i="25"/>
  <c r="IM858" i="25"/>
  <c r="IN858" i="25"/>
  <c r="IO858" i="25"/>
  <c r="IE859" i="25"/>
  <c r="IF859" i="25"/>
  <c r="IG859" i="25"/>
  <c r="IH859" i="25"/>
  <c r="II859" i="25"/>
  <c r="IJ859" i="25"/>
  <c r="IK859" i="25"/>
  <c r="IL859" i="25"/>
  <c r="IM859" i="25"/>
  <c r="IN859" i="25"/>
  <c r="IO859" i="25"/>
  <c r="IE860" i="25"/>
  <c r="IF860" i="25"/>
  <c r="IG860" i="25"/>
  <c r="IH860" i="25"/>
  <c r="II860" i="25"/>
  <c r="IJ860" i="25"/>
  <c r="IK860" i="25"/>
  <c r="IL860" i="25"/>
  <c r="IM860" i="25"/>
  <c r="IN860" i="25"/>
  <c r="IO860" i="25"/>
  <c r="IE861" i="25"/>
  <c r="IF861" i="25"/>
  <c r="IG861" i="25"/>
  <c r="IH861" i="25"/>
  <c r="II861" i="25"/>
  <c r="IJ861" i="25"/>
  <c r="IK861" i="25"/>
  <c r="IL861" i="25"/>
  <c r="IM861" i="25"/>
  <c r="IN861" i="25"/>
  <c r="IO861" i="25"/>
  <c r="IE862" i="25"/>
  <c r="IF862" i="25"/>
  <c r="IG862" i="25"/>
  <c r="IH862" i="25"/>
  <c r="II862" i="25"/>
  <c r="IJ862" i="25"/>
  <c r="IK862" i="25"/>
  <c r="IL862" i="25"/>
  <c r="IM862" i="25"/>
  <c r="IN862" i="25"/>
  <c r="IO862" i="25"/>
  <c r="IE863" i="25"/>
  <c r="IF863" i="25"/>
  <c r="IG863" i="25"/>
  <c r="IH863" i="25"/>
  <c r="II863" i="25"/>
  <c r="IJ863" i="25"/>
  <c r="IK863" i="25"/>
  <c r="IL863" i="25"/>
  <c r="IM863" i="25"/>
  <c r="IN863" i="25"/>
  <c r="IO863" i="25"/>
  <c r="IE864" i="25"/>
  <c r="IF864" i="25"/>
  <c r="IG864" i="25"/>
  <c r="IH864" i="25"/>
  <c r="II864" i="25"/>
  <c r="IJ864" i="25"/>
  <c r="IK864" i="25"/>
  <c r="IL864" i="25"/>
  <c r="IM864" i="25"/>
  <c r="IN864" i="25"/>
  <c r="IO864" i="25"/>
  <c r="IE865" i="25"/>
  <c r="IF865" i="25"/>
  <c r="IG865" i="25"/>
  <c r="IH865" i="25"/>
  <c r="II865" i="25"/>
  <c r="IJ865" i="25"/>
  <c r="IK865" i="25"/>
  <c r="IL865" i="25"/>
  <c r="IM865" i="25"/>
  <c r="IN865" i="25"/>
  <c r="IO865" i="25"/>
  <c r="IE866" i="25"/>
  <c r="IF866" i="25"/>
  <c r="IG866" i="25"/>
  <c r="IH866" i="25"/>
  <c r="II866" i="25"/>
  <c r="IJ866" i="25"/>
  <c r="IK866" i="25"/>
  <c r="IL866" i="25"/>
  <c r="IM866" i="25"/>
  <c r="IN866" i="25"/>
  <c r="IO866" i="25"/>
  <c r="IE867" i="25"/>
  <c r="IF867" i="25"/>
  <c r="IG867" i="25"/>
  <c r="IH867" i="25"/>
  <c r="II867" i="25"/>
  <c r="IJ867" i="25"/>
  <c r="IK867" i="25"/>
  <c r="IL867" i="25"/>
  <c r="IM867" i="25"/>
  <c r="IN867" i="25"/>
  <c r="IO867" i="25"/>
  <c r="IE868" i="25"/>
  <c r="IF868" i="25"/>
  <c r="IG868" i="25"/>
  <c r="IH868" i="25"/>
  <c r="II868" i="25"/>
  <c r="IJ868" i="25"/>
  <c r="IK868" i="25"/>
  <c r="IL868" i="25"/>
  <c r="IM868" i="25"/>
  <c r="IN868" i="25"/>
  <c r="IO868" i="25"/>
  <c r="IE869" i="25"/>
  <c r="IF869" i="25"/>
  <c r="IG869" i="25"/>
  <c r="IH869" i="25"/>
  <c r="II869" i="25"/>
  <c r="IJ869" i="25"/>
  <c r="IK869" i="25"/>
  <c r="IL869" i="25"/>
  <c r="IM869" i="25"/>
  <c r="IN869" i="25"/>
  <c r="IO869" i="25"/>
  <c r="IE870" i="25"/>
  <c r="IF870" i="25"/>
  <c r="IG870" i="25"/>
  <c r="IH870" i="25"/>
  <c r="II870" i="25"/>
  <c r="IJ870" i="25"/>
  <c r="IK870" i="25"/>
  <c r="IL870" i="25"/>
  <c r="IM870" i="25"/>
  <c r="IN870" i="25"/>
  <c r="IO870" i="25"/>
  <c r="IE871" i="25"/>
  <c r="IF871" i="25"/>
  <c r="IG871" i="25"/>
  <c r="IH871" i="25"/>
  <c r="II871" i="25"/>
  <c r="IJ871" i="25"/>
  <c r="IK871" i="25"/>
  <c r="IL871" i="25"/>
  <c r="IM871" i="25"/>
  <c r="IN871" i="25"/>
  <c r="IO871" i="25"/>
  <c r="IE872" i="25"/>
  <c r="IF872" i="25"/>
  <c r="IG872" i="25"/>
  <c r="IH872" i="25"/>
  <c r="II872" i="25"/>
  <c r="IJ872" i="25"/>
  <c r="IK872" i="25"/>
  <c r="IL872" i="25"/>
  <c r="IM872" i="25"/>
  <c r="IN872" i="25"/>
  <c r="IO872" i="25"/>
  <c r="IE873" i="25"/>
  <c r="IF873" i="25"/>
  <c r="IG873" i="25"/>
  <c r="IH873" i="25"/>
  <c r="II873" i="25"/>
  <c r="IJ873" i="25"/>
  <c r="IK873" i="25"/>
  <c r="IL873" i="25"/>
  <c r="IM873" i="25"/>
  <c r="IN873" i="25"/>
  <c r="IO873" i="25"/>
  <c r="IE874" i="25"/>
  <c r="IF874" i="25"/>
  <c r="IG874" i="25"/>
  <c r="IH874" i="25"/>
  <c r="II874" i="25"/>
  <c r="IJ874" i="25"/>
  <c r="IK874" i="25"/>
  <c r="IL874" i="25"/>
  <c r="IM874" i="25"/>
  <c r="IN874" i="25"/>
  <c r="IO874" i="25"/>
  <c r="IE875" i="25"/>
  <c r="IF875" i="25"/>
  <c r="IG875" i="25"/>
  <c r="IH875" i="25"/>
  <c r="II875" i="25"/>
  <c r="IJ875" i="25"/>
  <c r="IK875" i="25"/>
  <c r="IL875" i="25"/>
  <c r="IM875" i="25"/>
  <c r="IN875" i="25"/>
  <c r="IO875" i="25"/>
  <c r="IE876" i="25"/>
  <c r="IF876" i="25"/>
  <c r="IG876" i="25"/>
  <c r="IH876" i="25"/>
  <c r="II876" i="25"/>
  <c r="IJ876" i="25"/>
  <c r="IK876" i="25"/>
  <c r="IL876" i="25"/>
  <c r="IM876" i="25"/>
  <c r="IN876" i="25"/>
  <c r="IO876" i="25"/>
  <c r="IE877" i="25"/>
  <c r="IF877" i="25"/>
  <c r="IG877" i="25"/>
  <c r="IH877" i="25"/>
  <c r="II877" i="25"/>
  <c r="IJ877" i="25"/>
  <c r="IK877" i="25"/>
  <c r="IL877" i="25"/>
  <c r="IM877" i="25"/>
  <c r="IN877" i="25"/>
  <c r="IO877" i="25"/>
  <c r="IE878" i="25"/>
  <c r="IF878" i="25"/>
  <c r="IG878" i="25"/>
  <c r="IH878" i="25"/>
  <c r="II878" i="25"/>
  <c r="IJ878" i="25"/>
  <c r="IK878" i="25"/>
  <c r="IL878" i="25"/>
  <c r="IM878" i="25"/>
  <c r="IN878" i="25"/>
  <c r="IO878" i="25"/>
  <c r="IE879" i="25"/>
  <c r="IF879" i="25"/>
  <c r="IG879" i="25"/>
  <c r="IH879" i="25"/>
  <c r="II879" i="25"/>
  <c r="IJ879" i="25"/>
  <c r="IK879" i="25"/>
  <c r="IL879" i="25"/>
  <c r="IM879" i="25"/>
  <c r="IN879" i="25"/>
  <c r="IO879" i="25"/>
  <c r="IE880" i="25"/>
  <c r="IF880" i="25"/>
  <c r="IG880" i="25"/>
  <c r="IH880" i="25"/>
  <c r="II880" i="25"/>
  <c r="IJ880" i="25"/>
  <c r="IK880" i="25"/>
  <c r="IL880" i="25"/>
  <c r="IM880" i="25"/>
  <c r="IN880" i="25"/>
  <c r="IO880" i="25"/>
  <c r="IE881" i="25"/>
  <c r="IF881" i="25"/>
  <c r="IG881" i="25"/>
  <c r="IH881" i="25"/>
  <c r="II881" i="25"/>
  <c r="IJ881" i="25"/>
  <c r="IK881" i="25"/>
  <c r="IL881" i="25"/>
  <c r="IM881" i="25"/>
  <c r="IN881" i="25"/>
  <c r="IO881" i="25"/>
  <c r="IE882" i="25"/>
  <c r="IF882" i="25"/>
  <c r="IG882" i="25"/>
  <c r="IH882" i="25"/>
  <c r="II882" i="25"/>
  <c r="IJ882" i="25"/>
  <c r="IK882" i="25"/>
  <c r="IL882" i="25"/>
  <c r="IM882" i="25"/>
  <c r="IN882" i="25"/>
  <c r="IO882" i="25"/>
  <c r="IE883" i="25"/>
  <c r="IF883" i="25"/>
  <c r="IG883" i="25"/>
  <c r="IH883" i="25"/>
  <c r="II883" i="25"/>
  <c r="IJ883" i="25"/>
  <c r="IK883" i="25"/>
  <c r="IL883" i="25"/>
  <c r="IM883" i="25"/>
  <c r="IN883" i="25"/>
  <c r="IO883" i="25"/>
  <c r="IE884" i="25"/>
  <c r="IF884" i="25"/>
  <c r="IG884" i="25"/>
  <c r="IH884" i="25"/>
  <c r="II884" i="25"/>
  <c r="IJ884" i="25"/>
  <c r="IK884" i="25"/>
  <c r="IL884" i="25"/>
  <c r="IM884" i="25"/>
  <c r="IN884" i="25"/>
  <c r="IO884" i="25"/>
  <c r="IE885" i="25"/>
  <c r="IF885" i="25"/>
  <c r="IG885" i="25"/>
  <c r="IH885" i="25"/>
  <c r="II885" i="25"/>
  <c r="IJ885" i="25"/>
  <c r="IK885" i="25"/>
  <c r="IL885" i="25"/>
  <c r="IM885" i="25"/>
  <c r="IN885" i="25"/>
  <c r="IO885" i="25"/>
  <c r="IE886" i="25"/>
  <c r="IF886" i="25"/>
  <c r="IG886" i="25"/>
  <c r="IH886" i="25"/>
  <c r="II886" i="25"/>
  <c r="IJ886" i="25"/>
  <c r="IK886" i="25"/>
  <c r="IL886" i="25"/>
  <c r="IM886" i="25"/>
  <c r="IN886" i="25"/>
  <c r="IO886" i="25"/>
  <c r="IE887" i="25"/>
  <c r="IF887" i="25"/>
  <c r="IG887" i="25"/>
  <c r="IH887" i="25"/>
  <c r="II887" i="25"/>
  <c r="IJ887" i="25"/>
  <c r="IK887" i="25"/>
  <c r="IL887" i="25"/>
  <c r="IM887" i="25"/>
  <c r="IN887" i="25"/>
  <c r="IO887" i="25"/>
  <c r="IE888" i="25"/>
  <c r="IF888" i="25"/>
  <c r="IG888" i="25"/>
  <c r="IH888" i="25"/>
  <c r="II888" i="25"/>
  <c r="IJ888" i="25"/>
  <c r="IK888" i="25"/>
  <c r="IL888" i="25"/>
  <c r="IM888" i="25"/>
  <c r="IN888" i="25"/>
  <c r="IO888" i="25"/>
  <c r="IE889" i="25"/>
  <c r="IF889" i="25"/>
  <c r="IG889" i="25"/>
  <c r="IH889" i="25"/>
  <c r="II889" i="25"/>
  <c r="IJ889" i="25"/>
  <c r="IK889" i="25"/>
  <c r="IL889" i="25"/>
  <c r="IM889" i="25"/>
  <c r="IN889" i="25"/>
  <c r="IO889" i="25"/>
  <c r="IE890" i="25"/>
  <c r="IF890" i="25"/>
  <c r="IG890" i="25"/>
  <c r="IH890" i="25"/>
  <c r="II890" i="25"/>
  <c r="IJ890" i="25"/>
  <c r="IK890" i="25"/>
  <c r="IL890" i="25"/>
  <c r="IM890" i="25"/>
  <c r="IN890" i="25"/>
  <c r="IO890" i="25"/>
  <c r="IE891" i="25"/>
  <c r="IF891" i="25"/>
  <c r="IG891" i="25"/>
  <c r="IH891" i="25"/>
  <c r="II891" i="25"/>
  <c r="IJ891" i="25"/>
  <c r="IK891" i="25"/>
  <c r="IL891" i="25"/>
  <c r="IM891" i="25"/>
  <c r="IN891" i="25"/>
  <c r="IO891" i="25"/>
  <c r="IE892" i="25"/>
  <c r="IF892" i="25"/>
  <c r="IG892" i="25"/>
  <c r="IH892" i="25"/>
  <c r="II892" i="25"/>
  <c r="IJ892" i="25"/>
  <c r="IK892" i="25"/>
  <c r="IL892" i="25"/>
  <c r="IM892" i="25"/>
  <c r="IN892" i="25"/>
  <c r="IO892" i="25"/>
  <c r="IE893" i="25"/>
  <c r="IF893" i="25"/>
  <c r="IG893" i="25"/>
  <c r="IH893" i="25"/>
  <c r="II893" i="25"/>
  <c r="IJ893" i="25"/>
  <c r="IK893" i="25"/>
  <c r="IL893" i="25"/>
  <c r="IM893" i="25"/>
  <c r="IN893" i="25"/>
  <c r="IO893" i="25"/>
  <c r="IE894" i="25"/>
  <c r="IF894" i="25"/>
  <c r="IG894" i="25"/>
  <c r="IH894" i="25"/>
  <c r="II894" i="25"/>
  <c r="IJ894" i="25"/>
  <c r="IK894" i="25"/>
  <c r="IL894" i="25"/>
  <c r="IM894" i="25"/>
  <c r="IN894" i="25"/>
  <c r="IO894" i="25"/>
  <c r="IE895" i="25"/>
  <c r="IF895" i="25"/>
  <c r="IG895" i="25"/>
  <c r="IH895" i="25"/>
  <c r="II895" i="25"/>
  <c r="IJ895" i="25"/>
  <c r="IK895" i="25"/>
  <c r="IL895" i="25"/>
  <c r="IM895" i="25"/>
  <c r="IN895" i="25"/>
  <c r="IO895" i="25"/>
  <c r="IE896" i="25"/>
  <c r="IF896" i="25"/>
  <c r="IG896" i="25"/>
  <c r="IH896" i="25"/>
  <c r="II896" i="25"/>
  <c r="IJ896" i="25"/>
  <c r="IK896" i="25"/>
  <c r="IL896" i="25"/>
  <c r="IM896" i="25"/>
  <c r="IN896" i="25"/>
  <c r="IO896" i="25"/>
  <c r="IE897" i="25"/>
  <c r="IF897" i="25"/>
  <c r="IG897" i="25"/>
  <c r="IH897" i="25"/>
  <c r="II897" i="25"/>
  <c r="IJ897" i="25"/>
  <c r="IK897" i="25"/>
  <c r="IL897" i="25"/>
  <c r="IM897" i="25"/>
  <c r="IN897" i="25"/>
  <c r="IO897" i="25"/>
  <c r="IE898" i="25"/>
  <c r="IF898" i="25"/>
  <c r="IG898" i="25"/>
  <c r="IH898" i="25"/>
  <c r="II898" i="25"/>
  <c r="IJ898" i="25"/>
  <c r="IK898" i="25"/>
  <c r="IL898" i="25"/>
  <c r="IM898" i="25"/>
  <c r="IN898" i="25"/>
  <c r="IO898" i="25"/>
  <c r="IE899" i="25"/>
  <c r="IF899" i="25"/>
  <c r="IG899" i="25"/>
  <c r="IH899" i="25"/>
  <c r="II899" i="25"/>
  <c r="IJ899" i="25"/>
  <c r="IK899" i="25"/>
  <c r="IL899" i="25"/>
  <c r="IM899" i="25"/>
  <c r="IN899" i="25"/>
  <c r="IO899" i="25"/>
  <c r="IE900" i="25"/>
  <c r="IF900" i="25"/>
  <c r="IG900" i="25"/>
  <c r="IH900" i="25"/>
  <c r="II900" i="25"/>
  <c r="IJ900" i="25"/>
  <c r="IK900" i="25"/>
  <c r="IL900" i="25"/>
  <c r="IM900" i="25"/>
  <c r="IN900" i="25"/>
  <c r="IO900" i="25"/>
  <c r="IE901" i="25"/>
  <c r="IF901" i="25"/>
  <c r="IG901" i="25"/>
  <c r="IH901" i="25"/>
  <c r="II901" i="25"/>
  <c r="IJ901" i="25"/>
  <c r="IK901" i="25"/>
  <c r="IL901" i="25"/>
  <c r="IM901" i="25"/>
  <c r="IN901" i="25"/>
  <c r="IO901" i="25"/>
  <c r="IE902" i="25"/>
  <c r="IF902" i="25"/>
  <c r="IG902" i="25"/>
  <c r="IH902" i="25"/>
  <c r="II902" i="25"/>
  <c r="IJ902" i="25"/>
  <c r="IK902" i="25"/>
  <c r="IL902" i="25"/>
  <c r="IM902" i="25"/>
  <c r="IN902" i="25"/>
  <c r="IO902" i="25"/>
  <c r="IE903" i="25"/>
  <c r="IF903" i="25"/>
  <c r="IG903" i="25"/>
  <c r="IH903" i="25"/>
  <c r="II903" i="25"/>
  <c r="IJ903" i="25"/>
  <c r="IK903" i="25"/>
  <c r="IL903" i="25"/>
  <c r="IM903" i="25"/>
  <c r="IN903" i="25"/>
  <c r="IO903" i="25"/>
  <c r="IE904" i="25"/>
  <c r="IF904" i="25"/>
  <c r="IG904" i="25"/>
  <c r="IH904" i="25"/>
  <c r="II904" i="25"/>
  <c r="IJ904" i="25"/>
  <c r="IK904" i="25"/>
  <c r="IL904" i="25"/>
  <c r="IM904" i="25"/>
  <c r="IN904" i="25"/>
  <c r="IO904" i="25"/>
  <c r="IE905" i="25"/>
  <c r="IF905" i="25"/>
  <c r="IG905" i="25"/>
  <c r="IH905" i="25"/>
  <c r="II905" i="25"/>
  <c r="IJ905" i="25"/>
  <c r="IK905" i="25"/>
  <c r="IL905" i="25"/>
  <c r="IM905" i="25"/>
  <c r="IN905" i="25"/>
  <c r="IO905" i="25"/>
  <c r="IE906" i="25"/>
  <c r="IF906" i="25"/>
  <c r="IG906" i="25"/>
  <c r="IH906" i="25"/>
  <c r="II906" i="25"/>
  <c r="IJ906" i="25"/>
  <c r="IK906" i="25"/>
  <c r="IL906" i="25"/>
  <c r="IM906" i="25"/>
  <c r="IN906" i="25"/>
  <c r="IO906" i="25"/>
  <c r="IE907" i="25"/>
  <c r="IF907" i="25"/>
  <c r="IG907" i="25"/>
  <c r="IH907" i="25"/>
  <c r="II907" i="25"/>
  <c r="IJ907" i="25"/>
  <c r="IK907" i="25"/>
  <c r="IL907" i="25"/>
  <c r="IM907" i="25"/>
  <c r="IN907" i="25"/>
  <c r="IO907" i="25"/>
  <c r="IE908" i="25"/>
  <c r="IF908" i="25"/>
  <c r="IG908" i="25"/>
  <c r="IH908" i="25"/>
  <c r="II908" i="25"/>
  <c r="IJ908" i="25"/>
  <c r="IK908" i="25"/>
  <c r="IL908" i="25"/>
  <c r="IM908" i="25"/>
  <c r="IN908" i="25"/>
  <c r="IO908" i="25"/>
  <c r="IE909" i="25"/>
  <c r="IF909" i="25"/>
  <c r="IG909" i="25"/>
  <c r="IH909" i="25"/>
  <c r="II909" i="25"/>
  <c r="IJ909" i="25"/>
  <c r="IK909" i="25"/>
  <c r="IL909" i="25"/>
  <c r="IM909" i="25"/>
  <c r="IN909" i="25"/>
  <c r="IO909" i="25"/>
  <c r="IE910" i="25"/>
  <c r="IF910" i="25"/>
  <c r="IG910" i="25"/>
  <c r="IH910" i="25"/>
  <c r="II910" i="25"/>
  <c r="IJ910" i="25"/>
  <c r="IK910" i="25"/>
  <c r="IL910" i="25"/>
  <c r="IM910" i="25"/>
  <c r="IN910" i="25"/>
  <c r="IO910" i="25"/>
  <c r="IE911" i="25"/>
  <c r="IF911" i="25"/>
  <c r="IG911" i="25"/>
  <c r="IH911" i="25"/>
  <c r="II911" i="25"/>
  <c r="IJ911" i="25"/>
  <c r="IK911" i="25"/>
  <c r="IL911" i="25"/>
  <c r="IM911" i="25"/>
  <c r="IN911" i="25"/>
  <c r="IO911" i="25"/>
  <c r="IE912" i="25"/>
  <c r="IF912" i="25"/>
  <c r="IG912" i="25"/>
  <c r="IH912" i="25"/>
  <c r="II912" i="25"/>
  <c r="IJ912" i="25"/>
  <c r="IK912" i="25"/>
  <c r="IL912" i="25"/>
  <c r="IM912" i="25"/>
  <c r="IN912" i="25"/>
  <c r="IO912" i="25"/>
  <c r="IE913" i="25"/>
  <c r="IF913" i="25"/>
  <c r="IG913" i="25"/>
  <c r="IH913" i="25"/>
  <c r="II913" i="25"/>
  <c r="IJ913" i="25"/>
  <c r="IK913" i="25"/>
  <c r="IL913" i="25"/>
  <c r="IM913" i="25"/>
  <c r="IN913" i="25"/>
  <c r="IO913" i="25"/>
  <c r="IE914" i="25"/>
  <c r="IF914" i="25"/>
  <c r="IG914" i="25"/>
  <c r="IH914" i="25"/>
  <c r="II914" i="25"/>
  <c r="IJ914" i="25"/>
  <c r="IK914" i="25"/>
  <c r="IL914" i="25"/>
  <c r="IM914" i="25"/>
  <c r="IN914" i="25"/>
  <c r="IO914" i="25"/>
  <c r="IE915" i="25"/>
  <c r="IF915" i="25"/>
  <c r="IG915" i="25"/>
  <c r="IH915" i="25"/>
  <c r="II915" i="25"/>
  <c r="IJ915" i="25"/>
  <c r="IK915" i="25"/>
  <c r="IL915" i="25"/>
  <c r="IM915" i="25"/>
  <c r="IN915" i="25"/>
  <c r="IO915" i="25"/>
  <c r="IE916" i="25"/>
  <c r="IF916" i="25"/>
  <c r="IG916" i="25"/>
  <c r="IH916" i="25"/>
  <c r="II916" i="25"/>
  <c r="IJ916" i="25"/>
  <c r="IK916" i="25"/>
  <c r="IL916" i="25"/>
  <c r="IM916" i="25"/>
  <c r="IN916" i="25"/>
  <c r="IO916" i="25"/>
  <c r="IE917" i="25"/>
  <c r="IF917" i="25"/>
  <c r="IG917" i="25"/>
  <c r="IH917" i="25"/>
  <c r="II917" i="25"/>
  <c r="IJ917" i="25"/>
  <c r="IK917" i="25"/>
  <c r="IL917" i="25"/>
  <c r="IM917" i="25"/>
  <c r="IN917" i="25"/>
  <c r="IO917" i="25"/>
  <c r="IE918" i="25"/>
  <c r="IF918" i="25"/>
  <c r="IG918" i="25"/>
  <c r="IH918" i="25"/>
  <c r="II918" i="25"/>
  <c r="IJ918" i="25"/>
  <c r="IK918" i="25"/>
  <c r="IL918" i="25"/>
  <c r="IM918" i="25"/>
  <c r="IN918" i="25"/>
  <c r="IO918" i="25"/>
  <c r="IE919" i="25"/>
  <c r="IF919" i="25"/>
  <c r="IG919" i="25"/>
  <c r="IH919" i="25"/>
  <c r="II919" i="25"/>
  <c r="IJ919" i="25"/>
  <c r="IK919" i="25"/>
  <c r="IL919" i="25"/>
  <c r="IM919" i="25"/>
  <c r="IN919" i="25"/>
  <c r="IO919" i="25"/>
  <c r="IE920" i="25"/>
  <c r="IF920" i="25"/>
  <c r="IG920" i="25"/>
  <c r="IH920" i="25"/>
  <c r="II920" i="25"/>
  <c r="IJ920" i="25"/>
  <c r="IK920" i="25"/>
  <c r="IL920" i="25"/>
  <c r="IM920" i="25"/>
  <c r="IN920" i="25"/>
  <c r="IO920" i="25"/>
  <c r="IE921" i="25"/>
  <c r="IF921" i="25"/>
  <c r="IG921" i="25"/>
  <c r="IH921" i="25"/>
  <c r="II921" i="25"/>
  <c r="IJ921" i="25"/>
  <c r="IK921" i="25"/>
  <c r="IL921" i="25"/>
  <c r="IM921" i="25"/>
  <c r="IN921" i="25"/>
  <c r="IO921" i="25"/>
  <c r="IE922" i="25"/>
  <c r="IF922" i="25"/>
  <c r="IG922" i="25"/>
  <c r="IH922" i="25"/>
  <c r="II922" i="25"/>
  <c r="IJ922" i="25"/>
  <c r="IK922" i="25"/>
  <c r="IL922" i="25"/>
  <c r="IM922" i="25"/>
  <c r="IN922" i="25"/>
  <c r="IO922" i="25"/>
  <c r="IE923" i="25"/>
  <c r="IF923" i="25"/>
  <c r="IG923" i="25"/>
  <c r="IH923" i="25"/>
  <c r="II923" i="25"/>
  <c r="IJ923" i="25"/>
  <c r="IK923" i="25"/>
  <c r="IL923" i="25"/>
  <c r="IM923" i="25"/>
  <c r="IN923" i="25"/>
  <c r="IO923" i="25"/>
  <c r="IE924" i="25"/>
  <c r="IF924" i="25"/>
  <c r="IG924" i="25"/>
  <c r="IH924" i="25"/>
  <c r="II924" i="25"/>
  <c r="IJ924" i="25"/>
  <c r="IK924" i="25"/>
  <c r="IL924" i="25"/>
  <c r="IM924" i="25"/>
  <c r="IN924" i="25"/>
  <c r="IO924" i="25"/>
  <c r="IE925" i="25"/>
  <c r="IF925" i="25"/>
  <c r="IG925" i="25"/>
  <c r="IH925" i="25"/>
  <c r="II925" i="25"/>
  <c r="IJ925" i="25"/>
  <c r="IK925" i="25"/>
  <c r="IL925" i="25"/>
  <c r="IM925" i="25"/>
  <c r="IN925" i="25"/>
  <c r="IO925" i="25"/>
  <c r="IE926" i="25"/>
  <c r="IF926" i="25"/>
  <c r="IG926" i="25"/>
  <c r="IH926" i="25"/>
  <c r="II926" i="25"/>
  <c r="IJ926" i="25"/>
  <c r="IK926" i="25"/>
  <c r="IL926" i="25"/>
  <c r="IM926" i="25"/>
  <c r="IN926" i="25"/>
  <c r="IO926" i="25"/>
  <c r="IE927" i="25"/>
  <c r="IF927" i="25"/>
  <c r="IG927" i="25"/>
  <c r="IH927" i="25"/>
  <c r="II927" i="25"/>
  <c r="IJ927" i="25"/>
  <c r="IK927" i="25"/>
  <c r="IL927" i="25"/>
  <c r="IM927" i="25"/>
  <c r="IN927" i="25"/>
  <c r="IO927" i="25"/>
  <c r="IE928" i="25"/>
  <c r="IF928" i="25"/>
  <c r="IG928" i="25"/>
  <c r="IH928" i="25"/>
  <c r="II928" i="25"/>
  <c r="IJ928" i="25"/>
  <c r="IK928" i="25"/>
  <c r="IL928" i="25"/>
  <c r="IM928" i="25"/>
  <c r="IN928" i="25"/>
  <c r="IO928" i="25"/>
  <c r="IE929" i="25"/>
  <c r="IF929" i="25"/>
  <c r="IG929" i="25"/>
  <c r="IH929" i="25"/>
  <c r="II929" i="25"/>
  <c r="IJ929" i="25"/>
  <c r="IK929" i="25"/>
  <c r="IL929" i="25"/>
  <c r="IM929" i="25"/>
  <c r="IN929" i="25"/>
  <c r="IO929" i="25"/>
  <c r="IE930" i="25"/>
  <c r="IF930" i="25"/>
  <c r="IG930" i="25"/>
  <c r="IH930" i="25"/>
  <c r="II930" i="25"/>
  <c r="IJ930" i="25"/>
  <c r="IK930" i="25"/>
  <c r="IL930" i="25"/>
  <c r="IM930" i="25"/>
  <c r="IN930" i="25"/>
  <c r="IO930" i="25"/>
  <c r="IE931" i="25"/>
  <c r="IF931" i="25"/>
  <c r="IG931" i="25"/>
  <c r="IH931" i="25"/>
  <c r="II931" i="25"/>
  <c r="IJ931" i="25"/>
  <c r="IK931" i="25"/>
  <c r="IL931" i="25"/>
  <c r="IM931" i="25"/>
  <c r="IN931" i="25"/>
  <c r="IO931" i="25"/>
  <c r="IE932" i="25"/>
  <c r="IF932" i="25"/>
  <c r="IG932" i="25"/>
  <c r="IH932" i="25"/>
  <c r="II932" i="25"/>
  <c r="IJ932" i="25"/>
  <c r="IK932" i="25"/>
  <c r="IL932" i="25"/>
  <c r="IM932" i="25"/>
  <c r="IN932" i="25"/>
  <c r="IO932" i="25"/>
  <c r="IE933" i="25"/>
  <c r="IF933" i="25"/>
  <c r="IG933" i="25"/>
  <c r="IH933" i="25"/>
  <c r="II933" i="25"/>
  <c r="IJ933" i="25"/>
  <c r="IK933" i="25"/>
  <c r="IL933" i="25"/>
  <c r="IM933" i="25"/>
  <c r="IN933" i="25"/>
  <c r="IO933" i="25"/>
  <c r="IE934" i="25"/>
  <c r="IF934" i="25"/>
  <c r="IG934" i="25"/>
  <c r="IH934" i="25"/>
  <c r="II934" i="25"/>
  <c r="IJ934" i="25"/>
  <c r="IK934" i="25"/>
  <c r="IL934" i="25"/>
  <c r="IM934" i="25"/>
  <c r="IN934" i="25"/>
  <c r="IO934" i="25"/>
  <c r="IE935" i="25"/>
  <c r="IF935" i="25"/>
  <c r="IG935" i="25"/>
  <c r="IH935" i="25"/>
  <c r="II935" i="25"/>
  <c r="IJ935" i="25"/>
  <c r="IK935" i="25"/>
  <c r="IL935" i="25"/>
  <c r="IM935" i="25"/>
  <c r="IN935" i="25"/>
  <c r="IO935" i="25"/>
  <c r="IE936" i="25"/>
  <c r="IF936" i="25"/>
  <c r="IG936" i="25"/>
  <c r="IH936" i="25"/>
  <c r="II936" i="25"/>
  <c r="IJ936" i="25"/>
  <c r="IK936" i="25"/>
  <c r="IL936" i="25"/>
  <c r="IM936" i="25"/>
  <c r="IN936" i="25"/>
  <c r="IO936" i="25"/>
  <c r="IE937" i="25"/>
  <c r="IF937" i="25"/>
  <c r="IG937" i="25"/>
  <c r="IH937" i="25"/>
  <c r="II937" i="25"/>
  <c r="IJ937" i="25"/>
  <c r="IK937" i="25"/>
  <c r="IL937" i="25"/>
  <c r="IM937" i="25"/>
  <c r="IN937" i="25"/>
  <c r="IO937" i="25"/>
  <c r="IE938" i="25"/>
  <c r="IF938" i="25"/>
  <c r="IG938" i="25"/>
  <c r="IH938" i="25"/>
  <c r="II938" i="25"/>
  <c r="IJ938" i="25"/>
  <c r="IK938" i="25"/>
  <c r="IL938" i="25"/>
  <c r="IM938" i="25"/>
  <c r="IN938" i="25"/>
  <c r="IO938" i="25"/>
  <c r="IE939" i="25"/>
  <c r="IF939" i="25"/>
  <c r="IG939" i="25"/>
  <c r="IH939" i="25"/>
  <c r="II939" i="25"/>
  <c r="IJ939" i="25"/>
  <c r="IK939" i="25"/>
  <c r="IL939" i="25"/>
  <c r="IM939" i="25"/>
  <c r="IN939" i="25"/>
  <c r="IO939" i="25"/>
  <c r="IE940" i="25"/>
  <c r="IF940" i="25"/>
  <c r="IG940" i="25"/>
  <c r="IH940" i="25"/>
  <c r="II940" i="25"/>
  <c r="IJ940" i="25"/>
  <c r="IK940" i="25"/>
  <c r="IL940" i="25"/>
  <c r="IM940" i="25"/>
  <c r="IN940" i="25"/>
  <c r="IO940" i="25"/>
  <c r="IE941" i="25"/>
  <c r="IF941" i="25"/>
  <c r="IG941" i="25"/>
  <c r="IH941" i="25"/>
  <c r="II941" i="25"/>
  <c r="IJ941" i="25"/>
  <c r="IK941" i="25"/>
  <c r="IL941" i="25"/>
  <c r="IM941" i="25"/>
  <c r="IN941" i="25"/>
  <c r="IO941" i="25"/>
  <c r="IE942" i="25"/>
  <c r="IF942" i="25"/>
  <c r="IG942" i="25"/>
  <c r="IH942" i="25"/>
  <c r="II942" i="25"/>
  <c r="IJ942" i="25"/>
  <c r="IK942" i="25"/>
  <c r="IL942" i="25"/>
  <c r="IM942" i="25"/>
  <c r="IN942" i="25"/>
  <c r="IO942" i="25"/>
  <c r="IE943" i="25"/>
  <c r="IF943" i="25"/>
  <c r="IG943" i="25"/>
  <c r="IH943" i="25"/>
  <c r="II943" i="25"/>
  <c r="IJ943" i="25"/>
  <c r="IK943" i="25"/>
  <c r="IL943" i="25"/>
  <c r="IM943" i="25"/>
  <c r="IN943" i="25"/>
  <c r="IO943" i="25"/>
  <c r="IE944" i="25"/>
  <c r="IF944" i="25"/>
  <c r="IG944" i="25"/>
  <c r="IH944" i="25"/>
  <c r="II944" i="25"/>
  <c r="IJ944" i="25"/>
  <c r="IK944" i="25"/>
  <c r="IL944" i="25"/>
  <c r="IM944" i="25"/>
  <c r="IN944" i="25"/>
  <c r="IO944" i="25"/>
  <c r="IE945" i="25"/>
  <c r="IF945" i="25"/>
  <c r="IG945" i="25"/>
  <c r="IH945" i="25"/>
  <c r="II945" i="25"/>
  <c r="IJ945" i="25"/>
  <c r="IK945" i="25"/>
  <c r="IL945" i="25"/>
  <c r="IM945" i="25"/>
  <c r="IN945" i="25"/>
  <c r="IO945" i="25"/>
  <c r="IE946" i="25"/>
  <c r="IF946" i="25"/>
  <c r="IG946" i="25"/>
  <c r="IH946" i="25"/>
  <c r="II946" i="25"/>
  <c r="IJ946" i="25"/>
  <c r="IK946" i="25"/>
  <c r="IL946" i="25"/>
  <c r="IM946" i="25"/>
  <c r="IN946" i="25"/>
  <c r="IO946" i="25"/>
  <c r="IE947" i="25"/>
  <c r="IF947" i="25"/>
  <c r="IG947" i="25"/>
  <c r="IH947" i="25"/>
  <c r="II947" i="25"/>
  <c r="IJ947" i="25"/>
  <c r="IK947" i="25"/>
  <c r="IL947" i="25"/>
  <c r="IM947" i="25"/>
  <c r="IN947" i="25"/>
  <c r="IO947" i="25"/>
  <c r="IE948" i="25"/>
  <c r="IF948" i="25"/>
  <c r="IG948" i="25"/>
  <c r="IH948" i="25"/>
  <c r="II948" i="25"/>
  <c r="IJ948" i="25"/>
  <c r="IK948" i="25"/>
  <c r="IL948" i="25"/>
  <c r="IM948" i="25"/>
  <c r="IN948" i="25"/>
  <c r="IO948" i="25"/>
  <c r="IE949" i="25"/>
  <c r="IF949" i="25"/>
  <c r="IG949" i="25"/>
  <c r="IH949" i="25"/>
  <c r="II949" i="25"/>
  <c r="IJ949" i="25"/>
  <c r="IK949" i="25"/>
  <c r="IL949" i="25"/>
  <c r="IM949" i="25"/>
  <c r="IN949" i="25"/>
  <c r="IO949" i="25"/>
  <c r="IE950" i="25"/>
  <c r="IF950" i="25"/>
  <c r="IG950" i="25"/>
  <c r="IH950" i="25"/>
  <c r="II950" i="25"/>
  <c r="IJ950" i="25"/>
  <c r="IK950" i="25"/>
  <c r="IL950" i="25"/>
  <c r="IM950" i="25"/>
  <c r="IN950" i="25"/>
  <c r="IO950" i="25"/>
  <c r="IE951" i="25"/>
  <c r="IF951" i="25"/>
  <c r="IG951" i="25"/>
  <c r="IH951" i="25"/>
  <c r="II951" i="25"/>
  <c r="IJ951" i="25"/>
  <c r="IK951" i="25"/>
  <c r="IL951" i="25"/>
  <c r="IM951" i="25"/>
  <c r="IN951" i="25"/>
  <c r="IO951" i="25"/>
  <c r="IE952" i="25"/>
  <c r="IF952" i="25"/>
  <c r="IG952" i="25"/>
  <c r="IH952" i="25"/>
  <c r="II952" i="25"/>
  <c r="IJ952" i="25"/>
  <c r="IK952" i="25"/>
  <c r="IL952" i="25"/>
  <c r="IM952" i="25"/>
  <c r="IN952" i="25"/>
  <c r="IO952" i="25"/>
  <c r="IE953" i="25"/>
  <c r="IF953" i="25"/>
  <c r="IG953" i="25"/>
  <c r="IH953" i="25"/>
  <c r="II953" i="25"/>
  <c r="IJ953" i="25"/>
  <c r="IK953" i="25"/>
  <c r="IL953" i="25"/>
  <c r="IM953" i="25"/>
  <c r="IN953" i="25"/>
  <c r="IO953" i="25"/>
  <c r="IE954" i="25"/>
  <c r="IF954" i="25"/>
  <c r="IG954" i="25"/>
  <c r="IH954" i="25"/>
  <c r="II954" i="25"/>
  <c r="IJ954" i="25"/>
  <c r="IK954" i="25"/>
  <c r="IL954" i="25"/>
  <c r="IM954" i="25"/>
  <c r="IN954" i="25"/>
  <c r="IO954" i="25"/>
  <c r="IE955" i="25"/>
  <c r="IF955" i="25"/>
  <c r="IG955" i="25"/>
  <c r="IH955" i="25"/>
  <c r="II955" i="25"/>
  <c r="IJ955" i="25"/>
  <c r="IK955" i="25"/>
  <c r="IL955" i="25"/>
  <c r="IM955" i="25"/>
  <c r="IN955" i="25"/>
  <c r="IO955" i="25"/>
  <c r="IE956" i="25"/>
  <c r="IF956" i="25"/>
  <c r="IG956" i="25"/>
  <c r="IH956" i="25"/>
  <c r="II956" i="25"/>
  <c r="IJ956" i="25"/>
  <c r="IK956" i="25"/>
  <c r="IL956" i="25"/>
  <c r="IM956" i="25"/>
  <c r="IN956" i="25"/>
  <c r="IO956" i="25"/>
  <c r="IE957" i="25"/>
  <c r="IF957" i="25"/>
  <c r="IG957" i="25"/>
  <c r="IH957" i="25"/>
  <c r="II957" i="25"/>
  <c r="IJ957" i="25"/>
  <c r="IK957" i="25"/>
  <c r="IL957" i="25"/>
  <c r="IM957" i="25"/>
  <c r="IN957" i="25"/>
  <c r="IO957" i="25"/>
  <c r="IE958" i="25"/>
  <c r="IF958" i="25"/>
  <c r="IG958" i="25"/>
  <c r="IH958" i="25"/>
  <c r="II958" i="25"/>
  <c r="IJ958" i="25"/>
  <c r="IK958" i="25"/>
  <c r="IL958" i="25"/>
  <c r="IM958" i="25"/>
  <c r="IN958" i="25"/>
  <c r="IO958" i="25"/>
  <c r="IE959" i="25"/>
  <c r="IF959" i="25"/>
  <c r="IG959" i="25"/>
  <c r="IH959" i="25"/>
  <c r="II959" i="25"/>
  <c r="IJ959" i="25"/>
  <c r="IK959" i="25"/>
  <c r="IL959" i="25"/>
  <c r="IM959" i="25"/>
  <c r="IN959" i="25"/>
  <c r="IO959" i="25"/>
  <c r="IE960" i="25"/>
  <c r="IF960" i="25"/>
  <c r="IG960" i="25"/>
  <c r="IH960" i="25"/>
  <c r="II960" i="25"/>
  <c r="IJ960" i="25"/>
  <c r="IK960" i="25"/>
  <c r="IL960" i="25"/>
  <c r="IM960" i="25"/>
  <c r="IN960" i="25"/>
  <c r="IO960" i="25"/>
  <c r="IE961" i="25"/>
  <c r="IF961" i="25"/>
  <c r="IG961" i="25"/>
  <c r="IH961" i="25"/>
  <c r="II961" i="25"/>
  <c r="IJ961" i="25"/>
  <c r="IK961" i="25"/>
  <c r="IL961" i="25"/>
  <c r="IM961" i="25"/>
  <c r="IN961" i="25"/>
  <c r="IO961" i="25"/>
  <c r="IE962" i="25"/>
  <c r="IF962" i="25"/>
  <c r="IG962" i="25"/>
  <c r="IH962" i="25"/>
  <c r="II962" i="25"/>
  <c r="IJ962" i="25"/>
  <c r="IK962" i="25"/>
  <c r="IL962" i="25"/>
  <c r="IM962" i="25"/>
  <c r="IN962" i="25"/>
  <c r="IO962" i="25"/>
  <c r="IE963" i="25"/>
  <c r="IF963" i="25"/>
  <c r="IG963" i="25"/>
  <c r="IH963" i="25"/>
  <c r="II963" i="25"/>
  <c r="IJ963" i="25"/>
  <c r="IK963" i="25"/>
  <c r="IL963" i="25"/>
  <c r="IM963" i="25"/>
  <c r="IN963" i="25"/>
  <c r="IO963" i="25"/>
  <c r="IE964" i="25"/>
  <c r="IF964" i="25"/>
  <c r="IG964" i="25"/>
  <c r="IH964" i="25"/>
  <c r="II964" i="25"/>
  <c r="IJ964" i="25"/>
  <c r="IK964" i="25"/>
  <c r="IL964" i="25"/>
  <c r="IM964" i="25"/>
  <c r="IN964" i="25"/>
  <c r="IO964" i="25"/>
  <c r="IE965" i="25"/>
  <c r="IF965" i="25"/>
  <c r="IG965" i="25"/>
  <c r="IH965" i="25"/>
  <c r="II965" i="25"/>
  <c r="IJ965" i="25"/>
  <c r="IK965" i="25"/>
  <c r="IL965" i="25"/>
  <c r="IM965" i="25"/>
  <c r="IN965" i="25"/>
  <c r="IO965" i="25"/>
  <c r="IE966" i="25"/>
  <c r="IF966" i="25"/>
  <c r="IG966" i="25"/>
  <c r="IH966" i="25"/>
  <c r="II966" i="25"/>
  <c r="IJ966" i="25"/>
  <c r="IK966" i="25"/>
  <c r="IL966" i="25"/>
  <c r="IM966" i="25"/>
  <c r="IN966" i="25"/>
  <c r="IO966" i="25"/>
  <c r="IE967" i="25"/>
  <c r="IF967" i="25"/>
  <c r="IG967" i="25"/>
  <c r="IH967" i="25"/>
  <c r="II967" i="25"/>
  <c r="IJ967" i="25"/>
  <c r="IK967" i="25"/>
  <c r="IL967" i="25"/>
  <c r="IM967" i="25"/>
  <c r="IN967" i="25"/>
  <c r="IO967" i="25"/>
  <c r="IE968" i="25"/>
  <c r="IF968" i="25"/>
  <c r="IG968" i="25"/>
  <c r="IH968" i="25"/>
  <c r="II968" i="25"/>
  <c r="IJ968" i="25"/>
  <c r="IK968" i="25"/>
  <c r="IL968" i="25"/>
  <c r="IM968" i="25"/>
  <c r="IN968" i="25"/>
  <c r="IO968" i="25"/>
  <c r="IE969" i="25"/>
  <c r="IF969" i="25"/>
  <c r="IG969" i="25"/>
  <c r="IH969" i="25"/>
  <c r="II969" i="25"/>
  <c r="IJ969" i="25"/>
  <c r="IK969" i="25"/>
  <c r="IL969" i="25"/>
  <c r="IM969" i="25"/>
  <c r="IN969" i="25"/>
  <c r="IO969" i="25"/>
  <c r="IE970" i="25"/>
  <c r="IF970" i="25"/>
  <c r="IG970" i="25"/>
  <c r="IH970" i="25"/>
  <c r="II970" i="25"/>
  <c r="IJ970" i="25"/>
  <c r="IK970" i="25"/>
  <c r="IL970" i="25"/>
  <c r="IM970" i="25"/>
  <c r="IN970" i="25"/>
  <c r="IO970" i="25"/>
  <c r="IE971" i="25"/>
  <c r="IF971" i="25"/>
  <c r="IG971" i="25"/>
  <c r="IH971" i="25"/>
  <c r="II971" i="25"/>
  <c r="IJ971" i="25"/>
  <c r="IK971" i="25"/>
  <c r="IL971" i="25"/>
  <c r="IM971" i="25"/>
  <c r="IN971" i="25"/>
  <c r="IO971" i="25"/>
  <c r="IE972" i="25"/>
  <c r="IF972" i="25"/>
  <c r="IG972" i="25"/>
  <c r="IH972" i="25"/>
  <c r="II972" i="25"/>
  <c r="IJ972" i="25"/>
  <c r="IK972" i="25"/>
  <c r="IL972" i="25"/>
  <c r="IM972" i="25"/>
  <c r="IN972" i="25"/>
  <c r="IO972" i="25"/>
  <c r="IE973" i="25"/>
  <c r="IF973" i="25"/>
  <c r="IG973" i="25"/>
  <c r="IH973" i="25"/>
  <c r="II973" i="25"/>
  <c r="IJ973" i="25"/>
  <c r="IK973" i="25"/>
  <c r="IL973" i="25"/>
  <c r="IM973" i="25"/>
  <c r="IN973" i="25"/>
  <c r="IO973" i="25"/>
  <c r="IE974" i="25"/>
  <c r="IF974" i="25"/>
  <c r="IG974" i="25"/>
  <c r="IH974" i="25"/>
  <c r="II974" i="25"/>
  <c r="IJ974" i="25"/>
  <c r="IK974" i="25"/>
  <c r="IL974" i="25"/>
  <c r="IM974" i="25"/>
  <c r="IN974" i="25"/>
  <c r="IO974" i="25"/>
  <c r="IE975" i="25"/>
  <c r="IF975" i="25"/>
  <c r="IG975" i="25"/>
  <c r="IH975" i="25"/>
  <c r="II975" i="25"/>
  <c r="IJ975" i="25"/>
  <c r="IK975" i="25"/>
  <c r="IL975" i="25"/>
  <c r="IM975" i="25"/>
  <c r="IN975" i="25"/>
  <c r="IO975" i="25"/>
  <c r="IE976" i="25"/>
  <c r="IF976" i="25"/>
  <c r="IG976" i="25"/>
  <c r="IH976" i="25"/>
  <c r="II976" i="25"/>
  <c r="IJ976" i="25"/>
  <c r="IK976" i="25"/>
  <c r="IL976" i="25"/>
  <c r="IM976" i="25"/>
  <c r="IN976" i="25"/>
  <c r="IO976" i="25"/>
  <c r="IE977" i="25"/>
  <c r="IF977" i="25"/>
  <c r="IG977" i="25"/>
  <c r="IH977" i="25"/>
  <c r="II977" i="25"/>
  <c r="IJ977" i="25"/>
  <c r="IK977" i="25"/>
  <c r="IL977" i="25"/>
  <c r="IM977" i="25"/>
  <c r="IN977" i="25"/>
  <c r="IO977" i="25"/>
  <c r="IE978" i="25"/>
  <c r="IF978" i="25"/>
  <c r="IG978" i="25"/>
  <c r="IH978" i="25"/>
  <c r="II978" i="25"/>
  <c r="IJ978" i="25"/>
  <c r="IK978" i="25"/>
  <c r="IL978" i="25"/>
  <c r="IM978" i="25"/>
  <c r="IN978" i="25"/>
  <c r="IO978" i="25"/>
  <c r="IE979" i="25"/>
  <c r="IF979" i="25"/>
  <c r="IG979" i="25"/>
  <c r="IH979" i="25"/>
  <c r="II979" i="25"/>
  <c r="IJ979" i="25"/>
  <c r="IK979" i="25"/>
  <c r="IL979" i="25"/>
  <c r="IM979" i="25"/>
  <c r="IN979" i="25"/>
  <c r="IO979" i="25"/>
  <c r="IE980" i="25"/>
  <c r="IF980" i="25"/>
  <c r="IG980" i="25"/>
  <c r="IH980" i="25"/>
  <c r="II980" i="25"/>
  <c r="IJ980" i="25"/>
  <c r="IK980" i="25"/>
  <c r="IL980" i="25"/>
  <c r="IM980" i="25"/>
  <c r="IN980" i="25"/>
  <c r="IO980" i="25"/>
  <c r="IE981" i="25"/>
  <c r="IF981" i="25"/>
  <c r="IG981" i="25"/>
  <c r="IH981" i="25"/>
  <c r="II981" i="25"/>
  <c r="IJ981" i="25"/>
  <c r="IK981" i="25"/>
  <c r="IL981" i="25"/>
  <c r="IM981" i="25"/>
  <c r="IN981" i="25"/>
  <c r="IO981" i="25"/>
  <c r="IE982" i="25"/>
  <c r="IF982" i="25"/>
  <c r="IG982" i="25"/>
  <c r="IH982" i="25"/>
  <c r="II982" i="25"/>
  <c r="IJ982" i="25"/>
  <c r="IK982" i="25"/>
  <c r="IL982" i="25"/>
  <c r="IM982" i="25"/>
  <c r="IN982" i="25"/>
  <c r="IO982" i="25"/>
  <c r="IE983" i="25"/>
  <c r="IF983" i="25"/>
  <c r="IG983" i="25"/>
  <c r="IH983" i="25"/>
  <c r="II983" i="25"/>
  <c r="IJ983" i="25"/>
  <c r="IK983" i="25"/>
  <c r="IL983" i="25"/>
  <c r="IM983" i="25"/>
  <c r="IN983" i="25"/>
  <c r="IO983" i="25"/>
  <c r="IE984" i="25"/>
  <c r="IF984" i="25"/>
  <c r="IG984" i="25"/>
  <c r="IH984" i="25"/>
  <c r="II984" i="25"/>
  <c r="IJ984" i="25"/>
  <c r="IK984" i="25"/>
  <c r="IL984" i="25"/>
  <c r="IM984" i="25"/>
  <c r="IN984" i="25"/>
  <c r="IO984" i="25"/>
  <c r="IE985" i="25"/>
  <c r="IF985" i="25"/>
  <c r="IG985" i="25"/>
  <c r="IH985" i="25"/>
  <c r="II985" i="25"/>
  <c r="IJ985" i="25"/>
  <c r="IK985" i="25"/>
  <c r="IL985" i="25"/>
  <c r="IM985" i="25"/>
  <c r="IN985" i="25"/>
  <c r="IO985" i="25"/>
  <c r="IE986" i="25"/>
  <c r="IF986" i="25"/>
  <c r="IG986" i="25"/>
  <c r="IH986" i="25"/>
  <c r="II986" i="25"/>
  <c r="IJ986" i="25"/>
  <c r="IK986" i="25"/>
  <c r="IL986" i="25"/>
  <c r="IM986" i="25"/>
  <c r="IN986" i="25"/>
  <c r="IO986" i="25"/>
  <c r="IE987" i="25"/>
  <c r="IF987" i="25"/>
  <c r="IG987" i="25"/>
  <c r="IH987" i="25"/>
  <c r="II987" i="25"/>
  <c r="IJ987" i="25"/>
  <c r="IK987" i="25"/>
  <c r="IL987" i="25"/>
  <c r="IM987" i="25"/>
  <c r="IN987" i="25"/>
  <c r="IO987" i="25"/>
  <c r="IE988" i="25"/>
  <c r="IF988" i="25"/>
  <c r="IG988" i="25"/>
  <c r="IH988" i="25"/>
  <c r="II988" i="25"/>
  <c r="IJ988" i="25"/>
  <c r="IK988" i="25"/>
  <c r="IL988" i="25"/>
  <c r="IM988" i="25"/>
  <c r="IN988" i="25"/>
  <c r="IO988" i="25"/>
  <c r="IE989" i="25"/>
  <c r="IF989" i="25"/>
  <c r="IG989" i="25"/>
  <c r="IH989" i="25"/>
  <c r="II989" i="25"/>
  <c r="IJ989" i="25"/>
  <c r="IK989" i="25"/>
  <c r="IL989" i="25"/>
  <c r="IM989" i="25"/>
  <c r="IN989" i="25"/>
  <c r="IO989" i="25"/>
  <c r="IE990" i="25"/>
  <c r="IF990" i="25"/>
  <c r="IG990" i="25"/>
  <c r="IH990" i="25"/>
  <c r="II990" i="25"/>
  <c r="IJ990" i="25"/>
  <c r="IK990" i="25"/>
  <c r="IL990" i="25"/>
  <c r="IM990" i="25"/>
  <c r="IN990" i="25"/>
  <c r="IO990" i="25"/>
  <c r="IE991" i="25"/>
  <c r="IF991" i="25"/>
  <c r="IG991" i="25"/>
  <c r="IH991" i="25"/>
  <c r="II991" i="25"/>
  <c r="IJ991" i="25"/>
  <c r="IK991" i="25"/>
  <c r="IL991" i="25"/>
  <c r="IM991" i="25"/>
  <c r="IN991" i="25"/>
  <c r="IO991" i="25"/>
  <c r="IE992" i="25"/>
  <c r="IF992" i="25"/>
  <c r="IG992" i="25"/>
  <c r="IH992" i="25"/>
  <c r="II992" i="25"/>
  <c r="IJ992" i="25"/>
  <c r="IK992" i="25"/>
  <c r="IL992" i="25"/>
  <c r="IM992" i="25"/>
  <c r="IN992" i="25"/>
  <c r="IO992" i="25"/>
  <c r="IE993" i="25"/>
  <c r="IF993" i="25"/>
  <c r="IG993" i="25"/>
  <c r="IH993" i="25"/>
  <c r="II993" i="25"/>
  <c r="IJ993" i="25"/>
  <c r="IK993" i="25"/>
  <c r="IL993" i="25"/>
  <c r="IM993" i="25"/>
  <c r="IN993" i="25"/>
  <c r="IO993" i="25"/>
  <c r="IE994" i="25"/>
  <c r="IF994" i="25"/>
  <c r="IG994" i="25"/>
  <c r="IH994" i="25"/>
  <c r="II994" i="25"/>
  <c r="IJ994" i="25"/>
  <c r="IK994" i="25"/>
  <c r="IL994" i="25"/>
  <c r="IM994" i="25"/>
  <c r="IN994" i="25"/>
  <c r="IO994" i="25"/>
  <c r="IE995" i="25"/>
  <c r="IF995" i="25"/>
  <c r="IG995" i="25"/>
  <c r="IH995" i="25"/>
  <c r="II995" i="25"/>
  <c r="IJ995" i="25"/>
  <c r="IK995" i="25"/>
  <c r="IL995" i="25"/>
  <c r="IM995" i="25"/>
  <c r="IN995" i="25"/>
  <c r="IO995" i="25"/>
  <c r="IE996" i="25"/>
  <c r="IF996" i="25"/>
  <c r="IG996" i="25"/>
  <c r="IH996" i="25"/>
  <c r="II996" i="25"/>
  <c r="IJ996" i="25"/>
  <c r="IK996" i="25"/>
  <c r="IL996" i="25"/>
  <c r="IM996" i="25"/>
  <c r="IN996" i="25"/>
  <c r="IO996" i="25"/>
  <c r="IE997" i="25"/>
  <c r="IF997" i="25"/>
  <c r="IG997" i="25"/>
  <c r="IH997" i="25"/>
  <c r="II997" i="25"/>
  <c r="IJ997" i="25"/>
  <c r="IK997" i="25"/>
  <c r="IL997" i="25"/>
  <c r="IM997" i="25"/>
  <c r="IN997" i="25"/>
  <c r="IO997" i="25"/>
  <c r="IE998" i="25"/>
  <c r="IF998" i="25"/>
  <c r="IG998" i="25"/>
  <c r="IH998" i="25"/>
  <c r="II998" i="25"/>
  <c r="IJ998" i="25"/>
  <c r="IK998" i="25"/>
  <c r="IL998" i="25"/>
  <c r="IM998" i="25"/>
  <c r="IN998" i="25"/>
  <c r="IO998" i="25"/>
  <c r="IE999" i="25"/>
  <c r="IF999" i="25"/>
  <c r="IG999" i="25"/>
  <c r="IH999" i="25"/>
  <c r="II999" i="25"/>
  <c r="IJ999" i="25"/>
  <c r="IK999" i="25"/>
  <c r="IL999" i="25"/>
  <c r="IM999" i="25"/>
  <c r="IN999" i="25"/>
  <c r="IO999" i="25"/>
  <c r="IE1000" i="25"/>
  <c r="IF1000" i="25"/>
  <c r="IG1000" i="25"/>
  <c r="IH1000" i="25"/>
  <c r="II1000" i="25"/>
  <c r="IJ1000" i="25"/>
  <c r="IK1000" i="25"/>
  <c r="IL1000" i="25"/>
  <c r="IM1000" i="25"/>
  <c r="IN1000" i="25"/>
  <c r="IO1000" i="25"/>
  <c r="IE1001" i="25"/>
  <c r="IF1001" i="25"/>
  <c r="IG1001" i="25"/>
  <c r="IH1001" i="25"/>
  <c r="II1001" i="25"/>
  <c r="IJ1001" i="25"/>
  <c r="IK1001" i="25"/>
  <c r="IL1001" i="25"/>
  <c r="IM1001" i="25"/>
  <c r="IN1001" i="25"/>
  <c r="IO1001" i="25"/>
  <c r="IE1002" i="25"/>
  <c r="IF1002" i="25"/>
  <c r="IG1002" i="25"/>
  <c r="IH1002" i="25"/>
  <c r="II1002" i="25"/>
  <c r="IJ1002" i="25"/>
  <c r="IK1002" i="25"/>
  <c r="IL1002" i="25"/>
  <c r="IM1002" i="25"/>
  <c r="IN1002" i="25"/>
  <c r="IO1002" i="25"/>
  <c r="IE1003" i="25"/>
  <c r="IF1003" i="25"/>
  <c r="IG1003" i="25"/>
  <c r="IH1003" i="25"/>
  <c r="II1003" i="25"/>
  <c r="IJ1003" i="25"/>
  <c r="IK1003" i="25"/>
  <c r="IL1003" i="25"/>
  <c r="IM1003" i="25"/>
  <c r="IN1003" i="25"/>
  <c r="IO1003" i="25"/>
  <c r="IE1004" i="25"/>
  <c r="IF1004" i="25"/>
  <c r="IG1004" i="25"/>
  <c r="IH1004" i="25"/>
  <c r="II1004" i="25"/>
  <c r="IJ1004" i="25"/>
  <c r="IK1004" i="25"/>
  <c r="IL1004" i="25"/>
  <c r="IM1004" i="25"/>
  <c r="IN1004" i="25"/>
  <c r="IO1004" i="25"/>
  <c r="IE1005" i="25"/>
  <c r="IF1005" i="25"/>
  <c r="IG1005" i="25"/>
  <c r="IH1005" i="25"/>
  <c r="II1005" i="25"/>
  <c r="IJ1005" i="25"/>
  <c r="IK1005" i="25"/>
  <c r="IL1005" i="25"/>
  <c r="IM1005" i="25"/>
  <c r="IN1005" i="25"/>
  <c r="IO1005" i="25"/>
  <c r="IF6" i="25"/>
  <c r="IG6" i="25"/>
  <c r="IH6" i="25"/>
  <c r="II6" i="25"/>
  <c r="IJ6" i="25"/>
  <c r="IK6" i="25"/>
  <c r="IL6" i="25"/>
  <c r="IM6" i="25"/>
  <c r="IN6" i="25"/>
  <c r="IO6" i="25"/>
  <c r="IE6" i="25"/>
  <c r="HM4" i="25"/>
  <c r="GB215" i="25"/>
  <c r="GC215" i="25"/>
  <c r="GD215" i="25"/>
  <c r="GE215" i="25"/>
  <c r="GF215" i="25"/>
  <c r="GG215" i="25"/>
  <c r="GH215" i="25"/>
  <c r="GI215" i="25"/>
  <c r="GJ215" i="25"/>
  <c r="GK215" i="25"/>
  <c r="GL215" i="25"/>
  <c r="GB216" i="25"/>
  <c r="GC216" i="25"/>
  <c r="GD216" i="25"/>
  <c r="GE216" i="25"/>
  <c r="GF216" i="25"/>
  <c r="GG216" i="25"/>
  <c r="GH216" i="25"/>
  <c r="GI216" i="25"/>
  <c r="GJ216" i="25"/>
  <c r="GK216" i="25"/>
  <c r="GL216" i="25"/>
  <c r="GB217" i="25"/>
  <c r="GC217" i="25"/>
  <c r="GD217" i="25"/>
  <c r="GE217" i="25"/>
  <c r="GF217" i="25"/>
  <c r="GG217" i="25"/>
  <c r="GH217" i="25"/>
  <c r="GI217" i="25"/>
  <c r="GJ217" i="25"/>
  <c r="GK217" i="25"/>
  <c r="GL217" i="25"/>
  <c r="GB218" i="25"/>
  <c r="GC218" i="25"/>
  <c r="GD218" i="25"/>
  <c r="GE218" i="25"/>
  <c r="GF218" i="25"/>
  <c r="GG218" i="25"/>
  <c r="GH218" i="25"/>
  <c r="GI218" i="25"/>
  <c r="GJ218" i="25"/>
  <c r="GK218" i="25"/>
  <c r="GL218" i="25"/>
  <c r="GB219" i="25"/>
  <c r="GC219" i="25"/>
  <c r="GD219" i="25"/>
  <c r="GE219" i="25"/>
  <c r="GF219" i="25"/>
  <c r="GG219" i="25"/>
  <c r="GH219" i="25"/>
  <c r="GI219" i="25"/>
  <c r="GJ219" i="25"/>
  <c r="GK219" i="25"/>
  <c r="GL219" i="25"/>
  <c r="GB220" i="25"/>
  <c r="GC220" i="25"/>
  <c r="GD220" i="25"/>
  <c r="GE220" i="25"/>
  <c r="GF220" i="25"/>
  <c r="GG220" i="25"/>
  <c r="GH220" i="25"/>
  <c r="GI220" i="25"/>
  <c r="GJ220" i="25"/>
  <c r="GK220" i="25"/>
  <c r="GL220" i="25"/>
  <c r="GB221" i="25"/>
  <c r="GC221" i="25"/>
  <c r="GD221" i="25"/>
  <c r="GE221" i="25"/>
  <c r="GF221" i="25"/>
  <c r="GG221" i="25"/>
  <c r="GH221" i="25"/>
  <c r="GI221" i="25"/>
  <c r="GJ221" i="25"/>
  <c r="GK221" i="25"/>
  <c r="GL221" i="25"/>
  <c r="GB222" i="25"/>
  <c r="GC222" i="25"/>
  <c r="GD222" i="25"/>
  <c r="GE222" i="25"/>
  <c r="GF222" i="25"/>
  <c r="GG222" i="25"/>
  <c r="GH222" i="25"/>
  <c r="GI222" i="25"/>
  <c r="GJ222" i="25"/>
  <c r="GK222" i="25"/>
  <c r="GL222" i="25"/>
  <c r="GB223" i="25"/>
  <c r="GC223" i="25"/>
  <c r="GD223" i="25"/>
  <c r="GE223" i="25"/>
  <c r="GF223" i="25"/>
  <c r="GG223" i="25"/>
  <c r="GH223" i="25"/>
  <c r="GI223" i="25"/>
  <c r="GJ223" i="25"/>
  <c r="GK223" i="25"/>
  <c r="GL223" i="25"/>
  <c r="GB224" i="25"/>
  <c r="GC224" i="25"/>
  <c r="GD224" i="25"/>
  <c r="GE224" i="25"/>
  <c r="GF224" i="25"/>
  <c r="GG224" i="25"/>
  <c r="GH224" i="25"/>
  <c r="GI224" i="25"/>
  <c r="GJ224" i="25"/>
  <c r="GK224" i="25"/>
  <c r="GL224" i="25"/>
  <c r="GB225" i="25"/>
  <c r="GC225" i="25"/>
  <c r="GD225" i="25"/>
  <c r="GE225" i="25"/>
  <c r="GF225" i="25"/>
  <c r="GG225" i="25"/>
  <c r="GH225" i="25"/>
  <c r="GI225" i="25"/>
  <c r="GJ225" i="25"/>
  <c r="GK225" i="25"/>
  <c r="GL225" i="25"/>
  <c r="GB226" i="25"/>
  <c r="GC226" i="25"/>
  <c r="GD226" i="25"/>
  <c r="GE226" i="25"/>
  <c r="GF226" i="25"/>
  <c r="GG226" i="25"/>
  <c r="GH226" i="25"/>
  <c r="GI226" i="25"/>
  <c r="GJ226" i="25"/>
  <c r="GK226" i="25"/>
  <c r="GL226" i="25"/>
  <c r="GB227" i="25"/>
  <c r="GC227" i="25"/>
  <c r="GD227" i="25"/>
  <c r="GE227" i="25"/>
  <c r="GF227" i="25"/>
  <c r="GG227" i="25"/>
  <c r="GH227" i="25"/>
  <c r="GI227" i="25"/>
  <c r="GJ227" i="25"/>
  <c r="GK227" i="25"/>
  <c r="GL227" i="25"/>
  <c r="GB228" i="25"/>
  <c r="GC228" i="25"/>
  <c r="GD228" i="25"/>
  <c r="GE228" i="25"/>
  <c r="GF228" i="25"/>
  <c r="GG228" i="25"/>
  <c r="GH228" i="25"/>
  <c r="GI228" i="25"/>
  <c r="GJ228" i="25"/>
  <c r="GK228" i="25"/>
  <c r="GL228" i="25"/>
  <c r="GB229" i="25"/>
  <c r="GC229" i="25"/>
  <c r="GD229" i="25"/>
  <c r="GE229" i="25"/>
  <c r="GF229" i="25"/>
  <c r="GG229" i="25"/>
  <c r="GH229" i="25"/>
  <c r="GI229" i="25"/>
  <c r="GJ229" i="25"/>
  <c r="GK229" i="25"/>
  <c r="GL229" i="25"/>
  <c r="GB230" i="25"/>
  <c r="GC230" i="25"/>
  <c r="GD230" i="25"/>
  <c r="GE230" i="25"/>
  <c r="GF230" i="25"/>
  <c r="GG230" i="25"/>
  <c r="GH230" i="25"/>
  <c r="GI230" i="25"/>
  <c r="GJ230" i="25"/>
  <c r="GK230" i="25"/>
  <c r="GL230" i="25"/>
  <c r="GB231" i="25"/>
  <c r="GC231" i="25"/>
  <c r="GD231" i="25"/>
  <c r="GE231" i="25"/>
  <c r="GF231" i="25"/>
  <c r="GG231" i="25"/>
  <c r="GH231" i="25"/>
  <c r="GI231" i="25"/>
  <c r="GJ231" i="25"/>
  <c r="GK231" i="25"/>
  <c r="GL231" i="25"/>
  <c r="GB232" i="25"/>
  <c r="GC232" i="25"/>
  <c r="GD232" i="25"/>
  <c r="GE232" i="25"/>
  <c r="GF232" i="25"/>
  <c r="GG232" i="25"/>
  <c r="GH232" i="25"/>
  <c r="GI232" i="25"/>
  <c r="GJ232" i="25"/>
  <c r="GK232" i="25"/>
  <c r="GL232" i="25"/>
  <c r="GB233" i="25"/>
  <c r="GC233" i="25"/>
  <c r="GD233" i="25"/>
  <c r="GE233" i="25"/>
  <c r="GF233" i="25"/>
  <c r="GG233" i="25"/>
  <c r="GH233" i="25"/>
  <c r="GI233" i="25"/>
  <c r="GJ233" i="25"/>
  <c r="GK233" i="25"/>
  <c r="GL233" i="25"/>
  <c r="GB234" i="25"/>
  <c r="GC234" i="25"/>
  <c r="GD234" i="25"/>
  <c r="GE234" i="25"/>
  <c r="GF234" i="25"/>
  <c r="GG234" i="25"/>
  <c r="GH234" i="25"/>
  <c r="GI234" i="25"/>
  <c r="GJ234" i="25"/>
  <c r="GK234" i="25"/>
  <c r="GL234" i="25"/>
  <c r="GB235" i="25"/>
  <c r="GC235" i="25"/>
  <c r="GD235" i="25"/>
  <c r="GE235" i="25"/>
  <c r="GF235" i="25"/>
  <c r="GG235" i="25"/>
  <c r="GH235" i="25"/>
  <c r="GI235" i="25"/>
  <c r="GJ235" i="25"/>
  <c r="GK235" i="25"/>
  <c r="GL235" i="25"/>
  <c r="GB236" i="25"/>
  <c r="GC236" i="25"/>
  <c r="GD236" i="25"/>
  <c r="GE236" i="25"/>
  <c r="GF236" i="25"/>
  <c r="GG236" i="25"/>
  <c r="GH236" i="25"/>
  <c r="GI236" i="25"/>
  <c r="GJ236" i="25"/>
  <c r="GK236" i="25"/>
  <c r="GL236" i="25"/>
  <c r="GB237" i="25"/>
  <c r="GC237" i="25"/>
  <c r="GD237" i="25"/>
  <c r="GE237" i="25"/>
  <c r="GF237" i="25"/>
  <c r="GG237" i="25"/>
  <c r="GH237" i="25"/>
  <c r="GI237" i="25"/>
  <c r="GJ237" i="25"/>
  <c r="GK237" i="25"/>
  <c r="GL237" i="25"/>
  <c r="GB238" i="25"/>
  <c r="GC238" i="25"/>
  <c r="GD238" i="25"/>
  <c r="GE238" i="25"/>
  <c r="GF238" i="25"/>
  <c r="GG238" i="25"/>
  <c r="GH238" i="25"/>
  <c r="GI238" i="25"/>
  <c r="GJ238" i="25"/>
  <c r="GK238" i="25"/>
  <c r="GL238" i="25"/>
  <c r="GB239" i="25"/>
  <c r="GC239" i="25"/>
  <c r="GD239" i="25"/>
  <c r="GE239" i="25"/>
  <c r="GF239" i="25"/>
  <c r="GG239" i="25"/>
  <c r="GH239" i="25"/>
  <c r="GI239" i="25"/>
  <c r="GJ239" i="25"/>
  <c r="GK239" i="25"/>
  <c r="GL239" i="25"/>
  <c r="GB240" i="25"/>
  <c r="GC240" i="25"/>
  <c r="GD240" i="25"/>
  <c r="GE240" i="25"/>
  <c r="GF240" i="25"/>
  <c r="GG240" i="25"/>
  <c r="GH240" i="25"/>
  <c r="GI240" i="25"/>
  <c r="GJ240" i="25"/>
  <c r="GK240" i="25"/>
  <c r="GL240" i="25"/>
  <c r="GB241" i="25"/>
  <c r="GC241" i="25"/>
  <c r="GD241" i="25"/>
  <c r="GE241" i="25"/>
  <c r="GF241" i="25"/>
  <c r="GG241" i="25"/>
  <c r="GH241" i="25"/>
  <c r="GI241" i="25"/>
  <c r="GJ241" i="25"/>
  <c r="GK241" i="25"/>
  <c r="GL241" i="25"/>
  <c r="GB242" i="25"/>
  <c r="GC242" i="25"/>
  <c r="GD242" i="25"/>
  <c r="GE242" i="25"/>
  <c r="GF242" i="25"/>
  <c r="GG242" i="25"/>
  <c r="GH242" i="25"/>
  <c r="GI242" i="25"/>
  <c r="GJ242" i="25"/>
  <c r="GK242" i="25"/>
  <c r="GL242" i="25"/>
  <c r="GB243" i="25"/>
  <c r="GC243" i="25"/>
  <c r="GD243" i="25"/>
  <c r="GE243" i="25"/>
  <c r="GF243" i="25"/>
  <c r="GG243" i="25"/>
  <c r="GH243" i="25"/>
  <c r="GI243" i="25"/>
  <c r="GJ243" i="25"/>
  <c r="GK243" i="25"/>
  <c r="GL243" i="25"/>
  <c r="GB244" i="25"/>
  <c r="GC244" i="25"/>
  <c r="GD244" i="25"/>
  <c r="GE244" i="25"/>
  <c r="GF244" i="25"/>
  <c r="GG244" i="25"/>
  <c r="GH244" i="25"/>
  <c r="GI244" i="25"/>
  <c r="GJ244" i="25"/>
  <c r="GK244" i="25"/>
  <c r="GL244" i="25"/>
  <c r="GB245" i="25"/>
  <c r="GC245" i="25"/>
  <c r="GD245" i="25"/>
  <c r="GE245" i="25"/>
  <c r="GF245" i="25"/>
  <c r="GG245" i="25"/>
  <c r="GH245" i="25"/>
  <c r="GI245" i="25"/>
  <c r="GJ245" i="25"/>
  <c r="GK245" i="25"/>
  <c r="GL245" i="25"/>
  <c r="GB246" i="25"/>
  <c r="GC246" i="25"/>
  <c r="GD246" i="25"/>
  <c r="GE246" i="25"/>
  <c r="GF246" i="25"/>
  <c r="GG246" i="25"/>
  <c r="GH246" i="25"/>
  <c r="GI246" i="25"/>
  <c r="GJ246" i="25"/>
  <c r="GK246" i="25"/>
  <c r="GL246" i="25"/>
  <c r="GB247" i="25"/>
  <c r="GC247" i="25"/>
  <c r="GD247" i="25"/>
  <c r="GE247" i="25"/>
  <c r="GF247" i="25"/>
  <c r="GG247" i="25"/>
  <c r="GH247" i="25"/>
  <c r="GI247" i="25"/>
  <c r="GJ247" i="25"/>
  <c r="GK247" i="25"/>
  <c r="GL247" i="25"/>
  <c r="GB248" i="25"/>
  <c r="GC248" i="25"/>
  <c r="GD248" i="25"/>
  <c r="GE248" i="25"/>
  <c r="GF248" i="25"/>
  <c r="GG248" i="25"/>
  <c r="GH248" i="25"/>
  <c r="GI248" i="25"/>
  <c r="GJ248" i="25"/>
  <c r="GK248" i="25"/>
  <c r="GL248" i="25"/>
  <c r="GB249" i="25"/>
  <c r="GC249" i="25"/>
  <c r="GD249" i="25"/>
  <c r="GE249" i="25"/>
  <c r="GF249" i="25"/>
  <c r="GG249" i="25"/>
  <c r="GH249" i="25"/>
  <c r="GI249" i="25"/>
  <c r="GJ249" i="25"/>
  <c r="GK249" i="25"/>
  <c r="GL249" i="25"/>
  <c r="GB250" i="25"/>
  <c r="GC250" i="25"/>
  <c r="GD250" i="25"/>
  <c r="GE250" i="25"/>
  <c r="GF250" i="25"/>
  <c r="GG250" i="25"/>
  <c r="GH250" i="25"/>
  <c r="GI250" i="25"/>
  <c r="GJ250" i="25"/>
  <c r="GK250" i="25"/>
  <c r="GL250" i="25"/>
  <c r="GB251" i="25"/>
  <c r="GC251" i="25"/>
  <c r="GD251" i="25"/>
  <c r="GE251" i="25"/>
  <c r="GF251" i="25"/>
  <c r="GG251" i="25"/>
  <c r="GH251" i="25"/>
  <c r="GI251" i="25"/>
  <c r="GJ251" i="25"/>
  <c r="GK251" i="25"/>
  <c r="GL251" i="25"/>
  <c r="GB252" i="25"/>
  <c r="GC252" i="25"/>
  <c r="GD252" i="25"/>
  <c r="GE252" i="25"/>
  <c r="GF252" i="25"/>
  <c r="GG252" i="25"/>
  <c r="GH252" i="25"/>
  <c r="GI252" i="25"/>
  <c r="GJ252" i="25"/>
  <c r="GK252" i="25"/>
  <c r="GL252" i="25"/>
  <c r="GB253" i="25"/>
  <c r="GC253" i="25"/>
  <c r="GD253" i="25"/>
  <c r="GE253" i="25"/>
  <c r="GF253" i="25"/>
  <c r="GG253" i="25"/>
  <c r="GH253" i="25"/>
  <c r="GI253" i="25"/>
  <c r="GJ253" i="25"/>
  <c r="GK253" i="25"/>
  <c r="GL253" i="25"/>
  <c r="GB254" i="25"/>
  <c r="GC254" i="25"/>
  <c r="GD254" i="25"/>
  <c r="GE254" i="25"/>
  <c r="GF254" i="25"/>
  <c r="GG254" i="25"/>
  <c r="GH254" i="25"/>
  <c r="GI254" i="25"/>
  <c r="GJ254" i="25"/>
  <c r="GK254" i="25"/>
  <c r="GL254" i="25"/>
  <c r="GB255" i="25"/>
  <c r="GC255" i="25"/>
  <c r="GD255" i="25"/>
  <c r="GE255" i="25"/>
  <c r="GF255" i="25"/>
  <c r="GG255" i="25"/>
  <c r="GH255" i="25"/>
  <c r="GI255" i="25"/>
  <c r="GJ255" i="25"/>
  <c r="GK255" i="25"/>
  <c r="GL255" i="25"/>
  <c r="GB256" i="25"/>
  <c r="GC256" i="25"/>
  <c r="GD256" i="25"/>
  <c r="GE256" i="25"/>
  <c r="GF256" i="25"/>
  <c r="GG256" i="25"/>
  <c r="GH256" i="25"/>
  <c r="GI256" i="25"/>
  <c r="GJ256" i="25"/>
  <c r="GK256" i="25"/>
  <c r="GL256" i="25"/>
  <c r="GB257" i="25"/>
  <c r="GC257" i="25"/>
  <c r="GD257" i="25"/>
  <c r="GE257" i="25"/>
  <c r="GF257" i="25"/>
  <c r="GG257" i="25"/>
  <c r="GH257" i="25"/>
  <c r="GI257" i="25"/>
  <c r="GJ257" i="25"/>
  <c r="GK257" i="25"/>
  <c r="GL257" i="25"/>
  <c r="GB258" i="25"/>
  <c r="GC258" i="25"/>
  <c r="GD258" i="25"/>
  <c r="GE258" i="25"/>
  <c r="GF258" i="25"/>
  <c r="GG258" i="25"/>
  <c r="GH258" i="25"/>
  <c r="GI258" i="25"/>
  <c r="GJ258" i="25"/>
  <c r="GK258" i="25"/>
  <c r="GL258" i="25"/>
  <c r="GB259" i="25"/>
  <c r="GC259" i="25"/>
  <c r="GD259" i="25"/>
  <c r="GE259" i="25"/>
  <c r="GF259" i="25"/>
  <c r="GG259" i="25"/>
  <c r="GH259" i="25"/>
  <c r="GI259" i="25"/>
  <c r="GJ259" i="25"/>
  <c r="GK259" i="25"/>
  <c r="GL259" i="25"/>
  <c r="GB260" i="25"/>
  <c r="GC260" i="25"/>
  <c r="GD260" i="25"/>
  <c r="GE260" i="25"/>
  <c r="GF260" i="25"/>
  <c r="GG260" i="25"/>
  <c r="GH260" i="25"/>
  <c r="GI260" i="25"/>
  <c r="GJ260" i="25"/>
  <c r="GK260" i="25"/>
  <c r="GL260" i="25"/>
  <c r="GB261" i="25"/>
  <c r="GC261" i="25"/>
  <c r="GD261" i="25"/>
  <c r="GE261" i="25"/>
  <c r="GF261" i="25"/>
  <c r="GG261" i="25"/>
  <c r="GH261" i="25"/>
  <c r="GI261" i="25"/>
  <c r="GJ261" i="25"/>
  <c r="GK261" i="25"/>
  <c r="GL261" i="25"/>
  <c r="GB262" i="25"/>
  <c r="GC262" i="25"/>
  <c r="GD262" i="25"/>
  <c r="GE262" i="25"/>
  <c r="GF262" i="25"/>
  <c r="GG262" i="25"/>
  <c r="GH262" i="25"/>
  <c r="GI262" i="25"/>
  <c r="GJ262" i="25"/>
  <c r="GK262" i="25"/>
  <c r="GL262" i="25"/>
  <c r="GB263" i="25"/>
  <c r="GC263" i="25"/>
  <c r="GD263" i="25"/>
  <c r="GE263" i="25"/>
  <c r="GF263" i="25"/>
  <c r="GG263" i="25"/>
  <c r="GH263" i="25"/>
  <c r="GI263" i="25"/>
  <c r="GJ263" i="25"/>
  <c r="GK263" i="25"/>
  <c r="GL263" i="25"/>
  <c r="GB264" i="25"/>
  <c r="GC264" i="25"/>
  <c r="GD264" i="25"/>
  <c r="GE264" i="25"/>
  <c r="GF264" i="25"/>
  <c r="GG264" i="25"/>
  <c r="GH264" i="25"/>
  <c r="GI264" i="25"/>
  <c r="GJ264" i="25"/>
  <c r="GK264" i="25"/>
  <c r="GL264" i="25"/>
  <c r="GB265" i="25"/>
  <c r="GC265" i="25"/>
  <c r="GD265" i="25"/>
  <c r="GE265" i="25"/>
  <c r="GF265" i="25"/>
  <c r="GG265" i="25"/>
  <c r="GH265" i="25"/>
  <c r="GI265" i="25"/>
  <c r="GJ265" i="25"/>
  <c r="GK265" i="25"/>
  <c r="GL265" i="25"/>
  <c r="GB266" i="25"/>
  <c r="GC266" i="25"/>
  <c r="GD266" i="25"/>
  <c r="GE266" i="25"/>
  <c r="GF266" i="25"/>
  <c r="GG266" i="25"/>
  <c r="GH266" i="25"/>
  <c r="GI266" i="25"/>
  <c r="GJ266" i="25"/>
  <c r="GK266" i="25"/>
  <c r="GL266" i="25"/>
  <c r="GB267" i="25"/>
  <c r="GC267" i="25"/>
  <c r="GD267" i="25"/>
  <c r="GE267" i="25"/>
  <c r="GF267" i="25"/>
  <c r="GG267" i="25"/>
  <c r="GH267" i="25"/>
  <c r="GI267" i="25"/>
  <c r="GJ267" i="25"/>
  <c r="GK267" i="25"/>
  <c r="GL267" i="25"/>
  <c r="GB268" i="25"/>
  <c r="GC268" i="25"/>
  <c r="GD268" i="25"/>
  <c r="GE268" i="25"/>
  <c r="GF268" i="25"/>
  <c r="GG268" i="25"/>
  <c r="GH268" i="25"/>
  <c r="GI268" i="25"/>
  <c r="GJ268" i="25"/>
  <c r="GK268" i="25"/>
  <c r="GL268" i="25"/>
  <c r="GB269" i="25"/>
  <c r="GC269" i="25"/>
  <c r="GD269" i="25"/>
  <c r="GE269" i="25"/>
  <c r="GF269" i="25"/>
  <c r="GG269" i="25"/>
  <c r="GH269" i="25"/>
  <c r="GI269" i="25"/>
  <c r="GJ269" i="25"/>
  <c r="GK269" i="25"/>
  <c r="GL269" i="25"/>
  <c r="GB270" i="25"/>
  <c r="GC270" i="25"/>
  <c r="GD270" i="25"/>
  <c r="GE270" i="25"/>
  <c r="GF270" i="25"/>
  <c r="GG270" i="25"/>
  <c r="GH270" i="25"/>
  <c r="GI270" i="25"/>
  <c r="GJ270" i="25"/>
  <c r="GK270" i="25"/>
  <c r="GL270" i="25"/>
  <c r="GB271" i="25"/>
  <c r="GC271" i="25"/>
  <c r="GD271" i="25"/>
  <c r="GE271" i="25"/>
  <c r="GF271" i="25"/>
  <c r="GG271" i="25"/>
  <c r="GH271" i="25"/>
  <c r="GI271" i="25"/>
  <c r="GJ271" i="25"/>
  <c r="GK271" i="25"/>
  <c r="GL271" i="25"/>
  <c r="GB272" i="25"/>
  <c r="GC272" i="25"/>
  <c r="GD272" i="25"/>
  <c r="GE272" i="25"/>
  <c r="GF272" i="25"/>
  <c r="GG272" i="25"/>
  <c r="GH272" i="25"/>
  <c r="GI272" i="25"/>
  <c r="GJ272" i="25"/>
  <c r="GK272" i="25"/>
  <c r="GL272" i="25"/>
  <c r="GB273" i="25"/>
  <c r="GC273" i="25"/>
  <c r="GD273" i="25"/>
  <c r="GE273" i="25"/>
  <c r="GF273" i="25"/>
  <c r="GG273" i="25"/>
  <c r="GH273" i="25"/>
  <c r="GI273" i="25"/>
  <c r="GJ273" i="25"/>
  <c r="GK273" i="25"/>
  <c r="GL273" i="25"/>
  <c r="GB274" i="25"/>
  <c r="GC274" i="25"/>
  <c r="GD274" i="25"/>
  <c r="GE274" i="25"/>
  <c r="GF274" i="25"/>
  <c r="GG274" i="25"/>
  <c r="GH274" i="25"/>
  <c r="GI274" i="25"/>
  <c r="GJ274" i="25"/>
  <c r="GK274" i="25"/>
  <c r="GL274" i="25"/>
  <c r="GB275" i="25"/>
  <c r="GC275" i="25"/>
  <c r="GD275" i="25"/>
  <c r="GE275" i="25"/>
  <c r="GF275" i="25"/>
  <c r="GG275" i="25"/>
  <c r="GH275" i="25"/>
  <c r="GI275" i="25"/>
  <c r="GJ275" i="25"/>
  <c r="GK275" i="25"/>
  <c r="GL275" i="25"/>
  <c r="GB276" i="25"/>
  <c r="GC276" i="25"/>
  <c r="GD276" i="25"/>
  <c r="GE276" i="25"/>
  <c r="GF276" i="25"/>
  <c r="GG276" i="25"/>
  <c r="GH276" i="25"/>
  <c r="GI276" i="25"/>
  <c r="GJ276" i="25"/>
  <c r="GK276" i="25"/>
  <c r="GL276" i="25"/>
  <c r="GB277" i="25"/>
  <c r="GC277" i="25"/>
  <c r="GD277" i="25"/>
  <c r="GE277" i="25"/>
  <c r="GF277" i="25"/>
  <c r="GG277" i="25"/>
  <c r="GH277" i="25"/>
  <c r="GI277" i="25"/>
  <c r="GJ277" i="25"/>
  <c r="GK277" i="25"/>
  <c r="GL277" i="25"/>
  <c r="GB278" i="25"/>
  <c r="GC278" i="25"/>
  <c r="GD278" i="25"/>
  <c r="GE278" i="25"/>
  <c r="GF278" i="25"/>
  <c r="GG278" i="25"/>
  <c r="GH278" i="25"/>
  <c r="GI278" i="25"/>
  <c r="GJ278" i="25"/>
  <c r="GK278" i="25"/>
  <c r="GL278" i="25"/>
  <c r="GB279" i="25"/>
  <c r="GC279" i="25"/>
  <c r="GD279" i="25"/>
  <c r="GE279" i="25"/>
  <c r="GF279" i="25"/>
  <c r="GG279" i="25"/>
  <c r="GH279" i="25"/>
  <c r="GI279" i="25"/>
  <c r="GJ279" i="25"/>
  <c r="GK279" i="25"/>
  <c r="GL279" i="25"/>
  <c r="GB280" i="25"/>
  <c r="GC280" i="25"/>
  <c r="GD280" i="25"/>
  <c r="GE280" i="25"/>
  <c r="GF280" i="25"/>
  <c r="GG280" i="25"/>
  <c r="GH280" i="25"/>
  <c r="GI280" i="25"/>
  <c r="GJ280" i="25"/>
  <c r="GK280" i="25"/>
  <c r="GL280" i="25"/>
  <c r="GB281" i="25"/>
  <c r="GC281" i="25"/>
  <c r="GD281" i="25"/>
  <c r="GE281" i="25"/>
  <c r="GF281" i="25"/>
  <c r="GG281" i="25"/>
  <c r="GH281" i="25"/>
  <c r="GI281" i="25"/>
  <c r="GJ281" i="25"/>
  <c r="GK281" i="25"/>
  <c r="GL281" i="25"/>
  <c r="GB282" i="25"/>
  <c r="GC282" i="25"/>
  <c r="GD282" i="25"/>
  <c r="GE282" i="25"/>
  <c r="GF282" i="25"/>
  <c r="GG282" i="25"/>
  <c r="GH282" i="25"/>
  <c r="GI282" i="25"/>
  <c r="GJ282" i="25"/>
  <c r="GK282" i="25"/>
  <c r="GL282" i="25"/>
  <c r="GB283" i="25"/>
  <c r="GC283" i="25"/>
  <c r="GD283" i="25"/>
  <c r="GE283" i="25"/>
  <c r="GF283" i="25"/>
  <c r="GG283" i="25"/>
  <c r="GH283" i="25"/>
  <c r="GI283" i="25"/>
  <c r="GJ283" i="25"/>
  <c r="GK283" i="25"/>
  <c r="GL283" i="25"/>
  <c r="GB284" i="25"/>
  <c r="GC284" i="25"/>
  <c r="GD284" i="25"/>
  <c r="GE284" i="25"/>
  <c r="GF284" i="25"/>
  <c r="GG284" i="25"/>
  <c r="GH284" i="25"/>
  <c r="GI284" i="25"/>
  <c r="GJ284" i="25"/>
  <c r="GK284" i="25"/>
  <c r="GL284" i="25"/>
  <c r="GB285" i="25"/>
  <c r="GC285" i="25"/>
  <c r="GD285" i="25"/>
  <c r="GE285" i="25"/>
  <c r="GF285" i="25"/>
  <c r="GG285" i="25"/>
  <c r="GH285" i="25"/>
  <c r="GI285" i="25"/>
  <c r="GJ285" i="25"/>
  <c r="GK285" i="25"/>
  <c r="GL285" i="25"/>
  <c r="GB286" i="25"/>
  <c r="GC286" i="25"/>
  <c r="GD286" i="25"/>
  <c r="GE286" i="25"/>
  <c r="GF286" i="25"/>
  <c r="GG286" i="25"/>
  <c r="GH286" i="25"/>
  <c r="GI286" i="25"/>
  <c r="GJ286" i="25"/>
  <c r="GK286" i="25"/>
  <c r="GL286" i="25"/>
  <c r="GB287" i="25"/>
  <c r="GC287" i="25"/>
  <c r="GD287" i="25"/>
  <c r="GE287" i="25"/>
  <c r="GF287" i="25"/>
  <c r="GG287" i="25"/>
  <c r="GH287" i="25"/>
  <c r="GI287" i="25"/>
  <c r="GJ287" i="25"/>
  <c r="GK287" i="25"/>
  <c r="GL287" i="25"/>
  <c r="GB288" i="25"/>
  <c r="GC288" i="25"/>
  <c r="GD288" i="25"/>
  <c r="GE288" i="25"/>
  <c r="GF288" i="25"/>
  <c r="GG288" i="25"/>
  <c r="GH288" i="25"/>
  <c r="GI288" i="25"/>
  <c r="GJ288" i="25"/>
  <c r="GK288" i="25"/>
  <c r="GL288" i="25"/>
  <c r="GB289" i="25"/>
  <c r="GC289" i="25"/>
  <c r="GD289" i="25"/>
  <c r="GE289" i="25"/>
  <c r="GF289" i="25"/>
  <c r="GG289" i="25"/>
  <c r="GH289" i="25"/>
  <c r="GI289" i="25"/>
  <c r="GJ289" i="25"/>
  <c r="GK289" i="25"/>
  <c r="GL289" i="25"/>
  <c r="GB290" i="25"/>
  <c r="GC290" i="25"/>
  <c r="GD290" i="25"/>
  <c r="GE290" i="25"/>
  <c r="GF290" i="25"/>
  <c r="GG290" i="25"/>
  <c r="GH290" i="25"/>
  <c r="GI290" i="25"/>
  <c r="GJ290" i="25"/>
  <c r="GK290" i="25"/>
  <c r="GL290" i="25"/>
  <c r="GB291" i="25"/>
  <c r="GC291" i="25"/>
  <c r="GD291" i="25"/>
  <c r="GE291" i="25"/>
  <c r="GF291" i="25"/>
  <c r="GG291" i="25"/>
  <c r="GH291" i="25"/>
  <c r="GI291" i="25"/>
  <c r="GJ291" i="25"/>
  <c r="GK291" i="25"/>
  <c r="GL291" i="25"/>
  <c r="GB292" i="25"/>
  <c r="GC292" i="25"/>
  <c r="GD292" i="25"/>
  <c r="GE292" i="25"/>
  <c r="GF292" i="25"/>
  <c r="GG292" i="25"/>
  <c r="GH292" i="25"/>
  <c r="GI292" i="25"/>
  <c r="GJ292" i="25"/>
  <c r="GK292" i="25"/>
  <c r="GL292" i="25"/>
  <c r="GB293" i="25"/>
  <c r="GC293" i="25"/>
  <c r="GD293" i="25"/>
  <c r="GE293" i="25"/>
  <c r="GF293" i="25"/>
  <c r="GG293" i="25"/>
  <c r="GH293" i="25"/>
  <c r="GI293" i="25"/>
  <c r="GJ293" i="25"/>
  <c r="GK293" i="25"/>
  <c r="GL293" i="25"/>
  <c r="GB294" i="25"/>
  <c r="GC294" i="25"/>
  <c r="GD294" i="25"/>
  <c r="GE294" i="25"/>
  <c r="GF294" i="25"/>
  <c r="GG294" i="25"/>
  <c r="GH294" i="25"/>
  <c r="GI294" i="25"/>
  <c r="GJ294" i="25"/>
  <c r="GK294" i="25"/>
  <c r="GL294" i="25"/>
  <c r="GB295" i="25"/>
  <c r="GC295" i="25"/>
  <c r="GD295" i="25"/>
  <c r="GE295" i="25"/>
  <c r="GF295" i="25"/>
  <c r="GG295" i="25"/>
  <c r="GH295" i="25"/>
  <c r="GI295" i="25"/>
  <c r="GJ295" i="25"/>
  <c r="GK295" i="25"/>
  <c r="GL295" i="25"/>
  <c r="GB296" i="25"/>
  <c r="GC296" i="25"/>
  <c r="GD296" i="25"/>
  <c r="GE296" i="25"/>
  <c r="GF296" i="25"/>
  <c r="GG296" i="25"/>
  <c r="GH296" i="25"/>
  <c r="GI296" i="25"/>
  <c r="GJ296" i="25"/>
  <c r="GK296" i="25"/>
  <c r="GL296" i="25"/>
  <c r="GB297" i="25"/>
  <c r="GC297" i="25"/>
  <c r="GD297" i="25"/>
  <c r="GE297" i="25"/>
  <c r="GF297" i="25"/>
  <c r="GG297" i="25"/>
  <c r="GH297" i="25"/>
  <c r="GI297" i="25"/>
  <c r="GJ297" i="25"/>
  <c r="GK297" i="25"/>
  <c r="GL297" i="25"/>
  <c r="GB298" i="25"/>
  <c r="GC298" i="25"/>
  <c r="GD298" i="25"/>
  <c r="GE298" i="25"/>
  <c r="GF298" i="25"/>
  <c r="GG298" i="25"/>
  <c r="GH298" i="25"/>
  <c r="GI298" i="25"/>
  <c r="GJ298" i="25"/>
  <c r="GK298" i="25"/>
  <c r="GL298" i="25"/>
  <c r="GB299" i="25"/>
  <c r="GC299" i="25"/>
  <c r="GD299" i="25"/>
  <c r="GE299" i="25"/>
  <c r="GF299" i="25"/>
  <c r="GG299" i="25"/>
  <c r="GH299" i="25"/>
  <c r="GI299" i="25"/>
  <c r="GJ299" i="25"/>
  <c r="GK299" i="25"/>
  <c r="GL299" i="25"/>
  <c r="GB300" i="25"/>
  <c r="GC300" i="25"/>
  <c r="GD300" i="25"/>
  <c r="GE300" i="25"/>
  <c r="GF300" i="25"/>
  <c r="GG300" i="25"/>
  <c r="GH300" i="25"/>
  <c r="GI300" i="25"/>
  <c r="GJ300" i="25"/>
  <c r="GK300" i="25"/>
  <c r="GL300" i="25"/>
  <c r="GB301" i="25"/>
  <c r="GC301" i="25"/>
  <c r="GD301" i="25"/>
  <c r="GE301" i="25"/>
  <c r="GF301" i="25"/>
  <c r="GG301" i="25"/>
  <c r="GH301" i="25"/>
  <c r="GI301" i="25"/>
  <c r="GJ301" i="25"/>
  <c r="GK301" i="25"/>
  <c r="GL301" i="25"/>
  <c r="GB302" i="25"/>
  <c r="GC302" i="25"/>
  <c r="GD302" i="25"/>
  <c r="GE302" i="25"/>
  <c r="GF302" i="25"/>
  <c r="GG302" i="25"/>
  <c r="GH302" i="25"/>
  <c r="GI302" i="25"/>
  <c r="GJ302" i="25"/>
  <c r="GK302" i="25"/>
  <c r="GL302" i="25"/>
  <c r="GB303" i="25"/>
  <c r="GC303" i="25"/>
  <c r="GD303" i="25"/>
  <c r="GE303" i="25"/>
  <c r="GF303" i="25"/>
  <c r="GG303" i="25"/>
  <c r="GH303" i="25"/>
  <c r="GI303" i="25"/>
  <c r="GJ303" i="25"/>
  <c r="GK303" i="25"/>
  <c r="GL303" i="25"/>
  <c r="GB304" i="25"/>
  <c r="GC304" i="25"/>
  <c r="GD304" i="25"/>
  <c r="GE304" i="25"/>
  <c r="GF304" i="25"/>
  <c r="GG304" i="25"/>
  <c r="GH304" i="25"/>
  <c r="GI304" i="25"/>
  <c r="GJ304" i="25"/>
  <c r="GK304" i="25"/>
  <c r="GL304" i="25"/>
  <c r="GB305" i="25"/>
  <c r="GC305" i="25"/>
  <c r="GD305" i="25"/>
  <c r="GE305" i="25"/>
  <c r="GF305" i="25"/>
  <c r="GG305" i="25"/>
  <c r="GH305" i="25"/>
  <c r="GI305" i="25"/>
  <c r="GJ305" i="25"/>
  <c r="GK305" i="25"/>
  <c r="GL305" i="25"/>
  <c r="GB306" i="25"/>
  <c r="GC306" i="25"/>
  <c r="GD306" i="25"/>
  <c r="GE306" i="25"/>
  <c r="GF306" i="25"/>
  <c r="GG306" i="25"/>
  <c r="GH306" i="25"/>
  <c r="GI306" i="25"/>
  <c r="GJ306" i="25"/>
  <c r="GK306" i="25"/>
  <c r="GL306" i="25"/>
  <c r="GB307" i="25"/>
  <c r="GC307" i="25"/>
  <c r="GD307" i="25"/>
  <c r="GE307" i="25"/>
  <c r="GF307" i="25"/>
  <c r="GG307" i="25"/>
  <c r="GH307" i="25"/>
  <c r="GI307" i="25"/>
  <c r="GJ307" i="25"/>
  <c r="GK307" i="25"/>
  <c r="GL307" i="25"/>
  <c r="GB308" i="25"/>
  <c r="GC308" i="25"/>
  <c r="GD308" i="25"/>
  <c r="GE308" i="25"/>
  <c r="GF308" i="25"/>
  <c r="GG308" i="25"/>
  <c r="GH308" i="25"/>
  <c r="GI308" i="25"/>
  <c r="GJ308" i="25"/>
  <c r="GK308" i="25"/>
  <c r="GL308" i="25"/>
  <c r="GB309" i="25"/>
  <c r="GC309" i="25"/>
  <c r="GD309" i="25"/>
  <c r="GE309" i="25"/>
  <c r="GF309" i="25"/>
  <c r="GG309" i="25"/>
  <c r="GH309" i="25"/>
  <c r="GI309" i="25"/>
  <c r="GJ309" i="25"/>
  <c r="GK309" i="25"/>
  <c r="GL309" i="25"/>
  <c r="GB310" i="25"/>
  <c r="GC310" i="25"/>
  <c r="GD310" i="25"/>
  <c r="GE310" i="25"/>
  <c r="GF310" i="25"/>
  <c r="GG310" i="25"/>
  <c r="GH310" i="25"/>
  <c r="GI310" i="25"/>
  <c r="GJ310" i="25"/>
  <c r="GK310" i="25"/>
  <c r="GL310" i="25"/>
  <c r="GB311" i="25"/>
  <c r="GC311" i="25"/>
  <c r="GD311" i="25"/>
  <c r="GE311" i="25"/>
  <c r="GF311" i="25"/>
  <c r="GG311" i="25"/>
  <c r="GH311" i="25"/>
  <c r="GI311" i="25"/>
  <c r="GJ311" i="25"/>
  <c r="GK311" i="25"/>
  <c r="GL311" i="25"/>
  <c r="GB312" i="25"/>
  <c r="GC312" i="25"/>
  <c r="GD312" i="25"/>
  <c r="GE312" i="25"/>
  <c r="GF312" i="25"/>
  <c r="GG312" i="25"/>
  <c r="GH312" i="25"/>
  <c r="GI312" i="25"/>
  <c r="GJ312" i="25"/>
  <c r="GK312" i="25"/>
  <c r="GL312" i="25"/>
  <c r="GB313" i="25"/>
  <c r="GC313" i="25"/>
  <c r="GD313" i="25"/>
  <c r="GE313" i="25"/>
  <c r="GF313" i="25"/>
  <c r="GG313" i="25"/>
  <c r="GH313" i="25"/>
  <c r="GI313" i="25"/>
  <c r="GJ313" i="25"/>
  <c r="GK313" i="25"/>
  <c r="GL313" i="25"/>
  <c r="GB314" i="25"/>
  <c r="GC314" i="25"/>
  <c r="GD314" i="25"/>
  <c r="GE314" i="25"/>
  <c r="GF314" i="25"/>
  <c r="GG314" i="25"/>
  <c r="GH314" i="25"/>
  <c r="GI314" i="25"/>
  <c r="GJ314" i="25"/>
  <c r="GK314" i="25"/>
  <c r="GL314" i="25"/>
  <c r="GB315" i="25"/>
  <c r="GC315" i="25"/>
  <c r="GD315" i="25"/>
  <c r="GE315" i="25"/>
  <c r="GF315" i="25"/>
  <c r="GG315" i="25"/>
  <c r="GH315" i="25"/>
  <c r="GI315" i="25"/>
  <c r="GJ315" i="25"/>
  <c r="GK315" i="25"/>
  <c r="GL315" i="25"/>
  <c r="GB316" i="25"/>
  <c r="GC316" i="25"/>
  <c r="GD316" i="25"/>
  <c r="GE316" i="25"/>
  <c r="GF316" i="25"/>
  <c r="GG316" i="25"/>
  <c r="GH316" i="25"/>
  <c r="GI316" i="25"/>
  <c r="GJ316" i="25"/>
  <c r="GK316" i="25"/>
  <c r="GL316" i="25"/>
  <c r="GB317" i="25"/>
  <c r="GC317" i="25"/>
  <c r="GD317" i="25"/>
  <c r="GE317" i="25"/>
  <c r="GF317" i="25"/>
  <c r="GG317" i="25"/>
  <c r="GH317" i="25"/>
  <c r="GI317" i="25"/>
  <c r="GJ317" i="25"/>
  <c r="GK317" i="25"/>
  <c r="GL317" i="25"/>
  <c r="GB318" i="25"/>
  <c r="GC318" i="25"/>
  <c r="GD318" i="25"/>
  <c r="GE318" i="25"/>
  <c r="GF318" i="25"/>
  <c r="GG318" i="25"/>
  <c r="GH318" i="25"/>
  <c r="GI318" i="25"/>
  <c r="GJ318" i="25"/>
  <c r="GK318" i="25"/>
  <c r="GL318" i="25"/>
  <c r="GB319" i="25"/>
  <c r="GC319" i="25"/>
  <c r="GD319" i="25"/>
  <c r="GE319" i="25"/>
  <c r="GF319" i="25"/>
  <c r="GG319" i="25"/>
  <c r="GH319" i="25"/>
  <c r="GI319" i="25"/>
  <c r="GJ319" i="25"/>
  <c r="GK319" i="25"/>
  <c r="GL319" i="25"/>
  <c r="GB320" i="25"/>
  <c r="GC320" i="25"/>
  <c r="GD320" i="25"/>
  <c r="GE320" i="25"/>
  <c r="GF320" i="25"/>
  <c r="GG320" i="25"/>
  <c r="GH320" i="25"/>
  <c r="GI320" i="25"/>
  <c r="GJ320" i="25"/>
  <c r="GK320" i="25"/>
  <c r="GL320" i="25"/>
  <c r="GB321" i="25"/>
  <c r="GC321" i="25"/>
  <c r="GD321" i="25"/>
  <c r="GE321" i="25"/>
  <c r="GF321" i="25"/>
  <c r="GG321" i="25"/>
  <c r="GH321" i="25"/>
  <c r="GI321" i="25"/>
  <c r="GJ321" i="25"/>
  <c r="GK321" i="25"/>
  <c r="GL321" i="25"/>
  <c r="GB322" i="25"/>
  <c r="GC322" i="25"/>
  <c r="GD322" i="25"/>
  <c r="GE322" i="25"/>
  <c r="GF322" i="25"/>
  <c r="GG322" i="25"/>
  <c r="GH322" i="25"/>
  <c r="GI322" i="25"/>
  <c r="GJ322" i="25"/>
  <c r="GK322" i="25"/>
  <c r="GL322" i="25"/>
  <c r="GB323" i="25"/>
  <c r="GC323" i="25"/>
  <c r="GD323" i="25"/>
  <c r="GE323" i="25"/>
  <c r="GF323" i="25"/>
  <c r="GG323" i="25"/>
  <c r="GH323" i="25"/>
  <c r="GI323" i="25"/>
  <c r="GJ323" i="25"/>
  <c r="GK323" i="25"/>
  <c r="GL323" i="25"/>
  <c r="GB324" i="25"/>
  <c r="GC324" i="25"/>
  <c r="GD324" i="25"/>
  <c r="GE324" i="25"/>
  <c r="GF324" i="25"/>
  <c r="GG324" i="25"/>
  <c r="GH324" i="25"/>
  <c r="GI324" i="25"/>
  <c r="GJ324" i="25"/>
  <c r="GK324" i="25"/>
  <c r="GL324" i="25"/>
  <c r="GB325" i="25"/>
  <c r="GC325" i="25"/>
  <c r="GD325" i="25"/>
  <c r="GE325" i="25"/>
  <c r="GF325" i="25"/>
  <c r="GG325" i="25"/>
  <c r="GH325" i="25"/>
  <c r="GI325" i="25"/>
  <c r="GJ325" i="25"/>
  <c r="GK325" i="25"/>
  <c r="GL325" i="25"/>
  <c r="GB326" i="25"/>
  <c r="GC326" i="25"/>
  <c r="GD326" i="25"/>
  <c r="GE326" i="25"/>
  <c r="GF326" i="25"/>
  <c r="GG326" i="25"/>
  <c r="GH326" i="25"/>
  <c r="GI326" i="25"/>
  <c r="GJ326" i="25"/>
  <c r="GK326" i="25"/>
  <c r="GL326" i="25"/>
  <c r="GB327" i="25"/>
  <c r="GC327" i="25"/>
  <c r="GD327" i="25"/>
  <c r="GE327" i="25"/>
  <c r="GF327" i="25"/>
  <c r="GG327" i="25"/>
  <c r="GH327" i="25"/>
  <c r="GI327" i="25"/>
  <c r="GJ327" i="25"/>
  <c r="GK327" i="25"/>
  <c r="GL327" i="25"/>
  <c r="GB328" i="25"/>
  <c r="GC328" i="25"/>
  <c r="GD328" i="25"/>
  <c r="GE328" i="25"/>
  <c r="GF328" i="25"/>
  <c r="GG328" i="25"/>
  <c r="GH328" i="25"/>
  <c r="GI328" i="25"/>
  <c r="GJ328" i="25"/>
  <c r="GK328" i="25"/>
  <c r="GL328" i="25"/>
  <c r="GB329" i="25"/>
  <c r="GC329" i="25"/>
  <c r="GD329" i="25"/>
  <c r="GE329" i="25"/>
  <c r="GF329" i="25"/>
  <c r="GG329" i="25"/>
  <c r="GH329" i="25"/>
  <c r="GI329" i="25"/>
  <c r="GJ329" i="25"/>
  <c r="GK329" i="25"/>
  <c r="GL329" i="25"/>
  <c r="GB330" i="25"/>
  <c r="GC330" i="25"/>
  <c r="GD330" i="25"/>
  <c r="GE330" i="25"/>
  <c r="GF330" i="25"/>
  <c r="GG330" i="25"/>
  <c r="GH330" i="25"/>
  <c r="GI330" i="25"/>
  <c r="GJ330" i="25"/>
  <c r="GK330" i="25"/>
  <c r="GL330" i="25"/>
  <c r="GB331" i="25"/>
  <c r="GC331" i="25"/>
  <c r="GD331" i="25"/>
  <c r="GE331" i="25"/>
  <c r="GF331" i="25"/>
  <c r="GG331" i="25"/>
  <c r="GH331" i="25"/>
  <c r="GI331" i="25"/>
  <c r="GJ331" i="25"/>
  <c r="GK331" i="25"/>
  <c r="GL331" i="25"/>
  <c r="GB332" i="25"/>
  <c r="GC332" i="25"/>
  <c r="GD332" i="25"/>
  <c r="GE332" i="25"/>
  <c r="GF332" i="25"/>
  <c r="GG332" i="25"/>
  <c r="GH332" i="25"/>
  <c r="GI332" i="25"/>
  <c r="GJ332" i="25"/>
  <c r="GK332" i="25"/>
  <c r="GL332" i="25"/>
  <c r="GB333" i="25"/>
  <c r="GC333" i="25"/>
  <c r="GD333" i="25"/>
  <c r="GE333" i="25"/>
  <c r="GF333" i="25"/>
  <c r="GG333" i="25"/>
  <c r="GH333" i="25"/>
  <c r="GI333" i="25"/>
  <c r="GJ333" i="25"/>
  <c r="GK333" i="25"/>
  <c r="GL333" i="25"/>
  <c r="GB334" i="25"/>
  <c r="GC334" i="25"/>
  <c r="GD334" i="25"/>
  <c r="GE334" i="25"/>
  <c r="GF334" i="25"/>
  <c r="GG334" i="25"/>
  <c r="GH334" i="25"/>
  <c r="GI334" i="25"/>
  <c r="GJ334" i="25"/>
  <c r="GK334" i="25"/>
  <c r="GL334" i="25"/>
  <c r="GB335" i="25"/>
  <c r="GC335" i="25"/>
  <c r="GD335" i="25"/>
  <c r="GE335" i="25"/>
  <c r="GF335" i="25"/>
  <c r="GG335" i="25"/>
  <c r="GH335" i="25"/>
  <c r="GI335" i="25"/>
  <c r="GJ335" i="25"/>
  <c r="GK335" i="25"/>
  <c r="GL335" i="25"/>
  <c r="GB336" i="25"/>
  <c r="GC336" i="25"/>
  <c r="GD336" i="25"/>
  <c r="GE336" i="25"/>
  <c r="GF336" i="25"/>
  <c r="GG336" i="25"/>
  <c r="GH336" i="25"/>
  <c r="GI336" i="25"/>
  <c r="GJ336" i="25"/>
  <c r="GK336" i="25"/>
  <c r="GL336" i="25"/>
  <c r="GB337" i="25"/>
  <c r="GC337" i="25"/>
  <c r="GD337" i="25"/>
  <c r="GE337" i="25"/>
  <c r="GF337" i="25"/>
  <c r="GG337" i="25"/>
  <c r="GH337" i="25"/>
  <c r="GI337" i="25"/>
  <c r="GJ337" i="25"/>
  <c r="GK337" i="25"/>
  <c r="GL337" i="25"/>
  <c r="GB338" i="25"/>
  <c r="GC338" i="25"/>
  <c r="GD338" i="25"/>
  <c r="GE338" i="25"/>
  <c r="GF338" i="25"/>
  <c r="GG338" i="25"/>
  <c r="GH338" i="25"/>
  <c r="GI338" i="25"/>
  <c r="GJ338" i="25"/>
  <c r="GK338" i="25"/>
  <c r="GL338" i="25"/>
  <c r="GB339" i="25"/>
  <c r="GC339" i="25"/>
  <c r="GD339" i="25"/>
  <c r="GE339" i="25"/>
  <c r="GF339" i="25"/>
  <c r="GG339" i="25"/>
  <c r="GH339" i="25"/>
  <c r="GI339" i="25"/>
  <c r="GJ339" i="25"/>
  <c r="GK339" i="25"/>
  <c r="GL339" i="25"/>
  <c r="GB340" i="25"/>
  <c r="GC340" i="25"/>
  <c r="GD340" i="25"/>
  <c r="GE340" i="25"/>
  <c r="GF340" i="25"/>
  <c r="GG340" i="25"/>
  <c r="GH340" i="25"/>
  <c r="GI340" i="25"/>
  <c r="GJ340" i="25"/>
  <c r="GK340" i="25"/>
  <c r="GL340" i="25"/>
  <c r="GB341" i="25"/>
  <c r="GC341" i="25"/>
  <c r="GD341" i="25"/>
  <c r="GE341" i="25"/>
  <c r="GF341" i="25"/>
  <c r="GG341" i="25"/>
  <c r="GH341" i="25"/>
  <c r="GI341" i="25"/>
  <c r="GJ341" i="25"/>
  <c r="GK341" i="25"/>
  <c r="GL341" i="25"/>
  <c r="GB342" i="25"/>
  <c r="GC342" i="25"/>
  <c r="GD342" i="25"/>
  <c r="GE342" i="25"/>
  <c r="GF342" i="25"/>
  <c r="GG342" i="25"/>
  <c r="GH342" i="25"/>
  <c r="GI342" i="25"/>
  <c r="GJ342" i="25"/>
  <c r="GK342" i="25"/>
  <c r="GL342" i="25"/>
  <c r="GB343" i="25"/>
  <c r="GC343" i="25"/>
  <c r="GD343" i="25"/>
  <c r="GE343" i="25"/>
  <c r="GF343" i="25"/>
  <c r="GG343" i="25"/>
  <c r="GH343" i="25"/>
  <c r="GI343" i="25"/>
  <c r="GJ343" i="25"/>
  <c r="GK343" i="25"/>
  <c r="GL343" i="25"/>
  <c r="GB344" i="25"/>
  <c r="GC344" i="25"/>
  <c r="GD344" i="25"/>
  <c r="GE344" i="25"/>
  <c r="GF344" i="25"/>
  <c r="GG344" i="25"/>
  <c r="GH344" i="25"/>
  <c r="GI344" i="25"/>
  <c r="GJ344" i="25"/>
  <c r="GK344" i="25"/>
  <c r="GL344" i="25"/>
  <c r="GB345" i="25"/>
  <c r="GC345" i="25"/>
  <c r="GD345" i="25"/>
  <c r="GE345" i="25"/>
  <c r="GF345" i="25"/>
  <c r="GG345" i="25"/>
  <c r="GH345" i="25"/>
  <c r="GI345" i="25"/>
  <c r="GJ345" i="25"/>
  <c r="GK345" i="25"/>
  <c r="GL345" i="25"/>
  <c r="GB346" i="25"/>
  <c r="GC346" i="25"/>
  <c r="GD346" i="25"/>
  <c r="GE346" i="25"/>
  <c r="GF346" i="25"/>
  <c r="GG346" i="25"/>
  <c r="GH346" i="25"/>
  <c r="GI346" i="25"/>
  <c r="GJ346" i="25"/>
  <c r="GK346" i="25"/>
  <c r="GL346" i="25"/>
  <c r="GB347" i="25"/>
  <c r="GC347" i="25"/>
  <c r="GD347" i="25"/>
  <c r="GE347" i="25"/>
  <c r="GF347" i="25"/>
  <c r="GG347" i="25"/>
  <c r="GH347" i="25"/>
  <c r="GI347" i="25"/>
  <c r="GJ347" i="25"/>
  <c r="GK347" i="25"/>
  <c r="GL347" i="25"/>
  <c r="GB348" i="25"/>
  <c r="GC348" i="25"/>
  <c r="GD348" i="25"/>
  <c r="GE348" i="25"/>
  <c r="GF348" i="25"/>
  <c r="GG348" i="25"/>
  <c r="GH348" i="25"/>
  <c r="GI348" i="25"/>
  <c r="GJ348" i="25"/>
  <c r="GK348" i="25"/>
  <c r="GL348" i="25"/>
  <c r="GB349" i="25"/>
  <c r="GC349" i="25"/>
  <c r="GD349" i="25"/>
  <c r="GE349" i="25"/>
  <c r="GF349" i="25"/>
  <c r="GG349" i="25"/>
  <c r="GH349" i="25"/>
  <c r="GI349" i="25"/>
  <c r="GJ349" i="25"/>
  <c r="GK349" i="25"/>
  <c r="GL349" i="25"/>
  <c r="GB350" i="25"/>
  <c r="GC350" i="25"/>
  <c r="GD350" i="25"/>
  <c r="GE350" i="25"/>
  <c r="GF350" i="25"/>
  <c r="GG350" i="25"/>
  <c r="GH350" i="25"/>
  <c r="GI350" i="25"/>
  <c r="GJ350" i="25"/>
  <c r="GK350" i="25"/>
  <c r="GL350" i="25"/>
  <c r="GB351" i="25"/>
  <c r="GC351" i="25"/>
  <c r="GD351" i="25"/>
  <c r="GE351" i="25"/>
  <c r="GF351" i="25"/>
  <c r="GG351" i="25"/>
  <c r="GH351" i="25"/>
  <c r="GI351" i="25"/>
  <c r="GJ351" i="25"/>
  <c r="GK351" i="25"/>
  <c r="GL351" i="25"/>
  <c r="GB352" i="25"/>
  <c r="GC352" i="25"/>
  <c r="GD352" i="25"/>
  <c r="GE352" i="25"/>
  <c r="GF352" i="25"/>
  <c r="GG352" i="25"/>
  <c r="GH352" i="25"/>
  <c r="GI352" i="25"/>
  <c r="GJ352" i="25"/>
  <c r="GK352" i="25"/>
  <c r="GL352" i="25"/>
  <c r="GB353" i="25"/>
  <c r="GC353" i="25"/>
  <c r="GD353" i="25"/>
  <c r="GE353" i="25"/>
  <c r="GF353" i="25"/>
  <c r="GG353" i="25"/>
  <c r="GH353" i="25"/>
  <c r="GI353" i="25"/>
  <c r="GJ353" i="25"/>
  <c r="GK353" i="25"/>
  <c r="GL353" i="25"/>
  <c r="GB354" i="25"/>
  <c r="GC354" i="25"/>
  <c r="GD354" i="25"/>
  <c r="GE354" i="25"/>
  <c r="GF354" i="25"/>
  <c r="GG354" i="25"/>
  <c r="GH354" i="25"/>
  <c r="GI354" i="25"/>
  <c r="GJ354" i="25"/>
  <c r="GK354" i="25"/>
  <c r="GL354" i="25"/>
  <c r="GB355" i="25"/>
  <c r="GC355" i="25"/>
  <c r="GD355" i="25"/>
  <c r="GE355" i="25"/>
  <c r="GF355" i="25"/>
  <c r="GG355" i="25"/>
  <c r="GH355" i="25"/>
  <c r="GI355" i="25"/>
  <c r="GJ355" i="25"/>
  <c r="GK355" i="25"/>
  <c r="GL355" i="25"/>
  <c r="GB356" i="25"/>
  <c r="GC356" i="25"/>
  <c r="GD356" i="25"/>
  <c r="GE356" i="25"/>
  <c r="GF356" i="25"/>
  <c r="GG356" i="25"/>
  <c r="GH356" i="25"/>
  <c r="GI356" i="25"/>
  <c r="GJ356" i="25"/>
  <c r="GK356" i="25"/>
  <c r="GL356" i="25"/>
  <c r="GB357" i="25"/>
  <c r="GC357" i="25"/>
  <c r="GD357" i="25"/>
  <c r="GE357" i="25"/>
  <c r="GF357" i="25"/>
  <c r="GG357" i="25"/>
  <c r="GH357" i="25"/>
  <c r="GI357" i="25"/>
  <c r="GJ357" i="25"/>
  <c r="GK357" i="25"/>
  <c r="GL357" i="25"/>
  <c r="GB358" i="25"/>
  <c r="GC358" i="25"/>
  <c r="GD358" i="25"/>
  <c r="GE358" i="25"/>
  <c r="GF358" i="25"/>
  <c r="GG358" i="25"/>
  <c r="GH358" i="25"/>
  <c r="GI358" i="25"/>
  <c r="GJ358" i="25"/>
  <c r="GK358" i="25"/>
  <c r="GL358" i="25"/>
  <c r="GB359" i="25"/>
  <c r="GC359" i="25"/>
  <c r="GD359" i="25"/>
  <c r="GE359" i="25"/>
  <c r="GF359" i="25"/>
  <c r="GG359" i="25"/>
  <c r="GH359" i="25"/>
  <c r="GI359" i="25"/>
  <c r="GJ359" i="25"/>
  <c r="GK359" i="25"/>
  <c r="GL359" i="25"/>
  <c r="GB360" i="25"/>
  <c r="GC360" i="25"/>
  <c r="GD360" i="25"/>
  <c r="GE360" i="25"/>
  <c r="GF360" i="25"/>
  <c r="GG360" i="25"/>
  <c r="GH360" i="25"/>
  <c r="GI360" i="25"/>
  <c r="GJ360" i="25"/>
  <c r="GK360" i="25"/>
  <c r="GL360" i="25"/>
  <c r="GB361" i="25"/>
  <c r="GC361" i="25"/>
  <c r="GD361" i="25"/>
  <c r="GE361" i="25"/>
  <c r="GF361" i="25"/>
  <c r="GG361" i="25"/>
  <c r="GH361" i="25"/>
  <c r="GI361" i="25"/>
  <c r="GJ361" i="25"/>
  <c r="GK361" i="25"/>
  <c r="GL361" i="25"/>
  <c r="GB362" i="25"/>
  <c r="GC362" i="25"/>
  <c r="GD362" i="25"/>
  <c r="GE362" i="25"/>
  <c r="GF362" i="25"/>
  <c r="GG362" i="25"/>
  <c r="GH362" i="25"/>
  <c r="GI362" i="25"/>
  <c r="GJ362" i="25"/>
  <c r="GK362" i="25"/>
  <c r="GL362" i="25"/>
  <c r="GB363" i="25"/>
  <c r="GC363" i="25"/>
  <c r="GD363" i="25"/>
  <c r="GE363" i="25"/>
  <c r="GF363" i="25"/>
  <c r="GG363" i="25"/>
  <c r="GH363" i="25"/>
  <c r="GI363" i="25"/>
  <c r="GJ363" i="25"/>
  <c r="GK363" i="25"/>
  <c r="GL363" i="25"/>
  <c r="GB364" i="25"/>
  <c r="GC364" i="25"/>
  <c r="GD364" i="25"/>
  <c r="GE364" i="25"/>
  <c r="GF364" i="25"/>
  <c r="GG364" i="25"/>
  <c r="GH364" i="25"/>
  <c r="GI364" i="25"/>
  <c r="GJ364" i="25"/>
  <c r="GK364" i="25"/>
  <c r="GL364" i="25"/>
  <c r="GB365" i="25"/>
  <c r="GC365" i="25"/>
  <c r="GD365" i="25"/>
  <c r="GE365" i="25"/>
  <c r="GF365" i="25"/>
  <c r="GG365" i="25"/>
  <c r="GH365" i="25"/>
  <c r="GI365" i="25"/>
  <c r="GJ365" i="25"/>
  <c r="GK365" i="25"/>
  <c r="GL365" i="25"/>
  <c r="GB366" i="25"/>
  <c r="GC366" i="25"/>
  <c r="GD366" i="25"/>
  <c r="GE366" i="25"/>
  <c r="GF366" i="25"/>
  <c r="GG366" i="25"/>
  <c r="GH366" i="25"/>
  <c r="GI366" i="25"/>
  <c r="GJ366" i="25"/>
  <c r="GK366" i="25"/>
  <c r="GL366" i="25"/>
  <c r="GB367" i="25"/>
  <c r="GC367" i="25"/>
  <c r="GD367" i="25"/>
  <c r="GE367" i="25"/>
  <c r="GF367" i="25"/>
  <c r="GG367" i="25"/>
  <c r="GH367" i="25"/>
  <c r="GI367" i="25"/>
  <c r="GJ367" i="25"/>
  <c r="GK367" i="25"/>
  <c r="GL367" i="25"/>
  <c r="GB368" i="25"/>
  <c r="GC368" i="25"/>
  <c r="GD368" i="25"/>
  <c r="GE368" i="25"/>
  <c r="GF368" i="25"/>
  <c r="GG368" i="25"/>
  <c r="GH368" i="25"/>
  <c r="GI368" i="25"/>
  <c r="GJ368" i="25"/>
  <c r="GK368" i="25"/>
  <c r="GL368" i="25"/>
  <c r="GB369" i="25"/>
  <c r="GC369" i="25"/>
  <c r="GD369" i="25"/>
  <c r="GE369" i="25"/>
  <c r="GF369" i="25"/>
  <c r="GG369" i="25"/>
  <c r="GH369" i="25"/>
  <c r="GI369" i="25"/>
  <c r="GJ369" i="25"/>
  <c r="GK369" i="25"/>
  <c r="GL369" i="25"/>
  <c r="GB370" i="25"/>
  <c r="GC370" i="25"/>
  <c r="GD370" i="25"/>
  <c r="GE370" i="25"/>
  <c r="GF370" i="25"/>
  <c r="GG370" i="25"/>
  <c r="GH370" i="25"/>
  <c r="GI370" i="25"/>
  <c r="GJ370" i="25"/>
  <c r="GK370" i="25"/>
  <c r="GL370" i="25"/>
  <c r="GB371" i="25"/>
  <c r="GC371" i="25"/>
  <c r="GD371" i="25"/>
  <c r="GE371" i="25"/>
  <c r="GF371" i="25"/>
  <c r="GG371" i="25"/>
  <c r="GH371" i="25"/>
  <c r="GI371" i="25"/>
  <c r="GJ371" i="25"/>
  <c r="GK371" i="25"/>
  <c r="GL371" i="25"/>
  <c r="GB372" i="25"/>
  <c r="GC372" i="25"/>
  <c r="GD372" i="25"/>
  <c r="GE372" i="25"/>
  <c r="GF372" i="25"/>
  <c r="GG372" i="25"/>
  <c r="GH372" i="25"/>
  <c r="GI372" i="25"/>
  <c r="GJ372" i="25"/>
  <c r="GK372" i="25"/>
  <c r="GL372" i="25"/>
  <c r="GB373" i="25"/>
  <c r="GC373" i="25"/>
  <c r="GD373" i="25"/>
  <c r="GE373" i="25"/>
  <c r="GF373" i="25"/>
  <c r="GG373" i="25"/>
  <c r="GH373" i="25"/>
  <c r="GI373" i="25"/>
  <c r="GJ373" i="25"/>
  <c r="GK373" i="25"/>
  <c r="GL373" i="25"/>
  <c r="GB374" i="25"/>
  <c r="GC374" i="25"/>
  <c r="GD374" i="25"/>
  <c r="GE374" i="25"/>
  <c r="GF374" i="25"/>
  <c r="GG374" i="25"/>
  <c r="GH374" i="25"/>
  <c r="GI374" i="25"/>
  <c r="GJ374" i="25"/>
  <c r="GK374" i="25"/>
  <c r="GL374" i="25"/>
  <c r="GB375" i="25"/>
  <c r="GC375" i="25"/>
  <c r="GD375" i="25"/>
  <c r="GE375" i="25"/>
  <c r="GF375" i="25"/>
  <c r="GG375" i="25"/>
  <c r="GH375" i="25"/>
  <c r="GI375" i="25"/>
  <c r="GJ375" i="25"/>
  <c r="GK375" i="25"/>
  <c r="GL375" i="25"/>
  <c r="GB376" i="25"/>
  <c r="GC376" i="25"/>
  <c r="GD376" i="25"/>
  <c r="GE376" i="25"/>
  <c r="GF376" i="25"/>
  <c r="GG376" i="25"/>
  <c r="GH376" i="25"/>
  <c r="GI376" i="25"/>
  <c r="GJ376" i="25"/>
  <c r="GK376" i="25"/>
  <c r="GL376" i="25"/>
  <c r="GB377" i="25"/>
  <c r="GC377" i="25"/>
  <c r="GD377" i="25"/>
  <c r="GE377" i="25"/>
  <c r="GF377" i="25"/>
  <c r="GG377" i="25"/>
  <c r="GH377" i="25"/>
  <c r="GI377" i="25"/>
  <c r="GJ377" i="25"/>
  <c r="GK377" i="25"/>
  <c r="GL377" i="25"/>
  <c r="GB378" i="25"/>
  <c r="GC378" i="25"/>
  <c r="GD378" i="25"/>
  <c r="GE378" i="25"/>
  <c r="GF378" i="25"/>
  <c r="GG378" i="25"/>
  <c r="GH378" i="25"/>
  <c r="GI378" i="25"/>
  <c r="GJ378" i="25"/>
  <c r="GK378" i="25"/>
  <c r="GL378" i="25"/>
  <c r="GB379" i="25"/>
  <c r="GC379" i="25"/>
  <c r="GD379" i="25"/>
  <c r="GE379" i="25"/>
  <c r="GF379" i="25"/>
  <c r="GG379" i="25"/>
  <c r="GH379" i="25"/>
  <c r="GI379" i="25"/>
  <c r="GJ379" i="25"/>
  <c r="GK379" i="25"/>
  <c r="GL379" i="25"/>
  <c r="GB380" i="25"/>
  <c r="GC380" i="25"/>
  <c r="GD380" i="25"/>
  <c r="GE380" i="25"/>
  <c r="GF380" i="25"/>
  <c r="GG380" i="25"/>
  <c r="GH380" i="25"/>
  <c r="GI380" i="25"/>
  <c r="GJ380" i="25"/>
  <c r="GK380" i="25"/>
  <c r="GL380" i="25"/>
  <c r="GB381" i="25"/>
  <c r="GC381" i="25"/>
  <c r="GD381" i="25"/>
  <c r="GE381" i="25"/>
  <c r="GF381" i="25"/>
  <c r="GG381" i="25"/>
  <c r="GH381" i="25"/>
  <c r="GI381" i="25"/>
  <c r="GJ381" i="25"/>
  <c r="GK381" i="25"/>
  <c r="GL381" i="25"/>
  <c r="GB382" i="25"/>
  <c r="GC382" i="25"/>
  <c r="GD382" i="25"/>
  <c r="GE382" i="25"/>
  <c r="GF382" i="25"/>
  <c r="GG382" i="25"/>
  <c r="GH382" i="25"/>
  <c r="GI382" i="25"/>
  <c r="GJ382" i="25"/>
  <c r="GK382" i="25"/>
  <c r="GL382" i="25"/>
  <c r="GB383" i="25"/>
  <c r="GC383" i="25"/>
  <c r="GD383" i="25"/>
  <c r="GE383" i="25"/>
  <c r="GF383" i="25"/>
  <c r="GG383" i="25"/>
  <c r="GH383" i="25"/>
  <c r="GI383" i="25"/>
  <c r="GJ383" i="25"/>
  <c r="GK383" i="25"/>
  <c r="GL383" i="25"/>
  <c r="GB384" i="25"/>
  <c r="GC384" i="25"/>
  <c r="GD384" i="25"/>
  <c r="GE384" i="25"/>
  <c r="GF384" i="25"/>
  <c r="GG384" i="25"/>
  <c r="GH384" i="25"/>
  <c r="GI384" i="25"/>
  <c r="GJ384" i="25"/>
  <c r="GK384" i="25"/>
  <c r="GL384" i="25"/>
  <c r="GB385" i="25"/>
  <c r="GC385" i="25"/>
  <c r="GD385" i="25"/>
  <c r="GE385" i="25"/>
  <c r="GF385" i="25"/>
  <c r="GG385" i="25"/>
  <c r="GH385" i="25"/>
  <c r="GI385" i="25"/>
  <c r="GJ385" i="25"/>
  <c r="GK385" i="25"/>
  <c r="GL385" i="25"/>
  <c r="GB386" i="25"/>
  <c r="GC386" i="25"/>
  <c r="GD386" i="25"/>
  <c r="GE386" i="25"/>
  <c r="GF386" i="25"/>
  <c r="GG386" i="25"/>
  <c r="GH386" i="25"/>
  <c r="GI386" i="25"/>
  <c r="GJ386" i="25"/>
  <c r="GK386" i="25"/>
  <c r="GL386" i="25"/>
  <c r="GB387" i="25"/>
  <c r="GC387" i="25"/>
  <c r="GD387" i="25"/>
  <c r="GE387" i="25"/>
  <c r="GF387" i="25"/>
  <c r="GG387" i="25"/>
  <c r="GH387" i="25"/>
  <c r="GI387" i="25"/>
  <c r="GJ387" i="25"/>
  <c r="GK387" i="25"/>
  <c r="GL387" i="25"/>
  <c r="GB388" i="25"/>
  <c r="GC388" i="25"/>
  <c r="GD388" i="25"/>
  <c r="GE388" i="25"/>
  <c r="GF388" i="25"/>
  <c r="GG388" i="25"/>
  <c r="GH388" i="25"/>
  <c r="GI388" i="25"/>
  <c r="GJ388" i="25"/>
  <c r="GK388" i="25"/>
  <c r="GL388" i="25"/>
  <c r="GB389" i="25"/>
  <c r="GC389" i="25"/>
  <c r="GD389" i="25"/>
  <c r="GE389" i="25"/>
  <c r="GF389" i="25"/>
  <c r="GG389" i="25"/>
  <c r="GH389" i="25"/>
  <c r="GI389" i="25"/>
  <c r="GJ389" i="25"/>
  <c r="GK389" i="25"/>
  <c r="GL389" i="25"/>
  <c r="GB390" i="25"/>
  <c r="GC390" i="25"/>
  <c r="GD390" i="25"/>
  <c r="GE390" i="25"/>
  <c r="GF390" i="25"/>
  <c r="GG390" i="25"/>
  <c r="GH390" i="25"/>
  <c r="GI390" i="25"/>
  <c r="GJ390" i="25"/>
  <c r="GK390" i="25"/>
  <c r="GL390" i="25"/>
  <c r="GB391" i="25"/>
  <c r="GC391" i="25"/>
  <c r="GD391" i="25"/>
  <c r="GE391" i="25"/>
  <c r="GF391" i="25"/>
  <c r="GG391" i="25"/>
  <c r="GH391" i="25"/>
  <c r="GI391" i="25"/>
  <c r="GJ391" i="25"/>
  <c r="GK391" i="25"/>
  <c r="GL391" i="25"/>
  <c r="GB392" i="25"/>
  <c r="GC392" i="25"/>
  <c r="GD392" i="25"/>
  <c r="GE392" i="25"/>
  <c r="GF392" i="25"/>
  <c r="GG392" i="25"/>
  <c r="GH392" i="25"/>
  <c r="GI392" i="25"/>
  <c r="GJ392" i="25"/>
  <c r="GK392" i="25"/>
  <c r="GL392" i="25"/>
  <c r="GB393" i="25"/>
  <c r="GC393" i="25"/>
  <c r="GD393" i="25"/>
  <c r="GE393" i="25"/>
  <c r="GF393" i="25"/>
  <c r="GG393" i="25"/>
  <c r="GH393" i="25"/>
  <c r="GI393" i="25"/>
  <c r="GJ393" i="25"/>
  <c r="GK393" i="25"/>
  <c r="GL393" i="25"/>
  <c r="GB394" i="25"/>
  <c r="GC394" i="25"/>
  <c r="GD394" i="25"/>
  <c r="GE394" i="25"/>
  <c r="GF394" i="25"/>
  <c r="GG394" i="25"/>
  <c r="GH394" i="25"/>
  <c r="GI394" i="25"/>
  <c r="GJ394" i="25"/>
  <c r="GK394" i="25"/>
  <c r="GL394" i="25"/>
  <c r="GB395" i="25"/>
  <c r="GC395" i="25"/>
  <c r="GD395" i="25"/>
  <c r="GE395" i="25"/>
  <c r="GF395" i="25"/>
  <c r="GG395" i="25"/>
  <c r="GH395" i="25"/>
  <c r="GI395" i="25"/>
  <c r="GJ395" i="25"/>
  <c r="GK395" i="25"/>
  <c r="GL395" i="25"/>
  <c r="GB396" i="25"/>
  <c r="GC396" i="25"/>
  <c r="GD396" i="25"/>
  <c r="GE396" i="25"/>
  <c r="GF396" i="25"/>
  <c r="GG396" i="25"/>
  <c r="GH396" i="25"/>
  <c r="GI396" i="25"/>
  <c r="GJ396" i="25"/>
  <c r="GK396" i="25"/>
  <c r="GL396" i="25"/>
  <c r="GB397" i="25"/>
  <c r="GC397" i="25"/>
  <c r="GD397" i="25"/>
  <c r="GE397" i="25"/>
  <c r="GF397" i="25"/>
  <c r="GG397" i="25"/>
  <c r="GH397" i="25"/>
  <c r="GI397" i="25"/>
  <c r="GJ397" i="25"/>
  <c r="GK397" i="25"/>
  <c r="GL397" i="25"/>
  <c r="GB398" i="25"/>
  <c r="GC398" i="25"/>
  <c r="GD398" i="25"/>
  <c r="GE398" i="25"/>
  <c r="GF398" i="25"/>
  <c r="GG398" i="25"/>
  <c r="GH398" i="25"/>
  <c r="GI398" i="25"/>
  <c r="GJ398" i="25"/>
  <c r="GK398" i="25"/>
  <c r="GL398" i="25"/>
  <c r="GB399" i="25"/>
  <c r="GC399" i="25"/>
  <c r="GD399" i="25"/>
  <c r="GE399" i="25"/>
  <c r="GF399" i="25"/>
  <c r="GG399" i="25"/>
  <c r="GH399" i="25"/>
  <c r="GI399" i="25"/>
  <c r="GJ399" i="25"/>
  <c r="GK399" i="25"/>
  <c r="GL399" i="25"/>
  <c r="GB400" i="25"/>
  <c r="GC400" i="25"/>
  <c r="GD400" i="25"/>
  <c r="GE400" i="25"/>
  <c r="GF400" i="25"/>
  <c r="GG400" i="25"/>
  <c r="GH400" i="25"/>
  <c r="GI400" i="25"/>
  <c r="GJ400" i="25"/>
  <c r="GK400" i="25"/>
  <c r="GL400" i="25"/>
  <c r="GB401" i="25"/>
  <c r="GC401" i="25"/>
  <c r="GD401" i="25"/>
  <c r="GE401" i="25"/>
  <c r="GF401" i="25"/>
  <c r="GG401" i="25"/>
  <c r="GH401" i="25"/>
  <c r="GI401" i="25"/>
  <c r="GJ401" i="25"/>
  <c r="GK401" i="25"/>
  <c r="GL401" i="25"/>
  <c r="GB402" i="25"/>
  <c r="GC402" i="25"/>
  <c r="GD402" i="25"/>
  <c r="GE402" i="25"/>
  <c r="GF402" i="25"/>
  <c r="GG402" i="25"/>
  <c r="GH402" i="25"/>
  <c r="GI402" i="25"/>
  <c r="GJ402" i="25"/>
  <c r="GK402" i="25"/>
  <c r="GL402" i="25"/>
  <c r="GB403" i="25"/>
  <c r="GC403" i="25"/>
  <c r="GD403" i="25"/>
  <c r="GE403" i="25"/>
  <c r="GF403" i="25"/>
  <c r="GG403" i="25"/>
  <c r="GH403" i="25"/>
  <c r="GI403" i="25"/>
  <c r="GJ403" i="25"/>
  <c r="GK403" i="25"/>
  <c r="GL403" i="25"/>
  <c r="GB404" i="25"/>
  <c r="GC404" i="25"/>
  <c r="GD404" i="25"/>
  <c r="GE404" i="25"/>
  <c r="GF404" i="25"/>
  <c r="GG404" i="25"/>
  <c r="GH404" i="25"/>
  <c r="GI404" i="25"/>
  <c r="GJ404" i="25"/>
  <c r="GK404" i="25"/>
  <c r="GL404" i="25"/>
  <c r="GB405" i="25"/>
  <c r="GC405" i="25"/>
  <c r="GD405" i="25"/>
  <c r="GE405" i="25"/>
  <c r="GF405" i="25"/>
  <c r="GG405" i="25"/>
  <c r="GH405" i="25"/>
  <c r="GI405" i="25"/>
  <c r="GJ405" i="25"/>
  <c r="GK405" i="25"/>
  <c r="GL405" i="25"/>
  <c r="GB406" i="25"/>
  <c r="GC406" i="25"/>
  <c r="GD406" i="25"/>
  <c r="GE406" i="25"/>
  <c r="GF406" i="25"/>
  <c r="GG406" i="25"/>
  <c r="GH406" i="25"/>
  <c r="GI406" i="25"/>
  <c r="GJ406" i="25"/>
  <c r="GK406" i="25"/>
  <c r="GL406" i="25"/>
  <c r="GB407" i="25"/>
  <c r="GC407" i="25"/>
  <c r="GD407" i="25"/>
  <c r="GE407" i="25"/>
  <c r="GF407" i="25"/>
  <c r="GG407" i="25"/>
  <c r="GH407" i="25"/>
  <c r="GI407" i="25"/>
  <c r="GJ407" i="25"/>
  <c r="GK407" i="25"/>
  <c r="GL407" i="25"/>
  <c r="GB408" i="25"/>
  <c r="GC408" i="25"/>
  <c r="GD408" i="25"/>
  <c r="GE408" i="25"/>
  <c r="GF408" i="25"/>
  <c r="GG408" i="25"/>
  <c r="GH408" i="25"/>
  <c r="GI408" i="25"/>
  <c r="GJ408" i="25"/>
  <c r="GK408" i="25"/>
  <c r="GL408" i="25"/>
  <c r="GB409" i="25"/>
  <c r="GC409" i="25"/>
  <c r="GD409" i="25"/>
  <c r="GE409" i="25"/>
  <c r="GF409" i="25"/>
  <c r="GG409" i="25"/>
  <c r="GH409" i="25"/>
  <c r="GI409" i="25"/>
  <c r="GJ409" i="25"/>
  <c r="GK409" i="25"/>
  <c r="GL409" i="25"/>
  <c r="GB410" i="25"/>
  <c r="GC410" i="25"/>
  <c r="GD410" i="25"/>
  <c r="GE410" i="25"/>
  <c r="GF410" i="25"/>
  <c r="GG410" i="25"/>
  <c r="GH410" i="25"/>
  <c r="GI410" i="25"/>
  <c r="GJ410" i="25"/>
  <c r="GK410" i="25"/>
  <c r="GL410" i="25"/>
  <c r="GB411" i="25"/>
  <c r="GC411" i="25"/>
  <c r="GD411" i="25"/>
  <c r="GE411" i="25"/>
  <c r="GF411" i="25"/>
  <c r="GG411" i="25"/>
  <c r="GH411" i="25"/>
  <c r="GI411" i="25"/>
  <c r="GJ411" i="25"/>
  <c r="GK411" i="25"/>
  <c r="GL411" i="25"/>
  <c r="GB412" i="25"/>
  <c r="GC412" i="25"/>
  <c r="GD412" i="25"/>
  <c r="GE412" i="25"/>
  <c r="GF412" i="25"/>
  <c r="GG412" i="25"/>
  <c r="GH412" i="25"/>
  <c r="GI412" i="25"/>
  <c r="GJ412" i="25"/>
  <c r="GK412" i="25"/>
  <c r="GL412" i="25"/>
  <c r="GB413" i="25"/>
  <c r="GC413" i="25"/>
  <c r="GD413" i="25"/>
  <c r="GE413" i="25"/>
  <c r="GF413" i="25"/>
  <c r="GG413" i="25"/>
  <c r="GH413" i="25"/>
  <c r="GI413" i="25"/>
  <c r="GJ413" i="25"/>
  <c r="GK413" i="25"/>
  <c r="GL413" i="25"/>
  <c r="GB414" i="25"/>
  <c r="GC414" i="25"/>
  <c r="GD414" i="25"/>
  <c r="GE414" i="25"/>
  <c r="GF414" i="25"/>
  <c r="GG414" i="25"/>
  <c r="GH414" i="25"/>
  <c r="GI414" i="25"/>
  <c r="GJ414" i="25"/>
  <c r="GK414" i="25"/>
  <c r="GL414" i="25"/>
  <c r="GB415" i="25"/>
  <c r="GC415" i="25"/>
  <c r="GD415" i="25"/>
  <c r="GE415" i="25"/>
  <c r="GF415" i="25"/>
  <c r="GG415" i="25"/>
  <c r="GH415" i="25"/>
  <c r="GI415" i="25"/>
  <c r="GJ415" i="25"/>
  <c r="GK415" i="25"/>
  <c r="GL415" i="25"/>
  <c r="GB416" i="25"/>
  <c r="GC416" i="25"/>
  <c r="GD416" i="25"/>
  <c r="GE416" i="25"/>
  <c r="GF416" i="25"/>
  <c r="GG416" i="25"/>
  <c r="GH416" i="25"/>
  <c r="GI416" i="25"/>
  <c r="GJ416" i="25"/>
  <c r="GK416" i="25"/>
  <c r="GL416" i="25"/>
  <c r="GB417" i="25"/>
  <c r="GC417" i="25"/>
  <c r="GD417" i="25"/>
  <c r="GE417" i="25"/>
  <c r="GF417" i="25"/>
  <c r="GG417" i="25"/>
  <c r="GH417" i="25"/>
  <c r="GI417" i="25"/>
  <c r="GJ417" i="25"/>
  <c r="GK417" i="25"/>
  <c r="GL417" i="25"/>
  <c r="GB418" i="25"/>
  <c r="GC418" i="25"/>
  <c r="GD418" i="25"/>
  <c r="GE418" i="25"/>
  <c r="GF418" i="25"/>
  <c r="GG418" i="25"/>
  <c r="GH418" i="25"/>
  <c r="GI418" i="25"/>
  <c r="GJ418" i="25"/>
  <c r="GK418" i="25"/>
  <c r="GL418" i="25"/>
  <c r="GB419" i="25"/>
  <c r="GC419" i="25"/>
  <c r="GD419" i="25"/>
  <c r="GE419" i="25"/>
  <c r="GF419" i="25"/>
  <c r="GG419" i="25"/>
  <c r="GH419" i="25"/>
  <c r="GI419" i="25"/>
  <c r="GJ419" i="25"/>
  <c r="GK419" i="25"/>
  <c r="GL419" i="25"/>
  <c r="GB420" i="25"/>
  <c r="GC420" i="25"/>
  <c r="GD420" i="25"/>
  <c r="GE420" i="25"/>
  <c r="GF420" i="25"/>
  <c r="GG420" i="25"/>
  <c r="GH420" i="25"/>
  <c r="GI420" i="25"/>
  <c r="GJ420" i="25"/>
  <c r="GK420" i="25"/>
  <c r="GL420" i="25"/>
  <c r="GB421" i="25"/>
  <c r="GC421" i="25"/>
  <c r="GD421" i="25"/>
  <c r="GE421" i="25"/>
  <c r="GF421" i="25"/>
  <c r="GG421" i="25"/>
  <c r="GH421" i="25"/>
  <c r="GI421" i="25"/>
  <c r="GJ421" i="25"/>
  <c r="GK421" i="25"/>
  <c r="GL421" i="25"/>
  <c r="GB422" i="25"/>
  <c r="GC422" i="25"/>
  <c r="GD422" i="25"/>
  <c r="GE422" i="25"/>
  <c r="GF422" i="25"/>
  <c r="GG422" i="25"/>
  <c r="GH422" i="25"/>
  <c r="GI422" i="25"/>
  <c r="GJ422" i="25"/>
  <c r="GK422" i="25"/>
  <c r="GL422" i="25"/>
  <c r="GB423" i="25"/>
  <c r="GC423" i="25"/>
  <c r="GD423" i="25"/>
  <c r="GE423" i="25"/>
  <c r="GF423" i="25"/>
  <c r="GG423" i="25"/>
  <c r="GH423" i="25"/>
  <c r="GI423" i="25"/>
  <c r="GJ423" i="25"/>
  <c r="GK423" i="25"/>
  <c r="GL423" i="25"/>
  <c r="GB424" i="25"/>
  <c r="GC424" i="25"/>
  <c r="GD424" i="25"/>
  <c r="GE424" i="25"/>
  <c r="GF424" i="25"/>
  <c r="GG424" i="25"/>
  <c r="GH424" i="25"/>
  <c r="GI424" i="25"/>
  <c r="GJ424" i="25"/>
  <c r="GK424" i="25"/>
  <c r="GL424" i="25"/>
  <c r="GB425" i="25"/>
  <c r="GC425" i="25"/>
  <c r="GD425" i="25"/>
  <c r="GE425" i="25"/>
  <c r="GF425" i="25"/>
  <c r="GG425" i="25"/>
  <c r="GH425" i="25"/>
  <c r="GI425" i="25"/>
  <c r="GJ425" i="25"/>
  <c r="GK425" i="25"/>
  <c r="GL425" i="25"/>
  <c r="GB426" i="25"/>
  <c r="GC426" i="25"/>
  <c r="GD426" i="25"/>
  <c r="GE426" i="25"/>
  <c r="GF426" i="25"/>
  <c r="GG426" i="25"/>
  <c r="GH426" i="25"/>
  <c r="GI426" i="25"/>
  <c r="GJ426" i="25"/>
  <c r="GK426" i="25"/>
  <c r="GL426" i="25"/>
  <c r="GB427" i="25"/>
  <c r="GC427" i="25"/>
  <c r="GD427" i="25"/>
  <c r="GE427" i="25"/>
  <c r="GF427" i="25"/>
  <c r="GG427" i="25"/>
  <c r="GH427" i="25"/>
  <c r="GI427" i="25"/>
  <c r="GJ427" i="25"/>
  <c r="GK427" i="25"/>
  <c r="GL427" i="25"/>
  <c r="GB428" i="25"/>
  <c r="GC428" i="25"/>
  <c r="GD428" i="25"/>
  <c r="GE428" i="25"/>
  <c r="GF428" i="25"/>
  <c r="GG428" i="25"/>
  <c r="GH428" i="25"/>
  <c r="GI428" i="25"/>
  <c r="GJ428" i="25"/>
  <c r="GK428" i="25"/>
  <c r="GL428" i="25"/>
  <c r="GB429" i="25"/>
  <c r="GC429" i="25"/>
  <c r="GD429" i="25"/>
  <c r="GE429" i="25"/>
  <c r="GF429" i="25"/>
  <c r="GG429" i="25"/>
  <c r="GH429" i="25"/>
  <c r="GI429" i="25"/>
  <c r="GJ429" i="25"/>
  <c r="GK429" i="25"/>
  <c r="GL429" i="25"/>
  <c r="GB430" i="25"/>
  <c r="GC430" i="25"/>
  <c r="GD430" i="25"/>
  <c r="GE430" i="25"/>
  <c r="GF430" i="25"/>
  <c r="GG430" i="25"/>
  <c r="GH430" i="25"/>
  <c r="GI430" i="25"/>
  <c r="GJ430" i="25"/>
  <c r="GK430" i="25"/>
  <c r="GL430" i="25"/>
  <c r="GB431" i="25"/>
  <c r="GC431" i="25"/>
  <c r="GD431" i="25"/>
  <c r="GE431" i="25"/>
  <c r="GF431" i="25"/>
  <c r="GG431" i="25"/>
  <c r="GH431" i="25"/>
  <c r="GI431" i="25"/>
  <c r="GJ431" i="25"/>
  <c r="GK431" i="25"/>
  <c r="GL431" i="25"/>
  <c r="GB432" i="25"/>
  <c r="GC432" i="25"/>
  <c r="GD432" i="25"/>
  <c r="GE432" i="25"/>
  <c r="GF432" i="25"/>
  <c r="GG432" i="25"/>
  <c r="GH432" i="25"/>
  <c r="GI432" i="25"/>
  <c r="GJ432" i="25"/>
  <c r="GK432" i="25"/>
  <c r="GL432" i="25"/>
  <c r="GB433" i="25"/>
  <c r="GC433" i="25"/>
  <c r="GD433" i="25"/>
  <c r="GE433" i="25"/>
  <c r="GF433" i="25"/>
  <c r="GG433" i="25"/>
  <c r="GH433" i="25"/>
  <c r="GI433" i="25"/>
  <c r="GJ433" i="25"/>
  <c r="GK433" i="25"/>
  <c r="GL433" i="25"/>
  <c r="GB434" i="25"/>
  <c r="GC434" i="25"/>
  <c r="GD434" i="25"/>
  <c r="GE434" i="25"/>
  <c r="GF434" i="25"/>
  <c r="GG434" i="25"/>
  <c r="GH434" i="25"/>
  <c r="GI434" i="25"/>
  <c r="GJ434" i="25"/>
  <c r="GK434" i="25"/>
  <c r="GL434" i="25"/>
  <c r="GB435" i="25"/>
  <c r="GC435" i="25"/>
  <c r="GD435" i="25"/>
  <c r="GE435" i="25"/>
  <c r="GF435" i="25"/>
  <c r="GG435" i="25"/>
  <c r="GH435" i="25"/>
  <c r="GI435" i="25"/>
  <c r="GJ435" i="25"/>
  <c r="GK435" i="25"/>
  <c r="GL435" i="25"/>
  <c r="GB436" i="25"/>
  <c r="GC436" i="25"/>
  <c r="GD436" i="25"/>
  <c r="GE436" i="25"/>
  <c r="GF436" i="25"/>
  <c r="GG436" i="25"/>
  <c r="GH436" i="25"/>
  <c r="GI436" i="25"/>
  <c r="GJ436" i="25"/>
  <c r="GK436" i="25"/>
  <c r="GL436" i="25"/>
  <c r="GB437" i="25"/>
  <c r="GC437" i="25"/>
  <c r="GD437" i="25"/>
  <c r="GE437" i="25"/>
  <c r="GF437" i="25"/>
  <c r="GG437" i="25"/>
  <c r="GH437" i="25"/>
  <c r="GI437" i="25"/>
  <c r="GJ437" i="25"/>
  <c r="GK437" i="25"/>
  <c r="GL437" i="25"/>
  <c r="GB438" i="25"/>
  <c r="GC438" i="25"/>
  <c r="GD438" i="25"/>
  <c r="GE438" i="25"/>
  <c r="GF438" i="25"/>
  <c r="GG438" i="25"/>
  <c r="GH438" i="25"/>
  <c r="GI438" i="25"/>
  <c r="GJ438" i="25"/>
  <c r="GK438" i="25"/>
  <c r="GL438" i="25"/>
  <c r="GB439" i="25"/>
  <c r="GC439" i="25"/>
  <c r="GD439" i="25"/>
  <c r="GE439" i="25"/>
  <c r="GF439" i="25"/>
  <c r="GG439" i="25"/>
  <c r="GH439" i="25"/>
  <c r="GI439" i="25"/>
  <c r="GJ439" i="25"/>
  <c r="GK439" i="25"/>
  <c r="GL439" i="25"/>
  <c r="GB440" i="25"/>
  <c r="GC440" i="25"/>
  <c r="GD440" i="25"/>
  <c r="GE440" i="25"/>
  <c r="GF440" i="25"/>
  <c r="GG440" i="25"/>
  <c r="GH440" i="25"/>
  <c r="GI440" i="25"/>
  <c r="GJ440" i="25"/>
  <c r="GK440" i="25"/>
  <c r="GL440" i="25"/>
  <c r="GB441" i="25"/>
  <c r="GC441" i="25"/>
  <c r="GD441" i="25"/>
  <c r="GE441" i="25"/>
  <c r="GF441" i="25"/>
  <c r="GG441" i="25"/>
  <c r="GH441" i="25"/>
  <c r="GI441" i="25"/>
  <c r="GJ441" i="25"/>
  <c r="GK441" i="25"/>
  <c r="GL441" i="25"/>
  <c r="GB442" i="25"/>
  <c r="GC442" i="25"/>
  <c r="GD442" i="25"/>
  <c r="GE442" i="25"/>
  <c r="GF442" i="25"/>
  <c r="GG442" i="25"/>
  <c r="GH442" i="25"/>
  <c r="GI442" i="25"/>
  <c r="GJ442" i="25"/>
  <c r="GK442" i="25"/>
  <c r="GL442" i="25"/>
  <c r="GB443" i="25"/>
  <c r="GC443" i="25"/>
  <c r="GD443" i="25"/>
  <c r="GE443" i="25"/>
  <c r="GF443" i="25"/>
  <c r="GG443" i="25"/>
  <c r="GH443" i="25"/>
  <c r="GI443" i="25"/>
  <c r="GJ443" i="25"/>
  <c r="GK443" i="25"/>
  <c r="GL443" i="25"/>
  <c r="GB444" i="25"/>
  <c r="GC444" i="25"/>
  <c r="GD444" i="25"/>
  <c r="GE444" i="25"/>
  <c r="GF444" i="25"/>
  <c r="GG444" i="25"/>
  <c r="GH444" i="25"/>
  <c r="GI444" i="25"/>
  <c r="GJ444" i="25"/>
  <c r="GK444" i="25"/>
  <c r="GL444" i="25"/>
  <c r="GB445" i="25"/>
  <c r="GC445" i="25"/>
  <c r="GD445" i="25"/>
  <c r="GE445" i="25"/>
  <c r="GF445" i="25"/>
  <c r="GG445" i="25"/>
  <c r="GH445" i="25"/>
  <c r="GI445" i="25"/>
  <c r="GJ445" i="25"/>
  <c r="GK445" i="25"/>
  <c r="GL445" i="25"/>
  <c r="GB446" i="25"/>
  <c r="GC446" i="25"/>
  <c r="GD446" i="25"/>
  <c r="GE446" i="25"/>
  <c r="GF446" i="25"/>
  <c r="GG446" i="25"/>
  <c r="GH446" i="25"/>
  <c r="GI446" i="25"/>
  <c r="GJ446" i="25"/>
  <c r="GK446" i="25"/>
  <c r="GL446" i="25"/>
  <c r="GB447" i="25"/>
  <c r="GC447" i="25"/>
  <c r="GD447" i="25"/>
  <c r="GE447" i="25"/>
  <c r="GF447" i="25"/>
  <c r="GG447" i="25"/>
  <c r="GH447" i="25"/>
  <c r="GI447" i="25"/>
  <c r="GJ447" i="25"/>
  <c r="GK447" i="25"/>
  <c r="GL447" i="25"/>
  <c r="GB448" i="25"/>
  <c r="GC448" i="25"/>
  <c r="GD448" i="25"/>
  <c r="GE448" i="25"/>
  <c r="GF448" i="25"/>
  <c r="GG448" i="25"/>
  <c r="GH448" i="25"/>
  <c r="GI448" i="25"/>
  <c r="GJ448" i="25"/>
  <c r="GK448" i="25"/>
  <c r="GL448" i="25"/>
  <c r="GB449" i="25"/>
  <c r="GC449" i="25"/>
  <c r="GD449" i="25"/>
  <c r="GE449" i="25"/>
  <c r="GF449" i="25"/>
  <c r="GG449" i="25"/>
  <c r="GH449" i="25"/>
  <c r="GI449" i="25"/>
  <c r="GJ449" i="25"/>
  <c r="GK449" i="25"/>
  <c r="GL449" i="25"/>
  <c r="GB450" i="25"/>
  <c r="GC450" i="25"/>
  <c r="GD450" i="25"/>
  <c r="GE450" i="25"/>
  <c r="GF450" i="25"/>
  <c r="GG450" i="25"/>
  <c r="GH450" i="25"/>
  <c r="GI450" i="25"/>
  <c r="GJ450" i="25"/>
  <c r="GK450" i="25"/>
  <c r="GL450" i="25"/>
  <c r="GB451" i="25"/>
  <c r="GC451" i="25"/>
  <c r="GD451" i="25"/>
  <c r="GE451" i="25"/>
  <c r="GF451" i="25"/>
  <c r="GG451" i="25"/>
  <c r="GH451" i="25"/>
  <c r="GI451" i="25"/>
  <c r="GJ451" i="25"/>
  <c r="GK451" i="25"/>
  <c r="GL451" i="25"/>
  <c r="GB452" i="25"/>
  <c r="GC452" i="25"/>
  <c r="GD452" i="25"/>
  <c r="GE452" i="25"/>
  <c r="GF452" i="25"/>
  <c r="GG452" i="25"/>
  <c r="GH452" i="25"/>
  <c r="GI452" i="25"/>
  <c r="GJ452" i="25"/>
  <c r="GK452" i="25"/>
  <c r="GL452" i="25"/>
  <c r="GB453" i="25"/>
  <c r="GC453" i="25"/>
  <c r="GD453" i="25"/>
  <c r="GE453" i="25"/>
  <c r="GF453" i="25"/>
  <c r="GG453" i="25"/>
  <c r="GH453" i="25"/>
  <c r="GI453" i="25"/>
  <c r="GJ453" i="25"/>
  <c r="GK453" i="25"/>
  <c r="GL453" i="25"/>
  <c r="GB454" i="25"/>
  <c r="GC454" i="25"/>
  <c r="GD454" i="25"/>
  <c r="GE454" i="25"/>
  <c r="GF454" i="25"/>
  <c r="GG454" i="25"/>
  <c r="GH454" i="25"/>
  <c r="GI454" i="25"/>
  <c r="GJ454" i="25"/>
  <c r="GK454" i="25"/>
  <c r="GL454" i="25"/>
  <c r="GB455" i="25"/>
  <c r="GC455" i="25"/>
  <c r="GD455" i="25"/>
  <c r="GE455" i="25"/>
  <c r="GF455" i="25"/>
  <c r="GG455" i="25"/>
  <c r="GH455" i="25"/>
  <c r="GI455" i="25"/>
  <c r="GJ455" i="25"/>
  <c r="GK455" i="25"/>
  <c r="GL455" i="25"/>
  <c r="GB456" i="25"/>
  <c r="GC456" i="25"/>
  <c r="GD456" i="25"/>
  <c r="GE456" i="25"/>
  <c r="GF456" i="25"/>
  <c r="GG456" i="25"/>
  <c r="GH456" i="25"/>
  <c r="GI456" i="25"/>
  <c r="GJ456" i="25"/>
  <c r="GK456" i="25"/>
  <c r="GL456" i="25"/>
  <c r="GB457" i="25"/>
  <c r="GC457" i="25"/>
  <c r="GD457" i="25"/>
  <c r="GE457" i="25"/>
  <c r="GF457" i="25"/>
  <c r="GG457" i="25"/>
  <c r="GH457" i="25"/>
  <c r="GI457" i="25"/>
  <c r="GJ457" i="25"/>
  <c r="GK457" i="25"/>
  <c r="GL457" i="25"/>
  <c r="GB458" i="25"/>
  <c r="GC458" i="25"/>
  <c r="GD458" i="25"/>
  <c r="GE458" i="25"/>
  <c r="GF458" i="25"/>
  <c r="GG458" i="25"/>
  <c r="GH458" i="25"/>
  <c r="GI458" i="25"/>
  <c r="GJ458" i="25"/>
  <c r="GK458" i="25"/>
  <c r="GL458" i="25"/>
  <c r="GB459" i="25"/>
  <c r="GC459" i="25"/>
  <c r="GD459" i="25"/>
  <c r="GE459" i="25"/>
  <c r="GF459" i="25"/>
  <c r="GG459" i="25"/>
  <c r="GH459" i="25"/>
  <c r="GI459" i="25"/>
  <c r="GJ459" i="25"/>
  <c r="GK459" i="25"/>
  <c r="GL459" i="25"/>
  <c r="GB460" i="25"/>
  <c r="GC460" i="25"/>
  <c r="GD460" i="25"/>
  <c r="GE460" i="25"/>
  <c r="GF460" i="25"/>
  <c r="GG460" i="25"/>
  <c r="GH460" i="25"/>
  <c r="GI460" i="25"/>
  <c r="GJ460" i="25"/>
  <c r="GK460" i="25"/>
  <c r="GL460" i="25"/>
  <c r="GB461" i="25"/>
  <c r="GC461" i="25"/>
  <c r="GD461" i="25"/>
  <c r="GE461" i="25"/>
  <c r="GF461" i="25"/>
  <c r="GG461" i="25"/>
  <c r="GH461" i="25"/>
  <c r="GI461" i="25"/>
  <c r="GJ461" i="25"/>
  <c r="GK461" i="25"/>
  <c r="GL461" i="25"/>
  <c r="GB462" i="25"/>
  <c r="GC462" i="25"/>
  <c r="GD462" i="25"/>
  <c r="GE462" i="25"/>
  <c r="GF462" i="25"/>
  <c r="GG462" i="25"/>
  <c r="GH462" i="25"/>
  <c r="GI462" i="25"/>
  <c r="GJ462" i="25"/>
  <c r="GK462" i="25"/>
  <c r="GL462" i="25"/>
  <c r="GB463" i="25"/>
  <c r="GC463" i="25"/>
  <c r="GD463" i="25"/>
  <c r="GE463" i="25"/>
  <c r="GF463" i="25"/>
  <c r="GG463" i="25"/>
  <c r="GH463" i="25"/>
  <c r="GI463" i="25"/>
  <c r="GJ463" i="25"/>
  <c r="GK463" i="25"/>
  <c r="GL463" i="25"/>
  <c r="GB464" i="25"/>
  <c r="GC464" i="25"/>
  <c r="GD464" i="25"/>
  <c r="GE464" i="25"/>
  <c r="GF464" i="25"/>
  <c r="GG464" i="25"/>
  <c r="GH464" i="25"/>
  <c r="GI464" i="25"/>
  <c r="GJ464" i="25"/>
  <c r="GK464" i="25"/>
  <c r="GL464" i="25"/>
  <c r="GB465" i="25"/>
  <c r="GC465" i="25"/>
  <c r="GD465" i="25"/>
  <c r="GE465" i="25"/>
  <c r="GF465" i="25"/>
  <c r="GG465" i="25"/>
  <c r="GH465" i="25"/>
  <c r="GI465" i="25"/>
  <c r="GJ465" i="25"/>
  <c r="GK465" i="25"/>
  <c r="GL465" i="25"/>
  <c r="GB466" i="25"/>
  <c r="GC466" i="25"/>
  <c r="GD466" i="25"/>
  <c r="GE466" i="25"/>
  <c r="GF466" i="25"/>
  <c r="GG466" i="25"/>
  <c r="GH466" i="25"/>
  <c r="GI466" i="25"/>
  <c r="GJ466" i="25"/>
  <c r="GK466" i="25"/>
  <c r="GL466" i="25"/>
  <c r="GB467" i="25"/>
  <c r="GC467" i="25"/>
  <c r="GD467" i="25"/>
  <c r="GE467" i="25"/>
  <c r="GF467" i="25"/>
  <c r="GG467" i="25"/>
  <c r="GH467" i="25"/>
  <c r="GI467" i="25"/>
  <c r="GJ467" i="25"/>
  <c r="GK467" i="25"/>
  <c r="GL467" i="25"/>
  <c r="GB468" i="25"/>
  <c r="GC468" i="25"/>
  <c r="GD468" i="25"/>
  <c r="GE468" i="25"/>
  <c r="GF468" i="25"/>
  <c r="GG468" i="25"/>
  <c r="GH468" i="25"/>
  <c r="GI468" i="25"/>
  <c r="GJ468" i="25"/>
  <c r="GK468" i="25"/>
  <c r="GL468" i="25"/>
  <c r="GB469" i="25"/>
  <c r="GC469" i="25"/>
  <c r="GD469" i="25"/>
  <c r="GE469" i="25"/>
  <c r="GF469" i="25"/>
  <c r="GG469" i="25"/>
  <c r="GH469" i="25"/>
  <c r="GI469" i="25"/>
  <c r="GJ469" i="25"/>
  <c r="GK469" i="25"/>
  <c r="GL469" i="25"/>
  <c r="GB470" i="25"/>
  <c r="GC470" i="25"/>
  <c r="GD470" i="25"/>
  <c r="GE470" i="25"/>
  <c r="GF470" i="25"/>
  <c r="GG470" i="25"/>
  <c r="GH470" i="25"/>
  <c r="GI470" i="25"/>
  <c r="GJ470" i="25"/>
  <c r="GK470" i="25"/>
  <c r="GL470" i="25"/>
  <c r="GB471" i="25"/>
  <c r="GC471" i="25"/>
  <c r="GD471" i="25"/>
  <c r="GE471" i="25"/>
  <c r="GF471" i="25"/>
  <c r="GG471" i="25"/>
  <c r="GH471" i="25"/>
  <c r="GI471" i="25"/>
  <c r="GJ471" i="25"/>
  <c r="GK471" i="25"/>
  <c r="GL471" i="25"/>
  <c r="GB472" i="25"/>
  <c r="GC472" i="25"/>
  <c r="GD472" i="25"/>
  <c r="GE472" i="25"/>
  <c r="GF472" i="25"/>
  <c r="GG472" i="25"/>
  <c r="GH472" i="25"/>
  <c r="GI472" i="25"/>
  <c r="GJ472" i="25"/>
  <c r="GK472" i="25"/>
  <c r="GL472" i="25"/>
  <c r="GB473" i="25"/>
  <c r="GC473" i="25"/>
  <c r="GD473" i="25"/>
  <c r="GE473" i="25"/>
  <c r="GF473" i="25"/>
  <c r="GG473" i="25"/>
  <c r="GH473" i="25"/>
  <c r="GI473" i="25"/>
  <c r="GJ473" i="25"/>
  <c r="GK473" i="25"/>
  <c r="GL473" i="25"/>
  <c r="GB474" i="25"/>
  <c r="GC474" i="25"/>
  <c r="GD474" i="25"/>
  <c r="GE474" i="25"/>
  <c r="GF474" i="25"/>
  <c r="GG474" i="25"/>
  <c r="GH474" i="25"/>
  <c r="GI474" i="25"/>
  <c r="GJ474" i="25"/>
  <c r="GK474" i="25"/>
  <c r="GL474" i="25"/>
  <c r="GB475" i="25"/>
  <c r="GC475" i="25"/>
  <c r="GD475" i="25"/>
  <c r="GE475" i="25"/>
  <c r="GF475" i="25"/>
  <c r="GG475" i="25"/>
  <c r="GH475" i="25"/>
  <c r="GI475" i="25"/>
  <c r="GJ475" i="25"/>
  <c r="GK475" i="25"/>
  <c r="GL475" i="25"/>
  <c r="GB476" i="25"/>
  <c r="GC476" i="25"/>
  <c r="GD476" i="25"/>
  <c r="GE476" i="25"/>
  <c r="GF476" i="25"/>
  <c r="GG476" i="25"/>
  <c r="GH476" i="25"/>
  <c r="GI476" i="25"/>
  <c r="GJ476" i="25"/>
  <c r="GK476" i="25"/>
  <c r="GL476" i="25"/>
  <c r="GB477" i="25"/>
  <c r="GC477" i="25"/>
  <c r="GD477" i="25"/>
  <c r="GE477" i="25"/>
  <c r="GF477" i="25"/>
  <c r="GG477" i="25"/>
  <c r="GH477" i="25"/>
  <c r="GI477" i="25"/>
  <c r="GJ477" i="25"/>
  <c r="GK477" i="25"/>
  <c r="GL477" i="25"/>
  <c r="GB478" i="25"/>
  <c r="GC478" i="25"/>
  <c r="GD478" i="25"/>
  <c r="GE478" i="25"/>
  <c r="GF478" i="25"/>
  <c r="GG478" i="25"/>
  <c r="GH478" i="25"/>
  <c r="GI478" i="25"/>
  <c r="GJ478" i="25"/>
  <c r="GK478" i="25"/>
  <c r="GL478" i="25"/>
  <c r="GB479" i="25"/>
  <c r="GC479" i="25"/>
  <c r="GD479" i="25"/>
  <c r="GE479" i="25"/>
  <c r="GF479" i="25"/>
  <c r="GG479" i="25"/>
  <c r="GH479" i="25"/>
  <c r="GI479" i="25"/>
  <c r="GJ479" i="25"/>
  <c r="GK479" i="25"/>
  <c r="GL479" i="25"/>
  <c r="GB480" i="25"/>
  <c r="GC480" i="25"/>
  <c r="GD480" i="25"/>
  <c r="GE480" i="25"/>
  <c r="GF480" i="25"/>
  <c r="GG480" i="25"/>
  <c r="GH480" i="25"/>
  <c r="GI480" i="25"/>
  <c r="GJ480" i="25"/>
  <c r="GK480" i="25"/>
  <c r="GL480" i="25"/>
  <c r="GB481" i="25"/>
  <c r="GC481" i="25"/>
  <c r="GD481" i="25"/>
  <c r="GE481" i="25"/>
  <c r="GF481" i="25"/>
  <c r="GG481" i="25"/>
  <c r="GH481" i="25"/>
  <c r="GI481" i="25"/>
  <c r="GJ481" i="25"/>
  <c r="GK481" i="25"/>
  <c r="GL481" i="25"/>
  <c r="GB482" i="25"/>
  <c r="GC482" i="25"/>
  <c r="GD482" i="25"/>
  <c r="GE482" i="25"/>
  <c r="GF482" i="25"/>
  <c r="GG482" i="25"/>
  <c r="GH482" i="25"/>
  <c r="GI482" i="25"/>
  <c r="GJ482" i="25"/>
  <c r="GK482" i="25"/>
  <c r="GL482" i="25"/>
  <c r="GB483" i="25"/>
  <c r="GC483" i="25"/>
  <c r="GD483" i="25"/>
  <c r="GE483" i="25"/>
  <c r="GF483" i="25"/>
  <c r="GG483" i="25"/>
  <c r="GH483" i="25"/>
  <c r="GI483" i="25"/>
  <c r="GJ483" i="25"/>
  <c r="GK483" i="25"/>
  <c r="GL483" i="25"/>
  <c r="GB484" i="25"/>
  <c r="GC484" i="25"/>
  <c r="GD484" i="25"/>
  <c r="GE484" i="25"/>
  <c r="GF484" i="25"/>
  <c r="GG484" i="25"/>
  <c r="GH484" i="25"/>
  <c r="GI484" i="25"/>
  <c r="GJ484" i="25"/>
  <c r="GK484" i="25"/>
  <c r="GL484" i="25"/>
  <c r="GB485" i="25"/>
  <c r="GC485" i="25"/>
  <c r="GD485" i="25"/>
  <c r="GE485" i="25"/>
  <c r="GF485" i="25"/>
  <c r="GG485" i="25"/>
  <c r="GH485" i="25"/>
  <c r="GI485" i="25"/>
  <c r="GJ485" i="25"/>
  <c r="GK485" i="25"/>
  <c r="GL485" i="25"/>
  <c r="GB486" i="25"/>
  <c r="GC486" i="25"/>
  <c r="GD486" i="25"/>
  <c r="GE486" i="25"/>
  <c r="GF486" i="25"/>
  <c r="GG486" i="25"/>
  <c r="GH486" i="25"/>
  <c r="GI486" i="25"/>
  <c r="GJ486" i="25"/>
  <c r="GK486" i="25"/>
  <c r="GL486" i="25"/>
  <c r="GB487" i="25"/>
  <c r="GC487" i="25"/>
  <c r="GD487" i="25"/>
  <c r="GE487" i="25"/>
  <c r="GF487" i="25"/>
  <c r="GG487" i="25"/>
  <c r="GH487" i="25"/>
  <c r="GI487" i="25"/>
  <c r="GJ487" i="25"/>
  <c r="GK487" i="25"/>
  <c r="GL487" i="25"/>
  <c r="GB488" i="25"/>
  <c r="GC488" i="25"/>
  <c r="GD488" i="25"/>
  <c r="GE488" i="25"/>
  <c r="GF488" i="25"/>
  <c r="GG488" i="25"/>
  <c r="GH488" i="25"/>
  <c r="GI488" i="25"/>
  <c r="GJ488" i="25"/>
  <c r="GK488" i="25"/>
  <c r="GL488" i="25"/>
  <c r="GB489" i="25"/>
  <c r="GC489" i="25"/>
  <c r="GD489" i="25"/>
  <c r="GE489" i="25"/>
  <c r="GF489" i="25"/>
  <c r="GG489" i="25"/>
  <c r="GH489" i="25"/>
  <c r="GI489" i="25"/>
  <c r="GJ489" i="25"/>
  <c r="GK489" i="25"/>
  <c r="GL489" i="25"/>
  <c r="GB490" i="25"/>
  <c r="GC490" i="25"/>
  <c r="GD490" i="25"/>
  <c r="GE490" i="25"/>
  <c r="GF490" i="25"/>
  <c r="GG490" i="25"/>
  <c r="GH490" i="25"/>
  <c r="GI490" i="25"/>
  <c r="GJ490" i="25"/>
  <c r="GK490" i="25"/>
  <c r="GL490" i="25"/>
  <c r="GB491" i="25"/>
  <c r="GC491" i="25"/>
  <c r="GD491" i="25"/>
  <c r="GE491" i="25"/>
  <c r="GF491" i="25"/>
  <c r="GG491" i="25"/>
  <c r="GH491" i="25"/>
  <c r="GI491" i="25"/>
  <c r="GJ491" i="25"/>
  <c r="GK491" i="25"/>
  <c r="GL491" i="25"/>
  <c r="GB492" i="25"/>
  <c r="GC492" i="25"/>
  <c r="GD492" i="25"/>
  <c r="GE492" i="25"/>
  <c r="GF492" i="25"/>
  <c r="GG492" i="25"/>
  <c r="GH492" i="25"/>
  <c r="GI492" i="25"/>
  <c r="GJ492" i="25"/>
  <c r="GK492" i="25"/>
  <c r="GL492" i="25"/>
  <c r="GB493" i="25"/>
  <c r="GC493" i="25"/>
  <c r="GD493" i="25"/>
  <c r="GE493" i="25"/>
  <c r="GF493" i="25"/>
  <c r="GG493" i="25"/>
  <c r="GH493" i="25"/>
  <c r="GI493" i="25"/>
  <c r="GJ493" i="25"/>
  <c r="GK493" i="25"/>
  <c r="GL493" i="25"/>
  <c r="GB494" i="25"/>
  <c r="GC494" i="25"/>
  <c r="GD494" i="25"/>
  <c r="GE494" i="25"/>
  <c r="GF494" i="25"/>
  <c r="GG494" i="25"/>
  <c r="GH494" i="25"/>
  <c r="GI494" i="25"/>
  <c r="GJ494" i="25"/>
  <c r="GK494" i="25"/>
  <c r="GL494" i="25"/>
  <c r="GB495" i="25"/>
  <c r="GC495" i="25"/>
  <c r="GD495" i="25"/>
  <c r="GE495" i="25"/>
  <c r="GF495" i="25"/>
  <c r="GG495" i="25"/>
  <c r="GH495" i="25"/>
  <c r="GI495" i="25"/>
  <c r="GJ495" i="25"/>
  <c r="GK495" i="25"/>
  <c r="GL495" i="25"/>
  <c r="GB496" i="25"/>
  <c r="GC496" i="25"/>
  <c r="GD496" i="25"/>
  <c r="GE496" i="25"/>
  <c r="GF496" i="25"/>
  <c r="GG496" i="25"/>
  <c r="GH496" i="25"/>
  <c r="GI496" i="25"/>
  <c r="GJ496" i="25"/>
  <c r="GK496" i="25"/>
  <c r="GL496" i="25"/>
  <c r="GB497" i="25"/>
  <c r="GC497" i="25"/>
  <c r="GD497" i="25"/>
  <c r="GE497" i="25"/>
  <c r="GF497" i="25"/>
  <c r="GG497" i="25"/>
  <c r="GH497" i="25"/>
  <c r="GI497" i="25"/>
  <c r="GJ497" i="25"/>
  <c r="GK497" i="25"/>
  <c r="GL497" i="25"/>
  <c r="GB498" i="25"/>
  <c r="GC498" i="25"/>
  <c r="GD498" i="25"/>
  <c r="GE498" i="25"/>
  <c r="GF498" i="25"/>
  <c r="GG498" i="25"/>
  <c r="GH498" i="25"/>
  <c r="GI498" i="25"/>
  <c r="GJ498" i="25"/>
  <c r="GK498" i="25"/>
  <c r="GL498" i="25"/>
  <c r="GB499" i="25"/>
  <c r="GC499" i="25"/>
  <c r="GD499" i="25"/>
  <c r="GE499" i="25"/>
  <c r="GF499" i="25"/>
  <c r="GG499" i="25"/>
  <c r="GH499" i="25"/>
  <c r="GI499" i="25"/>
  <c r="GJ499" i="25"/>
  <c r="GK499" i="25"/>
  <c r="GL499" i="25"/>
  <c r="GB500" i="25"/>
  <c r="GC500" i="25"/>
  <c r="GD500" i="25"/>
  <c r="GE500" i="25"/>
  <c r="GF500" i="25"/>
  <c r="GG500" i="25"/>
  <c r="GH500" i="25"/>
  <c r="GI500" i="25"/>
  <c r="GJ500" i="25"/>
  <c r="GK500" i="25"/>
  <c r="GL500" i="25"/>
  <c r="GB501" i="25"/>
  <c r="GC501" i="25"/>
  <c r="GD501" i="25"/>
  <c r="GE501" i="25"/>
  <c r="GF501" i="25"/>
  <c r="GG501" i="25"/>
  <c r="GH501" i="25"/>
  <c r="GI501" i="25"/>
  <c r="GJ501" i="25"/>
  <c r="GK501" i="25"/>
  <c r="GL501" i="25"/>
  <c r="GB502" i="25"/>
  <c r="GC502" i="25"/>
  <c r="GD502" i="25"/>
  <c r="GE502" i="25"/>
  <c r="GF502" i="25"/>
  <c r="GG502" i="25"/>
  <c r="GH502" i="25"/>
  <c r="GI502" i="25"/>
  <c r="GJ502" i="25"/>
  <c r="GK502" i="25"/>
  <c r="GL502" i="25"/>
  <c r="GB503" i="25"/>
  <c r="GC503" i="25"/>
  <c r="GD503" i="25"/>
  <c r="GE503" i="25"/>
  <c r="GF503" i="25"/>
  <c r="GG503" i="25"/>
  <c r="GH503" i="25"/>
  <c r="GI503" i="25"/>
  <c r="GJ503" i="25"/>
  <c r="GK503" i="25"/>
  <c r="GL503" i="25"/>
  <c r="GB504" i="25"/>
  <c r="GC504" i="25"/>
  <c r="GD504" i="25"/>
  <c r="GE504" i="25"/>
  <c r="GF504" i="25"/>
  <c r="GG504" i="25"/>
  <c r="GH504" i="25"/>
  <c r="GI504" i="25"/>
  <c r="GJ504" i="25"/>
  <c r="GK504" i="25"/>
  <c r="GL504" i="25"/>
  <c r="GB505" i="25"/>
  <c r="GC505" i="25"/>
  <c r="GD505" i="25"/>
  <c r="GE505" i="25"/>
  <c r="GF505" i="25"/>
  <c r="GG505" i="25"/>
  <c r="GH505" i="25"/>
  <c r="GI505" i="25"/>
  <c r="GJ505" i="25"/>
  <c r="GK505" i="25"/>
  <c r="GL505" i="25"/>
  <c r="GB506" i="25"/>
  <c r="GC506" i="25"/>
  <c r="GD506" i="25"/>
  <c r="GE506" i="25"/>
  <c r="GF506" i="25"/>
  <c r="GG506" i="25"/>
  <c r="GH506" i="25"/>
  <c r="GI506" i="25"/>
  <c r="GJ506" i="25"/>
  <c r="GK506" i="25"/>
  <c r="GL506" i="25"/>
  <c r="GB507" i="25"/>
  <c r="GC507" i="25"/>
  <c r="GD507" i="25"/>
  <c r="GE507" i="25"/>
  <c r="GF507" i="25"/>
  <c r="GG507" i="25"/>
  <c r="GH507" i="25"/>
  <c r="GI507" i="25"/>
  <c r="GJ507" i="25"/>
  <c r="GK507" i="25"/>
  <c r="GL507" i="25"/>
  <c r="GB508" i="25"/>
  <c r="GC508" i="25"/>
  <c r="GD508" i="25"/>
  <c r="GE508" i="25"/>
  <c r="GF508" i="25"/>
  <c r="GG508" i="25"/>
  <c r="GH508" i="25"/>
  <c r="GI508" i="25"/>
  <c r="GJ508" i="25"/>
  <c r="GK508" i="25"/>
  <c r="GL508" i="25"/>
  <c r="GB509" i="25"/>
  <c r="GC509" i="25"/>
  <c r="GD509" i="25"/>
  <c r="GE509" i="25"/>
  <c r="GF509" i="25"/>
  <c r="GG509" i="25"/>
  <c r="GH509" i="25"/>
  <c r="GI509" i="25"/>
  <c r="GJ509" i="25"/>
  <c r="GK509" i="25"/>
  <c r="GL509" i="25"/>
  <c r="GB510" i="25"/>
  <c r="GC510" i="25"/>
  <c r="GD510" i="25"/>
  <c r="GE510" i="25"/>
  <c r="GF510" i="25"/>
  <c r="GG510" i="25"/>
  <c r="GH510" i="25"/>
  <c r="GI510" i="25"/>
  <c r="GJ510" i="25"/>
  <c r="GK510" i="25"/>
  <c r="GL510" i="25"/>
  <c r="GB511" i="25"/>
  <c r="GC511" i="25"/>
  <c r="GD511" i="25"/>
  <c r="GE511" i="25"/>
  <c r="GF511" i="25"/>
  <c r="GG511" i="25"/>
  <c r="GH511" i="25"/>
  <c r="GI511" i="25"/>
  <c r="GJ511" i="25"/>
  <c r="GK511" i="25"/>
  <c r="GL511" i="25"/>
  <c r="GB512" i="25"/>
  <c r="GC512" i="25"/>
  <c r="GD512" i="25"/>
  <c r="GE512" i="25"/>
  <c r="GF512" i="25"/>
  <c r="GG512" i="25"/>
  <c r="GH512" i="25"/>
  <c r="GI512" i="25"/>
  <c r="GJ512" i="25"/>
  <c r="GK512" i="25"/>
  <c r="GL512" i="25"/>
  <c r="GB513" i="25"/>
  <c r="GC513" i="25"/>
  <c r="GD513" i="25"/>
  <c r="GE513" i="25"/>
  <c r="GF513" i="25"/>
  <c r="GG513" i="25"/>
  <c r="GH513" i="25"/>
  <c r="GI513" i="25"/>
  <c r="GJ513" i="25"/>
  <c r="GK513" i="25"/>
  <c r="GL513" i="25"/>
  <c r="GB514" i="25"/>
  <c r="GC514" i="25"/>
  <c r="GD514" i="25"/>
  <c r="GE514" i="25"/>
  <c r="GF514" i="25"/>
  <c r="GG514" i="25"/>
  <c r="GH514" i="25"/>
  <c r="GI514" i="25"/>
  <c r="GJ514" i="25"/>
  <c r="GK514" i="25"/>
  <c r="GL514" i="25"/>
  <c r="GB515" i="25"/>
  <c r="GC515" i="25"/>
  <c r="GD515" i="25"/>
  <c r="GE515" i="25"/>
  <c r="GF515" i="25"/>
  <c r="GG515" i="25"/>
  <c r="GH515" i="25"/>
  <c r="GI515" i="25"/>
  <c r="GJ515" i="25"/>
  <c r="GK515" i="25"/>
  <c r="GL515" i="25"/>
  <c r="GB516" i="25"/>
  <c r="GC516" i="25"/>
  <c r="GD516" i="25"/>
  <c r="GE516" i="25"/>
  <c r="GF516" i="25"/>
  <c r="GG516" i="25"/>
  <c r="GH516" i="25"/>
  <c r="GI516" i="25"/>
  <c r="GJ516" i="25"/>
  <c r="GK516" i="25"/>
  <c r="GL516" i="25"/>
  <c r="GB517" i="25"/>
  <c r="GC517" i="25"/>
  <c r="GD517" i="25"/>
  <c r="GE517" i="25"/>
  <c r="GF517" i="25"/>
  <c r="GG517" i="25"/>
  <c r="GH517" i="25"/>
  <c r="GI517" i="25"/>
  <c r="GJ517" i="25"/>
  <c r="GK517" i="25"/>
  <c r="GL517" i="25"/>
  <c r="GB518" i="25"/>
  <c r="GC518" i="25"/>
  <c r="GD518" i="25"/>
  <c r="GE518" i="25"/>
  <c r="GF518" i="25"/>
  <c r="GG518" i="25"/>
  <c r="GH518" i="25"/>
  <c r="GI518" i="25"/>
  <c r="GJ518" i="25"/>
  <c r="GK518" i="25"/>
  <c r="GL518" i="25"/>
  <c r="GB519" i="25"/>
  <c r="GC519" i="25"/>
  <c r="GD519" i="25"/>
  <c r="GE519" i="25"/>
  <c r="GF519" i="25"/>
  <c r="GG519" i="25"/>
  <c r="GH519" i="25"/>
  <c r="GI519" i="25"/>
  <c r="GJ519" i="25"/>
  <c r="GK519" i="25"/>
  <c r="GL519" i="25"/>
  <c r="GB520" i="25"/>
  <c r="GC520" i="25"/>
  <c r="GD520" i="25"/>
  <c r="GE520" i="25"/>
  <c r="GF520" i="25"/>
  <c r="GG520" i="25"/>
  <c r="GH520" i="25"/>
  <c r="GI520" i="25"/>
  <c r="GJ520" i="25"/>
  <c r="GK520" i="25"/>
  <c r="GL520" i="25"/>
  <c r="GB521" i="25"/>
  <c r="GC521" i="25"/>
  <c r="GD521" i="25"/>
  <c r="GE521" i="25"/>
  <c r="GF521" i="25"/>
  <c r="GG521" i="25"/>
  <c r="GH521" i="25"/>
  <c r="GI521" i="25"/>
  <c r="GJ521" i="25"/>
  <c r="GK521" i="25"/>
  <c r="GL521" i="25"/>
  <c r="GB522" i="25"/>
  <c r="GC522" i="25"/>
  <c r="GD522" i="25"/>
  <c r="GE522" i="25"/>
  <c r="GF522" i="25"/>
  <c r="GG522" i="25"/>
  <c r="GH522" i="25"/>
  <c r="GI522" i="25"/>
  <c r="GJ522" i="25"/>
  <c r="GK522" i="25"/>
  <c r="GL522" i="25"/>
  <c r="GB523" i="25"/>
  <c r="GC523" i="25"/>
  <c r="GD523" i="25"/>
  <c r="GE523" i="25"/>
  <c r="GF523" i="25"/>
  <c r="GG523" i="25"/>
  <c r="GH523" i="25"/>
  <c r="GI523" i="25"/>
  <c r="GJ523" i="25"/>
  <c r="GK523" i="25"/>
  <c r="GL523" i="25"/>
  <c r="GB524" i="25"/>
  <c r="GC524" i="25"/>
  <c r="GD524" i="25"/>
  <c r="GE524" i="25"/>
  <c r="GF524" i="25"/>
  <c r="GG524" i="25"/>
  <c r="GH524" i="25"/>
  <c r="GI524" i="25"/>
  <c r="GJ524" i="25"/>
  <c r="GK524" i="25"/>
  <c r="GL524" i="25"/>
  <c r="GB525" i="25"/>
  <c r="GC525" i="25"/>
  <c r="GD525" i="25"/>
  <c r="GE525" i="25"/>
  <c r="GF525" i="25"/>
  <c r="GG525" i="25"/>
  <c r="GH525" i="25"/>
  <c r="GI525" i="25"/>
  <c r="GJ525" i="25"/>
  <c r="GK525" i="25"/>
  <c r="GL525" i="25"/>
  <c r="GB526" i="25"/>
  <c r="GC526" i="25"/>
  <c r="GD526" i="25"/>
  <c r="GE526" i="25"/>
  <c r="GF526" i="25"/>
  <c r="GG526" i="25"/>
  <c r="GH526" i="25"/>
  <c r="GI526" i="25"/>
  <c r="GJ526" i="25"/>
  <c r="GK526" i="25"/>
  <c r="GL526" i="25"/>
  <c r="GB527" i="25"/>
  <c r="GC527" i="25"/>
  <c r="GD527" i="25"/>
  <c r="GE527" i="25"/>
  <c r="GF527" i="25"/>
  <c r="GG527" i="25"/>
  <c r="GH527" i="25"/>
  <c r="GI527" i="25"/>
  <c r="GJ527" i="25"/>
  <c r="GK527" i="25"/>
  <c r="GL527" i="25"/>
  <c r="GB528" i="25"/>
  <c r="GC528" i="25"/>
  <c r="GD528" i="25"/>
  <c r="GE528" i="25"/>
  <c r="GF528" i="25"/>
  <c r="GG528" i="25"/>
  <c r="GH528" i="25"/>
  <c r="GI528" i="25"/>
  <c r="GJ528" i="25"/>
  <c r="GK528" i="25"/>
  <c r="GL528" i="25"/>
  <c r="GB529" i="25"/>
  <c r="GC529" i="25"/>
  <c r="GD529" i="25"/>
  <c r="GE529" i="25"/>
  <c r="GF529" i="25"/>
  <c r="GG529" i="25"/>
  <c r="GH529" i="25"/>
  <c r="GI529" i="25"/>
  <c r="GJ529" i="25"/>
  <c r="GK529" i="25"/>
  <c r="GL529" i="25"/>
  <c r="GB530" i="25"/>
  <c r="GC530" i="25"/>
  <c r="GD530" i="25"/>
  <c r="GE530" i="25"/>
  <c r="GF530" i="25"/>
  <c r="GG530" i="25"/>
  <c r="GH530" i="25"/>
  <c r="GI530" i="25"/>
  <c r="GJ530" i="25"/>
  <c r="GK530" i="25"/>
  <c r="GL530" i="25"/>
  <c r="GB531" i="25"/>
  <c r="GC531" i="25"/>
  <c r="GD531" i="25"/>
  <c r="GE531" i="25"/>
  <c r="GF531" i="25"/>
  <c r="GG531" i="25"/>
  <c r="GH531" i="25"/>
  <c r="GI531" i="25"/>
  <c r="GJ531" i="25"/>
  <c r="GK531" i="25"/>
  <c r="GL531" i="25"/>
  <c r="GB532" i="25"/>
  <c r="GC532" i="25"/>
  <c r="GD532" i="25"/>
  <c r="GE532" i="25"/>
  <c r="GF532" i="25"/>
  <c r="GG532" i="25"/>
  <c r="GH532" i="25"/>
  <c r="GI532" i="25"/>
  <c r="GJ532" i="25"/>
  <c r="GK532" i="25"/>
  <c r="GL532" i="25"/>
  <c r="GB533" i="25"/>
  <c r="GC533" i="25"/>
  <c r="GD533" i="25"/>
  <c r="GE533" i="25"/>
  <c r="GF533" i="25"/>
  <c r="GG533" i="25"/>
  <c r="GH533" i="25"/>
  <c r="GI533" i="25"/>
  <c r="GJ533" i="25"/>
  <c r="GK533" i="25"/>
  <c r="GL533" i="25"/>
  <c r="GB534" i="25"/>
  <c r="GC534" i="25"/>
  <c r="GD534" i="25"/>
  <c r="GE534" i="25"/>
  <c r="GF534" i="25"/>
  <c r="GG534" i="25"/>
  <c r="GH534" i="25"/>
  <c r="GI534" i="25"/>
  <c r="GJ534" i="25"/>
  <c r="GK534" i="25"/>
  <c r="GL534" i="25"/>
  <c r="GB535" i="25"/>
  <c r="GC535" i="25"/>
  <c r="GD535" i="25"/>
  <c r="GE535" i="25"/>
  <c r="GF535" i="25"/>
  <c r="GG535" i="25"/>
  <c r="GH535" i="25"/>
  <c r="GI535" i="25"/>
  <c r="GJ535" i="25"/>
  <c r="GK535" i="25"/>
  <c r="GL535" i="25"/>
  <c r="GB536" i="25"/>
  <c r="GC536" i="25"/>
  <c r="GD536" i="25"/>
  <c r="GE536" i="25"/>
  <c r="GF536" i="25"/>
  <c r="GG536" i="25"/>
  <c r="GH536" i="25"/>
  <c r="GI536" i="25"/>
  <c r="GJ536" i="25"/>
  <c r="GK536" i="25"/>
  <c r="GL536" i="25"/>
  <c r="GB537" i="25"/>
  <c r="GC537" i="25"/>
  <c r="GD537" i="25"/>
  <c r="GE537" i="25"/>
  <c r="GF537" i="25"/>
  <c r="GG537" i="25"/>
  <c r="GH537" i="25"/>
  <c r="GI537" i="25"/>
  <c r="GJ537" i="25"/>
  <c r="GK537" i="25"/>
  <c r="GL537" i="25"/>
  <c r="GB538" i="25"/>
  <c r="GC538" i="25"/>
  <c r="GD538" i="25"/>
  <c r="GE538" i="25"/>
  <c r="GF538" i="25"/>
  <c r="GG538" i="25"/>
  <c r="GH538" i="25"/>
  <c r="GI538" i="25"/>
  <c r="GJ538" i="25"/>
  <c r="GK538" i="25"/>
  <c r="GL538" i="25"/>
  <c r="GB539" i="25"/>
  <c r="GC539" i="25"/>
  <c r="GD539" i="25"/>
  <c r="GE539" i="25"/>
  <c r="GF539" i="25"/>
  <c r="GG539" i="25"/>
  <c r="GH539" i="25"/>
  <c r="GI539" i="25"/>
  <c r="GJ539" i="25"/>
  <c r="GK539" i="25"/>
  <c r="GL539" i="25"/>
  <c r="GB540" i="25"/>
  <c r="GC540" i="25"/>
  <c r="GD540" i="25"/>
  <c r="GE540" i="25"/>
  <c r="GF540" i="25"/>
  <c r="GG540" i="25"/>
  <c r="GH540" i="25"/>
  <c r="GI540" i="25"/>
  <c r="GJ540" i="25"/>
  <c r="GK540" i="25"/>
  <c r="GL540" i="25"/>
  <c r="GB541" i="25"/>
  <c r="GC541" i="25"/>
  <c r="GD541" i="25"/>
  <c r="GE541" i="25"/>
  <c r="GF541" i="25"/>
  <c r="GG541" i="25"/>
  <c r="GH541" i="25"/>
  <c r="GI541" i="25"/>
  <c r="GJ541" i="25"/>
  <c r="GK541" i="25"/>
  <c r="GL541" i="25"/>
  <c r="GB542" i="25"/>
  <c r="GC542" i="25"/>
  <c r="GD542" i="25"/>
  <c r="GE542" i="25"/>
  <c r="GF542" i="25"/>
  <c r="GG542" i="25"/>
  <c r="GH542" i="25"/>
  <c r="GI542" i="25"/>
  <c r="GJ542" i="25"/>
  <c r="GK542" i="25"/>
  <c r="GL542" i="25"/>
  <c r="GB543" i="25"/>
  <c r="GC543" i="25"/>
  <c r="GD543" i="25"/>
  <c r="GE543" i="25"/>
  <c r="GF543" i="25"/>
  <c r="GG543" i="25"/>
  <c r="GH543" i="25"/>
  <c r="GI543" i="25"/>
  <c r="GJ543" i="25"/>
  <c r="GK543" i="25"/>
  <c r="GL543" i="25"/>
  <c r="GB544" i="25"/>
  <c r="GC544" i="25"/>
  <c r="GD544" i="25"/>
  <c r="GE544" i="25"/>
  <c r="GF544" i="25"/>
  <c r="GG544" i="25"/>
  <c r="GH544" i="25"/>
  <c r="GI544" i="25"/>
  <c r="GJ544" i="25"/>
  <c r="GK544" i="25"/>
  <c r="GL544" i="25"/>
  <c r="GB545" i="25"/>
  <c r="GC545" i="25"/>
  <c r="GD545" i="25"/>
  <c r="GE545" i="25"/>
  <c r="GF545" i="25"/>
  <c r="GG545" i="25"/>
  <c r="GH545" i="25"/>
  <c r="GI545" i="25"/>
  <c r="GJ545" i="25"/>
  <c r="GK545" i="25"/>
  <c r="GL545" i="25"/>
  <c r="GB546" i="25"/>
  <c r="GC546" i="25"/>
  <c r="GD546" i="25"/>
  <c r="GE546" i="25"/>
  <c r="GF546" i="25"/>
  <c r="GG546" i="25"/>
  <c r="GH546" i="25"/>
  <c r="GI546" i="25"/>
  <c r="GJ546" i="25"/>
  <c r="GK546" i="25"/>
  <c r="GL546" i="25"/>
  <c r="GB547" i="25"/>
  <c r="GC547" i="25"/>
  <c r="GD547" i="25"/>
  <c r="GE547" i="25"/>
  <c r="GF547" i="25"/>
  <c r="GG547" i="25"/>
  <c r="GH547" i="25"/>
  <c r="GI547" i="25"/>
  <c r="GJ547" i="25"/>
  <c r="GK547" i="25"/>
  <c r="GL547" i="25"/>
  <c r="GB548" i="25"/>
  <c r="GC548" i="25"/>
  <c r="GD548" i="25"/>
  <c r="GE548" i="25"/>
  <c r="GF548" i="25"/>
  <c r="GG548" i="25"/>
  <c r="GH548" i="25"/>
  <c r="GI548" i="25"/>
  <c r="GJ548" i="25"/>
  <c r="GK548" i="25"/>
  <c r="GL548" i="25"/>
  <c r="GB549" i="25"/>
  <c r="GC549" i="25"/>
  <c r="GD549" i="25"/>
  <c r="GE549" i="25"/>
  <c r="GF549" i="25"/>
  <c r="GG549" i="25"/>
  <c r="GH549" i="25"/>
  <c r="GI549" i="25"/>
  <c r="GJ549" i="25"/>
  <c r="GK549" i="25"/>
  <c r="GL549" i="25"/>
  <c r="GB550" i="25"/>
  <c r="GC550" i="25"/>
  <c r="GD550" i="25"/>
  <c r="GE550" i="25"/>
  <c r="GF550" i="25"/>
  <c r="GG550" i="25"/>
  <c r="GH550" i="25"/>
  <c r="GI550" i="25"/>
  <c r="GJ550" i="25"/>
  <c r="GK550" i="25"/>
  <c r="GL550" i="25"/>
  <c r="GB551" i="25"/>
  <c r="GC551" i="25"/>
  <c r="GD551" i="25"/>
  <c r="GE551" i="25"/>
  <c r="GF551" i="25"/>
  <c r="GG551" i="25"/>
  <c r="GH551" i="25"/>
  <c r="GI551" i="25"/>
  <c r="GJ551" i="25"/>
  <c r="GK551" i="25"/>
  <c r="GL551" i="25"/>
  <c r="GB552" i="25"/>
  <c r="GC552" i="25"/>
  <c r="GD552" i="25"/>
  <c r="GE552" i="25"/>
  <c r="GF552" i="25"/>
  <c r="GG552" i="25"/>
  <c r="GH552" i="25"/>
  <c r="GI552" i="25"/>
  <c r="GJ552" i="25"/>
  <c r="GK552" i="25"/>
  <c r="GL552" i="25"/>
  <c r="GB553" i="25"/>
  <c r="GC553" i="25"/>
  <c r="GD553" i="25"/>
  <c r="GE553" i="25"/>
  <c r="GF553" i="25"/>
  <c r="GG553" i="25"/>
  <c r="GH553" i="25"/>
  <c r="GI553" i="25"/>
  <c r="GJ553" i="25"/>
  <c r="GK553" i="25"/>
  <c r="GL553" i="25"/>
  <c r="GB554" i="25"/>
  <c r="GC554" i="25"/>
  <c r="GD554" i="25"/>
  <c r="GE554" i="25"/>
  <c r="GF554" i="25"/>
  <c r="GG554" i="25"/>
  <c r="GH554" i="25"/>
  <c r="GI554" i="25"/>
  <c r="GJ554" i="25"/>
  <c r="GK554" i="25"/>
  <c r="GL554" i="25"/>
  <c r="GB555" i="25"/>
  <c r="GC555" i="25"/>
  <c r="GD555" i="25"/>
  <c r="GE555" i="25"/>
  <c r="GF555" i="25"/>
  <c r="GG555" i="25"/>
  <c r="GH555" i="25"/>
  <c r="GI555" i="25"/>
  <c r="GJ555" i="25"/>
  <c r="GK555" i="25"/>
  <c r="GL555" i="25"/>
  <c r="GB556" i="25"/>
  <c r="GC556" i="25"/>
  <c r="GD556" i="25"/>
  <c r="GE556" i="25"/>
  <c r="GF556" i="25"/>
  <c r="GG556" i="25"/>
  <c r="GH556" i="25"/>
  <c r="GI556" i="25"/>
  <c r="GJ556" i="25"/>
  <c r="GK556" i="25"/>
  <c r="GL556" i="25"/>
  <c r="GB557" i="25"/>
  <c r="GC557" i="25"/>
  <c r="GD557" i="25"/>
  <c r="GE557" i="25"/>
  <c r="GF557" i="25"/>
  <c r="GG557" i="25"/>
  <c r="GH557" i="25"/>
  <c r="GI557" i="25"/>
  <c r="GJ557" i="25"/>
  <c r="GK557" i="25"/>
  <c r="GL557" i="25"/>
  <c r="GB558" i="25"/>
  <c r="GC558" i="25"/>
  <c r="GD558" i="25"/>
  <c r="GE558" i="25"/>
  <c r="GF558" i="25"/>
  <c r="GG558" i="25"/>
  <c r="GH558" i="25"/>
  <c r="GI558" i="25"/>
  <c r="GJ558" i="25"/>
  <c r="GK558" i="25"/>
  <c r="GL558" i="25"/>
  <c r="GB559" i="25"/>
  <c r="GC559" i="25"/>
  <c r="GD559" i="25"/>
  <c r="GE559" i="25"/>
  <c r="GF559" i="25"/>
  <c r="GG559" i="25"/>
  <c r="GH559" i="25"/>
  <c r="GI559" i="25"/>
  <c r="GJ559" i="25"/>
  <c r="GK559" i="25"/>
  <c r="GL559" i="25"/>
  <c r="GB560" i="25"/>
  <c r="GC560" i="25"/>
  <c r="GD560" i="25"/>
  <c r="GE560" i="25"/>
  <c r="GF560" i="25"/>
  <c r="GG560" i="25"/>
  <c r="GH560" i="25"/>
  <c r="GI560" i="25"/>
  <c r="GJ560" i="25"/>
  <c r="GK560" i="25"/>
  <c r="GL560" i="25"/>
  <c r="GB561" i="25"/>
  <c r="GC561" i="25"/>
  <c r="GD561" i="25"/>
  <c r="GE561" i="25"/>
  <c r="GF561" i="25"/>
  <c r="GG561" i="25"/>
  <c r="GH561" i="25"/>
  <c r="GI561" i="25"/>
  <c r="GJ561" i="25"/>
  <c r="GK561" i="25"/>
  <c r="GL561" i="25"/>
  <c r="GB562" i="25"/>
  <c r="GC562" i="25"/>
  <c r="GD562" i="25"/>
  <c r="GE562" i="25"/>
  <c r="GF562" i="25"/>
  <c r="GG562" i="25"/>
  <c r="GH562" i="25"/>
  <c r="GI562" i="25"/>
  <c r="GJ562" i="25"/>
  <c r="GK562" i="25"/>
  <c r="GL562" i="25"/>
  <c r="GB563" i="25"/>
  <c r="GC563" i="25"/>
  <c r="GD563" i="25"/>
  <c r="GE563" i="25"/>
  <c r="GF563" i="25"/>
  <c r="GG563" i="25"/>
  <c r="GH563" i="25"/>
  <c r="GI563" i="25"/>
  <c r="GJ563" i="25"/>
  <c r="GK563" i="25"/>
  <c r="GL563" i="25"/>
  <c r="GB564" i="25"/>
  <c r="GC564" i="25"/>
  <c r="GD564" i="25"/>
  <c r="GE564" i="25"/>
  <c r="GF564" i="25"/>
  <c r="GG564" i="25"/>
  <c r="GH564" i="25"/>
  <c r="GI564" i="25"/>
  <c r="GJ564" i="25"/>
  <c r="GK564" i="25"/>
  <c r="GL564" i="25"/>
  <c r="GB565" i="25"/>
  <c r="GC565" i="25"/>
  <c r="GD565" i="25"/>
  <c r="GE565" i="25"/>
  <c r="GF565" i="25"/>
  <c r="GG565" i="25"/>
  <c r="GH565" i="25"/>
  <c r="GI565" i="25"/>
  <c r="GJ565" i="25"/>
  <c r="GK565" i="25"/>
  <c r="GL565" i="25"/>
  <c r="GB566" i="25"/>
  <c r="GC566" i="25"/>
  <c r="GD566" i="25"/>
  <c r="GE566" i="25"/>
  <c r="GF566" i="25"/>
  <c r="GG566" i="25"/>
  <c r="GH566" i="25"/>
  <c r="GI566" i="25"/>
  <c r="GJ566" i="25"/>
  <c r="GK566" i="25"/>
  <c r="GL566" i="25"/>
  <c r="GB567" i="25"/>
  <c r="GC567" i="25"/>
  <c r="GD567" i="25"/>
  <c r="GE567" i="25"/>
  <c r="GF567" i="25"/>
  <c r="GG567" i="25"/>
  <c r="GH567" i="25"/>
  <c r="GI567" i="25"/>
  <c r="GJ567" i="25"/>
  <c r="GK567" i="25"/>
  <c r="GL567" i="25"/>
  <c r="GB568" i="25"/>
  <c r="GC568" i="25"/>
  <c r="GD568" i="25"/>
  <c r="GE568" i="25"/>
  <c r="GF568" i="25"/>
  <c r="GG568" i="25"/>
  <c r="GH568" i="25"/>
  <c r="GI568" i="25"/>
  <c r="GJ568" i="25"/>
  <c r="GK568" i="25"/>
  <c r="GL568" i="25"/>
  <c r="GB569" i="25"/>
  <c r="GC569" i="25"/>
  <c r="GD569" i="25"/>
  <c r="GE569" i="25"/>
  <c r="GF569" i="25"/>
  <c r="GG569" i="25"/>
  <c r="GH569" i="25"/>
  <c r="GI569" i="25"/>
  <c r="GJ569" i="25"/>
  <c r="GK569" i="25"/>
  <c r="GL569" i="25"/>
  <c r="GB570" i="25"/>
  <c r="GC570" i="25"/>
  <c r="GD570" i="25"/>
  <c r="GE570" i="25"/>
  <c r="GF570" i="25"/>
  <c r="GG570" i="25"/>
  <c r="GH570" i="25"/>
  <c r="GI570" i="25"/>
  <c r="GJ570" i="25"/>
  <c r="GK570" i="25"/>
  <c r="GL570" i="25"/>
  <c r="GB571" i="25"/>
  <c r="GC571" i="25"/>
  <c r="GD571" i="25"/>
  <c r="GE571" i="25"/>
  <c r="GF571" i="25"/>
  <c r="GG571" i="25"/>
  <c r="GH571" i="25"/>
  <c r="GI571" i="25"/>
  <c r="GJ571" i="25"/>
  <c r="GK571" i="25"/>
  <c r="GL571" i="25"/>
  <c r="GB572" i="25"/>
  <c r="GC572" i="25"/>
  <c r="GD572" i="25"/>
  <c r="GE572" i="25"/>
  <c r="GF572" i="25"/>
  <c r="GG572" i="25"/>
  <c r="GH572" i="25"/>
  <c r="GI572" i="25"/>
  <c r="GJ572" i="25"/>
  <c r="GK572" i="25"/>
  <c r="GL572" i="25"/>
  <c r="GB573" i="25"/>
  <c r="GC573" i="25"/>
  <c r="GD573" i="25"/>
  <c r="GE573" i="25"/>
  <c r="GF573" i="25"/>
  <c r="GG573" i="25"/>
  <c r="GH573" i="25"/>
  <c r="GI573" i="25"/>
  <c r="GJ573" i="25"/>
  <c r="GK573" i="25"/>
  <c r="GL573" i="25"/>
  <c r="GB574" i="25"/>
  <c r="GC574" i="25"/>
  <c r="GD574" i="25"/>
  <c r="GE574" i="25"/>
  <c r="GF574" i="25"/>
  <c r="GG574" i="25"/>
  <c r="GH574" i="25"/>
  <c r="GI574" i="25"/>
  <c r="GJ574" i="25"/>
  <c r="GK574" i="25"/>
  <c r="GL574" i="25"/>
  <c r="GB575" i="25"/>
  <c r="GC575" i="25"/>
  <c r="GD575" i="25"/>
  <c r="GE575" i="25"/>
  <c r="GF575" i="25"/>
  <c r="GG575" i="25"/>
  <c r="GH575" i="25"/>
  <c r="GI575" i="25"/>
  <c r="GJ575" i="25"/>
  <c r="GK575" i="25"/>
  <c r="GL575" i="25"/>
  <c r="GB576" i="25"/>
  <c r="GC576" i="25"/>
  <c r="GD576" i="25"/>
  <c r="GE576" i="25"/>
  <c r="GF576" i="25"/>
  <c r="GG576" i="25"/>
  <c r="GH576" i="25"/>
  <c r="GI576" i="25"/>
  <c r="GJ576" i="25"/>
  <c r="GK576" i="25"/>
  <c r="GL576" i="25"/>
  <c r="GB577" i="25"/>
  <c r="GC577" i="25"/>
  <c r="GD577" i="25"/>
  <c r="GE577" i="25"/>
  <c r="GF577" i="25"/>
  <c r="GG577" i="25"/>
  <c r="GH577" i="25"/>
  <c r="GI577" i="25"/>
  <c r="GJ577" i="25"/>
  <c r="GK577" i="25"/>
  <c r="GL577" i="25"/>
  <c r="GB578" i="25"/>
  <c r="GC578" i="25"/>
  <c r="GD578" i="25"/>
  <c r="GE578" i="25"/>
  <c r="GF578" i="25"/>
  <c r="GG578" i="25"/>
  <c r="GH578" i="25"/>
  <c r="GI578" i="25"/>
  <c r="GJ578" i="25"/>
  <c r="GK578" i="25"/>
  <c r="GL578" i="25"/>
  <c r="GB579" i="25"/>
  <c r="GC579" i="25"/>
  <c r="GD579" i="25"/>
  <c r="GE579" i="25"/>
  <c r="GF579" i="25"/>
  <c r="GG579" i="25"/>
  <c r="GH579" i="25"/>
  <c r="GI579" i="25"/>
  <c r="GJ579" i="25"/>
  <c r="GK579" i="25"/>
  <c r="GL579" i="25"/>
  <c r="GB580" i="25"/>
  <c r="GC580" i="25"/>
  <c r="GD580" i="25"/>
  <c r="GE580" i="25"/>
  <c r="GF580" i="25"/>
  <c r="GG580" i="25"/>
  <c r="GH580" i="25"/>
  <c r="GI580" i="25"/>
  <c r="GJ580" i="25"/>
  <c r="GK580" i="25"/>
  <c r="GL580" i="25"/>
  <c r="GB581" i="25"/>
  <c r="GC581" i="25"/>
  <c r="GD581" i="25"/>
  <c r="GE581" i="25"/>
  <c r="GF581" i="25"/>
  <c r="GG581" i="25"/>
  <c r="GH581" i="25"/>
  <c r="GI581" i="25"/>
  <c r="GJ581" i="25"/>
  <c r="GK581" i="25"/>
  <c r="GL581" i="25"/>
  <c r="GB582" i="25"/>
  <c r="GC582" i="25"/>
  <c r="GD582" i="25"/>
  <c r="GE582" i="25"/>
  <c r="GF582" i="25"/>
  <c r="GG582" i="25"/>
  <c r="GH582" i="25"/>
  <c r="GI582" i="25"/>
  <c r="GJ582" i="25"/>
  <c r="GK582" i="25"/>
  <c r="GL582" i="25"/>
  <c r="GB583" i="25"/>
  <c r="GC583" i="25"/>
  <c r="GD583" i="25"/>
  <c r="GE583" i="25"/>
  <c r="GF583" i="25"/>
  <c r="GG583" i="25"/>
  <c r="GH583" i="25"/>
  <c r="GI583" i="25"/>
  <c r="GJ583" i="25"/>
  <c r="GK583" i="25"/>
  <c r="GL583" i="25"/>
  <c r="GB584" i="25"/>
  <c r="GC584" i="25"/>
  <c r="GD584" i="25"/>
  <c r="GE584" i="25"/>
  <c r="GF584" i="25"/>
  <c r="GG584" i="25"/>
  <c r="GH584" i="25"/>
  <c r="GI584" i="25"/>
  <c r="GJ584" i="25"/>
  <c r="GK584" i="25"/>
  <c r="GL584" i="25"/>
  <c r="GB585" i="25"/>
  <c r="GC585" i="25"/>
  <c r="GD585" i="25"/>
  <c r="GE585" i="25"/>
  <c r="GF585" i="25"/>
  <c r="GG585" i="25"/>
  <c r="GH585" i="25"/>
  <c r="GI585" i="25"/>
  <c r="GJ585" i="25"/>
  <c r="GK585" i="25"/>
  <c r="GL585" i="25"/>
  <c r="GB586" i="25"/>
  <c r="GC586" i="25"/>
  <c r="GD586" i="25"/>
  <c r="GE586" i="25"/>
  <c r="GF586" i="25"/>
  <c r="GG586" i="25"/>
  <c r="GH586" i="25"/>
  <c r="GI586" i="25"/>
  <c r="GJ586" i="25"/>
  <c r="GK586" i="25"/>
  <c r="GL586" i="25"/>
  <c r="GB587" i="25"/>
  <c r="GC587" i="25"/>
  <c r="GD587" i="25"/>
  <c r="GE587" i="25"/>
  <c r="GF587" i="25"/>
  <c r="GG587" i="25"/>
  <c r="GH587" i="25"/>
  <c r="GI587" i="25"/>
  <c r="GJ587" i="25"/>
  <c r="GK587" i="25"/>
  <c r="GL587" i="25"/>
  <c r="GB588" i="25"/>
  <c r="GC588" i="25"/>
  <c r="GD588" i="25"/>
  <c r="GE588" i="25"/>
  <c r="GF588" i="25"/>
  <c r="GG588" i="25"/>
  <c r="GH588" i="25"/>
  <c r="GI588" i="25"/>
  <c r="GJ588" i="25"/>
  <c r="GK588" i="25"/>
  <c r="GL588" i="25"/>
  <c r="GB589" i="25"/>
  <c r="GC589" i="25"/>
  <c r="GD589" i="25"/>
  <c r="GE589" i="25"/>
  <c r="GF589" i="25"/>
  <c r="GG589" i="25"/>
  <c r="GH589" i="25"/>
  <c r="GI589" i="25"/>
  <c r="GJ589" i="25"/>
  <c r="GK589" i="25"/>
  <c r="GL589" i="25"/>
  <c r="GB590" i="25"/>
  <c r="GC590" i="25"/>
  <c r="GD590" i="25"/>
  <c r="GE590" i="25"/>
  <c r="GF590" i="25"/>
  <c r="GG590" i="25"/>
  <c r="GH590" i="25"/>
  <c r="GI590" i="25"/>
  <c r="GJ590" i="25"/>
  <c r="GK590" i="25"/>
  <c r="GL590" i="25"/>
  <c r="GB591" i="25"/>
  <c r="GC591" i="25"/>
  <c r="GD591" i="25"/>
  <c r="GE591" i="25"/>
  <c r="GF591" i="25"/>
  <c r="GG591" i="25"/>
  <c r="GH591" i="25"/>
  <c r="GI591" i="25"/>
  <c r="GJ591" i="25"/>
  <c r="GK591" i="25"/>
  <c r="GL591" i="25"/>
  <c r="GB592" i="25"/>
  <c r="GC592" i="25"/>
  <c r="GD592" i="25"/>
  <c r="GE592" i="25"/>
  <c r="GF592" i="25"/>
  <c r="GG592" i="25"/>
  <c r="GH592" i="25"/>
  <c r="GI592" i="25"/>
  <c r="GJ592" i="25"/>
  <c r="GK592" i="25"/>
  <c r="GL592" i="25"/>
  <c r="GB593" i="25"/>
  <c r="GC593" i="25"/>
  <c r="GD593" i="25"/>
  <c r="GE593" i="25"/>
  <c r="GF593" i="25"/>
  <c r="GG593" i="25"/>
  <c r="GH593" i="25"/>
  <c r="GI593" i="25"/>
  <c r="GJ593" i="25"/>
  <c r="GK593" i="25"/>
  <c r="GL593" i="25"/>
  <c r="GB594" i="25"/>
  <c r="GC594" i="25"/>
  <c r="GD594" i="25"/>
  <c r="GE594" i="25"/>
  <c r="GF594" i="25"/>
  <c r="GG594" i="25"/>
  <c r="GH594" i="25"/>
  <c r="GI594" i="25"/>
  <c r="GJ594" i="25"/>
  <c r="GK594" i="25"/>
  <c r="GL594" i="25"/>
  <c r="GB595" i="25"/>
  <c r="GC595" i="25"/>
  <c r="GD595" i="25"/>
  <c r="GE595" i="25"/>
  <c r="GF595" i="25"/>
  <c r="GG595" i="25"/>
  <c r="GH595" i="25"/>
  <c r="GI595" i="25"/>
  <c r="GJ595" i="25"/>
  <c r="GK595" i="25"/>
  <c r="GL595" i="25"/>
  <c r="GB596" i="25"/>
  <c r="GC596" i="25"/>
  <c r="GD596" i="25"/>
  <c r="GE596" i="25"/>
  <c r="GF596" i="25"/>
  <c r="GG596" i="25"/>
  <c r="GH596" i="25"/>
  <c r="GI596" i="25"/>
  <c r="GJ596" i="25"/>
  <c r="GK596" i="25"/>
  <c r="GL596" i="25"/>
  <c r="GB597" i="25"/>
  <c r="GC597" i="25"/>
  <c r="GD597" i="25"/>
  <c r="GE597" i="25"/>
  <c r="GF597" i="25"/>
  <c r="GG597" i="25"/>
  <c r="GH597" i="25"/>
  <c r="GI597" i="25"/>
  <c r="GJ597" i="25"/>
  <c r="GK597" i="25"/>
  <c r="GL597" i="25"/>
  <c r="GB598" i="25"/>
  <c r="GC598" i="25"/>
  <c r="GD598" i="25"/>
  <c r="GE598" i="25"/>
  <c r="GF598" i="25"/>
  <c r="GG598" i="25"/>
  <c r="GH598" i="25"/>
  <c r="GI598" i="25"/>
  <c r="GJ598" i="25"/>
  <c r="GK598" i="25"/>
  <c r="GL598" i="25"/>
  <c r="GB599" i="25"/>
  <c r="GC599" i="25"/>
  <c r="GD599" i="25"/>
  <c r="GE599" i="25"/>
  <c r="GF599" i="25"/>
  <c r="GG599" i="25"/>
  <c r="GH599" i="25"/>
  <c r="GI599" i="25"/>
  <c r="GJ599" i="25"/>
  <c r="GK599" i="25"/>
  <c r="GL599" i="25"/>
  <c r="GB600" i="25"/>
  <c r="GC600" i="25"/>
  <c r="GD600" i="25"/>
  <c r="GE600" i="25"/>
  <c r="GF600" i="25"/>
  <c r="GG600" i="25"/>
  <c r="GH600" i="25"/>
  <c r="GI600" i="25"/>
  <c r="GJ600" i="25"/>
  <c r="GK600" i="25"/>
  <c r="GL600" i="25"/>
  <c r="GB601" i="25"/>
  <c r="GC601" i="25"/>
  <c r="GD601" i="25"/>
  <c r="GE601" i="25"/>
  <c r="GF601" i="25"/>
  <c r="GG601" i="25"/>
  <c r="GH601" i="25"/>
  <c r="GI601" i="25"/>
  <c r="GJ601" i="25"/>
  <c r="GK601" i="25"/>
  <c r="GL601" i="25"/>
  <c r="GB602" i="25"/>
  <c r="GC602" i="25"/>
  <c r="GD602" i="25"/>
  <c r="GE602" i="25"/>
  <c r="GF602" i="25"/>
  <c r="GG602" i="25"/>
  <c r="GH602" i="25"/>
  <c r="GI602" i="25"/>
  <c r="GJ602" i="25"/>
  <c r="GK602" i="25"/>
  <c r="GL602" i="25"/>
  <c r="GB603" i="25"/>
  <c r="GC603" i="25"/>
  <c r="GD603" i="25"/>
  <c r="GE603" i="25"/>
  <c r="GF603" i="25"/>
  <c r="GG603" i="25"/>
  <c r="GH603" i="25"/>
  <c r="GI603" i="25"/>
  <c r="GJ603" i="25"/>
  <c r="GK603" i="25"/>
  <c r="GL603" i="25"/>
  <c r="GB604" i="25"/>
  <c r="GC604" i="25"/>
  <c r="GD604" i="25"/>
  <c r="GE604" i="25"/>
  <c r="GF604" i="25"/>
  <c r="GG604" i="25"/>
  <c r="GH604" i="25"/>
  <c r="GI604" i="25"/>
  <c r="GJ604" i="25"/>
  <c r="GK604" i="25"/>
  <c r="GL604" i="25"/>
  <c r="GB605" i="25"/>
  <c r="GC605" i="25"/>
  <c r="GD605" i="25"/>
  <c r="GE605" i="25"/>
  <c r="GF605" i="25"/>
  <c r="GG605" i="25"/>
  <c r="GH605" i="25"/>
  <c r="GI605" i="25"/>
  <c r="GJ605" i="25"/>
  <c r="GK605" i="25"/>
  <c r="GL605" i="25"/>
  <c r="GB606" i="25"/>
  <c r="GC606" i="25"/>
  <c r="GD606" i="25"/>
  <c r="GE606" i="25"/>
  <c r="GF606" i="25"/>
  <c r="GG606" i="25"/>
  <c r="GH606" i="25"/>
  <c r="GI606" i="25"/>
  <c r="GJ606" i="25"/>
  <c r="GK606" i="25"/>
  <c r="GL606" i="25"/>
  <c r="GB607" i="25"/>
  <c r="GC607" i="25"/>
  <c r="GD607" i="25"/>
  <c r="GE607" i="25"/>
  <c r="GF607" i="25"/>
  <c r="GG607" i="25"/>
  <c r="GH607" i="25"/>
  <c r="GI607" i="25"/>
  <c r="GJ607" i="25"/>
  <c r="GK607" i="25"/>
  <c r="GL607" i="25"/>
  <c r="GB608" i="25"/>
  <c r="GC608" i="25"/>
  <c r="GD608" i="25"/>
  <c r="GE608" i="25"/>
  <c r="GF608" i="25"/>
  <c r="GG608" i="25"/>
  <c r="GH608" i="25"/>
  <c r="GI608" i="25"/>
  <c r="GJ608" i="25"/>
  <c r="GK608" i="25"/>
  <c r="GL608" i="25"/>
  <c r="GB609" i="25"/>
  <c r="GC609" i="25"/>
  <c r="GD609" i="25"/>
  <c r="GE609" i="25"/>
  <c r="GF609" i="25"/>
  <c r="GG609" i="25"/>
  <c r="GH609" i="25"/>
  <c r="GI609" i="25"/>
  <c r="GJ609" i="25"/>
  <c r="GK609" i="25"/>
  <c r="GL609" i="25"/>
  <c r="GB610" i="25"/>
  <c r="GC610" i="25"/>
  <c r="GD610" i="25"/>
  <c r="GE610" i="25"/>
  <c r="GF610" i="25"/>
  <c r="GG610" i="25"/>
  <c r="GH610" i="25"/>
  <c r="GI610" i="25"/>
  <c r="GJ610" i="25"/>
  <c r="GK610" i="25"/>
  <c r="GL610" i="25"/>
  <c r="GB611" i="25"/>
  <c r="GC611" i="25"/>
  <c r="GD611" i="25"/>
  <c r="GE611" i="25"/>
  <c r="GF611" i="25"/>
  <c r="GG611" i="25"/>
  <c r="GH611" i="25"/>
  <c r="GI611" i="25"/>
  <c r="GJ611" i="25"/>
  <c r="GK611" i="25"/>
  <c r="GL611" i="25"/>
  <c r="GB612" i="25"/>
  <c r="GC612" i="25"/>
  <c r="GD612" i="25"/>
  <c r="GE612" i="25"/>
  <c r="GF612" i="25"/>
  <c r="GG612" i="25"/>
  <c r="GH612" i="25"/>
  <c r="GI612" i="25"/>
  <c r="GJ612" i="25"/>
  <c r="GK612" i="25"/>
  <c r="GL612" i="25"/>
  <c r="GB613" i="25"/>
  <c r="GC613" i="25"/>
  <c r="GD613" i="25"/>
  <c r="GE613" i="25"/>
  <c r="GF613" i="25"/>
  <c r="GG613" i="25"/>
  <c r="GH613" i="25"/>
  <c r="GI613" i="25"/>
  <c r="GJ613" i="25"/>
  <c r="GK613" i="25"/>
  <c r="GL613" i="25"/>
  <c r="GB614" i="25"/>
  <c r="GC614" i="25"/>
  <c r="GD614" i="25"/>
  <c r="GE614" i="25"/>
  <c r="GF614" i="25"/>
  <c r="GG614" i="25"/>
  <c r="GH614" i="25"/>
  <c r="GI614" i="25"/>
  <c r="GJ614" i="25"/>
  <c r="GK614" i="25"/>
  <c r="GL614" i="25"/>
  <c r="GB615" i="25"/>
  <c r="GC615" i="25"/>
  <c r="GD615" i="25"/>
  <c r="GE615" i="25"/>
  <c r="GF615" i="25"/>
  <c r="GG615" i="25"/>
  <c r="GH615" i="25"/>
  <c r="GI615" i="25"/>
  <c r="GJ615" i="25"/>
  <c r="GK615" i="25"/>
  <c r="GL615" i="25"/>
  <c r="GB616" i="25"/>
  <c r="GC616" i="25"/>
  <c r="GD616" i="25"/>
  <c r="GE616" i="25"/>
  <c r="GF616" i="25"/>
  <c r="GG616" i="25"/>
  <c r="GH616" i="25"/>
  <c r="GI616" i="25"/>
  <c r="GJ616" i="25"/>
  <c r="GK616" i="25"/>
  <c r="GL616" i="25"/>
  <c r="GB617" i="25"/>
  <c r="GC617" i="25"/>
  <c r="GD617" i="25"/>
  <c r="GE617" i="25"/>
  <c r="GF617" i="25"/>
  <c r="GG617" i="25"/>
  <c r="GH617" i="25"/>
  <c r="GI617" i="25"/>
  <c r="GJ617" i="25"/>
  <c r="GK617" i="25"/>
  <c r="GL617" i="25"/>
  <c r="GB618" i="25"/>
  <c r="GC618" i="25"/>
  <c r="GD618" i="25"/>
  <c r="GE618" i="25"/>
  <c r="GF618" i="25"/>
  <c r="GG618" i="25"/>
  <c r="GH618" i="25"/>
  <c r="GI618" i="25"/>
  <c r="GJ618" i="25"/>
  <c r="GK618" i="25"/>
  <c r="GL618" i="25"/>
  <c r="GB619" i="25"/>
  <c r="GC619" i="25"/>
  <c r="GD619" i="25"/>
  <c r="GE619" i="25"/>
  <c r="GF619" i="25"/>
  <c r="GG619" i="25"/>
  <c r="GH619" i="25"/>
  <c r="GI619" i="25"/>
  <c r="GJ619" i="25"/>
  <c r="GK619" i="25"/>
  <c r="GL619" i="25"/>
  <c r="GB620" i="25"/>
  <c r="GC620" i="25"/>
  <c r="GD620" i="25"/>
  <c r="GE620" i="25"/>
  <c r="GF620" i="25"/>
  <c r="GG620" i="25"/>
  <c r="GH620" i="25"/>
  <c r="GI620" i="25"/>
  <c r="GJ620" i="25"/>
  <c r="GK620" i="25"/>
  <c r="GL620" i="25"/>
  <c r="GB621" i="25"/>
  <c r="GC621" i="25"/>
  <c r="GD621" i="25"/>
  <c r="GE621" i="25"/>
  <c r="GF621" i="25"/>
  <c r="GG621" i="25"/>
  <c r="GH621" i="25"/>
  <c r="GI621" i="25"/>
  <c r="GJ621" i="25"/>
  <c r="GK621" i="25"/>
  <c r="GL621" i="25"/>
  <c r="GB622" i="25"/>
  <c r="GC622" i="25"/>
  <c r="GD622" i="25"/>
  <c r="GE622" i="25"/>
  <c r="GF622" i="25"/>
  <c r="GG622" i="25"/>
  <c r="GH622" i="25"/>
  <c r="GI622" i="25"/>
  <c r="GJ622" i="25"/>
  <c r="GK622" i="25"/>
  <c r="GL622" i="25"/>
  <c r="GB623" i="25"/>
  <c r="GC623" i="25"/>
  <c r="GD623" i="25"/>
  <c r="GE623" i="25"/>
  <c r="GF623" i="25"/>
  <c r="GG623" i="25"/>
  <c r="GH623" i="25"/>
  <c r="GI623" i="25"/>
  <c r="GJ623" i="25"/>
  <c r="GK623" i="25"/>
  <c r="GL623" i="25"/>
  <c r="GB624" i="25"/>
  <c r="GC624" i="25"/>
  <c r="GD624" i="25"/>
  <c r="GE624" i="25"/>
  <c r="GF624" i="25"/>
  <c r="GG624" i="25"/>
  <c r="GH624" i="25"/>
  <c r="GI624" i="25"/>
  <c r="GJ624" i="25"/>
  <c r="GK624" i="25"/>
  <c r="GL624" i="25"/>
  <c r="GB625" i="25"/>
  <c r="GC625" i="25"/>
  <c r="GD625" i="25"/>
  <c r="GE625" i="25"/>
  <c r="GF625" i="25"/>
  <c r="GG625" i="25"/>
  <c r="GH625" i="25"/>
  <c r="GI625" i="25"/>
  <c r="GJ625" i="25"/>
  <c r="GK625" i="25"/>
  <c r="GL625" i="25"/>
  <c r="GB626" i="25"/>
  <c r="GC626" i="25"/>
  <c r="GD626" i="25"/>
  <c r="GE626" i="25"/>
  <c r="GF626" i="25"/>
  <c r="GG626" i="25"/>
  <c r="GH626" i="25"/>
  <c r="GI626" i="25"/>
  <c r="GJ626" i="25"/>
  <c r="GK626" i="25"/>
  <c r="GL626" i="25"/>
  <c r="GB627" i="25"/>
  <c r="GC627" i="25"/>
  <c r="GD627" i="25"/>
  <c r="GE627" i="25"/>
  <c r="GF627" i="25"/>
  <c r="GG627" i="25"/>
  <c r="GH627" i="25"/>
  <c r="GI627" i="25"/>
  <c r="GJ627" i="25"/>
  <c r="GK627" i="25"/>
  <c r="GL627" i="25"/>
  <c r="GB628" i="25"/>
  <c r="GC628" i="25"/>
  <c r="GD628" i="25"/>
  <c r="GE628" i="25"/>
  <c r="GF628" i="25"/>
  <c r="GG628" i="25"/>
  <c r="GH628" i="25"/>
  <c r="GI628" i="25"/>
  <c r="GJ628" i="25"/>
  <c r="GK628" i="25"/>
  <c r="GL628" i="25"/>
  <c r="GB629" i="25"/>
  <c r="GC629" i="25"/>
  <c r="GD629" i="25"/>
  <c r="GE629" i="25"/>
  <c r="GF629" i="25"/>
  <c r="GG629" i="25"/>
  <c r="GH629" i="25"/>
  <c r="GI629" i="25"/>
  <c r="GJ629" i="25"/>
  <c r="GK629" i="25"/>
  <c r="GL629" i="25"/>
  <c r="GB630" i="25"/>
  <c r="GC630" i="25"/>
  <c r="GD630" i="25"/>
  <c r="GE630" i="25"/>
  <c r="GF630" i="25"/>
  <c r="GG630" i="25"/>
  <c r="GH630" i="25"/>
  <c r="GI630" i="25"/>
  <c r="GJ630" i="25"/>
  <c r="GK630" i="25"/>
  <c r="GL630" i="25"/>
  <c r="GB631" i="25"/>
  <c r="GC631" i="25"/>
  <c r="GD631" i="25"/>
  <c r="GE631" i="25"/>
  <c r="GF631" i="25"/>
  <c r="GG631" i="25"/>
  <c r="GH631" i="25"/>
  <c r="GI631" i="25"/>
  <c r="GJ631" i="25"/>
  <c r="GK631" i="25"/>
  <c r="GL631" i="25"/>
  <c r="GB632" i="25"/>
  <c r="GC632" i="25"/>
  <c r="GD632" i="25"/>
  <c r="GE632" i="25"/>
  <c r="GF632" i="25"/>
  <c r="GG632" i="25"/>
  <c r="GH632" i="25"/>
  <c r="GI632" i="25"/>
  <c r="GJ632" i="25"/>
  <c r="GK632" i="25"/>
  <c r="GL632" i="25"/>
  <c r="GB633" i="25"/>
  <c r="GC633" i="25"/>
  <c r="GD633" i="25"/>
  <c r="GE633" i="25"/>
  <c r="GF633" i="25"/>
  <c r="GG633" i="25"/>
  <c r="GH633" i="25"/>
  <c r="GI633" i="25"/>
  <c r="GJ633" i="25"/>
  <c r="GK633" i="25"/>
  <c r="GL633" i="25"/>
  <c r="GB634" i="25"/>
  <c r="GC634" i="25"/>
  <c r="GD634" i="25"/>
  <c r="GE634" i="25"/>
  <c r="GF634" i="25"/>
  <c r="GG634" i="25"/>
  <c r="GH634" i="25"/>
  <c r="GI634" i="25"/>
  <c r="GJ634" i="25"/>
  <c r="GK634" i="25"/>
  <c r="GL634" i="25"/>
  <c r="GB635" i="25"/>
  <c r="GC635" i="25"/>
  <c r="GD635" i="25"/>
  <c r="GE635" i="25"/>
  <c r="GF635" i="25"/>
  <c r="GG635" i="25"/>
  <c r="GH635" i="25"/>
  <c r="GI635" i="25"/>
  <c r="GJ635" i="25"/>
  <c r="GK635" i="25"/>
  <c r="GL635" i="25"/>
  <c r="GB636" i="25"/>
  <c r="GC636" i="25"/>
  <c r="GD636" i="25"/>
  <c r="GE636" i="25"/>
  <c r="GF636" i="25"/>
  <c r="GG636" i="25"/>
  <c r="GH636" i="25"/>
  <c r="GI636" i="25"/>
  <c r="GJ636" i="25"/>
  <c r="GK636" i="25"/>
  <c r="GL636" i="25"/>
  <c r="GB637" i="25"/>
  <c r="GC637" i="25"/>
  <c r="GD637" i="25"/>
  <c r="GE637" i="25"/>
  <c r="GF637" i="25"/>
  <c r="GG637" i="25"/>
  <c r="GH637" i="25"/>
  <c r="GI637" i="25"/>
  <c r="GJ637" i="25"/>
  <c r="GK637" i="25"/>
  <c r="GL637" i="25"/>
  <c r="GB638" i="25"/>
  <c r="GC638" i="25"/>
  <c r="GD638" i="25"/>
  <c r="GE638" i="25"/>
  <c r="GF638" i="25"/>
  <c r="GG638" i="25"/>
  <c r="GH638" i="25"/>
  <c r="GI638" i="25"/>
  <c r="GJ638" i="25"/>
  <c r="GK638" i="25"/>
  <c r="GL638" i="25"/>
  <c r="GB639" i="25"/>
  <c r="GC639" i="25"/>
  <c r="GD639" i="25"/>
  <c r="GE639" i="25"/>
  <c r="GF639" i="25"/>
  <c r="GG639" i="25"/>
  <c r="GH639" i="25"/>
  <c r="GI639" i="25"/>
  <c r="GJ639" i="25"/>
  <c r="GK639" i="25"/>
  <c r="GL639" i="25"/>
  <c r="GB640" i="25"/>
  <c r="GC640" i="25"/>
  <c r="GD640" i="25"/>
  <c r="GE640" i="25"/>
  <c r="GF640" i="25"/>
  <c r="GG640" i="25"/>
  <c r="GH640" i="25"/>
  <c r="GI640" i="25"/>
  <c r="GJ640" i="25"/>
  <c r="GK640" i="25"/>
  <c r="GL640" i="25"/>
  <c r="GB641" i="25"/>
  <c r="GC641" i="25"/>
  <c r="GD641" i="25"/>
  <c r="GE641" i="25"/>
  <c r="GF641" i="25"/>
  <c r="GG641" i="25"/>
  <c r="GH641" i="25"/>
  <c r="GI641" i="25"/>
  <c r="GJ641" i="25"/>
  <c r="GK641" i="25"/>
  <c r="GL641" i="25"/>
  <c r="GB642" i="25"/>
  <c r="GC642" i="25"/>
  <c r="GD642" i="25"/>
  <c r="GE642" i="25"/>
  <c r="GF642" i="25"/>
  <c r="GG642" i="25"/>
  <c r="GH642" i="25"/>
  <c r="GI642" i="25"/>
  <c r="GJ642" i="25"/>
  <c r="GK642" i="25"/>
  <c r="GL642" i="25"/>
  <c r="GB643" i="25"/>
  <c r="GC643" i="25"/>
  <c r="GD643" i="25"/>
  <c r="GE643" i="25"/>
  <c r="GF643" i="25"/>
  <c r="GG643" i="25"/>
  <c r="GH643" i="25"/>
  <c r="GI643" i="25"/>
  <c r="GJ643" i="25"/>
  <c r="GK643" i="25"/>
  <c r="GL643" i="25"/>
  <c r="GB644" i="25"/>
  <c r="GC644" i="25"/>
  <c r="GD644" i="25"/>
  <c r="GE644" i="25"/>
  <c r="GF644" i="25"/>
  <c r="GG644" i="25"/>
  <c r="GH644" i="25"/>
  <c r="GI644" i="25"/>
  <c r="GJ644" i="25"/>
  <c r="GK644" i="25"/>
  <c r="GL644" i="25"/>
  <c r="GB645" i="25"/>
  <c r="GC645" i="25"/>
  <c r="GD645" i="25"/>
  <c r="GE645" i="25"/>
  <c r="GF645" i="25"/>
  <c r="GG645" i="25"/>
  <c r="GH645" i="25"/>
  <c r="GI645" i="25"/>
  <c r="GJ645" i="25"/>
  <c r="GK645" i="25"/>
  <c r="GL645" i="25"/>
  <c r="GB646" i="25"/>
  <c r="GC646" i="25"/>
  <c r="GD646" i="25"/>
  <c r="GE646" i="25"/>
  <c r="GF646" i="25"/>
  <c r="GG646" i="25"/>
  <c r="GH646" i="25"/>
  <c r="GI646" i="25"/>
  <c r="GJ646" i="25"/>
  <c r="GK646" i="25"/>
  <c r="GL646" i="25"/>
  <c r="GB647" i="25"/>
  <c r="GC647" i="25"/>
  <c r="GD647" i="25"/>
  <c r="GE647" i="25"/>
  <c r="GF647" i="25"/>
  <c r="GG647" i="25"/>
  <c r="GH647" i="25"/>
  <c r="GI647" i="25"/>
  <c r="GJ647" i="25"/>
  <c r="GK647" i="25"/>
  <c r="GL647" i="25"/>
  <c r="GB648" i="25"/>
  <c r="GC648" i="25"/>
  <c r="GD648" i="25"/>
  <c r="GE648" i="25"/>
  <c r="GF648" i="25"/>
  <c r="GG648" i="25"/>
  <c r="GH648" i="25"/>
  <c r="GI648" i="25"/>
  <c r="GJ648" i="25"/>
  <c r="GK648" i="25"/>
  <c r="GL648" i="25"/>
  <c r="GB649" i="25"/>
  <c r="GC649" i="25"/>
  <c r="GD649" i="25"/>
  <c r="GE649" i="25"/>
  <c r="GF649" i="25"/>
  <c r="GG649" i="25"/>
  <c r="GH649" i="25"/>
  <c r="GI649" i="25"/>
  <c r="GJ649" i="25"/>
  <c r="GK649" i="25"/>
  <c r="GL649" i="25"/>
  <c r="GB650" i="25"/>
  <c r="GC650" i="25"/>
  <c r="GD650" i="25"/>
  <c r="GE650" i="25"/>
  <c r="GF650" i="25"/>
  <c r="GG650" i="25"/>
  <c r="GH650" i="25"/>
  <c r="GI650" i="25"/>
  <c r="GJ650" i="25"/>
  <c r="GK650" i="25"/>
  <c r="GL650" i="25"/>
  <c r="GB651" i="25"/>
  <c r="GC651" i="25"/>
  <c r="GD651" i="25"/>
  <c r="GE651" i="25"/>
  <c r="GF651" i="25"/>
  <c r="GG651" i="25"/>
  <c r="GH651" i="25"/>
  <c r="GI651" i="25"/>
  <c r="GJ651" i="25"/>
  <c r="GK651" i="25"/>
  <c r="GL651" i="25"/>
  <c r="GB652" i="25"/>
  <c r="GC652" i="25"/>
  <c r="GD652" i="25"/>
  <c r="GE652" i="25"/>
  <c r="GF652" i="25"/>
  <c r="GG652" i="25"/>
  <c r="GH652" i="25"/>
  <c r="GI652" i="25"/>
  <c r="GJ652" i="25"/>
  <c r="GK652" i="25"/>
  <c r="GL652" i="25"/>
  <c r="GB653" i="25"/>
  <c r="GC653" i="25"/>
  <c r="GD653" i="25"/>
  <c r="GE653" i="25"/>
  <c r="GF653" i="25"/>
  <c r="GG653" i="25"/>
  <c r="GH653" i="25"/>
  <c r="GI653" i="25"/>
  <c r="GJ653" i="25"/>
  <c r="GK653" i="25"/>
  <c r="GL653" i="25"/>
  <c r="GB654" i="25"/>
  <c r="GC654" i="25"/>
  <c r="GD654" i="25"/>
  <c r="GE654" i="25"/>
  <c r="GF654" i="25"/>
  <c r="GG654" i="25"/>
  <c r="GH654" i="25"/>
  <c r="GI654" i="25"/>
  <c r="GJ654" i="25"/>
  <c r="GK654" i="25"/>
  <c r="GL654" i="25"/>
  <c r="GB655" i="25"/>
  <c r="GC655" i="25"/>
  <c r="GD655" i="25"/>
  <c r="GE655" i="25"/>
  <c r="GF655" i="25"/>
  <c r="GG655" i="25"/>
  <c r="GH655" i="25"/>
  <c r="GI655" i="25"/>
  <c r="GJ655" i="25"/>
  <c r="GK655" i="25"/>
  <c r="GL655" i="25"/>
  <c r="GB656" i="25"/>
  <c r="GC656" i="25"/>
  <c r="GD656" i="25"/>
  <c r="GE656" i="25"/>
  <c r="GF656" i="25"/>
  <c r="GG656" i="25"/>
  <c r="GH656" i="25"/>
  <c r="GI656" i="25"/>
  <c r="GJ656" i="25"/>
  <c r="GK656" i="25"/>
  <c r="GL656" i="25"/>
  <c r="GB657" i="25"/>
  <c r="GC657" i="25"/>
  <c r="GD657" i="25"/>
  <c r="GE657" i="25"/>
  <c r="GF657" i="25"/>
  <c r="GG657" i="25"/>
  <c r="GH657" i="25"/>
  <c r="GI657" i="25"/>
  <c r="GJ657" i="25"/>
  <c r="GK657" i="25"/>
  <c r="GL657" i="25"/>
  <c r="GB658" i="25"/>
  <c r="GC658" i="25"/>
  <c r="GD658" i="25"/>
  <c r="GE658" i="25"/>
  <c r="GF658" i="25"/>
  <c r="GG658" i="25"/>
  <c r="GH658" i="25"/>
  <c r="GI658" i="25"/>
  <c r="GJ658" i="25"/>
  <c r="GK658" i="25"/>
  <c r="GL658" i="25"/>
  <c r="GB659" i="25"/>
  <c r="GC659" i="25"/>
  <c r="GD659" i="25"/>
  <c r="GE659" i="25"/>
  <c r="GF659" i="25"/>
  <c r="GG659" i="25"/>
  <c r="GH659" i="25"/>
  <c r="GI659" i="25"/>
  <c r="GJ659" i="25"/>
  <c r="GK659" i="25"/>
  <c r="GL659" i="25"/>
  <c r="GB660" i="25"/>
  <c r="GC660" i="25"/>
  <c r="GD660" i="25"/>
  <c r="GE660" i="25"/>
  <c r="GF660" i="25"/>
  <c r="GG660" i="25"/>
  <c r="GH660" i="25"/>
  <c r="GI660" i="25"/>
  <c r="GJ660" i="25"/>
  <c r="GK660" i="25"/>
  <c r="GL660" i="25"/>
  <c r="GB661" i="25"/>
  <c r="GC661" i="25"/>
  <c r="GD661" i="25"/>
  <c r="GE661" i="25"/>
  <c r="GF661" i="25"/>
  <c r="GG661" i="25"/>
  <c r="GH661" i="25"/>
  <c r="GI661" i="25"/>
  <c r="GJ661" i="25"/>
  <c r="GK661" i="25"/>
  <c r="GL661" i="25"/>
  <c r="GB662" i="25"/>
  <c r="GC662" i="25"/>
  <c r="GD662" i="25"/>
  <c r="GE662" i="25"/>
  <c r="GF662" i="25"/>
  <c r="GG662" i="25"/>
  <c r="GH662" i="25"/>
  <c r="GI662" i="25"/>
  <c r="GJ662" i="25"/>
  <c r="GK662" i="25"/>
  <c r="GL662" i="25"/>
  <c r="GB663" i="25"/>
  <c r="GC663" i="25"/>
  <c r="GD663" i="25"/>
  <c r="GE663" i="25"/>
  <c r="GF663" i="25"/>
  <c r="GG663" i="25"/>
  <c r="GH663" i="25"/>
  <c r="GI663" i="25"/>
  <c r="GJ663" i="25"/>
  <c r="GK663" i="25"/>
  <c r="GL663" i="25"/>
  <c r="GB664" i="25"/>
  <c r="GC664" i="25"/>
  <c r="GD664" i="25"/>
  <c r="GE664" i="25"/>
  <c r="GF664" i="25"/>
  <c r="GG664" i="25"/>
  <c r="GH664" i="25"/>
  <c r="GI664" i="25"/>
  <c r="GJ664" i="25"/>
  <c r="GK664" i="25"/>
  <c r="GL664" i="25"/>
  <c r="GB665" i="25"/>
  <c r="GC665" i="25"/>
  <c r="GD665" i="25"/>
  <c r="GE665" i="25"/>
  <c r="GF665" i="25"/>
  <c r="GG665" i="25"/>
  <c r="GH665" i="25"/>
  <c r="GI665" i="25"/>
  <c r="GJ665" i="25"/>
  <c r="GK665" i="25"/>
  <c r="GL665" i="25"/>
  <c r="GB666" i="25"/>
  <c r="GC666" i="25"/>
  <c r="GD666" i="25"/>
  <c r="GE666" i="25"/>
  <c r="GF666" i="25"/>
  <c r="GG666" i="25"/>
  <c r="GH666" i="25"/>
  <c r="GI666" i="25"/>
  <c r="GJ666" i="25"/>
  <c r="GK666" i="25"/>
  <c r="GL666" i="25"/>
  <c r="GB667" i="25"/>
  <c r="GC667" i="25"/>
  <c r="GD667" i="25"/>
  <c r="GE667" i="25"/>
  <c r="GF667" i="25"/>
  <c r="GG667" i="25"/>
  <c r="GH667" i="25"/>
  <c r="GI667" i="25"/>
  <c r="GJ667" i="25"/>
  <c r="GK667" i="25"/>
  <c r="GL667" i="25"/>
  <c r="GB668" i="25"/>
  <c r="GC668" i="25"/>
  <c r="GD668" i="25"/>
  <c r="GE668" i="25"/>
  <c r="GF668" i="25"/>
  <c r="GG668" i="25"/>
  <c r="GH668" i="25"/>
  <c r="GI668" i="25"/>
  <c r="GJ668" i="25"/>
  <c r="GK668" i="25"/>
  <c r="GL668" i="25"/>
  <c r="GB669" i="25"/>
  <c r="GC669" i="25"/>
  <c r="GD669" i="25"/>
  <c r="GE669" i="25"/>
  <c r="GF669" i="25"/>
  <c r="GG669" i="25"/>
  <c r="GH669" i="25"/>
  <c r="GI669" i="25"/>
  <c r="GJ669" i="25"/>
  <c r="GK669" i="25"/>
  <c r="GL669" i="25"/>
  <c r="GB670" i="25"/>
  <c r="GC670" i="25"/>
  <c r="GD670" i="25"/>
  <c r="GE670" i="25"/>
  <c r="GF670" i="25"/>
  <c r="GG670" i="25"/>
  <c r="GH670" i="25"/>
  <c r="GI670" i="25"/>
  <c r="GJ670" i="25"/>
  <c r="GK670" i="25"/>
  <c r="GL670" i="25"/>
  <c r="GB671" i="25"/>
  <c r="GC671" i="25"/>
  <c r="GD671" i="25"/>
  <c r="GE671" i="25"/>
  <c r="GF671" i="25"/>
  <c r="GG671" i="25"/>
  <c r="GH671" i="25"/>
  <c r="GI671" i="25"/>
  <c r="GJ671" i="25"/>
  <c r="GK671" i="25"/>
  <c r="GL671" i="25"/>
  <c r="GB672" i="25"/>
  <c r="GC672" i="25"/>
  <c r="GD672" i="25"/>
  <c r="GE672" i="25"/>
  <c r="GF672" i="25"/>
  <c r="GG672" i="25"/>
  <c r="GH672" i="25"/>
  <c r="GI672" i="25"/>
  <c r="GJ672" i="25"/>
  <c r="GK672" i="25"/>
  <c r="GL672" i="25"/>
  <c r="GB673" i="25"/>
  <c r="GC673" i="25"/>
  <c r="GD673" i="25"/>
  <c r="GE673" i="25"/>
  <c r="GF673" i="25"/>
  <c r="GG673" i="25"/>
  <c r="GH673" i="25"/>
  <c r="GI673" i="25"/>
  <c r="GJ673" i="25"/>
  <c r="GK673" i="25"/>
  <c r="GL673" i="25"/>
  <c r="GB674" i="25"/>
  <c r="GC674" i="25"/>
  <c r="GD674" i="25"/>
  <c r="GE674" i="25"/>
  <c r="GF674" i="25"/>
  <c r="GG674" i="25"/>
  <c r="GH674" i="25"/>
  <c r="GI674" i="25"/>
  <c r="GJ674" i="25"/>
  <c r="GK674" i="25"/>
  <c r="GL674" i="25"/>
  <c r="GB675" i="25"/>
  <c r="GC675" i="25"/>
  <c r="GD675" i="25"/>
  <c r="GE675" i="25"/>
  <c r="GF675" i="25"/>
  <c r="GG675" i="25"/>
  <c r="GH675" i="25"/>
  <c r="GI675" i="25"/>
  <c r="GJ675" i="25"/>
  <c r="GK675" i="25"/>
  <c r="GL675" i="25"/>
  <c r="GB676" i="25"/>
  <c r="GC676" i="25"/>
  <c r="GD676" i="25"/>
  <c r="GE676" i="25"/>
  <c r="GF676" i="25"/>
  <c r="GG676" i="25"/>
  <c r="GH676" i="25"/>
  <c r="GI676" i="25"/>
  <c r="GJ676" i="25"/>
  <c r="GK676" i="25"/>
  <c r="GL676" i="25"/>
  <c r="GB677" i="25"/>
  <c r="GC677" i="25"/>
  <c r="GD677" i="25"/>
  <c r="GE677" i="25"/>
  <c r="GF677" i="25"/>
  <c r="GG677" i="25"/>
  <c r="GH677" i="25"/>
  <c r="GI677" i="25"/>
  <c r="GJ677" i="25"/>
  <c r="GK677" i="25"/>
  <c r="GL677" i="25"/>
  <c r="GB678" i="25"/>
  <c r="GC678" i="25"/>
  <c r="GD678" i="25"/>
  <c r="GE678" i="25"/>
  <c r="GF678" i="25"/>
  <c r="GG678" i="25"/>
  <c r="GH678" i="25"/>
  <c r="GI678" i="25"/>
  <c r="GJ678" i="25"/>
  <c r="GK678" i="25"/>
  <c r="GL678" i="25"/>
  <c r="GB679" i="25"/>
  <c r="GC679" i="25"/>
  <c r="GD679" i="25"/>
  <c r="GE679" i="25"/>
  <c r="GF679" i="25"/>
  <c r="GG679" i="25"/>
  <c r="GH679" i="25"/>
  <c r="GI679" i="25"/>
  <c r="GJ679" i="25"/>
  <c r="GK679" i="25"/>
  <c r="GL679" i="25"/>
  <c r="GB680" i="25"/>
  <c r="GC680" i="25"/>
  <c r="GD680" i="25"/>
  <c r="GE680" i="25"/>
  <c r="GF680" i="25"/>
  <c r="GG680" i="25"/>
  <c r="GH680" i="25"/>
  <c r="GI680" i="25"/>
  <c r="GJ680" i="25"/>
  <c r="GK680" i="25"/>
  <c r="GL680" i="25"/>
  <c r="GB681" i="25"/>
  <c r="GC681" i="25"/>
  <c r="GD681" i="25"/>
  <c r="GE681" i="25"/>
  <c r="GF681" i="25"/>
  <c r="GG681" i="25"/>
  <c r="GH681" i="25"/>
  <c r="GI681" i="25"/>
  <c r="GJ681" i="25"/>
  <c r="GK681" i="25"/>
  <c r="GL681" i="25"/>
  <c r="GB682" i="25"/>
  <c r="GC682" i="25"/>
  <c r="GD682" i="25"/>
  <c r="GE682" i="25"/>
  <c r="GF682" i="25"/>
  <c r="GG682" i="25"/>
  <c r="GH682" i="25"/>
  <c r="GI682" i="25"/>
  <c r="GJ682" i="25"/>
  <c r="GK682" i="25"/>
  <c r="GL682" i="25"/>
  <c r="GB683" i="25"/>
  <c r="GC683" i="25"/>
  <c r="GD683" i="25"/>
  <c r="GE683" i="25"/>
  <c r="GF683" i="25"/>
  <c r="GG683" i="25"/>
  <c r="GH683" i="25"/>
  <c r="GI683" i="25"/>
  <c r="GJ683" i="25"/>
  <c r="GK683" i="25"/>
  <c r="GL683" i="25"/>
  <c r="GB684" i="25"/>
  <c r="GC684" i="25"/>
  <c r="GD684" i="25"/>
  <c r="GE684" i="25"/>
  <c r="GF684" i="25"/>
  <c r="GG684" i="25"/>
  <c r="GH684" i="25"/>
  <c r="GI684" i="25"/>
  <c r="GJ684" i="25"/>
  <c r="GK684" i="25"/>
  <c r="GL684" i="25"/>
  <c r="GB685" i="25"/>
  <c r="GC685" i="25"/>
  <c r="GD685" i="25"/>
  <c r="GE685" i="25"/>
  <c r="GF685" i="25"/>
  <c r="GG685" i="25"/>
  <c r="GH685" i="25"/>
  <c r="GI685" i="25"/>
  <c r="GJ685" i="25"/>
  <c r="GK685" i="25"/>
  <c r="GL685" i="25"/>
  <c r="GB686" i="25"/>
  <c r="GC686" i="25"/>
  <c r="GD686" i="25"/>
  <c r="GE686" i="25"/>
  <c r="GF686" i="25"/>
  <c r="GG686" i="25"/>
  <c r="GH686" i="25"/>
  <c r="GI686" i="25"/>
  <c r="GJ686" i="25"/>
  <c r="GK686" i="25"/>
  <c r="GL686" i="25"/>
  <c r="GB687" i="25"/>
  <c r="GC687" i="25"/>
  <c r="GD687" i="25"/>
  <c r="GE687" i="25"/>
  <c r="GF687" i="25"/>
  <c r="GG687" i="25"/>
  <c r="GH687" i="25"/>
  <c r="GI687" i="25"/>
  <c r="GJ687" i="25"/>
  <c r="GK687" i="25"/>
  <c r="GL687" i="25"/>
  <c r="GB688" i="25"/>
  <c r="GC688" i="25"/>
  <c r="GD688" i="25"/>
  <c r="GE688" i="25"/>
  <c r="GF688" i="25"/>
  <c r="GG688" i="25"/>
  <c r="GH688" i="25"/>
  <c r="GI688" i="25"/>
  <c r="GJ688" i="25"/>
  <c r="GK688" i="25"/>
  <c r="GL688" i="25"/>
  <c r="GB689" i="25"/>
  <c r="GC689" i="25"/>
  <c r="GD689" i="25"/>
  <c r="GE689" i="25"/>
  <c r="GF689" i="25"/>
  <c r="GG689" i="25"/>
  <c r="GH689" i="25"/>
  <c r="GI689" i="25"/>
  <c r="GJ689" i="25"/>
  <c r="GK689" i="25"/>
  <c r="GL689" i="25"/>
  <c r="GB690" i="25"/>
  <c r="GC690" i="25"/>
  <c r="GD690" i="25"/>
  <c r="GE690" i="25"/>
  <c r="GF690" i="25"/>
  <c r="GG690" i="25"/>
  <c r="GH690" i="25"/>
  <c r="GI690" i="25"/>
  <c r="GJ690" i="25"/>
  <c r="GK690" i="25"/>
  <c r="GL690" i="25"/>
  <c r="GB691" i="25"/>
  <c r="GC691" i="25"/>
  <c r="GD691" i="25"/>
  <c r="GE691" i="25"/>
  <c r="GF691" i="25"/>
  <c r="GG691" i="25"/>
  <c r="GH691" i="25"/>
  <c r="GI691" i="25"/>
  <c r="GJ691" i="25"/>
  <c r="GK691" i="25"/>
  <c r="GL691" i="25"/>
  <c r="GB692" i="25"/>
  <c r="GC692" i="25"/>
  <c r="GD692" i="25"/>
  <c r="GE692" i="25"/>
  <c r="GF692" i="25"/>
  <c r="GG692" i="25"/>
  <c r="GH692" i="25"/>
  <c r="GI692" i="25"/>
  <c r="GJ692" i="25"/>
  <c r="GK692" i="25"/>
  <c r="GL692" i="25"/>
  <c r="GB693" i="25"/>
  <c r="GC693" i="25"/>
  <c r="GD693" i="25"/>
  <c r="GE693" i="25"/>
  <c r="GF693" i="25"/>
  <c r="GG693" i="25"/>
  <c r="GH693" i="25"/>
  <c r="GI693" i="25"/>
  <c r="GJ693" i="25"/>
  <c r="GK693" i="25"/>
  <c r="GL693" i="25"/>
  <c r="GB694" i="25"/>
  <c r="GC694" i="25"/>
  <c r="GD694" i="25"/>
  <c r="GE694" i="25"/>
  <c r="GF694" i="25"/>
  <c r="GG694" i="25"/>
  <c r="GH694" i="25"/>
  <c r="GI694" i="25"/>
  <c r="GJ694" i="25"/>
  <c r="GK694" i="25"/>
  <c r="GL694" i="25"/>
  <c r="GB695" i="25"/>
  <c r="GC695" i="25"/>
  <c r="GD695" i="25"/>
  <c r="GE695" i="25"/>
  <c r="GF695" i="25"/>
  <c r="GG695" i="25"/>
  <c r="GH695" i="25"/>
  <c r="GI695" i="25"/>
  <c r="GJ695" i="25"/>
  <c r="GK695" i="25"/>
  <c r="GL695" i="25"/>
  <c r="GB696" i="25"/>
  <c r="GC696" i="25"/>
  <c r="GD696" i="25"/>
  <c r="GE696" i="25"/>
  <c r="GF696" i="25"/>
  <c r="GG696" i="25"/>
  <c r="GH696" i="25"/>
  <c r="GI696" i="25"/>
  <c r="GJ696" i="25"/>
  <c r="GK696" i="25"/>
  <c r="GL696" i="25"/>
  <c r="GB697" i="25"/>
  <c r="GC697" i="25"/>
  <c r="GD697" i="25"/>
  <c r="GE697" i="25"/>
  <c r="GF697" i="25"/>
  <c r="GG697" i="25"/>
  <c r="GH697" i="25"/>
  <c r="GI697" i="25"/>
  <c r="GJ697" i="25"/>
  <c r="GK697" i="25"/>
  <c r="GL697" i="25"/>
  <c r="GB698" i="25"/>
  <c r="GC698" i="25"/>
  <c r="GD698" i="25"/>
  <c r="GE698" i="25"/>
  <c r="GF698" i="25"/>
  <c r="GG698" i="25"/>
  <c r="GH698" i="25"/>
  <c r="GI698" i="25"/>
  <c r="GJ698" i="25"/>
  <c r="GK698" i="25"/>
  <c r="GL698" i="25"/>
  <c r="GB699" i="25"/>
  <c r="GC699" i="25"/>
  <c r="GD699" i="25"/>
  <c r="GE699" i="25"/>
  <c r="GF699" i="25"/>
  <c r="GG699" i="25"/>
  <c r="GH699" i="25"/>
  <c r="GI699" i="25"/>
  <c r="GJ699" i="25"/>
  <c r="GK699" i="25"/>
  <c r="GL699" i="25"/>
  <c r="GB700" i="25"/>
  <c r="GC700" i="25"/>
  <c r="GD700" i="25"/>
  <c r="GE700" i="25"/>
  <c r="GF700" i="25"/>
  <c r="GG700" i="25"/>
  <c r="GH700" i="25"/>
  <c r="GI700" i="25"/>
  <c r="GJ700" i="25"/>
  <c r="GK700" i="25"/>
  <c r="GL700" i="25"/>
  <c r="GB701" i="25"/>
  <c r="GC701" i="25"/>
  <c r="GD701" i="25"/>
  <c r="GE701" i="25"/>
  <c r="GF701" i="25"/>
  <c r="GG701" i="25"/>
  <c r="GH701" i="25"/>
  <c r="GI701" i="25"/>
  <c r="GJ701" i="25"/>
  <c r="GK701" i="25"/>
  <c r="GL701" i="25"/>
  <c r="GB702" i="25"/>
  <c r="GC702" i="25"/>
  <c r="GD702" i="25"/>
  <c r="GE702" i="25"/>
  <c r="GF702" i="25"/>
  <c r="GG702" i="25"/>
  <c r="GH702" i="25"/>
  <c r="GI702" i="25"/>
  <c r="GJ702" i="25"/>
  <c r="GK702" i="25"/>
  <c r="GL702" i="25"/>
  <c r="GB703" i="25"/>
  <c r="GC703" i="25"/>
  <c r="GD703" i="25"/>
  <c r="GE703" i="25"/>
  <c r="GF703" i="25"/>
  <c r="GG703" i="25"/>
  <c r="GH703" i="25"/>
  <c r="GI703" i="25"/>
  <c r="GJ703" i="25"/>
  <c r="GK703" i="25"/>
  <c r="GL703" i="25"/>
  <c r="GB704" i="25"/>
  <c r="GC704" i="25"/>
  <c r="GD704" i="25"/>
  <c r="GE704" i="25"/>
  <c r="GF704" i="25"/>
  <c r="GG704" i="25"/>
  <c r="GH704" i="25"/>
  <c r="GI704" i="25"/>
  <c r="GJ704" i="25"/>
  <c r="GK704" i="25"/>
  <c r="GL704" i="25"/>
  <c r="GB705" i="25"/>
  <c r="GC705" i="25"/>
  <c r="GD705" i="25"/>
  <c r="GE705" i="25"/>
  <c r="GF705" i="25"/>
  <c r="GG705" i="25"/>
  <c r="GH705" i="25"/>
  <c r="GI705" i="25"/>
  <c r="GJ705" i="25"/>
  <c r="GK705" i="25"/>
  <c r="GL705" i="25"/>
  <c r="GB706" i="25"/>
  <c r="GC706" i="25"/>
  <c r="GD706" i="25"/>
  <c r="GE706" i="25"/>
  <c r="GF706" i="25"/>
  <c r="GG706" i="25"/>
  <c r="GH706" i="25"/>
  <c r="GI706" i="25"/>
  <c r="GJ706" i="25"/>
  <c r="GK706" i="25"/>
  <c r="GL706" i="25"/>
  <c r="GB707" i="25"/>
  <c r="GC707" i="25"/>
  <c r="GD707" i="25"/>
  <c r="GE707" i="25"/>
  <c r="GF707" i="25"/>
  <c r="GG707" i="25"/>
  <c r="GH707" i="25"/>
  <c r="GI707" i="25"/>
  <c r="GJ707" i="25"/>
  <c r="GK707" i="25"/>
  <c r="GL707" i="25"/>
  <c r="GB708" i="25"/>
  <c r="GC708" i="25"/>
  <c r="GD708" i="25"/>
  <c r="GE708" i="25"/>
  <c r="GF708" i="25"/>
  <c r="GG708" i="25"/>
  <c r="GH708" i="25"/>
  <c r="GI708" i="25"/>
  <c r="GJ708" i="25"/>
  <c r="GK708" i="25"/>
  <c r="GL708" i="25"/>
  <c r="GB709" i="25"/>
  <c r="GC709" i="25"/>
  <c r="GD709" i="25"/>
  <c r="GE709" i="25"/>
  <c r="GF709" i="25"/>
  <c r="GG709" i="25"/>
  <c r="GH709" i="25"/>
  <c r="GI709" i="25"/>
  <c r="GJ709" i="25"/>
  <c r="GK709" i="25"/>
  <c r="GL709" i="25"/>
  <c r="GB710" i="25"/>
  <c r="GC710" i="25"/>
  <c r="GD710" i="25"/>
  <c r="GE710" i="25"/>
  <c r="GF710" i="25"/>
  <c r="GG710" i="25"/>
  <c r="GH710" i="25"/>
  <c r="GI710" i="25"/>
  <c r="GJ710" i="25"/>
  <c r="GK710" i="25"/>
  <c r="GL710" i="25"/>
  <c r="GB711" i="25"/>
  <c r="GC711" i="25"/>
  <c r="GD711" i="25"/>
  <c r="GE711" i="25"/>
  <c r="GF711" i="25"/>
  <c r="GG711" i="25"/>
  <c r="GH711" i="25"/>
  <c r="GI711" i="25"/>
  <c r="GJ711" i="25"/>
  <c r="GK711" i="25"/>
  <c r="GL711" i="25"/>
  <c r="GB712" i="25"/>
  <c r="GC712" i="25"/>
  <c r="GD712" i="25"/>
  <c r="GE712" i="25"/>
  <c r="GF712" i="25"/>
  <c r="GG712" i="25"/>
  <c r="GH712" i="25"/>
  <c r="GI712" i="25"/>
  <c r="GJ712" i="25"/>
  <c r="GK712" i="25"/>
  <c r="GL712" i="25"/>
  <c r="GB713" i="25"/>
  <c r="GC713" i="25"/>
  <c r="GD713" i="25"/>
  <c r="GE713" i="25"/>
  <c r="GF713" i="25"/>
  <c r="GG713" i="25"/>
  <c r="GH713" i="25"/>
  <c r="GI713" i="25"/>
  <c r="GJ713" i="25"/>
  <c r="GK713" i="25"/>
  <c r="GL713" i="25"/>
  <c r="GB714" i="25"/>
  <c r="GC714" i="25"/>
  <c r="GD714" i="25"/>
  <c r="GE714" i="25"/>
  <c r="GF714" i="25"/>
  <c r="GG714" i="25"/>
  <c r="GH714" i="25"/>
  <c r="GI714" i="25"/>
  <c r="GJ714" i="25"/>
  <c r="GK714" i="25"/>
  <c r="GL714" i="25"/>
  <c r="GB715" i="25"/>
  <c r="GC715" i="25"/>
  <c r="GD715" i="25"/>
  <c r="GE715" i="25"/>
  <c r="GF715" i="25"/>
  <c r="GG715" i="25"/>
  <c r="GH715" i="25"/>
  <c r="GI715" i="25"/>
  <c r="GJ715" i="25"/>
  <c r="GK715" i="25"/>
  <c r="GL715" i="25"/>
  <c r="GB716" i="25"/>
  <c r="GC716" i="25"/>
  <c r="GD716" i="25"/>
  <c r="GE716" i="25"/>
  <c r="GF716" i="25"/>
  <c r="GG716" i="25"/>
  <c r="GH716" i="25"/>
  <c r="GI716" i="25"/>
  <c r="GJ716" i="25"/>
  <c r="GK716" i="25"/>
  <c r="GL716" i="25"/>
  <c r="GB717" i="25"/>
  <c r="GC717" i="25"/>
  <c r="GD717" i="25"/>
  <c r="GE717" i="25"/>
  <c r="GF717" i="25"/>
  <c r="GG717" i="25"/>
  <c r="GH717" i="25"/>
  <c r="GI717" i="25"/>
  <c r="GJ717" i="25"/>
  <c r="GK717" i="25"/>
  <c r="GL717" i="25"/>
  <c r="GB718" i="25"/>
  <c r="GC718" i="25"/>
  <c r="GD718" i="25"/>
  <c r="GE718" i="25"/>
  <c r="GF718" i="25"/>
  <c r="GG718" i="25"/>
  <c r="GH718" i="25"/>
  <c r="GI718" i="25"/>
  <c r="GJ718" i="25"/>
  <c r="GK718" i="25"/>
  <c r="GL718" i="25"/>
  <c r="GB719" i="25"/>
  <c r="GC719" i="25"/>
  <c r="GD719" i="25"/>
  <c r="GE719" i="25"/>
  <c r="GF719" i="25"/>
  <c r="GG719" i="25"/>
  <c r="GH719" i="25"/>
  <c r="GI719" i="25"/>
  <c r="GJ719" i="25"/>
  <c r="GK719" i="25"/>
  <c r="GL719" i="25"/>
  <c r="GB720" i="25"/>
  <c r="GC720" i="25"/>
  <c r="GD720" i="25"/>
  <c r="GE720" i="25"/>
  <c r="GF720" i="25"/>
  <c r="GG720" i="25"/>
  <c r="GH720" i="25"/>
  <c r="GI720" i="25"/>
  <c r="GJ720" i="25"/>
  <c r="GK720" i="25"/>
  <c r="GL720" i="25"/>
  <c r="GB721" i="25"/>
  <c r="GC721" i="25"/>
  <c r="GD721" i="25"/>
  <c r="GE721" i="25"/>
  <c r="GF721" i="25"/>
  <c r="GG721" i="25"/>
  <c r="GH721" i="25"/>
  <c r="GI721" i="25"/>
  <c r="GJ721" i="25"/>
  <c r="GK721" i="25"/>
  <c r="GL721" i="25"/>
  <c r="GB722" i="25"/>
  <c r="GC722" i="25"/>
  <c r="GD722" i="25"/>
  <c r="GE722" i="25"/>
  <c r="GF722" i="25"/>
  <c r="GG722" i="25"/>
  <c r="GH722" i="25"/>
  <c r="GI722" i="25"/>
  <c r="GJ722" i="25"/>
  <c r="GK722" i="25"/>
  <c r="GL722" i="25"/>
  <c r="GB723" i="25"/>
  <c r="GC723" i="25"/>
  <c r="GD723" i="25"/>
  <c r="GE723" i="25"/>
  <c r="GF723" i="25"/>
  <c r="GG723" i="25"/>
  <c r="GH723" i="25"/>
  <c r="GI723" i="25"/>
  <c r="GJ723" i="25"/>
  <c r="GK723" i="25"/>
  <c r="GL723" i="25"/>
  <c r="GB724" i="25"/>
  <c r="GC724" i="25"/>
  <c r="GD724" i="25"/>
  <c r="GE724" i="25"/>
  <c r="GF724" i="25"/>
  <c r="GG724" i="25"/>
  <c r="GH724" i="25"/>
  <c r="GI724" i="25"/>
  <c r="GJ724" i="25"/>
  <c r="GK724" i="25"/>
  <c r="GL724" i="25"/>
  <c r="GB725" i="25"/>
  <c r="GC725" i="25"/>
  <c r="GD725" i="25"/>
  <c r="GE725" i="25"/>
  <c r="GF725" i="25"/>
  <c r="GG725" i="25"/>
  <c r="GH725" i="25"/>
  <c r="GI725" i="25"/>
  <c r="GJ725" i="25"/>
  <c r="GK725" i="25"/>
  <c r="GL725" i="25"/>
  <c r="GB726" i="25"/>
  <c r="GC726" i="25"/>
  <c r="GD726" i="25"/>
  <c r="GE726" i="25"/>
  <c r="GF726" i="25"/>
  <c r="GG726" i="25"/>
  <c r="GH726" i="25"/>
  <c r="GI726" i="25"/>
  <c r="GJ726" i="25"/>
  <c r="GK726" i="25"/>
  <c r="GL726" i="25"/>
  <c r="GB727" i="25"/>
  <c r="GC727" i="25"/>
  <c r="GD727" i="25"/>
  <c r="GE727" i="25"/>
  <c r="GF727" i="25"/>
  <c r="GG727" i="25"/>
  <c r="GH727" i="25"/>
  <c r="GI727" i="25"/>
  <c r="GJ727" i="25"/>
  <c r="GK727" i="25"/>
  <c r="GL727" i="25"/>
  <c r="GB728" i="25"/>
  <c r="GC728" i="25"/>
  <c r="GD728" i="25"/>
  <c r="GE728" i="25"/>
  <c r="GF728" i="25"/>
  <c r="GG728" i="25"/>
  <c r="GH728" i="25"/>
  <c r="GI728" i="25"/>
  <c r="GJ728" i="25"/>
  <c r="GK728" i="25"/>
  <c r="GL728" i="25"/>
  <c r="GB729" i="25"/>
  <c r="GC729" i="25"/>
  <c r="GD729" i="25"/>
  <c r="GE729" i="25"/>
  <c r="GF729" i="25"/>
  <c r="GG729" i="25"/>
  <c r="GH729" i="25"/>
  <c r="GI729" i="25"/>
  <c r="GJ729" i="25"/>
  <c r="GK729" i="25"/>
  <c r="GL729" i="25"/>
  <c r="GB730" i="25"/>
  <c r="GC730" i="25"/>
  <c r="GD730" i="25"/>
  <c r="GE730" i="25"/>
  <c r="GF730" i="25"/>
  <c r="GG730" i="25"/>
  <c r="GH730" i="25"/>
  <c r="GI730" i="25"/>
  <c r="GJ730" i="25"/>
  <c r="GK730" i="25"/>
  <c r="GL730" i="25"/>
  <c r="GB731" i="25"/>
  <c r="GC731" i="25"/>
  <c r="GD731" i="25"/>
  <c r="GE731" i="25"/>
  <c r="GF731" i="25"/>
  <c r="GG731" i="25"/>
  <c r="GH731" i="25"/>
  <c r="GI731" i="25"/>
  <c r="GJ731" i="25"/>
  <c r="GK731" i="25"/>
  <c r="GL731" i="25"/>
  <c r="GB732" i="25"/>
  <c r="GC732" i="25"/>
  <c r="GD732" i="25"/>
  <c r="GE732" i="25"/>
  <c r="GF732" i="25"/>
  <c r="GG732" i="25"/>
  <c r="GH732" i="25"/>
  <c r="GI732" i="25"/>
  <c r="GJ732" i="25"/>
  <c r="GK732" i="25"/>
  <c r="GL732" i="25"/>
  <c r="GB733" i="25"/>
  <c r="GC733" i="25"/>
  <c r="GD733" i="25"/>
  <c r="GE733" i="25"/>
  <c r="GF733" i="25"/>
  <c r="GG733" i="25"/>
  <c r="GH733" i="25"/>
  <c r="GI733" i="25"/>
  <c r="GJ733" i="25"/>
  <c r="GK733" i="25"/>
  <c r="GL733" i="25"/>
  <c r="GB734" i="25"/>
  <c r="GC734" i="25"/>
  <c r="GD734" i="25"/>
  <c r="GE734" i="25"/>
  <c r="GF734" i="25"/>
  <c r="GG734" i="25"/>
  <c r="GH734" i="25"/>
  <c r="GI734" i="25"/>
  <c r="GJ734" i="25"/>
  <c r="GK734" i="25"/>
  <c r="GL734" i="25"/>
  <c r="GB735" i="25"/>
  <c r="GC735" i="25"/>
  <c r="GD735" i="25"/>
  <c r="GE735" i="25"/>
  <c r="GF735" i="25"/>
  <c r="GG735" i="25"/>
  <c r="GH735" i="25"/>
  <c r="GI735" i="25"/>
  <c r="GJ735" i="25"/>
  <c r="GK735" i="25"/>
  <c r="GL735" i="25"/>
  <c r="GB736" i="25"/>
  <c r="GC736" i="25"/>
  <c r="GD736" i="25"/>
  <c r="GE736" i="25"/>
  <c r="GF736" i="25"/>
  <c r="GG736" i="25"/>
  <c r="GH736" i="25"/>
  <c r="GI736" i="25"/>
  <c r="GJ736" i="25"/>
  <c r="GK736" i="25"/>
  <c r="GL736" i="25"/>
  <c r="GB737" i="25"/>
  <c r="GC737" i="25"/>
  <c r="GD737" i="25"/>
  <c r="GE737" i="25"/>
  <c r="GF737" i="25"/>
  <c r="GG737" i="25"/>
  <c r="GH737" i="25"/>
  <c r="GI737" i="25"/>
  <c r="GJ737" i="25"/>
  <c r="GK737" i="25"/>
  <c r="GL737" i="25"/>
  <c r="GB738" i="25"/>
  <c r="GC738" i="25"/>
  <c r="GD738" i="25"/>
  <c r="GE738" i="25"/>
  <c r="GF738" i="25"/>
  <c r="GG738" i="25"/>
  <c r="GH738" i="25"/>
  <c r="GI738" i="25"/>
  <c r="GJ738" i="25"/>
  <c r="GK738" i="25"/>
  <c r="GL738" i="25"/>
  <c r="GB739" i="25"/>
  <c r="GC739" i="25"/>
  <c r="GD739" i="25"/>
  <c r="GE739" i="25"/>
  <c r="GF739" i="25"/>
  <c r="GG739" i="25"/>
  <c r="GH739" i="25"/>
  <c r="GI739" i="25"/>
  <c r="GJ739" i="25"/>
  <c r="GK739" i="25"/>
  <c r="GL739" i="25"/>
  <c r="GB740" i="25"/>
  <c r="GC740" i="25"/>
  <c r="GD740" i="25"/>
  <c r="GE740" i="25"/>
  <c r="GF740" i="25"/>
  <c r="GG740" i="25"/>
  <c r="GH740" i="25"/>
  <c r="GI740" i="25"/>
  <c r="GJ740" i="25"/>
  <c r="GK740" i="25"/>
  <c r="GL740" i="25"/>
  <c r="GB741" i="25"/>
  <c r="GC741" i="25"/>
  <c r="GD741" i="25"/>
  <c r="GE741" i="25"/>
  <c r="GF741" i="25"/>
  <c r="GG741" i="25"/>
  <c r="GH741" i="25"/>
  <c r="GI741" i="25"/>
  <c r="GJ741" i="25"/>
  <c r="GK741" i="25"/>
  <c r="GL741" i="25"/>
  <c r="GB742" i="25"/>
  <c r="GC742" i="25"/>
  <c r="GD742" i="25"/>
  <c r="GE742" i="25"/>
  <c r="GF742" i="25"/>
  <c r="GG742" i="25"/>
  <c r="GH742" i="25"/>
  <c r="GI742" i="25"/>
  <c r="GJ742" i="25"/>
  <c r="GK742" i="25"/>
  <c r="GL742" i="25"/>
  <c r="GB743" i="25"/>
  <c r="GC743" i="25"/>
  <c r="GD743" i="25"/>
  <c r="GE743" i="25"/>
  <c r="GF743" i="25"/>
  <c r="GG743" i="25"/>
  <c r="GH743" i="25"/>
  <c r="GI743" i="25"/>
  <c r="GJ743" i="25"/>
  <c r="GK743" i="25"/>
  <c r="GL743" i="25"/>
  <c r="GB744" i="25"/>
  <c r="GC744" i="25"/>
  <c r="GD744" i="25"/>
  <c r="GE744" i="25"/>
  <c r="GF744" i="25"/>
  <c r="GG744" i="25"/>
  <c r="GH744" i="25"/>
  <c r="GI744" i="25"/>
  <c r="GJ744" i="25"/>
  <c r="GK744" i="25"/>
  <c r="GL744" i="25"/>
  <c r="GB745" i="25"/>
  <c r="GC745" i="25"/>
  <c r="GD745" i="25"/>
  <c r="GE745" i="25"/>
  <c r="GF745" i="25"/>
  <c r="GG745" i="25"/>
  <c r="GH745" i="25"/>
  <c r="GI745" i="25"/>
  <c r="GJ745" i="25"/>
  <c r="GK745" i="25"/>
  <c r="GL745" i="25"/>
  <c r="GB746" i="25"/>
  <c r="GC746" i="25"/>
  <c r="GD746" i="25"/>
  <c r="GE746" i="25"/>
  <c r="GF746" i="25"/>
  <c r="GG746" i="25"/>
  <c r="GH746" i="25"/>
  <c r="GI746" i="25"/>
  <c r="GJ746" i="25"/>
  <c r="GK746" i="25"/>
  <c r="GL746" i="25"/>
  <c r="GB747" i="25"/>
  <c r="GC747" i="25"/>
  <c r="GD747" i="25"/>
  <c r="GE747" i="25"/>
  <c r="GF747" i="25"/>
  <c r="GG747" i="25"/>
  <c r="GH747" i="25"/>
  <c r="GI747" i="25"/>
  <c r="GJ747" i="25"/>
  <c r="GK747" i="25"/>
  <c r="GL747" i="25"/>
  <c r="GB748" i="25"/>
  <c r="GC748" i="25"/>
  <c r="GD748" i="25"/>
  <c r="GE748" i="25"/>
  <c r="GF748" i="25"/>
  <c r="GG748" i="25"/>
  <c r="GH748" i="25"/>
  <c r="GI748" i="25"/>
  <c r="GJ748" i="25"/>
  <c r="GK748" i="25"/>
  <c r="GL748" i="25"/>
  <c r="GB749" i="25"/>
  <c r="GC749" i="25"/>
  <c r="GD749" i="25"/>
  <c r="GE749" i="25"/>
  <c r="GF749" i="25"/>
  <c r="GG749" i="25"/>
  <c r="GH749" i="25"/>
  <c r="GI749" i="25"/>
  <c r="GJ749" i="25"/>
  <c r="GK749" i="25"/>
  <c r="GL749" i="25"/>
  <c r="GB750" i="25"/>
  <c r="GC750" i="25"/>
  <c r="GD750" i="25"/>
  <c r="GE750" i="25"/>
  <c r="GF750" i="25"/>
  <c r="GG750" i="25"/>
  <c r="GH750" i="25"/>
  <c r="GI750" i="25"/>
  <c r="GJ750" i="25"/>
  <c r="GK750" i="25"/>
  <c r="GL750" i="25"/>
  <c r="GB751" i="25"/>
  <c r="GC751" i="25"/>
  <c r="GD751" i="25"/>
  <c r="GE751" i="25"/>
  <c r="GF751" i="25"/>
  <c r="GG751" i="25"/>
  <c r="GH751" i="25"/>
  <c r="GI751" i="25"/>
  <c r="GJ751" i="25"/>
  <c r="GK751" i="25"/>
  <c r="GL751" i="25"/>
  <c r="GB752" i="25"/>
  <c r="GC752" i="25"/>
  <c r="GD752" i="25"/>
  <c r="GE752" i="25"/>
  <c r="GF752" i="25"/>
  <c r="GG752" i="25"/>
  <c r="GH752" i="25"/>
  <c r="GI752" i="25"/>
  <c r="GJ752" i="25"/>
  <c r="GK752" i="25"/>
  <c r="GL752" i="25"/>
  <c r="GB753" i="25"/>
  <c r="GC753" i="25"/>
  <c r="GD753" i="25"/>
  <c r="GE753" i="25"/>
  <c r="GF753" i="25"/>
  <c r="GG753" i="25"/>
  <c r="GH753" i="25"/>
  <c r="GI753" i="25"/>
  <c r="GJ753" i="25"/>
  <c r="GK753" i="25"/>
  <c r="GL753" i="25"/>
  <c r="GB754" i="25"/>
  <c r="GC754" i="25"/>
  <c r="GD754" i="25"/>
  <c r="GE754" i="25"/>
  <c r="GF754" i="25"/>
  <c r="GG754" i="25"/>
  <c r="GH754" i="25"/>
  <c r="GI754" i="25"/>
  <c r="GJ754" i="25"/>
  <c r="GK754" i="25"/>
  <c r="GL754" i="25"/>
  <c r="GB755" i="25"/>
  <c r="GC755" i="25"/>
  <c r="GD755" i="25"/>
  <c r="GE755" i="25"/>
  <c r="GF755" i="25"/>
  <c r="GG755" i="25"/>
  <c r="GH755" i="25"/>
  <c r="GI755" i="25"/>
  <c r="GJ755" i="25"/>
  <c r="GK755" i="25"/>
  <c r="GL755" i="25"/>
  <c r="GB756" i="25"/>
  <c r="GC756" i="25"/>
  <c r="GD756" i="25"/>
  <c r="GE756" i="25"/>
  <c r="GF756" i="25"/>
  <c r="GG756" i="25"/>
  <c r="GH756" i="25"/>
  <c r="GI756" i="25"/>
  <c r="GJ756" i="25"/>
  <c r="GK756" i="25"/>
  <c r="GL756" i="25"/>
  <c r="GB757" i="25"/>
  <c r="GC757" i="25"/>
  <c r="GD757" i="25"/>
  <c r="GE757" i="25"/>
  <c r="GF757" i="25"/>
  <c r="GG757" i="25"/>
  <c r="GH757" i="25"/>
  <c r="GI757" i="25"/>
  <c r="GJ757" i="25"/>
  <c r="GK757" i="25"/>
  <c r="GL757" i="25"/>
  <c r="GB758" i="25"/>
  <c r="GC758" i="25"/>
  <c r="GD758" i="25"/>
  <c r="GE758" i="25"/>
  <c r="GF758" i="25"/>
  <c r="GG758" i="25"/>
  <c r="GH758" i="25"/>
  <c r="GI758" i="25"/>
  <c r="GJ758" i="25"/>
  <c r="GK758" i="25"/>
  <c r="GL758" i="25"/>
  <c r="GB759" i="25"/>
  <c r="GC759" i="25"/>
  <c r="GD759" i="25"/>
  <c r="GE759" i="25"/>
  <c r="GF759" i="25"/>
  <c r="GG759" i="25"/>
  <c r="GH759" i="25"/>
  <c r="GI759" i="25"/>
  <c r="GJ759" i="25"/>
  <c r="GK759" i="25"/>
  <c r="GL759" i="25"/>
  <c r="GB760" i="25"/>
  <c r="GC760" i="25"/>
  <c r="GD760" i="25"/>
  <c r="GE760" i="25"/>
  <c r="GF760" i="25"/>
  <c r="GG760" i="25"/>
  <c r="GH760" i="25"/>
  <c r="GI760" i="25"/>
  <c r="GJ760" i="25"/>
  <c r="GK760" i="25"/>
  <c r="GL760" i="25"/>
  <c r="GB761" i="25"/>
  <c r="GC761" i="25"/>
  <c r="GD761" i="25"/>
  <c r="GE761" i="25"/>
  <c r="GF761" i="25"/>
  <c r="GG761" i="25"/>
  <c r="GH761" i="25"/>
  <c r="GI761" i="25"/>
  <c r="GJ761" i="25"/>
  <c r="GK761" i="25"/>
  <c r="GL761" i="25"/>
  <c r="GB762" i="25"/>
  <c r="GC762" i="25"/>
  <c r="GD762" i="25"/>
  <c r="GE762" i="25"/>
  <c r="GF762" i="25"/>
  <c r="GG762" i="25"/>
  <c r="GH762" i="25"/>
  <c r="GI762" i="25"/>
  <c r="GJ762" i="25"/>
  <c r="GK762" i="25"/>
  <c r="GL762" i="25"/>
  <c r="GB763" i="25"/>
  <c r="GC763" i="25"/>
  <c r="GD763" i="25"/>
  <c r="GE763" i="25"/>
  <c r="GF763" i="25"/>
  <c r="GG763" i="25"/>
  <c r="GH763" i="25"/>
  <c r="GI763" i="25"/>
  <c r="GJ763" i="25"/>
  <c r="GK763" i="25"/>
  <c r="GL763" i="25"/>
  <c r="GB764" i="25"/>
  <c r="GC764" i="25"/>
  <c r="GD764" i="25"/>
  <c r="GE764" i="25"/>
  <c r="GF764" i="25"/>
  <c r="GG764" i="25"/>
  <c r="GH764" i="25"/>
  <c r="GI764" i="25"/>
  <c r="GJ764" i="25"/>
  <c r="GK764" i="25"/>
  <c r="GL764" i="25"/>
  <c r="GB765" i="25"/>
  <c r="GC765" i="25"/>
  <c r="GD765" i="25"/>
  <c r="GE765" i="25"/>
  <c r="GF765" i="25"/>
  <c r="GG765" i="25"/>
  <c r="GH765" i="25"/>
  <c r="GI765" i="25"/>
  <c r="GJ765" i="25"/>
  <c r="GK765" i="25"/>
  <c r="GL765" i="25"/>
  <c r="GB766" i="25"/>
  <c r="GC766" i="25"/>
  <c r="GD766" i="25"/>
  <c r="GE766" i="25"/>
  <c r="GF766" i="25"/>
  <c r="GG766" i="25"/>
  <c r="GH766" i="25"/>
  <c r="GI766" i="25"/>
  <c r="GJ766" i="25"/>
  <c r="GK766" i="25"/>
  <c r="GL766" i="25"/>
  <c r="GB767" i="25"/>
  <c r="GC767" i="25"/>
  <c r="GD767" i="25"/>
  <c r="GE767" i="25"/>
  <c r="GF767" i="25"/>
  <c r="GG767" i="25"/>
  <c r="GH767" i="25"/>
  <c r="GI767" i="25"/>
  <c r="GJ767" i="25"/>
  <c r="GK767" i="25"/>
  <c r="GL767" i="25"/>
  <c r="GB768" i="25"/>
  <c r="GC768" i="25"/>
  <c r="GD768" i="25"/>
  <c r="GE768" i="25"/>
  <c r="GF768" i="25"/>
  <c r="GG768" i="25"/>
  <c r="GH768" i="25"/>
  <c r="GI768" i="25"/>
  <c r="GJ768" i="25"/>
  <c r="GK768" i="25"/>
  <c r="GL768" i="25"/>
  <c r="GB769" i="25"/>
  <c r="GC769" i="25"/>
  <c r="GD769" i="25"/>
  <c r="GE769" i="25"/>
  <c r="GF769" i="25"/>
  <c r="GG769" i="25"/>
  <c r="GH769" i="25"/>
  <c r="GI769" i="25"/>
  <c r="GJ769" i="25"/>
  <c r="GK769" i="25"/>
  <c r="GL769" i="25"/>
  <c r="GB770" i="25"/>
  <c r="GC770" i="25"/>
  <c r="GD770" i="25"/>
  <c r="GE770" i="25"/>
  <c r="GF770" i="25"/>
  <c r="GG770" i="25"/>
  <c r="GH770" i="25"/>
  <c r="GI770" i="25"/>
  <c r="GJ770" i="25"/>
  <c r="GK770" i="25"/>
  <c r="GL770" i="25"/>
  <c r="GB771" i="25"/>
  <c r="GC771" i="25"/>
  <c r="GD771" i="25"/>
  <c r="GE771" i="25"/>
  <c r="GF771" i="25"/>
  <c r="GG771" i="25"/>
  <c r="GH771" i="25"/>
  <c r="GI771" i="25"/>
  <c r="GJ771" i="25"/>
  <c r="GK771" i="25"/>
  <c r="GL771" i="25"/>
  <c r="GB772" i="25"/>
  <c r="GC772" i="25"/>
  <c r="GD772" i="25"/>
  <c r="GE772" i="25"/>
  <c r="GF772" i="25"/>
  <c r="GG772" i="25"/>
  <c r="GH772" i="25"/>
  <c r="GI772" i="25"/>
  <c r="GJ772" i="25"/>
  <c r="GK772" i="25"/>
  <c r="GL772" i="25"/>
  <c r="GB773" i="25"/>
  <c r="GC773" i="25"/>
  <c r="GD773" i="25"/>
  <c r="GE773" i="25"/>
  <c r="GF773" i="25"/>
  <c r="GG773" i="25"/>
  <c r="GH773" i="25"/>
  <c r="GI773" i="25"/>
  <c r="GJ773" i="25"/>
  <c r="GK773" i="25"/>
  <c r="GL773" i="25"/>
  <c r="GB774" i="25"/>
  <c r="GC774" i="25"/>
  <c r="GD774" i="25"/>
  <c r="GE774" i="25"/>
  <c r="GF774" i="25"/>
  <c r="GG774" i="25"/>
  <c r="GH774" i="25"/>
  <c r="GI774" i="25"/>
  <c r="GJ774" i="25"/>
  <c r="GK774" i="25"/>
  <c r="GL774" i="25"/>
  <c r="GB775" i="25"/>
  <c r="GC775" i="25"/>
  <c r="GD775" i="25"/>
  <c r="GE775" i="25"/>
  <c r="GF775" i="25"/>
  <c r="GG775" i="25"/>
  <c r="GH775" i="25"/>
  <c r="GI775" i="25"/>
  <c r="GJ775" i="25"/>
  <c r="GK775" i="25"/>
  <c r="GL775" i="25"/>
  <c r="GB776" i="25"/>
  <c r="GC776" i="25"/>
  <c r="GD776" i="25"/>
  <c r="GE776" i="25"/>
  <c r="GF776" i="25"/>
  <c r="GG776" i="25"/>
  <c r="GH776" i="25"/>
  <c r="GI776" i="25"/>
  <c r="GJ776" i="25"/>
  <c r="GK776" i="25"/>
  <c r="GL776" i="25"/>
  <c r="GB777" i="25"/>
  <c r="GC777" i="25"/>
  <c r="GD777" i="25"/>
  <c r="GE777" i="25"/>
  <c r="GF777" i="25"/>
  <c r="GG777" i="25"/>
  <c r="GH777" i="25"/>
  <c r="GI777" i="25"/>
  <c r="GJ777" i="25"/>
  <c r="GK777" i="25"/>
  <c r="GL777" i="25"/>
  <c r="GB778" i="25"/>
  <c r="GC778" i="25"/>
  <c r="GD778" i="25"/>
  <c r="GE778" i="25"/>
  <c r="GF778" i="25"/>
  <c r="GG778" i="25"/>
  <c r="GH778" i="25"/>
  <c r="GI778" i="25"/>
  <c r="GJ778" i="25"/>
  <c r="GK778" i="25"/>
  <c r="GL778" i="25"/>
  <c r="GB779" i="25"/>
  <c r="GC779" i="25"/>
  <c r="GD779" i="25"/>
  <c r="GE779" i="25"/>
  <c r="GF779" i="25"/>
  <c r="GG779" i="25"/>
  <c r="GH779" i="25"/>
  <c r="GI779" i="25"/>
  <c r="GJ779" i="25"/>
  <c r="GK779" i="25"/>
  <c r="GL779" i="25"/>
  <c r="GB780" i="25"/>
  <c r="GC780" i="25"/>
  <c r="GD780" i="25"/>
  <c r="GE780" i="25"/>
  <c r="GF780" i="25"/>
  <c r="GG780" i="25"/>
  <c r="GH780" i="25"/>
  <c r="GI780" i="25"/>
  <c r="GJ780" i="25"/>
  <c r="GK780" i="25"/>
  <c r="GL780" i="25"/>
  <c r="GB781" i="25"/>
  <c r="GC781" i="25"/>
  <c r="GD781" i="25"/>
  <c r="GE781" i="25"/>
  <c r="GF781" i="25"/>
  <c r="GG781" i="25"/>
  <c r="GH781" i="25"/>
  <c r="GI781" i="25"/>
  <c r="GJ781" i="25"/>
  <c r="GK781" i="25"/>
  <c r="GL781" i="25"/>
  <c r="GB782" i="25"/>
  <c r="GC782" i="25"/>
  <c r="GD782" i="25"/>
  <c r="GE782" i="25"/>
  <c r="GF782" i="25"/>
  <c r="GG782" i="25"/>
  <c r="GH782" i="25"/>
  <c r="GI782" i="25"/>
  <c r="GJ782" i="25"/>
  <c r="GK782" i="25"/>
  <c r="GL782" i="25"/>
  <c r="GB783" i="25"/>
  <c r="GC783" i="25"/>
  <c r="GD783" i="25"/>
  <c r="GE783" i="25"/>
  <c r="GF783" i="25"/>
  <c r="GG783" i="25"/>
  <c r="GH783" i="25"/>
  <c r="GI783" i="25"/>
  <c r="GJ783" i="25"/>
  <c r="GK783" i="25"/>
  <c r="GL783" i="25"/>
  <c r="GB784" i="25"/>
  <c r="GC784" i="25"/>
  <c r="GD784" i="25"/>
  <c r="GE784" i="25"/>
  <c r="GF784" i="25"/>
  <c r="GG784" i="25"/>
  <c r="GH784" i="25"/>
  <c r="GI784" i="25"/>
  <c r="GJ784" i="25"/>
  <c r="GK784" i="25"/>
  <c r="GL784" i="25"/>
  <c r="GB785" i="25"/>
  <c r="GC785" i="25"/>
  <c r="GD785" i="25"/>
  <c r="GE785" i="25"/>
  <c r="GF785" i="25"/>
  <c r="GG785" i="25"/>
  <c r="GH785" i="25"/>
  <c r="GI785" i="25"/>
  <c r="GJ785" i="25"/>
  <c r="GK785" i="25"/>
  <c r="GL785" i="25"/>
  <c r="GB786" i="25"/>
  <c r="GC786" i="25"/>
  <c r="GD786" i="25"/>
  <c r="GE786" i="25"/>
  <c r="GF786" i="25"/>
  <c r="GG786" i="25"/>
  <c r="GH786" i="25"/>
  <c r="GI786" i="25"/>
  <c r="GJ786" i="25"/>
  <c r="GK786" i="25"/>
  <c r="GL786" i="25"/>
  <c r="GB787" i="25"/>
  <c r="GC787" i="25"/>
  <c r="GD787" i="25"/>
  <c r="GE787" i="25"/>
  <c r="GF787" i="25"/>
  <c r="GG787" i="25"/>
  <c r="GH787" i="25"/>
  <c r="GI787" i="25"/>
  <c r="GJ787" i="25"/>
  <c r="GK787" i="25"/>
  <c r="GL787" i="25"/>
  <c r="GB788" i="25"/>
  <c r="GC788" i="25"/>
  <c r="GD788" i="25"/>
  <c r="GE788" i="25"/>
  <c r="GF788" i="25"/>
  <c r="GG788" i="25"/>
  <c r="GH788" i="25"/>
  <c r="GI788" i="25"/>
  <c r="GJ788" i="25"/>
  <c r="GK788" i="25"/>
  <c r="GL788" i="25"/>
  <c r="GB789" i="25"/>
  <c r="GC789" i="25"/>
  <c r="GD789" i="25"/>
  <c r="GE789" i="25"/>
  <c r="GF789" i="25"/>
  <c r="GG789" i="25"/>
  <c r="GH789" i="25"/>
  <c r="GI789" i="25"/>
  <c r="GJ789" i="25"/>
  <c r="GK789" i="25"/>
  <c r="GL789" i="25"/>
  <c r="GB790" i="25"/>
  <c r="GC790" i="25"/>
  <c r="GD790" i="25"/>
  <c r="GE790" i="25"/>
  <c r="GF790" i="25"/>
  <c r="GG790" i="25"/>
  <c r="GH790" i="25"/>
  <c r="GI790" i="25"/>
  <c r="GJ790" i="25"/>
  <c r="GK790" i="25"/>
  <c r="GL790" i="25"/>
  <c r="GB791" i="25"/>
  <c r="GC791" i="25"/>
  <c r="GD791" i="25"/>
  <c r="GE791" i="25"/>
  <c r="GF791" i="25"/>
  <c r="GG791" i="25"/>
  <c r="GH791" i="25"/>
  <c r="GI791" i="25"/>
  <c r="GJ791" i="25"/>
  <c r="GK791" i="25"/>
  <c r="GL791" i="25"/>
  <c r="GB792" i="25"/>
  <c r="GC792" i="25"/>
  <c r="GD792" i="25"/>
  <c r="GE792" i="25"/>
  <c r="GF792" i="25"/>
  <c r="GG792" i="25"/>
  <c r="GH792" i="25"/>
  <c r="GI792" i="25"/>
  <c r="GJ792" i="25"/>
  <c r="GK792" i="25"/>
  <c r="GL792" i="25"/>
  <c r="GB793" i="25"/>
  <c r="GC793" i="25"/>
  <c r="GD793" i="25"/>
  <c r="GE793" i="25"/>
  <c r="GF793" i="25"/>
  <c r="GG793" i="25"/>
  <c r="GH793" i="25"/>
  <c r="GI793" i="25"/>
  <c r="GJ793" i="25"/>
  <c r="GK793" i="25"/>
  <c r="GL793" i="25"/>
  <c r="GB794" i="25"/>
  <c r="GC794" i="25"/>
  <c r="GD794" i="25"/>
  <c r="GE794" i="25"/>
  <c r="GF794" i="25"/>
  <c r="GG794" i="25"/>
  <c r="GH794" i="25"/>
  <c r="GI794" i="25"/>
  <c r="GJ794" i="25"/>
  <c r="GK794" i="25"/>
  <c r="GL794" i="25"/>
  <c r="GB795" i="25"/>
  <c r="GC795" i="25"/>
  <c r="GD795" i="25"/>
  <c r="GE795" i="25"/>
  <c r="GF795" i="25"/>
  <c r="GG795" i="25"/>
  <c r="GH795" i="25"/>
  <c r="GI795" i="25"/>
  <c r="GJ795" i="25"/>
  <c r="GK795" i="25"/>
  <c r="GL795" i="25"/>
  <c r="GB796" i="25"/>
  <c r="GC796" i="25"/>
  <c r="GD796" i="25"/>
  <c r="GE796" i="25"/>
  <c r="GF796" i="25"/>
  <c r="GG796" i="25"/>
  <c r="GH796" i="25"/>
  <c r="GI796" i="25"/>
  <c r="GJ796" i="25"/>
  <c r="GK796" i="25"/>
  <c r="GL796" i="25"/>
  <c r="GB797" i="25"/>
  <c r="GC797" i="25"/>
  <c r="GD797" i="25"/>
  <c r="GE797" i="25"/>
  <c r="GF797" i="25"/>
  <c r="GG797" i="25"/>
  <c r="GH797" i="25"/>
  <c r="GI797" i="25"/>
  <c r="GJ797" i="25"/>
  <c r="GK797" i="25"/>
  <c r="GL797" i="25"/>
  <c r="GB798" i="25"/>
  <c r="GC798" i="25"/>
  <c r="GD798" i="25"/>
  <c r="GE798" i="25"/>
  <c r="GF798" i="25"/>
  <c r="GG798" i="25"/>
  <c r="GH798" i="25"/>
  <c r="GI798" i="25"/>
  <c r="GJ798" i="25"/>
  <c r="GK798" i="25"/>
  <c r="GL798" i="25"/>
  <c r="GB799" i="25"/>
  <c r="GC799" i="25"/>
  <c r="GD799" i="25"/>
  <c r="GE799" i="25"/>
  <c r="GF799" i="25"/>
  <c r="GG799" i="25"/>
  <c r="GH799" i="25"/>
  <c r="GI799" i="25"/>
  <c r="GJ799" i="25"/>
  <c r="GK799" i="25"/>
  <c r="GL799" i="25"/>
  <c r="GB800" i="25"/>
  <c r="GC800" i="25"/>
  <c r="GD800" i="25"/>
  <c r="GE800" i="25"/>
  <c r="GF800" i="25"/>
  <c r="GG800" i="25"/>
  <c r="GH800" i="25"/>
  <c r="GI800" i="25"/>
  <c r="GJ800" i="25"/>
  <c r="GK800" i="25"/>
  <c r="GL800" i="25"/>
  <c r="GB801" i="25"/>
  <c r="GC801" i="25"/>
  <c r="GD801" i="25"/>
  <c r="GE801" i="25"/>
  <c r="GF801" i="25"/>
  <c r="GG801" i="25"/>
  <c r="GH801" i="25"/>
  <c r="GI801" i="25"/>
  <c r="GJ801" i="25"/>
  <c r="GK801" i="25"/>
  <c r="GL801" i="25"/>
  <c r="GB802" i="25"/>
  <c r="GC802" i="25"/>
  <c r="GD802" i="25"/>
  <c r="GE802" i="25"/>
  <c r="GF802" i="25"/>
  <c r="GG802" i="25"/>
  <c r="GH802" i="25"/>
  <c r="GI802" i="25"/>
  <c r="GJ802" i="25"/>
  <c r="GK802" i="25"/>
  <c r="GL802" i="25"/>
  <c r="GB803" i="25"/>
  <c r="GC803" i="25"/>
  <c r="GD803" i="25"/>
  <c r="GE803" i="25"/>
  <c r="GF803" i="25"/>
  <c r="GG803" i="25"/>
  <c r="GH803" i="25"/>
  <c r="GI803" i="25"/>
  <c r="GJ803" i="25"/>
  <c r="GK803" i="25"/>
  <c r="GL803" i="25"/>
  <c r="GB804" i="25"/>
  <c r="GC804" i="25"/>
  <c r="GD804" i="25"/>
  <c r="GE804" i="25"/>
  <c r="GF804" i="25"/>
  <c r="GG804" i="25"/>
  <c r="GH804" i="25"/>
  <c r="GI804" i="25"/>
  <c r="GJ804" i="25"/>
  <c r="GK804" i="25"/>
  <c r="GL804" i="25"/>
  <c r="GB805" i="25"/>
  <c r="GC805" i="25"/>
  <c r="GD805" i="25"/>
  <c r="GE805" i="25"/>
  <c r="GF805" i="25"/>
  <c r="GG805" i="25"/>
  <c r="GH805" i="25"/>
  <c r="GI805" i="25"/>
  <c r="GJ805" i="25"/>
  <c r="GK805" i="25"/>
  <c r="GL805" i="25"/>
  <c r="GB806" i="25"/>
  <c r="GC806" i="25"/>
  <c r="GD806" i="25"/>
  <c r="GE806" i="25"/>
  <c r="GF806" i="25"/>
  <c r="GG806" i="25"/>
  <c r="GH806" i="25"/>
  <c r="GI806" i="25"/>
  <c r="GJ806" i="25"/>
  <c r="GK806" i="25"/>
  <c r="GL806" i="25"/>
  <c r="GB807" i="25"/>
  <c r="GC807" i="25"/>
  <c r="GD807" i="25"/>
  <c r="GE807" i="25"/>
  <c r="GF807" i="25"/>
  <c r="GG807" i="25"/>
  <c r="GH807" i="25"/>
  <c r="GI807" i="25"/>
  <c r="GJ807" i="25"/>
  <c r="GK807" i="25"/>
  <c r="GL807" i="25"/>
  <c r="GB808" i="25"/>
  <c r="GC808" i="25"/>
  <c r="GD808" i="25"/>
  <c r="GE808" i="25"/>
  <c r="GF808" i="25"/>
  <c r="GG808" i="25"/>
  <c r="GH808" i="25"/>
  <c r="GI808" i="25"/>
  <c r="GJ808" i="25"/>
  <c r="GK808" i="25"/>
  <c r="GL808" i="25"/>
  <c r="GB809" i="25"/>
  <c r="GC809" i="25"/>
  <c r="GD809" i="25"/>
  <c r="GE809" i="25"/>
  <c r="GF809" i="25"/>
  <c r="GG809" i="25"/>
  <c r="GH809" i="25"/>
  <c r="GI809" i="25"/>
  <c r="GJ809" i="25"/>
  <c r="GK809" i="25"/>
  <c r="GL809" i="25"/>
  <c r="GB810" i="25"/>
  <c r="GC810" i="25"/>
  <c r="GD810" i="25"/>
  <c r="GE810" i="25"/>
  <c r="GF810" i="25"/>
  <c r="GG810" i="25"/>
  <c r="GH810" i="25"/>
  <c r="GI810" i="25"/>
  <c r="GJ810" i="25"/>
  <c r="GK810" i="25"/>
  <c r="GL810" i="25"/>
  <c r="GB811" i="25"/>
  <c r="GC811" i="25"/>
  <c r="GD811" i="25"/>
  <c r="GE811" i="25"/>
  <c r="GF811" i="25"/>
  <c r="GG811" i="25"/>
  <c r="GH811" i="25"/>
  <c r="GI811" i="25"/>
  <c r="GJ811" i="25"/>
  <c r="GK811" i="25"/>
  <c r="GL811" i="25"/>
  <c r="GB812" i="25"/>
  <c r="GC812" i="25"/>
  <c r="GD812" i="25"/>
  <c r="GE812" i="25"/>
  <c r="GF812" i="25"/>
  <c r="GG812" i="25"/>
  <c r="GH812" i="25"/>
  <c r="GI812" i="25"/>
  <c r="GJ812" i="25"/>
  <c r="GK812" i="25"/>
  <c r="GL812" i="25"/>
  <c r="GB813" i="25"/>
  <c r="GC813" i="25"/>
  <c r="GD813" i="25"/>
  <c r="GE813" i="25"/>
  <c r="GF813" i="25"/>
  <c r="GG813" i="25"/>
  <c r="GH813" i="25"/>
  <c r="GI813" i="25"/>
  <c r="GJ813" i="25"/>
  <c r="GK813" i="25"/>
  <c r="GL813" i="25"/>
  <c r="GB814" i="25"/>
  <c r="GC814" i="25"/>
  <c r="GD814" i="25"/>
  <c r="GE814" i="25"/>
  <c r="GF814" i="25"/>
  <c r="GG814" i="25"/>
  <c r="GH814" i="25"/>
  <c r="GI814" i="25"/>
  <c r="GJ814" i="25"/>
  <c r="GK814" i="25"/>
  <c r="GL814" i="25"/>
  <c r="GB815" i="25"/>
  <c r="GC815" i="25"/>
  <c r="GD815" i="25"/>
  <c r="GE815" i="25"/>
  <c r="GF815" i="25"/>
  <c r="GG815" i="25"/>
  <c r="GH815" i="25"/>
  <c r="GI815" i="25"/>
  <c r="GJ815" i="25"/>
  <c r="GK815" i="25"/>
  <c r="GL815" i="25"/>
  <c r="GB816" i="25"/>
  <c r="GC816" i="25"/>
  <c r="GD816" i="25"/>
  <c r="GE816" i="25"/>
  <c r="GF816" i="25"/>
  <c r="GG816" i="25"/>
  <c r="GH816" i="25"/>
  <c r="GI816" i="25"/>
  <c r="GJ816" i="25"/>
  <c r="GK816" i="25"/>
  <c r="GL816" i="25"/>
  <c r="GB817" i="25"/>
  <c r="GC817" i="25"/>
  <c r="GD817" i="25"/>
  <c r="GE817" i="25"/>
  <c r="GF817" i="25"/>
  <c r="GG817" i="25"/>
  <c r="GH817" i="25"/>
  <c r="GI817" i="25"/>
  <c r="GJ817" i="25"/>
  <c r="GK817" i="25"/>
  <c r="GL817" i="25"/>
  <c r="GB818" i="25"/>
  <c r="GC818" i="25"/>
  <c r="GD818" i="25"/>
  <c r="GE818" i="25"/>
  <c r="GF818" i="25"/>
  <c r="GG818" i="25"/>
  <c r="GH818" i="25"/>
  <c r="GI818" i="25"/>
  <c r="GJ818" i="25"/>
  <c r="GK818" i="25"/>
  <c r="GL818" i="25"/>
  <c r="GB819" i="25"/>
  <c r="GC819" i="25"/>
  <c r="GD819" i="25"/>
  <c r="GE819" i="25"/>
  <c r="GF819" i="25"/>
  <c r="GG819" i="25"/>
  <c r="GH819" i="25"/>
  <c r="GI819" i="25"/>
  <c r="GJ819" i="25"/>
  <c r="GK819" i="25"/>
  <c r="GL819" i="25"/>
  <c r="GB820" i="25"/>
  <c r="GC820" i="25"/>
  <c r="GD820" i="25"/>
  <c r="GE820" i="25"/>
  <c r="GF820" i="25"/>
  <c r="GG820" i="25"/>
  <c r="GH820" i="25"/>
  <c r="GI820" i="25"/>
  <c r="GJ820" i="25"/>
  <c r="GK820" i="25"/>
  <c r="GL820" i="25"/>
  <c r="GB821" i="25"/>
  <c r="GC821" i="25"/>
  <c r="GD821" i="25"/>
  <c r="GE821" i="25"/>
  <c r="GF821" i="25"/>
  <c r="GG821" i="25"/>
  <c r="GH821" i="25"/>
  <c r="GI821" i="25"/>
  <c r="GJ821" i="25"/>
  <c r="GK821" i="25"/>
  <c r="GL821" i="25"/>
  <c r="GB822" i="25"/>
  <c r="GC822" i="25"/>
  <c r="GD822" i="25"/>
  <c r="GE822" i="25"/>
  <c r="GF822" i="25"/>
  <c r="GG822" i="25"/>
  <c r="GH822" i="25"/>
  <c r="GI822" i="25"/>
  <c r="GJ822" i="25"/>
  <c r="GK822" i="25"/>
  <c r="GL822" i="25"/>
  <c r="GB823" i="25"/>
  <c r="GC823" i="25"/>
  <c r="GD823" i="25"/>
  <c r="GE823" i="25"/>
  <c r="GF823" i="25"/>
  <c r="GG823" i="25"/>
  <c r="GH823" i="25"/>
  <c r="GI823" i="25"/>
  <c r="GJ823" i="25"/>
  <c r="GK823" i="25"/>
  <c r="GL823" i="25"/>
  <c r="GB824" i="25"/>
  <c r="GC824" i="25"/>
  <c r="GD824" i="25"/>
  <c r="GE824" i="25"/>
  <c r="GF824" i="25"/>
  <c r="GG824" i="25"/>
  <c r="GH824" i="25"/>
  <c r="GI824" i="25"/>
  <c r="GJ824" i="25"/>
  <c r="GK824" i="25"/>
  <c r="GL824" i="25"/>
  <c r="GB825" i="25"/>
  <c r="GC825" i="25"/>
  <c r="GD825" i="25"/>
  <c r="GE825" i="25"/>
  <c r="GF825" i="25"/>
  <c r="GG825" i="25"/>
  <c r="GH825" i="25"/>
  <c r="GI825" i="25"/>
  <c r="GJ825" i="25"/>
  <c r="GK825" i="25"/>
  <c r="GL825" i="25"/>
  <c r="GB826" i="25"/>
  <c r="GC826" i="25"/>
  <c r="GD826" i="25"/>
  <c r="GE826" i="25"/>
  <c r="GF826" i="25"/>
  <c r="GG826" i="25"/>
  <c r="GH826" i="25"/>
  <c r="GI826" i="25"/>
  <c r="GJ826" i="25"/>
  <c r="GK826" i="25"/>
  <c r="GL826" i="25"/>
  <c r="GB827" i="25"/>
  <c r="GC827" i="25"/>
  <c r="GD827" i="25"/>
  <c r="GE827" i="25"/>
  <c r="GF827" i="25"/>
  <c r="GG827" i="25"/>
  <c r="GH827" i="25"/>
  <c r="GI827" i="25"/>
  <c r="GJ827" i="25"/>
  <c r="GK827" i="25"/>
  <c r="GL827" i="25"/>
  <c r="GB828" i="25"/>
  <c r="GC828" i="25"/>
  <c r="GD828" i="25"/>
  <c r="GE828" i="25"/>
  <c r="GF828" i="25"/>
  <c r="GG828" i="25"/>
  <c r="GH828" i="25"/>
  <c r="GI828" i="25"/>
  <c r="GJ828" i="25"/>
  <c r="GK828" i="25"/>
  <c r="GL828" i="25"/>
  <c r="GB829" i="25"/>
  <c r="GC829" i="25"/>
  <c r="GD829" i="25"/>
  <c r="GE829" i="25"/>
  <c r="GF829" i="25"/>
  <c r="GG829" i="25"/>
  <c r="GH829" i="25"/>
  <c r="GI829" i="25"/>
  <c r="GJ829" i="25"/>
  <c r="GK829" i="25"/>
  <c r="GL829" i="25"/>
  <c r="GB830" i="25"/>
  <c r="GC830" i="25"/>
  <c r="GD830" i="25"/>
  <c r="GE830" i="25"/>
  <c r="GF830" i="25"/>
  <c r="GG830" i="25"/>
  <c r="GH830" i="25"/>
  <c r="GI830" i="25"/>
  <c r="GJ830" i="25"/>
  <c r="GK830" i="25"/>
  <c r="GL830" i="25"/>
  <c r="GB831" i="25"/>
  <c r="GC831" i="25"/>
  <c r="GD831" i="25"/>
  <c r="GE831" i="25"/>
  <c r="GF831" i="25"/>
  <c r="GG831" i="25"/>
  <c r="GH831" i="25"/>
  <c r="GI831" i="25"/>
  <c r="GJ831" i="25"/>
  <c r="GK831" i="25"/>
  <c r="GL831" i="25"/>
  <c r="GB832" i="25"/>
  <c r="GC832" i="25"/>
  <c r="GD832" i="25"/>
  <c r="GE832" i="25"/>
  <c r="GF832" i="25"/>
  <c r="GG832" i="25"/>
  <c r="GH832" i="25"/>
  <c r="GI832" i="25"/>
  <c r="GJ832" i="25"/>
  <c r="GK832" i="25"/>
  <c r="GL832" i="25"/>
  <c r="GB833" i="25"/>
  <c r="GC833" i="25"/>
  <c r="GD833" i="25"/>
  <c r="GE833" i="25"/>
  <c r="GF833" i="25"/>
  <c r="GG833" i="25"/>
  <c r="GH833" i="25"/>
  <c r="GI833" i="25"/>
  <c r="GJ833" i="25"/>
  <c r="GK833" i="25"/>
  <c r="GL833" i="25"/>
  <c r="GB834" i="25"/>
  <c r="GC834" i="25"/>
  <c r="GD834" i="25"/>
  <c r="GE834" i="25"/>
  <c r="GF834" i="25"/>
  <c r="GG834" i="25"/>
  <c r="GH834" i="25"/>
  <c r="GI834" i="25"/>
  <c r="GJ834" i="25"/>
  <c r="GK834" i="25"/>
  <c r="GL834" i="25"/>
  <c r="GB835" i="25"/>
  <c r="GC835" i="25"/>
  <c r="GD835" i="25"/>
  <c r="GE835" i="25"/>
  <c r="GF835" i="25"/>
  <c r="GG835" i="25"/>
  <c r="GH835" i="25"/>
  <c r="GI835" i="25"/>
  <c r="GJ835" i="25"/>
  <c r="GK835" i="25"/>
  <c r="GL835" i="25"/>
  <c r="GB836" i="25"/>
  <c r="GC836" i="25"/>
  <c r="GD836" i="25"/>
  <c r="GE836" i="25"/>
  <c r="GF836" i="25"/>
  <c r="GG836" i="25"/>
  <c r="GH836" i="25"/>
  <c r="GI836" i="25"/>
  <c r="GJ836" i="25"/>
  <c r="GK836" i="25"/>
  <c r="GL836" i="25"/>
  <c r="GB837" i="25"/>
  <c r="GC837" i="25"/>
  <c r="GD837" i="25"/>
  <c r="GE837" i="25"/>
  <c r="GF837" i="25"/>
  <c r="GG837" i="25"/>
  <c r="GH837" i="25"/>
  <c r="GI837" i="25"/>
  <c r="GJ837" i="25"/>
  <c r="GK837" i="25"/>
  <c r="GL837" i="25"/>
  <c r="GB838" i="25"/>
  <c r="GC838" i="25"/>
  <c r="GD838" i="25"/>
  <c r="GE838" i="25"/>
  <c r="GF838" i="25"/>
  <c r="GG838" i="25"/>
  <c r="GH838" i="25"/>
  <c r="GI838" i="25"/>
  <c r="GJ838" i="25"/>
  <c r="GK838" i="25"/>
  <c r="GL838" i="25"/>
  <c r="GB839" i="25"/>
  <c r="GC839" i="25"/>
  <c r="GD839" i="25"/>
  <c r="GE839" i="25"/>
  <c r="GF839" i="25"/>
  <c r="GG839" i="25"/>
  <c r="GH839" i="25"/>
  <c r="GI839" i="25"/>
  <c r="GJ839" i="25"/>
  <c r="GK839" i="25"/>
  <c r="GL839" i="25"/>
  <c r="GB840" i="25"/>
  <c r="GC840" i="25"/>
  <c r="GD840" i="25"/>
  <c r="GE840" i="25"/>
  <c r="GF840" i="25"/>
  <c r="GG840" i="25"/>
  <c r="GH840" i="25"/>
  <c r="GI840" i="25"/>
  <c r="GJ840" i="25"/>
  <c r="GK840" i="25"/>
  <c r="GL840" i="25"/>
  <c r="GB841" i="25"/>
  <c r="GC841" i="25"/>
  <c r="GD841" i="25"/>
  <c r="GE841" i="25"/>
  <c r="GF841" i="25"/>
  <c r="GG841" i="25"/>
  <c r="GH841" i="25"/>
  <c r="GI841" i="25"/>
  <c r="GJ841" i="25"/>
  <c r="GK841" i="25"/>
  <c r="GL841" i="25"/>
  <c r="GB842" i="25"/>
  <c r="GC842" i="25"/>
  <c r="GD842" i="25"/>
  <c r="GE842" i="25"/>
  <c r="GF842" i="25"/>
  <c r="GG842" i="25"/>
  <c r="GH842" i="25"/>
  <c r="GI842" i="25"/>
  <c r="GJ842" i="25"/>
  <c r="GK842" i="25"/>
  <c r="GL842" i="25"/>
  <c r="GB843" i="25"/>
  <c r="GC843" i="25"/>
  <c r="GD843" i="25"/>
  <c r="GE843" i="25"/>
  <c r="GF843" i="25"/>
  <c r="GG843" i="25"/>
  <c r="GH843" i="25"/>
  <c r="GI843" i="25"/>
  <c r="GJ843" i="25"/>
  <c r="GK843" i="25"/>
  <c r="GL843" i="25"/>
  <c r="GB844" i="25"/>
  <c r="GC844" i="25"/>
  <c r="GD844" i="25"/>
  <c r="GE844" i="25"/>
  <c r="GF844" i="25"/>
  <c r="GG844" i="25"/>
  <c r="GH844" i="25"/>
  <c r="GI844" i="25"/>
  <c r="GJ844" i="25"/>
  <c r="GK844" i="25"/>
  <c r="GL844" i="25"/>
  <c r="GB845" i="25"/>
  <c r="GC845" i="25"/>
  <c r="GD845" i="25"/>
  <c r="GE845" i="25"/>
  <c r="GF845" i="25"/>
  <c r="GG845" i="25"/>
  <c r="GH845" i="25"/>
  <c r="GI845" i="25"/>
  <c r="GJ845" i="25"/>
  <c r="GK845" i="25"/>
  <c r="GL845" i="25"/>
  <c r="GB846" i="25"/>
  <c r="GC846" i="25"/>
  <c r="GD846" i="25"/>
  <c r="GE846" i="25"/>
  <c r="GF846" i="25"/>
  <c r="GG846" i="25"/>
  <c r="GH846" i="25"/>
  <c r="GI846" i="25"/>
  <c r="GJ846" i="25"/>
  <c r="GK846" i="25"/>
  <c r="GL846" i="25"/>
  <c r="GB847" i="25"/>
  <c r="GC847" i="25"/>
  <c r="GD847" i="25"/>
  <c r="GE847" i="25"/>
  <c r="GF847" i="25"/>
  <c r="GG847" i="25"/>
  <c r="GH847" i="25"/>
  <c r="GI847" i="25"/>
  <c r="GJ847" i="25"/>
  <c r="GK847" i="25"/>
  <c r="GL847" i="25"/>
  <c r="GB848" i="25"/>
  <c r="GC848" i="25"/>
  <c r="GD848" i="25"/>
  <c r="GE848" i="25"/>
  <c r="GF848" i="25"/>
  <c r="GG848" i="25"/>
  <c r="GH848" i="25"/>
  <c r="GI848" i="25"/>
  <c r="GJ848" i="25"/>
  <c r="GK848" i="25"/>
  <c r="GL848" i="25"/>
  <c r="GB849" i="25"/>
  <c r="GC849" i="25"/>
  <c r="GD849" i="25"/>
  <c r="GE849" i="25"/>
  <c r="GF849" i="25"/>
  <c r="GG849" i="25"/>
  <c r="GH849" i="25"/>
  <c r="GI849" i="25"/>
  <c r="GJ849" i="25"/>
  <c r="GK849" i="25"/>
  <c r="GL849" i="25"/>
  <c r="GB850" i="25"/>
  <c r="GC850" i="25"/>
  <c r="GD850" i="25"/>
  <c r="GE850" i="25"/>
  <c r="GF850" i="25"/>
  <c r="GG850" i="25"/>
  <c r="GH850" i="25"/>
  <c r="GI850" i="25"/>
  <c r="GJ850" i="25"/>
  <c r="GK850" i="25"/>
  <c r="GL850" i="25"/>
  <c r="GB851" i="25"/>
  <c r="GC851" i="25"/>
  <c r="GD851" i="25"/>
  <c r="GE851" i="25"/>
  <c r="GF851" i="25"/>
  <c r="GG851" i="25"/>
  <c r="GH851" i="25"/>
  <c r="GI851" i="25"/>
  <c r="GJ851" i="25"/>
  <c r="GK851" i="25"/>
  <c r="GL851" i="25"/>
  <c r="GB852" i="25"/>
  <c r="GC852" i="25"/>
  <c r="GD852" i="25"/>
  <c r="GE852" i="25"/>
  <c r="GF852" i="25"/>
  <c r="GG852" i="25"/>
  <c r="GH852" i="25"/>
  <c r="GI852" i="25"/>
  <c r="GJ852" i="25"/>
  <c r="GK852" i="25"/>
  <c r="GL852" i="25"/>
  <c r="GB853" i="25"/>
  <c r="GC853" i="25"/>
  <c r="GD853" i="25"/>
  <c r="GE853" i="25"/>
  <c r="GF853" i="25"/>
  <c r="GG853" i="25"/>
  <c r="GH853" i="25"/>
  <c r="GI853" i="25"/>
  <c r="GJ853" i="25"/>
  <c r="GK853" i="25"/>
  <c r="GL853" i="25"/>
  <c r="GB854" i="25"/>
  <c r="GC854" i="25"/>
  <c r="GD854" i="25"/>
  <c r="GE854" i="25"/>
  <c r="GF854" i="25"/>
  <c r="GG854" i="25"/>
  <c r="GH854" i="25"/>
  <c r="GI854" i="25"/>
  <c r="GJ854" i="25"/>
  <c r="GK854" i="25"/>
  <c r="GL854" i="25"/>
  <c r="GB855" i="25"/>
  <c r="GC855" i="25"/>
  <c r="GD855" i="25"/>
  <c r="GE855" i="25"/>
  <c r="GF855" i="25"/>
  <c r="GG855" i="25"/>
  <c r="GH855" i="25"/>
  <c r="GI855" i="25"/>
  <c r="GJ855" i="25"/>
  <c r="GK855" i="25"/>
  <c r="GL855" i="25"/>
  <c r="GB856" i="25"/>
  <c r="GC856" i="25"/>
  <c r="GD856" i="25"/>
  <c r="GE856" i="25"/>
  <c r="GF856" i="25"/>
  <c r="GG856" i="25"/>
  <c r="GH856" i="25"/>
  <c r="GI856" i="25"/>
  <c r="GJ856" i="25"/>
  <c r="GK856" i="25"/>
  <c r="GL856" i="25"/>
  <c r="GB857" i="25"/>
  <c r="GC857" i="25"/>
  <c r="GD857" i="25"/>
  <c r="GE857" i="25"/>
  <c r="GF857" i="25"/>
  <c r="GG857" i="25"/>
  <c r="GH857" i="25"/>
  <c r="GI857" i="25"/>
  <c r="GJ857" i="25"/>
  <c r="GK857" i="25"/>
  <c r="GL857" i="25"/>
  <c r="GB858" i="25"/>
  <c r="GC858" i="25"/>
  <c r="GD858" i="25"/>
  <c r="GE858" i="25"/>
  <c r="GF858" i="25"/>
  <c r="GG858" i="25"/>
  <c r="GH858" i="25"/>
  <c r="GI858" i="25"/>
  <c r="GJ858" i="25"/>
  <c r="GK858" i="25"/>
  <c r="GL858" i="25"/>
  <c r="GB859" i="25"/>
  <c r="GC859" i="25"/>
  <c r="GD859" i="25"/>
  <c r="GE859" i="25"/>
  <c r="GF859" i="25"/>
  <c r="GG859" i="25"/>
  <c r="GH859" i="25"/>
  <c r="GI859" i="25"/>
  <c r="GJ859" i="25"/>
  <c r="GK859" i="25"/>
  <c r="GL859" i="25"/>
  <c r="GB860" i="25"/>
  <c r="GC860" i="25"/>
  <c r="GD860" i="25"/>
  <c r="GE860" i="25"/>
  <c r="GF860" i="25"/>
  <c r="GG860" i="25"/>
  <c r="GH860" i="25"/>
  <c r="GI860" i="25"/>
  <c r="GJ860" i="25"/>
  <c r="GK860" i="25"/>
  <c r="GL860" i="25"/>
  <c r="GB861" i="25"/>
  <c r="GC861" i="25"/>
  <c r="GD861" i="25"/>
  <c r="GE861" i="25"/>
  <c r="GF861" i="25"/>
  <c r="GG861" i="25"/>
  <c r="GH861" i="25"/>
  <c r="GI861" i="25"/>
  <c r="GJ861" i="25"/>
  <c r="GK861" i="25"/>
  <c r="GL861" i="25"/>
  <c r="GB862" i="25"/>
  <c r="GC862" i="25"/>
  <c r="GD862" i="25"/>
  <c r="GE862" i="25"/>
  <c r="GF862" i="25"/>
  <c r="GG862" i="25"/>
  <c r="GH862" i="25"/>
  <c r="GI862" i="25"/>
  <c r="GJ862" i="25"/>
  <c r="GK862" i="25"/>
  <c r="GL862" i="25"/>
  <c r="GB863" i="25"/>
  <c r="GC863" i="25"/>
  <c r="GD863" i="25"/>
  <c r="GE863" i="25"/>
  <c r="GF863" i="25"/>
  <c r="GG863" i="25"/>
  <c r="GH863" i="25"/>
  <c r="GI863" i="25"/>
  <c r="GJ863" i="25"/>
  <c r="GK863" i="25"/>
  <c r="GL863" i="25"/>
  <c r="GB864" i="25"/>
  <c r="GC864" i="25"/>
  <c r="GD864" i="25"/>
  <c r="GE864" i="25"/>
  <c r="GF864" i="25"/>
  <c r="GG864" i="25"/>
  <c r="GH864" i="25"/>
  <c r="GI864" i="25"/>
  <c r="GJ864" i="25"/>
  <c r="GK864" i="25"/>
  <c r="GL864" i="25"/>
  <c r="GB865" i="25"/>
  <c r="GC865" i="25"/>
  <c r="GD865" i="25"/>
  <c r="GE865" i="25"/>
  <c r="GF865" i="25"/>
  <c r="GG865" i="25"/>
  <c r="GH865" i="25"/>
  <c r="GI865" i="25"/>
  <c r="GJ865" i="25"/>
  <c r="GK865" i="25"/>
  <c r="GL865" i="25"/>
  <c r="GB866" i="25"/>
  <c r="GC866" i="25"/>
  <c r="GD866" i="25"/>
  <c r="GE866" i="25"/>
  <c r="GF866" i="25"/>
  <c r="GG866" i="25"/>
  <c r="GH866" i="25"/>
  <c r="GI866" i="25"/>
  <c r="GJ866" i="25"/>
  <c r="GK866" i="25"/>
  <c r="GL866" i="25"/>
  <c r="GB867" i="25"/>
  <c r="GC867" i="25"/>
  <c r="GD867" i="25"/>
  <c r="GE867" i="25"/>
  <c r="GF867" i="25"/>
  <c r="GG867" i="25"/>
  <c r="GH867" i="25"/>
  <c r="GI867" i="25"/>
  <c r="GJ867" i="25"/>
  <c r="GK867" i="25"/>
  <c r="GL867" i="25"/>
  <c r="GB868" i="25"/>
  <c r="GC868" i="25"/>
  <c r="GD868" i="25"/>
  <c r="GE868" i="25"/>
  <c r="GF868" i="25"/>
  <c r="GG868" i="25"/>
  <c r="GH868" i="25"/>
  <c r="GI868" i="25"/>
  <c r="GJ868" i="25"/>
  <c r="GK868" i="25"/>
  <c r="GL868" i="25"/>
  <c r="GB869" i="25"/>
  <c r="GC869" i="25"/>
  <c r="GD869" i="25"/>
  <c r="GE869" i="25"/>
  <c r="GF869" i="25"/>
  <c r="GG869" i="25"/>
  <c r="GH869" i="25"/>
  <c r="GI869" i="25"/>
  <c r="GJ869" i="25"/>
  <c r="GK869" i="25"/>
  <c r="GL869" i="25"/>
  <c r="GB870" i="25"/>
  <c r="GC870" i="25"/>
  <c r="GD870" i="25"/>
  <c r="GE870" i="25"/>
  <c r="GF870" i="25"/>
  <c r="GG870" i="25"/>
  <c r="GH870" i="25"/>
  <c r="GI870" i="25"/>
  <c r="GJ870" i="25"/>
  <c r="GK870" i="25"/>
  <c r="GL870" i="25"/>
  <c r="GB871" i="25"/>
  <c r="GC871" i="25"/>
  <c r="GD871" i="25"/>
  <c r="GE871" i="25"/>
  <c r="GF871" i="25"/>
  <c r="GG871" i="25"/>
  <c r="GH871" i="25"/>
  <c r="GI871" i="25"/>
  <c r="GJ871" i="25"/>
  <c r="GK871" i="25"/>
  <c r="GL871" i="25"/>
  <c r="GB872" i="25"/>
  <c r="GC872" i="25"/>
  <c r="GD872" i="25"/>
  <c r="GE872" i="25"/>
  <c r="GF872" i="25"/>
  <c r="GG872" i="25"/>
  <c r="GH872" i="25"/>
  <c r="GI872" i="25"/>
  <c r="GJ872" i="25"/>
  <c r="GK872" i="25"/>
  <c r="GL872" i="25"/>
  <c r="GB873" i="25"/>
  <c r="GC873" i="25"/>
  <c r="GD873" i="25"/>
  <c r="GE873" i="25"/>
  <c r="GF873" i="25"/>
  <c r="GG873" i="25"/>
  <c r="GH873" i="25"/>
  <c r="GI873" i="25"/>
  <c r="GJ873" i="25"/>
  <c r="GK873" i="25"/>
  <c r="GL873" i="25"/>
  <c r="GB874" i="25"/>
  <c r="GC874" i="25"/>
  <c r="GD874" i="25"/>
  <c r="GE874" i="25"/>
  <c r="GF874" i="25"/>
  <c r="GG874" i="25"/>
  <c r="GH874" i="25"/>
  <c r="GI874" i="25"/>
  <c r="GJ874" i="25"/>
  <c r="GK874" i="25"/>
  <c r="GL874" i="25"/>
  <c r="GB875" i="25"/>
  <c r="GC875" i="25"/>
  <c r="GD875" i="25"/>
  <c r="GE875" i="25"/>
  <c r="GF875" i="25"/>
  <c r="GG875" i="25"/>
  <c r="GH875" i="25"/>
  <c r="GI875" i="25"/>
  <c r="GJ875" i="25"/>
  <c r="GK875" i="25"/>
  <c r="GL875" i="25"/>
  <c r="GB876" i="25"/>
  <c r="GC876" i="25"/>
  <c r="GD876" i="25"/>
  <c r="GE876" i="25"/>
  <c r="GF876" i="25"/>
  <c r="GG876" i="25"/>
  <c r="GH876" i="25"/>
  <c r="GI876" i="25"/>
  <c r="GJ876" i="25"/>
  <c r="GK876" i="25"/>
  <c r="GL876" i="25"/>
  <c r="GB877" i="25"/>
  <c r="GC877" i="25"/>
  <c r="GD877" i="25"/>
  <c r="GE877" i="25"/>
  <c r="GF877" i="25"/>
  <c r="GG877" i="25"/>
  <c r="GH877" i="25"/>
  <c r="GI877" i="25"/>
  <c r="GJ877" i="25"/>
  <c r="GK877" i="25"/>
  <c r="GL877" i="25"/>
  <c r="GB878" i="25"/>
  <c r="GC878" i="25"/>
  <c r="GD878" i="25"/>
  <c r="GE878" i="25"/>
  <c r="GF878" i="25"/>
  <c r="GG878" i="25"/>
  <c r="GH878" i="25"/>
  <c r="GI878" i="25"/>
  <c r="GJ878" i="25"/>
  <c r="GK878" i="25"/>
  <c r="GL878" i="25"/>
  <c r="GB879" i="25"/>
  <c r="GC879" i="25"/>
  <c r="GD879" i="25"/>
  <c r="GE879" i="25"/>
  <c r="GF879" i="25"/>
  <c r="GG879" i="25"/>
  <c r="GH879" i="25"/>
  <c r="GI879" i="25"/>
  <c r="GJ879" i="25"/>
  <c r="GK879" i="25"/>
  <c r="GL879" i="25"/>
  <c r="GB880" i="25"/>
  <c r="GC880" i="25"/>
  <c r="GD880" i="25"/>
  <c r="GE880" i="25"/>
  <c r="GF880" i="25"/>
  <c r="GG880" i="25"/>
  <c r="GH880" i="25"/>
  <c r="GI880" i="25"/>
  <c r="GJ880" i="25"/>
  <c r="GK880" i="25"/>
  <c r="GL880" i="25"/>
  <c r="GB881" i="25"/>
  <c r="GC881" i="25"/>
  <c r="GD881" i="25"/>
  <c r="GE881" i="25"/>
  <c r="GF881" i="25"/>
  <c r="GG881" i="25"/>
  <c r="GH881" i="25"/>
  <c r="GI881" i="25"/>
  <c r="GJ881" i="25"/>
  <c r="GK881" i="25"/>
  <c r="GL881" i="25"/>
  <c r="GB882" i="25"/>
  <c r="GC882" i="25"/>
  <c r="GD882" i="25"/>
  <c r="GE882" i="25"/>
  <c r="GF882" i="25"/>
  <c r="GG882" i="25"/>
  <c r="GH882" i="25"/>
  <c r="GI882" i="25"/>
  <c r="GJ882" i="25"/>
  <c r="GK882" i="25"/>
  <c r="GL882" i="25"/>
  <c r="GB883" i="25"/>
  <c r="GC883" i="25"/>
  <c r="GD883" i="25"/>
  <c r="GE883" i="25"/>
  <c r="GF883" i="25"/>
  <c r="GG883" i="25"/>
  <c r="GH883" i="25"/>
  <c r="GI883" i="25"/>
  <c r="GJ883" i="25"/>
  <c r="GK883" i="25"/>
  <c r="GL883" i="25"/>
  <c r="GB884" i="25"/>
  <c r="GC884" i="25"/>
  <c r="GD884" i="25"/>
  <c r="GE884" i="25"/>
  <c r="GF884" i="25"/>
  <c r="GG884" i="25"/>
  <c r="GH884" i="25"/>
  <c r="GI884" i="25"/>
  <c r="GJ884" i="25"/>
  <c r="GK884" i="25"/>
  <c r="GL884" i="25"/>
  <c r="GB885" i="25"/>
  <c r="GC885" i="25"/>
  <c r="GD885" i="25"/>
  <c r="GE885" i="25"/>
  <c r="GF885" i="25"/>
  <c r="GG885" i="25"/>
  <c r="GH885" i="25"/>
  <c r="GI885" i="25"/>
  <c r="GJ885" i="25"/>
  <c r="GK885" i="25"/>
  <c r="GL885" i="25"/>
  <c r="GB886" i="25"/>
  <c r="GC886" i="25"/>
  <c r="GD886" i="25"/>
  <c r="GE886" i="25"/>
  <c r="GF886" i="25"/>
  <c r="GG886" i="25"/>
  <c r="GH886" i="25"/>
  <c r="GI886" i="25"/>
  <c r="GJ886" i="25"/>
  <c r="GK886" i="25"/>
  <c r="GL886" i="25"/>
  <c r="GB887" i="25"/>
  <c r="GC887" i="25"/>
  <c r="GD887" i="25"/>
  <c r="GE887" i="25"/>
  <c r="GF887" i="25"/>
  <c r="GG887" i="25"/>
  <c r="GH887" i="25"/>
  <c r="GI887" i="25"/>
  <c r="GJ887" i="25"/>
  <c r="GK887" i="25"/>
  <c r="GL887" i="25"/>
  <c r="GB888" i="25"/>
  <c r="GC888" i="25"/>
  <c r="GD888" i="25"/>
  <c r="GE888" i="25"/>
  <c r="GF888" i="25"/>
  <c r="GG888" i="25"/>
  <c r="GH888" i="25"/>
  <c r="GI888" i="25"/>
  <c r="GJ888" i="25"/>
  <c r="GK888" i="25"/>
  <c r="GL888" i="25"/>
  <c r="GB889" i="25"/>
  <c r="GC889" i="25"/>
  <c r="GD889" i="25"/>
  <c r="GE889" i="25"/>
  <c r="GF889" i="25"/>
  <c r="GG889" i="25"/>
  <c r="GH889" i="25"/>
  <c r="GI889" i="25"/>
  <c r="GJ889" i="25"/>
  <c r="GK889" i="25"/>
  <c r="GL889" i="25"/>
  <c r="GB890" i="25"/>
  <c r="GC890" i="25"/>
  <c r="GD890" i="25"/>
  <c r="GE890" i="25"/>
  <c r="GF890" i="25"/>
  <c r="GG890" i="25"/>
  <c r="GH890" i="25"/>
  <c r="GI890" i="25"/>
  <c r="GJ890" i="25"/>
  <c r="GK890" i="25"/>
  <c r="GL890" i="25"/>
  <c r="GB891" i="25"/>
  <c r="GC891" i="25"/>
  <c r="GD891" i="25"/>
  <c r="GE891" i="25"/>
  <c r="GF891" i="25"/>
  <c r="GG891" i="25"/>
  <c r="GH891" i="25"/>
  <c r="GI891" i="25"/>
  <c r="GJ891" i="25"/>
  <c r="GK891" i="25"/>
  <c r="GL891" i="25"/>
  <c r="GB892" i="25"/>
  <c r="GC892" i="25"/>
  <c r="GD892" i="25"/>
  <c r="GE892" i="25"/>
  <c r="GF892" i="25"/>
  <c r="GG892" i="25"/>
  <c r="GH892" i="25"/>
  <c r="GI892" i="25"/>
  <c r="GJ892" i="25"/>
  <c r="GK892" i="25"/>
  <c r="GL892" i="25"/>
  <c r="GB893" i="25"/>
  <c r="GC893" i="25"/>
  <c r="GD893" i="25"/>
  <c r="GE893" i="25"/>
  <c r="GF893" i="25"/>
  <c r="GG893" i="25"/>
  <c r="GH893" i="25"/>
  <c r="GI893" i="25"/>
  <c r="GJ893" i="25"/>
  <c r="GK893" i="25"/>
  <c r="GL893" i="25"/>
  <c r="GB894" i="25"/>
  <c r="GC894" i="25"/>
  <c r="GD894" i="25"/>
  <c r="GE894" i="25"/>
  <c r="GF894" i="25"/>
  <c r="GG894" i="25"/>
  <c r="GH894" i="25"/>
  <c r="GI894" i="25"/>
  <c r="GJ894" i="25"/>
  <c r="GK894" i="25"/>
  <c r="GL894" i="25"/>
  <c r="GB895" i="25"/>
  <c r="GC895" i="25"/>
  <c r="GD895" i="25"/>
  <c r="GE895" i="25"/>
  <c r="GF895" i="25"/>
  <c r="GG895" i="25"/>
  <c r="GH895" i="25"/>
  <c r="GI895" i="25"/>
  <c r="GJ895" i="25"/>
  <c r="GK895" i="25"/>
  <c r="GL895" i="25"/>
  <c r="GB896" i="25"/>
  <c r="GC896" i="25"/>
  <c r="GD896" i="25"/>
  <c r="GE896" i="25"/>
  <c r="GF896" i="25"/>
  <c r="GG896" i="25"/>
  <c r="GH896" i="25"/>
  <c r="GI896" i="25"/>
  <c r="GJ896" i="25"/>
  <c r="GK896" i="25"/>
  <c r="GL896" i="25"/>
  <c r="GB897" i="25"/>
  <c r="GC897" i="25"/>
  <c r="GD897" i="25"/>
  <c r="GE897" i="25"/>
  <c r="GF897" i="25"/>
  <c r="GG897" i="25"/>
  <c r="GH897" i="25"/>
  <c r="GI897" i="25"/>
  <c r="GJ897" i="25"/>
  <c r="GK897" i="25"/>
  <c r="GL897" i="25"/>
  <c r="GB898" i="25"/>
  <c r="GC898" i="25"/>
  <c r="GD898" i="25"/>
  <c r="GE898" i="25"/>
  <c r="GF898" i="25"/>
  <c r="GG898" i="25"/>
  <c r="GH898" i="25"/>
  <c r="GI898" i="25"/>
  <c r="GJ898" i="25"/>
  <c r="GK898" i="25"/>
  <c r="GL898" i="25"/>
  <c r="GB899" i="25"/>
  <c r="GC899" i="25"/>
  <c r="GD899" i="25"/>
  <c r="GE899" i="25"/>
  <c r="GF899" i="25"/>
  <c r="GG899" i="25"/>
  <c r="GH899" i="25"/>
  <c r="GI899" i="25"/>
  <c r="GJ899" i="25"/>
  <c r="GK899" i="25"/>
  <c r="GL899" i="25"/>
  <c r="GB900" i="25"/>
  <c r="GC900" i="25"/>
  <c r="GD900" i="25"/>
  <c r="GE900" i="25"/>
  <c r="GF900" i="25"/>
  <c r="GG900" i="25"/>
  <c r="GH900" i="25"/>
  <c r="GI900" i="25"/>
  <c r="GJ900" i="25"/>
  <c r="GK900" i="25"/>
  <c r="GL900" i="25"/>
  <c r="GB901" i="25"/>
  <c r="GC901" i="25"/>
  <c r="GD901" i="25"/>
  <c r="GE901" i="25"/>
  <c r="GF901" i="25"/>
  <c r="GG901" i="25"/>
  <c r="GH901" i="25"/>
  <c r="GI901" i="25"/>
  <c r="GJ901" i="25"/>
  <c r="GK901" i="25"/>
  <c r="GL901" i="25"/>
  <c r="GB902" i="25"/>
  <c r="GC902" i="25"/>
  <c r="GD902" i="25"/>
  <c r="GE902" i="25"/>
  <c r="GF902" i="25"/>
  <c r="GG902" i="25"/>
  <c r="GH902" i="25"/>
  <c r="GI902" i="25"/>
  <c r="GJ902" i="25"/>
  <c r="GK902" i="25"/>
  <c r="GL902" i="25"/>
  <c r="GB903" i="25"/>
  <c r="GC903" i="25"/>
  <c r="GD903" i="25"/>
  <c r="GE903" i="25"/>
  <c r="GF903" i="25"/>
  <c r="GG903" i="25"/>
  <c r="GH903" i="25"/>
  <c r="GI903" i="25"/>
  <c r="GJ903" i="25"/>
  <c r="GK903" i="25"/>
  <c r="GL903" i="25"/>
  <c r="GB904" i="25"/>
  <c r="GC904" i="25"/>
  <c r="GD904" i="25"/>
  <c r="GE904" i="25"/>
  <c r="GF904" i="25"/>
  <c r="GG904" i="25"/>
  <c r="GH904" i="25"/>
  <c r="GI904" i="25"/>
  <c r="GJ904" i="25"/>
  <c r="GK904" i="25"/>
  <c r="GL904" i="25"/>
  <c r="GB905" i="25"/>
  <c r="GC905" i="25"/>
  <c r="GD905" i="25"/>
  <c r="GE905" i="25"/>
  <c r="GF905" i="25"/>
  <c r="GG905" i="25"/>
  <c r="GH905" i="25"/>
  <c r="GI905" i="25"/>
  <c r="GJ905" i="25"/>
  <c r="GK905" i="25"/>
  <c r="GL905" i="25"/>
  <c r="GB906" i="25"/>
  <c r="GC906" i="25"/>
  <c r="GD906" i="25"/>
  <c r="GE906" i="25"/>
  <c r="GF906" i="25"/>
  <c r="GG906" i="25"/>
  <c r="GH906" i="25"/>
  <c r="GI906" i="25"/>
  <c r="GJ906" i="25"/>
  <c r="GK906" i="25"/>
  <c r="GL906" i="25"/>
  <c r="GB907" i="25"/>
  <c r="GC907" i="25"/>
  <c r="GD907" i="25"/>
  <c r="GE907" i="25"/>
  <c r="GF907" i="25"/>
  <c r="GG907" i="25"/>
  <c r="GH907" i="25"/>
  <c r="GI907" i="25"/>
  <c r="GJ907" i="25"/>
  <c r="GK907" i="25"/>
  <c r="GL907" i="25"/>
  <c r="GB908" i="25"/>
  <c r="GC908" i="25"/>
  <c r="GD908" i="25"/>
  <c r="GE908" i="25"/>
  <c r="GF908" i="25"/>
  <c r="GG908" i="25"/>
  <c r="GH908" i="25"/>
  <c r="GI908" i="25"/>
  <c r="GJ908" i="25"/>
  <c r="GK908" i="25"/>
  <c r="GL908" i="25"/>
  <c r="GB909" i="25"/>
  <c r="GC909" i="25"/>
  <c r="GD909" i="25"/>
  <c r="GE909" i="25"/>
  <c r="GF909" i="25"/>
  <c r="GG909" i="25"/>
  <c r="GH909" i="25"/>
  <c r="GI909" i="25"/>
  <c r="GJ909" i="25"/>
  <c r="GK909" i="25"/>
  <c r="GL909" i="25"/>
  <c r="GB910" i="25"/>
  <c r="GC910" i="25"/>
  <c r="GD910" i="25"/>
  <c r="GE910" i="25"/>
  <c r="GF910" i="25"/>
  <c r="GG910" i="25"/>
  <c r="GH910" i="25"/>
  <c r="GI910" i="25"/>
  <c r="GJ910" i="25"/>
  <c r="GK910" i="25"/>
  <c r="GL910" i="25"/>
  <c r="GB911" i="25"/>
  <c r="GC911" i="25"/>
  <c r="GD911" i="25"/>
  <c r="GE911" i="25"/>
  <c r="GF911" i="25"/>
  <c r="GG911" i="25"/>
  <c r="GH911" i="25"/>
  <c r="GI911" i="25"/>
  <c r="GJ911" i="25"/>
  <c r="GK911" i="25"/>
  <c r="GL911" i="25"/>
  <c r="GB912" i="25"/>
  <c r="GC912" i="25"/>
  <c r="GD912" i="25"/>
  <c r="GE912" i="25"/>
  <c r="GF912" i="25"/>
  <c r="GG912" i="25"/>
  <c r="GH912" i="25"/>
  <c r="GI912" i="25"/>
  <c r="GJ912" i="25"/>
  <c r="GK912" i="25"/>
  <c r="GL912" i="25"/>
  <c r="GB913" i="25"/>
  <c r="GC913" i="25"/>
  <c r="GD913" i="25"/>
  <c r="GE913" i="25"/>
  <c r="GF913" i="25"/>
  <c r="GG913" i="25"/>
  <c r="GH913" i="25"/>
  <c r="GI913" i="25"/>
  <c r="GJ913" i="25"/>
  <c r="GK913" i="25"/>
  <c r="GL913" i="25"/>
  <c r="GB914" i="25"/>
  <c r="GC914" i="25"/>
  <c r="GD914" i="25"/>
  <c r="GE914" i="25"/>
  <c r="GF914" i="25"/>
  <c r="GG914" i="25"/>
  <c r="GH914" i="25"/>
  <c r="GI914" i="25"/>
  <c r="GJ914" i="25"/>
  <c r="GK914" i="25"/>
  <c r="GL914" i="25"/>
  <c r="GB915" i="25"/>
  <c r="GC915" i="25"/>
  <c r="GD915" i="25"/>
  <c r="GE915" i="25"/>
  <c r="GF915" i="25"/>
  <c r="GG915" i="25"/>
  <c r="GH915" i="25"/>
  <c r="GI915" i="25"/>
  <c r="GJ915" i="25"/>
  <c r="GK915" i="25"/>
  <c r="GL915" i="25"/>
  <c r="GB916" i="25"/>
  <c r="GC916" i="25"/>
  <c r="GD916" i="25"/>
  <c r="GE916" i="25"/>
  <c r="GF916" i="25"/>
  <c r="GG916" i="25"/>
  <c r="GH916" i="25"/>
  <c r="GI916" i="25"/>
  <c r="GJ916" i="25"/>
  <c r="GK916" i="25"/>
  <c r="GL916" i="25"/>
  <c r="GB917" i="25"/>
  <c r="GC917" i="25"/>
  <c r="GD917" i="25"/>
  <c r="GE917" i="25"/>
  <c r="GF917" i="25"/>
  <c r="GG917" i="25"/>
  <c r="GH917" i="25"/>
  <c r="GI917" i="25"/>
  <c r="GJ917" i="25"/>
  <c r="GK917" i="25"/>
  <c r="GL917" i="25"/>
  <c r="GB918" i="25"/>
  <c r="GC918" i="25"/>
  <c r="GD918" i="25"/>
  <c r="GE918" i="25"/>
  <c r="GF918" i="25"/>
  <c r="GG918" i="25"/>
  <c r="GH918" i="25"/>
  <c r="GI918" i="25"/>
  <c r="GJ918" i="25"/>
  <c r="GK918" i="25"/>
  <c r="GL918" i="25"/>
  <c r="GB919" i="25"/>
  <c r="GC919" i="25"/>
  <c r="GD919" i="25"/>
  <c r="GE919" i="25"/>
  <c r="GF919" i="25"/>
  <c r="GG919" i="25"/>
  <c r="GH919" i="25"/>
  <c r="GI919" i="25"/>
  <c r="GJ919" i="25"/>
  <c r="GK919" i="25"/>
  <c r="GL919" i="25"/>
  <c r="GB920" i="25"/>
  <c r="GC920" i="25"/>
  <c r="GD920" i="25"/>
  <c r="GE920" i="25"/>
  <c r="GF920" i="25"/>
  <c r="GG920" i="25"/>
  <c r="GH920" i="25"/>
  <c r="GI920" i="25"/>
  <c r="GJ920" i="25"/>
  <c r="GK920" i="25"/>
  <c r="GL920" i="25"/>
  <c r="GB921" i="25"/>
  <c r="GC921" i="25"/>
  <c r="GD921" i="25"/>
  <c r="GE921" i="25"/>
  <c r="GF921" i="25"/>
  <c r="GG921" i="25"/>
  <c r="GH921" i="25"/>
  <c r="GI921" i="25"/>
  <c r="GJ921" i="25"/>
  <c r="GK921" i="25"/>
  <c r="GL921" i="25"/>
  <c r="GB922" i="25"/>
  <c r="GC922" i="25"/>
  <c r="GD922" i="25"/>
  <c r="GE922" i="25"/>
  <c r="GF922" i="25"/>
  <c r="GG922" i="25"/>
  <c r="GH922" i="25"/>
  <c r="GI922" i="25"/>
  <c r="GJ922" i="25"/>
  <c r="GK922" i="25"/>
  <c r="GL922" i="25"/>
  <c r="GB923" i="25"/>
  <c r="GC923" i="25"/>
  <c r="GD923" i="25"/>
  <c r="GE923" i="25"/>
  <c r="GF923" i="25"/>
  <c r="GG923" i="25"/>
  <c r="GH923" i="25"/>
  <c r="GI923" i="25"/>
  <c r="GJ923" i="25"/>
  <c r="GK923" i="25"/>
  <c r="GL923" i="25"/>
  <c r="GB924" i="25"/>
  <c r="GC924" i="25"/>
  <c r="GD924" i="25"/>
  <c r="GE924" i="25"/>
  <c r="GF924" i="25"/>
  <c r="GG924" i="25"/>
  <c r="GH924" i="25"/>
  <c r="GI924" i="25"/>
  <c r="GJ924" i="25"/>
  <c r="GK924" i="25"/>
  <c r="GL924" i="25"/>
  <c r="GB925" i="25"/>
  <c r="GC925" i="25"/>
  <c r="GD925" i="25"/>
  <c r="GE925" i="25"/>
  <c r="GF925" i="25"/>
  <c r="GG925" i="25"/>
  <c r="GH925" i="25"/>
  <c r="GI925" i="25"/>
  <c r="GJ925" i="25"/>
  <c r="GK925" i="25"/>
  <c r="GL925" i="25"/>
  <c r="GB926" i="25"/>
  <c r="GC926" i="25"/>
  <c r="GD926" i="25"/>
  <c r="GE926" i="25"/>
  <c r="GF926" i="25"/>
  <c r="GG926" i="25"/>
  <c r="GH926" i="25"/>
  <c r="GI926" i="25"/>
  <c r="GJ926" i="25"/>
  <c r="GK926" i="25"/>
  <c r="GL926" i="25"/>
  <c r="GB927" i="25"/>
  <c r="GC927" i="25"/>
  <c r="GD927" i="25"/>
  <c r="GE927" i="25"/>
  <c r="GF927" i="25"/>
  <c r="GG927" i="25"/>
  <c r="GH927" i="25"/>
  <c r="GI927" i="25"/>
  <c r="GJ927" i="25"/>
  <c r="GK927" i="25"/>
  <c r="GL927" i="25"/>
  <c r="GB928" i="25"/>
  <c r="GC928" i="25"/>
  <c r="GD928" i="25"/>
  <c r="GE928" i="25"/>
  <c r="GF928" i="25"/>
  <c r="GG928" i="25"/>
  <c r="GH928" i="25"/>
  <c r="GI928" i="25"/>
  <c r="GJ928" i="25"/>
  <c r="GK928" i="25"/>
  <c r="GL928" i="25"/>
  <c r="GB929" i="25"/>
  <c r="GC929" i="25"/>
  <c r="GD929" i="25"/>
  <c r="GE929" i="25"/>
  <c r="GF929" i="25"/>
  <c r="GG929" i="25"/>
  <c r="GH929" i="25"/>
  <c r="GI929" i="25"/>
  <c r="GJ929" i="25"/>
  <c r="GK929" i="25"/>
  <c r="GL929" i="25"/>
  <c r="GB930" i="25"/>
  <c r="GC930" i="25"/>
  <c r="GD930" i="25"/>
  <c r="GE930" i="25"/>
  <c r="GF930" i="25"/>
  <c r="GG930" i="25"/>
  <c r="GH930" i="25"/>
  <c r="GI930" i="25"/>
  <c r="GJ930" i="25"/>
  <c r="GK930" i="25"/>
  <c r="GL930" i="25"/>
  <c r="GB931" i="25"/>
  <c r="GC931" i="25"/>
  <c r="GD931" i="25"/>
  <c r="GE931" i="25"/>
  <c r="GF931" i="25"/>
  <c r="GG931" i="25"/>
  <c r="GH931" i="25"/>
  <c r="GI931" i="25"/>
  <c r="GJ931" i="25"/>
  <c r="GK931" i="25"/>
  <c r="GL931" i="25"/>
  <c r="GB932" i="25"/>
  <c r="GC932" i="25"/>
  <c r="GD932" i="25"/>
  <c r="GE932" i="25"/>
  <c r="GF932" i="25"/>
  <c r="GG932" i="25"/>
  <c r="GH932" i="25"/>
  <c r="GI932" i="25"/>
  <c r="GJ932" i="25"/>
  <c r="GK932" i="25"/>
  <c r="GL932" i="25"/>
  <c r="GB933" i="25"/>
  <c r="GC933" i="25"/>
  <c r="GD933" i="25"/>
  <c r="GE933" i="25"/>
  <c r="GF933" i="25"/>
  <c r="GG933" i="25"/>
  <c r="GH933" i="25"/>
  <c r="GI933" i="25"/>
  <c r="GJ933" i="25"/>
  <c r="GK933" i="25"/>
  <c r="GL933" i="25"/>
  <c r="GB934" i="25"/>
  <c r="GC934" i="25"/>
  <c r="GD934" i="25"/>
  <c r="GE934" i="25"/>
  <c r="GF934" i="25"/>
  <c r="GG934" i="25"/>
  <c r="GH934" i="25"/>
  <c r="GI934" i="25"/>
  <c r="GJ934" i="25"/>
  <c r="GK934" i="25"/>
  <c r="GL934" i="25"/>
  <c r="GB935" i="25"/>
  <c r="GC935" i="25"/>
  <c r="GD935" i="25"/>
  <c r="GE935" i="25"/>
  <c r="GF935" i="25"/>
  <c r="GG935" i="25"/>
  <c r="GH935" i="25"/>
  <c r="GI935" i="25"/>
  <c r="GJ935" i="25"/>
  <c r="GK935" i="25"/>
  <c r="GL935" i="25"/>
  <c r="GB936" i="25"/>
  <c r="GC936" i="25"/>
  <c r="GD936" i="25"/>
  <c r="GE936" i="25"/>
  <c r="GF936" i="25"/>
  <c r="GG936" i="25"/>
  <c r="GH936" i="25"/>
  <c r="GI936" i="25"/>
  <c r="GJ936" i="25"/>
  <c r="GK936" i="25"/>
  <c r="GL936" i="25"/>
  <c r="GB937" i="25"/>
  <c r="GC937" i="25"/>
  <c r="GD937" i="25"/>
  <c r="GE937" i="25"/>
  <c r="GF937" i="25"/>
  <c r="GG937" i="25"/>
  <c r="GH937" i="25"/>
  <c r="GI937" i="25"/>
  <c r="GJ937" i="25"/>
  <c r="GK937" i="25"/>
  <c r="GL937" i="25"/>
  <c r="GB938" i="25"/>
  <c r="GC938" i="25"/>
  <c r="GD938" i="25"/>
  <c r="GE938" i="25"/>
  <c r="GF938" i="25"/>
  <c r="GG938" i="25"/>
  <c r="GH938" i="25"/>
  <c r="GI938" i="25"/>
  <c r="GJ938" i="25"/>
  <c r="GK938" i="25"/>
  <c r="GL938" i="25"/>
  <c r="GB939" i="25"/>
  <c r="GC939" i="25"/>
  <c r="GD939" i="25"/>
  <c r="GE939" i="25"/>
  <c r="GF939" i="25"/>
  <c r="GG939" i="25"/>
  <c r="GH939" i="25"/>
  <c r="GI939" i="25"/>
  <c r="GJ939" i="25"/>
  <c r="GK939" i="25"/>
  <c r="GL939" i="25"/>
  <c r="GB940" i="25"/>
  <c r="GC940" i="25"/>
  <c r="GD940" i="25"/>
  <c r="GE940" i="25"/>
  <c r="GF940" i="25"/>
  <c r="GG940" i="25"/>
  <c r="GH940" i="25"/>
  <c r="GI940" i="25"/>
  <c r="GJ940" i="25"/>
  <c r="GK940" i="25"/>
  <c r="GL940" i="25"/>
  <c r="GB941" i="25"/>
  <c r="GC941" i="25"/>
  <c r="GD941" i="25"/>
  <c r="GE941" i="25"/>
  <c r="GF941" i="25"/>
  <c r="GG941" i="25"/>
  <c r="GH941" i="25"/>
  <c r="GI941" i="25"/>
  <c r="GJ941" i="25"/>
  <c r="GK941" i="25"/>
  <c r="GL941" i="25"/>
  <c r="GB942" i="25"/>
  <c r="GC942" i="25"/>
  <c r="GD942" i="25"/>
  <c r="GE942" i="25"/>
  <c r="GF942" i="25"/>
  <c r="GG942" i="25"/>
  <c r="GH942" i="25"/>
  <c r="GI942" i="25"/>
  <c r="GJ942" i="25"/>
  <c r="GK942" i="25"/>
  <c r="GL942" i="25"/>
  <c r="GB943" i="25"/>
  <c r="GC943" i="25"/>
  <c r="GD943" i="25"/>
  <c r="GE943" i="25"/>
  <c r="GF943" i="25"/>
  <c r="GG943" i="25"/>
  <c r="GH943" i="25"/>
  <c r="GI943" i="25"/>
  <c r="GJ943" i="25"/>
  <c r="GK943" i="25"/>
  <c r="GL943" i="25"/>
  <c r="GB944" i="25"/>
  <c r="GC944" i="25"/>
  <c r="GD944" i="25"/>
  <c r="GE944" i="25"/>
  <c r="GF944" i="25"/>
  <c r="GG944" i="25"/>
  <c r="GH944" i="25"/>
  <c r="GI944" i="25"/>
  <c r="GJ944" i="25"/>
  <c r="GK944" i="25"/>
  <c r="GL944" i="25"/>
  <c r="GB945" i="25"/>
  <c r="GC945" i="25"/>
  <c r="GD945" i="25"/>
  <c r="GE945" i="25"/>
  <c r="GF945" i="25"/>
  <c r="GG945" i="25"/>
  <c r="GH945" i="25"/>
  <c r="GI945" i="25"/>
  <c r="GJ945" i="25"/>
  <c r="GK945" i="25"/>
  <c r="GL945" i="25"/>
  <c r="GB946" i="25"/>
  <c r="GC946" i="25"/>
  <c r="GD946" i="25"/>
  <c r="GE946" i="25"/>
  <c r="GF946" i="25"/>
  <c r="GG946" i="25"/>
  <c r="GH946" i="25"/>
  <c r="GI946" i="25"/>
  <c r="GJ946" i="25"/>
  <c r="GK946" i="25"/>
  <c r="GL946" i="25"/>
  <c r="GB947" i="25"/>
  <c r="GC947" i="25"/>
  <c r="GD947" i="25"/>
  <c r="GE947" i="25"/>
  <c r="GF947" i="25"/>
  <c r="GG947" i="25"/>
  <c r="GH947" i="25"/>
  <c r="GI947" i="25"/>
  <c r="GJ947" i="25"/>
  <c r="GK947" i="25"/>
  <c r="GL947" i="25"/>
  <c r="GB948" i="25"/>
  <c r="GC948" i="25"/>
  <c r="GD948" i="25"/>
  <c r="GE948" i="25"/>
  <c r="GF948" i="25"/>
  <c r="GG948" i="25"/>
  <c r="GH948" i="25"/>
  <c r="GI948" i="25"/>
  <c r="GJ948" i="25"/>
  <c r="GK948" i="25"/>
  <c r="GL948" i="25"/>
  <c r="GB949" i="25"/>
  <c r="GC949" i="25"/>
  <c r="GD949" i="25"/>
  <c r="GE949" i="25"/>
  <c r="GF949" i="25"/>
  <c r="GG949" i="25"/>
  <c r="GH949" i="25"/>
  <c r="GI949" i="25"/>
  <c r="GJ949" i="25"/>
  <c r="GK949" i="25"/>
  <c r="GL949" i="25"/>
  <c r="GB950" i="25"/>
  <c r="GC950" i="25"/>
  <c r="GD950" i="25"/>
  <c r="GE950" i="25"/>
  <c r="GF950" i="25"/>
  <c r="GG950" i="25"/>
  <c r="GH950" i="25"/>
  <c r="GI950" i="25"/>
  <c r="GJ950" i="25"/>
  <c r="GK950" i="25"/>
  <c r="GL950" i="25"/>
  <c r="GB951" i="25"/>
  <c r="GC951" i="25"/>
  <c r="GD951" i="25"/>
  <c r="GE951" i="25"/>
  <c r="GF951" i="25"/>
  <c r="GG951" i="25"/>
  <c r="GH951" i="25"/>
  <c r="GI951" i="25"/>
  <c r="GJ951" i="25"/>
  <c r="GK951" i="25"/>
  <c r="GL951" i="25"/>
  <c r="GB952" i="25"/>
  <c r="GC952" i="25"/>
  <c r="GD952" i="25"/>
  <c r="GE952" i="25"/>
  <c r="GF952" i="25"/>
  <c r="GG952" i="25"/>
  <c r="GH952" i="25"/>
  <c r="GI952" i="25"/>
  <c r="GJ952" i="25"/>
  <c r="GK952" i="25"/>
  <c r="GL952" i="25"/>
  <c r="GB953" i="25"/>
  <c r="GC953" i="25"/>
  <c r="GD953" i="25"/>
  <c r="GE953" i="25"/>
  <c r="GF953" i="25"/>
  <c r="GG953" i="25"/>
  <c r="GH953" i="25"/>
  <c r="GI953" i="25"/>
  <c r="GJ953" i="25"/>
  <c r="GK953" i="25"/>
  <c r="GL953" i="25"/>
  <c r="GB954" i="25"/>
  <c r="GC954" i="25"/>
  <c r="GD954" i="25"/>
  <c r="GE954" i="25"/>
  <c r="GF954" i="25"/>
  <c r="GG954" i="25"/>
  <c r="GH954" i="25"/>
  <c r="GI954" i="25"/>
  <c r="GJ954" i="25"/>
  <c r="GK954" i="25"/>
  <c r="GL954" i="25"/>
  <c r="GB955" i="25"/>
  <c r="GC955" i="25"/>
  <c r="GD955" i="25"/>
  <c r="GE955" i="25"/>
  <c r="GF955" i="25"/>
  <c r="GG955" i="25"/>
  <c r="GH955" i="25"/>
  <c r="GI955" i="25"/>
  <c r="GJ955" i="25"/>
  <c r="GK955" i="25"/>
  <c r="GL955" i="25"/>
  <c r="GB956" i="25"/>
  <c r="GC956" i="25"/>
  <c r="GD956" i="25"/>
  <c r="GE956" i="25"/>
  <c r="GF956" i="25"/>
  <c r="GG956" i="25"/>
  <c r="GH956" i="25"/>
  <c r="GI956" i="25"/>
  <c r="GJ956" i="25"/>
  <c r="GK956" i="25"/>
  <c r="GL956" i="25"/>
  <c r="GB957" i="25"/>
  <c r="GC957" i="25"/>
  <c r="GD957" i="25"/>
  <c r="GE957" i="25"/>
  <c r="GF957" i="25"/>
  <c r="GG957" i="25"/>
  <c r="GH957" i="25"/>
  <c r="GI957" i="25"/>
  <c r="GJ957" i="25"/>
  <c r="GK957" i="25"/>
  <c r="GL957" i="25"/>
  <c r="GB958" i="25"/>
  <c r="GC958" i="25"/>
  <c r="GD958" i="25"/>
  <c r="GE958" i="25"/>
  <c r="GF958" i="25"/>
  <c r="GG958" i="25"/>
  <c r="GH958" i="25"/>
  <c r="GI958" i="25"/>
  <c r="GJ958" i="25"/>
  <c r="GK958" i="25"/>
  <c r="GL958" i="25"/>
  <c r="GB959" i="25"/>
  <c r="GC959" i="25"/>
  <c r="GD959" i="25"/>
  <c r="GE959" i="25"/>
  <c r="GF959" i="25"/>
  <c r="GG959" i="25"/>
  <c r="GH959" i="25"/>
  <c r="GI959" i="25"/>
  <c r="GJ959" i="25"/>
  <c r="GK959" i="25"/>
  <c r="GL959" i="25"/>
  <c r="GB960" i="25"/>
  <c r="GC960" i="25"/>
  <c r="GD960" i="25"/>
  <c r="GE960" i="25"/>
  <c r="GF960" i="25"/>
  <c r="GG960" i="25"/>
  <c r="GH960" i="25"/>
  <c r="GI960" i="25"/>
  <c r="GJ960" i="25"/>
  <c r="GK960" i="25"/>
  <c r="GL960" i="25"/>
  <c r="GB961" i="25"/>
  <c r="GC961" i="25"/>
  <c r="GD961" i="25"/>
  <c r="GE961" i="25"/>
  <c r="GF961" i="25"/>
  <c r="GG961" i="25"/>
  <c r="GH961" i="25"/>
  <c r="GI961" i="25"/>
  <c r="GJ961" i="25"/>
  <c r="GK961" i="25"/>
  <c r="GL961" i="25"/>
  <c r="GB962" i="25"/>
  <c r="GC962" i="25"/>
  <c r="GD962" i="25"/>
  <c r="GE962" i="25"/>
  <c r="GF962" i="25"/>
  <c r="GG962" i="25"/>
  <c r="GH962" i="25"/>
  <c r="GI962" i="25"/>
  <c r="GJ962" i="25"/>
  <c r="GK962" i="25"/>
  <c r="GL962" i="25"/>
  <c r="GB963" i="25"/>
  <c r="GC963" i="25"/>
  <c r="GD963" i="25"/>
  <c r="GE963" i="25"/>
  <c r="GF963" i="25"/>
  <c r="GG963" i="25"/>
  <c r="GH963" i="25"/>
  <c r="GI963" i="25"/>
  <c r="GJ963" i="25"/>
  <c r="GK963" i="25"/>
  <c r="GL963" i="25"/>
  <c r="GB964" i="25"/>
  <c r="GC964" i="25"/>
  <c r="GD964" i="25"/>
  <c r="GE964" i="25"/>
  <c r="GF964" i="25"/>
  <c r="GG964" i="25"/>
  <c r="GH964" i="25"/>
  <c r="GI964" i="25"/>
  <c r="GJ964" i="25"/>
  <c r="GK964" i="25"/>
  <c r="GL964" i="25"/>
  <c r="GB965" i="25"/>
  <c r="GC965" i="25"/>
  <c r="GD965" i="25"/>
  <c r="GE965" i="25"/>
  <c r="GF965" i="25"/>
  <c r="GG965" i="25"/>
  <c r="GH965" i="25"/>
  <c r="GI965" i="25"/>
  <c r="GJ965" i="25"/>
  <c r="GK965" i="25"/>
  <c r="GL965" i="25"/>
  <c r="GB966" i="25"/>
  <c r="GC966" i="25"/>
  <c r="GD966" i="25"/>
  <c r="GE966" i="25"/>
  <c r="GF966" i="25"/>
  <c r="GG966" i="25"/>
  <c r="GH966" i="25"/>
  <c r="GI966" i="25"/>
  <c r="GJ966" i="25"/>
  <c r="GK966" i="25"/>
  <c r="GL966" i="25"/>
  <c r="GB967" i="25"/>
  <c r="GC967" i="25"/>
  <c r="GD967" i="25"/>
  <c r="GE967" i="25"/>
  <c r="GF967" i="25"/>
  <c r="GG967" i="25"/>
  <c r="GH967" i="25"/>
  <c r="GI967" i="25"/>
  <c r="GJ967" i="25"/>
  <c r="GK967" i="25"/>
  <c r="GL967" i="25"/>
  <c r="GB968" i="25"/>
  <c r="GC968" i="25"/>
  <c r="GD968" i="25"/>
  <c r="GE968" i="25"/>
  <c r="GF968" i="25"/>
  <c r="GG968" i="25"/>
  <c r="GH968" i="25"/>
  <c r="GI968" i="25"/>
  <c r="GJ968" i="25"/>
  <c r="GK968" i="25"/>
  <c r="GL968" i="25"/>
  <c r="GB969" i="25"/>
  <c r="GC969" i="25"/>
  <c r="GD969" i="25"/>
  <c r="GE969" i="25"/>
  <c r="GF969" i="25"/>
  <c r="GG969" i="25"/>
  <c r="GH969" i="25"/>
  <c r="GI969" i="25"/>
  <c r="GJ969" i="25"/>
  <c r="GK969" i="25"/>
  <c r="GL969" i="25"/>
  <c r="GB970" i="25"/>
  <c r="GC970" i="25"/>
  <c r="GD970" i="25"/>
  <c r="GE970" i="25"/>
  <c r="GF970" i="25"/>
  <c r="GG970" i="25"/>
  <c r="GH970" i="25"/>
  <c r="GI970" i="25"/>
  <c r="GJ970" i="25"/>
  <c r="GK970" i="25"/>
  <c r="GL970" i="25"/>
  <c r="GB971" i="25"/>
  <c r="GC971" i="25"/>
  <c r="GD971" i="25"/>
  <c r="GE971" i="25"/>
  <c r="GF971" i="25"/>
  <c r="GG971" i="25"/>
  <c r="GH971" i="25"/>
  <c r="GI971" i="25"/>
  <c r="GJ971" i="25"/>
  <c r="GK971" i="25"/>
  <c r="GL971" i="25"/>
  <c r="GB972" i="25"/>
  <c r="GC972" i="25"/>
  <c r="GD972" i="25"/>
  <c r="GE972" i="25"/>
  <c r="GF972" i="25"/>
  <c r="GG972" i="25"/>
  <c r="GH972" i="25"/>
  <c r="GI972" i="25"/>
  <c r="GJ972" i="25"/>
  <c r="GK972" i="25"/>
  <c r="GL972" i="25"/>
  <c r="GB973" i="25"/>
  <c r="GC973" i="25"/>
  <c r="GD973" i="25"/>
  <c r="GE973" i="25"/>
  <c r="GF973" i="25"/>
  <c r="GG973" i="25"/>
  <c r="GH973" i="25"/>
  <c r="GI973" i="25"/>
  <c r="GJ973" i="25"/>
  <c r="GK973" i="25"/>
  <c r="GL973" i="25"/>
  <c r="GB974" i="25"/>
  <c r="GC974" i="25"/>
  <c r="GD974" i="25"/>
  <c r="GE974" i="25"/>
  <c r="GF974" i="25"/>
  <c r="GG974" i="25"/>
  <c r="GH974" i="25"/>
  <c r="GI974" i="25"/>
  <c r="GJ974" i="25"/>
  <c r="GK974" i="25"/>
  <c r="GL974" i="25"/>
  <c r="GB975" i="25"/>
  <c r="GC975" i="25"/>
  <c r="GD975" i="25"/>
  <c r="GE975" i="25"/>
  <c r="GF975" i="25"/>
  <c r="GG975" i="25"/>
  <c r="GH975" i="25"/>
  <c r="GI975" i="25"/>
  <c r="GJ975" i="25"/>
  <c r="GK975" i="25"/>
  <c r="GL975" i="25"/>
  <c r="GB976" i="25"/>
  <c r="GC976" i="25"/>
  <c r="GD976" i="25"/>
  <c r="GE976" i="25"/>
  <c r="GF976" i="25"/>
  <c r="GG976" i="25"/>
  <c r="GH976" i="25"/>
  <c r="GI976" i="25"/>
  <c r="GJ976" i="25"/>
  <c r="GK976" i="25"/>
  <c r="GL976" i="25"/>
  <c r="GB977" i="25"/>
  <c r="GC977" i="25"/>
  <c r="GD977" i="25"/>
  <c r="GE977" i="25"/>
  <c r="GF977" i="25"/>
  <c r="GG977" i="25"/>
  <c r="GH977" i="25"/>
  <c r="GI977" i="25"/>
  <c r="GJ977" i="25"/>
  <c r="GK977" i="25"/>
  <c r="GL977" i="25"/>
  <c r="GB978" i="25"/>
  <c r="GC978" i="25"/>
  <c r="GD978" i="25"/>
  <c r="GE978" i="25"/>
  <c r="GF978" i="25"/>
  <c r="GG978" i="25"/>
  <c r="GH978" i="25"/>
  <c r="GI978" i="25"/>
  <c r="GJ978" i="25"/>
  <c r="GK978" i="25"/>
  <c r="GL978" i="25"/>
  <c r="GB979" i="25"/>
  <c r="GC979" i="25"/>
  <c r="GD979" i="25"/>
  <c r="GE979" i="25"/>
  <c r="GF979" i="25"/>
  <c r="GG979" i="25"/>
  <c r="GH979" i="25"/>
  <c r="GI979" i="25"/>
  <c r="GJ979" i="25"/>
  <c r="GK979" i="25"/>
  <c r="GL979" i="25"/>
  <c r="GB980" i="25"/>
  <c r="GC980" i="25"/>
  <c r="GD980" i="25"/>
  <c r="GE980" i="25"/>
  <c r="GF980" i="25"/>
  <c r="GG980" i="25"/>
  <c r="GH980" i="25"/>
  <c r="GI980" i="25"/>
  <c r="GJ980" i="25"/>
  <c r="GK980" i="25"/>
  <c r="GL980" i="25"/>
  <c r="GB981" i="25"/>
  <c r="GC981" i="25"/>
  <c r="GD981" i="25"/>
  <c r="GE981" i="25"/>
  <c r="GF981" i="25"/>
  <c r="GG981" i="25"/>
  <c r="GH981" i="25"/>
  <c r="GI981" i="25"/>
  <c r="GJ981" i="25"/>
  <c r="GK981" i="25"/>
  <c r="GL981" i="25"/>
  <c r="GB982" i="25"/>
  <c r="GC982" i="25"/>
  <c r="GD982" i="25"/>
  <c r="GE982" i="25"/>
  <c r="GF982" i="25"/>
  <c r="GG982" i="25"/>
  <c r="GH982" i="25"/>
  <c r="GI982" i="25"/>
  <c r="GJ982" i="25"/>
  <c r="GK982" i="25"/>
  <c r="GL982" i="25"/>
  <c r="GB983" i="25"/>
  <c r="GC983" i="25"/>
  <c r="GD983" i="25"/>
  <c r="GE983" i="25"/>
  <c r="GF983" i="25"/>
  <c r="GG983" i="25"/>
  <c r="GH983" i="25"/>
  <c r="GI983" i="25"/>
  <c r="GJ983" i="25"/>
  <c r="GK983" i="25"/>
  <c r="GL983" i="25"/>
  <c r="GB984" i="25"/>
  <c r="GC984" i="25"/>
  <c r="GD984" i="25"/>
  <c r="GE984" i="25"/>
  <c r="GF984" i="25"/>
  <c r="GG984" i="25"/>
  <c r="GH984" i="25"/>
  <c r="GI984" i="25"/>
  <c r="GJ984" i="25"/>
  <c r="GK984" i="25"/>
  <c r="GL984" i="25"/>
  <c r="GB985" i="25"/>
  <c r="GC985" i="25"/>
  <c r="GD985" i="25"/>
  <c r="GE985" i="25"/>
  <c r="GF985" i="25"/>
  <c r="GG985" i="25"/>
  <c r="GH985" i="25"/>
  <c r="GI985" i="25"/>
  <c r="GJ985" i="25"/>
  <c r="GK985" i="25"/>
  <c r="GL985" i="25"/>
  <c r="GB986" i="25"/>
  <c r="GC986" i="25"/>
  <c r="GD986" i="25"/>
  <c r="GE986" i="25"/>
  <c r="GF986" i="25"/>
  <c r="GG986" i="25"/>
  <c r="GH986" i="25"/>
  <c r="GI986" i="25"/>
  <c r="GJ986" i="25"/>
  <c r="GK986" i="25"/>
  <c r="GL986" i="25"/>
  <c r="GB987" i="25"/>
  <c r="GC987" i="25"/>
  <c r="GD987" i="25"/>
  <c r="GE987" i="25"/>
  <c r="GF987" i="25"/>
  <c r="GG987" i="25"/>
  <c r="GH987" i="25"/>
  <c r="GI987" i="25"/>
  <c r="GJ987" i="25"/>
  <c r="GK987" i="25"/>
  <c r="GL987" i="25"/>
  <c r="GB988" i="25"/>
  <c r="GC988" i="25"/>
  <c r="GD988" i="25"/>
  <c r="GE988" i="25"/>
  <c r="GF988" i="25"/>
  <c r="GG988" i="25"/>
  <c r="GH988" i="25"/>
  <c r="GI988" i="25"/>
  <c r="GJ988" i="25"/>
  <c r="GK988" i="25"/>
  <c r="GL988" i="25"/>
  <c r="GB989" i="25"/>
  <c r="GC989" i="25"/>
  <c r="GD989" i="25"/>
  <c r="GE989" i="25"/>
  <c r="GF989" i="25"/>
  <c r="GG989" i="25"/>
  <c r="GH989" i="25"/>
  <c r="GI989" i="25"/>
  <c r="GJ989" i="25"/>
  <c r="GK989" i="25"/>
  <c r="GL989" i="25"/>
  <c r="GB990" i="25"/>
  <c r="GC990" i="25"/>
  <c r="GD990" i="25"/>
  <c r="GE990" i="25"/>
  <c r="GF990" i="25"/>
  <c r="GG990" i="25"/>
  <c r="GH990" i="25"/>
  <c r="GI990" i="25"/>
  <c r="GJ990" i="25"/>
  <c r="GK990" i="25"/>
  <c r="GL990" i="25"/>
  <c r="GB991" i="25"/>
  <c r="GC991" i="25"/>
  <c r="GD991" i="25"/>
  <c r="GE991" i="25"/>
  <c r="GF991" i="25"/>
  <c r="GG991" i="25"/>
  <c r="GH991" i="25"/>
  <c r="GI991" i="25"/>
  <c r="GJ991" i="25"/>
  <c r="GK991" i="25"/>
  <c r="GL991" i="25"/>
  <c r="GB992" i="25"/>
  <c r="GC992" i="25"/>
  <c r="GD992" i="25"/>
  <c r="GE992" i="25"/>
  <c r="GF992" i="25"/>
  <c r="GG992" i="25"/>
  <c r="GH992" i="25"/>
  <c r="GI992" i="25"/>
  <c r="GJ992" i="25"/>
  <c r="GK992" i="25"/>
  <c r="GL992" i="25"/>
  <c r="GB993" i="25"/>
  <c r="GC993" i="25"/>
  <c r="GD993" i="25"/>
  <c r="GE993" i="25"/>
  <c r="GF993" i="25"/>
  <c r="GG993" i="25"/>
  <c r="GH993" i="25"/>
  <c r="GI993" i="25"/>
  <c r="GJ993" i="25"/>
  <c r="GK993" i="25"/>
  <c r="GL993" i="25"/>
  <c r="GB994" i="25"/>
  <c r="GC994" i="25"/>
  <c r="GD994" i="25"/>
  <c r="GE994" i="25"/>
  <c r="GF994" i="25"/>
  <c r="GG994" i="25"/>
  <c r="GH994" i="25"/>
  <c r="GI994" i="25"/>
  <c r="GJ994" i="25"/>
  <c r="GK994" i="25"/>
  <c r="GL994" i="25"/>
  <c r="GB995" i="25"/>
  <c r="GC995" i="25"/>
  <c r="GD995" i="25"/>
  <c r="GE995" i="25"/>
  <c r="GF995" i="25"/>
  <c r="GG995" i="25"/>
  <c r="GH995" i="25"/>
  <c r="GI995" i="25"/>
  <c r="GJ995" i="25"/>
  <c r="GK995" i="25"/>
  <c r="GL995" i="25"/>
  <c r="GB996" i="25"/>
  <c r="GC996" i="25"/>
  <c r="GD996" i="25"/>
  <c r="GE996" i="25"/>
  <c r="GF996" i="25"/>
  <c r="GG996" i="25"/>
  <c r="GH996" i="25"/>
  <c r="GI996" i="25"/>
  <c r="GJ996" i="25"/>
  <c r="GK996" i="25"/>
  <c r="GL996" i="25"/>
  <c r="GB997" i="25"/>
  <c r="GC997" i="25"/>
  <c r="GD997" i="25"/>
  <c r="GE997" i="25"/>
  <c r="GF997" i="25"/>
  <c r="GG997" i="25"/>
  <c r="GH997" i="25"/>
  <c r="GI997" i="25"/>
  <c r="GJ997" i="25"/>
  <c r="GK997" i="25"/>
  <c r="GL997" i="25"/>
  <c r="GB998" i="25"/>
  <c r="GC998" i="25"/>
  <c r="GD998" i="25"/>
  <c r="GE998" i="25"/>
  <c r="GF998" i="25"/>
  <c r="GG998" i="25"/>
  <c r="GH998" i="25"/>
  <c r="GI998" i="25"/>
  <c r="GJ998" i="25"/>
  <c r="GK998" i="25"/>
  <c r="GL998" i="25"/>
  <c r="GB999" i="25"/>
  <c r="GC999" i="25"/>
  <c r="GD999" i="25"/>
  <c r="GE999" i="25"/>
  <c r="GF999" i="25"/>
  <c r="GG999" i="25"/>
  <c r="GH999" i="25"/>
  <c r="GI999" i="25"/>
  <c r="GJ999" i="25"/>
  <c r="GK999" i="25"/>
  <c r="GL999" i="25"/>
  <c r="GB1000" i="25"/>
  <c r="GC1000" i="25"/>
  <c r="GD1000" i="25"/>
  <c r="GE1000" i="25"/>
  <c r="GF1000" i="25"/>
  <c r="GG1000" i="25"/>
  <c r="GH1000" i="25"/>
  <c r="GI1000" i="25"/>
  <c r="GJ1000" i="25"/>
  <c r="GK1000" i="25"/>
  <c r="GL1000" i="25"/>
  <c r="GB1001" i="25"/>
  <c r="GC1001" i="25"/>
  <c r="GD1001" i="25"/>
  <c r="GE1001" i="25"/>
  <c r="GF1001" i="25"/>
  <c r="GG1001" i="25"/>
  <c r="GH1001" i="25"/>
  <c r="GI1001" i="25"/>
  <c r="GJ1001" i="25"/>
  <c r="GK1001" i="25"/>
  <c r="GL1001" i="25"/>
  <c r="GB1002" i="25"/>
  <c r="GC1002" i="25"/>
  <c r="GD1002" i="25"/>
  <c r="GE1002" i="25"/>
  <c r="GF1002" i="25"/>
  <c r="GG1002" i="25"/>
  <c r="GH1002" i="25"/>
  <c r="GI1002" i="25"/>
  <c r="GJ1002" i="25"/>
  <c r="GK1002" i="25"/>
  <c r="GL1002" i="25"/>
  <c r="GB1003" i="25"/>
  <c r="GC1003" i="25"/>
  <c r="GD1003" i="25"/>
  <c r="GE1003" i="25"/>
  <c r="GF1003" i="25"/>
  <c r="GG1003" i="25"/>
  <c r="GH1003" i="25"/>
  <c r="GI1003" i="25"/>
  <c r="GJ1003" i="25"/>
  <c r="GK1003" i="25"/>
  <c r="GL1003" i="25"/>
  <c r="GB1004" i="25"/>
  <c r="GC1004" i="25"/>
  <c r="GD1004" i="25"/>
  <c r="GE1004" i="25"/>
  <c r="GF1004" i="25"/>
  <c r="GG1004" i="25"/>
  <c r="GH1004" i="25"/>
  <c r="GI1004" i="25"/>
  <c r="GJ1004" i="25"/>
  <c r="GK1004" i="25"/>
  <c r="GL1004" i="25"/>
  <c r="GB1005" i="25"/>
  <c r="GC1005" i="25"/>
  <c r="GD1005" i="25"/>
  <c r="GE1005" i="25"/>
  <c r="GF1005" i="25"/>
  <c r="GG1005" i="25"/>
  <c r="GH1005" i="25"/>
  <c r="GI1005" i="25"/>
  <c r="GJ1005" i="25"/>
  <c r="GK1005" i="25"/>
  <c r="GL1005" i="25"/>
  <c r="GB7" i="25"/>
  <c r="GC7" i="25"/>
  <c r="GD7" i="25"/>
  <c r="GE7" i="25"/>
  <c r="GF7" i="25"/>
  <c r="GG7" i="25"/>
  <c r="GH7" i="25"/>
  <c r="GI7" i="25"/>
  <c r="GJ7" i="25"/>
  <c r="GK7" i="25"/>
  <c r="GL7" i="25"/>
  <c r="GB8" i="25"/>
  <c r="GC8" i="25"/>
  <c r="GD8" i="25"/>
  <c r="GE8" i="25"/>
  <c r="GF8" i="25"/>
  <c r="GG8" i="25"/>
  <c r="GH8" i="25"/>
  <c r="GI8" i="25"/>
  <c r="GJ8" i="25"/>
  <c r="GK8" i="25"/>
  <c r="GL8" i="25"/>
  <c r="GB9" i="25"/>
  <c r="GC9" i="25"/>
  <c r="GD9" i="25"/>
  <c r="GE9" i="25"/>
  <c r="GF9" i="25"/>
  <c r="GG9" i="25"/>
  <c r="GH9" i="25"/>
  <c r="GI9" i="25"/>
  <c r="GJ9" i="25"/>
  <c r="GK9" i="25"/>
  <c r="GL9" i="25"/>
  <c r="GB10" i="25"/>
  <c r="GC10" i="25"/>
  <c r="GD10" i="25"/>
  <c r="GE10" i="25"/>
  <c r="GF10" i="25"/>
  <c r="GG10" i="25"/>
  <c r="GH10" i="25"/>
  <c r="GI10" i="25"/>
  <c r="GJ10" i="25"/>
  <c r="GK10" i="25"/>
  <c r="GL10" i="25"/>
  <c r="GB11" i="25"/>
  <c r="GC11" i="25"/>
  <c r="GD11" i="25"/>
  <c r="GE11" i="25"/>
  <c r="GF11" i="25"/>
  <c r="GG11" i="25"/>
  <c r="GH11" i="25"/>
  <c r="GI11" i="25"/>
  <c r="GJ11" i="25"/>
  <c r="GK11" i="25"/>
  <c r="GL11" i="25"/>
  <c r="GB12" i="25"/>
  <c r="GC12" i="25"/>
  <c r="GD12" i="25"/>
  <c r="GE12" i="25"/>
  <c r="GF12" i="25"/>
  <c r="GG12" i="25"/>
  <c r="GH12" i="25"/>
  <c r="GI12" i="25"/>
  <c r="GJ12" i="25"/>
  <c r="GK12" i="25"/>
  <c r="GL12" i="25"/>
  <c r="GB13" i="25"/>
  <c r="GC13" i="25"/>
  <c r="GD13" i="25"/>
  <c r="GE13" i="25"/>
  <c r="GF13" i="25"/>
  <c r="GG13" i="25"/>
  <c r="GH13" i="25"/>
  <c r="GI13" i="25"/>
  <c r="GJ13" i="25"/>
  <c r="GK13" i="25"/>
  <c r="GL13" i="25"/>
  <c r="GB14" i="25"/>
  <c r="GC14" i="25"/>
  <c r="GD14" i="25"/>
  <c r="GE14" i="25"/>
  <c r="GF14" i="25"/>
  <c r="GG14" i="25"/>
  <c r="GH14" i="25"/>
  <c r="GI14" i="25"/>
  <c r="GJ14" i="25"/>
  <c r="GK14" i="25"/>
  <c r="GL14" i="25"/>
  <c r="GB15" i="25"/>
  <c r="GC15" i="25"/>
  <c r="GD15" i="25"/>
  <c r="GE15" i="25"/>
  <c r="GF15" i="25"/>
  <c r="GG15" i="25"/>
  <c r="GH15" i="25"/>
  <c r="GI15" i="25"/>
  <c r="GJ15" i="25"/>
  <c r="GK15" i="25"/>
  <c r="GL15" i="25"/>
  <c r="GB16" i="25"/>
  <c r="GC16" i="25"/>
  <c r="GD16" i="25"/>
  <c r="GE16" i="25"/>
  <c r="GF16" i="25"/>
  <c r="GG16" i="25"/>
  <c r="GH16" i="25"/>
  <c r="GI16" i="25"/>
  <c r="GJ16" i="25"/>
  <c r="GK16" i="25"/>
  <c r="GL16" i="25"/>
  <c r="GB17" i="25"/>
  <c r="GC17" i="25"/>
  <c r="GD17" i="25"/>
  <c r="GE17" i="25"/>
  <c r="GF17" i="25"/>
  <c r="GG17" i="25"/>
  <c r="GH17" i="25"/>
  <c r="GI17" i="25"/>
  <c r="GJ17" i="25"/>
  <c r="GK17" i="25"/>
  <c r="GL17" i="25"/>
  <c r="GB18" i="25"/>
  <c r="GC18" i="25"/>
  <c r="GD18" i="25"/>
  <c r="GE18" i="25"/>
  <c r="GF18" i="25"/>
  <c r="GG18" i="25"/>
  <c r="GH18" i="25"/>
  <c r="GI18" i="25"/>
  <c r="GJ18" i="25"/>
  <c r="GK18" i="25"/>
  <c r="GL18" i="25"/>
  <c r="GB19" i="25"/>
  <c r="GC19" i="25"/>
  <c r="GD19" i="25"/>
  <c r="GE19" i="25"/>
  <c r="GF19" i="25"/>
  <c r="GG19" i="25"/>
  <c r="GH19" i="25"/>
  <c r="GI19" i="25"/>
  <c r="GJ19" i="25"/>
  <c r="GK19" i="25"/>
  <c r="GL19" i="25"/>
  <c r="GB20" i="25"/>
  <c r="GC20" i="25"/>
  <c r="GD20" i="25"/>
  <c r="GE20" i="25"/>
  <c r="GF20" i="25"/>
  <c r="GG20" i="25"/>
  <c r="GH20" i="25"/>
  <c r="GI20" i="25"/>
  <c r="GJ20" i="25"/>
  <c r="GK20" i="25"/>
  <c r="GL20" i="25"/>
  <c r="GB21" i="25"/>
  <c r="GC21" i="25"/>
  <c r="GD21" i="25"/>
  <c r="GE21" i="25"/>
  <c r="GF21" i="25"/>
  <c r="GG21" i="25"/>
  <c r="GH21" i="25"/>
  <c r="GI21" i="25"/>
  <c r="GJ21" i="25"/>
  <c r="GK21" i="25"/>
  <c r="GL21" i="25"/>
  <c r="GB22" i="25"/>
  <c r="GC22" i="25"/>
  <c r="GD22" i="25"/>
  <c r="GE22" i="25"/>
  <c r="GF22" i="25"/>
  <c r="GG22" i="25"/>
  <c r="GH22" i="25"/>
  <c r="GI22" i="25"/>
  <c r="GJ22" i="25"/>
  <c r="GK22" i="25"/>
  <c r="GL22" i="25"/>
  <c r="GB23" i="25"/>
  <c r="GC23" i="25"/>
  <c r="GD23" i="25"/>
  <c r="GE23" i="25"/>
  <c r="GF23" i="25"/>
  <c r="GG23" i="25"/>
  <c r="GH23" i="25"/>
  <c r="GI23" i="25"/>
  <c r="GJ23" i="25"/>
  <c r="GK23" i="25"/>
  <c r="GL23" i="25"/>
  <c r="GB24" i="25"/>
  <c r="GC24" i="25"/>
  <c r="GD24" i="25"/>
  <c r="GE24" i="25"/>
  <c r="GF24" i="25"/>
  <c r="GG24" i="25"/>
  <c r="GH24" i="25"/>
  <c r="GI24" i="25"/>
  <c r="GJ24" i="25"/>
  <c r="GK24" i="25"/>
  <c r="GL24" i="25"/>
  <c r="GB25" i="25"/>
  <c r="GC25" i="25"/>
  <c r="GD25" i="25"/>
  <c r="GE25" i="25"/>
  <c r="GF25" i="25"/>
  <c r="GG25" i="25"/>
  <c r="GH25" i="25"/>
  <c r="GI25" i="25"/>
  <c r="GJ25" i="25"/>
  <c r="GK25" i="25"/>
  <c r="GL25" i="25"/>
  <c r="GB26" i="25"/>
  <c r="GC26" i="25"/>
  <c r="GD26" i="25"/>
  <c r="GE26" i="25"/>
  <c r="GF26" i="25"/>
  <c r="GG26" i="25"/>
  <c r="GH26" i="25"/>
  <c r="GI26" i="25"/>
  <c r="GJ26" i="25"/>
  <c r="GK26" i="25"/>
  <c r="GL26" i="25"/>
  <c r="GB27" i="25"/>
  <c r="GC27" i="25"/>
  <c r="GD27" i="25"/>
  <c r="GE27" i="25"/>
  <c r="GF27" i="25"/>
  <c r="GG27" i="25"/>
  <c r="GH27" i="25"/>
  <c r="GI27" i="25"/>
  <c r="GJ27" i="25"/>
  <c r="GK27" i="25"/>
  <c r="GL27" i="25"/>
  <c r="GB28" i="25"/>
  <c r="GC28" i="25"/>
  <c r="GD28" i="25"/>
  <c r="GE28" i="25"/>
  <c r="GF28" i="25"/>
  <c r="GG28" i="25"/>
  <c r="GH28" i="25"/>
  <c r="GI28" i="25"/>
  <c r="GJ28" i="25"/>
  <c r="GK28" i="25"/>
  <c r="GL28" i="25"/>
  <c r="GB29" i="25"/>
  <c r="GC29" i="25"/>
  <c r="GD29" i="25"/>
  <c r="GE29" i="25"/>
  <c r="GF29" i="25"/>
  <c r="GG29" i="25"/>
  <c r="GH29" i="25"/>
  <c r="GI29" i="25"/>
  <c r="GJ29" i="25"/>
  <c r="GK29" i="25"/>
  <c r="GL29" i="25"/>
  <c r="GB30" i="25"/>
  <c r="GC30" i="25"/>
  <c r="GD30" i="25"/>
  <c r="GE30" i="25"/>
  <c r="GF30" i="25"/>
  <c r="GG30" i="25"/>
  <c r="GH30" i="25"/>
  <c r="GI30" i="25"/>
  <c r="GJ30" i="25"/>
  <c r="GK30" i="25"/>
  <c r="GL30" i="25"/>
  <c r="GB31" i="25"/>
  <c r="GC31" i="25"/>
  <c r="GD31" i="25"/>
  <c r="GE31" i="25"/>
  <c r="GF31" i="25"/>
  <c r="GG31" i="25"/>
  <c r="GH31" i="25"/>
  <c r="GI31" i="25"/>
  <c r="GJ31" i="25"/>
  <c r="GK31" i="25"/>
  <c r="GL31" i="25"/>
  <c r="GB32" i="25"/>
  <c r="GC32" i="25"/>
  <c r="GD32" i="25"/>
  <c r="GE32" i="25"/>
  <c r="GF32" i="25"/>
  <c r="GG32" i="25"/>
  <c r="GH32" i="25"/>
  <c r="GI32" i="25"/>
  <c r="GJ32" i="25"/>
  <c r="GK32" i="25"/>
  <c r="GL32" i="25"/>
  <c r="GB33" i="25"/>
  <c r="GC33" i="25"/>
  <c r="GD33" i="25"/>
  <c r="GE33" i="25"/>
  <c r="GF33" i="25"/>
  <c r="GG33" i="25"/>
  <c r="GH33" i="25"/>
  <c r="GI33" i="25"/>
  <c r="GJ33" i="25"/>
  <c r="GK33" i="25"/>
  <c r="GL33" i="25"/>
  <c r="GB34" i="25"/>
  <c r="GC34" i="25"/>
  <c r="GD34" i="25"/>
  <c r="GE34" i="25"/>
  <c r="GF34" i="25"/>
  <c r="GG34" i="25"/>
  <c r="GH34" i="25"/>
  <c r="GI34" i="25"/>
  <c r="GJ34" i="25"/>
  <c r="GK34" i="25"/>
  <c r="GL34" i="25"/>
  <c r="GB35" i="25"/>
  <c r="GC35" i="25"/>
  <c r="GD35" i="25"/>
  <c r="GE35" i="25"/>
  <c r="GF35" i="25"/>
  <c r="GG35" i="25"/>
  <c r="GH35" i="25"/>
  <c r="GI35" i="25"/>
  <c r="GJ35" i="25"/>
  <c r="GK35" i="25"/>
  <c r="GL35" i="25"/>
  <c r="GB36" i="25"/>
  <c r="GC36" i="25"/>
  <c r="GD36" i="25"/>
  <c r="GE36" i="25"/>
  <c r="GF36" i="25"/>
  <c r="GG36" i="25"/>
  <c r="GH36" i="25"/>
  <c r="GI36" i="25"/>
  <c r="GJ36" i="25"/>
  <c r="GK36" i="25"/>
  <c r="GL36" i="25"/>
  <c r="GB37" i="25"/>
  <c r="GC37" i="25"/>
  <c r="GD37" i="25"/>
  <c r="GE37" i="25"/>
  <c r="GF37" i="25"/>
  <c r="GG37" i="25"/>
  <c r="GH37" i="25"/>
  <c r="GI37" i="25"/>
  <c r="GJ37" i="25"/>
  <c r="GK37" i="25"/>
  <c r="GL37" i="25"/>
  <c r="GB38" i="25"/>
  <c r="GC38" i="25"/>
  <c r="GD38" i="25"/>
  <c r="GE38" i="25"/>
  <c r="GF38" i="25"/>
  <c r="GG38" i="25"/>
  <c r="GH38" i="25"/>
  <c r="GI38" i="25"/>
  <c r="GJ38" i="25"/>
  <c r="GK38" i="25"/>
  <c r="GL38" i="25"/>
  <c r="GB39" i="25"/>
  <c r="GC39" i="25"/>
  <c r="GD39" i="25"/>
  <c r="GE39" i="25"/>
  <c r="GF39" i="25"/>
  <c r="GG39" i="25"/>
  <c r="GH39" i="25"/>
  <c r="GI39" i="25"/>
  <c r="GJ39" i="25"/>
  <c r="GK39" i="25"/>
  <c r="GL39" i="25"/>
  <c r="GB40" i="25"/>
  <c r="GC40" i="25"/>
  <c r="GD40" i="25"/>
  <c r="GE40" i="25"/>
  <c r="GF40" i="25"/>
  <c r="GG40" i="25"/>
  <c r="GH40" i="25"/>
  <c r="GI40" i="25"/>
  <c r="GJ40" i="25"/>
  <c r="GK40" i="25"/>
  <c r="GL40" i="25"/>
  <c r="GB41" i="25"/>
  <c r="GC41" i="25"/>
  <c r="GD41" i="25"/>
  <c r="GE41" i="25"/>
  <c r="GF41" i="25"/>
  <c r="GG41" i="25"/>
  <c r="GH41" i="25"/>
  <c r="GI41" i="25"/>
  <c r="GJ41" i="25"/>
  <c r="GK41" i="25"/>
  <c r="GL41" i="25"/>
  <c r="GB42" i="25"/>
  <c r="GC42" i="25"/>
  <c r="GD42" i="25"/>
  <c r="GE42" i="25"/>
  <c r="GF42" i="25"/>
  <c r="GG42" i="25"/>
  <c r="GH42" i="25"/>
  <c r="GI42" i="25"/>
  <c r="GJ42" i="25"/>
  <c r="GK42" i="25"/>
  <c r="GL42" i="25"/>
  <c r="GB43" i="25"/>
  <c r="GC43" i="25"/>
  <c r="GD43" i="25"/>
  <c r="GE43" i="25"/>
  <c r="GF43" i="25"/>
  <c r="GG43" i="25"/>
  <c r="GH43" i="25"/>
  <c r="GI43" i="25"/>
  <c r="GJ43" i="25"/>
  <c r="GK43" i="25"/>
  <c r="GL43" i="25"/>
  <c r="GB44" i="25"/>
  <c r="GC44" i="25"/>
  <c r="GD44" i="25"/>
  <c r="GE44" i="25"/>
  <c r="GF44" i="25"/>
  <c r="GG44" i="25"/>
  <c r="GH44" i="25"/>
  <c r="GI44" i="25"/>
  <c r="GJ44" i="25"/>
  <c r="GK44" i="25"/>
  <c r="GL44" i="25"/>
  <c r="GB45" i="25"/>
  <c r="GC45" i="25"/>
  <c r="GD45" i="25"/>
  <c r="GE45" i="25"/>
  <c r="GF45" i="25"/>
  <c r="GG45" i="25"/>
  <c r="GH45" i="25"/>
  <c r="GI45" i="25"/>
  <c r="GJ45" i="25"/>
  <c r="GK45" i="25"/>
  <c r="GL45" i="25"/>
  <c r="GB46" i="25"/>
  <c r="GC46" i="25"/>
  <c r="GD46" i="25"/>
  <c r="GE46" i="25"/>
  <c r="GF46" i="25"/>
  <c r="GG46" i="25"/>
  <c r="GH46" i="25"/>
  <c r="GI46" i="25"/>
  <c r="GJ46" i="25"/>
  <c r="GK46" i="25"/>
  <c r="GL46" i="25"/>
  <c r="GB47" i="25"/>
  <c r="GC47" i="25"/>
  <c r="GD47" i="25"/>
  <c r="GE47" i="25"/>
  <c r="GF47" i="25"/>
  <c r="GG47" i="25"/>
  <c r="GH47" i="25"/>
  <c r="GI47" i="25"/>
  <c r="GJ47" i="25"/>
  <c r="GK47" i="25"/>
  <c r="GL47" i="25"/>
  <c r="GB48" i="25"/>
  <c r="GC48" i="25"/>
  <c r="GD48" i="25"/>
  <c r="GE48" i="25"/>
  <c r="GF48" i="25"/>
  <c r="GG48" i="25"/>
  <c r="GH48" i="25"/>
  <c r="GI48" i="25"/>
  <c r="GJ48" i="25"/>
  <c r="GK48" i="25"/>
  <c r="GL48" i="25"/>
  <c r="GB49" i="25"/>
  <c r="GC49" i="25"/>
  <c r="GD49" i="25"/>
  <c r="GE49" i="25"/>
  <c r="GF49" i="25"/>
  <c r="GG49" i="25"/>
  <c r="GH49" i="25"/>
  <c r="GI49" i="25"/>
  <c r="GJ49" i="25"/>
  <c r="GK49" i="25"/>
  <c r="GL49" i="25"/>
  <c r="GB50" i="25"/>
  <c r="GC50" i="25"/>
  <c r="GD50" i="25"/>
  <c r="GE50" i="25"/>
  <c r="GF50" i="25"/>
  <c r="GG50" i="25"/>
  <c r="GH50" i="25"/>
  <c r="GI50" i="25"/>
  <c r="GJ50" i="25"/>
  <c r="GK50" i="25"/>
  <c r="GL50" i="25"/>
  <c r="GB51" i="25"/>
  <c r="GC51" i="25"/>
  <c r="GD51" i="25"/>
  <c r="GE51" i="25"/>
  <c r="GF51" i="25"/>
  <c r="GG51" i="25"/>
  <c r="GH51" i="25"/>
  <c r="GI51" i="25"/>
  <c r="GJ51" i="25"/>
  <c r="GK51" i="25"/>
  <c r="GL51" i="25"/>
  <c r="GB52" i="25"/>
  <c r="GC52" i="25"/>
  <c r="GD52" i="25"/>
  <c r="GE52" i="25"/>
  <c r="GF52" i="25"/>
  <c r="GG52" i="25"/>
  <c r="GH52" i="25"/>
  <c r="GI52" i="25"/>
  <c r="GJ52" i="25"/>
  <c r="GK52" i="25"/>
  <c r="GL52" i="25"/>
  <c r="GB53" i="25"/>
  <c r="GC53" i="25"/>
  <c r="GD53" i="25"/>
  <c r="GE53" i="25"/>
  <c r="GF53" i="25"/>
  <c r="GG53" i="25"/>
  <c r="GH53" i="25"/>
  <c r="GI53" i="25"/>
  <c r="GJ53" i="25"/>
  <c r="GK53" i="25"/>
  <c r="GL53" i="25"/>
  <c r="GB54" i="25"/>
  <c r="GC54" i="25"/>
  <c r="GD54" i="25"/>
  <c r="GE54" i="25"/>
  <c r="GF54" i="25"/>
  <c r="GG54" i="25"/>
  <c r="GH54" i="25"/>
  <c r="GI54" i="25"/>
  <c r="GJ54" i="25"/>
  <c r="GK54" i="25"/>
  <c r="GL54" i="25"/>
  <c r="GB55" i="25"/>
  <c r="GC55" i="25"/>
  <c r="GD55" i="25"/>
  <c r="GE55" i="25"/>
  <c r="GF55" i="25"/>
  <c r="GG55" i="25"/>
  <c r="GH55" i="25"/>
  <c r="GI55" i="25"/>
  <c r="GJ55" i="25"/>
  <c r="GK55" i="25"/>
  <c r="GL55" i="25"/>
  <c r="GB56" i="25"/>
  <c r="GC56" i="25"/>
  <c r="GD56" i="25"/>
  <c r="GE56" i="25"/>
  <c r="GF56" i="25"/>
  <c r="GG56" i="25"/>
  <c r="GH56" i="25"/>
  <c r="GI56" i="25"/>
  <c r="GJ56" i="25"/>
  <c r="GK56" i="25"/>
  <c r="GL56" i="25"/>
  <c r="GB57" i="25"/>
  <c r="GC57" i="25"/>
  <c r="GD57" i="25"/>
  <c r="GE57" i="25"/>
  <c r="GF57" i="25"/>
  <c r="GG57" i="25"/>
  <c r="GH57" i="25"/>
  <c r="GI57" i="25"/>
  <c r="GJ57" i="25"/>
  <c r="GK57" i="25"/>
  <c r="GL57" i="25"/>
  <c r="GB58" i="25"/>
  <c r="GC58" i="25"/>
  <c r="GD58" i="25"/>
  <c r="GE58" i="25"/>
  <c r="GF58" i="25"/>
  <c r="GG58" i="25"/>
  <c r="GH58" i="25"/>
  <c r="GI58" i="25"/>
  <c r="GJ58" i="25"/>
  <c r="GK58" i="25"/>
  <c r="GL58" i="25"/>
  <c r="GB59" i="25"/>
  <c r="GC59" i="25"/>
  <c r="GD59" i="25"/>
  <c r="GE59" i="25"/>
  <c r="GF59" i="25"/>
  <c r="GG59" i="25"/>
  <c r="GH59" i="25"/>
  <c r="GI59" i="25"/>
  <c r="GJ59" i="25"/>
  <c r="GK59" i="25"/>
  <c r="GL59" i="25"/>
  <c r="GB60" i="25"/>
  <c r="GC60" i="25"/>
  <c r="GD60" i="25"/>
  <c r="GE60" i="25"/>
  <c r="GF60" i="25"/>
  <c r="GG60" i="25"/>
  <c r="GH60" i="25"/>
  <c r="GI60" i="25"/>
  <c r="GJ60" i="25"/>
  <c r="GK60" i="25"/>
  <c r="GL60" i="25"/>
  <c r="GB61" i="25"/>
  <c r="GC61" i="25"/>
  <c r="GD61" i="25"/>
  <c r="GE61" i="25"/>
  <c r="GF61" i="25"/>
  <c r="GG61" i="25"/>
  <c r="GH61" i="25"/>
  <c r="GI61" i="25"/>
  <c r="GJ61" i="25"/>
  <c r="GK61" i="25"/>
  <c r="GL61" i="25"/>
  <c r="GB62" i="25"/>
  <c r="GC62" i="25"/>
  <c r="GD62" i="25"/>
  <c r="GE62" i="25"/>
  <c r="GF62" i="25"/>
  <c r="GG62" i="25"/>
  <c r="GH62" i="25"/>
  <c r="GI62" i="25"/>
  <c r="GJ62" i="25"/>
  <c r="GK62" i="25"/>
  <c r="GL62" i="25"/>
  <c r="GB63" i="25"/>
  <c r="GC63" i="25"/>
  <c r="GD63" i="25"/>
  <c r="GE63" i="25"/>
  <c r="GF63" i="25"/>
  <c r="GG63" i="25"/>
  <c r="GH63" i="25"/>
  <c r="GI63" i="25"/>
  <c r="GJ63" i="25"/>
  <c r="GK63" i="25"/>
  <c r="GL63" i="25"/>
  <c r="GB64" i="25"/>
  <c r="GC64" i="25"/>
  <c r="GD64" i="25"/>
  <c r="GE64" i="25"/>
  <c r="GF64" i="25"/>
  <c r="GG64" i="25"/>
  <c r="GH64" i="25"/>
  <c r="GI64" i="25"/>
  <c r="GJ64" i="25"/>
  <c r="GK64" i="25"/>
  <c r="GL64" i="25"/>
  <c r="GB65" i="25"/>
  <c r="GC65" i="25"/>
  <c r="GD65" i="25"/>
  <c r="GE65" i="25"/>
  <c r="GF65" i="25"/>
  <c r="GG65" i="25"/>
  <c r="GH65" i="25"/>
  <c r="GI65" i="25"/>
  <c r="GJ65" i="25"/>
  <c r="GK65" i="25"/>
  <c r="GL65" i="25"/>
  <c r="GB66" i="25"/>
  <c r="GC66" i="25"/>
  <c r="GD66" i="25"/>
  <c r="GE66" i="25"/>
  <c r="GF66" i="25"/>
  <c r="GG66" i="25"/>
  <c r="GH66" i="25"/>
  <c r="GI66" i="25"/>
  <c r="GJ66" i="25"/>
  <c r="GK66" i="25"/>
  <c r="GL66" i="25"/>
  <c r="GB67" i="25"/>
  <c r="GC67" i="25"/>
  <c r="GD67" i="25"/>
  <c r="GE67" i="25"/>
  <c r="GF67" i="25"/>
  <c r="GG67" i="25"/>
  <c r="GH67" i="25"/>
  <c r="GI67" i="25"/>
  <c r="GJ67" i="25"/>
  <c r="GK67" i="25"/>
  <c r="GL67" i="25"/>
  <c r="GB68" i="25"/>
  <c r="GC68" i="25"/>
  <c r="GD68" i="25"/>
  <c r="GE68" i="25"/>
  <c r="GF68" i="25"/>
  <c r="GG68" i="25"/>
  <c r="GH68" i="25"/>
  <c r="GI68" i="25"/>
  <c r="GJ68" i="25"/>
  <c r="GK68" i="25"/>
  <c r="GL68" i="25"/>
  <c r="GB69" i="25"/>
  <c r="GC69" i="25"/>
  <c r="GD69" i="25"/>
  <c r="GE69" i="25"/>
  <c r="GF69" i="25"/>
  <c r="GG69" i="25"/>
  <c r="GH69" i="25"/>
  <c r="GI69" i="25"/>
  <c r="GJ69" i="25"/>
  <c r="GK69" i="25"/>
  <c r="GL69" i="25"/>
  <c r="GB70" i="25"/>
  <c r="GC70" i="25"/>
  <c r="GD70" i="25"/>
  <c r="GE70" i="25"/>
  <c r="GF70" i="25"/>
  <c r="GG70" i="25"/>
  <c r="GH70" i="25"/>
  <c r="GI70" i="25"/>
  <c r="GJ70" i="25"/>
  <c r="GK70" i="25"/>
  <c r="GL70" i="25"/>
  <c r="GB71" i="25"/>
  <c r="GC71" i="25"/>
  <c r="GD71" i="25"/>
  <c r="GE71" i="25"/>
  <c r="GF71" i="25"/>
  <c r="GG71" i="25"/>
  <c r="GH71" i="25"/>
  <c r="GI71" i="25"/>
  <c r="GJ71" i="25"/>
  <c r="GK71" i="25"/>
  <c r="GL71" i="25"/>
  <c r="GB72" i="25"/>
  <c r="GC72" i="25"/>
  <c r="GD72" i="25"/>
  <c r="GE72" i="25"/>
  <c r="GF72" i="25"/>
  <c r="GG72" i="25"/>
  <c r="GH72" i="25"/>
  <c r="GI72" i="25"/>
  <c r="GJ72" i="25"/>
  <c r="GK72" i="25"/>
  <c r="GL72" i="25"/>
  <c r="GB73" i="25"/>
  <c r="GC73" i="25"/>
  <c r="GD73" i="25"/>
  <c r="GE73" i="25"/>
  <c r="GF73" i="25"/>
  <c r="GG73" i="25"/>
  <c r="GH73" i="25"/>
  <c r="GI73" i="25"/>
  <c r="GJ73" i="25"/>
  <c r="GK73" i="25"/>
  <c r="GL73" i="25"/>
  <c r="GB74" i="25"/>
  <c r="GC74" i="25"/>
  <c r="GD74" i="25"/>
  <c r="GE74" i="25"/>
  <c r="GF74" i="25"/>
  <c r="GG74" i="25"/>
  <c r="GH74" i="25"/>
  <c r="GI74" i="25"/>
  <c r="GJ74" i="25"/>
  <c r="GK74" i="25"/>
  <c r="GL74" i="25"/>
  <c r="GB75" i="25"/>
  <c r="GC75" i="25"/>
  <c r="GD75" i="25"/>
  <c r="GE75" i="25"/>
  <c r="GF75" i="25"/>
  <c r="GG75" i="25"/>
  <c r="GH75" i="25"/>
  <c r="GI75" i="25"/>
  <c r="GJ75" i="25"/>
  <c r="GK75" i="25"/>
  <c r="GL75" i="25"/>
  <c r="GB76" i="25"/>
  <c r="GC76" i="25"/>
  <c r="GD76" i="25"/>
  <c r="GE76" i="25"/>
  <c r="GF76" i="25"/>
  <c r="GG76" i="25"/>
  <c r="GH76" i="25"/>
  <c r="GI76" i="25"/>
  <c r="GJ76" i="25"/>
  <c r="GK76" i="25"/>
  <c r="GL76" i="25"/>
  <c r="GB77" i="25"/>
  <c r="GC77" i="25"/>
  <c r="GD77" i="25"/>
  <c r="GE77" i="25"/>
  <c r="GF77" i="25"/>
  <c r="GG77" i="25"/>
  <c r="GH77" i="25"/>
  <c r="GI77" i="25"/>
  <c r="GJ77" i="25"/>
  <c r="GK77" i="25"/>
  <c r="GL77" i="25"/>
  <c r="GB78" i="25"/>
  <c r="GC78" i="25"/>
  <c r="GD78" i="25"/>
  <c r="GE78" i="25"/>
  <c r="GF78" i="25"/>
  <c r="GG78" i="25"/>
  <c r="GH78" i="25"/>
  <c r="GI78" i="25"/>
  <c r="GJ78" i="25"/>
  <c r="GK78" i="25"/>
  <c r="GL78" i="25"/>
  <c r="GB79" i="25"/>
  <c r="GC79" i="25"/>
  <c r="GD79" i="25"/>
  <c r="GE79" i="25"/>
  <c r="GF79" i="25"/>
  <c r="GG79" i="25"/>
  <c r="GH79" i="25"/>
  <c r="GI79" i="25"/>
  <c r="GJ79" i="25"/>
  <c r="GK79" i="25"/>
  <c r="GL79" i="25"/>
  <c r="GB80" i="25"/>
  <c r="GC80" i="25"/>
  <c r="GD80" i="25"/>
  <c r="GE80" i="25"/>
  <c r="GF80" i="25"/>
  <c r="GG80" i="25"/>
  <c r="GH80" i="25"/>
  <c r="GI80" i="25"/>
  <c r="GJ80" i="25"/>
  <c r="GK80" i="25"/>
  <c r="GL80" i="25"/>
  <c r="GB81" i="25"/>
  <c r="GC81" i="25"/>
  <c r="GD81" i="25"/>
  <c r="GE81" i="25"/>
  <c r="GF81" i="25"/>
  <c r="GG81" i="25"/>
  <c r="GH81" i="25"/>
  <c r="GI81" i="25"/>
  <c r="GJ81" i="25"/>
  <c r="GK81" i="25"/>
  <c r="GL81" i="25"/>
  <c r="GB82" i="25"/>
  <c r="GC82" i="25"/>
  <c r="GD82" i="25"/>
  <c r="GE82" i="25"/>
  <c r="GF82" i="25"/>
  <c r="GG82" i="25"/>
  <c r="GH82" i="25"/>
  <c r="GI82" i="25"/>
  <c r="GJ82" i="25"/>
  <c r="GK82" i="25"/>
  <c r="GL82" i="25"/>
  <c r="GB83" i="25"/>
  <c r="GC83" i="25"/>
  <c r="GD83" i="25"/>
  <c r="GE83" i="25"/>
  <c r="GF83" i="25"/>
  <c r="GG83" i="25"/>
  <c r="GH83" i="25"/>
  <c r="GI83" i="25"/>
  <c r="GJ83" i="25"/>
  <c r="GK83" i="25"/>
  <c r="GL83" i="25"/>
  <c r="GB84" i="25"/>
  <c r="GC84" i="25"/>
  <c r="GD84" i="25"/>
  <c r="GE84" i="25"/>
  <c r="GF84" i="25"/>
  <c r="GG84" i="25"/>
  <c r="GH84" i="25"/>
  <c r="GI84" i="25"/>
  <c r="GJ84" i="25"/>
  <c r="GK84" i="25"/>
  <c r="GL84" i="25"/>
  <c r="GB85" i="25"/>
  <c r="GC85" i="25"/>
  <c r="GD85" i="25"/>
  <c r="GE85" i="25"/>
  <c r="GF85" i="25"/>
  <c r="GG85" i="25"/>
  <c r="GH85" i="25"/>
  <c r="GI85" i="25"/>
  <c r="GJ85" i="25"/>
  <c r="GK85" i="25"/>
  <c r="GL85" i="25"/>
  <c r="GB86" i="25"/>
  <c r="GC86" i="25"/>
  <c r="GD86" i="25"/>
  <c r="GE86" i="25"/>
  <c r="GF86" i="25"/>
  <c r="GG86" i="25"/>
  <c r="GH86" i="25"/>
  <c r="GI86" i="25"/>
  <c r="GJ86" i="25"/>
  <c r="GK86" i="25"/>
  <c r="GL86" i="25"/>
  <c r="GB87" i="25"/>
  <c r="GC87" i="25"/>
  <c r="GD87" i="25"/>
  <c r="GE87" i="25"/>
  <c r="GF87" i="25"/>
  <c r="GG87" i="25"/>
  <c r="GH87" i="25"/>
  <c r="GI87" i="25"/>
  <c r="GJ87" i="25"/>
  <c r="GK87" i="25"/>
  <c r="GL87" i="25"/>
  <c r="GB88" i="25"/>
  <c r="GC88" i="25"/>
  <c r="GD88" i="25"/>
  <c r="GE88" i="25"/>
  <c r="GF88" i="25"/>
  <c r="GG88" i="25"/>
  <c r="GH88" i="25"/>
  <c r="GI88" i="25"/>
  <c r="GJ88" i="25"/>
  <c r="GK88" i="25"/>
  <c r="GL88" i="25"/>
  <c r="GB89" i="25"/>
  <c r="GC89" i="25"/>
  <c r="GD89" i="25"/>
  <c r="GE89" i="25"/>
  <c r="GF89" i="25"/>
  <c r="GG89" i="25"/>
  <c r="GH89" i="25"/>
  <c r="GI89" i="25"/>
  <c r="GJ89" i="25"/>
  <c r="GK89" i="25"/>
  <c r="GL89" i="25"/>
  <c r="GB90" i="25"/>
  <c r="GC90" i="25"/>
  <c r="GD90" i="25"/>
  <c r="GE90" i="25"/>
  <c r="GF90" i="25"/>
  <c r="GG90" i="25"/>
  <c r="GH90" i="25"/>
  <c r="GI90" i="25"/>
  <c r="GJ90" i="25"/>
  <c r="GK90" i="25"/>
  <c r="GL90" i="25"/>
  <c r="GB91" i="25"/>
  <c r="GC91" i="25"/>
  <c r="GD91" i="25"/>
  <c r="GE91" i="25"/>
  <c r="GF91" i="25"/>
  <c r="GG91" i="25"/>
  <c r="GH91" i="25"/>
  <c r="GI91" i="25"/>
  <c r="GJ91" i="25"/>
  <c r="GK91" i="25"/>
  <c r="GL91" i="25"/>
  <c r="GB92" i="25"/>
  <c r="GC92" i="25"/>
  <c r="GD92" i="25"/>
  <c r="GE92" i="25"/>
  <c r="GF92" i="25"/>
  <c r="GG92" i="25"/>
  <c r="GH92" i="25"/>
  <c r="GI92" i="25"/>
  <c r="GJ92" i="25"/>
  <c r="GK92" i="25"/>
  <c r="GL92" i="25"/>
  <c r="GB93" i="25"/>
  <c r="GC93" i="25"/>
  <c r="GD93" i="25"/>
  <c r="GE93" i="25"/>
  <c r="GF93" i="25"/>
  <c r="GG93" i="25"/>
  <c r="GH93" i="25"/>
  <c r="GI93" i="25"/>
  <c r="GJ93" i="25"/>
  <c r="GK93" i="25"/>
  <c r="GL93" i="25"/>
  <c r="GB94" i="25"/>
  <c r="GC94" i="25"/>
  <c r="GD94" i="25"/>
  <c r="GE94" i="25"/>
  <c r="GF94" i="25"/>
  <c r="GG94" i="25"/>
  <c r="GH94" i="25"/>
  <c r="GI94" i="25"/>
  <c r="GJ94" i="25"/>
  <c r="GK94" i="25"/>
  <c r="GL94" i="25"/>
  <c r="GB95" i="25"/>
  <c r="GC95" i="25"/>
  <c r="GD95" i="25"/>
  <c r="GE95" i="25"/>
  <c r="GF95" i="25"/>
  <c r="GG95" i="25"/>
  <c r="GH95" i="25"/>
  <c r="GI95" i="25"/>
  <c r="GJ95" i="25"/>
  <c r="GK95" i="25"/>
  <c r="GL95" i="25"/>
  <c r="GB96" i="25"/>
  <c r="GC96" i="25"/>
  <c r="GD96" i="25"/>
  <c r="GE96" i="25"/>
  <c r="GF96" i="25"/>
  <c r="GG96" i="25"/>
  <c r="GH96" i="25"/>
  <c r="GI96" i="25"/>
  <c r="GJ96" i="25"/>
  <c r="GK96" i="25"/>
  <c r="GL96" i="25"/>
  <c r="GB97" i="25"/>
  <c r="GC97" i="25"/>
  <c r="GD97" i="25"/>
  <c r="GE97" i="25"/>
  <c r="GF97" i="25"/>
  <c r="GG97" i="25"/>
  <c r="GH97" i="25"/>
  <c r="GI97" i="25"/>
  <c r="GJ97" i="25"/>
  <c r="GK97" i="25"/>
  <c r="GL97" i="25"/>
  <c r="GB98" i="25"/>
  <c r="GC98" i="25"/>
  <c r="GD98" i="25"/>
  <c r="GE98" i="25"/>
  <c r="GF98" i="25"/>
  <c r="GG98" i="25"/>
  <c r="GH98" i="25"/>
  <c r="GI98" i="25"/>
  <c r="GJ98" i="25"/>
  <c r="GK98" i="25"/>
  <c r="GL98" i="25"/>
  <c r="GB99" i="25"/>
  <c r="GC99" i="25"/>
  <c r="GD99" i="25"/>
  <c r="GE99" i="25"/>
  <c r="GF99" i="25"/>
  <c r="GG99" i="25"/>
  <c r="GH99" i="25"/>
  <c r="GI99" i="25"/>
  <c r="GJ99" i="25"/>
  <c r="GK99" i="25"/>
  <c r="GL99" i="25"/>
  <c r="GB100" i="25"/>
  <c r="GC100" i="25"/>
  <c r="GD100" i="25"/>
  <c r="GE100" i="25"/>
  <c r="GF100" i="25"/>
  <c r="GG100" i="25"/>
  <c r="GH100" i="25"/>
  <c r="GI100" i="25"/>
  <c r="GJ100" i="25"/>
  <c r="GK100" i="25"/>
  <c r="GL100" i="25"/>
  <c r="GB101" i="25"/>
  <c r="GC101" i="25"/>
  <c r="GD101" i="25"/>
  <c r="GE101" i="25"/>
  <c r="GF101" i="25"/>
  <c r="GG101" i="25"/>
  <c r="GH101" i="25"/>
  <c r="GI101" i="25"/>
  <c r="GJ101" i="25"/>
  <c r="GK101" i="25"/>
  <c r="GL101" i="25"/>
  <c r="GB102" i="25"/>
  <c r="GC102" i="25"/>
  <c r="GD102" i="25"/>
  <c r="GE102" i="25"/>
  <c r="GF102" i="25"/>
  <c r="GG102" i="25"/>
  <c r="GH102" i="25"/>
  <c r="GI102" i="25"/>
  <c r="GJ102" i="25"/>
  <c r="GK102" i="25"/>
  <c r="GL102" i="25"/>
  <c r="GB103" i="25"/>
  <c r="GC103" i="25"/>
  <c r="GD103" i="25"/>
  <c r="GE103" i="25"/>
  <c r="GF103" i="25"/>
  <c r="GG103" i="25"/>
  <c r="GH103" i="25"/>
  <c r="GI103" i="25"/>
  <c r="GJ103" i="25"/>
  <c r="GK103" i="25"/>
  <c r="GL103" i="25"/>
  <c r="GB104" i="25"/>
  <c r="GC104" i="25"/>
  <c r="GD104" i="25"/>
  <c r="GE104" i="25"/>
  <c r="GF104" i="25"/>
  <c r="GG104" i="25"/>
  <c r="GH104" i="25"/>
  <c r="GI104" i="25"/>
  <c r="GJ104" i="25"/>
  <c r="GK104" i="25"/>
  <c r="GL104" i="25"/>
  <c r="GB105" i="25"/>
  <c r="GC105" i="25"/>
  <c r="GD105" i="25"/>
  <c r="GE105" i="25"/>
  <c r="GF105" i="25"/>
  <c r="GG105" i="25"/>
  <c r="GH105" i="25"/>
  <c r="GI105" i="25"/>
  <c r="GJ105" i="25"/>
  <c r="GK105" i="25"/>
  <c r="GL105" i="25"/>
  <c r="GB106" i="25"/>
  <c r="GC106" i="25"/>
  <c r="GD106" i="25"/>
  <c r="GE106" i="25"/>
  <c r="GF106" i="25"/>
  <c r="GG106" i="25"/>
  <c r="GH106" i="25"/>
  <c r="GI106" i="25"/>
  <c r="GJ106" i="25"/>
  <c r="GK106" i="25"/>
  <c r="GL106" i="25"/>
  <c r="GB107" i="25"/>
  <c r="GC107" i="25"/>
  <c r="GD107" i="25"/>
  <c r="GE107" i="25"/>
  <c r="GF107" i="25"/>
  <c r="GG107" i="25"/>
  <c r="GH107" i="25"/>
  <c r="GI107" i="25"/>
  <c r="GJ107" i="25"/>
  <c r="GK107" i="25"/>
  <c r="GL107" i="25"/>
  <c r="GB108" i="25"/>
  <c r="GC108" i="25"/>
  <c r="GD108" i="25"/>
  <c r="GE108" i="25"/>
  <c r="GF108" i="25"/>
  <c r="GG108" i="25"/>
  <c r="GH108" i="25"/>
  <c r="GI108" i="25"/>
  <c r="GJ108" i="25"/>
  <c r="GK108" i="25"/>
  <c r="GL108" i="25"/>
  <c r="GB109" i="25"/>
  <c r="GC109" i="25"/>
  <c r="GD109" i="25"/>
  <c r="GE109" i="25"/>
  <c r="GF109" i="25"/>
  <c r="GG109" i="25"/>
  <c r="GH109" i="25"/>
  <c r="GI109" i="25"/>
  <c r="GJ109" i="25"/>
  <c r="GK109" i="25"/>
  <c r="GL109" i="25"/>
  <c r="GB110" i="25"/>
  <c r="GC110" i="25"/>
  <c r="GD110" i="25"/>
  <c r="GE110" i="25"/>
  <c r="GF110" i="25"/>
  <c r="GG110" i="25"/>
  <c r="GH110" i="25"/>
  <c r="GI110" i="25"/>
  <c r="GJ110" i="25"/>
  <c r="GK110" i="25"/>
  <c r="GL110" i="25"/>
  <c r="GB111" i="25"/>
  <c r="GC111" i="25"/>
  <c r="GD111" i="25"/>
  <c r="GE111" i="25"/>
  <c r="GF111" i="25"/>
  <c r="GG111" i="25"/>
  <c r="GH111" i="25"/>
  <c r="GI111" i="25"/>
  <c r="GJ111" i="25"/>
  <c r="GK111" i="25"/>
  <c r="GL111" i="25"/>
  <c r="GB112" i="25"/>
  <c r="GC112" i="25"/>
  <c r="GD112" i="25"/>
  <c r="GE112" i="25"/>
  <c r="GF112" i="25"/>
  <c r="GG112" i="25"/>
  <c r="GH112" i="25"/>
  <c r="GI112" i="25"/>
  <c r="GJ112" i="25"/>
  <c r="GK112" i="25"/>
  <c r="GL112" i="25"/>
  <c r="GB113" i="25"/>
  <c r="GC113" i="25"/>
  <c r="GD113" i="25"/>
  <c r="GE113" i="25"/>
  <c r="GF113" i="25"/>
  <c r="GG113" i="25"/>
  <c r="GH113" i="25"/>
  <c r="GI113" i="25"/>
  <c r="GJ113" i="25"/>
  <c r="GK113" i="25"/>
  <c r="GL113" i="25"/>
  <c r="GB114" i="25"/>
  <c r="GC114" i="25"/>
  <c r="GD114" i="25"/>
  <c r="GE114" i="25"/>
  <c r="GF114" i="25"/>
  <c r="GG114" i="25"/>
  <c r="GH114" i="25"/>
  <c r="GI114" i="25"/>
  <c r="GJ114" i="25"/>
  <c r="GK114" i="25"/>
  <c r="GL114" i="25"/>
  <c r="GB115" i="25"/>
  <c r="GC115" i="25"/>
  <c r="GD115" i="25"/>
  <c r="GE115" i="25"/>
  <c r="GF115" i="25"/>
  <c r="GG115" i="25"/>
  <c r="GH115" i="25"/>
  <c r="GI115" i="25"/>
  <c r="GJ115" i="25"/>
  <c r="GK115" i="25"/>
  <c r="GL115" i="25"/>
  <c r="GB116" i="25"/>
  <c r="GC116" i="25"/>
  <c r="GD116" i="25"/>
  <c r="GE116" i="25"/>
  <c r="GF116" i="25"/>
  <c r="GG116" i="25"/>
  <c r="GH116" i="25"/>
  <c r="GI116" i="25"/>
  <c r="GJ116" i="25"/>
  <c r="GK116" i="25"/>
  <c r="GL116" i="25"/>
  <c r="GB117" i="25"/>
  <c r="GC117" i="25"/>
  <c r="GD117" i="25"/>
  <c r="GE117" i="25"/>
  <c r="GF117" i="25"/>
  <c r="GG117" i="25"/>
  <c r="GH117" i="25"/>
  <c r="GI117" i="25"/>
  <c r="GJ117" i="25"/>
  <c r="GK117" i="25"/>
  <c r="GL117" i="25"/>
  <c r="GB118" i="25"/>
  <c r="GC118" i="25"/>
  <c r="GD118" i="25"/>
  <c r="GE118" i="25"/>
  <c r="GF118" i="25"/>
  <c r="GG118" i="25"/>
  <c r="GH118" i="25"/>
  <c r="GI118" i="25"/>
  <c r="GJ118" i="25"/>
  <c r="GK118" i="25"/>
  <c r="GL118" i="25"/>
  <c r="GB119" i="25"/>
  <c r="GC119" i="25"/>
  <c r="GD119" i="25"/>
  <c r="GE119" i="25"/>
  <c r="GF119" i="25"/>
  <c r="GG119" i="25"/>
  <c r="GH119" i="25"/>
  <c r="GI119" i="25"/>
  <c r="GJ119" i="25"/>
  <c r="GK119" i="25"/>
  <c r="GL119" i="25"/>
  <c r="GB120" i="25"/>
  <c r="GC120" i="25"/>
  <c r="GD120" i="25"/>
  <c r="GE120" i="25"/>
  <c r="GF120" i="25"/>
  <c r="GG120" i="25"/>
  <c r="GH120" i="25"/>
  <c r="GI120" i="25"/>
  <c r="GJ120" i="25"/>
  <c r="GK120" i="25"/>
  <c r="GL120" i="25"/>
  <c r="GB121" i="25"/>
  <c r="GC121" i="25"/>
  <c r="GD121" i="25"/>
  <c r="GE121" i="25"/>
  <c r="GF121" i="25"/>
  <c r="GG121" i="25"/>
  <c r="GH121" i="25"/>
  <c r="GI121" i="25"/>
  <c r="GJ121" i="25"/>
  <c r="GK121" i="25"/>
  <c r="GL121" i="25"/>
  <c r="GB122" i="25"/>
  <c r="GC122" i="25"/>
  <c r="GD122" i="25"/>
  <c r="GE122" i="25"/>
  <c r="GF122" i="25"/>
  <c r="GG122" i="25"/>
  <c r="GH122" i="25"/>
  <c r="GI122" i="25"/>
  <c r="GJ122" i="25"/>
  <c r="GK122" i="25"/>
  <c r="GL122" i="25"/>
  <c r="GB123" i="25"/>
  <c r="GC123" i="25"/>
  <c r="GD123" i="25"/>
  <c r="GE123" i="25"/>
  <c r="GF123" i="25"/>
  <c r="GG123" i="25"/>
  <c r="GH123" i="25"/>
  <c r="GI123" i="25"/>
  <c r="GJ123" i="25"/>
  <c r="GK123" i="25"/>
  <c r="GL123" i="25"/>
  <c r="GB124" i="25"/>
  <c r="GC124" i="25"/>
  <c r="GD124" i="25"/>
  <c r="GE124" i="25"/>
  <c r="GF124" i="25"/>
  <c r="GG124" i="25"/>
  <c r="GH124" i="25"/>
  <c r="GI124" i="25"/>
  <c r="GJ124" i="25"/>
  <c r="GK124" i="25"/>
  <c r="GL124" i="25"/>
  <c r="GB125" i="25"/>
  <c r="GC125" i="25"/>
  <c r="GD125" i="25"/>
  <c r="GE125" i="25"/>
  <c r="GF125" i="25"/>
  <c r="GG125" i="25"/>
  <c r="GH125" i="25"/>
  <c r="GI125" i="25"/>
  <c r="GJ125" i="25"/>
  <c r="GK125" i="25"/>
  <c r="GL125" i="25"/>
  <c r="GB126" i="25"/>
  <c r="GC126" i="25"/>
  <c r="GD126" i="25"/>
  <c r="GE126" i="25"/>
  <c r="GF126" i="25"/>
  <c r="GG126" i="25"/>
  <c r="GH126" i="25"/>
  <c r="GI126" i="25"/>
  <c r="GJ126" i="25"/>
  <c r="GK126" i="25"/>
  <c r="GL126" i="25"/>
  <c r="GB127" i="25"/>
  <c r="GC127" i="25"/>
  <c r="GD127" i="25"/>
  <c r="GE127" i="25"/>
  <c r="GF127" i="25"/>
  <c r="GG127" i="25"/>
  <c r="GH127" i="25"/>
  <c r="GI127" i="25"/>
  <c r="GJ127" i="25"/>
  <c r="GK127" i="25"/>
  <c r="GL127" i="25"/>
  <c r="GB128" i="25"/>
  <c r="GC128" i="25"/>
  <c r="GD128" i="25"/>
  <c r="GE128" i="25"/>
  <c r="GF128" i="25"/>
  <c r="GG128" i="25"/>
  <c r="GH128" i="25"/>
  <c r="GI128" i="25"/>
  <c r="GJ128" i="25"/>
  <c r="GK128" i="25"/>
  <c r="GL128" i="25"/>
  <c r="GB129" i="25"/>
  <c r="GC129" i="25"/>
  <c r="GD129" i="25"/>
  <c r="GE129" i="25"/>
  <c r="GF129" i="25"/>
  <c r="GG129" i="25"/>
  <c r="GH129" i="25"/>
  <c r="GI129" i="25"/>
  <c r="GJ129" i="25"/>
  <c r="GK129" i="25"/>
  <c r="GL129" i="25"/>
  <c r="GB130" i="25"/>
  <c r="GC130" i="25"/>
  <c r="GD130" i="25"/>
  <c r="GE130" i="25"/>
  <c r="GF130" i="25"/>
  <c r="GG130" i="25"/>
  <c r="GH130" i="25"/>
  <c r="GI130" i="25"/>
  <c r="GJ130" i="25"/>
  <c r="GK130" i="25"/>
  <c r="GL130" i="25"/>
  <c r="GB131" i="25"/>
  <c r="GC131" i="25"/>
  <c r="GD131" i="25"/>
  <c r="GE131" i="25"/>
  <c r="GF131" i="25"/>
  <c r="GG131" i="25"/>
  <c r="GH131" i="25"/>
  <c r="GI131" i="25"/>
  <c r="GJ131" i="25"/>
  <c r="GK131" i="25"/>
  <c r="GL131" i="25"/>
  <c r="GB132" i="25"/>
  <c r="GC132" i="25"/>
  <c r="GD132" i="25"/>
  <c r="GE132" i="25"/>
  <c r="GF132" i="25"/>
  <c r="GG132" i="25"/>
  <c r="GH132" i="25"/>
  <c r="GI132" i="25"/>
  <c r="GJ132" i="25"/>
  <c r="GK132" i="25"/>
  <c r="GL132" i="25"/>
  <c r="GB133" i="25"/>
  <c r="GC133" i="25"/>
  <c r="GD133" i="25"/>
  <c r="GE133" i="25"/>
  <c r="GF133" i="25"/>
  <c r="GG133" i="25"/>
  <c r="GH133" i="25"/>
  <c r="GI133" i="25"/>
  <c r="GJ133" i="25"/>
  <c r="GK133" i="25"/>
  <c r="GL133" i="25"/>
  <c r="GB134" i="25"/>
  <c r="GC134" i="25"/>
  <c r="GD134" i="25"/>
  <c r="GE134" i="25"/>
  <c r="GF134" i="25"/>
  <c r="GG134" i="25"/>
  <c r="GH134" i="25"/>
  <c r="GI134" i="25"/>
  <c r="GJ134" i="25"/>
  <c r="GK134" i="25"/>
  <c r="GL134" i="25"/>
  <c r="GB135" i="25"/>
  <c r="GC135" i="25"/>
  <c r="GD135" i="25"/>
  <c r="GE135" i="25"/>
  <c r="GF135" i="25"/>
  <c r="GG135" i="25"/>
  <c r="GH135" i="25"/>
  <c r="GI135" i="25"/>
  <c r="GJ135" i="25"/>
  <c r="GK135" i="25"/>
  <c r="GL135" i="25"/>
  <c r="GB136" i="25"/>
  <c r="GC136" i="25"/>
  <c r="GD136" i="25"/>
  <c r="GE136" i="25"/>
  <c r="GF136" i="25"/>
  <c r="GG136" i="25"/>
  <c r="GH136" i="25"/>
  <c r="GI136" i="25"/>
  <c r="GJ136" i="25"/>
  <c r="GK136" i="25"/>
  <c r="GL136" i="25"/>
  <c r="GB137" i="25"/>
  <c r="GC137" i="25"/>
  <c r="GD137" i="25"/>
  <c r="GE137" i="25"/>
  <c r="GF137" i="25"/>
  <c r="GG137" i="25"/>
  <c r="GH137" i="25"/>
  <c r="GI137" i="25"/>
  <c r="GJ137" i="25"/>
  <c r="GK137" i="25"/>
  <c r="GL137" i="25"/>
  <c r="GB138" i="25"/>
  <c r="GC138" i="25"/>
  <c r="GD138" i="25"/>
  <c r="GE138" i="25"/>
  <c r="GF138" i="25"/>
  <c r="GG138" i="25"/>
  <c r="GH138" i="25"/>
  <c r="GI138" i="25"/>
  <c r="GJ138" i="25"/>
  <c r="GK138" i="25"/>
  <c r="GL138" i="25"/>
  <c r="GB139" i="25"/>
  <c r="GC139" i="25"/>
  <c r="GD139" i="25"/>
  <c r="GE139" i="25"/>
  <c r="GF139" i="25"/>
  <c r="GG139" i="25"/>
  <c r="GH139" i="25"/>
  <c r="GI139" i="25"/>
  <c r="GJ139" i="25"/>
  <c r="GK139" i="25"/>
  <c r="GL139" i="25"/>
  <c r="GB140" i="25"/>
  <c r="GC140" i="25"/>
  <c r="GD140" i="25"/>
  <c r="GE140" i="25"/>
  <c r="GF140" i="25"/>
  <c r="GG140" i="25"/>
  <c r="GH140" i="25"/>
  <c r="GI140" i="25"/>
  <c r="GJ140" i="25"/>
  <c r="GK140" i="25"/>
  <c r="GL140" i="25"/>
  <c r="GB141" i="25"/>
  <c r="GC141" i="25"/>
  <c r="GD141" i="25"/>
  <c r="GE141" i="25"/>
  <c r="GF141" i="25"/>
  <c r="GG141" i="25"/>
  <c r="GH141" i="25"/>
  <c r="GI141" i="25"/>
  <c r="GJ141" i="25"/>
  <c r="GK141" i="25"/>
  <c r="GL141" i="25"/>
  <c r="GB142" i="25"/>
  <c r="GC142" i="25"/>
  <c r="GD142" i="25"/>
  <c r="GE142" i="25"/>
  <c r="GF142" i="25"/>
  <c r="GG142" i="25"/>
  <c r="GH142" i="25"/>
  <c r="GI142" i="25"/>
  <c r="GJ142" i="25"/>
  <c r="GK142" i="25"/>
  <c r="GL142" i="25"/>
  <c r="GB143" i="25"/>
  <c r="GC143" i="25"/>
  <c r="GD143" i="25"/>
  <c r="GE143" i="25"/>
  <c r="GF143" i="25"/>
  <c r="GG143" i="25"/>
  <c r="GH143" i="25"/>
  <c r="GI143" i="25"/>
  <c r="GJ143" i="25"/>
  <c r="GK143" i="25"/>
  <c r="GL143" i="25"/>
  <c r="GB144" i="25"/>
  <c r="GC144" i="25"/>
  <c r="GD144" i="25"/>
  <c r="GE144" i="25"/>
  <c r="GF144" i="25"/>
  <c r="GG144" i="25"/>
  <c r="GH144" i="25"/>
  <c r="GI144" i="25"/>
  <c r="GJ144" i="25"/>
  <c r="GK144" i="25"/>
  <c r="GL144" i="25"/>
  <c r="GB145" i="25"/>
  <c r="GC145" i="25"/>
  <c r="GD145" i="25"/>
  <c r="GE145" i="25"/>
  <c r="GF145" i="25"/>
  <c r="GG145" i="25"/>
  <c r="GH145" i="25"/>
  <c r="GI145" i="25"/>
  <c r="GJ145" i="25"/>
  <c r="GK145" i="25"/>
  <c r="GL145" i="25"/>
  <c r="GB146" i="25"/>
  <c r="GC146" i="25"/>
  <c r="GD146" i="25"/>
  <c r="GE146" i="25"/>
  <c r="GF146" i="25"/>
  <c r="GG146" i="25"/>
  <c r="GH146" i="25"/>
  <c r="GI146" i="25"/>
  <c r="GJ146" i="25"/>
  <c r="GK146" i="25"/>
  <c r="GL146" i="25"/>
  <c r="GB147" i="25"/>
  <c r="GC147" i="25"/>
  <c r="GD147" i="25"/>
  <c r="GE147" i="25"/>
  <c r="GF147" i="25"/>
  <c r="GG147" i="25"/>
  <c r="GH147" i="25"/>
  <c r="GI147" i="25"/>
  <c r="GJ147" i="25"/>
  <c r="GK147" i="25"/>
  <c r="GL147" i="25"/>
  <c r="GB148" i="25"/>
  <c r="GC148" i="25"/>
  <c r="GD148" i="25"/>
  <c r="GE148" i="25"/>
  <c r="GF148" i="25"/>
  <c r="GG148" i="25"/>
  <c r="GH148" i="25"/>
  <c r="GI148" i="25"/>
  <c r="GJ148" i="25"/>
  <c r="GK148" i="25"/>
  <c r="GL148" i="25"/>
  <c r="GB149" i="25"/>
  <c r="GC149" i="25"/>
  <c r="GD149" i="25"/>
  <c r="GE149" i="25"/>
  <c r="GF149" i="25"/>
  <c r="GG149" i="25"/>
  <c r="GH149" i="25"/>
  <c r="GI149" i="25"/>
  <c r="GJ149" i="25"/>
  <c r="GK149" i="25"/>
  <c r="GL149" i="25"/>
  <c r="GB150" i="25"/>
  <c r="GC150" i="25"/>
  <c r="GD150" i="25"/>
  <c r="GE150" i="25"/>
  <c r="GF150" i="25"/>
  <c r="GG150" i="25"/>
  <c r="GH150" i="25"/>
  <c r="GI150" i="25"/>
  <c r="GJ150" i="25"/>
  <c r="GK150" i="25"/>
  <c r="GL150" i="25"/>
  <c r="GB151" i="25"/>
  <c r="GC151" i="25"/>
  <c r="GD151" i="25"/>
  <c r="GE151" i="25"/>
  <c r="GF151" i="25"/>
  <c r="GG151" i="25"/>
  <c r="GH151" i="25"/>
  <c r="GI151" i="25"/>
  <c r="GJ151" i="25"/>
  <c r="GK151" i="25"/>
  <c r="GL151" i="25"/>
  <c r="GB152" i="25"/>
  <c r="GC152" i="25"/>
  <c r="GD152" i="25"/>
  <c r="GE152" i="25"/>
  <c r="GF152" i="25"/>
  <c r="GG152" i="25"/>
  <c r="GH152" i="25"/>
  <c r="GI152" i="25"/>
  <c r="GJ152" i="25"/>
  <c r="GK152" i="25"/>
  <c r="GL152" i="25"/>
  <c r="GB153" i="25"/>
  <c r="GC153" i="25"/>
  <c r="GD153" i="25"/>
  <c r="GE153" i="25"/>
  <c r="GF153" i="25"/>
  <c r="GG153" i="25"/>
  <c r="GH153" i="25"/>
  <c r="GI153" i="25"/>
  <c r="GJ153" i="25"/>
  <c r="GK153" i="25"/>
  <c r="GL153" i="25"/>
  <c r="GB154" i="25"/>
  <c r="GC154" i="25"/>
  <c r="GD154" i="25"/>
  <c r="GE154" i="25"/>
  <c r="GF154" i="25"/>
  <c r="GG154" i="25"/>
  <c r="GH154" i="25"/>
  <c r="GI154" i="25"/>
  <c r="GJ154" i="25"/>
  <c r="GK154" i="25"/>
  <c r="GL154" i="25"/>
  <c r="GB155" i="25"/>
  <c r="GC155" i="25"/>
  <c r="GD155" i="25"/>
  <c r="GE155" i="25"/>
  <c r="GF155" i="25"/>
  <c r="GG155" i="25"/>
  <c r="GH155" i="25"/>
  <c r="GI155" i="25"/>
  <c r="GJ155" i="25"/>
  <c r="GK155" i="25"/>
  <c r="GL155" i="25"/>
  <c r="GB156" i="25"/>
  <c r="GC156" i="25"/>
  <c r="GD156" i="25"/>
  <c r="GE156" i="25"/>
  <c r="GF156" i="25"/>
  <c r="GG156" i="25"/>
  <c r="GH156" i="25"/>
  <c r="GI156" i="25"/>
  <c r="GJ156" i="25"/>
  <c r="GK156" i="25"/>
  <c r="GL156" i="25"/>
  <c r="GB157" i="25"/>
  <c r="GC157" i="25"/>
  <c r="GD157" i="25"/>
  <c r="GE157" i="25"/>
  <c r="GF157" i="25"/>
  <c r="GG157" i="25"/>
  <c r="GH157" i="25"/>
  <c r="GI157" i="25"/>
  <c r="GJ157" i="25"/>
  <c r="GK157" i="25"/>
  <c r="GL157" i="25"/>
  <c r="GB158" i="25"/>
  <c r="GC158" i="25"/>
  <c r="GD158" i="25"/>
  <c r="GE158" i="25"/>
  <c r="GF158" i="25"/>
  <c r="GG158" i="25"/>
  <c r="GH158" i="25"/>
  <c r="GI158" i="25"/>
  <c r="GJ158" i="25"/>
  <c r="GK158" i="25"/>
  <c r="GL158" i="25"/>
  <c r="GB159" i="25"/>
  <c r="GC159" i="25"/>
  <c r="GD159" i="25"/>
  <c r="GE159" i="25"/>
  <c r="GF159" i="25"/>
  <c r="GG159" i="25"/>
  <c r="GH159" i="25"/>
  <c r="GI159" i="25"/>
  <c r="GJ159" i="25"/>
  <c r="GK159" i="25"/>
  <c r="GL159" i="25"/>
  <c r="GB160" i="25"/>
  <c r="GC160" i="25"/>
  <c r="GD160" i="25"/>
  <c r="GE160" i="25"/>
  <c r="GF160" i="25"/>
  <c r="GG160" i="25"/>
  <c r="GH160" i="25"/>
  <c r="GI160" i="25"/>
  <c r="GJ160" i="25"/>
  <c r="GK160" i="25"/>
  <c r="GL160" i="25"/>
  <c r="GB161" i="25"/>
  <c r="GC161" i="25"/>
  <c r="GD161" i="25"/>
  <c r="GE161" i="25"/>
  <c r="GF161" i="25"/>
  <c r="GG161" i="25"/>
  <c r="GH161" i="25"/>
  <c r="GI161" i="25"/>
  <c r="GJ161" i="25"/>
  <c r="GK161" i="25"/>
  <c r="GL161" i="25"/>
  <c r="GB162" i="25"/>
  <c r="GC162" i="25"/>
  <c r="GD162" i="25"/>
  <c r="GE162" i="25"/>
  <c r="GF162" i="25"/>
  <c r="GG162" i="25"/>
  <c r="GH162" i="25"/>
  <c r="GI162" i="25"/>
  <c r="GJ162" i="25"/>
  <c r="GK162" i="25"/>
  <c r="GL162" i="25"/>
  <c r="GB163" i="25"/>
  <c r="GC163" i="25"/>
  <c r="GD163" i="25"/>
  <c r="GE163" i="25"/>
  <c r="GF163" i="25"/>
  <c r="GG163" i="25"/>
  <c r="GH163" i="25"/>
  <c r="GI163" i="25"/>
  <c r="GJ163" i="25"/>
  <c r="GK163" i="25"/>
  <c r="GL163" i="25"/>
  <c r="GB164" i="25"/>
  <c r="GC164" i="25"/>
  <c r="GD164" i="25"/>
  <c r="GE164" i="25"/>
  <c r="GF164" i="25"/>
  <c r="GG164" i="25"/>
  <c r="GH164" i="25"/>
  <c r="GI164" i="25"/>
  <c r="GJ164" i="25"/>
  <c r="GK164" i="25"/>
  <c r="GL164" i="25"/>
  <c r="GB165" i="25"/>
  <c r="GC165" i="25"/>
  <c r="GD165" i="25"/>
  <c r="GE165" i="25"/>
  <c r="GF165" i="25"/>
  <c r="GG165" i="25"/>
  <c r="GH165" i="25"/>
  <c r="GI165" i="25"/>
  <c r="GJ165" i="25"/>
  <c r="GK165" i="25"/>
  <c r="GL165" i="25"/>
  <c r="GB166" i="25"/>
  <c r="GC166" i="25"/>
  <c r="GD166" i="25"/>
  <c r="GE166" i="25"/>
  <c r="GF166" i="25"/>
  <c r="GG166" i="25"/>
  <c r="GH166" i="25"/>
  <c r="GI166" i="25"/>
  <c r="GJ166" i="25"/>
  <c r="GK166" i="25"/>
  <c r="GL166" i="25"/>
  <c r="GB167" i="25"/>
  <c r="GC167" i="25"/>
  <c r="GD167" i="25"/>
  <c r="GE167" i="25"/>
  <c r="GF167" i="25"/>
  <c r="GG167" i="25"/>
  <c r="GH167" i="25"/>
  <c r="GI167" i="25"/>
  <c r="GJ167" i="25"/>
  <c r="GK167" i="25"/>
  <c r="GL167" i="25"/>
  <c r="GB168" i="25"/>
  <c r="GC168" i="25"/>
  <c r="GD168" i="25"/>
  <c r="GE168" i="25"/>
  <c r="GF168" i="25"/>
  <c r="GG168" i="25"/>
  <c r="GH168" i="25"/>
  <c r="GI168" i="25"/>
  <c r="GJ168" i="25"/>
  <c r="GK168" i="25"/>
  <c r="GL168" i="25"/>
  <c r="GB169" i="25"/>
  <c r="GC169" i="25"/>
  <c r="GD169" i="25"/>
  <c r="GE169" i="25"/>
  <c r="GF169" i="25"/>
  <c r="GG169" i="25"/>
  <c r="GH169" i="25"/>
  <c r="GI169" i="25"/>
  <c r="GJ169" i="25"/>
  <c r="GK169" i="25"/>
  <c r="GL169" i="25"/>
  <c r="GB170" i="25"/>
  <c r="GC170" i="25"/>
  <c r="GD170" i="25"/>
  <c r="GE170" i="25"/>
  <c r="GF170" i="25"/>
  <c r="GG170" i="25"/>
  <c r="GH170" i="25"/>
  <c r="GI170" i="25"/>
  <c r="GJ170" i="25"/>
  <c r="GK170" i="25"/>
  <c r="GL170" i="25"/>
  <c r="GB171" i="25"/>
  <c r="GC171" i="25"/>
  <c r="GD171" i="25"/>
  <c r="GE171" i="25"/>
  <c r="GF171" i="25"/>
  <c r="GG171" i="25"/>
  <c r="GH171" i="25"/>
  <c r="GI171" i="25"/>
  <c r="GJ171" i="25"/>
  <c r="GK171" i="25"/>
  <c r="GL171" i="25"/>
  <c r="GB172" i="25"/>
  <c r="GC172" i="25"/>
  <c r="GD172" i="25"/>
  <c r="GE172" i="25"/>
  <c r="GF172" i="25"/>
  <c r="GG172" i="25"/>
  <c r="GH172" i="25"/>
  <c r="GI172" i="25"/>
  <c r="GJ172" i="25"/>
  <c r="GK172" i="25"/>
  <c r="GL172" i="25"/>
  <c r="GB173" i="25"/>
  <c r="GC173" i="25"/>
  <c r="GD173" i="25"/>
  <c r="GE173" i="25"/>
  <c r="GF173" i="25"/>
  <c r="GG173" i="25"/>
  <c r="GH173" i="25"/>
  <c r="GI173" i="25"/>
  <c r="GJ173" i="25"/>
  <c r="GK173" i="25"/>
  <c r="GL173" i="25"/>
  <c r="GB174" i="25"/>
  <c r="GC174" i="25"/>
  <c r="GD174" i="25"/>
  <c r="GE174" i="25"/>
  <c r="GF174" i="25"/>
  <c r="GG174" i="25"/>
  <c r="GH174" i="25"/>
  <c r="GI174" i="25"/>
  <c r="GJ174" i="25"/>
  <c r="GK174" i="25"/>
  <c r="GL174" i="25"/>
  <c r="GB175" i="25"/>
  <c r="GC175" i="25"/>
  <c r="GD175" i="25"/>
  <c r="GE175" i="25"/>
  <c r="GF175" i="25"/>
  <c r="GG175" i="25"/>
  <c r="GH175" i="25"/>
  <c r="GI175" i="25"/>
  <c r="GJ175" i="25"/>
  <c r="GK175" i="25"/>
  <c r="GL175" i="25"/>
  <c r="GB176" i="25"/>
  <c r="GC176" i="25"/>
  <c r="GD176" i="25"/>
  <c r="GE176" i="25"/>
  <c r="GF176" i="25"/>
  <c r="GG176" i="25"/>
  <c r="GH176" i="25"/>
  <c r="GI176" i="25"/>
  <c r="GJ176" i="25"/>
  <c r="GK176" i="25"/>
  <c r="GL176" i="25"/>
  <c r="GB177" i="25"/>
  <c r="GC177" i="25"/>
  <c r="GD177" i="25"/>
  <c r="GE177" i="25"/>
  <c r="GF177" i="25"/>
  <c r="GG177" i="25"/>
  <c r="GH177" i="25"/>
  <c r="GI177" i="25"/>
  <c r="GJ177" i="25"/>
  <c r="GK177" i="25"/>
  <c r="GL177" i="25"/>
  <c r="GB178" i="25"/>
  <c r="GC178" i="25"/>
  <c r="GD178" i="25"/>
  <c r="GE178" i="25"/>
  <c r="GF178" i="25"/>
  <c r="GG178" i="25"/>
  <c r="GH178" i="25"/>
  <c r="GI178" i="25"/>
  <c r="GJ178" i="25"/>
  <c r="GK178" i="25"/>
  <c r="GL178" i="25"/>
  <c r="GB179" i="25"/>
  <c r="GC179" i="25"/>
  <c r="GD179" i="25"/>
  <c r="GE179" i="25"/>
  <c r="GF179" i="25"/>
  <c r="GG179" i="25"/>
  <c r="GH179" i="25"/>
  <c r="GI179" i="25"/>
  <c r="GJ179" i="25"/>
  <c r="GK179" i="25"/>
  <c r="GL179" i="25"/>
  <c r="GB180" i="25"/>
  <c r="GC180" i="25"/>
  <c r="GD180" i="25"/>
  <c r="GE180" i="25"/>
  <c r="GF180" i="25"/>
  <c r="GG180" i="25"/>
  <c r="GH180" i="25"/>
  <c r="GI180" i="25"/>
  <c r="GJ180" i="25"/>
  <c r="GK180" i="25"/>
  <c r="GL180" i="25"/>
  <c r="GB181" i="25"/>
  <c r="GC181" i="25"/>
  <c r="GD181" i="25"/>
  <c r="GE181" i="25"/>
  <c r="GF181" i="25"/>
  <c r="GG181" i="25"/>
  <c r="GH181" i="25"/>
  <c r="GI181" i="25"/>
  <c r="GJ181" i="25"/>
  <c r="GK181" i="25"/>
  <c r="GL181" i="25"/>
  <c r="GB182" i="25"/>
  <c r="GC182" i="25"/>
  <c r="GD182" i="25"/>
  <c r="GE182" i="25"/>
  <c r="GF182" i="25"/>
  <c r="GG182" i="25"/>
  <c r="GH182" i="25"/>
  <c r="GI182" i="25"/>
  <c r="GJ182" i="25"/>
  <c r="GK182" i="25"/>
  <c r="GL182" i="25"/>
  <c r="GB183" i="25"/>
  <c r="GC183" i="25"/>
  <c r="GD183" i="25"/>
  <c r="GE183" i="25"/>
  <c r="GF183" i="25"/>
  <c r="GG183" i="25"/>
  <c r="GH183" i="25"/>
  <c r="GI183" i="25"/>
  <c r="GJ183" i="25"/>
  <c r="GK183" i="25"/>
  <c r="GL183" i="25"/>
  <c r="GB184" i="25"/>
  <c r="GC184" i="25"/>
  <c r="GD184" i="25"/>
  <c r="GE184" i="25"/>
  <c r="GF184" i="25"/>
  <c r="GG184" i="25"/>
  <c r="GH184" i="25"/>
  <c r="GI184" i="25"/>
  <c r="GJ184" i="25"/>
  <c r="GK184" i="25"/>
  <c r="GL184" i="25"/>
  <c r="GB185" i="25"/>
  <c r="GC185" i="25"/>
  <c r="GD185" i="25"/>
  <c r="GE185" i="25"/>
  <c r="GF185" i="25"/>
  <c r="GG185" i="25"/>
  <c r="GH185" i="25"/>
  <c r="GI185" i="25"/>
  <c r="GJ185" i="25"/>
  <c r="GK185" i="25"/>
  <c r="GL185" i="25"/>
  <c r="GB186" i="25"/>
  <c r="GC186" i="25"/>
  <c r="GD186" i="25"/>
  <c r="GE186" i="25"/>
  <c r="GF186" i="25"/>
  <c r="GG186" i="25"/>
  <c r="GH186" i="25"/>
  <c r="GI186" i="25"/>
  <c r="GJ186" i="25"/>
  <c r="GK186" i="25"/>
  <c r="GL186" i="25"/>
  <c r="GB187" i="25"/>
  <c r="GC187" i="25"/>
  <c r="GD187" i="25"/>
  <c r="GE187" i="25"/>
  <c r="GF187" i="25"/>
  <c r="GG187" i="25"/>
  <c r="GH187" i="25"/>
  <c r="GI187" i="25"/>
  <c r="GJ187" i="25"/>
  <c r="GK187" i="25"/>
  <c r="GL187" i="25"/>
  <c r="GB188" i="25"/>
  <c r="GC188" i="25"/>
  <c r="GD188" i="25"/>
  <c r="GE188" i="25"/>
  <c r="GF188" i="25"/>
  <c r="GG188" i="25"/>
  <c r="GH188" i="25"/>
  <c r="GI188" i="25"/>
  <c r="GJ188" i="25"/>
  <c r="GK188" i="25"/>
  <c r="GL188" i="25"/>
  <c r="GB189" i="25"/>
  <c r="GC189" i="25"/>
  <c r="GD189" i="25"/>
  <c r="GE189" i="25"/>
  <c r="GF189" i="25"/>
  <c r="GG189" i="25"/>
  <c r="GH189" i="25"/>
  <c r="GI189" i="25"/>
  <c r="GJ189" i="25"/>
  <c r="GK189" i="25"/>
  <c r="GL189" i="25"/>
  <c r="GB190" i="25"/>
  <c r="GC190" i="25"/>
  <c r="GD190" i="25"/>
  <c r="GE190" i="25"/>
  <c r="GF190" i="25"/>
  <c r="GG190" i="25"/>
  <c r="GH190" i="25"/>
  <c r="GI190" i="25"/>
  <c r="GJ190" i="25"/>
  <c r="GK190" i="25"/>
  <c r="GL190" i="25"/>
  <c r="GB191" i="25"/>
  <c r="GC191" i="25"/>
  <c r="GD191" i="25"/>
  <c r="GE191" i="25"/>
  <c r="GF191" i="25"/>
  <c r="GG191" i="25"/>
  <c r="GH191" i="25"/>
  <c r="GI191" i="25"/>
  <c r="GJ191" i="25"/>
  <c r="GK191" i="25"/>
  <c r="GL191" i="25"/>
  <c r="GB192" i="25"/>
  <c r="GC192" i="25"/>
  <c r="GD192" i="25"/>
  <c r="GE192" i="25"/>
  <c r="GF192" i="25"/>
  <c r="GG192" i="25"/>
  <c r="GH192" i="25"/>
  <c r="GI192" i="25"/>
  <c r="GJ192" i="25"/>
  <c r="GK192" i="25"/>
  <c r="GL192" i="25"/>
  <c r="GB193" i="25"/>
  <c r="GC193" i="25"/>
  <c r="GD193" i="25"/>
  <c r="GE193" i="25"/>
  <c r="GF193" i="25"/>
  <c r="GG193" i="25"/>
  <c r="GH193" i="25"/>
  <c r="GI193" i="25"/>
  <c r="GJ193" i="25"/>
  <c r="GK193" i="25"/>
  <c r="GL193" i="25"/>
  <c r="GB194" i="25"/>
  <c r="GC194" i="25"/>
  <c r="GD194" i="25"/>
  <c r="GE194" i="25"/>
  <c r="GF194" i="25"/>
  <c r="GG194" i="25"/>
  <c r="GH194" i="25"/>
  <c r="GI194" i="25"/>
  <c r="GJ194" i="25"/>
  <c r="GK194" i="25"/>
  <c r="GL194" i="25"/>
  <c r="GB195" i="25"/>
  <c r="GC195" i="25"/>
  <c r="GD195" i="25"/>
  <c r="GE195" i="25"/>
  <c r="GF195" i="25"/>
  <c r="GG195" i="25"/>
  <c r="GH195" i="25"/>
  <c r="GI195" i="25"/>
  <c r="GJ195" i="25"/>
  <c r="GK195" i="25"/>
  <c r="GL195" i="25"/>
  <c r="GB196" i="25"/>
  <c r="GC196" i="25"/>
  <c r="GD196" i="25"/>
  <c r="GE196" i="25"/>
  <c r="GF196" i="25"/>
  <c r="GG196" i="25"/>
  <c r="GH196" i="25"/>
  <c r="GI196" i="25"/>
  <c r="GJ196" i="25"/>
  <c r="GK196" i="25"/>
  <c r="GL196" i="25"/>
  <c r="GB197" i="25"/>
  <c r="GC197" i="25"/>
  <c r="GD197" i="25"/>
  <c r="GE197" i="25"/>
  <c r="GF197" i="25"/>
  <c r="GG197" i="25"/>
  <c r="GH197" i="25"/>
  <c r="GI197" i="25"/>
  <c r="GJ197" i="25"/>
  <c r="GK197" i="25"/>
  <c r="GL197" i="25"/>
  <c r="GB198" i="25"/>
  <c r="GC198" i="25"/>
  <c r="GD198" i="25"/>
  <c r="GE198" i="25"/>
  <c r="GF198" i="25"/>
  <c r="GG198" i="25"/>
  <c r="GH198" i="25"/>
  <c r="GI198" i="25"/>
  <c r="GJ198" i="25"/>
  <c r="GK198" i="25"/>
  <c r="GL198" i="25"/>
  <c r="GB199" i="25"/>
  <c r="GC199" i="25"/>
  <c r="GD199" i="25"/>
  <c r="GE199" i="25"/>
  <c r="GF199" i="25"/>
  <c r="GG199" i="25"/>
  <c r="GH199" i="25"/>
  <c r="GI199" i="25"/>
  <c r="GJ199" i="25"/>
  <c r="GK199" i="25"/>
  <c r="GL199" i="25"/>
  <c r="GB200" i="25"/>
  <c r="GC200" i="25"/>
  <c r="GD200" i="25"/>
  <c r="GE200" i="25"/>
  <c r="GF200" i="25"/>
  <c r="GG200" i="25"/>
  <c r="GH200" i="25"/>
  <c r="GI200" i="25"/>
  <c r="GJ200" i="25"/>
  <c r="GK200" i="25"/>
  <c r="GL200" i="25"/>
  <c r="GB201" i="25"/>
  <c r="GC201" i="25"/>
  <c r="GD201" i="25"/>
  <c r="GE201" i="25"/>
  <c r="GF201" i="25"/>
  <c r="GG201" i="25"/>
  <c r="GH201" i="25"/>
  <c r="GI201" i="25"/>
  <c r="GJ201" i="25"/>
  <c r="GK201" i="25"/>
  <c r="GL201" i="25"/>
  <c r="GB202" i="25"/>
  <c r="GC202" i="25"/>
  <c r="GD202" i="25"/>
  <c r="GE202" i="25"/>
  <c r="GF202" i="25"/>
  <c r="GG202" i="25"/>
  <c r="GH202" i="25"/>
  <c r="GI202" i="25"/>
  <c r="GJ202" i="25"/>
  <c r="GK202" i="25"/>
  <c r="GL202" i="25"/>
  <c r="GB203" i="25"/>
  <c r="GC203" i="25"/>
  <c r="GD203" i="25"/>
  <c r="GE203" i="25"/>
  <c r="GF203" i="25"/>
  <c r="GG203" i="25"/>
  <c r="GH203" i="25"/>
  <c r="GI203" i="25"/>
  <c r="GJ203" i="25"/>
  <c r="GK203" i="25"/>
  <c r="GL203" i="25"/>
  <c r="GB204" i="25"/>
  <c r="GC204" i="25"/>
  <c r="GD204" i="25"/>
  <c r="GE204" i="25"/>
  <c r="GF204" i="25"/>
  <c r="GG204" i="25"/>
  <c r="GH204" i="25"/>
  <c r="GI204" i="25"/>
  <c r="GJ204" i="25"/>
  <c r="GK204" i="25"/>
  <c r="GL204" i="25"/>
  <c r="GB205" i="25"/>
  <c r="GC205" i="25"/>
  <c r="GD205" i="25"/>
  <c r="GE205" i="25"/>
  <c r="GF205" i="25"/>
  <c r="GG205" i="25"/>
  <c r="GH205" i="25"/>
  <c r="GI205" i="25"/>
  <c r="GJ205" i="25"/>
  <c r="GK205" i="25"/>
  <c r="GL205" i="25"/>
  <c r="GB206" i="25"/>
  <c r="GC206" i="25"/>
  <c r="GD206" i="25"/>
  <c r="GE206" i="25"/>
  <c r="GF206" i="25"/>
  <c r="GG206" i="25"/>
  <c r="GH206" i="25"/>
  <c r="GI206" i="25"/>
  <c r="GJ206" i="25"/>
  <c r="GK206" i="25"/>
  <c r="GL206" i="25"/>
  <c r="GB207" i="25"/>
  <c r="GC207" i="25"/>
  <c r="GD207" i="25"/>
  <c r="GE207" i="25"/>
  <c r="GF207" i="25"/>
  <c r="GG207" i="25"/>
  <c r="GH207" i="25"/>
  <c r="GI207" i="25"/>
  <c r="GJ207" i="25"/>
  <c r="GK207" i="25"/>
  <c r="GL207" i="25"/>
  <c r="GB208" i="25"/>
  <c r="GC208" i="25"/>
  <c r="GD208" i="25"/>
  <c r="GE208" i="25"/>
  <c r="GF208" i="25"/>
  <c r="GG208" i="25"/>
  <c r="GH208" i="25"/>
  <c r="GI208" i="25"/>
  <c r="GJ208" i="25"/>
  <c r="GK208" i="25"/>
  <c r="GL208" i="25"/>
  <c r="GB209" i="25"/>
  <c r="GC209" i="25"/>
  <c r="GD209" i="25"/>
  <c r="GE209" i="25"/>
  <c r="GF209" i="25"/>
  <c r="GG209" i="25"/>
  <c r="GH209" i="25"/>
  <c r="GI209" i="25"/>
  <c r="GJ209" i="25"/>
  <c r="GK209" i="25"/>
  <c r="GL209" i="25"/>
  <c r="GB210" i="25"/>
  <c r="GC210" i="25"/>
  <c r="GD210" i="25"/>
  <c r="GE210" i="25"/>
  <c r="GF210" i="25"/>
  <c r="GG210" i="25"/>
  <c r="GH210" i="25"/>
  <c r="GI210" i="25"/>
  <c r="GJ210" i="25"/>
  <c r="GK210" i="25"/>
  <c r="GL210" i="25"/>
  <c r="GB211" i="25"/>
  <c r="GC211" i="25"/>
  <c r="GD211" i="25"/>
  <c r="GE211" i="25"/>
  <c r="GF211" i="25"/>
  <c r="GG211" i="25"/>
  <c r="GH211" i="25"/>
  <c r="GI211" i="25"/>
  <c r="GJ211" i="25"/>
  <c r="GK211" i="25"/>
  <c r="GL211" i="25"/>
  <c r="GB212" i="25"/>
  <c r="GC212" i="25"/>
  <c r="GD212" i="25"/>
  <c r="GE212" i="25"/>
  <c r="GF212" i="25"/>
  <c r="GG212" i="25"/>
  <c r="GH212" i="25"/>
  <c r="GI212" i="25"/>
  <c r="GJ212" i="25"/>
  <c r="GK212" i="25"/>
  <c r="GL212" i="25"/>
  <c r="GB213" i="25"/>
  <c r="GC213" i="25"/>
  <c r="GD213" i="25"/>
  <c r="GE213" i="25"/>
  <c r="GF213" i="25"/>
  <c r="GG213" i="25"/>
  <c r="GH213" i="25"/>
  <c r="GI213" i="25"/>
  <c r="GJ213" i="25"/>
  <c r="GK213" i="25"/>
  <c r="GL213" i="25"/>
  <c r="GB214" i="25"/>
  <c r="GC214" i="25"/>
  <c r="GD214" i="25"/>
  <c r="GE214" i="25"/>
  <c r="GF214" i="25"/>
  <c r="GG214" i="25"/>
  <c r="GH214" i="25"/>
  <c r="GI214" i="25"/>
  <c r="GJ214" i="25"/>
  <c r="GK214" i="25"/>
  <c r="GL214" i="25"/>
  <c r="GC6" i="25"/>
  <c r="GD6" i="25"/>
  <c r="GE6" i="25"/>
  <c r="GF6" i="25"/>
  <c r="GG6" i="25"/>
  <c r="GH6" i="25"/>
  <c r="GI6" i="25"/>
  <c r="GJ6" i="25"/>
  <c r="GK6" i="25"/>
  <c r="GL6" i="25"/>
  <c r="GB6" i="25"/>
  <c r="FJ4" i="25"/>
  <c r="BR7" i="25"/>
  <c r="BS7" i="25"/>
  <c r="BT7" i="25"/>
  <c r="BU7" i="25"/>
  <c r="BV7" i="25"/>
  <c r="BW7" i="25"/>
  <c r="BX7" i="25"/>
  <c r="BY7" i="25"/>
  <c r="BZ7" i="25"/>
  <c r="CA7" i="25"/>
  <c r="CB7" i="25"/>
  <c r="BR8" i="25"/>
  <c r="BS8" i="25"/>
  <c r="BT8" i="25"/>
  <c r="BU8" i="25"/>
  <c r="BV8" i="25"/>
  <c r="BW8" i="25"/>
  <c r="BX8" i="25"/>
  <c r="BY8" i="25"/>
  <c r="BZ8" i="25"/>
  <c r="CA8" i="25"/>
  <c r="CB8" i="25"/>
  <c r="BR9" i="25"/>
  <c r="BS9" i="25"/>
  <c r="BT9" i="25"/>
  <c r="BU9" i="25"/>
  <c r="BV9" i="25"/>
  <c r="BW9" i="25"/>
  <c r="BX9" i="25"/>
  <c r="BY9" i="25"/>
  <c r="BZ9" i="25"/>
  <c r="CA9" i="25"/>
  <c r="CB9" i="25"/>
  <c r="BR10" i="25"/>
  <c r="BS10" i="25"/>
  <c r="BT10" i="25"/>
  <c r="BU10" i="25"/>
  <c r="BV10" i="25"/>
  <c r="BW10" i="25"/>
  <c r="BX10" i="25"/>
  <c r="BY10" i="25"/>
  <c r="BZ10" i="25"/>
  <c r="CA10" i="25"/>
  <c r="CB10" i="25"/>
  <c r="BR11" i="25"/>
  <c r="BS11" i="25"/>
  <c r="BT11" i="25"/>
  <c r="BU11" i="25"/>
  <c r="BV11" i="25"/>
  <c r="BW11" i="25"/>
  <c r="BX11" i="25"/>
  <c r="BY11" i="25"/>
  <c r="BZ11" i="25"/>
  <c r="CA11" i="25"/>
  <c r="CB11" i="25"/>
  <c r="BR12" i="25"/>
  <c r="BS12" i="25"/>
  <c r="BT12" i="25"/>
  <c r="BU12" i="25"/>
  <c r="BV12" i="25"/>
  <c r="BW12" i="25"/>
  <c r="BX12" i="25"/>
  <c r="BY12" i="25"/>
  <c r="BZ12" i="25"/>
  <c r="CA12" i="25"/>
  <c r="CB12" i="25"/>
  <c r="BR13" i="25"/>
  <c r="BS13" i="25"/>
  <c r="BT13" i="25"/>
  <c r="BU13" i="25"/>
  <c r="BV13" i="25"/>
  <c r="BW13" i="25"/>
  <c r="BX13" i="25"/>
  <c r="BY13" i="25"/>
  <c r="BZ13" i="25"/>
  <c r="CA13" i="25"/>
  <c r="CB13" i="25"/>
  <c r="BR14" i="25"/>
  <c r="BS14" i="25"/>
  <c r="BT14" i="25"/>
  <c r="BU14" i="25"/>
  <c r="BV14" i="25"/>
  <c r="BW14" i="25"/>
  <c r="BX14" i="25"/>
  <c r="BY14" i="25"/>
  <c r="BZ14" i="25"/>
  <c r="CA14" i="25"/>
  <c r="CB14" i="25"/>
  <c r="BR15" i="25"/>
  <c r="BS15" i="25"/>
  <c r="BT15" i="25"/>
  <c r="BU15" i="25"/>
  <c r="BV15" i="25"/>
  <c r="BW15" i="25"/>
  <c r="BX15" i="25"/>
  <c r="BY15" i="25"/>
  <c r="BZ15" i="25"/>
  <c r="CA15" i="25"/>
  <c r="CB15" i="25"/>
  <c r="BR16" i="25"/>
  <c r="BS16" i="25"/>
  <c r="BT16" i="25"/>
  <c r="BU16" i="25"/>
  <c r="BV16" i="25"/>
  <c r="BW16" i="25"/>
  <c r="BX16" i="25"/>
  <c r="BY16" i="25"/>
  <c r="BZ16" i="25"/>
  <c r="CA16" i="25"/>
  <c r="CB16" i="25"/>
  <c r="BR17" i="25"/>
  <c r="BS17" i="25"/>
  <c r="BT17" i="25"/>
  <c r="BU17" i="25"/>
  <c r="BV17" i="25"/>
  <c r="BW17" i="25"/>
  <c r="BX17" i="25"/>
  <c r="BY17" i="25"/>
  <c r="BZ17" i="25"/>
  <c r="CA17" i="25"/>
  <c r="CB17" i="25"/>
  <c r="BR18" i="25"/>
  <c r="BS18" i="25"/>
  <c r="BT18" i="25"/>
  <c r="BU18" i="25"/>
  <c r="BV18" i="25"/>
  <c r="BW18" i="25"/>
  <c r="BX18" i="25"/>
  <c r="BY18" i="25"/>
  <c r="BZ18" i="25"/>
  <c r="CA18" i="25"/>
  <c r="CB18" i="25"/>
  <c r="BR19" i="25"/>
  <c r="BS19" i="25"/>
  <c r="BT19" i="25"/>
  <c r="BU19" i="25"/>
  <c r="BV19" i="25"/>
  <c r="BW19" i="25"/>
  <c r="BX19" i="25"/>
  <c r="BY19" i="25"/>
  <c r="BZ19" i="25"/>
  <c r="CA19" i="25"/>
  <c r="CB19" i="25"/>
  <c r="BR20" i="25"/>
  <c r="BS20" i="25"/>
  <c r="BT20" i="25"/>
  <c r="BU20" i="25"/>
  <c r="BV20" i="25"/>
  <c r="BW20" i="25"/>
  <c r="BX20" i="25"/>
  <c r="BY20" i="25"/>
  <c r="BZ20" i="25"/>
  <c r="CA20" i="25"/>
  <c r="CB20" i="25"/>
  <c r="BR21" i="25"/>
  <c r="BS21" i="25"/>
  <c r="BT21" i="25"/>
  <c r="BU21" i="25"/>
  <c r="BV21" i="25"/>
  <c r="BW21" i="25"/>
  <c r="BX21" i="25"/>
  <c r="BY21" i="25"/>
  <c r="BZ21" i="25"/>
  <c r="CA21" i="25"/>
  <c r="CB21" i="25"/>
  <c r="BR22" i="25"/>
  <c r="BS22" i="25"/>
  <c r="BT22" i="25"/>
  <c r="BU22" i="25"/>
  <c r="BV22" i="25"/>
  <c r="BW22" i="25"/>
  <c r="BX22" i="25"/>
  <c r="BY22" i="25"/>
  <c r="BZ22" i="25"/>
  <c r="CA22" i="25"/>
  <c r="CB22" i="25"/>
  <c r="BR23" i="25"/>
  <c r="BS23" i="25"/>
  <c r="BT23" i="25"/>
  <c r="BU23" i="25"/>
  <c r="BV23" i="25"/>
  <c r="BW23" i="25"/>
  <c r="BX23" i="25"/>
  <c r="BY23" i="25"/>
  <c r="BZ23" i="25"/>
  <c r="CA23" i="25"/>
  <c r="CB23" i="25"/>
  <c r="BR24" i="25"/>
  <c r="BS24" i="25"/>
  <c r="BT24" i="25"/>
  <c r="BU24" i="25"/>
  <c r="BV24" i="25"/>
  <c r="BW24" i="25"/>
  <c r="BX24" i="25"/>
  <c r="BY24" i="25"/>
  <c r="BZ24" i="25"/>
  <c r="CA24" i="25"/>
  <c r="CB24" i="25"/>
  <c r="BR25" i="25"/>
  <c r="BS25" i="25"/>
  <c r="BT25" i="25"/>
  <c r="BU25" i="25"/>
  <c r="BV25" i="25"/>
  <c r="BW25" i="25"/>
  <c r="BX25" i="25"/>
  <c r="BY25" i="25"/>
  <c r="BZ25" i="25"/>
  <c r="CA25" i="25"/>
  <c r="CB25" i="25"/>
  <c r="BR26" i="25"/>
  <c r="BS26" i="25"/>
  <c r="BT26" i="25"/>
  <c r="BU26" i="25"/>
  <c r="BV26" i="25"/>
  <c r="BW26" i="25"/>
  <c r="BX26" i="25"/>
  <c r="BY26" i="25"/>
  <c r="BZ26" i="25"/>
  <c r="CA26" i="25"/>
  <c r="CB26" i="25"/>
  <c r="BR27" i="25"/>
  <c r="BS27" i="25"/>
  <c r="BT27" i="25"/>
  <c r="BU27" i="25"/>
  <c r="BV27" i="25"/>
  <c r="BW27" i="25"/>
  <c r="BX27" i="25"/>
  <c r="BY27" i="25"/>
  <c r="BZ27" i="25"/>
  <c r="CA27" i="25"/>
  <c r="CB27" i="25"/>
  <c r="BR28" i="25"/>
  <c r="BS28" i="25"/>
  <c r="BT28" i="25"/>
  <c r="BU28" i="25"/>
  <c r="BV28" i="25"/>
  <c r="BW28" i="25"/>
  <c r="BX28" i="25"/>
  <c r="BY28" i="25"/>
  <c r="BZ28" i="25"/>
  <c r="CA28" i="25"/>
  <c r="CB28" i="25"/>
  <c r="BR29" i="25"/>
  <c r="BS29" i="25"/>
  <c r="BT29" i="25"/>
  <c r="BU29" i="25"/>
  <c r="BV29" i="25"/>
  <c r="BW29" i="25"/>
  <c r="BX29" i="25"/>
  <c r="BY29" i="25"/>
  <c r="BZ29" i="25"/>
  <c r="CA29" i="25"/>
  <c r="CB29" i="25"/>
  <c r="BR30" i="25"/>
  <c r="BS30" i="25"/>
  <c r="BT30" i="25"/>
  <c r="BU30" i="25"/>
  <c r="BV30" i="25"/>
  <c r="BW30" i="25"/>
  <c r="BX30" i="25"/>
  <c r="BY30" i="25"/>
  <c r="BZ30" i="25"/>
  <c r="CA30" i="25"/>
  <c r="CB30" i="25"/>
  <c r="BR31" i="25"/>
  <c r="BS31" i="25"/>
  <c r="BT31" i="25"/>
  <c r="BU31" i="25"/>
  <c r="BV31" i="25"/>
  <c r="BW31" i="25"/>
  <c r="BX31" i="25"/>
  <c r="BY31" i="25"/>
  <c r="BZ31" i="25"/>
  <c r="CA31" i="25"/>
  <c r="CB31" i="25"/>
  <c r="BR32" i="25"/>
  <c r="BS32" i="25"/>
  <c r="BT32" i="25"/>
  <c r="BU32" i="25"/>
  <c r="BV32" i="25"/>
  <c r="BW32" i="25"/>
  <c r="BX32" i="25"/>
  <c r="BY32" i="25"/>
  <c r="BZ32" i="25"/>
  <c r="CA32" i="25"/>
  <c r="CB32" i="25"/>
  <c r="BR33" i="25"/>
  <c r="BS33" i="25"/>
  <c r="BT33" i="25"/>
  <c r="BU33" i="25"/>
  <c r="BV33" i="25"/>
  <c r="BW33" i="25"/>
  <c r="BX33" i="25"/>
  <c r="BY33" i="25"/>
  <c r="BZ33" i="25"/>
  <c r="CA33" i="25"/>
  <c r="CB33" i="25"/>
  <c r="BR34" i="25"/>
  <c r="BS34" i="25"/>
  <c r="BT34" i="25"/>
  <c r="BU34" i="25"/>
  <c r="BV34" i="25"/>
  <c r="BW34" i="25"/>
  <c r="BX34" i="25"/>
  <c r="BY34" i="25"/>
  <c r="BZ34" i="25"/>
  <c r="CA34" i="25"/>
  <c r="CB34" i="25"/>
  <c r="BR35" i="25"/>
  <c r="BS35" i="25"/>
  <c r="BT35" i="25"/>
  <c r="BU35" i="25"/>
  <c r="BV35" i="25"/>
  <c r="BW35" i="25"/>
  <c r="BX35" i="25"/>
  <c r="BY35" i="25"/>
  <c r="BZ35" i="25"/>
  <c r="CA35" i="25"/>
  <c r="CB35" i="25"/>
  <c r="BR36" i="25"/>
  <c r="BS36" i="25"/>
  <c r="BT36" i="25"/>
  <c r="BU36" i="25"/>
  <c r="BV36" i="25"/>
  <c r="BW36" i="25"/>
  <c r="BX36" i="25"/>
  <c r="BY36" i="25"/>
  <c r="BZ36" i="25"/>
  <c r="CA36" i="25"/>
  <c r="CB36" i="25"/>
  <c r="BR37" i="25"/>
  <c r="BS37" i="25"/>
  <c r="BT37" i="25"/>
  <c r="BU37" i="25"/>
  <c r="BV37" i="25"/>
  <c r="BW37" i="25"/>
  <c r="BX37" i="25"/>
  <c r="BY37" i="25"/>
  <c r="BZ37" i="25"/>
  <c r="CA37" i="25"/>
  <c r="CB37" i="25"/>
  <c r="BR38" i="25"/>
  <c r="BS38" i="25"/>
  <c r="BT38" i="25"/>
  <c r="BU38" i="25"/>
  <c r="BV38" i="25"/>
  <c r="BW38" i="25"/>
  <c r="BX38" i="25"/>
  <c r="BY38" i="25"/>
  <c r="BZ38" i="25"/>
  <c r="CA38" i="25"/>
  <c r="CB38" i="25"/>
  <c r="BR39" i="25"/>
  <c r="BS39" i="25"/>
  <c r="BT39" i="25"/>
  <c r="BU39" i="25"/>
  <c r="BV39" i="25"/>
  <c r="BW39" i="25"/>
  <c r="BX39" i="25"/>
  <c r="BY39" i="25"/>
  <c r="BZ39" i="25"/>
  <c r="CA39" i="25"/>
  <c r="CB39" i="25"/>
  <c r="BR40" i="25"/>
  <c r="BS40" i="25"/>
  <c r="BT40" i="25"/>
  <c r="BU40" i="25"/>
  <c r="BV40" i="25"/>
  <c r="BW40" i="25"/>
  <c r="BX40" i="25"/>
  <c r="BY40" i="25"/>
  <c r="BZ40" i="25"/>
  <c r="CA40" i="25"/>
  <c r="CB40" i="25"/>
  <c r="BR41" i="25"/>
  <c r="BS41" i="25"/>
  <c r="BT41" i="25"/>
  <c r="BU41" i="25"/>
  <c r="BV41" i="25"/>
  <c r="BW41" i="25"/>
  <c r="BX41" i="25"/>
  <c r="BY41" i="25"/>
  <c r="BZ41" i="25"/>
  <c r="CA41" i="25"/>
  <c r="CB41" i="25"/>
  <c r="BR42" i="25"/>
  <c r="BS42" i="25"/>
  <c r="BT42" i="25"/>
  <c r="BU42" i="25"/>
  <c r="BV42" i="25"/>
  <c r="BW42" i="25"/>
  <c r="BX42" i="25"/>
  <c r="BY42" i="25"/>
  <c r="BZ42" i="25"/>
  <c r="CA42" i="25"/>
  <c r="CB42" i="25"/>
  <c r="BR43" i="25"/>
  <c r="BS43" i="25"/>
  <c r="BT43" i="25"/>
  <c r="BU43" i="25"/>
  <c r="BV43" i="25"/>
  <c r="BW43" i="25"/>
  <c r="BX43" i="25"/>
  <c r="BY43" i="25"/>
  <c r="BZ43" i="25"/>
  <c r="CA43" i="25"/>
  <c r="CB43" i="25"/>
  <c r="BR44" i="25"/>
  <c r="BS44" i="25"/>
  <c r="BT44" i="25"/>
  <c r="BU44" i="25"/>
  <c r="BV44" i="25"/>
  <c r="BW44" i="25"/>
  <c r="BX44" i="25"/>
  <c r="BY44" i="25"/>
  <c r="BZ44" i="25"/>
  <c r="CA44" i="25"/>
  <c r="CB44" i="25"/>
  <c r="BR45" i="25"/>
  <c r="BS45" i="25"/>
  <c r="BT45" i="25"/>
  <c r="BU45" i="25"/>
  <c r="BV45" i="25"/>
  <c r="BW45" i="25"/>
  <c r="BX45" i="25"/>
  <c r="BY45" i="25"/>
  <c r="BZ45" i="25"/>
  <c r="CA45" i="25"/>
  <c r="CB45" i="25"/>
  <c r="BR46" i="25"/>
  <c r="BS46" i="25"/>
  <c r="BT46" i="25"/>
  <c r="BU46" i="25"/>
  <c r="BV46" i="25"/>
  <c r="BW46" i="25"/>
  <c r="BX46" i="25"/>
  <c r="BY46" i="25"/>
  <c r="BZ46" i="25"/>
  <c r="CA46" i="25"/>
  <c r="CB46" i="25"/>
  <c r="BR47" i="25"/>
  <c r="BS47" i="25"/>
  <c r="BT47" i="25"/>
  <c r="BU47" i="25"/>
  <c r="BV47" i="25"/>
  <c r="BW47" i="25"/>
  <c r="BX47" i="25"/>
  <c r="BY47" i="25"/>
  <c r="BZ47" i="25"/>
  <c r="CA47" i="25"/>
  <c r="CB47" i="25"/>
  <c r="BR48" i="25"/>
  <c r="BS48" i="25"/>
  <c r="BT48" i="25"/>
  <c r="BU48" i="25"/>
  <c r="BV48" i="25"/>
  <c r="BW48" i="25"/>
  <c r="BX48" i="25"/>
  <c r="BY48" i="25"/>
  <c r="BZ48" i="25"/>
  <c r="CA48" i="25"/>
  <c r="CB48" i="25"/>
  <c r="BR49" i="25"/>
  <c r="BS49" i="25"/>
  <c r="BT49" i="25"/>
  <c r="BU49" i="25"/>
  <c r="BV49" i="25"/>
  <c r="BW49" i="25"/>
  <c r="BX49" i="25"/>
  <c r="BY49" i="25"/>
  <c r="BZ49" i="25"/>
  <c r="CA49" i="25"/>
  <c r="CB49" i="25"/>
  <c r="BR50" i="25"/>
  <c r="BS50" i="25"/>
  <c r="BT50" i="25"/>
  <c r="BU50" i="25"/>
  <c r="BV50" i="25"/>
  <c r="BW50" i="25"/>
  <c r="BX50" i="25"/>
  <c r="BY50" i="25"/>
  <c r="BZ50" i="25"/>
  <c r="CA50" i="25"/>
  <c r="CB50" i="25"/>
  <c r="BR51" i="25"/>
  <c r="BS51" i="25"/>
  <c r="BT51" i="25"/>
  <c r="BU51" i="25"/>
  <c r="BV51" i="25"/>
  <c r="BW51" i="25"/>
  <c r="BX51" i="25"/>
  <c r="BY51" i="25"/>
  <c r="BZ51" i="25"/>
  <c r="CA51" i="25"/>
  <c r="CB51" i="25"/>
  <c r="BR52" i="25"/>
  <c r="BS52" i="25"/>
  <c r="BT52" i="25"/>
  <c r="BU52" i="25"/>
  <c r="BV52" i="25"/>
  <c r="BW52" i="25"/>
  <c r="BX52" i="25"/>
  <c r="BY52" i="25"/>
  <c r="BZ52" i="25"/>
  <c r="CA52" i="25"/>
  <c r="CB52" i="25"/>
  <c r="BR53" i="25"/>
  <c r="BS53" i="25"/>
  <c r="BT53" i="25"/>
  <c r="BU53" i="25"/>
  <c r="BV53" i="25"/>
  <c r="BW53" i="25"/>
  <c r="BX53" i="25"/>
  <c r="BY53" i="25"/>
  <c r="BZ53" i="25"/>
  <c r="CA53" i="25"/>
  <c r="CB53" i="25"/>
  <c r="BR54" i="25"/>
  <c r="BS54" i="25"/>
  <c r="BT54" i="25"/>
  <c r="BU54" i="25"/>
  <c r="BV54" i="25"/>
  <c r="BW54" i="25"/>
  <c r="BX54" i="25"/>
  <c r="BY54" i="25"/>
  <c r="BZ54" i="25"/>
  <c r="CA54" i="25"/>
  <c r="CB54" i="25"/>
  <c r="BR55" i="25"/>
  <c r="BS55" i="25"/>
  <c r="BT55" i="25"/>
  <c r="BU55" i="25"/>
  <c r="BV55" i="25"/>
  <c r="BW55" i="25"/>
  <c r="BX55" i="25"/>
  <c r="BY55" i="25"/>
  <c r="BZ55" i="25"/>
  <c r="CA55" i="25"/>
  <c r="CB55" i="25"/>
  <c r="BR56" i="25"/>
  <c r="BS56" i="25"/>
  <c r="BT56" i="25"/>
  <c r="BU56" i="25"/>
  <c r="BV56" i="25"/>
  <c r="BW56" i="25"/>
  <c r="BX56" i="25"/>
  <c r="BY56" i="25"/>
  <c r="BZ56" i="25"/>
  <c r="CA56" i="25"/>
  <c r="CB56" i="25"/>
  <c r="BR57" i="25"/>
  <c r="BS57" i="25"/>
  <c r="BT57" i="25"/>
  <c r="BU57" i="25"/>
  <c r="BV57" i="25"/>
  <c r="BW57" i="25"/>
  <c r="BX57" i="25"/>
  <c r="BY57" i="25"/>
  <c r="BZ57" i="25"/>
  <c r="CA57" i="25"/>
  <c r="CB57" i="25"/>
  <c r="BR58" i="25"/>
  <c r="BS58" i="25"/>
  <c r="BT58" i="25"/>
  <c r="BU58" i="25"/>
  <c r="BV58" i="25"/>
  <c r="BW58" i="25"/>
  <c r="BX58" i="25"/>
  <c r="BY58" i="25"/>
  <c r="BZ58" i="25"/>
  <c r="CA58" i="25"/>
  <c r="CB58" i="25"/>
  <c r="BR59" i="25"/>
  <c r="BS59" i="25"/>
  <c r="BT59" i="25"/>
  <c r="BU59" i="25"/>
  <c r="BV59" i="25"/>
  <c r="BW59" i="25"/>
  <c r="BX59" i="25"/>
  <c r="BY59" i="25"/>
  <c r="BZ59" i="25"/>
  <c r="CA59" i="25"/>
  <c r="CB59" i="25"/>
  <c r="BR60" i="25"/>
  <c r="BS60" i="25"/>
  <c r="BT60" i="25"/>
  <c r="BU60" i="25"/>
  <c r="BV60" i="25"/>
  <c r="BW60" i="25"/>
  <c r="BX60" i="25"/>
  <c r="BY60" i="25"/>
  <c r="BZ60" i="25"/>
  <c r="CA60" i="25"/>
  <c r="CB60" i="25"/>
  <c r="BR61" i="25"/>
  <c r="BS61" i="25"/>
  <c r="BT61" i="25"/>
  <c r="BU61" i="25"/>
  <c r="BV61" i="25"/>
  <c r="BW61" i="25"/>
  <c r="BX61" i="25"/>
  <c r="BY61" i="25"/>
  <c r="BZ61" i="25"/>
  <c r="CA61" i="25"/>
  <c r="CB61" i="25"/>
  <c r="BR62" i="25"/>
  <c r="BS62" i="25"/>
  <c r="BT62" i="25"/>
  <c r="BU62" i="25"/>
  <c r="BV62" i="25"/>
  <c r="BW62" i="25"/>
  <c r="BX62" i="25"/>
  <c r="BY62" i="25"/>
  <c r="BZ62" i="25"/>
  <c r="CA62" i="25"/>
  <c r="CB62" i="25"/>
  <c r="BR63" i="25"/>
  <c r="BS63" i="25"/>
  <c r="BT63" i="25"/>
  <c r="BU63" i="25"/>
  <c r="BV63" i="25"/>
  <c r="BW63" i="25"/>
  <c r="BX63" i="25"/>
  <c r="BY63" i="25"/>
  <c r="BZ63" i="25"/>
  <c r="CA63" i="25"/>
  <c r="CB63" i="25"/>
  <c r="BR64" i="25"/>
  <c r="BS64" i="25"/>
  <c r="BT64" i="25"/>
  <c r="BU64" i="25"/>
  <c r="BV64" i="25"/>
  <c r="BW64" i="25"/>
  <c r="BX64" i="25"/>
  <c r="BY64" i="25"/>
  <c r="BZ64" i="25"/>
  <c r="CA64" i="25"/>
  <c r="CB64" i="25"/>
  <c r="BR65" i="25"/>
  <c r="BS65" i="25"/>
  <c r="BT65" i="25"/>
  <c r="BU65" i="25"/>
  <c r="BV65" i="25"/>
  <c r="BW65" i="25"/>
  <c r="BX65" i="25"/>
  <c r="BY65" i="25"/>
  <c r="BZ65" i="25"/>
  <c r="CA65" i="25"/>
  <c r="CB65" i="25"/>
  <c r="BR66" i="25"/>
  <c r="BS66" i="25"/>
  <c r="BT66" i="25"/>
  <c r="BU66" i="25"/>
  <c r="BV66" i="25"/>
  <c r="BW66" i="25"/>
  <c r="BX66" i="25"/>
  <c r="BY66" i="25"/>
  <c r="BZ66" i="25"/>
  <c r="CA66" i="25"/>
  <c r="CB66" i="25"/>
  <c r="BR67" i="25"/>
  <c r="BS67" i="25"/>
  <c r="BT67" i="25"/>
  <c r="BU67" i="25"/>
  <c r="BV67" i="25"/>
  <c r="BW67" i="25"/>
  <c r="BX67" i="25"/>
  <c r="BY67" i="25"/>
  <c r="BZ67" i="25"/>
  <c r="CA67" i="25"/>
  <c r="CB67" i="25"/>
  <c r="BR68" i="25"/>
  <c r="BS68" i="25"/>
  <c r="BT68" i="25"/>
  <c r="BU68" i="25"/>
  <c r="BV68" i="25"/>
  <c r="BW68" i="25"/>
  <c r="BX68" i="25"/>
  <c r="BY68" i="25"/>
  <c r="BZ68" i="25"/>
  <c r="CA68" i="25"/>
  <c r="CB68" i="25"/>
  <c r="BR69" i="25"/>
  <c r="BS69" i="25"/>
  <c r="BT69" i="25"/>
  <c r="BU69" i="25"/>
  <c r="BV69" i="25"/>
  <c r="BW69" i="25"/>
  <c r="BX69" i="25"/>
  <c r="BY69" i="25"/>
  <c r="BZ69" i="25"/>
  <c r="CA69" i="25"/>
  <c r="CB69" i="25"/>
  <c r="BR70" i="25"/>
  <c r="BS70" i="25"/>
  <c r="BT70" i="25"/>
  <c r="BU70" i="25"/>
  <c r="BV70" i="25"/>
  <c r="BW70" i="25"/>
  <c r="BX70" i="25"/>
  <c r="BY70" i="25"/>
  <c r="BZ70" i="25"/>
  <c r="CA70" i="25"/>
  <c r="CB70" i="25"/>
  <c r="BR71" i="25"/>
  <c r="BS71" i="25"/>
  <c r="BT71" i="25"/>
  <c r="BU71" i="25"/>
  <c r="BV71" i="25"/>
  <c r="BW71" i="25"/>
  <c r="BX71" i="25"/>
  <c r="BY71" i="25"/>
  <c r="BZ71" i="25"/>
  <c r="CA71" i="25"/>
  <c r="CB71" i="25"/>
  <c r="BR72" i="25"/>
  <c r="BS72" i="25"/>
  <c r="BT72" i="25"/>
  <c r="BU72" i="25"/>
  <c r="BV72" i="25"/>
  <c r="BW72" i="25"/>
  <c r="BX72" i="25"/>
  <c r="BY72" i="25"/>
  <c r="BZ72" i="25"/>
  <c r="CA72" i="25"/>
  <c r="CB72" i="25"/>
  <c r="BR73" i="25"/>
  <c r="BS73" i="25"/>
  <c r="BT73" i="25"/>
  <c r="BU73" i="25"/>
  <c r="BV73" i="25"/>
  <c r="BW73" i="25"/>
  <c r="BX73" i="25"/>
  <c r="BY73" i="25"/>
  <c r="BZ73" i="25"/>
  <c r="CA73" i="25"/>
  <c r="CB73" i="25"/>
  <c r="BR74" i="25"/>
  <c r="BS74" i="25"/>
  <c r="BT74" i="25"/>
  <c r="BU74" i="25"/>
  <c r="BV74" i="25"/>
  <c r="BW74" i="25"/>
  <c r="BX74" i="25"/>
  <c r="BY74" i="25"/>
  <c r="BZ74" i="25"/>
  <c r="CA74" i="25"/>
  <c r="CB74" i="25"/>
  <c r="BR75" i="25"/>
  <c r="BS75" i="25"/>
  <c r="BT75" i="25"/>
  <c r="BU75" i="25"/>
  <c r="BV75" i="25"/>
  <c r="BW75" i="25"/>
  <c r="BX75" i="25"/>
  <c r="BY75" i="25"/>
  <c r="BZ75" i="25"/>
  <c r="CA75" i="25"/>
  <c r="CB75" i="25"/>
  <c r="BR76" i="25"/>
  <c r="BS76" i="25"/>
  <c r="BT76" i="25"/>
  <c r="BU76" i="25"/>
  <c r="BV76" i="25"/>
  <c r="BW76" i="25"/>
  <c r="BX76" i="25"/>
  <c r="BY76" i="25"/>
  <c r="BZ76" i="25"/>
  <c r="CA76" i="25"/>
  <c r="CB76" i="25"/>
  <c r="BR77" i="25"/>
  <c r="BS77" i="25"/>
  <c r="BT77" i="25"/>
  <c r="BU77" i="25"/>
  <c r="BV77" i="25"/>
  <c r="BW77" i="25"/>
  <c r="BX77" i="25"/>
  <c r="BY77" i="25"/>
  <c r="BZ77" i="25"/>
  <c r="CA77" i="25"/>
  <c r="CB77" i="25"/>
  <c r="BR78" i="25"/>
  <c r="BS78" i="25"/>
  <c r="BT78" i="25"/>
  <c r="BU78" i="25"/>
  <c r="BV78" i="25"/>
  <c r="BW78" i="25"/>
  <c r="BX78" i="25"/>
  <c r="BY78" i="25"/>
  <c r="BZ78" i="25"/>
  <c r="CA78" i="25"/>
  <c r="CB78" i="25"/>
  <c r="BR79" i="25"/>
  <c r="BS79" i="25"/>
  <c r="BT79" i="25"/>
  <c r="BU79" i="25"/>
  <c r="BV79" i="25"/>
  <c r="BW79" i="25"/>
  <c r="BX79" i="25"/>
  <c r="BY79" i="25"/>
  <c r="BZ79" i="25"/>
  <c r="CA79" i="25"/>
  <c r="CB79" i="25"/>
  <c r="BR80" i="25"/>
  <c r="BS80" i="25"/>
  <c r="BT80" i="25"/>
  <c r="BU80" i="25"/>
  <c r="BV80" i="25"/>
  <c r="BW80" i="25"/>
  <c r="BX80" i="25"/>
  <c r="BY80" i="25"/>
  <c r="BZ80" i="25"/>
  <c r="CA80" i="25"/>
  <c r="CB80" i="25"/>
  <c r="BR81" i="25"/>
  <c r="BS81" i="25"/>
  <c r="BT81" i="25"/>
  <c r="BU81" i="25"/>
  <c r="BV81" i="25"/>
  <c r="BW81" i="25"/>
  <c r="BX81" i="25"/>
  <c r="BY81" i="25"/>
  <c r="BZ81" i="25"/>
  <c r="CA81" i="25"/>
  <c r="CB81" i="25"/>
  <c r="BR82" i="25"/>
  <c r="BS82" i="25"/>
  <c r="BT82" i="25"/>
  <c r="BU82" i="25"/>
  <c r="BV82" i="25"/>
  <c r="BW82" i="25"/>
  <c r="BX82" i="25"/>
  <c r="BY82" i="25"/>
  <c r="BZ82" i="25"/>
  <c r="CA82" i="25"/>
  <c r="CB82" i="25"/>
  <c r="BR83" i="25"/>
  <c r="BS83" i="25"/>
  <c r="BT83" i="25"/>
  <c r="BU83" i="25"/>
  <c r="BV83" i="25"/>
  <c r="BW83" i="25"/>
  <c r="BX83" i="25"/>
  <c r="BY83" i="25"/>
  <c r="BZ83" i="25"/>
  <c r="CA83" i="25"/>
  <c r="CB83" i="25"/>
  <c r="BR84" i="25"/>
  <c r="BS84" i="25"/>
  <c r="BT84" i="25"/>
  <c r="BU84" i="25"/>
  <c r="BV84" i="25"/>
  <c r="BW84" i="25"/>
  <c r="BX84" i="25"/>
  <c r="BY84" i="25"/>
  <c r="BZ84" i="25"/>
  <c r="CA84" i="25"/>
  <c r="CB84" i="25"/>
  <c r="BR85" i="25"/>
  <c r="BS85" i="25"/>
  <c r="BT85" i="25"/>
  <c r="BU85" i="25"/>
  <c r="BV85" i="25"/>
  <c r="BW85" i="25"/>
  <c r="BX85" i="25"/>
  <c r="BY85" i="25"/>
  <c r="BZ85" i="25"/>
  <c r="CA85" i="25"/>
  <c r="CB85" i="25"/>
  <c r="BR86" i="25"/>
  <c r="BS86" i="25"/>
  <c r="BT86" i="25"/>
  <c r="BU86" i="25"/>
  <c r="BV86" i="25"/>
  <c r="BW86" i="25"/>
  <c r="BX86" i="25"/>
  <c r="BY86" i="25"/>
  <c r="BZ86" i="25"/>
  <c r="CA86" i="25"/>
  <c r="CB86" i="25"/>
  <c r="BR87" i="25"/>
  <c r="BS87" i="25"/>
  <c r="BT87" i="25"/>
  <c r="BU87" i="25"/>
  <c r="BV87" i="25"/>
  <c r="BW87" i="25"/>
  <c r="BX87" i="25"/>
  <c r="BY87" i="25"/>
  <c r="BZ87" i="25"/>
  <c r="CA87" i="25"/>
  <c r="CB87" i="25"/>
  <c r="BR88" i="25"/>
  <c r="BS88" i="25"/>
  <c r="BT88" i="25"/>
  <c r="BU88" i="25"/>
  <c r="BV88" i="25"/>
  <c r="BW88" i="25"/>
  <c r="BX88" i="25"/>
  <c r="BY88" i="25"/>
  <c r="BZ88" i="25"/>
  <c r="CA88" i="25"/>
  <c r="CB88" i="25"/>
  <c r="BR89" i="25"/>
  <c r="BS89" i="25"/>
  <c r="BT89" i="25"/>
  <c r="BU89" i="25"/>
  <c r="BV89" i="25"/>
  <c r="BW89" i="25"/>
  <c r="BX89" i="25"/>
  <c r="BY89" i="25"/>
  <c r="BZ89" i="25"/>
  <c r="CA89" i="25"/>
  <c r="CB89" i="25"/>
  <c r="BR90" i="25"/>
  <c r="BS90" i="25"/>
  <c r="BT90" i="25"/>
  <c r="BU90" i="25"/>
  <c r="BV90" i="25"/>
  <c r="BW90" i="25"/>
  <c r="BX90" i="25"/>
  <c r="BY90" i="25"/>
  <c r="BZ90" i="25"/>
  <c r="CA90" i="25"/>
  <c r="CB90" i="25"/>
  <c r="BR91" i="25"/>
  <c r="BS91" i="25"/>
  <c r="BT91" i="25"/>
  <c r="BU91" i="25"/>
  <c r="BV91" i="25"/>
  <c r="BW91" i="25"/>
  <c r="BX91" i="25"/>
  <c r="BY91" i="25"/>
  <c r="BZ91" i="25"/>
  <c r="CA91" i="25"/>
  <c r="CB91" i="25"/>
  <c r="BR92" i="25"/>
  <c r="BS92" i="25"/>
  <c r="BT92" i="25"/>
  <c r="BU92" i="25"/>
  <c r="BV92" i="25"/>
  <c r="BW92" i="25"/>
  <c r="BX92" i="25"/>
  <c r="BY92" i="25"/>
  <c r="BZ92" i="25"/>
  <c r="CA92" i="25"/>
  <c r="CB92" i="25"/>
  <c r="BR93" i="25"/>
  <c r="BS93" i="25"/>
  <c r="BT93" i="25"/>
  <c r="BU93" i="25"/>
  <c r="BV93" i="25"/>
  <c r="BW93" i="25"/>
  <c r="BX93" i="25"/>
  <c r="BY93" i="25"/>
  <c r="BZ93" i="25"/>
  <c r="CA93" i="25"/>
  <c r="CB93" i="25"/>
  <c r="BR94" i="25"/>
  <c r="BS94" i="25"/>
  <c r="BT94" i="25"/>
  <c r="BU94" i="25"/>
  <c r="BV94" i="25"/>
  <c r="BW94" i="25"/>
  <c r="BX94" i="25"/>
  <c r="BY94" i="25"/>
  <c r="BZ94" i="25"/>
  <c r="CA94" i="25"/>
  <c r="CB94" i="25"/>
  <c r="BR95" i="25"/>
  <c r="BS95" i="25"/>
  <c r="BT95" i="25"/>
  <c r="BU95" i="25"/>
  <c r="BV95" i="25"/>
  <c r="BW95" i="25"/>
  <c r="BX95" i="25"/>
  <c r="BY95" i="25"/>
  <c r="BZ95" i="25"/>
  <c r="CA95" i="25"/>
  <c r="CB95" i="25"/>
  <c r="BR96" i="25"/>
  <c r="BS96" i="25"/>
  <c r="BT96" i="25"/>
  <c r="BU96" i="25"/>
  <c r="BV96" i="25"/>
  <c r="BW96" i="25"/>
  <c r="BX96" i="25"/>
  <c r="BY96" i="25"/>
  <c r="BZ96" i="25"/>
  <c r="CA96" i="25"/>
  <c r="CB96" i="25"/>
  <c r="BR97" i="25"/>
  <c r="BS97" i="25"/>
  <c r="BT97" i="25"/>
  <c r="BU97" i="25"/>
  <c r="BV97" i="25"/>
  <c r="BW97" i="25"/>
  <c r="BX97" i="25"/>
  <c r="BY97" i="25"/>
  <c r="BZ97" i="25"/>
  <c r="CA97" i="25"/>
  <c r="CB97" i="25"/>
  <c r="BR98" i="25"/>
  <c r="BS98" i="25"/>
  <c r="BT98" i="25"/>
  <c r="BU98" i="25"/>
  <c r="BV98" i="25"/>
  <c r="BW98" i="25"/>
  <c r="BX98" i="25"/>
  <c r="BY98" i="25"/>
  <c r="BZ98" i="25"/>
  <c r="CA98" i="25"/>
  <c r="CB98" i="25"/>
  <c r="BR99" i="25"/>
  <c r="BS99" i="25"/>
  <c r="BT99" i="25"/>
  <c r="BU99" i="25"/>
  <c r="BV99" i="25"/>
  <c r="BW99" i="25"/>
  <c r="BX99" i="25"/>
  <c r="BY99" i="25"/>
  <c r="BZ99" i="25"/>
  <c r="CA99" i="25"/>
  <c r="CB99" i="25"/>
  <c r="BR100" i="25"/>
  <c r="BS100" i="25"/>
  <c r="BT100" i="25"/>
  <c r="BU100" i="25"/>
  <c r="BV100" i="25"/>
  <c r="BW100" i="25"/>
  <c r="BX100" i="25"/>
  <c r="BY100" i="25"/>
  <c r="BZ100" i="25"/>
  <c r="CA100" i="25"/>
  <c r="CB100" i="25"/>
  <c r="BR101" i="25"/>
  <c r="BS101" i="25"/>
  <c r="BT101" i="25"/>
  <c r="BU101" i="25"/>
  <c r="BV101" i="25"/>
  <c r="BW101" i="25"/>
  <c r="BX101" i="25"/>
  <c r="BY101" i="25"/>
  <c r="BZ101" i="25"/>
  <c r="CA101" i="25"/>
  <c r="CB101" i="25"/>
  <c r="BR102" i="25"/>
  <c r="BS102" i="25"/>
  <c r="BT102" i="25"/>
  <c r="BU102" i="25"/>
  <c r="BV102" i="25"/>
  <c r="BW102" i="25"/>
  <c r="BX102" i="25"/>
  <c r="BY102" i="25"/>
  <c r="BZ102" i="25"/>
  <c r="CA102" i="25"/>
  <c r="CB102" i="25"/>
  <c r="BR103" i="25"/>
  <c r="BS103" i="25"/>
  <c r="BT103" i="25"/>
  <c r="BU103" i="25"/>
  <c r="BV103" i="25"/>
  <c r="BW103" i="25"/>
  <c r="BX103" i="25"/>
  <c r="BY103" i="25"/>
  <c r="BZ103" i="25"/>
  <c r="CA103" i="25"/>
  <c r="CB103" i="25"/>
  <c r="BR104" i="25"/>
  <c r="BS104" i="25"/>
  <c r="BT104" i="25"/>
  <c r="BU104" i="25"/>
  <c r="BV104" i="25"/>
  <c r="BW104" i="25"/>
  <c r="BX104" i="25"/>
  <c r="BY104" i="25"/>
  <c r="BZ104" i="25"/>
  <c r="CA104" i="25"/>
  <c r="CB104" i="25"/>
  <c r="BR105" i="25"/>
  <c r="BS105" i="25"/>
  <c r="BT105" i="25"/>
  <c r="BU105" i="25"/>
  <c r="BV105" i="25"/>
  <c r="BW105" i="25"/>
  <c r="BX105" i="25"/>
  <c r="BY105" i="25"/>
  <c r="BZ105" i="25"/>
  <c r="CA105" i="25"/>
  <c r="CB105" i="25"/>
  <c r="BR106" i="25"/>
  <c r="BS106" i="25"/>
  <c r="BT106" i="25"/>
  <c r="BU106" i="25"/>
  <c r="BV106" i="25"/>
  <c r="BW106" i="25"/>
  <c r="BX106" i="25"/>
  <c r="BY106" i="25"/>
  <c r="BZ106" i="25"/>
  <c r="CA106" i="25"/>
  <c r="CB106" i="25"/>
  <c r="BR107" i="25"/>
  <c r="BS107" i="25"/>
  <c r="BT107" i="25"/>
  <c r="BU107" i="25"/>
  <c r="BV107" i="25"/>
  <c r="BW107" i="25"/>
  <c r="BX107" i="25"/>
  <c r="BY107" i="25"/>
  <c r="BZ107" i="25"/>
  <c r="CA107" i="25"/>
  <c r="CB107" i="25"/>
  <c r="BR108" i="25"/>
  <c r="BS108" i="25"/>
  <c r="BT108" i="25"/>
  <c r="BU108" i="25"/>
  <c r="BV108" i="25"/>
  <c r="BW108" i="25"/>
  <c r="BX108" i="25"/>
  <c r="BY108" i="25"/>
  <c r="BZ108" i="25"/>
  <c r="CA108" i="25"/>
  <c r="CB108" i="25"/>
  <c r="BR109" i="25"/>
  <c r="BS109" i="25"/>
  <c r="BT109" i="25"/>
  <c r="BU109" i="25"/>
  <c r="BV109" i="25"/>
  <c r="BW109" i="25"/>
  <c r="BX109" i="25"/>
  <c r="BY109" i="25"/>
  <c r="BZ109" i="25"/>
  <c r="CA109" i="25"/>
  <c r="CB109" i="25"/>
  <c r="BR110" i="25"/>
  <c r="BS110" i="25"/>
  <c r="BT110" i="25"/>
  <c r="BU110" i="25"/>
  <c r="BV110" i="25"/>
  <c r="BW110" i="25"/>
  <c r="BX110" i="25"/>
  <c r="BY110" i="25"/>
  <c r="BZ110" i="25"/>
  <c r="CA110" i="25"/>
  <c r="CB110" i="25"/>
  <c r="BR111" i="25"/>
  <c r="BS111" i="25"/>
  <c r="BT111" i="25"/>
  <c r="BU111" i="25"/>
  <c r="BV111" i="25"/>
  <c r="BW111" i="25"/>
  <c r="BX111" i="25"/>
  <c r="BY111" i="25"/>
  <c r="BZ111" i="25"/>
  <c r="CA111" i="25"/>
  <c r="CB111" i="25"/>
  <c r="BR112" i="25"/>
  <c r="BS112" i="25"/>
  <c r="BT112" i="25"/>
  <c r="BU112" i="25"/>
  <c r="BV112" i="25"/>
  <c r="BW112" i="25"/>
  <c r="BX112" i="25"/>
  <c r="BY112" i="25"/>
  <c r="BZ112" i="25"/>
  <c r="CA112" i="25"/>
  <c r="CB112" i="25"/>
  <c r="BR113" i="25"/>
  <c r="BS113" i="25"/>
  <c r="BT113" i="25"/>
  <c r="BU113" i="25"/>
  <c r="BV113" i="25"/>
  <c r="BW113" i="25"/>
  <c r="BX113" i="25"/>
  <c r="BY113" i="25"/>
  <c r="BZ113" i="25"/>
  <c r="CA113" i="25"/>
  <c r="CB113" i="25"/>
  <c r="BR114" i="25"/>
  <c r="BS114" i="25"/>
  <c r="BT114" i="25"/>
  <c r="BU114" i="25"/>
  <c r="BV114" i="25"/>
  <c r="BW114" i="25"/>
  <c r="BX114" i="25"/>
  <c r="BY114" i="25"/>
  <c r="BZ114" i="25"/>
  <c r="CA114" i="25"/>
  <c r="CB114" i="25"/>
  <c r="BR115" i="25"/>
  <c r="BS115" i="25"/>
  <c r="BT115" i="25"/>
  <c r="BU115" i="25"/>
  <c r="BV115" i="25"/>
  <c r="BW115" i="25"/>
  <c r="BX115" i="25"/>
  <c r="BY115" i="25"/>
  <c r="BZ115" i="25"/>
  <c r="CA115" i="25"/>
  <c r="CB115" i="25"/>
  <c r="BR116" i="25"/>
  <c r="BS116" i="25"/>
  <c r="BT116" i="25"/>
  <c r="BU116" i="25"/>
  <c r="BV116" i="25"/>
  <c r="BW116" i="25"/>
  <c r="BX116" i="25"/>
  <c r="BY116" i="25"/>
  <c r="BZ116" i="25"/>
  <c r="CA116" i="25"/>
  <c r="CB116" i="25"/>
  <c r="BR117" i="25"/>
  <c r="BS117" i="25"/>
  <c r="BT117" i="25"/>
  <c r="BU117" i="25"/>
  <c r="BV117" i="25"/>
  <c r="BW117" i="25"/>
  <c r="BX117" i="25"/>
  <c r="BY117" i="25"/>
  <c r="BZ117" i="25"/>
  <c r="CA117" i="25"/>
  <c r="CB117" i="25"/>
  <c r="BR118" i="25"/>
  <c r="BS118" i="25"/>
  <c r="BT118" i="25"/>
  <c r="BU118" i="25"/>
  <c r="BV118" i="25"/>
  <c r="BW118" i="25"/>
  <c r="BX118" i="25"/>
  <c r="BY118" i="25"/>
  <c r="BZ118" i="25"/>
  <c r="CA118" i="25"/>
  <c r="CB118" i="25"/>
  <c r="BR119" i="25"/>
  <c r="BS119" i="25"/>
  <c r="BT119" i="25"/>
  <c r="BU119" i="25"/>
  <c r="BV119" i="25"/>
  <c r="BW119" i="25"/>
  <c r="BX119" i="25"/>
  <c r="BY119" i="25"/>
  <c r="BZ119" i="25"/>
  <c r="CA119" i="25"/>
  <c r="CB119" i="25"/>
  <c r="BR120" i="25"/>
  <c r="BS120" i="25"/>
  <c r="BT120" i="25"/>
  <c r="BU120" i="25"/>
  <c r="BV120" i="25"/>
  <c r="BW120" i="25"/>
  <c r="BX120" i="25"/>
  <c r="BY120" i="25"/>
  <c r="BZ120" i="25"/>
  <c r="CA120" i="25"/>
  <c r="CB120" i="25"/>
  <c r="BR121" i="25"/>
  <c r="BS121" i="25"/>
  <c r="BT121" i="25"/>
  <c r="BU121" i="25"/>
  <c r="BV121" i="25"/>
  <c r="BW121" i="25"/>
  <c r="BX121" i="25"/>
  <c r="BY121" i="25"/>
  <c r="BZ121" i="25"/>
  <c r="CA121" i="25"/>
  <c r="CB121" i="25"/>
  <c r="BR122" i="25"/>
  <c r="BS122" i="25"/>
  <c r="BT122" i="25"/>
  <c r="BU122" i="25"/>
  <c r="BV122" i="25"/>
  <c r="BW122" i="25"/>
  <c r="BX122" i="25"/>
  <c r="BY122" i="25"/>
  <c r="BZ122" i="25"/>
  <c r="CA122" i="25"/>
  <c r="CB122" i="25"/>
  <c r="BR123" i="25"/>
  <c r="BS123" i="25"/>
  <c r="BT123" i="25"/>
  <c r="BU123" i="25"/>
  <c r="BV123" i="25"/>
  <c r="BW123" i="25"/>
  <c r="BX123" i="25"/>
  <c r="BY123" i="25"/>
  <c r="BZ123" i="25"/>
  <c r="CA123" i="25"/>
  <c r="CB123" i="25"/>
  <c r="BR124" i="25"/>
  <c r="BS124" i="25"/>
  <c r="BT124" i="25"/>
  <c r="BU124" i="25"/>
  <c r="BV124" i="25"/>
  <c r="BW124" i="25"/>
  <c r="BX124" i="25"/>
  <c r="BY124" i="25"/>
  <c r="BZ124" i="25"/>
  <c r="CA124" i="25"/>
  <c r="CB124" i="25"/>
  <c r="BR125" i="25"/>
  <c r="BS125" i="25"/>
  <c r="BT125" i="25"/>
  <c r="BU125" i="25"/>
  <c r="BV125" i="25"/>
  <c r="BW125" i="25"/>
  <c r="BX125" i="25"/>
  <c r="BY125" i="25"/>
  <c r="BZ125" i="25"/>
  <c r="CA125" i="25"/>
  <c r="CB125" i="25"/>
  <c r="BR126" i="25"/>
  <c r="BS126" i="25"/>
  <c r="BT126" i="25"/>
  <c r="BU126" i="25"/>
  <c r="BV126" i="25"/>
  <c r="BW126" i="25"/>
  <c r="BX126" i="25"/>
  <c r="BY126" i="25"/>
  <c r="BZ126" i="25"/>
  <c r="CA126" i="25"/>
  <c r="CB126" i="25"/>
  <c r="BR127" i="25"/>
  <c r="BS127" i="25"/>
  <c r="BT127" i="25"/>
  <c r="BU127" i="25"/>
  <c r="BV127" i="25"/>
  <c r="BW127" i="25"/>
  <c r="BX127" i="25"/>
  <c r="BY127" i="25"/>
  <c r="BZ127" i="25"/>
  <c r="CA127" i="25"/>
  <c r="CB127" i="25"/>
  <c r="BR128" i="25"/>
  <c r="BS128" i="25"/>
  <c r="BT128" i="25"/>
  <c r="BU128" i="25"/>
  <c r="BV128" i="25"/>
  <c r="BW128" i="25"/>
  <c r="BX128" i="25"/>
  <c r="BY128" i="25"/>
  <c r="BZ128" i="25"/>
  <c r="CA128" i="25"/>
  <c r="CB128" i="25"/>
  <c r="BR129" i="25"/>
  <c r="BS129" i="25"/>
  <c r="BT129" i="25"/>
  <c r="BU129" i="25"/>
  <c r="BV129" i="25"/>
  <c r="BW129" i="25"/>
  <c r="BX129" i="25"/>
  <c r="BY129" i="25"/>
  <c r="BZ129" i="25"/>
  <c r="CA129" i="25"/>
  <c r="CB129" i="25"/>
  <c r="BR130" i="25"/>
  <c r="BS130" i="25"/>
  <c r="BT130" i="25"/>
  <c r="BU130" i="25"/>
  <c r="BV130" i="25"/>
  <c r="BW130" i="25"/>
  <c r="BX130" i="25"/>
  <c r="BY130" i="25"/>
  <c r="BZ130" i="25"/>
  <c r="CA130" i="25"/>
  <c r="CB130" i="25"/>
  <c r="BR131" i="25"/>
  <c r="BS131" i="25"/>
  <c r="BT131" i="25"/>
  <c r="BU131" i="25"/>
  <c r="BV131" i="25"/>
  <c r="BW131" i="25"/>
  <c r="BX131" i="25"/>
  <c r="BY131" i="25"/>
  <c r="BZ131" i="25"/>
  <c r="CA131" i="25"/>
  <c r="CB131" i="25"/>
  <c r="BR132" i="25"/>
  <c r="BS132" i="25"/>
  <c r="BT132" i="25"/>
  <c r="BU132" i="25"/>
  <c r="BV132" i="25"/>
  <c r="BW132" i="25"/>
  <c r="BX132" i="25"/>
  <c r="BY132" i="25"/>
  <c r="BZ132" i="25"/>
  <c r="CA132" i="25"/>
  <c r="CB132" i="25"/>
  <c r="BR133" i="25"/>
  <c r="BS133" i="25"/>
  <c r="BT133" i="25"/>
  <c r="BU133" i="25"/>
  <c r="BV133" i="25"/>
  <c r="BW133" i="25"/>
  <c r="BX133" i="25"/>
  <c r="BY133" i="25"/>
  <c r="BZ133" i="25"/>
  <c r="CA133" i="25"/>
  <c r="CB133" i="25"/>
  <c r="BR134" i="25"/>
  <c r="BS134" i="25"/>
  <c r="BT134" i="25"/>
  <c r="BU134" i="25"/>
  <c r="BV134" i="25"/>
  <c r="BW134" i="25"/>
  <c r="BX134" i="25"/>
  <c r="BY134" i="25"/>
  <c r="BZ134" i="25"/>
  <c r="CA134" i="25"/>
  <c r="CB134" i="25"/>
  <c r="BR135" i="25"/>
  <c r="BS135" i="25"/>
  <c r="BT135" i="25"/>
  <c r="BU135" i="25"/>
  <c r="BV135" i="25"/>
  <c r="BW135" i="25"/>
  <c r="BX135" i="25"/>
  <c r="BY135" i="25"/>
  <c r="BZ135" i="25"/>
  <c r="CA135" i="25"/>
  <c r="CB135" i="25"/>
  <c r="BR136" i="25"/>
  <c r="BS136" i="25"/>
  <c r="BT136" i="25"/>
  <c r="BU136" i="25"/>
  <c r="BV136" i="25"/>
  <c r="BW136" i="25"/>
  <c r="BX136" i="25"/>
  <c r="BY136" i="25"/>
  <c r="BZ136" i="25"/>
  <c r="CA136" i="25"/>
  <c r="CB136" i="25"/>
  <c r="BR137" i="25"/>
  <c r="BS137" i="25"/>
  <c r="BT137" i="25"/>
  <c r="BU137" i="25"/>
  <c r="BV137" i="25"/>
  <c r="BW137" i="25"/>
  <c r="BX137" i="25"/>
  <c r="BY137" i="25"/>
  <c r="BZ137" i="25"/>
  <c r="CA137" i="25"/>
  <c r="CB137" i="25"/>
  <c r="BR138" i="25"/>
  <c r="BS138" i="25"/>
  <c r="BT138" i="25"/>
  <c r="BU138" i="25"/>
  <c r="BV138" i="25"/>
  <c r="BW138" i="25"/>
  <c r="BX138" i="25"/>
  <c r="BY138" i="25"/>
  <c r="BZ138" i="25"/>
  <c r="CA138" i="25"/>
  <c r="CB138" i="25"/>
  <c r="BR139" i="25"/>
  <c r="BS139" i="25"/>
  <c r="BT139" i="25"/>
  <c r="BU139" i="25"/>
  <c r="BV139" i="25"/>
  <c r="BW139" i="25"/>
  <c r="BX139" i="25"/>
  <c r="BY139" i="25"/>
  <c r="BZ139" i="25"/>
  <c r="CA139" i="25"/>
  <c r="CB139" i="25"/>
  <c r="BR140" i="25"/>
  <c r="BS140" i="25"/>
  <c r="BT140" i="25"/>
  <c r="BU140" i="25"/>
  <c r="BV140" i="25"/>
  <c r="BW140" i="25"/>
  <c r="BX140" i="25"/>
  <c r="BY140" i="25"/>
  <c r="BZ140" i="25"/>
  <c r="CA140" i="25"/>
  <c r="CB140" i="25"/>
  <c r="BR141" i="25"/>
  <c r="BS141" i="25"/>
  <c r="BT141" i="25"/>
  <c r="BU141" i="25"/>
  <c r="BV141" i="25"/>
  <c r="BW141" i="25"/>
  <c r="BX141" i="25"/>
  <c r="BY141" i="25"/>
  <c r="BZ141" i="25"/>
  <c r="CA141" i="25"/>
  <c r="CB141" i="25"/>
  <c r="BR142" i="25"/>
  <c r="BS142" i="25"/>
  <c r="BT142" i="25"/>
  <c r="BU142" i="25"/>
  <c r="BV142" i="25"/>
  <c r="BW142" i="25"/>
  <c r="BX142" i="25"/>
  <c r="BY142" i="25"/>
  <c r="BZ142" i="25"/>
  <c r="CA142" i="25"/>
  <c r="CB142" i="25"/>
  <c r="BR143" i="25"/>
  <c r="BS143" i="25"/>
  <c r="BT143" i="25"/>
  <c r="BU143" i="25"/>
  <c r="BV143" i="25"/>
  <c r="BW143" i="25"/>
  <c r="BX143" i="25"/>
  <c r="BY143" i="25"/>
  <c r="BZ143" i="25"/>
  <c r="CA143" i="25"/>
  <c r="CB143" i="25"/>
  <c r="BR144" i="25"/>
  <c r="BS144" i="25"/>
  <c r="BT144" i="25"/>
  <c r="BU144" i="25"/>
  <c r="BV144" i="25"/>
  <c r="BW144" i="25"/>
  <c r="BX144" i="25"/>
  <c r="BY144" i="25"/>
  <c r="BZ144" i="25"/>
  <c r="CA144" i="25"/>
  <c r="CB144" i="25"/>
  <c r="BR145" i="25"/>
  <c r="BS145" i="25"/>
  <c r="BT145" i="25"/>
  <c r="BU145" i="25"/>
  <c r="BV145" i="25"/>
  <c r="BW145" i="25"/>
  <c r="BX145" i="25"/>
  <c r="BY145" i="25"/>
  <c r="BZ145" i="25"/>
  <c r="CA145" i="25"/>
  <c r="CB145" i="25"/>
  <c r="BR146" i="25"/>
  <c r="BS146" i="25"/>
  <c r="BT146" i="25"/>
  <c r="BU146" i="25"/>
  <c r="BV146" i="25"/>
  <c r="BW146" i="25"/>
  <c r="BX146" i="25"/>
  <c r="BY146" i="25"/>
  <c r="BZ146" i="25"/>
  <c r="CA146" i="25"/>
  <c r="CB146" i="25"/>
  <c r="BR147" i="25"/>
  <c r="BS147" i="25"/>
  <c r="BT147" i="25"/>
  <c r="BU147" i="25"/>
  <c r="BV147" i="25"/>
  <c r="BW147" i="25"/>
  <c r="BX147" i="25"/>
  <c r="BY147" i="25"/>
  <c r="BZ147" i="25"/>
  <c r="CA147" i="25"/>
  <c r="CB147" i="25"/>
  <c r="BR148" i="25"/>
  <c r="BS148" i="25"/>
  <c r="BT148" i="25"/>
  <c r="BU148" i="25"/>
  <c r="BV148" i="25"/>
  <c r="BW148" i="25"/>
  <c r="BX148" i="25"/>
  <c r="BY148" i="25"/>
  <c r="BZ148" i="25"/>
  <c r="CA148" i="25"/>
  <c r="CB148" i="25"/>
  <c r="BR149" i="25"/>
  <c r="BS149" i="25"/>
  <c r="BT149" i="25"/>
  <c r="BU149" i="25"/>
  <c r="BV149" i="25"/>
  <c r="BW149" i="25"/>
  <c r="BX149" i="25"/>
  <c r="BY149" i="25"/>
  <c r="BZ149" i="25"/>
  <c r="CA149" i="25"/>
  <c r="CB149" i="25"/>
  <c r="BR150" i="25"/>
  <c r="BS150" i="25"/>
  <c r="BT150" i="25"/>
  <c r="BU150" i="25"/>
  <c r="BV150" i="25"/>
  <c r="BW150" i="25"/>
  <c r="BX150" i="25"/>
  <c r="BY150" i="25"/>
  <c r="BZ150" i="25"/>
  <c r="CA150" i="25"/>
  <c r="CB150" i="25"/>
  <c r="BR151" i="25"/>
  <c r="BS151" i="25"/>
  <c r="BT151" i="25"/>
  <c r="BU151" i="25"/>
  <c r="BV151" i="25"/>
  <c r="BW151" i="25"/>
  <c r="BX151" i="25"/>
  <c r="BY151" i="25"/>
  <c r="BZ151" i="25"/>
  <c r="CA151" i="25"/>
  <c r="CB151" i="25"/>
  <c r="BR152" i="25"/>
  <c r="BS152" i="25"/>
  <c r="BT152" i="25"/>
  <c r="BU152" i="25"/>
  <c r="BV152" i="25"/>
  <c r="BW152" i="25"/>
  <c r="BX152" i="25"/>
  <c r="BY152" i="25"/>
  <c r="BZ152" i="25"/>
  <c r="CA152" i="25"/>
  <c r="CB152" i="25"/>
  <c r="BR153" i="25"/>
  <c r="BS153" i="25"/>
  <c r="BT153" i="25"/>
  <c r="BU153" i="25"/>
  <c r="BV153" i="25"/>
  <c r="BW153" i="25"/>
  <c r="BX153" i="25"/>
  <c r="BY153" i="25"/>
  <c r="BZ153" i="25"/>
  <c r="CA153" i="25"/>
  <c r="CB153" i="25"/>
  <c r="BR154" i="25"/>
  <c r="BS154" i="25"/>
  <c r="BT154" i="25"/>
  <c r="BU154" i="25"/>
  <c r="BV154" i="25"/>
  <c r="BW154" i="25"/>
  <c r="BX154" i="25"/>
  <c r="BY154" i="25"/>
  <c r="BZ154" i="25"/>
  <c r="CA154" i="25"/>
  <c r="CB154" i="25"/>
  <c r="BR155" i="25"/>
  <c r="BS155" i="25"/>
  <c r="BT155" i="25"/>
  <c r="BU155" i="25"/>
  <c r="BV155" i="25"/>
  <c r="BW155" i="25"/>
  <c r="BX155" i="25"/>
  <c r="BY155" i="25"/>
  <c r="BZ155" i="25"/>
  <c r="CA155" i="25"/>
  <c r="CB155" i="25"/>
  <c r="BR156" i="25"/>
  <c r="BS156" i="25"/>
  <c r="BT156" i="25"/>
  <c r="BU156" i="25"/>
  <c r="BV156" i="25"/>
  <c r="BW156" i="25"/>
  <c r="BX156" i="25"/>
  <c r="BY156" i="25"/>
  <c r="BZ156" i="25"/>
  <c r="CA156" i="25"/>
  <c r="CB156" i="25"/>
  <c r="BR157" i="25"/>
  <c r="BS157" i="25"/>
  <c r="BT157" i="25"/>
  <c r="BU157" i="25"/>
  <c r="BV157" i="25"/>
  <c r="BW157" i="25"/>
  <c r="BX157" i="25"/>
  <c r="BY157" i="25"/>
  <c r="BZ157" i="25"/>
  <c r="CA157" i="25"/>
  <c r="CB157" i="25"/>
  <c r="BR158" i="25"/>
  <c r="BS158" i="25"/>
  <c r="BT158" i="25"/>
  <c r="BU158" i="25"/>
  <c r="BV158" i="25"/>
  <c r="BW158" i="25"/>
  <c r="BX158" i="25"/>
  <c r="BY158" i="25"/>
  <c r="BZ158" i="25"/>
  <c r="CA158" i="25"/>
  <c r="CB158" i="25"/>
  <c r="BR159" i="25"/>
  <c r="BS159" i="25"/>
  <c r="BT159" i="25"/>
  <c r="BU159" i="25"/>
  <c r="BV159" i="25"/>
  <c r="BW159" i="25"/>
  <c r="BX159" i="25"/>
  <c r="BY159" i="25"/>
  <c r="BZ159" i="25"/>
  <c r="CA159" i="25"/>
  <c r="CB159" i="25"/>
  <c r="BR160" i="25"/>
  <c r="BS160" i="25"/>
  <c r="BT160" i="25"/>
  <c r="BU160" i="25"/>
  <c r="BV160" i="25"/>
  <c r="BW160" i="25"/>
  <c r="BX160" i="25"/>
  <c r="BY160" i="25"/>
  <c r="BZ160" i="25"/>
  <c r="CA160" i="25"/>
  <c r="CB160" i="25"/>
  <c r="BR161" i="25"/>
  <c r="BS161" i="25"/>
  <c r="BT161" i="25"/>
  <c r="BU161" i="25"/>
  <c r="BV161" i="25"/>
  <c r="BW161" i="25"/>
  <c r="BX161" i="25"/>
  <c r="BY161" i="25"/>
  <c r="BZ161" i="25"/>
  <c r="CA161" i="25"/>
  <c r="CB161" i="25"/>
  <c r="BR162" i="25"/>
  <c r="BS162" i="25"/>
  <c r="BT162" i="25"/>
  <c r="BU162" i="25"/>
  <c r="BV162" i="25"/>
  <c r="BW162" i="25"/>
  <c r="BX162" i="25"/>
  <c r="BY162" i="25"/>
  <c r="BZ162" i="25"/>
  <c r="CA162" i="25"/>
  <c r="CB162" i="25"/>
  <c r="BR163" i="25"/>
  <c r="BS163" i="25"/>
  <c r="BT163" i="25"/>
  <c r="BU163" i="25"/>
  <c r="BV163" i="25"/>
  <c r="BW163" i="25"/>
  <c r="BX163" i="25"/>
  <c r="BY163" i="25"/>
  <c r="BZ163" i="25"/>
  <c r="CA163" i="25"/>
  <c r="CB163" i="25"/>
  <c r="BR164" i="25"/>
  <c r="BS164" i="25"/>
  <c r="BT164" i="25"/>
  <c r="BU164" i="25"/>
  <c r="BV164" i="25"/>
  <c r="BW164" i="25"/>
  <c r="BX164" i="25"/>
  <c r="BY164" i="25"/>
  <c r="BZ164" i="25"/>
  <c r="CA164" i="25"/>
  <c r="CB164" i="25"/>
  <c r="BR165" i="25"/>
  <c r="BS165" i="25"/>
  <c r="BT165" i="25"/>
  <c r="BU165" i="25"/>
  <c r="BV165" i="25"/>
  <c r="BW165" i="25"/>
  <c r="BX165" i="25"/>
  <c r="BY165" i="25"/>
  <c r="BZ165" i="25"/>
  <c r="CA165" i="25"/>
  <c r="CB165" i="25"/>
  <c r="BR166" i="25"/>
  <c r="BS166" i="25"/>
  <c r="BT166" i="25"/>
  <c r="BU166" i="25"/>
  <c r="BV166" i="25"/>
  <c r="BW166" i="25"/>
  <c r="BX166" i="25"/>
  <c r="BY166" i="25"/>
  <c r="BZ166" i="25"/>
  <c r="CA166" i="25"/>
  <c r="CB166" i="25"/>
  <c r="BR167" i="25"/>
  <c r="BS167" i="25"/>
  <c r="BT167" i="25"/>
  <c r="BU167" i="25"/>
  <c r="BV167" i="25"/>
  <c r="BW167" i="25"/>
  <c r="BX167" i="25"/>
  <c r="BY167" i="25"/>
  <c r="BZ167" i="25"/>
  <c r="CA167" i="25"/>
  <c r="CB167" i="25"/>
  <c r="BR168" i="25"/>
  <c r="BS168" i="25"/>
  <c r="BT168" i="25"/>
  <c r="BU168" i="25"/>
  <c r="BV168" i="25"/>
  <c r="BW168" i="25"/>
  <c r="BX168" i="25"/>
  <c r="BY168" i="25"/>
  <c r="BZ168" i="25"/>
  <c r="CA168" i="25"/>
  <c r="CB168" i="25"/>
  <c r="BR169" i="25"/>
  <c r="BS169" i="25"/>
  <c r="BT169" i="25"/>
  <c r="BU169" i="25"/>
  <c r="BV169" i="25"/>
  <c r="BW169" i="25"/>
  <c r="BX169" i="25"/>
  <c r="BY169" i="25"/>
  <c r="BZ169" i="25"/>
  <c r="CA169" i="25"/>
  <c r="CB169" i="25"/>
  <c r="BR170" i="25"/>
  <c r="BS170" i="25"/>
  <c r="BT170" i="25"/>
  <c r="BU170" i="25"/>
  <c r="BV170" i="25"/>
  <c r="BW170" i="25"/>
  <c r="BX170" i="25"/>
  <c r="BY170" i="25"/>
  <c r="BZ170" i="25"/>
  <c r="CA170" i="25"/>
  <c r="CB170" i="25"/>
  <c r="BR171" i="25"/>
  <c r="BS171" i="25"/>
  <c r="BT171" i="25"/>
  <c r="BU171" i="25"/>
  <c r="BV171" i="25"/>
  <c r="BW171" i="25"/>
  <c r="BX171" i="25"/>
  <c r="BY171" i="25"/>
  <c r="BZ171" i="25"/>
  <c r="CA171" i="25"/>
  <c r="CB171" i="25"/>
  <c r="BR172" i="25"/>
  <c r="BS172" i="25"/>
  <c r="BT172" i="25"/>
  <c r="BU172" i="25"/>
  <c r="BV172" i="25"/>
  <c r="BW172" i="25"/>
  <c r="BX172" i="25"/>
  <c r="BY172" i="25"/>
  <c r="BZ172" i="25"/>
  <c r="CA172" i="25"/>
  <c r="CB172" i="25"/>
  <c r="BR173" i="25"/>
  <c r="BS173" i="25"/>
  <c r="BT173" i="25"/>
  <c r="BU173" i="25"/>
  <c r="BV173" i="25"/>
  <c r="BW173" i="25"/>
  <c r="BX173" i="25"/>
  <c r="BY173" i="25"/>
  <c r="BZ173" i="25"/>
  <c r="CA173" i="25"/>
  <c r="CB173" i="25"/>
  <c r="BR174" i="25"/>
  <c r="BS174" i="25"/>
  <c r="BT174" i="25"/>
  <c r="BU174" i="25"/>
  <c r="BV174" i="25"/>
  <c r="BW174" i="25"/>
  <c r="BX174" i="25"/>
  <c r="BY174" i="25"/>
  <c r="BZ174" i="25"/>
  <c r="CA174" i="25"/>
  <c r="CB174" i="25"/>
  <c r="BR175" i="25"/>
  <c r="BS175" i="25"/>
  <c r="BT175" i="25"/>
  <c r="BU175" i="25"/>
  <c r="BV175" i="25"/>
  <c r="BW175" i="25"/>
  <c r="BX175" i="25"/>
  <c r="BY175" i="25"/>
  <c r="BZ175" i="25"/>
  <c r="CA175" i="25"/>
  <c r="CB175" i="25"/>
  <c r="BR176" i="25"/>
  <c r="BS176" i="25"/>
  <c r="BT176" i="25"/>
  <c r="BU176" i="25"/>
  <c r="BV176" i="25"/>
  <c r="BW176" i="25"/>
  <c r="BX176" i="25"/>
  <c r="BY176" i="25"/>
  <c r="BZ176" i="25"/>
  <c r="CA176" i="25"/>
  <c r="CB176" i="25"/>
  <c r="BR177" i="25"/>
  <c r="BS177" i="25"/>
  <c r="BT177" i="25"/>
  <c r="BU177" i="25"/>
  <c r="BV177" i="25"/>
  <c r="BW177" i="25"/>
  <c r="BX177" i="25"/>
  <c r="BY177" i="25"/>
  <c r="BZ177" i="25"/>
  <c r="CA177" i="25"/>
  <c r="CB177" i="25"/>
  <c r="BR178" i="25"/>
  <c r="BS178" i="25"/>
  <c r="BT178" i="25"/>
  <c r="BU178" i="25"/>
  <c r="BV178" i="25"/>
  <c r="BW178" i="25"/>
  <c r="BX178" i="25"/>
  <c r="BY178" i="25"/>
  <c r="BZ178" i="25"/>
  <c r="CA178" i="25"/>
  <c r="CB178" i="25"/>
  <c r="BR179" i="25"/>
  <c r="BS179" i="25"/>
  <c r="BT179" i="25"/>
  <c r="BU179" i="25"/>
  <c r="BV179" i="25"/>
  <c r="BW179" i="25"/>
  <c r="BX179" i="25"/>
  <c r="BY179" i="25"/>
  <c r="BZ179" i="25"/>
  <c r="CA179" i="25"/>
  <c r="CB179" i="25"/>
  <c r="BR180" i="25"/>
  <c r="BS180" i="25"/>
  <c r="BT180" i="25"/>
  <c r="BU180" i="25"/>
  <c r="BV180" i="25"/>
  <c r="BW180" i="25"/>
  <c r="BX180" i="25"/>
  <c r="BY180" i="25"/>
  <c r="BZ180" i="25"/>
  <c r="CA180" i="25"/>
  <c r="CB180" i="25"/>
  <c r="BR181" i="25"/>
  <c r="BS181" i="25"/>
  <c r="BT181" i="25"/>
  <c r="BU181" i="25"/>
  <c r="BV181" i="25"/>
  <c r="BW181" i="25"/>
  <c r="BX181" i="25"/>
  <c r="BY181" i="25"/>
  <c r="BZ181" i="25"/>
  <c r="CA181" i="25"/>
  <c r="CB181" i="25"/>
  <c r="BR182" i="25"/>
  <c r="BS182" i="25"/>
  <c r="BT182" i="25"/>
  <c r="BU182" i="25"/>
  <c r="BV182" i="25"/>
  <c r="BW182" i="25"/>
  <c r="BX182" i="25"/>
  <c r="BY182" i="25"/>
  <c r="BZ182" i="25"/>
  <c r="CA182" i="25"/>
  <c r="CB182" i="25"/>
  <c r="BR183" i="25"/>
  <c r="BS183" i="25"/>
  <c r="BT183" i="25"/>
  <c r="BU183" i="25"/>
  <c r="BV183" i="25"/>
  <c r="BW183" i="25"/>
  <c r="BX183" i="25"/>
  <c r="BY183" i="25"/>
  <c r="BZ183" i="25"/>
  <c r="CA183" i="25"/>
  <c r="CB183" i="25"/>
  <c r="BR184" i="25"/>
  <c r="BS184" i="25"/>
  <c r="BT184" i="25"/>
  <c r="BU184" i="25"/>
  <c r="BV184" i="25"/>
  <c r="BW184" i="25"/>
  <c r="BX184" i="25"/>
  <c r="BY184" i="25"/>
  <c r="BZ184" i="25"/>
  <c r="CA184" i="25"/>
  <c r="CB184" i="25"/>
  <c r="BR185" i="25"/>
  <c r="BS185" i="25"/>
  <c r="BT185" i="25"/>
  <c r="BU185" i="25"/>
  <c r="BV185" i="25"/>
  <c r="BW185" i="25"/>
  <c r="BX185" i="25"/>
  <c r="BY185" i="25"/>
  <c r="BZ185" i="25"/>
  <c r="CA185" i="25"/>
  <c r="CB185" i="25"/>
  <c r="BR186" i="25"/>
  <c r="BS186" i="25"/>
  <c r="BT186" i="25"/>
  <c r="BU186" i="25"/>
  <c r="BV186" i="25"/>
  <c r="BW186" i="25"/>
  <c r="BX186" i="25"/>
  <c r="BY186" i="25"/>
  <c r="BZ186" i="25"/>
  <c r="CA186" i="25"/>
  <c r="CB186" i="25"/>
  <c r="BR187" i="25"/>
  <c r="BS187" i="25"/>
  <c r="BT187" i="25"/>
  <c r="BU187" i="25"/>
  <c r="BV187" i="25"/>
  <c r="BW187" i="25"/>
  <c r="BX187" i="25"/>
  <c r="BY187" i="25"/>
  <c r="BZ187" i="25"/>
  <c r="CA187" i="25"/>
  <c r="CB187" i="25"/>
  <c r="BR188" i="25"/>
  <c r="BS188" i="25"/>
  <c r="BT188" i="25"/>
  <c r="BU188" i="25"/>
  <c r="BV188" i="25"/>
  <c r="BW188" i="25"/>
  <c r="BX188" i="25"/>
  <c r="BY188" i="25"/>
  <c r="BZ188" i="25"/>
  <c r="CA188" i="25"/>
  <c r="CB188" i="25"/>
  <c r="BR189" i="25"/>
  <c r="BS189" i="25"/>
  <c r="BT189" i="25"/>
  <c r="BU189" i="25"/>
  <c r="BV189" i="25"/>
  <c r="BW189" i="25"/>
  <c r="BX189" i="25"/>
  <c r="BY189" i="25"/>
  <c r="BZ189" i="25"/>
  <c r="CA189" i="25"/>
  <c r="CB189" i="25"/>
  <c r="BR190" i="25"/>
  <c r="BS190" i="25"/>
  <c r="BT190" i="25"/>
  <c r="BU190" i="25"/>
  <c r="BV190" i="25"/>
  <c r="BW190" i="25"/>
  <c r="BX190" i="25"/>
  <c r="BY190" i="25"/>
  <c r="BZ190" i="25"/>
  <c r="CA190" i="25"/>
  <c r="CB190" i="25"/>
  <c r="BR191" i="25"/>
  <c r="BS191" i="25"/>
  <c r="BT191" i="25"/>
  <c r="BU191" i="25"/>
  <c r="BV191" i="25"/>
  <c r="BW191" i="25"/>
  <c r="BX191" i="25"/>
  <c r="BY191" i="25"/>
  <c r="BZ191" i="25"/>
  <c r="CA191" i="25"/>
  <c r="CB191" i="25"/>
  <c r="BR192" i="25"/>
  <c r="BS192" i="25"/>
  <c r="BT192" i="25"/>
  <c r="BU192" i="25"/>
  <c r="BV192" i="25"/>
  <c r="BW192" i="25"/>
  <c r="BX192" i="25"/>
  <c r="BY192" i="25"/>
  <c r="BZ192" i="25"/>
  <c r="CA192" i="25"/>
  <c r="CB192" i="25"/>
  <c r="BR193" i="25"/>
  <c r="BS193" i="25"/>
  <c r="BT193" i="25"/>
  <c r="BU193" i="25"/>
  <c r="BV193" i="25"/>
  <c r="BW193" i="25"/>
  <c r="BX193" i="25"/>
  <c r="BY193" i="25"/>
  <c r="BZ193" i="25"/>
  <c r="CA193" i="25"/>
  <c r="CB193" i="25"/>
  <c r="BR194" i="25"/>
  <c r="BS194" i="25"/>
  <c r="BT194" i="25"/>
  <c r="BU194" i="25"/>
  <c r="BV194" i="25"/>
  <c r="BW194" i="25"/>
  <c r="BX194" i="25"/>
  <c r="BY194" i="25"/>
  <c r="BZ194" i="25"/>
  <c r="CA194" i="25"/>
  <c r="CB194" i="25"/>
  <c r="BR195" i="25"/>
  <c r="BS195" i="25"/>
  <c r="BT195" i="25"/>
  <c r="BU195" i="25"/>
  <c r="BV195" i="25"/>
  <c r="BW195" i="25"/>
  <c r="BX195" i="25"/>
  <c r="BY195" i="25"/>
  <c r="BZ195" i="25"/>
  <c r="CA195" i="25"/>
  <c r="CB195" i="25"/>
  <c r="BR196" i="25"/>
  <c r="BS196" i="25"/>
  <c r="BT196" i="25"/>
  <c r="BU196" i="25"/>
  <c r="BV196" i="25"/>
  <c r="BW196" i="25"/>
  <c r="BX196" i="25"/>
  <c r="BY196" i="25"/>
  <c r="BZ196" i="25"/>
  <c r="CA196" i="25"/>
  <c r="CB196" i="25"/>
  <c r="BR197" i="25"/>
  <c r="BS197" i="25"/>
  <c r="BT197" i="25"/>
  <c r="BU197" i="25"/>
  <c r="BV197" i="25"/>
  <c r="BW197" i="25"/>
  <c r="BX197" i="25"/>
  <c r="BY197" i="25"/>
  <c r="BZ197" i="25"/>
  <c r="CA197" i="25"/>
  <c r="CB197" i="25"/>
  <c r="BR198" i="25"/>
  <c r="BS198" i="25"/>
  <c r="BT198" i="25"/>
  <c r="BU198" i="25"/>
  <c r="BV198" i="25"/>
  <c r="BW198" i="25"/>
  <c r="BX198" i="25"/>
  <c r="BY198" i="25"/>
  <c r="BZ198" i="25"/>
  <c r="CA198" i="25"/>
  <c r="CB198" i="25"/>
  <c r="BR199" i="25"/>
  <c r="BS199" i="25"/>
  <c r="BT199" i="25"/>
  <c r="BU199" i="25"/>
  <c r="BV199" i="25"/>
  <c r="BW199" i="25"/>
  <c r="BX199" i="25"/>
  <c r="BY199" i="25"/>
  <c r="BZ199" i="25"/>
  <c r="CA199" i="25"/>
  <c r="CB199" i="25"/>
  <c r="BR200" i="25"/>
  <c r="BS200" i="25"/>
  <c r="BT200" i="25"/>
  <c r="BU200" i="25"/>
  <c r="BV200" i="25"/>
  <c r="BW200" i="25"/>
  <c r="BX200" i="25"/>
  <c r="BY200" i="25"/>
  <c r="BZ200" i="25"/>
  <c r="CA200" i="25"/>
  <c r="CB200" i="25"/>
  <c r="BR201" i="25"/>
  <c r="BS201" i="25"/>
  <c r="BT201" i="25"/>
  <c r="BU201" i="25"/>
  <c r="BV201" i="25"/>
  <c r="BW201" i="25"/>
  <c r="BX201" i="25"/>
  <c r="BY201" i="25"/>
  <c r="BZ201" i="25"/>
  <c r="CA201" i="25"/>
  <c r="CB201" i="25"/>
  <c r="BR202" i="25"/>
  <c r="BS202" i="25"/>
  <c r="BT202" i="25"/>
  <c r="BU202" i="25"/>
  <c r="BV202" i="25"/>
  <c r="BW202" i="25"/>
  <c r="BX202" i="25"/>
  <c r="BY202" i="25"/>
  <c r="BZ202" i="25"/>
  <c r="CA202" i="25"/>
  <c r="CB202" i="25"/>
  <c r="BR203" i="25"/>
  <c r="BS203" i="25"/>
  <c r="BT203" i="25"/>
  <c r="BU203" i="25"/>
  <c r="BV203" i="25"/>
  <c r="BW203" i="25"/>
  <c r="BX203" i="25"/>
  <c r="BY203" i="25"/>
  <c r="BZ203" i="25"/>
  <c r="CA203" i="25"/>
  <c r="CB203" i="25"/>
  <c r="BR204" i="25"/>
  <c r="BS204" i="25"/>
  <c r="BT204" i="25"/>
  <c r="BU204" i="25"/>
  <c r="BV204" i="25"/>
  <c r="BW204" i="25"/>
  <c r="BX204" i="25"/>
  <c r="BY204" i="25"/>
  <c r="BZ204" i="25"/>
  <c r="CA204" i="25"/>
  <c r="CB204" i="25"/>
  <c r="BR205" i="25"/>
  <c r="BS205" i="25"/>
  <c r="BT205" i="25"/>
  <c r="BU205" i="25"/>
  <c r="BV205" i="25"/>
  <c r="BW205" i="25"/>
  <c r="BX205" i="25"/>
  <c r="BY205" i="25"/>
  <c r="BZ205" i="25"/>
  <c r="CA205" i="25"/>
  <c r="CB205" i="25"/>
  <c r="BR206" i="25"/>
  <c r="BS206" i="25"/>
  <c r="BT206" i="25"/>
  <c r="BU206" i="25"/>
  <c r="BV206" i="25"/>
  <c r="BW206" i="25"/>
  <c r="BX206" i="25"/>
  <c r="BY206" i="25"/>
  <c r="BZ206" i="25"/>
  <c r="CA206" i="25"/>
  <c r="CB206" i="25"/>
  <c r="BR207" i="25"/>
  <c r="BS207" i="25"/>
  <c r="BT207" i="25"/>
  <c r="BU207" i="25"/>
  <c r="BV207" i="25"/>
  <c r="BW207" i="25"/>
  <c r="BX207" i="25"/>
  <c r="BY207" i="25"/>
  <c r="BZ207" i="25"/>
  <c r="CA207" i="25"/>
  <c r="CB207" i="25"/>
  <c r="BR208" i="25"/>
  <c r="BS208" i="25"/>
  <c r="BT208" i="25"/>
  <c r="BU208" i="25"/>
  <c r="BV208" i="25"/>
  <c r="BW208" i="25"/>
  <c r="BX208" i="25"/>
  <c r="BY208" i="25"/>
  <c r="BZ208" i="25"/>
  <c r="CA208" i="25"/>
  <c r="CB208" i="25"/>
  <c r="BR209" i="25"/>
  <c r="BS209" i="25"/>
  <c r="BT209" i="25"/>
  <c r="BU209" i="25"/>
  <c r="BV209" i="25"/>
  <c r="BW209" i="25"/>
  <c r="BX209" i="25"/>
  <c r="BY209" i="25"/>
  <c r="BZ209" i="25"/>
  <c r="CA209" i="25"/>
  <c r="CB209" i="25"/>
  <c r="BR210" i="25"/>
  <c r="BS210" i="25"/>
  <c r="BT210" i="25"/>
  <c r="BU210" i="25"/>
  <c r="BV210" i="25"/>
  <c r="BW210" i="25"/>
  <c r="BX210" i="25"/>
  <c r="BY210" i="25"/>
  <c r="BZ210" i="25"/>
  <c r="CA210" i="25"/>
  <c r="CB210" i="25"/>
  <c r="BR211" i="25"/>
  <c r="BS211" i="25"/>
  <c r="BT211" i="25"/>
  <c r="BU211" i="25"/>
  <c r="BV211" i="25"/>
  <c r="BW211" i="25"/>
  <c r="BX211" i="25"/>
  <c r="BY211" i="25"/>
  <c r="BZ211" i="25"/>
  <c r="CA211" i="25"/>
  <c r="CB211" i="25"/>
  <c r="BR212" i="25"/>
  <c r="BS212" i="25"/>
  <c r="BT212" i="25"/>
  <c r="BU212" i="25"/>
  <c r="BV212" i="25"/>
  <c r="BW212" i="25"/>
  <c r="BX212" i="25"/>
  <c r="BY212" i="25"/>
  <c r="BZ212" i="25"/>
  <c r="CA212" i="25"/>
  <c r="CB212" i="25"/>
  <c r="BR213" i="25"/>
  <c r="BS213" i="25"/>
  <c r="BT213" i="25"/>
  <c r="BU213" i="25"/>
  <c r="BV213" i="25"/>
  <c r="BW213" i="25"/>
  <c r="BX213" i="25"/>
  <c r="BY213" i="25"/>
  <c r="BZ213" i="25"/>
  <c r="CA213" i="25"/>
  <c r="CB213" i="25"/>
  <c r="BR214" i="25"/>
  <c r="BS214" i="25"/>
  <c r="BT214" i="25"/>
  <c r="BU214" i="25"/>
  <c r="BV214" i="25"/>
  <c r="BW214" i="25"/>
  <c r="BX214" i="25"/>
  <c r="BY214" i="25"/>
  <c r="BZ214" i="25"/>
  <c r="CA214" i="25"/>
  <c r="CB214" i="25"/>
  <c r="BR215" i="25"/>
  <c r="BS215" i="25"/>
  <c r="BT215" i="25"/>
  <c r="BU215" i="25"/>
  <c r="BV215" i="25"/>
  <c r="BW215" i="25"/>
  <c r="BX215" i="25"/>
  <c r="BY215" i="25"/>
  <c r="BZ215" i="25"/>
  <c r="CA215" i="25"/>
  <c r="CB215" i="25"/>
  <c r="BR216" i="25"/>
  <c r="BS216" i="25"/>
  <c r="BT216" i="25"/>
  <c r="BU216" i="25"/>
  <c r="BV216" i="25"/>
  <c r="BW216" i="25"/>
  <c r="BX216" i="25"/>
  <c r="BY216" i="25"/>
  <c r="BZ216" i="25"/>
  <c r="CA216" i="25"/>
  <c r="CB216" i="25"/>
  <c r="BR217" i="25"/>
  <c r="BS217" i="25"/>
  <c r="BT217" i="25"/>
  <c r="BU217" i="25"/>
  <c r="BV217" i="25"/>
  <c r="BW217" i="25"/>
  <c r="BX217" i="25"/>
  <c r="BY217" i="25"/>
  <c r="BZ217" i="25"/>
  <c r="CA217" i="25"/>
  <c r="CB217" i="25"/>
  <c r="BR218" i="25"/>
  <c r="BS218" i="25"/>
  <c r="BT218" i="25"/>
  <c r="BU218" i="25"/>
  <c r="BV218" i="25"/>
  <c r="BW218" i="25"/>
  <c r="BX218" i="25"/>
  <c r="BY218" i="25"/>
  <c r="BZ218" i="25"/>
  <c r="CA218" i="25"/>
  <c r="CB218" i="25"/>
  <c r="BR219" i="25"/>
  <c r="BS219" i="25"/>
  <c r="BT219" i="25"/>
  <c r="BU219" i="25"/>
  <c r="BV219" i="25"/>
  <c r="BW219" i="25"/>
  <c r="BX219" i="25"/>
  <c r="BY219" i="25"/>
  <c r="BZ219" i="25"/>
  <c r="CA219" i="25"/>
  <c r="CB219" i="25"/>
  <c r="BR220" i="25"/>
  <c r="BS220" i="25"/>
  <c r="BT220" i="25"/>
  <c r="BU220" i="25"/>
  <c r="BV220" i="25"/>
  <c r="BW220" i="25"/>
  <c r="BX220" i="25"/>
  <c r="BY220" i="25"/>
  <c r="BZ220" i="25"/>
  <c r="CA220" i="25"/>
  <c r="CB220" i="25"/>
  <c r="BR221" i="25"/>
  <c r="BS221" i="25"/>
  <c r="BT221" i="25"/>
  <c r="BU221" i="25"/>
  <c r="BV221" i="25"/>
  <c r="BW221" i="25"/>
  <c r="BX221" i="25"/>
  <c r="BY221" i="25"/>
  <c r="BZ221" i="25"/>
  <c r="CA221" i="25"/>
  <c r="CB221" i="25"/>
  <c r="BR222" i="25"/>
  <c r="BS222" i="25"/>
  <c r="BT222" i="25"/>
  <c r="BU222" i="25"/>
  <c r="BV222" i="25"/>
  <c r="BW222" i="25"/>
  <c r="BX222" i="25"/>
  <c r="BY222" i="25"/>
  <c r="BZ222" i="25"/>
  <c r="CA222" i="25"/>
  <c r="CB222" i="25"/>
  <c r="BR223" i="25"/>
  <c r="BS223" i="25"/>
  <c r="BT223" i="25"/>
  <c r="BU223" i="25"/>
  <c r="BV223" i="25"/>
  <c r="BW223" i="25"/>
  <c r="BX223" i="25"/>
  <c r="BY223" i="25"/>
  <c r="BZ223" i="25"/>
  <c r="CA223" i="25"/>
  <c r="CB223" i="25"/>
  <c r="BR224" i="25"/>
  <c r="BS224" i="25"/>
  <c r="BT224" i="25"/>
  <c r="BU224" i="25"/>
  <c r="BV224" i="25"/>
  <c r="BW224" i="25"/>
  <c r="BX224" i="25"/>
  <c r="BY224" i="25"/>
  <c r="BZ224" i="25"/>
  <c r="CA224" i="25"/>
  <c r="CB224" i="25"/>
  <c r="BR225" i="25"/>
  <c r="BS225" i="25"/>
  <c r="BT225" i="25"/>
  <c r="BU225" i="25"/>
  <c r="BV225" i="25"/>
  <c r="BW225" i="25"/>
  <c r="BX225" i="25"/>
  <c r="BY225" i="25"/>
  <c r="BZ225" i="25"/>
  <c r="CA225" i="25"/>
  <c r="CB225" i="25"/>
  <c r="BR226" i="25"/>
  <c r="BS226" i="25"/>
  <c r="BT226" i="25"/>
  <c r="BU226" i="25"/>
  <c r="BV226" i="25"/>
  <c r="BW226" i="25"/>
  <c r="BX226" i="25"/>
  <c r="BY226" i="25"/>
  <c r="BZ226" i="25"/>
  <c r="CA226" i="25"/>
  <c r="CB226" i="25"/>
  <c r="BR227" i="25"/>
  <c r="BS227" i="25"/>
  <c r="BT227" i="25"/>
  <c r="BU227" i="25"/>
  <c r="BV227" i="25"/>
  <c r="BW227" i="25"/>
  <c r="BX227" i="25"/>
  <c r="BY227" i="25"/>
  <c r="BZ227" i="25"/>
  <c r="CA227" i="25"/>
  <c r="CB227" i="25"/>
  <c r="BR228" i="25"/>
  <c r="BS228" i="25"/>
  <c r="BT228" i="25"/>
  <c r="BU228" i="25"/>
  <c r="BV228" i="25"/>
  <c r="BW228" i="25"/>
  <c r="BX228" i="25"/>
  <c r="BY228" i="25"/>
  <c r="BZ228" i="25"/>
  <c r="CA228" i="25"/>
  <c r="CB228" i="25"/>
  <c r="BR229" i="25"/>
  <c r="BS229" i="25"/>
  <c r="BT229" i="25"/>
  <c r="BU229" i="25"/>
  <c r="BV229" i="25"/>
  <c r="BW229" i="25"/>
  <c r="BX229" i="25"/>
  <c r="BY229" i="25"/>
  <c r="BZ229" i="25"/>
  <c r="CA229" i="25"/>
  <c r="CB229" i="25"/>
  <c r="BR230" i="25"/>
  <c r="BS230" i="25"/>
  <c r="BT230" i="25"/>
  <c r="BU230" i="25"/>
  <c r="BV230" i="25"/>
  <c r="BW230" i="25"/>
  <c r="BX230" i="25"/>
  <c r="BY230" i="25"/>
  <c r="BZ230" i="25"/>
  <c r="CA230" i="25"/>
  <c r="CB230" i="25"/>
  <c r="BR231" i="25"/>
  <c r="BS231" i="25"/>
  <c r="BT231" i="25"/>
  <c r="BU231" i="25"/>
  <c r="BV231" i="25"/>
  <c r="BW231" i="25"/>
  <c r="BX231" i="25"/>
  <c r="BY231" i="25"/>
  <c r="BZ231" i="25"/>
  <c r="CA231" i="25"/>
  <c r="CB231" i="25"/>
  <c r="BR232" i="25"/>
  <c r="BS232" i="25"/>
  <c r="BT232" i="25"/>
  <c r="BU232" i="25"/>
  <c r="BV232" i="25"/>
  <c r="BW232" i="25"/>
  <c r="BX232" i="25"/>
  <c r="BY232" i="25"/>
  <c r="BZ232" i="25"/>
  <c r="CA232" i="25"/>
  <c r="CB232" i="25"/>
  <c r="BR233" i="25"/>
  <c r="BS233" i="25"/>
  <c r="BT233" i="25"/>
  <c r="BU233" i="25"/>
  <c r="BV233" i="25"/>
  <c r="BW233" i="25"/>
  <c r="BX233" i="25"/>
  <c r="BY233" i="25"/>
  <c r="BZ233" i="25"/>
  <c r="CA233" i="25"/>
  <c r="CB233" i="25"/>
  <c r="BR234" i="25"/>
  <c r="BS234" i="25"/>
  <c r="BT234" i="25"/>
  <c r="BU234" i="25"/>
  <c r="BV234" i="25"/>
  <c r="BW234" i="25"/>
  <c r="BX234" i="25"/>
  <c r="BY234" i="25"/>
  <c r="BZ234" i="25"/>
  <c r="CA234" i="25"/>
  <c r="CB234" i="25"/>
  <c r="BR235" i="25"/>
  <c r="BS235" i="25"/>
  <c r="BT235" i="25"/>
  <c r="BU235" i="25"/>
  <c r="BV235" i="25"/>
  <c r="BW235" i="25"/>
  <c r="BX235" i="25"/>
  <c r="BY235" i="25"/>
  <c r="BZ235" i="25"/>
  <c r="CA235" i="25"/>
  <c r="CB235" i="25"/>
  <c r="BR236" i="25"/>
  <c r="BS236" i="25"/>
  <c r="BT236" i="25"/>
  <c r="BU236" i="25"/>
  <c r="BV236" i="25"/>
  <c r="BW236" i="25"/>
  <c r="BX236" i="25"/>
  <c r="BY236" i="25"/>
  <c r="BZ236" i="25"/>
  <c r="CA236" i="25"/>
  <c r="CB236" i="25"/>
  <c r="BR237" i="25"/>
  <c r="BS237" i="25"/>
  <c r="BT237" i="25"/>
  <c r="BU237" i="25"/>
  <c r="BV237" i="25"/>
  <c r="BW237" i="25"/>
  <c r="BX237" i="25"/>
  <c r="BY237" i="25"/>
  <c r="BZ237" i="25"/>
  <c r="CA237" i="25"/>
  <c r="CB237" i="25"/>
  <c r="BR238" i="25"/>
  <c r="BS238" i="25"/>
  <c r="BT238" i="25"/>
  <c r="BU238" i="25"/>
  <c r="BV238" i="25"/>
  <c r="BW238" i="25"/>
  <c r="BX238" i="25"/>
  <c r="BY238" i="25"/>
  <c r="BZ238" i="25"/>
  <c r="CA238" i="25"/>
  <c r="CB238" i="25"/>
  <c r="BR239" i="25"/>
  <c r="BS239" i="25"/>
  <c r="BT239" i="25"/>
  <c r="BU239" i="25"/>
  <c r="BV239" i="25"/>
  <c r="BW239" i="25"/>
  <c r="BX239" i="25"/>
  <c r="BY239" i="25"/>
  <c r="BZ239" i="25"/>
  <c r="CA239" i="25"/>
  <c r="CB239" i="25"/>
  <c r="BR240" i="25"/>
  <c r="BS240" i="25"/>
  <c r="BT240" i="25"/>
  <c r="BU240" i="25"/>
  <c r="BV240" i="25"/>
  <c r="BW240" i="25"/>
  <c r="BX240" i="25"/>
  <c r="BY240" i="25"/>
  <c r="BZ240" i="25"/>
  <c r="CA240" i="25"/>
  <c r="CB240" i="25"/>
  <c r="BR241" i="25"/>
  <c r="BS241" i="25"/>
  <c r="BT241" i="25"/>
  <c r="BU241" i="25"/>
  <c r="BV241" i="25"/>
  <c r="BW241" i="25"/>
  <c r="BX241" i="25"/>
  <c r="BY241" i="25"/>
  <c r="BZ241" i="25"/>
  <c r="CA241" i="25"/>
  <c r="CB241" i="25"/>
  <c r="BR242" i="25"/>
  <c r="BS242" i="25"/>
  <c r="BT242" i="25"/>
  <c r="BU242" i="25"/>
  <c r="BV242" i="25"/>
  <c r="BW242" i="25"/>
  <c r="BX242" i="25"/>
  <c r="BY242" i="25"/>
  <c r="BZ242" i="25"/>
  <c r="CA242" i="25"/>
  <c r="CB242" i="25"/>
  <c r="BR243" i="25"/>
  <c r="BS243" i="25"/>
  <c r="BT243" i="25"/>
  <c r="BU243" i="25"/>
  <c r="BV243" i="25"/>
  <c r="BW243" i="25"/>
  <c r="BX243" i="25"/>
  <c r="BY243" i="25"/>
  <c r="BZ243" i="25"/>
  <c r="CA243" i="25"/>
  <c r="CB243" i="25"/>
  <c r="BR244" i="25"/>
  <c r="BS244" i="25"/>
  <c r="BT244" i="25"/>
  <c r="BU244" i="25"/>
  <c r="BV244" i="25"/>
  <c r="BW244" i="25"/>
  <c r="BX244" i="25"/>
  <c r="BY244" i="25"/>
  <c r="BZ244" i="25"/>
  <c r="CA244" i="25"/>
  <c r="CB244" i="25"/>
  <c r="BR245" i="25"/>
  <c r="BS245" i="25"/>
  <c r="BT245" i="25"/>
  <c r="BU245" i="25"/>
  <c r="BV245" i="25"/>
  <c r="BW245" i="25"/>
  <c r="BX245" i="25"/>
  <c r="BY245" i="25"/>
  <c r="BZ245" i="25"/>
  <c r="CA245" i="25"/>
  <c r="CB245" i="25"/>
  <c r="BR246" i="25"/>
  <c r="BS246" i="25"/>
  <c r="BT246" i="25"/>
  <c r="BU246" i="25"/>
  <c r="BV246" i="25"/>
  <c r="BW246" i="25"/>
  <c r="BX246" i="25"/>
  <c r="BY246" i="25"/>
  <c r="BZ246" i="25"/>
  <c r="CA246" i="25"/>
  <c r="CB246" i="25"/>
  <c r="BR247" i="25"/>
  <c r="BS247" i="25"/>
  <c r="BT247" i="25"/>
  <c r="BU247" i="25"/>
  <c r="BV247" i="25"/>
  <c r="BW247" i="25"/>
  <c r="BX247" i="25"/>
  <c r="BY247" i="25"/>
  <c r="BZ247" i="25"/>
  <c r="CA247" i="25"/>
  <c r="CB247" i="25"/>
  <c r="BR248" i="25"/>
  <c r="BS248" i="25"/>
  <c r="BT248" i="25"/>
  <c r="BU248" i="25"/>
  <c r="BV248" i="25"/>
  <c r="BW248" i="25"/>
  <c r="BX248" i="25"/>
  <c r="BY248" i="25"/>
  <c r="BZ248" i="25"/>
  <c r="CA248" i="25"/>
  <c r="CB248" i="25"/>
  <c r="BR249" i="25"/>
  <c r="BS249" i="25"/>
  <c r="BT249" i="25"/>
  <c r="BU249" i="25"/>
  <c r="BV249" i="25"/>
  <c r="BW249" i="25"/>
  <c r="BX249" i="25"/>
  <c r="BY249" i="25"/>
  <c r="BZ249" i="25"/>
  <c r="CA249" i="25"/>
  <c r="CB249" i="25"/>
  <c r="BR250" i="25"/>
  <c r="BS250" i="25"/>
  <c r="BT250" i="25"/>
  <c r="BU250" i="25"/>
  <c r="BV250" i="25"/>
  <c r="BW250" i="25"/>
  <c r="BX250" i="25"/>
  <c r="BY250" i="25"/>
  <c r="BZ250" i="25"/>
  <c r="CA250" i="25"/>
  <c r="CB250" i="25"/>
  <c r="BR251" i="25"/>
  <c r="BS251" i="25"/>
  <c r="BT251" i="25"/>
  <c r="BU251" i="25"/>
  <c r="BV251" i="25"/>
  <c r="BW251" i="25"/>
  <c r="BX251" i="25"/>
  <c r="BY251" i="25"/>
  <c r="BZ251" i="25"/>
  <c r="CA251" i="25"/>
  <c r="CB251" i="25"/>
  <c r="BR252" i="25"/>
  <c r="BS252" i="25"/>
  <c r="BT252" i="25"/>
  <c r="BU252" i="25"/>
  <c r="BV252" i="25"/>
  <c r="BW252" i="25"/>
  <c r="BX252" i="25"/>
  <c r="BY252" i="25"/>
  <c r="BZ252" i="25"/>
  <c r="CA252" i="25"/>
  <c r="CB252" i="25"/>
  <c r="BR253" i="25"/>
  <c r="BS253" i="25"/>
  <c r="BT253" i="25"/>
  <c r="BU253" i="25"/>
  <c r="BV253" i="25"/>
  <c r="BW253" i="25"/>
  <c r="BX253" i="25"/>
  <c r="BY253" i="25"/>
  <c r="BZ253" i="25"/>
  <c r="CA253" i="25"/>
  <c r="CB253" i="25"/>
  <c r="BR254" i="25"/>
  <c r="BS254" i="25"/>
  <c r="BT254" i="25"/>
  <c r="BU254" i="25"/>
  <c r="BV254" i="25"/>
  <c r="BW254" i="25"/>
  <c r="BX254" i="25"/>
  <c r="BY254" i="25"/>
  <c r="BZ254" i="25"/>
  <c r="CA254" i="25"/>
  <c r="CB254" i="25"/>
  <c r="BR255" i="25"/>
  <c r="BS255" i="25"/>
  <c r="BT255" i="25"/>
  <c r="BU255" i="25"/>
  <c r="BV255" i="25"/>
  <c r="BW255" i="25"/>
  <c r="BX255" i="25"/>
  <c r="BY255" i="25"/>
  <c r="BZ255" i="25"/>
  <c r="CA255" i="25"/>
  <c r="CB255" i="25"/>
  <c r="BR256" i="25"/>
  <c r="BS256" i="25"/>
  <c r="BT256" i="25"/>
  <c r="BU256" i="25"/>
  <c r="BV256" i="25"/>
  <c r="BW256" i="25"/>
  <c r="BX256" i="25"/>
  <c r="BY256" i="25"/>
  <c r="BZ256" i="25"/>
  <c r="CA256" i="25"/>
  <c r="CB256" i="25"/>
  <c r="BR257" i="25"/>
  <c r="BS257" i="25"/>
  <c r="BT257" i="25"/>
  <c r="BU257" i="25"/>
  <c r="BV257" i="25"/>
  <c r="BW257" i="25"/>
  <c r="BX257" i="25"/>
  <c r="BY257" i="25"/>
  <c r="BZ257" i="25"/>
  <c r="CA257" i="25"/>
  <c r="CB257" i="25"/>
  <c r="BR258" i="25"/>
  <c r="BS258" i="25"/>
  <c r="BT258" i="25"/>
  <c r="BU258" i="25"/>
  <c r="BV258" i="25"/>
  <c r="BW258" i="25"/>
  <c r="BX258" i="25"/>
  <c r="BY258" i="25"/>
  <c r="BZ258" i="25"/>
  <c r="CA258" i="25"/>
  <c r="CB258" i="25"/>
  <c r="BR259" i="25"/>
  <c r="BS259" i="25"/>
  <c r="BT259" i="25"/>
  <c r="BU259" i="25"/>
  <c r="BV259" i="25"/>
  <c r="BW259" i="25"/>
  <c r="BX259" i="25"/>
  <c r="BY259" i="25"/>
  <c r="BZ259" i="25"/>
  <c r="CA259" i="25"/>
  <c r="CB259" i="25"/>
  <c r="BR260" i="25"/>
  <c r="BS260" i="25"/>
  <c r="BT260" i="25"/>
  <c r="BU260" i="25"/>
  <c r="BV260" i="25"/>
  <c r="BW260" i="25"/>
  <c r="BX260" i="25"/>
  <c r="BY260" i="25"/>
  <c r="BZ260" i="25"/>
  <c r="CA260" i="25"/>
  <c r="CB260" i="25"/>
  <c r="BR261" i="25"/>
  <c r="BS261" i="25"/>
  <c r="BT261" i="25"/>
  <c r="BU261" i="25"/>
  <c r="BV261" i="25"/>
  <c r="BW261" i="25"/>
  <c r="BX261" i="25"/>
  <c r="BY261" i="25"/>
  <c r="BZ261" i="25"/>
  <c r="CA261" i="25"/>
  <c r="CB261" i="25"/>
  <c r="BR262" i="25"/>
  <c r="BS262" i="25"/>
  <c r="BT262" i="25"/>
  <c r="BU262" i="25"/>
  <c r="BV262" i="25"/>
  <c r="BW262" i="25"/>
  <c r="BX262" i="25"/>
  <c r="BY262" i="25"/>
  <c r="BZ262" i="25"/>
  <c r="CA262" i="25"/>
  <c r="CB262" i="25"/>
  <c r="BR263" i="25"/>
  <c r="BS263" i="25"/>
  <c r="BT263" i="25"/>
  <c r="BU263" i="25"/>
  <c r="BV263" i="25"/>
  <c r="BW263" i="25"/>
  <c r="BX263" i="25"/>
  <c r="BY263" i="25"/>
  <c r="BZ263" i="25"/>
  <c r="CA263" i="25"/>
  <c r="CB263" i="25"/>
  <c r="BR264" i="25"/>
  <c r="BS264" i="25"/>
  <c r="BT264" i="25"/>
  <c r="BU264" i="25"/>
  <c r="BV264" i="25"/>
  <c r="BW264" i="25"/>
  <c r="BX264" i="25"/>
  <c r="BY264" i="25"/>
  <c r="BZ264" i="25"/>
  <c r="CA264" i="25"/>
  <c r="CB264" i="25"/>
  <c r="BR265" i="25"/>
  <c r="BS265" i="25"/>
  <c r="BT265" i="25"/>
  <c r="BU265" i="25"/>
  <c r="BV265" i="25"/>
  <c r="BW265" i="25"/>
  <c r="BX265" i="25"/>
  <c r="BY265" i="25"/>
  <c r="BZ265" i="25"/>
  <c r="CA265" i="25"/>
  <c r="CB265" i="25"/>
  <c r="BR266" i="25"/>
  <c r="BS266" i="25"/>
  <c r="BT266" i="25"/>
  <c r="BU266" i="25"/>
  <c r="BV266" i="25"/>
  <c r="BW266" i="25"/>
  <c r="BX266" i="25"/>
  <c r="BY266" i="25"/>
  <c r="BZ266" i="25"/>
  <c r="CA266" i="25"/>
  <c r="CB266" i="25"/>
  <c r="BR267" i="25"/>
  <c r="BS267" i="25"/>
  <c r="BT267" i="25"/>
  <c r="BU267" i="25"/>
  <c r="BV267" i="25"/>
  <c r="BW267" i="25"/>
  <c r="BX267" i="25"/>
  <c r="BY267" i="25"/>
  <c r="BZ267" i="25"/>
  <c r="CA267" i="25"/>
  <c r="CB267" i="25"/>
  <c r="BR268" i="25"/>
  <c r="BS268" i="25"/>
  <c r="BT268" i="25"/>
  <c r="BU268" i="25"/>
  <c r="BV268" i="25"/>
  <c r="BW268" i="25"/>
  <c r="BX268" i="25"/>
  <c r="BY268" i="25"/>
  <c r="BZ268" i="25"/>
  <c r="CA268" i="25"/>
  <c r="CB268" i="25"/>
  <c r="BR269" i="25"/>
  <c r="BS269" i="25"/>
  <c r="BT269" i="25"/>
  <c r="BU269" i="25"/>
  <c r="BV269" i="25"/>
  <c r="BW269" i="25"/>
  <c r="BX269" i="25"/>
  <c r="BY269" i="25"/>
  <c r="BZ269" i="25"/>
  <c r="CA269" i="25"/>
  <c r="CB269" i="25"/>
  <c r="BR270" i="25"/>
  <c r="BS270" i="25"/>
  <c r="BT270" i="25"/>
  <c r="BU270" i="25"/>
  <c r="BV270" i="25"/>
  <c r="BW270" i="25"/>
  <c r="BX270" i="25"/>
  <c r="BY270" i="25"/>
  <c r="BZ270" i="25"/>
  <c r="CA270" i="25"/>
  <c r="CB270" i="25"/>
  <c r="BR271" i="25"/>
  <c r="BS271" i="25"/>
  <c r="BT271" i="25"/>
  <c r="BU271" i="25"/>
  <c r="BV271" i="25"/>
  <c r="BW271" i="25"/>
  <c r="BX271" i="25"/>
  <c r="BY271" i="25"/>
  <c r="BZ271" i="25"/>
  <c r="CA271" i="25"/>
  <c r="CB271" i="25"/>
  <c r="BR272" i="25"/>
  <c r="BS272" i="25"/>
  <c r="BT272" i="25"/>
  <c r="BU272" i="25"/>
  <c r="BV272" i="25"/>
  <c r="BW272" i="25"/>
  <c r="BX272" i="25"/>
  <c r="BY272" i="25"/>
  <c r="BZ272" i="25"/>
  <c r="CA272" i="25"/>
  <c r="CB272" i="25"/>
  <c r="BR273" i="25"/>
  <c r="BS273" i="25"/>
  <c r="BT273" i="25"/>
  <c r="BU273" i="25"/>
  <c r="BV273" i="25"/>
  <c r="BW273" i="25"/>
  <c r="BX273" i="25"/>
  <c r="BY273" i="25"/>
  <c r="BZ273" i="25"/>
  <c r="CA273" i="25"/>
  <c r="CB273" i="25"/>
  <c r="BR274" i="25"/>
  <c r="BS274" i="25"/>
  <c r="BT274" i="25"/>
  <c r="BU274" i="25"/>
  <c r="BV274" i="25"/>
  <c r="BW274" i="25"/>
  <c r="BX274" i="25"/>
  <c r="BY274" i="25"/>
  <c r="BZ274" i="25"/>
  <c r="CA274" i="25"/>
  <c r="CB274" i="25"/>
  <c r="BR275" i="25"/>
  <c r="BS275" i="25"/>
  <c r="BT275" i="25"/>
  <c r="BU275" i="25"/>
  <c r="BV275" i="25"/>
  <c r="BW275" i="25"/>
  <c r="BX275" i="25"/>
  <c r="BY275" i="25"/>
  <c r="BZ275" i="25"/>
  <c r="CA275" i="25"/>
  <c r="CB275" i="25"/>
  <c r="BR276" i="25"/>
  <c r="BS276" i="25"/>
  <c r="BT276" i="25"/>
  <c r="BU276" i="25"/>
  <c r="BV276" i="25"/>
  <c r="BW276" i="25"/>
  <c r="BX276" i="25"/>
  <c r="BY276" i="25"/>
  <c r="BZ276" i="25"/>
  <c r="CA276" i="25"/>
  <c r="CB276" i="25"/>
  <c r="BR277" i="25"/>
  <c r="BS277" i="25"/>
  <c r="BT277" i="25"/>
  <c r="BU277" i="25"/>
  <c r="BV277" i="25"/>
  <c r="BW277" i="25"/>
  <c r="BX277" i="25"/>
  <c r="BY277" i="25"/>
  <c r="BZ277" i="25"/>
  <c r="CA277" i="25"/>
  <c r="CB277" i="25"/>
  <c r="BR278" i="25"/>
  <c r="BS278" i="25"/>
  <c r="BT278" i="25"/>
  <c r="BU278" i="25"/>
  <c r="BV278" i="25"/>
  <c r="BW278" i="25"/>
  <c r="BX278" i="25"/>
  <c r="BY278" i="25"/>
  <c r="BZ278" i="25"/>
  <c r="CA278" i="25"/>
  <c r="CB278" i="25"/>
  <c r="BR279" i="25"/>
  <c r="BS279" i="25"/>
  <c r="BT279" i="25"/>
  <c r="BU279" i="25"/>
  <c r="BV279" i="25"/>
  <c r="BW279" i="25"/>
  <c r="BX279" i="25"/>
  <c r="BY279" i="25"/>
  <c r="BZ279" i="25"/>
  <c r="CA279" i="25"/>
  <c r="CB279" i="25"/>
  <c r="BR280" i="25"/>
  <c r="BS280" i="25"/>
  <c r="BT280" i="25"/>
  <c r="BU280" i="25"/>
  <c r="BV280" i="25"/>
  <c r="BW280" i="25"/>
  <c r="BX280" i="25"/>
  <c r="BY280" i="25"/>
  <c r="BZ280" i="25"/>
  <c r="CA280" i="25"/>
  <c r="CB280" i="25"/>
  <c r="BR281" i="25"/>
  <c r="BS281" i="25"/>
  <c r="BT281" i="25"/>
  <c r="BU281" i="25"/>
  <c r="BV281" i="25"/>
  <c r="BW281" i="25"/>
  <c r="BX281" i="25"/>
  <c r="BY281" i="25"/>
  <c r="BZ281" i="25"/>
  <c r="CA281" i="25"/>
  <c r="CB281" i="25"/>
  <c r="BR282" i="25"/>
  <c r="BS282" i="25"/>
  <c r="BT282" i="25"/>
  <c r="BU282" i="25"/>
  <c r="BV282" i="25"/>
  <c r="BW282" i="25"/>
  <c r="BX282" i="25"/>
  <c r="BY282" i="25"/>
  <c r="BZ282" i="25"/>
  <c r="CA282" i="25"/>
  <c r="CB282" i="25"/>
  <c r="BR283" i="25"/>
  <c r="BS283" i="25"/>
  <c r="BT283" i="25"/>
  <c r="BU283" i="25"/>
  <c r="BV283" i="25"/>
  <c r="BW283" i="25"/>
  <c r="BX283" i="25"/>
  <c r="BY283" i="25"/>
  <c r="BZ283" i="25"/>
  <c r="CA283" i="25"/>
  <c r="CB283" i="25"/>
  <c r="BR284" i="25"/>
  <c r="BS284" i="25"/>
  <c r="BT284" i="25"/>
  <c r="BU284" i="25"/>
  <c r="BV284" i="25"/>
  <c r="BW284" i="25"/>
  <c r="BX284" i="25"/>
  <c r="BY284" i="25"/>
  <c r="BZ284" i="25"/>
  <c r="CA284" i="25"/>
  <c r="CB284" i="25"/>
  <c r="BR285" i="25"/>
  <c r="BS285" i="25"/>
  <c r="BT285" i="25"/>
  <c r="BU285" i="25"/>
  <c r="BV285" i="25"/>
  <c r="BW285" i="25"/>
  <c r="BX285" i="25"/>
  <c r="BY285" i="25"/>
  <c r="BZ285" i="25"/>
  <c r="CA285" i="25"/>
  <c r="CB285" i="25"/>
  <c r="BR286" i="25"/>
  <c r="BS286" i="25"/>
  <c r="BT286" i="25"/>
  <c r="BU286" i="25"/>
  <c r="BV286" i="25"/>
  <c r="BW286" i="25"/>
  <c r="BX286" i="25"/>
  <c r="BY286" i="25"/>
  <c r="BZ286" i="25"/>
  <c r="CA286" i="25"/>
  <c r="CB286" i="25"/>
  <c r="BR287" i="25"/>
  <c r="BS287" i="25"/>
  <c r="BT287" i="25"/>
  <c r="BU287" i="25"/>
  <c r="BV287" i="25"/>
  <c r="BW287" i="25"/>
  <c r="BX287" i="25"/>
  <c r="BY287" i="25"/>
  <c r="BZ287" i="25"/>
  <c r="CA287" i="25"/>
  <c r="CB287" i="25"/>
  <c r="BR288" i="25"/>
  <c r="BS288" i="25"/>
  <c r="BT288" i="25"/>
  <c r="BU288" i="25"/>
  <c r="BV288" i="25"/>
  <c r="BW288" i="25"/>
  <c r="BX288" i="25"/>
  <c r="BY288" i="25"/>
  <c r="BZ288" i="25"/>
  <c r="CA288" i="25"/>
  <c r="CB288" i="25"/>
  <c r="BR289" i="25"/>
  <c r="BS289" i="25"/>
  <c r="BT289" i="25"/>
  <c r="BU289" i="25"/>
  <c r="BV289" i="25"/>
  <c r="BW289" i="25"/>
  <c r="BX289" i="25"/>
  <c r="BY289" i="25"/>
  <c r="BZ289" i="25"/>
  <c r="CA289" i="25"/>
  <c r="CB289" i="25"/>
  <c r="BR290" i="25"/>
  <c r="BS290" i="25"/>
  <c r="BT290" i="25"/>
  <c r="BU290" i="25"/>
  <c r="BV290" i="25"/>
  <c r="BW290" i="25"/>
  <c r="BX290" i="25"/>
  <c r="BY290" i="25"/>
  <c r="BZ290" i="25"/>
  <c r="CA290" i="25"/>
  <c r="CB290" i="25"/>
  <c r="BR291" i="25"/>
  <c r="BS291" i="25"/>
  <c r="BT291" i="25"/>
  <c r="BU291" i="25"/>
  <c r="BV291" i="25"/>
  <c r="BW291" i="25"/>
  <c r="BX291" i="25"/>
  <c r="BY291" i="25"/>
  <c r="BZ291" i="25"/>
  <c r="CA291" i="25"/>
  <c r="CB291" i="25"/>
  <c r="BR292" i="25"/>
  <c r="BS292" i="25"/>
  <c r="BT292" i="25"/>
  <c r="BU292" i="25"/>
  <c r="BV292" i="25"/>
  <c r="BW292" i="25"/>
  <c r="BX292" i="25"/>
  <c r="BY292" i="25"/>
  <c r="BZ292" i="25"/>
  <c r="CA292" i="25"/>
  <c r="CB292" i="25"/>
  <c r="BR293" i="25"/>
  <c r="BS293" i="25"/>
  <c r="BT293" i="25"/>
  <c r="BU293" i="25"/>
  <c r="BV293" i="25"/>
  <c r="BW293" i="25"/>
  <c r="BX293" i="25"/>
  <c r="BY293" i="25"/>
  <c r="BZ293" i="25"/>
  <c r="CA293" i="25"/>
  <c r="CB293" i="25"/>
  <c r="BR294" i="25"/>
  <c r="BS294" i="25"/>
  <c r="BT294" i="25"/>
  <c r="BU294" i="25"/>
  <c r="BV294" i="25"/>
  <c r="BW294" i="25"/>
  <c r="BX294" i="25"/>
  <c r="BY294" i="25"/>
  <c r="BZ294" i="25"/>
  <c r="CA294" i="25"/>
  <c r="CB294" i="25"/>
  <c r="BR295" i="25"/>
  <c r="BS295" i="25"/>
  <c r="BT295" i="25"/>
  <c r="BU295" i="25"/>
  <c r="BV295" i="25"/>
  <c r="BW295" i="25"/>
  <c r="BX295" i="25"/>
  <c r="BY295" i="25"/>
  <c r="BZ295" i="25"/>
  <c r="CA295" i="25"/>
  <c r="CB295" i="25"/>
  <c r="BR296" i="25"/>
  <c r="BS296" i="25"/>
  <c r="BT296" i="25"/>
  <c r="BU296" i="25"/>
  <c r="BV296" i="25"/>
  <c r="BW296" i="25"/>
  <c r="BX296" i="25"/>
  <c r="BY296" i="25"/>
  <c r="BZ296" i="25"/>
  <c r="CA296" i="25"/>
  <c r="CB296" i="25"/>
  <c r="BR297" i="25"/>
  <c r="BS297" i="25"/>
  <c r="BT297" i="25"/>
  <c r="BU297" i="25"/>
  <c r="BV297" i="25"/>
  <c r="BW297" i="25"/>
  <c r="BX297" i="25"/>
  <c r="BY297" i="25"/>
  <c r="BZ297" i="25"/>
  <c r="CA297" i="25"/>
  <c r="CB297" i="25"/>
  <c r="BR298" i="25"/>
  <c r="BS298" i="25"/>
  <c r="BT298" i="25"/>
  <c r="BU298" i="25"/>
  <c r="BV298" i="25"/>
  <c r="BW298" i="25"/>
  <c r="BX298" i="25"/>
  <c r="BY298" i="25"/>
  <c r="BZ298" i="25"/>
  <c r="CA298" i="25"/>
  <c r="CB298" i="25"/>
  <c r="BR299" i="25"/>
  <c r="BS299" i="25"/>
  <c r="BT299" i="25"/>
  <c r="BU299" i="25"/>
  <c r="BV299" i="25"/>
  <c r="BW299" i="25"/>
  <c r="BX299" i="25"/>
  <c r="BY299" i="25"/>
  <c r="BZ299" i="25"/>
  <c r="CA299" i="25"/>
  <c r="CB299" i="25"/>
  <c r="BR300" i="25"/>
  <c r="BS300" i="25"/>
  <c r="BT300" i="25"/>
  <c r="BU300" i="25"/>
  <c r="BV300" i="25"/>
  <c r="BW300" i="25"/>
  <c r="BX300" i="25"/>
  <c r="BY300" i="25"/>
  <c r="BZ300" i="25"/>
  <c r="CA300" i="25"/>
  <c r="CB300" i="25"/>
  <c r="BR301" i="25"/>
  <c r="BS301" i="25"/>
  <c r="BT301" i="25"/>
  <c r="BU301" i="25"/>
  <c r="BV301" i="25"/>
  <c r="BW301" i="25"/>
  <c r="BX301" i="25"/>
  <c r="BY301" i="25"/>
  <c r="BZ301" i="25"/>
  <c r="CA301" i="25"/>
  <c r="CB301" i="25"/>
  <c r="BR302" i="25"/>
  <c r="BS302" i="25"/>
  <c r="BT302" i="25"/>
  <c r="BU302" i="25"/>
  <c r="BV302" i="25"/>
  <c r="BW302" i="25"/>
  <c r="BX302" i="25"/>
  <c r="BY302" i="25"/>
  <c r="BZ302" i="25"/>
  <c r="CA302" i="25"/>
  <c r="CB302" i="25"/>
  <c r="BR303" i="25"/>
  <c r="BS303" i="25"/>
  <c r="BT303" i="25"/>
  <c r="BU303" i="25"/>
  <c r="BV303" i="25"/>
  <c r="BW303" i="25"/>
  <c r="BX303" i="25"/>
  <c r="BY303" i="25"/>
  <c r="BZ303" i="25"/>
  <c r="CA303" i="25"/>
  <c r="CB303" i="25"/>
  <c r="BR304" i="25"/>
  <c r="BS304" i="25"/>
  <c r="BT304" i="25"/>
  <c r="BU304" i="25"/>
  <c r="BV304" i="25"/>
  <c r="BW304" i="25"/>
  <c r="BX304" i="25"/>
  <c r="BY304" i="25"/>
  <c r="BZ304" i="25"/>
  <c r="CA304" i="25"/>
  <c r="CB304" i="25"/>
  <c r="BR305" i="25"/>
  <c r="BS305" i="25"/>
  <c r="BT305" i="25"/>
  <c r="BU305" i="25"/>
  <c r="BV305" i="25"/>
  <c r="BW305" i="25"/>
  <c r="BX305" i="25"/>
  <c r="BY305" i="25"/>
  <c r="BZ305" i="25"/>
  <c r="CA305" i="25"/>
  <c r="CB305" i="25"/>
  <c r="BR306" i="25"/>
  <c r="BS306" i="25"/>
  <c r="BT306" i="25"/>
  <c r="BU306" i="25"/>
  <c r="BV306" i="25"/>
  <c r="BW306" i="25"/>
  <c r="BX306" i="25"/>
  <c r="BY306" i="25"/>
  <c r="BZ306" i="25"/>
  <c r="CA306" i="25"/>
  <c r="CB306" i="25"/>
  <c r="BR307" i="25"/>
  <c r="BS307" i="25"/>
  <c r="BT307" i="25"/>
  <c r="BU307" i="25"/>
  <c r="BV307" i="25"/>
  <c r="BW307" i="25"/>
  <c r="BX307" i="25"/>
  <c r="BY307" i="25"/>
  <c r="BZ307" i="25"/>
  <c r="CA307" i="25"/>
  <c r="CB307" i="25"/>
  <c r="BR308" i="25"/>
  <c r="BS308" i="25"/>
  <c r="BT308" i="25"/>
  <c r="BU308" i="25"/>
  <c r="BV308" i="25"/>
  <c r="BW308" i="25"/>
  <c r="BX308" i="25"/>
  <c r="BY308" i="25"/>
  <c r="BZ308" i="25"/>
  <c r="CA308" i="25"/>
  <c r="CB308" i="25"/>
  <c r="BR309" i="25"/>
  <c r="BS309" i="25"/>
  <c r="BT309" i="25"/>
  <c r="BU309" i="25"/>
  <c r="BV309" i="25"/>
  <c r="BW309" i="25"/>
  <c r="BX309" i="25"/>
  <c r="BY309" i="25"/>
  <c r="BZ309" i="25"/>
  <c r="CA309" i="25"/>
  <c r="CB309" i="25"/>
  <c r="BR310" i="25"/>
  <c r="BS310" i="25"/>
  <c r="BT310" i="25"/>
  <c r="BU310" i="25"/>
  <c r="BV310" i="25"/>
  <c r="BW310" i="25"/>
  <c r="BX310" i="25"/>
  <c r="BY310" i="25"/>
  <c r="BZ310" i="25"/>
  <c r="CA310" i="25"/>
  <c r="CB310" i="25"/>
  <c r="BR311" i="25"/>
  <c r="BS311" i="25"/>
  <c r="BT311" i="25"/>
  <c r="BU311" i="25"/>
  <c r="BV311" i="25"/>
  <c r="BW311" i="25"/>
  <c r="BX311" i="25"/>
  <c r="BY311" i="25"/>
  <c r="BZ311" i="25"/>
  <c r="CA311" i="25"/>
  <c r="CB311" i="25"/>
  <c r="BR312" i="25"/>
  <c r="BS312" i="25"/>
  <c r="BT312" i="25"/>
  <c r="BU312" i="25"/>
  <c r="BV312" i="25"/>
  <c r="BW312" i="25"/>
  <c r="BX312" i="25"/>
  <c r="BY312" i="25"/>
  <c r="BZ312" i="25"/>
  <c r="CA312" i="25"/>
  <c r="CB312" i="25"/>
  <c r="BR313" i="25"/>
  <c r="BS313" i="25"/>
  <c r="BT313" i="25"/>
  <c r="BU313" i="25"/>
  <c r="BV313" i="25"/>
  <c r="BW313" i="25"/>
  <c r="BX313" i="25"/>
  <c r="BY313" i="25"/>
  <c r="BZ313" i="25"/>
  <c r="CA313" i="25"/>
  <c r="CB313" i="25"/>
  <c r="BR314" i="25"/>
  <c r="BS314" i="25"/>
  <c r="BT314" i="25"/>
  <c r="BU314" i="25"/>
  <c r="BV314" i="25"/>
  <c r="BW314" i="25"/>
  <c r="BX314" i="25"/>
  <c r="BY314" i="25"/>
  <c r="BZ314" i="25"/>
  <c r="CA314" i="25"/>
  <c r="CB314" i="25"/>
  <c r="BR315" i="25"/>
  <c r="BS315" i="25"/>
  <c r="BT315" i="25"/>
  <c r="BU315" i="25"/>
  <c r="BV315" i="25"/>
  <c r="BW315" i="25"/>
  <c r="BX315" i="25"/>
  <c r="BY315" i="25"/>
  <c r="BZ315" i="25"/>
  <c r="CA315" i="25"/>
  <c r="CB315" i="25"/>
  <c r="BR316" i="25"/>
  <c r="BS316" i="25"/>
  <c r="BT316" i="25"/>
  <c r="BU316" i="25"/>
  <c r="BV316" i="25"/>
  <c r="BW316" i="25"/>
  <c r="BX316" i="25"/>
  <c r="BY316" i="25"/>
  <c r="BZ316" i="25"/>
  <c r="CA316" i="25"/>
  <c r="CB316" i="25"/>
  <c r="BR317" i="25"/>
  <c r="BS317" i="25"/>
  <c r="BT317" i="25"/>
  <c r="BU317" i="25"/>
  <c r="BV317" i="25"/>
  <c r="BW317" i="25"/>
  <c r="BX317" i="25"/>
  <c r="BY317" i="25"/>
  <c r="BZ317" i="25"/>
  <c r="CA317" i="25"/>
  <c r="CB317" i="25"/>
  <c r="BR318" i="25"/>
  <c r="BS318" i="25"/>
  <c r="BT318" i="25"/>
  <c r="BU318" i="25"/>
  <c r="BV318" i="25"/>
  <c r="BW318" i="25"/>
  <c r="BX318" i="25"/>
  <c r="BY318" i="25"/>
  <c r="BZ318" i="25"/>
  <c r="CA318" i="25"/>
  <c r="CB318" i="25"/>
  <c r="BR319" i="25"/>
  <c r="BS319" i="25"/>
  <c r="BT319" i="25"/>
  <c r="BU319" i="25"/>
  <c r="BV319" i="25"/>
  <c r="BW319" i="25"/>
  <c r="BX319" i="25"/>
  <c r="BY319" i="25"/>
  <c r="BZ319" i="25"/>
  <c r="CA319" i="25"/>
  <c r="CB319" i="25"/>
  <c r="BR320" i="25"/>
  <c r="BS320" i="25"/>
  <c r="BT320" i="25"/>
  <c r="BU320" i="25"/>
  <c r="BV320" i="25"/>
  <c r="BW320" i="25"/>
  <c r="BX320" i="25"/>
  <c r="BY320" i="25"/>
  <c r="BZ320" i="25"/>
  <c r="CA320" i="25"/>
  <c r="CB320" i="25"/>
  <c r="BR321" i="25"/>
  <c r="BS321" i="25"/>
  <c r="BT321" i="25"/>
  <c r="BU321" i="25"/>
  <c r="BV321" i="25"/>
  <c r="BW321" i="25"/>
  <c r="BX321" i="25"/>
  <c r="BY321" i="25"/>
  <c r="BZ321" i="25"/>
  <c r="CA321" i="25"/>
  <c r="CB321" i="25"/>
  <c r="BR322" i="25"/>
  <c r="BS322" i="25"/>
  <c r="BT322" i="25"/>
  <c r="BU322" i="25"/>
  <c r="BV322" i="25"/>
  <c r="BW322" i="25"/>
  <c r="BX322" i="25"/>
  <c r="BY322" i="25"/>
  <c r="BZ322" i="25"/>
  <c r="CA322" i="25"/>
  <c r="CB322" i="25"/>
  <c r="BR323" i="25"/>
  <c r="BS323" i="25"/>
  <c r="BT323" i="25"/>
  <c r="BU323" i="25"/>
  <c r="BV323" i="25"/>
  <c r="BW323" i="25"/>
  <c r="BX323" i="25"/>
  <c r="BY323" i="25"/>
  <c r="BZ323" i="25"/>
  <c r="CA323" i="25"/>
  <c r="CB323" i="25"/>
  <c r="BR324" i="25"/>
  <c r="BS324" i="25"/>
  <c r="BT324" i="25"/>
  <c r="BU324" i="25"/>
  <c r="BV324" i="25"/>
  <c r="BW324" i="25"/>
  <c r="BX324" i="25"/>
  <c r="BY324" i="25"/>
  <c r="BZ324" i="25"/>
  <c r="CA324" i="25"/>
  <c r="CB324" i="25"/>
  <c r="BR325" i="25"/>
  <c r="BS325" i="25"/>
  <c r="BT325" i="25"/>
  <c r="BU325" i="25"/>
  <c r="BV325" i="25"/>
  <c r="BW325" i="25"/>
  <c r="BX325" i="25"/>
  <c r="BY325" i="25"/>
  <c r="BZ325" i="25"/>
  <c r="CA325" i="25"/>
  <c r="CB325" i="25"/>
  <c r="BR326" i="25"/>
  <c r="BS326" i="25"/>
  <c r="BT326" i="25"/>
  <c r="BU326" i="25"/>
  <c r="BV326" i="25"/>
  <c r="BW326" i="25"/>
  <c r="BX326" i="25"/>
  <c r="BY326" i="25"/>
  <c r="BZ326" i="25"/>
  <c r="CA326" i="25"/>
  <c r="CB326" i="25"/>
  <c r="BR327" i="25"/>
  <c r="BS327" i="25"/>
  <c r="BT327" i="25"/>
  <c r="BU327" i="25"/>
  <c r="BV327" i="25"/>
  <c r="BW327" i="25"/>
  <c r="BX327" i="25"/>
  <c r="BY327" i="25"/>
  <c r="BZ327" i="25"/>
  <c r="CA327" i="25"/>
  <c r="CB327" i="25"/>
  <c r="BR328" i="25"/>
  <c r="BS328" i="25"/>
  <c r="BT328" i="25"/>
  <c r="BU328" i="25"/>
  <c r="BV328" i="25"/>
  <c r="BW328" i="25"/>
  <c r="BX328" i="25"/>
  <c r="BY328" i="25"/>
  <c r="BZ328" i="25"/>
  <c r="CA328" i="25"/>
  <c r="CB328" i="25"/>
  <c r="BR329" i="25"/>
  <c r="BS329" i="25"/>
  <c r="BT329" i="25"/>
  <c r="BU329" i="25"/>
  <c r="BV329" i="25"/>
  <c r="BW329" i="25"/>
  <c r="BX329" i="25"/>
  <c r="BY329" i="25"/>
  <c r="BZ329" i="25"/>
  <c r="CA329" i="25"/>
  <c r="CB329" i="25"/>
  <c r="BR330" i="25"/>
  <c r="BS330" i="25"/>
  <c r="BT330" i="25"/>
  <c r="BU330" i="25"/>
  <c r="BV330" i="25"/>
  <c r="BW330" i="25"/>
  <c r="BX330" i="25"/>
  <c r="BY330" i="25"/>
  <c r="BZ330" i="25"/>
  <c r="CA330" i="25"/>
  <c r="CB330" i="25"/>
  <c r="BR331" i="25"/>
  <c r="BS331" i="25"/>
  <c r="BT331" i="25"/>
  <c r="BU331" i="25"/>
  <c r="BV331" i="25"/>
  <c r="BW331" i="25"/>
  <c r="BX331" i="25"/>
  <c r="BY331" i="25"/>
  <c r="BZ331" i="25"/>
  <c r="CA331" i="25"/>
  <c r="CB331" i="25"/>
  <c r="BR332" i="25"/>
  <c r="BS332" i="25"/>
  <c r="BT332" i="25"/>
  <c r="BU332" i="25"/>
  <c r="BV332" i="25"/>
  <c r="BW332" i="25"/>
  <c r="BX332" i="25"/>
  <c r="BY332" i="25"/>
  <c r="BZ332" i="25"/>
  <c r="CA332" i="25"/>
  <c r="CB332" i="25"/>
  <c r="BR333" i="25"/>
  <c r="BS333" i="25"/>
  <c r="BT333" i="25"/>
  <c r="BU333" i="25"/>
  <c r="BV333" i="25"/>
  <c r="BW333" i="25"/>
  <c r="BX333" i="25"/>
  <c r="BY333" i="25"/>
  <c r="BZ333" i="25"/>
  <c r="CA333" i="25"/>
  <c r="CB333" i="25"/>
  <c r="BR334" i="25"/>
  <c r="BS334" i="25"/>
  <c r="BT334" i="25"/>
  <c r="BU334" i="25"/>
  <c r="BV334" i="25"/>
  <c r="BW334" i="25"/>
  <c r="BX334" i="25"/>
  <c r="BY334" i="25"/>
  <c r="BZ334" i="25"/>
  <c r="CA334" i="25"/>
  <c r="CB334" i="25"/>
  <c r="BR335" i="25"/>
  <c r="BS335" i="25"/>
  <c r="BT335" i="25"/>
  <c r="BU335" i="25"/>
  <c r="BV335" i="25"/>
  <c r="BW335" i="25"/>
  <c r="BX335" i="25"/>
  <c r="BY335" i="25"/>
  <c r="BZ335" i="25"/>
  <c r="CA335" i="25"/>
  <c r="CB335" i="25"/>
  <c r="BR336" i="25"/>
  <c r="BS336" i="25"/>
  <c r="BT336" i="25"/>
  <c r="BU336" i="25"/>
  <c r="BV336" i="25"/>
  <c r="BW336" i="25"/>
  <c r="BX336" i="25"/>
  <c r="BY336" i="25"/>
  <c r="BZ336" i="25"/>
  <c r="CA336" i="25"/>
  <c r="CB336" i="25"/>
  <c r="BR337" i="25"/>
  <c r="BS337" i="25"/>
  <c r="BT337" i="25"/>
  <c r="BU337" i="25"/>
  <c r="BV337" i="25"/>
  <c r="BW337" i="25"/>
  <c r="BX337" i="25"/>
  <c r="BY337" i="25"/>
  <c r="BZ337" i="25"/>
  <c r="CA337" i="25"/>
  <c r="CB337" i="25"/>
  <c r="BR338" i="25"/>
  <c r="BS338" i="25"/>
  <c r="BT338" i="25"/>
  <c r="BU338" i="25"/>
  <c r="BV338" i="25"/>
  <c r="BW338" i="25"/>
  <c r="BX338" i="25"/>
  <c r="BY338" i="25"/>
  <c r="BZ338" i="25"/>
  <c r="CA338" i="25"/>
  <c r="CB338" i="25"/>
  <c r="BR339" i="25"/>
  <c r="BS339" i="25"/>
  <c r="BT339" i="25"/>
  <c r="BU339" i="25"/>
  <c r="BV339" i="25"/>
  <c r="BW339" i="25"/>
  <c r="BX339" i="25"/>
  <c r="BY339" i="25"/>
  <c r="BZ339" i="25"/>
  <c r="CA339" i="25"/>
  <c r="CB339" i="25"/>
  <c r="BR340" i="25"/>
  <c r="BS340" i="25"/>
  <c r="BT340" i="25"/>
  <c r="BU340" i="25"/>
  <c r="BV340" i="25"/>
  <c r="BW340" i="25"/>
  <c r="BX340" i="25"/>
  <c r="BY340" i="25"/>
  <c r="BZ340" i="25"/>
  <c r="CA340" i="25"/>
  <c r="CB340" i="25"/>
  <c r="BR341" i="25"/>
  <c r="BS341" i="25"/>
  <c r="BT341" i="25"/>
  <c r="BU341" i="25"/>
  <c r="BV341" i="25"/>
  <c r="BW341" i="25"/>
  <c r="BX341" i="25"/>
  <c r="BY341" i="25"/>
  <c r="BZ341" i="25"/>
  <c r="CA341" i="25"/>
  <c r="CB341" i="25"/>
  <c r="BR342" i="25"/>
  <c r="BS342" i="25"/>
  <c r="BT342" i="25"/>
  <c r="BU342" i="25"/>
  <c r="BV342" i="25"/>
  <c r="BW342" i="25"/>
  <c r="BX342" i="25"/>
  <c r="BY342" i="25"/>
  <c r="BZ342" i="25"/>
  <c r="CA342" i="25"/>
  <c r="CB342" i="25"/>
  <c r="BR343" i="25"/>
  <c r="BS343" i="25"/>
  <c r="BT343" i="25"/>
  <c r="BU343" i="25"/>
  <c r="BV343" i="25"/>
  <c r="BW343" i="25"/>
  <c r="BX343" i="25"/>
  <c r="BY343" i="25"/>
  <c r="BZ343" i="25"/>
  <c r="CA343" i="25"/>
  <c r="CB343" i="25"/>
  <c r="BR344" i="25"/>
  <c r="BS344" i="25"/>
  <c r="BT344" i="25"/>
  <c r="BU344" i="25"/>
  <c r="BV344" i="25"/>
  <c r="BW344" i="25"/>
  <c r="BX344" i="25"/>
  <c r="BY344" i="25"/>
  <c r="BZ344" i="25"/>
  <c r="CA344" i="25"/>
  <c r="CB344" i="25"/>
  <c r="BR345" i="25"/>
  <c r="BS345" i="25"/>
  <c r="BT345" i="25"/>
  <c r="BU345" i="25"/>
  <c r="BV345" i="25"/>
  <c r="BW345" i="25"/>
  <c r="BX345" i="25"/>
  <c r="BY345" i="25"/>
  <c r="BZ345" i="25"/>
  <c r="CA345" i="25"/>
  <c r="CB345" i="25"/>
  <c r="BR346" i="25"/>
  <c r="BS346" i="25"/>
  <c r="BT346" i="25"/>
  <c r="BU346" i="25"/>
  <c r="BV346" i="25"/>
  <c r="BW346" i="25"/>
  <c r="BX346" i="25"/>
  <c r="BY346" i="25"/>
  <c r="BZ346" i="25"/>
  <c r="CA346" i="25"/>
  <c r="CB346" i="25"/>
  <c r="BR347" i="25"/>
  <c r="BS347" i="25"/>
  <c r="BT347" i="25"/>
  <c r="BU347" i="25"/>
  <c r="BV347" i="25"/>
  <c r="BW347" i="25"/>
  <c r="BX347" i="25"/>
  <c r="BY347" i="25"/>
  <c r="BZ347" i="25"/>
  <c r="CA347" i="25"/>
  <c r="CB347" i="25"/>
  <c r="BR348" i="25"/>
  <c r="BS348" i="25"/>
  <c r="BT348" i="25"/>
  <c r="BU348" i="25"/>
  <c r="BV348" i="25"/>
  <c r="BW348" i="25"/>
  <c r="BX348" i="25"/>
  <c r="BY348" i="25"/>
  <c r="BZ348" i="25"/>
  <c r="CA348" i="25"/>
  <c r="CB348" i="25"/>
  <c r="BR349" i="25"/>
  <c r="BS349" i="25"/>
  <c r="BT349" i="25"/>
  <c r="BU349" i="25"/>
  <c r="BV349" i="25"/>
  <c r="BW349" i="25"/>
  <c r="BX349" i="25"/>
  <c r="BY349" i="25"/>
  <c r="BZ349" i="25"/>
  <c r="CA349" i="25"/>
  <c r="CB349" i="25"/>
  <c r="BR350" i="25"/>
  <c r="BS350" i="25"/>
  <c r="BT350" i="25"/>
  <c r="BU350" i="25"/>
  <c r="BV350" i="25"/>
  <c r="BW350" i="25"/>
  <c r="BX350" i="25"/>
  <c r="BY350" i="25"/>
  <c r="BZ350" i="25"/>
  <c r="CA350" i="25"/>
  <c r="CB350" i="25"/>
  <c r="BR351" i="25"/>
  <c r="BS351" i="25"/>
  <c r="BT351" i="25"/>
  <c r="BU351" i="25"/>
  <c r="BV351" i="25"/>
  <c r="BW351" i="25"/>
  <c r="BX351" i="25"/>
  <c r="BY351" i="25"/>
  <c r="BZ351" i="25"/>
  <c r="CA351" i="25"/>
  <c r="CB351" i="25"/>
  <c r="BR352" i="25"/>
  <c r="BS352" i="25"/>
  <c r="BT352" i="25"/>
  <c r="BU352" i="25"/>
  <c r="BV352" i="25"/>
  <c r="BW352" i="25"/>
  <c r="BX352" i="25"/>
  <c r="BY352" i="25"/>
  <c r="BZ352" i="25"/>
  <c r="CA352" i="25"/>
  <c r="CB352" i="25"/>
  <c r="BR353" i="25"/>
  <c r="BS353" i="25"/>
  <c r="BT353" i="25"/>
  <c r="BU353" i="25"/>
  <c r="BV353" i="25"/>
  <c r="BW353" i="25"/>
  <c r="BX353" i="25"/>
  <c r="BY353" i="25"/>
  <c r="BZ353" i="25"/>
  <c r="CA353" i="25"/>
  <c r="CB353" i="25"/>
  <c r="BR354" i="25"/>
  <c r="BS354" i="25"/>
  <c r="BT354" i="25"/>
  <c r="BU354" i="25"/>
  <c r="BV354" i="25"/>
  <c r="BW354" i="25"/>
  <c r="BX354" i="25"/>
  <c r="BY354" i="25"/>
  <c r="BZ354" i="25"/>
  <c r="CA354" i="25"/>
  <c r="CB354" i="25"/>
  <c r="BR355" i="25"/>
  <c r="BS355" i="25"/>
  <c r="BT355" i="25"/>
  <c r="BU355" i="25"/>
  <c r="BV355" i="25"/>
  <c r="BW355" i="25"/>
  <c r="BX355" i="25"/>
  <c r="BY355" i="25"/>
  <c r="BZ355" i="25"/>
  <c r="CA355" i="25"/>
  <c r="CB355" i="25"/>
  <c r="BR356" i="25"/>
  <c r="BS356" i="25"/>
  <c r="BT356" i="25"/>
  <c r="BU356" i="25"/>
  <c r="BV356" i="25"/>
  <c r="BW356" i="25"/>
  <c r="BX356" i="25"/>
  <c r="BY356" i="25"/>
  <c r="BZ356" i="25"/>
  <c r="CA356" i="25"/>
  <c r="CB356" i="25"/>
  <c r="BR357" i="25"/>
  <c r="BS357" i="25"/>
  <c r="BT357" i="25"/>
  <c r="BU357" i="25"/>
  <c r="BV357" i="25"/>
  <c r="BW357" i="25"/>
  <c r="BX357" i="25"/>
  <c r="BY357" i="25"/>
  <c r="BZ357" i="25"/>
  <c r="CA357" i="25"/>
  <c r="CB357" i="25"/>
  <c r="BR358" i="25"/>
  <c r="BS358" i="25"/>
  <c r="BT358" i="25"/>
  <c r="BU358" i="25"/>
  <c r="BV358" i="25"/>
  <c r="BW358" i="25"/>
  <c r="BX358" i="25"/>
  <c r="BY358" i="25"/>
  <c r="BZ358" i="25"/>
  <c r="CA358" i="25"/>
  <c r="CB358" i="25"/>
  <c r="BR359" i="25"/>
  <c r="BS359" i="25"/>
  <c r="BT359" i="25"/>
  <c r="BU359" i="25"/>
  <c r="BV359" i="25"/>
  <c r="BW359" i="25"/>
  <c r="BX359" i="25"/>
  <c r="BY359" i="25"/>
  <c r="BZ359" i="25"/>
  <c r="CA359" i="25"/>
  <c r="CB359" i="25"/>
  <c r="BR360" i="25"/>
  <c r="BS360" i="25"/>
  <c r="BT360" i="25"/>
  <c r="BU360" i="25"/>
  <c r="BV360" i="25"/>
  <c r="BW360" i="25"/>
  <c r="BX360" i="25"/>
  <c r="BY360" i="25"/>
  <c r="BZ360" i="25"/>
  <c r="CA360" i="25"/>
  <c r="CB360" i="25"/>
  <c r="BR361" i="25"/>
  <c r="BS361" i="25"/>
  <c r="BT361" i="25"/>
  <c r="BU361" i="25"/>
  <c r="BV361" i="25"/>
  <c r="BW361" i="25"/>
  <c r="BX361" i="25"/>
  <c r="BY361" i="25"/>
  <c r="BZ361" i="25"/>
  <c r="CA361" i="25"/>
  <c r="CB361" i="25"/>
  <c r="BR362" i="25"/>
  <c r="BS362" i="25"/>
  <c r="BT362" i="25"/>
  <c r="BU362" i="25"/>
  <c r="BV362" i="25"/>
  <c r="BW362" i="25"/>
  <c r="BX362" i="25"/>
  <c r="BY362" i="25"/>
  <c r="BZ362" i="25"/>
  <c r="CA362" i="25"/>
  <c r="CB362" i="25"/>
  <c r="BR363" i="25"/>
  <c r="BS363" i="25"/>
  <c r="BT363" i="25"/>
  <c r="BU363" i="25"/>
  <c r="BV363" i="25"/>
  <c r="BW363" i="25"/>
  <c r="BX363" i="25"/>
  <c r="BY363" i="25"/>
  <c r="BZ363" i="25"/>
  <c r="CA363" i="25"/>
  <c r="CB363" i="25"/>
  <c r="BR364" i="25"/>
  <c r="BS364" i="25"/>
  <c r="BT364" i="25"/>
  <c r="BU364" i="25"/>
  <c r="BV364" i="25"/>
  <c r="BW364" i="25"/>
  <c r="BX364" i="25"/>
  <c r="BY364" i="25"/>
  <c r="BZ364" i="25"/>
  <c r="CA364" i="25"/>
  <c r="CB364" i="25"/>
  <c r="BR365" i="25"/>
  <c r="BS365" i="25"/>
  <c r="BT365" i="25"/>
  <c r="BU365" i="25"/>
  <c r="BV365" i="25"/>
  <c r="BW365" i="25"/>
  <c r="BX365" i="25"/>
  <c r="BY365" i="25"/>
  <c r="BZ365" i="25"/>
  <c r="CA365" i="25"/>
  <c r="CB365" i="25"/>
  <c r="BR366" i="25"/>
  <c r="BS366" i="25"/>
  <c r="BT366" i="25"/>
  <c r="BU366" i="25"/>
  <c r="BV366" i="25"/>
  <c r="BW366" i="25"/>
  <c r="BX366" i="25"/>
  <c r="BY366" i="25"/>
  <c r="BZ366" i="25"/>
  <c r="CA366" i="25"/>
  <c r="CB366" i="25"/>
  <c r="BR367" i="25"/>
  <c r="BS367" i="25"/>
  <c r="BT367" i="25"/>
  <c r="BU367" i="25"/>
  <c r="BV367" i="25"/>
  <c r="BW367" i="25"/>
  <c r="BX367" i="25"/>
  <c r="BY367" i="25"/>
  <c r="BZ367" i="25"/>
  <c r="CA367" i="25"/>
  <c r="CB367" i="25"/>
  <c r="BR368" i="25"/>
  <c r="BS368" i="25"/>
  <c r="BT368" i="25"/>
  <c r="BU368" i="25"/>
  <c r="BV368" i="25"/>
  <c r="BW368" i="25"/>
  <c r="BX368" i="25"/>
  <c r="BY368" i="25"/>
  <c r="BZ368" i="25"/>
  <c r="CA368" i="25"/>
  <c r="CB368" i="25"/>
  <c r="BR369" i="25"/>
  <c r="BS369" i="25"/>
  <c r="BT369" i="25"/>
  <c r="BU369" i="25"/>
  <c r="BV369" i="25"/>
  <c r="BW369" i="25"/>
  <c r="BX369" i="25"/>
  <c r="BY369" i="25"/>
  <c r="BZ369" i="25"/>
  <c r="CA369" i="25"/>
  <c r="CB369" i="25"/>
  <c r="BR370" i="25"/>
  <c r="BS370" i="25"/>
  <c r="BT370" i="25"/>
  <c r="BU370" i="25"/>
  <c r="BV370" i="25"/>
  <c r="BW370" i="25"/>
  <c r="BX370" i="25"/>
  <c r="BY370" i="25"/>
  <c r="BZ370" i="25"/>
  <c r="CA370" i="25"/>
  <c r="CB370" i="25"/>
  <c r="BR371" i="25"/>
  <c r="BS371" i="25"/>
  <c r="BT371" i="25"/>
  <c r="BU371" i="25"/>
  <c r="BV371" i="25"/>
  <c r="BW371" i="25"/>
  <c r="BX371" i="25"/>
  <c r="BY371" i="25"/>
  <c r="BZ371" i="25"/>
  <c r="CA371" i="25"/>
  <c r="CB371" i="25"/>
  <c r="BR372" i="25"/>
  <c r="BS372" i="25"/>
  <c r="BT372" i="25"/>
  <c r="BU372" i="25"/>
  <c r="BV372" i="25"/>
  <c r="BW372" i="25"/>
  <c r="BX372" i="25"/>
  <c r="BY372" i="25"/>
  <c r="BZ372" i="25"/>
  <c r="CA372" i="25"/>
  <c r="CB372" i="25"/>
  <c r="BR373" i="25"/>
  <c r="BS373" i="25"/>
  <c r="BT373" i="25"/>
  <c r="BU373" i="25"/>
  <c r="BV373" i="25"/>
  <c r="BW373" i="25"/>
  <c r="BX373" i="25"/>
  <c r="BY373" i="25"/>
  <c r="BZ373" i="25"/>
  <c r="CA373" i="25"/>
  <c r="CB373" i="25"/>
  <c r="BR374" i="25"/>
  <c r="BS374" i="25"/>
  <c r="BT374" i="25"/>
  <c r="BU374" i="25"/>
  <c r="BV374" i="25"/>
  <c r="BW374" i="25"/>
  <c r="BX374" i="25"/>
  <c r="BY374" i="25"/>
  <c r="BZ374" i="25"/>
  <c r="CA374" i="25"/>
  <c r="CB374" i="25"/>
  <c r="BR375" i="25"/>
  <c r="BS375" i="25"/>
  <c r="BT375" i="25"/>
  <c r="BU375" i="25"/>
  <c r="BV375" i="25"/>
  <c r="BW375" i="25"/>
  <c r="BX375" i="25"/>
  <c r="BY375" i="25"/>
  <c r="BZ375" i="25"/>
  <c r="CA375" i="25"/>
  <c r="CB375" i="25"/>
  <c r="BR376" i="25"/>
  <c r="BS376" i="25"/>
  <c r="BT376" i="25"/>
  <c r="BU376" i="25"/>
  <c r="BV376" i="25"/>
  <c r="BW376" i="25"/>
  <c r="BX376" i="25"/>
  <c r="BY376" i="25"/>
  <c r="BZ376" i="25"/>
  <c r="CA376" i="25"/>
  <c r="CB376" i="25"/>
  <c r="BR377" i="25"/>
  <c r="BS377" i="25"/>
  <c r="BT377" i="25"/>
  <c r="BU377" i="25"/>
  <c r="BV377" i="25"/>
  <c r="BW377" i="25"/>
  <c r="BX377" i="25"/>
  <c r="BY377" i="25"/>
  <c r="BZ377" i="25"/>
  <c r="CA377" i="25"/>
  <c r="CB377" i="25"/>
  <c r="BR378" i="25"/>
  <c r="BS378" i="25"/>
  <c r="BT378" i="25"/>
  <c r="BU378" i="25"/>
  <c r="BV378" i="25"/>
  <c r="BW378" i="25"/>
  <c r="BX378" i="25"/>
  <c r="BY378" i="25"/>
  <c r="BZ378" i="25"/>
  <c r="CA378" i="25"/>
  <c r="CB378" i="25"/>
  <c r="BR379" i="25"/>
  <c r="BS379" i="25"/>
  <c r="BT379" i="25"/>
  <c r="BU379" i="25"/>
  <c r="BV379" i="25"/>
  <c r="BW379" i="25"/>
  <c r="BX379" i="25"/>
  <c r="BY379" i="25"/>
  <c r="BZ379" i="25"/>
  <c r="CA379" i="25"/>
  <c r="CB379" i="25"/>
  <c r="BR380" i="25"/>
  <c r="BS380" i="25"/>
  <c r="BT380" i="25"/>
  <c r="BU380" i="25"/>
  <c r="BV380" i="25"/>
  <c r="BW380" i="25"/>
  <c r="BX380" i="25"/>
  <c r="BY380" i="25"/>
  <c r="BZ380" i="25"/>
  <c r="CA380" i="25"/>
  <c r="CB380" i="25"/>
  <c r="BR381" i="25"/>
  <c r="BS381" i="25"/>
  <c r="BT381" i="25"/>
  <c r="BU381" i="25"/>
  <c r="BV381" i="25"/>
  <c r="BW381" i="25"/>
  <c r="BX381" i="25"/>
  <c r="BY381" i="25"/>
  <c r="BZ381" i="25"/>
  <c r="CA381" i="25"/>
  <c r="CB381" i="25"/>
  <c r="BR382" i="25"/>
  <c r="BS382" i="25"/>
  <c r="BT382" i="25"/>
  <c r="BU382" i="25"/>
  <c r="BV382" i="25"/>
  <c r="BW382" i="25"/>
  <c r="BX382" i="25"/>
  <c r="BY382" i="25"/>
  <c r="BZ382" i="25"/>
  <c r="CA382" i="25"/>
  <c r="CB382" i="25"/>
  <c r="BR383" i="25"/>
  <c r="BS383" i="25"/>
  <c r="BT383" i="25"/>
  <c r="BU383" i="25"/>
  <c r="BV383" i="25"/>
  <c r="BW383" i="25"/>
  <c r="BX383" i="25"/>
  <c r="BY383" i="25"/>
  <c r="BZ383" i="25"/>
  <c r="CA383" i="25"/>
  <c r="CB383" i="25"/>
  <c r="BR384" i="25"/>
  <c r="BS384" i="25"/>
  <c r="BT384" i="25"/>
  <c r="BU384" i="25"/>
  <c r="BV384" i="25"/>
  <c r="BW384" i="25"/>
  <c r="BX384" i="25"/>
  <c r="BY384" i="25"/>
  <c r="BZ384" i="25"/>
  <c r="CA384" i="25"/>
  <c r="CB384" i="25"/>
  <c r="BR385" i="25"/>
  <c r="BS385" i="25"/>
  <c r="BT385" i="25"/>
  <c r="BU385" i="25"/>
  <c r="BV385" i="25"/>
  <c r="BW385" i="25"/>
  <c r="BX385" i="25"/>
  <c r="BY385" i="25"/>
  <c r="BZ385" i="25"/>
  <c r="CA385" i="25"/>
  <c r="CB385" i="25"/>
  <c r="BR386" i="25"/>
  <c r="BS386" i="25"/>
  <c r="BT386" i="25"/>
  <c r="BU386" i="25"/>
  <c r="BV386" i="25"/>
  <c r="BW386" i="25"/>
  <c r="BX386" i="25"/>
  <c r="BY386" i="25"/>
  <c r="BZ386" i="25"/>
  <c r="CA386" i="25"/>
  <c r="CB386" i="25"/>
  <c r="BR387" i="25"/>
  <c r="BS387" i="25"/>
  <c r="BT387" i="25"/>
  <c r="BU387" i="25"/>
  <c r="BV387" i="25"/>
  <c r="BW387" i="25"/>
  <c r="BX387" i="25"/>
  <c r="BY387" i="25"/>
  <c r="BZ387" i="25"/>
  <c r="CA387" i="25"/>
  <c r="CB387" i="25"/>
  <c r="BR388" i="25"/>
  <c r="BS388" i="25"/>
  <c r="BT388" i="25"/>
  <c r="BU388" i="25"/>
  <c r="BV388" i="25"/>
  <c r="BW388" i="25"/>
  <c r="BX388" i="25"/>
  <c r="BY388" i="25"/>
  <c r="BZ388" i="25"/>
  <c r="CA388" i="25"/>
  <c r="CB388" i="25"/>
  <c r="BR389" i="25"/>
  <c r="BS389" i="25"/>
  <c r="BT389" i="25"/>
  <c r="BU389" i="25"/>
  <c r="BV389" i="25"/>
  <c r="BW389" i="25"/>
  <c r="BX389" i="25"/>
  <c r="BY389" i="25"/>
  <c r="BZ389" i="25"/>
  <c r="CA389" i="25"/>
  <c r="CB389" i="25"/>
  <c r="BR390" i="25"/>
  <c r="BS390" i="25"/>
  <c r="BT390" i="25"/>
  <c r="BU390" i="25"/>
  <c r="BV390" i="25"/>
  <c r="BW390" i="25"/>
  <c r="BX390" i="25"/>
  <c r="BY390" i="25"/>
  <c r="BZ390" i="25"/>
  <c r="CA390" i="25"/>
  <c r="CB390" i="25"/>
  <c r="BR391" i="25"/>
  <c r="BS391" i="25"/>
  <c r="BT391" i="25"/>
  <c r="BU391" i="25"/>
  <c r="BV391" i="25"/>
  <c r="BW391" i="25"/>
  <c r="BX391" i="25"/>
  <c r="BY391" i="25"/>
  <c r="BZ391" i="25"/>
  <c r="CA391" i="25"/>
  <c r="CB391" i="25"/>
  <c r="BR392" i="25"/>
  <c r="BS392" i="25"/>
  <c r="BT392" i="25"/>
  <c r="BU392" i="25"/>
  <c r="BV392" i="25"/>
  <c r="BW392" i="25"/>
  <c r="BX392" i="25"/>
  <c r="BY392" i="25"/>
  <c r="BZ392" i="25"/>
  <c r="CA392" i="25"/>
  <c r="CB392" i="25"/>
  <c r="BR393" i="25"/>
  <c r="BS393" i="25"/>
  <c r="BT393" i="25"/>
  <c r="BU393" i="25"/>
  <c r="BV393" i="25"/>
  <c r="BW393" i="25"/>
  <c r="BX393" i="25"/>
  <c r="BY393" i="25"/>
  <c r="BZ393" i="25"/>
  <c r="CA393" i="25"/>
  <c r="CB393" i="25"/>
  <c r="BR394" i="25"/>
  <c r="BS394" i="25"/>
  <c r="BT394" i="25"/>
  <c r="BU394" i="25"/>
  <c r="BV394" i="25"/>
  <c r="BW394" i="25"/>
  <c r="BX394" i="25"/>
  <c r="BY394" i="25"/>
  <c r="BZ394" i="25"/>
  <c r="CA394" i="25"/>
  <c r="CB394" i="25"/>
  <c r="BR395" i="25"/>
  <c r="BS395" i="25"/>
  <c r="BT395" i="25"/>
  <c r="BU395" i="25"/>
  <c r="BV395" i="25"/>
  <c r="BW395" i="25"/>
  <c r="BX395" i="25"/>
  <c r="BY395" i="25"/>
  <c r="BZ395" i="25"/>
  <c r="CA395" i="25"/>
  <c r="CB395" i="25"/>
  <c r="BR396" i="25"/>
  <c r="BS396" i="25"/>
  <c r="BT396" i="25"/>
  <c r="BU396" i="25"/>
  <c r="BV396" i="25"/>
  <c r="BW396" i="25"/>
  <c r="BX396" i="25"/>
  <c r="BY396" i="25"/>
  <c r="BZ396" i="25"/>
  <c r="CA396" i="25"/>
  <c r="CB396" i="25"/>
  <c r="BR397" i="25"/>
  <c r="BS397" i="25"/>
  <c r="BT397" i="25"/>
  <c r="BU397" i="25"/>
  <c r="BV397" i="25"/>
  <c r="BW397" i="25"/>
  <c r="BX397" i="25"/>
  <c r="BY397" i="25"/>
  <c r="BZ397" i="25"/>
  <c r="CA397" i="25"/>
  <c r="CB397" i="25"/>
  <c r="BR398" i="25"/>
  <c r="BS398" i="25"/>
  <c r="BT398" i="25"/>
  <c r="BU398" i="25"/>
  <c r="BV398" i="25"/>
  <c r="BW398" i="25"/>
  <c r="BX398" i="25"/>
  <c r="BY398" i="25"/>
  <c r="BZ398" i="25"/>
  <c r="CA398" i="25"/>
  <c r="CB398" i="25"/>
  <c r="BR399" i="25"/>
  <c r="BS399" i="25"/>
  <c r="BT399" i="25"/>
  <c r="BU399" i="25"/>
  <c r="BV399" i="25"/>
  <c r="BW399" i="25"/>
  <c r="BX399" i="25"/>
  <c r="BY399" i="25"/>
  <c r="BZ399" i="25"/>
  <c r="CA399" i="25"/>
  <c r="CB399" i="25"/>
  <c r="BR400" i="25"/>
  <c r="BS400" i="25"/>
  <c r="BT400" i="25"/>
  <c r="BU400" i="25"/>
  <c r="BV400" i="25"/>
  <c r="BW400" i="25"/>
  <c r="BX400" i="25"/>
  <c r="BY400" i="25"/>
  <c r="BZ400" i="25"/>
  <c r="CA400" i="25"/>
  <c r="CB400" i="25"/>
  <c r="BR401" i="25"/>
  <c r="BS401" i="25"/>
  <c r="BT401" i="25"/>
  <c r="BU401" i="25"/>
  <c r="BV401" i="25"/>
  <c r="BW401" i="25"/>
  <c r="BX401" i="25"/>
  <c r="BY401" i="25"/>
  <c r="BZ401" i="25"/>
  <c r="CA401" i="25"/>
  <c r="CB401" i="25"/>
  <c r="BR402" i="25"/>
  <c r="BS402" i="25"/>
  <c r="BT402" i="25"/>
  <c r="BU402" i="25"/>
  <c r="BV402" i="25"/>
  <c r="BW402" i="25"/>
  <c r="BX402" i="25"/>
  <c r="BY402" i="25"/>
  <c r="BZ402" i="25"/>
  <c r="CA402" i="25"/>
  <c r="CB402" i="25"/>
  <c r="BR403" i="25"/>
  <c r="BS403" i="25"/>
  <c r="BT403" i="25"/>
  <c r="BU403" i="25"/>
  <c r="BV403" i="25"/>
  <c r="BW403" i="25"/>
  <c r="BX403" i="25"/>
  <c r="BY403" i="25"/>
  <c r="BZ403" i="25"/>
  <c r="CA403" i="25"/>
  <c r="CB403" i="25"/>
  <c r="BR404" i="25"/>
  <c r="BS404" i="25"/>
  <c r="BT404" i="25"/>
  <c r="BU404" i="25"/>
  <c r="BV404" i="25"/>
  <c r="BW404" i="25"/>
  <c r="BX404" i="25"/>
  <c r="BY404" i="25"/>
  <c r="BZ404" i="25"/>
  <c r="CA404" i="25"/>
  <c r="CB404" i="25"/>
  <c r="BR405" i="25"/>
  <c r="BS405" i="25"/>
  <c r="BT405" i="25"/>
  <c r="BU405" i="25"/>
  <c r="BV405" i="25"/>
  <c r="BW405" i="25"/>
  <c r="BX405" i="25"/>
  <c r="BY405" i="25"/>
  <c r="BZ405" i="25"/>
  <c r="CA405" i="25"/>
  <c r="CB405" i="25"/>
  <c r="BR406" i="25"/>
  <c r="BS406" i="25"/>
  <c r="BT406" i="25"/>
  <c r="BU406" i="25"/>
  <c r="BV406" i="25"/>
  <c r="BW406" i="25"/>
  <c r="BX406" i="25"/>
  <c r="BY406" i="25"/>
  <c r="BZ406" i="25"/>
  <c r="CA406" i="25"/>
  <c r="CB406" i="25"/>
  <c r="BR407" i="25"/>
  <c r="BS407" i="25"/>
  <c r="BT407" i="25"/>
  <c r="BU407" i="25"/>
  <c r="BV407" i="25"/>
  <c r="BW407" i="25"/>
  <c r="BX407" i="25"/>
  <c r="BY407" i="25"/>
  <c r="BZ407" i="25"/>
  <c r="CA407" i="25"/>
  <c r="CB407" i="25"/>
  <c r="BR408" i="25"/>
  <c r="BS408" i="25"/>
  <c r="BT408" i="25"/>
  <c r="BU408" i="25"/>
  <c r="BV408" i="25"/>
  <c r="BW408" i="25"/>
  <c r="BX408" i="25"/>
  <c r="BY408" i="25"/>
  <c r="BZ408" i="25"/>
  <c r="CA408" i="25"/>
  <c r="CB408" i="25"/>
  <c r="BR409" i="25"/>
  <c r="BS409" i="25"/>
  <c r="BT409" i="25"/>
  <c r="BU409" i="25"/>
  <c r="BV409" i="25"/>
  <c r="BW409" i="25"/>
  <c r="BX409" i="25"/>
  <c r="BY409" i="25"/>
  <c r="BZ409" i="25"/>
  <c r="CA409" i="25"/>
  <c r="CB409" i="25"/>
  <c r="BR410" i="25"/>
  <c r="BS410" i="25"/>
  <c r="BT410" i="25"/>
  <c r="BU410" i="25"/>
  <c r="BV410" i="25"/>
  <c r="BW410" i="25"/>
  <c r="BX410" i="25"/>
  <c r="BY410" i="25"/>
  <c r="BZ410" i="25"/>
  <c r="CA410" i="25"/>
  <c r="CB410" i="25"/>
  <c r="BR411" i="25"/>
  <c r="BS411" i="25"/>
  <c r="BT411" i="25"/>
  <c r="BU411" i="25"/>
  <c r="BV411" i="25"/>
  <c r="BW411" i="25"/>
  <c r="BX411" i="25"/>
  <c r="BY411" i="25"/>
  <c r="BZ411" i="25"/>
  <c r="CA411" i="25"/>
  <c r="CB411" i="25"/>
  <c r="BR412" i="25"/>
  <c r="BS412" i="25"/>
  <c r="BT412" i="25"/>
  <c r="BU412" i="25"/>
  <c r="BV412" i="25"/>
  <c r="BW412" i="25"/>
  <c r="BX412" i="25"/>
  <c r="BY412" i="25"/>
  <c r="BZ412" i="25"/>
  <c r="CA412" i="25"/>
  <c r="CB412" i="25"/>
  <c r="BR413" i="25"/>
  <c r="BS413" i="25"/>
  <c r="BT413" i="25"/>
  <c r="BU413" i="25"/>
  <c r="BV413" i="25"/>
  <c r="BW413" i="25"/>
  <c r="BX413" i="25"/>
  <c r="BY413" i="25"/>
  <c r="BZ413" i="25"/>
  <c r="CA413" i="25"/>
  <c r="CB413" i="25"/>
  <c r="BR414" i="25"/>
  <c r="BS414" i="25"/>
  <c r="BT414" i="25"/>
  <c r="BU414" i="25"/>
  <c r="BV414" i="25"/>
  <c r="BW414" i="25"/>
  <c r="BX414" i="25"/>
  <c r="BY414" i="25"/>
  <c r="BZ414" i="25"/>
  <c r="CA414" i="25"/>
  <c r="CB414" i="25"/>
  <c r="BR415" i="25"/>
  <c r="BS415" i="25"/>
  <c r="BT415" i="25"/>
  <c r="BU415" i="25"/>
  <c r="BV415" i="25"/>
  <c r="BW415" i="25"/>
  <c r="BX415" i="25"/>
  <c r="BY415" i="25"/>
  <c r="BZ415" i="25"/>
  <c r="CA415" i="25"/>
  <c r="CB415" i="25"/>
  <c r="BR416" i="25"/>
  <c r="BS416" i="25"/>
  <c r="BT416" i="25"/>
  <c r="BU416" i="25"/>
  <c r="BV416" i="25"/>
  <c r="BW416" i="25"/>
  <c r="BX416" i="25"/>
  <c r="BY416" i="25"/>
  <c r="BZ416" i="25"/>
  <c r="CA416" i="25"/>
  <c r="CB416" i="25"/>
  <c r="BR417" i="25"/>
  <c r="BS417" i="25"/>
  <c r="BT417" i="25"/>
  <c r="BU417" i="25"/>
  <c r="BV417" i="25"/>
  <c r="BW417" i="25"/>
  <c r="BX417" i="25"/>
  <c r="BY417" i="25"/>
  <c r="BZ417" i="25"/>
  <c r="CA417" i="25"/>
  <c r="CB417" i="25"/>
  <c r="BR418" i="25"/>
  <c r="BS418" i="25"/>
  <c r="BT418" i="25"/>
  <c r="BU418" i="25"/>
  <c r="BV418" i="25"/>
  <c r="BW418" i="25"/>
  <c r="BX418" i="25"/>
  <c r="BY418" i="25"/>
  <c r="BZ418" i="25"/>
  <c r="CA418" i="25"/>
  <c r="CB418" i="25"/>
  <c r="BR419" i="25"/>
  <c r="BS419" i="25"/>
  <c r="BT419" i="25"/>
  <c r="BU419" i="25"/>
  <c r="BV419" i="25"/>
  <c r="BW419" i="25"/>
  <c r="BX419" i="25"/>
  <c r="BY419" i="25"/>
  <c r="BZ419" i="25"/>
  <c r="CA419" i="25"/>
  <c r="CB419" i="25"/>
  <c r="BR420" i="25"/>
  <c r="BS420" i="25"/>
  <c r="BT420" i="25"/>
  <c r="BU420" i="25"/>
  <c r="BV420" i="25"/>
  <c r="BW420" i="25"/>
  <c r="BX420" i="25"/>
  <c r="BY420" i="25"/>
  <c r="BZ420" i="25"/>
  <c r="CA420" i="25"/>
  <c r="CB420" i="25"/>
  <c r="BR421" i="25"/>
  <c r="BS421" i="25"/>
  <c r="BT421" i="25"/>
  <c r="BU421" i="25"/>
  <c r="BV421" i="25"/>
  <c r="BW421" i="25"/>
  <c r="BX421" i="25"/>
  <c r="BY421" i="25"/>
  <c r="BZ421" i="25"/>
  <c r="CA421" i="25"/>
  <c r="CB421" i="25"/>
  <c r="BR422" i="25"/>
  <c r="BS422" i="25"/>
  <c r="BT422" i="25"/>
  <c r="BU422" i="25"/>
  <c r="BV422" i="25"/>
  <c r="BW422" i="25"/>
  <c r="BX422" i="25"/>
  <c r="BY422" i="25"/>
  <c r="BZ422" i="25"/>
  <c r="CA422" i="25"/>
  <c r="CB422" i="25"/>
  <c r="BR423" i="25"/>
  <c r="BS423" i="25"/>
  <c r="BT423" i="25"/>
  <c r="BU423" i="25"/>
  <c r="BV423" i="25"/>
  <c r="BW423" i="25"/>
  <c r="BX423" i="25"/>
  <c r="BY423" i="25"/>
  <c r="BZ423" i="25"/>
  <c r="CA423" i="25"/>
  <c r="CB423" i="25"/>
  <c r="BR424" i="25"/>
  <c r="BS424" i="25"/>
  <c r="BT424" i="25"/>
  <c r="BU424" i="25"/>
  <c r="BV424" i="25"/>
  <c r="BW424" i="25"/>
  <c r="BX424" i="25"/>
  <c r="BY424" i="25"/>
  <c r="BZ424" i="25"/>
  <c r="CA424" i="25"/>
  <c r="CB424" i="25"/>
  <c r="BR425" i="25"/>
  <c r="BS425" i="25"/>
  <c r="BT425" i="25"/>
  <c r="BU425" i="25"/>
  <c r="BV425" i="25"/>
  <c r="BW425" i="25"/>
  <c r="BX425" i="25"/>
  <c r="BY425" i="25"/>
  <c r="BZ425" i="25"/>
  <c r="CA425" i="25"/>
  <c r="CB425" i="25"/>
  <c r="BR426" i="25"/>
  <c r="BS426" i="25"/>
  <c r="BT426" i="25"/>
  <c r="BU426" i="25"/>
  <c r="BV426" i="25"/>
  <c r="BW426" i="25"/>
  <c r="BX426" i="25"/>
  <c r="BY426" i="25"/>
  <c r="BZ426" i="25"/>
  <c r="CA426" i="25"/>
  <c r="CB426" i="25"/>
  <c r="BR427" i="25"/>
  <c r="BS427" i="25"/>
  <c r="BT427" i="25"/>
  <c r="BU427" i="25"/>
  <c r="BV427" i="25"/>
  <c r="BW427" i="25"/>
  <c r="BX427" i="25"/>
  <c r="BY427" i="25"/>
  <c r="BZ427" i="25"/>
  <c r="CA427" i="25"/>
  <c r="CB427" i="25"/>
  <c r="BR428" i="25"/>
  <c r="BS428" i="25"/>
  <c r="BT428" i="25"/>
  <c r="BU428" i="25"/>
  <c r="BV428" i="25"/>
  <c r="BW428" i="25"/>
  <c r="BX428" i="25"/>
  <c r="BY428" i="25"/>
  <c r="BZ428" i="25"/>
  <c r="CA428" i="25"/>
  <c r="CB428" i="25"/>
  <c r="BR429" i="25"/>
  <c r="BS429" i="25"/>
  <c r="BT429" i="25"/>
  <c r="BU429" i="25"/>
  <c r="BV429" i="25"/>
  <c r="BW429" i="25"/>
  <c r="BX429" i="25"/>
  <c r="BY429" i="25"/>
  <c r="BZ429" i="25"/>
  <c r="CA429" i="25"/>
  <c r="CB429" i="25"/>
  <c r="BR430" i="25"/>
  <c r="BS430" i="25"/>
  <c r="BT430" i="25"/>
  <c r="BU430" i="25"/>
  <c r="BV430" i="25"/>
  <c r="BW430" i="25"/>
  <c r="BX430" i="25"/>
  <c r="BY430" i="25"/>
  <c r="BZ430" i="25"/>
  <c r="CA430" i="25"/>
  <c r="CB430" i="25"/>
  <c r="BR431" i="25"/>
  <c r="BS431" i="25"/>
  <c r="BT431" i="25"/>
  <c r="BU431" i="25"/>
  <c r="BV431" i="25"/>
  <c r="BW431" i="25"/>
  <c r="BX431" i="25"/>
  <c r="BY431" i="25"/>
  <c r="BZ431" i="25"/>
  <c r="CA431" i="25"/>
  <c r="CB431" i="25"/>
  <c r="BR432" i="25"/>
  <c r="BS432" i="25"/>
  <c r="BT432" i="25"/>
  <c r="BU432" i="25"/>
  <c r="BV432" i="25"/>
  <c r="BW432" i="25"/>
  <c r="BX432" i="25"/>
  <c r="BY432" i="25"/>
  <c r="BZ432" i="25"/>
  <c r="CA432" i="25"/>
  <c r="CB432" i="25"/>
  <c r="BR433" i="25"/>
  <c r="BS433" i="25"/>
  <c r="BT433" i="25"/>
  <c r="BU433" i="25"/>
  <c r="BV433" i="25"/>
  <c r="BW433" i="25"/>
  <c r="BX433" i="25"/>
  <c r="BY433" i="25"/>
  <c r="BZ433" i="25"/>
  <c r="CA433" i="25"/>
  <c r="CB433" i="25"/>
  <c r="BR434" i="25"/>
  <c r="BS434" i="25"/>
  <c r="BT434" i="25"/>
  <c r="BU434" i="25"/>
  <c r="BV434" i="25"/>
  <c r="BW434" i="25"/>
  <c r="BX434" i="25"/>
  <c r="BY434" i="25"/>
  <c r="BZ434" i="25"/>
  <c r="CA434" i="25"/>
  <c r="CB434" i="25"/>
  <c r="BR435" i="25"/>
  <c r="BS435" i="25"/>
  <c r="BT435" i="25"/>
  <c r="BU435" i="25"/>
  <c r="BV435" i="25"/>
  <c r="BW435" i="25"/>
  <c r="BX435" i="25"/>
  <c r="BY435" i="25"/>
  <c r="BZ435" i="25"/>
  <c r="CA435" i="25"/>
  <c r="CB435" i="25"/>
  <c r="BR436" i="25"/>
  <c r="BS436" i="25"/>
  <c r="BT436" i="25"/>
  <c r="BU436" i="25"/>
  <c r="BV436" i="25"/>
  <c r="BW436" i="25"/>
  <c r="BX436" i="25"/>
  <c r="BY436" i="25"/>
  <c r="BZ436" i="25"/>
  <c r="CA436" i="25"/>
  <c r="CB436" i="25"/>
  <c r="BR437" i="25"/>
  <c r="BS437" i="25"/>
  <c r="BT437" i="25"/>
  <c r="BU437" i="25"/>
  <c r="BV437" i="25"/>
  <c r="BW437" i="25"/>
  <c r="BX437" i="25"/>
  <c r="BY437" i="25"/>
  <c r="BZ437" i="25"/>
  <c r="CA437" i="25"/>
  <c r="CB437" i="25"/>
  <c r="BR438" i="25"/>
  <c r="BS438" i="25"/>
  <c r="BT438" i="25"/>
  <c r="BU438" i="25"/>
  <c r="BV438" i="25"/>
  <c r="BW438" i="25"/>
  <c r="BX438" i="25"/>
  <c r="BY438" i="25"/>
  <c r="BZ438" i="25"/>
  <c r="CA438" i="25"/>
  <c r="CB438" i="25"/>
  <c r="BR439" i="25"/>
  <c r="BS439" i="25"/>
  <c r="BT439" i="25"/>
  <c r="BU439" i="25"/>
  <c r="BV439" i="25"/>
  <c r="BW439" i="25"/>
  <c r="BX439" i="25"/>
  <c r="BY439" i="25"/>
  <c r="BZ439" i="25"/>
  <c r="CA439" i="25"/>
  <c r="CB439" i="25"/>
  <c r="BR440" i="25"/>
  <c r="BS440" i="25"/>
  <c r="BT440" i="25"/>
  <c r="BU440" i="25"/>
  <c r="BV440" i="25"/>
  <c r="BW440" i="25"/>
  <c r="BX440" i="25"/>
  <c r="BY440" i="25"/>
  <c r="BZ440" i="25"/>
  <c r="CA440" i="25"/>
  <c r="CB440" i="25"/>
  <c r="BR441" i="25"/>
  <c r="BS441" i="25"/>
  <c r="BT441" i="25"/>
  <c r="BU441" i="25"/>
  <c r="BV441" i="25"/>
  <c r="BW441" i="25"/>
  <c r="BX441" i="25"/>
  <c r="BY441" i="25"/>
  <c r="BZ441" i="25"/>
  <c r="CA441" i="25"/>
  <c r="CB441" i="25"/>
  <c r="BR442" i="25"/>
  <c r="BS442" i="25"/>
  <c r="BT442" i="25"/>
  <c r="BU442" i="25"/>
  <c r="BV442" i="25"/>
  <c r="BW442" i="25"/>
  <c r="BX442" i="25"/>
  <c r="BY442" i="25"/>
  <c r="BZ442" i="25"/>
  <c r="CA442" i="25"/>
  <c r="CB442" i="25"/>
  <c r="BR443" i="25"/>
  <c r="BS443" i="25"/>
  <c r="BT443" i="25"/>
  <c r="BU443" i="25"/>
  <c r="BV443" i="25"/>
  <c r="BW443" i="25"/>
  <c r="BX443" i="25"/>
  <c r="BY443" i="25"/>
  <c r="BZ443" i="25"/>
  <c r="CA443" i="25"/>
  <c r="CB443" i="25"/>
  <c r="BR444" i="25"/>
  <c r="BS444" i="25"/>
  <c r="BT444" i="25"/>
  <c r="BU444" i="25"/>
  <c r="BV444" i="25"/>
  <c r="BW444" i="25"/>
  <c r="BX444" i="25"/>
  <c r="BY444" i="25"/>
  <c r="BZ444" i="25"/>
  <c r="CA444" i="25"/>
  <c r="CB444" i="25"/>
  <c r="BR445" i="25"/>
  <c r="BS445" i="25"/>
  <c r="BT445" i="25"/>
  <c r="BU445" i="25"/>
  <c r="BV445" i="25"/>
  <c r="BW445" i="25"/>
  <c r="BX445" i="25"/>
  <c r="BY445" i="25"/>
  <c r="BZ445" i="25"/>
  <c r="CA445" i="25"/>
  <c r="CB445" i="25"/>
  <c r="BR446" i="25"/>
  <c r="BS446" i="25"/>
  <c r="BT446" i="25"/>
  <c r="BU446" i="25"/>
  <c r="BV446" i="25"/>
  <c r="BW446" i="25"/>
  <c r="BX446" i="25"/>
  <c r="BY446" i="25"/>
  <c r="BZ446" i="25"/>
  <c r="CA446" i="25"/>
  <c r="CB446" i="25"/>
  <c r="BR447" i="25"/>
  <c r="BS447" i="25"/>
  <c r="BT447" i="25"/>
  <c r="BU447" i="25"/>
  <c r="BV447" i="25"/>
  <c r="BW447" i="25"/>
  <c r="BX447" i="25"/>
  <c r="BY447" i="25"/>
  <c r="BZ447" i="25"/>
  <c r="CA447" i="25"/>
  <c r="CB447" i="25"/>
  <c r="BR448" i="25"/>
  <c r="BS448" i="25"/>
  <c r="BT448" i="25"/>
  <c r="BU448" i="25"/>
  <c r="BV448" i="25"/>
  <c r="BW448" i="25"/>
  <c r="BX448" i="25"/>
  <c r="BY448" i="25"/>
  <c r="BZ448" i="25"/>
  <c r="CA448" i="25"/>
  <c r="CB448" i="25"/>
  <c r="BR449" i="25"/>
  <c r="BS449" i="25"/>
  <c r="BT449" i="25"/>
  <c r="BU449" i="25"/>
  <c r="BV449" i="25"/>
  <c r="BW449" i="25"/>
  <c r="BX449" i="25"/>
  <c r="BY449" i="25"/>
  <c r="BZ449" i="25"/>
  <c r="CA449" i="25"/>
  <c r="CB449" i="25"/>
  <c r="BR450" i="25"/>
  <c r="BS450" i="25"/>
  <c r="BT450" i="25"/>
  <c r="BU450" i="25"/>
  <c r="BV450" i="25"/>
  <c r="BW450" i="25"/>
  <c r="BX450" i="25"/>
  <c r="BY450" i="25"/>
  <c r="BZ450" i="25"/>
  <c r="CA450" i="25"/>
  <c r="CB450" i="25"/>
  <c r="BR451" i="25"/>
  <c r="BS451" i="25"/>
  <c r="BT451" i="25"/>
  <c r="BU451" i="25"/>
  <c r="BV451" i="25"/>
  <c r="BW451" i="25"/>
  <c r="BX451" i="25"/>
  <c r="BY451" i="25"/>
  <c r="BZ451" i="25"/>
  <c r="CA451" i="25"/>
  <c r="CB451" i="25"/>
  <c r="BR452" i="25"/>
  <c r="BS452" i="25"/>
  <c r="BT452" i="25"/>
  <c r="BU452" i="25"/>
  <c r="BV452" i="25"/>
  <c r="BW452" i="25"/>
  <c r="BX452" i="25"/>
  <c r="BY452" i="25"/>
  <c r="BZ452" i="25"/>
  <c r="CA452" i="25"/>
  <c r="CB452" i="25"/>
  <c r="BR453" i="25"/>
  <c r="BS453" i="25"/>
  <c r="BT453" i="25"/>
  <c r="BU453" i="25"/>
  <c r="BV453" i="25"/>
  <c r="BW453" i="25"/>
  <c r="BX453" i="25"/>
  <c r="BY453" i="25"/>
  <c r="BZ453" i="25"/>
  <c r="CA453" i="25"/>
  <c r="CB453" i="25"/>
  <c r="BR454" i="25"/>
  <c r="BS454" i="25"/>
  <c r="BT454" i="25"/>
  <c r="BU454" i="25"/>
  <c r="BV454" i="25"/>
  <c r="BW454" i="25"/>
  <c r="BX454" i="25"/>
  <c r="BY454" i="25"/>
  <c r="BZ454" i="25"/>
  <c r="CA454" i="25"/>
  <c r="CB454" i="25"/>
  <c r="BR455" i="25"/>
  <c r="BS455" i="25"/>
  <c r="BT455" i="25"/>
  <c r="BU455" i="25"/>
  <c r="BV455" i="25"/>
  <c r="BW455" i="25"/>
  <c r="BX455" i="25"/>
  <c r="BY455" i="25"/>
  <c r="BZ455" i="25"/>
  <c r="CA455" i="25"/>
  <c r="CB455" i="25"/>
  <c r="BR456" i="25"/>
  <c r="BS456" i="25"/>
  <c r="BT456" i="25"/>
  <c r="BU456" i="25"/>
  <c r="BV456" i="25"/>
  <c r="BW456" i="25"/>
  <c r="BX456" i="25"/>
  <c r="BY456" i="25"/>
  <c r="BZ456" i="25"/>
  <c r="CA456" i="25"/>
  <c r="CB456" i="25"/>
  <c r="BR457" i="25"/>
  <c r="BS457" i="25"/>
  <c r="BT457" i="25"/>
  <c r="BU457" i="25"/>
  <c r="BV457" i="25"/>
  <c r="BW457" i="25"/>
  <c r="BX457" i="25"/>
  <c r="BY457" i="25"/>
  <c r="BZ457" i="25"/>
  <c r="CA457" i="25"/>
  <c r="CB457" i="25"/>
  <c r="BR458" i="25"/>
  <c r="BS458" i="25"/>
  <c r="BT458" i="25"/>
  <c r="BU458" i="25"/>
  <c r="BV458" i="25"/>
  <c r="BW458" i="25"/>
  <c r="BX458" i="25"/>
  <c r="BY458" i="25"/>
  <c r="BZ458" i="25"/>
  <c r="CA458" i="25"/>
  <c r="CB458" i="25"/>
  <c r="BR459" i="25"/>
  <c r="BS459" i="25"/>
  <c r="BT459" i="25"/>
  <c r="BU459" i="25"/>
  <c r="BV459" i="25"/>
  <c r="BW459" i="25"/>
  <c r="BX459" i="25"/>
  <c r="BY459" i="25"/>
  <c r="BZ459" i="25"/>
  <c r="CA459" i="25"/>
  <c r="CB459" i="25"/>
  <c r="BR460" i="25"/>
  <c r="BS460" i="25"/>
  <c r="BT460" i="25"/>
  <c r="BU460" i="25"/>
  <c r="BV460" i="25"/>
  <c r="BW460" i="25"/>
  <c r="BX460" i="25"/>
  <c r="BY460" i="25"/>
  <c r="BZ460" i="25"/>
  <c r="CA460" i="25"/>
  <c r="CB460" i="25"/>
  <c r="BR461" i="25"/>
  <c r="BS461" i="25"/>
  <c r="BT461" i="25"/>
  <c r="BU461" i="25"/>
  <c r="BV461" i="25"/>
  <c r="BW461" i="25"/>
  <c r="BX461" i="25"/>
  <c r="BY461" i="25"/>
  <c r="BZ461" i="25"/>
  <c r="CA461" i="25"/>
  <c r="CB461" i="25"/>
  <c r="BR462" i="25"/>
  <c r="BS462" i="25"/>
  <c r="BT462" i="25"/>
  <c r="BU462" i="25"/>
  <c r="BV462" i="25"/>
  <c r="BW462" i="25"/>
  <c r="BX462" i="25"/>
  <c r="BY462" i="25"/>
  <c r="BZ462" i="25"/>
  <c r="CA462" i="25"/>
  <c r="CB462" i="25"/>
  <c r="BR463" i="25"/>
  <c r="BS463" i="25"/>
  <c r="BT463" i="25"/>
  <c r="BU463" i="25"/>
  <c r="BV463" i="25"/>
  <c r="BW463" i="25"/>
  <c r="BX463" i="25"/>
  <c r="BY463" i="25"/>
  <c r="BZ463" i="25"/>
  <c r="CA463" i="25"/>
  <c r="CB463" i="25"/>
  <c r="BR464" i="25"/>
  <c r="BS464" i="25"/>
  <c r="BT464" i="25"/>
  <c r="BU464" i="25"/>
  <c r="BV464" i="25"/>
  <c r="BW464" i="25"/>
  <c r="BX464" i="25"/>
  <c r="BY464" i="25"/>
  <c r="BZ464" i="25"/>
  <c r="CA464" i="25"/>
  <c r="CB464" i="25"/>
  <c r="BR465" i="25"/>
  <c r="BS465" i="25"/>
  <c r="BT465" i="25"/>
  <c r="BU465" i="25"/>
  <c r="BV465" i="25"/>
  <c r="BW465" i="25"/>
  <c r="BX465" i="25"/>
  <c r="BY465" i="25"/>
  <c r="BZ465" i="25"/>
  <c r="CA465" i="25"/>
  <c r="CB465" i="25"/>
  <c r="BR466" i="25"/>
  <c r="BS466" i="25"/>
  <c r="BT466" i="25"/>
  <c r="BU466" i="25"/>
  <c r="BV466" i="25"/>
  <c r="BW466" i="25"/>
  <c r="BX466" i="25"/>
  <c r="BY466" i="25"/>
  <c r="BZ466" i="25"/>
  <c r="CA466" i="25"/>
  <c r="CB466" i="25"/>
  <c r="BR467" i="25"/>
  <c r="BS467" i="25"/>
  <c r="BT467" i="25"/>
  <c r="BU467" i="25"/>
  <c r="BV467" i="25"/>
  <c r="BW467" i="25"/>
  <c r="BX467" i="25"/>
  <c r="BY467" i="25"/>
  <c r="BZ467" i="25"/>
  <c r="CA467" i="25"/>
  <c r="CB467" i="25"/>
  <c r="BR468" i="25"/>
  <c r="BS468" i="25"/>
  <c r="BT468" i="25"/>
  <c r="BU468" i="25"/>
  <c r="BV468" i="25"/>
  <c r="BW468" i="25"/>
  <c r="BX468" i="25"/>
  <c r="BY468" i="25"/>
  <c r="BZ468" i="25"/>
  <c r="CA468" i="25"/>
  <c r="CB468" i="25"/>
  <c r="BR469" i="25"/>
  <c r="BS469" i="25"/>
  <c r="BT469" i="25"/>
  <c r="BU469" i="25"/>
  <c r="BV469" i="25"/>
  <c r="BW469" i="25"/>
  <c r="BX469" i="25"/>
  <c r="BY469" i="25"/>
  <c r="BZ469" i="25"/>
  <c r="CA469" i="25"/>
  <c r="CB469" i="25"/>
  <c r="BR470" i="25"/>
  <c r="BS470" i="25"/>
  <c r="BT470" i="25"/>
  <c r="BU470" i="25"/>
  <c r="BV470" i="25"/>
  <c r="BW470" i="25"/>
  <c r="BX470" i="25"/>
  <c r="BY470" i="25"/>
  <c r="BZ470" i="25"/>
  <c r="CA470" i="25"/>
  <c r="CB470" i="25"/>
  <c r="BR471" i="25"/>
  <c r="BS471" i="25"/>
  <c r="BT471" i="25"/>
  <c r="BU471" i="25"/>
  <c r="BV471" i="25"/>
  <c r="BW471" i="25"/>
  <c r="BX471" i="25"/>
  <c r="BY471" i="25"/>
  <c r="BZ471" i="25"/>
  <c r="CA471" i="25"/>
  <c r="CB471" i="25"/>
  <c r="BR472" i="25"/>
  <c r="BS472" i="25"/>
  <c r="BT472" i="25"/>
  <c r="BU472" i="25"/>
  <c r="BV472" i="25"/>
  <c r="BW472" i="25"/>
  <c r="BX472" i="25"/>
  <c r="BY472" i="25"/>
  <c r="BZ472" i="25"/>
  <c r="CA472" i="25"/>
  <c r="CB472" i="25"/>
  <c r="BR473" i="25"/>
  <c r="BS473" i="25"/>
  <c r="BT473" i="25"/>
  <c r="BU473" i="25"/>
  <c r="BV473" i="25"/>
  <c r="BW473" i="25"/>
  <c r="BX473" i="25"/>
  <c r="BY473" i="25"/>
  <c r="BZ473" i="25"/>
  <c r="CA473" i="25"/>
  <c r="CB473" i="25"/>
  <c r="BR474" i="25"/>
  <c r="BS474" i="25"/>
  <c r="BT474" i="25"/>
  <c r="BU474" i="25"/>
  <c r="BV474" i="25"/>
  <c r="BW474" i="25"/>
  <c r="BX474" i="25"/>
  <c r="BY474" i="25"/>
  <c r="BZ474" i="25"/>
  <c r="CA474" i="25"/>
  <c r="CB474" i="25"/>
  <c r="BR475" i="25"/>
  <c r="BS475" i="25"/>
  <c r="BT475" i="25"/>
  <c r="BU475" i="25"/>
  <c r="BV475" i="25"/>
  <c r="BW475" i="25"/>
  <c r="BX475" i="25"/>
  <c r="BY475" i="25"/>
  <c r="BZ475" i="25"/>
  <c r="CA475" i="25"/>
  <c r="CB475" i="25"/>
  <c r="BR476" i="25"/>
  <c r="BS476" i="25"/>
  <c r="BT476" i="25"/>
  <c r="BU476" i="25"/>
  <c r="BV476" i="25"/>
  <c r="BW476" i="25"/>
  <c r="BX476" i="25"/>
  <c r="BY476" i="25"/>
  <c r="BZ476" i="25"/>
  <c r="CA476" i="25"/>
  <c r="CB476" i="25"/>
  <c r="BR477" i="25"/>
  <c r="BS477" i="25"/>
  <c r="BT477" i="25"/>
  <c r="BU477" i="25"/>
  <c r="BV477" i="25"/>
  <c r="BW477" i="25"/>
  <c r="BX477" i="25"/>
  <c r="BY477" i="25"/>
  <c r="BZ477" i="25"/>
  <c r="CA477" i="25"/>
  <c r="CB477" i="25"/>
  <c r="BR478" i="25"/>
  <c r="BS478" i="25"/>
  <c r="BT478" i="25"/>
  <c r="BU478" i="25"/>
  <c r="BV478" i="25"/>
  <c r="BW478" i="25"/>
  <c r="BX478" i="25"/>
  <c r="BY478" i="25"/>
  <c r="BZ478" i="25"/>
  <c r="CA478" i="25"/>
  <c r="CB478" i="25"/>
  <c r="BR479" i="25"/>
  <c r="BS479" i="25"/>
  <c r="BT479" i="25"/>
  <c r="BU479" i="25"/>
  <c r="BV479" i="25"/>
  <c r="BW479" i="25"/>
  <c r="BX479" i="25"/>
  <c r="BY479" i="25"/>
  <c r="BZ479" i="25"/>
  <c r="CA479" i="25"/>
  <c r="CB479" i="25"/>
  <c r="BR480" i="25"/>
  <c r="BS480" i="25"/>
  <c r="BT480" i="25"/>
  <c r="BU480" i="25"/>
  <c r="BV480" i="25"/>
  <c r="BW480" i="25"/>
  <c r="BX480" i="25"/>
  <c r="BY480" i="25"/>
  <c r="BZ480" i="25"/>
  <c r="CA480" i="25"/>
  <c r="CB480" i="25"/>
  <c r="BR481" i="25"/>
  <c r="BS481" i="25"/>
  <c r="BT481" i="25"/>
  <c r="BU481" i="25"/>
  <c r="BV481" i="25"/>
  <c r="BW481" i="25"/>
  <c r="BX481" i="25"/>
  <c r="BY481" i="25"/>
  <c r="BZ481" i="25"/>
  <c r="CA481" i="25"/>
  <c r="CB481" i="25"/>
  <c r="BR482" i="25"/>
  <c r="BS482" i="25"/>
  <c r="BT482" i="25"/>
  <c r="BU482" i="25"/>
  <c r="BV482" i="25"/>
  <c r="BW482" i="25"/>
  <c r="BX482" i="25"/>
  <c r="BY482" i="25"/>
  <c r="BZ482" i="25"/>
  <c r="CA482" i="25"/>
  <c r="CB482" i="25"/>
  <c r="BR483" i="25"/>
  <c r="BS483" i="25"/>
  <c r="BT483" i="25"/>
  <c r="BU483" i="25"/>
  <c r="BV483" i="25"/>
  <c r="BW483" i="25"/>
  <c r="BX483" i="25"/>
  <c r="BY483" i="25"/>
  <c r="BZ483" i="25"/>
  <c r="CA483" i="25"/>
  <c r="CB483" i="25"/>
  <c r="BR484" i="25"/>
  <c r="BS484" i="25"/>
  <c r="BT484" i="25"/>
  <c r="BU484" i="25"/>
  <c r="BV484" i="25"/>
  <c r="BW484" i="25"/>
  <c r="BX484" i="25"/>
  <c r="BY484" i="25"/>
  <c r="BZ484" i="25"/>
  <c r="CA484" i="25"/>
  <c r="CB484" i="25"/>
  <c r="BR485" i="25"/>
  <c r="BS485" i="25"/>
  <c r="BT485" i="25"/>
  <c r="BU485" i="25"/>
  <c r="BV485" i="25"/>
  <c r="BW485" i="25"/>
  <c r="BX485" i="25"/>
  <c r="BY485" i="25"/>
  <c r="BZ485" i="25"/>
  <c r="CA485" i="25"/>
  <c r="CB485" i="25"/>
  <c r="BR486" i="25"/>
  <c r="BS486" i="25"/>
  <c r="BT486" i="25"/>
  <c r="BU486" i="25"/>
  <c r="BV486" i="25"/>
  <c r="BW486" i="25"/>
  <c r="BX486" i="25"/>
  <c r="BY486" i="25"/>
  <c r="BZ486" i="25"/>
  <c r="CA486" i="25"/>
  <c r="CB486" i="25"/>
  <c r="BR487" i="25"/>
  <c r="BS487" i="25"/>
  <c r="BT487" i="25"/>
  <c r="BU487" i="25"/>
  <c r="BV487" i="25"/>
  <c r="BW487" i="25"/>
  <c r="BX487" i="25"/>
  <c r="BY487" i="25"/>
  <c r="BZ487" i="25"/>
  <c r="CA487" i="25"/>
  <c r="CB487" i="25"/>
  <c r="BR488" i="25"/>
  <c r="BS488" i="25"/>
  <c r="BT488" i="25"/>
  <c r="BU488" i="25"/>
  <c r="BV488" i="25"/>
  <c r="BW488" i="25"/>
  <c r="BX488" i="25"/>
  <c r="BY488" i="25"/>
  <c r="BZ488" i="25"/>
  <c r="CA488" i="25"/>
  <c r="CB488" i="25"/>
  <c r="BR489" i="25"/>
  <c r="BS489" i="25"/>
  <c r="BT489" i="25"/>
  <c r="BU489" i="25"/>
  <c r="BV489" i="25"/>
  <c r="BW489" i="25"/>
  <c r="BX489" i="25"/>
  <c r="BY489" i="25"/>
  <c r="BZ489" i="25"/>
  <c r="CA489" i="25"/>
  <c r="CB489" i="25"/>
  <c r="BR490" i="25"/>
  <c r="BS490" i="25"/>
  <c r="BT490" i="25"/>
  <c r="BU490" i="25"/>
  <c r="BV490" i="25"/>
  <c r="BW490" i="25"/>
  <c r="BX490" i="25"/>
  <c r="BY490" i="25"/>
  <c r="BZ490" i="25"/>
  <c r="CA490" i="25"/>
  <c r="CB490" i="25"/>
  <c r="BR491" i="25"/>
  <c r="BS491" i="25"/>
  <c r="BT491" i="25"/>
  <c r="BU491" i="25"/>
  <c r="BV491" i="25"/>
  <c r="BW491" i="25"/>
  <c r="BX491" i="25"/>
  <c r="BY491" i="25"/>
  <c r="BZ491" i="25"/>
  <c r="CA491" i="25"/>
  <c r="CB491" i="25"/>
  <c r="BR492" i="25"/>
  <c r="BS492" i="25"/>
  <c r="BT492" i="25"/>
  <c r="BU492" i="25"/>
  <c r="BV492" i="25"/>
  <c r="BW492" i="25"/>
  <c r="BX492" i="25"/>
  <c r="BY492" i="25"/>
  <c r="BZ492" i="25"/>
  <c r="CA492" i="25"/>
  <c r="CB492" i="25"/>
  <c r="BR493" i="25"/>
  <c r="BS493" i="25"/>
  <c r="BT493" i="25"/>
  <c r="BU493" i="25"/>
  <c r="BV493" i="25"/>
  <c r="BW493" i="25"/>
  <c r="BX493" i="25"/>
  <c r="BY493" i="25"/>
  <c r="BZ493" i="25"/>
  <c r="CA493" i="25"/>
  <c r="CB493" i="25"/>
  <c r="BR494" i="25"/>
  <c r="BS494" i="25"/>
  <c r="BT494" i="25"/>
  <c r="BU494" i="25"/>
  <c r="BV494" i="25"/>
  <c r="BW494" i="25"/>
  <c r="BX494" i="25"/>
  <c r="BY494" i="25"/>
  <c r="BZ494" i="25"/>
  <c r="CA494" i="25"/>
  <c r="CB494" i="25"/>
  <c r="BR495" i="25"/>
  <c r="BS495" i="25"/>
  <c r="BT495" i="25"/>
  <c r="BU495" i="25"/>
  <c r="BV495" i="25"/>
  <c r="BW495" i="25"/>
  <c r="BX495" i="25"/>
  <c r="BY495" i="25"/>
  <c r="BZ495" i="25"/>
  <c r="CA495" i="25"/>
  <c r="CB495" i="25"/>
  <c r="BR496" i="25"/>
  <c r="BS496" i="25"/>
  <c r="BT496" i="25"/>
  <c r="BU496" i="25"/>
  <c r="BV496" i="25"/>
  <c r="BW496" i="25"/>
  <c r="BX496" i="25"/>
  <c r="BY496" i="25"/>
  <c r="BZ496" i="25"/>
  <c r="CA496" i="25"/>
  <c r="CB496" i="25"/>
  <c r="BR497" i="25"/>
  <c r="BS497" i="25"/>
  <c r="BT497" i="25"/>
  <c r="BU497" i="25"/>
  <c r="BV497" i="25"/>
  <c r="BW497" i="25"/>
  <c r="BX497" i="25"/>
  <c r="BY497" i="25"/>
  <c r="BZ497" i="25"/>
  <c r="CA497" i="25"/>
  <c r="CB497" i="25"/>
  <c r="BR498" i="25"/>
  <c r="BS498" i="25"/>
  <c r="BT498" i="25"/>
  <c r="BU498" i="25"/>
  <c r="BV498" i="25"/>
  <c r="BW498" i="25"/>
  <c r="BX498" i="25"/>
  <c r="BY498" i="25"/>
  <c r="BZ498" i="25"/>
  <c r="CA498" i="25"/>
  <c r="CB498" i="25"/>
  <c r="BR499" i="25"/>
  <c r="BS499" i="25"/>
  <c r="BT499" i="25"/>
  <c r="BU499" i="25"/>
  <c r="BV499" i="25"/>
  <c r="BW499" i="25"/>
  <c r="BX499" i="25"/>
  <c r="BY499" i="25"/>
  <c r="BZ499" i="25"/>
  <c r="CA499" i="25"/>
  <c r="CB499" i="25"/>
  <c r="BR500" i="25"/>
  <c r="BS500" i="25"/>
  <c r="BT500" i="25"/>
  <c r="BU500" i="25"/>
  <c r="BV500" i="25"/>
  <c r="BW500" i="25"/>
  <c r="BX500" i="25"/>
  <c r="BY500" i="25"/>
  <c r="BZ500" i="25"/>
  <c r="CA500" i="25"/>
  <c r="CB500" i="25"/>
  <c r="BR501" i="25"/>
  <c r="BS501" i="25"/>
  <c r="BT501" i="25"/>
  <c r="BU501" i="25"/>
  <c r="BV501" i="25"/>
  <c r="BW501" i="25"/>
  <c r="BX501" i="25"/>
  <c r="BY501" i="25"/>
  <c r="BZ501" i="25"/>
  <c r="CA501" i="25"/>
  <c r="CB501" i="25"/>
  <c r="BR502" i="25"/>
  <c r="BS502" i="25"/>
  <c r="BT502" i="25"/>
  <c r="BU502" i="25"/>
  <c r="BV502" i="25"/>
  <c r="BW502" i="25"/>
  <c r="BX502" i="25"/>
  <c r="BY502" i="25"/>
  <c r="BZ502" i="25"/>
  <c r="CA502" i="25"/>
  <c r="CB502" i="25"/>
  <c r="BR503" i="25"/>
  <c r="BS503" i="25"/>
  <c r="BT503" i="25"/>
  <c r="BU503" i="25"/>
  <c r="BV503" i="25"/>
  <c r="BW503" i="25"/>
  <c r="BX503" i="25"/>
  <c r="BY503" i="25"/>
  <c r="BZ503" i="25"/>
  <c r="CA503" i="25"/>
  <c r="CB503" i="25"/>
  <c r="BR504" i="25"/>
  <c r="BS504" i="25"/>
  <c r="BT504" i="25"/>
  <c r="BU504" i="25"/>
  <c r="BV504" i="25"/>
  <c r="BW504" i="25"/>
  <c r="BX504" i="25"/>
  <c r="BY504" i="25"/>
  <c r="BZ504" i="25"/>
  <c r="CA504" i="25"/>
  <c r="CB504" i="25"/>
  <c r="BR505" i="25"/>
  <c r="BS505" i="25"/>
  <c r="BT505" i="25"/>
  <c r="BU505" i="25"/>
  <c r="BV505" i="25"/>
  <c r="BW505" i="25"/>
  <c r="BX505" i="25"/>
  <c r="BY505" i="25"/>
  <c r="BZ505" i="25"/>
  <c r="CA505" i="25"/>
  <c r="CB505" i="25"/>
  <c r="BR506" i="25"/>
  <c r="BS506" i="25"/>
  <c r="BT506" i="25"/>
  <c r="BU506" i="25"/>
  <c r="BV506" i="25"/>
  <c r="BW506" i="25"/>
  <c r="BX506" i="25"/>
  <c r="BY506" i="25"/>
  <c r="BZ506" i="25"/>
  <c r="CA506" i="25"/>
  <c r="CB506" i="25"/>
  <c r="BR507" i="25"/>
  <c r="BS507" i="25"/>
  <c r="BT507" i="25"/>
  <c r="BU507" i="25"/>
  <c r="BV507" i="25"/>
  <c r="BW507" i="25"/>
  <c r="BX507" i="25"/>
  <c r="BY507" i="25"/>
  <c r="BZ507" i="25"/>
  <c r="CA507" i="25"/>
  <c r="CB507" i="25"/>
  <c r="BR508" i="25"/>
  <c r="BS508" i="25"/>
  <c r="BT508" i="25"/>
  <c r="BU508" i="25"/>
  <c r="BV508" i="25"/>
  <c r="BW508" i="25"/>
  <c r="BX508" i="25"/>
  <c r="BY508" i="25"/>
  <c r="BZ508" i="25"/>
  <c r="CA508" i="25"/>
  <c r="CB508" i="25"/>
  <c r="BR509" i="25"/>
  <c r="BS509" i="25"/>
  <c r="BT509" i="25"/>
  <c r="BU509" i="25"/>
  <c r="BV509" i="25"/>
  <c r="BW509" i="25"/>
  <c r="BX509" i="25"/>
  <c r="BY509" i="25"/>
  <c r="BZ509" i="25"/>
  <c r="CA509" i="25"/>
  <c r="CB509" i="25"/>
  <c r="BR510" i="25"/>
  <c r="BS510" i="25"/>
  <c r="BT510" i="25"/>
  <c r="BU510" i="25"/>
  <c r="BV510" i="25"/>
  <c r="BW510" i="25"/>
  <c r="BX510" i="25"/>
  <c r="BY510" i="25"/>
  <c r="BZ510" i="25"/>
  <c r="CA510" i="25"/>
  <c r="CB510" i="25"/>
  <c r="BR511" i="25"/>
  <c r="BS511" i="25"/>
  <c r="BT511" i="25"/>
  <c r="BU511" i="25"/>
  <c r="BV511" i="25"/>
  <c r="BW511" i="25"/>
  <c r="BX511" i="25"/>
  <c r="BY511" i="25"/>
  <c r="BZ511" i="25"/>
  <c r="CA511" i="25"/>
  <c r="CB511" i="25"/>
  <c r="BR512" i="25"/>
  <c r="BS512" i="25"/>
  <c r="BT512" i="25"/>
  <c r="BU512" i="25"/>
  <c r="BV512" i="25"/>
  <c r="BW512" i="25"/>
  <c r="BX512" i="25"/>
  <c r="BY512" i="25"/>
  <c r="BZ512" i="25"/>
  <c r="CA512" i="25"/>
  <c r="CB512" i="25"/>
  <c r="BR513" i="25"/>
  <c r="BS513" i="25"/>
  <c r="BT513" i="25"/>
  <c r="BU513" i="25"/>
  <c r="BV513" i="25"/>
  <c r="BW513" i="25"/>
  <c r="BX513" i="25"/>
  <c r="BY513" i="25"/>
  <c r="BZ513" i="25"/>
  <c r="CA513" i="25"/>
  <c r="CB513" i="25"/>
  <c r="BR514" i="25"/>
  <c r="BS514" i="25"/>
  <c r="BT514" i="25"/>
  <c r="BU514" i="25"/>
  <c r="BV514" i="25"/>
  <c r="BW514" i="25"/>
  <c r="BX514" i="25"/>
  <c r="BY514" i="25"/>
  <c r="BZ514" i="25"/>
  <c r="CA514" i="25"/>
  <c r="CB514" i="25"/>
  <c r="BR515" i="25"/>
  <c r="BS515" i="25"/>
  <c r="BT515" i="25"/>
  <c r="BU515" i="25"/>
  <c r="BV515" i="25"/>
  <c r="BW515" i="25"/>
  <c r="BX515" i="25"/>
  <c r="BY515" i="25"/>
  <c r="BZ515" i="25"/>
  <c r="CA515" i="25"/>
  <c r="CB515" i="25"/>
  <c r="BR516" i="25"/>
  <c r="BS516" i="25"/>
  <c r="BT516" i="25"/>
  <c r="BU516" i="25"/>
  <c r="BV516" i="25"/>
  <c r="BW516" i="25"/>
  <c r="BX516" i="25"/>
  <c r="BY516" i="25"/>
  <c r="BZ516" i="25"/>
  <c r="CA516" i="25"/>
  <c r="CB516" i="25"/>
  <c r="BR517" i="25"/>
  <c r="BS517" i="25"/>
  <c r="BT517" i="25"/>
  <c r="BU517" i="25"/>
  <c r="BV517" i="25"/>
  <c r="BW517" i="25"/>
  <c r="BX517" i="25"/>
  <c r="BY517" i="25"/>
  <c r="BZ517" i="25"/>
  <c r="CA517" i="25"/>
  <c r="CB517" i="25"/>
  <c r="BR518" i="25"/>
  <c r="BS518" i="25"/>
  <c r="BT518" i="25"/>
  <c r="BU518" i="25"/>
  <c r="BV518" i="25"/>
  <c r="BW518" i="25"/>
  <c r="BX518" i="25"/>
  <c r="BY518" i="25"/>
  <c r="BZ518" i="25"/>
  <c r="CA518" i="25"/>
  <c r="CB518" i="25"/>
  <c r="BR519" i="25"/>
  <c r="BS519" i="25"/>
  <c r="BT519" i="25"/>
  <c r="BU519" i="25"/>
  <c r="BV519" i="25"/>
  <c r="BW519" i="25"/>
  <c r="BX519" i="25"/>
  <c r="BY519" i="25"/>
  <c r="BZ519" i="25"/>
  <c r="CA519" i="25"/>
  <c r="CB519" i="25"/>
  <c r="BR520" i="25"/>
  <c r="BS520" i="25"/>
  <c r="BT520" i="25"/>
  <c r="BU520" i="25"/>
  <c r="BV520" i="25"/>
  <c r="BW520" i="25"/>
  <c r="BX520" i="25"/>
  <c r="BY520" i="25"/>
  <c r="BZ520" i="25"/>
  <c r="CA520" i="25"/>
  <c r="CB520" i="25"/>
  <c r="BR521" i="25"/>
  <c r="BS521" i="25"/>
  <c r="BT521" i="25"/>
  <c r="BU521" i="25"/>
  <c r="BV521" i="25"/>
  <c r="BW521" i="25"/>
  <c r="BX521" i="25"/>
  <c r="BY521" i="25"/>
  <c r="BZ521" i="25"/>
  <c r="CA521" i="25"/>
  <c r="CB521" i="25"/>
  <c r="BR522" i="25"/>
  <c r="BS522" i="25"/>
  <c r="BT522" i="25"/>
  <c r="BU522" i="25"/>
  <c r="BV522" i="25"/>
  <c r="BW522" i="25"/>
  <c r="BX522" i="25"/>
  <c r="BY522" i="25"/>
  <c r="BZ522" i="25"/>
  <c r="CA522" i="25"/>
  <c r="CB522" i="25"/>
  <c r="BR523" i="25"/>
  <c r="BS523" i="25"/>
  <c r="BT523" i="25"/>
  <c r="BU523" i="25"/>
  <c r="BV523" i="25"/>
  <c r="BW523" i="25"/>
  <c r="BX523" i="25"/>
  <c r="BY523" i="25"/>
  <c r="BZ523" i="25"/>
  <c r="CA523" i="25"/>
  <c r="CB523" i="25"/>
  <c r="BR524" i="25"/>
  <c r="BS524" i="25"/>
  <c r="BT524" i="25"/>
  <c r="BU524" i="25"/>
  <c r="BV524" i="25"/>
  <c r="BW524" i="25"/>
  <c r="BX524" i="25"/>
  <c r="BY524" i="25"/>
  <c r="BZ524" i="25"/>
  <c r="CA524" i="25"/>
  <c r="CB524" i="25"/>
  <c r="BR525" i="25"/>
  <c r="BS525" i="25"/>
  <c r="BT525" i="25"/>
  <c r="BU525" i="25"/>
  <c r="BV525" i="25"/>
  <c r="BW525" i="25"/>
  <c r="BX525" i="25"/>
  <c r="BY525" i="25"/>
  <c r="BZ525" i="25"/>
  <c r="CA525" i="25"/>
  <c r="CB525" i="25"/>
  <c r="BR526" i="25"/>
  <c r="BS526" i="25"/>
  <c r="BT526" i="25"/>
  <c r="BU526" i="25"/>
  <c r="BV526" i="25"/>
  <c r="BW526" i="25"/>
  <c r="BX526" i="25"/>
  <c r="BY526" i="25"/>
  <c r="BZ526" i="25"/>
  <c r="CA526" i="25"/>
  <c r="CB526" i="25"/>
  <c r="BR527" i="25"/>
  <c r="BS527" i="25"/>
  <c r="BT527" i="25"/>
  <c r="BU527" i="25"/>
  <c r="BV527" i="25"/>
  <c r="BW527" i="25"/>
  <c r="BX527" i="25"/>
  <c r="BY527" i="25"/>
  <c r="BZ527" i="25"/>
  <c r="CA527" i="25"/>
  <c r="CB527" i="25"/>
  <c r="BR528" i="25"/>
  <c r="BS528" i="25"/>
  <c r="BT528" i="25"/>
  <c r="BU528" i="25"/>
  <c r="BV528" i="25"/>
  <c r="BW528" i="25"/>
  <c r="BX528" i="25"/>
  <c r="BY528" i="25"/>
  <c r="BZ528" i="25"/>
  <c r="CA528" i="25"/>
  <c r="CB528" i="25"/>
  <c r="BR529" i="25"/>
  <c r="BS529" i="25"/>
  <c r="BT529" i="25"/>
  <c r="BU529" i="25"/>
  <c r="BV529" i="25"/>
  <c r="BW529" i="25"/>
  <c r="BX529" i="25"/>
  <c r="BY529" i="25"/>
  <c r="BZ529" i="25"/>
  <c r="CA529" i="25"/>
  <c r="CB529" i="25"/>
  <c r="BR530" i="25"/>
  <c r="BS530" i="25"/>
  <c r="BT530" i="25"/>
  <c r="BU530" i="25"/>
  <c r="BV530" i="25"/>
  <c r="BW530" i="25"/>
  <c r="BX530" i="25"/>
  <c r="BY530" i="25"/>
  <c r="BZ530" i="25"/>
  <c r="CA530" i="25"/>
  <c r="CB530" i="25"/>
  <c r="BR531" i="25"/>
  <c r="BS531" i="25"/>
  <c r="BT531" i="25"/>
  <c r="BU531" i="25"/>
  <c r="BV531" i="25"/>
  <c r="BW531" i="25"/>
  <c r="BX531" i="25"/>
  <c r="BY531" i="25"/>
  <c r="BZ531" i="25"/>
  <c r="CA531" i="25"/>
  <c r="CB531" i="25"/>
  <c r="BR532" i="25"/>
  <c r="BS532" i="25"/>
  <c r="BT532" i="25"/>
  <c r="BU532" i="25"/>
  <c r="BV532" i="25"/>
  <c r="BW532" i="25"/>
  <c r="BX532" i="25"/>
  <c r="BY532" i="25"/>
  <c r="BZ532" i="25"/>
  <c r="CA532" i="25"/>
  <c r="CB532" i="25"/>
  <c r="BR533" i="25"/>
  <c r="BS533" i="25"/>
  <c r="BT533" i="25"/>
  <c r="BU533" i="25"/>
  <c r="BV533" i="25"/>
  <c r="BW533" i="25"/>
  <c r="BX533" i="25"/>
  <c r="BY533" i="25"/>
  <c r="BZ533" i="25"/>
  <c r="CA533" i="25"/>
  <c r="CB533" i="25"/>
  <c r="BR534" i="25"/>
  <c r="BS534" i="25"/>
  <c r="BT534" i="25"/>
  <c r="BU534" i="25"/>
  <c r="BV534" i="25"/>
  <c r="BW534" i="25"/>
  <c r="BX534" i="25"/>
  <c r="BY534" i="25"/>
  <c r="BZ534" i="25"/>
  <c r="CA534" i="25"/>
  <c r="CB534" i="25"/>
  <c r="BR535" i="25"/>
  <c r="BS535" i="25"/>
  <c r="BT535" i="25"/>
  <c r="BU535" i="25"/>
  <c r="BV535" i="25"/>
  <c r="BW535" i="25"/>
  <c r="BX535" i="25"/>
  <c r="BY535" i="25"/>
  <c r="BZ535" i="25"/>
  <c r="CA535" i="25"/>
  <c r="CB535" i="25"/>
  <c r="BR536" i="25"/>
  <c r="BS536" i="25"/>
  <c r="BT536" i="25"/>
  <c r="BU536" i="25"/>
  <c r="BV536" i="25"/>
  <c r="BW536" i="25"/>
  <c r="BX536" i="25"/>
  <c r="BY536" i="25"/>
  <c r="BZ536" i="25"/>
  <c r="CA536" i="25"/>
  <c r="CB536" i="25"/>
  <c r="BR537" i="25"/>
  <c r="BS537" i="25"/>
  <c r="BT537" i="25"/>
  <c r="BU537" i="25"/>
  <c r="BV537" i="25"/>
  <c r="BW537" i="25"/>
  <c r="BX537" i="25"/>
  <c r="BY537" i="25"/>
  <c r="BZ537" i="25"/>
  <c r="CA537" i="25"/>
  <c r="CB537" i="25"/>
  <c r="BR538" i="25"/>
  <c r="BS538" i="25"/>
  <c r="BT538" i="25"/>
  <c r="BU538" i="25"/>
  <c r="BV538" i="25"/>
  <c r="BW538" i="25"/>
  <c r="BX538" i="25"/>
  <c r="BY538" i="25"/>
  <c r="BZ538" i="25"/>
  <c r="CA538" i="25"/>
  <c r="CB538" i="25"/>
  <c r="BR539" i="25"/>
  <c r="BS539" i="25"/>
  <c r="BT539" i="25"/>
  <c r="BU539" i="25"/>
  <c r="BV539" i="25"/>
  <c r="BW539" i="25"/>
  <c r="BX539" i="25"/>
  <c r="BY539" i="25"/>
  <c r="BZ539" i="25"/>
  <c r="CA539" i="25"/>
  <c r="CB539" i="25"/>
  <c r="BR540" i="25"/>
  <c r="BS540" i="25"/>
  <c r="BT540" i="25"/>
  <c r="BU540" i="25"/>
  <c r="BV540" i="25"/>
  <c r="BW540" i="25"/>
  <c r="BX540" i="25"/>
  <c r="BY540" i="25"/>
  <c r="BZ540" i="25"/>
  <c r="CA540" i="25"/>
  <c r="CB540" i="25"/>
  <c r="BR541" i="25"/>
  <c r="BS541" i="25"/>
  <c r="BT541" i="25"/>
  <c r="BU541" i="25"/>
  <c r="BV541" i="25"/>
  <c r="BW541" i="25"/>
  <c r="BX541" i="25"/>
  <c r="BY541" i="25"/>
  <c r="BZ541" i="25"/>
  <c r="CA541" i="25"/>
  <c r="CB541" i="25"/>
  <c r="BR542" i="25"/>
  <c r="BS542" i="25"/>
  <c r="BT542" i="25"/>
  <c r="BU542" i="25"/>
  <c r="BV542" i="25"/>
  <c r="BW542" i="25"/>
  <c r="BX542" i="25"/>
  <c r="BY542" i="25"/>
  <c r="BZ542" i="25"/>
  <c r="CA542" i="25"/>
  <c r="CB542" i="25"/>
  <c r="BR543" i="25"/>
  <c r="BS543" i="25"/>
  <c r="BT543" i="25"/>
  <c r="BU543" i="25"/>
  <c r="BV543" i="25"/>
  <c r="BW543" i="25"/>
  <c r="BX543" i="25"/>
  <c r="BY543" i="25"/>
  <c r="BZ543" i="25"/>
  <c r="CA543" i="25"/>
  <c r="CB543" i="25"/>
  <c r="BR544" i="25"/>
  <c r="BS544" i="25"/>
  <c r="BT544" i="25"/>
  <c r="BU544" i="25"/>
  <c r="BV544" i="25"/>
  <c r="BW544" i="25"/>
  <c r="BX544" i="25"/>
  <c r="BY544" i="25"/>
  <c r="BZ544" i="25"/>
  <c r="CA544" i="25"/>
  <c r="CB544" i="25"/>
  <c r="BR545" i="25"/>
  <c r="BS545" i="25"/>
  <c r="BT545" i="25"/>
  <c r="BU545" i="25"/>
  <c r="BV545" i="25"/>
  <c r="BW545" i="25"/>
  <c r="BX545" i="25"/>
  <c r="BY545" i="25"/>
  <c r="BZ545" i="25"/>
  <c r="CA545" i="25"/>
  <c r="CB545" i="25"/>
  <c r="BR546" i="25"/>
  <c r="BS546" i="25"/>
  <c r="BT546" i="25"/>
  <c r="BU546" i="25"/>
  <c r="BV546" i="25"/>
  <c r="BW546" i="25"/>
  <c r="BX546" i="25"/>
  <c r="BY546" i="25"/>
  <c r="BZ546" i="25"/>
  <c r="CA546" i="25"/>
  <c r="CB546" i="25"/>
  <c r="BR547" i="25"/>
  <c r="BS547" i="25"/>
  <c r="BT547" i="25"/>
  <c r="BU547" i="25"/>
  <c r="BV547" i="25"/>
  <c r="BW547" i="25"/>
  <c r="BX547" i="25"/>
  <c r="BY547" i="25"/>
  <c r="BZ547" i="25"/>
  <c r="CA547" i="25"/>
  <c r="CB547" i="25"/>
  <c r="BR548" i="25"/>
  <c r="BS548" i="25"/>
  <c r="BT548" i="25"/>
  <c r="BU548" i="25"/>
  <c r="BV548" i="25"/>
  <c r="BW548" i="25"/>
  <c r="BX548" i="25"/>
  <c r="BY548" i="25"/>
  <c r="BZ548" i="25"/>
  <c r="CA548" i="25"/>
  <c r="CB548" i="25"/>
  <c r="BR549" i="25"/>
  <c r="BS549" i="25"/>
  <c r="BT549" i="25"/>
  <c r="BU549" i="25"/>
  <c r="BV549" i="25"/>
  <c r="BW549" i="25"/>
  <c r="BX549" i="25"/>
  <c r="BY549" i="25"/>
  <c r="BZ549" i="25"/>
  <c r="CA549" i="25"/>
  <c r="CB549" i="25"/>
  <c r="BR550" i="25"/>
  <c r="BS550" i="25"/>
  <c r="BT550" i="25"/>
  <c r="BU550" i="25"/>
  <c r="BV550" i="25"/>
  <c r="BW550" i="25"/>
  <c r="BX550" i="25"/>
  <c r="BY550" i="25"/>
  <c r="BZ550" i="25"/>
  <c r="CA550" i="25"/>
  <c r="CB550" i="25"/>
  <c r="BR551" i="25"/>
  <c r="BS551" i="25"/>
  <c r="BT551" i="25"/>
  <c r="BU551" i="25"/>
  <c r="BV551" i="25"/>
  <c r="BW551" i="25"/>
  <c r="BX551" i="25"/>
  <c r="BY551" i="25"/>
  <c r="BZ551" i="25"/>
  <c r="CA551" i="25"/>
  <c r="CB551" i="25"/>
  <c r="BR552" i="25"/>
  <c r="BS552" i="25"/>
  <c r="BT552" i="25"/>
  <c r="BU552" i="25"/>
  <c r="BV552" i="25"/>
  <c r="BW552" i="25"/>
  <c r="BX552" i="25"/>
  <c r="BY552" i="25"/>
  <c r="BZ552" i="25"/>
  <c r="CA552" i="25"/>
  <c r="CB552" i="25"/>
  <c r="BR553" i="25"/>
  <c r="BS553" i="25"/>
  <c r="BT553" i="25"/>
  <c r="BU553" i="25"/>
  <c r="BV553" i="25"/>
  <c r="BW553" i="25"/>
  <c r="BX553" i="25"/>
  <c r="BY553" i="25"/>
  <c r="BZ553" i="25"/>
  <c r="CA553" i="25"/>
  <c r="CB553" i="25"/>
  <c r="BR554" i="25"/>
  <c r="BS554" i="25"/>
  <c r="BT554" i="25"/>
  <c r="BU554" i="25"/>
  <c r="BV554" i="25"/>
  <c r="BW554" i="25"/>
  <c r="BX554" i="25"/>
  <c r="BY554" i="25"/>
  <c r="BZ554" i="25"/>
  <c r="CA554" i="25"/>
  <c r="CB554" i="25"/>
  <c r="BR555" i="25"/>
  <c r="BS555" i="25"/>
  <c r="BT555" i="25"/>
  <c r="BU555" i="25"/>
  <c r="BV555" i="25"/>
  <c r="BW555" i="25"/>
  <c r="BX555" i="25"/>
  <c r="BY555" i="25"/>
  <c r="BZ555" i="25"/>
  <c r="CA555" i="25"/>
  <c r="CB555" i="25"/>
  <c r="BR556" i="25"/>
  <c r="BS556" i="25"/>
  <c r="BT556" i="25"/>
  <c r="BU556" i="25"/>
  <c r="BV556" i="25"/>
  <c r="BW556" i="25"/>
  <c r="BX556" i="25"/>
  <c r="BY556" i="25"/>
  <c r="BZ556" i="25"/>
  <c r="CA556" i="25"/>
  <c r="CB556" i="25"/>
  <c r="BR557" i="25"/>
  <c r="BS557" i="25"/>
  <c r="BT557" i="25"/>
  <c r="BU557" i="25"/>
  <c r="BV557" i="25"/>
  <c r="BW557" i="25"/>
  <c r="BX557" i="25"/>
  <c r="BY557" i="25"/>
  <c r="BZ557" i="25"/>
  <c r="CA557" i="25"/>
  <c r="CB557" i="25"/>
  <c r="BR558" i="25"/>
  <c r="BS558" i="25"/>
  <c r="BT558" i="25"/>
  <c r="BU558" i="25"/>
  <c r="BV558" i="25"/>
  <c r="BW558" i="25"/>
  <c r="BX558" i="25"/>
  <c r="BY558" i="25"/>
  <c r="BZ558" i="25"/>
  <c r="CA558" i="25"/>
  <c r="CB558" i="25"/>
  <c r="BR559" i="25"/>
  <c r="BS559" i="25"/>
  <c r="BT559" i="25"/>
  <c r="BU559" i="25"/>
  <c r="BV559" i="25"/>
  <c r="BW559" i="25"/>
  <c r="BX559" i="25"/>
  <c r="BY559" i="25"/>
  <c r="BZ559" i="25"/>
  <c r="CA559" i="25"/>
  <c r="CB559" i="25"/>
  <c r="BR560" i="25"/>
  <c r="BS560" i="25"/>
  <c r="BT560" i="25"/>
  <c r="BU560" i="25"/>
  <c r="BV560" i="25"/>
  <c r="BW560" i="25"/>
  <c r="BX560" i="25"/>
  <c r="BY560" i="25"/>
  <c r="BZ560" i="25"/>
  <c r="CA560" i="25"/>
  <c r="CB560" i="25"/>
  <c r="BR561" i="25"/>
  <c r="BS561" i="25"/>
  <c r="BT561" i="25"/>
  <c r="BU561" i="25"/>
  <c r="BV561" i="25"/>
  <c r="BW561" i="25"/>
  <c r="BX561" i="25"/>
  <c r="BY561" i="25"/>
  <c r="BZ561" i="25"/>
  <c r="CA561" i="25"/>
  <c r="CB561" i="25"/>
  <c r="BR562" i="25"/>
  <c r="BS562" i="25"/>
  <c r="BT562" i="25"/>
  <c r="BU562" i="25"/>
  <c r="BV562" i="25"/>
  <c r="BW562" i="25"/>
  <c r="BX562" i="25"/>
  <c r="BY562" i="25"/>
  <c r="BZ562" i="25"/>
  <c r="CA562" i="25"/>
  <c r="CB562" i="25"/>
  <c r="BR563" i="25"/>
  <c r="BS563" i="25"/>
  <c r="BT563" i="25"/>
  <c r="BU563" i="25"/>
  <c r="BV563" i="25"/>
  <c r="BW563" i="25"/>
  <c r="BX563" i="25"/>
  <c r="BY563" i="25"/>
  <c r="BZ563" i="25"/>
  <c r="CA563" i="25"/>
  <c r="CB563" i="25"/>
  <c r="BR564" i="25"/>
  <c r="BS564" i="25"/>
  <c r="BT564" i="25"/>
  <c r="BU564" i="25"/>
  <c r="BV564" i="25"/>
  <c r="BW564" i="25"/>
  <c r="BX564" i="25"/>
  <c r="BY564" i="25"/>
  <c r="BZ564" i="25"/>
  <c r="CA564" i="25"/>
  <c r="CB564" i="25"/>
  <c r="BR565" i="25"/>
  <c r="BS565" i="25"/>
  <c r="BT565" i="25"/>
  <c r="BU565" i="25"/>
  <c r="BV565" i="25"/>
  <c r="BW565" i="25"/>
  <c r="BX565" i="25"/>
  <c r="BY565" i="25"/>
  <c r="BZ565" i="25"/>
  <c r="CA565" i="25"/>
  <c r="CB565" i="25"/>
  <c r="BR566" i="25"/>
  <c r="BS566" i="25"/>
  <c r="BT566" i="25"/>
  <c r="BU566" i="25"/>
  <c r="BV566" i="25"/>
  <c r="BW566" i="25"/>
  <c r="BX566" i="25"/>
  <c r="BY566" i="25"/>
  <c r="BZ566" i="25"/>
  <c r="CA566" i="25"/>
  <c r="CB566" i="25"/>
  <c r="BR567" i="25"/>
  <c r="BS567" i="25"/>
  <c r="BT567" i="25"/>
  <c r="BU567" i="25"/>
  <c r="BV567" i="25"/>
  <c r="BW567" i="25"/>
  <c r="BX567" i="25"/>
  <c r="BY567" i="25"/>
  <c r="BZ567" i="25"/>
  <c r="CA567" i="25"/>
  <c r="CB567" i="25"/>
  <c r="BR568" i="25"/>
  <c r="BS568" i="25"/>
  <c r="BT568" i="25"/>
  <c r="BU568" i="25"/>
  <c r="BV568" i="25"/>
  <c r="BW568" i="25"/>
  <c r="BX568" i="25"/>
  <c r="BY568" i="25"/>
  <c r="BZ568" i="25"/>
  <c r="CA568" i="25"/>
  <c r="CB568" i="25"/>
  <c r="BR569" i="25"/>
  <c r="BS569" i="25"/>
  <c r="BT569" i="25"/>
  <c r="BU569" i="25"/>
  <c r="BV569" i="25"/>
  <c r="BW569" i="25"/>
  <c r="BX569" i="25"/>
  <c r="BY569" i="25"/>
  <c r="BZ569" i="25"/>
  <c r="CA569" i="25"/>
  <c r="CB569" i="25"/>
  <c r="BR570" i="25"/>
  <c r="BS570" i="25"/>
  <c r="BT570" i="25"/>
  <c r="BU570" i="25"/>
  <c r="BV570" i="25"/>
  <c r="BW570" i="25"/>
  <c r="BX570" i="25"/>
  <c r="BY570" i="25"/>
  <c r="BZ570" i="25"/>
  <c r="CA570" i="25"/>
  <c r="CB570" i="25"/>
  <c r="BR571" i="25"/>
  <c r="BS571" i="25"/>
  <c r="BT571" i="25"/>
  <c r="BU571" i="25"/>
  <c r="BV571" i="25"/>
  <c r="BW571" i="25"/>
  <c r="BX571" i="25"/>
  <c r="BY571" i="25"/>
  <c r="BZ571" i="25"/>
  <c r="CA571" i="25"/>
  <c r="CB571" i="25"/>
  <c r="BR572" i="25"/>
  <c r="BS572" i="25"/>
  <c r="BT572" i="25"/>
  <c r="BU572" i="25"/>
  <c r="BV572" i="25"/>
  <c r="BW572" i="25"/>
  <c r="BX572" i="25"/>
  <c r="BY572" i="25"/>
  <c r="BZ572" i="25"/>
  <c r="CA572" i="25"/>
  <c r="CB572" i="25"/>
  <c r="BR573" i="25"/>
  <c r="BS573" i="25"/>
  <c r="BT573" i="25"/>
  <c r="BU573" i="25"/>
  <c r="BV573" i="25"/>
  <c r="BW573" i="25"/>
  <c r="BX573" i="25"/>
  <c r="BY573" i="25"/>
  <c r="BZ573" i="25"/>
  <c r="CA573" i="25"/>
  <c r="CB573" i="25"/>
  <c r="BR574" i="25"/>
  <c r="BS574" i="25"/>
  <c r="BT574" i="25"/>
  <c r="BU574" i="25"/>
  <c r="BV574" i="25"/>
  <c r="BW574" i="25"/>
  <c r="BX574" i="25"/>
  <c r="BY574" i="25"/>
  <c r="BZ574" i="25"/>
  <c r="CA574" i="25"/>
  <c r="CB574" i="25"/>
  <c r="BR575" i="25"/>
  <c r="BS575" i="25"/>
  <c r="BT575" i="25"/>
  <c r="BU575" i="25"/>
  <c r="BV575" i="25"/>
  <c r="BW575" i="25"/>
  <c r="BX575" i="25"/>
  <c r="BY575" i="25"/>
  <c r="BZ575" i="25"/>
  <c r="CA575" i="25"/>
  <c r="CB575" i="25"/>
  <c r="BR576" i="25"/>
  <c r="BS576" i="25"/>
  <c r="BT576" i="25"/>
  <c r="BU576" i="25"/>
  <c r="BV576" i="25"/>
  <c r="BW576" i="25"/>
  <c r="BX576" i="25"/>
  <c r="BY576" i="25"/>
  <c r="BZ576" i="25"/>
  <c r="CA576" i="25"/>
  <c r="CB576" i="25"/>
  <c r="BR577" i="25"/>
  <c r="BS577" i="25"/>
  <c r="BT577" i="25"/>
  <c r="BU577" i="25"/>
  <c r="BV577" i="25"/>
  <c r="BW577" i="25"/>
  <c r="BX577" i="25"/>
  <c r="BY577" i="25"/>
  <c r="BZ577" i="25"/>
  <c r="CA577" i="25"/>
  <c r="CB577" i="25"/>
  <c r="BR578" i="25"/>
  <c r="BS578" i="25"/>
  <c r="BT578" i="25"/>
  <c r="BU578" i="25"/>
  <c r="BV578" i="25"/>
  <c r="BW578" i="25"/>
  <c r="BX578" i="25"/>
  <c r="BY578" i="25"/>
  <c r="BZ578" i="25"/>
  <c r="CA578" i="25"/>
  <c r="CB578" i="25"/>
  <c r="BR579" i="25"/>
  <c r="BS579" i="25"/>
  <c r="BT579" i="25"/>
  <c r="BU579" i="25"/>
  <c r="BV579" i="25"/>
  <c r="BW579" i="25"/>
  <c r="BX579" i="25"/>
  <c r="BY579" i="25"/>
  <c r="BZ579" i="25"/>
  <c r="CA579" i="25"/>
  <c r="CB579" i="25"/>
  <c r="BR580" i="25"/>
  <c r="BS580" i="25"/>
  <c r="BT580" i="25"/>
  <c r="BU580" i="25"/>
  <c r="BV580" i="25"/>
  <c r="BW580" i="25"/>
  <c r="BX580" i="25"/>
  <c r="BY580" i="25"/>
  <c r="BZ580" i="25"/>
  <c r="CA580" i="25"/>
  <c r="CB580" i="25"/>
  <c r="BR581" i="25"/>
  <c r="BS581" i="25"/>
  <c r="BT581" i="25"/>
  <c r="BU581" i="25"/>
  <c r="BV581" i="25"/>
  <c r="BW581" i="25"/>
  <c r="BX581" i="25"/>
  <c r="BY581" i="25"/>
  <c r="BZ581" i="25"/>
  <c r="CA581" i="25"/>
  <c r="CB581" i="25"/>
  <c r="BR582" i="25"/>
  <c r="BS582" i="25"/>
  <c r="BT582" i="25"/>
  <c r="BU582" i="25"/>
  <c r="BV582" i="25"/>
  <c r="BW582" i="25"/>
  <c r="BX582" i="25"/>
  <c r="BY582" i="25"/>
  <c r="BZ582" i="25"/>
  <c r="CA582" i="25"/>
  <c r="CB582" i="25"/>
  <c r="BR583" i="25"/>
  <c r="BS583" i="25"/>
  <c r="BT583" i="25"/>
  <c r="BU583" i="25"/>
  <c r="BV583" i="25"/>
  <c r="BW583" i="25"/>
  <c r="BX583" i="25"/>
  <c r="BY583" i="25"/>
  <c r="BZ583" i="25"/>
  <c r="CA583" i="25"/>
  <c r="CB583" i="25"/>
  <c r="BR584" i="25"/>
  <c r="BS584" i="25"/>
  <c r="BT584" i="25"/>
  <c r="BU584" i="25"/>
  <c r="BV584" i="25"/>
  <c r="BW584" i="25"/>
  <c r="BX584" i="25"/>
  <c r="BY584" i="25"/>
  <c r="BZ584" i="25"/>
  <c r="CA584" i="25"/>
  <c r="CB584" i="25"/>
  <c r="BR585" i="25"/>
  <c r="BS585" i="25"/>
  <c r="BT585" i="25"/>
  <c r="BU585" i="25"/>
  <c r="BV585" i="25"/>
  <c r="BW585" i="25"/>
  <c r="BX585" i="25"/>
  <c r="BY585" i="25"/>
  <c r="BZ585" i="25"/>
  <c r="CA585" i="25"/>
  <c r="CB585" i="25"/>
  <c r="BR586" i="25"/>
  <c r="BS586" i="25"/>
  <c r="BT586" i="25"/>
  <c r="BU586" i="25"/>
  <c r="BV586" i="25"/>
  <c r="BW586" i="25"/>
  <c r="BX586" i="25"/>
  <c r="BY586" i="25"/>
  <c r="BZ586" i="25"/>
  <c r="CA586" i="25"/>
  <c r="CB586" i="25"/>
  <c r="BR587" i="25"/>
  <c r="BS587" i="25"/>
  <c r="BT587" i="25"/>
  <c r="BU587" i="25"/>
  <c r="BV587" i="25"/>
  <c r="BW587" i="25"/>
  <c r="BX587" i="25"/>
  <c r="BY587" i="25"/>
  <c r="BZ587" i="25"/>
  <c r="CA587" i="25"/>
  <c r="CB587" i="25"/>
  <c r="BR588" i="25"/>
  <c r="BS588" i="25"/>
  <c r="BT588" i="25"/>
  <c r="BU588" i="25"/>
  <c r="BV588" i="25"/>
  <c r="BW588" i="25"/>
  <c r="BX588" i="25"/>
  <c r="BY588" i="25"/>
  <c r="BZ588" i="25"/>
  <c r="CA588" i="25"/>
  <c r="CB588" i="25"/>
  <c r="BR589" i="25"/>
  <c r="BS589" i="25"/>
  <c r="BT589" i="25"/>
  <c r="BU589" i="25"/>
  <c r="BV589" i="25"/>
  <c r="BW589" i="25"/>
  <c r="BX589" i="25"/>
  <c r="BY589" i="25"/>
  <c r="BZ589" i="25"/>
  <c r="CA589" i="25"/>
  <c r="CB589" i="25"/>
  <c r="BR590" i="25"/>
  <c r="BS590" i="25"/>
  <c r="BT590" i="25"/>
  <c r="BU590" i="25"/>
  <c r="BV590" i="25"/>
  <c r="BW590" i="25"/>
  <c r="BX590" i="25"/>
  <c r="BY590" i="25"/>
  <c r="BZ590" i="25"/>
  <c r="CA590" i="25"/>
  <c r="CB590" i="25"/>
  <c r="BR591" i="25"/>
  <c r="BS591" i="25"/>
  <c r="BT591" i="25"/>
  <c r="BU591" i="25"/>
  <c r="BV591" i="25"/>
  <c r="BW591" i="25"/>
  <c r="BX591" i="25"/>
  <c r="BY591" i="25"/>
  <c r="BZ591" i="25"/>
  <c r="CA591" i="25"/>
  <c r="CB591" i="25"/>
  <c r="BR592" i="25"/>
  <c r="BS592" i="25"/>
  <c r="BT592" i="25"/>
  <c r="BU592" i="25"/>
  <c r="BV592" i="25"/>
  <c r="BW592" i="25"/>
  <c r="BX592" i="25"/>
  <c r="BY592" i="25"/>
  <c r="BZ592" i="25"/>
  <c r="CA592" i="25"/>
  <c r="CB592" i="25"/>
  <c r="BR593" i="25"/>
  <c r="BS593" i="25"/>
  <c r="BT593" i="25"/>
  <c r="BU593" i="25"/>
  <c r="BV593" i="25"/>
  <c r="BW593" i="25"/>
  <c r="BX593" i="25"/>
  <c r="BY593" i="25"/>
  <c r="BZ593" i="25"/>
  <c r="CA593" i="25"/>
  <c r="CB593" i="25"/>
  <c r="BR594" i="25"/>
  <c r="BS594" i="25"/>
  <c r="BT594" i="25"/>
  <c r="BU594" i="25"/>
  <c r="BV594" i="25"/>
  <c r="BW594" i="25"/>
  <c r="BX594" i="25"/>
  <c r="BY594" i="25"/>
  <c r="BZ594" i="25"/>
  <c r="CA594" i="25"/>
  <c r="CB594" i="25"/>
  <c r="BR595" i="25"/>
  <c r="BS595" i="25"/>
  <c r="BT595" i="25"/>
  <c r="BU595" i="25"/>
  <c r="BV595" i="25"/>
  <c r="BW595" i="25"/>
  <c r="BX595" i="25"/>
  <c r="BY595" i="25"/>
  <c r="BZ595" i="25"/>
  <c r="CA595" i="25"/>
  <c r="CB595" i="25"/>
  <c r="BR596" i="25"/>
  <c r="BS596" i="25"/>
  <c r="BT596" i="25"/>
  <c r="BU596" i="25"/>
  <c r="BV596" i="25"/>
  <c r="BW596" i="25"/>
  <c r="BX596" i="25"/>
  <c r="BY596" i="25"/>
  <c r="BZ596" i="25"/>
  <c r="CA596" i="25"/>
  <c r="CB596" i="25"/>
  <c r="BR597" i="25"/>
  <c r="BS597" i="25"/>
  <c r="BT597" i="25"/>
  <c r="BU597" i="25"/>
  <c r="BV597" i="25"/>
  <c r="BW597" i="25"/>
  <c r="BX597" i="25"/>
  <c r="BY597" i="25"/>
  <c r="BZ597" i="25"/>
  <c r="CA597" i="25"/>
  <c r="CB597" i="25"/>
  <c r="BR598" i="25"/>
  <c r="BS598" i="25"/>
  <c r="BT598" i="25"/>
  <c r="BU598" i="25"/>
  <c r="BV598" i="25"/>
  <c r="BW598" i="25"/>
  <c r="BX598" i="25"/>
  <c r="BY598" i="25"/>
  <c r="BZ598" i="25"/>
  <c r="CA598" i="25"/>
  <c r="CB598" i="25"/>
  <c r="BR599" i="25"/>
  <c r="BS599" i="25"/>
  <c r="BT599" i="25"/>
  <c r="BU599" i="25"/>
  <c r="BV599" i="25"/>
  <c r="BW599" i="25"/>
  <c r="BX599" i="25"/>
  <c r="BY599" i="25"/>
  <c r="BZ599" i="25"/>
  <c r="CA599" i="25"/>
  <c r="CB599" i="25"/>
  <c r="BR600" i="25"/>
  <c r="BS600" i="25"/>
  <c r="BT600" i="25"/>
  <c r="BU600" i="25"/>
  <c r="BV600" i="25"/>
  <c r="BW600" i="25"/>
  <c r="BX600" i="25"/>
  <c r="BY600" i="25"/>
  <c r="BZ600" i="25"/>
  <c r="CA600" i="25"/>
  <c r="CB600" i="25"/>
  <c r="BR601" i="25"/>
  <c r="BS601" i="25"/>
  <c r="BT601" i="25"/>
  <c r="BU601" i="25"/>
  <c r="BV601" i="25"/>
  <c r="BW601" i="25"/>
  <c r="BX601" i="25"/>
  <c r="BY601" i="25"/>
  <c r="BZ601" i="25"/>
  <c r="CA601" i="25"/>
  <c r="CB601" i="25"/>
  <c r="BR602" i="25"/>
  <c r="BS602" i="25"/>
  <c r="BT602" i="25"/>
  <c r="BU602" i="25"/>
  <c r="BV602" i="25"/>
  <c r="BW602" i="25"/>
  <c r="BX602" i="25"/>
  <c r="BY602" i="25"/>
  <c r="BZ602" i="25"/>
  <c r="CA602" i="25"/>
  <c r="CB602" i="25"/>
  <c r="BR603" i="25"/>
  <c r="BS603" i="25"/>
  <c r="BT603" i="25"/>
  <c r="BU603" i="25"/>
  <c r="BV603" i="25"/>
  <c r="BW603" i="25"/>
  <c r="BX603" i="25"/>
  <c r="BY603" i="25"/>
  <c r="BZ603" i="25"/>
  <c r="CA603" i="25"/>
  <c r="CB603" i="25"/>
  <c r="BR604" i="25"/>
  <c r="BS604" i="25"/>
  <c r="BT604" i="25"/>
  <c r="BU604" i="25"/>
  <c r="BV604" i="25"/>
  <c r="BW604" i="25"/>
  <c r="BX604" i="25"/>
  <c r="BY604" i="25"/>
  <c r="BZ604" i="25"/>
  <c r="CA604" i="25"/>
  <c r="CB604" i="25"/>
  <c r="BR605" i="25"/>
  <c r="BS605" i="25"/>
  <c r="BT605" i="25"/>
  <c r="BU605" i="25"/>
  <c r="BV605" i="25"/>
  <c r="BW605" i="25"/>
  <c r="BX605" i="25"/>
  <c r="BY605" i="25"/>
  <c r="BZ605" i="25"/>
  <c r="CA605" i="25"/>
  <c r="CB605" i="25"/>
  <c r="BR606" i="25"/>
  <c r="BS606" i="25"/>
  <c r="BT606" i="25"/>
  <c r="BU606" i="25"/>
  <c r="BV606" i="25"/>
  <c r="BW606" i="25"/>
  <c r="BX606" i="25"/>
  <c r="BY606" i="25"/>
  <c r="BZ606" i="25"/>
  <c r="CA606" i="25"/>
  <c r="CB606" i="25"/>
  <c r="BR607" i="25"/>
  <c r="BS607" i="25"/>
  <c r="BT607" i="25"/>
  <c r="BU607" i="25"/>
  <c r="BV607" i="25"/>
  <c r="BW607" i="25"/>
  <c r="BX607" i="25"/>
  <c r="BY607" i="25"/>
  <c r="BZ607" i="25"/>
  <c r="CA607" i="25"/>
  <c r="CB607" i="25"/>
  <c r="BR608" i="25"/>
  <c r="BS608" i="25"/>
  <c r="BT608" i="25"/>
  <c r="BU608" i="25"/>
  <c r="BV608" i="25"/>
  <c r="BW608" i="25"/>
  <c r="BX608" i="25"/>
  <c r="BY608" i="25"/>
  <c r="BZ608" i="25"/>
  <c r="CA608" i="25"/>
  <c r="CB608" i="25"/>
  <c r="BR609" i="25"/>
  <c r="BS609" i="25"/>
  <c r="BT609" i="25"/>
  <c r="BU609" i="25"/>
  <c r="BV609" i="25"/>
  <c r="BW609" i="25"/>
  <c r="BX609" i="25"/>
  <c r="BY609" i="25"/>
  <c r="BZ609" i="25"/>
  <c r="CA609" i="25"/>
  <c r="CB609" i="25"/>
  <c r="BR610" i="25"/>
  <c r="BS610" i="25"/>
  <c r="BT610" i="25"/>
  <c r="BU610" i="25"/>
  <c r="BV610" i="25"/>
  <c r="BW610" i="25"/>
  <c r="BX610" i="25"/>
  <c r="BY610" i="25"/>
  <c r="BZ610" i="25"/>
  <c r="CA610" i="25"/>
  <c r="CB610" i="25"/>
  <c r="BR611" i="25"/>
  <c r="BS611" i="25"/>
  <c r="BT611" i="25"/>
  <c r="BU611" i="25"/>
  <c r="BV611" i="25"/>
  <c r="BW611" i="25"/>
  <c r="BX611" i="25"/>
  <c r="BY611" i="25"/>
  <c r="BZ611" i="25"/>
  <c r="CA611" i="25"/>
  <c r="CB611" i="25"/>
  <c r="BR612" i="25"/>
  <c r="BS612" i="25"/>
  <c r="BT612" i="25"/>
  <c r="BU612" i="25"/>
  <c r="BV612" i="25"/>
  <c r="BW612" i="25"/>
  <c r="BX612" i="25"/>
  <c r="BY612" i="25"/>
  <c r="BZ612" i="25"/>
  <c r="CA612" i="25"/>
  <c r="CB612" i="25"/>
  <c r="BR613" i="25"/>
  <c r="BS613" i="25"/>
  <c r="BT613" i="25"/>
  <c r="BU613" i="25"/>
  <c r="BV613" i="25"/>
  <c r="BW613" i="25"/>
  <c r="BX613" i="25"/>
  <c r="BY613" i="25"/>
  <c r="BZ613" i="25"/>
  <c r="CA613" i="25"/>
  <c r="CB613" i="25"/>
  <c r="BR614" i="25"/>
  <c r="BS614" i="25"/>
  <c r="BT614" i="25"/>
  <c r="BU614" i="25"/>
  <c r="BV614" i="25"/>
  <c r="BW614" i="25"/>
  <c r="BX614" i="25"/>
  <c r="BY614" i="25"/>
  <c r="BZ614" i="25"/>
  <c r="CA614" i="25"/>
  <c r="CB614" i="25"/>
  <c r="BR615" i="25"/>
  <c r="BS615" i="25"/>
  <c r="BT615" i="25"/>
  <c r="BU615" i="25"/>
  <c r="BV615" i="25"/>
  <c r="BW615" i="25"/>
  <c r="BX615" i="25"/>
  <c r="BY615" i="25"/>
  <c r="BZ615" i="25"/>
  <c r="CA615" i="25"/>
  <c r="CB615" i="25"/>
  <c r="BR616" i="25"/>
  <c r="BS616" i="25"/>
  <c r="BT616" i="25"/>
  <c r="BU616" i="25"/>
  <c r="BV616" i="25"/>
  <c r="BW616" i="25"/>
  <c r="BX616" i="25"/>
  <c r="BY616" i="25"/>
  <c r="BZ616" i="25"/>
  <c r="CA616" i="25"/>
  <c r="CB616" i="25"/>
  <c r="BR617" i="25"/>
  <c r="BS617" i="25"/>
  <c r="BT617" i="25"/>
  <c r="BU617" i="25"/>
  <c r="BV617" i="25"/>
  <c r="BW617" i="25"/>
  <c r="BX617" i="25"/>
  <c r="BY617" i="25"/>
  <c r="BZ617" i="25"/>
  <c r="CA617" i="25"/>
  <c r="CB617" i="25"/>
  <c r="BR618" i="25"/>
  <c r="BS618" i="25"/>
  <c r="BT618" i="25"/>
  <c r="BU618" i="25"/>
  <c r="BV618" i="25"/>
  <c r="BW618" i="25"/>
  <c r="BX618" i="25"/>
  <c r="BY618" i="25"/>
  <c r="BZ618" i="25"/>
  <c r="CA618" i="25"/>
  <c r="CB618" i="25"/>
  <c r="BR619" i="25"/>
  <c r="BS619" i="25"/>
  <c r="BT619" i="25"/>
  <c r="BU619" i="25"/>
  <c r="BV619" i="25"/>
  <c r="BW619" i="25"/>
  <c r="BX619" i="25"/>
  <c r="BY619" i="25"/>
  <c r="BZ619" i="25"/>
  <c r="CA619" i="25"/>
  <c r="CB619" i="25"/>
  <c r="BR620" i="25"/>
  <c r="BS620" i="25"/>
  <c r="BT620" i="25"/>
  <c r="BU620" i="25"/>
  <c r="BV620" i="25"/>
  <c r="BW620" i="25"/>
  <c r="BX620" i="25"/>
  <c r="BY620" i="25"/>
  <c r="BZ620" i="25"/>
  <c r="CA620" i="25"/>
  <c r="CB620" i="25"/>
  <c r="BR621" i="25"/>
  <c r="BS621" i="25"/>
  <c r="BT621" i="25"/>
  <c r="BU621" i="25"/>
  <c r="BV621" i="25"/>
  <c r="BW621" i="25"/>
  <c r="BX621" i="25"/>
  <c r="BY621" i="25"/>
  <c r="BZ621" i="25"/>
  <c r="CA621" i="25"/>
  <c r="CB621" i="25"/>
  <c r="BR622" i="25"/>
  <c r="BS622" i="25"/>
  <c r="BT622" i="25"/>
  <c r="BU622" i="25"/>
  <c r="BV622" i="25"/>
  <c r="BW622" i="25"/>
  <c r="BX622" i="25"/>
  <c r="BY622" i="25"/>
  <c r="BZ622" i="25"/>
  <c r="CA622" i="25"/>
  <c r="CB622" i="25"/>
  <c r="BR623" i="25"/>
  <c r="BS623" i="25"/>
  <c r="BT623" i="25"/>
  <c r="BU623" i="25"/>
  <c r="BV623" i="25"/>
  <c r="BW623" i="25"/>
  <c r="BX623" i="25"/>
  <c r="BY623" i="25"/>
  <c r="BZ623" i="25"/>
  <c r="CA623" i="25"/>
  <c r="CB623" i="25"/>
  <c r="BR624" i="25"/>
  <c r="BS624" i="25"/>
  <c r="BT624" i="25"/>
  <c r="BU624" i="25"/>
  <c r="BV624" i="25"/>
  <c r="BW624" i="25"/>
  <c r="BX624" i="25"/>
  <c r="BY624" i="25"/>
  <c r="BZ624" i="25"/>
  <c r="CA624" i="25"/>
  <c r="CB624" i="25"/>
  <c r="BR625" i="25"/>
  <c r="BS625" i="25"/>
  <c r="BT625" i="25"/>
  <c r="BU625" i="25"/>
  <c r="BV625" i="25"/>
  <c r="BW625" i="25"/>
  <c r="BX625" i="25"/>
  <c r="BY625" i="25"/>
  <c r="BZ625" i="25"/>
  <c r="CA625" i="25"/>
  <c r="CB625" i="25"/>
  <c r="BR626" i="25"/>
  <c r="BS626" i="25"/>
  <c r="BT626" i="25"/>
  <c r="BU626" i="25"/>
  <c r="BV626" i="25"/>
  <c r="BW626" i="25"/>
  <c r="BX626" i="25"/>
  <c r="BY626" i="25"/>
  <c r="BZ626" i="25"/>
  <c r="CA626" i="25"/>
  <c r="CB626" i="25"/>
  <c r="BR627" i="25"/>
  <c r="BS627" i="25"/>
  <c r="BT627" i="25"/>
  <c r="BU627" i="25"/>
  <c r="BV627" i="25"/>
  <c r="BW627" i="25"/>
  <c r="BX627" i="25"/>
  <c r="BY627" i="25"/>
  <c r="BZ627" i="25"/>
  <c r="CA627" i="25"/>
  <c r="CB627" i="25"/>
  <c r="BR628" i="25"/>
  <c r="BS628" i="25"/>
  <c r="BT628" i="25"/>
  <c r="BU628" i="25"/>
  <c r="BV628" i="25"/>
  <c r="BW628" i="25"/>
  <c r="BX628" i="25"/>
  <c r="BY628" i="25"/>
  <c r="BZ628" i="25"/>
  <c r="CA628" i="25"/>
  <c r="CB628" i="25"/>
  <c r="BR629" i="25"/>
  <c r="BS629" i="25"/>
  <c r="BT629" i="25"/>
  <c r="BU629" i="25"/>
  <c r="BV629" i="25"/>
  <c r="BW629" i="25"/>
  <c r="BX629" i="25"/>
  <c r="BY629" i="25"/>
  <c r="BZ629" i="25"/>
  <c r="CA629" i="25"/>
  <c r="CB629" i="25"/>
  <c r="BR630" i="25"/>
  <c r="BS630" i="25"/>
  <c r="BT630" i="25"/>
  <c r="BU630" i="25"/>
  <c r="BV630" i="25"/>
  <c r="BW630" i="25"/>
  <c r="BX630" i="25"/>
  <c r="BY630" i="25"/>
  <c r="BZ630" i="25"/>
  <c r="CA630" i="25"/>
  <c r="CB630" i="25"/>
  <c r="BR631" i="25"/>
  <c r="BS631" i="25"/>
  <c r="BT631" i="25"/>
  <c r="BU631" i="25"/>
  <c r="BV631" i="25"/>
  <c r="BW631" i="25"/>
  <c r="BX631" i="25"/>
  <c r="BY631" i="25"/>
  <c r="BZ631" i="25"/>
  <c r="CA631" i="25"/>
  <c r="CB631" i="25"/>
  <c r="BR632" i="25"/>
  <c r="BS632" i="25"/>
  <c r="BT632" i="25"/>
  <c r="BU632" i="25"/>
  <c r="BV632" i="25"/>
  <c r="BW632" i="25"/>
  <c r="BX632" i="25"/>
  <c r="BY632" i="25"/>
  <c r="BZ632" i="25"/>
  <c r="CA632" i="25"/>
  <c r="CB632" i="25"/>
  <c r="BR633" i="25"/>
  <c r="BS633" i="25"/>
  <c r="BT633" i="25"/>
  <c r="BU633" i="25"/>
  <c r="BV633" i="25"/>
  <c r="BW633" i="25"/>
  <c r="BX633" i="25"/>
  <c r="BY633" i="25"/>
  <c r="BZ633" i="25"/>
  <c r="CA633" i="25"/>
  <c r="CB633" i="25"/>
  <c r="BR634" i="25"/>
  <c r="BS634" i="25"/>
  <c r="BT634" i="25"/>
  <c r="BU634" i="25"/>
  <c r="BV634" i="25"/>
  <c r="BW634" i="25"/>
  <c r="BX634" i="25"/>
  <c r="BY634" i="25"/>
  <c r="BZ634" i="25"/>
  <c r="CA634" i="25"/>
  <c r="CB634" i="25"/>
  <c r="BR635" i="25"/>
  <c r="BS635" i="25"/>
  <c r="BT635" i="25"/>
  <c r="BU635" i="25"/>
  <c r="BV635" i="25"/>
  <c r="BW635" i="25"/>
  <c r="BX635" i="25"/>
  <c r="BY635" i="25"/>
  <c r="BZ635" i="25"/>
  <c r="CA635" i="25"/>
  <c r="CB635" i="25"/>
  <c r="BR636" i="25"/>
  <c r="BS636" i="25"/>
  <c r="BT636" i="25"/>
  <c r="BU636" i="25"/>
  <c r="BV636" i="25"/>
  <c r="BW636" i="25"/>
  <c r="BX636" i="25"/>
  <c r="BY636" i="25"/>
  <c r="BZ636" i="25"/>
  <c r="CA636" i="25"/>
  <c r="CB636" i="25"/>
  <c r="BR637" i="25"/>
  <c r="BS637" i="25"/>
  <c r="BT637" i="25"/>
  <c r="BU637" i="25"/>
  <c r="BV637" i="25"/>
  <c r="BW637" i="25"/>
  <c r="BX637" i="25"/>
  <c r="BY637" i="25"/>
  <c r="BZ637" i="25"/>
  <c r="CA637" i="25"/>
  <c r="CB637" i="25"/>
  <c r="BR638" i="25"/>
  <c r="BS638" i="25"/>
  <c r="BT638" i="25"/>
  <c r="BU638" i="25"/>
  <c r="BV638" i="25"/>
  <c r="BW638" i="25"/>
  <c r="BX638" i="25"/>
  <c r="BY638" i="25"/>
  <c r="BZ638" i="25"/>
  <c r="CA638" i="25"/>
  <c r="CB638" i="25"/>
  <c r="BR639" i="25"/>
  <c r="BS639" i="25"/>
  <c r="BT639" i="25"/>
  <c r="BU639" i="25"/>
  <c r="BV639" i="25"/>
  <c r="BW639" i="25"/>
  <c r="BX639" i="25"/>
  <c r="BY639" i="25"/>
  <c r="BZ639" i="25"/>
  <c r="CA639" i="25"/>
  <c r="CB639" i="25"/>
  <c r="BR640" i="25"/>
  <c r="BS640" i="25"/>
  <c r="BT640" i="25"/>
  <c r="BU640" i="25"/>
  <c r="BV640" i="25"/>
  <c r="BW640" i="25"/>
  <c r="BX640" i="25"/>
  <c r="BY640" i="25"/>
  <c r="BZ640" i="25"/>
  <c r="CA640" i="25"/>
  <c r="CB640" i="25"/>
  <c r="BR641" i="25"/>
  <c r="BS641" i="25"/>
  <c r="BT641" i="25"/>
  <c r="BU641" i="25"/>
  <c r="BV641" i="25"/>
  <c r="BW641" i="25"/>
  <c r="BX641" i="25"/>
  <c r="BY641" i="25"/>
  <c r="BZ641" i="25"/>
  <c r="CA641" i="25"/>
  <c r="CB641" i="25"/>
  <c r="BR642" i="25"/>
  <c r="BS642" i="25"/>
  <c r="BT642" i="25"/>
  <c r="BU642" i="25"/>
  <c r="BV642" i="25"/>
  <c r="BW642" i="25"/>
  <c r="BX642" i="25"/>
  <c r="BY642" i="25"/>
  <c r="BZ642" i="25"/>
  <c r="CA642" i="25"/>
  <c r="CB642" i="25"/>
  <c r="BR643" i="25"/>
  <c r="BS643" i="25"/>
  <c r="BT643" i="25"/>
  <c r="BU643" i="25"/>
  <c r="BV643" i="25"/>
  <c r="BW643" i="25"/>
  <c r="BX643" i="25"/>
  <c r="BY643" i="25"/>
  <c r="BZ643" i="25"/>
  <c r="CA643" i="25"/>
  <c r="CB643" i="25"/>
  <c r="BR644" i="25"/>
  <c r="BS644" i="25"/>
  <c r="BT644" i="25"/>
  <c r="BU644" i="25"/>
  <c r="BV644" i="25"/>
  <c r="BW644" i="25"/>
  <c r="BX644" i="25"/>
  <c r="BY644" i="25"/>
  <c r="BZ644" i="25"/>
  <c r="CA644" i="25"/>
  <c r="CB644" i="25"/>
  <c r="BR645" i="25"/>
  <c r="BS645" i="25"/>
  <c r="BT645" i="25"/>
  <c r="BU645" i="25"/>
  <c r="BV645" i="25"/>
  <c r="BW645" i="25"/>
  <c r="BX645" i="25"/>
  <c r="BY645" i="25"/>
  <c r="BZ645" i="25"/>
  <c r="CA645" i="25"/>
  <c r="CB645" i="25"/>
  <c r="BR646" i="25"/>
  <c r="BS646" i="25"/>
  <c r="BT646" i="25"/>
  <c r="BU646" i="25"/>
  <c r="BV646" i="25"/>
  <c r="BW646" i="25"/>
  <c r="BX646" i="25"/>
  <c r="BY646" i="25"/>
  <c r="BZ646" i="25"/>
  <c r="CA646" i="25"/>
  <c r="CB646" i="25"/>
  <c r="BR647" i="25"/>
  <c r="BS647" i="25"/>
  <c r="BT647" i="25"/>
  <c r="BU647" i="25"/>
  <c r="BV647" i="25"/>
  <c r="BW647" i="25"/>
  <c r="BX647" i="25"/>
  <c r="BY647" i="25"/>
  <c r="BZ647" i="25"/>
  <c r="CA647" i="25"/>
  <c r="CB647" i="25"/>
  <c r="BR648" i="25"/>
  <c r="BS648" i="25"/>
  <c r="BT648" i="25"/>
  <c r="BU648" i="25"/>
  <c r="BV648" i="25"/>
  <c r="BW648" i="25"/>
  <c r="BX648" i="25"/>
  <c r="BY648" i="25"/>
  <c r="BZ648" i="25"/>
  <c r="CA648" i="25"/>
  <c r="CB648" i="25"/>
  <c r="BR649" i="25"/>
  <c r="BS649" i="25"/>
  <c r="BT649" i="25"/>
  <c r="BU649" i="25"/>
  <c r="BV649" i="25"/>
  <c r="BW649" i="25"/>
  <c r="BX649" i="25"/>
  <c r="BY649" i="25"/>
  <c r="BZ649" i="25"/>
  <c r="CA649" i="25"/>
  <c r="CB649" i="25"/>
  <c r="BR650" i="25"/>
  <c r="BS650" i="25"/>
  <c r="BT650" i="25"/>
  <c r="BU650" i="25"/>
  <c r="BV650" i="25"/>
  <c r="BW650" i="25"/>
  <c r="BX650" i="25"/>
  <c r="BY650" i="25"/>
  <c r="BZ650" i="25"/>
  <c r="CA650" i="25"/>
  <c r="CB650" i="25"/>
  <c r="BR651" i="25"/>
  <c r="BS651" i="25"/>
  <c r="BT651" i="25"/>
  <c r="BU651" i="25"/>
  <c r="BV651" i="25"/>
  <c r="BW651" i="25"/>
  <c r="BX651" i="25"/>
  <c r="BY651" i="25"/>
  <c r="BZ651" i="25"/>
  <c r="CA651" i="25"/>
  <c r="CB651" i="25"/>
  <c r="BR652" i="25"/>
  <c r="BS652" i="25"/>
  <c r="BT652" i="25"/>
  <c r="BU652" i="25"/>
  <c r="BV652" i="25"/>
  <c r="BW652" i="25"/>
  <c r="BX652" i="25"/>
  <c r="BY652" i="25"/>
  <c r="BZ652" i="25"/>
  <c r="CA652" i="25"/>
  <c r="CB652" i="25"/>
  <c r="BR653" i="25"/>
  <c r="BS653" i="25"/>
  <c r="BT653" i="25"/>
  <c r="BU653" i="25"/>
  <c r="BV653" i="25"/>
  <c r="BW653" i="25"/>
  <c r="BX653" i="25"/>
  <c r="BY653" i="25"/>
  <c r="BZ653" i="25"/>
  <c r="CA653" i="25"/>
  <c r="CB653" i="25"/>
  <c r="BR654" i="25"/>
  <c r="BS654" i="25"/>
  <c r="BT654" i="25"/>
  <c r="BU654" i="25"/>
  <c r="BV654" i="25"/>
  <c r="BW654" i="25"/>
  <c r="BX654" i="25"/>
  <c r="BY654" i="25"/>
  <c r="BZ654" i="25"/>
  <c r="CA654" i="25"/>
  <c r="CB654" i="25"/>
  <c r="BR655" i="25"/>
  <c r="BS655" i="25"/>
  <c r="BT655" i="25"/>
  <c r="BU655" i="25"/>
  <c r="BV655" i="25"/>
  <c r="BW655" i="25"/>
  <c r="BX655" i="25"/>
  <c r="BY655" i="25"/>
  <c r="BZ655" i="25"/>
  <c r="CA655" i="25"/>
  <c r="CB655" i="25"/>
  <c r="BR656" i="25"/>
  <c r="BS656" i="25"/>
  <c r="BT656" i="25"/>
  <c r="BU656" i="25"/>
  <c r="BV656" i="25"/>
  <c r="BW656" i="25"/>
  <c r="BX656" i="25"/>
  <c r="BY656" i="25"/>
  <c r="BZ656" i="25"/>
  <c r="CA656" i="25"/>
  <c r="CB656" i="25"/>
  <c r="BR657" i="25"/>
  <c r="BS657" i="25"/>
  <c r="BT657" i="25"/>
  <c r="BU657" i="25"/>
  <c r="BV657" i="25"/>
  <c r="BW657" i="25"/>
  <c r="BX657" i="25"/>
  <c r="BY657" i="25"/>
  <c r="BZ657" i="25"/>
  <c r="CA657" i="25"/>
  <c r="CB657" i="25"/>
  <c r="BR658" i="25"/>
  <c r="BS658" i="25"/>
  <c r="BT658" i="25"/>
  <c r="BU658" i="25"/>
  <c r="BV658" i="25"/>
  <c r="BW658" i="25"/>
  <c r="BX658" i="25"/>
  <c r="BY658" i="25"/>
  <c r="BZ658" i="25"/>
  <c r="CA658" i="25"/>
  <c r="CB658" i="25"/>
  <c r="BR659" i="25"/>
  <c r="BS659" i="25"/>
  <c r="BT659" i="25"/>
  <c r="BU659" i="25"/>
  <c r="BV659" i="25"/>
  <c r="BW659" i="25"/>
  <c r="BX659" i="25"/>
  <c r="BY659" i="25"/>
  <c r="BZ659" i="25"/>
  <c r="CA659" i="25"/>
  <c r="CB659" i="25"/>
  <c r="BR660" i="25"/>
  <c r="BS660" i="25"/>
  <c r="BT660" i="25"/>
  <c r="BU660" i="25"/>
  <c r="BV660" i="25"/>
  <c r="BW660" i="25"/>
  <c r="BX660" i="25"/>
  <c r="BY660" i="25"/>
  <c r="BZ660" i="25"/>
  <c r="CA660" i="25"/>
  <c r="CB660" i="25"/>
  <c r="BR661" i="25"/>
  <c r="BS661" i="25"/>
  <c r="BT661" i="25"/>
  <c r="BU661" i="25"/>
  <c r="BV661" i="25"/>
  <c r="BW661" i="25"/>
  <c r="BX661" i="25"/>
  <c r="BY661" i="25"/>
  <c r="BZ661" i="25"/>
  <c r="CA661" i="25"/>
  <c r="CB661" i="25"/>
  <c r="BR662" i="25"/>
  <c r="BS662" i="25"/>
  <c r="BT662" i="25"/>
  <c r="BU662" i="25"/>
  <c r="BV662" i="25"/>
  <c r="BW662" i="25"/>
  <c r="BX662" i="25"/>
  <c r="BY662" i="25"/>
  <c r="BZ662" i="25"/>
  <c r="CA662" i="25"/>
  <c r="CB662" i="25"/>
  <c r="BR663" i="25"/>
  <c r="BS663" i="25"/>
  <c r="BT663" i="25"/>
  <c r="BU663" i="25"/>
  <c r="BV663" i="25"/>
  <c r="BW663" i="25"/>
  <c r="BX663" i="25"/>
  <c r="BY663" i="25"/>
  <c r="BZ663" i="25"/>
  <c r="CA663" i="25"/>
  <c r="CB663" i="25"/>
  <c r="BR664" i="25"/>
  <c r="BS664" i="25"/>
  <c r="BT664" i="25"/>
  <c r="BU664" i="25"/>
  <c r="BV664" i="25"/>
  <c r="BW664" i="25"/>
  <c r="BX664" i="25"/>
  <c r="BY664" i="25"/>
  <c r="BZ664" i="25"/>
  <c r="CA664" i="25"/>
  <c r="CB664" i="25"/>
  <c r="BR665" i="25"/>
  <c r="BS665" i="25"/>
  <c r="BT665" i="25"/>
  <c r="BU665" i="25"/>
  <c r="BV665" i="25"/>
  <c r="BW665" i="25"/>
  <c r="BX665" i="25"/>
  <c r="BY665" i="25"/>
  <c r="BZ665" i="25"/>
  <c r="CA665" i="25"/>
  <c r="CB665" i="25"/>
  <c r="BR666" i="25"/>
  <c r="BS666" i="25"/>
  <c r="BT666" i="25"/>
  <c r="BU666" i="25"/>
  <c r="BV666" i="25"/>
  <c r="BW666" i="25"/>
  <c r="BX666" i="25"/>
  <c r="BY666" i="25"/>
  <c r="BZ666" i="25"/>
  <c r="CA666" i="25"/>
  <c r="CB666" i="25"/>
  <c r="BR667" i="25"/>
  <c r="BS667" i="25"/>
  <c r="BT667" i="25"/>
  <c r="BU667" i="25"/>
  <c r="BV667" i="25"/>
  <c r="BW667" i="25"/>
  <c r="BX667" i="25"/>
  <c r="BY667" i="25"/>
  <c r="BZ667" i="25"/>
  <c r="CA667" i="25"/>
  <c r="CB667" i="25"/>
  <c r="BR668" i="25"/>
  <c r="BS668" i="25"/>
  <c r="BT668" i="25"/>
  <c r="BU668" i="25"/>
  <c r="BV668" i="25"/>
  <c r="BW668" i="25"/>
  <c r="BX668" i="25"/>
  <c r="BY668" i="25"/>
  <c r="BZ668" i="25"/>
  <c r="CA668" i="25"/>
  <c r="CB668" i="25"/>
  <c r="BR669" i="25"/>
  <c r="BS669" i="25"/>
  <c r="BT669" i="25"/>
  <c r="BU669" i="25"/>
  <c r="BV669" i="25"/>
  <c r="BW669" i="25"/>
  <c r="BX669" i="25"/>
  <c r="BY669" i="25"/>
  <c r="BZ669" i="25"/>
  <c r="CA669" i="25"/>
  <c r="CB669" i="25"/>
  <c r="BR670" i="25"/>
  <c r="BS670" i="25"/>
  <c r="BT670" i="25"/>
  <c r="BU670" i="25"/>
  <c r="BV670" i="25"/>
  <c r="BW670" i="25"/>
  <c r="BX670" i="25"/>
  <c r="BY670" i="25"/>
  <c r="BZ670" i="25"/>
  <c r="CA670" i="25"/>
  <c r="CB670" i="25"/>
  <c r="BR671" i="25"/>
  <c r="BS671" i="25"/>
  <c r="BT671" i="25"/>
  <c r="BU671" i="25"/>
  <c r="BV671" i="25"/>
  <c r="BW671" i="25"/>
  <c r="BX671" i="25"/>
  <c r="BY671" i="25"/>
  <c r="BZ671" i="25"/>
  <c r="CA671" i="25"/>
  <c r="CB671" i="25"/>
  <c r="BR672" i="25"/>
  <c r="BS672" i="25"/>
  <c r="BT672" i="25"/>
  <c r="BU672" i="25"/>
  <c r="BV672" i="25"/>
  <c r="BW672" i="25"/>
  <c r="BX672" i="25"/>
  <c r="BY672" i="25"/>
  <c r="BZ672" i="25"/>
  <c r="CA672" i="25"/>
  <c r="CB672" i="25"/>
  <c r="BR673" i="25"/>
  <c r="BS673" i="25"/>
  <c r="BT673" i="25"/>
  <c r="BU673" i="25"/>
  <c r="BV673" i="25"/>
  <c r="BW673" i="25"/>
  <c r="BX673" i="25"/>
  <c r="BY673" i="25"/>
  <c r="BZ673" i="25"/>
  <c r="CA673" i="25"/>
  <c r="CB673" i="25"/>
  <c r="BR674" i="25"/>
  <c r="BS674" i="25"/>
  <c r="BT674" i="25"/>
  <c r="BU674" i="25"/>
  <c r="BV674" i="25"/>
  <c r="BW674" i="25"/>
  <c r="BX674" i="25"/>
  <c r="BY674" i="25"/>
  <c r="BZ674" i="25"/>
  <c r="CA674" i="25"/>
  <c r="CB674" i="25"/>
  <c r="BR675" i="25"/>
  <c r="BS675" i="25"/>
  <c r="BT675" i="25"/>
  <c r="BU675" i="25"/>
  <c r="BV675" i="25"/>
  <c r="BW675" i="25"/>
  <c r="BX675" i="25"/>
  <c r="BY675" i="25"/>
  <c r="BZ675" i="25"/>
  <c r="CA675" i="25"/>
  <c r="CB675" i="25"/>
  <c r="BR676" i="25"/>
  <c r="BS676" i="25"/>
  <c r="BT676" i="25"/>
  <c r="BU676" i="25"/>
  <c r="BV676" i="25"/>
  <c r="BW676" i="25"/>
  <c r="BX676" i="25"/>
  <c r="BY676" i="25"/>
  <c r="BZ676" i="25"/>
  <c r="CA676" i="25"/>
  <c r="CB676" i="25"/>
  <c r="BR677" i="25"/>
  <c r="BS677" i="25"/>
  <c r="BT677" i="25"/>
  <c r="BU677" i="25"/>
  <c r="BV677" i="25"/>
  <c r="BW677" i="25"/>
  <c r="BX677" i="25"/>
  <c r="BY677" i="25"/>
  <c r="BZ677" i="25"/>
  <c r="CA677" i="25"/>
  <c r="CB677" i="25"/>
  <c r="BR678" i="25"/>
  <c r="BS678" i="25"/>
  <c r="BT678" i="25"/>
  <c r="BU678" i="25"/>
  <c r="BV678" i="25"/>
  <c r="BW678" i="25"/>
  <c r="BX678" i="25"/>
  <c r="BY678" i="25"/>
  <c r="BZ678" i="25"/>
  <c r="CA678" i="25"/>
  <c r="CB678" i="25"/>
  <c r="BR679" i="25"/>
  <c r="BS679" i="25"/>
  <c r="BT679" i="25"/>
  <c r="BU679" i="25"/>
  <c r="BV679" i="25"/>
  <c r="BW679" i="25"/>
  <c r="BX679" i="25"/>
  <c r="BY679" i="25"/>
  <c r="BZ679" i="25"/>
  <c r="CA679" i="25"/>
  <c r="CB679" i="25"/>
  <c r="BR680" i="25"/>
  <c r="BS680" i="25"/>
  <c r="BT680" i="25"/>
  <c r="BU680" i="25"/>
  <c r="BV680" i="25"/>
  <c r="BW680" i="25"/>
  <c r="BX680" i="25"/>
  <c r="BY680" i="25"/>
  <c r="BZ680" i="25"/>
  <c r="CA680" i="25"/>
  <c r="CB680" i="25"/>
  <c r="BR681" i="25"/>
  <c r="BS681" i="25"/>
  <c r="BT681" i="25"/>
  <c r="BU681" i="25"/>
  <c r="BV681" i="25"/>
  <c r="BW681" i="25"/>
  <c r="BX681" i="25"/>
  <c r="BY681" i="25"/>
  <c r="BZ681" i="25"/>
  <c r="CA681" i="25"/>
  <c r="CB681" i="25"/>
  <c r="BR682" i="25"/>
  <c r="BS682" i="25"/>
  <c r="BT682" i="25"/>
  <c r="BU682" i="25"/>
  <c r="BV682" i="25"/>
  <c r="BW682" i="25"/>
  <c r="BX682" i="25"/>
  <c r="BY682" i="25"/>
  <c r="BZ682" i="25"/>
  <c r="CA682" i="25"/>
  <c r="CB682" i="25"/>
  <c r="BR683" i="25"/>
  <c r="BS683" i="25"/>
  <c r="BT683" i="25"/>
  <c r="BU683" i="25"/>
  <c r="BV683" i="25"/>
  <c r="BW683" i="25"/>
  <c r="BX683" i="25"/>
  <c r="BY683" i="25"/>
  <c r="BZ683" i="25"/>
  <c r="CA683" i="25"/>
  <c r="CB683" i="25"/>
  <c r="BR684" i="25"/>
  <c r="BS684" i="25"/>
  <c r="BT684" i="25"/>
  <c r="BU684" i="25"/>
  <c r="BV684" i="25"/>
  <c r="BW684" i="25"/>
  <c r="BX684" i="25"/>
  <c r="BY684" i="25"/>
  <c r="BZ684" i="25"/>
  <c r="CA684" i="25"/>
  <c r="CB684" i="25"/>
  <c r="BR685" i="25"/>
  <c r="BS685" i="25"/>
  <c r="BT685" i="25"/>
  <c r="BU685" i="25"/>
  <c r="BV685" i="25"/>
  <c r="BW685" i="25"/>
  <c r="BX685" i="25"/>
  <c r="BY685" i="25"/>
  <c r="BZ685" i="25"/>
  <c r="CA685" i="25"/>
  <c r="CB685" i="25"/>
  <c r="BR686" i="25"/>
  <c r="BS686" i="25"/>
  <c r="BT686" i="25"/>
  <c r="BU686" i="25"/>
  <c r="BV686" i="25"/>
  <c r="BW686" i="25"/>
  <c r="BX686" i="25"/>
  <c r="BY686" i="25"/>
  <c r="BZ686" i="25"/>
  <c r="CA686" i="25"/>
  <c r="CB686" i="25"/>
  <c r="BR687" i="25"/>
  <c r="BS687" i="25"/>
  <c r="BT687" i="25"/>
  <c r="BU687" i="25"/>
  <c r="BV687" i="25"/>
  <c r="BW687" i="25"/>
  <c r="BX687" i="25"/>
  <c r="BY687" i="25"/>
  <c r="BZ687" i="25"/>
  <c r="CA687" i="25"/>
  <c r="CB687" i="25"/>
  <c r="BR688" i="25"/>
  <c r="BS688" i="25"/>
  <c r="BT688" i="25"/>
  <c r="BU688" i="25"/>
  <c r="BV688" i="25"/>
  <c r="BW688" i="25"/>
  <c r="BX688" i="25"/>
  <c r="BY688" i="25"/>
  <c r="BZ688" i="25"/>
  <c r="CA688" i="25"/>
  <c r="CB688" i="25"/>
  <c r="BR689" i="25"/>
  <c r="BS689" i="25"/>
  <c r="BT689" i="25"/>
  <c r="BU689" i="25"/>
  <c r="BV689" i="25"/>
  <c r="BW689" i="25"/>
  <c r="BX689" i="25"/>
  <c r="BY689" i="25"/>
  <c r="BZ689" i="25"/>
  <c r="CA689" i="25"/>
  <c r="CB689" i="25"/>
  <c r="BR690" i="25"/>
  <c r="BS690" i="25"/>
  <c r="BT690" i="25"/>
  <c r="BU690" i="25"/>
  <c r="BV690" i="25"/>
  <c r="BW690" i="25"/>
  <c r="BX690" i="25"/>
  <c r="BY690" i="25"/>
  <c r="BZ690" i="25"/>
  <c r="CA690" i="25"/>
  <c r="CB690" i="25"/>
  <c r="BR691" i="25"/>
  <c r="BS691" i="25"/>
  <c r="BT691" i="25"/>
  <c r="BU691" i="25"/>
  <c r="BV691" i="25"/>
  <c r="BW691" i="25"/>
  <c r="BX691" i="25"/>
  <c r="BY691" i="25"/>
  <c r="BZ691" i="25"/>
  <c r="CA691" i="25"/>
  <c r="CB691" i="25"/>
  <c r="BR692" i="25"/>
  <c r="BS692" i="25"/>
  <c r="BT692" i="25"/>
  <c r="BU692" i="25"/>
  <c r="BV692" i="25"/>
  <c r="BW692" i="25"/>
  <c r="BX692" i="25"/>
  <c r="BY692" i="25"/>
  <c r="BZ692" i="25"/>
  <c r="CA692" i="25"/>
  <c r="CB692" i="25"/>
  <c r="BR693" i="25"/>
  <c r="BS693" i="25"/>
  <c r="BT693" i="25"/>
  <c r="BU693" i="25"/>
  <c r="BV693" i="25"/>
  <c r="BW693" i="25"/>
  <c r="BX693" i="25"/>
  <c r="BY693" i="25"/>
  <c r="BZ693" i="25"/>
  <c r="CA693" i="25"/>
  <c r="CB693" i="25"/>
  <c r="BR694" i="25"/>
  <c r="BS694" i="25"/>
  <c r="BT694" i="25"/>
  <c r="BU694" i="25"/>
  <c r="BV694" i="25"/>
  <c r="BW694" i="25"/>
  <c r="BX694" i="25"/>
  <c r="BY694" i="25"/>
  <c r="BZ694" i="25"/>
  <c r="CA694" i="25"/>
  <c r="CB694" i="25"/>
  <c r="BR695" i="25"/>
  <c r="BS695" i="25"/>
  <c r="BT695" i="25"/>
  <c r="BU695" i="25"/>
  <c r="BV695" i="25"/>
  <c r="BW695" i="25"/>
  <c r="BX695" i="25"/>
  <c r="BY695" i="25"/>
  <c r="BZ695" i="25"/>
  <c r="CA695" i="25"/>
  <c r="CB695" i="25"/>
  <c r="BR696" i="25"/>
  <c r="BS696" i="25"/>
  <c r="BT696" i="25"/>
  <c r="BU696" i="25"/>
  <c r="BV696" i="25"/>
  <c r="BW696" i="25"/>
  <c r="BX696" i="25"/>
  <c r="BY696" i="25"/>
  <c r="BZ696" i="25"/>
  <c r="CA696" i="25"/>
  <c r="CB696" i="25"/>
  <c r="BR697" i="25"/>
  <c r="BS697" i="25"/>
  <c r="BT697" i="25"/>
  <c r="BU697" i="25"/>
  <c r="BV697" i="25"/>
  <c r="BW697" i="25"/>
  <c r="BX697" i="25"/>
  <c r="BY697" i="25"/>
  <c r="BZ697" i="25"/>
  <c r="CA697" i="25"/>
  <c r="CB697" i="25"/>
  <c r="BR698" i="25"/>
  <c r="BS698" i="25"/>
  <c r="BT698" i="25"/>
  <c r="BU698" i="25"/>
  <c r="BV698" i="25"/>
  <c r="BW698" i="25"/>
  <c r="BX698" i="25"/>
  <c r="BY698" i="25"/>
  <c r="BZ698" i="25"/>
  <c r="CA698" i="25"/>
  <c r="CB698" i="25"/>
  <c r="BR699" i="25"/>
  <c r="BS699" i="25"/>
  <c r="BT699" i="25"/>
  <c r="BU699" i="25"/>
  <c r="BV699" i="25"/>
  <c r="BW699" i="25"/>
  <c r="BX699" i="25"/>
  <c r="BY699" i="25"/>
  <c r="BZ699" i="25"/>
  <c r="CA699" i="25"/>
  <c r="CB699" i="25"/>
  <c r="BR700" i="25"/>
  <c r="BS700" i="25"/>
  <c r="BT700" i="25"/>
  <c r="BU700" i="25"/>
  <c r="BV700" i="25"/>
  <c r="BW700" i="25"/>
  <c r="BX700" i="25"/>
  <c r="BY700" i="25"/>
  <c r="BZ700" i="25"/>
  <c r="CA700" i="25"/>
  <c r="CB700" i="25"/>
  <c r="BR701" i="25"/>
  <c r="BS701" i="25"/>
  <c r="BT701" i="25"/>
  <c r="BU701" i="25"/>
  <c r="BV701" i="25"/>
  <c r="BW701" i="25"/>
  <c r="BX701" i="25"/>
  <c r="BY701" i="25"/>
  <c r="BZ701" i="25"/>
  <c r="CA701" i="25"/>
  <c r="CB701" i="25"/>
  <c r="BR702" i="25"/>
  <c r="BS702" i="25"/>
  <c r="BT702" i="25"/>
  <c r="BU702" i="25"/>
  <c r="BV702" i="25"/>
  <c r="BW702" i="25"/>
  <c r="BX702" i="25"/>
  <c r="BY702" i="25"/>
  <c r="BZ702" i="25"/>
  <c r="CA702" i="25"/>
  <c r="CB702" i="25"/>
  <c r="BR703" i="25"/>
  <c r="BS703" i="25"/>
  <c r="BT703" i="25"/>
  <c r="BU703" i="25"/>
  <c r="BV703" i="25"/>
  <c r="BW703" i="25"/>
  <c r="BX703" i="25"/>
  <c r="BY703" i="25"/>
  <c r="BZ703" i="25"/>
  <c r="CA703" i="25"/>
  <c r="CB703" i="25"/>
  <c r="BR704" i="25"/>
  <c r="BS704" i="25"/>
  <c r="BT704" i="25"/>
  <c r="BU704" i="25"/>
  <c r="BV704" i="25"/>
  <c r="BW704" i="25"/>
  <c r="BX704" i="25"/>
  <c r="BY704" i="25"/>
  <c r="BZ704" i="25"/>
  <c r="CA704" i="25"/>
  <c r="CB704" i="25"/>
  <c r="BR705" i="25"/>
  <c r="BS705" i="25"/>
  <c r="BT705" i="25"/>
  <c r="BU705" i="25"/>
  <c r="BV705" i="25"/>
  <c r="BW705" i="25"/>
  <c r="BX705" i="25"/>
  <c r="BY705" i="25"/>
  <c r="BZ705" i="25"/>
  <c r="CA705" i="25"/>
  <c r="CB705" i="25"/>
  <c r="BR706" i="25"/>
  <c r="BS706" i="25"/>
  <c r="BT706" i="25"/>
  <c r="BU706" i="25"/>
  <c r="BV706" i="25"/>
  <c r="BW706" i="25"/>
  <c r="BX706" i="25"/>
  <c r="BY706" i="25"/>
  <c r="BZ706" i="25"/>
  <c r="CA706" i="25"/>
  <c r="CB706" i="25"/>
  <c r="BR707" i="25"/>
  <c r="BS707" i="25"/>
  <c r="BT707" i="25"/>
  <c r="BU707" i="25"/>
  <c r="BV707" i="25"/>
  <c r="BW707" i="25"/>
  <c r="BX707" i="25"/>
  <c r="BY707" i="25"/>
  <c r="BZ707" i="25"/>
  <c r="CA707" i="25"/>
  <c r="CB707" i="25"/>
  <c r="BR708" i="25"/>
  <c r="BS708" i="25"/>
  <c r="BT708" i="25"/>
  <c r="BU708" i="25"/>
  <c r="BV708" i="25"/>
  <c r="BW708" i="25"/>
  <c r="BX708" i="25"/>
  <c r="BY708" i="25"/>
  <c r="BZ708" i="25"/>
  <c r="CA708" i="25"/>
  <c r="CB708" i="25"/>
  <c r="BR709" i="25"/>
  <c r="BS709" i="25"/>
  <c r="BT709" i="25"/>
  <c r="BU709" i="25"/>
  <c r="BV709" i="25"/>
  <c r="BW709" i="25"/>
  <c r="BX709" i="25"/>
  <c r="BY709" i="25"/>
  <c r="BZ709" i="25"/>
  <c r="CA709" i="25"/>
  <c r="CB709" i="25"/>
  <c r="BR710" i="25"/>
  <c r="BS710" i="25"/>
  <c r="BT710" i="25"/>
  <c r="BU710" i="25"/>
  <c r="BV710" i="25"/>
  <c r="BW710" i="25"/>
  <c r="BX710" i="25"/>
  <c r="BY710" i="25"/>
  <c r="BZ710" i="25"/>
  <c r="CA710" i="25"/>
  <c r="CB710" i="25"/>
  <c r="BR711" i="25"/>
  <c r="BS711" i="25"/>
  <c r="BT711" i="25"/>
  <c r="BU711" i="25"/>
  <c r="BV711" i="25"/>
  <c r="BW711" i="25"/>
  <c r="BX711" i="25"/>
  <c r="BY711" i="25"/>
  <c r="BZ711" i="25"/>
  <c r="CA711" i="25"/>
  <c r="CB711" i="25"/>
  <c r="BR712" i="25"/>
  <c r="BS712" i="25"/>
  <c r="BT712" i="25"/>
  <c r="BU712" i="25"/>
  <c r="BV712" i="25"/>
  <c r="BW712" i="25"/>
  <c r="BX712" i="25"/>
  <c r="BY712" i="25"/>
  <c r="BZ712" i="25"/>
  <c r="CA712" i="25"/>
  <c r="CB712" i="25"/>
  <c r="BR713" i="25"/>
  <c r="BS713" i="25"/>
  <c r="BT713" i="25"/>
  <c r="BU713" i="25"/>
  <c r="BV713" i="25"/>
  <c r="BW713" i="25"/>
  <c r="BX713" i="25"/>
  <c r="BY713" i="25"/>
  <c r="BZ713" i="25"/>
  <c r="CA713" i="25"/>
  <c r="CB713" i="25"/>
  <c r="BR714" i="25"/>
  <c r="BS714" i="25"/>
  <c r="BT714" i="25"/>
  <c r="BU714" i="25"/>
  <c r="BV714" i="25"/>
  <c r="BW714" i="25"/>
  <c r="BX714" i="25"/>
  <c r="BY714" i="25"/>
  <c r="BZ714" i="25"/>
  <c r="CA714" i="25"/>
  <c r="CB714" i="25"/>
  <c r="BR715" i="25"/>
  <c r="BS715" i="25"/>
  <c r="BT715" i="25"/>
  <c r="BU715" i="25"/>
  <c r="BV715" i="25"/>
  <c r="BW715" i="25"/>
  <c r="BX715" i="25"/>
  <c r="BY715" i="25"/>
  <c r="BZ715" i="25"/>
  <c r="CA715" i="25"/>
  <c r="CB715" i="25"/>
  <c r="BR716" i="25"/>
  <c r="BS716" i="25"/>
  <c r="BT716" i="25"/>
  <c r="BU716" i="25"/>
  <c r="BV716" i="25"/>
  <c r="BW716" i="25"/>
  <c r="BX716" i="25"/>
  <c r="BY716" i="25"/>
  <c r="BZ716" i="25"/>
  <c r="CA716" i="25"/>
  <c r="CB716" i="25"/>
  <c r="BR717" i="25"/>
  <c r="BS717" i="25"/>
  <c r="BT717" i="25"/>
  <c r="BU717" i="25"/>
  <c r="BV717" i="25"/>
  <c r="BW717" i="25"/>
  <c r="BX717" i="25"/>
  <c r="BY717" i="25"/>
  <c r="BZ717" i="25"/>
  <c r="CA717" i="25"/>
  <c r="CB717" i="25"/>
  <c r="BR718" i="25"/>
  <c r="BS718" i="25"/>
  <c r="BT718" i="25"/>
  <c r="BU718" i="25"/>
  <c r="BV718" i="25"/>
  <c r="BW718" i="25"/>
  <c r="BX718" i="25"/>
  <c r="BY718" i="25"/>
  <c r="BZ718" i="25"/>
  <c r="CA718" i="25"/>
  <c r="CB718" i="25"/>
  <c r="BR719" i="25"/>
  <c r="BS719" i="25"/>
  <c r="BT719" i="25"/>
  <c r="BU719" i="25"/>
  <c r="BV719" i="25"/>
  <c r="BW719" i="25"/>
  <c r="BX719" i="25"/>
  <c r="BY719" i="25"/>
  <c r="BZ719" i="25"/>
  <c r="CA719" i="25"/>
  <c r="CB719" i="25"/>
  <c r="BR720" i="25"/>
  <c r="BS720" i="25"/>
  <c r="BT720" i="25"/>
  <c r="BU720" i="25"/>
  <c r="BV720" i="25"/>
  <c r="BW720" i="25"/>
  <c r="BX720" i="25"/>
  <c r="BY720" i="25"/>
  <c r="BZ720" i="25"/>
  <c r="CA720" i="25"/>
  <c r="CB720" i="25"/>
  <c r="BR721" i="25"/>
  <c r="BS721" i="25"/>
  <c r="BT721" i="25"/>
  <c r="BU721" i="25"/>
  <c r="BV721" i="25"/>
  <c r="BW721" i="25"/>
  <c r="BX721" i="25"/>
  <c r="BY721" i="25"/>
  <c r="BZ721" i="25"/>
  <c r="CA721" i="25"/>
  <c r="CB721" i="25"/>
  <c r="BR722" i="25"/>
  <c r="BS722" i="25"/>
  <c r="BT722" i="25"/>
  <c r="BU722" i="25"/>
  <c r="BV722" i="25"/>
  <c r="BW722" i="25"/>
  <c r="BX722" i="25"/>
  <c r="BY722" i="25"/>
  <c r="BZ722" i="25"/>
  <c r="CA722" i="25"/>
  <c r="CB722" i="25"/>
  <c r="BR723" i="25"/>
  <c r="BS723" i="25"/>
  <c r="BT723" i="25"/>
  <c r="BU723" i="25"/>
  <c r="BV723" i="25"/>
  <c r="BW723" i="25"/>
  <c r="BX723" i="25"/>
  <c r="BY723" i="25"/>
  <c r="BZ723" i="25"/>
  <c r="CA723" i="25"/>
  <c r="CB723" i="25"/>
  <c r="BR724" i="25"/>
  <c r="BS724" i="25"/>
  <c r="BT724" i="25"/>
  <c r="BU724" i="25"/>
  <c r="BV724" i="25"/>
  <c r="BW724" i="25"/>
  <c r="BX724" i="25"/>
  <c r="BY724" i="25"/>
  <c r="BZ724" i="25"/>
  <c r="CA724" i="25"/>
  <c r="CB724" i="25"/>
  <c r="BR725" i="25"/>
  <c r="BS725" i="25"/>
  <c r="BT725" i="25"/>
  <c r="BU725" i="25"/>
  <c r="BV725" i="25"/>
  <c r="BW725" i="25"/>
  <c r="BX725" i="25"/>
  <c r="BY725" i="25"/>
  <c r="BZ725" i="25"/>
  <c r="CA725" i="25"/>
  <c r="CB725" i="25"/>
  <c r="BR726" i="25"/>
  <c r="BS726" i="25"/>
  <c r="BT726" i="25"/>
  <c r="BU726" i="25"/>
  <c r="BV726" i="25"/>
  <c r="BW726" i="25"/>
  <c r="BX726" i="25"/>
  <c r="BY726" i="25"/>
  <c r="BZ726" i="25"/>
  <c r="CA726" i="25"/>
  <c r="CB726" i="25"/>
  <c r="BR727" i="25"/>
  <c r="BS727" i="25"/>
  <c r="BT727" i="25"/>
  <c r="BU727" i="25"/>
  <c r="BV727" i="25"/>
  <c r="BW727" i="25"/>
  <c r="BX727" i="25"/>
  <c r="BY727" i="25"/>
  <c r="BZ727" i="25"/>
  <c r="CA727" i="25"/>
  <c r="CB727" i="25"/>
  <c r="BR728" i="25"/>
  <c r="BS728" i="25"/>
  <c r="BT728" i="25"/>
  <c r="BU728" i="25"/>
  <c r="BV728" i="25"/>
  <c r="BW728" i="25"/>
  <c r="BX728" i="25"/>
  <c r="BY728" i="25"/>
  <c r="BZ728" i="25"/>
  <c r="CA728" i="25"/>
  <c r="CB728" i="25"/>
  <c r="BR729" i="25"/>
  <c r="BS729" i="25"/>
  <c r="BT729" i="25"/>
  <c r="BU729" i="25"/>
  <c r="BV729" i="25"/>
  <c r="BW729" i="25"/>
  <c r="BX729" i="25"/>
  <c r="BY729" i="25"/>
  <c r="BZ729" i="25"/>
  <c r="CA729" i="25"/>
  <c r="CB729" i="25"/>
  <c r="BR730" i="25"/>
  <c r="BS730" i="25"/>
  <c r="BT730" i="25"/>
  <c r="BU730" i="25"/>
  <c r="BV730" i="25"/>
  <c r="BW730" i="25"/>
  <c r="BX730" i="25"/>
  <c r="BY730" i="25"/>
  <c r="BZ730" i="25"/>
  <c r="CA730" i="25"/>
  <c r="CB730" i="25"/>
  <c r="BR731" i="25"/>
  <c r="BS731" i="25"/>
  <c r="BT731" i="25"/>
  <c r="BU731" i="25"/>
  <c r="BV731" i="25"/>
  <c r="BW731" i="25"/>
  <c r="BX731" i="25"/>
  <c r="BY731" i="25"/>
  <c r="BZ731" i="25"/>
  <c r="CA731" i="25"/>
  <c r="CB731" i="25"/>
  <c r="BR732" i="25"/>
  <c r="BS732" i="25"/>
  <c r="BT732" i="25"/>
  <c r="BU732" i="25"/>
  <c r="BV732" i="25"/>
  <c r="BW732" i="25"/>
  <c r="BX732" i="25"/>
  <c r="BY732" i="25"/>
  <c r="BZ732" i="25"/>
  <c r="CA732" i="25"/>
  <c r="CB732" i="25"/>
  <c r="BR733" i="25"/>
  <c r="BS733" i="25"/>
  <c r="BT733" i="25"/>
  <c r="BU733" i="25"/>
  <c r="BV733" i="25"/>
  <c r="BW733" i="25"/>
  <c r="BX733" i="25"/>
  <c r="BY733" i="25"/>
  <c r="BZ733" i="25"/>
  <c r="CA733" i="25"/>
  <c r="CB733" i="25"/>
  <c r="BR734" i="25"/>
  <c r="BS734" i="25"/>
  <c r="BT734" i="25"/>
  <c r="BU734" i="25"/>
  <c r="BV734" i="25"/>
  <c r="BW734" i="25"/>
  <c r="BX734" i="25"/>
  <c r="BY734" i="25"/>
  <c r="BZ734" i="25"/>
  <c r="CA734" i="25"/>
  <c r="CB734" i="25"/>
  <c r="BR735" i="25"/>
  <c r="BS735" i="25"/>
  <c r="BT735" i="25"/>
  <c r="BU735" i="25"/>
  <c r="BV735" i="25"/>
  <c r="BW735" i="25"/>
  <c r="BX735" i="25"/>
  <c r="BY735" i="25"/>
  <c r="BZ735" i="25"/>
  <c r="CA735" i="25"/>
  <c r="CB735" i="25"/>
  <c r="BR736" i="25"/>
  <c r="BS736" i="25"/>
  <c r="BT736" i="25"/>
  <c r="BU736" i="25"/>
  <c r="BV736" i="25"/>
  <c r="BW736" i="25"/>
  <c r="BX736" i="25"/>
  <c r="BY736" i="25"/>
  <c r="BZ736" i="25"/>
  <c r="CA736" i="25"/>
  <c r="CB736" i="25"/>
  <c r="BR737" i="25"/>
  <c r="BS737" i="25"/>
  <c r="BT737" i="25"/>
  <c r="BU737" i="25"/>
  <c r="BV737" i="25"/>
  <c r="BW737" i="25"/>
  <c r="BX737" i="25"/>
  <c r="BY737" i="25"/>
  <c r="BZ737" i="25"/>
  <c r="CA737" i="25"/>
  <c r="CB737" i="25"/>
  <c r="BR738" i="25"/>
  <c r="BS738" i="25"/>
  <c r="BT738" i="25"/>
  <c r="BU738" i="25"/>
  <c r="BV738" i="25"/>
  <c r="BW738" i="25"/>
  <c r="BX738" i="25"/>
  <c r="BY738" i="25"/>
  <c r="BZ738" i="25"/>
  <c r="CA738" i="25"/>
  <c r="CB738" i="25"/>
  <c r="BR739" i="25"/>
  <c r="BS739" i="25"/>
  <c r="BT739" i="25"/>
  <c r="BU739" i="25"/>
  <c r="BV739" i="25"/>
  <c r="BW739" i="25"/>
  <c r="BX739" i="25"/>
  <c r="BY739" i="25"/>
  <c r="BZ739" i="25"/>
  <c r="CA739" i="25"/>
  <c r="CB739" i="25"/>
  <c r="BR740" i="25"/>
  <c r="BS740" i="25"/>
  <c r="BT740" i="25"/>
  <c r="BU740" i="25"/>
  <c r="BV740" i="25"/>
  <c r="BW740" i="25"/>
  <c r="BX740" i="25"/>
  <c r="BY740" i="25"/>
  <c r="BZ740" i="25"/>
  <c r="CA740" i="25"/>
  <c r="CB740" i="25"/>
  <c r="BR741" i="25"/>
  <c r="BS741" i="25"/>
  <c r="BT741" i="25"/>
  <c r="BU741" i="25"/>
  <c r="BV741" i="25"/>
  <c r="BW741" i="25"/>
  <c r="BX741" i="25"/>
  <c r="BY741" i="25"/>
  <c r="BZ741" i="25"/>
  <c r="CA741" i="25"/>
  <c r="CB741" i="25"/>
  <c r="BR742" i="25"/>
  <c r="BS742" i="25"/>
  <c r="BT742" i="25"/>
  <c r="BU742" i="25"/>
  <c r="BV742" i="25"/>
  <c r="BW742" i="25"/>
  <c r="BX742" i="25"/>
  <c r="BY742" i="25"/>
  <c r="BZ742" i="25"/>
  <c r="CA742" i="25"/>
  <c r="CB742" i="25"/>
  <c r="BR743" i="25"/>
  <c r="BS743" i="25"/>
  <c r="BT743" i="25"/>
  <c r="BU743" i="25"/>
  <c r="BV743" i="25"/>
  <c r="BW743" i="25"/>
  <c r="BX743" i="25"/>
  <c r="BY743" i="25"/>
  <c r="BZ743" i="25"/>
  <c r="CA743" i="25"/>
  <c r="CB743" i="25"/>
  <c r="BR744" i="25"/>
  <c r="BS744" i="25"/>
  <c r="BT744" i="25"/>
  <c r="BU744" i="25"/>
  <c r="BV744" i="25"/>
  <c r="BW744" i="25"/>
  <c r="BX744" i="25"/>
  <c r="BY744" i="25"/>
  <c r="BZ744" i="25"/>
  <c r="CA744" i="25"/>
  <c r="CB744" i="25"/>
  <c r="BR745" i="25"/>
  <c r="BS745" i="25"/>
  <c r="BT745" i="25"/>
  <c r="BU745" i="25"/>
  <c r="BV745" i="25"/>
  <c r="BW745" i="25"/>
  <c r="BX745" i="25"/>
  <c r="BY745" i="25"/>
  <c r="BZ745" i="25"/>
  <c r="CA745" i="25"/>
  <c r="CB745" i="25"/>
  <c r="BR746" i="25"/>
  <c r="BS746" i="25"/>
  <c r="BT746" i="25"/>
  <c r="BU746" i="25"/>
  <c r="BV746" i="25"/>
  <c r="BW746" i="25"/>
  <c r="BX746" i="25"/>
  <c r="BY746" i="25"/>
  <c r="BZ746" i="25"/>
  <c r="CA746" i="25"/>
  <c r="CB746" i="25"/>
  <c r="BR747" i="25"/>
  <c r="BS747" i="25"/>
  <c r="BT747" i="25"/>
  <c r="BU747" i="25"/>
  <c r="BV747" i="25"/>
  <c r="BW747" i="25"/>
  <c r="BX747" i="25"/>
  <c r="BY747" i="25"/>
  <c r="BZ747" i="25"/>
  <c r="CA747" i="25"/>
  <c r="CB747" i="25"/>
  <c r="BR748" i="25"/>
  <c r="BS748" i="25"/>
  <c r="BT748" i="25"/>
  <c r="BU748" i="25"/>
  <c r="BV748" i="25"/>
  <c r="BW748" i="25"/>
  <c r="BX748" i="25"/>
  <c r="BY748" i="25"/>
  <c r="BZ748" i="25"/>
  <c r="CA748" i="25"/>
  <c r="CB748" i="25"/>
  <c r="BR749" i="25"/>
  <c r="BS749" i="25"/>
  <c r="BT749" i="25"/>
  <c r="BU749" i="25"/>
  <c r="BV749" i="25"/>
  <c r="BW749" i="25"/>
  <c r="BX749" i="25"/>
  <c r="BY749" i="25"/>
  <c r="BZ749" i="25"/>
  <c r="CA749" i="25"/>
  <c r="CB749" i="25"/>
  <c r="BR750" i="25"/>
  <c r="BS750" i="25"/>
  <c r="BT750" i="25"/>
  <c r="BU750" i="25"/>
  <c r="BV750" i="25"/>
  <c r="BW750" i="25"/>
  <c r="BX750" i="25"/>
  <c r="BY750" i="25"/>
  <c r="BZ750" i="25"/>
  <c r="CA750" i="25"/>
  <c r="CB750" i="25"/>
  <c r="BR751" i="25"/>
  <c r="BS751" i="25"/>
  <c r="BT751" i="25"/>
  <c r="BU751" i="25"/>
  <c r="BV751" i="25"/>
  <c r="BW751" i="25"/>
  <c r="BX751" i="25"/>
  <c r="BY751" i="25"/>
  <c r="BZ751" i="25"/>
  <c r="CA751" i="25"/>
  <c r="CB751" i="25"/>
  <c r="BR752" i="25"/>
  <c r="BS752" i="25"/>
  <c r="BT752" i="25"/>
  <c r="BU752" i="25"/>
  <c r="BV752" i="25"/>
  <c r="BW752" i="25"/>
  <c r="BX752" i="25"/>
  <c r="BY752" i="25"/>
  <c r="BZ752" i="25"/>
  <c r="CA752" i="25"/>
  <c r="CB752" i="25"/>
  <c r="BR753" i="25"/>
  <c r="BS753" i="25"/>
  <c r="BT753" i="25"/>
  <c r="BU753" i="25"/>
  <c r="BV753" i="25"/>
  <c r="BW753" i="25"/>
  <c r="BX753" i="25"/>
  <c r="BY753" i="25"/>
  <c r="BZ753" i="25"/>
  <c r="CA753" i="25"/>
  <c r="CB753" i="25"/>
  <c r="BR754" i="25"/>
  <c r="BS754" i="25"/>
  <c r="BT754" i="25"/>
  <c r="BU754" i="25"/>
  <c r="BV754" i="25"/>
  <c r="BW754" i="25"/>
  <c r="BX754" i="25"/>
  <c r="BY754" i="25"/>
  <c r="BZ754" i="25"/>
  <c r="CA754" i="25"/>
  <c r="CB754" i="25"/>
  <c r="BR755" i="25"/>
  <c r="BS755" i="25"/>
  <c r="BT755" i="25"/>
  <c r="BU755" i="25"/>
  <c r="BV755" i="25"/>
  <c r="BW755" i="25"/>
  <c r="BX755" i="25"/>
  <c r="BY755" i="25"/>
  <c r="BZ755" i="25"/>
  <c r="CA755" i="25"/>
  <c r="CB755" i="25"/>
  <c r="BR756" i="25"/>
  <c r="BS756" i="25"/>
  <c r="BT756" i="25"/>
  <c r="BU756" i="25"/>
  <c r="BV756" i="25"/>
  <c r="BW756" i="25"/>
  <c r="BX756" i="25"/>
  <c r="BY756" i="25"/>
  <c r="BZ756" i="25"/>
  <c r="CA756" i="25"/>
  <c r="CB756" i="25"/>
  <c r="BR757" i="25"/>
  <c r="BS757" i="25"/>
  <c r="BT757" i="25"/>
  <c r="BU757" i="25"/>
  <c r="BV757" i="25"/>
  <c r="BW757" i="25"/>
  <c r="BX757" i="25"/>
  <c r="BY757" i="25"/>
  <c r="BZ757" i="25"/>
  <c r="CA757" i="25"/>
  <c r="CB757" i="25"/>
  <c r="BR758" i="25"/>
  <c r="BS758" i="25"/>
  <c r="BT758" i="25"/>
  <c r="BU758" i="25"/>
  <c r="BV758" i="25"/>
  <c r="BW758" i="25"/>
  <c r="BX758" i="25"/>
  <c r="BY758" i="25"/>
  <c r="BZ758" i="25"/>
  <c r="CA758" i="25"/>
  <c r="CB758" i="25"/>
  <c r="BR759" i="25"/>
  <c r="BS759" i="25"/>
  <c r="BT759" i="25"/>
  <c r="BU759" i="25"/>
  <c r="BV759" i="25"/>
  <c r="BW759" i="25"/>
  <c r="BX759" i="25"/>
  <c r="BY759" i="25"/>
  <c r="BZ759" i="25"/>
  <c r="CA759" i="25"/>
  <c r="CB759" i="25"/>
  <c r="BR760" i="25"/>
  <c r="BS760" i="25"/>
  <c r="BT760" i="25"/>
  <c r="BU760" i="25"/>
  <c r="BV760" i="25"/>
  <c r="BW760" i="25"/>
  <c r="BX760" i="25"/>
  <c r="BY760" i="25"/>
  <c r="BZ760" i="25"/>
  <c r="CA760" i="25"/>
  <c r="CB760" i="25"/>
  <c r="BR761" i="25"/>
  <c r="BS761" i="25"/>
  <c r="BT761" i="25"/>
  <c r="BU761" i="25"/>
  <c r="BV761" i="25"/>
  <c r="BW761" i="25"/>
  <c r="BX761" i="25"/>
  <c r="BY761" i="25"/>
  <c r="BZ761" i="25"/>
  <c r="CA761" i="25"/>
  <c r="CB761" i="25"/>
  <c r="BR762" i="25"/>
  <c r="BS762" i="25"/>
  <c r="BT762" i="25"/>
  <c r="BU762" i="25"/>
  <c r="BV762" i="25"/>
  <c r="BW762" i="25"/>
  <c r="BX762" i="25"/>
  <c r="BY762" i="25"/>
  <c r="BZ762" i="25"/>
  <c r="CA762" i="25"/>
  <c r="CB762" i="25"/>
  <c r="BR763" i="25"/>
  <c r="BS763" i="25"/>
  <c r="BT763" i="25"/>
  <c r="BU763" i="25"/>
  <c r="BV763" i="25"/>
  <c r="BW763" i="25"/>
  <c r="BX763" i="25"/>
  <c r="BY763" i="25"/>
  <c r="BZ763" i="25"/>
  <c r="CA763" i="25"/>
  <c r="CB763" i="25"/>
  <c r="BR764" i="25"/>
  <c r="BS764" i="25"/>
  <c r="BT764" i="25"/>
  <c r="BU764" i="25"/>
  <c r="BV764" i="25"/>
  <c r="BW764" i="25"/>
  <c r="BX764" i="25"/>
  <c r="BY764" i="25"/>
  <c r="BZ764" i="25"/>
  <c r="CA764" i="25"/>
  <c r="CB764" i="25"/>
  <c r="BR765" i="25"/>
  <c r="BS765" i="25"/>
  <c r="BT765" i="25"/>
  <c r="BU765" i="25"/>
  <c r="BV765" i="25"/>
  <c r="BW765" i="25"/>
  <c r="BX765" i="25"/>
  <c r="BY765" i="25"/>
  <c r="BZ765" i="25"/>
  <c r="CA765" i="25"/>
  <c r="CB765" i="25"/>
  <c r="BR766" i="25"/>
  <c r="BS766" i="25"/>
  <c r="BT766" i="25"/>
  <c r="BU766" i="25"/>
  <c r="BV766" i="25"/>
  <c r="BW766" i="25"/>
  <c r="BX766" i="25"/>
  <c r="BY766" i="25"/>
  <c r="BZ766" i="25"/>
  <c r="CA766" i="25"/>
  <c r="CB766" i="25"/>
  <c r="BR767" i="25"/>
  <c r="BS767" i="25"/>
  <c r="BT767" i="25"/>
  <c r="BU767" i="25"/>
  <c r="BV767" i="25"/>
  <c r="BW767" i="25"/>
  <c r="BX767" i="25"/>
  <c r="BY767" i="25"/>
  <c r="BZ767" i="25"/>
  <c r="CA767" i="25"/>
  <c r="CB767" i="25"/>
  <c r="BR768" i="25"/>
  <c r="BS768" i="25"/>
  <c r="BT768" i="25"/>
  <c r="BU768" i="25"/>
  <c r="BV768" i="25"/>
  <c r="BW768" i="25"/>
  <c r="BX768" i="25"/>
  <c r="BY768" i="25"/>
  <c r="BZ768" i="25"/>
  <c r="CA768" i="25"/>
  <c r="CB768" i="25"/>
  <c r="BR769" i="25"/>
  <c r="BS769" i="25"/>
  <c r="BT769" i="25"/>
  <c r="BU769" i="25"/>
  <c r="BV769" i="25"/>
  <c r="BW769" i="25"/>
  <c r="BX769" i="25"/>
  <c r="BY769" i="25"/>
  <c r="BZ769" i="25"/>
  <c r="CA769" i="25"/>
  <c r="CB769" i="25"/>
  <c r="BR770" i="25"/>
  <c r="BS770" i="25"/>
  <c r="BT770" i="25"/>
  <c r="BU770" i="25"/>
  <c r="BV770" i="25"/>
  <c r="BW770" i="25"/>
  <c r="BX770" i="25"/>
  <c r="BY770" i="25"/>
  <c r="BZ770" i="25"/>
  <c r="CA770" i="25"/>
  <c r="CB770" i="25"/>
  <c r="BR771" i="25"/>
  <c r="BS771" i="25"/>
  <c r="BT771" i="25"/>
  <c r="BU771" i="25"/>
  <c r="BV771" i="25"/>
  <c r="BW771" i="25"/>
  <c r="BX771" i="25"/>
  <c r="BY771" i="25"/>
  <c r="BZ771" i="25"/>
  <c r="CA771" i="25"/>
  <c r="CB771" i="25"/>
  <c r="BR772" i="25"/>
  <c r="BS772" i="25"/>
  <c r="BT772" i="25"/>
  <c r="BU772" i="25"/>
  <c r="BV772" i="25"/>
  <c r="BW772" i="25"/>
  <c r="BX772" i="25"/>
  <c r="BY772" i="25"/>
  <c r="BZ772" i="25"/>
  <c r="CA772" i="25"/>
  <c r="CB772" i="25"/>
  <c r="BR773" i="25"/>
  <c r="BS773" i="25"/>
  <c r="BT773" i="25"/>
  <c r="BU773" i="25"/>
  <c r="BV773" i="25"/>
  <c r="BW773" i="25"/>
  <c r="BX773" i="25"/>
  <c r="BY773" i="25"/>
  <c r="BZ773" i="25"/>
  <c r="CA773" i="25"/>
  <c r="CB773" i="25"/>
  <c r="BR774" i="25"/>
  <c r="BS774" i="25"/>
  <c r="BT774" i="25"/>
  <c r="BU774" i="25"/>
  <c r="BV774" i="25"/>
  <c r="BW774" i="25"/>
  <c r="BX774" i="25"/>
  <c r="BY774" i="25"/>
  <c r="BZ774" i="25"/>
  <c r="CA774" i="25"/>
  <c r="CB774" i="25"/>
  <c r="BR775" i="25"/>
  <c r="BS775" i="25"/>
  <c r="BT775" i="25"/>
  <c r="BU775" i="25"/>
  <c r="BV775" i="25"/>
  <c r="BW775" i="25"/>
  <c r="BX775" i="25"/>
  <c r="BY775" i="25"/>
  <c r="BZ775" i="25"/>
  <c r="CA775" i="25"/>
  <c r="CB775" i="25"/>
  <c r="BR776" i="25"/>
  <c r="BS776" i="25"/>
  <c r="BT776" i="25"/>
  <c r="BU776" i="25"/>
  <c r="BV776" i="25"/>
  <c r="BW776" i="25"/>
  <c r="BX776" i="25"/>
  <c r="BY776" i="25"/>
  <c r="BZ776" i="25"/>
  <c r="CA776" i="25"/>
  <c r="CB776" i="25"/>
  <c r="BR777" i="25"/>
  <c r="BS777" i="25"/>
  <c r="BT777" i="25"/>
  <c r="BU777" i="25"/>
  <c r="BV777" i="25"/>
  <c r="BW777" i="25"/>
  <c r="BX777" i="25"/>
  <c r="BY777" i="25"/>
  <c r="BZ777" i="25"/>
  <c r="CA777" i="25"/>
  <c r="CB777" i="25"/>
  <c r="BR778" i="25"/>
  <c r="BS778" i="25"/>
  <c r="BT778" i="25"/>
  <c r="BU778" i="25"/>
  <c r="BV778" i="25"/>
  <c r="BW778" i="25"/>
  <c r="BX778" i="25"/>
  <c r="BY778" i="25"/>
  <c r="BZ778" i="25"/>
  <c r="CA778" i="25"/>
  <c r="CB778" i="25"/>
  <c r="BR779" i="25"/>
  <c r="BS779" i="25"/>
  <c r="BT779" i="25"/>
  <c r="BU779" i="25"/>
  <c r="BV779" i="25"/>
  <c r="BW779" i="25"/>
  <c r="BX779" i="25"/>
  <c r="BY779" i="25"/>
  <c r="BZ779" i="25"/>
  <c r="CA779" i="25"/>
  <c r="CB779" i="25"/>
  <c r="BR780" i="25"/>
  <c r="BS780" i="25"/>
  <c r="BT780" i="25"/>
  <c r="BU780" i="25"/>
  <c r="BV780" i="25"/>
  <c r="BW780" i="25"/>
  <c r="BX780" i="25"/>
  <c r="BY780" i="25"/>
  <c r="BZ780" i="25"/>
  <c r="CA780" i="25"/>
  <c r="CB780" i="25"/>
  <c r="BR781" i="25"/>
  <c r="BS781" i="25"/>
  <c r="BT781" i="25"/>
  <c r="BU781" i="25"/>
  <c r="BV781" i="25"/>
  <c r="BW781" i="25"/>
  <c r="BX781" i="25"/>
  <c r="BY781" i="25"/>
  <c r="BZ781" i="25"/>
  <c r="CA781" i="25"/>
  <c r="CB781" i="25"/>
  <c r="BR782" i="25"/>
  <c r="BS782" i="25"/>
  <c r="BT782" i="25"/>
  <c r="BU782" i="25"/>
  <c r="BV782" i="25"/>
  <c r="BW782" i="25"/>
  <c r="BX782" i="25"/>
  <c r="BY782" i="25"/>
  <c r="BZ782" i="25"/>
  <c r="CA782" i="25"/>
  <c r="CB782" i="25"/>
  <c r="BR783" i="25"/>
  <c r="BS783" i="25"/>
  <c r="BT783" i="25"/>
  <c r="BU783" i="25"/>
  <c r="BV783" i="25"/>
  <c r="BW783" i="25"/>
  <c r="BX783" i="25"/>
  <c r="BY783" i="25"/>
  <c r="BZ783" i="25"/>
  <c r="CA783" i="25"/>
  <c r="CB783" i="25"/>
  <c r="BR784" i="25"/>
  <c r="BS784" i="25"/>
  <c r="BT784" i="25"/>
  <c r="BU784" i="25"/>
  <c r="BV784" i="25"/>
  <c r="BW784" i="25"/>
  <c r="BX784" i="25"/>
  <c r="BY784" i="25"/>
  <c r="BZ784" i="25"/>
  <c r="CA784" i="25"/>
  <c r="CB784" i="25"/>
  <c r="BR785" i="25"/>
  <c r="BS785" i="25"/>
  <c r="BT785" i="25"/>
  <c r="BU785" i="25"/>
  <c r="BV785" i="25"/>
  <c r="BW785" i="25"/>
  <c r="BX785" i="25"/>
  <c r="BY785" i="25"/>
  <c r="BZ785" i="25"/>
  <c r="CA785" i="25"/>
  <c r="CB785" i="25"/>
  <c r="BR786" i="25"/>
  <c r="BS786" i="25"/>
  <c r="BT786" i="25"/>
  <c r="BU786" i="25"/>
  <c r="BV786" i="25"/>
  <c r="BW786" i="25"/>
  <c r="BX786" i="25"/>
  <c r="BY786" i="25"/>
  <c r="BZ786" i="25"/>
  <c r="CA786" i="25"/>
  <c r="CB786" i="25"/>
  <c r="BR787" i="25"/>
  <c r="BS787" i="25"/>
  <c r="BT787" i="25"/>
  <c r="BU787" i="25"/>
  <c r="BV787" i="25"/>
  <c r="BW787" i="25"/>
  <c r="BX787" i="25"/>
  <c r="BY787" i="25"/>
  <c r="BZ787" i="25"/>
  <c r="CA787" i="25"/>
  <c r="CB787" i="25"/>
  <c r="BR788" i="25"/>
  <c r="BS788" i="25"/>
  <c r="BT788" i="25"/>
  <c r="BU788" i="25"/>
  <c r="BV788" i="25"/>
  <c r="BW788" i="25"/>
  <c r="BX788" i="25"/>
  <c r="BY788" i="25"/>
  <c r="BZ788" i="25"/>
  <c r="CA788" i="25"/>
  <c r="CB788" i="25"/>
  <c r="BR789" i="25"/>
  <c r="BS789" i="25"/>
  <c r="BT789" i="25"/>
  <c r="BU789" i="25"/>
  <c r="BV789" i="25"/>
  <c r="BW789" i="25"/>
  <c r="BX789" i="25"/>
  <c r="BY789" i="25"/>
  <c r="BZ789" i="25"/>
  <c r="CA789" i="25"/>
  <c r="CB789" i="25"/>
  <c r="BR790" i="25"/>
  <c r="BS790" i="25"/>
  <c r="BT790" i="25"/>
  <c r="BU790" i="25"/>
  <c r="BV790" i="25"/>
  <c r="BW790" i="25"/>
  <c r="BX790" i="25"/>
  <c r="BY790" i="25"/>
  <c r="BZ790" i="25"/>
  <c r="CA790" i="25"/>
  <c r="CB790" i="25"/>
  <c r="BR791" i="25"/>
  <c r="BS791" i="25"/>
  <c r="BT791" i="25"/>
  <c r="BU791" i="25"/>
  <c r="BV791" i="25"/>
  <c r="BW791" i="25"/>
  <c r="BX791" i="25"/>
  <c r="BY791" i="25"/>
  <c r="BZ791" i="25"/>
  <c r="CA791" i="25"/>
  <c r="CB791" i="25"/>
  <c r="BR792" i="25"/>
  <c r="BS792" i="25"/>
  <c r="BT792" i="25"/>
  <c r="BU792" i="25"/>
  <c r="BV792" i="25"/>
  <c r="BW792" i="25"/>
  <c r="BX792" i="25"/>
  <c r="BY792" i="25"/>
  <c r="BZ792" i="25"/>
  <c r="CA792" i="25"/>
  <c r="CB792" i="25"/>
  <c r="BR793" i="25"/>
  <c r="BS793" i="25"/>
  <c r="BT793" i="25"/>
  <c r="BU793" i="25"/>
  <c r="BV793" i="25"/>
  <c r="BW793" i="25"/>
  <c r="BX793" i="25"/>
  <c r="BY793" i="25"/>
  <c r="BZ793" i="25"/>
  <c r="CA793" i="25"/>
  <c r="CB793" i="25"/>
  <c r="BR794" i="25"/>
  <c r="BS794" i="25"/>
  <c r="BT794" i="25"/>
  <c r="BU794" i="25"/>
  <c r="BV794" i="25"/>
  <c r="BW794" i="25"/>
  <c r="BX794" i="25"/>
  <c r="BY794" i="25"/>
  <c r="BZ794" i="25"/>
  <c r="CA794" i="25"/>
  <c r="CB794" i="25"/>
  <c r="BR795" i="25"/>
  <c r="BS795" i="25"/>
  <c r="BT795" i="25"/>
  <c r="BU795" i="25"/>
  <c r="BV795" i="25"/>
  <c r="BW795" i="25"/>
  <c r="BX795" i="25"/>
  <c r="BY795" i="25"/>
  <c r="BZ795" i="25"/>
  <c r="CA795" i="25"/>
  <c r="CB795" i="25"/>
  <c r="BR796" i="25"/>
  <c r="BS796" i="25"/>
  <c r="BT796" i="25"/>
  <c r="BU796" i="25"/>
  <c r="BV796" i="25"/>
  <c r="BW796" i="25"/>
  <c r="BX796" i="25"/>
  <c r="BY796" i="25"/>
  <c r="BZ796" i="25"/>
  <c r="CA796" i="25"/>
  <c r="CB796" i="25"/>
  <c r="BR797" i="25"/>
  <c r="BS797" i="25"/>
  <c r="BT797" i="25"/>
  <c r="BU797" i="25"/>
  <c r="BV797" i="25"/>
  <c r="BW797" i="25"/>
  <c r="BX797" i="25"/>
  <c r="BY797" i="25"/>
  <c r="BZ797" i="25"/>
  <c r="CA797" i="25"/>
  <c r="CB797" i="25"/>
  <c r="BR798" i="25"/>
  <c r="BS798" i="25"/>
  <c r="BT798" i="25"/>
  <c r="BU798" i="25"/>
  <c r="BV798" i="25"/>
  <c r="BW798" i="25"/>
  <c r="BX798" i="25"/>
  <c r="BY798" i="25"/>
  <c r="BZ798" i="25"/>
  <c r="CA798" i="25"/>
  <c r="CB798" i="25"/>
  <c r="BR799" i="25"/>
  <c r="BS799" i="25"/>
  <c r="BT799" i="25"/>
  <c r="BU799" i="25"/>
  <c r="BV799" i="25"/>
  <c r="BW799" i="25"/>
  <c r="BX799" i="25"/>
  <c r="BY799" i="25"/>
  <c r="BZ799" i="25"/>
  <c r="CA799" i="25"/>
  <c r="CB799" i="25"/>
  <c r="BR800" i="25"/>
  <c r="BS800" i="25"/>
  <c r="BT800" i="25"/>
  <c r="BU800" i="25"/>
  <c r="BV800" i="25"/>
  <c r="BW800" i="25"/>
  <c r="BX800" i="25"/>
  <c r="BY800" i="25"/>
  <c r="BZ800" i="25"/>
  <c r="CA800" i="25"/>
  <c r="CB800" i="25"/>
  <c r="BR801" i="25"/>
  <c r="BS801" i="25"/>
  <c r="BT801" i="25"/>
  <c r="BU801" i="25"/>
  <c r="BV801" i="25"/>
  <c r="BW801" i="25"/>
  <c r="BX801" i="25"/>
  <c r="BY801" i="25"/>
  <c r="BZ801" i="25"/>
  <c r="CA801" i="25"/>
  <c r="CB801" i="25"/>
  <c r="BR802" i="25"/>
  <c r="BS802" i="25"/>
  <c r="BT802" i="25"/>
  <c r="BU802" i="25"/>
  <c r="BV802" i="25"/>
  <c r="BW802" i="25"/>
  <c r="BX802" i="25"/>
  <c r="BY802" i="25"/>
  <c r="BZ802" i="25"/>
  <c r="CA802" i="25"/>
  <c r="CB802" i="25"/>
  <c r="BR803" i="25"/>
  <c r="BS803" i="25"/>
  <c r="BT803" i="25"/>
  <c r="BU803" i="25"/>
  <c r="BV803" i="25"/>
  <c r="BW803" i="25"/>
  <c r="BX803" i="25"/>
  <c r="BY803" i="25"/>
  <c r="BZ803" i="25"/>
  <c r="CA803" i="25"/>
  <c r="CB803" i="25"/>
  <c r="BR804" i="25"/>
  <c r="BS804" i="25"/>
  <c r="BT804" i="25"/>
  <c r="BU804" i="25"/>
  <c r="BV804" i="25"/>
  <c r="BW804" i="25"/>
  <c r="BX804" i="25"/>
  <c r="BY804" i="25"/>
  <c r="BZ804" i="25"/>
  <c r="CA804" i="25"/>
  <c r="CB804" i="25"/>
  <c r="BR805" i="25"/>
  <c r="BS805" i="25"/>
  <c r="BT805" i="25"/>
  <c r="BU805" i="25"/>
  <c r="BV805" i="25"/>
  <c r="BW805" i="25"/>
  <c r="BX805" i="25"/>
  <c r="BY805" i="25"/>
  <c r="BZ805" i="25"/>
  <c r="CA805" i="25"/>
  <c r="CB805" i="25"/>
  <c r="BR806" i="25"/>
  <c r="BS806" i="25"/>
  <c r="BT806" i="25"/>
  <c r="BU806" i="25"/>
  <c r="BV806" i="25"/>
  <c r="BW806" i="25"/>
  <c r="BX806" i="25"/>
  <c r="BY806" i="25"/>
  <c r="BZ806" i="25"/>
  <c r="CA806" i="25"/>
  <c r="CB806" i="25"/>
  <c r="BR807" i="25"/>
  <c r="BS807" i="25"/>
  <c r="BT807" i="25"/>
  <c r="BU807" i="25"/>
  <c r="BV807" i="25"/>
  <c r="BW807" i="25"/>
  <c r="BX807" i="25"/>
  <c r="BY807" i="25"/>
  <c r="BZ807" i="25"/>
  <c r="CA807" i="25"/>
  <c r="CB807" i="25"/>
  <c r="BR808" i="25"/>
  <c r="BS808" i="25"/>
  <c r="BT808" i="25"/>
  <c r="BU808" i="25"/>
  <c r="BV808" i="25"/>
  <c r="BW808" i="25"/>
  <c r="BX808" i="25"/>
  <c r="BY808" i="25"/>
  <c r="BZ808" i="25"/>
  <c r="CA808" i="25"/>
  <c r="CB808" i="25"/>
  <c r="BR809" i="25"/>
  <c r="BS809" i="25"/>
  <c r="BT809" i="25"/>
  <c r="BU809" i="25"/>
  <c r="BV809" i="25"/>
  <c r="BW809" i="25"/>
  <c r="BX809" i="25"/>
  <c r="BY809" i="25"/>
  <c r="BZ809" i="25"/>
  <c r="CA809" i="25"/>
  <c r="CB809" i="25"/>
  <c r="BR810" i="25"/>
  <c r="BS810" i="25"/>
  <c r="BT810" i="25"/>
  <c r="BU810" i="25"/>
  <c r="BV810" i="25"/>
  <c r="BW810" i="25"/>
  <c r="BX810" i="25"/>
  <c r="BY810" i="25"/>
  <c r="BZ810" i="25"/>
  <c r="CA810" i="25"/>
  <c r="CB810" i="25"/>
  <c r="BR811" i="25"/>
  <c r="BS811" i="25"/>
  <c r="BT811" i="25"/>
  <c r="BU811" i="25"/>
  <c r="BV811" i="25"/>
  <c r="BW811" i="25"/>
  <c r="BX811" i="25"/>
  <c r="BY811" i="25"/>
  <c r="BZ811" i="25"/>
  <c r="CA811" i="25"/>
  <c r="CB811" i="25"/>
  <c r="BR812" i="25"/>
  <c r="BS812" i="25"/>
  <c r="BT812" i="25"/>
  <c r="BU812" i="25"/>
  <c r="BV812" i="25"/>
  <c r="BW812" i="25"/>
  <c r="BX812" i="25"/>
  <c r="BY812" i="25"/>
  <c r="BZ812" i="25"/>
  <c r="CA812" i="25"/>
  <c r="CB812" i="25"/>
  <c r="BR813" i="25"/>
  <c r="BS813" i="25"/>
  <c r="BT813" i="25"/>
  <c r="BU813" i="25"/>
  <c r="BV813" i="25"/>
  <c r="BW813" i="25"/>
  <c r="BX813" i="25"/>
  <c r="BY813" i="25"/>
  <c r="BZ813" i="25"/>
  <c r="CA813" i="25"/>
  <c r="CB813" i="25"/>
  <c r="BR814" i="25"/>
  <c r="BS814" i="25"/>
  <c r="BT814" i="25"/>
  <c r="BU814" i="25"/>
  <c r="BV814" i="25"/>
  <c r="BW814" i="25"/>
  <c r="BX814" i="25"/>
  <c r="BY814" i="25"/>
  <c r="BZ814" i="25"/>
  <c r="CA814" i="25"/>
  <c r="CB814" i="25"/>
  <c r="BR815" i="25"/>
  <c r="BS815" i="25"/>
  <c r="BT815" i="25"/>
  <c r="BU815" i="25"/>
  <c r="BV815" i="25"/>
  <c r="BW815" i="25"/>
  <c r="BX815" i="25"/>
  <c r="BY815" i="25"/>
  <c r="BZ815" i="25"/>
  <c r="CA815" i="25"/>
  <c r="CB815" i="25"/>
  <c r="BR816" i="25"/>
  <c r="BS816" i="25"/>
  <c r="BT816" i="25"/>
  <c r="BU816" i="25"/>
  <c r="BV816" i="25"/>
  <c r="BW816" i="25"/>
  <c r="BX816" i="25"/>
  <c r="BY816" i="25"/>
  <c r="BZ816" i="25"/>
  <c r="CA816" i="25"/>
  <c r="CB816" i="25"/>
  <c r="BR817" i="25"/>
  <c r="BS817" i="25"/>
  <c r="BT817" i="25"/>
  <c r="BU817" i="25"/>
  <c r="BV817" i="25"/>
  <c r="BW817" i="25"/>
  <c r="BX817" i="25"/>
  <c r="BY817" i="25"/>
  <c r="BZ817" i="25"/>
  <c r="CA817" i="25"/>
  <c r="CB817" i="25"/>
  <c r="BR818" i="25"/>
  <c r="BS818" i="25"/>
  <c r="BT818" i="25"/>
  <c r="BU818" i="25"/>
  <c r="BV818" i="25"/>
  <c r="BW818" i="25"/>
  <c r="BX818" i="25"/>
  <c r="BY818" i="25"/>
  <c r="BZ818" i="25"/>
  <c r="CA818" i="25"/>
  <c r="CB818" i="25"/>
  <c r="BR819" i="25"/>
  <c r="BS819" i="25"/>
  <c r="BT819" i="25"/>
  <c r="BU819" i="25"/>
  <c r="BV819" i="25"/>
  <c r="BW819" i="25"/>
  <c r="BX819" i="25"/>
  <c r="BY819" i="25"/>
  <c r="BZ819" i="25"/>
  <c r="CA819" i="25"/>
  <c r="CB819" i="25"/>
  <c r="BR820" i="25"/>
  <c r="BS820" i="25"/>
  <c r="BT820" i="25"/>
  <c r="BU820" i="25"/>
  <c r="BV820" i="25"/>
  <c r="BW820" i="25"/>
  <c r="BX820" i="25"/>
  <c r="BY820" i="25"/>
  <c r="BZ820" i="25"/>
  <c r="CA820" i="25"/>
  <c r="CB820" i="25"/>
  <c r="BR821" i="25"/>
  <c r="BS821" i="25"/>
  <c r="BT821" i="25"/>
  <c r="BU821" i="25"/>
  <c r="BV821" i="25"/>
  <c r="BW821" i="25"/>
  <c r="BX821" i="25"/>
  <c r="BY821" i="25"/>
  <c r="BZ821" i="25"/>
  <c r="CA821" i="25"/>
  <c r="CB821" i="25"/>
  <c r="BR822" i="25"/>
  <c r="BS822" i="25"/>
  <c r="BT822" i="25"/>
  <c r="BU822" i="25"/>
  <c r="BV822" i="25"/>
  <c r="BW822" i="25"/>
  <c r="BX822" i="25"/>
  <c r="BY822" i="25"/>
  <c r="BZ822" i="25"/>
  <c r="CA822" i="25"/>
  <c r="CB822" i="25"/>
  <c r="BR823" i="25"/>
  <c r="BS823" i="25"/>
  <c r="BT823" i="25"/>
  <c r="BU823" i="25"/>
  <c r="BV823" i="25"/>
  <c r="BW823" i="25"/>
  <c r="BX823" i="25"/>
  <c r="BY823" i="25"/>
  <c r="BZ823" i="25"/>
  <c r="CA823" i="25"/>
  <c r="CB823" i="25"/>
  <c r="BR824" i="25"/>
  <c r="BS824" i="25"/>
  <c r="BT824" i="25"/>
  <c r="BU824" i="25"/>
  <c r="BV824" i="25"/>
  <c r="BW824" i="25"/>
  <c r="BX824" i="25"/>
  <c r="BY824" i="25"/>
  <c r="BZ824" i="25"/>
  <c r="CA824" i="25"/>
  <c r="CB824" i="25"/>
  <c r="BR825" i="25"/>
  <c r="BS825" i="25"/>
  <c r="BT825" i="25"/>
  <c r="BU825" i="25"/>
  <c r="BV825" i="25"/>
  <c r="BW825" i="25"/>
  <c r="BX825" i="25"/>
  <c r="BY825" i="25"/>
  <c r="BZ825" i="25"/>
  <c r="CA825" i="25"/>
  <c r="CB825" i="25"/>
  <c r="BR826" i="25"/>
  <c r="BS826" i="25"/>
  <c r="BT826" i="25"/>
  <c r="BU826" i="25"/>
  <c r="BV826" i="25"/>
  <c r="BW826" i="25"/>
  <c r="BX826" i="25"/>
  <c r="BY826" i="25"/>
  <c r="BZ826" i="25"/>
  <c r="CA826" i="25"/>
  <c r="CB826" i="25"/>
  <c r="BR827" i="25"/>
  <c r="BS827" i="25"/>
  <c r="BT827" i="25"/>
  <c r="BU827" i="25"/>
  <c r="BV827" i="25"/>
  <c r="BW827" i="25"/>
  <c r="BX827" i="25"/>
  <c r="BY827" i="25"/>
  <c r="BZ827" i="25"/>
  <c r="CA827" i="25"/>
  <c r="CB827" i="25"/>
  <c r="BR828" i="25"/>
  <c r="BS828" i="25"/>
  <c r="BT828" i="25"/>
  <c r="BU828" i="25"/>
  <c r="BV828" i="25"/>
  <c r="BW828" i="25"/>
  <c r="BX828" i="25"/>
  <c r="BY828" i="25"/>
  <c r="BZ828" i="25"/>
  <c r="CA828" i="25"/>
  <c r="CB828" i="25"/>
  <c r="BR829" i="25"/>
  <c r="BS829" i="25"/>
  <c r="BT829" i="25"/>
  <c r="BU829" i="25"/>
  <c r="BV829" i="25"/>
  <c r="BW829" i="25"/>
  <c r="BX829" i="25"/>
  <c r="BY829" i="25"/>
  <c r="BZ829" i="25"/>
  <c r="CA829" i="25"/>
  <c r="CB829" i="25"/>
  <c r="BR830" i="25"/>
  <c r="BS830" i="25"/>
  <c r="BT830" i="25"/>
  <c r="BU830" i="25"/>
  <c r="BV830" i="25"/>
  <c r="BW830" i="25"/>
  <c r="BX830" i="25"/>
  <c r="BY830" i="25"/>
  <c r="BZ830" i="25"/>
  <c r="CA830" i="25"/>
  <c r="CB830" i="25"/>
  <c r="BR831" i="25"/>
  <c r="BS831" i="25"/>
  <c r="BT831" i="25"/>
  <c r="BU831" i="25"/>
  <c r="BV831" i="25"/>
  <c r="BW831" i="25"/>
  <c r="BX831" i="25"/>
  <c r="BY831" i="25"/>
  <c r="BZ831" i="25"/>
  <c r="CA831" i="25"/>
  <c r="CB831" i="25"/>
  <c r="BR832" i="25"/>
  <c r="BS832" i="25"/>
  <c r="BT832" i="25"/>
  <c r="BU832" i="25"/>
  <c r="BV832" i="25"/>
  <c r="BW832" i="25"/>
  <c r="BX832" i="25"/>
  <c r="BY832" i="25"/>
  <c r="BZ832" i="25"/>
  <c r="CA832" i="25"/>
  <c r="CB832" i="25"/>
  <c r="BR833" i="25"/>
  <c r="BS833" i="25"/>
  <c r="BT833" i="25"/>
  <c r="BU833" i="25"/>
  <c r="BV833" i="25"/>
  <c r="BW833" i="25"/>
  <c r="BX833" i="25"/>
  <c r="BY833" i="25"/>
  <c r="BZ833" i="25"/>
  <c r="CA833" i="25"/>
  <c r="CB833" i="25"/>
  <c r="BR834" i="25"/>
  <c r="BS834" i="25"/>
  <c r="BT834" i="25"/>
  <c r="BU834" i="25"/>
  <c r="BV834" i="25"/>
  <c r="BW834" i="25"/>
  <c r="BX834" i="25"/>
  <c r="BY834" i="25"/>
  <c r="BZ834" i="25"/>
  <c r="CA834" i="25"/>
  <c r="CB834" i="25"/>
  <c r="BR835" i="25"/>
  <c r="BS835" i="25"/>
  <c r="BT835" i="25"/>
  <c r="BU835" i="25"/>
  <c r="BV835" i="25"/>
  <c r="BW835" i="25"/>
  <c r="BX835" i="25"/>
  <c r="BY835" i="25"/>
  <c r="BZ835" i="25"/>
  <c r="CA835" i="25"/>
  <c r="CB835" i="25"/>
  <c r="BR836" i="25"/>
  <c r="BS836" i="25"/>
  <c r="BT836" i="25"/>
  <c r="BU836" i="25"/>
  <c r="BV836" i="25"/>
  <c r="BW836" i="25"/>
  <c r="BX836" i="25"/>
  <c r="BY836" i="25"/>
  <c r="BZ836" i="25"/>
  <c r="CA836" i="25"/>
  <c r="CB836" i="25"/>
  <c r="BR837" i="25"/>
  <c r="BS837" i="25"/>
  <c r="BT837" i="25"/>
  <c r="BU837" i="25"/>
  <c r="BV837" i="25"/>
  <c r="BW837" i="25"/>
  <c r="BX837" i="25"/>
  <c r="BY837" i="25"/>
  <c r="BZ837" i="25"/>
  <c r="CA837" i="25"/>
  <c r="CB837" i="25"/>
  <c r="BR838" i="25"/>
  <c r="BS838" i="25"/>
  <c r="BT838" i="25"/>
  <c r="BU838" i="25"/>
  <c r="BV838" i="25"/>
  <c r="BW838" i="25"/>
  <c r="BX838" i="25"/>
  <c r="BY838" i="25"/>
  <c r="BZ838" i="25"/>
  <c r="CA838" i="25"/>
  <c r="CB838" i="25"/>
  <c r="BR839" i="25"/>
  <c r="BS839" i="25"/>
  <c r="BT839" i="25"/>
  <c r="BU839" i="25"/>
  <c r="BV839" i="25"/>
  <c r="BW839" i="25"/>
  <c r="BX839" i="25"/>
  <c r="BY839" i="25"/>
  <c r="BZ839" i="25"/>
  <c r="CA839" i="25"/>
  <c r="CB839" i="25"/>
  <c r="BR840" i="25"/>
  <c r="BS840" i="25"/>
  <c r="BT840" i="25"/>
  <c r="BU840" i="25"/>
  <c r="BV840" i="25"/>
  <c r="BW840" i="25"/>
  <c r="BX840" i="25"/>
  <c r="BY840" i="25"/>
  <c r="BZ840" i="25"/>
  <c r="CA840" i="25"/>
  <c r="CB840" i="25"/>
  <c r="BR841" i="25"/>
  <c r="BS841" i="25"/>
  <c r="BT841" i="25"/>
  <c r="BU841" i="25"/>
  <c r="BV841" i="25"/>
  <c r="BW841" i="25"/>
  <c r="BX841" i="25"/>
  <c r="BY841" i="25"/>
  <c r="BZ841" i="25"/>
  <c r="CA841" i="25"/>
  <c r="CB841" i="25"/>
  <c r="BR842" i="25"/>
  <c r="BS842" i="25"/>
  <c r="BT842" i="25"/>
  <c r="BU842" i="25"/>
  <c r="BV842" i="25"/>
  <c r="BW842" i="25"/>
  <c r="BX842" i="25"/>
  <c r="BY842" i="25"/>
  <c r="BZ842" i="25"/>
  <c r="CA842" i="25"/>
  <c r="CB842" i="25"/>
  <c r="BR843" i="25"/>
  <c r="BS843" i="25"/>
  <c r="BT843" i="25"/>
  <c r="BU843" i="25"/>
  <c r="BV843" i="25"/>
  <c r="BW843" i="25"/>
  <c r="BX843" i="25"/>
  <c r="BY843" i="25"/>
  <c r="BZ843" i="25"/>
  <c r="CA843" i="25"/>
  <c r="CB843" i="25"/>
  <c r="BR844" i="25"/>
  <c r="BS844" i="25"/>
  <c r="BT844" i="25"/>
  <c r="BU844" i="25"/>
  <c r="BV844" i="25"/>
  <c r="BW844" i="25"/>
  <c r="BX844" i="25"/>
  <c r="BY844" i="25"/>
  <c r="BZ844" i="25"/>
  <c r="CA844" i="25"/>
  <c r="CB844" i="25"/>
  <c r="BR845" i="25"/>
  <c r="BS845" i="25"/>
  <c r="BT845" i="25"/>
  <c r="BU845" i="25"/>
  <c r="BV845" i="25"/>
  <c r="BW845" i="25"/>
  <c r="BX845" i="25"/>
  <c r="BY845" i="25"/>
  <c r="BZ845" i="25"/>
  <c r="CA845" i="25"/>
  <c r="CB845" i="25"/>
  <c r="BR846" i="25"/>
  <c r="BS846" i="25"/>
  <c r="BT846" i="25"/>
  <c r="BU846" i="25"/>
  <c r="BV846" i="25"/>
  <c r="BW846" i="25"/>
  <c r="BX846" i="25"/>
  <c r="BY846" i="25"/>
  <c r="BZ846" i="25"/>
  <c r="CA846" i="25"/>
  <c r="CB846" i="25"/>
  <c r="BR847" i="25"/>
  <c r="BS847" i="25"/>
  <c r="BT847" i="25"/>
  <c r="BU847" i="25"/>
  <c r="BV847" i="25"/>
  <c r="BW847" i="25"/>
  <c r="BX847" i="25"/>
  <c r="BY847" i="25"/>
  <c r="BZ847" i="25"/>
  <c r="CA847" i="25"/>
  <c r="CB847" i="25"/>
  <c r="BR848" i="25"/>
  <c r="BS848" i="25"/>
  <c r="BT848" i="25"/>
  <c r="BU848" i="25"/>
  <c r="BV848" i="25"/>
  <c r="BW848" i="25"/>
  <c r="BX848" i="25"/>
  <c r="BY848" i="25"/>
  <c r="BZ848" i="25"/>
  <c r="CA848" i="25"/>
  <c r="CB848" i="25"/>
  <c r="BR849" i="25"/>
  <c r="BS849" i="25"/>
  <c r="BT849" i="25"/>
  <c r="BU849" i="25"/>
  <c r="BV849" i="25"/>
  <c r="BW849" i="25"/>
  <c r="BX849" i="25"/>
  <c r="BY849" i="25"/>
  <c r="BZ849" i="25"/>
  <c r="CA849" i="25"/>
  <c r="CB849" i="25"/>
  <c r="BR850" i="25"/>
  <c r="BS850" i="25"/>
  <c r="BT850" i="25"/>
  <c r="BU850" i="25"/>
  <c r="BV850" i="25"/>
  <c r="BW850" i="25"/>
  <c r="BX850" i="25"/>
  <c r="BY850" i="25"/>
  <c r="BZ850" i="25"/>
  <c r="CA850" i="25"/>
  <c r="CB850" i="25"/>
  <c r="BR851" i="25"/>
  <c r="BS851" i="25"/>
  <c r="BT851" i="25"/>
  <c r="BU851" i="25"/>
  <c r="BV851" i="25"/>
  <c r="BW851" i="25"/>
  <c r="BX851" i="25"/>
  <c r="BY851" i="25"/>
  <c r="BZ851" i="25"/>
  <c r="CA851" i="25"/>
  <c r="CB851" i="25"/>
  <c r="BR852" i="25"/>
  <c r="BS852" i="25"/>
  <c r="BT852" i="25"/>
  <c r="BU852" i="25"/>
  <c r="BV852" i="25"/>
  <c r="BW852" i="25"/>
  <c r="BX852" i="25"/>
  <c r="BY852" i="25"/>
  <c r="BZ852" i="25"/>
  <c r="CA852" i="25"/>
  <c r="CB852" i="25"/>
  <c r="BR853" i="25"/>
  <c r="BS853" i="25"/>
  <c r="BT853" i="25"/>
  <c r="BU853" i="25"/>
  <c r="BV853" i="25"/>
  <c r="BW853" i="25"/>
  <c r="BX853" i="25"/>
  <c r="BY853" i="25"/>
  <c r="BZ853" i="25"/>
  <c r="CA853" i="25"/>
  <c r="CB853" i="25"/>
  <c r="BR854" i="25"/>
  <c r="BS854" i="25"/>
  <c r="BT854" i="25"/>
  <c r="BU854" i="25"/>
  <c r="BV854" i="25"/>
  <c r="BW854" i="25"/>
  <c r="BX854" i="25"/>
  <c r="BY854" i="25"/>
  <c r="BZ854" i="25"/>
  <c r="CA854" i="25"/>
  <c r="CB854" i="25"/>
  <c r="BR855" i="25"/>
  <c r="BS855" i="25"/>
  <c r="BT855" i="25"/>
  <c r="BU855" i="25"/>
  <c r="BV855" i="25"/>
  <c r="BW855" i="25"/>
  <c r="BX855" i="25"/>
  <c r="BY855" i="25"/>
  <c r="BZ855" i="25"/>
  <c r="CA855" i="25"/>
  <c r="CB855" i="25"/>
  <c r="BR856" i="25"/>
  <c r="BS856" i="25"/>
  <c r="BT856" i="25"/>
  <c r="BU856" i="25"/>
  <c r="BV856" i="25"/>
  <c r="BW856" i="25"/>
  <c r="BX856" i="25"/>
  <c r="BY856" i="25"/>
  <c r="BZ856" i="25"/>
  <c r="CA856" i="25"/>
  <c r="CB856" i="25"/>
  <c r="BR857" i="25"/>
  <c r="BS857" i="25"/>
  <c r="BT857" i="25"/>
  <c r="BU857" i="25"/>
  <c r="BV857" i="25"/>
  <c r="BW857" i="25"/>
  <c r="BX857" i="25"/>
  <c r="BY857" i="25"/>
  <c r="BZ857" i="25"/>
  <c r="CA857" i="25"/>
  <c r="CB857" i="25"/>
  <c r="BR858" i="25"/>
  <c r="BS858" i="25"/>
  <c r="BT858" i="25"/>
  <c r="BU858" i="25"/>
  <c r="BV858" i="25"/>
  <c r="BW858" i="25"/>
  <c r="BX858" i="25"/>
  <c r="BY858" i="25"/>
  <c r="BZ858" i="25"/>
  <c r="CA858" i="25"/>
  <c r="CB858" i="25"/>
  <c r="BR859" i="25"/>
  <c r="BS859" i="25"/>
  <c r="BT859" i="25"/>
  <c r="BU859" i="25"/>
  <c r="BV859" i="25"/>
  <c r="BW859" i="25"/>
  <c r="BX859" i="25"/>
  <c r="BY859" i="25"/>
  <c r="BZ859" i="25"/>
  <c r="CA859" i="25"/>
  <c r="CB859" i="25"/>
  <c r="BR860" i="25"/>
  <c r="BS860" i="25"/>
  <c r="BT860" i="25"/>
  <c r="BU860" i="25"/>
  <c r="BV860" i="25"/>
  <c r="BW860" i="25"/>
  <c r="BX860" i="25"/>
  <c r="BY860" i="25"/>
  <c r="BZ860" i="25"/>
  <c r="CA860" i="25"/>
  <c r="CB860" i="25"/>
  <c r="BR861" i="25"/>
  <c r="BS861" i="25"/>
  <c r="BT861" i="25"/>
  <c r="BU861" i="25"/>
  <c r="BV861" i="25"/>
  <c r="BW861" i="25"/>
  <c r="BX861" i="25"/>
  <c r="BY861" i="25"/>
  <c r="BZ861" i="25"/>
  <c r="CA861" i="25"/>
  <c r="CB861" i="25"/>
  <c r="BR862" i="25"/>
  <c r="BS862" i="25"/>
  <c r="BT862" i="25"/>
  <c r="BU862" i="25"/>
  <c r="BV862" i="25"/>
  <c r="BW862" i="25"/>
  <c r="BX862" i="25"/>
  <c r="BY862" i="25"/>
  <c r="BZ862" i="25"/>
  <c r="CA862" i="25"/>
  <c r="CB862" i="25"/>
  <c r="BR863" i="25"/>
  <c r="BS863" i="25"/>
  <c r="BT863" i="25"/>
  <c r="BU863" i="25"/>
  <c r="BV863" i="25"/>
  <c r="BW863" i="25"/>
  <c r="BX863" i="25"/>
  <c r="BY863" i="25"/>
  <c r="BZ863" i="25"/>
  <c r="CA863" i="25"/>
  <c r="CB863" i="25"/>
  <c r="BR864" i="25"/>
  <c r="BS864" i="25"/>
  <c r="BT864" i="25"/>
  <c r="BU864" i="25"/>
  <c r="BV864" i="25"/>
  <c r="BW864" i="25"/>
  <c r="BX864" i="25"/>
  <c r="BY864" i="25"/>
  <c r="BZ864" i="25"/>
  <c r="CA864" i="25"/>
  <c r="CB864" i="25"/>
  <c r="BR865" i="25"/>
  <c r="BS865" i="25"/>
  <c r="BT865" i="25"/>
  <c r="BU865" i="25"/>
  <c r="BV865" i="25"/>
  <c r="BW865" i="25"/>
  <c r="BX865" i="25"/>
  <c r="BY865" i="25"/>
  <c r="BZ865" i="25"/>
  <c r="CA865" i="25"/>
  <c r="CB865" i="25"/>
  <c r="BR866" i="25"/>
  <c r="BS866" i="25"/>
  <c r="BT866" i="25"/>
  <c r="BU866" i="25"/>
  <c r="BV866" i="25"/>
  <c r="BW866" i="25"/>
  <c r="BX866" i="25"/>
  <c r="BY866" i="25"/>
  <c r="BZ866" i="25"/>
  <c r="CA866" i="25"/>
  <c r="CB866" i="25"/>
  <c r="BR867" i="25"/>
  <c r="BS867" i="25"/>
  <c r="BT867" i="25"/>
  <c r="BU867" i="25"/>
  <c r="BV867" i="25"/>
  <c r="BW867" i="25"/>
  <c r="BX867" i="25"/>
  <c r="BY867" i="25"/>
  <c r="BZ867" i="25"/>
  <c r="CA867" i="25"/>
  <c r="CB867" i="25"/>
  <c r="BR868" i="25"/>
  <c r="BS868" i="25"/>
  <c r="BT868" i="25"/>
  <c r="BU868" i="25"/>
  <c r="BV868" i="25"/>
  <c r="BW868" i="25"/>
  <c r="BX868" i="25"/>
  <c r="BY868" i="25"/>
  <c r="BZ868" i="25"/>
  <c r="CA868" i="25"/>
  <c r="CB868" i="25"/>
  <c r="BR869" i="25"/>
  <c r="BS869" i="25"/>
  <c r="BT869" i="25"/>
  <c r="BU869" i="25"/>
  <c r="BV869" i="25"/>
  <c r="BW869" i="25"/>
  <c r="BX869" i="25"/>
  <c r="BY869" i="25"/>
  <c r="BZ869" i="25"/>
  <c r="CA869" i="25"/>
  <c r="CB869" i="25"/>
  <c r="BR870" i="25"/>
  <c r="BS870" i="25"/>
  <c r="BT870" i="25"/>
  <c r="BU870" i="25"/>
  <c r="BV870" i="25"/>
  <c r="BW870" i="25"/>
  <c r="BX870" i="25"/>
  <c r="BY870" i="25"/>
  <c r="BZ870" i="25"/>
  <c r="CA870" i="25"/>
  <c r="CB870" i="25"/>
  <c r="BR871" i="25"/>
  <c r="BS871" i="25"/>
  <c r="BT871" i="25"/>
  <c r="BU871" i="25"/>
  <c r="BV871" i="25"/>
  <c r="BW871" i="25"/>
  <c r="BX871" i="25"/>
  <c r="BY871" i="25"/>
  <c r="BZ871" i="25"/>
  <c r="CA871" i="25"/>
  <c r="CB871" i="25"/>
  <c r="BR872" i="25"/>
  <c r="BS872" i="25"/>
  <c r="BT872" i="25"/>
  <c r="BU872" i="25"/>
  <c r="BV872" i="25"/>
  <c r="BW872" i="25"/>
  <c r="BX872" i="25"/>
  <c r="BY872" i="25"/>
  <c r="BZ872" i="25"/>
  <c r="CA872" i="25"/>
  <c r="CB872" i="25"/>
  <c r="BR873" i="25"/>
  <c r="BS873" i="25"/>
  <c r="BT873" i="25"/>
  <c r="BU873" i="25"/>
  <c r="BV873" i="25"/>
  <c r="BW873" i="25"/>
  <c r="BX873" i="25"/>
  <c r="BY873" i="25"/>
  <c r="BZ873" i="25"/>
  <c r="CA873" i="25"/>
  <c r="CB873" i="25"/>
  <c r="BR874" i="25"/>
  <c r="BS874" i="25"/>
  <c r="BT874" i="25"/>
  <c r="BU874" i="25"/>
  <c r="BV874" i="25"/>
  <c r="BW874" i="25"/>
  <c r="BX874" i="25"/>
  <c r="BY874" i="25"/>
  <c r="BZ874" i="25"/>
  <c r="CA874" i="25"/>
  <c r="CB874" i="25"/>
  <c r="BR875" i="25"/>
  <c r="BS875" i="25"/>
  <c r="BT875" i="25"/>
  <c r="BU875" i="25"/>
  <c r="BV875" i="25"/>
  <c r="BW875" i="25"/>
  <c r="BX875" i="25"/>
  <c r="BY875" i="25"/>
  <c r="BZ875" i="25"/>
  <c r="CA875" i="25"/>
  <c r="CB875" i="25"/>
  <c r="BR876" i="25"/>
  <c r="BS876" i="25"/>
  <c r="BT876" i="25"/>
  <c r="BU876" i="25"/>
  <c r="BV876" i="25"/>
  <c r="BW876" i="25"/>
  <c r="BX876" i="25"/>
  <c r="BY876" i="25"/>
  <c r="BZ876" i="25"/>
  <c r="CA876" i="25"/>
  <c r="CB876" i="25"/>
  <c r="BR877" i="25"/>
  <c r="BS877" i="25"/>
  <c r="BT877" i="25"/>
  <c r="BU877" i="25"/>
  <c r="BV877" i="25"/>
  <c r="BW877" i="25"/>
  <c r="BX877" i="25"/>
  <c r="BY877" i="25"/>
  <c r="BZ877" i="25"/>
  <c r="CA877" i="25"/>
  <c r="CB877" i="25"/>
  <c r="BR878" i="25"/>
  <c r="BS878" i="25"/>
  <c r="BT878" i="25"/>
  <c r="BU878" i="25"/>
  <c r="BV878" i="25"/>
  <c r="BW878" i="25"/>
  <c r="BX878" i="25"/>
  <c r="BY878" i="25"/>
  <c r="BZ878" i="25"/>
  <c r="CA878" i="25"/>
  <c r="CB878" i="25"/>
  <c r="BR879" i="25"/>
  <c r="BS879" i="25"/>
  <c r="BT879" i="25"/>
  <c r="BU879" i="25"/>
  <c r="BV879" i="25"/>
  <c r="BW879" i="25"/>
  <c r="BX879" i="25"/>
  <c r="BY879" i="25"/>
  <c r="BZ879" i="25"/>
  <c r="CA879" i="25"/>
  <c r="CB879" i="25"/>
  <c r="BR880" i="25"/>
  <c r="BS880" i="25"/>
  <c r="BT880" i="25"/>
  <c r="BU880" i="25"/>
  <c r="BV880" i="25"/>
  <c r="BW880" i="25"/>
  <c r="BX880" i="25"/>
  <c r="BY880" i="25"/>
  <c r="BZ880" i="25"/>
  <c r="CA880" i="25"/>
  <c r="CB880" i="25"/>
  <c r="BR881" i="25"/>
  <c r="BS881" i="25"/>
  <c r="BT881" i="25"/>
  <c r="BU881" i="25"/>
  <c r="BV881" i="25"/>
  <c r="BW881" i="25"/>
  <c r="BX881" i="25"/>
  <c r="BY881" i="25"/>
  <c r="BZ881" i="25"/>
  <c r="CA881" i="25"/>
  <c r="CB881" i="25"/>
  <c r="BR882" i="25"/>
  <c r="BS882" i="25"/>
  <c r="BT882" i="25"/>
  <c r="BU882" i="25"/>
  <c r="BV882" i="25"/>
  <c r="BW882" i="25"/>
  <c r="BX882" i="25"/>
  <c r="BY882" i="25"/>
  <c r="BZ882" i="25"/>
  <c r="CA882" i="25"/>
  <c r="CB882" i="25"/>
  <c r="BR883" i="25"/>
  <c r="BS883" i="25"/>
  <c r="BT883" i="25"/>
  <c r="BU883" i="25"/>
  <c r="BV883" i="25"/>
  <c r="BW883" i="25"/>
  <c r="BX883" i="25"/>
  <c r="BY883" i="25"/>
  <c r="BZ883" i="25"/>
  <c r="CA883" i="25"/>
  <c r="CB883" i="25"/>
  <c r="BR884" i="25"/>
  <c r="BS884" i="25"/>
  <c r="BT884" i="25"/>
  <c r="BU884" i="25"/>
  <c r="BV884" i="25"/>
  <c r="BW884" i="25"/>
  <c r="BX884" i="25"/>
  <c r="BY884" i="25"/>
  <c r="BZ884" i="25"/>
  <c r="CA884" i="25"/>
  <c r="CB884" i="25"/>
  <c r="BR885" i="25"/>
  <c r="BS885" i="25"/>
  <c r="BT885" i="25"/>
  <c r="BU885" i="25"/>
  <c r="BV885" i="25"/>
  <c r="BW885" i="25"/>
  <c r="BX885" i="25"/>
  <c r="BY885" i="25"/>
  <c r="BZ885" i="25"/>
  <c r="CA885" i="25"/>
  <c r="CB885" i="25"/>
  <c r="BR886" i="25"/>
  <c r="BS886" i="25"/>
  <c r="BT886" i="25"/>
  <c r="BU886" i="25"/>
  <c r="BV886" i="25"/>
  <c r="BW886" i="25"/>
  <c r="BX886" i="25"/>
  <c r="BY886" i="25"/>
  <c r="BZ886" i="25"/>
  <c r="CA886" i="25"/>
  <c r="CB886" i="25"/>
  <c r="BR887" i="25"/>
  <c r="BS887" i="25"/>
  <c r="BT887" i="25"/>
  <c r="BU887" i="25"/>
  <c r="BV887" i="25"/>
  <c r="BW887" i="25"/>
  <c r="BX887" i="25"/>
  <c r="BY887" i="25"/>
  <c r="BZ887" i="25"/>
  <c r="CA887" i="25"/>
  <c r="CB887" i="25"/>
  <c r="BR888" i="25"/>
  <c r="BS888" i="25"/>
  <c r="BT888" i="25"/>
  <c r="BU888" i="25"/>
  <c r="BV888" i="25"/>
  <c r="BW888" i="25"/>
  <c r="BX888" i="25"/>
  <c r="BY888" i="25"/>
  <c r="BZ888" i="25"/>
  <c r="CA888" i="25"/>
  <c r="CB888" i="25"/>
  <c r="BR889" i="25"/>
  <c r="BS889" i="25"/>
  <c r="BT889" i="25"/>
  <c r="BU889" i="25"/>
  <c r="BV889" i="25"/>
  <c r="BW889" i="25"/>
  <c r="BX889" i="25"/>
  <c r="BY889" i="25"/>
  <c r="BZ889" i="25"/>
  <c r="CA889" i="25"/>
  <c r="CB889" i="25"/>
  <c r="BR890" i="25"/>
  <c r="BS890" i="25"/>
  <c r="BT890" i="25"/>
  <c r="BU890" i="25"/>
  <c r="BV890" i="25"/>
  <c r="BW890" i="25"/>
  <c r="BX890" i="25"/>
  <c r="BY890" i="25"/>
  <c r="BZ890" i="25"/>
  <c r="CA890" i="25"/>
  <c r="CB890" i="25"/>
  <c r="BR891" i="25"/>
  <c r="BS891" i="25"/>
  <c r="BT891" i="25"/>
  <c r="BU891" i="25"/>
  <c r="BV891" i="25"/>
  <c r="BW891" i="25"/>
  <c r="BX891" i="25"/>
  <c r="BY891" i="25"/>
  <c r="BZ891" i="25"/>
  <c r="CA891" i="25"/>
  <c r="CB891" i="25"/>
  <c r="BR892" i="25"/>
  <c r="BS892" i="25"/>
  <c r="BT892" i="25"/>
  <c r="BU892" i="25"/>
  <c r="BV892" i="25"/>
  <c r="BW892" i="25"/>
  <c r="BX892" i="25"/>
  <c r="BY892" i="25"/>
  <c r="BZ892" i="25"/>
  <c r="CA892" i="25"/>
  <c r="CB892" i="25"/>
  <c r="BR893" i="25"/>
  <c r="BS893" i="25"/>
  <c r="BT893" i="25"/>
  <c r="BU893" i="25"/>
  <c r="BV893" i="25"/>
  <c r="BW893" i="25"/>
  <c r="BX893" i="25"/>
  <c r="BY893" i="25"/>
  <c r="BZ893" i="25"/>
  <c r="CA893" i="25"/>
  <c r="CB893" i="25"/>
  <c r="BR894" i="25"/>
  <c r="BS894" i="25"/>
  <c r="BT894" i="25"/>
  <c r="BU894" i="25"/>
  <c r="BV894" i="25"/>
  <c r="BW894" i="25"/>
  <c r="BX894" i="25"/>
  <c r="BY894" i="25"/>
  <c r="BZ894" i="25"/>
  <c r="CA894" i="25"/>
  <c r="CB894" i="25"/>
  <c r="BR895" i="25"/>
  <c r="BS895" i="25"/>
  <c r="BT895" i="25"/>
  <c r="BU895" i="25"/>
  <c r="BV895" i="25"/>
  <c r="BW895" i="25"/>
  <c r="BX895" i="25"/>
  <c r="BY895" i="25"/>
  <c r="BZ895" i="25"/>
  <c r="CA895" i="25"/>
  <c r="CB895" i="25"/>
  <c r="BR896" i="25"/>
  <c r="BS896" i="25"/>
  <c r="BT896" i="25"/>
  <c r="BU896" i="25"/>
  <c r="BV896" i="25"/>
  <c r="BW896" i="25"/>
  <c r="BX896" i="25"/>
  <c r="BY896" i="25"/>
  <c r="BZ896" i="25"/>
  <c r="CA896" i="25"/>
  <c r="CB896" i="25"/>
  <c r="BR897" i="25"/>
  <c r="BS897" i="25"/>
  <c r="BT897" i="25"/>
  <c r="BU897" i="25"/>
  <c r="BV897" i="25"/>
  <c r="BW897" i="25"/>
  <c r="BX897" i="25"/>
  <c r="BY897" i="25"/>
  <c r="BZ897" i="25"/>
  <c r="CA897" i="25"/>
  <c r="CB897" i="25"/>
  <c r="BR898" i="25"/>
  <c r="BS898" i="25"/>
  <c r="BT898" i="25"/>
  <c r="BU898" i="25"/>
  <c r="BV898" i="25"/>
  <c r="BW898" i="25"/>
  <c r="BX898" i="25"/>
  <c r="BY898" i="25"/>
  <c r="BZ898" i="25"/>
  <c r="CA898" i="25"/>
  <c r="CB898" i="25"/>
  <c r="BR899" i="25"/>
  <c r="BS899" i="25"/>
  <c r="BT899" i="25"/>
  <c r="BU899" i="25"/>
  <c r="BV899" i="25"/>
  <c r="BW899" i="25"/>
  <c r="BX899" i="25"/>
  <c r="BY899" i="25"/>
  <c r="BZ899" i="25"/>
  <c r="CA899" i="25"/>
  <c r="CB899" i="25"/>
  <c r="BR900" i="25"/>
  <c r="BS900" i="25"/>
  <c r="BT900" i="25"/>
  <c r="BU900" i="25"/>
  <c r="BV900" i="25"/>
  <c r="BW900" i="25"/>
  <c r="BX900" i="25"/>
  <c r="BY900" i="25"/>
  <c r="BZ900" i="25"/>
  <c r="CA900" i="25"/>
  <c r="CB900" i="25"/>
  <c r="BR901" i="25"/>
  <c r="BS901" i="25"/>
  <c r="BT901" i="25"/>
  <c r="BU901" i="25"/>
  <c r="BV901" i="25"/>
  <c r="BW901" i="25"/>
  <c r="BX901" i="25"/>
  <c r="BY901" i="25"/>
  <c r="BZ901" i="25"/>
  <c r="CA901" i="25"/>
  <c r="CB901" i="25"/>
  <c r="BR902" i="25"/>
  <c r="BS902" i="25"/>
  <c r="BT902" i="25"/>
  <c r="BU902" i="25"/>
  <c r="BV902" i="25"/>
  <c r="BW902" i="25"/>
  <c r="BX902" i="25"/>
  <c r="BY902" i="25"/>
  <c r="BZ902" i="25"/>
  <c r="CA902" i="25"/>
  <c r="CB902" i="25"/>
  <c r="BR903" i="25"/>
  <c r="BS903" i="25"/>
  <c r="BT903" i="25"/>
  <c r="BU903" i="25"/>
  <c r="BV903" i="25"/>
  <c r="BW903" i="25"/>
  <c r="BX903" i="25"/>
  <c r="BY903" i="25"/>
  <c r="BZ903" i="25"/>
  <c r="CA903" i="25"/>
  <c r="CB903" i="25"/>
  <c r="BR904" i="25"/>
  <c r="BS904" i="25"/>
  <c r="BT904" i="25"/>
  <c r="BU904" i="25"/>
  <c r="BV904" i="25"/>
  <c r="BW904" i="25"/>
  <c r="BX904" i="25"/>
  <c r="BY904" i="25"/>
  <c r="BZ904" i="25"/>
  <c r="CA904" i="25"/>
  <c r="CB904" i="25"/>
  <c r="BR905" i="25"/>
  <c r="BS905" i="25"/>
  <c r="BT905" i="25"/>
  <c r="BU905" i="25"/>
  <c r="BV905" i="25"/>
  <c r="BW905" i="25"/>
  <c r="BX905" i="25"/>
  <c r="BY905" i="25"/>
  <c r="BZ905" i="25"/>
  <c r="CA905" i="25"/>
  <c r="CB905" i="25"/>
  <c r="BR906" i="25"/>
  <c r="BS906" i="25"/>
  <c r="BT906" i="25"/>
  <c r="BU906" i="25"/>
  <c r="BV906" i="25"/>
  <c r="BW906" i="25"/>
  <c r="BX906" i="25"/>
  <c r="BY906" i="25"/>
  <c r="BZ906" i="25"/>
  <c r="CA906" i="25"/>
  <c r="CB906" i="25"/>
  <c r="BR907" i="25"/>
  <c r="BS907" i="25"/>
  <c r="BT907" i="25"/>
  <c r="BU907" i="25"/>
  <c r="BV907" i="25"/>
  <c r="BW907" i="25"/>
  <c r="BX907" i="25"/>
  <c r="BY907" i="25"/>
  <c r="BZ907" i="25"/>
  <c r="CA907" i="25"/>
  <c r="CB907" i="25"/>
  <c r="BR908" i="25"/>
  <c r="BS908" i="25"/>
  <c r="BT908" i="25"/>
  <c r="BU908" i="25"/>
  <c r="BV908" i="25"/>
  <c r="BW908" i="25"/>
  <c r="BX908" i="25"/>
  <c r="BY908" i="25"/>
  <c r="BZ908" i="25"/>
  <c r="CA908" i="25"/>
  <c r="CB908" i="25"/>
  <c r="BR909" i="25"/>
  <c r="BS909" i="25"/>
  <c r="BT909" i="25"/>
  <c r="BU909" i="25"/>
  <c r="BV909" i="25"/>
  <c r="BW909" i="25"/>
  <c r="BX909" i="25"/>
  <c r="BY909" i="25"/>
  <c r="BZ909" i="25"/>
  <c r="CA909" i="25"/>
  <c r="CB909" i="25"/>
  <c r="BR910" i="25"/>
  <c r="BS910" i="25"/>
  <c r="BT910" i="25"/>
  <c r="BU910" i="25"/>
  <c r="BV910" i="25"/>
  <c r="BW910" i="25"/>
  <c r="BX910" i="25"/>
  <c r="BY910" i="25"/>
  <c r="BZ910" i="25"/>
  <c r="CA910" i="25"/>
  <c r="CB910" i="25"/>
  <c r="BR911" i="25"/>
  <c r="BS911" i="25"/>
  <c r="BT911" i="25"/>
  <c r="BU911" i="25"/>
  <c r="BV911" i="25"/>
  <c r="BW911" i="25"/>
  <c r="BX911" i="25"/>
  <c r="BY911" i="25"/>
  <c r="BZ911" i="25"/>
  <c r="CA911" i="25"/>
  <c r="CB911" i="25"/>
  <c r="BR912" i="25"/>
  <c r="BS912" i="25"/>
  <c r="BT912" i="25"/>
  <c r="BU912" i="25"/>
  <c r="BV912" i="25"/>
  <c r="BW912" i="25"/>
  <c r="BX912" i="25"/>
  <c r="BY912" i="25"/>
  <c r="BZ912" i="25"/>
  <c r="CA912" i="25"/>
  <c r="CB912" i="25"/>
  <c r="BR913" i="25"/>
  <c r="BS913" i="25"/>
  <c r="BT913" i="25"/>
  <c r="BU913" i="25"/>
  <c r="BV913" i="25"/>
  <c r="BW913" i="25"/>
  <c r="BX913" i="25"/>
  <c r="BY913" i="25"/>
  <c r="BZ913" i="25"/>
  <c r="CA913" i="25"/>
  <c r="CB913" i="25"/>
  <c r="BR914" i="25"/>
  <c r="BS914" i="25"/>
  <c r="BT914" i="25"/>
  <c r="BU914" i="25"/>
  <c r="BV914" i="25"/>
  <c r="BW914" i="25"/>
  <c r="BX914" i="25"/>
  <c r="BY914" i="25"/>
  <c r="BZ914" i="25"/>
  <c r="CA914" i="25"/>
  <c r="CB914" i="25"/>
  <c r="BR915" i="25"/>
  <c r="BS915" i="25"/>
  <c r="BT915" i="25"/>
  <c r="BU915" i="25"/>
  <c r="BV915" i="25"/>
  <c r="BW915" i="25"/>
  <c r="BX915" i="25"/>
  <c r="BY915" i="25"/>
  <c r="BZ915" i="25"/>
  <c r="CA915" i="25"/>
  <c r="CB915" i="25"/>
  <c r="BR916" i="25"/>
  <c r="BS916" i="25"/>
  <c r="BT916" i="25"/>
  <c r="BU916" i="25"/>
  <c r="BV916" i="25"/>
  <c r="BW916" i="25"/>
  <c r="BX916" i="25"/>
  <c r="BY916" i="25"/>
  <c r="BZ916" i="25"/>
  <c r="CA916" i="25"/>
  <c r="CB916" i="25"/>
  <c r="BR917" i="25"/>
  <c r="BS917" i="25"/>
  <c r="BT917" i="25"/>
  <c r="BU917" i="25"/>
  <c r="BV917" i="25"/>
  <c r="BW917" i="25"/>
  <c r="BX917" i="25"/>
  <c r="BY917" i="25"/>
  <c r="BZ917" i="25"/>
  <c r="CA917" i="25"/>
  <c r="CB917" i="25"/>
  <c r="BR918" i="25"/>
  <c r="BS918" i="25"/>
  <c r="BT918" i="25"/>
  <c r="BU918" i="25"/>
  <c r="BV918" i="25"/>
  <c r="BW918" i="25"/>
  <c r="BX918" i="25"/>
  <c r="BY918" i="25"/>
  <c r="BZ918" i="25"/>
  <c r="CA918" i="25"/>
  <c r="CB918" i="25"/>
  <c r="BR919" i="25"/>
  <c r="BS919" i="25"/>
  <c r="BT919" i="25"/>
  <c r="BU919" i="25"/>
  <c r="BV919" i="25"/>
  <c r="BW919" i="25"/>
  <c r="BX919" i="25"/>
  <c r="BY919" i="25"/>
  <c r="BZ919" i="25"/>
  <c r="CA919" i="25"/>
  <c r="CB919" i="25"/>
  <c r="BR920" i="25"/>
  <c r="BS920" i="25"/>
  <c r="BT920" i="25"/>
  <c r="BU920" i="25"/>
  <c r="BV920" i="25"/>
  <c r="BW920" i="25"/>
  <c r="BX920" i="25"/>
  <c r="BY920" i="25"/>
  <c r="BZ920" i="25"/>
  <c r="CA920" i="25"/>
  <c r="CB920" i="25"/>
  <c r="BR921" i="25"/>
  <c r="BS921" i="25"/>
  <c r="BT921" i="25"/>
  <c r="BU921" i="25"/>
  <c r="BV921" i="25"/>
  <c r="BW921" i="25"/>
  <c r="BX921" i="25"/>
  <c r="BY921" i="25"/>
  <c r="BZ921" i="25"/>
  <c r="CA921" i="25"/>
  <c r="CB921" i="25"/>
  <c r="BR922" i="25"/>
  <c r="BS922" i="25"/>
  <c r="BT922" i="25"/>
  <c r="BU922" i="25"/>
  <c r="BV922" i="25"/>
  <c r="BW922" i="25"/>
  <c r="BX922" i="25"/>
  <c r="BY922" i="25"/>
  <c r="BZ922" i="25"/>
  <c r="CA922" i="25"/>
  <c r="CB922" i="25"/>
  <c r="BR923" i="25"/>
  <c r="BS923" i="25"/>
  <c r="BT923" i="25"/>
  <c r="BU923" i="25"/>
  <c r="BV923" i="25"/>
  <c r="BW923" i="25"/>
  <c r="BX923" i="25"/>
  <c r="BY923" i="25"/>
  <c r="BZ923" i="25"/>
  <c r="CA923" i="25"/>
  <c r="CB923" i="25"/>
  <c r="BR924" i="25"/>
  <c r="BS924" i="25"/>
  <c r="BT924" i="25"/>
  <c r="BU924" i="25"/>
  <c r="BV924" i="25"/>
  <c r="BW924" i="25"/>
  <c r="BX924" i="25"/>
  <c r="BY924" i="25"/>
  <c r="BZ924" i="25"/>
  <c r="CA924" i="25"/>
  <c r="CB924" i="25"/>
  <c r="BR925" i="25"/>
  <c r="BS925" i="25"/>
  <c r="BT925" i="25"/>
  <c r="BU925" i="25"/>
  <c r="BV925" i="25"/>
  <c r="BW925" i="25"/>
  <c r="BX925" i="25"/>
  <c r="BY925" i="25"/>
  <c r="BZ925" i="25"/>
  <c r="CA925" i="25"/>
  <c r="CB925" i="25"/>
  <c r="BR926" i="25"/>
  <c r="BS926" i="25"/>
  <c r="BT926" i="25"/>
  <c r="BU926" i="25"/>
  <c r="BV926" i="25"/>
  <c r="BW926" i="25"/>
  <c r="BX926" i="25"/>
  <c r="BY926" i="25"/>
  <c r="BZ926" i="25"/>
  <c r="CA926" i="25"/>
  <c r="CB926" i="25"/>
  <c r="BR927" i="25"/>
  <c r="BS927" i="25"/>
  <c r="BT927" i="25"/>
  <c r="BU927" i="25"/>
  <c r="BV927" i="25"/>
  <c r="BW927" i="25"/>
  <c r="BX927" i="25"/>
  <c r="BY927" i="25"/>
  <c r="BZ927" i="25"/>
  <c r="CA927" i="25"/>
  <c r="CB927" i="25"/>
  <c r="BR928" i="25"/>
  <c r="BS928" i="25"/>
  <c r="BT928" i="25"/>
  <c r="BU928" i="25"/>
  <c r="BV928" i="25"/>
  <c r="BW928" i="25"/>
  <c r="BX928" i="25"/>
  <c r="BY928" i="25"/>
  <c r="BZ928" i="25"/>
  <c r="CA928" i="25"/>
  <c r="CB928" i="25"/>
  <c r="BR929" i="25"/>
  <c r="BS929" i="25"/>
  <c r="BT929" i="25"/>
  <c r="BU929" i="25"/>
  <c r="BV929" i="25"/>
  <c r="BW929" i="25"/>
  <c r="BX929" i="25"/>
  <c r="BY929" i="25"/>
  <c r="BZ929" i="25"/>
  <c r="CA929" i="25"/>
  <c r="CB929" i="25"/>
  <c r="BR930" i="25"/>
  <c r="BS930" i="25"/>
  <c r="BT930" i="25"/>
  <c r="BU930" i="25"/>
  <c r="BV930" i="25"/>
  <c r="BW930" i="25"/>
  <c r="BX930" i="25"/>
  <c r="BY930" i="25"/>
  <c r="BZ930" i="25"/>
  <c r="CA930" i="25"/>
  <c r="CB930" i="25"/>
  <c r="BR931" i="25"/>
  <c r="BS931" i="25"/>
  <c r="BT931" i="25"/>
  <c r="BU931" i="25"/>
  <c r="BV931" i="25"/>
  <c r="BW931" i="25"/>
  <c r="BX931" i="25"/>
  <c r="BY931" i="25"/>
  <c r="BZ931" i="25"/>
  <c r="CA931" i="25"/>
  <c r="CB931" i="25"/>
  <c r="BR932" i="25"/>
  <c r="BS932" i="25"/>
  <c r="BT932" i="25"/>
  <c r="BU932" i="25"/>
  <c r="BV932" i="25"/>
  <c r="BW932" i="25"/>
  <c r="BX932" i="25"/>
  <c r="BY932" i="25"/>
  <c r="BZ932" i="25"/>
  <c r="CA932" i="25"/>
  <c r="CB932" i="25"/>
  <c r="BR933" i="25"/>
  <c r="BS933" i="25"/>
  <c r="BT933" i="25"/>
  <c r="BU933" i="25"/>
  <c r="BV933" i="25"/>
  <c r="BW933" i="25"/>
  <c r="BX933" i="25"/>
  <c r="BY933" i="25"/>
  <c r="BZ933" i="25"/>
  <c r="CA933" i="25"/>
  <c r="CB933" i="25"/>
  <c r="BR934" i="25"/>
  <c r="BS934" i="25"/>
  <c r="BT934" i="25"/>
  <c r="BU934" i="25"/>
  <c r="BV934" i="25"/>
  <c r="BW934" i="25"/>
  <c r="BX934" i="25"/>
  <c r="BY934" i="25"/>
  <c r="BZ934" i="25"/>
  <c r="CA934" i="25"/>
  <c r="CB934" i="25"/>
  <c r="BR935" i="25"/>
  <c r="BS935" i="25"/>
  <c r="BT935" i="25"/>
  <c r="BU935" i="25"/>
  <c r="BV935" i="25"/>
  <c r="BW935" i="25"/>
  <c r="BX935" i="25"/>
  <c r="BY935" i="25"/>
  <c r="BZ935" i="25"/>
  <c r="CA935" i="25"/>
  <c r="CB935" i="25"/>
  <c r="BR936" i="25"/>
  <c r="BS936" i="25"/>
  <c r="BT936" i="25"/>
  <c r="BU936" i="25"/>
  <c r="BV936" i="25"/>
  <c r="BW936" i="25"/>
  <c r="BX936" i="25"/>
  <c r="BY936" i="25"/>
  <c r="BZ936" i="25"/>
  <c r="CA936" i="25"/>
  <c r="CB936" i="25"/>
  <c r="BR937" i="25"/>
  <c r="BS937" i="25"/>
  <c r="BT937" i="25"/>
  <c r="BU937" i="25"/>
  <c r="BV937" i="25"/>
  <c r="BW937" i="25"/>
  <c r="BX937" i="25"/>
  <c r="BY937" i="25"/>
  <c r="BZ937" i="25"/>
  <c r="CA937" i="25"/>
  <c r="CB937" i="25"/>
  <c r="BR938" i="25"/>
  <c r="BS938" i="25"/>
  <c r="BT938" i="25"/>
  <c r="BU938" i="25"/>
  <c r="BV938" i="25"/>
  <c r="BW938" i="25"/>
  <c r="BX938" i="25"/>
  <c r="BY938" i="25"/>
  <c r="BZ938" i="25"/>
  <c r="CA938" i="25"/>
  <c r="CB938" i="25"/>
  <c r="BR939" i="25"/>
  <c r="BS939" i="25"/>
  <c r="BT939" i="25"/>
  <c r="BU939" i="25"/>
  <c r="BV939" i="25"/>
  <c r="BW939" i="25"/>
  <c r="BX939" i="25"/>
  <c r="BY939" i="25"/>
  <c r="BZ939" i="25"/>
  <c r="CA939" i="25"/>
  <c r="CB939" i="25"/>
  <c r="BR940" i="25"/>
  <c r="BS940" i="25"/>
  <c r="BT940" i="25"/>
  <c r="BU940" i="25"/>
  <c r="BV940" i="25"/>
  <c r="BW940" i="25"/>
  <c r="BX940" i="25"/>
  <c r="BY940" i="25"/>
  <c r="BZ940" i="25"/>
  <c r="CA940" i="25"/>
  <c r="CB940" i="25"/>
  <c r="BR941" i="25"/>
  <c r="BS941" i="25"/>
  <c r="BT941" i="25"/>
  <c r="BU941" i="25"/>
  <c r="BV941" i="25"/>
  <c r="BW941" i="25"/>
  <c r="BX941" i="25"/>
  <c r="BY941" i="25"/>
  <c r="BZ941" i="25"/>
  <c r="CA941" i="25"/>
  <c r="CB941" i="25"/>
  <c r="BR942" i="25"/>
  <c r="BS942" i="25"/>
  <c r="BT942" i="25"/>
  <c r="BU942" i="25"/>
  <c r="BV942" i="25"/>
  <c r="BW942" i="25"/>
  <c r="BX942" i="25"/>
  <c r="BY942" i="25"/>
  <c r="BZ942" i="25"/>
  <c r="CA942" i="25"/>
  <c r="CB942" i="25"/>
  <c r="BR943" i="25"/>
  <c r="BS943" i="25"/>
  <c r="BT943" i="25"/>
  <c r="BU943" i="25"/>
  <c r="BV943" i="25"/>
  <c r="BW943" i="25"/>
  <c r="BX943" i="25"/>
  <c r="BY943" i="25"/>
  <c r="BZ943" i="25"/>
  <c r="CA943" i="25"/>
  <c r="CB943" i="25"/>
  <c r="BR944" i="25"/>
  <c r="BS944" i="25"/>
  <c r="BT944" i="25"/>
  <c r="BU944" i="25"/>
  <c r="BV944" i="25"/>
  <c r="BW944" i="25"/>
  <c r="BX944" i="25"/>
  <c r="BY944" i="25"/>
  <c r="BZ944" i="25"/>
  <c r="CA944" i="25"/>
  <c r="CB944" i="25"/>
  <c r="BR945" i="25"/>
  <c r="BS945" i="25"/>
  <c r="BT945" i="25"/>
  <c r="BU945" i="25"/>
  <c r="BV945" i="25"/>
  <c r="BW945" i="25"/>
  <c r="BX945" i="25"/>
  <c r="BY945" i="25"/>
  <c r="BZ945" i="25"/>
  <c r="CA945" i="25"/>
  <c r="CB945" i="25"/>
  <c r="BR946" i="25"/>
  <c r="BS946" i="25"/>
  <c r="BT946" i="25"/>
  <c r="BU946" i="25"/>
  <c r="BV946" i="25"/>
  <c r="BW946" i="25"/>
  <c r="BX946" i="25"/>
  <c r="BY946" i="25"/>
  <c r="BZ946" i="25"/>
  <c r="CA946" i="25"/>
  <c r="CB946" i="25"/>
  <c r="BR947" i="25"/>
  <c r="BS947" i="25"/>
  <c r="BT947" i="25"/>
  <c r="BU947" i="25"/>
  <c r="BV947" i="25"/>
  <c r="BW947" i="25"/>
  <c r="BX947" i="25"/>
  <c r="BY947" i="25"/>
  <c r="BZ947" i="25"/>
  <c r="CA947" i="25"/>
  <c r="CB947" i="25"/>
  <c r="BR948" i="25"/>
  <c r="BS948" i="25"/>
  <c r="BT948" i="25"/>
  <c r="BU948" i="25"/>
  <c r="BV948" i="25"/>
  <c r="BW948" i="25"/>
  <c r="BX948" i="25"/>
  <c r="BY948" i="25"/>
  <c r="BZ948" i="25"/>
  <c r="CA948" i="25"/>
  <c r="CB948" i="25"/>
  <c r="BR949" i="25"/>
  <c r="BS949" i="25"/>
  <c r="BT949" i="25"/>
  <c r="BU949" i="25"/>
  <c r="BV949" i="25"/>
  <c r="BW949" i="25"/>
  <c r="BX949" i="25"/>
  <c r="BY949" i="25"/>
  <c r="BZ949" i="25"/>
  <c r="CA949" i="25"/>
  <c r="CB949" i="25"/>
  <c r="BR950" i="25"/>
  <c r="BS950" i="25"/>
  <c r="BT950" i="25"/>
  <c r="BU950" i="25"/>
  <c r="BV950" i="25"/>
  <c r="BW950" i="25"/>
  <c r="BX950" i="25"/>
  <c r="BY950" i="25"/>
  <c r="BZ950" i="25"/>
  <c r="CA950" i="25"/>
  <c r="CB950" i="25"/>
  <c r="BR951" i="25"/>
  <c r="BS951" i="25"/>
  <c r="BT951" i="25"/>
  <c r="BU951" i="25"/>
  <c r="BV951" i="25"/>
  <c r="BW951" i="25"/>
  <c r="BX951" i="25"/>
  <c r="BY951" i="25"/>
  <c r="BZ951" i="25"/>
  <c r="CA951" i="25"/>
  <c r="CB951" i="25"/>
  <c r="BR952" i="25"/>
  <c r="BS952" i="25"/>
  <c r="BT952" i="25"/>
  <c r="BU952" i="25"/>
  <c r="BV952" i="25"/>
  <c r="BW952" i="25"/>
  <c r="BX952" i="25"/>
  <c r="BY952" i="25"/>
  <c r="BZ952" i="25"/>
  <c r="CA952" i="25"/>
  <c r="CB952" i="25"/>
  <c r="BR953" i="25"/>
  <c r="BS953" i="25"/>
  <c r="BT953" i="25"/>
  <c r="BU953" i="25"/>
  <c r="BV953" i="25"/>
  <c r="BW953" i="25"/>
  <c r="BX953" i="25"/>
  <c r="BY953" i="25"/>
  <c r="BZ953" i="25"/>
  <c r="CA953" i="25"/>
  <c r="CB953" i="25"/>
  <c r="BR954" i="25"/>
  <c r="BS954" i="25"/>
  <c r="BT954" i="25"/>
  <c r="BU954" i="25"/>
  <c r="BV954" i="25"/>
  <c r="BW954" i="25"/>
  <c r="BX954" i="25"/>
  <c r="BY954" i="25"/>
  <c r="BZ954" i="25"/>
  <c r="CA954" i="25"/>
  <c r="CB954" i="25"/>
  <c r="BR955" i="25"/>
  <c r="BS955" i="25"/>
  <c r="BT955" i="25"/>
  <c r="BU955" i="25"/>
  <c r="BV955" i="25"/>
  <c r="BW955" i="25"/>
  <c r="BX955" i="25"/>
  <c r="BY955" i="25"/>
  <c r="BZ955" i="25"/>
  <c r="CA955" i="25"/>
  <c r="CB955" i="25"/>
  <c r="BR956" i="25"/>
  <c r="BS956" i="25"/>
  <c r="BT956" i="25"/>
  <c r="BU956" i="25"/>
  <c r="BV956" i="25"/>
  <c r="BW956" i="25"/>
  <c r="BX956" i="25"/>
  <c r="BY956" i="25"/>
  <c r="BZ956" i="25"/>
  <c r="CA956" i="25"/>
  <c r="CB956" i="25"/>
  <c r="BR957" i="25"/>
  <c r="BS957" i="25"/>
  <c r="BT957" i="25"/>
  <c r="BU957" i="25"/>
  <c r="BV957" i="25"/>
  <c r="BW957" i="25"/>
  <c r="BX957" i="25"/>
  <c r="BY957" i="25"/>
  <c r="BZ957" i="25"/>
  <c r="CA957" i="25"/>
  <c r="CB957" i="25"/>
  <c r="BR958" i="25"/>
  <c r="BS958" i="25"/>
  <c r="BT958" i="25"/>
  <c r="BU958" i="25"/>
  <c r="BV958" i="25"/>
  <c r="BW958" i="25"/>
  <c r="BX958" i="25"/>
  <c r="BY958" i="25"/>
  <c r="BZ958" i="25"/>
  <c r="CA958" i="25"/>
  <c r="CB958" i="25"/>
  <c r="BR959" i="25"/>
  <c r="BS959" i="25"/>
  <c r="BT959" i="25"/>
  <c r="BU959" i="25"/>
  <c r="BV959" i="25"/>
  <c r="BW959" i="25"/>
  <c r="BX959" i="25"/>
  <c r="BY959" i="25"/>
  <c r="BZ959" i="25"/>
  <c r="CA959" i="25"/>
  <c r="CB959" i="25"/>
  <c r="BR960" i="25"/>
  <c r="BS960" i="25"/>
  <c r="BT960" i="25"/>
  <c r="BU960" i="25"/>
  <c r="BV960" i="25"/>
  <c r="BW960" i="25"/>
  <c r="BX960" i="25"/>
  <c r="BY960" i="25"/>
  <c r="BZ960" i="25"/>
  <c r="CA960" i="25"/>
  <c r="CB960" i="25"/>
  <c r="BR961" i="25"/>
  <c r="BS961" i="25"/>
  <c r="BT961" i="25"/>
  <c r="BU961" i="25"/>
  <c r="BV961" i="25"/>
  <c r="BW961" i="25"/>
  <c r="BX961" i="25"/>
  <c r="BY961" i="25"/>
  <c r="BZ961" i="25"/>
  <c r="CA961" i="25"/>
  <c r="CB961" i="25"/>
  <c r="BR962" i="25"/>
  <c r="BS962" i="25"/>
  <c r="BT962" i="25"/>
  <c r="BU962" i="25"/>
  <c r="BV962" i="25"/>
  <c r="BW962" i="25"/>
  <c r="BX962" i="25"/>
  <c r="BY962" i="25"/>
  <c r="BZ962" i="25"/>
  <c r="CA962" i="25"/>
  <c r="CB962" i="25"/>
  <c r="BR963" i="25"/>
  <c r="BS963" i="25"/>
  <c r="BT963" i="25"/>
  <c r="BU963" i="25"/>
  <c r="BV963" i="25"/>
  <c r="BW963" i="25"/>
  <c r="BX963" i="25"/>
  <c r="BY963" i="25"/>
  <c r="BZ963" i="25"/>
  <c r="CA963" i="25"/>
  <c r="CB963" i="25"/>
  <c r="BR964" i="25"/>
  <c r="BS964" i="25"/>
  <c r="BT964" i="25"/>
  <c r="BU964" i="25"/>
  <c r="BV964" i="25"/>
  <c r="BW964" i="25"/>
  <c r="BX964" i="25"/>
  <c r="BY964" i="25"/>
  <c r="BZ964" i="25"/>
  <c r="CA964" i="25"/>
  <c r="CB964" i="25"/>
  <c r="BR965" i="25"/>
  <c r="BS965" i="25"/>
  <c r="BT965" i="25"/>
  <c r="BU965" i="25"/>
  <c r="BV965" i="25"/>
  <c r="BW965" i="25"/>
  <c r="BX965" i="25"/>
  <c r="BY965" i="25"/>
  <c r="BZ965" i="25"/>
  <c r="CA965" i="25"/>
  <c r="CB965" i="25"/>
  <c r="BR966" i="25"/>
  <c r="BS966" i="25"/>
  <c r="BT966" i="25"/>
  <c r="BU966" i="25"/>
  <c r="BV966" i="25"/>
  <c r="BW966" i="25"/>
  <c r="BX966" i="25"/>
  <c r="BY966" i="25"/>
  <c r="BZ966" i="25"/>
  <c r="CA966" i="25"/>
  <c r="CB966" i="25"/>
  <c r="BR967" i="25"/>
  <c r="BS967" i="25"/>
  <c r="BT967" i="25"/>
  <c r="BU967" i="25"/>
  <c r="BV967" i="25"/>
  <c r="BW967" i="25"/>
  <c r="BX967" i="25"/>
  <c r="BY967" i="25"/>
  <c r="BZ967" i="25"/>
  <c r="CA967" i="25"/>
  <c r="CB967" i="25"/>
  <c r="BR968" i="25"/>
  <c r="BS968" i="25"/>
  <c r="BT968" i="25"/>
  <c r="BU968" i="25"/>
  <c r="BV968" i="25"/>
  <c r="BW968" i="25"/>
  <c r="BX968" i="25"/>
  <c r="BY968" i="25"/>
  <c r="BZ968" i="25"/>
  <c r="CA968" i="25"/>
  <c r="CB968" i="25"/>
  <c r="BR969" i="25"/>
  <c r="BS969" i="25"/>
  <c r="BT969" i="25"/>
  <c r="BU969" i="25"/>
  <c r="BV969" i="25"/>
  <c r="BW969" i="25"/>
  <c r="BX969" i="25"/>
  <c r="BY969" i="25"/>
  <c r="BZ969" i="25"/>
  <c r="CA969" i="25"/>
  <c r="CB969" i="25"/>
  <c r="BR970" i="25"/>
  <c r="BS970" i="25"/>
  <c r="BT970" i="25"/>
  <c r="BU970" i="25"/>
  <c r="BV970" i="25"/>
  <c r="BW970" i="25"/>
  <c r="BX970" i="25"/>
  <c r="BY970" i="25"/>
  <c r="BZ970" i="25"/>
  <c r="CA970" i="25"/>
  <c r="CB970" i="25"/>
  <c r="BR971" i="25"/>
  <c r="BS971" i="25"/>
  <c r="BT971" i="25"/>
  <c r="BU971" i="25"/>
  <c r="BV971" i="25"/>
  <c r="BW971" i="25"/>
  <c r="BX971" i="25"/>
  <c r="BY971" i="25"/>
  <c r="BZ971" i="25"/>
  <c r="CA971" i="25"/>
  <c r="CB971" i="25"/>
  <c r="BR972" i="25"/>
  <c r="BS972" i="25"/>
  <c r="BT972" i="25"/>
  <c r="BU972" i="25"/>
  <c r="BV972" i="25"/>
  <c r="BW972" i="25"/>
  <c r="BX972" i="25"/>
  <c r="BY972" i="25"/>
  <c r="BZ972" i="25"/>
  <c r="CA972" i="25"/>
  <c r="CB972" i="25"/>
  <c r="BR973" i="25"/>
  <c r="BS973" i="25"/>
  <c r="BT973" i="25"/>
  <c r="BU973" i="25"/>
  <c r="BV973" i="25"/>
  <c r="BW973" i="25"/>
  <c r="BX973" i="25"/>
  <c r="BY973" i="25"/>
  <c r="BZ973" i="25"/>
  <c r="CA973" i="25"/>
  <c r="CB973" i="25"/>
  <c r="BR974" i="25"/>
  <c r="BS974" i="25"/>
  <c r="BT974" i="25"/>
  <c r="BU974" i="25"/>
  <c r="BV974" i="25"/>
  <c r="BW974" i="25"/>
  <c r="BX974" i="25"/>
  <c r="BY974" i="25"/>
  <c r="BZ974" i="25"/>
  <c r="CA974" i="25"/>
  <c r="CB974" i="25"/>
  <c r="BR975" i="25"/>
  <c r="BS975" i="25"/>
  <c r="BT975" i="25"/>
  <c r="BU975" i="25"/>
  <c r="BV975" i="25"/>
  <c r="BW975" i="25"/>
  <c r="BX975" i="25"/>
  <c r="BY975" i="25"/>
  <c r="BZ975" i="25"/>
  <c r="CA975" i="25"/>
  <c r="CB975" i="25"/>
  <c r="BR976" i="25"/>
  <c r="BS976" i="25"/>
  <c r="BT976" i="25"/>
  <c r="BU976" i="25"/>
  <c r="BV976" i="25"/>
  <c r="BW976" i="25"/>
  <c r="BX976" i="25"/>
  <c r="BY976" i="25"/>
  <c r="BZ976" i="25"/>
  <c r="CA976" i="25"/>
  <c r="CB976" i="25"/>
  <c r="BR977" i="25"/>
  <c r="BS977" i="25"/>
  <c r="BT977" i="25"/>
  <c r="BU977" i="25"/>
  <c r="BV977" i="25"/>
  <c r="BW977" i="25"/>
  <c r="BX977" i="25"/>
  <c r="BY977" i="25"/>
  <c r="BZ977" i="25"/>
  <c r="CA977" i="25"/>
  <c r="CB977" i="25"/>
  <c r="BR978" i="25"/>
  <c r="BS978" i="25"/>
  <c r="BT978" i="25"/>
  <c r="BU978" i="25"/>
  <c r="BV978" i="25"/>
  <c r="BW978" i="25"/>
  <c r="BX978" i="25"/>
  <c r="BY978" i="25"/>
  <c r="BZ978" i="25"/>
  <c r="CA978" i="25"/>
  <c r="CB978" i="25"/>
  <c r="BR979" i="25"/>
  <c r="BS979" i="25"/>
  <c r="BT979" i="25"/>
  <c r="BU979" i="25"/>
  <c r="BV979" i="25"/>
  <c r="BW979" i="25"/>
  <c r="BX979" i="25"/>
  <c r="BY979" i="25"/>
  <c r="BZ979" i="25"/>
  <c r="CA979" i="25"/>
  <c r="CB979" i="25"/>
  <c r="BR980" i="25"/>
  <c r="BS980" i="25"/>
  <c r="BT980" i="25"/>
  <c r="BU980" i="25"/>
  <c r="BV980" i="25"/>
  <c r="BW980" i="25"/>
  <c r="BX980" i="25"/>
  <c r="BY980" i="25"/>
  <c r="BZ980" i="25"/>
  <c r="CA980" i="25"/>
  <c r="CB980" i="25"/>
  <c r="BR981" i="25"/>
  <c r="BS981" i="25"/>
  <c r="BT981" i="25"/>
  <c r="BU981" i="25"/>
  <c r="BV981" i="25"/>
  <c r="BW981" i="25"/>
  <c r="BX981" i="25"/>
  <c r="BY981" i="25"/>
  <c r="BZ981" i="25"/>
  <c r="CA981" i="25"/>
  <c r="CB981" i="25"/>
  <c r="BR982" i="25"/>
  <c r="BS982" i="25"/>
  <c r="BT982" i="25"/>
  <c r="BU982" i="25"/>
  <c r="BV982" i="25"/>
  <c r="BW982" i="25"/>
  <c r="BX982" i="25"/>
  <c r="BY982" i="25"/>
  <c r="BZ982" i="25"/>
  <c r="CA982" i="25"/>
  <c r="CB982" i="25"/>
  <c r="BR983" i="25"/>
  <c r="BS983" i="25"/>
  <c r="BT983" i="25"/>
  <c r="BU983" i="25"/>
  <c r="BV983" i="25"/>
  <c r="BW983" i="25"/>
  <c r="BX983" i="25"/>
  <c r="BY983" i="25"/>
  <c r="BZ983" i="25"/>
  <c r="CA983" i="25"/>
  <c r="CB983" i="25"/>
  <c r="BR984" i="25"/>
  <c r="BS984" i="25"/>
  <c r="BT984" i="25"/>
  <c r="BU984" i="25"/>
  <c r="BV984" i="25"/>
  <c r="BW984" i="25"/>
  <c r="BX984" i="25"/>
  <c r="BY984" i="25"/>
  <c r="BZ984" i="25"/>
  <c r="CA984" i="25"/>
  <c r="CB984" i="25"/>
  <c r="BR985" i="25"/>
  <c r="BS985" i="25"/>
  <c r="BT985" i="25"/>
  <c r="BU985" i="25"/>
  <c r="BV985" i="25"/>
  <c r="BW985" i="25"/>
  <c r="BX985" i="25"/>
  <c r="BY985" i="25"/>
  <c r="BZ985" i="25"/>
  <c r="CA985" i="25"/>
  <c r="CB985" i="25"/>
  <c r="BR986" i="25"/>
  <c r="BS986" i="25"/>
  <c r="BT986" i="25"/>
  <c r="BU986" i="25"/>
  <c r="BV986" i="25"/>
  <c r="BW986" i="25"/>
  <c r="BX986" i="25"/>
  <c r="BY986" i="25"/>
  <c r="BZ986" i="25"/>
  <c r="CA986" i="25"/>
  <c r="CB986" i="25"/>
  <c r="BR987" i="25"/>
  <c r="BS987" i="25"/>
  <c r="BT987" i="25"/>
  <c r="BU987" i="25"/>
  <c r="BV987" i="25"/>
  <c r="BW987" i="25"/>
  <c r="BX987" i="25"/>
  <c r="BY987" i="25"/>
  <c r="BZ987" i="25"/>
  <c r="CA987" i="25"/>
  <c r="CB987" i="25"/>
  <c r="BR988" i="25"/>
  <c r="BS988" i="25"/>
  <c r="BT988" i="25"/>
  <c r="BU988" i="25"/>
  <c r="BV988" i="25"/>
  <c r="BW988" i="25"/>
  <c r="BX988" i="25"/>
  <c r="BY988" i="25"/>
  <c r="BZ988" i="25"/>
  <c r="CA988" i="25"/>
  <c r="CB988" i="25"/>
  <c r="BR989" i="25"/>
  <c r="BS989" i="25"/>
  <c r="BT989" i="25"/>
  <c r="BU989" i="25"/>
  <c r="BV989" i="25"/>
  <c r="BW989" i="25"/>
  <c r="BX989" i="25"/>
  <c r="BY989" i="25"/>
  <c r="BZ989" i="25"/>
  <c r="CA989" i="25"/>
  <c r="CB989" i="25"/>
  <c r="BR990" i="25"/>
  <c r="BS990" i="25"/>
  <c r="BT990" i="25"/>
  <c r="BU990" i="25"/>
  <c r="BV990" i="25"/>
  <c r="BW990" i="25"/>
  <c r="BX990" i="25"/>
  <c r="BY990" i="25"/>
  <c r="BZ990" i="25"/>
  <c r="CA990" i="25"/>
  <c r="CB990" i="25"/>
  <c r="BR991" i="25"/>
  <c r="BS991" i="25"/>
  <c r="BT991" i="25"/>
  <c r="BU991" i="25"/>
  <c r="BV991" i="25"/>
  <c r="BW991" i="25"/>
  <c r="BX991" i="25"/>
  <c r="BY991" i="25"/>
  <c r="BZ991" i="25"/>
  <c r="CA991" i="25"/>
  <c r="CB991" i="25"/>
  <c r="BR992" i="25"/>
  <c r="BS992" i="25"/>
  <c r="BT992" i="25"/>
  <c r="BU992" i="25"/>
  <c r="BV992" i="25"/>
  <c r="BW992" i="25"/>
  <c r="BX992" i="25"/>
  <c r="BY992" i="25"/>
  <c r="BZ992" i="25"/>
  <c r="CA992" i="25"/>
  <c r="CB992" i="25"/>
  <c r="BR993" i="25"/>
  <c r="BS993" i="25"/>
  <c r="BT993" i="25"/>
  <c r="BU993" i="25"/>
  <c r="BV993" i="25"/>
  <c r="BW993" i="25"/>
  <c r="BX993" i="25"/>
  <c r="BY993" i="25"/>
  <c r="BZ993" i="25"/>
  <c r="CA993" i="25"/>
  <c r="CB993" i="25"/>
  <c r="BR994" i="25"/>
  <c r="BS994" i="25"/>
  <c r="BT994" i="25"/>
  <c r="BU994" i="25"/>
  <c r="BV994" i="25"/>
  <c r="BW994" i="25"/>
  <c r="BX994" i="25"/>
  <c r="BY994" i="25"/>
  <c r="BZ994" i="25"/>
  <c r="CA994" i="25"/>
  <c r="CB994" i="25"/>
  <c r="BR995" i="25"/>
  <c r="BS995" i="25"/>
  <c r="BT995" i="25"/>
  <c r="BU995" i="25"/>
  <c r="BV995" i="25"/>
  <c r="BW995" i="25"/>
  <c r="BX995" i="25"/>
  <c r="BY995" i="25"/>
  <c r="BZ995" i="25"/>
  <c r="CA995" i="25"/>
  <c r="CB995" i="25"/>
  <c r="BR996" i="25"/>
  <c r="BS996" i="25"/>
  <c r="BT996" i="25"/>
  <c r="BU996" i="25"/>
  <c r="BV996" i="25"/>
  <c r="BW996" i="25"/>
  <c r="BX996" i="25"/>
  <c r="BY996" i="25"/>
  <c r="BZ996" i="25"/>
  <c r="CA996" i="25"/>
  <c r="CB996" i="25"/>
  <c r="BR997" i="25"/>
  <c r="BS997" i="25"/>
  <c r="BT997" i="25"/>
  <c r="BU997" i="25"/>
  <c r="BV997" i="25"/>
  <c r="BW997" i="25"/>
  <c r="BX997" i="25"/>
  <c r="BY997" i="25"/>
  <c r="BZ997" i="25"/>
  <c r="CA997" i="25"/>
  <c r="CB997" i="25"/>
  <c r="BR998" i="25"/>
  <c r="BS998" i="25"/>
  <c r="BT998" i="25"/>
  <c r="BU998" i="25"/>
  <c r="BV998" i="25"/>
  <c r="BW998" i="25"/>
  <c r="BX998" i="25"/>
  <c r="BY998" i="25"/>
  <c r="BZ998" i="25"/>
  <c r="CA998" i="25"/>
  <c r="CB998" i="25"/>
  <c r="BR999" i="25"/>
  <c r="BS999" i="25"/>
  <c r="BT999" i="25"/>
  <c r="BU999" i="25"/>
  <c r="BV999" i="25"/>
  <c r="BW999" i="25"/>
  <c r="BX999" i="25"/>
  <c r="BY999" i="25"/>
  <c r="BZ999" i="25"/>
  <c r="CA999" i="25"/>
  <c r="CB999" i="25"/>
  <c r="BR1000" i="25"/>
  <c r="BS1000" i="25"/>
  <c r="BT1000" i="25"/>
  <c r="BU1000" i="25"/>
  <c r="BV1000" i="25"/>
  <c r="BW1000" i="25"/>
  <c r="BX1000" i="25"/>
  <c r="BY1000" i="25"/>
  <c r="BZ1000" i="25"/>
  <c r="CA1000" i="25"/>
  <c r="CB1000" i="25"/>
  <c r="BR1001" i="25"/>
  <c r="BS1001" i="25"/>
  <c r="BT1001" i="25"/>
  <c r="BU1001" i="25"/>
  <c r="BV1001" i="25"/>
  <c r="BW1001" i="25"/>
  <c r="BX1001" i="25"/>
  <c r="BY1001" i="25"/>
  <c r="BZ1001" i="25"/>
  <c r="CA1001" i="25"/>
  <c r="CB1001" i="25"/>
  <c r="BR1002" i="25"/>
  <c r="BS1002" i="25"/>
  <c r="BT1002" i="25"/>
  <c r="BU1002" i="25"/>
  <c r="BV1002" i="25"/>
  <c r="BW1002" i="25"/>
  <c r="BX1002" i="25"/>
  <c r="BY1002" i="25"/>
  <c r="BZ1002" i="25"/>
  <c r="CA1002" i="25"/>
  <c r="CB1002" i="25"/>
  <c r="BR1003" i="25"/>
  <c r="BS1003" i="25"/>
  <c r="BT1003" i="25"/>
  <c r="BU1003" i="25"/>
  <c r="BV1003" i="25"/>
  <c r="BW1003" i="25"/>
  <c r="BX1003" i="25"/>
  <c r="BY1003" i="25"/>
  <c r="BZ1003" i="25"/>
  <c r="CA1003" i="25"/>
  <c r="CB1003" i="25"/>
  <c r="BR1004" i="25"/>
  <c r="BS1004" i="25"/>
  <c r="BT1004" i="25"/>
  <c r="BU1004" i="25"/>
  <c r="BV1004" i="25"/>
  <c r="BW1004" i="25"/>
  <c r="BX1004" i="25"/>
  <c r="BY1004" i="25"/>
  <c r="BZ1004" i="25"/>
  <c r="CA1004" i="25"/>
  <c r="CB1004" i="25"/>
  <c r="BR1005" i="25"/>
  <c r="BS1005" i="25"/>
  <c r="BT1005" i="25"/>
  <c r="BU1005" i="25"/>
  <c r="BV1005" i="25"/>
  <c r="BW1005" i="25"/>
  <c r="BX1005" i="25"/>
  <c r="BY1005" i="25"/>
  <c r="BZ1005" i="25"/>
  <c r="CA1005" i="25"/>
  <c r="CB1005" i="25"/>
  <c r="BT6" i="25"/>
  <c r="BU6" i="25"/>
  <c r="BV6" i="25"/>
  <c r="BW6" i="25"/>
  <c r="BX6" i="25"/>
  <c r="BY6" i="25"/>
  <c r="BZ6" i="25"/>
  <c r="CA6" i="25"/>
  <c r="CB6" i="25"/>
  <c r="BS6" i="25"/>
  <c r="BR6" i="25"/>
  <c r="AZ4" i="25"/>
  <c r="DF4" i="25" s="1"/>
  <c r="AD7" i="25"/>
  <c r="AD8" i="25"/>
  <c r="AD9" i="25"/>
  <c r="AD10" i="25"/>
  <c r="AD11" i="25"/>
  <c r="AD12" i="25"/>
  <c r="AD13" i="25"/>
  <c r="AD14" i="25"/>
  <c r="AD15" i="25"/>
  <c r="AD16" i="25"/>
  <c r="AD17" i="25"/>
  <c r="AD18" i="25"/>
  <c r="AD19" i="25"/>
  <c r="AD20" i="25"/>
  <c r="AD21" i="25"/>
  <c r="AD22" i="25"/>
  <c r="AD23" i="25"/>
  <c r="AD24" i="25"/>
  <c r="AD25" i="25"/>
  <c r="AD26" i="25"/>
  <c r="AD27" i="25"/>
  <c r="AD28" i="25"/>
  <c r="AD29" i="25"/>
  <c r="AD30" i="25"/>
  <c r="AD31" i="25"/>
  <c r="AD32" i="25"/>
  <c r="AD33" i="25"/>
  <c r="AD34" i="25"/>
  <c r="AD35" i="25"/>
  <c r="AD36" i="25"/>
  <c r="AD37" i="25"/>
  <c r="AD38" i="25"/>
  <c r="AD39" i="25"/>
  <c r="AD40" i="25"/>
  <c r="AD41" i="25"/>
  <c r="AD42" i="25"/>
  <c r="AD43" i="25"/>
  <c r="AD44" i="25"/>
  <c r="AD45" i="25"/>
  <c r="AD46" i="25"/>
  <c r="AD47" i="25"/>
  <c r="AD48" i="25"/>
  <c r="AD49" i="25"/>
  <c r="AD50" i="25"/>
  <c r="AD51" i="25"/>
  <c r="AD52" i="25"/>
  <c r="AD53" i="25"/>
  <c r="AD54" i="25"/>
  <c r="AD55" i="25"/>
  <c r="AD56" i="25"/>
  <c r="AD57" i="25"/>
  <c r="AD58" i="25"/>
  <c r="AD59" i="25"/>
  <c r="AD60" i="25"/>
  <c r="AD61" i="25"/>
  <c r="AD62" i="25"/>
  <c r="AD63" i="25"/>
  <c r="AD64" i="25"/>
  <c r="AD65" i="25"/>
  <c r="AD66" i="25"/>
  <c r="AD67" i="25"/>
  <c r="AD68" i="25"/>
  <c r="AD69" i="25"/>
  <c r="AD70" i="25"/>
  <c r="AD71" i="25"/>
  <c r="AD72" i="25"/>
  <c r="AD73" i="25"/>
  <c r="AD74" i="25"/>
  <c r="AD75" i="25"/>
  <c r="AD76" i="25"/>
  <c r="AD77" i="25"/>
  <c r="AD78" i="25"/>
  <c r="AD79" i="25"/>
  <c r="AD80" i="25"/>
  <c r="AD81" i="25"/>
  <c r="AD82" i="25"/>
  <c r="AD83" i="25"/>
  <c r="AD84" i="25"/>
  <c r="AD85" i="25"/>
  <c r="AD86" i="25"/>
  <c r="AD87" i="25"/>
  <c r="AD88" i="25"/>
  <c r="AD89" i="25"/>
  <c r="AD90" i="25"/>
  <c r="AD91" i="25"/>
  <c r="AD92" i="25"/>
  <c r="AD93" i="25"/>
  <c r="AD94" i="25"/>
  <c r="AD95" i="25"/>
  <c r="AD96" i="25"/>
  <c r="AD97" i="25"/>
  <c r="AD98" i="25"/>
  <c r="AD99" i="25"/>
  <c r="AD100" i="25"/>
  <c r="AD101" i="25"/>
  <c r="AD102" i="25"/>
  <c r="AD103" i="25"/>
  <c r="AD104" i="25"/>
  <c r="AD105" i="25"/>
  <c r="AD106" i="25"/>
  <c r="AD107" i="25"/>
  <c r="AD108" i="25"/>
  <c r="AD109" i="25"/>
  <c r="AD110" i="25"/>
  <c r="AD111" i="25"/>
  <c r="AD112" i="25"/>
  <c r="AD113" i="25"/>
  <c r="AD114" i="25"/>
  <c r="AD115" i="25"/>
  <c r="AD116" i="25"/>
  <c r="AD117" i="25"/>
  <c r="AD118" i="25"/>
  <c r="AD119" i="25"/>
  <c r="AD120" i="25"/>
  <c r="AD121" i="25"/>
  <c r="AD122" i="25"/>
  <c r="AD123" i="25"/>
  <c r="AD124" i="25"/>
  <c r="AD125" i="25"/>
  <c r="AD126" i="25"/>
  <c r="AD127" i="25"/>
  <c r="AD128" i="25"/>
  <c r="AD129" i="25"/>
  <c r="AD130" i="25"/>
  <c r="AD131" i="25"/>
  <c r="AD132" i="25"/>
  <c r="AD133" i="25"/>
  <c r="AD134" i="25"/>
  <c r="AD135" i="25"/>
  <c r="AD136" i="25"/>
  <c r="AD137" i="25"/>
  <c r="AD138" i="25"/>
  <c r="AD139" i="25"/>
  <c r="AD140" i="25"/>
  <c r="AD141" i="25"/>
  <c r="AD142" i="25"/>
  <c r="AD143" i="25"/>
  <c r="AD144" i="25"/>
  <c r="AD145" i="25"/>
  <c r="AD146" i="25"/>
  <c r="AD147" i="25"/>
  <c r="AD148" i="25"/>
  <c r="AD149" i="25"/>
  <c r="AD150" i="25"/>
  <c r="AD151" i="25"/>
  <c r="AD152" i="25"/>
  <c r="AD153" i="25"/>
  <c r="AD154" i="25"/>
  <c r="AD155" i="25"/>
  <c r="AD156" i="25"/>
  <c r="AD157" i="25"/>
  <c r="AD158" i="25"/>
  <c r="AD159" i="25"/>
  <c r="AD160" i="25"/>
  <c r="AD161" i="25"/>
  <c r="AD162" i="25"/>
  <c r="AD163" i="25"/>
  <c r="AD164" i="25"/>
  <c r="AD165" i="25"/>
  <c r="AD166" i="25"/>
  <c r="AD167" i="25"/>
  <c r="AD168" i="25"/>
  <c r="AD169" i="25"/>
  <c r="AD170" i="25"/>
  <c r="AD171" i="25"/>
  <c r="AD172" i="25"/>
  <c r="AD173" i="25"/>
  <c r="AD174" i="25"/>
  <c r="AD175" i="25"/>
  <c r="AD176" i="25"/>
  <c r="AD177" i="25"/>
  <c r="AD178" i="25"/>
  <c r="AD179" i="25"/>
  <c r="AD180" i="25"/>
  <c r="AD181" i="25"/>
  <c r="AD182" i="25"/>
  <c r="AD183" i="25"/>
  <c r="AD184" i="25"/>
  <c r="AD185" i="25"/>
  <c r="AD186" i="25"/>
  <c r="AD187" i="25"/>
  <c r="AD188" i="25"/>
  <c r="AD189" i="25"/>
  <c r="AD190" i="25"/>
  <c r="AD191" i="25"/>
  <c r="AD192" i="25"/>
  <c r="AD193" i="25"/>
  <c r="AD194" i="25"/>
  <c r="AD195" i="25"/>
  <c r="AD196" i="25"/>
  <c r="AD197" i="25"/>
  <c r="AD198" i="25"/>
  <c r="AD199" i="25"/>
  <c r="AD200" i="25"/>
  <c r="AD201" i="25"/>
  <c r="AD202" i="25"/>
  <c r="AD203" i="25"/>
  <c r="AD204" i="25"/>
  <c r="AD205" i="25"/>
  <c r="AD206" i="25"/>
  <c r="AD207" i="25"/>
  <c r="AD208" i="25"/>
  <c r="AD209" i="25"/>
  <c r="AD210" i="25"/>
  <c r="AD211" i="25"/>
  <c r="AD212" i="25"/>
  <c r="AD213" i="25"/>
  <c r="AD214" i="25"/>
  <c r="AD215" i="25"/>
  <c r="AD216" i="25"/>
  <c r="AD217" i="25"/>
  <c r="AD218" i="25"/>
  <c r="AD219" i="25"/>
  <c r="AD220" i="25"/>
  <c r="AD221" i="25"/>
  <c r="AD222" i="25"/>
  <c r="AD223" i="25"/>
  <c r="AD224" i="25"/>
  <c r="AD225" i="25"/>
  <c r="AD226" i="25"/>
  <c r="AD227" i="25"/>
  <c r="AD228" i="25"/>
  <c r="AD229" i="25"/>
  <c r="AD230" i="25"/>
  <c r="AD231" i="25"/>
  <c r="AD232" i="25"/>
  <c r="AD233" i="25"/>
  <c r="AD234" i="25"/>
  <c r="AD235" i="25"/>
  <c r="AD236" i="25"/>
  <c r="AD237" i="25"/>
  <c r="AD238" i="25"/>
  <c r="AD239" i="25"/>
  <c r="AD240" i="25"/>
  <c r="AD241" i="25"/>
  <c r="AD242" i="25"/>
  <c r="AD243" i="25"/>
  <c r="AD244" i="25"/>
  <c r="AD245" i="25"/>
  <c r="AD246" i="25"/>
  <c r="AD247" i="25"/>
  <c r="AD248" i="25"/>
  <c r="AD249" i="25"/>
  <c r="AD250" i="25"/>
  <c r="AD251" i="25"/>
  <c r="AD252" i="25"/>
  <c r="AD253" i="25"/>
  <c r="AD254" i="25"/>
  <c r="AD255" i="25"/>
  <c r="AD256" i="25"/>
  <c r="AD257" i="25"/>
  <c r="AD258" i="25"/>
  <c r="AD259" i="25"/>
  <c r="AD260" i="25"/>
  <c r="AD261" i="25"/>
  <c r="AD262" i="25"/>
  <c r="AD263" i="25"/>
  <c r="AD264" i="25"/>
  <c r="AD265" i="25"/>
  <c r="AD266" i="25"/>
  <c r="AD267" i="25"/>
  <c r="AD268" i="25"/>
  <c r="AD269" i="25"/>
  <c r="AD270" i="25"/>
  <c r="AD271" i="25"/>
  <c r="AD272" i="25"/>
  <c r="AD273" i="25"/>
  <c r="AD274" i="25"/>
  <c r="AD275" i="25"/>
  <c r="AD276" i="25"/>
  <c r="AD277" i="25"/>
  <c r="AD278" i="25"/>
  <c r="AD279" i="25"/>
  <c r="AD280" i="25"/>
  <c r="AD281" i="25"/>
  <c r="AD282" i="25"/>
  <c r="AD283" i="25"/>
  <c r="AD284" i="25"/>
  <c r="AD285" i="25"/>
  <c r="AD286" i="25"/>
  <c r="AD287" i="25"/>
  <c r="AD288" i="25"/>
  <c r="AD289" i="25"/>
  <c r="AD290" i="25"/>
  <c r="AD291" i="25"/>
  <c r="AD292" i="25"/>
  <c r="AD293" i="25"/>
  <c r="AD294" i="25"/>
  <c r="AD295" i="25"/>
  <c r="AD296" i="25"/>
  <c r="AD297" i="25"/>
  <c r="AD298" i="25"/>
  <c r="AD299" i="25"/>
  <c r="AD300" i="25"/>
  <c r="AD301" i="25"/>
  <c r="AD302" i="25"/>
  <c r="AD303" i="25"/>
  <c r="AD304" i="25"/>
  <c r="AD305" i="25"/>
  <c r="AD306" i="25"/>
  <c r="AD307" i="25"/>
  <c r="AD308" i="25"/>
  <c r="AD309" i="25"/>
  <c r="AD310" i="25"/>
  <c r="AD311" i="25"/>
  <c r="AD312" i="25"/>
  <c r="AD313" i="25"/>
  <c r="AD314" i="25"/>
  <c r="AD315" i="25"/>
  <c r="AD316" i="25"/>
  <c r="AD317" i="25"/>
  <c r="AD318" i="25"/>
  <c r="AD319" i="25"/>
  <c r="AD320" i="25"/>
  <c r="AD321" i="25"/>
  <c r="AD322" i="25"/>
  <c r="AD323" i="25"/>
  <c r="AD324" i="25"/>
  <c r="AD325" i="25"/>
  <c r="AD326" i="25"/>
  <c r="AD327" i="25"/>
  <c r="AD328" i="25"/>
  <c r="AD329" i="25"/>
  <c r="AD330" i="25"/>
  <c r="AD331" i="25"/>
  <c r="AD332" i="25"/>
  <c r="AD333" i="25"/>
  <c r="AD334" i="25"/>
  <c r="AD335" i="25"/>
  <c r="AD336" i="25"/>
  <c r="AD337" i="25"/>
  <c r="AD338" i="25"/>
  <c r="AD339" i="25"/>
  <c r="AD340" i="25"/>
  <c r="AD341" i="25"/>
  <c r="AD342" i="25"/>
  <c r="AD343" i="25"/>
  <c r="AD344" i="25"/>
  <c r="AD345" i="25"/>
  <c r="AD346" i="25"/>
  <c r="AD347" i="25"/>
  <c r="AD348" i="25"/>
  <c r="AD349" i="25"/>
  <c r="AD350" i="25"/>
  <c r="AD351" i="25"/>
  <c r="AD352" i="25"/>
  <c r="AD353" i="25"/>
  <c r="AD354" i="25"/>
  <c r="AD355" i="25"/>
  <c r="AD356" i="25"/>
  <c r="AD357" i="25"/>
  <c r="AD358" i="25"/>
  <c r="AD359" i="25"/>
  <c r="AD360" i="25"/>
  <c r="AD361" i="25"/>
  <c r="AD362" i="25"/>
  <c r="AD363" i="25"/>
  <c r="AD364" i="25"/>
  <c r="AD365" i="25"/>
  <c r="AD366" i="25"/>
  <c r="AD367" i="25"/>
  <c r="AD368" i="25"/>
  <c r="AD369" i="25"/>
  <c r="AD370" i="25"/>
  <c r="AD371" i="25"/>
  <c r="AD372" i="25"/>
  <c r="AD373" i="25"/>
  <c r="AD374" i="25"/>
  <c r="AD375" i="25"/>
  <c r="AD376" i="25"/>
  <c r="AD377" i="25"/>
  <c r="AD378" i="25"/>
  <c r="AD379" i="25"/>
  <c r="AD380" i="25"/>
  <c r="AD381" i="25"/>
  <c r="AD382" i="25"/>
  <c r="AD383" i="25"/>
  <c r="AD384" i="25"/>
  <c r="AD385" i="25"/>
  <c r="AD386" i="25"/>
  <c r="AD387" i="25"/>
  <c r="AD388" i="25"/>
  <c r="AD389" i="25"/>
  <c r="AD390" i="25"/>
  <c r="AD391" i="25"/>
  <c r="AD392" i="25"/>
  <c r="AD393" i="25"/>
  <c r="AD394" i="25"/>
  <c r="AD395" i="25"/>
  <c r="AD396" i="25"/>
  <c r="AD397" i="25"/>
  <c r="AD398" i="25"/>
  <c r="AD399" i="25"/>
  <c r="AD400" i="25"/>
  <c r="AD401" i="25"/>
  <c r="AD402" i="25"/>
  <c r="AD403" i="25"/>
  <c r="AD404" i="25"/>
  <c r="AD405" i="25"/>
  <c r="AD406" i="25"/>
  <c r="AD407" i="25"/>
  <c r="AD408" i="25"/>
  <c r="AD409" i="25"/>
  <c r="AD410" i="25"/>
  <c r="AD411" i="25"/>
  <c r="AD412" i="25"/>
  <c r="AD413" i="25"/>
  <c r="AD414" i="25"/>
  <c r="AD415" i="25"/>
  <c r="AD416" i="25"/>
  <c r="AD417" i="25"/>
  <c r="AD418" i="25"/>
  <c r="AD419" i="25"/>
  <c r="AD420" i="25"/>
  <c r="AD421" i="25"/>
  <c r="AD422" i="25"/>
  <c r="AD423" i="25"/>
  <c r="AD424" i="25"/>
  <c r="AD425" i="25"/>
  <c r="AD426" i="25"/>
  <c r="AD427" i="25"/>
  <c r="AD428" i="25"/>
  <c r="AD429" i="25"/>
  <c r="AD430" i="25"/>
  <c r="AD431" i="25"/>
  <c r="AD432" i="25"/>
  <c r="AD433" i="25"/>
  <c r="AD434" i="25"/>
  <c r="AD435" i="25"/>
  <c r="AD436" i="25"/>
  <c r="AD437" i="25"/>
  <c r="AD438" i="25"/>
  <c r="AD439" i="25"/>
  <c r="AD440" i="25"/>
  <c r="AD441" i="25"/>
  <c r="AD442" i="25"/>
  <c r="AD443" i="25"/>
  <c r="AD444" i="25"/>
  <c r="AD445" i="25"/>
  <c r="AD446" i="25"/>
  <c r="AD447" i="25"/>
  <c r="AD448" i="25"/>
  <c r="AD449" i="25"/>
  <c r="AD450" i="25"/>
  <c r="AD451" i="25"/>
  <c r="AD452" i="25"/>
  <c r="AD453" i="25"/>
  <c r="AD454" i="25"/>
  <c r="AD455" i="25"/>
  <c r="AD456" i="25"/>
  <c r="AD457" i="25"/>
  <c r="AD458" i="25"/>
  <c r="AD459" i="25"/>
  <c r="AD460" i="25"/>
  <c r="AD461" i="25"/>
  <c r="AD462" i="25"/>
  <c r="AD463" i="25"/>
  <c r="AD464" i="25"/>
  <c r="AD465" i="25"/>
  <c r="AD466" i="25"/>
  <c r="AD467" i="25"/>
  <c r="AD468" i="25"/>
  <c r="AD469" i="25"/>
  <c r="AD470" i="25"/>
  <c r="AD471" i="25"/>
  <c r="AD472" i="25"/>
  <c r="AD473" i="25"/>
  <c r="AD474" i="25"/>
  <c r="AD475" i="25"/>
  <c r="AD476" i="25"/>
  <c r="AD477" i="25"/>
  <c r="AD478" i="25"/>
  <c r="AD479" i="25"/>
  <c r="AD480" i="25"/>
  <c r="AD481" i="25"/>
  <c r="AD482" i="25"/>
  <c r="AD483" i="25"/>
  <c r="AD484" i="25"/>
  <c r="AD485" i="25"/>
  <c r="AD486" i="25"/>
  <c r="AD487" i="25"/>
  <c r="AD488" i="25"/>
  <c r="AD489" i="25"/>
  <c r="AD490" i="25"/>
  <c r="AD491" i="25"/>
  <c r="AD492" i="25"/>
  <c r="AD493" i="25"/>
  <c r="AD494" i="25"/>
  <c r="AD495" i="25"/>
  <c r="AD496" i="25"/>
  <c r="AD497" i="25"/>
  <c r="AD498" i="25"/>
  <c r="AD499" i="25"/>
  <c r="AD500" i="25"/>
  <c r="AD501" i="25"/>
  <c r="AD502" i="25"/>
  <c r="AD503" i="25"/>
  <c r="AD504" i="25"/>
  <c r="AD505" i="25"/>
  <c r="AD506" i="25"/>
  <c r="AD507" i="25"/>
  <c r="AD508" i="25"/>
  <c r="AD509" i="25"/>
  <c r="AD510" i="25"/>
  <c r="AD511" i="25"/>
  <c r="AD512" i="25"/>
  <c r="AD513" i="25"/>
  <c r="AD514" i="25"/>
  <c r="AD515" i="25"/>
  <c r="AD516" i="25"/>
  <c r="AD517" i="25"/>
  <c r="AD518" i="25"/>
  <c r="AD519" i="25"/>
  <c r="AD520" i="25"/>
  <c r="AD521" i="25"/>
  <c r="AD522" i="25"/>
  <c r="AD523" i="25"/>
  <c r="AD524" i="25"/>
  <c r="AD525" i="25"/>
  <c r="AD526" i="25"/>
  <c r="AD527" i="25"/>
  <c r="AD528" i="25"/>
  <c r="AD529" i="25"/>
  <c r="AD530" i="25"/>
  <c r="AD531" i="25"/>
  <c r="AD532" i="25"/>
  <c r="AD533" i="25"/>
  <c r="AD534" i="25"/>
  <c r="AD535" i="25"/>
  <c r="AD536" i="25"/>
  <c r="AD537" i="25"/>
  <c r="AD538" i="25"/>
  <c r="AD539" i="25"/>
  <c r="AD540" i="25"/>
  <c r="AD541" i="25"/>
  <c r="AD542" i="25"/>
  <c r="AD543" i="25"/>
  <c r="AD544" i="25"/>
  <c r="AD545" i="25"/>
  <c r="AD546" i="25"/>
  <c r="AD547" i="25"/>
  <c r="AD548" i="25"/>
  <c r="AD549" i="25"/>
  <c r="AD550" i="25"/>
  <c r="AD551" i="25"/>
  <c r="AD552" i="25"/>
  <c r="AD553" i="25"/>
  <c r="AD554" i="25"/>
  <c r="AD555" i="25"/>
  <c r="AD556" i="25"/>
  <c r="AD557" i="25"/>
  <c r="AD558" i="25"/>
  <c r="AD559" i="25"/>
  <c r="AD560" i="25"/>
  <c r="AD561" i="25"/>
  <c r="AD562" i="25"/>
  <c r="AD563" i="25"/>
  <c r="AD564" i="25"/>
  <c r="AD565" i="25"/>
  <c r="AD566" i="25"/>
  <c r="AD567" i="25"/>
  <c r="AD568" i="25"/>
  <c r="AD569" i="25"/>
  <c r="AD570" i="25"/>
  <c r="AD571" i="25"/>
  <c r="AD572" i="25"/>
  <c r="AD573" i="25"/>
  <c r="AD574" i="25"/>
  <c r="AD575" i="25"/>
  <c r="AD576" i="25"/>
  <c r="AD577" i="25"/>
  <c r="AD578" i="25"/>
  <c r="AD579" i="25"/>
  <c r="AD580" i="25"/>
  <c r="AD581" i="25"/>
  <c r="AD582" i="25"/>
  <c r="AD583" i="25"/>
  <c r="AD584" i="25"/>
  <c r="AD585" i="25"/>
  <c r="AD586" i="25"/>
  <c r="AD587" i="25"/>
  <c r="AD588" i="25"/>
  <c r="AD589" i="25"/>
  <c r="AD590" i="25"/>
  <c r="AD591" i="25"/>
  <c r="AD592" i="25"/>
  <c r="AD593" i="25"/>
  <c r="AD594" i="25"/>
  <c r="AD595" i="25"/>
  <c r="AD596" i="25"/>
  <c r="AD597" i="25"/>
  <c r="AD598" i="25"/>
  <c r="AD599" i="25"/>
  <c r="AD600" i="25"/>
  <c r="AD601" i="25"/>
  <c r="AD602" i="25"/>
  <c r="AD603" i="25"/>
  <c r="AD604" i="25"/>
  <c r="AD605" i="25"/>
  <c r="AD606" i="25"/>
  <c r="AD607" i="25"/>
  <c r="AD608" i="25"/>
  <c r="AD609" i="25"/>
  <c r="AD610" i="25"/>
  <c r="AD611" i="25"/>
  <c r="AD612" i="25"/>
  <c r="AD613" i="25"/>
  <c r="AD614" i="25"/>
  <c r="AD615" i="25"/>
  <c r="AD616" i="25"/>
  <c r="AD617" i="25"/>
  <c r="AD618" i="25"/>
  <c r="AD619" i="25"/>
  <c r="AD620" i="25"/>
  <c r="AD621" i="25"/>
  <c r="AD622" i="25"/>
  <c r="AD623" i="25"/>
  <c r="AD624" i="25"/>
  <c r="AD625" i="25"/>
  <c r="AD626" i="25"/>
  <c r="AD627" i="25"/>
  <c r="AD628" i="25"/>
  <c r="AD629" i="25"/>
  <c r="AD630" i="25"/>
  <c r="AD631" i="25"/>
  <c r="AD632" i="25"/>
  <c r="AD633" i="25"/>
  <c r="AD634" i="25"/>
  <c r="AD635" i="25"/>
  <c r="AD636" i="25"/>
  <c r="AD637" i="25"/>
  <c r="AD638" i="25"/>
  <c r="AD639" i="25"/>
  <c r="AD640" i="25"/>
  <c r="AD641" i="25"/>
  <c r="AD642" i="25"/>
  <c r="AD643" i="25"/>
  <c r="AD644" i="25"/>
  <c r="AD645" i="25"/>
  <c r="AD646" i="25"/>
  <c r="AD647" i="25"/>
  <c r="AD648" i="25"/>
  <c r="AD649" i="25"/>
  <c r="AD650" i="25"/>
  <c r="AD651" i="25"/>
  <c r="AD652" i="25"/>
  <c r="AD653" i="25"/>
  <c r="AD654" i="25"/>
  <c r="AD655" i="25"/>
  <c r="AD656" i="25"/>
  <c r="AD657" i="25"/>
  <c r="AD658" i="25"/>
  <c r="AD659" i="25"/>
  <c r="AD660" i="25"/>
  <c r="AD661" i="25"/>
  <c r="AD662" i="25"/>
  <c r="AD663" i="25"/>
  <c r="AD664" i="25"/>
  <c r="AD665" i="25"/>
  <c r="AD666" i="25"/>
  <c r="AD667" i="25"/>
  <c r="AD668" i="25"/>
  <c r="AD669" i="25"/>
  <c r="AD670" i="25"/>
  <c r="AD671" i="25"/>
  <c r="AD672" i="25"/>
  <c r="AD673" i="25"/>
  <c r="AD674" i="25"/>
  <c r="AD675" i="25"/>
  <c r="AD676" i="25"/>
  <c r="AD677" i="25"/>
  <c r="AD678" i="25"/>
  <c r="AD679" i="25"/>
  <c r="AD680" i="25"/>
  <c r="AD681" i="25"/>
  <c r="AD682" i="25"/>
  <c r="AD683" i="25"/>
  <c r="AD684" i="25"/>
  <c r="AD685" i="25"/>
  <c r="AD686" i="25"/>
  <c r="AD687" i="25"/>
  <c r="AD688" i="25"/>
  <c r="AD689" i="25"/>
  <c r="AD690" i="25"/>
  <c r="AD691" i="25"/>
  <c r="AD692" i="25"/>
  <c r="AD693" i="25"/>
  <c r="AD694" i="25"/>
  <c r="AD695" i="25"/>
  <c r="AD696" i="25"/>
  <c r="AD697" i="25"/>
  <c r="AD698" i="25"/>
  <c r="AD699" i="25"/>
  <c r="AD700" i="25"/>
  <c r="AD701" i="25"/>
  <c r="AD702" i="25"/>
  <c r="AD703" i="25"/>
  <c r="AD704" i="25"/>
  <c r="AD705" i="25"/>
  <c r="AD706" i="25"/>
  <c r="AD707" i="25"/>
  <c r="AD708" i="25"/>
  <c r="AD709" i="25"/>
  <c r="AD710" i="25"/>
  <c r="AD711" i="25"/>
  <c r="AD712" i="25"/>
  <c r="AD713" i="25"/>
  <c r="AD714" i="25"/>
  <c r="AD715" i="25"/>
  <c r="AD716" i="25"/>
  <c r="AD717" i="25"/>
  <c r="AD718" i="25"/>
  <c r="AD719" i="25"/>
  <c r="AD720" i="25"/>
  <c r="AD721" i="25"/>
  <c r="AD722" i="25"/>
  <c r="AD723" i="25"/>
  <c r="AD724" i="25"/>
  <c r="AD725" i="25"/>
  <c r="AD726" i="25"/>
  <c r="AD727" i="25"/>
  <c r="AD728" i="25"/>
  <c r="AD729" i="25"/>
  <c r="AD730" i="25"/>
  <c r="AD731" i="25"/>
  <c r="AD732" i="25"/>
  <c r="AD733" i="25"/>
  <c r="AD734" i="25"/>
  <c r="AD735" i="25"/>
  <c r="AD736" i="25"/>
  <c r="AD737" i="25"/>
  <c r="AD738" i="25"/>
  <c r="AD739" i="25"/>
  <c r="AD740" i="25"/>
  <c r="AD741" i="25"/>
  <c r="AD742" i="25"/>
  <c r="AD743" i="25"/>
  <c r="AD744" i="25"/>
  <c r="AD745" i="25"/>
  <c r="AD746" i="25"/>
  <c r="AD747" i="25"/>
  <c r="AD748" i="25"/>
  <c r="AD749" i="25"/>
  <c r="AD750" i="25"/>
  <c r="AD751" i="25"/>
  <c r="AD752" i="25"/>
  <c r="AD753" i="25"/>
  <c r="AD754" i="25"/>
  <c r="AD755" i="25"/>
  <c r="AD756" i="25"/>
  <c r="AD757" i="25"/>
  <c r="AD758" i="25"/>
  <c r="AD759" i="25"/>
  <c r="AD760" i="25"/>
  <c r="AD761" i="25"/>
  <c r="AD762" i="25"/>
  <c r="AD763" i="25"/>
  <c r="AD764" i="25"/>
  <c r="AD765" i="25"/>
  <c r="AD766" i="25"/>
  <c r="AD767" i="25"/>
  <c r="AD768" i="25"/>
  <c r="AD769" i="25"/>
  <c r="AD770" i="25"/>
  <c r="AD771" i="25"/>
  <c r="AD772" i="25"/>
  <c r="AD773" i="25"/>
  <c r="AD774" i="25"/>
  <c r="AD775" i="25"/>
  <c r="AD776" i="25"/>
  <c r="AD777" i="25"/>
  <c r="AD778" i="25"/>
  <c r="AD779" i="25"/>
  <c r="AD780" i="25"/>
  <c r="AD781" i="25"/>
  <c r="AD782" i="25"/>
  <c r="AD783" i="25"/>
  <c r="AD784" i="25"/>
  <c r="AD785" i="25"/>
  <c r="AD786" i="25"/>
  <c r="AD787" i="25"/>
  <c r="AD788" i="25"/>
  <c r="AD789" i="25"/>
  <c r="AD790" i="25"/>
  <c r="AD791" i="25"/>
  <c r="AD792" i="25"/>
  <c r="AD793" i="25"/>
  <c r="AD794" i="25"/>
  <c r="AD795" i="25"/>
  <c r="AD796" i="25"/>
  <c r="AD797" i="25"/>
  <c r="AD798" i="25"/>
  <c r="AD799" i="25"/>
  <c r="AD800" i="25"/>
  <c r="AD801" i="25"/>
  <c r="AD802" i="25"/>
  <c r="AD803" i="25"/>
  <c r="AD804" i="25"/>
  <c r="AD805" i="25"/>
  <c r="AD806" i="25"/>
  <c r="AD807" i="25"/>
  <c r="AD808" i="25"/>
  <c r="AD809" i="25"/>
  <c r="AD810" i="25"/>
  <c r="AD811" i="25"/>
  <c r="AD812" i="25"/>
  <c r="AD813" i="25"/>
  <c r="AD814" i="25"/>
  <c r="AD815" i="25"/>
  <c r="AD816" i="25"/>
  <c r="AD817" i="25"/>
  <c r="AD818" i="25"/>
  <c r="AD819" i="25"/>
  <c r="AD820" i="25"/>
  <c r="AD821" i="25"/>
  <c r="AD822" i="25"/>
  <c r="AD823" i="25"/>
  <c r="AD824" i="25"/>
  <c r="AD825" i="25"/>
  <c r="AD826" i="25"/>
  <c r="AD827" i="25"/>
  <c r="AD828" i="25"/>
  <c r="AD829" i="25"/>
  <c r="AD830" i="25"/>
  <c r="AD831" i="25"/>
  <c r="AD832" i="25"/>
  <c r="AD833" i="25"/>
  <c r="AD834" i="25"/>
  <c r="AD835" i="25"/>
  <c r="AD836" i="25"/>
  <c r="AD837" i="25"/>
  <c r="AD838" i="25"/>
  <c r="AD839" i="25"/>
  <c r="AD840" i="25"/>
  <c r="AD841" i="25"/>
  <c r="AD842" i="25"/>
  <c r="AD843" i="25"/>
  <c r="AD844" i="25"/>
  <c r="AD845" i="25"/>
  <c r="AD846" i="25"/>
  <c r="AD847" i="25"/>
  <c r="AD848" i="25"/>
  <c r="AD849" i="25"/>
  <c r="AD850" i="25"/>
  <c r="AD851" i="25"/>
  <c r="AD852" i="25"/>
  <c r="AD853" i="25"/>
  <c r="AD854" i="25"/>
  <c r="AD855" i="25"/>
  <c r="AD856" i="25"/>
  <c r="AD857" i="25"/>
  <c r="AD858" i="25"/>
  <c r="AD859" i="25"/>
  <c r="AD860" i="25"/>
  <c r="AD861" i="25"/>
  <c r="AD862" i="25"/>
  <c r="AD863" i="25"/>
  <c r="AD864" i="25"/>
  <c r="AD865" i="25"/>
  <c r="AD866" i="25"/>
  <c r="AD867" i="25"/>
  <c r="AD868" i="25"/>
  <c r="AD869" i="25"/>
  <c r="AD870" i="25"/>
  <c r="AD871" i="25"/>
  <c r="AD872" i="25"/>
  <c r="AD873" i="25"/>
  <c r="AD874" i="25"/>
  <c r="AD875" i="25"/>
  <c r="AD876" i="25"/>
  <c r="AD877" i="25"/>
  <c r="AD878" i="25"/>
  <c r="AD879" i="25"/>
  <c r="AD880" i="25"/>
  <c r="AD881" i="25"/>
  <c r="AD882" i="25"/>
  <c r="AD883" i="25"/>
  <c r="AD884" i="25"/>
  <c r="AD885" i="25"/>
  <c r="AD886" i="25"/>
  <c r="AD887" i="25"/>
  <c r="AD888" i="25"/>
  <c r="AD889" i="25"/>
  <c r="AD890" i="25"/>
  <c r="AD891" i="25"/>
  <c r="AD892" i="25"/>
  <c r="AD893" i="25"/>
  <c r="AD894" i="25"/>
  <c r="AD895" i="25"/>
  <c r="AD896" i="25"/>
  <c r="AD897" i="25"/>
  <c r="AD898" i="25"/>
  <c r="AD899" i="25"/>
  <c r="AD900" i="25"/>
  <c r="AD901" i="25"/>
  <c r="AD902" i="25"/>
  <c r="AD903" i="25"/>
  <c r="AD904" i="25"/>
  <c r="AD905" i="25"/>
  <c r="AD906" i="25"/>
  <c r="AD907" i="25"/>
  <c r="AD908" i="25"/>
  <c r="AD909" i="25"/>
  <c r="AD910" i="25"/>
  <c r="AD911" i="25"/>
  <c r="AD912" i="25"/>
  <c r="AD913" i="25"/>
  <c r="AD914" i="25"/>
  <c r="AD915" i="25"/>
  <c r="AD916" i="25"/>
  <c r="AD917" i="25"/>
  <c r="AD918" i="25"/>
  <c r="AD919" i="25"/>
  <c r="AD920" i="25"/>
  <c r="AD921" i="25"/>
  <c r="AD922" i="25"/>
  <c r="AD923" i="25"/>
  <c r="AD924" i="25"/>
  <c r="AD925" i="25"/>
  <c r="AD926" i="25"/>
  <c r="AD927" i="25"/>
  <c r="AD928" i="25"/>
  <c r="AD929" i="25"/>
  <c r="AD930" i="25"/>
  <c r="AD931" i="25"/>
  <c r="AD932" i="25"/>
  <c r="AD933" i="25"/>
  <c r="AD934" i="25"/>
  <c r="AD935" i="25"/>
  <c r="AD936" i="25"/>
  <c r="AD937" i="25"/>
  <c r="AD938" i="25"/>
  <c r="AD939" i="25"/>
  <c r="AD940" i="25"/>
  <c r="AD941" i="25"/>
  <c r="AD942" i="25"/>
  <c r="AD943" i="25"/>
  <c r="AD944" i="25"/>
  <c r="AD945" i="25"/>
  <c r="AD946" i="25"/>
  <c r="AD947" i="25"/>
  <c r="AD948" i="25"/>
  <c r="AD949" i="25"/>
  <c r="AD950" i="25"/>
  <c r="AD951" i="25"/>
  <c r="AD952" i="25"/>
  <c r="AD953" i="25"/>
  <c r="AD954" i="25"/>
  <c r="AD955" i="25"/>
  <c r="AD956" i="25"/>
  <c r="AD957" i="25"/>
  <c r="AD958" i="25"/>
  <c r="AD959" i="25"/>
  <c r="AD960" i="25"/>
  <c r="AD961" i="25"/>
  <c r="AD962" i="25"/>
  <c r="AD963" i="25"/>
  <c r="AD964" i="25"/>
  <c r="AD965" i="25"/>
  <c r="AD966" i="25"/>
  <c r="AD967" i="25"/>
  <c r="AD968" i="25"/>
  <c r="AD969" i="25"/>
  <c r="AD970" i="25"/>
  <c r="AD971" i="25"/>
  <c r="AD972" i="25"/>
  <c r="AD973" i="25"/>
  <c r="AD974" i="25"/>
  <c r="AD975" i="25"/>
  <c r="AD976" i="25"/>
  <c r="AD977" i="25"/>
  <c r="AD978" i="25"/>
  <c r="AD979" i="25"/>
  <c r="AD980" i="25"/>
  <c r="AD981" i="25"/>
  <c r="AD982" i="25"/>
  <c r="AD983" i="25"/>
  <c r="AD984" i="25"/>
  <c r="AD985" i="25"/>
  <c r="AD986" i="25"/>
  <c r="AD987" i="25"/>
  <c r="AD988" i="25"/>
  <c r="AD989" i="25"/>
  <c r="AD990" i="25"/>
  <c r="AD991" i="25"/>
  <c r="AD992" i="25"/>
  <c r="AD993" i="25"/>
  <c r="AD994" i="25"/>
  <c r="AD995" i="25"/>
  <c r="AD996" i="25"/>
  <c r="AD997" i="25"/>
  <c r="AD998" i="25"/>
  <c r="AD999" i="25"/>
  <c r="AD1000" i="25"/>
  <c r="AD1001" i="25"/>
  <c r="AD1002" i="25"/>
  <c r="AD1003" i="25"/>
  <c r="AD1004" i="25"/>
  <c r="AD1005" i="25"/>
  <c r="AD6" i="25"/>
  <c r="AC6" i="25"/>
  <c r="U7" i="25"/>
  <c r="V7" i="25"/>
  <c r="W7" i="25"/>
  <c r="X7" i="25"/>
  <c r="Y7" i="25"/>
  <c r="Z7" i="25"/>
  <c r="AA7" i="25"/>
  <c r="AB7" i="25"/>
  <c r="AC7" i="25"/>
  <c r="U8" i="25"/>
  <c r="V8" i="25"/>
  <c r="W8" i="25"/>
  <c r="X8" i="25"/>
  <c r="Y8" i="25"/>
  <c r="Z8" i="25"/>
  <c r="AA8" i="25"/>
  <c r="AB8" i="25"/>
  <c r="AC8" i="25"/>
  <c r="U9" i="25"/>
  <c r="V9" i="25"/>
  <c r="W9" i="25"/>
  <c r="X9" i="25"/>
  <c r="Y9" i="25"/>
  <c r="Z9" i="25"/>
  <c r="AA9" i="25"/>
  <c r="AB9" i="25"/>
  <c r="AC9" i="25"/>
  <c r="U10" i="25"/>
  <c r="V10" i="25"/>
  <c r="W10" i="25"/>
  <c r="X10" i="25"/>
  <c r="Y10" i="25"/>
  <c r="Z10" i="25"/>
  <c r="AA10" i="25"/>
  <c r="AB10" i="25"/>
  <c r="AC10" i="25"/>
  <c r="U11" i="25"/>
  <c r="V11" i="25"/>
  <c r="W11" i="25"/>
  <c r="X11" i="25"/>
  <c r="Y11" i="25"/>
  <c r="Z11" i="25"/>
  <c r="AA11" i="25"/>
  <c r="AB11" i="25"/>
  <c r="AC11" i="25"/>
  <c r="U12" i="25"/>
  <c r="V12" i="25"/>
  <c r="W12" i="25"/>
  <c r="X12" i="25"/>
  <c r="Y12" i="25"/>
  <c r="Z12" i="25"/>
  <c r="AA12" i="25"/>
  <c r="AB12" i="25"/>
  <c r="AC12" i="25"/>
  <c r="U13" i="25"/>
  <c r="V13" i="25"/>
  <c r="W13" i="25"/>
  <c r="X13" i="25"/>
  <c r="Y13" i="25"/>
  <c r="Z13" i="25"/>
  <c r="AA13" i="25"/>
  <c r="AB13" i="25"/>
  <c r="AC13" i="25"/>
  <c r="U14" i="25"/>
  <c r="V14" i="25"/>
  <c r="W14" i="25"/>
  <c r="X14" i="25"/>
  <c r="Y14" i="25"/>
  <c r="Z14" i="25"/>
  <c r="AA14" i="25"/>
  <c r="AB14" i="25"/>
  <c r="AC14" i="25"/>
  <c r="U15" i="25"/>
  <c r="V15" i="25"/>
  <c r="W15" i="25"/>
  <c r="X15" i="25"/>
  <c r="Y15" i="25"/>
  <c r="Z15" i="25"/>
  <c r="AA15" i="25"/>
  <c r="AB15" i="25"/>
  <c r="AC15" i="25"/>
  <c r="U16" i="25"/>
  <c r="V16" i="25"/>
  <c r="W16" i="25"/>
  <c r="X16" i="25"/>
  <c r="Y16" i="25"/>
  <c r="Z16" i="25"/>
  <c r="AA16" i="25"/>
  <c r="AB16" i="25"/>
  <c r="AC16" i="25"/>
  <c r="U17" i="25"/>
  <c r="V17" i="25"/>
  <c r="W17" i="25"/>
  <c r="X17" i="25"/>
  <c r="Y17" i="25"/>
  <c r="Z17" i="25"/>
  <c r="AA17" i="25"/>
  <c r="AB17" i="25"/>
  <c r="AC17" i="25"/>
  <c r="U18" i="25"/>
  <c r="V18" i="25"/>
  <c r="W18" i="25"/>
  <c r="X18" i="25"/>
  <c r="Y18" i="25"/>
  <c r="Z18" i="25"/>
  <c r="AA18" i="25"/>
  <c r="AB18" i="25"/>
  <c r="AC18" i="25"/>
  <c r="U19" i="25"/>
  <c r="V19" i="25"/>
  <c r="W19" i="25"/>
  <c r="X19" i="25"/>
  <c r="Y19" i="25"/>
  <c r="Z19" i="25"/>
  <c r="AA19" i="25"/>
  <c r="AB19" i="25"/>
  <c r="AC19" i="25"/>
  <c r="U20" i="25"/>
  <c r="V20" i="25"/>
  <c r="W20" i="25"/>
  <c r="X20" i="25"/>
  <c r="Y20" i="25"/>
  <c r="Z20" i="25"/>
  <c r="AA20" i="25"/>
  <c r="AB20" i="25"/>
  <c r="AC20" i="25"/>
  <c r="U21" i="25"/>
  <c r="V21" i="25"/>
  <c r="W21" i="25"/>
  <c r="X21" i="25"/>
  <c r="Y21" i="25"/>
  <c r="Z21" i="25"/>
  <c r="AA21" i="25"/>
  <c r="AB21" i="25"/>
  <c r="AC21" i="25"/>
  <c r="U22" i="25"/>
  <c r="V22" i="25"/>
  <c r="W22" i="25"/>
  <c r="X22" i="25"/>
  <c r="Y22" i="25"/>
  <c r="Z22" i="25"/>
  <c r="AA22" i="25"/>
  <c r="AB22" i="25"/>
  <c r="AC22" i="25"/>
  <c r="U23" i="25"/>
  <c r="V23" i="25"/>
  <c r="W23" i="25"/>
  <c r="X23" i="25"/>
  <c r="Y23" i="25"/>
  <c r="Z23" i="25"/>
  <c r="AA23" i="25"/>
  <c r="AB23" i="25"/>
  <c r="AC23" i="25"/>
  <c r="U24" i="25"/>
  <c r="V24" i="25"/>
  <c r="W24" i="25"/>
  <c r="X24" i="25"/>
  <c r="Y24" i="25"/>
  <c r="Z24" i="25"/>
  <c r="AA24" i="25"/>
  <c r="AB24" i="25"/>
  <c r="AC24" i="25"/>
  <c r="U25" i="25"/>
  <c r="V25" i="25"/>
  <c r="W25" i="25"/>
  <c r="X25" i="25"/>
  <c r="Y25" i="25"/>
  <c r="Z25" i="25"/>
  <c r="AA25" i="25"/>
  <c r="AB25" i="25"/>
  <c r="AC25" i="25"/>
  <c r="U26" i="25"/>
  <c r="V26" i="25"/>
  <c r="W26" i="25"/>
  <c r="X26" i="25"/>
  <c r="Y26" i="25"/>
  <c r="Z26" i="25"/>
  <c r="AA26" i="25"/>
  <c r="AB26" i="25"/>
  <c r="AC26" i="25"/>
  <c r="U27" i="25"/>
  <c r="V27" i="25"/>
  <c r="W27" i="25"/>
  <c r="X27" i="25"/>
  <c r="Y27" i="25"/>
  <c r="Z27" i="25"/>
  <c r="AA27" i="25"/>
  <c r="AB27" i="25"/>
  <c r="AC27" i="25"/>
  <c r="U28" i="25"/>
  <c r="V28" i="25"/>
  <c r="W28" i="25"/>
  <c r="X28" i="25"/>
  <c r="Y28" i="25"/>
  <c r="Z28" i="25"/>
  <c r="AA28" i="25"/>
  <c r="AB28" i="25"/>
  <c r="AC28" i="25"/>
  <c r="U29" i="25"/>
  <c r="V29" i="25"/>
  <c r="W29" i="25"/>
  <c r="X29" i="25"/>
  <c r="Y29" i="25"/>
  <c r="Z29" i="25"/>
  <c r="AA29" i="25"/>
  <c r="AB29" i="25"/>
  <c r="AC29" i="25"/>
  <c r="U30" i="25"/>
  <c r="V30" i="25"/>
  <c r="W30" i="25"/>
  <c r="X30" i="25"/>
  <c r="Y30" i="25"/>
  <c r="Z30" i="25"/>
  <c r="AA30" i="25"/>
  <c r="AB30" i="25"/>
  <c r="AC30" i="25"/>
  <c r="U31" i="25"/>
  <c r="V31" i="25"/>
  <c r="W31" i="25"/>
  <c r="X31" i="25"/>
  <c r="Y31" i="25"/>
  <c r="Z31" i="25"/>
  <c r="AA31" i="25"/>
  <c r="AB31" i="25"/>
  <c r="AC31" i="25"/>
  <c r="U32" i="25"/>
  <c r="V32" i="25"/>
  <c r="W32" i="25"/>
  <c r="X32" i="25"/>
  <c r="Y32" i="25"/>
  <c r="Z32" i="25"/>
  <c r="AA32" i="25"/>
  <c r="AB32" i="25"/>
  <c r="AC32" i="25"/>
  <c r="U33" i="25"/>
  <c r="V33" i="25"/>
  <c r="W33" i="25"/>
  <c r="X33" i="25"/>
  <c r="Y33" i="25"/>
  <c r="Z33" i="25"/>
  <c r="AA33" i="25"/>
  <c r="AB33" i="25"/>
  <c r="AC33" i="25"/>
  <c r="U34" i="25"/>
  <c r="V34" i="25"/>
  <c r="W34" i="25"/>
  <c r="X34" i="25"/>
  <c r="Y34" i="25"/>
  <c r="Z34" i="25"/>
  <c r="AA34" i="25"/>
  <c r="AB34" i="25"/>
  <c r="AC34" i="25"/>
  <c r="U35" i="25"/>
  <c r="V35" i="25"/>
  <c r="W35" i="25"/>
  <c r="X35" i="25"/>
  <c r="Y35" i="25"/>
  <c r="Z35" i="25"/>
  <c r="AA35" i="25"/>
  <c r="AB35" i="25"/>
  <c r="AC35" i="25"/>
  <c r="U36" i="25"/>
  <c r="V36" i="25"/>
  <c r="W36" i="25"/>
  <c r="X36" i="25"/>
  <c r="Y36" i="25"/>
  <c r="Z36" i="25"/>
  <c r="AA36" i="25"/>
  <c r="AB36" i="25"/>
  <c r="AC36" i="25"/>
  <c r="U37" i="25"/>
  <c r="V37" i="25"/>
  <c r="W37" i="25"/>
  <c r="X37" i="25"/>
  <c r="Y37" i="25"/>
  <c r="Z37" i="25"/>
  <c r="AA37" i="25"/>
  <c r="AB37" i="25"/>
  <c r="AC37" i="25"/>
  <c r="U38" i="25"/>
  <c r="V38" i="25"/>
  <c r="W38" i="25"/>
  <c r="X38" i="25"/>
  <c r="Y38" i="25"/>
  <c r="Z38" i="25"/>
  <c r="AA38" i="25"/>
  <c r="AB38" i="25"/>
  <c r="AC38" i="25"/>
  <c r="U39" i="25"/>
  <c r="V39" i="25"/>
  <c r="W39" i="25"/>
  <c r="X39" i="25"/>
  <c r="Y39" i="25"/>
  <c r="Z39" i="25"/>
  <c r="AA39" i="25"/>
  <c r="AB39" i="25"/>
  <c r="AC39" i="25"/>
  <c r="U40" i="25"/>
  <c r="V40" i="25"/>
  <c r="W40" i="25"/>
  <c r="X40" i="25"/>
  <c r="Y40" i="25"/>
  <c r="Z40" i="25"/>
  <c r="AA40" i="25"/>
  <c r="AB40" i="25"/>
  <c r="AC40" i="25"/>
  <c r="U41" i="25"/>
  <c r="V41" i="25"/>
  <c r="W41" i="25"/>
  <c r="X41" i="25"/>
  <c r="Y41" i="25"/>
  <c r="Z41" i="25"/>
  <c r="AA41" i="25"/>
  <c r="AB41" i="25"/>
  <c r="AC41" i="25"/>
  <c r="U42" i="25"/>
  <c r="V42" i="25"/>
  <c r="W42" i="25"/>
  <c r="X42" i="25"/>
  <c r="Y42" i="25"/>
  <c r="Z42" i="25"/>
  <c r="AA42" i="25"/>
  <c r="AB42" i="25"/>
  <c r="AC42" i="25"/>
  <c r="U43" i="25"/>
  <c r="V43" i="25"/>
  <c r="W43" i="25"/>
  <c r="X43" i="25"/>
  <c r="Y43" i="25"/>
  <c r="Z43" i="25"/>
  <c r="AA43" i="25"/>
  <c r="AB43" i="25"/>
  <c r="AC43" i="25"/>
  <c r="U44" i="25"/>
  <c r="V44" i="25"/>
  <c r="W44" i="25"/>
  <c r="X44" i="25"/>
  <c r="Y44" i="25"/>
  <c r="Z44" i="25"/>
  <c r="AA44" i="25"/>
  <c r="AB44" i="25"/>
  <c r="AC44" i="25"/>
  <c r="U45" i="25"/>
  <c r="V45" i="25"/>
  <c r="W45" i="25"/>
  <c r="X45" i="25"/>
  <c r="Y45" i="25"/>
  <c r="Z45" i="25"/>
  <c r="AA45" i="25"/>
  <c r="AB45" i="25"/>
  <c r="AC45" i="25"/>
  <c r="U46" i="25"/>
  <c r="V46" i="25"/>
  <c r="W46" i="25"/>
  <c r="X46" i="25"/>
  <c r="Y46" i="25"/>
  <c r="Z46" i="25"/>
  <c r="AA46" i="25"/>
  <c r="AB46" i="25"/>
  <c r="AC46" i="25"/>
  <c r="U47" i="25"/>
  <c r="V47" i="25"/>
  <c r="W47" i="25"/>
  <c r="X47" i="25"/>
  <c r="Y47" i="25"/>
  <c r="Z47" i="25"/>
  <c r="AA47" i="25"/>
  <c r="AB47" i="25"/>
  <c r="AC47" i="25"/>
  <c r="U48" i="25"/>
  <c r="V48" i="25"/>
  <c r="W48" i="25"/>
  <c r="X48" i="25"/>
  <c r="Y48" i="25"/>
  <c r="Z48" i="25"/>
  <c r="AA48" i="25"/>
  <c r="AB48" i="25"/>
  <c r="AC48" i="25"/>
  <c r="U49" i="25"/>
  <c r="V49" i="25"/>
  <c r="W49" i="25"/>
  <c r="X49" i="25"/>
  <c r="Y49" i="25"/>
  <c r="Z49" i="25"/>
  <c r="AA49" i="25"/>
  <c r="AB49" i="25"/>
  <c r="AC49" i="25"/>
  <c r="U50" i="25"/>
  <c r="V50" i="25"/>
  <c r="W50" i="25"/>
  <c r="X50" i="25"/>
  <c r="Y50" i="25"/>
  <c r="Z50" i="25"/>
  <c r="AA50" i="25"/>
  <c r="AB50" i="25"/>
  <c r="AC50" i="25"/>
  <c r="U51" i="25"/>
  <c r="V51" i="25"/>
  <c r="W51" i="25"/>
  <c r="X51" i="25"/>
  <c r="Y51" i="25"/>
  <c r="Z51" i="25"/>
  <c r="AA51" i="25"/>
  <c r="AB51" i="25"/>
  <c r="AC51" i="25"/>
  <c r="U52" i="25"/>
  <c r="V52" i="25"/>
  <c r="W52" i="25"/>
  <c r="X52" i="25"/>
  <c r="Y52" i="25"/>
  <c r="Z52" i="25"/>
  <c r="AA52" i="25"/>
  <c r="AB52" i="25"/>
  <c r="AC52" i="25"/>
  <c r="U53" i="25"/>
  <c r="V53" i="25"/>
  <c r="W53" i="25"/>
  <c r="X53" i="25"/>
  <c r="Y53" i="25"/>
  <c r="Z53" i="25"/>
  <c r="AA53" i="25"/>
  <c r="AB53" i="25"/>
  <c r="AC53" i="25"/>
  <c r="U54" i="25"/>
  <c r="V54" i="25"/>
  <c r="W54" i="25"/>
  <c r="X54" i="25"/>
  <c r="Y54" i="25"/>
  <c r="Z54" i="25"/>
  <c r="AA54" i="25"/>
  <c r="AB54" i="25"/>
  <c r="AC54" i="25"/>
  <c r="U55" i="25"/>
  <c r="V55" i="25"/>
  <c r="W55" i="25"/>
  <c r="X55" i="25"/>
  <c r="Y55" i="25"/>
  <c r="Z55" i="25"/>
  <c r="AA55" i="25"/>
  <c r="AB55" i="25"/>
  <c r="AC55" i="25"/>
  <c r="U56" i="25"/>
  <c r="V56" i="25"/>
  <c r="W56" i="25"/>
  <c r="X56" i="25"/>
  <c r="Y56" i="25"/>
  <c r="Z56" i="25"/>
  <c r="AA56" i="25"/>
  <c r="AB56" i="25"/>
  <c r="AC56" i="25"/>
  <c r="U57" i="25"/>
  <c r="V57" i="25"/>
  <c r="W57" i="25"/>
  <c r="X57" i="25"/>
  <c r="Y57" i="25"/>
  <c r="Z57" i="25"/>
  <c r="AA57" i="25"/>
  <c r="AB57" i="25"/>
  <c r="AC57" i="25"/>
  <c r="U58" i="25"/>
  <c r="V58" i="25"/>
  <c r="W58" i="25"/>
  <c r="X58" i="25"/>
  <c r="Y58" i="25"/>
  <c r="Z58" i="25"/>
  <c r="AA58" i="25"/>
  <c r="AB58" i="25"/>
  <c r="AC58" i="25"/>
  <c r="U59" i="25"/>
  <c r="V59" i="25"/>
  <c r="W59" i="25"/>
  <c r="X59" i="25"/>
  <c r="Y59" i="25"/>
  <c r="Z59" i="25"/>
  <c r="AA59" i="25"/>
  <c r="AB59" i="25"/>
  <c r="AC59" i="25"/>
  <c r="U60" i="25"/>
  <c r="V60" i="25"/>
  <c r="W60" i="25"/>
  <c r="X60" i="25"/>
  <c r="Y60" i="25"/>
  <c r="Z60" i="25"/>
  <c r="AA60" i="25"/>
  <c r="AB60" i="25"/>
  <c r="AC60" i="25"/>
  <c r="U61" i="25"/>
  <c r="V61" i="25"/>
  <c r="W61" i="25"/>
  <c r="X61" i="25"/>
  <c r="Y61" i="25"/>
  <c r="Z61" i="25"/>
  <c r="AA61" i="25"/>
  <c r="AB61" i="25"/>
  <c r="AC61" i="25"/>
  <c r="U62" i="25"/>
  <c r="V62" i="25"/>
  <c r="W62" i="25"/>
  <c r="X62" i="25"/>
  <c r="Y62" i="25"/>
  <c r="Z62" i="25"/>
  <c r="AA62" i="25"/>
  <c r="AB62" i="25"/>
  <c r="AC62" i="25"/>
  <c r="U63" i="25"/>
  <c r="V63" i="25"/>
  <c r="W63" i="25"/>
  <c r="X63" i="25"/>
  <c r="Y63" i="25"/>
  <c r="Z63" i="25"/>
  <c r="AA63" i="25"/>
  <c r="AB63" i="25"/>
  <c r="AC63" i="25"/>
  <c r="U64" i="25"/>
  <c r="V64" i="25"/>
  <c r="W64" i="25"/>
  <c r="X64" i="25"/>
  <c r="Y64" i="25"/>
  <c r="Z64" i="25"/>
  <c r="AA64" i="25"/>
  <c r="AB64" i="25"/>
  <c r="AC64" i="25"/>
  <c r="U65" i="25"/>
  <c r="V65" i="25"/>
  <c r="W65" i="25"/>
  <c r="X65" i="25"/>
  <c r="Y65" i="25"/>
  <c r="Z65" i="25"/>
  <c r="AA65" i="25"/>
  <c r="AB65" i="25"/>
  <c r="AC65" i="25"/>
  <c r="U66" i="25"/>
  <c r="V66" i="25"/>
  <c r="W66" i="25"/>
  <c r="X66" i="25"/>
  <c r="Y66" i="25"/>
  <c r="Z66" i="25"/>
  <c r="AA66" i="25"/>
  <c r="AB66" i="25"/>
  <c r="AC66" i="25"/>
  <c r="U67" i="25"/>
  <c r="V67" i="25"/>
  <c r="W67" i="25"/>
  <c r="X67" i="25"/>
  <c r="Y67" i="25"/>
  <c r="Z67" i="25"/>
  <c r="AA67" i="25"/>
  <c r="AB67" i="25"/>
  <c r="AC67" i="25"/>
  <c r="U68" i="25"/>
  <c r="V68" i="25"/>
  <c r="W68" i="25"/>
  <c r="X68" i="25"/>
  <c r="Y68" i="25"/>
  <c r="Z68" i="25"/>
  <c r="AA68" i="25"/>
  <c r="AB68" i="25"/>
  <c r="AC68" i="25"/>
  <c r="U69" i="25"/>
  <c r="V69" i="25"/>
  <c r="W69" i="25"/>
  <c r="X69" i="25"/>
  <c r="Y69" i="25"/>
  <c r="Z69" i="25"/>
  <c r="AA69" i="25"/>
  <c r="AB69" i="25"/>
  <c r="AC69" i="25"/>
  <c r="U70" i="25"/>
  <c r="V70" i="25"/>
  <c r="W70" i="25"/>
  <c r="X70" i="25"/>
  <c r="Y70" i="25"/>
  <c r="Z70" i="25"/>
  <c r="AA70" i="25"/>
  <c r="AB70" i="25"/>
  <c r="AC70" i="25"/>
  <c r="U71" i="25"/>
  <c r="V71" i="25"/>
  <c r="W71" i="25"/>
  <c r="X71" i="25"/>
  <c r="Y71" i="25"/>
  <c r="Z71" i="25"/>
  <c r="AA71" i="25"/>
  <c r="AB71" i="25"/>
  <c r="AC71" i="25"/>
  <c r="U72" i="25"/>
  <c r="V72" i="25"/>
  <c r="W72" i="25"/>
  <c r="X72" i="25"/>
  <c r="Y72" i="25"/>
  <c r="Z72" i="25"/>
  <c r="AA72" i="25"/>
  <c r="AB72" i="25"/>
  <c r="AC72" i="25"/>
  <c r="U73" i="25"/>
  <c r="V73" i="25"/>
  <c r="W73" i="25"/>
  <c r="X73" i="25"/>
  <c r="Y73" i="25"/>
  <c r="Z73" i="25"/>
  <c r="AA73" i="25"/>
  <c r="AB73" i="25"/>
  <c r="AC73" i="25"/>
  <c r="U74" i="25"/>
  <c r="V74" i="25"/>
  <c r="W74" i="25"/>
  <c r="X74" i="25"/>
  <c r="Y74" i="25"/>
  <c r="Z74" i="25"/>
  <c r="AA74" i="25"/>
  <c r="AB74" i="25"/>
  <c r="AC74" i="25"/>
  <c r="U75" i="25"/>
  <c r="V75" i="25"/>
  <c r="W75" i="25"/>
  <c r="X75" i="25"/>
  <c r="Y75" i="25"/>
  <c r="Z75" i="25"/>
  <c r="AA75" i="25"/>
  <c r="AB75" i="25"/>
  <c r="AC75" i="25"/>
  <c r="U76" i="25"/>
  <c r="V76" i="25"/>
  <c r="W76" i="25"/>
  <c r="X76" i="25"/>
  <c r="Y76" i="25"/>
  <c r="Z76" i="25"/>
  <c r="AA76" i="25"/>
  <c r="AB76" i="25"/>
  <c r="AC76" i="25"/>
  <c r="U77" i="25"/>
  <c r="V77" i="25"/>
  <c r="W77" i="25"/>
  <c r="X77" i="25"/>
  <c r="Y77" i="25"/>
  <c r="Z77" i="25"/>
  <c r="AA77" i="25"/>
  <c r="AB77" i="25"/>
  <c r="AC77" i="25"/>
  <c r="U78" i="25"/>
  <c r="V78" i="25"/>
  <c r="W78" i="25"/>
  <c r="X78" i="25"/>
  <c r="Y78" i="25"/>
  <c r="Z78" i="25"/>
  <c r="AA78" i="25"/>
  <c r="AB78" i="25"/>
  <c r="AC78" i="25"/>
  <c r="U79" i="25"/>
  <c r="V79" i="25"/>
  <c r="W79" i="25"/>
  <c r="X79" i="25"/>
  <c r="Y79" i="25"/>
  <c r="Z79" i="25"/>
  <c r="AA79" i="25"/>
  <c r="AB79" i="25"/>
  <c r="AC79" i="25"/>
  <c r="U80" i="25"/>
  <c r="V80" i="25"/>
  <c r="W80" i="25"/>
  <c r="X80" i="25"/>
  <c r="Y80" i="25"/>
  <c r="Z80" i="25"/>
  <c r="AA80" i="25"/>
  <c r="AB80" i="25"/>
  <c r="AC80" i="25"/>
  <c r="U81" i="25"/>
  <c r="V81" i="25"/>
  <c r="W81" i="25"/>
  <c r="X81" i="25"/>
  <c r="Y81" i="25"/>
  <c r="Z81" i="25"/>
  <c r="AA81" i="25"/>
  <c r="AB81" i="25"/>
  <c r="AC81" i="25"/>
  <c r="U82" i="25"/>
  <c r="V82" i="25"/>
  <c r="W82" i="25"/>
  <c r="X82" i="25"/>
  <c r="Y82" i="25"/>
  <c r="Z82" i="25"/>
  <c r="AA82" i="25"/>
  <c r="AB82" i="25"/>
  <c r="AC82" i="25"/>
  <c r="U83" i="25"/>
  <c r="V83" i="25"/>
  <c r="W83" i="25"/>
  <c r="X83" i="25"/>
  <c r="Y83" i="25"/>
  <c r="Z83" i="25"/>
  <c r="AA83" i="25"/>
  <c r="AB83" i="25"/>
  <c r="AC83" i="25"/>
  <c r="U84" i="25"/>
  <c r="V84" i="25"/>
  <c r="W84" i="25"/>
  <c r="X84" i="25"/>
  <c r="Y84" i="25"/>
  <c r="Z84" i="25"/>
  <c r="AA84" i="25"/>
  <c r="AB84" i="25"/>
  <c r="AC84" i="25"/>
  <c r="U85" i="25"/>
  <c r="V85" i="25"/>
  <c r="W85" i="25"/>
  <c r="X85" i="25"/>
  <c r="Y85" i="25"/>
  <c r="Z85" i="25"/>
  <c r="AA85" i="25"/>
  <c r="AB85" i="25"/>
  <c r="AC85" i="25"/>
  <c r="U86" i="25"/>
  <c r="V86" i="25"/>
  <c r="W86" i="25"/>
  <c r="X86" i="25"/>
  <c r="Y86" i="25"/>
  <c r="Z86" i="25"/>
  <c r="AA86" i="25"/>
  <c r="AB86" i="25"/>
  <c r="AC86" i="25"/>
  <c r="U87" i="25"/>
  <c r="V87" i="25"/>
  <c r="W87" i="25"/>
  <c r="X87" i="25"/>
  <c r="Y87" i="25"/>
  <c r="Z87" i="25"/>
  <c r="AA87" i="25"/>
  <c r="AB87" i="25"/>
  <c r="AC87" i="25"/>
  <c r="U88" i="25"/>
  <c r="V88" i="25"/>
  <c r="W88" i="25"/>
  <c r="X88" i="25"/>
  <c r="Y88" i="25"/>
  <c r="Z88" i="25"/>
  <c r="AA88" i="25"/>
  <c r="AB88" i="25"/>
  <c r="AC88" i="25"/>
  <c r="U89" i="25"/>
  <c r="V89" i="25"/>
  <c r="W89" i="25"/>
  <c r="X89" i="25"/>
  <c r="Y89" i="25"/>
  <c r="Z89" i="25"/>
  <c r="AA89" i="25"/>
  <c r="AB89" i="25"/>
  <c r="AC89" i="25"/>
  <c r="U90" i="25"/>
  <c r="V90" i="25"/>
  <c r="W90" i="25"/>
  <c r="X90" i="25"/>
  <c r="Y90" i="25"/>
  <c r="Z90" i="25"/>
  <c r="AA90" i="25"/>
  <c r="AB90" i="25"/>
  <c r="AC90" i="25"/>
  <c r="U91" i="25"/>
  <c r="V91" i="25"/>
  <c r="W91" i="25"/>
  <c r="X91" i="25"/>
  <c r="Y91" i="25"/>
  <c r="Z91" i="25"/>
  <c r="AA91" i="25"/>
  <c r="AB91" i="25"/>
  <c r="AC91" i="25"/>
  <c r="U92" i="25"/>
  <c r="V92" i="25"/>
  <c r="W92" i="25"/>
  <c r="X92" i="25"/>
  <c r="Y92" i="25"/>
  <c r="Z92" i="25"/>
  <c r="AA92" i="25"/>
  <c r="AB92" i="25"/>
  <c r="AC92" i="25"/>
  <c r="U93" i="25"/>
  <c r="V93" i="25"/>
  <c r="W93" i="25"/>
  <c r="X93" i="25"/>
  <c r="Y93" i="25"/>
  <c r="Z93" i="25"/>
  <c r="AA93" i="25"/>
  <c r="AB93" i="25"/>
  <c r="AC93" i="25"/>
  <c r="U94" i="25"/>
  <c r="V94" i="25"/>
  <c r="W94" i="25"/>
  <c r="X94" i="25"/>
  <c r="Y94" i="25"/>
  <c r="Z94" i="25"/>
  <c r="AA94" i="25"/>
  <c r="AB94" i="25"/>
  <c r="AC94" i="25"/>
  <c r="U95" i="25"/>
  <c r="V95" i="25"/>
  <c r="W95" i="25"/>
  <c r="X95" i="25"/>
  <c r="Y95" i="25"/>
  <c r="Z95" i="25"/>
  <c r="AA95" i="25"/>
  <c r="AB95" i="25"/>
  <c r="AC95" i="25"/>
  <c r="U96" i="25"/>
  <c r="V96" i="25"/>
  <c r="W96" i="25"/>
  <c r="X96" i="25"/>
  <c r="Y96" i="25"/>
  <c r="Z96" i="25"/>
  <c r="AA96" i="25"/>
  <c r="AB96" i="25"/>
  <c r="AC96" i="25"/>
  <c r="U97" i="25"/>
  <c r="V97" i="25"/>
  <c r="W97" i="25"/>
  <c r="X97" i="25"/>
  <c r="Y97" i="25"/>
  <c r="Z97" i="25"/>
  <c r="AA97" i="25"/>
  <c r="AB97" i="25"/>
  <c r="AC97" i="25"/>
  <c r="U98" i="25"/>
  <c r="V98" i="25"/>
  <c r="W98" i="25"/>
  <c r="X98" i="25"/>
  <c r="Y98" i="25"/>
  <c r="Z98" i="25"/>
  <c r="AA98" i="25"/>
  <c r="AB98" i="25"/>
  <c r="AC98" i="25"/>
  <c r="U99" i="25"/>
  <c r="V99" i="25"/>
  <c r="W99" i="25"/>
  <c r="X99" i="25"/>
  <c r="Y99" i="25"/>
  <c r="Z99" i="25"/>
  <c r="AA99" i="25"/>
  <c r="AB99" i="25"/>
  <c r="AC99" i="25"/>
  <c r="U100" i="25"/>
  <c r="V100" i="25"/>
  <c r="W100" i="25"/>
  <c r="X100" i="25"/>
  <c r="Y100" i="25"/>
  <c r="Z100" i="25"/>
  <c r="AA100" i="25"/>
  <c r="AB100" i="25"/>
  <c r="AC100" i="25"/>
  <c r="U101" i="25"/>
  <c r="V101" i="25"/>
  <c r="W101" i="25"/>
  <c r="X101" i="25"/>
  <c r="Y101" i="25"/>
  <c r="Z101" i="25"/>
  <c r="AA101" i="25"/>
  <c r="AB101" i="25"/>
  <c r="AC101" i="25"/>
  <c r="U102" i="25"/>
  <c r="V102" i="25"/>
  <c r="W102" i="25"/>
  <c r="X102" i="25"/>
  <c r="Y102" i="25"/>
  <c r="Z102" i="25"/>
  <c r="AA102" i="25"/>
  <c r="AB102" i="25"/>
  <c r="AC102" i="25"/>
  <c r="U103" i="25"/>
  <c r="V103" i="25"/>
  <c r="W103" i="25"/>
  <c r="X103" i="25"/>
  <c r="Y103" i="25"/>
  <c r="Z103" i="25"/>
  <c r="AA103" i="25"/>
  <c r="AB103" i="25"/>
  <c r="AC103" i="25"/>
  <c r="U104" i="25"/>
  <c r="V104" i="25"/>
  <c r="W104" i="25"/>
  <c r="X104" i="25"/>
  <c r="Y104" i="25"/>
  <c r="Z104" i="25"/>
  <c r="AA104" i="25"/>
  <c r="AB104" i="25"/>
  <c r="AC104" i="25"/>
  <c r="U105" i="25"/>
  <c r="V105" i="25"/>
  <c r="W105" i="25"/>
  <c r="X105" i="25"/>
  <c r="Y105" i="25"/>
  <c r="Z105" i="25"/>
  <c r="AA105" i="25"/>
  <c r="AB105" i="25"/>
  <c r="AC105" i="25"/>
  <c r="U106" i="25"/>
  <c r="V106" i="25"/>
  <c r="W106" i="25"/>
  <c r="X106" i="25"/>
  <c r="Y106" i="25"/>
  <c r="Z106" i="25"/>
  <c r="AA106" i="25"/>
  <c r="AB106" i="25"/>
  <c r="AC106" i="25"/>
  <c r="U107" i="25"/>
  <c r="V107" i="25"/>
  <c r="W107" i="25"/>
  <c r="X107" i="25"/>
  <c r="Y107" i="25"/>
  <c r="Z107" i="25"/>
  <c r="AA107" i="25"/>
  <c r="AB107" i="25"/>
  <c r="AC107" i="25"/>
  <c r="U108" i="25"/>
  <c r="V108" i="25"/>
  <c r="W108" i="25"/>
  <c r="X108" i="25"/>
  <c r="Y108" i="25"/>
  <c r="Z108" i="25"/>
  <c r="AA108" i="25"/>
  <c r="AB108" i="25"/>
  <c r="AC108" i="25"/>
  <c r="U109" i="25"/>
  <c r="V109" i="25"/>
  <c r="W109" i="25"/>
  <c r="X109" i="25"/>
  <c r="Y109" i="25"/>
  <c r="Z109" i="25"/>
  <c r="AA109" i="25"/>
  <c r="AB109" i="25"/>
  <c r="AC109" i="25"/>
  <c r="U110" i="25"/>
  <c r="V110" i="25"/>
  <c r="W110" i="25"/>
  <c r="X110" i="25"/>
  <c r="Y110" i="25"/>
  <c r="Z110" i="25"/>
  <c r="AA110" i="25"/>
  <c r="AB110" i="25"/>
  <c r="AC110" i="25"/>
  <c r="U111" i="25"/>
  <c r="V111" i="25"/>
  <c r="W111" i="25"/>
  <c r="X111" i="25"/>
  <c r="Y111" i="25"/>
  <c r="Z111" i="25"/>
  <c r="AA111" i="25"/>
  <c r="AB111" i="25"/>
  <c r="AC111" i="25"/>
  <c r="U112" i="25"/>
  <c r="V112" i="25"/>
  <c r="W112" i="25"/>
  <c r="X112" i="25"/>
  <c r="Y112" i="25"/>
  <c r="Z112" i="25"/>
  <c r="AA112" i="25"/>
  <c r="AB112" i="25"/>
  <c r="AC112" i="25"/>
  <c r="U113" i="25"/>
  <c r="V113" i="25"/>
  <c r="W113" i="25"/>
  <c r="X113" i="25"/>
  <c r="Y113" i="25"/>
  <c r="Z113" i="25"/>
  <c r="AA113" i="25"/>
  <c r="AB113" i="25"/>
  <c r="AC113" i="25"/>
  <c r="U114" i="25"/>
  <c r="V114" i="25"/>
  <c r="W114" i="25"/>
  <c r="X114" i="25"/>
  <c r="Y114" i="25"/>
  <c r="Z114" i="25"/>
  <c r="AA114" i="25"/>
  <c r="AB114" i="25"/>
  <c r="AC114" i="25"/>
  <c r="U115" i="25"/>
  <c r="V115" i="25"/>
  <c r="W115" i="25"/>
  <c r="X115" i="25"/>
  <c r="Y115" i="25"/>
  <c r="Z115" i="25"/>
  <c r="AA115" i="25"/>
  <c r="AB115" i="25"/>
  <c r="AC115" i="25"/>
  <c r="U116" i="25"/>
  <c r="V116" i="25"/>
  <c r="W116" i="25"/>
  <c r="X116" i="25"/>
  <c r="Y116" i="25"/>
  <c r="Z116" i="25"/>
  <c r="AA116" i="25"/>
  <c r="AB116" i="25"/>
  <c r="AC116" i="25"/>
  <c r="U117" i="25"/>
  <c r="V117" i="25"/>
  <c r="W117" i="25"/>
  <c r="X117" i="25"/>
  <c r="Y117" i="25"/>
  <c r="Z117" i="25"/>
  <c r="AA117" i="25"/>
  <c r="AB117" i="25"/>
  <c r="AC117" i="25"/>
  <c r="U118" i="25"/>
  <c r="V118" i="25"/>
  <c r="W118" i="25"/>
  <c r="X118" i="25"/>
  <c r="Y118" i="25"/>
  <c r="Z118" i="25"/>
  <c r="AA118" i="25"/>
  <c r="AB118" i="25"/>
  <c r="AC118" i="25"/>
  <c r="U119" i="25"/>
  <c r="V119" i="25"/>
  <c r="W119" i="25"/>
  <c r="X119" i="25"/>
  <c r="Y119" i="25"/>
  <c r="Z119" i="25"/>
  <c r="AA119" i="25"/>
  <c r="AB119" i="25"/>
  <c r="AC119" i="25"/>
  <c r="U120" i="25"/>
  <c r="V120" i="25"/>
  <c r="W120" i="25"/>
  <c r="X120" i="25"/>
  <c r="Y120" i="25"/>
  <c r="Z120" i="25"/>
  <c r="AA120" i="25"/>
  <c r="AB120" i="25"/>
  <c r="AC120" i="25"/>
  <c r="U121" i="25"/>
  <c r="V121" i="25"/>
  <c r="W121" i="25"/>
  <c r="X121" i="25"/>
  <c r="Y121" i="25"/>
  <c r="Z121" i="25"/>
  <c r="AA121" i="25"/>
  <c r="AB121" i="25"/>
  <c r="AC121" i="25"/>
  <c r="U122" i="25"/>
  <c r="V122" i="25"/>
  <c r="W122" i="25"/>
  <c r="X122" i="25"/>
  <c r="Y122" i="25"/>
  <c r="Z122" i="25"/>
  <c r="AA122" i="25"/>
  <c r="AB122" i="25"/>
  <c r="AC122" i="25"/>
  <c r="U123" i="25"/>
  <c r="V123" i="25"/>
  <c r="W123" i="25"/>
  <c r="X123" i="25"/>
  <c r="Y123" i="25"/>
  <c r="Z123" i="25"/>
  <c r="AA123" i="25"/>
  <c r="AB123" i="25"/>
  <c r="AC123" i="25"/>
  <c r="U124" i="25"/>
  <c r="V124" i="25"/>
  <c r="W124" i="25"/>
  <c r="X124" i="25"/>
  <c r="Y124" i="25"/>
  <c r="Z124" i="25"/>
  <c r="AA124" i="25"/>
  <c r="AB124" i="25"/>
  <c r="AC124" i="25"/>
  <c r="U125" i="25"/>
  <c r="V125" i="25"/>
  <c r="W125" i="25"/>
  <c r="X125" i="25"/>
  <c r="Y125" i="25"/>
  <c r="Z125" i="25"/>
  <c r="AA125" i="25"/>
  <c r="AB125" i="25"/>
  <c r="AC125" i="25"/>
  <c r="U126" i="25"/>
  <c r="V126" i="25"/>
  <c r="W126" i="25"/>
  <c r="X126" i="25"/>
  <c r="Y126" i="25"/>
  <c r="Z126" i="25"/>
  <c r="AA126" i="25"/>
  <c r="AB126" i="25"/>
  <c r="AC126" i="25"/>
  <c r="U127" i="25"/>
  <c r="V127" i="25"/>
  <c r="W127" i="25"/>
  <c r="X127" i="25"/>
  <c r="Y127" i="25"/>
  <c r="Z127" i="25"/>
  <c r="AA127" i="25"/>
  <c r="AB127" i="25"/>
  <c r="AC127" i="25"/>
  <c r="U128" i="25"/>
  <c r="V128" i="25"/>
  <c r="W128" i="25"/>
  <c r="X128" i="25"/>
  <c r="Y128" i="25"/>
  <c r="Z128" i="25"/>
  <c r="AA128" i="25"/>
  <c r="AB128" i="25"/>
  <c r="AC128" i="25"/>
  <c r="U129" i="25"/>
  <c r="V129" i="25"/>
  <c r="W129" i="25"/>
  <c r="X129" i="25"/>
  <c r="Y129" i="25"/>
  <c r="Z129" i="25"/>
  <c r="AA129" i="25"/>
  <c r="AB129" i="25"/>
  <c r="AC129" i="25"/>
  <c r="U130" i="25"/>
  <c r="V130" i="25"/>
  <c r="W130" i="25"/>
  <c r="X130" i="25"/>
  <c r="Y130" i="25"/>
  <c r="Z130" i="25"/>
  <c r="AA130" i="25"/>
  <c r="AB130" i="25"/>
  <c r="AC130" i="25"/>
  <c r="U131" i="25"/>
  <c r="V131" i="25"/>
  <c r="W131" i="25"/>
  <c r="X131" i="25"/>
  <c r="Y131" i="25"/>
  <c r="Z131" i="25"/>
  <c r="AA131" i="25"/>
  <c r="AB131" i="25"/>
  <c r="AC131" i="25"/>
  <c r="U132" i="25"/>
  <c r="V132" i="25"/>
  <c r="W132" i="25"/>
  <c r="X132" i="25"/>
  <c r="Y132" i="25"/>
  <c r="Z132" i="25"/>
  <c r="AA132" i="25"/>
  <c r="AB132" i="25"/>
  <c r="AC132" i="25"/>
  <c r="U133" i="25"/>
  <c r="V133" i="25"/>
  <c r="W133" i="25"/>
  <c r="X133" i="25"/>
  <c r="Y133" i="25"/>
  <c r="Z133" i="25"/>
  <c r="AA133" i="25"/>
  <c r="AB133" i="25"/>
  <c r="AC133" i="25"/>
  <c r="U134" i="25"/>
  <c r="V134" i="25"/>
  <c r="W134" i="25"/>
  <c r="X134" i="25"/>
  <c r="Y134" i="25"/>
  <c r="Z134" i="25"/>
  <c r="AA134" i="25"/>
  <c r="AB134" i="25"/>
  <c r="AC134" i="25"/>
  <c r="U135" i="25"/>
  <c r="V135" i="25"/>
  <c r="W135" i="25"/>
  <c r="X135" i="25"/>
  <c r="Y135" i="25"/>
  <c r="Z135" i="25"/>
  <c r="AA135" i="25"/>
  <c r="AB135" i="25"/>
  <c r="AC135" i="25"/>
  <c r="U136" i="25"/>
  <c r="V136" i="25"/>
  <c r="W136" i="25"/>
  <c r="X136" i="25"/>
  <c r="Y136" i="25"/>
  <c r="Z136" i="25"/>
  <c r="AA136" i="25"/>
  <c r="AB136" i="25"/>
  <c r="AC136" i="25"/>
  <c r="U137" i="25"/>
  <c r="V137" i="25"/>
  <c r="W137" i="25"/>
  <c r="X137" i="25"/>
  <c r="Y137" i="25"/>
  <c r="Z137" i="25"/>
  <c r="AA137" i="25"/>
  <c r="AB137" i="25"/>
  <c r="AC137" i="25"/>
  <c r="U138" i="25"/>
  <c r="V138" i="25"/>
  <c r="W138" i="25"/>
  <c r="X138" i="25"/>
  <c r="Y138" i="25"/>
  <c r="Z138" i="25"/>
  <c r="AA138" i="25"/>
  <c r="AB138" i="25"/>
  <c r="AC138" i="25"/>
  <c r="U139" i="25"/>
  <c r="V139" i="25"/>
  <c r="W139" i="25"/>
  <c r="X139" i="25"/>
  <c r="Y139" i="25"/>
  <c r="Z139" i="25"/>
  <c r="AA139" i="25"/>
  <c r="AB139" i="25"/>
  <c r="AC139" i="25"/>
  <c r="U140" i="25"/>
  <c r="V140" i="25"/>
  <c r="W140" i="25"/>
  <c r="X140" i="25"/>
  <c r="Y140" i="25"/>
  <c r="Z140" i="25"/>
  <c r="AA140" i="25"/>
  <c r="AB140" i="25"/>
  <c r="AC140" i="25"/>
  <c r="U141" i="25"/>
  <c r="V141" i="25"/>
  <c r="W141" i="25"/>
  <c r="X141" i="25"/>
  <c r="Y141" i="25"/>
  <c r="Z141" i="25"/>
  <c r="AA141" i="25"/>
  <c r="AB141" i="25"/>
  <c r="AC141" i="25"/>
  <c r="U142" i="25"/>
  <c r="V142" i="25"/>
  <c r="W142" i="25"/>
  <c r="X142" i="25"/>
  <c r="Y142" i="25"/>
  <c r="Z142" i="25"/>
  <c r="AA142" i="25"/>
  <c r="AB142" i="25"/>
  <c r="AC142" i="25"/>
  <c r="U143" i="25"/>
  <c r="V143" i="25"/>
  <c r="W143" i="25"/>
  <c r="X143" i="25"/>
  <c r="Y143" i="25"/>
  <c r="Z143" i="25"/>
  <c r="AA143" i="25"/>
  <c r="AB143" i="25"/>
  <c r="AC143" i="25"/>
  <c r="U144" i="25"/>
  <c r="V144" i="25"/>
  <c r="W144" i="25"/>
  <c r="X144" i="25"/>
  <c r="Y144" i="25"/>
  <c r="Z144" i="25"/>
  <c r="AA144" i="25"/>
  <c r="AB144" i="25"/>
  <c r="AC144" i="25"/>
  <c r="U145" i="25"/>
  <c r="V145" i="25"/>
  <c r="W145" i="25"/>
  <c r="X145" i="25"/>
  <c r="Y145" i="25"/>
  <c r="Z145" i="25"/>
  <c r="AA145" i="25"/>
  <c r="AB145" i="25"/>
  <c r="AC145" i="25"/>
  <c r="U146" i="25"/>
  <c r="V146" i="25"/>
  <c r="W146" i="25"/>
  <c r="X146" i="25"/>
  <c r="Y146" i="25"/>
  <c r="Z146" i="25"/>
  <c r="AA146" i="25"/>
  <c r="AB146" i="25"/>
  <c r="AC146" i="25"/>
  <c r="U147" i="25"/>
  <c r="V147" i="25"/>
  <c r="W147" i="25"/>
  <c r="X147" i="25"/>
  <c r="Y147" i="25"/>
  <c r="Z147" i="25"/>
  <c r="AA147" i="25"/>
  <c r="AB147" i="25"/>
  <c r="AC147" i="25"/>
  <c r="U148" i="25"/>
  <c r="V148" i="25"/>
  <c r="W148" i="25"/>
  <c r="X148" i="25"/>
  <c r="Y148" i="25"/>
  <c r="Z148" i="25"/>
  <c r="AA148" i="25"/>
  <c r="AB148" i="25"/>
  <c r="AC148" i="25"/>
  <c r="U149" i="25"/>
  <c r="V149" i="25"/>
  <c r="W149" i="25"/>
  <c r="X149" i="25"/>
  <c r="Y149" i="25"/>
  <c r="Z149" i="25"/>
  <c r="AA149" i="25"/>
  <c r="AB149" i="25"/>
  <c r="AC149" i="25"/>
  <c r="U150" i="25"/>
  <c r="V150" i="25"/>
  <c r="W150" i="25"/>
  <c r="X150" i="25"/>
  <c r="Y150" i="25"/>
  <c r="Z150" i="25"/>
  <c r="AA150" i="25"/>
  <c r="AB150" i="25"/>
  <c r="AC150" i="25"/>
  <c r="U151" i="25"/>
  <c r="V151" i="25"/>
  <c r="W151" i="25"/>
  <c r="X151" i="25"/>
  <c r="Y151" i="25"/>
  <c r="Z151" i="25"/>
  <c r="AA151" i="25"/>
  <c r="AB151" i="25"/>
  <c r="AC151" i="25"/>
  <c r="U152" i="25"/>
  <c r="V152" i="25"/>
  <c r="W152" i="25"/>
  <c r="X152" i="25"/>
  <c r="Y152" i="25"/>
  <c r="Z152" i="25"/>
  <c r="AA152" i="25"/>
  <c r="AB152" i="25"/>
  <c r="AC152" i="25"/>
  <c r="U153" i="25"/>
  <c r="V153" i="25"/>
  <c r="W153" i="25"/>
  <c r="X153" i="25"/>
  <c r="Y153" i="25"/>
  <c r="Z153" i="25"/>
  <c r="AA153" i="25"/>
  <c r="AB153" i="25"/>
  <c r="AC153" i="25"/>
  <c r="U154" i="25"/>
  <c r="V154" i="25"/>
  <c r="W154" i="25"/>
  <c r="X154" i="25"/>
  <c r="Y154" i="25"/>
  <c r="Z154" i="25"/>
  <c r="AA154" i="25"/>
  <c r="AB154" i="25"/>
  <c r="AC154" i="25"/>
  <c r="U155" i="25"/>
  <c r="V155" i="25"/>
  <c r="W155" i="25"/>
  <c r="X155" i="25"/>
  <c r="Y155" i="25"/>
  <c r="Z155" i="25"/>
  <c r="AA155" i="25"/>
  <c r="AB155" i="25"/>
  <c r="AC155" i="25"/>
  <c r="U156" i="25"/>
  <c r="V156" i="25"/>
  <c r="W156" i="25"/>
  <c r="X156" i="25"/>
  <c r="Y156" i="25"/>
  <c r="Z156" i="25"/>
  <c r="AA156" i="25"/>
  <c r="AB156" i="25"/>
  <c r="AC156" i="25"/>
  <c r="U157" i="25"/>
  <c r="V157" i="25"/>
  <c r="W157" i="25"/>
  <c r="X157" i="25"/>
  <c r="Y157" i="25"/>
  <c r="Z157" i="25"/>
  <c r="AA157" i="25"/>
  <c r="AB157" i="25"/>
  <c r="AC157" i="25"/>
  <c r="U158" i="25"/>
  <c r="V158" i="25"/>
  <c r="W158" i="25"/>
  <c r="X158" i="25"/>
  <c r="Y158" i="25"/>
  <c r="Z158" i="25"/>
  <c r="AA158" i="25"/>
  <c r="AB158" i="25"/>
  <c r="AC158" i="25"/>
  <c r="U159" i="25"/>
  <c r="V159" i="25"/>
  <c r="W159" i="25"/>
  <c r="X159" i="25"/>
  <c r="Y159" i="25"/>
  <c r="Z159" i="25"/>
  <c r="AA159" i="25"/>
  <c r="AB159" i="25"/>
  <c r="AC159" i="25"/>
  <c r="U160" i="25"/>
  <c r="V160" i="25"/>
  <c r="W160" i="25"/>
  <c r="X160" i="25"/>
  <c r="Y160" i="25"/>
  <c r="Z160" i="25"/>
  <c r="AA160" i="25"/>
  <c r="AB160" i="25"/>
  <c r="AC160" i="25"/>
  <c r="U161" i="25"/>
  <c r="V161" i="25"/>
  <c r="W161" i="25"/>
  <c r="X161" i="25"/>
  <c r="Y161" i="25"/>
  <c r="Z161" i="25"/>
  <c r="AA161" i="25"/>
  <c r="AB161" i="25"/>
  <c r="AC161" i="25"/>
  <c r="U162" i="25"/>
  <c r="V162" i="25"/>
  <c r="W162" i="25"/>
  <c r="X162" i="25"/>
  <c r="Y162" i="25"/>
  <c r="Z162" i="25"/>
  <c r="AA162" i="25"/>
  <c r="AB162" i="25"/>
  <c r="AC162" i="25"/>
  <c r="U163" i="25"/>
  <c r="V163" i="25"/>
  <c r="W163" i="25"/>
  <c r="X163" i="25"/>
  <c r="Y163" i="25"/>
  <c r="Z163" i="25"/>
  <c r="AA163" i="25"/>
  <c r="AB163" i="25"/>
  <c r="AC163" i="25"/>
  <c r="U164" i="25"/>
  <c r="V164" i="25"/>
  <c r="W164" i="25"/>
  <c r="X164" i="25"/>
  <c r="Y164" i="25"/>
  <c r="Z164" i="25"/>
  <c r="AA164" i="25"/>
  <c r="AB164" i="25"/>
  <c r="AC164" i="25"/>
  <c r="U165" i="25"/>
  <c r="V165" i="25"/>
  <c r="W165" i="25"/>
  <c r="X165" i="25"/>
  <c r="Y165" i="25"/>
  <c r="Z165" i="25"/>
  <c r="AA165" i="25"/>
  <c r="AB165" i="25"/>
  <c r="AC165" i="25"/>
  <c r="U166" i="25"/>
  <c r="V166" i="25"/>
  <c r="W166" i="25"/>
  <c r="X166" i="25"/>
  <c r="Y166" i="25"/>
  <c r="Z166" i="25"/>
  <c r="AA166" i="25"/>
  <c r="AB166" i="25"/>
  <c r="AC166" i="25"/>
  <c r="U167" i="25"/>
  <c r="V167" i="25"/>
  <c r="W167" i="25"/>
  <c r="X167" i="25"/>
  <c r="Y167" i="25"/>
  <c r="Z167" i="25"/>
  <c r="AA167" i="25"/>
  <c r="AB167" i="25"/>
  <c r="AC167" i="25"/>
  <c r="U168" i="25"/>
  <c r="V168" i="25"/>
  <c r="W168" i="25"/>
  <c r="X168" i="25"/>
  <c r="Y168" i="25"/>
  <c r="Z168" i="25"/>
  <c r="AA168" i="25"/>
  <c r="AB168" i="25"/>
  <c r="AC168" i="25"/>
  <c r="U169" i="25"/>
  <c r="V169" i="25"/>
  <c r="W169" i="25"/>
  <c r="X169" i="25"/>
  <c r="Y169" i="25"/>
  <c r="Z169" i="25"/>
  <c r="AA169" i="25"/>
  <c r="AB169" i="25"/>
  <c r="AC169" i="25"/>
  <c r="U170" i="25"/>
  <c r="V170" i="25"/>
  <c r="W170" i="25"/>
  <c r="X170" i="25"/>
  <c r="Y170" i="25"/>
  <c r="Z170" i="25"/>
  <c r="AA170" i="25"/>
  <c r="AB170" i="25"/>
  <c r="AC170" i="25"/>
  <c r="U171" i="25"/>
  <c r="V171" i="25"/>
  <c r="W171" i="25"/>
  <c r="X171" i="25"/>
  <c r="Y171" i="25"/>
  <c r="Z171" i="25"/>
  <c r="AA171" i="25"/>
  <c r="AB171" i="25"/>
  <c r="AC171" i="25"/>
  <c r="U172" i="25"/>
  <c r="V172" i="25"/>
  <c r="W172" i="25"/>
  <c r="X172" i="25"/>
  <c r="Y172" i="25"/>
  <c r="Z172" i="25"/>
  <c r="AA172" i="25"/>
  <c r="AB172" i="25"/>
  <c r="AC172" i="25"/>
  <c r="U173" i="25"/>
  <c r="V173" i="25"/>
  <c r="W173" i="25"/>
  <c r="X173" i="25"/>
  <c r="Y173" i="25"/>
  <c r="Z173" i="25"/>
  <c r="AA173" i="25"/>
  <c r="AB173" i="25"/>
  <c r="AC173" i="25"/>
  <c r="U174" i="25"/>
  <c r="V174" i="25"/>
  <c r="W174" i="25"/>
  <c r="X174" i="25"/>
  <c r="Y174" i="25"/>
  <c r="Z174" i="25"/>
  <c r="AA174" i="25"/>
  <c r="AB174" i="25"/>
  <c r="AC174" i="25"/>
  <c r="U175" i="25"/>
  <c r="V175" i="25"/>
  <c r="W175" i="25"/>
  <c r="X175" i="25"/>
  <c r="Y175" i="25"/>
  <c r="Z175" i="25"/>
  <c r="AA175" i="25"/>
  <c r="AB175" i="25"/>
  <c r="AC175" i="25"/>
  <c r="U176" i="25"/>
  <c r="V176" i="25"/>
  <c r="W176" i="25"/>
  <c r="X176" i="25"/>
  <c r="Y176" i="25"/>
  <c r="Z176" i="25"/>
  <c r="AA176" i="25"/>
  <c r="AB176" i="25"/>
  <c r="AC176" i="25"/>
  <c r="U177" i="25"/>
  <c r="V177" i="25"/>
  <c r="W177" i="25"/>
  <c r="X177" i="25"/>
  <c r="Y177" i="25"/>
  <c r="Z177" i="25"/>
  <c r="AA177" i="25"/>
  <c r="AB177" i="25"/>
  <c r="AC177" i="25"/>
  <c r="U178" i="25"/>
  <c r="V178" i="25"/>
  <c r="W178" i="25"/>
  <c r="X178" i="25"/>
  <c r="Y178" i="25"/>
  <c r="Z178" i="25"/>
  <c r="AA178" i="25"/>
  <c r="AB178" i="25"/>
  <c r="AC178" i="25"/>
  <c r="U179" i="25"/>
  <c r="V179" i="25"/>
  <c r="W179" i="25"/>
  <c r="X179" i="25"/>
  <c r="Y179" i="25"/>
  <c r="Z179" i="25"/>
  <c r="AA179" i="25"/>
  <c r="AB179" i="25"/>
  <c r="AC179" i="25"/>
  <c r="U180" i="25"/>
  <c r="V180" i="25"/>
  <c r="W180" i="25"/>
  <c r="X180" i="25"/>
  <c r="Y180" i="25"/>
  <c r="Z180" i="25"/>
  <c r="AA180" i="25"/>
  <c r="AB180" i="25"/>
  <c r="AC180" i="25"/>
  <c r="U181" i="25"/>
  <c r="V181" i="25"/>
  <c r="W181" i="25"/>
  <c r="X181" i="25"/>
  <c r="Y181" i="25"/>
  <c r="Z181" i="25"/>
  <c r="AA181" i="25"/>
  <c r="AB181" i="25"/>
  <c r="AC181" i="25"/>
  <c r="U182" i="25"/>
  <c r="V182" i="25"/>
  <c r="W182" i="25"/>
  <c r="X182" i="25"/>
  <c r="Y182" i="25"/>
  <c r="Z182" i="25"/>
  <c r="AA182" i="25"/>
  <c r="AB182" i="25"/>
  <c r="AC182" i="25"/>
  <c r="U183" i="25"/>
  <c r="V183" i="25"/>
  <c r="W183" i="25"/>
  <c r="X183" i="25"/>
  <c r="Y183" i="25"/>
  <c r="Z183" i="25"/>
  <c r="AA183" i="25"/>
  <c r="AB183" i="25"/>
  <c r="AC183" i="25"/>
  <c r="U184" i="25"/>
  <c r="V184" i="25"/>
  <c r="W184" i="25"/>
  <c r="X184" i="25"/>
  <c r="Y184" i="25"/>
  <c r="Z184" i="25"/>
  <c r="AA184" i="25"/>
  <c r="AB184" i="25"/>
  <c r="AC184" i="25"/>
  <c r="U185" i="25"/>
  <c r="V185" i="25"/>
  <c r="W185" i="25"/>
  <c r="X185" i="25"/>
  <c r="Y185" i="25"/>
  <c r="Z185" i="25"/>
  <c r="AA185" i="25"/>
  <c r="AB185" i="25"/>
  <c r="AC185" i="25"/>
  <c r="U186" i="25"/>
  <c r="V186" i="25"/>
  <c r="W186" i="25"/>
  <c r="X186" i="25"/>
  <c r="Y186" i="25"/>
  <c r="Z186" i="25"/>
  <c r="AA186" i="25"/>
  <c r="AB186" i="25"/>
  <c r="AC186" i="25"/>
  <c r="U187" i="25"/>
  <c r="V187" i="25"/>
  <c r="W187" i="25"/>
  <c r="X187" i="25"/>
  <c r="Y187" i="25"/>
  <c r="Z187" i="25"/>
  <c r="AA187" i="25"/>
  <c r="AB187" i="25"/>
  <c r="AC187" i="25"/>
  <c r="U188" i="25"/>
  <c r="V188" i="25"/>
  <c r="W188" i="25"/>
  <c r="X188" i="25"/>
  <c r="Y188" i="25"/>
  <c r="Z188" i="25"/>
  <c r="AA188" i="25"/>
  <c r="AB188" i="25"/>
  <c r="AC188" i="25"/>
  <c r="U189" i="25"/>
  <c r="V189" i="25"/>
  <c r="W189" i="25"/>
  <c r="X189" i="25"/>
  <c r="Y189" i="25"/>
  <c r="Z189" i="25"/>
  <c r="AA189" i="25"/>
  <c r="AB189" i="25"/>
  <c r="AC189" i="25"/>
  <c r="U190" i="25"/>
  <c r="V190" i="25"/>
  <c r="W190" i="25"/>
  <c r="X190" i="25"/>
  <c r="Y190" i="25"/>
  <c r="Z190" i="25"/>
  <c r="AA190" i="25"/>
  <c r="AB190" i="25"/>
  <c r="AC190" i="25"/>
  <c r="U191" i="25"/>
  <c r="V191" i="25"/>
  <c r="W191" i="25"/>
  <c r="X191" i="25"/>
  <c r="Y191" i="25"/>
  <c r="Z191" i="25"/>
  <c r="AA191" i="25"/>
  <c r="AB191" i="25"/>
  <c r="AC191" i="25"/>
  <c r="U192" i="25"/>
  <c r="V192" i="25"/>
  <c r="W192" i="25"/>
  <c r="X192" i="25"/>
  <c r="Y192" i="25"/>
  <c r="Z192" i="25"/>
  <c r="AA192" i="25"/>
  <c r="AB192" i="25"/>
  <c r="AC192" i="25"/>
  <c r="U193" i="25"/>
  <c r="V193" i="25"/>
  <c r="W193" i="25"/>
  <c r="X193" i="25"/>
  <c r="Y193" i="25"/>
  <c r="Z193" i="25"/>
  <c r="AA193" i="25"/>
  <c r="AB193" i="25"/>
  <c r="AC193" i="25"/>
  <c r="U194" i="25"/>
  <c r="V194" i="25"/>
  <c r="W194" i="25"/>
  <c r="X194" i="25"/>
  <c r="Y194" i="25"/>
  <c r="Z194" i="25"/>
  <c r="AA194" i="25"/>
  <c r="AB194" i="25"/>
  <c r="AC194" i="25"/>
  <c r="U195" i="25"/>
  <c r="V195" i="25"/>
  <c r="W195" i="25"/>
  <c r="X195" i="25"/>
  <c r="Y195" i="25"/>
  <c r="Z195" i="25"/>
  <c r="AA195" i="25"/>
  <c r="AB195" i="25"/>
  <c r="AC195" i="25"/>
  <c r="U196" i="25"/>
  <c r="V196" i="25"/>
  <c r="W196" i="25"/>
  <c r="X196" i="25"/>
  <c r="Y196" i="25"/>
  <c r="Z196" i="25"/>
  <c r="AA196" i="25"/>
  <c r="AB196" i="25"/>
  <c r="AC196" i="25"/>
  <c r="U197" i="25"/>
  <c r="V197" i="25"/>
  <c r="W197" i="25"/>
  <c r="X197" i="25"/>
  <c r="Y197" i="25"/>
  <c r="Z197" i="25"/>
  <c r="AA197" i="25"/>
  <c r="AB197" i="25"/>
  <c r="AC197" i="25"/>
  <c r="U198" i="25"/>
  <c r="V198" i="25"/>
  <c r="W198" i="25"/>
  <c r="X198" i="25"/>
  <c r="Y198" i="25"/>
  <c r="Z198" i="25"/>
  <c r="AA198" i="25"/>
  <c r="AB198" i="25"/>
  <c r="AC198" i="25"/>
  <c r="U199" i="25"/>
  <c r="V199" i="25"/>
  <c r="W199" i="25"/>
  <c r="X199" i="25"/>
  <c r="Y199" i="25"/>
  <c r="Z199" i="25"/>
  <c r="AA199" i="25"/>
  <c r="AB199" i="25"/>
  <c r="AC199" i="25"/>
  <c r="U200" i="25"/>
  <c r="V200" i="25"/>
  <c r="W200" i="25"/>
  <c r="X200" i="25"/>
  <c r="Y200" i="25"/>
  <c r="Z200" i="25"/>
  <c r="AA200" i="25"/>
  <c r="AB200" i="25"/>
  <c r="AC200" i="25"/>
  <c r="U201" i="25"/>
  <c r="V201" i="25"/>
  <c r="W201" i="25"/>
  <c r="X201" i="25"/>
  <c r="Y201" i="25"/>
  <c r="Z201" i="25"/>
  <c r="AA201" i="25"/>
  <c r="AB201" i="25"/>
  <c r="AC201" i="25"/>
  <c r="U202" i="25"/>
  <c r="V202" i="25"/>
  <c r="W202" i="25"/>
  <c r="X202" i="25"/>
  <c r="Y202" i="25"/>
  <c r="Z202" i="25"/>
  <c r="AA202" i="25"/>
  <c r="AB202" i="25"/>
  <c r="AC202" i="25"/>
  <c r="U203" i="25"/>
  <c r="V203" i="25"/>
  <c r="W203" i="25"/>
  <c r="X203" i="25"/>
  <c r="Y203" i="25"/>
  <c r="Z203" i="25"/>
  <c r="AA203" i="25"/>
  <c r="AB203" i="25"/>
  <c r="AC203" i="25"/>
  <c r="U204" i="25"/>
  <c r="V204" i="25"/>
  <c r="W204" i="25"/>
  <c r="X204" i="25"/>
  <c r="Y204" i="25"/>
  <c r="Z204" i="25"/>
  <c r="AA204" i="25"/>
  <c r="AB204" i="25"/>
  <c r="AC204" i="25"/>
  <c r="U205" i="25"/>
  <c r="V205" i="25"/>
  <c r="W205" i="25"/>
  <c r="X205" i="25"/>
  <c r="Y205" i="25"/>
  <c r="Z205" i="25"/>
  <c r="AA205" i="25"/>
  <c r="AB205" i="25"/>
  <c r="AC205" i="25"/>
  <c r="U206" i="25"/>
  <c r="V206" i="25"/>
  <c r="W206" i="25"/>
  <c r="X206" i="25"/>
  <c r="Y206" i="25"/>
  <c r="Z206" i="25"/>
  <c r="AA206" i="25"/>
  <c r="AB206" i="25"/>
  <c r="AC206" i="25"/>
  <c r="U207" i="25"/>
  <c r="V207" i="25"/>
  <c r="W207" i="25"/>
  <c r="X207" i="25"/>
  <c r="Y207" i="25"/>
  <c r="Z207" i="25"/>
  <c r="AA207" i="25"/>
  <c r="AB207" i="25"/>
  <c r="AC207" i="25"/>
  <c r="U208" i="25"/>
  <c r="V208" i="25"/>
  <c r="W208" i="25"/>
  <c r="X208" i="25"/>
  <c r="Y208" i="25"/>
  <c r="Z208" i="25"/>
  <c r="AA208" i="25"/>
  <c r="AB208" i="25"/>
  <c r="AC208" i="25"/>
  <c r="U209" i="25"/>
  <c r="V209" i="25"/>
  <c r="W209" i="25"/>
  <c r="X209" i="25"/>
  <c r="Y209" i="25"/>
  <c r="Z209" i="25"/>
  <c r="AA209" i="25"/>
  <c r="AB209" i="25"/>
  <c r="AC209" i="25"/>
  <c r="U210" i="25"/>
  <c r="V210" i="25"/>
  <c r="W210" i="25"/>
  <c r="X210" i="25"/>
  <c r="Y210" i="25"/>
  <c r="Z210" i="25"/>
  <c r="AA210" i="25"/>
  <c r="AB210" i="25"/>
  <c r="AC210" i="25"/>
  <c r="U211" i="25"/>
  <c r="V211" i="25"/>
  <c r="W211" i="25"/>
  <c r="X211" i="25"/>
  <c r="Y211" i="25"/>
  <c r="Z211" i="25"/>
  <c r="AA211" i="25"/>
  <c r="AB211" i="25"/>
  <c r="AC211" i="25"/>
  <c r="U212" i="25"/>
  <c r="V212" i="25"/>
  <c r="W212" i="25"/>
  <c r="X212" i="25"/>
  <c r="Y212" i="25"/>
  <c r="Z212" i="25"/>
  <c r="AA212" i="25"/>
  <c r="AB212" i="25"/>
  <c r="AC212" i="25"/>
  <c r="U213" i="25"/>
  <c r="V213" i="25"/>
  <c r="W213" i="25"/>
  <c r="X213" i="25"/>
  <c r="Y213" i="25"/>
  <c r="Z213" i="25"/>
  <c r="AA213" i="25"/>
  <c r="AB213" i="25"/>
  <c r="AC213" i="25"/>
  <c r="U214" i="25"/>
  <c r="V214" i="25"/>
  <c r="W214" i="25"/>
  <c r="X214" i="25"/>
  <c r="Y214" i="25"/>
  <c r="Z214" i="25"/>
  <c r="AA214" i="25"/>
  <c r="AB214" i="25"/>
  <c r="AC214" i="25"/>
  <c r="U215" i="25"/>
  <c r="V215" i="25"/>
  <c r="W215" i="25"/>
  <c r="X215" i="25"/>
  <c r="Y215" i="25"/>
  <c r="Z215" i="25"/>
  <c r="AA215" i="25"/>
  <c r="AB215" i="25"/>
  <c r="AC215" i="25"/>
  <c r="U216" i="25"/>
  <c r="V216" i="25"/>
  <c r="W216" i="25"/>
  <c r="X216" i="25"/>
  <c r="Y216" i="25"/>
  <c r="Z216" i="25"/>
  <c r="AA216" i="25"/>
  <c r="AB216" i="25"/>
  <c r="AC216" i="25"/>
  <c r="U217" i="25"/>
  <c r="V217" i="25"/>
  <c r="W217" i="25"/>
  <c r="X217" i="25"/>
  <c r="Y217" i="25"/>
  <c r="Z217" i="25"/>
  <c r="AA217" i="25"/>
  <c r="AB217" i="25"/>
  <c r="AC217" i="25"/>
  <c r="U218" i="25"/>
  <c r="V218" i="25"/>
  <c r="W218" i="25"/>
  <c r="X218" i="25"/>
  <c r="Y218" i="25"/>
  <c r="Z218" i="25"/>
  <c r="AA218" i="25"/>
  <c r="AB218" i="25"/>
  <c r="AC218" i="25"/>
  <c r="U219" i="25"/>
  <c r="V219" i="25"/>
  <c r="W219" i="25"/>
  <c r="X219" i="25"/>
  <c r="Y219" i="25"/>
  <c r="Z219" i="25"/>
  <c r="AA219" i="25"/>
  <c r="AB219" i="25"/>
  <c r="AC219" i="25"/>
  <c r="U220" i="25"/>
  <c r="V220" i="25"/>
  <c r="W220" i="25"/>
  <c r="X220" i="25"/>
  <c r="Y220" i="25"/>
  <c r="Z220" i="25"/>
  <c r="AA220" i="25"/>
  <c r="AB220" i="25"/>
  <c r="AC220" i="25"/>
  <c r="U221" i="25"/>
  <c r="V221" i="25"/>
  <c r="W221" i="25"/>
  <c r="X221" i="25"/>
  <c r="Y221" i="25"/>
  <c r="Z221" i="25"/>
  <c r="AA221" i="25"/>
  <c r="AB221" i="25"/>
  <c r="AC221" i="25"/>
  <c r="U222" i="25"/>
  <c r="V222" i="25"/>
  <c r="W222" i="25"/>
  <c r="X222" i="25"/>
  <c r="Y222" i="25"/>
  <c r="Z222" i="25"/>
  <c r="AA222" i="25"/>
  <c r="AB222" i="25"/>
  <c r="AC222" i="25"/>
  <c r="U223" i="25"/>
  <c r="V223" i="25"/>
  <c r="W223" i="25"/>
  <c r="X223" i="25"/>
  <c r="Y223" i="25"/>
  <c r="Z223" i="25"/>
  <c r="AA223" i="25"/>
  <c r="AB223" i="25"/>
  <c r="AC223" i="25"/>
  <c r="U224" i="25"/>
  <c r="V224" i="25"/>
  <c r="W224" i="25"/>
  <c r="X224" i="25"/>
  <c r="Y224" i="25"/>
  <c r="Z224" i="25"/>
  <c r="AA224" i="25"/>
  <c r="AB224" i="25"/>
  <c r="AC224" i="25"/>
  <c r="U225" i="25"/>
  <c r="V225" i="25"/>
  <c r="W225" i="25"/>
  <c r="X225" i="25"/>
  <c r="Y225" i="25"/>
  <c r="Z225" i="25"/>
  <c r="AA225" i="25"/>
  <c r="AB225" i="25"/>
  <c r="AC225" i="25"/>
  <c r="U226" i="25"/>
  <c r="V226" i="25"/>
  <c r="W226" i="25"/>
  <c r="X226" i="25"/>
  <c r="Y226" i="25"/>
  <c r="Z226" i="25"/>
  <c r="AA226" i="25"/>
  <c r="AB226" i="25"/>
  <c r="AC226" i="25"/>
  <c r="U227" i="25"/>
  <c r="V227" i="25"/>
  <c r="W227" i="25"/>
  <c r="X227" i="25"/>
  <c r="Y227" i="25"/>
  <c r="Z227" i="25"/>
  <c r="AA227" i="25"/>
  <c r="AB227" i="25"/>
  <c r="AC227" i="25"/>
  <c r="U228" i="25"/>
  <c r="V228" i="25"/>
  <c r="W228" i="25"/>
  <c r="X228" i="25"/>
  <c r="Y228" i="25"/>
  <c r="Z228" i="25"/>
  <c r="AA228" i="25"/>
  <c r="AB228" i="25"/>
  <c r="AC228" i="25"/>
  <c r="U229" i="25"/>
  <c r="V229" i="25"/>
  <c r="W229" i="25"/>
  <c r="X229" i="25"/>
  <c r="Y229" i="25"/>
  <c r="Z229" i="25"/>
  <c r="AA229" i="25"/>
  <c r="AB229" i="25"/>
  <c r="AC229" i="25"/>
  <c r="U230" i="25"/>
  <c r="V230" i="25"/>
  <c r="W230" i="25"/>
  <c r="X230" i="25"/>
  <c r="Y230" i="25"/>
  <c r="Z230" i="25"/>
  <c r="AA230" i="25"/>
  <c r="AB230" i="25"/>
  <c r="AC230" i="25"/>
  <c r="U231" i="25"/>
  <c r="V231" i="25"/>
  <c r="W231" i="25"/>
  <c r="X231" i="25"/>
  <c r="Y231" i="25"/>
  <c r="Z231" i="25"/>
  <c r="AA231" i="25"/>
  <c r="AB231" i="25"/>
  <c r="AC231" i="25"/>
  <c r="U232" i="25"/>
  <c r="V232" i="25"/>
  <c r="W232" i="25"/>
  <c r="X232" i="25"/>
  <c r="Y232" i="25"/>
  <c r="Z232" i="25"/>
  <c r="AA232" i="25"/>
  <c r="AB232" i="25"/>
  <c r="AC232" i="25"/>
  <c r="U233" i="25"/>
  <c r="V233" i="25"/>
  <c r="W233" i="25"/>
  <c r="X233" i="25"/>
  <c r="Y233" i="25"/>
  <c r="Z233" i="25"/>
  <c r="AA233" i="25"/>
  <c r="AB233" i="25"/>
  <c r="AC233" i="25"/>
  <c r="U234" i="25"/>
  <c r="V234" i="25"/>
  <c r="W234" i="25"/>
  <c r="X234" i="25"/>
  <c r="Y234" i="25"/>
  <c r="Z234" i="25"/>
  <c r="AA234" i="25"/>
  <c r="AB234" i="25"/>
  <c r="AC234" i="25"/>
  <c r="U235" i="25"/>
  <c r="V235" i="25"/>
  <c r="W235" i="25"/>
  <c r="X235" i="25"/>
  <c r="Y235" i="25"/>
  <c r="Z235" i="25"/>
  <c r="AA235" i="25"/>
  <c r="AB235" i="25"/>
  <c r="AC235" i="25"/>
  <c r="U236" i="25"/>
  <c r="V236" i="25"/>
  <c r="W236" i="25"/>
  <c r="X236" i="25"/>
  <c r="Y236" i="25"/>
  <c r="Z236" i="25"/>
  <c r="AA236" i="25"/>
  <c r="AB236" i="25"/>
  <c r="AC236" i="25"/>
  <c r="U237" i="25"/>
  <c r="V237" i="25"/>
  <c r="W237" i="25"/>
  <c r="X237" i="25"/>
  <c r="Y237" i="25"/>
  <c r="Z237" i="25"/>
  <c r="AA237" i="25"/>
  <c r="AB237" i="25"/>
  <c r="AC237" i="25"/>
  <c r="U238" i="25"/>
  <c r="V238" i="25"/>
  <c r="W238" i="25"/>
  <c r="X238" i="25"/>
  <c r="Y238" i="25"/>
  <c r="Z238" i="25"/>
  <c r="AA238" i="25"/>
  <c r="AB238" i="25"/>
  <c r="AC238" i="25"/>
  <c r="U239" i="25"/>
  <c r="V239" i="25"/>
  <c r="W239" i="25"/>
  <c r="X239" i="25"/>
  <c r="Y239" i="25"/>
  <c r="Z239" i="25"/>
  <c r="AA239" i="25"/>
  <c r="AB239" i="25"/>
  <c r="AC239" i="25"/>
  <c r="U240" i="25"/>
  <c r="V240" i="25"/>
  <c r="W240" i="25"/>
  <c r="X240" i="25"/>
  <c r="Y240" i="25"/>
  <c r="Z240" i="25"/>
  <c r="AA240" i="25"/>
  <c r="AB240" i="25"/>
  <c r="AC240" i="25"/>
  <c r="U241" i="25"/>
  <c r="V241" i="25"/>
  <c r="W241" i="25"/>
  <c r="X241" i="25"/>
  <c r="Y241" i="25"/>
  <c r="Z241" i="25"/>
  <c r="AA241" i="25"/>
  <c r="AB241" i="25"/>
  <c r="AC241" i="25"/>
  <c r="U242" i="25"/>
  <c r="V242" i="25"/>
  <c r="W242" i="25"/>
  <c r="X242" i="25"/>
  <c r="Y242" i="25"/>
  <c r="Z242" i="25"/>
  <c r="AA242" i="25"/>
  <c r="AB242" i="25"/>
  <c r="AC242" i="25"/>
  <c r="U243" i="25"/>
  <c r="V243" i="25"/>
  <c r="W243" i="25"/>
  <c r="X243" i="25"/>
  <c r="Y243" i="25"/>
  <c r="Z243" i="25"/>
  <c r="AA243" i="25"/>
  <c r="AB243" i="25"/>
  <c r="AC243" i="25"/>
  <c r="U244" i="25"/>
  <c r="V244" i="25"/>
  <c r="W244" i="25"/>
  <c r="X244" i="25"/>
  <c r="Y244" i="25"/>
  <c r="Z244" i="25"/>
  <c r="AA244" i="25"/>
  <c r="AB244" i="25"/>
  <c r="AC244" i="25"/>
  <c r="U245" i="25"/>
  <c r="V245" i="25"/>
  <c r="W245" i="25"/>
  <c r="X245" i="25"/>
  <c r="Y245" i="25"/>
  <c r="Z245" i="25"/>
  <c r="AA245" i="25"/>
  <c r="AB245" i="25"/>
  <c r="AC245" i="25"/>
  <c r="U246" i="25"/>
  <c r="V246" i="25"/>
  <c r="W246" i="25"/>
  <c r="X246" i="25"/>
  <c r="Y246" i="25"/>
  <c r="Z246" i="25"/>
  <c r="AA246" i="25"/>
  <c r="AB246" i="25"/>
  <c r="AC246" i="25"/>
  <c r="U247" i="25"/>
  <c r="V247" i="25"/>
  <c r="W247" i="25"/>
  <c r="X247" i="25"/>
  <c r="Y247" i="25"/>
  <c r="Z247" i="25"/>
  <c r="AA247" i="25"/>
  <c r="AB247" i="25"/>
  <c r="AC247" i="25"/>
  <c r="U248" i="25"/>
  <c r="V248" i="25"/>
  <c r="W248" i="25"/>
  <c r="X248" i="25"/>
  <c r="Y248" i="25"/>
  <c r="Z248" i="25"/>
  <c r="AA248" i="25"/>
  <c r="AB248" i="25"/>
  <c r="AC248" i="25"/>
  <c r="U249" i="25"/>
  <c r="V249" i="25"/>
  <c r="W249" i="25"/>
  <c r="X249" i="25"/>
  <c r="Y249" i="25"/>
  <c r="Z249" i="25"/>
  <c r="AA249" i="25"/>
  <c r="AB249" i="25"/>
  <c r="AC249" i="25"/>
  <c r="U250" i="25"/>
  <c r="V250" i="25"/>
  <c r="W250" i="25"/>
  <c r="X250" i="25"/>
  <c r="Y250" i="25"/>
  <c r="Z250" i="25"/>
  <c r="AA250" i="25"/>
  <c r="AB250" i="25"/>
  <c r="AC250" i="25"/>
  <c r="U251" i="25"/>
  <c r="V251" i="25"/>
  <c r="W251" i="25"/>
  <c r="X251" i="25"/>
  <c r="Y251" i="25"/>
  <c r="Z251" i="25"/>
  <c r="AA251" i="25"/>
  <c r="AB251" i="25"/>
  <c r="AC251" i="25"/>
  <c r="U252" i="25"/>
  <c r="V252" i="25"/>
  <c r="W252" i="25"/>
  <c r="X252" i="25"/>
  <c r="Y252" i="25"/>
  <c r="Z252" i="25"/>
  <c r="AA252" i="25"/>
  <c r="AB252" i="25"/>
  <c r="AC252" i="25"/>
  <c r="U253" i="25"/>
  <c r="V253" i="25"/>
  <c r="W253" i="25"/>
  <c r="X253" i="25"/>
  <c r="Y253" i="25"/>
  <c r="Z253" i="25"/>
  <c r="AA253" i="25"/>
  <c r="AB253" i="25"/>
  <c r="AC253" i="25"/>
  <c r="U254" i="25"/>
  <c r="V254" i="25"/>
  <c r="W254" i="25"/>
  <c r="X254" i="25"/>
  <c r="Y254" i="25"/>
  <c r="Z254" i="25"/>
  <c r="AA254" i="25"/>
  <c r="AB254" i="25"/>
  <c r="AC254" i="25"/>
  <c r="U255" i="25"/>
  <c r="V255" i="25"/>
  <c r="W255" i="25"/>
  <c r="X255" i="25"/>
  <c r="Y255" i="25"/>
  <c r="Z255" i="25"/>
  <c r="AA255" i="25"/>
  <c r="AB255" i="25"/>
  <c r="AC255" i="25"/>
  <c r="U256" i="25"/>
  <c r="V256" i="25"/>
  <c r="W256" i="25"/>
  <c r="X256" i="25"/>
  <c r="Y256" i="25"/>
  <c r="Z256" i="25"/>
  <c r="AA256" i="25"/>
  <c r="AB256" i="25"/>
  <c r="AC256" i="25"/>
  <c r="U257" i="25"/>
  <c r="V257" i="25"/>
  <c r="W257" i="25"/>
  <c r="X257" i="25"/>
  <c r="Y257" i="25"/>
  <c r="Z257" i="25"/>
  <c r="AA257" i="25"/>
  <c r="AB257" i="25"/>
  <c r="AC257" i="25"/>
  <c r="U258" i="25"/>
  <c r="V258" i="25"/>
  <c r="W258" i="25"/>
  <c r="X258" i="25"/>
  <c r="Y258" i="25"/>
  <c r="Z258" i="25"/>
  <c r="AA258" i="25"/>
  <c r="AB258" i="25"/>
  <c r="AC258" i="25"/>
  <c r="U259" i="25"/>
  <c r="V259" i="25"/>
  <c r="W259" i="25"/>
  <c r="X259" i="25"/>
  <c r="Y259" i="25"/>
  <c r="Z259" i="25"/>
  <c r="AA259" i="25"/>
  <c r="AB259" i="25"/>
  <c r="AC259" i="25"/>
  <c r="U260" i="25"/>
  <c r="V260" i="25"/>
  <c r="W260" i="25"/>
  <c r="X260" i="25"/>
  <c r="Y260" i="25"/>
  <c r="Z260" i="25"/>
  <c r="AA260" i="25"/>
  <c r="AB260" i="25"/>
  <c r="AC260" i="25"/>
  <c r="U261" i="25"/>
  <c r="V261" i="25"/>
  <c r="W261" i="25"/>
  <c r="X261" i="25"/>
  <c r="Y261" i="25"/>
  <c r="Z261" i="25"/>
  <c r="AA261" i="25"/>
  <c r="AB261" i="25"/>
  <c r="AC261" i="25"/>
  <c r="U262" i="25"/>
  <c r="V262" i="25"/>
  <c r="W262" i="25"/>
  <c r="X262" i="25"/>
  <c r="Y262" i="25"/>
  <c r="Z262" i="25"/>
  <c r="AA262" i="25"/>
  <c r="AB262" i="25"/>
  <c r="AC262" i="25"/>
  <c r="U263" i="25"/>
  <c r="V263" i="25"/>
  <c r="W263" i="25"/>
  <c r="X263" i="25"/>
  <c r="Y263" i="25"/>
  <c r="Z263" i="25"/>
  <c r="AA263" i="25"/>
  <c r="AB263" i="25"/>
  <c r="AC263" i="25"/>
  <c r="U264" i="25"/>
  <c r="V264" i="25"/>
  <c r="W264" i="25"/>
  <c r="X264" i="25"/>
  <c r="Y264" i="25"/>
  <c r="Z264" i="25"/>
  <c r="AA264" i="25"/>
  <c r="AB264" i="25"/>
  <c r="AC264" i="25"/>
  <c r="U265" i="25"/>
  <c r="V265" i="25"/>
  <c r="W265" i="25"/>
  <c r="X265" i="25"/>
  <c r="Y265" i="25"/>
  <c r="Z265" i="25"/>
  <c r="AA265" i="25"/>
  <c r="AB265" i="25"/>
  <c r="AC265" i="25"/>
  <c r="U266" i="25"/>
  <c r="V266" i="25"/>
  <c r="W266" i="25"/>
  <c r="X266" i="25"/>
  <c r="Y266" i="25"/>
  <c r="Z266" i="25"/>
  <c r="AA266" i="25"/>
  <c r="AB266" i="25"/>
  <c r="AC266" i="25"/>
  <c r="U267" i="25"/>
  <c r="V267" i="25"/>
  <c r="W267" i="25"/>
  <c r="X267" i="25"/>
  <c r="Y267" i="25"/>
  <c r="Z267" i="25"/>
  <c r="AA267" i="25"/>
  <c r="AB267" i="25"/>
  <c r="AC267" i="25"/>
  <c r="U268" i="25"/>
  <c r="V268" i="25"/>
  <c r="W268" i="25"/>
  <c r="X268" i="25"/>
  <c r="Y268" i="25"/>
  <c r="Z268" i="25"/>
  <c r="AA268" i="25"/>
  <c r="AB268" i="25"/>
  <c r="AC268" i="25"/>
  <c r="U269" i="25"/>
  <c r="V269" i="25"/>
  <c r="W269" i="25"/>
  <c r="X269" i="25"/>
  <c r="Y269" i="25"/>
  <c r="Z269" i="25"/>
  <c r="AA269" i="25"/>
  <c r="AB269" i="25"/>
  <c r="AC269" i="25"/>
  <c r="U270" i="25"/>
  <c r="V270" i="25"/>
  <c r="W270" i="25"/>
  <c r="X270" i="25"/>
  <c r="Y270" i="25"/>
  <c r="Z270" i="25"/>
  <c r="AA270" i="25"/>
  <c r="AB270" i="25"/>
  <c r="AC270" i="25"/>
  <c r="U271" i="25"/>
  <c r="V271" i="25"/>
  <c r="W271" i="25"/>
  <c r="X271" i="25"/>
  <c r="Y271" i="25"/>
  <c r="Z271" i="25"/>
  <c r="AA271" i="25"/>
  <c r="AB271" i="25"/>
  <c r="AC271" i="25"/>
  <c r="U272" i="25"/>
  <c r="V272" i="25"/>
  <c r="W272" i="25"/>
  <c r="X272" i="25"/>
  <c r="Y272" i="25"/>
  <c r="Z272" i="25"/>
  <c r="AA272" i="25"/>
  <c r="AB272" i="25"/>
  <c r="AC272" i="25"/>
  <c r="U273" i="25"/>
  <c r="V273" i="25"/>
  <c r="W273" i="25"/>
  <c r="X273" i="25"/>
  <c r="Y273" i="25"/>
  <c r="Z273" i="25"/>
  <c r="AA273" i="25"/>
  <c r="AB273" i="25"/>
  <c r="AC273" i="25"/>
  <c r="U274" i="25"/>
  <c r="V274" i="25"/>
  <c r="W274" i="25"/>
  <c r="X274" i="25"/>
  <c r="Y274" i="25"/>
  <c r="Z274" i="25"/>
  <c r="AA274" i="25"/>
  <c r="AB274" i="25"/>
  <c r="AC274" i="25"/>
  <c r="U275" i="25"/>
  <c r="V275" i="25"/>
  <c r="W275" i="25"/>
  <c r="X275" i="25"/>
  <c r="Y275" i="25"/>
  <c r="Z275" i="25"/>
  <c r="AA275" i="25"/>
  <c r="AB275" i="25"/>
  <c r="AC275" i="25"/>
  <c r="U276" i="25"/>
  <c r="V276" i="25"/>
  <c r="W276" i="25"/>
  <c r="X276" i="25"/>
  <c r="Y276" i="25"/>
  <c r="Z276" i="25"/>
  <c r="AA276" i="25"/>
  <c r="AB276" i="25"/>
  <c r="AC276" i="25"/>
  <c r="U277" i="25"/>
  <c r="V277" i="25"/>
  <c r="W277" i="25"/>
  <c r="X277" i="25"/>
  <c r="Y277" i="25"/>
  <c r="Z277" i="25"/>
  <c r="AA277" i="25"/>
  <c r="AB277" i="25"/>
  <c r="AC277" i="25"/>
  <c r="U278" i="25"/>
  <c r="V278" i="25"/>
  <c r="W278" i="25"/>
  <c r="X278" i="25"/>
  <c r="Y278" i="25"/>
  <c r="Z278" i="25"/>
  <c r="AA278" i="25"/>
  <c r="AB278" i="25"/>
  <c r="AC278" i="25"/>
  <c r="U279" i="25"/>
  <c r="V279" i="25"/>
  <c r="W279" i="25"/>
  <c r="X279" i="25"/>
  <c r="Y279" i="25"/>
  <c r="Z279" i="25"/>
  <c r="AA279" i="25"/>
  <c r="AB279" i="25"/>
  <c r="AC279" i="25"/>
  <c r="U280" i="25"/>
  <c r="V280" i="25"/>
  <c r="W280" i="25"/>
  <c r="X280" i="25"/>
  <c r="Y280" i="25"/>
  <c r="Z280" i="25"/>
  <c r="AA280" i="25"/>
  <c r="AB280" i="25"/>
  <c r="AC280" i="25"/>
  <c r="U281" i="25"/>
  <c r="V281" i="25"/>
  <c r="W281" i="25"/>
  <c r="X281" i="25"/>
  <c r="Y281" i="25"/>
  <c r="Z281" i="25"/>
  <c r="AA281" i="25"/>
  <c r="AB281" i="25"/>
  <c r="AC281" i="25"/>
  <c r="U282" i="25"/>
  <c r="V282" i="25"/>
  <c r="W282" i="25"/>
  <c r="X282" i="25"/>
  <c r="Y282" i="25"/>
  <c r="Z282" i="25"/>
  <c r="AA282" i="25"/>
  <c r="AB282" i="25"/>
  <c r="AC282" i="25"/>
  <c r="U283" i="25"/>
  <c r="V283" i="25"/>
  <c r="W283" i="25"/>
  <c r="X283" i="25"/>
  <c r="Y283" i="25"/>
  <c r="Z283" i="25"/>
  <c r="AA283" i="25"/>
  <c r="AB283" i="25"/>
  <c r="AC283" i="25"/>
  <c r="U284" i="25"/>
  <c r="V284" i="25"/>
  <c r="W284" i="25"/>
  <c r="X284" i="25"/>
  <c r="Y284" i="25"/>
  <c r="Z284" i="25"/>
  <c r="AA284" i="25"/>
  <c r="AB284" i="25"/>
  <c r="AC284" i="25"/>
  <c r="U285" i="25"/>
  <c r="V285" i="25"/>
  <c r="W285" i="25"/>
  <c r="X285" i="25"/>
  <c r="Y285" i="25"/>
  <c r="Z285" i="25"/>
  <c r="AA285" i="25"/>
  <c r="AB285" i="25"/>
  <c r="AC285" i="25"/>
  <c r="U286" i="25"/>
  <c r="V286" i="25"/>
  <c r="W286" i="25"/>
  <c r="X286" i="25"/>
  <c r="Y286" i="25"/>
  <c r="Z286" i="25"/>
  <c r="AA286" i="25"/>
  <c r="AB286" i="25"/>
  <c r="AC286" i="25"/>
  <c r="U287" i="25"/>
  <c r="V287" i="25"/>
  <c r="W287" i="25"/>
  <c r="X287" i="25"/>
  <c r="Y287" i="25"/>
  <c r="Z287" i="25"/>
  <c r="AA287" i="25"/>
  <c r="AB287" i="25"/>
  <c r="AC287" i="25"/>
  <c r="U288" i="25"/>
  <c r="V288" i="25"/>
  <c r="W288" i="25"/>
  <c r="X288" i="25"/>
  <c r="Y288" i="25"/>
  <c r="Z288" i="25"/>
  <c r="AA288" i="25"/>
  <c r="AB288" i="25"/>
  <c r="AC288" i="25"/>
  <c r="U289" i="25"/>
  <c r="V289" i="25"/>
  <c r="W289" i="25"/>
  <c r="X289" i="25"/>
  <c r="Y289" i="25"/>
  <c r="Z289" i="25"/>
  <c r="AA289" i="25"/>
  <c r="AB289" i="25"/>
  <c r="AC289" i="25"/>
  <c r="U290" i="25"/>
  <c r="V290" i="25"/>
  <c r="W290" i="25"/>
  <c r="X290" i="25"/>
  <c r="Y290" i="25"/>
  <c r="Z290" i="25"/>
  <c r="AA290" i="25"/>
  <c r="AB290" i="25"/>
  <c r="AC290" i="25"/>
  <c r="U291" i="25"/>
  <c r="V291" i="25"/>
  <c r="W291" i="25"/>
  <c r="X291" i="25"/>
  <c r="Y291" i="25"/>
  <c r="Z291" i="25"/>
  <c r="AA291" i="25"/>
  <c r="AB291" i="25"/>
  <c r="AC291" i="25"/>
  <c r="U292" i="25"/>
  <c r="V292" i="25"/>
  <c r="W292" i="25"/>
  <c r="X292" i="25"/>
  <c r="Y292" i="25"/>
  <c r="Z292" i="25"/>
  <c r="AA292" i="25"/>
  <c r="AB292" i="25"/>
  <c r="AC292" i="25"/>
  <c r="U293" i="25"/>
  <c r="V293" i="25"/>
  <c r="W293" i="25"/>
  <c r="X293" i="25"/>
  <c r="Y293" i="25"/>
  <c r="Z293" i="25"/>
  <c r="AA293" i="25"/>
  <c r="AB293" i="25"/>
  <c r="AC293" i="25"/>
  <c r="U294" i="25"/>
  <c r="V294" i="25"/>
  <c r="W294" i="25"/>
  <c r="X294" i="25"/>
  <c r="Y294" i="25"/>
  <c r="Z294" i="25"/>
  <c r="AA294" i="25"/>
  <c r="AB294" i="25"/>
  <c r="AC294" i="25"/>
  <c r="U295" i="25"/>
  <c r="V295" i="25"/>
  <c r="W295" i="25"/>
  <c r="X295" i="25"/>
  <c r="Y295" i="25"/>
  <c r="Z295" i="25"/>
  <c r="AA295" i="25"/>
  <c r="AB295" i="25"/>
  <c r="AC295" i="25"/>
  <c r="U296" i="25"/>
  <c r="V296" i="25"/>
  <c r="W296" i="25"/>
  <c r="X296" i="25"/>
  <c r="Y296" i="25"/>
  <c r="Z296" i="25"/>
  <c r="AA296" i="25"/>
  <c r="AB296" i="25"/>
  <c r="AC296" i="25"/>
  <c r="U297" i="25"/>
  <c r="V297" i="25"/>
  <c r="W297" i="25"/>
  <c r="X297" i="25"/>
  <c r="Y297" i="25"/>
  <c r="Z297" i="25"/>
  <c r="AA297" i="25"/>
  <c r="AB297" i="25"/>
  <c r="AC297" i="25"/>
  <c r="U298" i="25"/>
  <c r="V298" i="25"/>
  <c r="W298" i="25"/>
  <c r="X298" i="25"/>
  <c r="Y298" i="25"/>
  <c r="Z298" i="25"/>
  <c r="AA298" i="25"/>
  <c r="AB298" i="25"/>
  <c r="AC298" i="25"/>
  <c r="U299" i="25"/>
  <c r="V299" i="25"/>
  <c r="W299" i="25"/>
  <c r="X299" i="25"/>
  <c r="Y299" i="25"/>
  <c r="Z299" i="25"/>
  <c r="AA299" i="25"/>
  <c r="AB299" i="25"/>
  <c r="AC299" i="25"/>
  <c r="U300" i="25"/>
  <c r="V300" i="25"/>
  <c r="W300" i="25"/>
  <c r="X300" i="25"/>
  <c r="Y300" i="25"/>
  <c r="Z300" i="25"/>
  <c r="AA300" i="25"/>
  <c r="AB300" i="25"/>
  <c r="AC300" i="25"/>
  <c r="U301" i="25"/>
  <c r="V301" i="25"/>
  <c r="W301" i="25"/>
  <c r="X301" i="25"/>
  <c r="Y301" i="25"/>
  <c r="Z301" i="25"/>
  <c r="AA301" i="25"/>
  <c r="AB301" i="25"/>
  <c r="AC301" i="25"/>
  <c r="U302" i="25"/>
  <c r="V302" i="25"/>
  <c r="W302" i="25"/>
  <c r="X302" i="25"/>
  <c r="Y302" i="25"/>
  <c r="Z302" i="25"/>
  <c r="AA302" i="25"/>
  <c r="AB302" i="25"/>
  <c r="AC302" i="25"/>
  <c r="U303" i="25"/>
  <c r="V303" i="25"/>
  <c r="W303" i="25"/>
  <c r="X303" i="25"/>
  <c r="Y303" i="25"/>
  <c r="Z303" i="25"/>
  <c r="AA303" i="25"/>
  <c r="AB303" i="25"/>
  <c r="AC303" i="25"/>
  <c r="U304" i="25"/>
  <c r="V304" i="25"/>
  <c r="W304" i="25"/>
  <c r="X304" i="25"/>
  <c r="Y304" i="25"/>
  <c r="Z304" i="25"/>
  <c r="AA304" i="25"/>
  <c r="AB304" i="25"/>
  <c r="AC304" i="25"/>
  <c r="U305" i="25"/>
  <c r="V305" i="25"/>
  <c r="W305" i="25"/>
  <c r="X305" i="25"/>
  <c r="Y305" i="25"/>
  <c r="Z305" i="25"/>
  <c r="AA305" i="25"/>
  <c r="AB305" i="25"/>
  <c r="AC305" i="25"/>
  <c r="U306" i="25"/>
  <c r="V306" i="25"/>
  <c r="W306" i="25"/>
  <c r="X306" i="25"/>
  <c r="Y306" i="25"/>
  <c r="Z306" i="25"/>
  <c r="AA306" i="25"/>
  <c r="AB306" i="25"/>
  <c r="AC306" i="25"/>
  <c r="U307" i="25"/>
  <c r="V307" i="25"/>
  <c r="W307" i="25"/>
  <c r="X307" i="25"/>
  <c r="Y307" i="25"/>
  <c r="Z307" i="25"/>
  <c r="AA307" i="25"/>
  <c r="AB307" i="25"/>
  <c r="AC307" i="25"/>
  <c r="U308" i="25"/>
  <c r="V308" i="25"/>
  <c r="W308" i="25"/>
  <c r="X308" i="25"/>
  <c r="Y308" i="25"/>
  <c r="Z308" i="25"/>
  <c r="AA308" i="25"/>
  <c r="AB308" i="25"/>
  <c r="AC308" i="25"/>
  <c r="U309" i="25"/>
  <c r="V309" i="25"/>
  <c r="W309" i="25"/>
  <c r="X309" i="25"/>
  <c r="Y309" i="25"/>
  <c r="Z309" i="25"/>
  <c r="AA309" i="25"/>
  <c r="AB309" i="25"/>
  <c r="AC309" i="25"/>
  <c r="U310" i="25"/>
  <c r="V310" i="25"/>
  <c r="W310" i="25"/>
  <c r="X310" i="25"/>
  <c r="Y310" i="25"/>
  <c r="Z310" i="25"/>
  <c r="AA310" i="25"/>
  <c r="AB310" i="25"/>
  <c r="AC310" i="25"/>
  <c r="U311" i="25"/>
  <c r="V311" i="25"/>
  <c r="W311" i="25"/>
  <c r="X311" i="25"/>
  <c r="Y311" i="25"/>
  <c r="Z311" i="25"/>
  <c r="AA311" i="25"/>
  <c r="AB311" i="25"/>
  <c r="AC311" i="25"/>
  <c r="U312" i="25"/>
  <c r="V312" i="25"/>
  <c r="W312" i="25"/>
  <c r="X312" i="25"/>
  <c r="Y312" i="25"/>
  <c r="Z312" i="25"/>
  <c r="AA312" i="25"/>
  <c r="AB312" i="25"/>
  <c r="AC312" i="25"/>
  <c r="U313" i="25"/>
  <c r="V313" i="25"/>
  <c r="W313" i="25"/>
  <c r="X313" i="25"/>
  <c r="Y313" i="25"/>
  <c r="Z313" i="25"/>
  <c r="AA313" i="25"/>
  <c r="AB313" i="25"/>
  <c r="AC313" i="25"/>
  <c r="U314" i="25"/>
  <c r="V314" i="25"/>
  <c r="W314" i="25"/>
  <c r="X314" i="25"/>
  <c r="Y314" i="25"/>
  <c r="Z314" i="25"/>
  <c r="AA314" i="25"/>
  <c r="AB314" i="25"/>
  <c r="AC314" i="25"/>
  <c r="U315" i="25"/>
  <c r="V315" i="25"/>
  <c r="W315" i="25"/>
  <c r="X315" i="25"/>
  <c r="Y315" i="25"/>
  <c r="Z315" i="25"/>
  <c r="AA315" i="25"/>
  <c r="AB315" i="25"/>
  <c r="AC315" i="25"/>
  <c r="U316" i="25"/>
  <c r="V316" i="25"/>
  <c r="W316" i="25"/>
  <c r="X316" i="25"/>
  <c r="Y316" i="25"/>
  <c r="Z316" i="25"/>
  <c r="AA316" i="25"/>
  <c r="AB316" i="25"/>
  <c r="AC316" i="25"/>
  <c r="U317" i="25"/>
  <c r="V317" i="25"/>
  <c r="W317" i="25"/>
  <c r="X317" i="25"/>
  <c r="Y317" i="25"/>
  <c r="Z317" i="25"/>
  <c r="AA317" i="25"/>
  <c r="AB317" i="25"/>
  <c r="AC317" i="25"/>
  <c r="U318" i="25"/>
  <c r="V318" i="25"/>
  <c r="W318" i="25"/>
  <c r="X318" i="25"/>
  <c r="Y318" i="25"/>
  <c r="Z318" i="25"/>
  <c r="AA318" i="25"/>
  <c r="AB318" i="25"/>
  <c r="AC318" i="25"/>
  <c r="U319" i="25"/>
  <c r="V319" i="25"/>
  <c r="W319" i="25"/>
  <c r="X319" i="25"/>
  <c r="Y319" i="25"/>
  <c r="Z319" i="25"/>
  <c r="AA319" i="25"/>
  <c r="AB319" i="25"/>
  <c r="AC319" i="25"/>
  <c r="U320" i="25"/>
  <c r="V320" i="25"/>
  <c r="W320" i="25"/>
  <c r="X320" i="25"/>
  <c r="Y320" i="25"/>
  <c r="Z320" i="25"/>
  <c r="AA320" i="25"/>
  <c r="AB320" i="25"/>
  <c r="AC320" i="25"/>
  <c r="U321" i="25"/>
  <c r="V321" i="25"/>
  <c r="W321" i="25"/>
  <c r="X321" i="25"/>
  <c r="Y321" i="25"/>
  <c r="Z321" i="25"/>
  <c r="AA321" i="25"/>
  <c r="AB321" i="25"/>
  <c r="AC321" i="25"/>
  <c r="U322" i="25"/>
  <c r="V322" i="25"/>
  <c r="W322" i="25"/>
  <c r="X322" i="25"/>
  <c r="Y322" i="25"/>
  <c r="Z322" i="25"/>
  <c r="AA322" i="25"/>
  <c r="AB322" i="25"/>
  <c r="AC322" i="25"/>
  <c r="U323" i="25"/>
  <c r="V323" i="25"/>
  <c r="W323" i="25"/>
  <c r="X323" i="25"/>
  <c r="Y323" i="25"/>
  <c r="Z323" i="25"/>
  <c r="AA323" i="25"/>
  <c r="AB323" i="25"/>
  <c r="AC323" i="25"/>
  <c r="U324" i="25"/>
  <c r="V324" i="25"/>
  <c r="W324" i="25"/>
  <c r="X324" i="25"/>
  <c r="Y324" i="25"/>
  <c r="Z324" i="25"/>
  <c r="AA324" i="25"/>
  <c r="AB324" i="25"/>
  <c r="AC324" i="25"/>
  <c r="U325" i="25"/>
  <c r="V325" i="25"/>
  <c r="W325" i="25"/>
  <c r="X325" i="25"/>
  <c r="Y325" i="25"/>
  <c r="Z325" i="25"/>
  <c r="AA325" i="25"/>
  <c r="AB325" i="25"/>
  <c r="AC325" i="25"/>
  <c r="U326" i="25"/>
  <c r="V326" i="25"/>
  <c r="W326" i="25"/>
  <c r="X326" i="25"/>
  <c r="Y326" i="25"/>
  <c r="Z326" i="25"/>
  <c r="AA326" i="25"/>
  <c r="AB326" i="25"/>
  <c r="AC326" i="25"/>
  <c r="U327" i="25"/>
  <c r="V327" i="25"/>
  <c r="W327" i="25"/>
  <c r="X327" i="25"/>
  <c r="Y327" i="25"/>
  <c r="Z327" i="25"/>
  <c r="AA327" i="25"/>
  <c r="AB327" i="25"/>
  <c r="AC327" i="25"/>
  <c r="U328" i="25"/>
  <c r="V328" i="25"/>
  <c r="W328" i="25"/>
  <c r="X328" i="25"/>
  <c r="Y328" i="25"/>
  <c r="Z328" i="25"/>
  <c r="AA328" i="25"/>
  <c r="AB328" i="25"/>
  <c r="AC328" i="25"/>
  <c r="U329" i="25"/>
  <c r="V329" i="25"/>
  <c r="W329" i="25"/>
  <c r="X329" i="25"/>
  <c r="Y329" i="25"/>
  <c r="Z329" i="25"/>
  <c r="AA329" i="25"/>
  <c r="AB329" i="25"/>
  <c r="AC329" i="25"/>
  <c r="U330" i="25"/>
  <c r="V330" i="25"/>
  <c r="W330" i="25"/>
  <c r="X330" i="25"/>
  <c r="Y330" i="25"/>
  <c r="Z330" i="25"/>
  <c r="AA330" i="25"/>
  <c r="AB330" i="25"/>
  <c r="AC330" i="25"/>
  <c r="U331" i="25"/>
  <c r="V331" i="25"/>
  <c r="W331" i="25"/>
  <c r="X331" i="25"/>
  <c r="Y331" i="25"/>
  <c r="Z331" i="25"/>
  <c r="AA331" i="25"/>
  <c r="AB331" i="25"/>
  <c r="AC331" i="25"/>
  <c r="U332" i="25"/>
  <c r="V332" i="25"/>
  <c r="W332" i="25"/>
  <c r="X332" i="25"/>
  <c r="Y332" i="25"/>
  <c r="Z332" i="25"/>
  <c r="AA332" i="25"/>
  <c r="AB332" i="25"/>
  <c r="AC332" i="25"/>
  <c r="U333" i="25"/>
  <c r="V333" i="25"/>
  <c r="W333" i="25"/>
  <c r="X333" i="25"/>
  <c r="Y333" i="25"/>
  <c r="Z333" i="25"/>
  <c r="AA333" i="25"/>
  <c r="AB333" i="25"/>
  <c r="AC333" i="25"/>
  <c r="U334" i="25"/>
  <c r="V334" i="25"/>
  <c r="W334" i="25"/>
  <c r="X334" i="25"/>
  <c r="Y334" i="25"/>
  <c r="Z334" i="25"/>
  <c r="AA334" i="25"/>
  <c r="AB334" i="25"/>
  <c r="AC334" i="25"/>
  <c r="U335" i="25"/>
  <c r="V335" i="25"/>
  <c r="W335" i="25"/>
  <c r="X335" i="25"/>
  <c r="Y335" i="25"/>
  <c r="Z335" i="25"/>
  <c r="AA335" i="25"/>
  <c r="AB335" i="25"/>
  <c r="AC335" i="25"/>
  <c r="U336" i="25"/>
  <c r="V336" i="25"/>
  <c r="W336" i="25"/>
  <c r="X336" i="25"/>
  <c r="Y336" i="25"/>
  <c r="Z336" i="25"/>
  <c r="AA336" i="25"/>
  <c r="AB336" i="25"/>
  <c r="AC336" i="25"/>
  <c r="U337" i="25"/>
  <c r="V337" i="25"/>
  <c r="W337" i="25"/>
  <c r="X337" i="25"/>
  <c r="Y337" i="25"/>
  <c r="Z337" i="25"/>
  <c r="AA337" i="25"/>
  <c r="AB337" i="25"/>
  <c r="AC337" i="25"/>
  <c r="U338" i="25"/>
  <c r="V338" i="25"/>
  <c r="W338" i="25"/>
  <c r="X338" i="25"/>
  <c r="Y338" i="25"/>
  <c r="Z338" i="25"/>
  <c r="AA338" i="25"/>
  <c r="AB338" i="25"/>
  <c r="AC338" i="25"/>
  <c r="U339" i="25"/>
  <c r="V339" i="25"/>
  <c r="W339" i="25"/>
  <c r="X339" i="25"/>
  <c r="Y339" i="25"/>
  <c r="Z339" i="25"/>
  <c r="AA339" i="25"/>
  <c r="AB339" i="25"/>
  <c r="AC339" i="25"/>
  <c r="U340" i="25"/>
  <c r="V340" i="25"/>
  <c r="W340" i="25"/>
  <c r="X340" i="25"/>
  <c r="Y340" i="25"/>
  <c r="Z340" i="25"/>
  <c r="AA340" i="25"/>
  <c r="AB340" i="25"/>
  <c r="AC340" i="25"/>
  <c r="U341" i="25"/>
  <c r="V341" i="25"/>
  <c r="W341" i="25"/>
  <c r="X341" i="25"/>
  <c r="Y341" i="25"/>
  <c r="Z341" i="25"/>
  <c r="AA341" i="25"/>
  <c r="AB341" i="25"/>
  <c r="AC341" i="25"/>
  <c r="U342" i="25"/>
  <c r="V342" i="25"/>
  <c r="W342" i="25"/>
  <c r="X342" i="25"/>
  <c r="Y342" i="25"/>
  <c r="Z342" i="25"/>
  <c r="AA342" i="25"/>
  <c r="AB342" i="25"/>
  <c r="AC342" i="25"/>
  <c r="U343" i="25"/>
  <c r="V343" i="25"/>
  <c r="W343" i="25"/>
  <c r="X343" i="25"/>
  <c r="Y343" i="25"/>
  <c r="Z343" i="25"/>
  <c r="AA343" i="25"/>
  <c r="AB343" i="25"/>
  <c r="AC343" i="25"/>
  <c r="U344" i="25"/>
  <c r="V344" i="25"/>
  <c r="W344" i="25"/>
  <c r="X344" i="25"/>
  <c r="Y344" i="25"/>
  <c r="Z344" i="25"/>
  <c r="AA344" i="25"/>
  <c r="AB344" i="25"/>
  <c r="AC344" i="25"/>
  <c r="U345" i="25"/>
  <c r="V345" i="25"/>
  <c r="W345" i="25"/>
  <c r="X345" i="25"/>
  <c r="Y345" i="25"/>
  <c r="Z345" i="25"/>
  <c r="AA345" i="25"/>
  <c r="AB345" i="25"/>
  <c r="AC345" i="25"/>
  <c r="U346" i="25"/>
  <c r="V346" i="25"/>
  <c r="W346" i="25"/>
  <c r="X346" i="25"/>
  <c r="Y346" i="25"/>
  <c r="Z346" i="25"/>
  <c r="AA346" i="25"/>
  <c r="AB346" i="25"/>
  <c r="AC346" i="25"/>
  <c r="U347" i="25"/>
  <c r="V347" i="25"/>
  <c r="W347" i="25"/>
  <c r="X347" i="25"/>
  <c r="Y347" i="25"/>
  <c r="Z347" i="25"/>
  <c r="AA347" i="25"/>
  <c r="AB347" i="25"/>
  <c r="AC347" i="25"/>
  <c r="U348" i="25"/>
  <c r="V348" i="25"/>
  <c r="W348" i="25"/>
  <c r="X348" i="25"/>
  <c r="Y348" i="25"/>
  <c r="Z348" i="25"/>
  <c r="AA348" i="25"/>
  <c r="AB348" i="25"/>
  <c r="AC348" i="25"/>
  <c r="U349" i="25"/>
  <c r="V349" i="25"/>
  <c r="W349" i="25"/>
  <c r="X349" i="25"/>
  <c r="Y349" i="25"/>
  <c r="Z349" i="25"/>
  <c r="AA349" i="25"/>
  <c r="AB349" i="25"/>
  <c r="AC349" i="25"/>
  <c r="U350" i="25"/>
  <c r="V350" i="25"/>
  <c r="W350" i="25"/>
  <c r="X350" i="25"/>
  <c r="Y350" i="25"/>
  <c r="Z350" i="25"/>
  <c r="AA350" i="25"/>
  <c r="AB350" i="25"/>
  <c r="AC350" i="25"/>
  <c r="U351" i="25"/>
  <c r="V351" i="25"/>
  <c r="W351" i="25"/>
  <c r="X351" i="25"/>
  <c r="Y351" i="25"/>
  <c r="Z351" i="25"/>
  <c r="AA351" i="25"/>
  <c r="AB351" i="25"/>
  <c r="AC351" i="25"/>
  <c r="U352" i="25"/>
  <c r="V352" i="25"/>
  <c r="W352" i="25"/>
  <c r="X352" i="25"/>
  <c r="Y352" i="25"/>
  <c r="Z352" i="25"/>
  <c r="AA352" i="25"/>
  <c r="AB352" i="25"/>
  <c r="AC352" i="25"/>
  <c r="U353" i="25"/>
  <c r="V353" i="25"/>
  <c r="W353" i="25"/>
  <c r="X353" i="25"/>
  <c r="Y353" i="25"/>
  <c r="Z353" i="25"/>
  <c r="AA353" i="25"/>
  <c r="AB353" i="25"/>
  <c r="AC353" i="25"/>
  <c r="U354" i="25"/>
  <c r="V354" i="25"/>
  <c r="W354" i="25"/>
  <c r="X354" i="25"/>
  <c r="Y354" i="25"/>
  <c r="Z354" i="25"/>
  <c r="AA354" i="25"/>
  <c r="AB354" i="25"/>
  <c r="AC354" i="25"/>
  <c r="U355" i="25"/>
  <c r="V355" i="25"/>
  <c r="W355" i="25"/>
  <c r="X355" i="25"/>
  <c r="Y355" i="25"/>
  <c r="Z355" i="25"/>
  <c r="AA355" i="25"/>
  <c r="AB355" i="25"/>
  <c r="AC355" i="25"/>
  <c r="U356" i="25"/>
  <c r="V356" i="25"/>
  <c r="W356" i="25"/>
  <c r="X356" i="25"/>
  <c r="Y356" i="25"/>
  <c r="Z356" i="25"/>
  <c r="AA356" i="25"/>
  <c r="AB356" i="25"/>
  <c r="AC356" i="25"/>
  <c r="U357" i="25"/>
  <c r="V357" i="25"/>
  <c r="W357" i="25"/>
  <c r="X357" i="25"/>
  <c r="Y357" i="25"/>
  <c r="Z357" i="25"/>
  <c r="AA357" i="25"/>
  <c r="AB357" i="25"/>
  <c r="AC357" i="25"/>
  <c r="U358" i="25"/>
  <c r="V358" i="25"/>
  <c r="W358" i="25"/>
  <c r="X358" i="25"/>
  <c r="Y358" i="25"/>
  <c r="Z358" i="25"/>
  <c r="AA358" i="25"/>
  <c r="AB358" i="25"/>
  <c r="AC358" i="25"/>
  <c r="U359" i="25"/>
  <c r="V359" i="25"/>
  <c r="W359" i="25"/>
  <c r="X359" i="25"/>
  <c r="Y359" i="25"/>
  <c r="Z359" i="25"/>
  <c r="AA359" i="25"/>
  <c r="AB359" i="25"/>
  <c r="AC359" i="25"/>
  <c r="U360" i="25"/>
  <c r="V360" i="25"/>
  <c r="W360" i="25"/>
  <c r="X360" i="25"/>
  <c r="Y360" i="25"/>
  <c r="Z360" i="25"/>
  <c r="AA360" i="25"/>
  <c r="AB360" i="25"/>
  <c r="AC360" i="25"/>
  <c r="U361" i="25"/>
  <c r="V361" i="25"/>
  <c r="W361" i="25"/>
  <c r="X361" i="25"/>
  <c r="Y361" i="25"/>
  <c r="Z361" i="25"/>
  <c r="AA361" i="25"/>
  <c r="AB361" i="25"/>
  <c r="AC361" i="25"/>
  <c r="U362" i="25"/>
  <c r="V362" i="25"/>
  <c r="W362" i="25"/>
  <c r="X362" i="25"/>
  <c r="Y362" i="25"/>
  <c r="Z362" i="25"/>
  <c r="AA362" i="25"/>
  <c r="AB362" i="25"/>
  <c r="AC362" i="25"/>
  <c r="U363" i="25"/>
  <c r="V363" i="25"/>
  <c r="W363" i="25"/>
  <c r="X363" i="25"/>
  <c r="Y363" i="25"/>
  <c r="Z363" i="25"/>
  <c r="AA363" i="25"/>
  <c r="AB363" i="25"/>
  <c r="AC363" i="25"/>
  <c r="U364" i="25"/>
  <c r="V364" i="25"/>
  <c r="W364" i="25"/>
  <c r="X364" i="25"/>
  <c r="Y364" i="25"/>
  <c r="Z364" i="25"/>
  <c r="AA364" i="25"/>
  <c r="AB364" i="25"/>
  <c r="AC364" i="25"/>
  <c r="U365" i="25"/>
  <c r="V365" i="25"/>
  <c r="W365" i="25"/>
  <c r="X365" i="25"/>
  <c r="Y365" i="25"/>
  <c r="Z365" i="25"/>
  <c r="AA365" i="25"/>
  <c r="AB365" i="25"/>
  <c r="AC365" i="25"/>
  <c r="U366" i="25"/>
  <c r="V366" i="25"/>
  <c r="W366" i="25"/>
  <c r="X366" i="25"/>
  <c r="Y366" i="25"/>
  <c r="Z366" i="25"/>
  <c r="AA366" i="25"/>
  <c r="AB366" i="25"/>
  <c r="AC366" i="25"/>
  <c r="U367" i="25"/>
  <c r="V367" i="25"/>
  <c r="W367" i="25"/>
  <c r="X367" i="25"/>
  <c r="Y367" i="25"/>
  <c r="Z367" i="25"/>
  <c r="AA367" i="25"/>
  <c r="AB367" i="25"/>
  <c r="AC367" i="25"/>
  <c r="U368" i="25"/>
  <c r="V368" i="25"/>
  <c r="W368" i="25"/>
  <c r="X368" i="25"/>
  <c r="Y368" i="25"/>
  <c r="Z368" i="25"/>
  <c r="AA368" i="25"/>
  <c r="AB368" i="25"/>
  <c r="AC368" i="25"/>
  <c r="U369" i="25"/>
  <c r="V369" i="25"/>
  <c r="W369" i="25"/>
  <c r="X369" i="25"/>
  <c r="Y369" i="25"/>
  <c r="Z369" i="25"/>
  <c r="AA369" i="25"/>
  <c r="AB369" i="25"/>
  <c r="AC369" i="25"/>
  <c r="U370" i="25"/>
  <c r="V370" i="25"/>
  <c r="W370" i="25"/>
  <c r="X370" i="25"/>
  <c r="Y370" i="25"/>
  <c r="Z370" i="25"/>
  <c r="AA370" i="25"/>
  <c r="AB370" i="25"/>
  <c r="AC370" i="25"/>
  <c r="U371" i="25"/>
  <c r="V371" i="25"/>
  <c r="W371" i="25"/>
  <c r="X371" i="25"/>
  <c r="Y371" i="25"/>
  <c r="Z371" i="25"/>
  <c r="AA371" i="25"/>
  <c r="AB371" i="25"/>
  <c r="AC371" i="25"/>
  <c r="U372" i="25"/>
  <c r="V372" i="25"/>
  <c r="W372" i="25"/>
  <c r="X372" i="25"/>
  <c r="Y372" i="25"/>
  <c r="Z372" i="25"/>
  <c r="AA372" i="25"/>
  <c r="AB372" i="25"/>
  <c r="AC372" i="25"/>
  <c r="U373" i="25"/>
  <c r="V373" i="25"/>
  <c r="W373" i="25"/>
  <c r="X373" i="25"/>
  <c r="Y373" i="25"/>
  <c r="Z373" i="25"/>
  <c r="AA373" i="25"/>
  <c r="AB373" i="25"/>
  <c r="AC373" i="25"/>
  <c r="U374" i="25"/>
  <c r="V374" i="25"/>
  <c r="W374" i="25"/>
  <c r="X374" i="25"/>
  <c r="Y374" i="25"/>
  <c r="Z374" i="25"/>
  <c r="AA374" i="25"/>
  <c r="AB374" i="25"/>
  <c r="AC374" i="25"/>
  <c r="U375" i="25"/>
  <c r="V375" i="25"/>
  <c r="W375" i="25"/>
  <c r="X375" i="25"/>
  <c r="Y375" i="25"/>
  <c r="Z375" i="25"/>
  <c r="AA375" i="25"/>
  <c r="AB375" i="25"/>
  <c r="AC375" i="25"/>
  <c r="U376" i="25"/>
  <c r="V376" i="25"/>
  <c r="W376" i="25"/>
  <c r="X376" i="25"/>
  <c r="Y376" i="25"/>
  <c r="Z376" i="25"/>
  <c r="AA376" i="25"/>
  <c r="AB376" i="25"/>
  <c r="AC376" i="25"/>
  <c r="U377" i="25"/>
  <c r="V377" i="25"/>
  <c r="W377" i="25"/>
  <c r="X377" i="25"/>
  <c r="Y377" i="25"/>
  <c r="Z377" i="25"/>
  <c r="AA377" i="25"/>
  <c r="AB377" i="25"/>
  <c r="AC377" i="25"/>
  <c r="U378" i="25"/>
  <c r="V378" i="25"/>
  <c r="W378" i="25"/>
  <c r="X378" i="25"/>
  <c r="Y378" i="25"/>
  <c r="Z378" i="25"/>
  <c r="AA378" i="25"/>
  <c r="AB378" i="25"/>
  <c r="AC378" i="25"/>
  <c r="U379" i="25"/>
  <c r="V379" i="25"/>
  <c r="W379" i="25"/>
  <c r="X379" i="25"/>
  <c r="Y379" i="25"/>
  <c r="Z379" i="25"/>
  <c r="AA379" i="25"/>
  <c r="AB379" i="25"/>
  <c r="AC379" i="25"/>
  <c r="U380" i="25"/>
  <c r="V380" i="25"/>
  <c r="W380" i="25"/>
  <c r="X380" i="25"/>
  <c r="Y380" i="25"/>
  <c r="Z380" i="25"/>
  <c r="AA380" i="25"/>
  <c r="AB380" i="25"/>
  <c r="AC380" i="25"/>
  <c r="U381" i="25"/>
  <c r="V381" i="25"/>
  <c r="W381" i="25"/>
  <c r="X381" i="25"/>
  <c r="Y381" i="25"/>
  <c r="Z381" i="25"/>
  <c r="AA381" i="25"/>
  <c r="AB381" i="25"/>
  <c r="AC381" i="25"/>
  <c r="U382" i="25"/>
  <c r="V382" i="25"/>
  <c r="W382" i="25"/>
  <c r="X382" i="25"/>
  <c r="Y382" i="25"/>
  <c r="Z382" i="25"/>
  <c r="AA382" i="25"/>
  <c r="AB382" i="25"/>
  <c r="AC382" i="25"/>
  <c r="U383" i="25"/>
  <c r="V383" i="25"/>
  <c r="W383" i="25"/>
  <c r="X383" i="25"/>
  <c r="Y383" i="25"/>
  <c r="Z383" i="25"/>
  <c r="AA383" i="25"/>
  <c r="AB383" i="25"/>
  <c r="AC383" i="25"/>
  <c r="U384" i="25"/>
  <c r="V384" i="25"/>
  <c r="W384" i="25"/>
  <c r="X384" i="25"/>
  <c r="Y384" i="25"/>
  <c r="Z384" i="25"/>
  <c r="AA384" i="25"/>
  <c r="AB384" i="25"/>
  <c r="AC384" i="25"/>
  <c r="U385" i="25"/>
  <c r="V385" i="25"/>
  <c r="W385" i="25"/>
  <c r="X385" i="25"/>
  <c r="Y385" i="25"/>
  <c r="Z385" i="25"/>
  <c r="AA385" i="25"/>
  <c r="AB385" i="25"/>
  <c r="AC385" i="25"/>
  <c r="U386" i="25"/>
  <c r="V386" i="25"/>
  <c r="W386" i="25"/>
  <c r="X386" i="25"/>
  <c r="Y386" i="25"/>
  <c r="Z386" i="25"/>
  <c r="AA386" i="25"/>
  <c r="AB386" i="25"/>
  <c r="AC386" i="25"/>
  <c r="U387" i="25"/>
  <c r="V387" i="25"/>
  <c r="W387" i="25"/>
  <c r="X387" i="25"/>
  <c r="Y387" i="25"/>
  <c r="Z387" i="25"/>
  <c r="AA387" i="25"/>
  <c r="AB387" i="25"/>
  <c r="AC387" i="25"/>
  <c r="U388" i="25"/>
  <c r="V388" i="25"/>
  <c r="W388" i="25"/>
  <c r="X388" i="25"/>
  <c r="Y388" i="25"/>
  <c r="Z388" i="25"/>
  <c r="AA388" i="25"/>
  <c r="AB388" i="25"/>
  <c r="AC388" i="25"/>
  <c r="U389" i="25"/>
  <c r="V389" i="25"/>
  <c r="W389" i="25"/>
  <c r="X389" i="25"/>
  <c r="Y389" i="25"/>
  <c r="Z389" i="25"/>
  <c r="AA389" i="25"/>
  <c r="AB389" i="25"/>
  <c r="AC389" i="25"/>
  <c r="U390" i="25"/>
  <c r="V390" i="25"/>
  <c r="W390" i="25"/>
  <c r="X390" i="25"/>
  <c r="Y390" i="25"/>
  <c r="Z390" i="25"/>
  <c r="AA390" i="25"/>
  <c r="AB390" i="25"/>
  <c r="AC390" i="25"/>
  <c r="U391" i="25"/>
  <c r="V391" i="25"/>
  <c r="W391" i="25"/>
  <c r="X391" i="25"/>
  <c r="Y391" i="25"/>
  <c r="Z391" i="25"/>
  <c r="AA391" i="25"/>
  <c r="AB391" i="25"/>
  <c r="AC391" i="25"/>
  <c r="U392" i="25"/>
  <c r="V392" i="25"/>
  <c r="W392" i="25"/>
  <c r="X392" i="25"/>
  <c r="Y392" i="25"/>
  <c r="Z392" i="25"/>
  <c r="AA392" i="25"/>
  <c r="AB392" i="25"/>
  <c r="AC392" i="25"/>
  <c r="U393" i="25"/>
  <c r="V393" i="25"/>
  <c r="W393" i="25"/>
  <c r="X393" i="25"/>
  <c r="Y393" i="25"/>
  <c r="Z393" i="25"/>
  <c r="AA393" i="25"/>
  <c r="AB393" i="25"/>
  <c r="AC393" i="25"/>
  <c r="U394" i="25"/>
  <c r="V394" i="25"/>
  <c r="W394" i="25"/>
  <c r="X394" i="25"/>
  <c r="Y394" i="25"/>
  <c r="Z394" i="25"/>
  <c r="AA394" i="25"/>
  <c r="AB394" i="25"/>
  <c r="AC394" i="25"/>
  <c r="U395" i="25"/>
  <c r="V395" i="25"/>
  <c r="W395" i="25"/>
  <c r="X395" i="25"/>
  <c r="Y395" i="25"/>
  <c r="Z395" i="25"/>
  <c r="AA395" i="25"/>
  <c r="AB395" i="25"/>
  <c r="AC395" i="25"/>
  <c r="U396" i="25"/>
  <c r="V396" i="25"/>
  <c r="W396" i="25"/>
  <c r="X396" i="25"/>
  <c r="Y396" i="25"/>
  <c r="Z396" i="25"/>
  <c r="AA396" i="25"/>
  <c r="AB396" i="25"/>
  <c r="AC396" i="25"/>
  <c r="U397" i="25"/>
  <c r="V397" i="25"/>
  <c r="W397" i="25"/>
  <c r="X397" i="25"/>
  <c r="Y397" i="25"/>
  <c r="Z397" i="25"/>
  <c r="AA397" i="25"/>
  <c r="AB397" i="25"/>
  <c r="AC397" i="25"/>
  <c r="U398" i="25"/>
  <c r="V398" i="25"/>
  <c r="W398" i="25"/>
  <c r="X398" i="25"/>
  <c r="Y398" i="25"/>
  <c r="Z398" i="25"/>
  <c r="AA398" i="25"/>
  <c r="AB398" i="25"/>
  <c r="AC398" i="25"/>
  <c r="U399" i="25"/>
  <c r="V399" i="25"/>
  <c r="W399" i="25"/>
  <c r="X399" i="25"/>
  <c r="Y399" i="25"/>
  <c r="Z399" i="25"/>
  <c r="AA399" i="25"/>
  <c r="AB399" i="25"/>
  <c r="AC399" i="25"/>
  <c r="U400" i="25"/>
  <c r="V400" i="25"/>
  <c r="W400" i="25"/>
  <c r="X400" i="25"/>
  <c r="Y400" i="25"/>
  <c r="Z400" i="25"/>
  <c r="AA400" i="25"/>
  <c r="AB400" i="25"/>
  <c r="AC400" i="25"/>
  <c r="U401" i="25"/>
  <c r="V401" i="25"/>
  <c r="W401" i="25"/>
  <c r="X401" i="25"/>
  <c r="Y401" i="25"/>
  <c r="Z401" i="25"/>
  <c r="AA401" i="25"/>
  <c r="AB401" i="25"/>
  <c r="AC401" i="25"/>
  <c r="U402" i="25"/>
  <c r="V402" i="25"/>
  <c r="W402" i="25"/>
  <c r="X402" i="25"/>
  <c r="Y402" i="25"/>
  <c r="Z402" i="25"/>
  <c r="AA402" i="25"/>
  <c r="AB402" i="25"/>
  <c r="AC402" i="25"/>
  <c r="U403" i="25"/>
  <c r="V403" i="25"/>
  <c r="W403" i="25"/>
  <c r="X403" i="25"/>
  <c r="Y403" i="25"/>
  <c r="Z403" i="25"/>
  <c r="AA403" i="25"/>
  <c r="AB403" i="25"/>
  <c r="AC403" i="25"/>
  <c r="U404" i="25"/>
  <c r="V404" i="25"/>
  <c r="W404" i="25"/>
  <c r="X404" i="25"/>
  <c r="Y404" i="25"/>
  <c r="Z404" i="25"/>
  <c r="AA404" i="25"/>
  <c r="AB404" i="25"/>
  <c r="AC404" i="25"/>
  <c r="U405" i="25"/>
  <c r="V405" i="25"/>
  <c r="W405" i="25"/>
  <c r="X405" i="25"/>
  <c r="Y405" i="25"/>
  <c r="Z405" i="25"/>
  <c r="AA405" i="25"/>
  <c r="AB405" i="25"/>
  <c r="AC405" i="25"/>
  <c r="U406" i="25"/>
  <c r="V406" i="25"/>
  <c r="W406" i="25"/>
  <c r="X406" i="25"/>
  <c r="Y406" i="25"/>
  <c r="Z406" i="25"/>
  <c r="AA406" i="25"/>
  <c r="AB406" i="25"/>
  <c r="AC406" i="25"/>
  <c r="U407" i="25"/>
  <c r="V407" i="25"/>
  <c r="W407" i="25"/>
  <c r="X407" i="25"/>
  <c r="Y407" i="25"/>
  <c r="Z407" i="25"/>
  <c r="AA407" i="25"/>
  <c r="AB407" i="25"/>
  <c r="AC407" i="25"/>
  <c r="U408" i="25"/>
  <c r="V408" i="25"/>
  <c r="W408" i="25"/>
  <c r="X408" i="25"/>
  <c r="Y408" i="25"/>
  <c r="Z408" i="25"/>
  <c r="AA408" i="25"/>
  <c r="AB408" i="25"/>
  <c r="AC408" i="25"/>
  <c r="U409" i="25"/>
  <c r="V409" i="25"/>
  <c r="W409" i="25"/>
  <c r="X409" i="25"/>
  <c r="Y409" i="25"/>
  <c r="Z409" i="25"/>
  <c r="AA409" i="25"/>
  <c r="AB409" i="25"/>
  <c r="AC409" i="25"/>
  <c r="U410" i="25"/>
  <c r="V410" i="25"/>
  <c r="W410" i="25"/>
  <c r="X410" i="25"/>
  <c r="Y410" i="25"/>
  <c r="Z410" i="25"/>
  <c r="AA410" i="25"/>
  <c r="AB410" i="25"/>
  <c r="AC410" i="25"/>
  <c r="U411" i="25"/>
  <c r="V411" i="25"/>
  <c r="W411" i="25"/>
  <c r="X411" i="25"/>
  <c r="Y411" i="25"/>
  <c r="Z411" i="25"/>
  <c r="AA411" i="25"/>
  <c r="AB411" i="25"/>
  <c r="AC411" i="25"/>
  <c r="U412" i="25"/>
  <c r="V412" i="25"/>
  <c r="W412" i="25"/>
  <c r="X412" i="25"/>
  <c r="Y412" i="25"/>
  <c r="Z412" i="25"/>
  <c r="AA412" i="25"/>
  <c r="AB412" i="25"/>
  <c r="AC412" i="25"/>
  <c r="U413" i="25"/>
  <c r="V413" i="25"/>
  <c r="W413" i="25"/>
  <c r="X413" i="25"/>
  <c r="Y413" i="25"/>
  <c r="Z413" i="25"/>
  <c r="AA413" i="25"/>
  <c r="AB413" i="25"/>
  <c r="AC413" i="25"/>
  <c r="U414" i="25"/>
  <c r="V414" i="25"/>
  <c r="W414" i="25"/>
  <c r="X414" i="25"/>
  <c r="Y414" i="25"/>
  <c r="Z414" i="25"/>
  <c r="AA414" i="25"/>
  <c r="AB414" i="25"/>
  <c r="AC414" i="25"/>
  <c r="U415" i="25"/>
  <c r="V415" i="25"/>
  <c r="W415" i="25"/>
  <c r="X415" i="25"/>
  <c r="Y415" i="25"/>
  <c r="Z415" i="25"/>
  <c r="AA415" i="25"/>
  <c r="AB415" i="25"/>
  <c r="AC415" i="25"/>
  <c r="U416" i="25"/>
  <c r="V416" i="25"/>
  <c r="W416" i="25"/>
  <c r="X416" i="25"/>
  <c r="Y416" i="25"/>
  <c r="Z416" i="25"/>
  <c r="AA416" i="25"/>
  <c r="AB416" i="25"/>
  <c r="AC416" i="25"/>
  <c r="U417" i="25"/>
  <c r="V417" i="25"/>
  <c r="W417" i="25"/>
  <c r="X417" i="25"/>
  <c r="Y417" i="25"/>
  <c r="Z417" i="25"/>
  <c r="AA417" i="25"/>
  <c r="AB417" i="25"/>
  <c r="AC417" i="25"/>
  <c r="U418" i="25"/>
  <c r="V418" i="25"/>
  <c r="W418" i="25"/>
  <c r="X418" i="25"/>
  <c r="Y418" i="25"/>
  <c r="Z418" i="25"/>
  <c r="AA418" i="25"/>
  <c r="AB418" i="25"/>
  <c r="AC418" i="25"/>
  <c r="U419" i="25"/>
  <c r="V419" i="25"/>
  <c r="W419" i="25"/>
  <c r="X419" i="25"/>
  <c r="Y419" i="25"/>
  <c r="Z419" i="25"/>
  <c r="AA419" i="25"/>
  <c r="AB419" i="25"/>
  <c r="AC419" i="25"/>
  <c r="U420" i="25"/>
  <c r="V420" i="25"/>
  <c r="W420" i="25"/>
  <c r="X420" i="25"/>
  <c r="Y420" i="25"/>
  <c r="Z420" i="25"/>
  <c r="AA420" i="25"/>
  <c r="AB420" i="25"/>
  <c r="AC420" i="25"/>
  <c r="U421" i="25"/>
  <c r="V421" i="25"/>
  <c r="W421" i="25"/>
  <c r="X421" i="25"/>
  <c r="Y421" i="25"/>
  <c r="Z421" i="25"/>
  <c r="AA421" i="25"/>
  <c r="AB421" i="25"/>
  <c r="AC421" i="25"/>
  <c r="U422" i="25"/>
  <c r="V422" i="25"/>
  <c r="W422" i="25"/>
  <c r="X422" i="25"/>
  <c r="Y422" i="25"/>
  <c r="Z422" i="25"/>
  <c r="AA422" i="25"/>
  <c r="AB422" i="25"/>
  <c r="AC422" i="25"/>
  <c r="U423" i="25"/>
  <c r="V423" i="25"/>
  <c r="W423" i="25"/>
  <c r="X423" i="25"/>
  <c r="Y423" i="25"/>
  <c r="Z423" i="25"/>
  <c r="AA423" i="25"/>
  <c r="AB423" i="25"/>
  <c r="AC423" i="25"/>
  <c r="U424" i="25"/>
  <c r="V424" i="25"/>
  <c r="W424" i="25"/>
  <c r="X424" i="25"/>
  <c r="Y424" i="25"/>
  <c r="Z424" i="25"/>
  <c r="AA424" i="25"/>
  <c r="AB424" i="25"/>
  <c r="AC424" i="25"/>
  <c r="U425" i="25"/>
  <c r="V425" i="25"/>
  <c r="W425" i="25"/>
  <c r="X425" i="25"/>
  <c r="Y425" i="25"/>
  <c r="Z425" i="25"/>
  <c r="AA425" i="25"/>
  <c r="AB425" i="25"/>
  <c r="AC425" i="25"/>
  <c r="U426" i="25"/>
  <c r="V426" i="25"/>
  <c r="W426" i="25"/>
  <c r="X426" i="25"/>
  <c r="Y426" i="25"/>
  <c r="Z426" i="25"/>
  <c r="AA426" i="25"/>
  <c r="AB426" i="25"/>
  <c r="AC426" i="25"/>
  <c r="U427" i="25"/>
  <c r="V427" i="25"/>
  <c r="W427" i="25"/>
  <c r="X427" i="25"/>
  <c r="Y427" i="25"/>
  <c r="Z427" i="25"/>
  <c r="AA427" i="25"/>
  <c r="AB427" i="25"/>
  <c r="AC427" i="25"/>
  <c r="U428" i="25"/>
  <c r="V428" i="25"/>
  <c r="W428" i="25"/>
  <c r="X428" i="25"/>
  <c r="Y428" i="25"/>
  <c r="Z428" i="25"/>
  <c r="AA428" i="25"/>
  <c r="AB428" i="25"/>
  <c r="AC428" i="25"/>
  <c r="U429" i="25"/>
  <c r="V429" i="25"/>
  <c r="W429" i="25"/>
  <c r="X429" i="25"/>
  <c r="Y429" i="25"/>
  <c r="Z429" i="25"/>
  <c r="AA429" i="25"/>
  <c r="AB429" i="25"/>
  <c r="AC429" i="25"/>
  <c r="U430" i="25"/>
  <c r="V430" i="25"/>
  <c r="W430" i="25"/>
  <c r="X430" i="25"/>
  <c r="Y430" i="25"/>
  <c r="Z430" i="25"/>
  <c r="AA430" i="25"/>
  <c r="AB430" i="25"/>
  <c r="AC430" i="25"/>
  <c r="U431" i="25"/>
  <c r="V431" i="25"/>
  <c r="W431" i="25"/>
  <c r="X431" i="25"/>
  <c r="Y431" i="25"/>
  <c r="Z431" i="25"/>
  <c r="AA431" i="25"/>
  <c r="AB431" i="25"/>
  <c r="AC431" i="25"/>
  <c r="U432" i="25"/>
  <c r="V432" i="25"/>
  <c r="W432" i="25"/>
  <c r="X432" i="25"/>
  <c r="Y432" i="25"/>
  <c r="Z432" i="25"/>
  <c r="AA432" i="25"/>
  <c r="AB432" i="25"/>
  <c r="AC432" i="25"/>
  <c r="U433" i="25"/>
  <c r="V433" i="25"/>
  <c r="W433" i="25"/>
  <c r="X433" i="25"/>
  <c r="Y433" i="25"/>
  <c r="Z433" i="25"/>
  <c r="AA433" i="25"/>
  <c r="AB433" i="25"/>
  <c r="AC433" i="25"/>
  <c r="U434" i="25"/>
  <c r="V434" i="25"/>
  <c r="W434" i="25"/>
  <c r="X434" i="25"/>
  <c r="Y434" i="25"/>
  <c r="Z434" i="25"/>
  <c r="AA434" i="25"/>
  <c r="AB434" i="25"/>
  <c r="AC434" i="25"/>
  <c r="U435" i="25"/>
  <c r="V435" i="25"/>
  <c r="W435" i="25"/>
  <c r="X435" i="25"/>
  <c r="Y435" i="25"/>
  <c r="Z435" i="25"/>
  <c r="AA435" i="25"/>
  <c r="AB435" i="25"/>
  <c r="AC435" i="25"/>
  <c r="U436" i="25"/>
  <c r="V436" i="25"/>
  <c r="W436" i="25"/>
  <c r="X436" i="25"/>
  <c r="Y436" i="25"/>
  <c r="Z436" i="25"/>
  <c r="AA436" i="25"/>
  <c r="AB436" i="25"/>
  <c r="AC436" i="25"/>
  <c r="U437" i="25"/>
  <c r="V437" i="25"/>
  <c r="W437" i="25"/>
  <c r="X437" i="25"/>
  <c r="Y437" i="25"/>
  <c r="Z437" i="25"/>
  <c r="AA437" i="25"/>
  <c r="AB437" i="25"/>
  <c r="AC437" i="25"/>
  <c r="U438" i="25"/>
  <c r="V438" i="25"/>
  <c r="W438" i="25"/>
  <c r="X438" i="25"/>
  <c r="Y438" i="25"/>
  <c r="Z438" i="25"/>
  <c r="AA438" i="25"/>
  <c r="AB438" i="25"/>
  <c r="AC438" i="25"/>
  <c r="U439" i="25"/>
  <c r="V439" i="25"/>
  <c r="W439" i="25"/>
  <c r="X439" i="25"/>
  <c r="Y439" i="25"/>
  <c r="Z439" i="25"/>
  <c r="AA439" i="25"/>
  <c r="AB439" i="25"/>
  <c r="AC439" i="25"/>
  <c r="U440" i="25"/>
  <c r="V440" i="25"/>
  <c r="W440" i="25"/>
  <c r="X440" i="25"/>
  <c r="Y440" i="25"/>
  <c r="Z440" i="25"/>
  <c r="AA440" i="25"/>
  <c r="AB440" i="25"/>
  <c r="AC440" i="25"/>
  <c r="U441" i="25"/>
  <c r="V441" i="25"/>
  <c r="W441" i="25"/>
  <c r="X441" i="25"/>
  <c r="Y441" i="25"/>
  <c r="Z441" i="25"/>
  <c r="AA441" i="25"/>
  <c r="AB441" i="25"/>
  <c r="AC441" i="25"/>
  <c r="U442" i="25"/>
  <c r="V442" i="25"/>
  <c r="W442" i="25"/>
  <c r="X442" i="25"/>
  <c r="Y442" i="25"/>
  <c r="Z442" i="25"/>
  <c r="AA442" i="25"/>
  <c r="AB442" i="25"/>
  <c r="AC442" i="25"/>
  <c r="U443" i="25"/>
  <c r="V443" i="25"/>
  <c r="W443" i="25"/>
  <c r="X443" i="25"/>
  <c r="Y443" i="25"/>
  <c r="Z443" i="25"/>
  <c r="AA443" i="25"/>
  <c r="AB443" i="25"/>
  <c r="AC443" i="25"/>
  <c r="U444" i="25"/>
  <c r="V444" i="25"/>
  <c r="W444" i="25"/>
  <c r="X444" i="25"/>
  <c r="Y444" i="25"/>
  <c r="Z444" i="25"/>
  <c r="AA444" i="25"/>
  <c r="AB444" i="25"/>
  <c r="AC444" i="25"/>
  <c r="U445" i="25"/>
  <c r="V445" i="25"/>
  <c r="W445" i="25"/>
  <c r="X445" i="25"/>
  <c r="Y445" i="25"/>
  <c r="Z445" i="25"/>
  <c r="AA445" i="25"/>
  <c r="AB445" i="25"/>
  <c r="AC445" i="25"/>
  <c r="U446" i="25"/>
  <c r="V446" i="25"/>
  <c r="W446" i="25"/>
  <c r="X446" i="25"/>
  <c r="Y446" i="25"/>
  <c r="Z446" i="25"/>
  <c r="AA446" i="25"/>
  <c r="AB446" i="25"/>
  <c r="AC446" i="25"/>
  <c r="U447" i="25"/>
  <c r="V447" i="25"/>
  <c r="W447" i="25"/>
  <c r="X447" i="25"/>
  <c r="Y447" i="25"/>
  <c r="Z447" i="25"/>
  <c r="AA447" i="25"/>
  <c r="AB447" i="25"/>
  <c r="AC447" i="25"/>
  <c r="U448" i="25"/>
  <c r="V448" i="25"/>
  <c r="W448" i="25"/>
  <c r="X448" i="25"/>
  <c r="Y448" i="25"/>
  <c r="Z448" i="25"/>
  <c r="AA448" i="25"/>
  <c r="AB448" i="25"/>
  <c r="AC448" i="25"/>
  <c r="U449" i="25"/>
  <c r="V449" i="25"/>
  <c r="W449" i="25"/>
  <c r="X449" i="25"/>
  <c r="Y449" i="25"/>
  <c r="Z449" i="25"/>
  <c r="AA449" i="25"/>
  <c r="AB449" i="25"/>
  <c r="AC449" i="25"/>
  <c r="U450" i="25"/>
  <c r="V450" i="25"/>
  <c r="W450" i="25"/>
  <c r="X450" i="25"/>
  <c r="Y450" i="25"/>
  <c r="Z450" i="25"/>
  <c r="AA450" i="25"/>
  <c r="AB450" i="25"/>
  <c r="AC450" i="25"/>
  <c r="U451" i="25"/>
  <c r="V451" i="25"/>
  <c r="W451" i="25"/>
  <c r="X451" i="25"/>
  <c r="Y451" i="25"/>
  <c r="Z451" i="25"/>
  <c r="AA451" i="25"/>
  <c r="AB451" i="25"/>
  <c r="AC451" i="25"/>
  <c r="U452" i="25"/>
  <c r="V452" i="25"/>
  <c r="W452" i="25"/>
  <c r="X452" i="25"/>
  <c r="Y452" i="25"/>
  <c r="Z452" i="25"/>
  <c r="AA452" i="25"/>
  <c r="AB452" i="25"/>
  <c r="AC452" i="25"/>
  <c r="U453" i="25"/>
  <c r="V453" i="25"/>
  <c r="W453" i="25"/>
  <c r="X453" i="25"/>
  <c r="Y453" i="25"/>
  <c r="Z453" i="25"/>
  <c r="AA453" i="25"/>
  <c r="AB453" i="25"/>
  <c r="AC453" i="25"/>
  <c r="U454" i="25"/>
  <c r="V454" i="25"/>
  <c r="W454" i="25"/>
  <c r="X454" i="25"/>
  <c r="Y454" i="25"/>
  <c r="Z454" i="25"/>
  <c r="AA454" i="25"/>
  <c r="AB454" i="25"/>
  <c r="AC454" i="25"/>
  <c r="U455" i="25"/>
  <c r="V455" i="25"/>
  <c r="W455" i="25"/>
  <c r="X455" i="25"/>
  <c r="Y455" i="25"/>
  <c r="Z455" i="25"/>
  <c r="AA455" i="25"/>
  <c r="AB455" i="25"/>
  <c r="AC455" i="25"/>
  <c r="U456" i="25"/>
  <c r="V456" i="25"/>
  <c r="W456" i="25"/>
  <c r="X456" i="25"/>
  <c r="Y456" i="25"/>
  <c r="Z456" i="25"/>
  <c r="AA456" i="25"/>
  <c r="AB456" i="25"/>
  <c r="AC456" i="25"/>
  <c r="U457" i="25"/>
  <c r="V457" i="25"/>
  <c r="W457" i="25"/>
  <c r="X457" i="25"/>
  <c r="Y457" i="25"/>
  <c r="Z457" i="25"/>
  <c r="AA457" i="25"/>
  <c r="AB457" i="25"/>
  <c r="AC457" i="25"/>
  <c r="U458" i="25"/>
  <c r="V458" i="25"/>
  <c r="W458" i="25"/>
  <c r="X458" i="25"/>
  <c r="Y458" i="25"/>
  <c r="Z458" i="25"/>
  <c r="AA458" i="25"/>
  <c r="AB458" i="25"/>
  <c r="AC458" i="25"/>
  <c r="U459" i="25"/>
  <c r="V459" i="25"/>
  <c r="W459" i="25"/>
  <c r="X459" i="25"/>
  <c r="Y459" i="25"/>
  <c r="Z459" i="25"/>
  <c r="AA459" i="25"/>
  <c r="AB459" i="25"/>
  <c r="AC459" i="25"/>
  <c r="U460" i="25"/>
  <c r="V460" i="25"/>
  <c r="W460" i="25"/>
  <c r="X460" i="25"/>
  <c r="Y460" i="25"/>
  <c r="Z460" i="25"/>
  <c r="AA460" i="25"/>
  <c r="AB460" i="25"/>
  <c r="AC460" i="25"/>
  <c r="U461" i="25"/>
  <c r="V461" i="25"/>
  <c r="W461" i="25"/>
  <c r="X461" i="25"/>
  <c r="Y461" i="25"/>
  <c r="Z461" i="25"/>
  <c r="AA461" i="25"/>
  <c r="AB461" i="25"/>
  <c r="AC461" i="25"/>
  <c r="U462" i="25"/>
  <c r="V462" i="25"/>
  <c r="W462" i="25"/>
  <c r="X462" i="25"/>
  <c r="Y462" i="25"/>
  <c r="Z462" i="25"/>
  <c r="AA462" i="25"/>
  <c r="AB462" i="25"/>
  <c r="AC462" i="25"/>
  <c r="U463" i="25"/>
  <c r="V463" i="25"/>
  <c r="W463" i="25"/>
  <c r="X463" i="25"/>
  <c r="Y463" i="25"/>
  <c r="Z463" i="25"/>
  <c r="AA463" i="25"/>
  <c r="AB463" i="25"/>
  <c r="AC463" i="25"/>
  <c r="U464" i="25"/>
  <c r="V464" i="25"/>
  <c r="W464" i="25"/>
  <c r="X464" i="25"/>
  <c r="Y464" i="25"/>
  <c r="Z464" i="25"/>
  <c r="AA464" i="25"/>
  <c r="AB464" i="25"/>
  <c r="AC464" i="25"/>
  <c r="U465" i="25"/>
  <c r="V465" i="25"/>
  <c r="W465" i="25"/>
  <c r="X465" i="25"/>
  <c r="Y465" i="25"/>
  <c r="Z465" i="25"/>
  <c r="AA465" i="25"/>
  <c r="AB465" i="25"/>
  <c r="AC465" i="25"/>
  <c r="U466" i="25"/>
  <c r="V466" i="25"/>
  <c r="W466" i="25"/>
  <c r="X466" i="25"/>
  <c r="Y466" i="25"/>
  <c r="Z466" i="25"/>
  <c r="AA466" i="25"/>
  <c r="AB466" i="25"/>
  <c r="AC466" i="25"/>
  <c r="U467" i="25"/>
  <c r="V467" i="25"/>
  <c r="W467" i="25"/>
  <c r="X467" i="25"/>
  <c r="Y467" i="25"/>
  <c r="Z467" i="25"/>
  <c r="AA467" i="25"/>
  <c r="AB467" i="25"/>
  <c r="AC467" i="25"/>
  <c r="U468" i="25"/>
  <c r="V468" i="25"/>
  <c r="W468" i="25"/>
  <c r="X468" i="25"/>
  <c r="Y468" i="25"/>
  <c r="Z468" i="25"/>
  <c r="AA468" i="25"/>
  <c r="AB468" i="25"/>
  <c r="AC468" i="25"/>
  <c r="U469" i="25"/>
  <c r="V469" i="25"/>
  <c r="W469" i="25"/>
  <c r="X469" i="25"/>
  <c r="Y469" i="25"/>
  <c r="Z469" i="25"/>
  <c r="AA469" i="25"/>
  <c r="AB469" i="25"/>
  <c r="AC469" i="25"/>
  <c r="U470" i="25"/>
  <c r="V470" i="25"/>
  <c r="W470" i="25"/>
  <c r="X470" i="25"/>
  <c r="Y470" i="25"/>
  <c r="Z470" i="25"/>
  <c r="AA470" i="25"/>
  <c r="AB470" i="25"/>
  <c r="AC470" i="25"/>
  <c r="U471" i="25"/>
  <c r="V471" i="25"/>
  <c r="W471" i="25"/>
  <c r="X471" i="25"/>
  <c r="Y471" i="25"/>
  <c r="Z471" i="25"/>
  <c r="AA471" i="25"/>
  <c r="AB471" i="25"/>
  <c r="AC471" i="25"/>
  <c r="U472" i="25"/>
  <c r="V472" i="25"/>
  <c r="W472" i="25"/>
  <c r="X472" i="25"/>
  <c r="Y472" i="25"/>
  <c r="Z472" i="25"/>
  <c r="AA472" i="25"/>
  <c r="AB472" i="25"/>
  <c r="AC472" i="25"/>
  <c r="U473" i="25"/>
  <c r="V473" i="25"/>
  <c r="W473" i="25"/>
  <c r="X473" i="25"/>
  <c r="Y473" i="25"/>
  <c r="Z473" i="25"/>
  <c r="AA473" i="25"/>
  <c r="AB473" i="25"/>
  <c r="AC473" i="25"/>
  <c r="U474" i="25"/>
  <c r="V474" i="25"/>
  <c r="W474" i="25"/>
  <c r="X474" i="25"/>
  <c r="Y474" i="25"/>
  <c r="Z474" i="25"/>
  <c r="AA474" i="25"/>
  <c r="AB474" i="25"/>
  <c r="AC474" i="25"/>
  <c r="U475" i="25"/>
  <c r="V475" i="25"/>
  <c r="W475" i="25"/>
  <c r="X475" i="25"/>
  <c r="Y475" i="25"/>
  <c r="Z475" i="25"/>
  <c r="AA475" i="25"/>
  <c r="AB475" i="25"/>
  <c r="AC475" i="25"/>
  <c r="U476" i="25"/>
  <c r="V476" i="25"/>
  <c r="W476" i="25"/>
  <c r="X476" i="25"/>
  <c r="Y476" i="25"/>
  <c r="Z476" i="25"/>
  <c r="AA476" i="25"/>
  <c r="AB476" i="25"/>
  <c r="AC476" i="25"/>
  <c r="U477" i="25"/>
  <c r="V477" i="25"/>
  <c r="W477" i="25"/>
  <c r="X477" i="25"/>
  <c r="Y477" i="25"/>
  <c r="Z477" i="25"/>
  <c r="AA477" i="25"/>
  <c r="AB477" i="25"/>
  <c r="AC477" i="25"/>
  <c r="U478" i="25"/>
  <c r="V478" i="25"/>
  <c r="W478" i="25"/>
  <c r="X478" i="25"/>
  <c r="Y478" i="25"/>
  <c r="Z478" i="25"/>
  <c r="AA478" i="25"/>
  <c r="AB478" i="25"/>
  <c r="AC478" i="25"/>
  <c r="U479" i="25"/>
  <c r="V479" i="25"/>
  <c r="W479" i="25"/>
  <c r="X479" i="25"/>
  <c r="Y479" i="25"/>
  <c r="Z479" i="25"/>
  <c r="AA479" i="25"/>
  <c r="AB479" i="25"/>
  <c r="AC479" i="25"/>
  <c r="U480" i="25"/>
  <c r="V480" i="25"/>
  <c r="W480" i="25"/>
  <c r="X480" i="25"/>
  <c r="Y480" i="25"/>
  <c r="Z480" i="25"/>
  <c r="AA480" i="25"/>
  <c r="AB480" i="25"/>
  <c r="AC480" i="25"/>
  <c r="U481" i="25"/>
  <c r="V481" i="25"/>
  <c r="W481" i="25"/>
  <c r="X481" i="25"/>
  <c r="Y481" i="25"/>
  <c r="Z481" i="25"/>
  <c r="AA481" i="25"/>
  <c r="AB481" i="25"/>
  <c r="AC481" i="25"/>
  <c r="U482" i="25"/>
  <c r="V482" i="25"/>
  <c r="W482" i="25"/>
  <c r="X482" i="25"/>
  <c r="Y482" i="25"/>
  <c r="Z482" i="25"/>
  <c r="AA482" i="25"/>
  <c r="AB482" i="25"/>
  <c r="AC482" i="25"/>
  <c r="U483" i="25"/>
  <c r="V483" i="25"/>
  <c r="W483" i="25"/>
  <c r="X483" i="25"/>
  <c r="Y483" i="25"/>
  <c r="Z483" i="25"/>
  <c r="AA483" i="25"/>
  <c r="AB483" i="25"/>
  <c r="AC483" i="25"/>
  <c r="U484" i="25"/>
  <c r="V484" i="25"/>
  <c r="W484" i="25"/>
  <c r="X484" i="25"/>
  <c r="Y484" i="25"/>
  <c r="Z484" i="25"/>
  <c r="AA484" i="25"/>
  <c r="AB484" i="25"/>
  <c r="AC484" i="25"/>
  <c r="U485" i="25"/>
  <c r="V485" i="25"/>
  <c r="W485" i="25"/>
  <c r="X485" i="25"/>
  <c r="Y485" i="25"/>
  <c r="Z485" i="25"/>
  <c r="AA485" i="25"/>
  <c r="AB485" i="25"/>
  <c r="AC485" i="25"/>
  <c r="U486" i="25"/>
  <c r="V486" i="25"/>
  <c r="W486" i="25"/>
  <c r="X486" i="25"/>
  <c r="Y486" i="25"/>
  <c r="Z486" i="25"/>
  <c r="AA486" i="25"/>
  <c r="AB486" i="25"/>
  <c r="AC486" i="25"/>
  <c r="U487" i="25"/>
  <c r="V487" i="25"/>
  <c r="W487" i="25"/>
  <c r="X487" i="25"/>
  <c r="Y487" i="25"/>
  <c r="Z487" i="25"/>
  <c r="AA487" i="25"/>
  <c r="AB487" i="25"/>
  <c r="AC487" i="25"/>
  <c r="U488" i="25"/>
  <c r="V488" i="25"/>
  <c r="W488" i="25"/>
  <c r="X488" i="25"/>
  <c r="Y488" i="25"/>
  <c r="Z488" i="25"/>
  <c r="AA488" i="25"/>
  <c r="AB488" i="25"/>
  <c r="AC488" i="25"/>
  <c r="U489" i="25"/>
  <c r="V489" i="25"/>
  <c r="W489" i="25"/>
  <c r="X489" i="25"/>
  <c r="Y489" i="25"/>
  <c r="Z489" i="25"/>
  <c r="AA489" i="25"/>
  <c r="AB489" i="25"/>
  <c r="AC489" i="25"/>
  <c r="U490" i="25"/>
  <c r="V490" i="25"/>
  <c r="W490" i="25"/>
  <c r="X490" i="25"/>
  <c r="Y490" i="25"/>
  <c r="Z490" i="25"/>
  <c r="AA490" i="25"/>
  <c r="AB490" i="25"/>
  <c r="AC490" i="25"/>
  <c r="U491" i="25"/>
  <c r="V491" i="25"/>
  <c r="W491" i="25"/>
  <c r="X491" i="25"/>
  <c r="Y491" i="25"/>
  <c r="Z491" i="25"/>
  <c r="AA491" i="25"/>
  <c r="AB491" i="25"/>
  <c r="AC491" i="25"/>
  <c r="U492" i="25"/>
  <c r="V492" i="25"/>
  <c r="W492" i="25"/>
  <c r="X492" i="25"/>
  <c r="Y492" i="25"/>
  <c r="Z492" i="25"/>
  <c r="AA492" i="25"/>
  <c r="AB492" i="25"/>
  <c r="AC492" i="25"/>
  <c r="U493" i="25"/>
  <c r="V493" i="25"/>
  <c r="W493" i="25"/>
  <c r="X493" i="25"/>
  <c r="Y493" i="25"/>
  <c r="Z493" i="25"/>
  <c r="AA493" i="25"/>
  <c r="AB493" i="25"/>
  <c r="AC493" i="25"/>
  <c r="U494" i="25"/>
  <c r="V494" i="25"/>
  <c r="W494" i="25"/>
  <c r="X494" i="25"/>
  <c r="Y494" i="25"/>
  <c r="Z494" i="25"/>
  <c r="AA494" i="25"/>
  <c r="AB494" i="25"/>
  <c r="AC494" i="25"/>
  <c r="U495" i="25"/>
  <c r="V495" i="25"/>
  <c r="W495" i="25"/>
  <c r="X495" i="25"/>
  <c r="Y495" i="25"/>
  <c r="Z495" i="25"/>
  <c r="AA495" i="25"/>
  <c r="AB495" i="25"/>
  <c r="AC495" i="25"/>
  <c r="U496" i="25"/>
  <c r="V496" i="25"/>
  <c r="W496" i="25"/>
  <c r="X496" i="25"/>
  <c r="Y496" i="25"/>
  <c r="Z496" i="25"/>
  <c r="AA496" i="25"/>
  <c r="AB496" i="25"/>
  <c r="AC496" i="25"/>
  <c r="U497" i="25"/>
  <c r="V497" i="25"/>
  <c r="W497" i="25"/>
  <c r="X497" i="25"/>
  <c r="Y497" i="25"/>
  <c r="Z497" i="25"/>
  <c r="AA497" i="25"/>
  <c r="AB497" i="25"/>
  <c r="AC497" i="25"/>
  <c r="U498" i="25"/>
  <c r="V498" i="25"/>
  <c r="W498" i="25"/>
  <c r="X498" i="25"/>
  <c r="Y498" i="25"/>
  <c r="Z498" i="25"/>
  <c r="AA498" i="25"/>
  <c r="AB498" i="25"/>
  <c r="AC498" i="25"/>
  <c r="U499" i="25"/>
  <c r="V499" i="25"/>
  <c r="W499" i="25"/>
  <c r="X499" i="25"/>
  <c r="Y499" i="25"/>
  <c r="Z499" i="25"/>
  <c r="AA499" i="25"/>
  <c r="AB499" i="25"/>
  <c r="AC499" i="25"/>
  <c r="U500" i="25"/>
  <c r="V500" i="25"/>
  <c r="W500" i="25"/>
  <c r="X500" i="25"/>
  <c r="Y500" i="25"/>
  <c r="Z500" i="25"/>
  <c r="AA500" i="25"/>
  <c r="AB500" i="25"/>
  <c r="AC500" i="25"/>
  <c r="U501" i="25"/>
  <c r="V501" i="25"/>
  <c r="W501" i="25"/>
  <c r="X501" i="25"/>
  <c r="Y501" i="25"/>
  <c r="Z501" i="25"/>
  <c r="AA501" i="25"/>
  <c r="AB501" i="25"/>
  <c r="AC501" i="25"/>
  <c r="U502" i="25"/>
  <c r="V502" i="25"/>
  <c r="W502" i="25"/>
  <c r="X502" i="25"/>
  <c r="Y502" i="25"/>
  <c r="Z502" i="25"/>
  <c r="AA502" i="25"/>
  <c r="AB502" i="25"/>
  <c r="AC502" i="25"/>
  <c r="U503" i="25"/>
  <c r="V503" i="25"/>
  <c r="W503" i="25"/>
  <c r="X503" i="25"/>
  <c r="Y503" i="25"/>
  <c r="Z503" i="25"/>
  <c r="AA503" i="25"/>
  <c r="AB503" i="25"/>
  <c r="AC503" i="25"/>
  <c r="U504" i="25"/>
  <c r="V504" i="25"/>
  <c r="W504" i="25"/>
  <c r="X504" i="25"/>
  <c r="Y504" i="25"/>
  <c r="Z504" i="25"/>
  <c r="AA504" i="25"/>
  <c r="AB504" i="25"/>
  <c r="AC504" i="25"/>
  <c r="U505" i="25"/>
  <c r="V505" i="25"/>
  <c r="W505" i="25"/>
  <c r="X505" i="25"/>
  <c r="Y505" i="25"/>
  <c r="Z505" i="25"/>
  <c r="AA505" i="25"/>
  <c r="AB505" i="25"/>
  <c r="AC505" i="25"/>
  <c r="U506" i="25"/>
  <c r="V506" i="25"/>
  <c r="W506" i="25"/>
  <c r="X506" i="25"/>
  <c r="Y506" i="25"/>
  <c r="Z506" i="25"/>
  <c r="AA506" i="25"/>
  <c r="AB506" i="25"/>
  <c r="AC506" i="25"/>
  <c r="U507" i="25"/>
  <c r="V507" i="25"/>
  <c r="W507" i="25"/>
  <c r="X507" i="25"/>
  <c r="Y507" i="25"/>
  <c r="Z507" i="25"/>
  <c r="AA507" i="25"/>
  <c r="AB507" i="25"/>
  <c r="AC507" i="25"/>
  <c r="U508" i="25"/>
  <c r="V508" i="25"/>
  <c r="W508" i="25"/>
  <c r="X508" i="25"/>
  <c r="Y508" i="25"/>
  <c r="Z508" i="25"/>
  <c r="AA508" i="25"/>
  <c r="AB508" i="25"/>
  <c r="AC508" i="25"/>
  <c r="U509" i="25"/>
  <c r="V509" i="25"/>
  <c r="W509" i="25"/>
  <c r="X509" i="25"/>
  <c r="Y509" i="25"/>
  <c r="Z509" i="25"/>
  <c r="AA509" i="25"/>
  <c r="AB509" i="25"/>
  <c r="AC509" i="25"/>
  <c r="U510" i="25"/>
  <c r="V510" i="25"/>
  <c r="W510" i="25"/>
  <c r="X510" i="25"/>
  <c r="Y510" i="25"/>
  <c r="Z510" i="25"/>
  <c r="AA510" i="25"/>
  <c r="AB510" i="25"/>
  <c r="AC510" i="25"/>
  <c r="U511" i="25"/>
  <c r="V511" i="25"/>
  <c r="W511" i="25"/>
  <c r="X511" i="25"/>
  <c r="Y511" i="25"/>
  <c r="Z511" i="25"/>
  <c r="AA511" i="25"/>
  <c r="AB511" i="25"/>
  <c r="AC511" i="25"/>
  <c r="U512" i="25"/>
  <c r="V512" i="25"/>
  <c r="W512" i="25"/>
  <c r="X512" i="25"/>
  <c r="Y512" i="25"/>
  <c r="Z512" i="25"/>
  <c r="AA512" i="25"/>
  <c r="AB512" i="25"/>
  <c r="AC512" i="25"/>
  <c r="U513" i="25"/>
  <c r="V513" i="25"/>
  <c r="W513" i="25"/>
  <c r="X513" i="25"/>
  <c r="Y513" i="25"/>
  <c r="Z513" i="25"/>
  <c r="AA513" i="25"/>
  <c r="AB513" i="25"/>
  <c r="AC513" i="25"/>
  <c r="U514" i="25"/>
  <c r="V514" i="25"/>
  <c r="W514" i="25"/>
  <c r="X514" i="25"/>
  <c r="Y514" i="25"/>
  <c r="Z514" i="25"/>
  <c r="AA514" i="25"/>
  <c r="AB514" i="25"/>
  <c r="AC514" i="25"/>
  <c r="U515" i="25"/>
  <c r="V515" i="25"/>
  <c r="W515" i="25"/>
  <c r="X515" i="25"/>
  <c r="Y515" i="25"/>
  <c r="Z515" i="25"/>
  <c r="AA515" i="25"/>
  <c r="AB515" i="25"/>
  <c r="AC515" i="25"/>
  <c r="U516" i="25"/>
  <c r="V516" i="25"/>
  <c r="W516" i="25"/>
  <c r="X516" i="25"/>
  <c r="Y516" i="25"/>
  <c r="Z516" i="25"/>
  <c r="AA516" i="25"/>
  <c r="AB516" i="25"/>
  <c r="AC516" i="25"/>
  <c r="U517" i="25"/>
  <c r="V517" i="25"/>
  <c r="W517" i="25"/>
  <c r="X517" i="25"/>
  <c r="Y517" i="25"/>
  <c r="Z517" i="25"/>
  <c r="AA517" i="25"/>
  <c r="AB517" i="25"/>
  <c r="AC517" i="25"/>
  <c r="U518" i="25"/>
  <c r="V518" i="25"/>
  <c r="W518" i="25"/>
  <c r="X518" i="25"/>
  <c r="Y518" i="25"/>
  <c r="Z518" i="25"/>
  <c r="AA518" i="25"/>
  <c r="AB518" i="25"/>
  <c r="AC518" i="25"/>
  <c r="U519" i="25"/>
  <c r="V519" i="25"/>
  <c r="W519" i="25"/>
  <c r="X519" i="25"/>
  <c r="Y519" i="25"/>
  <c r="Z519" i="25"/>
  <c r="AA519" i="25"/>
  <c r="AB519" i="25"/>
  <c r="AC519" i="25"/>
  <c r="U520" i="25"/>
  <c r="V520" i="25"/>
  <c r="W520" i="25"/>
  <c r="X520" i="25"/>
  <c r="Y520" i="25"/>
  <c r="Z520" i="25"/>
  <c r="AA520" i="25"/>
  <c r="AB520" i="25"/>
  <c r="AC520" i="25"/>
  <c r="U521" i="25"/>
  <c r="V521" i="25"/>
  <c r="W521" i="25"/>
  <c r="X521" i="25"/>
  <c r="Y521" i="25"/>
  <c r="Z521" i="25"/>
  <c r="AA521" i="25"/>
  <c r="AB521" i="25"/>
  <c r="AC521" i="25"/>
  <c r="U522" i="25"/>
  <c r="V522" i="25"/>
  <c r="W522" i="25"/>
  <c r="X522" i="25"/>
  <c r="Y522" i="25"/>
  <c r="Z522" i="25"/>
  <c r="AA522" i="25"/>
  <c r="AB522" i="25"/>
  <c r="AC522" i="25"/>
  <c r="U523" i="25"/>
  <c r="V523" i="25"/>
  <c r="W523" i="25"/>
  <c r="X523" i="25"/>
  <c r="Y523" i="25"/>
  <c r="Z523" i="25"/>
  <c r="AA523" i="25"/>
  <c r="AB523" i="25"/>
  <c r="AC523" i="25"/>
  <c r="U524" i="25"/>
  <c r="V524" i="25"/>
  <c r="W524" i="25"/>
  <c r="X524" i="25"/>
  <c r="Y524" i="25"/>
  <c r="Z524" i="25"/>
  <c r="AA524" i="25"/>
  <c r="AB524" i="25"/>
  <c r="AC524" i="25"/>
  <c r="U525" i="25"/>
  <c r="V525" i="25"/>
  <c r="W525" i="25"/>
  <c r="X525" i="25"/>
  <c r="Y525" i="25"/>
  <c r="Z525" i="25"/>
  <c r="AA525" i="25"/>
  <c r="AB525" i="25"/>
  <c r="AC525" i="25"/>
  <c r="U526" i="25"/>
  <c r="V526" i="25"/>
  <c r="W526" i="25"/>
  <c r="X526" i="25"/>
  <c r="Y526" i="25"/>
  <c r="Z526" i="25"/>
  <c r="AA526" i="25"/>
  <c r="AB526" i="25"/>
  <c r="AC526" i="25"/>
  <c r="U527" i="25"/>
  <c r="V527" i="25"/>
  <c r="W527" i="25"/>
  <c r="X527" i="25"/>
  <c r="Y527" i="25"/>
  <c r="Z527" i="25"/>
  <c r="AA527" i="25"/>
  <c r="AB527" i="25"/>
  <c r="AC527" i="25"/>
  <c r="U528" i="25"/>
  <c r="V528" i="25"/>
  <c r="W528" i="25"/>
  <c r="X528" i="25"/>
  <c r="Y528" i="25"/>
  <c r="Z528" i="25"/>
  <c r="AA528" i="25"/>
  <c r="AB528" i="25"/>
  <c r="AC528" i="25"/>
  <c r="U529" i="25"/>
  <c r="V529" i="25"/>
  <c r="W529" i="25"/>
  <c r="X529" i="25"/>
  <c r="Y529" i="25"/>
  <c r="Z529" i="25"/>
  <c r="AA529" i="25"/>
  <c r="AB529" i="25"/>
  <c r="AC529" i="25"/>
  <c r="U530" i="25"/>
  <c r="V530" i="25"/>
  <c r="W530" i="25"/>
  <c r="X530" i="25"/>
  <c r="Y530" i="25"/>
  <c r="Z530" i="25"/>
  <c r="AA530" i="25"/>
  <c r="AB530" i="25"/>
  <c r="AC530" i="25"/>
  <c r="U531" i="25"/>
  <c r="V531" i="25"/>
  <c r="W531" i="25"/>
  <c r="X531" i="25"/>
  <c r="Y531" i="25"/>
  <c r="Z531" i="25"/>
  <c r="AA531" i="25"/>
  <c r="AB531" i="25"/>
  <c r="AC531" i="25"/>
  <c r="U532" i="25"/>
  <c r="V532" i="25"/>
  <c r="W532" i="25"/>
  <c r="X532" i="25"/>
  <c r="Y532" i="25"/>
  <c r="Z532" i="25"/>
  <c r="AA532" i="25"/>
  <c r="AB532" i="25"/>
  <c r="AC532" i="25"/>
  <c r="U533" i="25"/>
  <c r="V533" i="25"/>
  <c r="W533" i="25"/>
  <c r="X533" i="25"/>
  <c r="Y533" i="25"/>
  <c r="Z533" i="25"/>
  <c r="AA533" i="25"/>
  <c r="AB533" i="25"/>
  <c r="AC533" i="25"/>
  <c r="U534" i="25"/>
  <c r="V534" i="25"/>
  <c r="W534" i="25"/>
  <c r="X534" i="25"/>
  <c r="Y534" i="25"/>
  <c r="Z534" i="25"/>
  <c r="AA534" i="25"/>
  <c r="AB534" i="25"/>
  <c r="AC534" i="25"/>
  <c r="U535" i="25"/>
  <c r="V535" i="25"/>
  <c r="W535" i="25"/>
  <c r="X535" i="25"/>
  <c r="Y535" i="25"/>
  <c r="Z535" i="25"/>
  <c r="AA535" i="25"/>
  <c r="AB535" i="25"/>
  <c r="AC535" i="25"/>
  <c r="U536" i="25"/>
  <c r="V536" i="25"/>
  <c r="W536" i="25"/>
  <c r="X536" i="25"/>
  <c r="Y536" i="25"/>
  <c r="Z536" i="25"/>
  <c r="AA536" i="25"/>
  <c r="AB536" i="25"/>
  <c r="AC536" i="25"/>
  <c r="U537" i="25"/>
  <c r="V537" i="25"/>
  <c r="W537" i="25"/>
  <c r="X537" i="25"/>
  <c r="Y537" i="25"/>
  <c r="Z537" i="25"/>
  <c r="AA537" i="25"/>
  <c r="AB537" i="25"/>
  <c r="AC537" i="25"/>
  <c r="U538" i="25"/>
  <c r="V538" i="25"/>
  <c r="W538" i="25"/>
  <c r="X538" i="25"/>
  <c r="Y538" i="25"/>
  <c r="Z538" i="25"/>
  <c r="AA538" i="25"/>
  <c r="AB538" i="25"/>
  <c r="AC538" i="25"/>
  <c r="U539" i="25"/>
  <c r="V539" i="25"/>
  <c r="W539" i="25"/>
  <c r="X539" i="25"/>
  <c r="Y539" i="25"/>
  <c r="Z539" i="25"/>
  <c r="AA539" i="25"/>
  <c r="AB539" i="25"/>
  <c r="AC539" i="25"/>
  <c r="U540" i="25"/>
  <c r="V540" i="25"/>
  <c r="W540" i="25"/>
  <c r="X540" i="25"/>
  <c r="Y540" i="25"/>
  <c r="Z540" i="25"/>
  <c r="AA540" i="25"/>
  <c r="AB540" i="25"/>
  <c r="AC540" i="25"/>
  <c r="U541" i="25"/>
  <c r="V541" i="25"/>
  <c r="W541" i="25"/>
  <c r="X541" i="25"/>
  <c r="Y541" i="25"/>
  <c r="Z541" i="25"/>
  <c r="AA541" i="25"/>
  <c r="AB541" i="25"/>
  <c r="AC541" i="25"/>
  <c r="U542" i="25"/>
  <c r="V542" i="25"/>
  <c r="W542" i="25"/>
  <c r="X542" i="25"/>
  <c r="Y542" i="25"/>
  <c r="Z542" i="25"/>
  <c r="AA542" i="25"/>
  <c r="AB542" i="25"/>
  <c r="AC542" i="25"/>
  <c r="U543" i="25"/>
  <c r="V543" i="25"/>
  <c r="W543" i="25"/>
  <c r="X543" i="25"/>
  <c r="Y543" i="25"/>
  <c r="Z543" i="25"/>
  <c r="AA543" i="25"/>
  <c r="AB543" i="25"/>
  <c r="AC543" i="25"/>
  <c r="U544" i="25"/>
  <c r="V544" i="25"/>
  <c r="W544" i="25"/>
  <c r="X544" i="25"/>
  <c r="Y544" i="25"/>
  <c r="Z544" i="25"/>
  <c r="AA544" i="25"/>
  <c r="AB544" i="25"/>
  <c r="AC544" i="25"/>
  <c r="U545" i="25"/>
  <c r="V545" i="25"/>
  <c r="W545" i="25"/>
  <c r="X545" i="25"/>
  <c r="Y545" i="25"/>
  <c r="Z545" i="25"/>
  <c r="AA545" i="25"/>
  <c r="AB545" i="25"/>
  <c r="AC545" i="25"/>
  <c r="U546" i="25"/>
  <c r="V546" i="25"/>
  <c r="W546" i="25"/>
  <c r="X546" i="25"/>
  <c r="Y546" i="25"/>
  <c r="Z546" i="25"/>
  <c r="AA546" i="25"/>
  <c r="AB546" i="25"/>
  <c r="AC546" i="25"/>
  <c r="U547" i="25"/>
  <c r="V547" i="25"/>
  <c r="W547" i="25"/>
  <c r="X547" i="25"/>
  <c r="Y547" i="25"/>
  <c r="Z547" i="25"/>
  <c r="AA547" i="25"/>
  <c r="AB547" i="25"/>
  <c r="AC547" i="25"/>
  <c r="U548" i="25"/>
  <c r="V548" i="25"/>
  <c r="W548" i="25"/>
  <c r="X548" i="25"/>
  <c r="Y548" i="25"/>
  <c r="Z548" i="25"/>
  <c r="AA548" i="25"/>
  <c r="AB548" i="25"/>
  <c r="AC548" i="25"/>
  <c r="U549" i="25"/>
  <c r="V549" i="25"/>
  <c r="W549" i="25"/>
  <c r="X549" i="25"/>
  <c r="Y549" i="25"/>
  <c r="Z549" i="25"/>
  <c r="AA549" i="25"/>
  <c r="AB549" i="25"/>
  <c r="AC549" i="25"/>
  <c r="U550" i="25"/>
  <c r="V550" i="25"/>
  <c r="W550" i="25"/>
  <c r="X550" i="25"/>
  <c r="Y550" i="25"/>
  <c r="Z550" i="25"/>
  <c r="AA550" i="25"/>
  <c r="AB550" i="25"/>
  <c r="AC550" i="25"/>
  <c r="U551" i="25"/>
  <c r="V551" i="25"/>
  <c r="W551" i="25"/>
  <c r="X551" i="25"/>
  <c r="Y551" i="25"/>
  <c r="Z551" i="25"/>
  <c r="AA551" i="25"/>
  <c r="AB551" i="25"/>
  <c r="AC551" i="25"/>
  <c r="U552" i="25"/>
  <c r="V552" i="25"/>
  <c r="W552" i="25"/>
  <c r="X552" i="25"/>
  <c r="Y552" i="25"/>
  <c r="Z552" i="25"/>
  <c r="AA552" i="25"/>
  <c r="AB552" i="25"/>
  <c r="AC552" i="25"/>
  <c r="U553" i="25"/>
  <c r="V553" i="25"/>
  <c r="W553" i="25"/>
  <c r="X553" i="25"/>
  <c r="Y553" i="25"/>
  <c r="Z553" i="25"/>
  <c r="AA553" i="25"/>
  <c r="AB553" i="25"/>
  <c r="AC553" i="25"/>
  <c r="U554" i="25"/>
  <c r="V554" i="25"/>
  <c r="W554" i="25"/>
  <c r="X554" i="25"/>
  <c r="Y554" i="25"/>
  <c r="Z554" i="25"/>
  <c r="AA554" i="25"/>
  <c r="AB554" i="25"/>
  <c r="AC554" i="25"/>
  <c r="U555" i="25"/>
  <c r="V555" i="25"/>
  <c r="W555" i="25"/>
  <c r="X555" i="25"/>
  <c r="Y555" i="25"/>
  <c r="Z555" i="25"/>
  <c r="AA555" i="25"/>
  <c r="AB555" i="25"/>
  <c r="AC555" i="25"/>
  <c r="U556" i="25"/>
  <c r="V556" i="25"/>
  <c r="W556" i="25"/>
  <c r="X556" i="25"/>
  <c r="Y556" i="25"/>
  <c r="Z556" i="25"/>
  <c r="AA556" i="25"/>
  <c r="AB556" i="25"/>
  <c r="AC556" i="25"/>
  <c r="U557" i="25"/>
  <c r="V557" i="25"/>
  <c r="W557" i="25"/>
  <c r="X557" i="25"/>
  <c r="Y557" i="25"/>
  <c r="Z557" i="25"/>
  <c r="AA557" i="25"/>
  <c r="AB557" i="25"/>
  <c r="AC557" i="25"/>
  <c r="U558" i="25"/>
  <c r="V558" i="25"/>
  <c r="W558" i="25"/>
  <c r="X558" i="25"/>
  <c r="Y558" i="25"/>
  <c r="Z558" i="25"/>
  <c r="AA558" i="25"/>
  <c r="AB558" i="25"/>
  <c r="AC558" i="25"/>
  <c r="U559" i="25"/>
  <c r="V559" i="25"/>
  <c r="W559" i="25"/>
  <c r="X559" i="25"/>
  <c r="Y559" i="25"/>
  <c r="Z559" i="25"/>
  <c r="AA559" i="25"/>
  <c r="AB559" i="25"/>
  <c r="AC559" i="25"/>
  <c r="U560" i="25"/>
  <c r="V560" i="25"/>
  <c r="W560" i="25"/>
  <c r="X560" i="25"/>
  <c r="Y560" i="25"/>
  <c r="Z560" i="25"/>
  <c r="AA560" i="25"/>
  <c r="AB560" i="25"/>
  <c r="AC560" i="25"/>
  <c r="U561" i="25"/>
  <c r="V561" i="25"/>
  <c r="W561" i="25"/>
  <c r="X561" i="25"/>
  <c r="Y561" i="25"/>
  <c r="Z561" i="25"/>
  <c r="AA561" i="25"/>
  <c r="AB561" i="25"/>
  <c r="AC561" i="25"/>
  <c r="U562" i="25"/>
  <c r="V562" i="25"/>
  <c r="W562" i="25"/>
  <c r="X562" i="25"/>
  <c r="Y562" i="25"/>
  <c r="Z562" i="25"/>
  <c r="AA562" i="25"/>
  <c r="AB562" i="25"/>
  <c r="AC562" i="25"/>
  <c r="U563" i="25"/>
  <c r="V563" i="25"/>
  <c r="W563" i="25"/>
  <c r="X563" i="25"/>
  <c r="Y563" i="25"/>
  <c r="Z563" i="25"/>
  <c r="AA563" i="25"/>
  <c r="AB563" i="25"/>
  <c r="AC563" i="25"/>
  <c r="U564" i="25"/>
  <c r="V564" i="25"/>
  <c r="W564" i="25"/>
  <c r="X564" i="25"/>
  <c r="Y564" i="25"/>
  <c r="Z564" i="25"/>
  <c r="AA564" i="25"/>
  <c r="AB564" i="25"/>
  <c r="AC564" i="25"/>
  <c r="U565" i="25"/>
  <c r="V565" i="25"/>
  <c r="W565" i="25"/>
  <c r="X565" i="25"/>
  <c r="Y565" i="25"/>
  <c r="Z565" i="25"/>
  <c r="AA565" i="25"/>
  <c r="AB565" i="25"/>
  <c r="AC565" i="25"/>
  <c r="U566" i="25"/>
  <c r="V566" i="25"/>
  <c r="W566" i="25"/>
  <c r="X566" i="25"/>
  <c r="Y566" i="25"/>
  <c r="Z566" i="25"/>
  <c r="AA566" i="25"/>
  <c r="AB566" i="25"/>
  <c r="AC566" i="25"/>
  <c r="U567" i="25"/>
  <c r="V567" i="25"/>
  <c r="W567" i="25"/>
  <c r="X567" i="25"/>
  <c r="Y567" i="25"/>
  <c r="Z567" i="25"/>
  <c r="AA567" i="25"/>
  <c r="AB567" i="25"/>
  <c r="AC567" i="25"/>
  <c r="U568" i="25"/>
  <c r="V568" i="25"/>
  <c r="W568" i="25"/>
  <c r="X568" i="25"/>
  <c r="Y568" i="25"/>
  <c r="Z568" i="25"/>
  <c r="AA568" i="25"/>
  <c r="AB568" i="25"/>
  <c r="AC568" i="25"/>
  <c r="U569" i="25"/>
  <c r="V569" i="25"/>
  <c r="W569" i="25"/>
  <c r="X569" i="25"/>
  <c r="Y569" i="25"/>
  <c r="Z569" i="25"/>
  <c r="AA569" i="25"/>
  <c r="AB569" i="25"/>
  <c r="AC569" i="25"/>
  <c r="U570" i="25"/>
  <c r="V570" i="25"/>
  <c r="W570" i="25"/>
  <c r="X570" i="25"/>
  <c r="Y570" i="25"/>
  <c r="Z570" i="25"/>
  <c r="AA570" i="25"/>
  <c r="AB570" i="25"/>
  <c r="AC570" i="25"/>
  <c r="U571" i="25"/>
  <c r="V571" i="25"/>
  <c r="W571" i="25"/>
  <c r="X571" i="25"/>
  <c r="Y571" i="25"/>
  <c r="Z571" i="25"/>
  <c r="AA571" i="25"/>
  <c r="AB571" i="25"/>
  <c r="AC571" i="25"/>
  <c r="U572" i="25"/>
  <c r="V572" i="25"/>
  <c r="W572" i="25"/>
  <c r="X572" i="25"/>
  <c r="Y572" i="25"/>
  <c r="Z572" i="25"/>
  <c r="AA572" i="25"/>
  <c r="AB572" i="25"/>
  <c r="AC572" i="25"/>
  <c r="U573" i="25"/>
  <c r="V573" i="25"/>
  <c r="W573" i="25"/>
  <c r="X573" i="25"/>
  <c r="Y573" i="25"/>
  <c r="Z573" i="25"/>
  <c r="AA573" i="25"/>
  <c r="AB573" i="25"/>
  <c r="AC573" i="25"/>
  <c r="U574" i="25"/>
  <c r="V574" i="25"/>
  <c r="W574" i="25"/>
  <c r="X574" i="25"/>
  <c r="Y574" i="25"/>
  <c r="Z574" i="25"/>
  <c r="AA574" i="25"/>
  <c r="AB574" i="25"/>
  <c r="AC574" i="25"/>
  <c r="U575" i="25"/>
  <c r="V575" i="25"/>
  <c r="W575" i="25"/>
  <c r="X575" i="25"/>
  <c r="Y575" i="25"/>
  <c r="Z575" i="25"/>
  <c r="AA575" i="25"/>
  <c r="AB575" i="25"/>
  <c r="AC575" i="25"/>
  <c r="U576" i="25"/>
  <c r="V576" i="25"/>
  <c r="W576" i="25"/>
  <c r="X576" i="25"/>
  <c r="Y576" i="25"/>
  <c r="Z576" i="25"/>
  <c r="AA576" i="25"/>
  <c r="AB576" i="25"/>
  <c r="AC576" i="25"/>
  <c r="U577" i="25"/>
  <c r="V577" i="25"/>
  <c r="W577" i="25"/>
  <c r="X577" i="25"/>
  <c r="Y577" i="25"/>
  <c r="Z577" i="25"/>
  <c r="AA577" i="25"/>
  <c r="AB577" i="25"/>
  <c r="AC577" i="25"/>
  <c r="U578" i="25"/>
  <c r="V578" i="25"/>
  <c r="W578" i="25"/>
  <c r="X578" i="25"/>
  <c r="Y578" i="25"/>
  <c r="Z578" i="25"/>
  <c r="AA578" i="25"/>
  <c r="AB578" i="25"/>
  <c r="AC578" i="25"/>
  <c r="U579" i="25"/>
  <c r="V579" i="25"/>
  <c r="W579" i="25"/>
  <c r="X579" i="25"/>
  <c r="Y579" i="25"/>
  <c r="Z579" i="25"/>
  <c r="AA579" i="25"/>
  <c r="AB579" i="25"/>
  <c r="AC579" i="25"/>
  <c r="U580" i="25"/>
  <c r="V580" i="25"/>
  <c r="W580" i="25"/>
  <c r="X580" i="25"/>
  <c r="Y580" i="25"/>
  <c r="Z580" i="25"/>
  <c r="AA580" i="25"/>
  <c r="AB580" i="25"/>
  <c r="AC580" i="25"/>
  <c r="U581" i="25"/>
  <c r="V581" i="25"/>
  <c r="W581" i="25"/>
  <c r="X581" i="25"/>
  <c r="Y581" i="25"/>
  <c r="Z581" i="25"/>
  <c r="AA581" i="25"/>
  <c r="AB581" i="25"/>
  <c r="AC581" i="25"/>
  <c r="U582" i="25"/>
  <c r="V582" i="25"/>
  <c r="W582" i="25"/>
  <c r="X582" i="25"/>
  <c r="Y582" i="25"/>
  <c r="Z582" i="25"/>
  <c r="AA582" i="25"/>
  <c r="AB582" i="25"/>
  <c r="AC582" i="25"/>
  <c r="U583" i="25"/>
  <c r="V583" i="25"/>
  <c r="W583" i="25"/>
  <c r="X583" i="25"/>
  <c r="Y583" i="25"/>
  <c r="Z583" i="25"/>
  <c r="AA583" i="25"/>
  <c r="AB583" i="25"/>
  <c r="AC583" i="25"/>
  <c r="U584" i="25"/>
  <c r="V584" i="25"/>
  <c r="W584" i="25"/>
  <c r="X584" i="25"/>
  <c r="Y584" i="25"/>
  <c r="Z584" i="25"/>
  <c r="AA584" i="25"/>
  <c r="AB584" i="25"/>
  <c r="AC584" i="25"/>
  <c r="U585" i="25"/>
  <c r="V585" i="25"/>
  <c r="W585" i="25"/>
  <c r="X585" i="25"/>
  <c r="Y585" i="25"/>
  <c r="Z585" i="25"/>
  <c r="AA585" i="25"/>
  <c r="AB585" i="25"/>
  <c r="AC585" i="25"/>
  <c r="U586" i="25"/>
  <c r="V586" i="25"/>
  <c r="W586" i="25"/>
  <c r="X586" i="25"/>
  <c r="Y586" i="25"/>
  <c r="Z586" i="25"/>
  <c r="AA586" i="25"/>
  <c r="AB586" i="25"/>
  <c r="AC586" i="25"/>
  <c r="U587" i="25"/>
  <c r="V587" i="25"/>
  <c r="W587" i="25"/>
  <c r="X587" i="25"/>
  <c r="Y587" i="25"/>
  <c r="Z587" i="25"/>
  <c r="AA587" i="25"/>
  <c r="AB587" i="25"/>
  <c r="AC587" i="25"/>
  <c r="U588" i="25"/>
  <c r="V588" i="25"/>
  <c r="W588" i="25"/>
  <c r="X588" i="25"/>
  <c r="Y588" i="25"/>
  <c r="Z588" i="25"/>
  <c r="AA588" i="25"/>
  <c r="AB588" i="25"/>
  <c r="AC588" i="25"/>
  <c r="U589" i="25"/>
  <c r="V589" i="25"/>
  <c r="W589" i="25"/>
  <c r="X589" i="25"/>
  <c r="Y589" i="25"/>
  <c r="Z589" i="25"/>
  <c r="AA589" i="25"/>
  <c r="AB589" i="25"/>
  <c r="AC589" i="25"/>
  <c r="U590" i="25"/>
  <c r="V590" i="25"/>
  <c r="W590" i="25"/>
  <c r="X590" i="25"/>
  <c r="Y590" i="25"/>
  <c r="Z590" i="25"/>
  <c r="AA590" i="25"/>
  <c r="AB590" i="25"/>
  <c r="AC590" i="25"/>
  <c r="U591" i="25"/>
  <c r="V591" i="25"/>
  <c r="W591" i="25"/>
  <c r="X591" i="25"/>
  <c r="Y591" i="25"/>
  <c r="Z591" i="25"/>
  <c r="AA591" i="25"/>
  <c r="AB591" i="25"/>
  <c r="AC591" i="25"/>
  <c r="U592" i="25"/>
  <c r="V592" i="25"/>
  <c r="W592" i="25"/>
  <c r="X592" i="25"/>
  <c r="Y592" i="25"/>
  <c r="Z592" i="25"/>
  <c r="AA592" i="25"/>
  <c r="AB592" i="25"/>
  <c r="AC592" i="25"/>
  <c r="U593" i="25"/>
  <c r="V593" i="25"/>
  <c r="W593" i="25"/>
  <c r="X593" i="25"/>
  <c r="Y593" i="25"/>
  <c r="Z593" i="25"/>
  <c r="AA593" i="25"/>
  <c r="AB593" i="25"/>
  <c r="AC593" i="25"/>
  <c r="U594" i="25"/>
  <c r="V594" i="25"/>
  <c r="W594" i="25"/>
  <c r="X594" i="25"/>
  <c r="Y594" i="25"/>
  <c r="Z594" i="25"/>
  <c r="AA594" i="25"/>
  <c r="AB594" i="25"/>
  <c r="AC594" i="25"/>
  <c r="U595" i="25"/>
  <c r="V595" i="25"/>
  <c r="W595" i="25"/>
  <c r="X595" i="25"/>
  <c r="Y595" i="25"/>
  <c r="Z595" i="25"/>
  <c r="AA595" i="25"/>
  <c r="AB595" i="25"/>
  <c r="AC595" i="25"/>
  <c r="U596" i="25"/>
  <c r="V596" i="25"/>
  <c r="W596" i="25"/>
  <c r="X596" i="25"/>
  <c r="Y596" i="25"/>
  <c r="Z596" i="25"/>
  <c r="AA596" i="25"/>
  <c r="AB596" i="25"/>
  <c r="AC596" i="25"/>
  <c r="U597" i="25"/>
  <c r="V597" i="25"/>
  <c r="W597" i="25"/>
  <c r="X597" i="25"/>
  <c r="Y597" i="25"/>
  <c r="Z597" i="25"/>
  <c r="AA597" i="25"/>
  <c r="AB597" i="25"/>
  <c r="AC597" i="25"/>
  <c r="U598" i="25"/>
  <c r="V598" i="25"/>
  <c r="W598" i="25"/>
  <c r="X598" i="25"/>
  <c r="Y598" i="25"/>
  <c r="Z598" i="25"/>
  <c r="AA598" i="25"/>
  <c r="AB598" i="25"/>
  <c r="AC598" i="25"/>
  <c r="U599" i="25"/>
  <c r="V599" i="25"/>
  <c r="W599" i="25"/>
  <c r="X599" i="25"/>
  <c r="Y599" i="25"/>
  <c r="Z599" i="25"/>
  <c r="AA599" i="25"/>
  <c r="AB599" i="25"/>
  <c r="AC599" i="25"/>
  <c r="U600" i="25"/>
  <c r="V600" i="25"/>
  <c r="W600" i="25"/>
  <c r="X600" i="25"/>
  <c r="Y600" i="25"/>
  <c r="Z600" i="25"/>
  <c r="AA600" i="25"/>
  <c r="AB600" i="25"/>
  <c r="AC600" i="25"/>
  <c r="U601" i="25"/>
  <c r="V601" i="25"/>
  <c r="W601" i="25"/>
  <c r="X601" i="25"/>
  <c r="Y601" i="25"/>
  <c r="Z601" i="25"/>
  <c r="AA601" i="25"/>
  <c r="AB601" i="25"/>
  <c r="AC601" i="25"/>
  <c r="U602" i="25"/>
  <c r="V602" i="25"/>
  <c r="W602" i="25"/>
  <c r="X602" i="25"/>
  <c r="Y602" i="25"/>
  <c r="Z602" i="25"/>
  <c r="AA602" i="25"/>
  <c r="AB602" i="25"/>
  <c r="AC602" i="25"/>
  <c r="U603" i="25"/>
  <c r="V603" i="25"/>
  <c r="W603" i="25"/>
  <c r="X603" i="25"/>
  <c r="Y603" i="25"/>
  <c r="Z603" i="25"/>
  <c r="AA603" i="25"/>
  <c r="AB603" i="25"/>
  <c r="AC603" i="25"/>
  <c r="U604" i="25"/>
  <c r="V604" i="25"/>
  <c r="W604" i="25"/>
  <c r="X604" i="25"/>
  <c r="Y604" i="25"/>
  <c r="Z604" i="25"/>
  <c r="AA604" i="25"/>
  <c r="AB604" i="25"/>
  <c r="AC604" i="25"/>
  <c r="U605" i="25"/>
  <c r="V605" i="25"/>
  <c r="W605" i="25"/>
  <c r="X605" i="25"/>
  <c r="Y605" i="25"/>
  <c r="Z605" i="25"/>
  <c r="AA605" i="25"/>
  <c r="AB605" i="25"/>
  <c r="AC605" i="25"/>
  <c r="U606" i="25"/>
  <c r="V606" i="25"/>
  <c r="W606" i="25"/>
  <c r="X606" i="25"/>
  <c r="Y606" i="25"/>
  <c r="Z606" i="25"/>
  <c r="AA606" i="25"/>
  <c r="AB606" i="25"/>
  <c r="AC606" i="25"/>
  <c r="U607" i="25"/>
  <c r="V607" i="25"/>
  <c r="W607" i="25"/>
  <c r="X607" i="25"/>
  <c r="Y607" i="25"/>
  <c r="Z607" i="25"/>
  <c r="AA607" i="25"/>
  <c r="AB607" i="25"/>
  <c r="AC607" i="25"/>
  <c r="U608" i="25"/>
  <c r="V608" i="25"/>
  <c r="W608" i="25"/>
  <c r="X608" i="25"/>
  <c r="Y608" i="25"/>
  <c r="Z608" i="25"/>
  <c r="AA608" i="25"/>
  <c r="AB608" i="25"/>
  <c r="AC608" i="25"/>
  <c r="U609" i="25"/>
  <c r="V609" i="25"/>
  <c r="W609" i="25"/>
  <c r="X609" i="25"/>
  <c r="Y609" i="25"/>
  <c r="Z609" i="25"/>
  <c r="AA609" i="25"/>
  <c r="AB609" i="25"/>
  <c r="AC609" i="25"/>
  <c r="U610" i="25"/>
  <c r="V610" i="25"/>
  <c r="W610" i="25"/>
  <c r="X610" i="25"/>
  <c r="Y610" i="25"/>
  <c r="Z610" i="25"/>
  <c r="AA610" i="25"/>
  <c r="AB610" i="25"/>
  <c r="AC610" i="25"/>
  <c r="U611" i="25"/>
  <c r="V611" i="25"/>
  <c r="W611" i="25"/>
  <c r="X611" i="25"/>
  <c r="Y611" i="25"/>
  <c r="Z611" i="25"/>
  <c r="AA611" i="25"/>
  <c r="AB611" i="25"/>
  <c r="AC611" i="25"/>
  <c r="U612" i="25"/>
  <c r="V612" i="25"/>
  <c r="W612" i="25"/>
  <c r="X612" i="25"/>
  <c r="Y612" i="25"/>
  <c r="Z612" i="25"/>
  <c r="AA612" i="25"/>
  <c r="AB612" i="25"/>
  <c r="AC612" i="25"/>
  <c r="U613" i="25"/>
  <c r="V613" i="25"/>
  <c r="W613" i="25"/>
  <c r="X613" i="25"/>
  <c r="Y613" i="25"/>
  <c r="Z613" i="25"/>
  <c r="AA613" i="25"/>
  <c r="AB613" i="25"/>
  <c r="AC613" i="25"/>
  <c r="U614" i="25"/>
  <c r="V614" i="25"/>
  <c r="W614" i="25"/>
  <c r="X614" i="25"/>
  <c r="Y614" i="25"/>
  <c r="Z614" i="25"/>
  <c r="AA614" i="25"/>
  <c r="AB614" i="25"/>
  <c r="AC614" i="25"/>
  <c r="U615" i="25"/>
  <c r="V615" i="25"/>
  <c r="W615" i="25"/>
  <c r="X615" i="25"/>
  <c r="Y615" i="25"/>
  <c r="Z615" i="25"/>
  <c r="AA615" i="25"/>
  <c r="AB615" i="25"/>
  <c r="AC615" i="25"/>
  <c r="U616" i="25"/>
  <c r="V616" i="25"/>
  <c r="W616" i="25"/>
  <c r="X616" i="25"/>
  <c r="Y616" i="25"/>
  <c r="Z616" i="25"/>
  <c r="AA616" i="25"/>
  <c r="AB616" i="25"/>
  <c r="AC616" i="25"/>
  <c r="U617" i="25"/>
  <c r="V617" i="25"/>
  <c r="W617" i="25"/>
  <c r="X617" i="25"/>
  <c r="Y617" i="25"/>
  <c r="Z617" i="25"/>
  <c r="AA617" i="25"/>
  <c r="AB617" i="25"/>
  <c r="AC617" i="25"/>
  <c r="U618" i="25"/>
  <c r="V618" i="25"/>
  <c r="W618" i="25"/>
  <c r="X618" i="25"/>
  <c r="Y618" i="25"/>
  <c r="Z618" i="25"/>
  <c r="AA618" i="25"/>
  <c r="AB618" i="25"/>
  <c r="AC618" i="25"/>
  <c r="U619" i="25"/>
  <c r="V619" i="25"/>
  <c r="W619" i="25"/>
  <c r="X619" i="25"/>
  <c r="Y619" i="25"/>
  <c r="Z619" i="25"/>
  <c r="AA619" i="25"/>
  <c r="AB619" i="25"/>
  <c r="AC619" i="25"/>
  <c r="U620" i="25"/>
  <c r="V620" i="25"/>
  <c r="W620" i="25"/>
  <c r="X620" i="25"/>
  <c r="Y620" i="25"/>
  <c r="Z620" i="25"/>
  <c r="AA620" i="25"/>
  <c r="AB620" i="25"/>
  <c r="AC620" i="25"/>
  <c r="U621" i="25"/>
  <c r="V621" i="25"/>
  <c r="W621" i="25"/>
  <c r="X621" i="25"/>
  <c r="Y621" i="25"/>
  <c r="Z621" i="25"/>
  <c r="AA621" i="25"/>
  <c r="AB621" i="25"/>
  <c r="AC621" i="25"/>
  <c r="U622" i="25"/>
  <c r="V622" i="25"/>
  <c r="W622" i="25"/>
  <c r="X622" i="25"/>
  <c r="Y622" i="25"/>
  <c r="Z622" i="25"/>
  <c r="AA622" i="25"/>
  <c r="AB622" i="25"/>
  <c r="AC622" i="25"/>
  <c r="U623" i="25"/>
  <c r="V623" i="25"/>
  <c r="W623" i="25"/>
  <c r="X623" i="25"/>
  <c r="Y623" i="25"/>
  <c r="Z623" i="25"/>
  <c r="AA623" i="25"/>
  <c r="AB623" i="25"/>
  <c r="AC623" i="25"/>
  <c r="U624" i="25"/>
  <c r="V624" i="25"/>
  <c r="W624" i="25"/>
  <c r="X624" i="25"/>
  <c r="Y624" i="25"/>
  <c r="Z624" i="25"/>
  <c r="AA624" i="25"/>
  <c r="AB624" i="25"/>
  <c r="AC624" i="25"/>
  <c r="U625" i="25"/>
  <c r="V625" i="25"/>
  <c r="W625" i="25"/>
  <c r="X625" i="25"/>
  <c r="Y625" i="25"/>
  <c r="Z625" i="25"/>
  <c r="AA625" i="25"/>
  <c r="AB625" i="25"/>
  <c r="AC625" i="25"/>
  <c r="U626" i="25"/>
  <c r="V626" i="25"/>
  <c r="W626" i="25"/>
  <c r="X626" i="25"/>
  <c r="Y626" i="25"/>
  <c r="Z626" i="25"/>
  <c r="AA626" i="25"/>
  <c r="AB626" i="25"/>
  <c r="AC626" i="25"/>
  <c r="U627" i="25"/>
  <c r="V627" i="25"/>
  <c r="W627" i="25"/>
  <c r="X627" i="25"/>
  <c r="Y627" i="25"/>
  <c r="Z627" i="25"/>
  <c r="AA627" i="25"/>
  <c r="AB627" i="25"/>
  <c r="AC627" i="25"/>
  <c r="U628" i="25"/>
  <c r="V628" i="25"/>
  <c r="W628" i="25"/>
  <c r="X628" i="25"/>
  <c r="Y628" i="25"/>
  <c r="Z628" i="25"/>
  <c r="AA628" i="25"/>
  <c r="AB628" i="25"/>
  <c r="AC628" i="25"/>
  <c r="U629" i="25"/>
  <c r="V629" i="25"/>
  <c r="W629" i="25"/>
  <c r="X629" i="25"/>
  <c r="Y629" i="25"/>
  <c r="Z629" i="25"/>
  <c r="AA629" i="25"/>
  <c r="AB629" i="25"/>
  <c r="AC629" i="25"/>
  <c r="U630" i="25"/>
  <c r="V630" i="25"/>
  <c r="W630" i="25"/>
  <c r="X630" i="25"/>
  <c r="Y630" i="25"/>
  <c r="Z630" i="25"/>
  <c r="AA630" i="25"/>
  <c r="AB630" i="25"/>
  <c r="AC630" i="25"/>
  <c r="U631" i="25"/>
  <c r="V631" i="25"/>
  <c r="W631" i="25"/>
  <c r="X631" i="25"/>
  <c r="Y631" i="25"/>
  <c r="Z631" i="25"/>
  <c r="AA631" i="25"/>
  <c r="AB631" i="25"/>
  <c r="AC631" i="25"/>
  <c r="U632" i="25"/>
  <c r="V632" i="25"/>
  <c r="W632" i="25"/>
  <c r="X632" i="25"/>
  <c r="Y632" i="25"/>
  <c r="Z632" i="25"/>
  <c r="AA632" i="25"/>
  <c r="AB632" i="25"/>
  <c r="AC632" i="25"/>
  <c r="U633" i="25"/>
  <c r="V633" i="25"/>
  <c r="W633" i="25"/>
  <c r="X633" i="25"/>
  <c r="Y633" i="25"/>
  <c r="Z633" i="25"/>
  <c r="AA633" i="25"/>
  <c r="AB633" i="25"/>
  <c r="AC633" i="25"/>
  <c r="U634" i="25"/>
  <c r="V634" i="25"/>
  <c r="W634" i="25"/>
  <c r="X634" i="25"/>
  <c r="Y634" i="25"/>
  <c r="Z634" i="25"/>
  <c r="AA634" i="25"/>
  <c r="AB634" i="25"/>
  <c r="AC634" i="25"/>
  <c r="U635" i="25"/>
  <c r="V635" i="25"/>
  <c r="W635" i="25"/>
  <c r="X635" i="25"/>
  <c r="Y635" i="25"/>
  <c r="Z635" i="25"/>
  <c r="AA635" i="25"/>
  <c r="AB635" i="25"/>
  <c r="AC635" i="25"/>
  <c r="U636" i="25"/>
  <c r="V636" i="25"/>
  <c r="W636" i="25"/>
  <c r="X636" i="25"/>
  <c r="Y636" i="25"/>
  <c r="Z636" i="25"/>
  <c r="AA636" i="25"/>
  <c r="AB636" i="25"/>
  <c r="AC636" i="25"/>
  <c r="U637" i="25"/>
  <c r="V637" i="25"/>
  <c r="W637" i="25"/>
  <c r="X637" i="25"/>
  <c r="Y637" i="25"/>
  <c r="Z637" i="25"/>
  <c r="AA637" i="25"/>
  <c r="AB637" i="25"/>
  <c r="AC637" i="25"/>
  <c r="U638" i="25"/>
  <c r="V638" i="25"/>
  <c r="W638" i="25"/>
  <c r="X638" i="25"/>
  <c r="Y638" i="25"/>
  <c r="Z638" i="25"/>
  <c r="AA638" i="25"/>
  <c r="AB638" i="25"/>
  <c r="AC638" i="25"/>
  <c r="U639" i="25"/>
  <c r="V639" i="25"/>
  <c r="W639" i="25"/>
  <c r="X639" i="25"/>
  <c r="Y639" i="25"/>
  <c r="Z639" i="25"/>
  <c r="AA639" i="25"/>
  <c r="AB639" i="25"/>
  <c r="AC639" i="25"/>
  <c r="U640" i="25"/>
  <c r="V640" i="25"/>
  <c r="W640" i="25"/>
  <c r="X640" i="25"/>
  <c r="Y640" i="25"/>
  <c r="Z640" i="25"/>
  <c r="AA640" i="25"/>
  <c r="AB640" i="25"/>
  <c r="AC640" i="25"/>
  <c r="U641" i="25"/>
  <c r="V641" i="25"/>
  <c r="W641" i="25"/>
  <c r="X641" i="25"/>
  <c r="Y641" i="25"/>
  <c r="Z641" i="25"/>
  <c r="AA641" i="25"/>
  <c r="AB641" i="25"/>
  <c r="AC641" i="25"/>
  <c r="U642" i="25"/>
  <c r="V642" i="25"/>
  <c r="W642" i="25"/>
  <c r="X642" i="25"/>
  <c r="Y642" i="25"/>
  <c r="Z642" i="25"/>
  <c r="AA642" i="25"/>
  <c r="AB642" i="25"/>
  <c r="AC642" i="25"/>
  <c r="U643" i="25"/>
  <c r="V643" i="25"/>
  <c r="W643" i="25"/>
  <c r="X643" i="25"/>
  <c r="Y643" i="25"/>
  <c r="Z643" i="25"/>
  <c r="AA643" i="25"/>
  <c r="AB643" i="25"/>
  <c r="AC643" i="25"/>
  <c r="U644" i="25"/>
  <c r="V644" i="25"/>
  <c r="W644" i="25"/>
  <c r="X644" i="25"/>
  <c r="Y644" i="25"/>
  <c r="Z644" i="25"/>
  <c r="AA644" i="25"/>
  <c r="AB644" i="25"/>
  <c r="AC644" i="25"/>
  <c r="U645" i="25"/>
  <c r="V645" i="25"/>
  <c r="W645" i="25"/>
  <c r="X645" i="25"/>
  <c r="Y645" i="25"/>
  <c r="Z645" i="25"/>
  <c r="AA645" i="25"/>
  <c r="AB645" i="25"/>
  <c r="AC645" i="25"/>
  <c r="U646" i="25"/>
  <c r="V646" i="25"/>
  <c r="W646" i="25"/>
  <c r="X646" i="25"/>
  <c r="Y646" i="25"/>
  <c r="Z646" i="25"/>
  <c r="AA646" i="25"/>
  <c r="AB646" i="25"/>
  <c r="AC646" i="25"/>
  <c r="U647" i="25"/>
  <c r="V647" i="25"/>
  <c r="W647" i="25"/>
  <c r="X647" i="25"/>
  <c r="Y647" i="25"/>
  <c r="Z647" i="25"/>
  <c r="AA647" i="25"/>
  <c r="AB647" i="25"/>
  <c r="AC647" i="25"/>
  <c r="U648" i="25"/>
  <c r="V648" i="25"/>
  <c r="W648" i="25"/>
  <c r="X648" i="25"/>
  <c r="Y648" i="25"/>
  <c r="Z648" i="25"/>
  <c r="AA648" i="25"/>
  <c r="AB648" i="25"/>
  <c r="AC648" i="25"/>
  <c r="U649" i="25"/>
  <c r="V649" i="25"/>
  <c r="W649" i="25"/>
  <c r="X649" i="25"/>
  <c r="Y649" i="25"/>
  <c r="Z649" i="25"/>
  <c r="AA649" i="25"/>
  <c r="AB649" i="25"/>
  <c r="AC649" i="25"/>
  <c r="U650" i="25"/>
  <c r="V650" i="25"/>
  <c r="W650" i="25"/>
  <c r="X650" i="25"/>
  <c r="Y650" i="25"/>
  <c r="Z650" i="25"/>
  <c r="AA650" i="25"/>
  <c r="AB650" i="25"/>
  <c r="AC650" i="25"/>
  <c r="U651" i="25"/>
  <c r="V651" i="25"/>
  <c r="W651" i="25"/>
  <c r="X651" i="25"/>
  <c r="Y651" i="25"/>
  <c r="Z651" i="25"/>
  <c r="AA651" i="25"/>
  <c r="AB651" i="25"/>
  <c r="AC651" i="25"/>
  <c r="U652" i="25"/>
  <c r="V652" i="25"/>
  <c r="W652" i="25"/>
  <c r="X652" i="25"/>
  <c r="Y652" i="25"/>
  <c r="Z652" i="25"/>
  <c r="AA652" i="25"/>
  <c r="AB652" i="25"/>
  <c r="AC652" i="25"/>
  <c r="U653" i="25"/>
  <c r="V653" i="25"/>
  <c r="W653" i="25"/>
  <c r="X653" i="25"/>
  <c r="Y653" i="25"/>
  <c r="Z653" i="25"/>
  <c r="AA653" i="25"/>
  <c r="AB653" i="25"/>
  <c r="AC653" i="25"/>
  <c r="U654" i="25"/>
  <c r="V654" i="25"/>
  <c r="W654" i="25"/>
  <c r="X654" i="25"/>
  <c r="Y654" i="25"/>
  <c r="Z654" i="25"/>
  <c r="AA654" i="25"/>
  <c r="AB654" i="25"/>
  <c r="AC654" i="25"/>
  <c r="U655" i="25"/>
  <c r="V655" i="25"/>
  <c r="W655" i="25"/>
  <c r="X655" i="25"/>
  <c r="Y655" i="25"/>
  <c r="Z655" i="25"/>
  <c r="AA655" i="25"/>
  <c r="AB655" i="25"/>
  <c r="AC655" i="25"/>
  <c r="U656" i="25"/>
  <c r="V656" i="25"/>
  <c r="W656" i="25"/>
  <c r="X656" i="25"/>
  <c r="Y656" i="25"/>
  <c r="Z656" i="25"/>
  <c r="AA656" i="25"/>
  <c r="AB656" i="25"/>
  <c r="AC656" i="25"/>
  <c r="U657" i="25"/>
  <c r="V657" i="25"/>
  <c r="W657" i="25"/>
  <c r="X657" i="25"/>
  <c r="Y657" i="25"/>
  <c r="Z657" i="25"/>
  <c r="AA657" i="25"/>
  <c r="AB657" i="25"/>
  <c r="AC657" i="25"/>
  <c r="U658" i="25"/>
  <c r="V658" i="25"/>
  <c r="W658" i="25"/>
  <c r="X658" i="25"/>
  <c r="Y658" i="25"/>
  <c r="Z658" i="25"/>
  <c r="AA658" i="25"/>
  <c r="AB658" i="25"/>
  <c r="AC658" i="25"/>
  <c r="U659" i="25"/>
  <c r="V659" i="25"/>
  <c r="W659" i="25"/>
  <c r="X659" i="25"/>
  <c r="Y659" i="25"/>
  <c r="Z659" i="25"/>
  <c r="AA659" i="25"/>
  <c r="AB659" i="25"/>
  <c r="AC659" i="25"/>
  <c r="U660" i="25"/>
  <c r="V660" i="25"/>
  <c r="W660" i="25"/>
  <c r="X660" i="25"/>
  <c r="Y660" i="25"/>
  <c r="Z660" i="25"/>
  <c r="AA660" i="25"/>
  <c r="AB660" i="25"/>
  <c r="AC660" i="25"/>
  <c r="U661" i="25"/>
  <c r="V661" i="25"/>
  <c r="W661" i="25"/>
  <c r="X661" i="25"/>
  <c r="Y661" i="25"/>
  <c r="Z661" i="25"/>
  <c r="AA661" i="25"/>
  <c r="AB661" i="25"/>
  <c r="AC661" i="25"/>
  <c r="U662" i="25"/>
  <c r="V662" i="25"/>
  <c r="W662" i="25"/>
  <c r="X662" i="25"/>
  <c r="Y662" i="25"/>
  <c r="Z662" i="25"/>
  <c r="AA662" i="25"/>
  <c r="AB662" i="25"/>
  <c r="AC662" i="25"/>
  <c r="U663" i="25"/>
  <c r="V663" i="25"/>
  <c r="W663" i="25"/>
  <c r="X663" i="25"/>
  <c r="Y663" i="25"/>
  <c r="Z663" i="25"/>
  <c r="AA663" i="25"/>
  <c r="AB663" i="25"/>
  <c r="AC663" i="25"/>
  <c r="U664" i="25"/>
  <c r="V664" i="25"/>
  <c r="W664" i="25"/>
  <c r="X664" i="25"/>
  <c r="Y664" i="25"/>
  <c r="Z664" i="25"/>
  <c r="AA664" i="25"/>
  <c r="AB664" i="25"/>
  <c r="AC664" i="25"/>
  <c r="U665" i="25"/>
  <c r="V665" i="25"/>
  <c r="W665" i="25"/>
  <c r="X665" i="25"/>
  <c r="Y665" i="25"/>
  <c r="Z665" i="25"/>
  <c r="AA665" i="25"/>
  <c r="AB665" i="25"/>
  <c r="AC665" i="25"/>
  <c r="U666" i="25"/>
  <c r="V666" i="25"/>
  <c r="W666" i="25"/>
  <c r="X666" i="25"/>
  <c r="Y666" i="25"/>
  <c r="Z666" i="25"/>
  <c r="AA666" i="25"/>
  <c r="AB666" i="25"/>
  <c r="AC666" i="25"/>
  <c r="U667" i="25"/>
  <c r="V667" i="25"/>
  <c r="W667" i="25"/>
  <c r="X667" i="25"/>
  <c r="Y667" i="25"/>
  <c r="Z667" i="25"/>
  <c r="AA667" i="25"/>
  <c r="AB667" i="25"/>
  <c r="AC667" i="25"/>
  <c r="U668" i="25"/>
  <c r="V668" i="25"/>
  <c r="W668" i="25"/>
  <c r="X668" i="25"/>
  <c r="Y668" i="25"/>
  <c r="Z668" i="25"/>
  <c r="AA668" i="25"/>
  <c r="AB668" i="25"/>
  <c r="AC668" i="25"/>
  <c r="U669" i="25"/>
  <c r="V669" i="25"/>
  <c r="W669" i="25"/>
  <c r="X669" i="25"/>
  <c r="Y669" i="25"/>
  <c r="Z669" i="25"/>
  <c r="AA669" i="25"/>
  <c r="AB669" i="25"/>
  <c r="AC669" i="25"/>
  <c r="U670" i="25"/>
  <c r="V670" i="25"/>
  <c r="W670" i="25"/>
  <c r="X670" i="25"/>
  <c r="Y670" i="25"/>
  <c r="Z670" i="25"/>
  <c r="AA670" i="25"/>
  <c r="AB670" i="25"/>
  <c r="AC670" i="25"/>
  <c r="U671" i="25"/>
  <c r="V671" i="25"/>
  <c r="W671" i="25"/>
  <c r="X671" i="25"/>
  <c r="Y671" i="25"/>
  <c r="Z671" i="25"/>
  <c r="AA671" i="25"/>
  <c r="AB671" i="25"/>
  <c r="AC671" i="25"/>
  <c r="U672" i="25"/>
  <c r="V672" i="25"/>
  <c r="W672" i="25"/>
  <c r="X672" i="25"/>
  <c r="Y672" i="25"/>
  <c r="Z672" i="25"/>
  <c r="AA672" i="25"/>
  <c r="AB672" i="25"/>
  <c r="AC672" i="25"/>
  <c r="U673" i="25"/>
  <c r="V673" i="25"/>
  <c r="W673" i="25"/>
  <c r="X673" i="25"/>
  <c r="Y673" i="25"/>
  <c r="Z673" i="25"/>
  <c r="AA673" i="25"/>
  <c r="AB673" i="25"/>
  <c r="AC673" i="25"/>
  <c r="U674" i="25"/>
  <c r="V674" i="25"/>
  <c r="W674" i="25"/>
  <c r="X674" i="25"/>
  <c r="Y674" i="25"/>
  <c r="Z674" i="25"/>
  <c r="AA674" i="25"/>
  <c r="AB674" i="25"/>
  <c r="AC674" i="25"/>
  <c r="U675" i="25"/>
  <c r="V675" i="25"/>
  <c r="W675" i="25"/>
  <c r="X675" i="25"/>
  <c r="Y675" i="25"/>
  <c r="Z675" i="25"/>
  <c r="AA675" i="25"/>
  <c r="AB675" i="25"/>
  <c r="AC675" i="25"/>
  <c r="U676" i="25"/>
  <c r="V676" i="25"/>
  <c r="W676" i="25"/>
  <c r="X676" i="25"/>
  <c r="Y676" i="25"/>
  <c r="Z676" i="25"/>
  <c r="AA676" i="25"/>
  <c r="AB676" i="25"/>
  <c r="AC676" i="25"/>
  <c r="U677" i="25"/>
  <c r="V677" i="25"/>
  <c r="W677" i="25"/>
  <c r="X677" i="25"/>
  <c r="Y677" i="25"/>
  <c r="Z677" i="25"/>
  <c r="AA677" i="25"/>
  <c r="AB677" i="25"/>
  <c r="AC677" i="25"/>
  <c r="U678" i="25"/>
  <c r="V678" i="25"/>
  <c r="W678" i="25"/>
  <c r="X678" i="25"/>
  <c r="Y678" i="25"/>
  <c r="Z678" i="25"/>
  <c r="AA678" i="25"/>
  <c r="AB678" i="25"/>
  <c r="AC678" i="25"/>
  <c r="U679" i="25"/>
  <c r="V679" i="25"/>
  <c r="W679" i="25"/>
  <c r="X679" i="25"/>
  <c r="Y679" i="25"/>
  <c r="Z679" i="25"/>
  <c r="AA679" i="25"/>
  <c r="AB679" i="25"/>
  <c r="AC679" i="25"/>
  <c r="U680" i="25"/>
  <c r="V680" i="25"/>
  <c r="W680" i="25"/>
  <c r="X680" i="25"/>
  <c r="Y680" i="25"/>
  <c r="Z680" i="25"/>
  <c r="AA680" i="25"/>
  <c r="AB680" i="25"/>
  <c r="AC680" i="25"/>
  <c r="U681" i="25"/>
  <c r="V681" i="25"/>
  <c r="W681" i="25"/>
  <c r="X681" i="25"/>
  <c r="Y681" i="25"/>
  <c r="Z681" i="25"/>
  <c r="AA681" i="25"/>
  <c r="AB681" i="25"/>
  <c r="AC681" i="25"/>
  <c r="U682" i="25"/>
  <c r="V682" i="25"/>
  <c r="W682" i="25"/>
  <c r="X682" i="25"/>
  <c r="Y682" i="25"/>
  <c r="Z682" i="25"/>
  <c r="AA682" i="25"/>
  <c r="AB682" i="25"/>
  <c r="AC682" i="25"/>
  <c r="U683" i="25"/>
  <c r="V683" i="25"/>
  <c r="W683" i="25"/>
  <c r="X683" i="25"/>
  <c r="Y683" i="25"/>
  <c r="Z683" i="25"/>
  <c r="AA683" i="25"/>
  <c r="AB683" i="25"/>
  <c r="AC683" i="25"/>
  <c r="U684" i="25"/>
  <c r="V684" i="25"/>
  <c r="W684" i="25"/>
  <c r="X684" i="25"/>
  <c r="Y684" i="25"/>
  <c r="Z684" i="25"/>
  <c r="AA684" i="25"/>
  <c r="AB684" i="25"/>
  <c r="AC684" i="25"/>
  <c r="U685" i="25"/>
  <c r="V685" i="25"/>
  <c r="W685" i="25"/>
  <c r="X685" i="25"/>
  <c r="Y685" i="25"/>
  <c r="Z685" i="25"/>
  <c r="AA685" i="25"/>
  <c r="AB685" i="25"/>
  <c r="AC685" i="25"/>
  <c r="U686" i="25"/>
  <c r="V686" i="25"/>
  <c r="W686" i="25"/>
  <c r="X686" i="25"/>
  <c r="Y686" i="25"/>
  <c r="Z686" i="25"/>
  <c r="AA686" i="25"/>
  <c r="AB686" i="25"/>
  <c r="AC686" i="25"/>
  <c r="U687" i="25"/>
  <c r="V687" i="25"/>
  <c r="W687" i="25"/>
  <c r="X687" i="25"/>
  <c r="Y687" i="25"/>
  <c r="Z687" i="25"/>
  <c r="AA687" i="25"/>
  <c r="AB687" i="25"/>
  <c r="AC687" i="25"/>
  <c r="U688" i="25"/>
  <c r="V688" i="25"/>
  <c r="W688" i="25"/>
  <c r="X688" i="25"/>
  <c r="Y688" i="25"/>
  <c r="Z688" i="25"/>
  <c r="AA688" i="25"/>
  <c r="AB688" i="25"/>
  <c r="AC688" i="25"/>
  <c r="U689" i="25"/>
  <c r="V689" i="25"/>
  <c r="W689" i="25"/>
  <c r="X689" i="25"/>
  <c r="Y689" i="25"/>
  <c r="Z689" i="25"/>
  <c r="AA689" i="25"/>
  <c r="AB689" i="25"/>
  <c r="AC689" i="25"/>
  <c r="U690" i="25"/>
  <c r="V690" i="25"/>
  <c r="W690" i="25"/>
  <c r="X690" i="25"/>
  <c r="Y690" i="25"/>
  <c r="Z690" i="25"/>
  <c r="AA690" i="25"/>
  <c r="AB690" i="25"/>
  <c r="AC690" i="25"/>
  <c r="U691" i="25"/>
  <c r="V691" i="25"/>
  <c r="W691" i="25"/>
  <c r="X691" i="25"/>
  <c r="Y691" i="25"/>
  <c r="Z691" i="25"/>
  <c r="AA691" i="25"/>
  <c r="AB691" i="25"/>
  <c r="AC691" i="25"/>
  <c r="U692" i="25"/>
  <c r="V692" i="25"/>
  <c r="W692" i="25"/>
  <c r="X692" i="25"/>
  <c r="Y692" i="25"/>
  <c r="Z692" i="25"/>
  <c r="AA692" i="25"/>
  <c r="AB692" i="25"/>
  <c r="AC692" i="25"/>
  <c r="U693" i="25"/>
  <c r="V693" i="25"/>
  <c r="W693" i="25"/>
  <c r="X693" i="25"/>
  <c r="Y693" i="25"/>
  <c r="Z693" i="25"/>
  <c r="AA693" i="25"/>
  <c r="AB693" i="25"/>
  <c r="AC693" i="25"/>
  <c r="U694" i="25"/>
  <c r="V694" i="25"/>
  <c r="W694" i="25"/>
  <c r="X694" i="25"/>
  <c r="Y694" i="25"/>
  <c r="Z694" i="25"/>
  <c r="AA694" i="25"/>
  <c r="AB694" i="25"/>
  <c r="AC694" i="25"/>
  <c r="U695" i="25"/>
  <c r="V695" i="25"/>
  <c r="W695" i="25"/>
  <c r="X695" i="25"/>
  <c r="Y695" i="25"/>
  <c r="Z695" i="25"/>
  <c r="AA695" i="25"/>
  <c r="AB695" i="25"/>
  <c r="AC695" i="25"/>
  <c r="U696" i="25"/>
  <c r="V696" i="25"/>
  <c r="W696" i="25"/>
  <c r="X696" i="25"/>
  <c r="Y696" i="25"/>
  <c r="Z696" i="25"/>
  <c r="AA696" i="25"/>
  <c r="AB696" i="25"/>
  <c r="AC696" i="25"/>
  <c r="U697" i="25"/>
  <c r="V697" i="25"/>
  <c r="W697" i="25"/>
  <c r="X697" i="25"/>
  <c r="Y697" i="25"/>
  <c r="Z697" i="25"/>
  <c r="AA697" i="25"/>
  <c r="AB697" i="25"/>
  <c r="AC697" i="25"/>
  <c r="U698" i="25"/>
  <c r="V698" i="25"/>
  <c r="W698" i="25"/>
  <c r="X698" i="25"/>
  <c r="Y698" i="25"/>
  <c r="Z698" i="25"/>
  <c r="AA698" i="25"/>
  <c r="AB698" i="25"/>
  <c r="AC698" i="25"/>
  <c r="U699" i="25"/>
  <c r="V699" i="25"/>
  <c r="W699" i="25"/>
  <c r="X699" i="25"/>
  <c r="Y699" i="25"/>
  <c r="Z699" i="25"/>
  <c r="AA699" i="25"/>
  <c r="AB699" i="25"/>
  <c r="AC699" i="25"/>
  <c r="U700" i="25"/>
  <c r="V700" i="25"/>
  <c r="W700" i="25"/>
  <c r="X700" i="25"/>
  <c r="Y700" i="25"/>
  <c r="Z700" i="25"/>
  <c r="AA700" i="25"/>
  <c r="AB700" i="25"/>
  <c r="AC700" i="25"/>
  <c r="U701" i="25"/>
  <c r="V701" i="25"/>
  <c r="W701" i="25"/>
  <c r="X701" i="25"/>
  <c r="Y701" i="25"/>
  <c r="Z701" i="25"/>
  <c r="AA701" i="25"/>
  <c r="AB701" i="25"/>
  <c r="AC701" i="25"/>
  <c r="U702" i="25"/>
  <c r="V702" i="25"/>
  <c r="W702" i="25"/>
  <c r="X702" i="25"/>
  <c r="Y702" i="25"/>
  <c r="Z702" i="25"/>
  <c r="AA702" i="25"/>
  <c r="AB702" i="25"/>
  <c r="AC702" i="25"/>
  <c r="U703" i="25"/>
  <c r="V703" i="25"/>
  <c r="W703" i="25"/>
  <c r="X703" i="25"/>
  <c r="Y703" i="25"/>
  <c r="Z703" i="25"/>
  <c r="AA703" i="25"/>
  <c r="AB703" i="25"/>
  <c r="AC703" i="25"/>
  <c r="U704" i="25"/>
  <c r="V704" i="25"/>
  <c r="W704" i="25"/>
  <c r="X704" i="25"/>
  <c r="Y704" i="25"/>
  <c r="Z704" i="25"/>
  <c r="AA704" i="25"/>
  <c r="AB704" i="25"/>
  <c r="AC704" i="25"/>
  <c r="U705" i="25"/>
  <c r="V705" i="25"/>
  <c r="W705" i="25"/>
  <c r="X705" i="25"/>
  <c r="Y705" i="25"/>
  <c r="Z705" i="25"/>
  <c r="AA705" i="25"/>
  <c r="AB705" i="25"/>
  <c r="AC705" i="25"/>
  <c r="U706" i="25"/>
  <c r="V706" i="25"/>
  <c r="W706" i="25"/>
  <c r="X706" i="25"/>
  <c r="Y706" i="25"/>
  <c r="Z706" i="25"/>
  <c r="AA706" i="25"/>
  <c r="AB706" i="25"/>
  <c r="AC706" i="25"/>
  <c r="U707" i="25"/>
  <c r="V707" i="25"/>
  <c r="W707" i="25"/>
  <c r="X707" i="25"/>
  <c r="Y707" i="25"/>
  <c r="Z707" i="25"/>
  <c r="AA707" i="25"/>
  <c r="AB707" i="25"/>
  <c r="AC707" i="25"/>
  <c r="U708" i="25"/>
  <c r="V708" i="25"/>
  <c r="W708" i="25"/>
  <c r="X708" i="25"/>
  <c r="Y708" i="25"/>
  <c r="Z708" i="25"/>
  <c r="AA708" i="25"/>
  <c r="AB708" i="25"/>
  <c r="AC708" i="25"/>
  <c r="U709" i="25"/>
  <c r="V709" i="25"/>
  <c r="W709" i="25"/>
  <c r="X709" i="25"/>
  <c r="Y709" i="25"/>
  <c r="Z709" i="25"/>
  <c r="AA709" i="25"/>
  <c r="AB709" i="25"/>
  <c r="AC709" i="25"/>
  <c r="U710" i="25"/>
  <c r="V710" i="25"/>
  <c r="W710" i="25"/>
  <c r="X710" i="25"/>
  <c r="Y710" i="25"/>
  <c r="Z710" i="25"/>
  <c r="AA710" i="25"/>
  <c r="AB710" i="25"/>
  <c r="AC710" i="25"/>
  <c r="U711" i="25"/>
  <c r="V711" i="25"/>
  <c r="W711" i="25"/>
  <c r="X711" i="25"/>
  <c r="Y711" i="25"/>
  <c r="Z711" i="25"/>
  <c r="AA711" i="25"/>
  <c r="AB711" i="25"/>
  <c r="AC711" i="25"/>
  <c r="U712" i="25"/>
  <c r="V712" i="25"/>
  <c r="W712" i="25"/>
  <c r="X712" i="25"/>
  <c r="Y712" i="25"/>
  <c r="Z712" i="25"/>
  <c r="AA712" i="25"/>
  <c r="AB712" i="25"/>
  <c r="AC712" i="25"/>
  <c r="U713" i="25"/>
  <c r="V713" i="25"/>
  <c r="W713" i="25"/>
  <c r="X713" i="25"/>
  <c r="Y713" i="25"/>
  <c r="Z713" i="25"/>
  <c r="AA713" i="25"/>
  <c r="AB713" i="25"/>
  <c r="AC713" i="25"/>
  <c r="U714" i="25"/>
  <c r="V714" i="25"/>
  <c r="W714" i="25"/>
  <c r="X714" i="25"/>
  <c r="Y714" i="25"/>
  <c r="Z714" i="25"/>
  <c r="AA714" i="25"/>
  <c r="AB714" i="25"/>
  <c r="AC714" i="25"/>
  <c r="U715" i="25"/>
  <c r="V715" i="25"/>
  <c r="W715" i="25"/>
  <c r="X715" i="25"/>
  <c r="Y715" i="25"/>
  <c r="Z715" i="25"/>
  <c r="AA715" i="25"/>
  <c r="AB715" i="25"/>
  <c r="AC715" i="25"/>
  <c r="U716" i="25"/>
  <c r="V716" i="25"/>
  <c r="W716" i="25"/>
  <c r="X716" i="25"/>
  <c r="Y716" i="25"/>
  <c r="Z716" i="25"/>
  <c r="AA716" i="25"/>
  <c r="AB716" i="25"/>
  <c r="AC716" i="25"/>
  <c r="U717" i="25"/>
  <c r="V717" i="25"/>
  <c r="W717" i="25"/>
  <c r="X717" i="25"/>
  <c r="Y717" i="25"/>
  <c r="Z717" i="25"/>
  <c r="AA717" i="25"/>
  <c r="AB717" i="25"/>
  <c r="AC717" i="25"/>
  <c r="U718" i="25"/>
  <c r="V718" i="25"/>
  <c r="W718" i="25"/>
  <c r="X718" i="25"/>
  <c r="Y718" i="25"/>
  <c r="Z718" i="25"/>
  <c r="AA718" i="25"/>
  <c r="AB718" i="25"/>
  <c r="AC718" i="25"/>
  <c r="U719" i="25"/>
  <c r="V719" i="25"/>
  <c r="W719" i="25"/>
  <c r="X719" i="25"/>
  <c r="Y719" i="25"/>
  <c r="Z719" i="25"/>
  <c r="AA719" i="25"/>
  <c r="AB719" i="25"/>
  <c r="AC719" i="25"/>
  <c r="U720" i="25"/>
  <c r="V720" i="25"/>
  <c r="W720" i="25"/>
  <c r="X720" i="25"/>
  <c r="Y720" i="25"/>
  <c r="Z720" i="25"/>
  <c r="AA720" i="25"/>
  <c r="AB720" i="25"/>
  <c r="AC720" i="25"/>
  <c r="U721" i="25"/>
  <c r="V721" i="25"/>
  <c r="W721" i="25"/>
  <c r="X721" i="25"/>
  <c r="Y721" i="25"/>
  <c r="Z721" i="25"/>
  <c r="AA721" i="25"/>
  <c r="AB721" i="25"/>
  <c r="AC721" i="25"/>
  <c r="U722" i="25"/>
  <c r="V722" i="25"/>
  <c r="W722" i="25"/>
  <c r="X722" i="25"/>
  <c r="Y722" i="25"/>
  <c r="Z722" i="25"/>
  <c r="AA722" i="25"/>
  <c r="AB722" i="25"/>
  <c r="AC722" i="25"/>
  <c r="U723" i="25"/>
  <c r="V723" i="25"/>
  <c r="W723" i="25"/>
  <c r="X723" i="25"/>
  <c r="Y723" i="25"/>
  <c r="Z723" i="25"/>
  <c r="AA723" i="25"/>
  <c r="AB723" i="25"/>
  <c r="AC723" i="25"/>
  <c r="U724" i="25"/>
  <c r="V724" i="25"/>
  <c r="W724" i="25"/>
  <c r="X724" i="25"/>
  <c r="Y724" i="25"/>
  <c r="Z724" i="25"/>
  <c r="AA724" i="25"/>
  <c r="AB724" i="25"/>
  <c r="AC724" i="25"/>
  <c r="U725" i="25"/>
  <c r="V725" i="25"/>
  <c r="W725" i="25"/>
  <c r="X725" i="25"/>
  <c r="Y725" i="25"/>
  <c r="Z725" i="25"/>
  <c r="AA725" i="25"/>
  <c r="AB725" i="25"/>
  <c r="AC725" i="25"/>
  <c r="U726" i="25"/>
  <c r="V726" i="25"/>
  <c r="W726" i="25"/>
  <c r="X726" i="25"/>
  <c r="Y726" i="25"/>
  <c r="Z726" i="25"/>
  <c r="AA726" i="25"/>
  <c r="AB726" i="25"/>
  <c r="AC726" i="25"/>
  <c r="U727" i="25"/>
  <c r="V727" i="25"/>
  <c r="W727" i="25"/>
  <c r="X727" i="25"/>
  <c r="Y727" i="25"/>
  <c r="Z727" i="25"/>
  <c r="AA727" i="25"/>
  <c r="AB727" i="25"/>
  <c r="AC727" i="25"/>
  <c r="U728" i="25"/>
  <c r="V728" i="25"/>
  <c r="W728" i="25"/>
  <c r="X728" i="25"/>
  <c r="Y728" i="25"/>
  <c r="Z728" i="25"/>
  <c r="AA728" i="25"/>
  <c r="AB728" i="25"/>
  <c r="AC728" i="25"/>
  <c r="U729" i="25"/>
  <c r="V729" i="25"/>
  <c r="W729" i="25"/>
  <c r="X729" i="25"/>
  <c r="Y729" i="25"/>
  <c r="Z729" i="25"/>
  <c r="AA729" i="25"/>
  <c r="AB729" i="25"/>
  <c r="AC729" i="25"/>
  <c r="U730" i="25"/>
  <c r="V730" i="25"/>
  <c r="W730" i="25"/>
  <c r="X730" i="25"/>
  <c r="Y730" i="25"/>
  <c r="Z730" i="25"/>
  <c r="AA730" i="25"/>
  <c r="AB730" i="25"/>
  <c r="AC730" i="25"/>
  <c r="U731" i="25"/>
  <c r="V731" i="25"/>
  <c r="W731" i="25"/>
  <c r="X731" i="25"/>
  <c r="Y731" i="25"/>
  <c r="Z731" i="25"/>
  <c r="AA731" i="25"/>
  <c r="AB731" i="25"/>
  <c r="AC731" i="25"/>
  <c r="U732" i="25"/>
  <c r="V732" i="25"/>
  <c r="W732" i="25"/>
  <c r="X732" i="25"/>
  <c r="Y732" i="25"/>
  <c r="Z732" i="25"/>
  <c r="AA732" i="25"/>
  <c r="AB732" i="25"/>
  <c r="AC732" i="25"/>
  <c r="U733" i="25"/>
  <c r="V733" i="25"/>
  <c r="W733" i="25"/>
  <c r="X733" i="25"/>
  <c r="Y733" i="25"/>
  <c r="Z733" i="25"/>
  <c r="AA733" i="25"/>
  <c r="AB733" i="25"/>
  <c r="AC733" i="25"/>
  <c r="U734" i="25"/>
  <c r="V734" i="25"/>
  <c r="W734" i="25"/>
  <c r="X734" i="25"/>
  <c r="Y734" i="25"/>
  <c r="Z734" i="25"/>
  <c r="AA734" i="25"/>
  <c r="AB734" i="25"/>
  <c r="AC734" i="25"/>
  <c r="U735" i="25"/>
  <c r="V735" i="25"/>
  <c r="W735" i="25"/>
  <c r="X735" i="25"/>
  <c r="Y735" i="25"/>
  <c r="Z735" i="25"/>
  <c r="AA735" i="25"/>
  <c r="AB735" i="25"/>
  <c r="AC735" i="25"/>
  <c r="U736" i="25"/>
  <c r="V736" i="25"/>
  <c r="W736" i="25"/>
  <c r="X736" i="25"/>
  <c r="Y736" i="25"/>
  <c r="Z736" i="25"/>
  <c r="AA736" i="25"/>
  <c r="AB736" i="25"/>
  <c r="AC736" i="25"/>
  <c r="U737" i="25"/>
  <c r="V737" i="25"/>
  <c r="W737" i="25"/>
  <c r="X737" i="25"/>
  <c r="Y737" i="25"/>
  <c r="Z737" i="25"/>
  <c r="AA737" i="25"/>
  <c r="AB737" i="25"/>
  <c r="AC737" i="25"/>
  <c r="U738" i="25"/>
  <c r="V738" i="25"/>
  <c r="W738" i="25"/>
  <c r="X738" i="25"/>
  <c r="Y738" i="25"/>
  <c r="Z738" i="25"/>
  <c r="AA738" i="25"/>
  <c r="AB738" i="25"/>
  <c r="AC738" i="25"/>
  <c r="U739" i="25"/>
  <c r="V739" i="25"/>
  <c r="W739" i="25"/>
  <c r="X739" i="25"/>
  <c r="Y739" i="25"/>
  <c r="Z739" i="25"/>
  <c r="AA739" i="25"/>
  <c r="AB739" i="25"/>
  <c r="AC739" i="25"/>
  <c r="U740" i="25"/>
  <c r="V740" i="25"/>
  <c r="W740" i="25"/>
  <c r="X740" i="25"/>
  <c r="Y740" i="25"/>
  <c r="Z740" i="25"/>
  <c r="AA740" i="25"/>
  <c r="AB740" i="25"/>
  <c r="AC740" i="25"/>
  <c r="U741" i="25"/>
  <c r="V741" i="25"/>
  <c r="W741" i="25"/>
  <c r="X741" i="25"/>
  <c r="Y741" i="25"/>
  <c r="Z741" i="25"/>
  <c r="AA741" i="25"/>
  <c r="AB741" i="25"/>
  <c r="AC741" i="25"/>
  <c r="U742" i="25"/>
  <c r="V742" i="25"/>
  <c r="W742" i="25"/>
  <c r="X742" i="25"/>
  <c r="Y742" i="25"/>
  <c r="Z742" i="25"/>
  <c r="AA742" i="25"/>
  <c r="AB742" i="25"/>
  <c r="AC742" i="25"/>
  <c r="U743" i="25"/>
  <c r="V743" i="25"/>
  <c r="W743" i="25"/>
  <c r="X743" i="25"/>
  <c r="Y743" i="25"/>
  <c r="Z743" i="25"/>
  <c r="AA743" i="25"/>
  <c r="AB743" i="25"/>
  <c r="AC743" i="25"/>
  <c r="U744" i="25"/>
  <c r="V744" i="25"/>
  <c r="W744" i="25"/>
  <c r="X744" i="25"/>
  <c r="Y744" i="25"/>
  <c r="Z744" i="25"/>
  <c r="AA744" i="25"/>
  <c r="AB744" i="25"/>
  <c r="AC744" i="25"/>
  <c r="U745" i="25"/>
  <c r="V745" i="25"/>
  <c r="W745" i="25"/>
  <c r="X745" i="25"/>
  <c r="Y745" i="25"/>
  <c r="Z745" i="25"/>
  <c r="AA745" i="25"/>
  <c r="AB745" i="25"/>
  <c r="AC745" i="25"/>
  <c r="U746" i="25"/>
  <c r="V746" i="25"/>
  <c r="W746" i="25"/>
  <c r="X746" i="25"/>
  <c r="Y746" i="25"/>
  <c r="Z746" i="25"/>
  <c r="AA746" i="25"/>
  <c r="AB746" i="25"/>
  <c r="AC746" i="25"/>
  <c r="U747" i="25"/>
  <c r="V747" i="25"/>
  <c r="W747" i="25"/>
  <c r="X747" i="25"/>
  <c r="Y747" i="25"/>
  <c r="Z747" i="25"/>
  <c r="AA747" i="25"/>
  <c r="AB747" i="25"/>
  <c r="AC747" i="25"/>
  <c r="U748" i="25"/>
  <c r="V748" i="25"/>
  <c r="W748" i="25"/>
  <c r="X748" i="25"/>
  <c r="Y748" i="25"/>
  <c r="Z748" i="25"/>
  <c r="AA748" i="25"/>
  <c r="AB748" i="25"/>
  <c r="AC748" i="25"/>
  <c r="U749" i="25"/>
  <c r="V749" i="25"/>
  <c r="W749" i="25"/>
  <c r="X749" i="25"/>
  <c r="Y749" i="25"/>
  <c r="Z749" i="25"/>
  <c r="AA749" i="25"/>
  <c r="AB749" i="25"/>
  <c r="AC749" i="25"/>
  <c r="U750" i="25"/>
  <c r="V750" i="25"/>
  <c r="W750" i="25"/>
  <c r="X750" i="25"/>
  <c r="Y750" i="25"/>
  <c r="Z750" i="25"/>
  <c r="AA750" i="25"/>
  <c r="AB750" i="25"/>
  <c r="AC750" i="25"/>
  <c r="U751" i="25"/>
  <c r="V751" i="25"/>
  <c r="W751" i="25"/>
  <c r="X751" i="25"/>
  <c r="Y751" i="25"/>
  <c r="Z751" i="25"/>
  <c r="AA751" i="25"/>
  <c r="AB751" i="25"/>
  <c r="AC751" i="25"/>
  <c r="U752" i="25"/>
  <c r="V752" i="25"/>
  <c r="W752" i="25"/>
  <c r="X752" i="25"/>
  <c r="Y752" i="25"/>
  <c r="Z752" i="25"/>
  <c r="AA752" i="25"/>
  <c r="AB752" i="25"/>
  <c r="AC752" i="25"/>
  <c r="U753" i="25"/>
  <c r="V753" i="25"/>
  <c r="W753" i="25"/>
  <c r="X753" i="25"/>
  <c r="Y753" i="25"/>
  <c r="Z753" i="25"/>
  <c r="AA753" i="25"/>
  <c r="AB753" i="25"/>
  <c r="AC753" i="25"/>
  <c r="U754" i="25"/>
  <c r="V754" i="25"/>
  <c r="W754" i="25"/>
  <c r="X754" i="25"/>
  <c r="Y754" i="25"/>
  <c r="Z754" i="25"/>
  <c r="AA754" i="25"/>
  <c r="AB754" i="25"/>
  <c r="AC754" i="25"/>
  <c r="U755" i="25"/>
  <c r="V755" i="25"/>
  <c r="W755" i="25"/>
  <c r="X755" i="25"/>
  <c r="Y755" i="25"/>
  <c r="Z755" i="25"/>
  <c r="AA755" i="25"/>
  <c r="AB755" i="25"/>
  <c r="AC755" i="25"/>
  <c r="U756" i="25"/>
  <c r="V756" i="25"/>
  <c r="W756" i="25"/>
  <c r="X756" i="25"/>
  <c r="Y756" i="25"/>
  <c r="Z756" i="25"/>
  <c r="AA756" i="25"/>
  <c r="AB756" i="25"/>
  <c r="AC756" i="25"/>
  <c r="U757" i="25"/>
  <c r="V757" i="25"/>
  <c r="W757" i="25"/>
  <c r="X757" i="25"/>
  <c r="Y757" i="25"/>
  <c r="Z757" i="25"/>
  <c r="AA757" i="25"/>
  <c r="AB757" i="25"/>
  <c r="AC757" i="25"/>
  <c r="U758" i="25"/>
  <c r="V758" i="25"/>
  <c r="W758" i="25"/>
  <c r="X758" i="25"/>
  <c r="Y758" i="25"/>
  <c r="Z758" i="25"/>
  <c r="AA758" i="25"/>
  <c r="AB758" i="25"/>
  <c r="AC758" i="25"/>
  <c r="U759" i="25"/>
  <c r="V759" i="25"/>
  <c r="W759" i="25"/>
  <c r="X759" i="25"/>
  <c r="Y759" i="25"/>
  <c r="Z759" i="25"/>
  <c r="AA759" i="25"/>
  <c r="AB759" i="25"/>
  <c r="AC759" i="25"/>
  <c r="U760" i="25"/>
  <c r="V760" i="25"/>
  <c r="W760" i="25"/>
  <c r="X760" i="25"/>
  <c r="Y760" i="25"/>
  <c r="Z760" i="25"/>
  <c r="AA760" i="25"/>
  <c r="AB760" i="25"/>
  <c r="AC760" i="25"/>
  <c r="U761" i="25"/>
  <c r="V761" i="25"/>
  <c r="W761" i="25"/>
  <c r="X761" i="25"/>
  <c r="Y761" i="25"/>
  <c r="Z761" i="25"/>
  <c r="AA761" i="25"/>
  <c r="AB761" i="25"/>
  <c r="AC761" i="25"/>
  <c r="U762" i="25"/>
  <c r="V762" i="25"/>
  <c r="W762" i="25"/>
  <c r="X762" i="25"/>
  <c r="Y762" i="25"/>
  <c r="Z762" i="25"/>
  <c r="AA762" i="25"/>
  <c r="AB762" i="25"/>
  <c r="AC762" i="25"/>
  <c r="U763" i="25"/>
  <c r="V763" i="25"/>
  <c r="W763" i="25"/>
  <c r="X763" i="25"/>
  <c r="Y763" i="25"/>
  <c r="Z763" i="25"/>
  <c r="AA763" i="25"/>
  <c r="AB763" i="25"/>
  <c r="AC763" i="25"/>
  <c r="U764" i="25"/>
  <c r="V764" i="25"/>
  <c r="W764" i="25"/>
  <c r="X764" i="25"/>
  <c r="Y764" i="25"/>
  <c r="Z764" i="25"/>
  <c r="AA764" i="25"/>
  <c r="AB764" i="25"/>
  <c r="AC764" i="25"/>
  <c r="U765" i="25"/>
  <c r="V765" i="25"/>
  <c r="W765" i="25"/>
  <c r="X765" i="25"/>
  <c r="Y765" i="25"/>
  <c r="Z765" i="25"/>
  <c r="AA765" i="25"/>
  <c r="AB765" i="25"/>
  <c r="AC765" i="25"/>
  <c r="U766" i="25"/>
  <c r="V766" i="25"/>
  <c r="W766" i="25"/>
  <c r="X766" i="25"/>
  <c r="Y766" i="25"/>
  <c r="Z766" i="25"/>
  <c r="AA766" i="25"/>
  <c r="AB766" i="25"/>
  <c r="AC766" i="25"/>
  <c r="U767" i="25"/>
  <c r="V767" i="25"/>
  <c r="W767" i="25"/>
  <c r="X767" i="25"/>
  <c r="Y767" i="25"/>
  <c r="Z767" i="25"/>
  <c r="AA767" i="25"/>
  <c r="AB767" i="25"/>
  <c r="AC767" i="25"/>
  <c r="U768" i="25"/>
  <c r="V768" i="25"/>
  <c r="W768" i="25"/>
  <c r="X768" i="25"/>
  <c r="Y768" i="25"/>
  <c r="Z768" i="25"/>
  <c r="AA768" i="25"/>
  <c r="AB768" i="25"/>
  <c r="AC768" i="25"/>
  <c r="U769" i="25"/>
  <c r="V769" i="25"/>
  <c r="W769" i="25"/>
  <c r="X769" i="25"/>
  <c r="Y769" i="25"/>
  <c r="Z769" i="25"/>
  <c r="AA769" i="25"/>
  <c r="AB769" i="25"/>
  <c r="AC769" i="25"/>
  <c r="U770" i="25"/>
  <c r="V770" i="25"/>
  <c r="W770" i="25"/>
  <c r="X770" i="25"/>
  <c r="Y770" i="25"/>
  <c r="Z770" i="25"/>
  <c r="AA770" i="25"/>
  <c r="AB770" i="25"/>
  <c r="AC770" i="25"/>
  <c r="U771" i="25"/>
  <c r="V771" i="25"/>
  <c r="W771" i="25"/>
  <c r="X771" i="25"/>
  <c r="Y771" i="25"/>
  <c r="Z771" i="25"/>
  <c r="AA771" i="25"/>
  <c r="AB771" i="25"/>
  <c r="AC771" i="25"/>
  <c r="U772" i="25"/>
  <c r="V772" i="25"/>
  <c r="W772" i="25"/>
  <c r="X772" i="25"/>
  <c r="Y772" i="25"/>
  <c r="Z772" i="25"/>
  <c r="AA772" i="25"/>
  <c r="AB772" i="25"/>
  <c r="AC772" i="25"/>
  <c r="U773" i="25"/>
  <c r="V773" i="25"/>
  <c r="W773" i="25"/>
  <c r="X773" i="25"/>
  <c r="Y773" i="25"/>
  <c r="Z773" i="25"/>
  <c r="AA773" i="25"/>
  <c r="AB773" i="25"/>
  <c r="AC773" i="25"/>
  <c r="U774" i="25"/>
  <c r="V774" i="25"/>
  <c r="W774" i="25"/>
  <c r="X774" i="25"/>
  <c r="Y774" i="25"/>
  <c r="Z774" i="25"/>
  <c r="AA774" i="25"/>
  <c r="AB774" i="25"/>
  <c r="AC774" i="25"/>
  <c r="U775" i="25"/>
  <c r="V775" i="25"/>
  <c r="W775" i="25"/>
  <c r="X775" i="25"/>
  <c r="Y775" i="25"/>
  <c r="Z775" i="25"/>
  <c r="AA775" i="25"/>
  <c r="AB775" i="25"/>
  <c r="AC775" i="25"/>
  <c r="U776" i="25"/>
  <c r="V776" i="25"/>
  <c r="W776" i="25"/>
  <c r="X776" i="25"/>
  <c r="Y776" i="25"/>
  <c r="Z776" i="25"/>
  <c r="AA776" i="25"/>
  <c r="AB776" i="25"/>
  <c r="AC776" i="25"/>
  <c r="U777" i="25"/>
  <c r="V777" i="25"/>
  <c r="W777" i="25"/>
  <c r="X777" i="25"/>
  <c r="Y777" i="25"/>
  <c r="Z777" i="25"/>
  <c r="AA777" i="25"/>
  <c r="AB777" i="25"/>
  <c r="AC777" i="25"/>
  <c r="U778" i="25"/>
  <c r="V778" i="25"/>
  <c r="W778" i="25"/>
  <c r="X778" i="25"/>
  <c r="Y778" i="25"/>
  <c r="Z778" i="25"/>
  <c r="AA778" i="25"/>
  <c r="AB778" i="25"/>
  <c r="AC778" i="25"/>
  <c r="U779" i="25"/>
  <c r="V779" i="25"/>
  <c r="W779" i="25"/>
  <c r="X779" i="25"/>
  <c r="Y779" i="25"/>
  <c r="Z779" i="25"/>
  <c r="AA779" i="25"/>
  <c r="AB779" i="25"/>
  <c r="AC779" i="25"/>
  <c r="U780" i="25"/>
  <c r="V780" i="25"/>
  <c r="W780" i="25"/>
  <c r="X780" i="25"/>
  <c r="Y780" i="25"/>
  <c r="Z780" i="25"/>
  <c r="AA780" i="25"/>
  <c r="AB780" i="25"/>
  <c r="AC780" i="25"/>
  <c r="U781" i="25"/>
  <c r="V781" i="25"/>
  <c r="W781" i="25"/>
  <c r="X781" i="25"/>
  <c r="Y781" i="25"/>
  <c r="Z781" i="25"/>
  <c r="AA781" i="25"/>
  <c r="AB781" i="25"/>
  <c r="AC781" i="25"/>
  <c r="U782" i="25"/>
  <c r="V782" i="25"/>
  <c r="W782" i="25"/>
  <c r="X782" i="25"/>
  <c r="Y782" i="25"/>
  <c r="Z782" i="25"/>
  <c r="AA782" i="25"/>
  <c r="AB782" i="25"/>
  <c r="AC782" i="25"/>
  <c r="U783" i="25"/>
  <c r="V783" i="25"/>
  <c r="W783" i="25"/>
  <c r="X783" i="25"/>
  <c r="Y783" i="25"/>
  <c r="Z783" i="25"/>
  <c r="AA783" i="25"/>
  <c r="AB783" i="25"/>
  <c r="AC783" i="25"/>
  <c r="U784" i="25"/>
  <c r="V784" i="25"/>
  <c r="W784" i="25"/>
  <c r="X784" i="25"/>
  <c r="Y784" i="25"/>
  <c r="Z784" i="25"/>
  <c r="AA784" i="25"/>
  <c r="AB784" i="25"/>
  <c r="AC784" i="25"/>
  <c r="U785" i="25"/>
  <c r="V785" i="25"/>
  <c r="W785" i="25"/>
  <c r="X785" i="25"/>
  <c r="Y785" i="25"/>
  <c r="Z785" i="25"/>
  <c r="AA785" i="25"/>
  <c r="AB785" i="25"/>
  <c r="AC785" i="25"/>
  <c r="U786" i="25"/>
  <c r="V786" i="25"/>
  <c r="W786" i="25"/>
  <c r="X786" i="25"/>
  <c r="Y786" i="25"/>
  <c r="Z786" i="25"/>
  <c r="AA786" i="25"/>
  <c r="AB786" i="25"/>
  <c r="AC786" i="25"/>
  <c r="U787" i="25"/>
  <c r="V787" i="25"/>
  <c r="W787" i="25"/>
  <c r="X787" i="25"/>
  <c r="Y787" i="25"/>
  <c r="Z787" i="25"/>
  <c r="AA787" i="25"/>
  <c r="AB787" i="25"/>
  <c r="AC787" i="25"/>
  <c r="U788" i="25"/>
  <c r="V788" i="25"/>
  <c r="W788" i="25"/>
  <c r="X788" i="25"/>
  <c r="Y788" i="25"/>
  <c r="Z788" i="25"/>
  <c r="AA788" i="25"/>
  <c r="AB788" i="25"/>
  <c r="AC788" i="25"/>
  <c r="U789" i="25"/>
  <c r="V789" i="25"/>
  <c r="W789" i="25"/>
  <c r="X789" i="25"/>
  <c r="Y789" i="25"/>
  <c r="Z789" i="25"/>
  <c r="AA789" i="25"/>
  <c r="AB789" i="25"/>
  <c r="AC789" i="25"/>
  <c r="U790" i="25"/>
  <c r="V790" i="25"/>
  <c r="W790" i="25"/>
  <c r="X790" i="25"/>
  <c r="Y790" i="25"/>
  <c r="Z790" i="25"/>
  <c r="AA790" i="25"/>
  <c r="AB790" i="25"/>
  <c r="AC790" i="25"/>
  <c r="U791" i="25"/>
  <c r="V791" i="25"/>
  <c r="W791" i="25"/>
  <c r="X791" i="25"/>
  <c r="Y791" i="25"/>
  <c r="Z791" i="25"/>
  <c r="AA791" i="25"/>
  <c r="AB791" i="25"/>
  <c r="AC791" i="25"/>
  <c r="U792" i="25"/>
  <c r="V792" i="25"/>
  <c r="W792" i="25"/>
  <c r="X792" i="25"/>
  <c r="Y792" i="25"/>
  <c r="Z792" i="25"/>
  <c r="AA792" i="25"/>
  <c r="AB792" i="25"/>
  <c r="AC792" i="25"/>
  <c r="U793" i="25"/>
  <c r="V793" i="25"/>
  <c r="W793" i="25"/>
  <c r="X793" i="25"/>
  <c r="Y793" i="25"/>
  <c r="Z793" i="25"/>
  <c r="AA793" i="25"/>
  <c r="AB793" i="25"/>
  <c r="AC793" i="25"/>
  <c r="U794" i="25"/>
  <c r="V794" i="25"/>
  <c r="W794" i="25"/>
  <c r="X794" i="25"/>
  <c r="Y794" i="25"/>
  <c r="Z794" i="25"/>
  <c r="AA794" i="25"/>
  <c r="AB794" i="25"/>
  <c r="AC794" i="25"/>
  <c r="U795" i="25"/>
  <c r="V795" i="25"/>
  <c r="W795" i="25"/>
  <c r="X795" i="25"/>
  <c r="Y795" i="25"/>
  <c r="Z795" i="25"/>
  <c r="AA795" i="25"/>
  <c r="AB795" i="25"/>
  <c r="AC795" i="25"/>
  <c r="U796" i="25"/>
  <c r="V796" i="25"/>
  <c r="W796" i="25"/>
  <c r="X796" i="25"/>
  <c r="Y796" i="25"/>
  <c r="Z796" i="25"/>
  <c r="AA796" i="25"/>
  <c r="AB796" i="25"/>
  <c r="AC796" i="25"/>
  <c r="U797" i="25"/>
  <c r="V797" i="25"/>
  <c r="W797" i="25"/>
  <c r="X797" i="25"/>
  <c r="Y797" i="25"/>
  <c r="Z797" i="25"/>
  <c r="AA797" i="25"/>
  <c r="AB797" i="25"/>
  <c r="AC797" i="25"/>
  <c r="U798" i="25"/>
  <c r="V798" i="25"/>
  <c r="W798" i="25"/>
  <c r="X798" i="25"/>
  <c r="Y798" i="25"/>
  <c r="Z798" i="25"/>
  <c r="AA798" i="25"/>
  <c r="AB798" i="25"/>
  <c r="AC798" i="25"/>
  <c r="U799" i="25"/>
  <c r="V799" i="25"/>
  <c r="W799" i="25"/>
  <c r="X799" i="25"/>
  <c r="Y799" i="25"/>
  <c r="Z799" i="25"/>
  <c r="AA799" i="25"/>
  <c r="AB799" i="25"/>
  <c r="AC799" i="25"/>
  <c r="U800" i="25"/>
  <c r="V800" i="25"/>
  <c r="W800" i="25"/>
  <c r="X800" i="25"/>
  <c r="Y800" i="25"/>
  <c r="Z800" i="25"/>
  <c r="AA800" i="25"/>
  <c r="AB800" i="25"/>
  <c r="AC800" i="25"/>
  <c r="U801" i="25"/>
  <c r="V801" i="25"/>
  <c r="W801" i="25"/>
  <c r="X801" i="25"/>
  <c r="Y801" i="25"/>
  <c r="Z801" i="25"/>
  <c r="AA801" i="25"/>
  <c r="AB801" i="25"/>
  <c r="AC801" i="25"/>
  <c r="U802" i="25"/>
  <c r="V802" i="25"/>
  <c r="W802" i="25"/>
  <c r="X802" i="25"/>
  <c r="Y802" i="25"/>
  <c r="Z802" i="25"/>
  <c r="AA802" i="25"/>
  <c r="AB802" i="25"/>
  <c r="AC802" i="25"/>
  <c r="U803" i="25"/>
  <c r="V803" i="25"/>
  <c r="W803" i="25"/>
  <c r="X803" i="25"/>
  <c r="Y803" i="25"/>
  <c r="Z803" i="25"/>
  <c r="AA803" i="25"/>
  <c r="AB803" i="25"/>
  <c r="AC803" i="25"/>
  <c r="U804" i="25"/>
  <c r="V804" i="25"/>
  <c r="W804" i="25"/>
  <c r="X804" i="25"/>
  <c r="Y804" i="25"/>
  <c r="Z804" i="25"/>
  <c r="AA804" i="25"/>
  <c r="AB804" i="25"/>
  <c r="AC804" i="25"/>
  <c r="U805" i="25"/>
  <c r="V805" i="25"/>
  <c r="W805" i="25"/>
  <c r="X805" i="25"/>
  <c r="Y805" i="25"/>
  <c r="Z805" i="25"/>
  <c r="AA805" i="25"/>
  <c r="AB805" i="25"/>
  <c r="AC805" i="25"/>
  <c r="U806" i="25"/>
  <c r="V806" i="25"/>
  <c r="W806" i="25"/>
  <c r="X806" i="25"/>
  <c r="Y806" i="25"/>
  <c r="Z806" i="25"/>
  <c r="AA806" i="25"/>
  <c r="AB806" i="25"/>
  <c r="AC806" i="25"/>
  <c r="U807" i="25"/>
  <c r="V807" i="25"/>
  <c r="W807" i="25"/>
  <c r="X807" i="25"/>
  <c r="Y807" i="25"/>
  <c r="Z807" i="25"/>
  <c r="AA807" i="25"/>
  <c r="AB807" i="25"/>
  <c r="AC807" i="25"/>
  <c r="U808" i="25"/>
  <c r="V808" i="25"/>
  <c r="W808" i="25"/>
  <c r="X808" i="25"/>
  <c r="Y808" i="25"/>
  <c r="Z808" i="25"/>
  <c r="AA808" i="25"/>
  <c r="AB808" i="25"/>
  <c r="AC808" i="25"/>
  <c r="U809" i="25"/>
  <c r="V809" i="25"/>
  <c r="W809" i="25"/>
  <c r="X809" i="25"/>
  <c r="Y809" i="25"/>
  <c r="Z809" i="25"/>
  <c r="AA809" i="25"/>
  <c r="AB809" i="25"/>
  <c r="AC809" i="25"/>
  <c r="U810" i="25"/>
  <c r="V810" i="25"/>
  <c r="W810" i="25"/>
  <c r="X810" i="25"/>
  <c r="Y810" i="25"/>
  <c r="Z810" i="25"/>
  <c r="AA810" i="25"/>
  <c r="AB810" i="25"/>
  <c r="AC810" i="25"/>
  <c r="U811" i="25"/>
  <c r="V811" i="25"/>
  <c r="W811" i="25"/>
  <c r="X811" i="25"/>
  <c r="Y811" i="25"/>
  <c r="Z811" i="25"/>
  <c r="AA811" i="25"/>
  <c r="AB811" i="25"/>
  <c r="AC811" i="25"/>
  <c r="U812" i="25"/>
  <c r="V812" i="25"/>
  <c r="W812" i="25"/>
  <c r="X812" i="25"/>
  <c r="Y812" i="25"/>
  <c r="Z812" i="25"/>
  <c r="AA812" i="25"/>
  <c r="AB812" i="25"/>
  <c r="AC812" i="25"/>
  <c r="U813" i="25"/>
  <c r="V813" i="25"/>
  <c r="W813" i="25"/>
  <c r="X813" i="25"/>
  <c r="Y813" i="25"/>
  <c r="Z813" i="25"/>
  <c r="AA813" i="25"/>
  <c r="AB813" i="25"/>
  <c r="AC813" i="25"/>
  <c r="U814" i="25"/>
  <c r="V814" i="25"/>
  <c r="W814" i="25"/>
  <c r="X814" i="25"/>
  <c r="Y814" i="25"/>
  <c r="Z814" i="25"/>
  <c r="AA814" i="25"/>
  <c r="AB814" i="25"/>
  <c r="AC814" i="25"/>
  <c r="U815" i="25"/>
  <c r="V815" i="25"/>
  <c r="W815" i="25"/>
  <c r="X815" i="25"/>
  <c r="Y815" i="25"/>
  <c r="Z815" i="25"/>
  <c r="AA815" i="25"/>
  <c r="AB815" i="25"/>
  <c r="AC815" i="25"/>
  <c r="U816" i="25"/>
  <c r="V816" i="25"/>
  <c r="W816" i="25"/>
  <c r="X816" i="25"/>
  <c r="Y816" i="25"/>
  <c r="Z816" i="25"/>
  <c r="AA816" i="25"/>
  <c r="AB816" i="25"/>
  <c r="AC816" i="25"/>
  <c r="U817" i="25"/>
  <c r="V817" i="25"/>
  <c r="W817" i="25"/>
  <c r="X817" i="25"/>
  <c r="Y817" i="25"/>
  <c r="Z817" i="25"/>
  <c r="AA817" i="25"/>
  <c r="AB817" i="25"/>
  <c r="AC817" i="25"/>
  <c r="U818" i="25"/>
  <c r="V818" i="25"/>
  <c r="W818" i="25"/>
  <c r="X818" i="25"/>
  <c r="Y818" i="25"/>
  <c r="Z818" i="25"/>
  <c r="AA818" i="25"/>
  <c r="AB818" i="25"/>
  <c r="AC818" i="25"/>
  <c r="U819" i="25"/>
  <c r="V819" i="25"/>
  <c r="W819" i="25"/>
  <c r="X819" i="25"/>
  <c r="Y819" i="25"/>
  <c r="Z819" i="25"/>
  <c r="AA819" i="25"/>
  <c r="AB819" i="25"/>
  <c r="AC819" i="25"/>
  <c r="U820" i="25"/>
  <c r="V820" i="25"/>
  <c r="W820" i="25"/>
  <c r="X820" i="25"/>
  <c r="Y820" i="25"/>
  <c r="Z820" i="25"/>
  <c r="AA820" i="25"/>
  <c r="AB820" i="25"/>
  <c r="AC820" i="25"/>
  <c r="U821" i="25"/>
  <c r="V821" i="25"/>
  <c r="W821" i="25"/>
  <c r="X821" i="25"/>
  <c r="Y821" i="25"/>
  <c r="Z821" i="25"/>
  <c r="AA821" i="25"/>
  <c r="AB821" i="25"/>
  <c r="AC821" i="25"/>
  <c r="U822" i="25"/>
  <c r="V822" i="25"/>
  <c r="W822" i="25"/>
  <c r="X822" i="25"/>
  <c r="Y822" i="25"/>
  <c r="Z822" i="25"/>
  <c r="AA822" i="25"/>
  <c r="AB822" i="25"/>
  <c r="AC822" i="25"/>
  <c r="U823" i="25"/>
  <c r="V823" i="25"/>
  <c r="W823" i="25"/>
  <c r="X823" i="25"/>
  <c r="Y823" i="25"/>
  <c r="Z823" i="25"/>
  <c r="AA823" i="25"/>
  <c r="AB823" i="25"/>
  <c r="AC823" i="25"/>
  <c r="U824" i="25"/>
  <c r="V824" i="25"/>
  <c r="W824" i="25"/>
  <c r="X824" i="25"/>
  <c r="Y824" i="25"/>
  <c r="Z824" i="25"/>
  <c r="AA824" i="25"/>
  <c r="AB824" i="25"/>
  <c r="AC824" i="25"/>
  <c r="U825" i="25"/>
  <c r="V825" i="25"/>
  <c r="W825" i="25"/>
  <c r="X825" i="25"/>
  <c r="Y825" i="25"/>
  <c r="Z825" i="25"/>
  <c r="AA825" i="25"/>
  <c r="AB825" i="25"/>
  <c r="AC825" i="25"/>
  <c r="U826" i="25"/>
  <c r="V826" i="25"/>
  <c r="W826" i="25"/>
  <c r="X826" i="25"/>
  <c r="Y826" i="25"/>
  <c r="Z826" i="25"/>
  <c r="AA826" i="25"/>
  <c r="AB826" i="25"/>
  <c r="AC826" i="25"/>
  <c r="U827" i="25"/>
  <c r="V827" i="25"/>
  <c r="W827" i="25"/>
  <c r="X827" i="25"/>
  <c r="Y827" i="25"/>
  <c r="Z827" i="25"/>
  <c r="AA827" i="25"/>
  <c r="AB827" i="25"/>
  <c r="AC827" i="25"/>
  <c r="U828" i="25"/>
  <c r="V828" i="25"/>
  <c r="W828" i="25"/>
  <c r="X828" i="25"/>
  <c r="Y828" i="25"/>
  <c r="Z828" i="25"/>
  <c r="AA828" i="25"/>
  <c r="AB828" i="25"/>
  <c r="AC828" i="25"/>
  <c r="U829" i="25"/>
  <c r="V829" i="25"/>
  <c r="W829" i="25"/>
  <c r="X829" i="25"/>
  <c r="Y829" i="25"/>
  <c r="Z829" i="25"/>
  <c r="AA829" i="25"/>
  <c r="AB829" i="25"/>
  <c r="AC829" i="25"/>
  <c r="U830" i="25"/>
  <c r="V830" i="25"/>
  <c r="W830" i="25"/>
  <c r="X830" i="25"/>
  <c r="Y830" i="25"/>
  <c r="Z830" i="25"/>
  <c r="AA830" i="25"/>
  <c r="AB830" i="25"/>
  <c r="AC830" i="25"/>
  <c r="U831" i="25"/>
  <c r="V831" i="25"/>
  <c r="W831" i="25"/>
  <c r="X831" i="25"/>
  <c r="Y831" i="25"/>
  <c r="Z831" i="25"/>
  <c r="AA831" i="25"/>
  <c r="AB831" i="25"/>
  <c r="AC831" i="25"/>
  <c r="U832" i="25"/>
  <c r="V832" i="25"/>
  <c r="W832" i="25"/>
  <c r="X832" i="25"/>
  <c r="Y832" i="25"/>
  <c r="Z832" i="25"/>
  <c r="AA832" i="25"/>
  <c r="AB832" i="25"/>
  <c r="AC832" i="25"/>
  <c r="U833" i="25"/>
  <c r="V833" i="25"/>
  <c r="W833" i="25"/>
  <c r="X833" i="25"/>
  <c r="Y833" i="25"/>
  <c r="Z833" i="25"/>
  <c r="AA833" i="25"/>
  <c r="AB833" i="25"/>
  <c r="AC833" i="25"/>
  <c r="U834" i="25"/>
  <c r="V834" i="25"/>
  <c r="W834" i="25"/>
  <c r="X834" i="25"/>
  <c r="Y834" i="25"/>
  <c r="Z834" i="25"/>
  <c r="AA834" i="25"/>
  <c r="AB834" i="25"/>
  <c r="AC834" i="25"/>
  <c r="U835" i="25"/>
  <c r="V835" i="25"/>
  <c r="W835" i="25"/>
  <c r="X835" i="25"/>
  <c r="Y835" i="25"/>
  <c r="Z835" i="25"/>
  <c r="AA835" i="25"/>
  <c r="AB835" i="25"/>
  <c r="AC835" i="25"/>
  <c r="U836" i="25"/>
  <c r="V836" i="25"/>
  <c r="W836" i="25"/>
  <c r="X836" i="25"/>
  <c r="Y836" i="25"/>
  <c r="Z836" i="25"/>
  <c r="AA836" i="25"/>
  <c r="AB836" i="25"/>
  <c r="AC836" i="25"/>
  <c r="U837" i="25"/>
  <c r="V837" i="25"/>
  <c r="W837" i="25"/>
  <c r="X837" i="25"/>
  <c r="Y837" i="25"/>
  <c r="Z837" i="25"/>
  <c r="AA837" i="25"/>
  <c r="AB837" i="25"/>
  <c r="AC837" i="25"/>
  <c r="U838" i="25"/>
  <c r="V838" i="25"/>
  <c r="W838" i="25"/>
  <c r="X838" i="25"/>
  <c r="Y838" i="25"/>
  <c r="Z838" i="25"/>
  <c r="AA838" i="25"/>
  <c r="AB838" i="25"/>
  <c r="AC838" i="25"/>
  <c r="U839" i="25"/>
  <c r="V839" i="25"/>
  <c r="W839" i="25"/>
  <c r="X839" i="25"/>
  <c r="Y839" i="25"/>
  <c r="Z839" i="25"/>
  <c r="AA839" i="25"/>
  <c r="AB839" i="25"/>
  <c r="AC839" i="25"/>
  <c r="U840" i="25"/>
  <c r="V840" i="25"/>
  <c r="W840" i="25"/>
  <c r="X840" i="25"/>
  <c r="Y840" i="25"/>
  <c r="Z840" i="25"/>
  <c r="AA840" i="25"/>
  <c r="AB840" i="25"/>
  <c r="AC840" i="25"/>
  <c r="U841" i="25"/>
  <c r="V841" i="25"/>
  <c r="W841" i="25"/>
  <c r="X841" i="25"/>
  <c r="Y841" i="25"/>
  <c r="Z841" i="25"/>
  <c r="AA841" i="25"/>
  <c r="AB841" i="25"/>
  <c r="AC841" i="25"/>
  <c r="U842" i="25"/>
  <c r="V842" i="25"/>
  <c r="W842" i="25"/>
  <c r="X842" i="25"/>
  <c r="Y842" i="25"/>
  <c r="Z842" i="25"/>
  <c r="AA842" i="25"/>
  <c r="AB842" i="25"/>
  <c r="AC842" i="25"/>
  <c r="U843" i="25"/>
  <c r="V843" i="25"/>
  <c r="W843" i="25"/>
  <c r="X843" i="25"/>
  <c r="Y843" i="25"/>
  <c r="Z843" i="25"/>
  <c r="AA843" i="25"/>
  <c r="AB843" i="25"/>
  <c r="AC843" i="25"/>
  <c r="U844" i="25"/>
  <c r="V844" i="25"/>
  <c r="W844" i="25"/>
  <c r="X844" i="25"/>
  <c r="Y844" i="25"/>
  <c r="Z844" i="25"/>
  <c r="AA844" i="25"/>
  <c r="AB844" i="25"/>
  <c r="AC844" i="25"/>
  <c r="U845" i="25"/>
  <c r="V845" i="25"/>
  <c r="W845" i="25"/>
  <c r="X845" i="25"/>
  <c r="Y845" i="25"/>
  <c r="Z845" i="25"/>
  <c r="AA845" i="25"/>
  <c r="AB845" i="25"/>
  <c r="AC845" i="25"/>
  <c r="U846" i="25"/>
  <c r="V846" i="25"/>
  <c r="W846" i="25"/>
  <c r="X846" i="25"/>
  <c r="Y846" i="25"/>
  <c r="Z846" i="25"/>
  <c r="AA846" i="25"/>
  <c r="AB846" i="25"/>
  <c r="AC846" i="25"/>
  <c r="U847" i="25"/>
  <c r="V847" i="25"/>
  <c r="W847" i="25"/>
  <c r="X847" i="25"/>
  <c r="Y847" i="25"/>
  <c r="Z847" i="25"/>
  <c r="AA847" i="25"/>
  <c r="AB847" i="25"/>
  <c r="AC847" i="25"/>
  <c r="U848" i="25"/>
  <c r="V848" i="25"/>
  <c r="W848" i="25"/>
  <c r="X848" i="25"/>
  <c r="Y848" i="25"/>
  <c r="Z848" i="25"/>
  <c r="AA848" i="25"/>
  <c r="AB848" i="25"/>
  <c r="AC848" i="25"/>
  <c r="U849" i="25"/>
  <c r="V849" i="25"/>
  <c r="W849" i="25"/>
  <c r="X849" i="25"/>
  <c r="Y849" i="25"/>
  <c r="Z849" i="25"/>
  <c r="AA849" i="25"/>
  <c r="AB849" i="25"/>
  <c r="AC849" i="25"/>
  <c r="U850" i="25"/>
  <c r="V850" i="25"/>
  <c r="W850" i="25"/>
  <c r="X850" i="25"/>
  <c r="Y850" i="25"/>
  <c r="Z850" i="25"/>
  <c r="AA850" i="25"/>
  <c r="AB850" i="25"/>
  <c r="AC850" i="25"/>
  <c r="U851" i="25"/>
  <c r="V851" i="25"/>
  <c r="W851" i="25"/>
  <c r="X851" i="25"/>
  <c r="Y851" i="25"/>
  <c r="Z851" i="25"/>
  <c r="AA851" i="25"/>
  <c r="AB851" i="25"/>
  <c r="AC851" i="25"/>
  <c r="U852" i="25"/>
  <c r="V852" i="25"/>
  <c r="W852" i="25"/>
  <c r="X852" i="25"/>
  <c r="Y852" i="25"/>
  <c r="Z852" i="25"/>
  <c r="AA852" i="25"/>
  <c r="AB852" i="25"/>
  <c r="AC852" i="25"/>
  <c r="U853" i="25"/>
  <c r="V853" i="25"/>
  <c r="W853" i="25"/>
  <c r="X853" i="25"/>
  <c r="Y853" i="25"/>
  <c r="Z853" i="25"/>
  <c r="AA853" i="25"/>
  <c r="AB853" i="25"/>
  <c r="AC853" i="25"/>
  <c r="U854" i="25"/>
  <c r="V854" i="25"/>
  <c r="W854" i="25"/>
  <c r="X854" i="25"/>
  <c r="Y854" i="25"/>
  <c r="Z854" i="25"/>
  <c r="AA854" i="25"/>
  <c r="AB854" i="25"/>
  <c r="AC854" i="25"/>
  <c r="U855" i="25"/>
  <c r="V855" i="25"/>
  <c r="W855" i="25"/>
  <c r="X855" i="25"/>
  <c r="Y855" i="25"/>
  <c r="Z855" i="25"/>
  <c r="AA855" i="25"/>
  <c r="AB855" i="25"/>
  <c r="AC855" i="25"/>
  <c r="U856" i="25"/>
  <c r="V856" i="25"/>
  <c r="W856" i="25"/>
  <c r="X856" i="25"/>
  <c r="Y856" i="25"/>
  <c r="Z856" i="25"/>
  <c r="AA856" i="25"/>
  <c r="AB856" i="25"/>
  <c r="AC856" i="25"/>
  <c r="U857" i="25"/>
  <c r="V857" i="25"/>
  <c r="W857" i="25"/>
  <c r="X857" i="25"/>
  <c r="Y857" i="25"/>
  <c r="Z857" i="25"/>
  <c r="AA857" i="25"/>
  <c r="AB857" i="25"/>
  <c r="AC857" i="25"/>
  <c r="U858" i="25"/>
  <c r="V858" i="25"/>
  <c r="W858" i="25"/>
  <c r="X858" i="25"/>
  <c r="Y858" i="25"/>
  <c r="Z858" i="25"/>
  <c r="AA858" i="25"/>
  <c r="AB858" i="25"/>
  <c r="AC858" i="25"/>
  <c r="U859" i="25"/>
  <c r="V859" i="25"/>
  <c r="W859" i="25"/>
  <c r="X859" i="25"/>
  <c r="Y859" i="25"/>
  <c r="Z859" i="25"/>
  <c r="AA859" i="25"/>
  <c r="AB859" i="25"/>
  <c r="AC859" i="25"/>
  <c r="U860" i="25"/>
  <c r="V860" i="25"/>
  <c r="W860" i="25"/>
  <c r="X860" i="25"/>
  <c r="Y860" i="25"/>
  <c r="Z860" i="25"/>
  <c r="AA860" i="25"/>
  <c r="AB860" i="25"/>
  <c r="AC860" i="25"/>
  <c r="U861" i="25"/>
  <c r="V861" i="25"/>
  <c r="W861" i="25"/>
  <c r="X861" i="25"/>
  <c r="Y861" i="25"/>
  <c r="Z861" i="25"/>
  <c r="AA861" i="25"/>
  <c r="AB861" i="25"/>
  <c r="AC861" i="25"/>
  <c r="U862" i="25"/>
  <c r="V862" i="25"/>
  <c r="W862" i="25"/>
  <c r="X862" i="25"/>
  <c r="Y862" i="25"/>
  <c r="Z862" i="25"/>
  <c r="AA862" i="25"/>
  <c r="AB862" i="25"/>
  <c r="AC862" i="25"/>
  <c r="U863" i="25"/>
  <c r="V863" i="25"/>
  <c r="W863" i="25"/>
  <c r="X863" i="25"/>
  <c r="Y863" i="25"/>
  <c r="Z863" i="25"/>
  <c r="AA863" i="25"/>
  <c r="AB863" i="25"/>
  <c r="AC863" i="25"/>
  <c r="U864" i="25"/>
  <c r="V864" i="25"/>
  <c r="W864" i="25"/>
  <c r="X864" i="25"/>
  <c r="Y864" i="25"/>
  <c r="Z864" i="25"/>
  <c r="AA864" i="25"/>
  <c r="AB864" i="25"/>
  <c r="AC864" i="25"/>
  <c r="U865" i="25"/>
  <c r="V865" i="25"/>
  <c r="W865" i="25"/>
  <c r="X865" i="25"/>
  <c r="Y865" i="25"/>
  <c r="Z865" i="25"/>
  <c r="AA865" i="25"/>
  <c r="AB865" i="25"/>
  <c r="AC865" i="25"/>
  <c r="U866" i="25"/>
  <c r="V866" i="25"/>
  <c r="W866" i="25"/>
  <c r="X866" i="25"/>
  <c r="Y866" i="25"/>
  <c r="Z866" i="25"/>
  <c r="AA866" i="25"/>
  <c r="AB866" i="25"/>
  <c r="AC866" i="25"/>
  <c r="U867" i="25"/>
  <c r="V867" i="25"/>
  <c r="W867" i="25"/>
  <c r="X867" i="25"/>
  <c r="Y867" i="25"/>
  <c r="Z867" i="25"/>
  <c r="AA867" i="25"/>
  <c r="AB867" i="25"/>
  <c r="AC867" i="25"/>
  <c r="U868" i="25"/>
  <c r="V868" i="25"/>
  <c r="W868" i="25"/>
  <c r="X868" i="25"/>
  <c r="Y868" i="25"/>
  <c r="Z868" i="25"/>
  <c r="AA868" i="25"/>
  <c r="AB868" i="25"/>
  <c r="AC868" i="25"/>
  <c r="U869" i="25"/>
  <c r="V869" i="25"/>
  <c r="W869" i="25"/>
  <c r="X869" i="25"/>
  <c r="Y869" i="25"/>
  <c r="Z869" i="25"/>
  <c r="AA869" i="25"/>
  <c r="AB869" i="25"/>
  <c r="AC869" i="25"/>
  <c r="U870" i="25"/>
  <c r="V870" i="25"/>
  <c r="W870" i="25"/>
  <c r="X870" i="25"/>
  <c r="Y870" i="25"/>
  <c r="Z870" i="25"/>
  <c r="AA870" i="25"/>
  <c r="AB870" i="25"/>
  <c r="AC870" i="25"/>
  <c r="U871" i="25"/>
  <c r="V871" i="25"/>
  <c r="W871" i="25"/>
  <c r="X871" i="25"/>
  <c r="Y871" i="25"/>
  <c r="Z871" i="25"/>
  <c r="AA871" i="25"/>
  <c r="AB871" i="25"/>
  <c r="AC871" i="25"/>
  <c r="U872" i="25"/>
  <c r="V872" i="25"/>
  <c r="W872" i="25"/>
  <c r="X872" i="25"/>
  <c r="Y872" i="25"/>
  <c r="Z872" i="25"/>
  <c r="AA872" i="25"/>
  <c r="AB872" i="25"/>
  <c r="AC872" i="25"/>
  <c r="U873" i="25"/>
  <c r="V873" i="25"/>
  <c r="W873" i="25"/>
  <c r="X873" i="25"/>
  <c r="Y873" i="25"/>
  <c r="Z873" i="25"/>
  <c r="AA873" i="25"/>
  <c r="AB873" i="25"/>
  <c r="AC873" i="25"/>
  <c r="U874" i="25"/>
  <c r="V874" i="25"/>
  <c r="W874" i="25"/>
  <c r="X874" i="25"/>
  <c r="Y874" i="25"/>
  <c r="Z874" i="25"/>
  <c r="AA874" i="25"/>
  <c r="AB874" i="25"/>
  <c r="AC874" i="25"/>
  <c r="U875" i="25"/>
  <c r="V875" i="25"/>
  <c r="W875" i="25"/>
  <c r="X875" i="25"/>
  <c r="Y875" i="25"/>
  <c r="Z875" i="25"/>
  <c r="AA875" i="25"/>
  <c r="AB875" i="25"/>
  <c r="AC875" i="25"/>
  <c r="U876" i="25"/>
  <c r="V876" i="25"/>
  <c r="W876" i="25"/>
  <c r="X876" i="25"/>
  <c r="Y876" i="25"/>
  <c r="Z876" i="25"/>
  <c r="AA876" i="25"/>
  <c r="AB876" i="25"/>
  <c r="AC876" i="25"/>
  <c r="U877" i="25"/>
  <c r="V877" i="25"/>
  <c r="W877" i="25"/>
  <c r="X877" i="25"/>
  <c r="Y877" i="25"/>
  <c r="Z877" i="25"/>
  <c r="AA877" i="25"/>
  <c r="AB877" i="25"/>
  <c r="AC877" i="25"/>
  <c r="U878" i="25"/>
  <c r="V878" i="25"/>
  <c r="W878" i="25"/>
  <c r="X878" i="25"/>
  <c r="Y878" i="25"/>
  <c r="Z878" i="25"/>
  <c r="AA878" i="25"/>
  <c r="AB878" i="25"/>
  <c r="AC878" i="25"/>
  <c r="U879" i="25"/>
  <c r="V879" i="25"/>
  <c r="W879" i="25"/>
  <c r="X879" i="25"/>
  <c r="Y879" i="25"/>
  <c r="Z879" i="25"/>
  <c r="AA879" i="25"/>
  <c r="AB879" i="25"/>
  <c r="AC879" i="25"/>
  <c r="U880" i="25"/>
  <c r="V880" i="25"/>
  <c r="W880" i="25"/>
  <c r="X880" i="25"/>
  <c r="Y880" i="25"/>
  <c r="Z880" i="25"/>
  <c r="AA880" i="25"/>
  <c r="AB880" i="25"/>
  <c r="AC880" i="25"/>
  <c r="U881" i="25"/>
  <c r="V881" i="25"/>
  <c r="W881" i="25"/>
  <c r="X881" i="25"/>
  <c r="Y881" i="25"/>
  <c r="Z881" i="25"/>
  <c r="AA881" i="25"/>
  <c r="AB881" i="25"/>
  <c r="AC881" i="25"/>
  <c r="U882" i="25"/>
  <c r="V882" i="25"/>
  <c r="W882" i="25"/>
  <c r="X882" i="25"/>
  <c r="Y882" i="25"/>
  <c r="Z882" i="25"/>
  <c r="AA882" i="25"/>
  <c r="AB882" i="25"/>
  <c r="AC882" i="25"/>
  <c r="U883" i="25"/>
  <c r="V883" i="25"/>
  <c r="W883" i="25"/>
  <c r="X883" i="25"/>
  <c r="Y883" i="25"/>
  <c r="Z883" i="25"/>
  <c r="AA883" i="25"/>
  <c r="AB883" i="25"/>
  <c r="AC883" i="25"/>
  <c r="U884" i="25"/>
  <c r="V884" i="25"/>
  <c r="W884" i="25"/>
  <c r="X884" i="25"/>
  <c r="Y884" i="25"/>
  <c r="Z884" i="25"/>
  <c r="AA884" i="25"/>
  <c r="AB884" i="25"/>
  <c r="AC884" i="25"/>
  <c r="U885" i="25"/>
  <c r="V885" i="25"/>
  <c r="W885" i="25"/>
  <c r="X885" i="25"/>
  <c r="Y885" i="25"/>
  <c r="Z885" i="25"/>
  <c r="AA885" i="25"/>
  <c r="AB885" i="25"/>
  <c r="AC885" i="25"/>
  <c r="U886" i="25"/>
  <c r="V886" i="25"/>
  <c r="W886" i="25"/>
  <c r="X886" i="25"/>
  <c r="Y886" i="25"/>
  <c r="Z886" i="25"/>
  <c r="AA886" i="25"/>
  <c r="AB886" i="25"/>
  <c r="AC886" i="25"/>
  <c r="U887" i="25"/>
  <c r="V887" i="25"/>
  <c r="W887" i="25"/>
  <c r="X887" i="25"/>
  <c r="Y887" i="25"/>
  <c r="Z887" i="25"/>
  <c r="AA887" i="25"/>
  <c r="AB887" i="25"/>
  <c r="AC887" i="25"/>
  <c r="U888" i="25"/>
  <c r="V888" i="25"/>
  <c r="W888" i="25"/>
  <c r="X888" i="25"/>
  <c r="Y888" i="25"/>
  <c r="Z888" i="25"/>
  <c r="AA888" i="25"/>
  <c r="AB888" i="25"/>
  <c r="AC888" i="25"/>
  <c r="U889" i="25"/>
  <c r="V889" i="25"/>
  <c r="W889" i="25"/>
  <c r="X889" i="25"/>
  <c r="Y889" i="25"/>
  <c r="Z889" i="25"/>
  <c r="AA889" i="25"/>
  <c r="AB889" i="25"/>
  <c r="AC889" i="25"/>
  <c r="U890" i="25"/>
  <c r="V890" i="25"/>
  <c r="W890" i="25"/>
  <c r="X890" i="25"/>
  <c r="Y890" i="25"/>
  <c r="Z890" i="25"/>
  <c r="AA890" i="25"/>
  <c r="AB890" i="25"/>
  <c r="AC890" i="25"/>
  <c r="U891" i="25"/>
  <c r="V891" i="25"/>
  <c r="W891" i="25"/>
  <c r="X891" i="25"/>
  <c r="Y891" i="25"/>
  <c r="Z891" i="25"/>
  <c r="AA891" i="25"/>
  <c r="AB891" i="25"/>
  <c r="AC891" i="25"/>
  <c r="U892" i="25"/>
  <c r="V892" i="25"/>
  <c r="W892" i="25"/>
  <c r="X892" i="25"/>
  <c r="Y892" i="25"/>
  <c r="Z892" i="25"/>
  <c r="AA892" i="25"/>
  <c r="AB892" i="25"/>
  <c r="AC892" i="25"/>
  <c r="U893" i="25"/>
  <c r="V893" i="25"/>
  <c r="W893" i="25"/>
  <c r="X893" i="25"/>
  <c r="Y893" i="25"/>
  <c r="Z893" i="25"/>
  <c r="AA893" i="25"/>
  <c r="AB893" i="25"/>
  <c r="AC893" i="25"/>
  <c r="U894" i="25"/>
  <c r="V894" i="25"/>
  <c r="W894" i="25"/>
  <c r="X894" i="25"/>
  <c r="Y894" i="25"/>
  <c r="Z894" i="25"/>
  <c r="AA894" i="25"/>
  <c r="AB894" i="25"/>
  <c r="AC894" i="25"/>
  <c r="U895" i="25"/>
  <c r="V895" i="25"/>
  <c r="W895" i="25"/>
  <c r="X895" i="25"/>
  <c r="Y895" i="25"/>
  <c r="Z895" i="25"/>
  <c r="AA895" i="25"/>
  <c r="AB895" i="25"/>
  <c r="AC895" i="25"/>
  <c r="U896" i="25"/>
  <c r="V896" i="25"/>
  <c r="W896" i="25"/>
  <c r="X896" i="25"/>
  <c r="Y896" i="25"/>
  <c r="Z896" i="25"/>
  <c r="AA896" i="25"/>
  <c r="AB896" i="25"/>
  <c r="AC896" i="25"/>
  <c r="U897" i="25"/>
  <c r="V897" i="25"/>
  <c r="W897" i="25"/>
  <c r="X897" i="25"/>
  <c r="Y897" i="25"/>
  <c r="Z897" i="25"/>
  <c r="AA897" i="25"/>
  <c r="AB897" i="25"/>
  <c r="AC897" i="25"/>
  <c r="U898" i="25"/>
  <c r="V898" i="25"/>
  <c r="W898" i="25"/>
  <c r="X898" i="25"/>
  <c r="Y898" i="25"/>
  <c r="Z898" i="25"/>
  <c r="AA898" i="25"/>
  <c r="AB898" i="25"/>
  <c r="AC898" i="25"/>
  <c r="U899" i="25"/>
  <c r="V899" i="25"/>
  <c r="W899" i="25"/>
  <c r="X899" i="25"/>
  <c r="Y899" i="25"/>
  <c r="Z899" i="25"/>
  <c r="AA899" i="25"/>
  <c r="AB899" i="25"/>
  <c r="AC899" i="25"/>
  <c r="U900" i="25"/>
  <c r="V900" i="25"/>
  <c r="W900" i="25"/>
  <c r="X900" i="25"/>
  <c r="Y900" i="25"/>
  <c r="Z900" i="25"/>
  <c r="AA900" i="25"/>
  <c r="AB900" i="25"/>
  <c r="AC900" i="25"/>
  <c r="U901" i="25"/>
  <c r="V901" i="25"/>
  <c r="W901" i="25"/>
  <c r="X901" i="25"/>
  <c r="Y901" i="25"/>
  <c r="Z901" i="25"/>
  <c r="AA901" i="25"/>
  <c r="AB901" i="25"/>
  <c r="AC901" i="25"/>
  <c r="U902" i="25"/>
  <c r="V902" i="25"/>
  <c r="W902" i="25"/>
  <c r="X902" i="25"/>
  <c r="Y902" i="25"/>
  <c r="Z902" i="25"/>
  <c r="AA902" i="25"/>
  <c r="AB902" i="25"/>
  <c r="AC902" i="25"/>
  <c r="U903" i="25"/>
  <c r="V903" i="25"/>
  <c r="W903" i="25"/>
  <c r="X903" i="25"/>
  <c r="Y903" i="25"/>
  <c r="Z903" i="25"/>
  <c r="AA903" i="25"/>
  <c r="AB903" i="25"/>
  <c r="AC903" i="25"/>
  <c r="U904" i="25"/>
  <c r="V904" i="25"/>
  <c r="W904" i="25"/>
  <c r="X904" i="25"/>
  <c r="Y904" i="25"/>
  <c r="Z904" i="25"/>
  <c r="AA904" i="25"/>
  <c r="AB904" i="25"/>
  <c r="AC904" i="25"/>
  <c r="U905" i="25"/>
  <c r="V905" i="25"/>
  <c r="W905" i="25"/>
  <c r="X905" i="25"/>
  <c r="Y905" i="25"/>
  <c r="Z905" i="25"/>
  <c r="AA905" i="25"/>
  <c r="AB905" i="25"/>
  <c r="AC905" i="25"/>
  <c r="U906" i="25"/>
  <c r="V906" i="25"/>
  <c r="W906" i="25"/>
  <c r="X906" i="25"/>
  <c r="Y906" i="25"/>
  <c r="Z906" i="25"/>
  <c r="AA906" i="25"/>
  <c r="AB906" i="25"/>
  <c r="AC906" i="25"/>
  <c r="U907" i="25"/>
  <c r="V907" i="25"/>
  <c r="W907" i="25"/>
  <c r="X907" i="25"/>
  <c r="Y907" i="25"/>
  <c r="Z907" i="25"/>
  <c r="AA907" i="25"/>
  <c r="AB907" i="25"/>
  <c r="AC907" i="25"/>
  <c r="U908" i="25"/>
  <c r="V908" i="25"/>
  <c r="W908" i="25"/>
  <c r="X908" i="25"/>
  <c r="Y908" i="25"/>
  <c r="Z908" i="25"/>
  <c r="AA908" i="25"/>
  <c r="AB908" i="25"/>
  <c r="AC908" i="25"/>
  <c r="U909" i="25"/>
  <c r="V909" i="25"/>
  <c r="W909" i="25"/>
  <c r="X909" i="25"/>
  <c r="Y909" i="25"/>
  <c r="Z909" i="25"/>
  <c r="AA909" i="25"/>
  <c r="AB909" i="25"/>
  <c r="AC909" i="25"/>
  <c r="U910" i="25"/>
  <c r="V910" i="25"/>
  <c r="W910" i="25"/>
  <c r="X910" i="25"/>
  <c r="Y910" i="25"/>
  <c r="Z910" i="25"/>
  <c r="AA910" i="25"/>
  <c r="AB910" i="25"/>
  <c r="AC910" i="25"/>
  <c r="U911" i="25"/>
  <c r="V911" i="25"/>
  <c r="W911" i="25"/>
  <c r="X911" i="25"/>
  <c r="Y911" i="25"/>
  <c r="Z911" i="25"/>
  <c r="AA911" i="25"/>
  <c r="AB911" i="25"/>
  <c r="AC911" i="25"/>
  <c r="U912" i="25"/>
  <c r="V912" i="25"/>
  <c r="W912" i="25"/>
  <c r="X912" i="25"/>
  <c r="Y912" i="25"/>
  <c r="Z912" i="25"/>
  <c r="AA912" i="25"/>
  <c r="AB912" i="25"/>
  <c r="AC912" i="25"/>
  <c r="U913" i="25"/>
  <c r="V913" i="25"/>
  <c r="W913" i="25"/>
  <c r="X913" i="25"/>
  <c r="Y913" i="25"/>
  <c r="Z913" i="25"/>
  <c r="AA913" i="25"/>
  <c r="AB913" i="25"/>
  <c r="AC913" i="25"/>
  <c r="U914" i="25"/>
  <c r="V914" i="25"/>
  <c r="W914" i="25"/>
  <c r="X914" i="25"/>
  <c r="Y914" i="25"/>
  <c r="Z914" i="25"/>
  <c r="AA914" i="25"/>
  <c r="AB914" i="25"/>
  <c r="AC914" i="25"/>
  <c r="U915" i="25"/>
  <c r="V915" i="25"/>
  <c r="W915" i="25"/>
  <c r="X915" i="25"/>
  <c r="Y915" i="25"/>
  <c r="Z915" i="25"/>
  <c r="AA915" i="25"/>
  <c r="AB915" i="25"/>
  <c r="AC915" i="25"/>
  <c r="U916" i="25"/>
  <c r="V916" i="25"/>
  <c r="W916" i="25"/>
  <c r="X916" i="25"/>
  <c r="Y916" i="25"/>
  <c r="Z916" i="25"/>
  <c r="AA916" i="25"/>
  <c r="AB916" i="25"/>
  <c r="AC916" i="25"/>
  <c r="U917" i="25"/>
  <c r="V917" i="25"/>
  <c r="W917" i="25"/>
  <c r="X917" i="25"/>
  <c r="Y917" i="25"/>
  <c r="Z917" i="25"/>
  <c r="AA917" i="25"/>
  <c r="AB917" i="25"/>
  <c r="AC917" i="25"/>
  <c r="U918" i="25"/>
  <c r="V918" i="25"/>
  <c r="W918" i="25"/>
  <c r="X918" i="25"/>
  <c r="Y918" i="25"/>
  <c r="Z918" i="25"/>
  <c r="AA918" i="25"/>
  <c r="AB918" i="25"/>
  <c r="AC918" i="25"/>
  <c r="U919" i="25"/>
  <c r="V919" i="25"/>
  <c r="W919" i="25"/>
  <c r="X919" i="25"/>
  <c r="Y919" i="25"/>
  <c r="Z919" i="25"/>
  <c r="AA919" i="25"/>
  <c r="AB919" i="25"/>
  <c r="AC919" i="25"/>
  <c r="U920" i="25"/>
  <c r="V920" i="25"/>
  <c r="W920" i="25"/>
  <c r="X920" i="25"/>
  <c r="Y920" i="25"/>
  <c r="Z920" i="25"/>
  <c r="AA920" i="25"/>
  <c r="AB920" i="25"/>
  <c r="AC920" i="25"/>
  <c r="U921" i="25"/>
  <c r="V921" i="25"/>
  <c r="W921" i="25"/>
  <c r="X921" i="25"/>
  <c r="Y921" i="25"/>
  <c r="Z921" i="25"/>
  <c r="AA921" i="25"/>
  <c r="AB921" i="25"/>
  <c r="AC921" i="25"/>
  <c r="U922" i="25"/>
  <c r="V922" i="25"/>
  <c r="W922" i="25"/>
  <c r="X922" i="25"/>
  <c r="Y922" i="25"/>
  <c r="Z922" i="25"/>
  <c r="AA922" i="25"/>
  <c r="AB922" i="25"/>
  <c r="AC922" i="25"/>
  <c r="U923" i="25"/>
  <c r="V923" i="25"/>
  <c r="W923" i="25"/>
  <c r="X923" i="25"/>
  <c r="Y923" i="25"/>
  <c r="Z923" i="25"/>
  <c r="AA923" i="25"/>
  <c r="AB923" i="25"/>
  <c r="AC923" i="25"/>
  <c r="U924" i="25"/>
  <c r="V924" i="25"/>
  <c r="W924" i="25"/>
  <c r="X924" i="25"/>
  <c r="Y924" i="25"/>
  <c r="Z924" i="25"/>
  <c r="AA924" i="25"/>
  <c r="AB924" i="25"/>
  <c r="AC924" i="25"/>
  <c r="U925" i="25"/>
  <c r="V925" i="25"/>
  <c r="W925" i="25"/>
  <c r="X925" i="25"/>
  <c r="Y925" i="25"/>
  <c r="Z925" i="25"/>
  <c r="AA925" i="25"/>
  <c r="AB925" i="25"/>
  <c r="AC925" i="25"/>
  <c r="U926" i="25"/>
  <c r="V926" i="25"/>
  <c r="W926" i="25"/>
  <c r="X926" i="25"/>
  <c r="Y926" i="25"/>
  <c r="Z926" i="25"/>
  <c r="AA926" i="25"/>
  <c r="AB926" i="25"/>
  <c r="AC926" i="25"/>
  <c r="U927" i="25"/>
  <c r="V927" i="25"/>
  <c r="W927" i="25"/>
  <c r="X927" i="25"/>
  <c r="Y927" i="25"/>
  <c r="Z927" i="25"/>
  <c r="AA927" i="25"/>
  <c r="AB927" i="25"/>
  <c r="AC927" i="25"/>
  <c r="U928" i="25"/>
  <c r="V928" i="25"/>
  <c r="W928" i="25"/>
  <c r="X928" i="25"/>
  <c r="Y928" i="25"/>
  <c r="Z928" i="25"/>
  <c r="AA928" i="25"/>
  <c r="AB928" i="25"/>
  <c r="AC928" i="25"/>
  <c r="U929" i="25"/>
  <c r="V929" i="25"/>
  <c r="W929" i="25"/>
  <c r="X929" i="25"/>
  <c r="Y929" i="25"/>
  <c r="Z929" i="25"/>
  <c r="AA929" i="25"/>
  <c r="AB929" i="25"/>
  <c r="AC929" i="25"/>
  <c r="U930" i="25"/>
  <c r="V930" i="25"/>
  <c r="W930" i="25"/>
  <c r="X930" i="25"/>
  <c r="Y930" i="25"/>
  <c r="Z930" i="25"/>
  <c r="AA930" i="25"/>
  <c r="AB930" i="25"/>
  <c r="AC930" i="25"/>
  <c r="U931" i="25"/>
  <c r="V931" i="25"/>
  <c r="W931" i="25"/>
  <c r="X931" i="25"/>
  <c r="Y931" i="25"/>
  <c r="Z931" i="25"/>
  <c r="AA931" i="25"/>
  <c r="AB931" i="25"/>
  <c r="AC931" i="25"/>
  <c r="U932" i="25"/>
  <c r="V932" i="25"/>
  <c r="W932" i="25"/>
  <c r="X932" i="25"/>
  <c r="Y932" i="25"/>
  <c r="Z932" i="25"/>
  <c r="AA932" i="25"/>
  <c r="AB932" i="25"/>
  <c r="AC932" i="25"/>
  <c r="U933" i="25"/>
  <c r="V933" i="25"/>
  <c r="W933" i="25"/>
  <c r="X933" i="25"/>
  <c r="Y933" i="25"/>
  <c r="Z933" i="25"/>
  <c r="AA933" i="25"/>
  <c r="AB933" i="25"/>
  <c r="AC933" i="25"/>
  <c r="U934" i="25"/>
  <c r="V934" i="25"/>
  <c r="W934" i="25"/>
  <c r="X934" i="25"/>
  <c r="Y934" i="25"/>
  <c r="Z934" i="25"/>
  <c r="AA934" i="25"/>
  <c r="AB934" i="25"/>
  <c r="AC934" i="25"/>
  <c r="U935" i="25"/>
  <c r="V935" i="25"/>
  <c r="W935" i="25"/>
  <c r="X935" i="25"/>
  <c r="Y935" i="25"/>
  <c r="Z935" i="25"/>
  <c r="AA935" i="25"/>
  <c r="AB935" i="25"/>
  <c r="AC935" i="25"/>
  <c r="U936" i="25"/>
  <c r="V936" i="25"/>
  <c r="W936" i="25"/>
  <c r="X936" i="25"/>
  <c r="Y936" i="25"/>
  <c r="Z936" i="25"/>
  <c r="AA936" i="25"/>
  <c r="AB936" i="25"/>
  <c r="AC936" i="25"/>
  <c r="U937" i="25"/>
  <c r="V937" i="25"/>
  <c r="W937" i="25"/>
  <c r="X937" i="25"/>
  <c r="Y937" i="25"/>
  <c r="Z937" i="25"/>
  <c r="AA937" i="25"/>
  <c r="AB937" i="25"/>
  <c r="AC937" i="25"/>
  <c r="U938" i="25"/>
  <c r="V938" i="25"/>
  <c r="W938" i="25"/>
  <c r="X938" i="25"/>
  <c r="Y938" i="25"/>
  <c r="Z938" i="25"/>
  <c r="AA938" i="25"/>
  <c r="AB938" i="25"/>
  <c r="AC938" i="25"/>
  <c r="U939" i="25"/>
  <c r="V939" i="25"/>
  <c r="W939" i="25"/>
  <c r="X939" i="25"/>
  <c r="Y939" i="25"/>
  <c r="Z939" i="25"/>
  <c r="AA939" i="25"/>
  <c r="AB939" i="25"/>
  <c r="AC939" i="25"/>
  <c r="U940" i="25"/>
  <c r="V940" i="25"/>
  <c r="W940" i="25"/>
  <c r="X940" i="25"/>
  <c r="Y940" i="25"/>
  <c r="Z940" i="25"/>
  <c r="AA940" i="25"/>
  <c r="AB940" i="25"/>
  <c r="AC940" i="25"/>
  <c r="U941" i="25"/>
  <c r="V941" i="25"/>
  <c r="W941" i="25"/>
  <c r="X941" i="25"/>
  <c r="Y941" i="25"/>
  <c r="Z941" i="25"/>
  <c r="AA941" i="25"/>
  <c r="AB941" i="25"/>
  <c r="AC941" i="25"/>
  <c r="U942" i="25"/>
  <c r="V942" i="25"/>
  <c r="W942" i="25"/>
  <c r="X942" i="25"/>
  <c r="Y942" i="25"/>
  <c r="Z942" i="25"/>
  <c r="AA942" i="25"/>
  <c r="AB942" i="25"/>
  <c r="AC942" i="25"/>
  <c r="U943" i="25"/>
  <c r="V943" i="25"/>
  <c r="W943" i="25"/>
  <c r="X943" i="25"/>
  <c r="Y943" i="25"/>
  <c r="Z943" i="25"/>
  <c r="AA943" i="25"/>
  <c r="AB943" i="25"/>
  <c r="AC943" i="25"/>
  <c r="U944" i="25"/>
  <c r="V944" i="25"/>
  <c r="W944" i="25"/>
  <c r="X944" i="25"/>
  <c r="Y944" i="25"/>
  <c r="Z944" i="25"/>
  <c r="AA944" i="25"/>
  <c r="AB944" i="25"/>
  <c r="AC944" i="25"/>
  <c r="U945" i="25"/>
  <c r="V945" i="25"/>
  <c r="W945" i="25"/>
  <c r="X945" i="25"/>
  <c r="Y945" i="25"/>
  <c r="Z945" i="25"/>
  <c r="AA945" i="25"/>
  <c r="AB945" i="25"/>
  <c r="AC945" i="25"/>
  <c r="U946" i="25"/>
  <c r="V946" i="25"/>
  <c r="W946" i="25"/>
  <c r="X946" i="25"/>
  <c r="Y946" i="25"/>
  <c r="Z946" i="25"/>
  <c r="AA946" i="25"/>
  <c r="AB946" i="25"/>
  <c r="AC946" i="25"/>
  <c r="U947" i="25"/>
  <c r="V947" i="25"/>
  <c r="W947" i="25"/>
  <c r="X947" i="25"/>
  <c r="Y947" i="25"/>
  <c r="Z947" i="25"/>
  <c r="AA947" i="25"/>
  <c r="AB947" i="25"/>
  <c r="AC947" i="25"/>
  <c r="U948" i="25"/>
  <c r="V948" i="25"/>
  <c r="W948" i="25"/>
  <c r="X948" i="25"/>
  <c r="Y948" i="25"/>
  <c r="Z948" i="25"/>
  <c r="AA948" i="25"/>
  <c r="AB948" i="25"/>
  <c r="AC948" i="25"/>
  <c r="U949" i="25"/>
  <c r="V949" i="25"/>
  <c r="W949" i="25"/>
  <c r="X949" i="25"/>
  <c r="Y949" i="25"/>
  <c r="Z949" i="25"/>
  <c r="AA949" i="25"/>
  <c r="AB949" i="25"/>
  <c r="AC949" i="25"/>
  <c r="U950" i="25"/>
  <c r="V950" i="25"/>
  <c r="W950" i="25"/>
  <c r="X950" i="25"/>
  <c r="Y950" i="25"/>
  <c r="Z950" i="25"/>
  <c r="AA950" i="25"/>
  <c r="AB950" i="25"/>
  <c r="AC950" i="25"/>
  <c r="U951" i="25"/>
  <c r="V951" i="25"/>
  <c r="W951" i="25"/>
  <c r="X951" i="25"/>
  <c r="Y951" i="25"/>
  <c r="Z951" i="25"/>
  <c r="AA951" i="25"/>
  <c r="AB951" i="25"/>
  <c r="AC951" i="25"/>
  <c r="U952" i="25"/>
  <c r="V952" i="25"/>
  <c r="W952" i="25"/>
  <c r="X952" i="25"/>
  <c r="Y952" i="25"/>
  <c r="Z952" i="25"/>
  <c r="AA952" i="25"/>
  <c r="AB952" i="25"/>
  <c r="AC952" i="25"/>
  <c r="U953" i="25"/>
  <c r="V953" i="25"/>
  <c r="W953" i="25"/>
  <c r="X953" i="25"/>
  <c r="Y953" i="25"/>
  <c r="Z953" i="25"/>
  <c r="AA953" i="25"/>
  <c r="AB953" i="25"/>
  <c r="AC953" i="25"/>
  <c r="U954" i="25"/>
  <c r="V954" i="25"/>
  <c r="W954" i="25"/>
  <c r="X954" i="25"/>
  <c r="Y954" i="25"/>
  <c r="Z954" i="25"/>
  <c r="AA954" i="25"/>
  <c r="AB954" i="25"/>
  <c r="AC954" i="25"/>
  <c r="U955" i="25"/>
  <c r="V955" i="25"/>
  <c r="W955" i="25"/>
  <c r="X955" i="25"/>
  <c r="Y955" i="25"/>
  <c r="Z955" i="25"/>
  <c r="AA955" i="25"/>
  <c r="AB955" i="25"/>
  <c r="AC955" i="25"/>
  <c r="U956" i="25"/>
  <c r="V956" i="25"/>
  <c r="W956" i="25"/>
  <c r="X956" i="25"/>
  <c r="Y956" i="25"/>
  <c r="Z956" i="25"/>
  <c r="AA956" i="25"/>
  <c r="AB956" i="25"/>
  <c r="AC956" i="25"/>
  <c r="U957" i="25"/>
  <c r="V957" i="25"/>
  <c r="W957" i="25"/>
  <c r="X957" i="25"/>
  <c r="Y957" i="25"/>
  <c r="Z957" i="25"/>
  <c r="AA957" i="25"/>
  <c r="AB957" i="25"/>
  <c r="AC957" i="25"/>
  <c r="U958" i="25"/>
  <c r="V958" i="25"/>
  <c r="W958" i="25"/>
  <c r="X958" i="25"/>
  <c r="Y958" i="25"/>
  <c r="Z958" i="25"/>
  <c r="AA958" i="25"/>
  <c r="AB958" i="25"/>
  <c r="AC958" i="25"/>
  <c r="U959" i="25"/>
  <c r="V959" i="25"/>
  <c r="W959" i="25"/>
  <c r="X959" i="25"/>
  <c r="Y959" i="25"/>
  <c r="Z959" i="25"/>
  <c r="AA959" i="25"/>
  <c r="AB959" i="25"/>
  <c r="AC959" i="25"/>
  <c r="U960" i="25"/>
  <c r="V960" i="25"/>
  <c r="W960" i="25"/>
  <c r="X960" i="25"/>
  <c r="Y960" i="25"/>
  <c r="Z960" i="25"/>
  <c r="AA960" i="25"/>
  <c r="AB960" i="25"/>
  <c r="AC960" i="25"/>
  <c r="U961" i="25"/>
  <c r="V961" i="25"/>
  <c r="W961" i="25"/>
  <c r="X961" i="25"/>
  <c r="Y961" i="25"/>
  <c r="Z961" i="25"/>
  <c r="AA961" i="25"/>
  <c r="AB961" i="25"/>
  <c r="AC961" i="25"/>
  <c r="U962" i="25"/>
  <c r="V962" i="25"/>
  <c r="W962" i="25"/>
  <c r="X962" i="25"/>
  <c r="Y962" i="25"/>
  <c r="Z962" i="25"/>
  <c r="AA962" i="25"/>
  <c r="AB962" i="25"/>
  <c r="AC962" i="25"/>
  <c r="U963" i="25"/>
  <c r="V963" i="25"/>
  <c r="W963" i="25"/>
  <c r="X963" i="25"/>
  <c r="Y963" i="25"/>
  <c r="Z963" i="25"/>
  <c r="AA963" i="25"/>
  <c r="AB963" i="25"/>
  <c r="AC963" i="25"/>
  <c r="U964" i="25"/>
  <c r="V964" i="25"/>
  <c r="W964" i="25"/>
  <c r="X964" i="25"/>
  <c r="Y964" i="25"/>
  <c r="Z964" i="25"/>
  <c r="AA964" i="25"/>
  <c r="AB964" i="25"/>
  <c r="AC964" i="25"/>
  <c r="U965" i="25"/>
  <c r="V965" i="25"/>
  <c r="W965" i="25"/>
  <c r="X965" i="25"/>
  <c r="Y965" i="25"/>
  <c r="Z965" i="25"/>
  <c r="AA965" i="25"/>
  <c r="AB965" i="25"/>
  <c r="AC965" i="25"/>
  <c r="U966" i="25"/>
  <c r="V966" i="25"/>
  <c r="W966" i="25"/>
  <c r="X966" i="25"/>
  <c r="Y966" i="25"/>
  <c r="Z966" i="25"/>
  <c r="AA966" i="25"/>
  <c r="AB966" i="25"/>
  <c r="AC966" i="25"/>
  <c r="U967" i="25"/>
  <c r="V967" i="25"/>
  <c r="W967" i="25"/>
  <c r="X967" i="25"/>
  <c r="Y967" i="25"/>
  <c r="Z967" i="25"/>
  <c r="AA967" i="25"/>
  <c r="AB967" i="25"/>
  <c r="AC967" i="25"/>
  <c r="U968" i="25"/>
  <c r="V968" i="25"/>
  <c r="W968" i="25"/>
  <c r="X968" i="25"/>
  <c r="Y968" i="25"/>
  <c r="Z968" i="25"/>
  <c r="AA968" i="25"/>
  <c r="AB968" i="25"/>
  <c r="AC968" i="25"/>
  <c r="U969" i="25"/>
  <c r="V969" i="25"/>
  <c r="W969" i="25"/>
  <c r="X969" i="25"/>
  <c r="Y969" i="25"/>
  <c r="Z969" i="25"/>
  <c r="AA969" i="25"/>
  <c r="AB969" i="25"/>
  <c r="AC969" i="25"/>
  <c r="U970" i="25"/>
  <c r="V970" i="25"/>
  <c r="W970" i="25"/>
  <c r="X970" i="25"/>
  <c r="Y970" i="25"/>
  <c r="Z970" i="25"/>
  <c r="AA970" i="25"/>
  <c r="AB970" i="25"/>
  <c r="AC970" i="25"/>
  <c r="U971" i="25"/>
  <c r="V971" i="25"/>
  <c r="W971" i="25"/>
  <c r="X971" i="25"/>
  <c r="Y971" i="25"/>
  <c r="Z971" i="25"/>
  <c r="AA971" i="25"/>
  <c r="AB971" i="25"/>
  <c r="AC971" i="25"/>
  <c r="U972" i="25"/>
  <c r="V972" i="25"/>
  <c r="W972" i="25"/>
  <c r="X972" i="25"/>
  <c r="Y972" i="25"/>
  <c r="Z972" i="25"/>
  <c r="AA972" i="25"/>
  <c r="AB972" i="25"/>
  <c r="AC972" i="25"/>
  <c r="U973" i="25"/>
  <c r="V973" i="25"/>
  <c r="W973" i="25"/>
  <c r="X973" i="25"/>
  <c r="Y973" i="25"/>
  <c r="Z973" i="25"/>
  <c r="AA973" i="25"/>
  <c r="AB973" i="25"/>
  <c r="AC973" i="25"/>
  <c r="U974" i="25"/>
  <c r="V974" i="25"/>
  <c r="W974" i="25"/>
  <c r="X974" i="25"/>
  <c r="Y974" i="25"/>
  <c r="Z974" i="25"/>
  <c r="AA974" i="25"/>
  <c r="AB974" i="25"/>
  <c r="AC974" i="25"/>
  <c r="U975" i="25"/>
  <c r="V975" i="25"/>
  <c r="W975" i="25"/>
  <c r="X975" i="25"/>
  <c r="Y975" i="25"/>
  <c r="Z975" i="25"/>
  <c r="AA975" i="25"/>
  <c r="AB975" i="25"/>
  <c r="AC975" i="25"/>
  <c r="U976" i="25"/>
  <c r="V976" i="25"/>
  <c r="W976" i="25"/>
  <c r="X976" i="25"/>
  <c r="Y976" i="25"/>
  <c r="Z976" i="25"/>
  <c r="AA976" i="25"/>
  <c r="AB976" i="25"/>
  <c r="AC976" i="25"/>
  <c r="U977" i="25"/>
  <c r="V977" i="25"/>
  <c r="W977" i="25"/>
  <c r="X977" i="25"/>
  <c r="Y977" i="25"/>
  <c r="Z977" i="25"/>
  <c r="AA977" i="25"/>
  <c r="AB977" i="25"/>
  <c r="AC977" i="25"/>
  <c r="U978" i="25"/>
  <c r="V978" i="25"/>
  <c r="W978" i="25"/>
  <c r="X978" i="25"/>
  <c r="Y978" i="25"/>
  <c r="Z978" i="25"/>
  <c r="AA978" i="25"/>
  <c r="AB978" i="25"/>
  <c r="AC978" i="25"/>
  <c r="U979" i="25"/>
  <c r="V979" i="25"/>
  <c r="W979" i="25"/>
  <c r="X979" i="25"/>
  <c r="Y979" i="25"/>
  <c r="Z979" i="25"/>
  <c r="AA979" i="25"/>
  <c r="AB979" i="25"/>
  <c r="AC979" i="25"/>
  <c r="U980" i="25"/>
  <c r="V980" i="25"/>
  <c r="W980" i="25"/>
  <c r="X980" i="25"/>
  <c r="Y980" i="25"/>
  <c r="Z980" i="25"/>
  <c r="AA980" i="25"/>
  <c r="AB980" i="25"/>
  <c r="AC980" i="25"/>
  <c r="U981" i="25"/>
  <c r="V981" i="25"/>
  <c r="W981" i="25"/>
  <c r="X981" i="25"/>
  <c r="Y981" i="25"/>
  <c r="Z981" i="25"/>
  <c r="AA981" i="25"/>
  <c r="AB981" i="25"/>
  <c r="AC981" i="25"/>
  <c r="U982" i="25"/>
  <c r="V982" i="25"/>
  <c r="W982" i="25"/>
  <c r="X982" i="25"/>
  <c r="Y982" i="25"/>
  <c r="Z982" i="25"/>
  <c r="AA982" i="25"/>
  <c r="AB982" i="25"/>
  <c r="AC982" i="25"/>
  <c r="U983" i="25"/>
  <c r="V983" i="25"/>
  <c r="W983" i="25"/>
  <c r="X983" i="25"/>
  <c r="Y983" i="25"/>
  <c r="Z983" i="25"/>
  <c r="AA983" i="25"/>
  <c r="AB983" i="25"/>
  <c r="AC983" i="25"/>
  <c r="U984" i="25"/>
  <c r="V984" i="25"/>
  <c r="W984" i="25"/>
  <c r="X984" i="25"/>
  <c r="Y984" i="25"/>
  <c r="Z984" i="25"/>
  <c r="AA984" i="25"/>
  <c r="AB984" i="25"/>
  <c r="AC984" i="25"/>
  <c r="U985" i="25"/>
  <c r="V985" i="25"/>
  <c r="W985" i="25"/>
  <c r="X985" i="25"/>
  <c r="Y985" i="25"/>
  <c r="Z985" i="25"/>
  <c r="AA985" i="25"/>
  <c r="AB985" i="25"/>
  <c r="AC985" i="25"/>
  <c r="U986" i="25"/>
  <c r="V986" i="25"/>
  <c r="W986" i="25"/>
  <c r="X986" i="25"/>
  <c r="Y986" i="25"/>
  <c r="Z986" i="25"/>
  <c r="AA986" i="25"/>
  <c r="AB986" i="25"/>
  <c r="AC986" i="25"/>
  <c r="U987" i="25"/>
  <c r="V987" i="25"/>
  <c r="W987" i="25"/>
  <c r="X987" i="25"/>
  <c r="Y987" i="25"/>
  <c r="Z987" i="25"/>
  <c r="AA987" i="25"/>
  <c r="AB987" i="25"/>
  <c r="AC987" i="25"/>
  <c r="U988" i="25"/>
  <c r="V988" i="25"/>
  <c r="W988" i="25"/>
  <c r="X988" i="25"/>
  <c r="Y988" i="25"/>
  <c r="Z988" i="25"/>
  <c r="AA988" i="25"/>
  <c r="AB988" i="25"/>
  <c r="AC988" i="25"/>
  <c r="U989" i="25"/>
  <c r="V989" i="25"/>
  <c r="W989" i="25"/>
  <c r="X989" i="25"/>
  <c r="Y989" i="25"/>
  <c r="Z989" i="25"/>
  <c r="AA989" i="25"/>
  <c r="AB989" i="25"/>
  <c r="AC989" i="25"/>
  <c r="U990" i="25"/>
  <c r="V990" i="25"/>
  <c r="W990" i="25"/>
  <c r="X990" i="25"/>
  <c r="Y990" i="25"/>
  <c r="Z990" i="25"/>
  <c r="AA990" i="25"/>
  <c r="AB990" i="25"/>
  <c r="AC990" i="25"/>
  <c r="U991" i="25"/>
  <c r="V991" i="25"/>
  <c r="W991" i="25"/>
  <c r="X991" i="25"/>
  <c r="Y991" i="25"/>
  <c r="Z991" i="25"/>
  <c r="AA991" i="25"/>
  <c r="AB991" i="25"/>
  <c r="AC991" i="25"/>
  <c r="U992" i="25"/>
  <c r="V992" i="25"/>
  <c r="W992" i="25"/>
  <c r="X992" i="25"/>
  <c r="Y992" i="25"/>
  <c r="Z992" i="25"/>
  <c r="AA992" i="25"/>
  <c r="AB992" i="25"/>
  <c r="AC992" i="25"/>
  <c r="U993" i="25"/>
  <c r="V993" i="25"/>
  <c r="W993" i="25"/>
  <c r="X993" i="25"/>
  <c r="Y993" i="25"/>
  <c r="Z993" i="25"/>
  <c r="AA993" i="25"/>
  <c r="AB993" i="25"/>
  <c r="AC993" i="25"/>
  <c r="U994" i="25"/>
  <c r="V994" i="25"/>
  <c r="W994" i="25"/>
  <c r="X994" i="25"/>
  <c r="Y994" i="25"/>
  <c r="Z994" i="25"/>
  <c r="AA994" i="25"/>
  <c r="AB994" i="25"/>
  <c r="AC994" i="25"/>
  <c r="U995" i="25"/>
  <c r="V995" i="25"/>
  <c r="W995" i="25"/>
  <c r="X995" i="25"/>
  <c r="Y995" i="25"/>
  <c r="Z995" i="25"/>
  <c r="AA995" i="25"/>
  <c r="AB995" i="25"/>
  <c r="AC995" i="25"/>
  <c r="U996" i="25"/>
  <c r="V996" i="25"/>
  <c r="W996" i="25"/>
  <c r="X996" i="25"/>
  <c r="Y996" i="25"/>
  <c r="Z996" i="25"/>
  <c r="AA996" i="25"/>
  <c r="AB996" i="25"/>
  <c r="AC996" i="25"/>
  <c r="U997" i="25"/>
  <c r="V997" i="25"/>
  <c r="W997" i="25"/>
  <c r="X997" i="25"/>
  <c r="Y997" i="25"/>
  <c r="Z997" i="25"/>
  <c r="AA997" i="25"/>
  <c r="AB997" i="25"/>
  <c r="AC997" i="25"/>
  <c r="U998" i="25"/>
  <c r="V998" i="25"/>
  <c r="W998" i="25"/>
  <c r="X998" i="25"/>
  <c r="Y998" i="25"/>
  <c r="Z998" i="25"/>
  <c r="AA998" i="25"/>
  <c r="AB998" i="25"/>
  <c r="AC998" i="25"/>
  <c r="U999" i="25"/>
  <c r="V999" i="25"/>
  <c r="W999" i="25"/>
  <c r="X999" i="25"/>
  <c r="Y999" i="25"/>
  <c r="Z999" i="25"/>
  <c r="AA999" i="25"/>
  <c r="AB999" i="25"/>
  <c r="AC999" i="25"/>
  <c r="U1000" i="25"/>
  <c r="V1000" i="25"/>
  <c r="W1000" i="25"/>
  <c r="X1000" i="25"/>
  <c r="Y1000" i="25"/>
  <c r="Z1000" i="25"/>
  <c r="AA1000" i="25"/>
  <c r="AB1000" i="25"/>
  <c r="AC1000" i="25"/>
  <c r="U1001" i="25"/>
  <c r="V1001" i="25"/>
  <c r="W1001" i="25"/>
  <c r="X1001" i="25"/>
  <c r="Y1001" i="25"/>
  <c r="Z1001" i="25"/>
  <c r="AA1001" i="25"/>
  <c r="AB1001" i="25"/>
  <c r="AC1001" i="25"/>
  <c r="U1002" i="25"/>
  <c r="V1002" i="25"/>
  <c r="W1002" i="25"/>
  <c r="X1002" i="25"/>
  <c r="Y1002" i="25"/>
  <c r="Z1002" i="25"/>
  <c r="AA1002" i="25"/>
  <c r="AB1002" i="25"/>
  <c r="AC1002" i="25"/>
  <c r="U1003" i="25"/>
  <c r="V1003" i="25"/>
  <c r="W1003" i="25"/>
  <c r="X1003" i="25"/>
  <c r="Y1003" i="25"/>
  <c r="Z1003" i="25"/>
  <c r="AA1003" i="25"/>
  <c r="AB1003" i="25"/>
  <c r="AC1003" i="25"/>
  <c r="U1004" i="25"/>
  <c r="V1004" i="25"/>
  <c r="W1004" i="25"/>
  <c r="X1004" i="25"/>
  <c r="Y1004" i="25"/>
  <c r="Z1004" i="25"/>
  <c r="AA1004" i="25"/>
  <c r="AB1004" i="25"/>
  <c r="AC1004" i="25"/>
  <c r="U1005" i="25"/>
  <c r="V1005" i="25"/>
  <c r="W1005" i="25"/>
  <c r="X1005" i="25"/>
  <c r="Y1005" i="25"/>
  <c r="Z1005" i="25"/>
  <c r="AA1005" i="25"/>
  <c r="AB1005" i="25"/>
  <c r="AC1005" i="25"/>
  <c r="X6" i="25"/>
  <c r="W6" i="25"/>
  <c r="V6" i="25"/>
  <c r="U6" i="25"/>
  <c r="Y6" i="25"/>
  <c r="Z6" i="25"/>
  <c r="AA6" i="25"/>
  <c r="AB6" i="25"/>
  <c r="T7" i="25"/>
  <c r="T6" i="25"/>
  <c r="T8" i="25"/>
  <c r="T9" i="25"/>
  <c r="T10" i="25"/>
  <c r="T11" i="25"/>
  <c r="T12" i="25"/>
  <c r="T13" i="25"/>
  <c r="T14" i="25"/>
  <c r="T15" i="25"/>
  <c r="T16" i="25"/>
  <c r="T17" i="25"/>
  <c r="T18" i="25"/>
  <c r="T19" i="25"/>
  <c r="T20" i="25"/>
  <c r="T21" i="25"/>
  <c r="T22" i="25"/>
  <c r="T23" i="25"/>
  <c r="T24" i="25"/>
  <c r="T25" i="25"/>
  <c r="T26" i="25"/>
  <c r="T27" i="25"/>
  <c r="T28" i="25"/>
  <c r="T29" i="25"/>
  <c r="T30" i="25"/>
  <c r="T31" i="25"/>
  <c r="T32" i="25"/>
  <c r="T33" i="25"/>
  <c r="T34" i="25"/>
  <c r="T35" i="25"/>
  <c r="T36" i="25"/>
  <c r="T37" i="25"/>
  <c r="T38" i="25"/>
  <c r="T39" i="25"/>
  <c r="T40" i="25"/>
  <c r="T41" i="25"/>
  <c r="T42" i="25"/>
  <c r="T43" i="25"/>
  <c r="T44" i="25"/>
  <c r="T45" i="25"/>
  <c r="T46" i="25"/>
  <c r="T47" i="25"/>
  <c r="T48" i="25"/>
  <c r="T49" i="25"/>
  <c r="T50" i="25"/>
  <c r="T51" i="25"/>
  <c r="T52" i="25"/>
  <c r="T53" i="25"/>
  <c r="T54" i="25"/>
  <c r="T55" i="25"/>
  <c r="T56" i="25"/>
  <c r="T57" i="25"/>
  <c r="T58" i="25"/>
  <c r="T59" i="25"/>
  <c r="T60" i="25"/>
  <c r="T61" i="25"/>
  <c r="T62" i="25"/>
  <c r="T63" i="25"/>
  <c r="T64" i="25"/>
  <c r="T65" i="25"/>
  <c r="T66" i="25"/>
  <c r="T67" i="25"/>
  <c r="T68" i="25"/>
  <c r="T69" i="25"/>
  <c r="T70" i="25"/>
  <c r="T71" i="25"/>
  <c r="T72" i="25"/>
  <c r="T73" i="25"/>
  <c r="T74" i="25"/>
  <c r="T75" i="25"/>
  <c r="T76" i="25"/>
  <c r="T77" i="25"/>
  <c r="T78" i="25"/>
  <c r="T79" i="25"/>
  <c r="T80" i="25"/>
  <c r="T81" i="25"/>
  <c r="T82" i="25"/>
  <c r="T83" i="25"/>
  <c r="T84" i="25"/>
  <c r="T85" i="25"/>
  <c r="T86" i="25"/>
  <c r="T87" i="25"/>
  <c r="T88" i="25"/>
  <c r="T89" i="25"/>
  <c r="T90" i="25"/>
  <c r="T91" i="25"/>
  <c r="T92" i="25"/>
  <c r="T93" i="25"/>
  <c r="T94" i="25"/>
  <c r="T95" i="25"/>
  <c r="T96" i="25"/>
  <c r="T97" i="25"/>
  <c r="T98" i="25"/>
  <c r="T99" i="25"/>
  <c r="T100" i="25"/>
  <c r="T101" i="25"/>
  <c r="T102" i="25"/>
  <c r="T103" i="25"/>
  <c r="T104" i="25"/>
  <c r="T105" i="25"/>
  <c r="T106" i="25"/>
  <c r="T107" i="25"/>
  <c r="T108" i="25"/>
  <c r="T109" i="25"/>
  <c r="T110" i="25"/>
  <c r="T111" i="25"/>
  <c r="T112" i="25"/>
  <c r="T113" i="25"/>
  <c r="T114" i="25"/>
  <c r="T115" i="25"/>
  <c r="T116" i="25"/>
  <c r="T117" i="25"/>
  <c r="T118" i="25"/>
  <c r="T119" i="25"/>
  <c r="T120" i="25"/>
  <c r="T121" i="25"/>
  <c r="T122" i="25"/>
  <c r="T123" i="25"/>
  <c r="T124" i="25"/>
  <c r="T125" i="25"/>
  <c r="T126" i="25"/>
  <c r="T127" i="25"/>
  <c r="T128" i="25"/>
  <c r="T129" i="25"/>
  <c r="T130" i="25"/>
  <c r="T131" i="25"/>
  <c r="T132" i="25"/>
  <c r="T133" i="25"/>
  <c r="T134" i="25"/>
  <c r="T135" i="25"/>
  <c r="T136" i="25"/>
  <c r="T137" i="25"/>
  <c r="T138" i="25"/>
  <c r="T139" i="25"/>
  <c r="T140" i="25"/>
  <c r="T141" i="25"/>
  <c r="T142" i="25"/>
  <c r="T143" i="25"/>
  <c r="T144" i="25"/>
  <c r="T145" i="25"/>
  <c r="T146" i="25"/>
  <c r="T147" i="25"/>
  <c r="T148" i="25"/>
  <c r="T149" i="25"/>
  <c r="T150" i="25"/>
  <c r="T151" i="25"/>
  <c r="T152" i="25"/>
  <c r="T153" i="25"/>
  <c r="T154" i="25"/>
  <c r="T155" i="25"/>
  <c r="T156" i="25"/>
  <c r="T157" i="25"/>
  <c r="T158" i="25"/>
  <c r="T159" i="25"/>
  <c r="T160" i="25"/>
  <c r="T161" i="25"/>
  <c r="T162" i="25"/>
  <c r="T163" i="25"/>
  <c r="T164" i="25"/>
  <c r="T165" i="25"/>
  <c r="T166" i="25"/>
  <c r="T167" i="25"/>
  <c r="T168" i="25"/>
  <c r="T169" i="25"/>
  <c r="T170" i="25"/>
  <c r="T171" i="25"/>
  <c r="T172" i="25"/>
  <c r="T173" i="25"/>
  <c r="T174" i="25"/>
  <c r="T175" i="25"/>
  <c r="T176" i="25"/>
  <c r="T177" i="25"/>
  <c r="T178" i="25"/>
  <c r="T179" i="25"/>
  <c r="T180" i="25"/>
  <c r="T181" i="25"/>
  <c r="T182" i="25"/>
  <c r="T183" i="25"/>
  <c r="T184" i="25"/>
  <c r="T185" i="25"/>
  <c r="T186" i="25"/>
  <c r="T187" i="25"/>
  <c r="T188" i="25"/>
  <c r="T189" i="25"/>
  <c r="T190" i="25"/>
  <c r="T191" i="25"/>
  <c r="T192" i="25"/>
  <c r="T193" i="25"/>
  <c r="T194" i="25"/>
  <c r="T195" i="25"/>
  <c r="T196" i="25"/>
  <c r="T197" i="25"/>
  <c r="T198" i="25"/>
  <c r="T199" i="25"/>
  <c r="T200" i="25"/>
  <c r="T201" i="25"/>
  <c r="T202" i="25"/>
  <c r="T203" i="25"/>
  <c r="T204" i="25"/>
  <c r="T205" i="25"/>
  <c r="T206" i="25"/>
  <c r="T207" i="25"/>
  <c r="T208" i="25"/>
  <c r="T209" i="25"/>
  <c r="T210" i="25"/>
  <c r="T211" i="25"/>
  <c r="T212" i="25"/>
  <c r="T213" i="25"/>
  <c r="T214" i="25"/>
  <c r="T215" i="25"/>
  <c r="T216" i="25"/>
  <c r="T217" i="25"/>
  <c r="T218" i="25"/>
  <c r="T219" i="25"/>
  <c r="T220" i="25"/>
  <c r="T221" i="25"/>
  <c r="T222" i="25"/>
  <c r="T223" i="25"/>
  <c r="T224" i="25"/>
  <c r="T225" i="25"/>
  <c r="T226" i="25"/>
  <c r="T227" i="25"/>
  <c r="T228" i="25"/>
  <c r="T229" i="25"/>
  <c r="T230" i="25"/>
  <c r="T231" i="25"/>
  <c r="T232" i="25"/>
  <c r="T233" i="25"/>
  <c r="T234" i="25"/>
  <c r="T235" i="25"/>
  <c r="T236" i="25"/>
  <c r="T237" i="25"/>
  <c r="T238" i="25"/>
  <c r="T239" i="25"/>
  <c r="T240" i="25"/>
  <c r="T241" i="25"/>
  <c r="T242" i="25"/>
  <c r="T243" i="25"/>
  <c r="T244" i="25"/>
  <c r="T245" i="25"/>
  <c r="T246" i="25"/>
  <c r="T247" i="25"/>
  <c r="T248" i="25"/>
  <c r="T249" i="25"/>
  <c r="T250" i="25"/>
  <c r="T251" i="25"/>
  <c r="T252" i="25"/>
  <c r="T253" i="25"/>
  <c r="T254" i="25"/>
  <c r="T255" i="25"/>
  <c r="T256" i="25"/>
  <c r="T257" i="25"/>
  <c r="T258" i="25"/>
  <c r="T259" i="25"/>
  <c r="T260" i="25"/>
  <c r="T261" i="25"/>
  <c r="T262" i="25"/>
  <c r="T263" i="25"/>
  <c r="T264" i="25"/>
  <c r="T265" i="25"/>
  <c r="T266" i="25"/>
  <c r="T267" i="25"/>
  <c r="T268" i="25"/>
  <c r="T269" i="25"/>
  <c r="T270" i="25"/>
  <c r="T271" i="25"/>
  <c r="T272" i="25"/>
  <c r="T273" i="25"/>
  <c r="T274" i="25"/>
  <c r="T275" i="25"/>
  <c r="T276" i="25"/>
  <c r="T277" i="25"/>
  <c r="T278" i="25"/>
  <c r="T279" i="25"/>
  <c r="T280" i="25"/>
  <c r="T281" i="25"/>
  <c r="T282" i="25"/>
  <c r="T283" i="25"/>
  <c r="T284" i="25"/>
  <c r="T285" i="25"/>
  <c r="T286" i="25"/>
  <c r="T287" i="25"/>
  <c r="T288" i="25"/>
  <c r="T289" i="25"/>
  <c r="T290" i="25"/>
  <c r="T291" i="25"/>
  <c r="T292" i="25"/>
  <c r="T293" i="25"/>
  <c r="T294" i="25"/>
  <c r="T295" i="25"/>
  <c r="T296" i="25"/>
  <c r="T297" i="25"/>
  <c r="T298" i="25"/>
  <c r="T299" i="25"/>
  <c r="T300" i="25"/>
  <c r="T301" i="25"/>
  <c r="T302" i="25"/>
  <c r="T303" i="25"/>
  <c r="T304" i="25"/>
  <c r="T305" i="25"/>
  <c r="T306" i="25"/>
  <c r="T307" i="25"/>
  <c r="T308" i="25"/>
  <c r="T309" i="25"/>
  <c r="T310" i="25"/>
  <c r="T311" i="25"/>
  <c r="T312" i="25"/>
  <c r="T313" i="25"/>
  <c r="T314" i="25"/>
  <c r="T315" i="25"/>
  <c r="T316" i="25"/>
  <c r="T317" i="25"/>
  <c r="T318" i="25"/>
  <c r="T319" i="25"/>
  <c r="T320" i="25"/>
  <c r="T321" i="25"/>
  <c r="T322" i="25"/>
  <c r="T323" i="25"/>
  <c r="T324" i="25"/>
  <c r="T325" i="25"/>
  <c r="T326" i="25"/>
  <c r="T327" i="25"/>
  <c r="T328" i="25"/>
  <c r="T329" i="25"/>
  <c r="T330" i="25"/>
  <c r="T331" i="25"/>
  <c r="T332" i="25"/>
  <c r="T333" i="25"/>
  <c r="T334" i="25"/>
  <c r="T335" i="25"/>
  <c r="T336" i="25"/>
  <c r="T337" i="25"/>
  <c r="T338" i="25"/>
  <c r="T339" i="25"/>
  <c r="T340" i="25"/>
  <c r="T341" i="25"/>
  <c r="T342" i="25"/>
  <c r="T343" i="25"/>
  <c r="T344" i="25"/>
  <c r="T345" i="25"/>
  <c r="T346" i="25"/>
  <c r="T347" i="25"/>
  <c r="T348" i="25"/>
  <c r="T349" i="25"/>
  <c r="T350" i="25"/>
  <c r="T351" i="25"/>
  <c r="T352" i="25"/>
  <c r="T353" i="25"/>
  <c r="T354" i="25"/>
  <c r="T355" i="25"/>
  <c r="T356" i="25"/>
  <c r="T357" i="25"/>
  <c r="T358" i="25"/>
  <c r="T359" i="25"/>
  <c r="T360" i="25"/>
  <c r="T361" i="25"/>
  <c r="T362" i="25"/>
  <c r="T363" i="25"/>
  <c r="T364" i="25"/>
  <c r="T365" i="25"/>
  <c r="T366" i="25"/>
  <c r="T367" i="25"/>
  <c r="T368" i="25"/>
  <c r="T369" i="25"/>
  <c r="T370" i="25"/>
  <c r="T371" i="25"/>
  <c r="T372" i="25"/>
  <c r="T373" i="25"/>
  <c r="T374" i="25"/>
  <c r="T375" i="25"/>
  <c r="T376" i="25"/>
  <c r="T377" i="25"/>
  <c r="T378" i="25"/>
  <c r="T379" i="25"/>
  <c r="T380" i="25"/>
  <c r="T381" i="25"/>
  <c r="T382" i="25"/>
  <c r="T383" i="25"/>
  <c r="T384" i="25"/>
  <c r="T385" i="25"/>
  <c r="T386" i="25"/>
  <c r="T387" i="25"/>
  <c r="T388" i="25"/>
  <c r="T389" i="25"/>
  <c r="T390" i="25"/>
  <c r="T391" i="25"/>
  <c r="T392" i="25"/>
  <c r="T393" i="25"/>
  <c r="T394" i="25"/>
  <c r="T395" i="25"/>
  <c r="T396" i="25"/>
  <c r="T397" i="25"/>
  <c r="T398" i="25"/>
  <c r="T399" i="25"/>
  <c r="T400" i="25"/>
  <c r="T401" i="25"/>
  <c r="T402" i="25"/>
  <c r="T403" i="25"/>
  <c r="T404" i="25"/>
  <c r="T405" i="25"/>
  <c r="T406" i="25"/>
  <c r="T407" i="25"/>
  <c r="T408" i="25"/>
  <c r="T409" i="25"/>
  <c r="T410" i="25"/>
  <c r="T411" i="25"/>
  <c r="T412" i="25"/>
  <c r="T413" i="25"/>
  <c r="T414" i="25"/>
  <c r="T415" i="25"/>
  <c r="T416" i="25"/>
  <c r="T417" i="25"/>
  <c r="T418" i="25"/>
  <c r="T419" i="25"/>
  <c r="T420" i="25"/>
  <c r="T421" i="25"/>
  <c r="T422" i="25"/>
  <c r="T423" i="25"/>
  <c r="T424" i="25"/>
  <c r="T425" i="25"/>
  <c r="T426" i="25"/>
  <c r="T427" i="25"/>
  <c r="T428" i="25"/>
  <c r="T429" i="25"/>
  <c r="T430" i="25"/>
  <c r="T431" i="25"/>
  <c r="T432" i="25"/>
  <c r="T433" i="25"/>
  <c r="T434" i="25"/>
  <c r="T435" i="25"/>
  <c r="T436" i="25"/>
  <c r="T437" i="25"/>
  <c r="T438" i="25"/>
  <c r="T439" i="25"/>
  <c r="T440" i="25"/>
  <c r="T441" i="25"/>
  <c r="T442" i="25"/>
  <c r="T443" i="25"/>
  <c r="T444" i="25"/>
  <c r="T445" i="25"/>
  <c r="T446" i="25"/>
  <c r="T447" i="25"/>
  <c r="T448" i="25"/>
  <c r="T449" i="25"/>
  <c r="T450" i="25"/>
  <c r="T451" i="25"/>
  <c r="T452" i="25"/>
  <c r="T453" i="25"/>
  <c r="T454" i="25"/>
  <c r="T455" i="25"/>
  <c r="T456" i="25"/>
  <c r="T457" i="25"/>
  <c r="T458" i="25"/>
  <c r="T459" i="25"/>
  <c r="T460" i="25"/>
  <c r="T461" i="25"/>
  <c r="T462" i="25"/>
  <c r="T463" i="25"/>
  <c r="T464" i="25"/>
  <c r="T465" i="25"/>
  <c r="T466" i="25"/>
  <c r="T467" i="25"/>
  <c r="T468" i="25"/>
  <c r="T469" i="25"/>
  <c r="T470" i="25"/>
  <c r="T471" i="25"/>
  <c r="T472" i="25"/>
  <c r="T473" i="25"/>
  <c r="T474" i="25"/>
  <c r="T475" i="25"/>
  <c r="T476" i="25"/>
  <c r="T477" i="25"/>
  <c r="T478" i="25"/>
  <c r="T479" i="25"/>
  <c r="T480" i="25"/>
  <c r="T481" i="25"/>
  <c r="T482" i="25"/>
  <c r="T483" i="25"/>
  <c r="T484" i="25"/>
  <c r="T485" i="25"/>
  <c r="T486" i="25"/>
  <c r="T487" i="25"/>
  <c r="T488" i="25"/>
  <c r="T489" i="25"/>
  <c r="T490" i="25"/>
  <c r="T491" i="25"/>
  <c r="T492" i="25"/>
  <c r="T493" i="25"/>
  <c r="T494" i="25"/>
  <c r="T495" i="25"/>
  <c r="T496" i="25"/>
  <c r="T497" i="25"/>
  <c r="T498" i="25"/>
  <c r="T499" i="25"/>
  <c r="T500" i="25"/>
  <c r="T501" i="25"/>
  <c r="T502" i="25"/>
  <c r="T503" i="25"/>
  <c r="T504" i="25"/>
  <c r="T505" i="25"/>
  <c r="T506" i="25"/>
  <c r="T507" i="25"/>
  <c r="T508" i="25"/>
  <c r="T509" i="25"/>
  <c r="T510" i="25"/>
  <c r="T511" i="25"/>
  <c r="T512" i="25"/>
  <c r="T513" i="25"/>
  <c r="T514" i="25"/>
  <c r="T515" i="25"/>
  <c r="T516" i="25"/>
  <c r="T517" i="25"/>
  <c r="T518" i="25"/>
  <c r="T519" i="25"/>
  <c r="T520" i="25"/>
  <c r="T521" i="25"/>
  <c r="T522" i="25"/>
  <c r="T523" i="25"/>
  <c r="T524" i="25"/>
  <c r="T525" i="25"/>
  <c r="T526" i="25"/>
  <c r="T527" i="25"/>
  <c r="T528" i="25"/>
  <c r="T529" i="25"/>
  <c r="T530" i="25"/>
  <c r="T531" i="25"/>
  <c r="T532" i="25"/>
  <c r="T533" i="25"/>
  <c r="T534" i="25"/>
  <c r="T535" i="25"/>
  <c r="T536" i="25"/>
  <c r="T537" i="25"/>
  <c r="T538" i="25"/>
  <c r="T539" i="25"/>
  <c r="T540" i="25"/>
  <c r="T541" i="25"/>
  <c r="T542" i="25"/>
  <c r="T543" i="25"/>
  <c r="T544" i="25"/>
  <c r="T545" i="25"/>
  <c r="T546" i="25"/>
  <c r="T547" i="25"/>
  <c r="T548" i="25"/>
  <c r="T549" i="25"/>
  <c r="T550" i="25"/>
  <c r="T551" i="25"/>
  <c r="T552" i="25"/>
  <c r="T553" i="25"/>
  <c r="T554" i="25"/>
  <c r="T555" i="25"/>
  <c r="T556" i="25"/>
  <c r="T557" i="25"/>
  <c r="T558" i="25"/>
  <c r="T559" i="25"/>
  <c r="T560" i="25"/>
  <c r="T561" i="25"/>
  <c r="T562" i="25"/>
  <c r="T563" i="25"/>
  <c r="T564" i="25"/>
  <c r="T565" i="25"/>
  <c r="T566" i="25"/>
  <c r="T567" i="25"/>
  <c r="T568" i="25"/>
  <c r="T569" i="25"/>
  <c r="T570" i="25"/>
  <c r="T571" i="25"/>
  <c r="T572" i="25"/>
  <c r="T573" i="25"/>
  <c r="T574" i="25"/>
  <c r="T575" i="25"/>
  <c r="T576" i="25"/>
  <c r="T577" i="25"/>
  <c r="T578" i="25"/>
  <c r="T579" i="25"/>
  <c r="T580" i="25"/>
  <c r="T581" i="25"/>
  <c r="T582" i="25"/>
  <c r="T583" i="25"/>
  <c r="T584" i="25"/>
  <c r="T585" i="25"/>
  <c r="T586" i="25"/>
  <c r="T587" i="25"/>
  <c r="T588" i="25"/>
  <c r="T589" i="25"/>
  <c r="T590" i="25"/>
  <c r="T591" i="25"/>
  <c r="T592" i="25"/>
  <c r="T593" i="25"/>
  <c r="T594" i="25"/>
  <c r="T595" i="25"/>
  <c r="T596" i="25"/>
  <c r="T597" i="25"/>
  <c r="T598" i="25"/>
  <c r="T599" i="25"/>
  <c r="T600" i="25"/>
  <c r="T601" i="25"/>
  <c r="T602" i="25"/>
  <c r="T603" i="25"/>
  <c r="T604" i="25"/>
  <c r="T605" i="25"/>
  <c r="T606" i="25"/>
  <c r="T607" i="25"/>
  <c r="T608" i="25"/>
  <c r="T609" i="25"/>
  <c r="T610" i="25"/>
  <c r="T611" i="25"/>
  <c r="T612" i="25"/>
  <c r="T613" i="25"/>
  <c r="T614" i="25"/>
  <c r="T615" i="25"/>
  <c r="T616" i="25"/>
  <c r="T617" i="25"/>
  <c r="T618" i="25"/>
  <c r="T619" i="25"/>
  <c r="T620" i="25"/>
  <c r="T621" i="25"/>
  <c r="T622" i="25"/>
  <c r="T623" i="25"/>
  <c r="T624" i="25"/>
  <c r="T625" i="25"/>
  <c r="T626" i="25"/>
  <c r="T627" i="25"/>
  <c r="T628" i="25"/>
  <c r="T629" i="25"/>
  <c r="T630" i="25"/>
  <c r="T631" i="25"/>
  <c r="T632" i="25"/>
  <c r="T633" i="25"/>
  <c r="T634" i="25"/>
  <c r="T635" i="25"/>
  <c r="T636" i="25"/>
  <c r="T637" i="25"/>
  <c r="T638" i="25"/>
  <c r="T639" i="25"/>
  <c r="T640" i="25"/>
  <c r="T641" i="25"/>
  <c r="T642" i="25"/>
  <c r="T643" i="25"/>
  <c r="T644" i="25"/>
  <c r="T645" i="25"/>
  <c r="T646" i="25"/>
  <c r="T647" i="25"/>
  <c r="T648" i="25"/>
  <c r="T649" i="25"/>
  <c r="T650" i="25"/>
  <c r="T651" i="25"/>
  <c r="T652" i="25"/>
  <c r="T653" i="25"/>
  <c r="T654" i="25"/>
  <c r="T655" i="25"/>
  <c r="T656" i="25"/>
  <c r="T657" i="25"/>
  <c r="T658" i="25"/>
  <c r="T659" i="25"/>
  <c r="T660" i="25"/>
  <c r="T661" i="25"/>
  <c r="T662" i="25"/>
  <c r="T663" i="25"/>
  <c r="T664" i="25"/>
  <c r="T665" i="25"/>
  <c r="T666" i="25"/>
  <c r="T667" i="25"/>
  <c r="T668" i="25"/>
  <c r="T669" i="25"/>
  <c r="T670" i="25"/>
  <c r="T671" i="25"/>
  <c r="T672" i="25"/>
  <c r="T673" i="25"/>
  <c r="T674" i="25"/>
  <c r="T675" i="25"/>
  <c r="T676" i="25"/>
  <c r="T677" i="25"/>
  <c r="T678" i="25"/>
  <c r="T679" i="25"/>
  <c r="T680" i="25"/>
  <c r="T681" i="25"/>
  <c r="T682" i="25"/>
  <c r="T683" i="25"/>
  <c r="T684" i="25"/>
  <c r="T685" i="25"/>
  <c r="T686" i="25"/>
  <c r="T687" i="25"/>
  <c r="T688" i="25"/>
  <c r="T689" i="25"/>
  <c r="T690" i="25"/>
  <c r="T691" i="25"/>
  <c r="T692" i="25"/>
  <c r="T693" i="25"/>
  <c r="T694" i="25"/>
  <c r="T695" i="25"/>
  <c r="T696" i="25"/>
  <c r="T697" i="25"/>
  <c r="T698" i="25"/>
  <c r="T699" i="25"/>
  <c r="T700" i="25"/>
  <c r="T701" i="25"/>
  <c r="T702" i="25"/>
  <c r="T703" i="25"/>
  <c r="T704" i="25"/>
  <c r="T705" i="25"/>
  <c r="T706" i="25"/>
  <c r="T707" i="25"/>
  <c r="T708" i="25"/>
  <c r="T709" i="25"/>
  <c r="T710" i="25"/>
  <c r="T711" i="25"/>
  <c r="T712" i="25"/>
  <c r="T713" i="25"/>
  <c r="T714" i="25"/>
  <c r="T715" i="25"/>
  <c r="T716" i="25"/>
  <c r="T717" i="25"/>
  <c r="T718" i="25"/>
  <c r="T719" i="25"/>
  <c r="T720" i="25"/>
  <c r="T721" i="25"/>
  <c r="T722" i="25"/>
  <c r="T723" i="25"/>
  <c r="T724" i="25"/>
  <c r="T725" i="25"/>
  <c r="T726" i="25"/>
  <c r="T727" i="25"/>
  <c r="T728" i="25"/>
  <c r="T729" i="25"/>
  <c r="T730" i="25"/>
  <c r="T731" i="25"/>
  <c r="T732" i="25"/>
  <c r="T733" i="25"/>
  <c r="T734" i="25"/>
  <c r="T735" i="25"/>
  <c r="T736" i="25"/>
  <c r="T737" i="25"/>
  <c r="T738" i="25"/>
  <c r="T739" i="25"/>
  <c r="T740" i="25"/>
  <c r="T741" i="25"/>
  <c r="T742" i="25"/>
  <c r="T743" i="25"/>
  <c r="T744" i="25"/>
  <c r="T745" i="25"/>
  <c r="T746" i="25"/>
  <c r="T747" i="25"/>
  <c r="T748" i="25"/>
  <c r="T749" i="25"/>
  <c r="T750" i="25"/>
  <c r="T751" i="25"/>
  <c r="T752" i="25"/>
  <c r="T753" i="25"/>
  <c r="T754" i="25"/>
  <c r="T755" i="25"/>
  <c r="T756" i="25"/>
  <c r="T757" i="25"/>
  <c r="T758" i="25"/>
  <c r="T759" i="25"/>
  <c r="T760" i="25"/>
  <c r="T761" i="25"/>
  <c r="T762" i="25"/>
  <c r="T763" i="25"/>
  <c r="T764" i="25"/>
  <c r="T765" i="25"/>
  <c r="T766" i="25"/>
  <c r="T767" i="25"/>
  <c r="T768" i="25"/>
  <c r="T769" i="25"/>
  <c r="T770" i="25"/>
  <c r="T771" i="25"/>
  <c r="T772" i="25"/>
  <c r="T773" i="25"/>
  <c r="T774" i="25"/>
  <c r="T775" i="25"/>
  <c r="T776" i="25"/>
  <c r="T777" i="25"/>
  <c r="T778" i="25"/>
  <c r="T779" i="25"/>
  <c r="T780" i="25"/>
  <c r="T781" i="25"/>
  <c r="T782" i="25"/>
  <c r="T783" i="25"/>
  <c r="T784" i="25"/>
  <c r="T785" i="25"/>
  <c r="T786" i="25"/>
  <c r="T787" i="25"/>
  <c r="T788" i="25"/>
  <c r="T789" i="25"/>
  <c r="T790" i="25"/>
  <c r="T791" i="25"/>
  <c r="T792" i="25"/>
  <c r="T793" i="25"/>
  <c r="T794" i="25"/>
  <c r="T795" i="25"/>
  <c r="T796" i="25"/>
  <c r="T797" i="25"/>
  <c r="T798" i="25"/>
  <c r="T799" i="25"/>
  <c r="T800" i="25"/>
  <c r="T801" i="25"/>
  <c r="T802" i="25"/>
  <c r="T803" i="25"/>
  <c r="T804" i="25"/>
  <c r="T805" i="25"/>
  <c r="T806" i="25"/>
  <c r="T807" i="25"/>
  <c r="T808" i="25"/>
  <c r="T809" i="25"/>
  <c r="T810" i="25"/>
  <c r="T811" i="25"/>
  <c r="T812" i="25"/>
  <c r="T813" i="25"/>
  <c r="T814" i="25"/>
  <c r="T815" i="25"/>
  <c r="T816" i="25"/>
  <c r="T817" i="25"/>
  <c r="T818" i="25"/>
  <c r="T819" i="25"/>
  <c r="T820" i="25"/>
  <c r="T821" i="25"/>
  <c r="T822" i="25"/>
  <c r="T823" i="25"/>
  <c r="T824" i="25"/>
  <c r="T825" i="25"/>
  <c r="T826" i="25"/>
  <c r="T827" i="25"/>
  <c r="T828" i="25"/>
  <c r="T829" i="25"/>
  <c r="T830" i="25"/>
  <c r="T831" i="25"/>
  <c r="T832" i="25"/>
  <c r="T833" i="25"/>
  <c r="T834" i="25"/>
  <c r="T835" i="25"/>
  <c r="T836" i="25"/>
  <c r="T837" i="25"/>
  <c r="T838" i="25"/>
  <c r="T839" i="25"/>
  <c r="T840" i="25"/>
  <c r="T841" i="25"/>
  <c r="T842" i="25"/>
  <c r="T843" i="25"/>
  <c r="T844" i="25"/>
  <c r="T845" i="25"/>
  <c r="T846" i="25"/>
  <c r="T847" i="25"/>
  <c r="T848" i="25"/>
  <c r="T849" i="25"/>
  <c r="T850" i="25"/>
  <c r="T851" i="25"/>
  <c r="T852" i="25"/>
  <c r="T853" i="25"/>
  <c r="T854" i="25"/>
  <c r="T855" i="25"/>
  <c r="T856" i="25"/>
  <c r="T857" i="25"/>
  <c r="T858" i="25"/>
  <c r="T859" i="25"/>
  <c r="T860" i="25"/>
  <c r="T861" i="25"/>
  <c r="T862" i="25"/>
  <c r="T863" i="25"/>
  <c r="T864" i="25"/>
  <c r="T865" i="25"/>
  <c r="T866" i="25"/>
  <c r="T867" i="25"/>
  <c r="T868" i="25"/>
  <c r="T869" i="25"/>
  <c r="T870" i="25"/>
  <c r="T871" i="25"/>
  <c r="T872" i="25"/>
  <c r="T873" i="25"/>
  <c r="T874" i="25"/>
  <c r="T875" i="25"/>
  <c r="T876" i="25"/>
  <c r="T877" i="25"/>
  <c r="T878" i="25"/>
  <c r="T879" i="25"/>
  <c r="T880" i="25"/>
  <c r="T881" i="25"/>
  <c r="T882" i="25"/>
  <c r="T883" i="25"/>
  <c r="T884" i="25"/>
  <c r="T885" i="25"/>
  <c r="T886" i="25"/>
  <c r="T887" i="25"/>
  <c r="T888" i="25"/>
  <c r="T889" i="25"/>
  <c r="T890" i="25"/>
  <c r="T891" i="25"/>
  <c r="T892" i="25"/>
  <c r="T893" i="25"/>
  <c r="T894" i="25"/>
  <c r="T895" i="25"/>
  <c r="T896" i="25"/>
  <c r="T897" i="25"/>
  <c r="T898" i="25"/>
  <c r="T899" i="25"/>
  <c r="T900" i="25"/>
  <c r="T901" i="25"/>
  <c r="T902" i="25"/>
  <c r="T903" i="25"/>
  <c r="T904" i="25"/>
  <c r="T905" i="25"/>
  <c r="T906" i="25"/>
  <c r="T907" i="25"/>
  <c r="T908" i="25"/>
  <c r="T909" i="25"/>
  <c r="T910" i="25"/>
  <c r="T911" i="25"/>
  <c r="T912" i="25"/>
  <c r="T913" i="25"/>
  <c r="T914" i="25"/>
  <c r="T915" i="25"/>
  <c r="T916" i="25"/>
  <c r="T917" i="25"/>
  <c r="T918" i="25"/>
  <c r="T919" i="25"/>
  <c r="T920" i="25"/>
  <c r="T921" i="25"/>
  <c r="T922" i="25"/>
  <c r="T923" i="25"/>
  <c r="T924" i="25"/>
  <c r="T925" i="25"/>
  <c r="T926" i="25"/>
  <c r="T927" i="25"/>
  <c r="T928" i="25"/>
  <c r="T929" i="25"/>
  <c r="T930" i="25"/>
  <c r="T931" i="25"/>
  <c r="T932" i="25"/>
  <c r="T933" i="25"/>
  <c r="T934" i="25"/>
  <c r="T935" i="25"/>
  <c r="T936" i="25"/>
  <c r="T937" i="25"/>
  <c r="T938" i="25"/>
  <c r="T939" i="25"/>
  <c r="T940" i="25"/>
  <c r="T941" i="25"/>
  <c r="T942" i="25"/>
  <c r="T943" i="25"/>
  <c r="T944" i="25"/>
  <c r="T945" i="25"/>
  <c r="T946" i="25"/>
  <c r="T947" i="25"/>
  <c r="T948" i="25"/>
  <c r="T949" i="25"/>
  <c r="T950" i="25"/>
  <c r="T951" i="25"/>
  <c r="T952" i="25"/>
  <c r="T953" i="25"/>
  <c r="T954" i="25"/>
  <c r="T955" i="25"/>
  <c r="T956" i="25"/>
  <c r="T957" i="25"/>
  <c r="T958" i="25"/>
  <c r="T959" i="25"/>
  <c r="T960" i="25"/>
  <c r="T961" i="25"/>
  <c r="T962" i="25"/>
  <c r="T963" i="25"/>
  <c r="T964" i="25"/>
  <c r="T965" i="25"/>
  <c r="T966" i="25"/>
  <c r="T967" i="25"/>
  <c r="T968" i="25"/>
  <c r="T969" i="25"/>
  <c r="T970" i="25"/>
  <c r="T971" i="25"/>
  <c r="T972" i="25"/>
  <c r="T973" i="25"/>
  <c r="T974" i="25"/>
  <c r="T975" i="25"/>
  <c r="T976" i="25"/>
  <c r="T977" i="25"/>
  <c r="T978" i="25"/>
  <c r="T979" i="25"/>
  <c r="T980" i="25"/>
  <c r="T981" i="25"/>
  <c r="T982" i="25"/>
  <c r="T983" i="25"/>
  <c r="T984" i="25"/>
  <c r="T985" i="25"/>
  <c r="T986" i="25"/>
  <c r="T987" i="25"/>
  <c r="T988" i="25"/>
  <c r="T989" i="25"/>
  <c r="T990" i="25"/>
  <c r="T991" i="25"/>
  <c r="T992" i="25"/>
  <c r="T993" i="25"/>
  <c r="T994" i="25"/>
  <c r="T995" i="25"/>
  <c r="T996" i="25"/>
  <c r="T997" i="25"/>
  <c r="T998" i="25"/>
  <c r="T999" i="25"/>
  <c r="T1000" i="25"/>
  <c r="T1001" i="25"/>
  <c r="T1002" i="25"/>
  <c r="T1003" i="25"/>
  <c r="T1004" i="25"/>
  <c r="T1005" i="25"/>
  <c r="G4" i="25"/>
  <c r="T4" i="25" s="1"/>
  <c r="R4" i="25"/>
  <c r="BP4" i="25" s="1"/>
  <c r="DV4" i="25" s="1"/>
  <c r="Q4" i="25"/>
  <c r="AD4" i="25" s="1"/>
  <c r="P4" i="25"/>
  <c r="AC4" i="25" s="1"/>
  <c r="O4" i="25"/>
  <c r="AB4" i="25" s="1"/>
  <c r="N4" i="25"/>
  <c r="AA4" i="25" s="1"/>
  <c r="M4" i="25"/>
  <c r="Z4" i="25" s="1"/>
  <c r="L4" i="25"/>
  <c r="Y4" i="25" s="1"/>
  <c r="K4" i="25"/>
  <c r="X4" i="25" s="1"/>
  <c r="J4" i="25"/>
  <c r="W4" i="25" s="1"/>
  <c r="I4" i="25"/>
  <c r="V4" i="25" s="1"/>
  <c r="H4" i="25"/>
  <c r="U4" i="25" s="1"/>
  <c r="F4" i="25"/>
  <c r="BD4" i="25" s="1"/>
  <c r="DJ4" i="25" s="1"/>
  <c r="E4" i="25"/>
  <c r="BC4" i="25" s="1"/>
  <c r="DI4" i="25" s="1"/>
  <c r="D4" i="25"/>
  <c r="BB4" i="25" s="1"/>
  <c r="DH4" i="25" s="1"/>
  <c r="C4" i="25"/>
  <c r="BA4" i="25" s="1"/>
  <c r="DG4" i="25" s="1"/>
  <c r="D15" i="88" l="1"/>
  <c r="AH38" i="88"/>
  <c r="AI31" i="88" s="1"/>
  <c r="E15" i="88"/>
  <c r="V41" i="88"/>
  <c r="W30" i="88" s="1"/>
  <c r="V6" i="27"/>
  <c r="I6" i="27"/>
  <c r="F37" i="88"/>
  <c r="C20" i="88"/>
  <c r="E20" i="88"/>
  <c r="D20" i="88"/>
  <c r="C15" i="88"/>
  <c r="E14" i="88"/>
  <c r="D14" i="88"/>
  <c r="C14" i="88"/>
  <c r="HV4" i="25"/>
  <c r="HU4" i="25"/>
  <c r="HT4" i="25"/>
  <c r="HS4" i="25"/>
  <c r="HR4" i="25"/>
  <c r="HQ4" i="25"/>
  <c r="HP4" i="25"/>
  <c r="HO4" i="25"/>
  <c r="HN4" i="25"/>
  <c r="IC4" i="25"/>
  <c r="IB4" i="25"/>
  <c r="IA4" i="25"/>
  <c r="HZ4" i="25"/>
  <c r="HY4" i="25"/>
  <c r="HX4" i="25"/>
  <c r="HW4" i="25"/>
  <c r="FN4" i="25"/>
  <c r="FM4" i="25"/>
  <c r="FL4" i="25"/>
  <c r="FK4" i="25"/>
  <c r="FX4" i="25"/>
  <c r="FW4" i="25"/>
  <c r="FZ4" i="25"/>
  <c r="FY4" i="25"/>
  <c r="FV4" i="25"/>
  <c r="FU4" i="25"/>
  <c r="FT4" i="25"/>
  <c r="FS4" i="25"/>
  <c r="FR4" i="25"/>
  <c r="FQ4" i="25"/>
  <c r="FP4" i="25"/>
  <c r="FO4" i="25"/>
  <c r="BK4" i="25"/>
  <c r="BL4" i="25"/>
  <c r="BJ4" i="25"/>
  <c r="BI4" i="25"/>
  <c r="BH4" i="25"/>
  <c r="BG4" i="25"/>
  <c r="BE4" i="25"/>
  <c r="BF4" i="25"/>
  <c r="BO4" i="25"/>
  <c r="BN4" i="25"/>
  <c r="BM4" i="25"/>
  <c r="W40" i="88" l="1"/>
  <c r="W35" i="88"/>
  <c r="AI32" i="88"/>
  <c r="W37" i="88"/>
  <c r="AI33" i="88"/>
  <c r="W38" i="88"/>
  <c r="AI34" i="88"/>
  <c r="W39" i="88"/>
  <c r="AI36" i="88"/>
  <c r="W32" i="88"/>
  <c r="W27" i="88"/>
  <c r="W29" i="88"/>
  <c r="W28" i="88"/>
  <c r="W41" i="88" s="1"/>
  <c r="W33" i="88"/>
  <c r="AI37" i="88"/>
  <c r="AI27" i="88"/>
  <c r="W31" i="88"/>
  <c r="AI29" i="88"/>
  <c r="AI35" i="88"/>
  <c r="W34" i="88"/>
  <c r="AI28" i="88"/>
  <c r="AI30" i="88"/>
  <c r="W36" i="88"/>
  <c r="G29" i="88"/>
  <c r="G31" i="88"/>
  <c r="G32" i="88"/>
  <c r="G27" i="88"/>
  <c r="G28" i="88"/>
  <c r="G35" i="88"/>
  <c r="G36" i="88"/>
  <c r="G30" i="88"/>
  <c r="G33" i="88"/>
  <c r="G34" i="88"/>
  <c r="BR4" i="25"/>
  <c r="GB4" i="25" s="1"/>
  <c r="IE4" i="25" s="1"/>
  <c r="DK4" i="25"/>
  <c r="DX4" i="25" s="1"/>
  <c r="BS4" i="25"/>
  <c r="GC4" i="25" s="1"/>
  <c r="IF4" i="25" s="1"/>
  <c r="DL4" i="25"/>
  <c r="DY4" i="25" s="1"/>
  <c r="BT4" i="25"/>
  <c r="GD4" i="25" s="1"/>
  <c r="IG4" i="25" s="1"/>
  <c r="DM4" i="25"/>
  <c r="DZ4" i="25" s="1"/>
  <c r="BU4" i="25"/>
  <c r="GE4" i="25" s="1"/>
  <c r="IH4" i="25" s="1"/>
  <c r="DN4" i="25"/>
  <c r="EA4" i="25" s="1"/>
  <c r="BV4" i="25"/>
  <c r="GF4" i="25" s="1"/>
  <c r="II4" i="25" s="1"/>
  <c r="DO4" i="25"/>
  <c r="EB4" i="25" s="1"/>
  <c r="BW4" i="25"/>
  <c r="GG4" i="25" s="1"/>
  <c r="IJ4" i="25" s="1"/>
  <c r="DP4" i="25"/>
  <c r="EC4" i="25" s="1"/>
  <c r="BY4" i="25"/>
  <c r="GI4" i="25" s="1"/>
  <c r="IL4" i="25" s="1"/>
  <c r="DR4" i="25"/>
  <c r="EE4" i="25" s="1"/>
  <c r="BX4" i="25"/>
  <c r="GH4" i="25" s="1"/>
  <c r="IK4" i="25" s="1"/>
  <c r="DQ4" i="25"/>
  <c r="ED4" i="25" s="1"/>
  <c r="BZ4" i="25"/>
  <c r="GJ4" i="25" s="1"/>
  <c r="IM4" i="25" s="1"/>
  <c r="DS4" i="25"/>
  <c r="EF4" i="25" s="1"/>
  <c r="CA4" i="25"/>
  <c r="GK4" i="25" s="1"/>
  <c r="IN4" i="25" s="1"/>
  <c r="DT4" i="25"/>
  <c r="EG4" i="25" s="1"/>
  <c r="CB4" i="25"/>
  <c r="GL4" i="25" s="1"/>
  <c r="IO4" i="25" s="1"/>
  <c r="DU4" i="25"/>
  <c r="EH4" i="25" s="1"/>
  <c r="G37" i="88" l="1"/>
  <c r="U13" i="3"/>
  <c r="U14" i="3"/>
  <c r="U15" i="3"/>
  <c r="U16" i="3"/>
  <c r="Z5" i="87"/>
  <c r="U7" i="3" s="1"/>
  <c r="Z6" i="87"/>
  <c r="U8" i="3" s="1"/>
  <c r="Z7" i="87"/>
  <c r="U9" i="3" s="1"/>
  <c r="Z8" i="87"/>
  <c r="U10" i="3" s="1"/>
  <c r="Z9" i="87"/>
  <c r="U11" i="3" s="1"/>
  <c r="Z10" i="87"/>
  <c r="U12" i="3" s="1"/>
  <c r="Z11" i="87"/>
  <c r="Z12" i="87"/>
  <c r="Z13" i="87"/>
  <c r="Z14" i="87"/>
  <c r="Z4" i="87"/>
  <c r="Z15" i="87" s="1"/>
  <c r="Y15" i="87"/>
  <c r="Q4" i="87"/>
  <c r="P5" i="87"/>
  <c r="P6" i="87"/>
  <c r="P7" i="87"/>
  <c r="P8" i="87"/>
  <c r="P4" i="87"/>
  <c r="Y5" i="87"/>
  <c r="Y6" i="87"/>
  <c r="Y7" i="87"/>
  <c r="Y8" i="87"/>
  <c r="Y9" i="87"/>
  <c r="Y10" i="87"/>
  <c r="Y11" i="87"/>
  <c r="Y12" i="87"/>
  <c r="Y13" i="87"/>
  <c r="Y14" i="87"/>
  <c r="Y4" i="87"/>
  <c r="X3" i="87"/>
  <c r="V3" i="87"/>
  <c r="P4" i="3"/>
  <c r="O3" i="87"/>
  <c r="M3" i="87"/>
  <c r="P9" i="87"/>
  <c r="H3" i="87"/>
  <c r="E3" i="87"/>
  <c r="U6" i="3" l="1"/>
  <c r="V6" i="3" s="1"/>
  <c r="Y6" i="3" s="1"/>
  <c r="X7" i="3" s="1"/>
  <c r="V7" i="3"/>
  <c r="Q8" i="87"/>
  <c r="K10" i="3" s="1"/>
  <c r="Q7" i="87"/>
  <c r="K9" i="3" s="1"/>
  <c r="Q6" i="87"/>
  <c r="K8" i="3" s="1"/>
  <c r="Q5" i="87"/>
  <c r="Q9" i="87" s="1"/>
  <c r="C13" i="3"/>
  <c r="D13" i="3" s="1"/>
  <c r="C12" i="3"/>
  <c r="D12" i="3" s="1"/>
  <c r="C11" i="3"/>
  <c r="D11" i="3" s="1"/>
  <c r="L13" i="32"/>
  <c r="M13" i="32"/>
  <c r="K13" i="32"/>
  <c r="L12" i="32"/>
  <c r="M12" i="32"/>
  <c r="K12" i="32"/>
  <c r="D17" i="32"/>
  <c r="E17" i="32"/>
  <c r="C17" i="32"/>
  <c r="D18" i="32"/>
  <c r="E18" i="32"/>
  <c r="C18" i="32"/>
  <c r="D14" i="32"/>
  <c r="E14" i="32"/>
  <c r="C14" i="32"/>
  <c r="D13" i="32"/>
  <c r="E13" i="32"/>
  <c r="C13" i="32"/>
  <c r="T18" i="32"/>
  <c r="U18" i="32"/>
  <c r="S18" i="32"/>
  <c r="S17" i="32" a="1"/>
  <c r="S17" i="32" s="1"/>
  <c r="T16" i="32"/>
  <c r="U16" i="32"/>
  <c r="S16" i="32"/>
  <c r="T14" i="32"/>
  <c r="U14" i="32"/>
  <c r="S14" i="32"/>
  <c r="T13" i="32"/>
  <c r="U13" i="32"/>
  <c r="S13" i="32"/>
  <c r="T12" i="32"/>
  <c r="U12" i="32"/>
  <c r="S12" i="32"/>
  <c r="T10" i="32"/>
  <c r="U10" i="32"/>
  <c r="S10" i="32"/>
  <c r="T9" i="32"/>
  <c r="U9" i="32"/>
  <c r="S9" i="32"/>
  <c r="T8" i="32"/>
  <c r="U8" i="32"/>
  <c r="S8" i="32"/>
  <c r="T6" i="32"/>
  <c r="U6" i="32"/>
  <c r="S6" i="32"/>
  <c r="T5" i="32"/>
  <c r="U5" i="32"/>
  <c r="S5" i="32"/>
  <c r="T4" i="32"/>
  <c r="U4" i="32"/>
  <c r="S4" i="32"/>
  <c r="K4" i="32"/>
  <c r="R16" i="32"/>
  <c r="J16" i="32"/>
  <c r="R12" i="32"/>
  <c r="J12" i="32"/>
  <c r="R10" i="32"/>
  <c r="R14" i="32"/>
  <c r="R18" i="32"/>
  <c r="J18" i="32"/>
  <c r="R17" i="32"/>
  <c r="R13" i="32"/>
  <c r="R9" i="32"/>
  <c r="J9" i="32"/>
  <c r="R6" i="32"/>
  <c r="J6" i="32"/>
  <c r="R5" i="32"/>
  <c r="J5" i="32"/>
  <c r="R4" i="32"/>
  <c r="J4" i="32"/>
  <c r="S2" i="32"/>
  <c r="T2" i="32"/>
  <c r="U2" i="32"/>
  <c r="R2" i="32"/>
  <c r="L18" i="32"/>
  <c r="M18" i="32"/>
  <c r="K18" i="32"/>
  <c r="L17" i="32"/>
  <c r="M17" i="32"/>
  <c r="K17" i="32"/>
  <c r="L16" i="32"/>
  <c r="M16" i="32"/>
  <c r="K16" i="32"/>
  <c r="L14" i="32"/>
  <c r="M14" i="32"/>
  <c r="K14" i="32"/>
  <c r="L10" i="32"/>
  <c r="M10" i="32"/>
  <c r="K10" i="32"/>
  <c r="L9" i="32"/>
  <c r="M9" i="32"/>
  <c r="K9" i="32"/>
  <c r="L8" i="32"/>
  <c r="M8" i="32"/>
  <c r="K8" i="32"/>
  <c r="L6" i="32"/>
  <c r="M6" i="32"/>
  <c r="K6" i="32"/>
  <c r="L5" i="32"/>
  <c r="M5" i="32"/>
  <c r="K5" i="32"/>
  <c r="L4" i="32"/>
  <c r="M4" i="32"/>
  <c r="C4" i="32"/>
  <c r="B18" i="32"/>
  <c r="J17" i="32"/>
  <c r="B17" i="32"/>
  <c r="B16" i="32"/>
  <c r="J14" i="32"/>
  <c r="B14" i="32"/>
  <c r="J13" i="32"/>
  <c r="B13" i="32"/>
  <c r="B12" i="32"/>
  <c r="J10" i="32"/>
  <c r="B10" i="32"/>
  <c r="B9" i="32"/>
  <c r="B6" i="32"/>
  <c r="B5" i="32"/>
  <c r="K2" i="32"/>
  <c r="L2" i="32"/>
  <c r="M2" i="32"/>
  <c r="J2" i="32"/>
  <c r="B4" i="32"/>
  <c r="D16" i="32"/>
  <c r="E16" i="32"/>
  <c r="C16" i="32"/>
  <c r="D12" i="32"/>
  <c r="E12" i="32"/>
  <c r="C12" i="32"/>
  <c r="D10" i="32"/>
  <c r="E10" i="32"/>
  <c r="C10" i="32"/>
  <c r="D9" i="32"/>
  <c r="E9" i="32"/>
  <c r="C9" i="32"/>
  <c r="D8" i="32"/>
  <c r="E8" i="32"/>
  <c r="C8" i="32"/>
  <c r="J6" i="48"/>
  <c r="D6" i="32"/>
  <c r="E6" i="32"/>
  <c r="C6" i="32"/>
  <c r="D5" i="32"/>
  <c r="E5" i="32"/>
  <c r="C5" i="32"/>
  <c r="D4" i="32"/>
  <c r="E4" i="32"/>
  <c r="C19" i="29"/>
  <c r="C8" i="29"/>
  <c r="P7" i="3"/>
  <c r="P8" i="3"/>
  <c r="P9" i="3"/>
  <c r="P10" i="3"/>
  <c r="P6" i="3"/>
  <c r="AG9" i="3"/>
  <c r="AH9" i="3" s="1"/>
  <c r="H7" i="86" s="1"/>
  <c r="DJ5" i="25" s="1"/>
  <c r="G28" i="86"/>
  <c r="G27" i="86"/>
  <c r="G26" i="86"/>
  <c r="G25" i="86"/>
  <c r="G24" i="86"/>
  <c r="G18" i="86"/>
  <c r="G17" i="86"/>
  <c r="G16" i="86"/>
  <c r="B14" i="86"/>
  <c r="B13" i="86"/>
  <c r="B12" i="86"/>
  <c r="B10" i="86"/>
  <c r="B9" i="86"/>
  <c r="B8" i="86"/>
  <c r="G7" i="86"/>
  <c r="B7" i="86"/>
  <c r="G6" i="86"/>
  <c r="B6" i="86"/>
  <c r="G5" i="86"/>
  <c r="B5" i="86"/>
  <c r="G4" i="86"/>
  <c r="B4" i="86"/>
  <c r="H4" i="35" a="1"/>
  <c r="H4" i="35" s="1"/>
  <c r="C17" i="3"/>
  <c r="C16" i="3"/>
  <c r="C15" i="3"/>
  <c r="G27" i="35"/>
  <c r="FN5" i="25" l="1"/>
  <c r="HQ5" i="25"/>
  <c r="F5" i="25"/>
  <c r="BD5" i="25"/>
  <c r="V8" i="3"/>
  <c r="Y7" i="3"/>
  <c r="X8" i="3" s="1"/>
  <c r="K7" i="3"/>
  <c r="K6" i="3"/>
  <c r="L6" i="3" s="1"/>
  <c r="D15" i="3"/>
  <c r="D16" i="3"/>
  <c r="D17" i="3"/>
  <c r="Y8" i="3" l="1"/>
  <c r="X9" i="3" s="1"/>
  <c r="V9" i="3"/>
  <c r="O6" i="3"/>
  <c r="N7" i="3" s="1"/>
  <c r="L7" i="3"/>
  <c r="L8" i="3" s="1"/>
  <c r="L9" i="3" s="1"/>
  <c r="L10" i="3" s="1"/>
  <c r="O7" i="3"/>
  <c r="N8" i="3" s="1"/>
  <c r="H4" i="86" a="1"/>
  <c r="H4" i="86" s="1"/>
  <c r="F8" i="3"/>
  <c r="F9" i="3"/>
  <c r="F10" i="3"/>
  <c r="F11" i="3"/>
  <c r="F14" i="3"/>
  <c r="F15" i="3"/>
  <c r="F16" i="3"/>
  <c r="F17" i="3"/>
  <c r="F18" i="3"/>
  <c r="F19" i="3"/>
  <c r="F20" i="3"/>
  <c r="F21" i="3"/>
  <c r="F22" i="3"/>
  <c r="F23" i="3"/>
  <c r="F27" i="3"/>
  <c r="F28" i="3"/>
  <c r="F29" i="3"/>
  <c r="F30" i="3"/>
  <c r="F31" i="3"/>
  <c r="F34" i="3"/>
  <c r="F35" i="3"/>
  <c r="F36" i="3"/>
  <c r="F38" i="3"/>
  <c r="F40" i="3"/>
  <c r="F41" i="3"/>
  <c r="F42" i="3"/>
  <c r="F43" i="3"/>
  <c r="F44" i="3"/>
  <c r="F45" i="3"/>
  <c r="F46" i="3"/>
  <c r="F48" i="3"/>
  <c r="F49" i="3"/>
  <c r="F50" i="3"/>
  <c r="F51" i="3"/>
  <c r="F52" i="3"/>
  <c r="F54" i="3"/>
  <c r="F55" i="3"/>
  <c r="F56" i="3"/>
  <c r="F57" i="3"/>
  <c r="F58" i="3"/>
  <c r="F59" i="3"/>
  <c r="F61" i="3"/>
  <c r="F62" i="3"/>
  <c r="F63" i="3"/>
  <c r="F64" i="3"/>
  <c r="F68" i="3"/>
  <c r="F69" i="3"/>
  <c r="F70" i="3"/>
  <c r="F71" i="3"/>
  <c r="F74" i="3"/>
  <c r="F75" i="3"/>
  <c r="F76" i="3"/>
  <c r="F77" i="3"/>
  <c r="F78" i="3"/>
  <c r="F80" i="3"/>
  <c r="F81" i="3"/>
  <c r="F82" i="3"/>
  <c r="F83" i="3"/>
  <c r="F88" i="3"/>
  <c r="F89" i="3"/>
  <c r="F91" i="3"/>
  <c r="F94" i="3"/>
  <c r="F95" i="3"/>
  <c r="F96" i="3"/>
  <c r="F97" i="3"/>
  <c r="F98" i="3"/>
  <c r="F99" i="3"/>
  <c r="F100" i="3"/>
  <c r="F101" i="3"/>
  <c r="F102" i="3"/>
  <c r="F103" i="3"/>
  <c r="F106" i="3"/>
  <c r="F109" i="3"/>
  <c r="F110" i="3"/>
  <c r="F111" i="3"/>
  <c r="F114" i="3"/>
  <c r="F115" i="3"/>
  <c r="F116" i="3"/>
  <c r="F117" i="3"/>
  <c r="F118" i="3"/>
  <c r="F119" i="3"/>
  <c r="F120" i="3"/>
  <c r="F121" i="3"/>
  <c r="F122" i="3"/>
  <c r="F123" i="3"/>
  <c r="F125" i="3"/>
  <c r="F128" i="3"/>
  <c r="F129" i="3"/>
  <c r="F130" i="3"/>
  <c r="F131" i="3"/>
  <c r="F134" i="3"/>
  <c r="F135" i="3"/>
  <c r="F136" i="3"/>
  <c r="F137" i="3"/>
  <c r="F138" i="3"/>
  <c r="F139" i="3"/>
  <c r="F140" i="3"/>
  <c r="F141" i="3"/>
  <c r="F142" i="3"/>
  <c r="F143" i="3"/>
  <c r="F148" i="3"/>
  <c r="F150" i="3"/>
  <c r="F151" i="3"/>
  <c r="F152" i="3"/>
  <c r="F153" i="3"/>
  <c r="F154" i="3"/>
  <c r="F155" i="3"/>
  <c r="F156" i="3"/>
  <c r="F157" i="3"/>
  <c r="F158" i="3"/>
  <c r="F159" i="3"/>
  <c r="F161" i="3"/>
  <c r="F162" i="3"/>
  <c r="F163" i="3"/>
  <c r="F168" i="3"/>
  <c r="F169" i="3"/>
  <c r="F170" i="3"/>
  <c r="F171" i="3"/>
  <c r="F172" i="3"/>
  <c r="F173" i="3"/>
  <c r="F175" i="3"/>
  <c r="F176" i="3"/>
  <c r="F177" i="3"/>
  <c r="F178" i="3"/>
  <c r="F179" i="3"/>
  <c r="F181" i="3"/>
  <c r="F182" i="3"/>
  <c r="F183" i="3"/>
  <c r="F188" i="3"/>
  <c r="F189" i="3"/>
  <c r="F190" i="3"/>
  <c r="F191" i="3"/>
  <c r="F194" i="3"/>
  <c r="F195" i="3"/>
  <c r="F196" i="3"/>
  <c r="F197" i="3"/>
  <c r="F198" i="3"/>
  <c r="F199" i="3"/>
  <c r="F200" i="3"/>
  <c r="F201" i="3"/>
  <c r="F202" i="3"/>
  <c r="F203" i="3"/>
  <c r="F205" i="3"/>
  <c r="F206" i="3"/>
  <c r="F207" i="3"/>
  <c r="F209" i="3"/>
  <c r="F210" i="3"/>
  <c r="F211" i="3"/>
  <c r="F214" i="3"/>
  <c r="F215" i="3"/>
  <c r="F216" i="3"/>
  <c r="F218" i="3"/>
  <c r="F219" i="3"/>
  <c r="F220" i="3"/>
  <c r="F221" i="3"/>
  <c r="F223" i="3"/>
  <c r="F228" i="3"/>
  <c r="F230" i="3"/>
  <c r="F231" i="3"/>
  <c r="F234" i="3"/>
  <c r="F235" i="3"/>
  <c r="F236" i="3"/>
  <c r="F237" i="3"/>
  <c r="F238" i="3"/>
  <c r="F239" i="3"/>
  <c r="F240" i="3"/>
  <c r="F241" i="3"/>
  <c r="F242" i="3"/>
  <c r="F243" i="3"/>
  <c r="F244" i="3"/>
  <c r="F247" i="3"/>
  <c r="F250" i="3"/>
  <c r="F251" i="3"/>
  <c r="F254" i="3"/>
  <c r="F255" i="3"/>
  <c r="F256" i="3"/>
  <c r="F257" i="3"/>
  <c r="F258" i="3"/>
  <c r="F259" i="3"/>
  <c r="F260" i="3"/>
  <c r="F261" i="3"/>
  <c r="F262" i="3"/>
  <c r="F263" i="3"/>
  <c r="F269" i="3"/>
  <c r="F270" i="3"/>
  <c r="F274" i="3"/>
  <c r="F275" i="3"/>
  <c r="Q19" i="49"/>
  <c r="J19" i="49"/>
  <c r="C19" i="49"/>
  <c r="Q8" i="49"/>
  <c r="J8" i="49"/>
  <c r="C8" i="49"/>
  <c r="Q19" i="48"/>
  <c r="J19" i="48"/>
  <c r="C19" i="48"/>
  <c r="Q8" i="48"/>
  <c r="J8" i="48"/>
  <c r="C8" i="48"/>
  <c r="Q19" i="37"/>
  <c r="J19" i="37"/>
  <c r="C19" i="37"/>
  <c r="Q8" i="37"/>
  <c r="J8" i="37"/>
  <c r="C8" i="37"/>
  <c r="HN5" i="25" l="1"/>
  <c r="DG5" i="25"/>
  <c r="BA5" i="25"/>
  <c r="FK5" i="25"/>
  <c r="C5" i="25"/>
  <c r="V10" i="3"/>
  <c r="Y9" i="3"/>
  <c r="X10" i="3" s="1"/>
  <c r="O8" i="3"/>
  <c r="N9" i="3" s="1"/>
  <c r="F67" i="3"/>
  <c r="F222" i="3"/>
  <c r="F133" i="3"/>
  <c r="F249" i="3"/>
  <c r="F126" i="3"/>
  <c r="F267" i="3"/>
  <c r="F53" i="3"/>
  <c r="F60" i="3"/>
  <c r="F268" i="3"/>
  <c r="F273" i="3"/>
  <c r="F180" i="3"/>
  <c r="F271" i="3"/>
  <c r="F160" i="3"/>
  <c r="F248" i="3"/>
  <c r="F24" i="3"/>
  <c r="F108" i="3"/>
  <c r="F90" i="3"/>
  <c r="F233" i="3"/>
  <c r="F217" i="3"/>
  <c r="F229" i="3"/>
  <c r="F212" i="3"/>
  <c r="F193" i="3"/>
  <c r="F79" i="3"/>
  <c r="F186" i="3"/>
  <c r="F39" i="3"/>
  <c r="F166" i="3"/>
  <c r="F92" i="3"/>
  <c r="F232" i="3"/>
  <c r="F164" i="3"/>
  <c r="F146" i="3"/>
  <c r="F73" i="3"/>
  <c r="F37" i="3"/>
  <c r="F112" i="3"/>
  <c r="F185" i="3"/>
  <c r="F184" i="3"/>
  <c r="F93" i="3"/>
  <c r="F144" i="3"/>
  <c r="F264" i="3"/>
  <c r="F145" i="3"/>
  <c r="F105" i="3"/>
  <c r="F32" i="3"/>
  <c r="F265" i="3"/>
  <c r="F124" i="3"/>
  <c r="F72" i="3"/>
  <c r="F213" i="3"/>
  <c r="F107" i="3"/>
  <c r="F87" i="3"/>
  <c r="F33" i="3"/>
  <c r="F227" i="3"/>
  <c r="F104" i="3"/>
  <c r="F86" i="3"/>
  <c r="F226" i="3"/>
  <c r="F13" i="3"/>
  <c r="F225" i="3"/>
  <c r="F192" i="3"/>
  <c r="F84" i="3"/>
  <c r="F66" i="3"/>
  <c r="F12" i="3"/>
  <c r="F245" i="3"/>
  <c r="F85" i="3"/>
  <c r="F224" i="3"/>
  <c r="F208" i="3"/>
  <c r="F174" i="3"/>
  <c r="F65" i="3"/>
  <c r="F47" i="3"/>
  <c r="F127" i="3"/>
  <c r="F147" i="3"/>
  <c r="F266" i="3"/>
  <c r="F187" i="3"/>
  <c r="F25" i="3"/>
  <c r="F6" i="3"/>
  <c r="F165" i="3"/>
  <c r="F246" i="3"/>
  <c r="F272" i="3"/>
  <c r="F7" i="3"/>
  <c r="F204" i="3"/>
  <c r="F253" i="3"/>
  <c r="F5" i="3"/>
  <c r="F167" i="3"/>
  <c r="F26" i="3"/>
  <c r="F4" i="3"/>
  <c r="F252" i="3"/>
  <c r="F149" i="3"/>
  <c r="F132" i="3"/>
  <c r="F113" i="3"/>
  <c r="Q19" i="29"/>
  <c r="J19" i="29"/>
  <c r="J8" i="29"/>
  <c r="Q8" i="29"/>
  <c r="G5" i="35"/>
  <c r="L3" i="35"/>
  <c r="G28" i="35"/>
  <c r="B12" i="35"/>
  <c r="V11" i="3" l="1"/>
  <c r="Y10" i="3"/>
  <c r="X11" i="3" s="1"/>
  <c r="H5" i="86"/>
  <c r="B8" i="32"/>
  <c r="R8" i="32"/>
  <c r="C6" i="37"/>
  <c r="J8" i="32"/>
  <c r="O10" i="3"/>
  <c r="O9" i="3"/>
  <c r="N10" i="3" s="1"/>
  <c r="L5" i="35"/>
  <c r="J6" i="37"/>
  <c r="C17" i="37"/>
  <c r="J17" i="37"/>
  <c r="Q6" i="37"/>
  <c r="Q17" i="37"/>
  <c r="F3" i="3"/>
  <c r="HO5" i="25" l="1"/>
  <c r="DH5" i="25"/>
  <c r="BB5" i="25"/>
  <c r="FL5" i="25"/>
  <c r="C13" i="86"/>
  <c r="DS5" i="25" s="1"/>
  <c r="D5" i="25"/>
  <c r="V12" i="3"/>
  <c r="Y11" i="3"/>
  <c r="X12" i="3" s="1"/>
  <c r="B13" i="35"/>
  <c r="B14" i="35"/>
  <c r="B10" i="35"/>
  <c r="B8" i="35"/>
  <c r="B5" i="35"/>
  <c r="B6" i="35"/>
  <c r="B7" i="35"/>
  <c r="B9" i="35"/>
  <c r="B4" i="35"/>
  <c r="G25" i="35"/>
  <c r="G26" i="35"/>
  <c r="G24" i="35"/>
  <c r="G17" i="35"/>
  <c r="G18" i="35"/>
  <c r="G16" i="35"/>
  <c r="G6" i="35"/>
  <c r="G7" i="35"/>
  <c r="G4" i="35"/>
  <c r="HZ5" i="25" l="1"/>
  <c r="BM5" i="25"/>
  <c r="FW5" i="25"/>
  <c r="C14" i="86"/>
  <c r="O5" i="25"/>
  <c r="V13" i="3"/>
  <c r="Y12" i="3"/>
  <c r="X13" i="3" s="1"/>
  <c r="J17" i="49"/>
  <c r="C17" i="49"/>
  <c r="Q6" i="49"/>
  <c r="Q17" i="49"/>
  <c r="J6" i="49"/>
  <c r="C6" i="49"/>
  <c r="L7" i="35"/>
  <c r="Q17" i="48"/>
  <c r="J17" i="48"/>
  <c r="C17" i="48"/>
  <c r="C6" i="48"/>
  <c r="Q6" i="48"/>
  <c r="L6" i="35"/>
  <c r="J6" i="29"/>
  <c r="L4" i="35"/>
  <c r="Q17" i="29"/>
  <c r="Q6" i="29"/>
  <c r="C17" i="29"/>
  <c r="J17" i="29"/>
  <c r="C6" i="29"/>
  <c r="P1" i="49"/>
  <c r="P1" i="48"/>
  <c r="B1" i="48"/>
  <c r="I1" i="49"/>
  <c r="P13" i="48"/>
  <c r="B1" i="49"/>
  <c r="B1" i="37"/>
  <c r="I1" i="37"/>
  <c r="B1" i="29"/>
  <c r="B13" i="49"/>
  <c r="I13" i="48"/>
  <c r="P13" i="37"/>
  <c r="P1" i="37"/>
  <c r="P13" i="49"/>
  <c r="B13" i="48"/>
  <c r="I13" i="37"/>
  <c r="B13" i="37"/>
  <c r="I1" i="48"/>
  <c r="I13" i="49"/>
  <c r="P1" i="29"/>
  <c r="P13" i="29"/>
  <c r="I13" i="29"/>
  <c r="I1" i="29"/>
  <c r="B13" i="29"/>
  <c r="C18" i="35"/>
  <c r="DT5" i="25" l="1"/>
  <c r="FX5" i="25"/>
  <c r="IA5" i="25"/>
  <c r="P5" i="25"/>
  <c r="BN5" i="25"/>
  <c r="V14" i="3"/>
  <c r="Y13" i="3"/>
  <c r="X14" i="3" s="1"/>
  <c r="C6" i="35"/>
  <c r="C7" i="35"/>
  <c r="C9" i="35"/>
  <c r="C8" i="35" l="1"/>
  <c r="V15" i="3"/>
  <c r="Y14" i="3"/>
  <c r="X15" i="3" s="1"/>
  <c r="V16" i="3" l="1"/>
  <c r="Y16" i="3" s="1"/>
  <c r="Y15" i="3"/>
  <c r="X16" i="3" s="1"/>
  <c r="H6" i="86"/>
  <c r="HP5" i="25" l="1"/>
  <c r="DI5" i="25"/>
  <c r="BC5" i="25"/>
  <c r="FM5" i="25"/>
  <c r="C4" i="86"/>
  <c r="DK5" i="25" s="1"/>
  <c r="E5" i="25"/>
  <c r="HR5" i="25" l="1"/>
  <c r="BE5" i="25"/>
  <c r="FO5" i="25"/>
  <c r="G5" i="25"/>
  <c r="C5" i="86"/>
  <c r="DL5" i="25" s="1"/>
  <c r="C10" i="86"/>
  <c r="DQ5" i="25" s="1"/>
  <c r="FU5" i="25" l="1"/>
  <c r="HX5" i="25"/>
  <c r="FP5" i="25"/>
  <c r="HS5" i="25"/>
  <c r="M5" i="25"/>
  <c r="BK5" i="25"/>
  <c r="H5" i="25"/>
  <c r="BF5" i="25"/>
  <c r="C6" i="86"/>
  <c r="DM5" i="25" s="1"/>
  <c r="C9" i="86"/>
  <c r="DP5" i="25" s="1"/>
  <c r="C18" i="86"/>
  <c r="DV5" i="25" s="1"/>
  <c r="C7" i="86"/>
  <c r="DN5" i="25" s="1"/>
  <c r="FZ5" i="25" l="1"/>
  <c r="IC5" i="25"/>
  <c r="FT5" i="25"/>
  <c r="HW5" i="25"/>
  <c r="FR5" i="25"/>
  <c r="HU5" i="25"/>
  <c r="FQ5" i="25"/>
  <c r="HT5" i="25"/>
  <c r="R5" i="25"/>
  <c r="BP5" i="25"/>
  <c r="L5" i="25"/>
  <c r="BJ5" i="25"/>
  <c r="J5" i="25"/>
  <c r="BH5" i="25"/>
  <c r="C8" i="86"/>
  <c r="BG5" i="25"/>
  <c r="I5" i="25"/>
  <c r="HV5" i="25" l="1"/>
  <c r="DO5" i="25"/>
  <c r="C12" i="86"/>
  <c r="DR5" i="25" s="1"/>
  <c r="FS5" i="25"/>
  <c r="K5" i="25"/>
  <c r="BI5" i="25"/>
  <c r="FV5" i="25" l="1"/>
  <c r="HY5" i="25"/>
  <c r="BL5" i="25"/>
  <c r="C17" i="86"/>
  <c r="DU5" i="25" s="1"/>
  <c r="N5" i="25"/>
  <c r="FY5" i="25" l="1"/>
  <c r="IB5" i="25"/>
  <c r="BO5" i="25"/>
  <c r="Q5" i="2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<sst xmlns="http://schemas.openxmlformats.org/spreadsheetml/2006/main" count="5629" uniqueCount="225">
  <si>
    <t>INPUTS</t>
  </si>
  <si>
    <t>Stochastic inputs</t>
  </si>
  <si>
    <t>Decision variables</t>
  </si>
  <si>
    <t>Fixed inputs</t>
  </si>
  <si>
    <t>Best</t>
  </si>
  <si>
    <t xml:space="preserve">Base </t>
  </si>
  <si>
    <t>Worst</t>
  </si>
  <si>
    <t>Scenarios</t>
  </si>
  <si>
    <t>RISK PROFILING</t>
  </si>
  <si>
    <t>Desription and assumption</t>
  </si>
  <si>
    <t>CALCULATED VALUES</t>
  </si>
  <si>
    <t>OUTPUT</t>
  </si>
  <si>
    <t>values</t>
  </si>
  <si>
    <t xml:space="preserve">Total Daily Profit </t>
  </si>
  <si>
    <t>Sold Out: Yes/ No</t>
  </si>
  <si>
    <t xml:space="preserve">changing cell </t>
  </si>
  <si>
    <t>Output result</t>
  </si>
  <si>
    <t>Daily online reservations</t>
  </si>
  <si>
    <t>Walk-in arrivals</t>
  </si>
  <si>
    <t>Miscellaneuous daily expenses</t>
  </si>
  <si>
    <t xml:space="preserve">Over-booking level </t>
  </si>
  <si>
    <t xml:space="preserve">Three tiered price points. Higher price -&gt; higher revenue but may reduce bookings </t>
  </si>
  <si>
    <t>Allows selling more than capacity to hedge against cancellations. Bumped guests incur compensation cost</t>
  </si>
  <si>
    <t xml:space="preserve">Fee charged if guest cancels late. Offets some no-show lost; may reduce cancellations if fee &gt; 0. </t>
  </si>
  <si>
    <t>Total rooms available</t>
  </si>
  <si>
    <t>Housekeeping cost per occupied</t>
  </si>
  <si>
    <t>Utilities cost per occupied room</t>
  </si>
  <si>
    <t>Net demand</t>
  </si>
  <si>
    <t>Room sold</t>
  </si>
  <si>
    <t>Bumped guests</t>
  </si>
  <si>
    <t>Revenue from stays</t>
  </si>
  <si>
    <t xml:space="preserve">The bottom-line profit for the day </t>
  </si>
  <si>
    <t>Yest if the Net Demand &gt;= total rooms and over-booking sold out capcity; No otherwise</t>
  </si>
  <si>
    <t>General Assumption</t>
  </si>
  <si>
    <t>Length of stay per reservation</t>
  </si>
  <si>
    <t>Every booking covers exactly one night. Multi-night stays are not modelled</t>
  </si>
  <si>
    <t>Homogeneous rooms</t>
  </si>
  <si>
    <t xml:space="preserve">All rooms are identical in size, amenities, and nightly rate </t>
  </si>
  <si>
    <t>One-day booking lead time</t>
  </si>
  <si>
    <t>All advanced bookings occur exactly one day before arrival (no bookings further out)</t>
  </si>
  <si>
    <t>Instant cancellation</t>
  </si>
  <si>
    <t>Late cancellations occur on arrival day and immediately free up capacity for walk-ins</t>
  </si>
  <si>
    <t>Walk-ins only on no-show days</t>
  </si>
  <si>
    <t>Walk-in guest only fill the rooms freed by cancellations (or extra over-booking slots)</t>
  </si>
  <si>
    <t>No group or bulk bookings</t>
  </si>
  <si>
    <t>Every booking (in advance or walk-in) is for a single room</t>
  </si>
  <si>
    <t>Fixed housekeeping and utilities costs</t>
  </si>
  <si>
    <t>Each occupied room costs the same to clean and service, regardless of overall occupancy</t>
  </si>
  <si>
    <t>Compensation cost is equivalent to one night's rate</t>
  </si>
  <si>
    <t>Any bumped guest triggers the same compensation amount they are charged for one night</t>
  </si>
  <si>
    <t>No fixed overheads</t>
  </si>
  <si>
    <t>Only variable costs (housekeeping, utilities, compensation, misc. expenses) are modeled; fixed overheads (management salaries, property taxes) are excluded from daily profit</t>
  </si>
  <si>
    <t>Late-cancellation fee (%)</t>
  </si>
  <si>
    <t>Room nightly rate ($)</t>
  </si>
  <si>
    <t>Total housekeeping cost</t>
  </si>
  <si>
    <t xml:space="preserve"> S Input 1</t>
  </si>
  <si>
    <t>S Input 2</t>
  </si>
  <si>
    <t>S Input 3</t>
  </si>
  <si>
    <t>S Input 4</t>
  </si>
  <si>
    <t>D Variable 1</t>
  </si>
  <si>
    <t>D Variable 2</t>
  </si>
  <si>
    <t>D Variable 3</t>
  </si>
  <si>
    <t>F Input 1</t>
  </si>
  <si>
    <t>F Input 2</t>
  </si>
  <si>
    <t>F Input 3</t>
  </si>
  <si>
    <t>C Value 1</t>
  </si>
  <si>
    <t>C Value 2</t>
  </si>
  <si>
    <t>C Value 3</t>
  </si>
  <si>
    <t>C Value 4</t>
  </si>
  <si>
    <t>C Value 5</t>
  </si>
  <si>
    <t>C Value 6</t>
  </si>
  <si>
    <t>C Value 7</t>
  </si>
  <si>
    <t>Average daily cost for electricity, water, Heating ventilation and air conditioning (HVAC) per occupied room</t>
  </si>
  <si>
    <t>Portions of thoese advance reservations that on or after their scheduled arrival date (no show). Late cancellations are assumed to average 15% of advance bookings but can vary from as low as 5% during reliable periods to as high as 25% when external disruptions occur</t>
  </si>
  <si>
    <t>Total compensation cost</t>
  </si>
  <si>
    <t>Total utilities cost</t>
  </si>
  <si>
    <t xml:space="preserve">C Value 8 </t>
  </si>
  <si>
    <t>C Value 9</t>
  </si>
  <si>
    <t>Late cancellation fee revenue</t>
  </si>
  <si>
    <t>C Value 10</t>
  </si>
  <si>
    <t>Late no shows</t>
  </si>
  <si>
    <t>S Input 1 - Daily Online Reservation</t>
  </si>
  <si>
    <t>S Input 3 - Walk-in Arrivals</t>
  </si>
  <si>
    <t>S Input 4 - Miscellaneous Daily Expenses</t>
  </si>
  <si>
    <t>F Input 4</t>
  </si>
  <si>
    <t>Management and marketing fee per occupied room</t>
  </si>
  <si>
    <t>CALCULATED VALUES &amp; OUTPUT (DAILY)</t>
  </si>
  <si>
    <t>The total number of guests who actually show up and want a room on a given day.
Assumption: 
- Some advance bookings cancel at the last minute (no-shows). 
- Walk-in guests then show up independently.
Formula: Max(Daily Online Reservation - Round(Daily Online Reservation * Late Cancellation Portion,0),0) + Walk-in Arrivals</t>
  </si>
  <si>
    <t xml:space="preserve">The number of confirmed guest the motel must turn away or re-room because the motel over-booked and too many showed up.
Assumption: 
- Physical limit is total number of room. 
- Anyone above the limit gets bumped and compensated.
Formula: Max(Rooms Sold - Total Rooms, 0)
</t>
  </si>
  <si>
    <t>The income earned from rooms actually occupied
Assumption: All paying guests (bookings that weren't bumped) pay the full nightly rate
Formula: Room Sold x Room Nightly Rate</t>
  </si>
  <si>
    <t>The expense of relocating or compensating guests the motel has bumped
Assumptions: Every bumped guest gets exactly one night's Rom Nightly Rate in compensation
Formula: Bumped Guests x Room Nightly Rate</t>
  </si>
  <si>
    <t>How many rooms that the motel actually sells on a given day (including intentional over-booking). Capped by over-booking policy.
Assumptions:
- Never confirm more than Total room * (1  + Over-booking percentage) bookings.
- Even if demand is higher, stop selling at that cap.
Formula: Min(Net Demand, Round (Total Rooms * (1 + Over-booking level),0)</t>
  </si>
  <si>
    <t>Total fixed inputs cost</t>
  </si>
  <si>
    <t>The cost of cleaning and servicing each occupied room
Assumptions: Unit house keeping cost is constant per occupied room. Only physical room (not bumped) incur this cost (up to Total room)
Formula: Bumped Guests x Room Nightly Rate</t>
  </si>
  <si>
    <t>Electricity, water, HVAC expenses per occupied room. 
Assumptions: Unit utilities cost applies per occupied room. Same occupancy basis as housekeeping
Formula: Utilities Cost per Occupied Room x min(Net demand, total rooms)</t>
  </si>
  <si>
    <t>Sum of all day-to-day costs that vary with occupancy or bumping. 
Formula: Housekeeping Cost + Utilities cost + Compensation cost + Management and Marketing Fee + Miscellaneous expense</t>
  </si>
  <si>
    <t>Number of advance booking that fail to materialise on arrival day.
Formula: Round(Online Daily Booking * Late Cancellation Portions,0)</t>
  </si>
  <si>
    <t>Penalty income from same-day cancellation (No-shows).
Assumptions: Motel charges a percentage of the nightly rate on each no-show. This is separate from full room revenue. 
Formula: Late No Shows * Room Nightly Rate * Cancellation Fee</t>
  </si>
  <si>
    <t xml:space="preserve">Allocated slice of on-site leadership and promotion spent per room-night. 
Assumption: There is one operation manager (100k AUD/year) and one marketing manager (110k AUD/year), with the marketing manager spending only 50% of time on Coastal Net Motel. Their combined allocated cost is approximately $425/day spreading over 20 rooms, which yields $21.25, rounded to $20. </t>
  </si>
  <si>
    <t>Deep turnover clean including 1.5 h of labor at $30/hr ($45) plus $5 for laundry, linens and consumables—reflective of boutique Airbnb‐style standards.</t>
  </si>
  <si>
    <t>F Input 5</t>
  </si>
  <si>
    <t>Check-in staff cost per day</t>
  </si>
  <si>
    <t>Covers 8 hours of front-desk/host time (morning check-out/check-in overlap + evening guest support) at $25/hour fully-loaded.</t>
  </si>
  <si>
    <t>Best Case</t>
  </si>
  <si>
    <t>Base Case</t>
  </si>
  <si>
    <t>Worst Case</t>
  </si>
  <si>
    <t>18 bookings</t>
  </si>
  <si>
    <t>25% of bookings</t>
  </si>
  <si>
    <t>15% bookings</t>
  </si>
  <si>
    <t>5% bookings</t>
  </si>
  <si>
    <t>$100/day</t>
  </si>
  <si>
    <t>Created by Microsoft Office User on 5/19/2025
Modified by BA HUY HOANG LE on 21/05/2025</t>
  </si>
  <si>
    <t>Scenario Summary</t>
  </si>
  <si>
    <t>Changing Cells:</t>
  </si>
  <si>
    <t>Current Values:</t>
  </si>
  <si>
    <t>Result Cells:</t>
  </si>
  <si>
    <t>Yes</t>
  </si>
  <si>
    <t>No</t>
  </si>
  <si>
    <t>Best guess</t>
  </si>
  <si>
    <t>22 bookings</t>
  </si>
  <si>
    <t>No. of Arrivals</t>
  </si>
  <si>
    <t xml:space="preserve"> distribution</t>
  </si>
  <si>
    <t>Cumulative</t>
  </si>
  <si>
    <t>Lower limit</t>
  </si>
  <si>
    <t>Upper Limit</t>
  </si>
  <si>
    <t>No. of arrivals</t>
  </si>
  <si>
    <t>$600/day</t>
  </si>
  <si>
    <t>$300/day</t>
  </si>
  <si>
    <t>7 bookings</t>
  </si>
  <si>
    <t>8 guests/day</t>
  </si>
  <si>
    <t>1 guests/day</t>
  </si>
  <si>
    <t>3 guests/day</t>
  </si>
  <si>
    <t>Probability</t>
  </si>
  <si>
    <t>Upper limit</t>
  </si>
  <si>
    <t>Price at $120</t>
  </si>
  <si>
    <t>Price at $150</t>
  </si>
  <si>
    <t>Price at $180</t>
  </si>
  <si>
    <t>Mean</t>
  </si>
  <si>
    <t>Daily online reservation when price $120</t>
  </si>
  <si>
    <t>Daily online reservation when price $150</t>
  </si>
  <si>
    <t>Daily online reservation when price $180</t>
  </si>
  <si>
    <t>Standard deviation</t>
  </si>
  <si>
    <t>Uniform</t>
  </si>
  <si>
    <t>Miscellaneous Daily Expenses</t>
  </si>
  <si>
    <t>Late Cancellation Portions</t>
  </si>
  <si>
    <t>Cumulative distribution</t>
  </si>
  <si>
    <t>Date</t>
  </si>
  <si>
    <t>Nightly Room Rate $120</t>
  </si>
  <si>
    <t>Nightly Room Rate $150</t>
  </si>
  <si>
    <t>Nightlt Room Rate $180</t>
  </si>
  <si>
    <t>Dates when room rate $150</t>
  </si>
  <si>
    <t>Dates when room rate $120</t>
  </si>
  <si>
    <t>Dates when room rate $180</t>
  </si>
  <si>
    <t>Total</t>
  </si>
  <si>
    <t>S Input 2 - Late Cancellation Percentage</t>
  </si>
  <si>
    <t>Late cancellations percentage</t>
  </si>
  <si>
    <t>Count of walk-in arrivals</t>
  </si>
  <si>
    <t>Count of walk-in arrivals (%)</t>
  </si>
  <si>
    <t>Probability of Late cancellation percentage (%)</t>
  </si>
  <si>
    <t xml:space="preserve">Probability of Late cancellation percentage </t>
  </si>
  <si>
    <t>Simulation trials</t>
  </si>
  <si>
    <t>TRACKING CONVERGENCE OF OUTPUT MEANS</t>
  </si>
  <si>
    <t>SIMULATION OF 1000 TRIALS AT PRICE $120 WITH OVER BOOKING LEVEL AT 10% AND LATE CANCELLATION FEE AT 10%</t>
  </si>
  <si>
    <t>SIMULATION OF 1000 TRIALS AT PRICE $150 OVER BOOKING LEVEL AT 10% AND LATE CANCELLATION FEE AT 10%</t>
  </si>
  <si>
    <t>CONVERGENCE OF MEAN CHART FOR CALCULATED OUTPUTS AND TOTAL DAILY PROFIT</t>
  </si>
  <si>
    <t>SIMULATION OF 1000 TRIALS AT PRICE $180 WITH OVER BOOKING LEVEL AT 15% AND LATE CANCELLATION FEE AT 20%</t>
  </si>
  <si>
    <t>SIMULATION OF 1000 TRIALS AT PRICE $150 WITH OVER BOOKING LEVEL AT 15% AND LATE CANCELLATION FEE AT 20%</t>
  </si>
  <si>
    <t>Daily Profit when Room Nightly Rate Is (Over-booking Level at 10% and Cancellation Fee at 10%)</t>
  </si>
  <si>
    <t>Standard Deviation</t>
  </si>
  <si>
    <t>Minimum</t>
  </si>
  <si>
    <t>Maximum</t>
  </si>
  <si>
    <t>Probability of Loss</t>
  </si>
  <si>
    <t>95% Confidendence limits for the mean</t>
  </si>
  <si>
    <t>UCL</t>
  </si>
  <si>
    <t>LCL</t>
  </si>
  <si>
    <t>Lower Quartile</t>
  </si>
  <si>
    <t>Upper Quartile</t>
  </si>
  <si>
    <t>90th Quartile</t>
  </si>
  <si>
    <t>10th Quartile</t>
  </si>
  <si>
    <t>SIMULATION OF 1000 TRIALS AT PRICE $180 OVER BOOKING LEVEL AT 10% AND LATE CANCELLATION FEE AT 10%</t>
  </si>
  <si>
    <t>IQR</t>
  </si>
  <si>
    <t>Bin</t>
  </si>
  <si>
    <t>More</t>
  </si>
  <si>
    <t>Frequency</t>
  </si>
  <si>
    <t>%Frequency</t>
  </si>
  <si>
    <t>Standard Error</t>
  </si>
  <si>
    <t>Median</t>
  </si>
  <si>
    <t>Mode</t>
  </si>
  <si>
    <t>Sample Variance</t>
  </si>
  <si>
    <t>Kurtosis</t>
  </si>
  <si>
    <t>Skewness</t>
  </si>
  <si>
    <t>Range</t>
  </si>
  <si>
    <t>Sum</t>
  </si>
  <si>
    <t>Count</t>
  </si>
  <si>
    <t>Bin ($)</t>
  </si>
  <si>
    <t>Daily Profit ($)</t>
  </si>
  <si>
    <t>Daily Profit when Room Nightly Rate at $120 (Over-booking Level at 10% and Cancellation Fee at 10%)</t>
  </si>
  <si>
    <t>Daily Profit when Room Nightly Rate at $150 (Over-booking Level at 10% and Cancellation Fee at 10%)</t>
  </si>
  <si>
    <t>Daily Profit when Room Nightly Rate at $180 (Over-booking Level at 10% and Cancellation Fee at 10%)</t>
  </si>
  <si>
    <t>Daily Profit at $120</t>
  </si>
  <si>
    <t>Daily Profit at $150</t>
  </si>
  <si>
    <t>Daily Profit at $180</t>
  </si>
  <si>
    <t>CREATING BOX PLOT</t>
  </si>
  <si>
    <t>From -$400 to -$200</t>
  </si>
  <si>
    <t>From $0 to $200</t>
  </si>
  <si>
    <t>From $200 to $400</t>
  </si>
  <si>
    <t>Max Demand</t>
  </si>
  <si>
    <t>From $400 to $600</t>
  </si>
  <si>
    <t>Over $600</t>
  </si>
  <si>
    <t>From -$200 to $0</t>
  </si>
  <si>
    <t>From $600 to $800</t>
  </si>
  <si>
    <t>From $800 to $1000</t>
  </si>
  <si>
    <t>From $1000 to $1200</t>
  </si>
  <si>
    <t>Over $1200</t>
  </si>
  <si>
    <t>From $1200 to $1400</t>
  </si>
  <si>
    <t>Over $1400</t>
  </si>
  <si>
    <t>Number of booking requests made one day in advance. For a boutique costal property in peak season, it is assumed average advance reservation fill approximately 90% of capacity at baseline price of $150. Dependent on nightly room price. Price at $120 increases demand by 20%, and price at $120 decreases demand by 60%</t>
  </si>
  <si>
    <t>Total one-bed unit at Coastal Nest with 20 rooms</t>
  </si>
  <si>
    <t>Unplanned operating costs such as last-minute maintenance, guest amenity requests, small repairs and emergency staff overtime. Ranging from $100 to $600 per day</t>
  </si>
  <si>
    <t>Guests arriving without a prior reservation. Walk-in arrivals are assumed at around a base of 3 per day, ranging from 0 when rooms sell out in advance to 8 or event-driven surge days</t>
  </si>
  <si>
    <t xml:space="preserve"> </t>
  </si>
  <si>
    <t>Nightly Room Rate at $120</t>
  </si>
  <si>
    <t>Nightly Room Rate at $150</t>
  </si>
  <si>
    <t>Nightly Room Rate at $180</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</si>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</sst>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Red]\-&quot;$&quot;#,##0"/>
    <numFmt numFmtId="165" formatCode="_-&quot;$&quot;* #,##0.00_-;\-&quot;$&quot;* #,##0.00_-;_-&quot;$&quot;* &quot;-&quot;??_-;_-@_-"/>
    <numFmt numFmtId="166" formatCode="&quot;$&quot;#,##0.00"/>
    <numFmt numFmtId="167" formatCode="0.0%"/>
  </numFmts>
  <fonts count="20" x14ac:knownFonts="1">
    <font>
      <sz val="11"/>
      <color theme="1"/>
      <name val="Calibri"/>
      <family val="2"/>
      <scheme val="minor"/>
    </font>
    <font>
      <sz val="12"/>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12"/>
      <color theme="1"/>
      <name val="Times New Roman"/>
      <family val="1"/>
    </font>
    <font>
      <sz val="12"/>
      <color theme="1"/>
      <name val="Calibri"/>
      <family val="2"/>
      <scheme val="minor"/>
    </font>
    <font>
      <b/>
      <sz val="11"/>
      <color theme="1"/>
      <name val="Calibri"/>
      <family val="2"/>
      <scheme val="minor"/>
    </font>
    <font>
      <sz val="8"/>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10"/>
      <name val="Arial"/>
      <family val="2"/>
    </font>
    <font>
      <sz val="11"/>
      <color rgb="FF000000"/>
      <name val="Calibri"/>
      <family val="2"/>
      <scheme val="minor"/>
    </font>
    <font>
      <b/>
      <sz val="12"/>
      <color theme="1"/>
      <name val="Calibri"/>
      <family val="2"/>
      <scheme val="minor"/>
    </font>
    <font>
      <b/>
      <sz val="11"/>
      <name val="Calibri"/>
      <family val="2"/>
      <scheme val="minor"/>
    </font>
    <font>
      <b/>
      <sz val="16"/>
      <color theme="1"/>
      <name val="Calibri"/>
      <family val="2"/>
      <scheme val="minor"/>
    </font>
    <font>
      <b/>
      <sz val="16"/>
      <color theme="1"/>
      <name val="Times New Roman"/>
      <family val="1"/>
    </font>
  </fonts>
  <fills count="21">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7C80"/>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rgb="FFFFC000"/>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rgb="FF99CCFF"/>
        <bgColor indexed="64"/>
      </patternFill>
    </fill>
    <fill>
      <patternFill patternType="solid">
        <fgColor rgb="FFFFFFCC"/>
      </patternFill>
    </fill>
    <fill>
      <patternFill patternType="solid">
        <fgColor theme="7" tint="0.59999389629810485"/>
        <bgColor indexed="64"/>
      </patternFill>
    </fill>
    <fill>
      <patternFill patternType="solid">
        <fgColor theme="9" tint="0.39997558519241921"/>
        <bgColor indexed="64"/>
      </patternFill>
    </fill>
    <fill>
      <patternFill patternType="solid">
        <fgColor theme="1" tint="0.499984740745262"/>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2" tint="-0.49998474074526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
      <left style="thin">
        <color rgb="FFB2B2B2"/>
      </left>
      <right style="thin">
        <color rgb="FFB2B2B2"/>
      </right>
      <top style="thin">
        <color rgb="FFB2B2B2"/>
      </top>
      <bottom style="thin">
        <color rgb="FFB2B2B2"/>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s>
  <cellStyleXfs count="5">
    <xf numFmtId="0" fontId="0" fillId="0" borderId="0"/>
    <xf numFmtId="165" fontId="2" fillId="0" borderId="0" applyFont="0" applyFill="0" applyBorder="0" applyAlignment="0" applyProtection="0"/>
    <xf numFmtId="9" fontId="2" fillId="0" borderId="0" applyFont="0" applyFill="0" applyBorder="0" applyAlignment="0" applyProtection="0"/>
    <xf numFmtId="0" fontId="14" fillId="0" borderId="0"/>
    <xf numFmtId="0" fontId="2" fillId="13" borderId="9" applyNumberFormat="0" applyFont="0" applyAlignment="0" applyProtection="0"/>
  </cellStyleXfs>
  <cellXfs count="260">
    <xf numFmtId="0" fontId="0" fillId="0" borderId="0" xfId="0"/>
    <xf numFmtId="0" fontId="3" fillId="0" borderId="0" xfId="0" applyFont="1"/>
    <xf numFmtId="0" fontId="4" fillId="0" borderId="0" xfId="0" applyFont="1"/>
    <xf numFmtId="0" fontId="4" fillId="2" borderId="0" xfId="0" applyFont="1" applyFill="1"/>
    <xf numFmtId="0" fontId="3" fillId="0" borderId="0" xfId="0" applyFont="1" applyAlignment="1">
      <alignment horizontal="left"/>
    </xf>
    <xf numFmtId="0" fontId="5" fillId="0" borderId="0" xfId="0" applyFont="1"/>
    <xf numFmtId="0" fontId="5" fillId="2" borderId="0" xfId="0" applyFont="1" applyFill="1"/>
    <xf numFmtId="0" fontId="6" fillId="0" borderId="0" xfId="0" applyFont="1"/>
    <xf numFmtId="0" fontId="7" fillId="0" borderId="0" xfId="0" applyFont="1"/>
    <xf numFmtId="0" fontId="0" fillId="0" borderId="6" xfId="0" applyBorder="1"/>
    <xf numFmtId="0" fontId="9" fillId="5" borderId="3" xfId="0" applyFont="1" applyFill="1" applyBorder="1" applyAlignment="1">
      <alignment horizontal="left"/>
    </xf>
    <xf numFmtId="0" fontId="9" fillId="5" borderId="7" xfId="0" applyFont="1" applyFill="1" applyBorder="1" applyAlignment="1">
      <alignment horizontal="left"/>
    </xf>
    <xf numFmtId="0" fontId="11" fillId="6" borderId="6" xfId="0" applyFont="1" applyFill="1" applyBorder="1" applyAlignment="1">
      <alignment horizontal="left"/>
    </xf>
    <xf numFmtId="0" fontId="10" fillId="6" borderId="8" xfId="0" applyFont="1" applyFill="1" applyBorder="1" applyAlignment="1">
      <alignment horizontal="left"/>
    </xf>
    <xf numFmtId="0" fontId="12" fillId="5" borderId="7" xfId="0" applyFont="1" applyFill="1" applyBorder="1" applyAlignment="1">
      <alignment horizontal="right"/>
    </xf>
    <xf numFmtId="0" fontId="12" fillId="5" borderId="3" xfId="0" applyFont="1" applyFill="1" applyBorder="1" applyAlignment="1">
      <alignment horizontal="right"/>
    </xf>
    <xf numFmtId="0" fontId="16" fillId="0" borderId="0" xfId="0" applyFont="1"/>
    <xf numFmtId="0" fontId="10" fillId="6" borderId="0" xfId="0" applyFont="1" applyFill="1" applyAlignment="1">
      <alignment horizontal="left"/>
    </xf>
    <xf numFmtId="0" fontId="13" fillId="0" borderId="0" xfId="0" applyFont="1" applyAlignment="1">
      <alignment vertical="top" wrapText="1"/>
    </xf>
    <xf numFmtId="0" fontId="15" fillId="0" borderId="0" xfId="0" applyFont="1"/>
    <xf numFmtId="0" fontId="0" fillId="0" borderId="0" xfId="0" applyAlignment="1">
      <alignment wrapText="1"/>
    </xf>
    <xf numFmtId="9" fontId="0" fillId="0" borderId="0" xfId="0" applyNumberFormat="1"/>
    <xf numFmtId="0" fontId="6" fillId="0" borderId="1" xfId="0" applyFont="1" applyBorder="1" applyAlignment="1">
      <alignment horizontal="left" vertical="top" wrapText="1"/>
    </xf>
    <xf numFmtId="0" fontId="5" fillId="9" borderId="0" xfId="0" applyFont="1" applyFill="1"/>
    <xf numFmtId="0" fontId="6" fillId="9" borderId="0" xfId="0" applyFont="1" applyFill="1"/>
    <xf numFmtId="0" fontId="0" fillId="9" borderId="0" xfId="0" applyFill="1"/>
    <xf numFmtId="0" fontId="6" fillId="0" borderId="1" xfId="0" applyFont="1" applyBorder="1"/>
    <xf numFmtId="0" fontId="6" fillId="9" borderId="1" xfId="0" applyFont="1" applyFill="1" applyBorder="1"/>
    <xf numFmtId="0" fontId="6" fillId="0" borderId="1" xfId="0" applyFont="1" applyBorder="1" applyAlignment="1">
      <alignment vertical="top" wrapText="1"/>
    </xf>
    <xf numFmtId="0" fontId="0" fillId="9" borderId="1" xfId="0" applyFill="1" applyBorder="1"/>
    <xf numFmtId="0" fontId="17" fillId="11" borderId="2" xfId="0" applyFont="1" applyFill="1" applyBorder="1"/>
    <xf numFmtId="0" fontId="17" fillId="0" borderId="0" xfId="0" applyFont="1"/>
    <xf numFmtId="0" fontId="17" fillId="10" borderId="4" xfId="0" applyFont="1" applyFill="1" applyBorder="1"/>
    <xf numFmtId="0" fontId="17" fillId="12" borderId="4" xfId="0" applyFont="1" applyFill="1" applyBorder="1"/>
    <xf numFmtId="0" fontId="17" fillId="3" borderId="1" xfId="0" applyFont="1" applyFill="1" applyBorder="1"/>
    <xf numFmtId="0" fontId="17" fillId="11" borderId="4" xfId="0" applyFont="1" applyFill="1" applyBorder="1"/>
    <xf numFmtId="0" fontId="0" fillId="2" borderId="1" xfId="1" applyNumberFormat="1" applyFont="1" applyFill="1" applyBorder="1"/>
    <xf numFmtId="0" fontId="7" fillId="8" borderId="1" xfId="0" applyFont="1" applyFill="1" applyBorder="1" applyAlignment="1">
      <alignment horizontal="center" vertical="center"/>
    </xf>
    <xf numFmtId="0" fontId="17" fillId="4" borderId="4" xfId="0" applyFont="1" applyFill="1" applyBorder="1" applyAlignment="1">
      <alignment horizontal="left" vertical="center"/>
    </xf>
    <xf numFmtId="0" fontId="17" fillId="10" borderId="4" xfId="0" applyFont="1" applyFill="1" applyBorder="1" applyAlignment="1">
      <alignment horizontal="left" vertical="center"/>
    </xf>
    <xf numFmtId="0" fontId="17" fillId="3" borderId="5" xfId="0" applyFont="1" applyFill="1" applyBorder="1" applyAlignment="1">
      <alignment vertical="center"/>
    </xf>
    <xf numFmtId="0" fontId="17" fillId="3" borderId="4" xfId="0" applyFont="1" applyFill="1" applyBorder="1" applyAlignment="1">
      <alignment vertical="center"/>
    </xf>
    <xf numFmtId="0" fontId="17" fillId="11" borderId="0" xfId="0" applyFont="1" applyFill="1"/>
    <xf numFmtId="9" fontId="0" fillId="10" borderId="1" xfId="2" applyFont="1" applyFill="1" applyBorder="1" applyAlignment="1">
      <alignment horizontal="right" wrapText="1"/>
    </xf>
    <xf numFmtId="0" fontId="17" fillId="3" borderId="1" xfId="0" applyFont="1" applyFill="1" applyBorder="1" applyAlignment="1">
      <alignment vertical="center"/>
    </xf>
    <xf numFmtId="1" fontId="17" fillId="12" borderId="1" xfId="0" applyNumberFormat="1" applyFont="1" applyFill="1" applyBorder="1"/>
    <xf numFmtId="1" fontId="0" fillId="4" borderId="1" xfId="0" applyNumberFormat="1" applyFill="1" applyBorder="1" applyAlignment="1">
      <alignment horizontal="right" wrapText="1"/>
    </xf>
    <xf numFmtId="9" fontId="0" fillId="4" borderId="1" xfId="0" applyNumberFormat="1" applyFill="1" applyBorder="1" applyAlignment="1">
      <alignment horizontal="right" wrapText="1"/>
    </xf>
    <xf numFmtId="0" fontId="0" fillId="4" borderId="1" xfId="0" applyFill="1" applyBorder="1" applyAlignment="1">
      <alignment horizontal="right" wrapText="1"/>
    </xf>
    <xf numFmtId="0" fontId="0" fillId="3" borderId="1" xfId="0" applyFill="1" applyBorder="1"/>
    <xf numFmtId="1" fontId="0" fillId="3" borderId="1" xfId="0" applyNumberFormat="1" applyFill="1" applyBorder="1"/>
    <xf numFmtId="166" fontId="0" fillId="3" borderId="1" xfId="0" applyNumberFormat="1" applyFill="1" applyBorder="1"/>
    <xf numFmtId="166" fontId="0" fillId="4" borderId="1" xfId="0" applyNumberFormat="1" applyFill="1" applyBorder="1" applyAlignment="1">
      <alignment horizontal="right" wrapText="1"/>
    </xf>
    <xf numFmtId="166" fontId="17" fillId="12" borderId="1" xfId="0" applyNumberFormat="1" applyFont="1" applyFill="1" applyBorder="1"/>
    <xf numFmtId="166" fontId="0" fillId="10" borderId="1" xfId="1" applyNumberFormat="1" applyFont="1" applyFill="1" applyBorder="1" applyAlignment="1">
      <alignment horizontal="right" wrapText="1"/>
    </xf>
    <xf numFmtId="166" fontId="17" fillId="11" borderId="1" xfId="0" applyNumberFormat="1" applyFont="1" applyFill="1" applyBorder="1"/>
    <xf numFmtId="0" fontId="17" fillId="11" borderId="1" xfId="0" applyFont="1" applyFill="1" applyBorder="1" applyAlignment="1">
      <alignment horizontal="right"/>
    </xf>
    <xf numFmtId="0" fontId="18" fillId="9" borderId="1" xfId="0" applyFont="1" applyFill="1" applyBorder="1"/>
    <xf numFmtId="0" fontId="18" fillId="0" borderId="1" xfId="0" applyFont="1" applyBorder="1"/>
    <xf numFmtId="0" fontId="19" fillId="0" borderId="0" xfId="0" applyFont="1"/>
    <xf numFmtId="1" fontId="5" fillId="0" borderId="0" xfId="0" applyNumberFormat="1" applyFont="1"/>
    <xf numFmtId="0" fontId="17" fillId="12" borderId="4" xfId="0" applyFont="1" applyFill="1" applyBorder="1" applyAlignment="1">
      <alignment horizontal="left" vertical="top"/>
    </xf>
    <xf numFmtId="0" fontId="17" fillId="12" borderId="1" xfId="0" applyFont="1" applyFill="1" applyBorder="1" applyAlignment="1">
      <alignment horizontal="left" vertical="top"/>
    </xf>
    <xf numFmtId="0" fontId="1" fillId="13" borderId="0" xfId="4" applyFont="1" applyBorder="1" applyAlignment="1">
      <alignment vertical="top"/>
    </xf>
    <xf numFmtId="0" fontId="17" fillId="12" borderId="0" xfId="0" applyFont="1" applyFill="1" applyAlignment="1">
      <alignment horizontal="left" vertical="top"/>
    </xf>
    <xf numFmtId="0" fontId="0" fillId="4" borderId="4" xfId="0" applyFill="1" applyBorder="1" applyAlignment="1">
      <alignment horizontal="left" vertical="top"/>
    </xf>
    <xf numFmtId="0" fontId="0" fillId="4" borderId="4" xfId="0" applyFill="1" applyBorder="1" applyAlignment="1">
      <alignment horizontal="center" vertical="top"/>
    </xf>
    <xf numFmtId="1" fontId="0" fillId="4" borderId="1" xfId="0" applyNumberFormat="1" applyFill="1" applyBorder="1" applyAlignment="1">
      <alignment horizontal="center" vertical="top" wrapText="1"/>
    </xf>
    <xf numFmtId="9" fontId="0" fillId="4" borderId="1" xfId="0" applyNumberFormat="1" applyFill="1" applyBorder="1" applyAlignment="1">
      <alignment horizontal="center" vertical="top" wrapText="1"/>
    </xf>
    <xf numFmtId="0" fontId="0" fillId="4" borderId="1" xfId="0" applyFill="1" applyBorder="1" applyAlignment="1">
      <alignment horizontal="center" vertical="top" wrapText="1"/>
    </xf>
    <xf numFmtId="166" fontId="0" fillId="4" borderId="1" xfId="0" applyNumberFormat="1" applyFill="1" applyBorder="1" applyAlignment="1">
      <alignment horizontal="center" vertical="top" wrapText="1"/>
    </xf>
    <xf numFmtId="0" fontId="7" fillId="4" borderId="4" xfId="0" applyFont="1" applyFill="1" applyBorder="1"/>
    <xf numFmtId="164" fontId="7" fillId="0" borderId="0" xfId="0" applyNumberFormat="1" applyFont="1"/>
    <xf numFmtId="166" fontId="0" fillId="0" borderId="8" xfId="0" applyNumberFormat="1" applyBorder="1"/>
    <xf numFmtId="0" fontId="0" fillId="7" borderId="0" xfId="0" applyFill="1"/>
    <xf numFmtId="1" fontId="0" fillId="0" borderId="0" xfId="0" applyNumberFormat="1"/>
    <xf numFmtId="1" fontId="0" fillId="7" borderId="0" xfId="0" applyNumberFormat="1" applyFill="1"/>
    <xf numFmtId="0" fontId="0" fillId="0" borderId="8" xfId="0" applyBorder="1" applyAlignment="1">
      <alignment horizontal="right"/>
    </xf>
    <xf numFmtId="9" fontId="0" fillId="7" borderId="0" xfId="0" applyNumberFormat="1" applyFill="1"/>
    <xf numFmtId="0" fontId="0" fillId="0" borderId="6" xfId="0" applyBorder="1" applyAlignment="1">
      <alignment horizontal="right"/>
    </xf>
    <xf numFmtId="0" fontId="6" fillId="0" borderId="10" xfId="0" applyFont="1" applyBorder="1"/>
    <xf numFmtId="0" fontId="6" fillId="0" borderId="12" xfId="0" applyFont="1" applyBorder="1"/>
    <xf numFmtId="0" fontId="6" fillId="0" borderId="11" xfId="0" applyFont="1" applyBorder="1"/>
    <xf numFmtId="0" fontId="6" fillId="0" borderId="6" xfId="0" applyFont="1" applyBorder="1"/>
    <xf numFmtId="0" fontId="6" fillId="0" borderId="6" xfId="0" applyFont="1" applyBorder="1" applyAlignment="1">
      <alignment horizontal="left" vertical="top" wrapText="1"/>
    </xf>
    <xf numFmtId="1" fontId="0" fillId="0" borderId="0" xfId="0" applyNumberFormat="1" applyAlignment="1">
      <alignment horizontal="right"/>
    </xf>
    <xf numFmtId="1" fontId="0" fillId="7" borderId="0" xfId="0" applyNumberFormat="1" applyFill="1" applyAlignment="1">
      <alignment horizontal="right"/>
    </xf>
    <xf numFmtId="9" fontId="0" fillId="0" borderId="0" xfId="0" applyNumberFormat="1" applyAlignment="1">
      <alignment horizontal="right"/>
    </xf>
    <xf numFmtId="9" fontId="0" fillId="7" borderId="0" xfId="0" applyNumberFormat="1" applyFill="1" applyAlignment="1">
      <alignment horizontal="right"/>
    </xf>
    <xf numFmtId="0" fontId="0" fillId="0" borderId="0" xfId="0" applyAlignment="1">
      <alignment horizontal="right"/>
    </xf>
    <xf numFmtId="0" fontId="0" fillId="7" borderId="0" xfId="0" applyFill="1" applyAlignment="1">
      <alignment horizontal="right"/>
    </xf>
    <xf numFmtId="166" fontId="0" fillId="0" borderId="0" xfId="0" applyNumberFormat="1"/>
    <xf numFmtId="166" fontId="0" fillId="7" borderId="0" xfId="0" applyNumberFormat="1" applyFill="1"/>
    <xf numFmtId="166" fontId="0" fillId="0" borderId="0" xfId="0" applyNumberFormat="1" applyAlignment="1">
      <alignment horizontal="right"/>
    </xf>
    <xf numFmtId="166" fontId="0" fillId="7" borderId="0" xfId="0" applyNumberFormat="1" applyFill="1" applyAlignment="1">
      <alignment horizontal="right"/>
    </xf>
    <xf numFmtId="0" fontId="6" fillId="0" borderId="13" xfId="0" applyFont="1" applyBorder="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6" fillId="0" borderId="1" xfId="0" applyFont="1" applyBorder="1" applyAlignment="1">
      <alignment horizontal="center"/>
    </xf>
    <xf numFmtId="0" fontId="6" fillId="0" borderId="1" xfId="0" applyFont="1" applyBorder="1" applyAlignment="1">
      <alignment horizontal="center" vertical="top" wrapText="1"/>
    </xf>
    <xf numFmtId="0" fontId="6" fillId="14" borderId="12" xfId="0" applyFont="1" applyFill="1" applyBorder="1"/>
    <xf numFmtId="0" fontId="6" fillId="14" borderId="1" xfId="0" applyFont="1" applyFill="1" applyBorder="1"/>
    <xf numFmtId="0" fontId="1" fillId="0" borderId="1" xfId="0" applyFont="1" applyBorder="1"/>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5" fillId="0" borderId="0" xfId="0" applyFont="1" applyAlignment="1">
      <alignment horizontal="center" vertical="center"/>
    </xf>
    <xf numFmtId="0" fontId="16" fillId="15" borderId="1" xfId="0" applyFont="1" applyFill="1" applyBorder="1" applyAlignment="1">
      <alignment horizontal="center" vertical="center"/>
    </xf>
    <xf numFmtId="0" fontId="16" fillId="0" borderId="1" xfId="0" applyFont="1" applyBorder="1" applyAlignment="1">
      <alignment horizontal="center" vertical="center" wrapText="1"/>
    </xf>
    <xf numFmtId="0" fontId="16" fillId="15" borderId="1" xfId="0" applyFont="1" applyFill="1" applyBorder="1" applyAlignment="1">
      <alignment horizontal="left" vertical="top" wrapText="1"/>
    </xf>
    <xf numFmtId="0" fontId="6" fillId="14" borderId="1" xfId="0" applyFont="1" applyFill="1" applyBorder="1" applyAlignment="1">
      <alignment horizontal="left" vertical="top" wrapText="1"/>
    </xf>
    <xf numFmtId="9" fontId="6" fillId="0" borderId="1" xfId="0" applyNumberFormat="1" applyFont="1" applyBorder="1" applyAlignment="1">
      <alignment horizontal="center" vertical="center"/>
    </xf>
    <xf numFmtId="0" fontId="6" fillId="0" borderId="1" xfId="0" applyFont="1" applyBorder="1" applyAlignment="1">
      <alignment vertical="center"/>
    </xf>
    <xf numFmtId="10" fontId="6" fillId="0" borderId="1" xfId="0" applyNumberFormat="1" applyFont="1" applyBorder="1" applyAlignment="1">
      <alignment horizontal="center" vertical="center"/>
    </xf>
    <xf numFmtId="10" fontId="6" fillId="0" borderId="1" xfId="0" applyNumberFormat="1" applyFont="1" applyBorder="1" applyAlignment="1">
      <alignment horizontal="center" vertical="center" wrapText="1"/>
    </xf>
    <xf numFmtId="9" fontId="6" fillId="0" borderId="1" xfId="0" applyNumberFormat="1" applyFont="1" applyBorder="1" applyAlignment="1">
      <alignment horizontal="center" vertical="center" wrapText="1"/>
    </xf>
    <xf numFmtId="0" fontId="5" fillId="0" borderId="0" xfId="0" applyFont="1" applyAlignment="1">
      <alignment horizontal="center"/>
    </xf>
    <xf numFmtId="0" fontId="1" fillId="0" borderId="1" xfId="0" applyFont="1" applyBorder="1" applyAlignment="1">
      <alignment vertical="center"/>
    </xf>
    <xf numFmtId="166" fontId="0" fillId="2" borderId="1" xfId="1" applyNumberFormat="1" applyFont="1" applyFill="1" applyBorder="1"/>
    <xf numFmtId="1" fontId="0" fillId="2" borderId="1" xfId="1" applyNumberFormat="1" applyFont="1" applyFill="1" applyBorder="1"/>
    <xf numFmtId="1" fontId="0" fillId="2" borderId="1" xfId="1" applyNumberFormat="1" applyFont="1" applyFill="1" applyBorder="1" applyAlignment="1">
      <alignment horizontal="right"/>
    </xf>
    <xf numFmtId="9" fontId="0" fillId="2" borderId="1" xfId="1" applyNumberFormat="1" applyFont="1" applyFill="1" applyBorder="1"/>
    <xf numFmtId="0" fontId="0" fillId="2" borderId="1" xfId="1" applyNumberFormat="1" applyFont="1" applyFill="1" applyBorder="1" applyAlignment="1">
      <alignment horizontal="right"/>
    </xf>
    <xf numFmtId="0" fontId="7" fillId="2" borderId="1" xfId="0" applyFont="1" applyFill="1" applyBorder="1"/>
    <xf numFmtId="0" fontId="7" fillId="2" borderId="1" xfId="1" applyNumberFormat="1" applyFont="1" applyFill="1" applyBorder="1"/>
    <xf numFmtId="0" fontId="0" fillId="16" borderId="0" xfId="0" applyFill="1"/>
    <xf numFmtId="0" fontId="0" fillId="16" borderId="0" xfId="0" applyFill="1" applyAlignment="1">
      <alignment wrapText="1"/>
    </xf>
    <xf numFmtId="14" fontId="0" fillId="0" borderId="0" xfId="0" applyNumberFormat="1"/>
    <xf numFmtId="2" fontId="6" fillId="14" borderId="1" xfId="0" applyNumberFormat="1" applyFont="1" applyFill="1" applyBorder="1" applyAlignment="1">
      <alignment horizontal="center" vertical="center" wrapText="1"/>
    </xf>
    <xf numFmtId="2" fontId="6" fillId="14" borderId="1" xfId="0" applyNumberFormat="1" applyFont="1" applyFill="1" applyBorder="1" applyAlignment="1">
      <alignment horizontal="center" vertical="center"/>
    </xf>
    <xf numFmtId="1" fontId="6" fillId="14" borderId="1" xfId="0" applyNumberFormat="1" applyFont="1" applyFill="1" applyBorder="1" applyAlignment="1">
      <alignment horizontal="center" vertical="center" wrapText="1"/>
    </xf>
    <xf numFmtId="1" fontId="6" fillId="14" borderId="1" xfId="0" applyNumberFormat="1" applyFont="1" applyFill="1" applyBorder="1" applyAlignment="1">
      <alignment horizontal="center" vertical="center"/>
    </xf>
    <xf numFmtId="0" fontId="3" fillId="16" borderId="0" xfId="0" applyFont="1" applyFill="1"/>
    <xf numFmtId="0" fontId="7" fillId="16" borderId="0" xfId="0" applyFont="1" applyFill="1"/>
    <xf numFmtId="2" fontId="6" fillId="0" borderId="1" xfId="0" applyNumberFormat="1" applyFont="1" applyBorder="1" applyAlignment="1">
      <alignment horizontal="center" vertical="center"/>
    </xf>
    <xf numFmtId="2" fontId="6" fillId="14" borderId="1" xfId="0" applyNumberFormat="1" applyFont="1" applyFill="1" applyBorder="1" applyAlignment="1">
      <alignment horizontal="center"/>
    </xf>
    <xf numFmtId="2" fontId="6" fillId="14" borderId="1" xfId="0" applyNumberFormat="1" applyFont="1" applyFill="1" applyBorder="1" applyAlignment="1">
      <alignment horizontal="center" vertical="top" wrapText="1"/>
    </xf>
    <xf numFmtId="0" fontId="16" fillId="0" borderId="11" xfId="0" applyFont="1" applyBorder="1" applyAlignment="1">
      <alignment horizontal="center" vertical="center" wrapText="1"/>
    </xf>
    <xf numFmtId="0" fontId="0" fillId="0" borderId="1" xfId="0" applyBorder="1"/>
    <xf numFmtId="2" fontId="0" fillId="0" borderId="1" xfId="2" applyNumberFormat="1" applyFont="1" applyBorder="1"/>
    <xf numFmtId="0" fontId="0" fillId="17" borderId="1" xfId="0" applyFill="1" applyBorder="1"/>
    <xf numFmtId="2" fontId="0" fillId="17" borderId="1" xfId="0" applyNumberFormat="1" applyFill="1" applyBorder="1"/>
    <xf numFmtId="0" fontId="18" fillId="0" borderId="6" xfId="0" applyFont="1" applyBorder="1"/>
    <xf numFmtId="0" fontId="19" fillId="0" borderId="1" xfId="0" applyFont="1" applyBorder="1"/>
    <xf numFmtId="2" fontId="16" fillId="15" borderId="1" xfId="0" applyNumberFormat="1" applyFont="1" applyFill="1" applyBorder="1" applyAlignment="1">
      <alignment horizontal="center" vertical="center"/>
    </xf>
    <xf numFmtId="0" fontId="16" fillId="0" borderId="1" xfId="0" applyFont="1" applyBorder="1" applyAlignment="1">
      <alignment vertical="top" wrapText="1"/>
    </xf>
    <xf numFmtId="0" fontId="16" fillId="0" borderId="1" xfId="0" applyFont="1" applyBorder="1"/>
    <xf numFmtId="0" fontId="16" fillId="0" borderId="1" xfId="0" applyFont="1" applyBorder="1" applyAlignment="1">
      <alignment horizontal="center" vertical="center"/>
    </xf>
    <xf numFmtId="0" fontId="16" fillId="0" borderId="12" xfId="0" applyFont="1" applyBorder="1" applyAlignment="1">
      <alignment horizontal="center" vertical="center"/>
    </xf>
    <xf numFmtId="2" fontId="6" fillId="0" borderId="1" xfId="0" applyNumberFormat="1" applyFont="1" applyBorder="1" applyAlignment="1">
      <alignment horizontal="center"/>
    </xf>
    <xf numFmtId="2" fontId="6" fillId="14" borderId="12" xfId="0" applyNumberFormat="1" applyFont="1" applyFill="1" applyBorder="1"/>
    <xf numFmtId="2" fontId="6" fillId="14" borderId="1" xfId="0" applyNumberFormat="1" applyFont="1" applyFill="1" applyBorder="1"/>
    <xf numFmtId="2" fontId="0" fillId="0" borderId="1" xfId="0" applyNumberFormat="1" applyBorder="1"/>
    <xf numFmtId="0" fontId="7" fillId="17" borderId="0" xfId="0" applyFont="1" applyFill="1"/>
    <xf numFmtId="0" fontId="7" fillId="17" borderId="1" xfId="0" applyFont="1" applyFill="1" applyBorder="1"/>
    <xf numFmtId="0" fontId="6" fillId="9" borderId="1" xfId="0" applyFont="1" applyFill="1" applyBorder="1" applyAlignment="1">
      <alignment horizontal="center" vertical="center"/>
    </xf>
    <xf numFmtId="0" fontId="0" fillId="0" borderId="0" xfId="0" applyAlignment="1">
      <alignment horizontal="center" vertical="center"/>
    </xf>
    <xf numFmtId="0" fontId="17" fillId="3" borderId="1" xfId="0" applyFont="1" applyFill="1" applyBorder="1" applyAlignment="1">
      <alignment horizontal="center" vertical="center" wrapText="1"/>
    </xf>
    <xf numFmtId="0" fontId="6" fillId="0" borderId="10" xfId="0" applyFont="1" applyBorder="1" applyAlignment="1">
      <alignment vertical="top" wrapText="1"/>
    </xf>
    <xf numFmtId="0" fontId="17" fillId="4" borderId="1" xfId="0" applyFont="1" applyFill="1" applyBorder="1" applyAlignment="1">
      <alignment horizontal="center" vertical="center" wrapText="1"/>
    </xf>
    <xf numFmtId="0" fontId="17" fillId="11" borderId="1" xfId="0" applyFont="1" applyFill="1" applyBorder="1" applyAlignment="1">
      <alignment horizontal="center" vertical="center" wrapText="1"/>
    </xf>
    <xf numFmtId="1" fontId="6" fillId="0" borderId="1" xfId="0" applyNumberFormat="1" applyFont="1" applyBorder="1" applyAlignment="1">
      <alignment horizontal="center" vertical="center" wrapText="1"/>
    </xf>
    <xf numFmtId="0" fontId="5" fillId="0" borderId="1" xfId="0" applyFont="1" applyBorder="1" applyAlignment="1">
      <alignment horizontal="center" vertical="center"/>
    </xf>
    <xf numFmtId="2" fontId="6" fillId="0" borderId="1" xfId="0" applyNumberFormat="1" applyFont="1" applyBorder="1" applyAlignment="1">
      <alignment horizontal="center" vertical="center" wrapText="1"/>
    </xf>
    <xf numFmtId="2" fontId="5" fillId="0" borderId="1" xfId="0" applyNumberFormat="1" applyFont="1" applyBorder="1" applyAlignment="1">
      <alignment horizontal="center" vertical="center"/>
    </xf>
    <xf numFmtId="1" fontId="6" fillId="0" borderId="1" xfId="0" applyNumberFormat="1" applyFont="1" applyBorder="1" applyAlignment="1">
      <alignment horizontal="center" vertical="center"/>
    </xf>
    <xf numFmtId="1" fontId="5" fillId="0" borderId="1" xfId="0" applyNumberFormat="1" applyFont="1" applyBorder="1" applyAlignment="1">
      <alignment horizontal="center" vertical="center"/>
    </xf>
    <xf numFmtId="166" fontId="6" fillId="0" borderId="1" xfId="0" applyNumberFormat="1" applyFont="1" applyBorder="1" applyAlignment="1">
      <alignment horizontal="center" vertical="center" wrapText="1"/>
    </xf>
    <xf numFmtId="166" fontId="6" fillId="0" borderId="1" xfId="0" applyNumberFormat="1" applyFont="1" applyBorder="1" applyAlignment="1">
      <alignment horizontal="center" vertical="center"/>
    </xf>
    <xf numFmtId="166" fontId="5" fillId="0" borderId="1" xfId="0" applyNumberFormat="1" applyFont="1" applyBorder="1" applyAlignment="1">
      <alignment horizontal="center" vertical="center"/>
    </xf>
    <xf numFmtId="1" fontId="6" fillId="0" borderId="1" xfId="0" applyNumberFormat="1" applyFont="1" applyBorder="1"/>
    <xf numFmtId="166" fontId="6" fillId="0" borderId="1" xfId="0" applyNumberFormat="1" applyFont="1" applyBorder="1"/>
    <xf numFmtId="0" fontId="16" fillId="0" borderId="10"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0" xfId="0" applyFont="1" applyBorder="1" applyAlignment="1">
      <alignment horizontal="left" vertical="top" wrapText="1"/>
    </xf>
    <xf numFmtId="9" fontId="6" fillId="0" borderId="1" xfId="2" applyFont="1" applyBorder="1" applyAlignment="1">
      <alignment horizontal="center" vertical="center" wrapText="1"/>
    </xf>
    <xf numFmtId="9" fontId="6" fillId="0" borderId="1" xfId="2" applyFont="1" applyBorder="1" applyAlignment="1">
      <alignment horizontal="center" vertical="center"/>
    </xf>
    <xf numFmtId="9" fontId="5" fillId="0" borderId="1" xfId="2" applyFont="1" applyBorder="1" applyAlignment="1">
      <alignment horizontal="center" vertical="center"/>
    </xf>
    <xf numFmtId="0" fontId="5" fillId="0" borderId="1" xfId="0" applyFont="1" applyBorder="1" applyAlignment="1">
      <alignment horizontal="center"/>
    </xf>
    <xf numFmtId="1" fontId="6" fillId="0" borderId="1" xfId="0" applyNumberFormat="1" applyFont="1" applyBorder="1" applyAlignment="1">
      <alignment horizontal="center"/>
    </xf>
    <xf numFmtId="1" fontId="5" fillId="0" borderId="1" xfId="0" applyNumberFormat="1" applyFont="1" applyBorder="1" applyAlignment="1">
      <alignment horizontal="center"/>
    </xf>
    <xf numFmtId="166" fontId="6" fillId="0" borderId="1" xfId="1" applyNumberFormat="1" applyFont="1" applyBorder="1" applyAlignment="1">
      <alignment horizontal="center" vertical="center" wrapText="1"/>
    </xf>
    <xf numFmtId="166" fontId="6" fillId="0" borderId="1" xfId="1" applyNumberFormat="1" applyFont="1" applyBorder="1" applyAlignment="1">
      <alignment horizontal="center" vertical="center"/>
    </xf>
    <xf numFmtId="166" fontId="5" fillId="0" borderId="1" xfId="1" applyNumberFormat="1" applyFont="1" applyBorder="1" applyAlignment="1">
      <alignment horizontal="center" vertical="center"/>
    </xf>
    <xf numFmtId="0" fontId="16" fillId="0" borderId="10" xfId="0" applyFont="1" applyBorder="1"/>
    <xf numFmtId="0" fontId="16" fillId="9" borderId="1" xfId="0" applyFont="1" applyFill="1" applyBorder="1" applyAlignment="1">
      <alignment horizontal="center" vertical="center"/>
    </xf>
    <xf numFmtId="0" fontId="7" fillId="0" borderId="0" xfId="0" applyFont="1" applyAlignment="1">
      <alignment horizontal="center" vertical="center"/>
    </xf>
    <xf numFmtId="1" fontId="6" fillId="0" borderId="1" xfId="0" applyNumberFormat="1" applyFont="1" applyBorder="1" applyAlignment="1">
      <alignment horizontal="center" vertical="top" wrapText="1"/>
    </xf>
    <xf numFmtId="2" fontId="6" fillId="0" borderId="1" xfId="0" applyNumberFormat="1" applyFont="1" applyBorder="1" applyAlignment="1">
      <alignment horizontal="center" vertical="top" wrapText="1"/>
    </xf>
    <xf numFmtId="2" fontId="5" fillId="0" borderId="1" xfId="0" applyNumberFormat="1" applyFont="1" applyBorder="1" applyAlignment="1">
      <alignment horizontal="center"/>
    </xf>
    <xf numFmtId="166" fontId="6" fillId="0" borderId="1" xfId="0" applyNumberFormat="1" applyFont="1" applyBorder="1" applyAlignment="1">
      <alignment horizontal="center"/>
    </xf>
    <xf numFmtId="166" fontId="6" fillId="0" borderId="1" xfId="0" applyNumberFormat="1" applyFont="1" applyBorder="1" applyAlignment="1">
      <alignment horizontal="center" vertical="top" wrapText="1"/>
    </xf>
    <xf numFmtId="166" fontId="5" fillId="0" borderId="1" xfId="0" applyNumberFormat="1" applyFont="1" applyBorder="1" applyAlignment="1">
      <alignment horizontal="center"/>
    </xf>
    <xf numFmtId="1" fontId="5" fillId="0" borderId="0" xfId="0" applyNumberFormat="1" applyFont="1" applyAlignment="1">
      <alignment horizontal="center" vertical="center"/>
    </xf>
    <xf numFmtId="2" fontId="5" fillId="0" borderId="0" xfId="0" applyNumberFormat="1" applyFont="1" applyAlignment="1">
      <alignment horizontal="center" vertical="center"/>
    </xf>
    <xf numFmtId="166" fontId="5" fillId="0" borderId="0" xfId="0" applyNumberFormat="1" applyFont="1" applyAlignment="1">
      <alignment horizontal="center" vertical="center"/>
    </xf>
    <xf numFmtId="2" fontId="0" fillId="0" borderId="0" xfId="0" applyNumberFormat="1"/>
    <xf numFmtId="0" fontId="0" fillId="0" borderId="8" xfId="0" applyBorder="1"/>
    <xf numFmtId="167" fontId="0" fillId="0" borderId="1" xfId="2" applyNumberFormat="1" applyFont="1" applyBorder="1"/>
    <xf numFmtId="9" fontId="0" fillId="0" borderId="1" xfId="2" applyFont="1" applyBorder="1"/>
    <xf numFmtId="0" fontId="7" fillId="0" borderId="0" xfId="0" applyFont="1" applyAlignment="1">
      <alignment horizontal="center"/>
    </xf>
    <xf numFmtId="0" fontId="7" fillId="19" borderId="14" xfId="0" applyFont="1" applyFill="1" applyBorder="1" applyAlignment="1">
      <alignment horizontal="center" vertical="center"/>
    </xf>
    <xf numFmtId="0" fontId="7" fillId="19" borderId="1" xfId="0" applyFont="1" applyFill="1" applyBorder="1" applyAlignment="1">
      <alignment horizontal="center" vertical="center"/>
    </xf>
    <xf numFmtId="0" fontId="0" fillId="20" borderId="0" xfId="0" applyFill="1"/>
    <xf numFmtId="0" fontId="7" fillId="20" borderId="0" xfId="0" applyFont="1" applyFill="1"/>
    <xf numFmtId="0" fontId="7" fillId="20" borderId="0" xfId="0" applyFont="1" applyFill="1" applyAlignment="1">
      <alignment horizontal="center"/>
    </xf>
    <xf numFmtId="164" fontId="7" fillId="0" borderId="1" xfId="0" applyNumberFormat="1" applyFont="1" applyBorder="1" applyAlignment="1">
      <alignment horizontal="center" vertical="center"/>
    </xf>
    <xf numFmtId="166" fontId="0" fillId="0" borderId="1" xfId="0" applyNumberFormat="1" applyBorder="1"/>
    <xf numFmtId="0" fontId="1" fillId="0" borderId="1" xfId="0" applyFont="1" applyBorder="1" applyAlignment="1">
      <alignment vertical="top" wrapText="1"/>
    </xf>
    <xf numFmtId="9" fontId="6" fillId="0" borderId="1" xfId="2" applyFont="1" applyBorder="1"/>
    <xf numFmtId="167" fontId="6" fillId="0" borderId="1" xfId="2" applyNumberFormat="1" applyFont="1" applyBorder="1"/>
    <xf numFmtId="0" fontId="16" fillId="3" borderId="1" xfId="0" applyFont="1" applyFill="1" applyBorder="1"/>
    <xf numFmtId="167" fontId="6" fillId="0" borderId="1" xfId="0" applyNumberFormat="1" applyFont="1" applyBorder="1" applyAlignment="1">
      <alignment vertical="top" wrapText="1"/>
    </xf>
    <xf numFmtId="167" fontId="6" fillId="0" borderId="1" xfId="2" applyNumberFormat="1" applyFont="1" applyBorder="1" applyAlignment="1">
      <alignment vertical="top" wrapText="1"/>
    </xf>
    <xf numFmtId="9" fontId="6" fillId="0" borderId="1" xfId="0" applyNumberFormat="1" applyFont="1" applyBorder="1"/>
    <xf numFmtId="9" fontId="5" fillId="0" borderId="0" xfId="0" applyNumberFormat="1" applyFont="1"/>
    <xf numFmtId="0" fontId="0" fillId="3" borderId="0" xfId="0" applyFill="1"/>
    <xf numFmtId="165" fontId="0" fillId="0" borderId="0" xfId="1" applyFont="1"/>
    <xf numFmtId="0" fontId="7" fillId="0" borderId="8" xfId="0" applyFont="1" applyBorder="1"/>
    <xf numFmtId="0" fontId="0" fillId="0" borderId="0" xfId="0" applyAlignment="1">
      <alignment horizontal="left"/>
    </xf>
    <xf numFmtId="0" fontId="0" fillId="0" borderId="0" xfId="0" applyAlignment="1">
      <alignment horizontal="center"/>
    </xf>
    <xf numFmtId="0" fontId="0" fillId="10" borderId="1" xfId="0" applyFill="1" applyBorder="1" applyAlignment="1">
      <alignment horizontal="left" vertical="center" wrapText="1"/>
    </xf>
    <xf numFmtId="0" fontId="3" fillId="0" borderId="3" xfId="0" applyFont="1" applyBorder="1" applyAlignment="1">
      <alignment horizontal="left"/>
    </xf>
    <xf numFmtId="0" fontId="17" fillId="11" borderId="1" xfId="0" applyFont="1" applyFill="1" applyBorder="1" applyAlignment="1">
      <alignment horizontal="left"/>
    </xf>
    <xf numFmtId="0" fontId="0" fillId="12" borderId="4" xfId="0" applyFill="1" applyBorder="1" applyAlignment="1">
      <alignment horizontal="left" vertical="top" wrapText="1"/>
    </xf>
    <xf numFmtId="0" fontId="0" fillId="12" borderId="6" xfId="0" applyFill="1" applyBorder="1" applyAlignment="1">
      <alignment horizontal="left" vertical="top" wrapText="1"/>
    </xf>
    <xf numFmtId="0" fontId="0" fillId="3" borderId="1" xfId="0" applyFill="1" applyBorder="1" applyAlignment="1">
      <alignment horizontal="left" vertical="center" wrapText="1"/>
    </xf>
    <xf numFmtId="0" fontId="0" fillId="4" borderId="1" xfId="0" applyFill="1" applyBorder="1" applyAlignment="1">
      <alignment horizontal="left" vertical="center" wrapText="1"/>
    </xf>
    <xf numFmtId="0" fontId="0" fillId="12" borderId="1" xfId="0" applyFill="1" applyBorder="1" applyAlignment="1">
      <alignment horizontal="left" vertical="top" wrapText="1"/>
    </xf>
    <xf numFmtId="0" fontId="7" fillId="0" borderId="3" xfId="0" applyFont="1" applyBorder="1" applyAlignment="1">
      <alignment horizontal="center"/>
    </xf>
    <xf numFmtId="0" fontId="18" fillId="0" borderId="1" xfId="0" applyFont="1" applyBorder="1" applyAlignment="1">
      <alignment horizontal="center"/>
    </xf>
    <xf numFmtId="0" fontId="3" fillId="15" borderId="0" xfId="0" applyFont="1" applyFill="1" applyAlignment="1">
      <alignment horizontal="center"/>
    </xf>
    <xf numFmtId="0" fontId="18" fillId="0" borderId="4" xfId="0" applyFont="1" applyBorder="1" applyAlignment="1">
      <alignment horizontal="center"/>
    </xf>
    <xf numFmtId="0" fontId="18" fillId="0" borderId="6" xfId="0" applyFont="1" applyBorder="1" applyAlignment="1">
      <alignment horizontal="center"/>
    </xf>
    <xf numFmtId="0" fontId="18" fillId="0" borderId="10" xfId="0" applyFont="1" applyBorder="1" applyAlignment="1">
      <alignment horizontal="center"/>
    </xf>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1" xfId="0" applyFont="1" applyBorder="1" applyAlignment="1">
      <alignment horizontal="center" vertical="top" wrapText="1"/>
    </xf>
    <xf numFmtId="0" fontId="16" fillId="0" borderId="12" xfId="0" applyFont="1" applyBorder="1" applyAlignment="1">
      <alignment horizontal="center" vertical="top" wrapText="1"/>
    </xf>
    <xf numFmtId="0" fontId="16" fillId="0" borderId="1" xfId="0" applyFont="1" applyBorder="1" applyAlignment="1">
      <alignment horizontal="center" vertical="center"/>
    </xf>
    <xf numFmtId="0" fontId="16" fillId="15" borderId="4" xfId="0" applyFont="1" applyFill="1" applyBorder="1" applyAlignment="1">
      <alignment horizontal="center" vertical="top" wrapText="1"/>
    </xf>
    <xf numFmtId="0" fontId="16" fillId="15" borderId="6" xfId="0" applyFont="1" applyFill="1" applyBorder="1" applyAlignment="1">
      <alignment horizontal="center" vertical="top" wrapText="1"/>
    </xf>
    <xf numFmtId="0" fontId="16" fillId="15" borderId="10" xfId="0" applyFont="1" applyFill="1" applyBorder="1" applyAlignment="1">
      <alignment horizontal="center" vertical="top" wrapText="1"/>
    </xf>
    <xf numFmtId="0" fontId="16" fillId="0" borderId="4" xfId="0" applyFont="1" applyBorder="1" applyAlignment="1">
      <alignment horizontal="center" vertical="center"/>
    </xf>
    <xf numFmtId="0" fontId="16" fillId="18" borderId="4" xfId="0" applyFont="1" applyFill="1" applyBorder="1" applyAlignment="1">
      <alignment horizontal="center" vertical="center"/>
    </xf>
    <xf numFmtId="0" fontId="16" fillId="18" borderId="6" xfId="0" applyFont="1" applyFill="1" applyBorder="1" applyAlignment="1">
      <alignment horizontal="center" vertical="center"/>
    </xf>
    <xf numFmtId="0" fontId="16" fillId="18" borderId="10" xfId="0" applyFont="1" applyFill="1" applyBorder="1" applyAlignment="1">
      <alignment horizontal="center" vertical="center"/>
    </xf>
    <xf numFmtId="0" fontId="16" fillId="18" borderId="4" xfId="0" applyFont="1" applyFill="1" applyBorder="1" applyAlignment="1">
      <alignment horizontal="center" vertical="center" wrapText="1"/>
    </xf>
    <xf numFmtId="0" fontId="16" fillId="18" borderId="6" xfId="0" applyFont="1" applyFill="1" applyBorder="1" applyAlignment="1">
      <alignment horizontal="center" vertical="center" wrapText="1"/>
    </xf>
    <xf numFmtId="0" fontId="16" fillId="18" borderId="10" xfId="0" applyFont="1" applyFill="1" applyBorder="1" applyAlignment="1">
      <alignment horizontal="center" vertical="center" wrapText="1"/>
    </xf>
    <xf numFmtId="0" fontId="7" fillId="19" borderId="14" xfId="0" applyFont="1" applyFill="1" applyBorder="1" applyAlignment="1">
      <alignment horizontal="center" vertical="center"/>
    </xf>
    <xf numFmtId="0" fontId="7" fillId="3" borderId="0" xfId="0" applyFont="1" applyFill="1" applyAlignment="1">
      <alignment horizontal="center"/>
    </xf>
    <xf numFmtId="0" fontId="7" fillId="19" borderId="0" xfId="0" applyFont="1" applyFill="1" applyAlignment="1">
      <alignment horizontal="center" vertical="center"/>
    </xf>
    <xf numFmtId="0" fontId="7" fillId="0" borderId="0" xfId="0" applyFont="1" applyAlignment="1">
      <alignment horizontal="left" wrapText="1"/>
    </xf>
    <xf numFmtId="0" fontId="0" fillId="0" borderId="1" xfId="0" applyBorder="1" applyAlignment="1">
      <alignment horizontal="left"/>
    </xf>
    <xf numFmtId="0" fontId="7" fillId="0" borderId="1" xfId="0" applyFont="1" applyBorder="1" applyAlignment="1">
      <alignment horizontal="center" vertical="center" wrapText="1"/>
    </xf>
    <xf numFmtId="0" fontId="0" fillId="0" borderId="0" xfId="0" applyAlignment="1">
      <alignment horizontal="left" vertical="center" wrapText="1"/>
    </xf>
    <xf numFmtId="0" fontId="16" fillId="3" borderId="4" xfId="0" applyFont="1" applyFill="1" applyBorder="1" applyAlignment="1">
      <alignment horizontal="center" vertical="center"/>
    </xf>
    <xf numFmtId="0" fontId="16" fillId="3" borderId="6" xfId="0" applyFont="1" applyFill="1" applyBorder="1" applyAlignment="1">
      <alignment horizontal="center" vertical="center"/>
    </xf>
    <xf numFmtId="0" fontId="16" fillId="3" borderId="10" xfId="0" applyFont="1" applyFill="1" applyBorder="1" applyAlignment="1">
      <alignment horizontal="center" vertical="center"/>
    </xf>
    <xf numFmtId="0" fontId="16" fillId="3" borderId="1" xfId="0" applyFont="1" applyFill="1" applyBorder="1" applyAlignment="1">
      <alignment horizontal="center" vertical="center"/>
    </xf>
  </cellXfs>
  <cellStyles count="5">
    <cellStyle name="Currency" xfId="1" builtinId="4"/>
    <cellStyle name="Normal" xfId="0" builtinId="0"/>
    <cellStyle name="Normal 3" xfId="3" xr:uid="{01369B4F-615F-6541-9BD6-64F42B862EFB}"/>
    <cellStyle name="Note" xfId="4" builtinId="10"/>
    <cellStyle name="Percent" xfId="2" builtinId="5"/>
  </cellStyles>
  <dxfs count="0"/>
  <tableStyles count="0" defaultTableStyle="TableStyleMedium2" defaultPivotStyle="PivotStyleLight16"/>
  <colors>
    <mruColors>
      <color rgb="FF9966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6.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7.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8.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9.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0.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1.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2.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3.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4.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5.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6.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7.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28.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29.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0.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1.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2.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3.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4.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5.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36.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37.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38.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39.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0.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1.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2.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3.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4.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45.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46.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47.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48.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49.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0.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1.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Convergence of</a:t>
            </a:r>
            <a:r>
              <a:rPr lang="en-AU" baseline="0"/>
              <a:t> </a:t>
            </a:r>
            <a:r>
              <a:rPr lang="en-AU"/>
              <a:t>Mean</a:t>
            </a:r>
            <a:r>
              <a:rPr lang="en-AU" baseline="0"/>
              <a:t> Daily Profit at price of 250 and overbooking rate of 5%</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Simulation'!$Q$7:$Q$1006</c:f>
              <c:numCache>
                <c:formatCode>"$"#,##0.00</c:formatCode>
                <c:ptCount val="1000"/>
                <c:pt idx="0">
                  <c:v>73</c:v>
                </c:pt>
                <c:pt idx="1">
                  <c:v>101</c:v>
                </c:pt>
                <c:pt idx="2">
                  <c:v>-233</c:v>
                </c:pt>
                <c:pt idx="3">
                  <c:v>47</c:v>
                </c:pt>
                <c:pt idx="4">
                  <c:v>265</c:v>
                </c:pt>
                <c:pt idx="5">
                  <c:v>204</c:v>
                </c:pt>
                <c:pt idx="6">
                  <c:v>78</c:v>
                </c:pt>
                <c:pt idx="7">
                  <c:v>261</c:v>
                </c:pt>
                <c:pt idx="8">
                  <c:v>226</c:v>
                </c:pt>
                <c:pt idx="9">
                  <c:v>380</c:v>
                </c:pt>
                <c:pt idx="10">
                  <c:v>290</c:v>
                </c:pt>
                <c:pt idx="11">
                  <c:v>9</c:v>
                </c:pt>
                <c:pt idx="12">
                  <c:v>-51</c:v>
                </c:pt>
                <c:pt idx="13">
                  <c:v>-196</c:v>
                </c:pt>
                <c:pt idx="14">
                  <c:v>31</c:v>
                </c:pt>
                <c:pt idx="15">
                  <c:v>-103</c:v>
                </c:pt>
                <c:pt idx="16">
                  <c:v>-45</c:v>
                </c:pt>
                <c:pt idx="17">
                  <c:v>44</c:v>
                </c:pt>
                <c:pt idx="18">
                  <c:v>193</c:v>
                </c:pt>
                <c:pt idx="19">
                  <c:v>260</c:v>
                </c:pt>
                <c:pt idx="20">
                  <c:v>83</c:v>
                </c:pt>
                <c:pt idx="21">
                  <c:v>163</c:v>
                </c:pt>
                <c:pt idx="22">
                  <c:v>132</c:v>
                </c:pt>
                <c:pt idx="23">
                  <c:v>272</c:v>
                </c:pt>
                <c:pt idx="24">
                  <c:v>16</c:v>
                </c:pt>
                <c:pt idx="25">
                  <c:v>324</c:v>
                </c:pt>
                <c:pt idx="26">
                  <c:v>88</c:v>
                </c:pt>
                <c:pt idx="27">
                  <c:v>210</c:v>
                </c:pt>
                <c:pt idx="28">
                  <c:v>88</c:v>
                </c:pt>
                <c:pt idx="29">
                  <c:v>240</c:v>
                </c:pt>
                <c:pt idx="30">
                  <c:v>154</c:v>
                </c:pt>
                <c:pt idx="31">
                  <c:v>-37</c:v>
                </c:pt>
                <c:pt idx="32">
                  <c:v>-38</c:v>
                </c:pt>
                <c:pt idx="33">
                  <c:v>38</c:v>
                </c:pt>
                <c:pt idx="34">
                  <c:v>310</c:v>
                </c:pt>
                <c:pt idx="35">
                  <c:v>289</c:v>
                </c:pt>
                <c:pt idx="36">
                  <c:v>265</c:v>
                </c:pt>
                <c:pt idx="37">
                  <c:v>358</c:v>
                </c:pt>
                <c:pt idx="38">
                  <c:v>-116</c:v>
                </c:pt>
                <c:pt idx="39">
                  <c:v>317</c:v>
                </c:pt>
                <c:pt idx="40">
                  <c:v>164</c:v>
                </c:pt>
                <c:pt idx="41">
                  <c:v>-25</c:v>
                </c:pt>
                <c:pt idx="42">
                  <c:v>-55</c:v>
                </c:pt>
                <c:pt idx="43">
                  <c:v>-107</c:v>
                </c:pt>
                <c:pt idx="44">
                  <c:v>68</c:v>
                </c:pt>
                <c:pt idx="45">
                  <c:v>-7</c:v>
                </c:pt>
                <c:pt idx="46">
                  <c:v>-372</c:v>
                </c:pt>
                <c:pt idx="47">
                  <c:v>344</c:v>
                </c:pt>
                <c:pt idx="48">
                  <c:v>126</c:v>
                </c:pt>
                <c:pt idx="49">
                  <c:v>-58</c:v>
                </c:pt>
                <c:pt idx="50">
                  <c:v>-34</c:v>
                </c:pt>
                <c:pt idx="51">
                  <c:v>344</c:v>
                </c:pt>
                <c:pt idx="52">
                  <c:v>194</c:v>
                </c:pt>
                <c:pt idx="53">
                  <c:v>-200</c:v>
                </c:pt>
                <c:pt idx="54">
                  <c:v>80</c:v>
                </c:pt>
                <c:pt idx="55">
                  <c:v>309</c:v>
                </c:pt>
                <c:pt idx="56">
                  <c:v>-44</c:v>
                </c:pt>
                <c:pt idx="57">
                  <c:v>-16</c:v>
                </c:pt>
                <c:pt idx="58">
                  <c:v>50</c:v>
                </c:pt>
                <c:pt idx="59">
                  <c:v>101</c:v>
                </c:pt>
                <c:pt idx="60">
                  <c:v>278</c:v>
                </c:pt>
                <c:pt idx="61">
                  <c:v>-180</c:v>
                </c:pt>
                <c:pt idx="62">
                  <c:v>123</c:v>
                </c:pt>
                <c:pt idx="63">
                  <c:v>288</c:v>
                </c:pt>
                <c:pt idx="64">
                  <c:v>362</c:v>
                </c:pt>
                <c:pt idx="65">
                  <c:v>-6</c:v>
                </c:pt>
                <c:pt idx="66">
                  <c:v>-32</c:v>
                </c:pt>
                <c:pt idx="67">
                  <c:v>294</c:v>
                </c:pt>
                <c:pt idx="68">
                  <c:v>-30</c:v>
                </c:pt>
                <c:pt idx="69">
                  <c:v>-10</c:v>
                </c:pt>
                <c:pt idx="70">
                  <c:v>-8</c:v>
                </c:pt>
                <c:pt idx="71">
                  <c:v>200</c:v>
                </c:pt>
                <c:pt idx="72">
                  <c:v>246</c:v>
                </c:pt>
                <c:pt idx="73">
                  <c:v>44</c:v>
                </c:pt>
                <c:pt idx="74">
                  <c:v>-53</c:v>
                </c:pt>
                <c:pt idx="75">
                  <c:v>-43</c:v>
                </c:pt>
                <c:pt idx="76">
                  <c:v>62</c:v>
                </c:pt>
                <c:pt idx="77">
                  <c:v>135</c:v>
                </c:pt>
                <c:pt idx="78">
                  <c:v>-259</c:v>
                </c:pt>
                <c:pt idx="79">
                  <c:v>258</c:v>
                </c:pt>
                <c:pt idx="80">
                  <c:v>146</c:v>
                </c:pt>
                <c:pt idx="81">
                  <c:v>415</c:v>
                </c:pt>
                <c:pt idx="82">
                  <c:v>340</c:v>
                </c:pt>
                <c:pt idx="83">
                  <c:v>199</c:v>
                </c:pt>
                <c:pt idx="84">
                  <c:v>-82</c:v>
                </c:pt>
                <c:pt idx="85">
                  <c:v>336</c:v>
                </c:pt>
                <c:pt idx="86">
                  <c:v>106</c:v>
                </c:pt>
                <c:pt idx="87">
                  <c:v>188</c:v>
                </c:pt>
                <c:pt idx="88">
                  <c:v>110</c:v>
                </c:pt>
                <c:pt idx="89">
                  <c:v>-45</c:v>
                </c:pt>
                <c:pt idx="90">
                  <c:v>77</c:v>
                </c:pt>
                <c:pt idx="91">
                  <c:v>185</c:v>
                </c:pt>
                <c:pt idx="92">
                  <c:v>234</c:v>
                </c:pt>
                <c:pt idx="93">
                  <c:v>-245</c:v>
                </c:pt>
                <c:pt idx="94">
                  <c:v>157</c:v>
                </c:pt>
                <c:pt idx="95">
                  <c:v>99</c:v>
                </c:pt>
                <c:pt idx="96">
                  <c:v>315</c:v>
                </c:pt>
                <c:pt idx="97">
                  <c:v>-168</c:v>
                </c:pt>
                <c:pt idx="98">
                  <c:v>194</c:v>
                </c:pt>
                <c:pt idx="99">
                  <c:v>321</c:v>
                </c:pt>
                <c:pt idx="100">
                  <c:v>-107</c:v>
                </c:pt>
                <c:pt idx="101">
                  <c:v>194</c:v>
                </c:pt>
                <c:pt idx="102">
                  <c:v>332</c:v>
                </c:pt>
                <c:pt idx="103">
                  <c:v>97</c:v>
                </c:pt>
                <c:pt idx="104">
                  <c:v>150</c:v>
                </c:pt>
                <c:pt idx="105">
                  <c:v>32</c:v>
                </c:pt>
                <c:pt idx="106">
                  <c:v>120</c:v>
                </c:pt>
                <c:pt idx="107">
                  <c:v>103</c:v>
                </c:pt>
                <c:pt idx="108">
                  <c:v>402</c:v>
                </c:pt>
                <c:pt idx="109">
                  <c:v>251</c:v>
                </c:pt>
                <c:pt idx="110">
                  <c:v>238</c:v>
                </c:pt>
                <c:pt idx="111">
                  <c:v>76</c:v>
                </c:pt>
                <c:pt idx="112">
                  <c:v>-232</c:v>
                </c:pt>
                <c:pt idx="113">
                  <c:v>37</c:v>
                </c:pt>
                <c:pt idx="114">
                  <c:v>198</c:v>
                </c:pt>
                <c:pt idx="115">
                  <c:v>331</c:v>
                </c:pt>
                <c:pt idx="116">
                  <c:v>208</c:v>
                </c:pt>
                <c:pt idx="117">
                  <c:v>145</c:v>
                </c:pt>
                <c:pt idx="118">
                  <c:v>90</c:v>
                </c:pt>
                <c:pt idx="119">
                  <c:v>-19</c:v>
                </c:pt>
                <c:pt idx="120">
                  <c:v>-86</c:v>
                </c:pt>
                <c:pt idx="121">
                  <c:v>154</c:v>
                </c:pt>
                <c:pt idx="122">
                  <c:v>311</c:v>
                </c:pt>
                <c:pt idx="123">
                  <c:v>102</c:v>
                </c:pt>
                <c:pt idx="124">
                  <c:v>109</c:v>
                </c:pt>
                <c:pt idx="125">
                  <c:v>182</c:v>
                </c:pt>
                <c:pt idx="126">
                  <c:v>219</c:v>
                </c:pt>
                <c:pt idx="127">
                  <c:v>233</c:v>
                </c:pt>
                <c:pt idx="128">
                  <c:v>60</c:v>
                </c:pt>
                <c:pt idx="129">
                  <c:v>370</c:v>
                </c:pt>
                <c:pt idx="130">
                  <c:v>-222</c:v>
                </c:pt>
                <c:pt idx="131">
                  <c:v>-10</c:v>
                </c:pt>
                <c:pt idx="132">
                  <c:v>350</c:v>
                </c:pt>
                <c:pt idx="133">
                  <c:v>79</c:v>
                </c:pt>
                <c:pt idx="134">
                  <c:v>337</c:v>
                </c:pt>
                <c:pt idx="135">
                  <c:v>-43</c:v>
                </c:pt>
                <c:pt idx="136">
                  <c:v>161</c:v>
                </c:pt>
                <c:pt idx="137">
                  <c:v>395</c:v>
                </c:pt>
                <c:pt idx="138">
                  <c:v>140</c:v>
                </c:pt>
                <c:pt idx="139">
                  <c:v>380</c:v>
                </c:pt>
                <c:pt idx="140">
                  <c:v>-101</c:v>
                </c:pt>
                <c:pt idx="141">
                  <c:v>-29</c:v>
                </c:pt>
                <c:pt idx="142">
                  <c:v>376</c:v>
                </c:pt>
                <c:pt idx="143">
                  <c:v>-8</c:v>
                </c:pt>
                <c:pt idx="144">
                  <c:v>58</c:v>
                </c:pt>
                <c:pt idx="145">
                  <c:v>179</c:v>
                </c:pt>
                <c:pt idx="146">
                  <c:v>-50</c:v>
                </c:pt>
                <c:pt idx="147">
                  <c:v>-31</c:v>
                </c:pt>
                <c:pt idx="148">
                  <c:v>-234</c:v>
                </c:pt>
                <c:pt idx="149">
                  <c:v>243</c:v>
                </c:pt>
                <c:pt idx="150">
                  <c:v>24</c:v>
                </c:pt>
                <c:pt idx="151">
                  <c:v>-397</c:v>
                </c:pt>
                <c:pt idx="152">
                  <c:v>90</c:v>
                </c:pt>
                <c:pt idx="153">
                  <c:v>332</c:v>
                </c:pt>
                <c:pt idx="154">
                  <c:v>282</c:v>
                </c:pt>
                <c:pt idx="155">
                  <c:v>352</c:v>
                </c:pt>
                <c:pt idx="156">
                  <c:v>50</c:v>
                </c:pt>
                <c:pt idx="157">
                  <c:v>179</c:v>
                </c:pt>
                <c:pt idx="158">
                  <c:v>311</c:v>
                </c:pt>
                <c:pt idx="159">
                  <c:v>8</c:v>
                </c:pt>
                <c:pt idx="160">
                  <c:v>-52</c:v>
                </c:pt>
                <c:pt idx="161">
                  <c:v>28</c:v>
                </c:pt>
                <c:pt idx="162">
                  <c:v>20</c:v>
                </c:pt>
                <c:pt idx="163">
                  <c:v>-74</c:v>
                </c:pt>
                <c:pt idx="164">
                  <c:v>20</c:v>
                </c:pt>
                <c:pt idx="165">
                  <c:v>-43</c:v>
                </c:pt>
                <c:pt idx="166">
                  <c:v>365</c:v>
                </c:pt>
                <c:pt idx="167">
                  <c:v>240</c:v>
                </c:pt>
                <c:pt idx="168">
                  <c:v>29</c:v>
                </c:pt>
                <c:pt idx="169">
                  <c:v>12</c:v>
                </c:pt>
                <c:pt idx="170">
                  <c:v>-125</c:v>
                </c:pt>
                <c:pt idx="171">
                  <c:v>231</c:v>
                </c:pt>
                <c:pt idx="172">
                  <c:v>295</c:v>
                </c:pt>
                <c:pt idx="173">
                  <c:v>283</c:v>
                </c:pt>
                <c:pt idx="174">
                  <c:v>40</c:v>
                </c:pt>
                <c:pt idx="175">
                  <c:v>175</c:v>
                </c:pt>
                <c:pt idx="176">
                  <c:v>329</c:v>
                </c:pt>
                <c:pt idx="177">
                  <c:v>411</c:v>
                </c:pt>
                <c:pt idx="178">
                  <c:v>-51</c:v>
                </c:pt>
                <c:pt idx="179">
                  <c:v>115</c:v>
                </c:pt>
                <c:pt idx="180">
                  <c:v>253</c:v>
                </c:pt>
                <c:pt idx="181">
                  <c:v>78</c:v>
                </c:pt>
                <c:pt idx="182">
                  <c:v>301</c:v>
                </c:pt>
                <c:pt idx="183">
                  <c:v>311</c:v>
                </c:pt>
                <c:pt idx="184">
                  <c:v>279</c:v>
                </c:pt>
                <c:pt idx="185">
                  <c:v>113</c:v>
                </c:pt>
                <c:pt idx="186">
                  <c:v>43</c:v>
                </c:pt>
                <c:pt idx="187">
                  <c:v>-45</c:v>
                </c:pt>
                <c:pt idx="188">
                  <c:v>80</c:v>
                </c:pt>
                <c:pt idx="189">
                  <c:v>240</c:v>
                </c:pt>
                <c:pt idx="190">
                  <c:v>-99</c:v>
                </c:pt>
                <c:pt idx="191">
                  <c:v>149</c:v>
                </c:pt>
                <c:pt idx="192">
                  <c:v>107</c:v>
                </c:pt>
                <c:pt idx="193">
                  <c:v>141</c:v>
                </c:pt>
                <c:pt idx="194">
                  <c:v>202</c:v>
                </c:pt>
                <c:pt idx="195">
                  <c:v>-4</c:v>
                </c:pt>
                <c:pt idx="196">
                  <c:v>-147</c:v>
                </c:pt>
                <c:pt idx="197">
                  <c:v>138</c:v>
                </c:pt>
                <c:pt idx="198">
                  <c:v>169</c:v>
                </c:pt>
                <c:pt idx="199">
                  <c:v>14</c:v>
                </c:pt>
                <c:pt idx="200">
                  <c:v>-134</c:v>
                </c:pt>
                <c:pt idx="201">
                  <c:v>-196</c:v>
                </c:pt>
                <c:pt idx="202">
                  <c:v>196</c:v>
                </c:pt>
                <c:pt idx="203">
                  <c:v>324</c:v>
                </c:pt>
                <c:pt idx="204">
                  <c:v>-49</c:v>
                </c:pt>
                <c:pt idx="205">
                  <c:v>170</c:v>
                </c:pt>
                <c:pt idx="206">
                  <c:v>211</c:v>
                </c:pt>
                <c:pt idx="207">
                  <c:v>183</c:v>
                </c:pt>
                <c:pt idx="208">
                  <c:v>-67</c:v>
                </c:pt>
                <c:pt idx="209">
                  <c:v>211</c:v>
                </c:pt>
                <c:pt idx="210">
                  <c:v>290</c:v>
                </c:pt>
                <c:pt idx="211">
                  <c:v>288</c:v>
                </c:pt>
                <c:pt idx="212">
                  <c:v>218</c:v>
                </c:pt>
                <c:pt idx="213">
                  <c:v>235</c:v>
                </c:pt>
                <c:pt idx="214">
                  <c:v>315</c:v>
                </c:pt>
                <c:pt idx="215">
                  <c:v>386</c:v>
                </c:pt>
                <c:pt idx="216">
                  <c:v>272</c:v>
                </c:pt>
                <c:pt idx="217">
                  <c:v>149</c:v>
                </c:pt>
                <c:pt idx="218">
                  <c:v>-65</c:v>
                </c:pt>
                <c:pt idx="219">
                  <c:v>49</c:v>
                </c:pt>
                <c:pt idx="220">
                  <c:v>178</c:v>
                </c:pt>
                <c:pt idx="221">
                  <c:v>180</c:v>
                </c:pt>
                <c:pt idx="222">
                  <c:v>329</c:v>
                </c:pt>
                <c:pt idx="223">
                  <c:v>222</c:v>
                </c:pt>
                <c:pt idx="224">
                  <c:v>-59</c:v>
                </c:pt>
                <c:pt idx="225">
                  <c:v>392</c:v>
                </c:pt>
                <c:pt idx="226">
                  <c:v>206</c:v>
                </c:pt>
                <c:pt idx="227">
                  <c:v>269</c:v>
                </c:pt>
                <c:pt idx="228">
                  <c:v>-57</c:v>
                </c:pt>
                <c:pt idx="229">
                  <c:v>277</c:v>
                </c:pt>
                <c:pt idx="230">
                  <c:v>123</c:v>
                </c:pt>
                <c:pt idx="231">
                  <c:v>349</c:v>
                </c:pt>
                <c:pt idx="232">
                  <c:v>-11</c:v>
                </c:pt>
                <c:pt idx="233">
                  <c:v>278</c:v>
                </c:pt>
                <c:pt idx="234">
                  <c:v>-420</c:v>
                </c:pt>
                <c:pt idx="235">
                  <c:v>-221</c:v>
                </c:pt>
                <c:pt idx="236">
                  <c:v>247</c:v>
                </c:pt>
                <c:pt idx="237">
                  <c:v>-35</c:v>
                </c:pt>
                <c:pt idx="238">
                  <c:v>386</c:v>
                </c:pt>
                <c:pt idx="239">
                  <c:v>-187</c:v>
                </c:pt>
                <c:pt idx="240">
                  <c:v>227</c:v>
                </c:pt>
                <c:pt idx="241">
                  <c:v>55</c:v>
                </c:pt>
                <c:pt idx="242">
                  <c:v>-15</c:v>
                </c:pt>
                <c:pt idx="243">
                  <c:v>259</c:v>
                </c:pt>
                <c:pt idx="244">
                  <c:v>27</c:v>
                </c:pt>
                <c:pt idx="245">
                  <c:v>12</c:v>
                </c:pt>
                <c:pt idx="246">
                  <c:v>19</c:v>
                </c:pt>
                <c:pt idx="247">
                  <c:v>196</c:v>
                </c:pt>
                <c:pt idx="248">
                  <c:v>100</c:v>
                </c:pt>
                <c:pt idx="249">
                  <c:v>334</c:v>
                </c:pt>
                <c:pt idx="250">
                  <c:v>57</c:v>
                </c:pt>
                <c:pt idx="251">
                  <c:v>79</c:v>
                </c:pt>
                <c:pt idx="252">
                  <c:v>382</c:v>
                </c:pt>
                <c:pt idx="253">
                  <c:v>235</c:v>
                </c:pt>
                <c:pt idx="254">
                  <c:v>19</c:v>
                </c:pt>
                <c:pt idx="255">
                  <c:v>89</c:v>
                </c:pt>
                <c:pt idx="256">
                  <c:v>269</c:v>
                </c:pt>
                <c:pt idx="257">
                  <c:v>-39</c:v>
                </c:pt>
                <c:pt idx="258">
                  <c:v>-22</c:v>
                </c:pt>
                <c:pt idx="259">
                  <c:v>394</c:v>
                </c:pt>
                <c:pt idx="260">
                  <c:v>341</c:v>
                </c:pt>
                <c:pt idx="261">
                  <c:v>170</c:v>
                </c:pt>
                <c:pt idx="262">
                  <c:v>195</c:v>
                </c:pt>
                <c:pt idx="263">
                  <c:v>305</c:v>
                </c:pt>
                <c:pt idx="264">
                  <c:v>207</c:v>
                </c:pt>
                <c:pt idx="265">
                  <c:v>158</c:v>
                </c:pt>
                <c:pt idx="266">
                  <c:v>-32</c:v>
                </c:pt>
                <c:pt idx="267">
                  <c:v>262</c:v>
                </c:pt>
                <c:pt idx="268">
                  <c:v>261</c:v>
                </c:pt>
                <c:pt idx="269">
                  <c:v>301</c:v>
                </c:pt>
                <c:pt idx="270">
                  <c:v>-110</c:v>
                </c:pt>
                <c:pt idx="271">
                  <c:v>227</c:v>
                </c:pt>
                <c:pt idx="272">
                  <c:v>294</c:v>
                </c:pt>
                <c:pt idx="273">
                  <c:v>439</c:v>
                </c:pt>
                <c:pt idx="274">
                  <c:v>213</c:v>
                </c:pt>
                <c:pt idx="275">
                  <c:v>374</c:v>
                </c:pt>
                <c:pt idx="276">
                  <c:v>287</c:v>
                </c:pt>
                <c:pt idx="277">
                  <c:v>149</c:v>
                </c:pt>
                <c:pt idx="278">
                  <c:v>-132</c:v>
                </c:pt>
                <c:pt idx="279">
                  <c:v>180</c:v>
                </c:pt>
                <c:pt idx="280">
                  <c:v>111</c:v>
                </c:pt>
                <c:pt idx="281">
                  <c:v>2</c:v>
                </c:pt>
                <c:pt idx="282">
                  <c:v>375</c:v>
                </c:pt>
                <c:pt idx="283">
                  <c:v>-22</c:v>
                </c:pt>
                <c:pt idx="284">
                  <c:v>307</c:v>
                </c:pt>
                <c:pt idx="285">
                  <c:v>267</c:v>
                </c:pt>
                <c:pt idx="286">
                  <c:v>-78</c:v>
                </c:pt>
                <c:pt idx="287">
                  <c:v>50</c:v>
                </c:pt>
                <c:pt idx="288">
                  <c:v>178</c:v>
                </c:pt>
                <c:pt idx="289">
                  <c:v>274</c:v>
                </c:pt>
                <c:pt idx="290">
                  <c:v>-22</c:v>
                </c:pt>
                <c:pt idx="291">
                  <c:v>-15</c:v>
                </c:pt>
                <c:pt idx="292">
                  <c:v>358</c:v>
                </c:pt>
                <c:pt idx="293">
                  <c:v>242</c:v>
                </c:pt>
                <c:pt idx="294">
                  <c:v>230</c:v>
                </c:pt>
                <c:pt idx="295">
                  <c:v>-45</c:v>
                </c:pt>
                <c:pt idx="296">
                  <c:v>109</c:v>
                </c:pt>
                <c:pt idx="297">
                  <c:v>-81</c:v>
                </c:pt>
                <c:pt idx="298">
                  <c:v>261</c:v>
                </c:pt>
                <c:pt idx="299">
                  <c:v>332</c:v>
                </c:pt>
                <c:pt idx="300">
                  <c:v>320</c:v>
                </c:pt>
                <c:pt idx="301">
                  <c:v>-110</c:v>
                </c:pt>
                <c:pt idx="302">
                  <c:v>1</c:v>
                </c:pt>
                <c:pt idx="303">
                  <c:v>-35</c:v>
                </c:pt>
                <c:pt idx="304">
                  <c:v>359</c:v>
                </c:pt>
                <c:pt idx="305">
                  <c:v>202</c:v>
                </c:pt>
                <c:pt idx="306">
                  <c:v>185</c:v>
                </c:pt>
                <c:pt idx="307">
                  <c:v>-59</c:v>
                </c:pt>
                <c:pt idx="308">
                  <c:v>294</c:v>
                </c:pt>
                <c:pt idx="309">
                  <c:v>272</c:v>
                </c:pt>
                <c:pt idx="310">
                  <c:v>152</c:v>
                </c:pt>
                <c:pt idx="311">
                  <c:v>293</c:v>
                </c:pt>
                <c:pt idx="312">
                  <c:v>162</c:v>
                </c:pt>
                <c:pt idx="313">
                  <c:v>31</c:v>
                </c:pt>
                <c:pt idx="314">
                  <c:v>106</c:v>
                </c:pt>
                <c:pt idx="315">
                  <c:v>-58</c:v>
                </c:pt>
                <c:pt idx="316">
                  <c:v>171</c:v>
                </c:pt>
                <c:pt idx="317">
                  <c:v>248</c:v>
                </c:pt>
                <c:pt idx="318">
                  <c:v>370</c:v>
                </c:pt>
                <c:pt idx="319">
                  <c:v>-50</c:v>
                </c:pt>
                <c:pt idx="320">
                  <c:v>433</c:v>
                </c:pt>
                <c:pt idx="321">
                  <c:v>13</c:v>
                </c:pt>
                <c:pt idx="322">
                  <c:v>386</c:v>
                </c:pt>
                <c:pt idx="323">
                  <c:v>-318</c:v>
                </c:pt>
                <c:pt idx="324">
                  <c:v>-95</c:v>
                </c:pt>
                <c:pt idx="325">
                  <c:v>-300</c:v>
                </c:pt>
                <c:pt idx="326">
                  <c:v>227</c:v>
                </c:pt>
                <c:pt idx="327">
                  <c:v>171</c:v>
                </c:pt>
                <c:pt idx="328">
                  <c:v>212</c:v>
                </c:pt>
                <c:pt idx="329">
                  <c:v>316</c:v>
                </c:pt>
                <c:pt idx="330">
                  <c:v>43</c:v>
                </c:pt>
                <c:pt idx="331">
                  <c:v>2</c:v>
                </c:pt>
                <c:pt idx="332">
                  <c:v>303</c:v>
                </c:pt>
                <c:pt idx="333">
                  <c:v>210</c:v>
                </c:pt>
                <c:pt idx="334">
                  <c:v>260</c:v>
                </c:pt>
                <c:pt idx="335">
                  <c:v>381</c:v>
                </c:pt>
                <c:pt idx="336">
                  <c:v>359</c:v>
                </c:pt>
                <c:pt idx="337">
                  <c:v>14</c:v>
                </c:pt>
                <c:pt idx="338">
                  <c:v>20</c:v>
                </c:pt>
                <c:pt idx="339">
                  <c:v>245</c:v>
                </c:pt>
                <c:pt idx="340">
                  <c:v>244</c:v>
                </c:pt>
                <c:pt idx="341">
                  <c:v>12</c:v>
                </c:pt>
                <c:pt idx="342">
                  <c:v>148</c:v>
                </c:pt>
                <c:pt idx="343">
                  <c:v>-83</c:v>
                </c:pt>
                <c:pt idx="344">
                  <c:v>5</c:v>
                </c:pt>
                <c:pt idx="345">
                  <c:v>35</c:v>
                </c:pt>
                <c:pt idx="346">
                  <c:v>231</c:v>
                </c:pt>
                <c:pt idx="347">
                  <c:v>191</c:v>
                </c:pt>
                <c:pt idx="348">
                  <c:v>48</c:v>
                </c:pt>
                <c:pt idx="349">
                  <c:v>305</c:v>
                </c:pt>
                <c:pt idx="350">
                  <c:v>58</c:v>
                </c:pt>
                <c:pt idx="351">
                  <c:v>-164</c:v>
                </c:pt>
                <c:pt idx="352">
                  <c:v>-100</c:v>
                </c:pt>
                <c:pt idx="353">
                  <c:v>173</c:v>
                </c:pt>
                <c:pt idx="354">
                  <c:v>89</c:v>
                </c:pt>
                <c:pt idx="355">
                  <c:v>-56</c:v>
                </c:pt>
                <c:pt idx="356">
                  <c:v>-105</c:v>
                </c:pt>
                <c:pt idx="357">
                  <c:v>147</c:v>
                </c:pt>
                <c:pt idx="358">
                  <c:v>368</c:v>
                </c:pt>
                <c:pt idx="359">
                  <c:v>226</c:v>
                </c:pt>
                <c:pt idx="360">
                  <c:v>342</c:v>
                </c:pt>
                <c:pt idx="361">
                  <c:v>377</c:v>
                </c:pt>
                <c:pt idx="362">
                  <c:v>-22</c:v>
                </c:pt>
                <c:pt idx="363">
                  <c:v>-52</c:v>
                </c:pt>
                <c:pt idx="364">
                  <c:v>36</c:v>
                </c:pt>
                <c:pt idx="365">
                  <c:v>48</c:v>
                </c:pt>
                <c:pt idx="366">
                  <c:v>-13</c:v>
                </c:pt>
                <c:pt idx="367">
                  <c:v>220</c:v>
                </c:pt>
                <c:pt idx="368">
                  <c:v>214</c:v>
                </c:pt>
                <c:pt idx="369">
                  <c:v>122</c:v>
                </c:pt>
                <c:pt idx="370">
                  <c:v>20</c:v>
                </c:pt>
                <c:pt idx="371">
                  <c:v>398</c:v>
                </c:pt>
                <c:pt idx="372">
                  <c:v>188</c:v>
                </c:pt>
                <c:pt idx="373">
                  <c:v>108</c:v>
                </c:pt>
                <c:pt idx="374">
                  <c:v>28</c:v>
                </c:pt>
                <c:pt idx="375">
                  <c:v>111</c:v>
                </c:pt>
                <c:pt idx="376">
                  <c:v>292</c:v>
                </c:pt>
                <c:pt idx="377">
                  <c:v>344</c:v>
                </c:pt>
                <c:pt idx="378">
                  <c:v>318</c:v>
                </c:pt>
                <c:pt idx="379">
                  <c:v>77</c:v>
                </c:pt>
                <c:pt idx="380">
                  <c:v>30</c:v>
                </c:pt>
                <c:pt idx="381">
                  <c:v>-232</c:v>
                </c:pt>
                <c:pt idx="382">
                  <c:v>340</c:v>
                </c:pt>
                <c:pt idx="383">
                  <c:v>-10</c:v>
                </c:pt>
                <c:pt idx="384">
                  <c:v>46</c:v>
                </c:pt>
                <c:pt idx="385">
                  <c:v>105</c:v>
                </c:pt>
                <c:pt idx="386">
                  <c:v>209</c:v>
                </c:pt>
                <c:pt idx="387">
                  <c:v>306</c:v>
                </c:pt>
                <c:pt idx="388">
                  <c:v>195</c:v>
                </c:pt>
                <c:pt idx="389">
                  <c:v>38</c:v>
                </c:pt>
                <c:pt idx="390">
                  <c:v>77</c:v>
                </c:pt>
                <c:pt idx="391">
                  <c:v>279</c:v>
                </c:pt>
                <c:pt idx="392">
                  <c:v>-62</c:v>
                </c:pt>
                <c:pt idx="393">
                  <c:v>319</c:v>
                </c:pt>
                <c:pt idx="394">
                  <c:v>-68</c:v>
                </c:pt>
                <c:pt idx="395">
                  <c:v>79</c:v>
                </c:pt>
                <c:pt idx="396">
                  <c:v>97</c:v>
                </c:pt>
                <c:pt idx="397">
                  <c:v>-133</c:v>
                </c:pt>
                <c:pt idx="398">
                  <c:v>27</c:v>
                </c:pt>
                <c:pt idx="399">
                  <c:v>76</c:v>
                </c:pt>
                <c:pt idx="400">
                  <c:v>301</c:v>
                </c:pt>
                <c:pt idx="401">
                  <c:v>139</c:v>
                </c:pt>
                <c:pt idx="402">
                  <c:v>99</c:v>
                </c:pt>
                <c:pt idx="403">
                  <c:v>98</c:v>
                </c:pt>
                <c:pt idx="404">
                  <c:v>13</c:v>
                </c:pt>
                <c:pt idx="405">
                  <c:v>56</c:v>
                </c:pt>
                <c:pt idx="406">
                  <c:v>64</c:v>
                </c:pt>
                <c:pt idx="407">
                  <c:v>143</c:v>
                </c:pt>
                <c:pt idx="408">
                  <c:v>318</c:v>
                </c:pt>
                <c:pt idx="409">
                  <c:v>128</c:v>
                </c:pt>
                <c:pt idx="410">
                  <c:v>178</c:v>
                </c:pt>
                <c:pt idx="411">
                  <c:v>-151</c:v>
                </c:pt>
                <c:pt idx="412">
                  <c:v>247</c:v>
                </c:pt>
                <c:pt idx="413">
                  <c:v>28</c:v>
                </c:pt>
                <c:pt idx="414">
                  <c:v>-34</c:v>
                </c:pt>
                <c:pt idx="415">
                  <c:v>238</c:v>
                </c:pt>
                <c:pt idx="416">
                  <c:v>-15</c:v>
                </c:pt>
                <c:pt idx="417">
                  <c:v>391</c:v>
                </c:pt>
                <c:pt idx="418">
                  <c:v>238</c:v>
                </c:pt>
                <c:pt idx="419">
                  <c:v>82</c:v>
                </c:pt>
                <c:pt idx="420">
                  <c:v>185</c:v>
                </c:pt>
                <c:pt idx="421">
                  <c:v>323</c:v>
                </c:pt>
                <c:pt idx="422">
                  <c:v>-5</c:v>
                </c:pt>
                <c:pt idx="423">
                  <c:v>87</c:v>
                </c:pt>
                <c:pt idx="424">
                  <c:v>140</c:v>
                </c:pt>
                <c:pt idx="425">
                  <c:v>-44</c:v>
                </c:pt>
                <c:pt idx="426">
                  <c:v>-82</c:v>
                </c:pt>
                <c:pt idx="427">
                  <c:v>-49</c:v>
                </c:pt>
                <c:pt idx="428">
                  <c:v>-62</c:v>
                </c:pt>
                <c:pt idx="429">
                  <c:v>311</c:v>
                </c:pt>
                <c:pt idx="430">
                  <c:v>251</c:v>
                </c:pt>
                <c:pt idx="431">
                  <c:v>120</c:v>
                </c:pt>
                <c:pt idx="432">
                  <c:v>291</c:v>
                </c:pt>
                <c:pt idx="433">
                  <c:v>-33</c:v>
                </c:pt>
                <c:pt idx="434">
                  <c:v>-23</c:v>
                </c:pt>
                <c:pt idx="435">
                  <c:v>277</c:v>
                </c:pt>
                <c:pt idx="436">
                  <c:v>-268</c:v>
                </c:pt>
                <c:pt idx="437">
                  <c:v>70</c:v>
                </c:pt>
                <c:pt idx="438">
                  <c:v>77</c:v>
                </c:pt>
                <c:pt idx="439">
                  <c:v>358</c:v>
                </c:pt>
                <c:pt idx="440">
                  <c:v>61</c:v>
                </c:pt>
                <c:pt idx="441">
                  <c:v>42</c:v>
                </c:pt>
                <c:pt idx="442">
                  <c:v>72</c:v>
                </c:pt>
                <c:pt idx="443">
                  <c:v>-340</c:v>
                </c:pt>
                <c:pt idx="444">
                  <c:v>80</c:v>
                </c:pt>
                <c:pt idx="445">
                  <c:v>-14</c:v>
                </c:pt>
                <c:pt idx="446">
                  <c:v>18</c:v>
                </c:pt>
                <c:pt idx="447">
                  <c:v>316</c:v>
                </c:pt>
                <c:pt idx="448">
                  <c:v>351</c:v>
                </c:pt>
                <c:pt idx="449">
                  <c:v>295</c:v>
                </c:pt>
                <c:pt idx="450">
                  <c:v>-65</c:v>
                </c:pt>
                <c:pt idx="451">
                  <c:v>-53</c:v>
                </c:pt>
                <c:pt idx="452">
                  <c:v>-18</c:v>
                </c:pt>
                <c:pt idx="453">
                  <c:v>84</c:v>
                </c:pt>
                <c:pt idx="454">
                  <c:v>251</c:v>
                </c:pt>
                <c:pt idx="455">
                  <c:v>63</c:v>
                </c:pt>
                <c:pt idx="456">
                  <c:v>-95</c:v>
                </c:pt>
                <c:pt idx="457">
                  <c:v>246</c:v>
                </c:pt>
                <c:pt idx="458">
                  <c:v>227</c:v>
                </c:pt>
                <c:pt idx="459">
                  <c:v>30</c:v>
                </c:pt>
                <c:pt idx="460">
                  <c:v>197</c:v>
                </c:pt>
                <c:pt idx="461">
                  <c:v>362</c:v>
                </c:pt>
                <c:pt idx="462">
                  <c:v>30</c:v>
                </c:pt>
                <c:pt idx="463">
                  <c:v>26</c:v>
                </c:pt>
                <c:pt idx="464">
                  <c:v>-8</c:v>
                </c:pt>
                <c:pt idx="465">
                  <c:v>-197</c:v>
                </c:pt>
                <c:pt idx="466">
                  <c:v>208</c:v>
                </c:pt>
                <c:pt idx="467">
                  <c:v>372</c:v>
                </c:pt>
                <c:pt idx="468">
                  <c:v>154</c:v>
                </c:pt>
                <c:pt idx="469">
                  <c:v>403</c:v>
                </c:pt>
                <c:pt idx="470">
                  <c:v>148</c:v>
                </c:pt>
                <c:pt idx="471">
                  <c:v>191</c:v>
                </c:pt>
                <c:pt idx="472">
                  <c:v>91</c:v>
                </c:pt>
                <c:pt idx="473">
                  <c:v>72</c:v>
                </c:pt>
                <c:pt idx="474">
                  <c:v>76</c:v>
                </c:pt>
                <c:pt idx="475">
                  <c:v>118</c:v>
                </c:pt>
                <c:pt idx="476">
                  <c:v>-92</c:v>
                </c:pt>
                <c:pt idx="477">
                  <c:v>272</c:v>
                </c:pt>
                <c:pt idx="478">
                  <c:v>92</c:v>
                </c:pt>
                <c:pt idx="479">
                  <c:v>337</c:v>
                </c:pt>
                <c:pt idx="480">
                  <c:v>-27</c:v>
                </c:pt>
                <c:pt idx="481">
                  <c:v>-66</c:v>
                </c:pt>
                <c:pt idx="482">
                  <c:v>297</c:v>
                </c:pt>
                <c:pt idx="483">
                  <c:v>243</c:v>
                </c:pt>
                <c:pt idx="484">
                  <c:v>262</c:v>
                </c:pt>
                <c:pt idx="485">
                  <c:v>241</c:v>
                </c:pt>
                <c:pt idx="486">
                  <c:v>-345</c:v>
                </c:pt>
                <c:pt idx="487">
                  <c:v>122</c:v>
                </c:pt>
                <c:pt idx="488">
                  <c:v>-7</c:v>
                </c:pt>
                <c:pt idx="489">
                  <c:v>-14</c:v>
                </c:pt>
                <c:pt idx="490">
                  <c:v>71</c:v>
                </c:pt>
                <c:pt idx="491">
                  <c:v>268</c:v>
                </c:pt>
                <c:pt idx="492">
                  <c:v>237</c:v>
                </c:pt>
                <c:pt idx="493">
                  <c:v>321</c:v>
                </c:pt>
                <c:pt idx="494">
                  <c:v>92</c:v>
                </c:pt>
                <c:pt idx="495">
                  <c:v>-436</c:v>
                </c:pt>
                <c:pt idx="496">
                  <c:v>266</c:v>
                </c:pt>
                <c:pt idx="497">
                  <c:v>-85</c:v>
                </c:pt>
                <c:pt idx="498">
                  <c:v>-377</c:v>
                </c:pt>
                <c:pt idx="499">
                  <c:v>400</c:v>
                </c:pt>
                <c:pt idx="500">
                  <c:v>214</c:v>
                </c:pt>
                <c:pt idx="501">
                  <c:v>71</c:v>
                </c:pt>
                <c:pt idx="502">
                  <c:v>237</c:v>
                </c:pt>
                <c:pt idx="503">
                  <c:v>-111</c:v>
                </c:pt>
                <c:pt idx="504">
                  <c:v>-13</c:v>
                </c:pt>
                <c:pt idx="505">
                  <c:v>113</c:v>
                </c:pt>
                <c:pt idx="506">
                  <c:v>354</c:v>
                </c:pt>
                <c:pt idx="507">
                  <c:v>229</c:v>
                </c:pt>
                <c:pt idx="508">
                  <c:v>-123</c:v>
                </c:pt>
                <c:pt idx="509">
                  <c:v>14</c:v>
                </c:pt>
                <c:pt idx="510">
                  <c:v>52</c:v>
                </c:pt>
                <c:pt idx="511">
                  <c:v>261</c:v>
                </c:pt>
                <c:pt idx="512">
                  <c:v>39</c:v>
                </c:pt>
                <c:pt idx="513">
                  <c:v>261</c:v>
                </c:pt>
                <c:pt idx="514">
                  <c:v>296</c:v>
                </c:pt>
                <c:pt idx="515">
                  <c:v>12</c:v>
                </c:pt>
                <c:pt idx="516">
                  <c:v>188</c:v>
                </c:pt>
                <c:pt idx="517">
                  <c:v>-54</c:v>
                </c:pt>
                <c:pt idx="518">
                  <c:v>110</c:v>
                </c:pt>
                <c:pt idx="519">
                  <c:v>81</c:v>
                </c:pt>
                <c:pt idx="520">
                  <c:v>204</c:v>
                </c:pt>
                <c:pt idx="521">
                  <c:v>-47</c:v>
                </c:pt>
                <c:pt idx="522">
                  <c:v>372</c:v>
                </c:pt>
                <c:pt idx="523">
                  <c:v>355</c:v>
                </c:pt>
                <c:pt idx="524">
                  <c:v>90</c:v>
                </c:pt>
                <c:pt idx="525">
                  <c:v>16</c:v>
                </c:pt>
                <c:pt idx="526">
                  <c:v>-2</c:v>
                </c:pt>
                <c:pt idx="527">
                  <c:v>125</c:v>
                </c:pt>
                <c:pt idx="528">
                  <c:v>315</c:v>
                </c:pt>
                <c:pt idx="529">
                  <c:v>375</c:v>
                </c:pt>
                <c:pt idx="530">
                  <c:v>402</c:v>
                </c:pt>
                <c:pt idx="531">
                  <c:v>285</c:v>
                </c:pt>
                <c:pt idx="532">
                  <c:v>-95</c:v>
                </c:pt>
                <c:pt idx="533">
                  <c:v>295</c:v>
                </c:pt>
                <c:pt idx="534">
                  <c:v>-52</c:v>
                </c:pt>
                <c:pt idx="535">
                  <c:v>239</c:v>
                </c:pt>
                <c:pt idx="536">
                  <c:v>114</c:v>
                </c:pt>
                <c:pt idx="537">
                  <c:v>177</c:v>
                </c:pt>
                <c:pt idx="538">
                  <c:v>-34</c:v>
                </c:pt>
                <c:pt idx="539">
                  <c:v>369</c:v>
                </c:pt>
                <c:pt idx="540">
                  <c:v>356</c:v>
                </c:pt>
                <c:pt idx="541">
                  <c:v>-21</c:v>
                </c:pt>
                <c:pt idx="542">
                  <c:v>374</c:v>
                </c:pt>
                <c:pt idx="543">
                  <c:v>263</c:v>
                </c:pt>
                <c:pt idx="544">
                  <c:v>106</c:v>
                </c:pt>
                <c:pt idx="545">
                  <c:v>298</c:v>
                </c:pt>
                <c:pt idx="546">
                  <c:v>-265</c:v>
                </c:pt>
                <c:pt idx="547">
                  <c:v>-19</c:v>
                </c:pt>
                <c:pt idx="548">
                  <c:v>329</c:v>
                </c:pt>
                <c:pt idx="549">
                  <c:v>129</c:v>
                </c:pt>
                <c:pt idx="550">
                  <c:v>-153</c:v>
                </c:pt>
                <c:pt idx="551">
                  <c:v>275</c:v>
                </c:pt>
                <c:pt idx="552">
                  <c:v>-75</c:v>
                </c:pt>
                <c:pt idx="553">
                  <c:v>130</c:v>
                </c:pt>
                <c:pt idx="554">
                  <c:v>-68</c:v>
                </c:pt>
                <c:pt idx="555">
                  <c:v>-55</c:v>
                </c:pt>
                <c:pt idx="556">
                  <c:v>-4</c:v>
                </c:pt>
                <c:pt idx="557">
                  <c:v>265</c:v>
                </c:pt>
                <c:pt idx="558">
                  <c:v>-76</c:v>
                </c:pt>
                <c:pt idx="559">
                  <c:v>252</c:v>
                </c:pt>
                <c:pt idx="560">
                  <c:v>241</c:v>
                </c:pt>
                <c:pt idx="561">
                  <c:v>87</c:v>
                </c:pt>
                <c:pt idx="562">
                  <c:v>120</c:v>
                </c:pt>
                <c:pt idx="563">
                  <c:v>348</c:v>
                </c:pt>
                <c:pt idx="564">
                  <c:v>129</c:v>
                </c:pt>
                <c:pt idx="565">
                  <c:v>427</c:v>
                </c:pt>
                <c:pt idx="566">
                  <c:v>220</c:v>
                </c:pt>
                <c:pt idx="567">
                  <c:v>4</c:v>
                </c:pt>
                <c:pt idx="568">
                  <c:v>379</c:v>
                </c:pt>
                <c:pt idx="569">
                  <c:v>24</c:v>
                </c:pt>
                <c:pt idx="570">
                  <c:v>212</c:v>
                </c:pt>
                <c:pt idx="571">
                  <c:v>240</c:v>
                </c:pt>
                <c:pt idx="572">
                  <c:v>-124</c:v>
                </c:pt>
                <c:pt idx="573">
                  <c:v>4</c:v>
                </c:pt>
                <c:pt idx="574">
                  <c:v>-31</c:v>
                </c:pt>
                <c:pt idx="575">
                  <c:v>375</c:v>
                </c:pt>
                <c:pt idx="576">
                  <c:v>341</c:v>
                </c:pt>
                <c:pt idx="577">
                  <c:v>12</c:v>
                </c:pt>
                <c:pt idx="578">
                  <c:v>-27</c:v>
                </c:pt>
                <c:pt idx="579">
                  <c:v>30</c:v>
                </c:pt>
                <c:pt idx="580">
                  <c:v>323</c:v>
                </c:pt>
                <c:pt idx="581">
                  <c:v>404</c:v>
                </c:pt>
                <c:pt idx="582">
                  <c:v>-73</c:v>
                </c:pt>
                <c:pt idx="583">
                  <c:v>-107</c:v>
                </c:pt>
                <c:pt idx="584">
                  <c:v>50</c:v>
                </c:pt>
                <c:pt idx="585">
                  <c:v>10</c:v>
                </c:pt>
                <c:pt idx="586">
                  <c:v>154</c:v>
                </c:pt>
                <c:pt idx="587">
                  <c:v>127</c:v>
                </c:pt>
                <c:pt idx="588">
                  <c:v>156</c:v>
                </c:pt>
                <c:pt idx="589">
                  <c:v>-43</c:v>
                </c:pt>
                <c:pt idx="590">
                  <c:v>204</c:v>
                </c:pt>
                <c:pt idx="591">
                  <c:v>194</c:v>
                </c:pt>
                <c:pt idx="592">
                  <c:v>-75</c:v>
                </c:pt>
                <c:pt idx="593">
                  <c:v>112</c:v>
                </c:pt>
                <c:pt idx="594">
                  <c:v>139</c:v>
                </c:pt>
                <c:pt idx="595">
                  <c:v>-46</c:v>
                </c:pt>
                <c:pt idx="596">
                  <c:v>84</c:v>
                </c:pt>
                <c:pt idx="597">
                  <c:v>393</c:v>
                </c:pt>
                <c:pt idx="598">
                  <c:v>221</c:v>
                </c:pt>
                <c:pt idx="599">
                  <c:v>-31</c:v>
                </c:pt>
                <c:pt idx="600">
                  <c:v>22</c:v>
                </c:pt>
                <c:pt idx="601">
                  <c:v>-191</c:v>
                </c:pt>
                <c:pt idx="602">
                  <c:v>51</c:v>
                </c:pt>
                <c:pt idx="603">
                  <c:v>24</c:v>
                </c:pt>
                <c:pt idx="604">
                  <c:v>168</c:v>
                </c:pt>
                <c:pt idx="605">
                  <c:v>-69</c:v>
                </c:pt>
                <c:pt idx="606">
                  <c:v>329</c:v>
                </c:pt>
                <c:pt idx="607">
                  <c:v>165</c:v>
                </c:pt>
                <c:pt idx="608">
                  <c:v>106</c:v>
                </c:pt>
                <c:pt idx="609">
                  <c:v>-63</c:v>
                </c:pt>
                <c:pt idx="610">
                  <c:v>-82</c:v>
                </c:pt>
                <c:pt idx="611">
                  <c:v>-27</c:v>
                </c:pt>
                <c:pt idx="612">
                  <c:v>377</c:v>
                </c:pt>
                <c:pt idx="613">
                  <c:v>146</c:v>
                </c:pt>
                <c:pt idx="614">
                  <c:v>275</c:v>
                </c:pt>
                <c:pt idx="615">
                  <c:v>207</c:v>
                </c:pt>
                <c:pt idx="616">
                  <c:v>-28</c:v>
                </c:pt>
                <c:pt idx="617">
                  <c:v>90</c:v>
                </c:pt>
                <c:pt idx="618">
                  <c:v>84</c:v>
                </c:pt>
                <c:pt idx="619">
                  <c:v>174</c:v>
                </c:pt>
                <c:pt idx="620">
                  <c:v>-173</c:v>
                </c:pt>
                <c:pt idx="621">
                  <c:v>99</c:v>
                </c:pt>
                <c:pt idx="622">
                  <c:v>114</c:v>
                </c:pt>
                <c:pt idx="623">
                  <c:v>-140</c:v>
                </c:pt>
                <c:pt idx="624">
                  <c:v>352</c:v>
                </c:pt>
                <c:pt idx="625">
                  <c:v>76</c:v>
                </c:pt>
                <c:pt idx="626">
                  <c:v>198</c:v>
                </c:pt>
                <c:pt idx="627">
                  <c:v>-11</c:v>
                </c:pt>
                <c:pt idx="628">
                  <c:v>-1</c:v>
                </c:pt>
                <c:pt idx="629">
                  <c:v>-128</c:v>
                </c:pt>
                <c:pt idx="630">
                  <c:v>185</c:v>
                </c:pt>
                <c:pt idx="631">
                  <c:v>-10</c:v>
                </c:pt>
                <c:pt idx="632">
                  <c:v>278</c:v>
                </c:pt>
                <c:pt idx="633">
                  <c:v>32</c:v>
                </c:pt>
                <c:pt idx="634">
                  <c:v>-6</c:v>
                </c:pt>
                <c:pt idx="635">
                  <c:v>0</c:v>
                </c:pt>
                <c:pt idx="636">
                  <c:v>352</c:v>
                </c:pt>
                <c:pt idx="637">
                  <c:v>368</c:v>
                </c:pt>
                <c:pt idx="638">
                  <c:v>194</c:v>
                </c:pt>
                <c:pt idx="639">
                  <c:v>-35</c:v>
                </c:pt>
                <c:pt idx="640">
                  <c:v>-296</c:v>
                </c:pt>
                <c:pt idx="641">
                  <c:v>33</c:v>
                </c:pt>
                <c:pt idx="642">
                  <c:v>325</c:v>
                </c:pt>
                <c:pt idx="643">
                  <c:v>309</c:v>
                </c:pt>
                <c:pt idx="644">
                  <c:v>97</c:v>
                </c:pt>
                <c:pt idx="645">
                  <c:v>336</c:v>
                </c:pt>
                <c:pt idx="646">
                  <c:v>181</c:v>
                </c:pt>
                <c:pt idx="647">
                  <c:v>214</c:v>
                </c:pt>
                <c:pt idx="648">
                  <c:v>366</c:v>
                </c:pt>
                <c:pt idx="649">
                  <c:v>-14</c:v>
                </c:pt>
                <c:pt idx="650">
                  <c:v>276</c:v>
                </c:pt>
                <c:pt idx="651">
                  <c:v>383</c:v>
                </c:pt>
                <c:pt idx="652">
                  <c:v>-188</c:v>
                </c:pt>
                <c:pt idx="653">
                  <c:v>-110</c:v>
                </c:pt>
                <c:pt idx="654">
                  <c:v>187</c:v>
                </c:pt>
                <c:pt idx="655">
                  <c:v>128</c:v>
                </c:pt>
                <c:pt idx="656">
                  <c:v>-21</c:v>
                </c:pt>
                <c:pt idx="657">
                  <c:v>219</c:v>
                </c:pt>
                <c:pt idx="658">
                  <c:v>85</c:v>
                </c:pt>
                <c:pt idx="659">
                  <c:v>93</c:v>
                </c:pt>
                <c:pt idx="660">
                  <c:v>192</c:v>
                </c:pt>
                <c:pt idx="661">
                  <c:v>8</c:v>
                </c:pt>
                <c:pt idx="662">
                  <c:v>206</c:v>
                </c:pt>
                <c:pt idx="663">
                  <c:v>41</c:v>
                </c:pt>
                <c:pt idx="664">
                  <c:v>148</c:v>
                </c:pt>
                <c:pt idx="665">
                  <c:v>-81</c:v>
                </c:pt>
                <c:pt idx="666">
                  <c:v>-19</c:v>
                </c:pt>
                <c:pt idx="667">
                  <c:v>-68</c:v>
                </c:pt>
                <c:pt idx="668">
                  <c:v>-57</c:v>
                </c:pt>
                <c:pt idx="669">
                  <c:v>323</c:v>
                </c:pt>
                <c:pt idx="670">
                  <c:v>90</c:v>
                </c:pt>
                <c:pt idx="671">
                  <c:v>130</c:v>
                </c:pt>
                <c:pt idx="672">
                  <c:v>9</c:v>
                </c:pt>
                <c:pt idx="673">
                  <c:v>316</c:v>
                </c:pt>
                <c:pt idx="674">
                  <c:v>298</c:v>
                </c:pt>
                <c:pt idx="675">
                  <c:v>286</c:v>
                </c:pt>
                <c:pt idx="676">
                  <c:v>93</c:v>
                </c:pt>
                <c:pt idx="677">
                  <c:v>-189</c:v>
                </c:pt>
                <c:pt idx="678">
                  <c:v>74</c:v>
                </c:pt>
                <c:pt idx="679">
                  <c:v>216</c:v>
                </c:pt>
                <c:pt idx="680">
                  <c:v>317</c:v>
                </c:pt>
                <c:pt idx="681">
                  <c:v>-282</c:v>
                </c:pt>
                <c:pt idx="682">
                  <c:v>191</c:v>
                </c:pt>
                <c:pt idx="683">
                  <c:v>359</c:v>
                </c:pt>
                <c:pt idx="684">
                  <c:v>-11</c:v>
                </c:pt>
                <c:pt idx="685">
                  <c:v>130</c:v>
                </c:pt>
                <c:pt idx="686">
                  <c:v>249</c:v>
                </c:pt>
                <c:pt idx="687">
                  <c:v>273</c:v>
                </c:pt>
                <c:pt idx="688">
                  <c:v>28</c:v>
                </c:pt>
                <c:pt idx="689">
                  <c:v>-92</c:v>
                </c:pt>
                <c:pt idx="690">
                  <c:v>78</c:v>
                </c:pt>
                <c:pt idx="691">
                  <c:v>-145</c:v>
                </c:pt>
                <c:pt idx="692">
                  <c:v>202</c:v>
                </c:pt>
                <c:pt idx="693">
                  <c:v>234</c:v>
                </c:pt>
                <c:pt idx="694">
                  <c:v>-49</c:v>
                </c:pt>
                <c:pt idx="695">
                  <c:v>86</c:v>
                </c:pt>
                <c:pt idx="696">
                  <c:v>-208</c:v>
                </c:pt>
                <c:pt idx="697">
                  <c:v>198</c:v>
                </c:pt>
                <c:pt idx="698">
                  <c:v>-12</c:v>
                </c:pt>
                <c:pt idx="699">
                  <c:v>-49</c:v>
                </c:pt>
                <c:pt idx="700">
                  <c:v>79</c:v>
                </c:pt>
                <c:pt idx="701">
                  <c:v>-43</c:v>
                </c:pt>
                <c:pt idx="702">
                  <c:v>74</c:v>
                </c:pt>
                <c:pt idx="703">
                  <c:v>90</c:v>
                </c:pt>
                <c:pt idx="704">
                  <c:v>-46</c:v>
                </c:pt>
                <c:pt idx="705">
                  <c:v>304</c:v>
                </c:pt>
                <c:pt idx="706">
                  <c:v>158</c:v>
                </c:pt>
                <c:pt idx="707">
                  <c:v>-268</c:v>
                </c:pt>
                <c:pt idx="708">
                  <c:v>160</c:v>
                </c:pt>
                <c:pt idx="709">
                  <c:v>312</c:v>
                </c:pt>
                <c:pt idx="710">
                  <c:v>317</c:v>
                </c:pt>
                <c:pt idx="711">
                  <c:v>224</c:v>
                </c:pt>
                <c:pt idx="712">
                  <c:v>404</c:v>
                </c:pt>
                <c:pt idx="713">
                  <c:v>267</c:v>
                </c:pt>
                <c:pt idx="714">
                  <c:v>243</c:v>
                </c:pt>
                <c:pt idx="715">
                  <c:v>-44</c:v>
                </c:pt>
                <c:pt idx="716">
                  <c:v>85</c:v>
                </c:pt>
                <c:pt idx="717">
                  <c:v>84</c:v>
                </c:pt>
                <c:pt idx="718">
                  <c:v>332</c:v>
                </c:pt>
                <c:pt idx="719">
                  <c:v>328</c:v>
                </c:pt>
                <c:pt idx="720">
                  <c:v>157</c:v>
                </c:pt>
                <c:pt idx="721">
                  <c:v>41</c:v>
                </c:pt>
                <c:pt idx="722">
                  <c:v>180</c:v>
                </c:pt>
                <c:pt idx="723">
                  <c:v>-110</c:v>
                </c:pt>
                <c:pt idx="724">
                  <c:v>256</c:v>
                </c:pt>
                <c:pt idx="725">
                  <c:v>156</c:v>
                </c:pt>
                <c:pt idx="726">
                  <c:v>-2</c:v>
                </c:pt>
                <c:pt idx="727">
                  <c:v>-33</c:v>
                </c:pt>
                <c:pt idx="728">
                  <c:v>182</c:v>
                </c:pt>
                <c:pt idx="729">
                  <c:v>-270</c:v>
                </c:pt>
                <c:pt idx="730">
                  <c:v>125</c:v>
                </c:pt>
                <c:pt idx="731">
                  <c:v>167</c:v>
                </c:pt>
                <c:pt idx="732">
                  <c:v>-236</c:v>
                </c:pt>
                <c:pt idx="733">
                  <c:v>-15</c:v>
                </c:pt>
                <c:pt idx="734">
                  <c:v>423</c:v>
                </c:pt>
                <c:pt idx="735">
                  <c:v>360</c:v>
                </c:pt>
                <c:pt idx="736">
                  <c:v>311</c:v>
                </c:pt>
                <c:pt idx="737">
                  <c:v>-109</c:v>
                </c:pt>
                <c:pt idx="738">
                  <c:v>-39</c:v>
                </c:pt>
                <c:pt idx="739">
                  <c:v>15</c:v>
                </c:pt>
                <c:pt idx="740">
                  <c:v>363</c:v>
                </c:pt>
                <c:pt idx="741">
                  <c:v>140</c:v>
                </c:pt>
                <c:pt idx="742">
                  <c:v>220</c:v>
                </c:pt>
                <c:pt idx="743">
                  <c:v>235</c:v>
                </c:pt>
                <c:pt idx="744">
                  <c:v>382</c:v>
                </c:pt>
                <c:pt idx="745">
                  <c:v>386</c:v>
                </c:pt>
                <c:pt idx="746">
                  <c:v>-45</c:v>
                </c:pt>
                <c:pt idx="747">
                  <c:v>-22</c:v>
                </c:pt>
                <c:pt idx="748">
                  <c:v>179</c:v>
                </c:pt>
                <c:pt idx="749">
                  <c:v>335</c:v>
                </c:pt>
                <c:pt idx="750">
                  <c:v>-64</c:v>
                </c:pt>
                <c:pt idx="751">
                  <c:v>85</c:v>
                </c:pt>
                <c:pt idx="752">
                  <c:v>195</c:v>
                </c:pt>
                <c:pt idx="753">
                  <c:v>329</c:v>
                </c:pt>
                <c:pt idx="754">
                  <c:v>-80</c:v>
                </c:pt>
                <c:pt idx="755">
                  <c:v>334</c:v>
                </c:pt>
                <c:pt idx="756">
                  <c:v>227</c:v>
                </c:pt>
                <c:pt idx="757">
                  <c:v>114</c:v>
                </c:pt>
                <c:pt idx="758">
                  <c:v>248</c:v>
                </c:pt>
                <c:pt idx="759">
                  <c:v>-32</c:v>
                </c:pt>
                <c:pt idx="760">
                  <c:v>121</c:v>
                </c:pt>
                <c:pt idx="761">
                  <c:v>86</c:v>
                </c:pt>
                <c:pt idx="762">
                  <c:v>-32</c:v>
                </c:pt>
                <c:pt idx="763">
                  <c:v>19</c:v>
                </c:pt>
                <c:pt idx="764">
                  <c:v>154</c:v>
                </c:pt>
                <c:pt idx="765">
                  <c:v>80</c:v>
                </c:pt>
                <c:pt idx="766">
                  <c:v>-18</c:v>
                </c:pt>
                <c:pt idx="767">
                  <c:v>-41</c:v>
                </c:pt>
                <c:pt idx="768">
                  <c:v>291</c:v>
                </c:pt>
                <c:pt idx="769">
                  <c:v>199</c:v>
                </c:pt>
                <c:pt idx="770">
                  <c:v>-82</c:v>
                </c:pt>
                <c:pt idx="771">
                  <c:v>132</c:v>
                </c:pt>
                <c:pt idx="772">
                  <c:v>367</c:v>
                </c:pt>
                <c:pt idx="773">
                  <c:v>91</c:v>
                </c:pt>
                <c:pt idx="774">
                  <c:v>376</c:v>
                </c:pt>
                <c:pt idx="775">
                  <c:v>400</c:v>
                </c:pt>
                <c:pt idx="776">
                  <c:v>382</c:v>
                </c:pt>
                <c:pt idx="777">
                  <c:v>-22</c:v>
                </c:pt>
                <c:pt idx="778">
                  <c:v>384</c:v>
                </c:pt>
                <c:pt idx="779">
                  <c:v>-92</c:v>
                </c:pt>
                <c:pt idx="780">
                  <c:v>261</c:v>
                </c:pt>
                <c:pt idx="781">
                  <c:v>118</c:v>
                </c:pt>
                <c:pt idx="782">
                  <c:v>171</c:v>
                </c:pt>
                <c:pt idx="783">
                  <c:v>-6</c:v>
                </c:pt>
                <c:pt idx="784">
                  <c:v>-58</c:v>
                </c:pt>
                <c:pt idx="785">
                  <c:v>-44</c:v>
                </c:pt>
                <c:pt idx="786">
                  <c:v>310</c:v>
                </c:pt>
                <c:pt idx="787">
                  <c:v>163</c:v>
                </c:pt>
                <c:pt idx="788">
                  <c:v>10</c:v>
                </c:pt>
                <c:pt idx="789">
                  <c:v>27</c:v>
                </c:pt>
                <c:pt idx="790">
                  <c:v>350</c:v>
                </c:pt>
                <c:pt idx="791">
                  <c:v>-10</c:v>
                </c:pt>
                <c:pt idx="792">
                  <c:v>95</c:v>
                </c:pt>
                <c:pt idx="793">
                  <c:v>403</c:v>
                </c:pt>
                <c:pt idx="794">
                  <c:v>336</c:v>
                </c:pt>
                <c:pt idx="795">
                  <c:v>-95</c:v>
                </c:pt>
                <c:pt idx="796">
                  <c:v>132</c:v>
                </c:pt>
                <c:pt idx="797">
                  <c:v>74</c:v>
                </c:pt>
                <c:pt idx="798">
                  <c:v>19</c:v>
                </c:pt>
                <c:pt idx="799">
                  <c:v>242</c:v>
                </c:pt>
                <c:pt idx="800">
                  <c:v>14</c:v>
                </c:pt>
                <c:pt idx="801">
                  <c:v>260</c:v>
                </c:pt>
                <c:pt idx="802">
                  <c:v>251</c:v>
                </c:pt>
                <c:pt idx="803">
                  <c:v>318</c:v>
                </c:pt>
                <c:pt idx="804">
                  <c:v>163</c:v>
                </c:pt>
                <c:pt idx="805">
                  <c:v>-35</c:v>
                </c:pt>
                <c:pt idx="806">
                  <c:v>361</c:v>
                </c:pt>
                <c:pt idx="807">
                  <c:v>79</c:v>
                </c:pt>
                <c:pt idx="808">
                  <c:v>257</c:v>
                </c:pt>
                <c:pt idx="809">
                  <c:v>100</c:v>
                </c:pt>
                <c:pt idx="810">
                  <c:v>117</c:v>
                </c:pt>
                <c:pt idx="811">
                  <c:v>347</c:v>
                </c:pt>
                <c:pt idx="812">
                  <c:v>129</c:v>
                </c:pt>
                <c:pt idx="813">
                  <c:v>123</c:v>
                </c:pt>
                <c:pt idx="814">
                  <c:v>-83</c:v>
                </c:pt>
                <c:pt idx="815">
                  <c:v>145</c:v>
                </c:pt>
                <c:pt idx="816">
                  <c:v>-65</c:v>
                </c:pt>
                <c:pt idx="817">
                  <c:v>2</c:v>
                </c:pt>
                <c:pt idx="818">
                  <c:v>386</c:v>
                </c:pt>
                <c:pt idx="819">
                  <c:v>-79</c:v>
                </c:pt>
                <c:pt idx="820">
                  <c:v>183</c:v>
                </c:pt>
                <c:pt idx="821">
                  <c:v>59</c:v>
                </c:pt>
                <c:pt idx="822">
                  <c:v>49</c:v>
                </c:pt>
                <c:pt idx="823">
                  <c:v>88</c:v>
                </c:pt>
                <c:pt idx="824">
                  <c:v>136</c:v>
                </c:pt>
                <c:pt idx="825">
                  <c:v>383</c:v>
                </c:pt>
                <c:pt idx="826">
                  <c:v>-43</c:v>
                </c:pt>
                <c:pt idx="827">
                  <c:v>-40</c:v>
                </c:pt>
                <c:pt idx="828">
                  <c:v>444</c:v>
                </c:pt>
                <c:pt idx="829">
                  <c:v>-81</c:v>
                </c:pt>
                <c:pt idx="830">
                  <c:v>283</c:v>
                </c:pt>
                <c:pt idx="831">
                  <c:v>301</c:v>
                </c:pt>
                <c:pt idx="832">
                  <c:v>-51</c:v>
                </c:pt>
                <c:pt idx="833">
                  <c:v>-67</c:v>
                </c:pt>
                <c:pt idx="834">
                  <c:v>-119</c:v>
                </c:pt>
                <c:pt idx="835">
                  <c:v>6</c:v>
                </c:pt>
                <c:pt idx="836">
                  <c:v>151</c:v>
                </c:pt>
                <c:pt idx="837">
                  <c:v>112</c:v>
                </c:pt>
                <c:pt idx="838">
                  <c:v>321</c:v>
                </c:pt>
                <c:pt idx="839">
                  <c:v>-76</c:v>
                </c:pt>
                <c:pt idx="840">
                  <c:v>-15</c:v>
                </c:pt>
                <c:pt idx="841">
                  <c:v>38</c:v>
                </c:pt>
                <c:pt idx="842">
                  <c:v>199</c:v>
                </c:pt>
                <c:pt idx="843">
                  <c:v>211</c:v>
                </c:pt>
                <c:pt idx="844">
                  <c:v>-139</c:v>
                </c:pt>
                <c:pt idx="845">
                  <c:v>272</c:v>
                </c:pt>
                <c:pt idx="846">
                  <c:v>174</c:v>
                </c:pt>
                <c:pt idx="847">
                  <c:v>-25</c:v>
                </c:pt>
                <c:pt idx="848">
                  <c:v>152</c:v>
                </c:pt>
                <c:pt idx="849">
                  <c:v>203</c:v>
                </c:pt>
                <c:pt idx="850">
                  <c:v>37</c:v>
                </c:pt>
                <c:pt idx="851">
                  <c:v>160</c:v>
                </c:pt>
                <c:pt idx="852">
                  <c:v>210</c:v>
                </c:pt>
                <c:pt idx="853">
                  <c:v>58</c:v>
                </c:pt>
                <c:pt idx="854">
                  <c:v>-36</c:v>
                </c:pt>
                <c:pt idx="855">
                  <c:v>238</c:v>
                </c:pt>
                <c:pt idx="856">
                  <c:v>59</c:v>
                </c:pt>
                <c:pt idx="857">
                  <c:v>55</c:v>
                </c:pt>
                <c:pt idx="858">
                  <c:v>238</c:v>
                </c:pt>
                <c:pt idx="859">
                  <c:v>-87</c:v>
                </c:pt>
                <c:pt idx="860">
                  <c:v>21</c:v>
                </c:pt>
                <c:pt idx="861">
                  <c:v>380</c:v>
                </c:pt>
                <c:pt idx="862">
                  <c:v>-27</c:v>
                </c:pt>
                <c:pt idx="863">
                  <c:v>112</c:v>
                </c:pt>
                <c:pt idx="864">
                  <c:v>389</c:v>
                </c:pt>
                <c:pt idx="865">
                  <c:v>354</c:v>
                </c:pt>
                <c:pt idx="866">
                  <c:v>314</c:v>
                </c:pt>
                <c:pt idx="867">
                  <c:v>38</c:v>
                </c:pt>
                <c:pt idx="868">
                  <c:v>310</c:v>
                </c:pt>
                <c:pt idx="869">
                  <c:v>-9</c:v>
                </c:pt>
                <c:pt idx="870">
                  <c:v>-53</c:v>
                </c:pt>
                <c:pt idx="871">
                  <c:v>161</c:v>
                </c:pt>
                <c:pt idx="872">
                  <c:v>91</c:v>
                </c:pt>
                <c:pt idx="873">
                  <c:v>105</c:v>
                </c:pt>
                <c:pt idx="874">
                  <c:v>169</c:v>
                </c:pt>
                <c:pt idx="875">
                  <c:v>319</c:v>
                </c:pt>
                <c:pt idx="876">
                  <c:v>263</c:v>
                </c:pt>
                <c:pt idx="877">
                  <c:v>167</c:v>
                </c:pt>
                <c:pt idx="878">
                  <c:v>222</c:v>
                </c:pt>
                <c:pt idx="879">
                  <c:v>301</c:v>
                </c:pt>
                <c:pt idx="880">
                  <c:v>83</c:v>
                </c:pt>
                <c:pt idx="881">
                  <c:v>-68</c:v>
                </c:pt>
                <c:pt idx="882">
                  <c:v>15</c:v>
                </c:pt>
                <c:pt idx="883">
                  <c:v>-63</c:v>
                </c:pt>
                <c:pt idx="884">
                  <c:v>358</c:v>
                </c:pt>
                <c:pt idx="885">
                  <c:v>311</c:v>
                </c:pt>
                <c:pt idx="886">
                  <c:v>16</c:v>
                </c:pt>
                <c:pt idx="887">
                  <c:v>243</c:v>
                </c:pt>
                <c:pt idx="888">
                  <c:v>119</c:v>
                </c:pt>
                <c:pt idx="889">
                  <c:v>-6</c:v>
                </c:pt>
                <c:pt idx="890">
                  <c:v>103</c:v>
                </c:pt>
                <c:pt idx="891">
                  <c:v>162</c:v>
                </c:pt>
                <c:pt idx="892">
                  <c:v>-47</c:v>
                </c:pt>
                <c:pt idx="893">
                  <c:v>-288</c:v>
                </c:pt>
                <c:pt idx="894">
                  <c:v>307</c:v>
                </c:pt>
                <c:pt idx="895">
                  <c:v>-19</c:v>
                </c:pt>
                <c:pt idx="896">
                  <c:v>-14</c:v>
                </c:pt>
                <c:pt idx="897">
                  <c:v>71</c:v>
                </c:pt>
                <c:pt idx="898">
                  <c:v>155</c:v>
                </c:pt>
                <c:pt idx="899">
                  <c:v>24</c:v>
                </c:pt>
                <c:pt idx="900">
                  <c:v>260</c:v>
                </c:pt>
                <c:pt idx="901">
                  <c:v>-91</c:v>
                </c:pt>
                <c:pt idx="902">
                  <c:v>-88</c:v>
                </c:pt>
                <c:pt idx="903">
                  <c:v>279</c:v>
                </c:pt>
                <c:pt idx="904">
                  <c:v>372</c:v>
                </c:pt>
                <c:pt idx="905">
                  <c:v>-430</c:v>
                </c:pt>
                <c:pt idx="906">
                  <c:v>152</c:v>
                </c:pt>
                <c:pt idx="907">
                  <c:v>-130</c:v>
                </c:pt>
                <c:pt idx="908">
                  <c:v>-59</c:v>
                </c:pt>
                <c:pt idx="909">
                  <c:v>324</c:v>
                </c:pt>
                <c:pt idx="910">
                  <c:v>-63</c:v>
                </c:pt>
                <c:pt idx="911">
                  <c:v>-294</c:v>
                </c:pt>
                <c:pt idx="912">
                  <c:v>394</c:v>
                </c:pt>
                <c:pt idx="913">
                  <c:v>-22</c:v>
                </c:pt>
                <c:pt idx="914">
                  <c:v>19</c:v>
                </c:pt>
                <c:pt idx="915">
                  <c:v>349</c:v>
                </c:pt>
                <c:pt idx="916">
                  <c:v>226</c:v>
                </c:pt>
                <c:pt idx="917">
                  <c:v>258</c:v>
                </c:pt>
                <c:pt idx="918">
                  <c:v>0</c:v>
                </c:pt>
                <c:pt idx="919">
                  <c:v>224</c:v>
                </c:pt>
                <c:pt idx="920">
                  <c:v>348</c:v>
                </c:pt>
                <c:pt idx="921">
                  <c:v>109</c:v>
                </c:pt>
                <c:pt idx="922">
                  <c:v>-38</c:v>
                </c:pt>
                <c:pt idx="923">
                  <c:v>-76</c:v>
                </c:pt>
                <c:pt idx="924">
                  <c:v>165</c:v>
                </c:pt>
                <c:pt idx="925">
                  <c:v>113</c:v>
                </c:pt>
                <c:pt idx="926">
                  <c:v>91</c:v>
                </c:pt>
                <c:pt idx="927">
                  <c:v>379</c:v>
                </c:pt>
                <c:pt idx="928">
                  <c:v>-42</c:v>
                </c:pt>
                <c:pt idx="929">
                  <c:v>-26</c:v>
                </c:pt>
                <c:pt idx="930">
                  <c:v>176</c:v>
                </c:pt>
                <c:pt idx="931">
                  <c:v>57</c:v>
                </c:pt>
                <c:pt idx="932">
                  <c:v>-22</c:v>
                </c:pt>
                <c:pt idx="933">
                  <c:v>-45</c:v>
                </c:pt>
                <c:pt idx="934">
                  <c:v>-87</c:v>
                </c:pt>
                <c:pt idx="935">
                  <c:v>132</c:v>
                </c:pt>
                <c:pt idx="936">
                  <c:v>305</c:v>
                </c:pt>
                <c:pt idx="937">
                  <c:v>284</c:v>
                </c:pt>
                <c:pt idx="938">
                  <c:v>119</c:v>
                </c:pt>
                <c:pt idx="939">
                  <c:v>248</c:v>
                </c:pt>
                <c:pt idx="940">
                  <c:v>76</c:v>
                </c:pt>
                <c:pt idx="941">
                  <c:v>189</c:v>
                </c:pt>
                <c:pt idx="942">
                  <c:v>27</c:v>
                </c:pt>
                <c:pt idx="943">
                  <c:v>208</c:v>
                </c:pt>
                <c:pt idx="944">
                  <c:v>243</c:v>
                </c:pt>
                <c:pt idx="945">
                  <c:v>-329</c:v>
                </c:pt>
                <c:pt idx="946">
                  <c:v>197</c:v>
                </c:pt>
                <c:pt idx="947">
                  <c:v>-42</c:v>
                </c:pt>
                <c:pt idx="948">
                  <c:v>-332</c:v>
                </c:pt>
                <c:pt idx="949">
                  <c:v>-73</c:v>
                </c:pt>
                <c:pt idx="950">
                  <c:v>-58</c:v>
                </c:pt>
                <c:pt idx="951">
                  <c:v>391</c:v>
                </c:pt>
                <c:pt idx="952">
                  <c:v>-74</c:v>
                </c:pt>
                <c:pt idx="953">
                  <c:v>118</c:v>
                </c:pt>
                <c:pt idx="954">
                  <c:v>50</c:v>
                </c:pt>
                <c:pt idx="955">
                  <c:v>66</c:v>
                </c:pt>
                <c:pt idx="956">
                  <c:v>204</c:v>
                </c:pt>
                <c:pt idx="957">
                  <c:v>348</c:v>
                </c:pt>
                <c:pt idx="958">
                  <c:v>34</c:v>
                </c:pt>
                <c:pt idx="959">
                  <c:v>120</c:v>
                </c:pt>
                <c:pt idx="960">
                  <c:v>28</c:v>
                </c:pt>
                <c:pt idx="961">
                  <c:v>168</c:v>
                </c:pt>
                <c:pt idx="962">
                  <c:v>421</c:v>
                </c:pt>
                <c:pt idx="963">
                  <c:v>-13</c:v>
                </c:pt>
                <c:pt idx="964">
                  <c:v>438</c:v>
                </c:pt>
                <c:pt idx="965">
                  <c:v>275</c:v>
                </c:pt>
                <c:pt idx="966">
                  <c:v>279</c:v>
                </c:pt>
                <c:pt idx="967">
                  <c:v>346</c:v>
                </c:pt>
                <c:pt idx="968">
                  <c:v>193</c:v>
                </c:pt>
                <c:pt idx="969">
                  <c:v>-68</c:v>
                </c:pt>
                <c:pt idx="970">
                  <c:v>30</c:v>
                </c:pt>
                <c:pt idx="971">
                  <c:v>-66</c:v>
                </c:pt>
                <c:pt idx="972">
                  <c:v>36</c:v>
                </c:pt>
                <c:pt idx="973">
                  <c:v>-55</c:v>
                </c:pt>
                <c:pt idx="974">
                  <c:v>218</c:v>
                </c:pt>
                <c:pt idx="975">
                  <c:v>215</c:v>
                </c:pt>
                <c:pt idx="976">
                  <c:v>195</c:v>
                </c:pt>
                <c:pt idx="977">
                  <c:v>-2</c:v>
                </c:pt>
                <c:pt idx="978">
                  <c:v>82</c:v>
                </c:pt>
                <c:pt idx="979">
                  <c:v>248</c:v>
                </c:pt>
                <c:pt idx="980">
                  <c:v>83</c:v>
                </c:pt>
                <c:pt idx="981">
                  <c:v>130</c:v>
                </c:pt>
                <c:pt idx="982">
                  <c:v>372</c:v>
                </c:pt>
                <c:pt idx="983">
                  <c:v>147</c:v>
                </c:pt>
                <c:pt idx="984">
                  <c:v>137</c:v>
                </c:pt>
                <c:pt idx="985">
                  <c:v>265</c:v>
                </c:pt>
                <c:pt idx="986">
                  <c:v>-36</c:v>
                </c:pt>
                <c:pt idx="987">
                  <c:v>-59</c:v>
                </c:pt>
                <c:pt idx="988">
                  <c:v>261</c:v>
                </c:pt>
                <c:pt idx="989">
                  <c:v>314</c:v>
                </c:pt>
                <c:pt idx="990">
                  <c:v>-31</c:v>
                </c:pt>
                <c:pt idx="991">
                  <c:v>24</c:v>
                </c:pt>
                <c:pt idx="992">
                  <c:v>42</c:v>
                </c:pt>
                <c:pt idx="993">
                  <c:v>66</c:v>
                </c:pt>
                <c:pt idx="994">
                  <c:v>213</c:v>
                </c:pt>
                <c:pt idx="995">
                  <c:v>259</c:v>
                </c:pt>
                <c:pt idx="996">
                  <c:v>342</c:v>
                </c:pt>
                <c:pt idx="997">
                  <c:v>107</c:v>
                </c:pt>
                <c:pt idx="998">
                  <c:v>252</c:v>
                </c:pt>
              </c:numCache>
            </c:numRef>
          </c:yVal>
          <c:smooth val="1"/>
          <c:extLst>
            <c:ext xmlns:c16="http://schemas.microsoft.com/office/drawing/2014/chart" uri="{C3380CC4-5D6E-409C-BE32-E72D297353CC}">
              <c16:uniqueId val="{00000000-905A-406C-8C19-3233E80AFDC1}"/>
            </c:ext>
          </c:extLst>
        </c:ser>
        <c:dLbls>
          <c:showLegendKey val="0"/>
          <c:showVal val="0"/>
          <c:showCatName val="0"/>
          <c:showSerName val="0"/>
          <c:showPercent val="0"/>
          <c:showBubbleSize val="0"/>
        </c:dLbls>
        <c:axId val="1151110159"/>
        <c:axId val="1151111119"/>
      </c:scatterChart>
      <c:valAx>
        <c:axId val="11511101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no</a:t>
                </a:r>
                <a:r>
                  <a:rPr lang="en-AU" baseline="0"/>
                  <a:t> of simulation runs</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111119"/>
        <c:crosses val="autoZero"/>
        <c:crossBetween val="midCat"/>
      </c:valAx>
      <c:valAx>
        <c:axId val="1151111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Daily</a:t>
                </a:r>
                <a:r>
                  <a:rPr lang="en-AU" baseline="0"/>
                  <a:t> Profit</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quot;$&quot;#,##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110159"/>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Daily Profit at price of 250 and overbooking rate of 10%</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AU"/>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yVal>
            <c:numRef>
              <c:f>'4.a Simulation'!$DB$7:$DB$1006</c:f>
              <c:numCache>
                <c:formatCode>General</c:formatCode>
                <c:ptCount val="1000"/>
              </c:numCache>
            </c:numRef>
          </c:yVal>
          <c:smooth val="0"/>
          <c:extLst>
            <c:ext xmlns:c16="http://schemas.microsoft.com/office/drawing/2014/chart" uri="{C3380CC4-5D6E-409C-BE32-E72D297353CC}">
              <c16:uniqueId val="{00000000-EEB1-4D61-9D23-950BE3A4EAEC}"/>
            </c:ext>
          </c:extLst>
        </c:ser>
        <c:dLbls>
          <c:showLegendKey val="0"/>
          <c:showVal val="0"/>
          <c:showCatName val="0"/>
          <c:showSerName val="0"/>
          <c:showPercent val="0"/>
          <c:showBubbleSize val="0"/>
        </c:dLbls>
        <c:axId val="399451647"/>
        <c:axId val="950419776"/>
      </c:scatterChart>
      <c:valAx>
        <c:axId val="3994516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no</a:t>
                </a:r>
                <a:r>
                  <a:rPr lang="en-AU" baseline="0"/>
                  <a:t>  of simulation runs</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419776"/>
        <c:crosses val="autoZero"/>
        <c:crossBetween val="midCat"/>
      </c:valAx>
      <c:valAx>
        <c:axId val="950419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Daily</a:t>
                </a:r>
                <a:r>
                  <a:rPr lang="en-AU" baseline="0"/>
                  <a:t> Profit</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quot;$&quot;#,##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451647"/>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AU" sz="1400" b="1" i="0" u="none" strike="noStrike" kern="1200" spc="0" baseline="0">
                <a:solidFill>
                  <a:schemeClr val="tx1"/>
                </a:solidFill>
                <a:effectLst/>
              </a:rPr>
              <a:t>Convergence of Mean Total Daily Profit </a:t>
            </a:r>
            <a:endParaRPr lang="en-AU" sz="1400" b="1" i="0" u="none" strike="noStrike" kern="1200" spc="0" baseline="0">
              <a:solidFill>
                <a:schemeClr val="tx1"/>
              </a:solidFill>
            </a:endParaRPr>
          </a:p>
          <a:p>
            <a:pPr>
              <a:defRPr>
                <a:solidFill>
                  <a:schemeClr val="tx1"/>
                </a:solidFill>
              </a:defRPr>
            </a:pPr>
            <a:r>
              <a:rPr lang="en-AU" sz="1400" b="1" i="0" u="none" strike="noStrike" kern="1200" spc="0" baseline="0">
                <a:solidFill>
                  <a:schemeClr val="tx1"/>
                </a:solidFill>
              </a:rPr>
              <a:t>When Rom Nightly Rate at $120</a:t>
            </a:r>
          </a:p>
        </c:rich>
      </c:tx>
      <c:overlay val="0"/>
      <c:spPr>
        <a:solidFill>
          <a:schemeClr val="tx1">
            <a:lumMod val="50000"/>
            <a:lumOff val="5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AU"/>
        </a:p>
      </c:txPr>
    </c:title>
    <c:autoTitleDeleted val="0"/>
    <c:plotArea>
      <c:layout/>
      <c:scatterChart>
        <c:scatterStyle val="smoothMarker"/>
        <c:varyColors val="0"/>
        <c:ser>
          <c:idx val="0"/>
          <c:order val="0"/>
          <c:spPr>
            <a:ln w="28575" cap="rnd">
              <a:solidFill>
                <a:schemeClr val="accent1"/>
              </a:solidFill>
              <a:round/>
            </a:ln>
            <a:effectLst/>
          </c:spPr>
          <c:marker>
            <c:symbol val="none"/>
          </c:marker>
          <c:yVal>
            <c:numRef>
              <c:f>'4.a Simulation'!$AD$6:$AD$1005</c:f>
              <c:numCache>
                <c:formatCode>"$"#,##0.00</c:formatCode>
                <c:ptCount val="1000"/>
                <c:pt idx="0">
                  <c:v>10</c:v>
                </c:pt>
                <c:pt idx="1">
                  <c:v>41.5</c:v>
                </c:pt>
                <c:pt idx="2">
                  <c:v>61.333333333333336</c:v>
                </c:pt>
                <c:pt idx="3">
                  <c:v>-12.25</c:v>
                </c:pt>
                <c:pt idx="4">
                  <c:v>-0.4</c:v>
                </c:pt>
                <c:pt idx="5">
                  <c:v>43.833333333333336</c:v>
                </c:pt>
                <c:pt idx="6">
                  <c:v>66.714285714285708</c:v>
                </c:pt>
                <c:pt idx="7">
                  <c:v>68.125</c:v>
                </c:pt>
                <c:pt idx="8">
                  <c:v>89.555555555555557</c:v>
                </c:pt>
                <c:pt idx="9">
                  <c:v>103.2</c:v>
                </c:pt>
                <c:pt idx="10">
                  <c:v>128.36363636363637</c:v>
                </c:pt>
                <c:pt idx="11">
                  <c:v>141.83333333333334</c:v>
                </c:pt>
                <c:pt idx="12">
                  <c:v>131.61538461538461</c:v>
                </c:pt>
                <c:pt idx="13">
                  <c:v>118.57142857142857</c:v>
                </c:pt>
                <c:pt idx="14">
                  <c:v>97.6</c:v>
                </c:pt>
                <c:pt idx="15">
                  <c:v>93.4375</c:v>
                </c:pt>
                <c:pt idx="16">
                  <c:v>81.882352941176464</c:v>
                </c:pt>
                <c:pt idx="17">
                  <c:v>74.833333333333329</c:v>
                </c:pt>
                <c:pt idx="18">
                  <c:v>73.21052631578948</c:v>
                </c:pt>
                <c:pt idx="19">
                  <c:v>79.2</c:v>
                </c:pt>
                <c:pt idx="20">
                  <c:v>87.80952380952381</c:v>
                </c:pt>
                <c:pt idx="21">
                  <c:v>87.590909090909093</c:v>
                </c:pt>
                <c:pt idx="22">
                  <c:v>90.869565217391298</c:v>
                </c:pt>
                <c:pt idx="23">
                  <c:v>92.583333333333329</c:v>
                </c:pt>
                <c:pt idx="24">
                  <c:v>99.76</c:v>
                </c:pt>
                <c:pt idx="25">
                  <c:v>96.538461538461533</c:v>
                </c:pt>
                <c:pt idx="26">
                  <c:v>104.96296296296296</c:v>
                </c:pt>
                <c:pt idx="27">
                  <c:v>104.35714285714286</c:v>
                </c:pt>
                <c:pt idx="28">
                  <c:v>108</c:v>
                </c:pt>
                <c:pt idx="29">
                  <c:v>107.33333333333333</c:v>
                </c:pt>
                <c:pt idx="30">
                  <c:v>111.61290322580645</c:v>
                </c:pt>
                <c:pt idx="31">
                  <c:v>112.9375</c:v>
                </c:pt>
                <c:pt idx="32">
                  <c:v>108.39393939393939</c:v>
                </c:pt>
                <c:pt idx="33">
                  <c:v>104.08823529411765</c:v>
                </c:pt>
                <c:pt idx="34">
                  <c:v>102.2</c:v>
                </c:pt>
                <c:pt idx="35">
                  <c:v>107.97222222222223</c:v>
                </c:pt>
                <c:pt idx="36">
                  <c:v>112.86486486486487</c:v>
                </c:pt>
                <c:pt idx="37">
                  <c:v>116.86842105263158</c:v>
                </c:pt>
                <c:pt idx="38">
                  <c:v>123.05128205128206</c:v>
                </c:pt>
                <c:pt idx="39">
                  <c:v>117.075</c:v>
                </c:pt>
                <c:pt idx="40">
                  <c:v>121.95121951219512</c:v>
                </c:pt>
                <c:pt idx="41">
                  <c:v>122.95238095238095</c:v>
                </c:pt>
                <c:pt idx="42">
                  <c:v>119.51162790697674</c:v>
                </c:pt>
                <c:pt idx="43">
                  <c:v>115.54545454545455</c:v>
                </c:pt>
                <c:pt idx="44">
                  <c:v>110.6</c:v>
                </c:pt>
                <c:pt idx="45">
                  <c:v>109.67391304347827</c:v>
                </c:pt>
                <c:pt idx="46">
                  <c:v>107.19148936170212</c:v>
                </c:pt>
                <c:pt idx="47">
                  <c:v>97.208333333333329</c:v>
                </c:pt>
                <c:pt idx="48">
                  <c:v>102.24489795918367</c:v>
                </c:pt>
                <c:pt idx="49">
                  <c:v>102.72</c:v>
                </c:pt>
                <c:pt idx="50">
                  <c:v>99.568627450980387</c:v>
                </c:pt>
                <c:pt idx="51">
                  <c:v>97</c:v>
                </c:pt>
                <c:pt idx="52">
                  <c:v>101.66037735849056</c:v>
                </c:pt>
                <c:pt idx="53">
                  <c:v>103.37037037037037</c:v>
                </c:pt>
                <c:pt idx="54">
                  <c:v>97.854545454545459</c:v>
                </c:pt>
                <c:pt idx="55">
                  <c:v>97.535714285714292</c:v>
                </c:pt>
                <c:pt idx="56">
                  <c:v>101.24561403508773</c:v>
                </c:pt>
                <c:pt idx="57">
                  <c:v>98.741379310344826</c:v>
                </c:pt>
                <c:pt idx="58">
                  <c:v>96.79661016949153</c:v>
                </c:pt>
                <c:pt idx="59">
                  <c:v>96.016666666666666</c:v>
                </c:pt>
                <c:pt idx="60">
                  <c:v>96.098360655737707</c:v>
                </c:pt>
                <c:pt idx="61">
                  <c:v>99.032258064516128</c:v>
                </c:pt>
                <c:pt idx="62">
                  <c:v>94.603174603174608</c:v>
                </c:pt>
                <c:pt idx="63">
                  <c:v>95.046875</c:v>
                </c:pt>
                <c:pt idx="64">
                  <c:v>98.015384615384619</c:v>
                </c:pt>
                <c:pt idx="65">
                  <c:v>102.01515151515152</c:v>
                </c:pt>
                <c:pt idx="66">
                  <c:v>100.40298507462687</c:v>
                </c:pt>
                <c:pt idx="67">
                  <c:v>98.455882352941174</c:v>
                </c:pt>
                <c:pt idx="68">
                  <c:v>101.28985507246377</c:v>
                </c:pt>
                <c:pt idx="69">
                  <c:v>99.414285714285711</c:v>
                </c:pt>
                <c:pt idx="70">
                  <c:v>97.873239436619713</c:v>
                </c:pt>
                <c:pt idx="71">
                  <c:v>96.402777777777771</c:v>
                </c:pt>
                <c:pt idx="72">
                  <c:v>97.821917808219183</c:v>
                </c:pt>
                <c:pt idx="73">
                  <c:v>99.824324324324323</c:v>
                </c:pt>
                <c:pt idx="74">
                  <c:v>99.08</c:v>
                </c:pt>
                <c:pt idx="75">
                  <c:v>97.078947368421055</c:v>
                </c:pt>
                <c:pt idx="76">
                  <c:v>95.259740259740255</c:v>
                </c:pt>
                <c:pt idx="77">
                  <c:v>94.833333333333329</c:v>
                </c:pt>
                <c:pt idx="78">
                  <c:v>95.341772151898738</c:v>
                </c:pt>
                <c:pt idx="79">
                  <c:v>90.912499999999994</c:v>
                </c:pt>
                <c:pt idx="80">
                  <c:v>92.975308641975303</c:v>
                </c:pt>
                <c:pt idx="81">
                  <c:v>93.621951219512198</c:v>
                </c:pt>
                <c:pt idx="82">
                  <c:v>97.493975903614455</c:v>
                </c:pt>
                <c:pt idx="83">
                  <c:v>100.38095238095238</c:v>
                </c:pt>
                <c:pt idx="84">
                  <c:v>101.54117647058824</c:v>
                </c:pt>
                <c:pt idx="85">
                  <c:v>99.406976744186053</c:v>
                </c:pt>
                <c:pt idx="86">
                  <c:v>102.1264367816092</c:v>
                </c:pt>
                <c:pt idx="87">
                  <c:v>102.17045454545455</c:v>
                </c:pt>
                <c:pt idx="88">
                  <c:v>103.13483146067416</c:v>
                </c:pt>
                <c:pt idx="89">
                  <c:v>103.21111111111111</c:v>
                </c:pt>
                <c:pt idx="90">
                  <c:v>101.58241758241758</c:v>
                </c:pt>
                <c:pt idx="91">
                  <c:v>101.31521739130434</c:v>
                </c:pt>
                <c:pt idx="92">
                  <c:v>102.21505376344086</c:v>
                </c:pt>
                <c:pt idx="93">
                  <c:v>103.61702127659575</c:v>
                </c:pt>
                <c:pt idx="94">
                  <c:v>99.94736842105263</c:v>
                </c:pt>
                <c:pt idx="95">
                  <c:v>100.54166666666667</c:v>
                </c:pt>
                <c:pt idx="96">
                  <c:v>100.52577319587628</c:v>
                </c:pt>
                <c:pt idx="97">
                  <c:v>102.71428571428571</c:v>
                </c:pt>
                <c:pt idx="98">
                  <c:v>99.979797979797979</c:v>
                </c:pt>
                <c:pt idx="99">
                  <c:v>100.92</c:v>
                </c:pt>
                <c:pt idx="100">
                  <c:v>103.0990099009901</c:v>
                </c:pt>
                <c:pt idx="101">
                  <c:v>101.03921568627452</c:v>
                </c:pt>
                <c:pt idx="102">
                  <c:v>101.94174757281553</c:v>
                </c:pt>
                <c:pt idx="103">
                  <c:v>104.15384615384616</c:v>
                </c:pt>
                <c:pt idx="104">
                  <c:v>104.08571428571429</c:v>
                </c:pt>
                <c:pt idx="105">
                  <c:v>104.51886792452831</c:v>
                </c:pt>
                <c:pt idx="106">
                  <c:v>103.8411214953271</c:v>
                </c:pt>
                <c:pt idx="107">
                  <c:v>103.99074074074075</c:v>
                </c:pt>
                <c:pt idx="108">
                  <c:v>103.98165137614679</c:v>
                </c:pt>
                <c:pt idx="109">
                  <c:v>106.69090909090909</c:v>
                </c:pt>
                <c:pt idx="110">
                  <c:v>107.99099099099099</c:v>
                </c:pt>
                <c:pt idx="111">
                  <c:v>109.15178571428571</c:v>
                </c:pt>
                <c:pt idx="112">
                  <c:v>108.85840707964601</c:v>
                </c:pt>
                <c:pt idx="113">
                  <c:v>105.86842105263158</c:v>
                </c:pt>
                <c:pt idx="114">
                  <c:v>105.2695652173913</c:v>
                </c:pt>
                <c:pt idx="115">
                  <c:v>106.06896551724138</c:v>
                </c:pt>
                <c:pt idx="116">
                  <c:v>107.99145299145299</c:v>
                </c:pt>
                <c:pt idx="117">
                  <c:v>108.83898305084746</c:v>
                </c:pt>
                <c:pt idx="118">
                  <c:v>109.14285714285714</c:v>
                </c:pt>
                <c:pt idx="119">
                  <c:v>108.98333333333333</c:v>
                </c:pt>
                <c:pt idx="120">
                  <c:v>107.92561983471074</c:v>
                </c:pt>
                <c:pt idx="121">
                  <c:v>106.3360655737705</c:v>
                </c:pt>
                <c:pt idx="122">
                  <c:v>106.72357723577235</c:v>
                </c:pt>
                <c:pt idx="123">
                  <c:v>108.37096774193549</c:v>
                </c:pt>
                <c:pt idx="124">
                  <c:v>108.32</c:v>
                </c:pt>
                <c:pt idx="125">
                  <c:v>108.32539682539682</c:v>
                </c:pt>
                <c:pt idx="126">
                  <c:v>108.90551181102362</c:v>
                </c:pt>
                <c:pt idx="127">
                  <c:v>109.765625</c:v>
                </c:pt>
                <c:pt idx="128">
                  <c:v>110.72093023255815</c:v>
                </c:pt>
                <c:pt idx="129">
                  <c:v>110.33076923076923</c:v>
                </c:pt>
                <c:pt idx="130">
                  <c:v>112.31297709923665</c:v>
                </c:pt>
                <c:pt idx="131">
                  <c:v>109.78030303030303</c:v>
                </c:pt>
                <c:pt idx="132">
                  <c:v>108.8796992481203</c:v>
                </c:pt>
                <c:pt idx="133">
                  <c:v>110.67910447761194</c:v>
                </c:pt>
                <c:pt idx="134">
                  <c:v>110.44444444444444</c:v>
                </c:pt>
                <c:pt idx="135">
                  <c:v>112.11029411764706</c:v>
                </c:pt>
                <c:pt idx="136">
                  <c:v>110.97810218978103</c:v>
                </c:pt>
                <c:pt idx="137">
                  <c:v>111.34057971014492</c:v>
                </c:pt>
                <c:pt idx="138">
                  <c:v>113.38129496402878</c:v>
                </c:pt>
                <c:pt idx="139">
                  <c:v>113.57142857142857</c:v>
                </c:pt>
                <c:pt idx="140">
                  <c:v>115.46099290780141</c:v>
                </c:pt>
                <c:pt idx="141">
                  <c:v>113.93661971830986</c:v>
                </c:pt>
                <c:pt idx="142">
                  <c:v>112.93706293706293</c:v>
                </c:pt>
                <c:pt idx="143">
                  <c:v>114.76388888888889</c:v>
                </c:pt>
                <c:pt idx="144">
                  <c:v>113.91724137931034</c:v>
                </c:pt>
                <c:pt idx="145">
                  <c:v>113.53424657534246</c:v>
                </c:pt>
                <c:pt idx="146">
                  <c:v>113.9795918367347</c:v>
                </c:pt>
                <c:pt idx="147">
                  <c:v>112.87162162162163</c:v>
                </c:pt>
                <c:pt idx="148">
                  <c:v>111.90604026845638</c:v>
                </c:pt>
                <c:pt idx="149">
                  <c:v>109.6</c:v>
                </c:pt>
                <c:pt idx="150">
                  <c:v>110.48344370860927</c:v>
                </c:pt>
                <c:pt idx="151">
                  <c:v>109.91447368421052</c:v>
                </c:pt>
                <c:pt idx="152">
                  <c:v>106.60130718954248</c:v>
                </c:pt>
                <c:pt idx="153">
                  <c:v>106.49350649350649</c:v>
                </c:pt>
                <c:pt idx="154">
                  <c:v>107.9483870967742</c:v>
                </c:pt>
                <c:pt idx="155">
                  <c:v>109.06410256410257</c:v>
                </c:pt>
                <c:pt idx="156">
                  <c:v>110.61146496815287</c:v>
                </c:pt>
                <c:pt idx="157">
                  <c:v>110.22784810126582</c:v>
                </c:pt>
                <c:pt idx="158">
                  <c:v>110.66037735849056</c:v>
                </c:pt>
                <c:pt idx="159">
                  <c:v>111.91249999999999</c:v>
                </c:pt>
                <c:pt idx="160">
                  <c:v>111.26708074534162</c:v>
                </c:pt>
                <c:pt idx="161">
                  <c:v>110.25925925925925</c:v>
                </c:pt>
                <c:pt idx="162">
                  <c:v>109.75460122699387</c:v>
                </c:pt>
                <c:pt idx="163">
                  <c:v>109.20731707317073</c:v>
                </c:pt>
                <c:pt idx="164">
                  <c:v>108.09696969696969</c:v>
                </c:pt>
                <c:pt idx="165">
                  <c:v>107.56626506024097</c:v>
                </c:pt>
                <c:pt idx="166">
                  <c:v>106.66467065868264</c:v>
                </c:pt>
                <c:pt idx="167">
                  <c:v>108.20238095238095</c:v>
                </c:pt>
                <c:pt idx="168">
                  <c:v>108.98224852071006</c:v>
                </c:pt>
                <c:pt idx="169">
                  <c:v>108.51176470588236</c:v>
                </c:pt>
                <c:pt idx="170">
                  <c:v>107.94736842105263</c:v>
                </c:pt>
                <c:pt idx="171">
                  <c:v>106.59302325581395</c:v>
                </c:pt>
                <c:pt idx="172">
                  <c:v>107.3121387283237</c:v>
                </c:pt>
                <c:pt idx="173">
                  <c:v>108.39080459770115</c:v>
                </c:pt>
                <c:pt idx="174">
                  <c:v>109.38857142857142</c:v>
                </c:pt>
                <c:pt idx="175">
                  <c:v>108.99431818181819</c:v>
                </c:pt>
                <c:pt idx="176">
                  <c:v>109.36723163841808</c:v>
                </c:pt>
                <c:pt idx="177">
                  <c:v>110.60112359550561</c:v>
                </c:pt>
                <c:pt idx="178">
                  <c:v>112.27932960893855</c:v>
                </c:pt>
                <c:pt idx="179">
                  <c:v>111.37222222222222</c:v>
                </c:pt>
                <c:pt idx="180">
                  <c:v>111.39226519337016</c:v>
                </c:pt>
                <c:pt idx="181">
                  <c:v>112.17032967032966</c:v>
                </c:pt>
                <c:pt idx="182">
                  <c:v>111.98360655737704</c:v>
                </c:pt>
                <c:pt idx="183">
                  <c:v>113.01086956521739</c:v>
                </c:pt>
                <c:pt idx="184">
                  <c:v>114.08108108108108</c:v>
                </c:pt>
                <c:pt idx="185">
                  <c:v>114.96774193548387</c:v>
                </c:pt>
                <c:pt idx="186">
                  <c:v>114.95721925133689</c:v>
                </c:pt>
                <c:pt idx="187">
                  <c:v>114.57446808510639</c:v>
                </c:pt>
                <c:pt idx="188">
                  <c:v>113.73015873015873</c:v>
                </c:pt>
                <c:pt idx="189">
                  <c:v>113.55263157894737</c:v>
                </c:pt>
                <c:pt idx="190">
                  <c:v>114.21465968586388</c:v>
                </c:pt>
                <c:pt idx="191">
                  <c:v>113.10416666666667</c:v>
                </c:pt>
                <c:pt idx="192">
                  <c:v>113.29015544041451</c:v>
                </c:pt>
                <c:pt idx="193">
                  <c:v>113.25773195876289</c:v>
                </c:pt>
                <c:pt idx="194">
                  <c:v>113.4</c:v>
                </c:pt>
                <c:pt idx="195">
                  <c:v>113.85204081632654</c:v>
                </c:pt>
                <c:pt idx="196">
                  <c:v>113.25380710659898</c:v>
                </c:pt>
                <c:pt idx="197">
                  <c:v>111.93939393939394</c:v>
                </c:pt>
                <c:pt idx="198">
                  <c:v>112.07035175879398</c:v>
                </c:pt>
                <c:pt idx="199">
                  <c:v>112.355</c:v>
                </c:pt>
                <c:pt idx="200">
                  <c:v>111.86567164179104</c:v>
                </c:pt>
                <c:pt idx="201">
                  <c:v>110.64851485148515</c:v>
                </c:pt>
                <c:pt idx="202">
                  <c:v>109.13793103448276</c:v>
                </c:pt>
                <c:pt idx="203">
                  <c:v>109.56372549019608</c:v>
                </c:pt>
                <c:pt idx="204">
                  <c:v>110.60975609756098</c:v>
                </c:pt>
                <c:pt idx="205">
                  <c:v>109.83495145631068</c:v>
                </c:pt>
                <c:pt idx="206">
                  <c:v>110.1256038647343</c:v>
                </c:pt>
                <c:pt idx="207">
                  <c:v>110.61057692307692</c:v>
                </c:pt>
                <c:pt idx="208">
                  <c:v>110.95693779904306</c:v>
                </c:pt>
                <c:pt idx="209">
                  <c:v>110.10952380952381</c:v>
                </c:pt>
                <c:pt idx="210">
                  <c:v>110.58767772511848</c:v>
                </c:pt>
                <c:pt idx="211">
                  <c:v>111.43396226415095</c:v>
                </c:pt>
                <c:pt idx="212">
                  <c:v>112.26291079812206</c:v>
                </c:pt>
                <c:pt idx="213">
                  <c:v>112.75700934579439</c:v>
                </c:pt>
                <c:pt idx="214">
                  <c:v>113.32558139534883</c:v>
                </c:pt>
                <c:pt idx="215">
                  <c:v>114.25925925925925</c:v>
                </c:pt>
                <c:pt idx="216">
                  <c:v>115.51152073732719</c:v>
                </c:pt>
                <c:pt idx="217">
                  <c:v>116.22935779816514</c:v>
                </c:pt>
                <c:pt idx="218">
                  <c:v>116.37899543378995</c:v>
                </c:pt>
                <c:pt idx="219">
                  <c:v>115.55454545454545</c:v>
                </c:pt>
                <c:pt idx="220">
                  <c:v>115.25339366515837</c:v>
                </c:pt>
                <c:pt idx="221">
                  <c:v>115.53603603603604</c:v>
                </c:pt>
                <c:pt idx="222">
                  <c:v>115.82511210762331</c:v>
                </c:pt>
                <c:pt idx="223">
                  <c:v>116.77678571428571</c:v>
                </c:pt>
                <c:pt idx="224">
                  <c:v>117.24444444444444</c:v>
                </c:pt>
                <c:pt idx="225">
                  <c:v>116.46460176991151</c:v>
                </c:pt>
                <c:pt idx="226">
                  <c:v>117.6784140969163</c:v>
                </c:pt>
                <c:pt idx="227">
                  <c:v>118.06578947368421</c:v>
                </c:pt>
                <c:pt idx="228">
                  <c:v>118.72489082969432</c:v>
                </c:pt>
                <c:pt idx="229">
                  <c:v>117.96086956521739</c:v>
                </c:pt>
                <c:pt idx="230">
                  <c:v>118.64935064935065</c:v>
                </c:pt>
                <c:pt idx="231">
                  <c:v>118.66810344827586</c:v>
                </c:pt>
                <c:pt idx="232">
                  <c:v>119.65665236051503</c:v>
                </c:pt>
                <c:pt idx="233">
                  <c:v>119.0982905982906</c:v>
                </c:pt>
                <c:pt idx="234">
                  <c:v>119.77446808510638</c:v>
                </c:pt>
                <c:pt idx="235">
                  <c:v>117.48728813559322</c:v>
                </c:pt>
                <c:pt idx="236">
                  <c:v>116.05907172995781</c:v>
                </c:pt>
                <c:pt idx="237">
                  <c:v>116.60924369747899</c:v>
                </c:pt>
                <c:pt idx="238">
                  <c:v>115.97489539748953</c:v>
                </c:pt>
                <c:pt idx="239">
                  <c:v>117.1</c:v>
                </c:pt>
                <c:pt idx="240">
                  <c:v>115.83817427385893</c:v>
                </c:pt>
                <c:pt idx="241">
                  <c:v>116.29752066115702</c:v>
                </c:pt>
                <c:pt idx="242">
                  <c:v>116.04526748971193</c:v>
                </c:pt>
                <c:pt idx="243">
                  <c:v>115.50819672131148</c:v>
                </c:pt>
                <c:pt idx="244">
                  <c:v>116.09387755102041</c:v>
                </c:pt>
                <c:pt idx="245">
                  <c:v>115.73170731707317</c:v>
                </c:pt>
                <c:pt idx="246">
                  <c:v>115.31174089068826</c:v>
                </c:pt>
                <c:pt idx="247">
                  <c:v>114.92338709677419</c:v>
                </c:pt>
                <c:pt idx="248">
                  <c:v>115.24899598393574</c:v>
                </c:pt>
                <c:pt idx="249">
                  <c:v>115.188</c:v>
                </c:pt>
                <c:pt idx="250">
                  <c:v>116.0597609561753</c:v>
                </c:pt>
                <c:pt idx="251">
                  <c:v>115.82539682539682</c:v>
                </c:pt>
                <c:pt idx="252">
                  <c:v>115.6798418972332</c:v>
                </c:pt>
                <c:pt idx="253">
                  <c:v>116.72834645669292</c:v>
                </c:pt>
                <c:pt idx="254">
                  <c:v>117.19215686274509</c:v>
                </c:pt>
                <c:pt idx="255">
                  <c:v>116.80859375</c:v>
                </c:pt>
                <c:pt idx="256">
                  <c:v>116.70038910505836</c:v>
                </c:pt>
                <c:pt idx="257">
                  <c:v>117.29069767441861</c:v>
                </c:pt>
                <c:pt idx="258">
                  <c:v>116.68725868725869</c:v>
                </c:pt>
                <c:pt idx="259">
                  <c:v>116.15384615384616</c:v>
                </c:pt>
                <c:pt idx="260">
                  <c:v>117.2183908045977</c:v>
                </c:pt>
                <c:pt idx="261">
                  <c:v>118.07251908396947</c:v>
                </c:pt>
                <c:pt idx="262">
                  <c:v>118.26996197718631</c:v>
                </c:pt>
                <c:pt idx="263">
                  <c:v>118.56060606060606</c:v>
                </c:pt>
                <c:pt idx="264">
                  <c:v>119.26415094339623</c:v>
                </c:pt>
                <c:pt idx="265">
                  <c:v>119.59398496240601</c:v>
                </c:pt>
                <c:pt idx="266">
                  <c:v>119.73782771535581</c:v>
                </c:pt>
                <c:pt idx="267">
                  <c:v>119.17164179104478</c:v>
                </c:pt>
                <c:pt idx="268">
                  <c:v>119.70260223048327</c:v>
                </c:pt>
                <c:pt idx="269">
                  <c:v>120.22592592592592</c:v>
                </c:pt>
                <c:pt idx="270">
                  <c:v>120.8929889298893</c:v>
                </c:pt>
                <c:pt idx="271">
                  <c:v>120.04411764705883</c:v>
                </c:pt>
                <c:pt idx="272">
                  <c:v>120.43589743589743</c:v>
                </c:pt>
                <c:pt idx="273">
                  <c:v>121.06934306569343</c:v>
                </c:pt>
                <c:pt idx="274">
                  <c:v>122.22545454545454</c:v>
                </c:pt>
                <c:pt idx="275">
                  <c:v>122.55434782608695</c:v>
                </c:pt>
                <c:pt idx="276">
                  <c:v>123.46209386281589</c:v>
                </c:pt>
                <c:pt idx="277">
                  <c:v>124.05035971223022</c:v>
                </c:pt>
                <c:pt idx="278">
                  <c:v>124.13978494623656</c:v>
                </c:pt>
                <c:pt idx="279">
                  <c:v>123.22499999999999</c:v>
                </c:pt>
                <c:pt idx="280">
                  <c:v>123.42704626334519</c:v>
                </c:pt>
                <c:pt idx="281">
                  <c:v>123.38297872340425</c:v>
                </c:pt>
                <c:pt idx="282">
                  <c:v>122.95406360424029</c:v>
                </c:pt>
                <c:pt idx="283">
                  <c:v>123.84154929577464</c:v>
                </c:pt>
                <c:pt idx="284">
                  <c:v>123.32982456140351</c:v>
                </c:pt>
                <c:pt idx="285">
                  <c:v>123.97202797202797</c:v>
                </c:pt>
                <c:pt idx="286">
                  <c:v>124.47038327526133</c:v>
                </c:pt>
                <c:pt idx="287">
                  <c:v>123.76736111111111</c:v>
                </c:pt>
                <c:pt idx="288">
                  <c:v>123.5121107266436</c:v>
                </c:pt>
                <c:pt idx="289">
                  <c:v>123.7</c:v>
                </c:pt>
                <c:pt idx="290">
                  <c:v>124.21649484536083</c:v>
                </c:pt>
                <c:pt idx="291">
                  <c:v>123.71575342465754</c:v>
                </c:pt>
                <c:pt idx="292">
                  <c:v>123.24232081911263</c:v>
                </c:pt>
                <c:pt idx="293">
                  <c:v>124.04081632653062</c:v>
                </c:pt>
                <c:pt idx="294">
                  <c:v>124.44067796610169</c:v>
                </c:pt>
                <c:pt idx="295">
                  <c:v>124.79729729729729</c:v>
                </c:pt>
                <c:pt idx="296">
                  <c:v>124.22558922558923</c:v>
                </c:pt>
                <c:pt idx="297">
                  <c:v>124.1744966442953</c:v>
                </c:pt>
                <c:pt idx="298">
                  <c:v>123.48829431438126</c:v>
                </c:pt>
                <c:pt idx="299">
                  <c:v>123.94666666666667</c:v>
                </c:pt>
                <c:pt idx="300">
                  <c:v>124.63787375415282</c:v>
                </c:pt>
                <c:pt idx="301">
                  <c:v>125.28476821192054</c:v>
                </c:pt>
                <c:pt idx="302">
                  <c:v>124.50825082508251</c:v>
                </c:pt>
                <c:pt idx="303">
                  <c:v>124.10197368421052</c:v>
                </c:pt>
                <c:pt idx="304">
                  <c:v>123.58032786885246</c:v>
                </c:pt>
                <c:pt idx="305">
                  <c:v>124.34967320261438</c:v>
                </c:pt>
                <c:pt idx="306">
                  <c:v>124.60260586319218</c:v>
                </c:pt>
                <c:pt idx="307">
                  <c:v>124.7987012987013</c:v>
                </c:pt>
                <c:pt idx="308">
                  <c:v>124.20388349514563</c:v>
                </c:pt>
                <c:pt idx="309">
                  <c:v>124.7516129032258</c:v>
                </c:pt>
                <c:pt idx="310">
                  <c:v>125.2250803858521</c:v>
                </c:pt>
                <c:pt idx="311">
                  <c:v>125.31089743589743</c:v>
                </c:pt>
                <c:pt idx="312">
                  <c:v>125.84664536741214</c:v>
                </c:pt>
                <c:pt idx="313">
                  <c:v>125.96178343949045</c:v>
                </c:pt>
                <c:pt idx="314">
                  <c:v>125.66031746031746</c:v>
                </c:pt>
                <c:pt idx="315">
                  <c:v>125.59810126582279</c:v>
                </c:pt>
                <c:pt idx="316">
                  <c:v>125.01892744479495</c:v>
                </c:pt>
                <c:pt idx="317">
                  <c:v>125.16352201257861</c:v>
                </c:pt>
                <c:pt idx="318">
                  <c:v>125.54858934169279</c:v>
                </c:pt>
                <c:pt idx="319">
                  <c:v>126.3125</c:v>
                </c:pt>
                <c:pt idx="320">
                  <c:v>125.7632398753894</c:v>
                </c:pt>
                <c:pt idx="321">
                  <c:v>126.71739130434783</c:v>
                </c:pt>
                <c:pt idx="322">
                  <c:v>126.36532507739938</c:v>
                </c:pt>
                <c:pt idx="323">
                  <c:v>127.16666666666667</c:v>
                </c:pt>
                <c:pt idx="324">
                  <c:v>125.79692307692308</c:v>
                </c:pt>
                <c:pt idx="325">
                  <c:v>125.11963190184049</c:v>
                </c:pt>
                <c:pt idx="326">
                  <c:v>123.81957186544342</c:v>
                </c:pt>
                <c:pt idx="327">
                  <c:v>124.13414634146342</c:v>
                </c:pt>
                <c:pt idx="328">
                  <c:v>124.27659574468085</c:v>
                </c:pt>
                <c:pt idx="329">
                  <c:v>124.54242424242425</c:v>
                </c:pt>
                <c:pt idx="330">
                  <c:v>125.12084592145015</c:v>
                </c:pt>
                <c:pt idx="331">
                  <c:v>124.87349397590361</c:v>
                </c:pt>
                <c:pt idx="332">
                  <c:v>124.50450450450451</c:v>
                </c:pt>
                <c:pt idx="333">
                  <c:v>125.03892215568862</c:v>
                </c:pt>
                <c:pt idx="334">
                  <c:v>125.29253731343283</c:v>
                </c:pt>
                <c:pt idx="335">
                  <c:v>125.69345238095238</c:v>
                </c:pt>
                <c:pt idx="336">
                  <c:v>126.45103857566765</c:v>
                </c:pt>
                <c:pt idx="337">
                  <c:v>127.13905325443787</c:v>
                </c:pt>
                <c:pt idx="338">
                  <c:v>126.80530973451327</c:v>
                </c:pt>
                <c:pt idx="339">
                  <c:v>126.49117647058823</c:v>
                </c:pt>
                <c:pt idx="340">
                  <c:v>126.83870967741936</c:v>
                </c:pt>
                <c:pt idx="341">
                  <c:v>127.18128654970761</c:v>
                </c:pt>
                <c:pt idx="342">
                  <c:v>126.84548104956268</c:v>
                </c:pt>
                <c:pt idx="343">
                  <c:v>126.90697674418605</c:v>
                </c:pt>
                <c:pt idx="344">
                  <c:v>126.29855072463768</c:v>
                </c:pt>
                <c:pt idx="345">
                  <c:v>125.94797687861272</c:v>
                </c:pt>
                <c:pt idx="346">
                  <c:v>125.68587896253602</c:v>
                </c:pt>
                <c:pt idx="347">
                  <c:v>125.98850574712644</c:v>
                </c:pt>
                <c:pt idx="348">
                  <c:v>126.17478510028653</c:v>
                </c:pt>
                <c:pt idx="349">
                  <c:v>125.95142857142856</c:v>
                </c:pt>
                <c:pt idx="350">
                  <c:v>126.46153846153847</c:v>
                </c:pt>
                <c:pt idx="351">
                  <c:v>126.26704545454545</c:v>
                </c:pt>
                <c:pt idx="352">
                  <c:v>125.44475920679886</c:v>
                </c:pt>
                <c:pt idx="353">
                  <c:v>124.80790960451978</c:v>
                </c:pt>
                <c:pt idx="354">
                  <c:v>124.94366197183099</c:v>
                </c:pt>
                <c:pt idx="355">
                  <c:v>124.84269662921348</c:v>
                </c:pt>
                <c:pt idx="356">
                  <c:v>124.33613445378151</c:v>
                </c:pt>
                <c:pt idx="357">
                  <c:v>123.69553072625699</c:v>
                </c:pt>
                <c:pt idx="358">
                  <c:v>123.76044568245125</c:v>
                </c:pt>
                <c:pt idx="359">
                  <c:v>124.43888888888888</c:v>
                </c:pt>
                <c:pt idx="360">
                  <c:v>124.7202216066482</c:v>
                </c:pt>
                <c:pt idx="361">
                  <c:v>125.32044198895028</c:v>
                </c:pt>
                <c:pt idx="362">
                  <c:v>126.01377410468319</c:v>
                </c:pt>
                <c:pt idx="363">
                  <c:v>125.60714285714286</c:v>
                </c:pt>
                <c:pt idx="364">
                  <c:v>125.12054794520547</c:v>
                </c:pt>
                <c:pt idx="365">
                  <c:v>124.87704918032787</c:v>
                </c:pt>
                <c:pt idx="366">
                  <c:v>124.66757493188011</c:v>
                </c:pt>
                <c:pt idx="367">
                  <c:v>124.29347826086956</c:v>
                </c:pt>
                <c:pt idx="368">
                  <c:v>124.55284552845528</c:v>
                </c:pt>
                <c:pt idx="369">
                  <c:v>124.7945945945946</c:v>
                </c:pt>
                <c:pt idx="370">
                  <c:v>124.78706199460916</c:v>
                </c:pt>
                <c:pt idx="371">
                  <c:v>124.50537634408602</c:v>
                </c:pt>
                <c:pt idx="372">
                  <c:v>125.23860589812332</c:v>
                </c:pt>
                <c:pt idx="373">
                  <c:v>125.40641711229947</c:v>
                </c:pt>
                <c:pt idx="374">
                  <c:v>125.36</c:v>
                </c:pt>
                <c:pt idx="375">
                  <c:v>125.10106382978724</c:v>
                </c:pt>
                <c:pt idx="376">
                  <c:v>125.06366047745358</c:v>
                </c:pt>
                <c:pt idx="377">
                  <c:v>125.505291005291</c:v>
                </c:pt>
                <c:pt idx="378">
                  <c:v>126.08179419525067</c:v>
                </c:pt>
                <c:pt idx="379">
                  <c:v>126.58684210526316</c:v>
                </c:pt>
                <c:pt idx="380">
                  <c:v>126.45669291338582</c:v>
                </c:pt>
                <c:pt idx="381">
                  <c:v>126.20418848167539</c:v>
                </c:pt>
                <c:pt idx="382">
                  <c:v>125.26892950391645</c:v>
                </c:pt>
                <c:pt idx="383">
                  <c:v>125.828125</c:v>
                </c:pt>
                <c:pt idx="384">
                  <c:v>125.47532467532467</c:v>
                </c:pt>
                <c:pt idx="385">
                  <c:v>125.26943005181347</c:v>
                </c:pt>
                <c:pt idx="386">
                  <c:v>125.21705426356588</c:v>
                </c:pt>
                <c:pt idx="387">
                  <c:v>125.43298969072166</c:v>
                </c:pt>
                <c:pt idx="388">
                  <c:v>125.89717223650386</c:v>
                </c:pt>
                <c:pt idx="389">
                  <c:v>126.07435897435897</c:v>
                </c:pt>
                <c:pt idx="390">
                  <c:v>125.84910485933504</c:v>
                </c:pt>
                <c:pt idx="391">
                  <c:v>125.72448979591837</c:v>
                </c:pt>
                <c:pt idx="392">
                  <c:v>126.1145038167939</c:v>
                </c:pt>
                <c:pt idx="393">
                  <c:v>125.63705583756345</c:v>
                </c:pt>
                <c:pt idx="394">
                  <c:v>126.12658227848101</c:v>
                </c:pt>
                <c:pt idx="395">
                  <c:v>125.63636363636364</c:v>
                </c:pt>
                <c:pt idx="396">
                  <c:v>125.51889168765743</c:v>
                </c:pt>
                <c:pt idx="397">
                  <c:v>125.44723618090453</c:v>
                </c:pt>
                <c:pt idx="398">
                  <c:v>124.79949874686717</c:v>
                </c:pt>
                <c:pt idx="399">
                  <c:v>124.55500000000001</c:v>
                </c:pt>
                <c:pt idx="400">
                  <c:v>124.43391521197007</c:v>
                </c:pt>
                <c:pt idx="401">
                  <c:v>124.8731343283582</c:v>
                </c:pt>
                <c:pt idx="402">
                  <c:v>124.90818858560795</c:v>
                </c:pt>
                <c:pt idx="403">
                  <c:v>124.8440594059406</c:v>
                </c:pt>
                <c:pt idx="404">
                  <c:v>124.77777777777777</c:v>
                </c:pt>
                <c:pt idx="405">
                  <c:v>124.50246305418719</c:v>
                </c:pt>
                <c:pt idx="406">
                  <c:v>124.33415233415234</c:v>
                </c:pt>
                <c:pt idx="407">
                  <c:v>124.18627450980392</c:v>
                </c:pt>
                <c:pt idx="408">
                  <c:v>124.2322738386308</c:v>
                </c:pt>
                <c:pt idx="409">
                  <c:v>124.70487804878049</c:v>
                </c:pt>
                <c:pt idx="410">
                  <c:v>124.71289537712896</c:v>
                </c:pt>
                <c:pt idx="411">
                  <c:v>124.84223300970874</c:v>
                </c:pt>
                <c:pt idx="412">
                  <c:v>124.17433414043583</c:v>
                </c:pt>
                <c:pt idx="413">
                  <c:v>124.47101449275362</c:v>
                </c:pt>
                <c:pt idx="414">
                  <c:v>124.23855421686747</c:v>
                </c:pt>
                <c:pt idx="415">
                  <c:v>123.85817307692308</c:v>
                </c:pt>
                <c:pt idx="416">
                  <c:v>124.13189448441247</c:v>
                </c:pt>
                <c:pt idx="417">
                  <c:v>123.79904306220095</c:v>
                </c:pt>
                <c:pt idx="418">
                  <c:v>124.43675417661098</c:v>
                </c:pt>
                <c:pt idx="419">
                  <c:v>124.70714285714286</c:v>
                </c:pt>
                <c:pt idx="420">
                  <c:v>124.60570071258907</c:v>
                </c:pt>
                <c:pt idx="421">
                  <c:v>124.74881516587678</c:v>
                </c:pt>
                <c:pt idx="422">
                  <c:v>125.21749408983452</c:v>
                </c:pt>
                <c:pt idx="423">
                  <c:v>124.91037735849056</c:v>
                </c:pt>
                <c:pt idx="424">
                  <c:v>124.82117647058824</c:v>
                </c:pt>
                <c:pt idx="425">
                  <c:v>124.85680751173709</c:v>
                </c:pt>
                <c:pt idx="426">
                  <c:v>124.46135831381733</c:v>
                </c:pt>
                <c:pt idx="427">
                  <c:v>123.97897196261682</c:v>
                </c:pt>
                <c:pt idx="428">
                  <c:v>123.57575757575758</c:v>
                </c:pt>
                <c:pt idx="429">
                  <c:v>123.14418604651163</c:v>
                </c:pt>
                <c:pt idx="430">
                  <c:v>123.5800464037123</c:v>
                </c:pt>
                <c:pt idx="431">
                  <c:v>123.875</c:v>
                </c:pt>
                <c:pt idx="432">
                  <c:v>123.86605080831409</c:v>
                </c:pt>
                <c:pt idx="433">
                  <c:v>124.25115207373273</c:v>
                </c:pt>
                <c:pt idx="434">
                  <c:v>123.8896551724138</c:v>
                </c:pt>
                <c:pt idx="435">
                  <c:v>123.55275229357798</c:v>
                </c:pt>
                <c:pt idx="436">
                  <c:v>123.90389016018307</c:v>
                </c:pt>
                <c:pt idx="437">
                  <c:v>123.00913242009132</c:v>
                </c:pt>
                <c:pt idx="438">
                  <c:v>122.88838268792711</c:v>
                </c:pt>
                <c:pt idx="439">
                  <c:v>122.78409090909091</c:v>
                </c:pt>
                <c:pt idx="440">
                  <c:v>123.31746031746032</c:v>
                </c:pt>
                <c:pt idx="441">
                  <c:v>123.17647058823529</c:v>
                </c:pt>
                <c:pt idx="442">
                  <c:v>122.99322799097065</c:v>
                </c:pt>
                <c:pt idx="443">
                  <c:v>122.87837837837837</c:v>
                </c:pt>
                <c:pt idx="444">
                  <c:v>121.83820224719101</c:v>
                </c:pt>
                <c:pt idx="445">
                  <c:v>121.74439461883408</c:v>
                </c:pt>
                <c:pt idx="446">
                  <c:v>121.4407158836689</c:v>
                </c:pt>
                <c:pt idx="447">
                  <c:v>121.20982142857143</c:v>
                </c:pt>
                <c:pt idx="448">
                  <c:v>121.64365256124722</c:v>
                </c:pt>
                <c:pt idx="449">
                  <c:v>122.15333333333334</c:v>
                </c:pt>
                <c:pt idx="450">
                  <c:v>122.53658536585365</c:v>
                </c:pt>
                <c:pt idx="451">
                  <c:v>122.1216814159292</c:v>
                </c:pt>
                <c:pt idx="452">
                  <c:v>121.73509933774834</c:v>
                </c:pt>
                <c:pt idx="453">
                  <c:v>121.42731277533039</c:v>
                </c:pt>
                <c:pt idx="454">
                  <c:v>121.34505494505494</c:v>
                </c:pt>
                <c:pt idx="455">
                  <c:v>121.62938596491227</c:v>
                </c:pt>
                <c:pt idx="456">
                  <c:v>121.50109409190372</c:v>
                </c:pt>
                <c:pt idx="457">
                  <c:v>121.02838427947599</c:v>
                </c:pt>
                <c:pt idx="458">
                  <c:v>121.30065359477125</c:v>
                </c:pt>
                <c:pt idx="459">
                  <c:v>121.53043478260869</c:v>
                </c:pt>
                <c:pt idx="460">
                  <c:v>121.33188720173536</c:v>
                </c:pt>
                <c:pt idx="461">
                  <c:v>121.49567099567099</c:v>
                </c:pt>
                <c:pt idx="462">
                  <c:v>122.01511879049676</c:v>
                </c:pt>
                <c:pt idx="463">
                  <c:v>121.81681034482759</c:v>
                </c:pt>
                <c:pt idx="464">
                  <c:v>121.61075268817204</c:v>
                </c:pt>
                <c:pt idx="465">
                  <c:v>121.33261802575107</c:v>
                </c:pt>
                <c:pt idx="466">
                  <c:v>120.6509635974304</c:v>
                </c:pt>
                <c:pt idx="467">
                  <c:v>120.83760683760684</c:v>
                </c:pt>
                <c:pt idx="468">
                  <c:v>121.3731343283582</c:v>
                </c:pt>
                <c:pt idx="469">
                  <c:v>121.44255319148937</c:v>
                </c:pt>
                <c:pt idx="470">
                  <c:v>122.04033970276008</c:v>
                </c:pt>
                <c:pt idx="471">
                  <c:v>122.09533898305085</c:v>
                </c:pt>
                <c:pt idx="472">
                  <c:v>122.24101479915433</c:v>
                </c:pt>
                <c:pt idx="473">
                  <c:v>122.17510548523207</c:v>
                </c:pt>
                <c:pt idx="474">
                  <c:v>122.06947368421052</c:v>
                </c:pt>
                <c:pt idx="475">
                  <c:v>121.97268907563026</c:v>
                </c:pt>
                <c:pt idx="476">
                  <c:v>121.96436058700209</c:v>
                </c:pt>
                <c:pt idx="477">
                  <c:v>121.51673640167364</c:v>
                </c:pt>
                <c:pt idx="478">
                  <c:v>121.83089770354906</c:v>
                </c:pt>
                <c:pt idx="479">
                  <c:v>121.76875</c:v>
                </c:pt>
                <c:pt idx="480">
                  <c:v>122.21621621621621</c:v>
                </c:pt>
                <c:pt idx="481">
                  <c:v>121.90663900414938</c:v>
                </c:pt>
                <c:pt idx="482">
                  <c:v>121.51759834368529</c:v>
                </c:pt>
                <c:pt idx="483">
                  <c:v>121.8801652892562</c:v>
                </c:pt>
                <c:pt idx="484">
                  <c:v>122.12989690721649</c:v>
                </c:pt>
                <c:pt idx="485">
                  <c:v>122.41769547325103</c:v>
                </c:pt>
                <c:pt idx="486">
                  <c:v>122.6611909650924</c:v>
                </c:pt>
                <c:pt idx="487">
                  <c:v>121.70286885245902</c:v>
                </c:pt>
                <c:pt idx="488">
                  <c:v>121.70347648261759</c:v>
                </c:pt>
                <c:pt idx="489">
                  <c:v>121.44081632653061</c:v>
                </c:pt>
                <c:pt idx="490">
                  <c:v>121.16496945010184</c:v>
                </c:pt>
                <c:pt idx="491">
                  <c:v>121.0630081300813</c:v>
                </c:pt>
                <c:pt idx="492">
                  <c:v>121.36105476673428</c:v>
                </c:pt>
                <c:pt idx="493">
                  <c:v>121.59514170040485</c:v>
                </c:pt>
                <c:pt idx="494">
                  <c:v>121.9979797979798</c:v>
                </c:pt>
                <c:pt idx="495">
                  <c:v>121.9375</c:v>
                </c:pt>
                <c:pt idx="496">
                  <c:v>120.81488933601609</c:v>
                </c:pt>
                <c:pt idx="497">
                  <c:v>121.10642570281125</c:v>
                </c:pt>
                <c:pt idx="498">
                  <c:v>120.69338677354709</c:v>
                </c:pt>
                <c:pt idx="499">
                  <c:v>119.69799999999999</c:v>
                </c:pt>
                <c:pt idx="500">
                  <c:v>120.25748502994011</c:v>
                </c:pt>
                <c:pt idx="501">
                  <c:v>120.44422310756973</c:v>
                </c:pt>
                <c:pt idx="502">
                  <c:v>120.34592445328032</c:v>
                </c:pt>
                <c:pt idx="503">
                  <c:v>120.57738095238095</c:v>
                </c:pt>
                <c:pt idx="504">
                  <c:v>120.11881188118812</c:v>
                </c:pt>
                <c:pt idx="505">
                  <c:v>119.85573122529644</c:v>
                </c:pt>
                <c:pt idx="506">
                  <c:v>119.84220907297831</c:v>
                </c:pt>
                <c:pt idx="507">
                  <c:v>120.30314960629921</c:v>
                </c:pt>
                <c:pt idx="508">
                  <c:v>120.51669941060904</c:v>
                </c:pt>
                <c:pt idx="509">
                  <c:v>120.03921568627452</c:v>
                </c:pt>
                <c:pt idx="510">
                  <c:v>119.83170254403132</c:v>
                </c:pt>
                <c:pt idx="511">
                  <c:v>119.69921875</c:v>
                </c:pt>
                <c:pt idx="512">
                  <c:v>119.97465886939571</c:v>
                </c:pt>
                <c:pt idx="513">
                  <c:v>119.8171206225681</c:v>
                </c:pt>
                <c:pt idx="514">
                  <c:v>120.09126213592234</c:v>
                </c:pt>
                <c:pt idx="515">
                  <c:v>120.43217054263566</c:v>
                </c:pt>
                <c:pt idx="516">
                  <c:v>120.22243713733076</c:v>
                </c:pt>
                <c:pt idx="517">
                  <c:v>120.35328185328186</c:v>
                </c:pt>
                <c:pt idx="518">
                  <c:v>120.01734104046243</c:v>
                </c:pt>
                <c:pt idx="519">
                  <c:v>119.99807692307692</c:v>
                </c:pt>
                <c:pt idx="520">
                  <c:v>119.9232245681382</c:v>
                </c:pt>
                <c:pt idx="521">
                  <c:v>120.08429118773947</c:v>
                </c:pt>
                <c:pt idx="522">
                  <c:v>119.76481835564053</c:v>
                </c:pt>
                <c:pt idx="523">
                  <c:v>120.24618320610686</c:v>
                </c:pt>
                <c:pt idx="524">
                  <c:v>120.69333333333333</c:v>
                </c:pt>
                <c:pt idx="525">
                  <c:v>120.63498098859316</c:v>
                </c:pt>
                <c:pt idx="526">
                  <c:v>120.43643263757116</c:v>
                </c:pt>
                <c:pt idx="527">
                  <c:v>120.20454545454545</c:v>
                </c:pt>
                <c:pt idx="528">
                  <c:v>120.21361058601134</c:v>
                </c:pt>
                <c:pt idx="529">
                  <c:v>120.5811320754717</c:v>
                </c:pt>
                <c:pt idx="530">
                  <c:v>121.06026365348399</c:v>
                </c:pt>
                <c:pt idx="531">
                  <c:v>121.58834586466165</c:v>
                </c:pt>
                <c:pt idx="532">
                  <c:v>121.89493433395873</c:v>
                </c:pt>
                <c:pt idx="533">
                  <c:v>121.48876404494382</c:v>
                </c:pt>
                <c:pt idx="534">
                  <c:v>121.81308411214954</c:v>
                </c:pt>
                <c:pt idx="535">
                  <c:v>121.48880597014926</c:v>
                </c:pt>
                <c:pt idx="536">
                  <c:v>121.70763500931099</c:v>
                </c:pt>
                <c:pt idx="537">
                  <c:v>121.69330855018588</c:v>
                </c:pt>
                <c:pt idx="538">
                  <c:v>121.79591836734694</c:v>
                </c:pt>
                <c:pt idx="539">
                  <c:v>121.50740740740741</c:v>
                </c:pt>
                <c:pt idx="540">
                  <c:v>121.96487985212569</c:v>
                </c:pt>
                <c:pt idx="541">
                  <c:v>122.39667896678966</c:v>
                </c:pt>
                <c:pt idx="542">
                  <c:v>122.13259668508287</c:v>
                </c:pt>
                <c:pt idx="543">
                  <c:v>122.59558823529412</c:v>
                </c:pt>
                <c:pt idx="544">
                  <c:v>122.85321100917432</c:v>
                </c:pt>
                <c:pt idx="545">
                  <c:v>122.82234432234432</c:v>
                </c:pt>
                <c:pt idx="546">
                  <c:v>123.14259597806216</c:v>
                </c:pt>
                <c:pt idx="547">
                  <c:v>122.43430656934306</c:v>
                </c:pt>
                <c:pt idx="548">
                  <c:v>122.17668488160291</c:v>
                </c:pt>
                <c:pt idx="549">
                  <c:v>122.55272727272727</c:v>
                </c:pt>
                <c:pt idx="550">
                  <c:v>122.56442831215971</c:v>
                </c:pt>
                <c:pt idx="551">
                  <c:v>122.06521739130434</c:v>
                </c:pt>
                <c:pt idx="552">
                  <c:v>122.34177215189874</c:v>
                </c:pt>
                <c:pt idx="553">
                  <c:v>121.985559566787</c:v>
                </c:pt>
                <c:pt idx="554">
                  <c:v>122</c:v>
                </c:pt>
                <c:pt idx="555">
                  <c:v>121.65827338129496</c:v>
                </c:pt>
                <c:pt idx="556">
                  <c:v>121.34111310592459</c:v>
                </c:pt>
                <c:pt idx="557">
                  <c:v>121.11648745519713</c:v>
                </c:pt>
                <c:pt idx="558">
                  <c:v>121.37388193202146</c:v>
                </c:pt>
                <c:pt idx="559">
                  <c:v>121.02142857142857</c:v>
                </c:pt>
                <c:pt idx="560">
                  <c:v>121.25490196078431</c:v>
                </c:pt>
                <c:pt idx="561">
                  <c:v>121.46797153024912</c:v>
                </c:pt>
                <c:pt idx="562">
                  <c:v>121.40674955595027</c:v>
                </c:pt>
                <c:pt idx="563">
                  <c:v>121.40425531914893</c:v>
                </c:pt>
                <c:pt idx="564">
                  <c:v>121.80530973451327</c:v>
                </c:pt>
                <c:pt idx="565">
                  <c:v>121.81802120141343</c:v>
                </c:pt>
                <c:pt idx="566">
                  <c:v>122.35626102292768</c:v>
                </c:pt>
                <c:pt idx="567">
                  <c:v>122.52816901408451</c:v>
                </c:pt>
                <c:pt idx="568">
                  <c:v>122.31985940246045</c:v>
                </c:pt>
                <c:pt idx="569">
                  <c:v>122.7701754385965</c:v>
                </c:pt>
                <c:pt idx="570">
                  <c:v>122.59719789842381</c:v>
                </c:pt>
                <c:pt idx="571">
                  <c:v>122.75349650349651</c:v>
                </c:pt>
                <c:pt idx="572">
                  <c:v>122.95811518324608</c:v>
                </c:pt>
                <c:pt idx="573">
                  <c:v>122.52787456445994</c:v>
                </c:pt>
                <c:pt idx="574">
                  <c:v>122.32173913043478</c:v>
                </c:pt>
                <c:pt idx="575">
                  <c:v>122.05555555555556</c:v>
                </c:pt>
                <c:pt idx="576">
                  <c:v>122.49393414211438</c:v>
                </c:pt>
                <c:pt idx="577">
                  <c:v>122.8719723183391</c:v>
                </c:pt>
                <c:pt idx="578">
                  <c:v>122.68048359240069</c:v>
                </c:pt>
                <c:pt idx="579">
                  <c:v>122.42241379310344</c:v>
                </c:pt>
                <c:pt idx="580">
                  <c:v>122.26333907056798</c:v>
                </c:pt>
                <c:pt idx="581">
                  <c:v>122.60824742268041</c:v>
                </c:pt>
                <c:pt idx="582">
                  <c:v>123.09090909090909</c:v>
                </c:pt>
                <c:pt idx="583">
                  <c:v>122.75513698630137</c:v>
                </c:pt>
                <c:pt idx="584">
                  <c:v>122.36239316239316</c:v>
                </c:pt>
                <c:pt idx="585">
                  <c:v>122.23890784982935</c:v>
                </c:pt>
                <c:pt idx="586">
                  <c:v>122.04770017035776</c:v>
                </c:pt>
                <c:pt idx="587">
                  <c:v>122.10204081632654</c:v>
                </c:pt>
                <c:pt idx="588">
                  <c:v>122.11035653650255</c:v>
                </c:pt>
                <c:pt idx="589">
                  <c:v>122.16779661016949</c:v>
                </c:pt>
                <c:pt idx="590">
                  <c:v>121.88832487309645</c:v>
                </c:pt>
                <c:pt idx="591">
                  <c:v>122.02702702702703</c:v>
                </c:pt>
                <c:pt idx="592">
                  <c:v>122.14839797639124</c:v>
                </c:pt>
                <c:pt idx="593">
                  <c:v>121.81649831649831</c:v>
                </c:pt>
                <c:pt idx="594">
                  <c:v>121.8</c:v>
                </c:pt>
                <c:pt idx="595">
                  <c:v>121.82885906040268</c:v>
                </c:pt>
                <c:pt idx="596">
                  <c:v>121.54773869346734</c:v>
                </c:pt>
                <c:pt idx="597">
                  <c:v>121.48494983277592</c:v>
                </c:pt>
                <c:pt idx="598">
                  <c:v>121.93823038397329</c:v>
                </c:pt>
                <c:pt idx="599">
                  <c:v>122.10333333333334</c:v>
                </c:pt>
                <c:pt idx="600">
                  <c:v>121.8485856905158</c:v>
                </c:pt>
                <c:pt idx="601">
                  <c:v>121.6827242524917</c:v>
                </c:pt>
                <c:pt idx="602">
                  <c:v>121.16417910447761</c:v>
                </c:pt>
                <c:pt idx="603">
                  <c:v>121.04801324503312</c:v>
                </c:pt>
                <c:pt idx="604">
                  <c:v>120.88760330578512</c:v>
                </c:pt>
                <c:pt idx="605">
                  <c:v>120.96534653465346</c:v>
                </c:pt>
                <c:pt idx="606">
                  <c:v>120.65238879736408</c:v>
                </c:pt>
                <c:pt idx="607">
                  <c:v>120.99506578947368</c:v>
                </c:pt>
                <c:pt idx="608">
                  <c:v>121.06732348111659</c:v>
                </c:pt>
                <c:pt idx="609">
                  <c:v>121.04262295081968</c:v>
                </c:pt>
                <c:pt idx="610">
                  <c:v>120.74140752864157</c:v>
                </c:pt>
                <c:pt idx="611">
                  <c:v>120.41013071895425</c:v>
                </c:pt>
                <c:pt idx="612">
                  <c:v>120.16965742251223</c:v>
                </c:pt>
                <c:pt idx="613">
                  <c:v>120.58794788273616</c:v>
                </c:pt>
                <c:pt idx="614">
                  <c:v>120.62926829268292</c:v>
                </c:pt>
                <c:pt idx="615">
                  <c:v>120.87987012987013</c:v>
                </c:pt>
                <c:pt idx="616">
                  <c:v>121.0194489465154</c:v>
                </c:pt>
                <c:pt idx="617">
                  <c:v>120.77831715210355</c:v>
                </c:pt>
                <c:pt idx="618">
                  <c:v>120.72859450726979</c:v>
                </c:pt>
                <c:pt idx="619">
                  <c:v>120.66935483870968</c:v>
                </c:pt>
                <c:pt idx="620">
                  <c:v>120.75523349436394</c:v>
                </c:pt>
                <c:pt idx="621">
                  <c:v>120.28295819935691</c:v>
                </c:pt>
                <c:pt idx="622">
                  <c:v>120.24879614767255</c:v>
                </c:pt>
                <c:pt idx="623">
                  <c:v>120.23878205128206</c:v>
                </c:pt>
                <c:pt idx="624">
                  <c:v>119.8224</c:v>
                </c:pt>
                <c:pt idx="625">
                  <c:v>120.19329073482429</c:v>
                </c:pt>
                <c:pt idx="626">
                  <c:v>120.12280701754386</c:v>
                </c:pt>
                <c:pt idx="627">
                  <c:v>120.2468152866242</c:v>
                </c:pt>
                <c:pt idx="628">
                  <c:v>120.03815580286168</c:v>
                </c:pt>
                <c:pt idx="629">
                  <c:v>119.84603174603174</c:v>
                </c:pt>
                <c:pt idx="630">
                  <c:v>119.45324881141046</c:v>
                </c:pt>
                <c:pt idx="631">
                  <c:v>119.55696202531645</c:v>
                </c:pt>
                <c:pt idx="632">
                  <c:v>119.3522906793049</c:v>
                </c:pt>
                <c:pt idx="633">
                  <c:v>119.60252365930599</c:v>
                </c:pt>
                <c:pt idx="634">
                  <c:v>119.46456692913385</c:v>
                </c:pt>
                <c:pt idx="635">
                  <c:v>119.26729559748428</c:v>
                </c:pt>
                <c:pt idx="636">
                  <c:v>119.08006279434851</c:v>
                </c:pt>
                <c:pt idx="637">
                  <c:v>119.44514106583073</c:v>
                </c:pt>
                <c:pt idx="638">
                  <c:v>119.83411580594679</c:v>
                </c:pt>
                <c:pt idx="639">
                  <c:v>119.95</c:v>
                </c:pt>
                <c:pt idx="640">
                  <c:v>119.70826833073323</c:v>
                </c:pt>
                <c:pt idx="641">
                  <c:v>119.0607476635514</c:v>
                </c:pt>
                <c:pt idx="642">
                  <c:v>118.92690513219284</c:v>
                </c:pt>
                <c:pt idx="643">
                  <c:v>119.24689440993789</c:v>
                </c:pt>
                <c:pt idx="644">
                  <c:v>119.54108527131783</c:v>
                </c:pt>
                <c:pt idx="645">
                  <c:v>119.5061919504644</c:v>
                </c:pt>
                <c:pt idx="646">
                  <c:v>119.84080370942813</c:v>
                </c:pt>
                <c:pt idx="647">
                  <c:v>119.93518518518519</c:v>
                </c:pt>
                <c:pt idx="648">
                  <c:v>120.08012326656394</c:v>
                </c:pt>
                <c:pt idx="649">
                  <c:v>120.45846153846153</c:v>
                </c:pt>
                <c:pt idx="650">
                  <c:v>120.25192012288787</c:v>
                </c:pt>
                <c:pt idx="651">
                  <c:v>120.49079754601227</c:v>
                </c:pt>
                <c:pt idx="652">
                  <c:v>120.89280245022971</c:v>
                </c:pt>
                <c:pt idx="653">
                  <c:v>120.42048929663609</c:v>
                </c:pt>
                <c:pt idx="654">
                  <c:v>120.06870229007633</c:v>
                </c:pt>
                <c:pt idx="655">
                  <c:v>120.17073170731707</c:v>
                </c:pt>
                <c:pt idx="656">
                  <c:v>120.18264840182648</c:v>
                </c:pt>
                <c:pt idx="657">
                  <c:v>119.96808510638297</c:v>
                </c:pt>
                <c:pt idx="658">
                  <c:v>120.11836115326251</c:v>
                </c:pt>
                <c:pt idx="659">
                  <c:v>120.06515151515151</c:v>
                </c:pt>
                <c:pt idx="660">
                  <c:v>120.02420574886536</c:v>
                </c:pt>
                <c:pt idx="661">
                  <c:v>120.13293051359517</c:v>
                </c:pt>
                <c:pt idx="662">
                  <c:v>119.96380090497738</c:v>
                </c:pt>
                <c:pt idx="663">
                  <c:v>120.0933734939759</c:v>
                </c:pt>
                <c:pt idx="664">
                  <c:v>119.97443609022557</c:v>
                </c:pt>
                <c:pt idx="665">
                  <c:v>120.01651651651652</c:v>
                </c:pt>
                <c:pt idx="666">
                  <c:v>119.71514242878561</c:v>
                </c:pt>
                <c:pt idx="667">
                  <c:v>119.50748502994011</c:v>
                </c:pt>
                <c:pt idx="668">
                  <c:v>119.2272047832586</c:v>
                </c:pt>
                <c:pt idx="669">
                  <c:v>118.96417910447761</c:v>
                </c:pt>
                <c:pt idx="670">
                  <c:v>119.26825633383011</c:v>
                </c:pt>
                <c:pt idx="671">
                  <c:v>119.22470238095238</c:v>
                </c:pt>
                <c:pt idx="672">
                  <c:v>119.24071322436851</c:v>
                </c:pt>
                <c:pt idx="673">
                  <c:v>119.07715133531157</c:v>
                </c:pt>
                <c:pt idx="674">
                  <c:v>119.36888888888889</c:v>
                </c:pt>
                <c:pt idx="675">
                  <c:v>119.63313609467455</c:v>
                </c:pt>
                <c:pt idx="676">
                  <c:v>119.87887740029542</c:v>
                </c:pt>
                <c:pt idx="677">
                  <c:v>119.83923303834808</c:v>
                </c:pt>
                <c:pt idx="678">
                  <c:v>119.38438880706921</c:v>
                </c:pt>
                <c:pt idx="679">
                  <c:v>119.31764705882352</c:v>
                </c:pt>
                <c:pt idx="680">
                  <c:v>119.45961820851689</c:v>
                </c:pt>
                <c:pt idx="681">
                  <c:v>119.74926686217009</c:v>
                </c:pt>
                <c:pt idx="682">
                  <c:v>119.16105417276721</c:v>
                </c:pt>
                <c:pt idx="683">
                  <c:v>119.26608187134502</c:v>
                </c:pt>
                <c:pt idx="684">
                  <c:v>119.61605839416059</c:v>
                </c:pt>
                <c:pt idx="685">
                  <c:v>119.42565597667638</c:v>
                </c:pt>
                <c:pt idx="686">
                  <c:v>119.4410480349345</c:v>
                </c:pt>
                <c:pt idx="687">
                  <c:v>119.62936046511628</c:v>
                </c:pt>
                <c:pt idx="688">
                  <c:v>119.85195936139333</c:v>
                </c:pt>
                <c:pt idx="689">
                  <c:v>119.71884057971015</c:v>
                </c:pt>
                <c:pt idx="690">
                  <c:v>119.41244573082489</c:v>
                </c:pt>
                <c:pt idx="691">
                  <c:v>119.35260115606937</c:v>
                </c:pt>
                <c:pt idx="692">
                  <c:v>118.97113997113998</c:v>
                </c:pt>
                <c:pt idx="693">
                  <c:v>119.09077809798271</c:v>
                </c:pt>
                <c:pt idx="694">
                  <c:v>119.25611510791367</c:v>
                </c:pt>
                <c:pt idx="695">
                  <c:v>119.01436781609195</c:v>
                </c:pt>
                <c:pt idx="696">
                  <c:v>118.96700143472023</c:v>
                </c:pt>
                <c:pt idx="697">
                  <c:v>118.49856733524355</c:v>
                </c:pt>
                <c:pt idx="698">
                  <c:v>118.61230329041487</c:v>
                </c:pt>
                <c:pt idx="699">
                  <c:v>118.42571428571429</c:v>
                </c:pt>
                <c:pt idx="700">
                  <c:v>118.18687589158345</c:v>
                </c:pt>
                <c:pt idx="701">
                  <c:v>118.13105413105413</c:v>
                </c:pt>
                <c:pt idx="702">
                  <c:v>117.90184921763868</c:v>
                </c:pt>
                <c:pt idx="703">
                  <c:v>117.83948863636364</c:v>
                </c:pt>
                <c:pt idx="704">
                  <c:v>117.8</c:v>
                </c:pt>
                <c:pt idx="705">
                  <c:v>117.56798866855524</c:v>
                </c:pt>
                <c:pt idx="706">
                  <c:v>117.83168316831683</c:v>
                </c:pt>
                <c:pt idx="707">
                  <c:v>117.88841807909604</c:v>
                </c:pt>
                <c:pt idx="708">
                  <c:v>117.3441466854725</c:v>
                </c:pt>
                <c:pt idx="709">
                  <c:v>117.40422535211268</c:v>
                </c:pt>
                <c:pt idx="710">
                  <c:v>117.67791842475387</c:v>
                </c:pt>
                <c:pt idx="711">
                  <c:v>117.95786516853933</c:v>
                </c:pt>
                <c:pt idx="712">
                  <c:v>118.10659186535764</c:v>
                </c:pt>
                <c:pt idx="713">
                  <c:v>118.50700280112045</c:v>
                </c:pt>
                <c:pt idx="714">
                  <c:v>118.71468531468531</c:v>
                </c:pt>
                <c:pt idx="715">
                  <c:v>118.88826815642459</c:v>
                </c:pt>
                <c:pt idx="716">
                  <c:v>118.66108786610879</c:v>
                </c:pt>
                <c:pt idx="717">
                  <c:v>118.6142061281337</c:v>
                </c:pt>
                <c:pt idx="718">
                  <c:v>118.56606397774686</c:v>
                </c:pt>
                <c:pt idx="719">
                  <c:v>118.8625</c:v>
                </c:pt>
                <c:pt idx="720">
                  <c:v>119.15256588072123</c:v>
                </c:pt>
                <c:pt idx="721">
                  <c:v>119.20498614958449</c:v>
                </c:pt>
                <c:pt idx="722">
                  <c:v>119.09681881051176</c:v>
                </c:pt>
                <c:pt idx="723">
                  <c:v>119.18093922651934</c:v>
                </c:pt>
                <c:pt idx="724">
                  <c:v>118.8648275862069</c:v>
                </c:pt>
                <c:pt idx="725">
                  <c:v>119.05371900826447</c:v>
                </c:pt>
                <c:pt idx="726">
                  <c:v>119.10453920220083</c:v>
                </c:pt>
                <c:pt idx="727">
                  <c:v>118.93818681318682</c:v>
                </c:pt>
                <c:pt idx="728">
                  <c:v>118.72976680384087</c:v>
                </c:pt>
                <c:pt idx="729">
                  <c:v>118.81643835616438</c:v>
                </c:pt>
                <c:pt idx="730">
                  <c:v>118.28454172366621</c:v>
                </c:pt>
                <c:pt idx="731">
                  <c:v>118.29371584699453</c:v>
                </c:pt>
                <c:pt idx="732">
                  <c:v>118.36016371077763</c:v>
                </c:pt>
                <c:pt idx="733">
                  <c:v>117.87738419618529</c:v>
                </c:pt>
                <c:pt idx="734">
                  <c:v>117.69659863945579</c:v>
                </c:pt>
                <c:pt idx="735">
                  <c:v>118.11141304347827</c:v>
                </c:pt>
                <c:pt idx="736">
                  <c:v>118.43962008141112</c:v>
                </c:pt>
                <c:pt idx="737">
                  <c:v>118.70054200542006</c:v>
                </c:pt>
                <c:pt idx="738">
                  <c:v>118.39242219215156</c:v>
                </c:pt>
                <c:pt idx="739">
                  <c:v>118.17972972972973</c:v>
                </c:pt>
                <c:pt idx="740">
                  <c:v>118.04048582995951</c:v>
                </c:pt>
                <c:pt idx="741">
                  <c:v>118.37061994609165</c:v>
                </c:pt>
                <c:pt idx="742">
                  <c:v>118.39973082099596</c:v>
                </c:pt>
                <c:pt idx="743">
                  <c:v>118.53629032258064</c:v>
                </c:pt>
                <c:pt idx="744">
                  <c:v>118.69261744966443</c:v>
                </c:pt>
                <c:pt idx="745">
                  <c:v>119.0455764075067</c:v>
                </c:pt>
                <c:pt idx="746">
                  <c:v>119.40294511378849</c:v>
                </c:pt>
                <c:pt idx="747">
                  <c:v>119.18315508021391</c:v>
                </c:pt>
                <c:pt idx="748">
                  <c:v>118.99465954606141</c:v>
                </c:pt>
                <c:pt idx="749">
                  <c:v>119.07466666666667</c:v>
                </c:pt>
                <c:pt idx="750">
                  <c:v>119.36218375499334</c:v>
                </c:pt>
                <c:pt idx="751">
                  <c:v>119.11835106382979</c:v>
                </c:pt>
                <c:pt idx="752">
                  <c:v>119.0730411686587</c:v>
                </c:pt>
                <c:pt idx="753">
                  <c:v>119.17374005305039</c:v>
                </c:pt>
                <c:pt idx="754">
                  <c:v>119.45165562913907</c:v>
                </c:pt>
                <c:pt idx="755">
                  <c:v>119.18783068783068</c:v>
                </c:pt>
                <c:pt idx="756">
                  <c:v>119.47159841479524</c:v>
                </c:pt>
                <c:pt idx="757">
                  <c:v>119.61345646437995</c:v>
                </c:pt>
                <c:pt idx="758">
                  <c:v>119.60606060606061</c:v>
                </c:pt>
                <c:pt idx="759">
                  <c:v>119.77500000000001</c:v>
                </c:pt>
                <c:pt idx="760">
                  <c:v>119.57555847568989</c:v>
                </c:pt>
                <c:pt idx="761">
                  <c:v>119.57742782152231</c:v>
                </c:pt>
                <c:pt idx="762">
                  <c:v>119.53342070773263</c:v>
                </c:pt>
                <c:pt idx="763">
                  <c:v>119.33507853403141</c:v>
                </c:pt>
                <c:pt idx="764">
                  <c:v>119.20392156862745</c:v>
                </c:pt>
                <c:pt idx="765">
                  <c:v>119.24934725848564</c:v>
                </c:pt>
                <c:pt idx="766">
                  <c:v>119.19817470664928</c:v>
                </c:pt>
                <c:pt idx="767">
                  <c:v>119.01953125</c:v>
                </c:pt>
                <c:pt idx="768">
                  <c:v>118.81144343302991</c:v>
                </c:pt>
                <c:pt idx="769">
                  <c:v>119.03506493506494</c:v>
                </c:pt>
                <c:pt idx="770">
                  <c:v>119.13878080415046</c:v>
                </c:pt>
                <c:pt idx="771">
                  <c:v>118.87823834196891</c:v>
                </c:pt>
                <c:pt idx="772">
                  <c:v>118.89521345407503</c:v>
                </c:pt>
                <c:pt idx="773">
                  <c:v>119.2157622739018</c:v>
                </c:pt>
                <c:pt idx="774">
                  <c:v>119.17935483870967</c:v>
                </c:pt>
                <c:pt idx="775">
                  <c:v>119.51030927835052</c:v>
                </c:pt>
                <c:pt idx="776">
                  <c:v>119.87129987129987</c:v>
                </c:pt>
                <c:pt idx="777">
                  <c:v>120.2082262210797</c:v>
                </c:pt>
                <c:pt idx="778">
                  <c:v>120.02567394094993</c:v>
                </c:pt>
                <c:pt idx="779">
                  <c:v>120.36410256410257</c:v>
                </c:pt>
                <c:pt idx="780">
                  <c:v>120.0921895006402</c:v>
                </c:pt>
                <c:pt idx="781">
                  <c:v>120.27237851662404</c:v>
                </c:pt>
                <c:pt idx="782">
                  <c:v>120.26947637292464</c:v>
                </c:pt>
                <c:pt idx="783">
                  <c:v>120.33418367346938</c:v>
                </c:pt>
                <c:pt idx="784">
                  <c:v>120.17324840764331</c:v>
                </c:pt>
                <c:pt idx="785">
                  <c:v>119.94656488549619</c:v>
                </c:pt>
                <c:pt idx="786">
                  <c:v>119.73824650571791</c:v>
                </c:pt>
                <c:pt idx="787">
                  <c:v>119.97969543147208</c:v>
                </c:pt>
                <c:pt idx="788">
                  <c:v>120.0342205323194</c:v>
                </c:pt>
                <c:pt idx="789">
                  <c:v>119.89493670886075</c:v>
                </c:pt>
                <c:pt idx="790">
                  <c:v>119.77749683944374</c:v>
                </c:pt>
                <c:pt idx="791">
                  <c:v>120.06818181818181</c:v>
                </c:pt>
                <c:pt idx="792">
                  <c:v>119.90416141235814</c:v>
                </c:pt>
                <c:pt idx="793">
                  <c:v>119.87279596977329</c:v>
                </c:pt>
                <c:pt idx="794">
                  <c:v>120.22893081761006</c:v>
                </c:pt>
                <c:pt idx="795">
                  <c:v>120.5</c:v>
                </c:pt>
                <c:pt idx="796">
                  <c:v>120.22961104140526</c:v>
                </c:pt>
                <c:pt idx="797">
                  <c:v>120.24436090225564</c:v>
                </c:pt>
                <c:pt idx="798">
                  <c:v>120.18648310387985</c:v>
                </c:pt>
                <c:pt idx="799">
                  <c:v>120.06</c:v>
                </c:pt>
                <c:pt idx="800">
                  <c:v>120.21223470661673</c:v>
                </c:pt>
                <c:pt idx="801">
                  <c:v>120.07980049875312</c:v>
                </c:pt>
                <c:pt idx="802">
                  <c:v>120.25404732254047</c:v>
                </c:pt>
                <c:pt idx="803">
                  <c:v>120.41666666666667</c:v>
                </c:pt>
                <c:pt idx="804">
                  <c:v>120.66211180124223</c:v>
                </c:pt>
                <c:pt idx="805">
                  <c:v>120.71464019851116</c:v>
                </c:pt>
                <c:pt idx="806">
                  <c:v>120.52168525402726</c:v>
                </c:pt>
                <c:pt idx="807">
                  <c:v>120.81930693069307</c:v>
                </c:pt>
                <c:pt idx="808">
                  <c:v>120.76761433868974</c:v>
                </c:pt>
                <c:pt idx="809">
                  <c:v>120.93580246913581</c:v>
                </c:pt>
                <c:pt idx="810">
                  <c:v>120.90998766954377</c:v>
                </c:pt>
                <c:pt idx="811">
                  <c:v>120.90517241379311</c:v>
                </c:pt>
                <c:pt idx="812">
                  <c:v>121.18327183271833</c:v>
                </c:pt>
                <c:pt idx="813">
                  <c:v>121.1928746928747</c:v>
                </c:pt>
                <c:pt idx="814">
                  <c:v>121.19509202453987</c:v>
                </c:pt>
                <c:pt idx="815">
                  <c:v>120.94485294117646</c:v>
                </c:pt>
                <c:pt idx="816">
                  <c:v>120.97429620563035</c:v>
                </c:pt>
                <c:pt idx="817">
                  <c:v>120.74694376528117</c:v>
                </c:pt>
                <c:pt idx="818">
                  <c:v>120.6019536019536</c:v>
                </c:pt>
                <c:pt idx="819">
                  <c:v>120.92560975609756</c:v>
                </c:pt>
                <c:pt idx="820">
                  <c:v>120.68209500609014</c:v>
                </c:pt>
                <c:pt idx="821">
                  <c:v>120.75790754257908</c:v>
                </c:pt>
                <c:pt idx="822">
                  <c:v>120.68286755771567</c:v>
                </c:pt>
                <c:pt idx="823">
                  <c:v>120.59587378640776</c:v>
                </c:pt>
                <c:pt idx="824">
                  <c:v>120.55636363636364</c:v>
                </c:pt>
                <c:pt idx="825">
                  <c:v>120.57506053268766</c:v>
                </c:pt>
                <c:pt idx="826">
                  <c:v>120.89238210399033</c:v>
                </c:pt>
                <c:pt idx="827">
                  <c:v>120.69444444444444</c:v>
                </c:pt>
                <c:pt idx="828">
                  <c:v>120.50060313630881</c:v>
                </c:pt>
                <c:pt idx="829">
                  <c:v>120.89036144578313</c:v>
                </c:pt>
                <c:pt idx="830">
                  <c:v>120.647412755716</c:v>
                </c:pt>
                <c:pt idx="831">
                  <c:v>120.84254807692308</c:v>
                </c:pt>
                <c:pt idx="832">
                  <c:v>121.05882352941177</c:v>
                </c:pt>
                <c:pt idx="833">
                  <c:v>120.85251798561151</c:v>
                </c:pt>
                <c:pt idx="834">
                  <c:v>120.62754491017964</c:v>
                </c:pt>
                <c:pt idx="835">
                  <c:v>120.34090909090909</c:v>
                </c:pt>
                <c:pt idx="836">
                  <c:v>120.20430107526882</c:v>
                </c:pt>
                <c:pt idx="837">
                  <c:v>120.24105011933175</c:v>
                </c:pt>
                <c:pt idx="838">
                  <c:v>120.23122765196662</c:v>
                </c:pt>
                <c:pt idx="839">
                  <c:v>120.4702380952381</c:v>
                </c:pt>
                <c:pt idx="840">
                  <c:v>120.23662306777646</c:v>
                </c:pt>
                <c:pt idx="841">
                  <c:v>120.07600950118764</c:v>
                </c:pt>
                <c:pt idx="842">
                  <c:v>119.97864768683274</c:v>
                </c:pt>
                <c:pt idx="843">
                  <c:v>120.07227488151659</c:v>
                </c:pt>
                <c:pt idx="844">
                  <c:v>120.17988165680474</c:v>
                </c:pt>
                <c:pt idx="845">
                  <c:v>119.87352245862884</c:v>
                </c:pt>
                <c:pt idx="846">
                  <c:v>120.05312868949233</c:v>
                </c:pt>
                <c:pt idx="847">
                  <c:v>120.11674528301887</c:v>
                </c:pt>
                <c:pt idx="848">
                  <c:v>119.94581861012956</c:v>
                </c:pt>
                <c:pt idx="849">
                  <c:v>119.98352941176471</c:v>
                </c:pt>
                <c:pt idx="850">
                  <c:v>120.08108108108108</c:v>
                </c:pt>
                <c:pt idx="851">
                  <c:v>119.98356807511738</c:v>
                </c:pt>
                <c:pt idx="852">
                  <c:v>120.03048065650644</c:v>
                </c:pt>
                <c:pt idx="853">
                  <c:v>120.13583138173303</c:v>
                </c:pt>
                <c:pt idx="854">
                  <c:v>120.06315789473685</c:v>
                </c:pt>
                <c:pt idx="855">
                  <c:v>119.88084112149532</c:v>
                </c:pt>
                <c:pt idx="856">
                  <c:v>120.01866977829638</c:v>
                </c:pt>
                <c:pt idx="857">
                  <c:v>119.94755244755245</c:v>
                </c:pt>
                <c:pt idx="858">
                  <c:v>119.87194412107101</c:v>
                </c:pt>
                <c:pt idx="859">
                  <c:v>120.0093023255814</c:v>
                </c:pt>
                <c:pt idx="860">
                  <c:v>119.76887340301974</c:v>
                </c:pt>
                <c:pt idx="861">
                  <c:v>119.65429234338747</c:v>
                </c:pt>
                <c:pt idx="862">
                  <c:v>119.95596755504056</c:v>
                </c:pt>
                <c:pt idx="863">
                  <c:v>119.78587962962963</c:v>
                </c:pt>
                <c:pt idx="864">
                  <c:v>119.77687861271676</c:v>
                </c:pt>
                <c:pt idx="865">
                  <c:v>120.08775981524249</c:v>
                </c:pt>
                <c:pt idx="866">
                  <c:v>120.35755478662053</c:v>
                </c:pt>
                <c:pt idx="867">
                  <c:v>120.58064516129032</c:v>
                </c:pt>
                <c:pt idx="868">
                  <c:v>120.48561565017262</c:v>
                </c:pt>
                <c:pt idx="869">
                  <c:v>120.70344827586207</c:v>
                </c:pt>
                <c:pt idx="870">
                  <c:v>120.55453501722158</c:v>
                </c:pt>
                <c:pt idx="871">
                  <c:v>120.35550458715596</c:v>
                </c:pt>
                <c:pt idx="872">
                  <c:v>120.4020618556701</c:v>
                </c:pt>
                <c:pt idx="873">
                  <c:v>120.36842105263158</c:v>
                </c:pt>
                <c:pt idx="874">
                  <c:v>120.35085714285714</c:v>
                </c:pt>
                <c:pt idx="875">
                  <c:v>120.40639269406392</c:v>
                </c:pt>
                <c:pt idx="876">
                  <c:v>120.63283922462942</c:v>
                </c:pt>
                <c:pt idx="877">
                  <c:v>120.79498861047836</c:v>
                </c:pt>
                <c:pt idx="878">
                  <c:v>120.84755403868031</c:v>
                </c:pt>
                <c:pt idx="879">
                  <c:v>120.96250000000001</c:v>
                </c:pt>
                <c:pt idx="880">
                  <c:v>121.16685584562997</c:v>
                </c:pt>
                <c:pt idx="881">
                  <c:v>121.12358276643991</c:v>
                </c:pt>
                <c:pt idx="882">
                  <c:v>120.90939977349943</c:v>
                </c:pt>
                <c:pt idx="883">
                  <c:v>120.78959276018099</c:v>
                </c:pt>
                <c:pt idx="884">
                  <c:v>120.5819209039548</c:v>
                </c:pt>
                <c:pt idx="885">
                  <c:v>120.84988713318285</c:v>
                </c:pt>
                <c:pt idx="886">
                  <c:v>121.06426155580608</c:v>
                </c:pt>
                <c:pt idx="887">
                  <c:v>120.94594594594595</c:v>
                </c:pt>
                <c:pt idx="888">
                  <c:v>121.08323959505061</c:v>
                </c:pt>
                <c:pt idx="889">
                  <c:v>121.08089887640449</c:v>
                </c:pt>
                <c:pt idx="890">
                  <c:v>120.93827160493827</c:v>
                </c:pt>
                <c:pt idx="891">
                  <c:v>120.91816143497758</c:v>
                </c:pt>
                <c:pt idx="892">
                  <c:v>120.96416573348264</c:v>
                </c:pt>
                <c:pt idx="893">
                  <c:v>120.77628635346755</c:v>
                </c:pt>
                <c:pt idx="894">
                  <c:v>120.31955307262569</c:v>
                </c:pt>
                <c:pt idx="895">
                  <c:v>120.52790178571429</c:v>
                </c:pt>
                <c:pt idx="896">
                  <c:v>120.37235228539576</c:v>
                </c:pt>
                <c:pt idx="897">
                  <c:v>120.22271714922049</c:v>
                </c:pt>
                <c:pt idx="898">
                  <c:v>120.16796440489432</c:v>
                </c:pt>
                <c:pt idx="899">
                  <c:v>120.20666666666666</c:v>
                </c:pt>
                <c:pt idx="900">
                  <c:v>120.09988901220866</c:v>
                </c:pt>
                <c:pt idx="901">
                  <c:v>120.25498891352549</c:v>
                </c:pt>
                <c:pt idx="902">
                  <c:v>120.02104097452934</c:v>
                </c:pt>
                <c:pt idx="903">
                  <c:v>119.79092920353982</c:v>
                </c:pt>
                <c:pt idx="904">
                  <c:v>119.96685082872928</c:v>
                </c:pt>
                <c:pt idx="905">
                  <c:v>120.24503311258277</c:v>
                </c:pt>
                <c:pt idx="906">
                  <c:v>119.63836824696803</c:v>
                </c:pt>
                <c:pt idx="907">
                  <c:v>119.67400881057269</c:v>
                </c:pt>
                <c:pt idx="908">
                  <c:v>119.3993399339934</c:v>
                </c:pt>
                <c:pt idx="909">
                  <c:v>119.2032967032967</c:v>
                </c:pt>
                <c:pt idx="910">
                  <c:v>119.42810098792536</c:v>
                </c:pt>
                <c:pt idx="911">
                  <c:v>119.2280701754386</c:v>
                </c:pt>
                <c:pt idx="912">
                  <c:v>118.77546549835706</c:v>
                </c:pt>
                <c:pt idx="913">
                  <c:v>119.07658643326039</c:v>
                </c:pt>
                <c:pt idx="914">
                  <c:v>118.9224043715847</c:v>
                </c:pt>
                <c:pt idx="915">
                  <c:v>118.81331877729258</c:v>
                </c:pt>
                <c:pt idx="916">
                  <c:v>119.06434023991275</c:v>
                </c:pt>
                <c:pt idx="917">
                  <c:v>119.18082788671023</c:v>
                </c:pt>
                <c:pt idx="918">
                  <c:v>119.33188248095756</c:v>
                </c:pt>
                <c:pt idx="919">
                  <c:v>119.20217391304348</c:v>
                </c:pt>
                <c:pt idx="920">
                  <c:v>119.31596091205212</c:v>
                </c:pt>
                <c:pt idx="921">
                  <c:v>119.56399132321042</c:v>
                </c:pt>
                <c:pt idx="922">
                  <c:v>119.55254604550379</c:v>
                </c:pt>
                <c:pt idx="923">
                  <c:v>119.38203463203463</c:v>
                </c:pt>
                <c:pt idx="924">
                  <c:v>119.17081081081081</c:v>
                </c:pt>
                <c:pt idx="925">
                  <c:v>119.22030237580994</c:v>
                </c:pt>
                <c:pt idx="926">
                  <c:v>119.21359223300971</c:v>
                </c:pt>
                <c:pt idx="927">
                  <c:v>119.18318965517241</c:v>
                </c:pt>
                <c:pt idx="928">
                  <c:v>119.46286329386437</c:v>
                </c:pt>
                <c:pt idx="929">
                  <c:v>119.28924731182796</c:v>
                </c:pt>
                <c:pt idx="930">
                  <c:v>119.13319011815253</c:v>
                </c:pt>
                <c:pt idx="931">
                  <c:v>119.19420600858369</c:v>
                </c:pt>
                <c:pt idx="932">
                  <c:v>119.12754555198285</c:v>
                </c:pt>
                <c:pt idx="933">
                  <c:v>118.97644539614561</c:v>
                </c:pt>
                <c:pt idx="934">
                  <c:v>118.80106951871657</c:v>
                </c:pt>
                <c:pt idx="935">
                  <c:v>118.58119658119658</c:v>
                </c:pt>
                <c:pt idx="936">
                  <c:v>118.59551760939168</c:v>
                </c:pt>
                <c:pt idx="937">
                  <c:v>118.79424307036247</c:v>
                </c:pt>
                <c:pt idx="938">
                  <c:v>118.97018104366347</c:v>
                </c:pt>
                <c:pt idx="939">
                  <c:v>118.97021276595744</c:v>
                </c:pt>
                <c:pt idx="940">
                  <c:v>119.10733262486717</c:v>
                </c:pt>
                <c:pt idx="941">
                  <c:v>119.06157112526539</c:v>
                </c:pt>
                <c:pt idx="942">
                  <c:v>119.135737009544</c:v>
                </c:pt>
                <c:pt idx="943">
                  <c:v>119.03813559322033</c:v>
                </c:pt>
                <c:pt idx="944">
                  <c:v>119.13227513227513</c:v>
                </c:pt>
                <c:pt idx="945">
                  <c:v>119.26321353065539</c:v>
                </c:pt>
                <c:pt idx="946">
                  <c:v>118.78986272439282</c:v>
                </c:pt>
                <c:pt idx="947">
                  <c:v>118.87236286919831</c:v>
                </c:pt>
                <c:pt idx="948">
                  <c:v>118.70284510010538</c:v>
                </c:pt>
                <c:pt idx="949">
                  <c:v>118.22842105263157</c:v>
                </c:pt>
                <c:pt idx="950">
                  <c:v>118.02733964248159</c:v>
                </c:pt>
                <c:pt idx="951">
                  <c:v>117.84243697478992</c:v>
                </c:pt>
                <c:pt idx="952">
                  <c:v>118.12906610703043</c:v>
                </c:pt>
                <c:pt idx="953">
                  <c:v>117.92767295597484</c:v>
                </c:pt>
                <c:pt idx="954">
                  <c:v>117.92774869109948</c:v>
                </c:pt>
                <c:pt idx="955">
                  <c:v>117.85669456066945</c:v>
                </c:pt>
                <c:pt idx="956">
                  <c:v>117.8025078369906</c:v>
                </c:pt>
                <c:pt idx="957">
                  <c:v>117.89248434237996</c:v>
                </c:pt>
                <c:pt idx="958">
                  <c:v>118.13242961418143</c:v>
                </c:pt>
                <c:pt idx="959">
                  <c:v>118.04479166666667</c:v>
                </c:pt>
                <c:pt idx="960">
                  <c:v>118.0468262226847</c:v>
                </c:pt>
                <c:pt idx="961">
                  <c:v>117.95322245322245</c:v>
                </c:pt>
                <c:pt idx="962">
                  <c:v>118.00519210799585</c:v>
                </c:pt>
                <c:pt idx="963">
                  <c:v>118.3195020746888</c:v>
                </c:pt>
                <c:pt idx="964">
                  <c:v>118.18341968911918</c:v>
                </c:pt>
                <c:pt idx="965">
                  <c:v>118.51449275362319</c:v>
                </c:pt>
                <c:pt idx="966">
                  <c:v>118.67631851085832</c:v>
                </c:pt>
                <c:pt idx="967">
                  <c:v>118.84194214876032</c:v>
                </c:pt>
                <c:pt idx="968">
                  <c:v>119.07636738906089</c:v>
                </c:pt>
                <c:pt idx="969">
                  <c:v>119.15257731958764</c:v>
                </c:pt>
                <c:pt idx="970">
                  <c:v>118.95983522142122</c:v>
                </c:pt>
                <c:pt idx="971">
                  <c:v>118.86831275720165</c:v>
                </c:pt>
                <c:pt idx="972">
                  <c:v>118.67831449126413</c:v>
                </c:pt>
                <c:pt idx="973">
                  <c:v>118.59342915811088</c:v>
                </c:pt>
                <c:pt idx="974">
                  <c:v>118.41538461538461</c:v>
                </c:pt>
                <c:pt idx="975">
                  <c:v>118.51741803278688</c:v>
                </c:pt>
                <c:pt idx="976">
                  <c:v>118.61617195496417</c:v>
                </c:pt>
                <c:pt idx="977">
                  <c:v>118.69427402862986</c:v>
                </c:pt>
                <c:pt idx="978">
                  <c:v>118.57099080694586</c:v>
                </c:pt>
                <c:pt idx="979">
                  <c:v>118.53367346938775</c:v>
                </c:pt>
                <c:pt idx="980">
                  <c:v>118.66564729867483</c:v>
                </c:pt>
                <c:pt idx="981">
                  <c:v>118.62932790224032</c:v>
                </c:pt>
                <c:pt idx="982">
                  <c:v>118.64089521871821</c:v>
                </c:pt>
                <c:pt idx="983">
                  <c:v>118.89837398373983</c:v>
                </c:pt>
                <c:pt idx="984">
                  <c:v>118.9269035532995</c:v>
                </c:pt>
                <c:pt idx="985">
                  <c:v>118.94523326572008</c:v>
                </c:pt>
                <c:pt idx="986">
                  <c:v>119.09321175278622</c:v>
                </c:pt>
                <c:pt idx="987">
                  <c:v>118.93623481781377</c:v>
                </c:pt>
                <c:pt idx="988">
                  <c:v>118.75631951466127</c:v>
                </c:pt>
                <c:pt idx="989">
                  <c:v>118.9</c:v>
                </c:pt>
                <c:pt idx="990">
                  <c:v>119.09687184661958</c:v>
                </c:pt>
                <c:pt idx="991">
                  <c:v>118.94556451612904</c:v>
                </c:pt>
                <c:pt idx="992">
                  <c:v>118.84994964753272</c:v>
                </c:pt>
                <c:pt idx="993">
                  <c:v>118.77263581488934</c:v>
                </c:pt>
                <c:pt idx="994">
                  <c:v>118.71959798994975</c:v>
                </c:pt>
                <c:pt idx="995">
                  <c:v>118.81425702811245</c:v>
                </c:pt>
                <c:pt idx="996">
                  <c:v>118.95486459378134</c:v>
                </c:pt>
                <c:pt idx="997">
                  <c:v>119.17835671342685</c:v>
                </c:pt>
                <c:pt idx="998">
                  <c:v>119.16616616616616</c:v>
                </c:pt>
                <c:pt idx="999">
                  <c:v>119.29900000000001</c:v>
                </c:pt>
              </c:numCache>
            </c:numRef>
          </c:yVal>
          <c:smooth val="1"/>
          <c:extLst>
            <c:ext xmlns:c16="http://schemas.microsoft.com/office/drawing/2014/chart" uri="{C3380CC4-5D6E-409C-BE32-E72D297353CC}">
              <c16:uniqueId val="{00000000-B2D2-7643-943E-92BDA815D8D7}"/>
            </c:ext>
          </c:extLst>
        </c:ser>
        <c:dLbls>
          <c:showLegendKey val="0"/>
          <c:showVal val="0"/>
          <c:showCatName val="0"/>
          <c:showSerName val="0"/>
          <c:showPercent val="0"/>
          <c:showBubbleSize val="0"/>
        </c:dLbls>
        <c:axId val="1448268319"/>
        <c:axId val="1448268799"/>
      </c:scatterChart>
      <c:valAx>
        <c:axId val="1448268319"/>
        <c:scaling>
          <c:orientation val="minMax"/>
          <c:max val="1000"/>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268799"/>
        <c:crosses val="autoZero"/>
        <c:crossBetween val="midCat"/>
        <c:minorUnit val="100"/>
      </c:valAx>
      <c:valAx>
        <c:axId val="14482687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2683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AU" sz="1400" b="1" i="0" u="none" strike="noStrike" kern="1200" spc="0" baseline="0">
                <a:solidFill>
                  <a:sysClr val="windowText" lastClr="000000"/>
                </a:solidFill>
                <a:effectLst/>
              </a:rPr>
              <a:t>Convergence of Mean Net Demand</a:t>
            </a:r>
            <a:endParaRPr lang="en-AU" sz="1400" b="1" i="0" u="none" strike="noStrike" kern="1200" spc="0" baseline="0">
              <a:solidFill>
                <a:sysClr val="windowText" lastClr="000000"/>
              </a:solidFill>
            </a:endParaRPr>
          </a:p>
          <a:p>
            <a:pPr>
              <a:defRPr>
                <a:solidFill>
                  <a:sysClr val="windowText" lastClr="000000"/>
                </a:solidFill>
              </a:defRPr>
            </a:pPr>
            <a:r>
              <a:rPr lang="en-AU" sz="1400" b="1" i="0" u="none" strike="noStrike" kern="1200" spc="0" baseline="0">
                <a:solidFill>
                  <a:sysClr val="windowText" lastClr="000000"/>
                </a:solidFill>
              </a:rPr>
              <a:t>When Rom Nightly Rate at $120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Simulation'!$T$6:$T$1005</c:f>
              <c:numCache>
                <c:formatCode>0</c:formatCode>
                <c:ptCount val="1000"/>
                <c:pt idx="0">
                  <c:v>24</c:v>
                </c:pt>
                <c:pt idx="1">
                  <c:v>26</c:v>
                </c:pt>
                <c:pt idx="2">
                  <c:v>23.333333333333332</c:v>
                </c:pt>
                <c:pt idx="3">
                  <c:v>21.75</c:v>
                </c:pt>
                <c:pt idx="4">
                  <c:v>21.2</c:v>
                </c:pt>
                <c:pt idx="5">
                  <c:v>20.833333333333332</c:v>
                </c:pt>
                <c:pt idx="6">
                  <c:v>21.571428571428573</c:v>
                </c:pt>
                <c:pt idx="7">
                  <c:v>22.75</c:v>
                </c:pt>
                <c:pt idx="8">
                  <c:v>23.222222222222221</c:v>
                </c:pt>
                <c:pt idx="9">
                  <c:v>24</c:v>
                </c:pt>
                <c:pt idx="10">
                  <c:v>23.818181818181817</c:v>
                </c:pt>
                <c:pt idx="11">
                  <c:v>23.75</c:v>
                </c:pt>
                <c:pt idx="12">
                  <c:v>23.153846153846153</c:v>
                </c:pt>
                <c:pt idx="13">
                  <c:v>23.928571428571427</c:v>
                </c:pt>
                <c:pt idx="14">
                  <c:v>23.466666666666665</c:v>
                </c:pt>
                <c:pt idx="15">
                  <c:v>23</c:v>
                </c:pt>
                <c:pt idx="16">
                  <c:v>23.588235294117649</c:v>
                </c:pt>
                <c:pt idx="17">
                  <c:v>23.388888888888889</c:v>
                </c:pt>
                <c:pt idx="18">
                  <c:v>23.526315789473685</c:v>
                </c:pt>
                <c:pt idx="19">
                  <c:v>23.5</c:v>
                </c:pt>
                <c:pt idx="20">
                  <c:v>23.523809523809526</c:v>
                </c:pt>
                <c:pt idx="21">
                  <c:v>24.045454545454547</c:v>
                </c:pt>
                <c:pt idx="22">
                  <c:v>24.391304347826086</c:v>
                </c:pt>
                <c:pt idx="23">
                  <c:v>24.458333333333332</c:v>
                </c:pt>
                <c:pt idx="24">
                  <c:v>24.32</c:v>
                </c:pt>
                <c:pt idx="25">
                  <c:v>24.03846153846154</c:v>
                </c:pt>
                <c:pt idx="26">
                  <c:v>23.888888888888889</c:v>
                </c:pt>
                <c:pt idx="27">
                  <c:v>23.75</c:v>
                </c:pt>
                <c:pt idx="28">
                  <c:v>23.758620689655171</c:v>
                </c:pt>
                <c:pt idx="29">
                  <c:v>23.6</c:v>
                </c:pt>
                <c:pt idx="30">
                  <c:v>23.64516129032258</c:v>
                </c:pt>
                <c:pt idx="31">
                  <c:v>23.5625</c:v>
                </c:pt>
                <c:pt idx="32">
                  <c:v>23.606060606060606</c:v>
                </c:pt>
                <c:pt idx="33">
                  <c:v>23.647058823529413</c:v>
                </c:pt>
                <c:pt idx="34">
                  <c:v>23.542857142857144</c:v>
                </c:pt>
                <c:pt idx="35">
                  <c:v>23.611111111111111</c:v>
                </c:pt>
                <c:pt idx="36">
                  <c:v>23.72972972972973</c:v>
                </c:pt>
                <c:pt idx="37">
                  <c:v>23.736842105263158</c:v>
                </c:pt>
                <c:pt idx="38">
                  <c:v>23.666666666666668</c:v>
                </c:pt>
                <c:pt idx="39">
                  <c:v>23.45</c:v>
                </c:pt>
                <c:pt idx="40">
                  <c:v>23.439024390243901</c:v>
                </c:pt>
                <c:pt idx="41">
                  <c:v>23.404761904761905</c:v>
                </c:pt>
                <c:pt idx="42">
                  <c:v>23.441860465116278</c:v>
                </c:pt>
                <c:pt idx="43">
                  <c:v>23.363636363636363</c:v>
                </c:pt>
                <c:pt idx="44">
                  <c:v>23.6</c:v>
                </c:pt>
                <c:pt idx="45">
                  <c:v>23.456521739130434</c:v>
                </c:pt>
                <c:pt idx="46">
                  <c:v>23.574468085106382</c:v>
                </c:pt>
                <c:pt idx="47">
                  <c:v>23.354166666666668</c:v>
                </c:pt>
                <c:pt idx="48">
                  <c:v>23.448979591836736</c:v>
                </c:pt>
                <c:pt idx="49">
                  <c:v>23.28</c:v>
                </c:pt>
                <c:pt idx="50">
                  <c:v>23.274509803921568</c:v>
                </c:pt>
                <c:pt idx="51">
                  <c:v>23.423076923076923</c:v>
                </c:pt>
                <c:pt idx="52">
                  <c:v>23.584905660377359</c:v>
                </c:pt>
                <c:pt idx="53">
                  <c:v>23.62962962962963</c:v>
                </c:pt>
                <c:pt idx="54">
                  <c:v>23.454545454545453</c:v>
                </c:pt>
                <c:pt idx="55">
                  <c:v>23.375</c:v>
                </c:pt>
                <c:pt idx="56">
                  <c:v>23.403508771929825</c:v>
                </c:pt>
                <c:pt idx="57">
                  <c:v>23.431034482758619</c:v>
                </c:pt>
                <c:pt idx="58">
                  <c:v>23.372881355932204</c:v>
                </c:pt>
                <c:pt idx="59">
                  <c:v>23.416666666666668</c:v>
                </c:pt>
                <c:pt idx="60">
                  <c:v>23.508196721311474</c:v>
                </c:pt>
                <c:pt idx="61">
                  <c:v>23.516129032258064</c:v>
                </c:pt>
                <c:pt idx="62">
                  <c:v>23.412698412698411</c:v>
                </c:pt>
                <c:pt idx="63">
                  <c:v>23.453125</c:v>
                </c:pt>
                <c:pt idx="64">
                  <c:v>23.53846153846154</c:v>
                </c:pt>
                <c:pt idx="65">
                  <c:v>23.484848484848484</c:v>
                </c:pt>
                <c:pt idx="66">
                  <c:v>23.53731343283582</c:v>
                </c:pt>
                <c:pt idx="67">
                  <c:v>23.617647058823529</c:v>
                </c:pt>
                <c:pt idx="68">
                  <c:v>23.623188405797102</c:v>
                </c:pt>
                <c:pt idx="69">
                  <c:v>23.657142857142858</c:v>
                </c:pt>
                <c:pt idx="70">
                  <c:v>23.633802816901408</c:v>
                </c:pt>
                <c:pt idx="71">
                  <c:v>23.569444444444443</c:v>
                </c:pt>
                <c:pt idx="72">
                  <c:v>23.520547945205479</c:v>
                </c:pt>
                <c:pt idx="73">
                  <c:v>23.527027027027028</c:v>
                </c:pt>
                <c:pt idx="74">
                  <c:v>23.573333333333334</c:v>
                </c:pt>
                <c:pt idx="75">
                  <c:v>23.565789473684209</c:v>
                </c:pt>
                <c:pt idx="76">
                  <c:v>23.584415584415584</c:v>
                </c:pt>
                <c:pt idx="77">
                  <c:v>23.564102564102566</c:v>
                </c:pt>
                <c:pt idx="78">
                  <c:v>23.582278481012658</c:v>
                </c:pt>
                <c:pt idx="79">
                  <c:v>23.487500000000001</c:v>
                </c:pt>
                <c:pt idx="80">
                  <c:v>23.469135802469136</c:v>
                </c:pt>
                <c:pt idx="81">
                  <c:v>23.451219512195124</c:v>
                </c:pt>
                <c:pt idx="82">
                  <c:v>23.433734939759034</c:v>
                </c:pt>
                <c:pt idx="83">
                  <c:v>23.464285714285715</c:v>
                </c:pt>
                <c:pt idx="84">
                  <c:v>23.458823529411763</c:v>
                </c:pt>
                <c:pt idx="85">
                  <c:v>23.534883720930232</c:v>
                </c:pt>
                <c:pt idx="86">
                  <c:v>23.551724137931036</c:v>
                </c:pt>
                <c:pt idx="87">
                  <c:v>23.613636363636363</c:v>
                </c:pt>
                <c:pt idx="88">
                  <c:v>23.629213483146067</c:v>
                </c:pt>
                <c:pt idx="89">
                  <c:v>23.68888888888889</c:v>
                </c:pt>
                <c:pt idx="90">
                  <c:v>23.780219780219781</c:v>
                </c:pt>
                <c:pt idx="91">
                  <c:v>23.815217391304348</c:v>
                </c:pt>
                <c:pt idx="92">
                  <c:v>23.827956989247312</c:v>
                </c:pt>
                <c:pt idx="93">
                  <c:v>23.893617021276597</c:v>
                </c:pt>
                <c:pt idx="94">
                  <c:v>23.8</c:v>
                </c:pt>
                <c:pt idx="95">
                  <c:v>23.770833333333332</c:v>
                </c:pt>
                <c:pt idx="96">
                  <c:v>23.762886597938145</c:v>
                </c:pt>
                <c:pt idx="97">
                  <c:v>23.755102040816325</c:v>
                </c:pt>
                <c:pt idx="98">
                  <c:v>23.696969696969695</c:v>
                </c:pt>
                <c:pt idx="99">
                  <c:v>23.72</c:v>
                </c:pt>
                <c:pt idx="100">
                  <c:v>23.712871287128714</c:v>
                </c:pt>
                <c:pt idx="101">
                  <c:v>23.647058823529413</c:v>
                </c:pt>
                <c:pt idx="102">
                  <c:v>23.66990291262136</c:v>
                </c:pt>
                <c:pt idx="103">
                  <c:v>23.66346153846154</c:v>
                </c:pt>
                <c:pt idx="104">
                  <c:v>23.685714285714287</c:v>
                </c:pt>
                <c:pt idx="105">
                  <c:v>23.688679245283019</c:v>
                </c:pt>
                <c:pt idx="106">
                  <c:v>23.785046728971963</c:v>
                </c:pt>
                <c:pt idx="107">
                  <c:v>23.74074074074074</c:v>
                </c:pt>
                <c:pt idx="108">
                  <c:v>23.706422018348626</c:v>
                </c:pt>
                <c:pt idx="109">
                  <c:v>23.745454545454546</c:v>
                </c:pt>
                <c:pt idx="110">
                  <c:v>23.693693693693692</c:v>
                </c:pt>
                <c:pt idx="111">
                  <c:v>23.705357142857142</c:v>
                </c:pt>
                <c:pt idx="112">
                  <c:v>23.663716814159294</c:v>
                </c:pt>
                <c:pt idx="113">
                  <c:v>23.605263157894736</c:v>
                </c:pt>
                <c:pt idx="114">
                  <c:v>23.634782608695652</c:v>
                </c:pt>
                <c:pt idx="115">
                  <c:v>23.637931034482758</c:v>
                </c:pt>
                <c:pt idx="116">
                  <c:v>23.675213675213676</c:v>
                </c:pt>
                <c:pt idx="117">
                  <c:v>23.711864406779661</c:v>
                </c:pt>
                <c:pt idx="118">
                  <c:v>23.77310924369748</c:v>
                </c:pt>
                <c:pt idx="119">
                  <c:v>23.774999999999999</c:v>
                </c:pt>
                <c:pt idx="120">
                  <c:v>23.760330578512395</c:v>
                </c:pt>
                <c:pt idx="121">
                  <c:v>23.754098360655739</c:v>
                </c:pt>
                <c:pt idx="122">
                  <c:v>23.73170731707317</c:v>
                </c:pt>
                <c:pt idx="123">
                  <c:v>23.725806451612904</c:v>
                </c:pt>
                <c:pt idx="124">
                  <c:v>23.68</c:v>
                </c:pt>
                <c:pt idx="125">
                  <c:v>23.706349206349206</c:v>
                </c:pt>
                <c:pt idx="126">
                  <c:v>23.73228346456693</c:v>
                </c:pt>
                <c:pt idx="127">
                  <c:v>23.765625</c:v>
                </c:pt>
                <c:pt idx="128">
                  <c:v>23.759689922480622</c:v>
                </c:pt>
                <c:pt idx="129">
                  <c:v>23.761538461538461</c:v>
                </c:pt>
                <c:pt idx="130">
                  <c:v>23.770992366412212</c:v>
                </c:pt>
                <c:pt idx="131">
                  <c:v>23.689393939393938</c:v>
                </c:pt>
                <c:pt idx="132">
                  <c:v>23.646616541353385</c:v>
                </c:pt>
                <c:pt idx="133">
                  <c:v>23.656716417910449</c:v>
                </c:pt>
                <c:pt idx="134">
                  <c:v>23.62962962962963</c:v>
                </c:pt>
                <c:pt idx="135">
                  <c:v>23.625</c:v>
                </c:pt>
                <c:pt idx="136">
                  <c:v>23.656934306569344</c:v>
                </c:pt>
                <c:pt idx="137">
                  <c:v>23.652173913043477</c:v>
                </c:pt>
                <c:pt idx="138">
                  <c:v>23.726618705035971</c:v>
                </c:pt>
                <c:pt idx="139">
                  <c:v>23.7</c:v>
                </c:pt>
                <c:pt idx="140">
                  <c:v>23.716312056737589</c:v>
                </c:pt>
                <c:pt idx="141">
                  <c:v>23.669014084507044</c:v>
                </c:pt>
                <c:pt idx="142">
                  <c:v>23.692307692307693</c:v>
                </c:pt>
                <c:pt idx="143">
                  <c:v>23.722222222222221</c:v>
                </c:pt>
                <c:pt idx="144">
                  <c:v>23.77241379310345</c:v>
                </c:pt>
                <c:pt idx="145">
                  <c:v>23.794520547945204</c:v>
                </c:pt>
                <c:pt idx="146">
                  <c:v>23.748299319727892</c:v>
                </c:pt>
                <c:pt idx="147">
                  <c:v>23.75</c:v>
                </c:pt>
                <c:pt idx="148">
                  <c:v>23.751677852348994</c:v>
                </c:pt>
                <c:pt idx="149">
                  <c:v>23.7</c:v>
                </c:pt>
                <c:pt idx="150">
                  <c:v>23.695364238410598</c:v>
                </c:pt>
                <c:pt idx="151">
                  <c:v>23.703947368421051</c:v>
                </c:pt>
                <c:pt idx="152">
                  <c:v>23.640522875816995</c:v>
                </c:pt>
                <c:pt idx="153">
                  <c:v>23.649350649350648</c:v>
                </c:pt>
                <c:pt idx="154">
                  <c:v>23.651612903225807</c:v>
                </c:pt>
                <c:pt idx="155">
                  <c:v>23.653846153846153</c:v>
                </c:pt>
                <c:pt idx="156">
                  <c:v>23.630573248407643</c:v>
                </c:pt>
                <c:pt idx="157">
                  <c:v>23.620253164556964</c:v>
                </c:pt>
                <c:pt idx="158">
                  <c:v>23.654088050314467</c:v>
                </c:pt>
                <c:pt idx="159">
                  <c:v>23.625</c:v>
                </c:pt>
                <c:pt idx="160">
                  <c:v>23.58385093167702</c:v>
                </c:pt>
                <c:pt idx="161">
                  <c:v>23.598765432098766</c:v>
                </c:pt>
                <c:pt idx="162">
                  <c:v>23.582822085889571</c:v>
                </c:pt>
                <c:pt idx="163">
                  <c:v>23.597560975609756</c:v>
                </c:pt>
                <c:pt idx="164">
                  <c:v>23.587878787878786</c:v>
                </c:pt>
                <c:pt idx="165">
                  <c:v>23.6144578313253</c:v>
                </c:pt>
                <c:pt idx="166">
                  <c:v>23.574850299401199</c:v>
                </c:pt>
                <c:pt idx="167">
                  <c:v>23.577380952380953</c:v>
                </c:pt>
                <c:pt idx="168">
                  <c:v>23.556213017751478</c:v>
                </c:pt>
                <c:pt idx="169">
                  <c:v>23.547058823529412</c:v>
                </c:pt>
                <c:pt idx="170">
                  <c:v>23.538011695906434</c:v>
                </c:pt>
                <c:pt idx="171">
                  <c:v>23.476744186046513</c:v>
                </c:pt>
                <c:pt idx="172">
                  <c:v>23.473988439306357</c:v>
                </c:pt>
                <c:pt idx="173">
                  <c:v>23.459770114942529</c:v>
                </c:pt>
                <c:pt idx="174">
                  <c:v>23.46857142857143</c:v>
                </c:pt>
                <c:pt idx="175">
                  <c:v>23.454545454545453</c:v>
                </c:pt>
                <c:pt idx="176">
                  <c:v>23.502824858757062</c:v>
                </c:pt>
                <c:pt idx="177">
                  <c:v>23.516853932584269</c:v>
                </c:pt>
                <c:pt idx="178">
                  <c:v>23.502793296089386</c:v>
                </c:pt>
                <c:pt idx="179">
                  <c:v>23.5</c:v>
                </c:pt>
                <c:pt idx="180">
                  <c:v>23.475138121546962</c:v>
                </c:pt>
                <c:pt idx="181">
                  <c:v>23.456043956043956</c:v>
                </c:pt>
                <c:pt idx="182">
                  <c:v>23.480874316939889</c:v>
                </c:pt>
                <c:pt idx="183">
                  <c:v>23.5</c:v>
                </c:pt>
                <c:pt idx="184">
                  <c:v>23.481081081081083</c:v>
                </c:pt>
                <c:pt idx="185">
                  <c:v>23.467741935483872</c:v>
                </c:pt>
                <c:pt idx="186">
                  <c:v>23.449197860962567</c:v>
                </c:pt>
                <c:pt idx="187">
                  <c:v>23.457446808510639</c:v>
                </c:pt>
                <c:pt idx="188">
                  <c:v>23.455026455026456</c:v>
                </c:pt>
                <c:pt idx="189">
                  <c:v>23.426315789473684</c:v>
                </c:pt>
                <c:pt idx="190">
                  <c:v>23.439790575916231</c:v>
                </c:pt>
                <c:pt idx="191">
                  <c:v>23.432291666666668</c:v>
                </c:pt>
                <c:pt idx="192">
                  <c:v>23.4559585492228</c:v>
                </c:pt>
                <c:pt idx="193">
                  <c:v>23.443298969072163</c:v>
                </c:pt>
                <c:pt idx="194">
                  <c:v>23.435897435897434</c:v>
                </c:pt>
                <c:pt idx="195">
                  <c:v>23.443877551020407</c:v>
                </c:pt>
                <c:pt idx="196">
                  <c:v>23.467005076142133</c:v>
                </c:pt>
                <c:pt idx="197">
                  <c:v>23.439393939393938</c:v>
                </c:pt>
                <c:pt idx="198">
                  <c:v>23.467336683417084</c:v>
                </c:pt>
                <c:pt idx="199">
                  <c:v>23.5</c:v>
                </c:pt>
                <c:pt idx="200">
                  <c:v>23.492537313432837</c:v>
                </c:pt>
                <c:pt idx="201">
                  <c:v>23.445544554455445</c:v>
                </c:pt>
                <c:pt idx="202">
                  <c:v>23.413793103448278</c:v>
                </c:pt>
                <c:pt idx="203">
                  <c:v>23.416666666666668</c:v>
                </c:pt>
                <c:pt idx="204">
                  <c:v>23.458536585365852</c:v>
                </c:pt>
                <c:pt idx="205">
                  <c:v>23.446601941747574</c:v>
                </c:pt>
                <c:pt idx="206">
                  <c:v>23.44927536231884</c:v>
                </c:pt>
                <c:pt idx="207">
                  <c:v>23.432692307692307</c:v>
                </c:pt>
                <c:pt idx="208">
                  <c:v>23.435406698564595</c:v>
                </c:pt>
                <c:pt idx="209">
                  <c:v>23.471428571428572</c:v>
                </c:pt>
                <c:pt idx="210">
                  <c:v>23.48341232227488</c:v>
                </c:pt>
                <c:pt idx="211">
                  <c:v>23.485849056603772</c:v>
                </c:pt>
                <c:pt idx="212">
                  <c:v>23.502347417840376</c:v>
                </c:pt>
                <c:pt idx="213">
                  <c:v>23.495327102803738</c:v>
                </c:pt>
                <c:pt idx="214">
                  <c:v>23.469767441860466</c:v>
                </c:pt>
                <c:pt idx="215">
                  <c:v>23.476851851851851</c:v>
                </c:pt>
                <c:pt idx="216">
                  <c:v>23.460829493087559</c:v>
                </c:pt>
                <c:pt idx="217">
                  <c:v>23.454128440366972</c:v>
                </c:pt>
                <c:pt idx="218">
                  <c:v>23.461187214611872</c:v>
                </c:pt>
                <c:pt idx="219">
                  <c:v>23.463636363636365</c:v>
                </c:pt>
                <c:pt idx="220">
                  <c:v>23.475113122171944</c:v>
                </c:pt>
                <c:pt idx="221">
                  <c:v>23.554054054054053</c:v>
                </c:pt>
                <c:pt idx="222">
                  <c:v>23.560538116591928</c:v>
                </c:pt>
                <c:pt idx="223">
                  <c:v>23.5625</c:v>
                </c:pt>
                <c:pt idx="224">
                  <c:v>23.56</c:v>
                </c:pt>
                <c:pt idx="225">
                  <c:v>23.619469026548671</c:v>
                </c:pt>
                <c:pt idx="226">
                  <c:v>23.63876651982379</c:v>
                </c:pt>
                <c:pt idx="227">
                  <c:v>23.635964912280702</c:v>
                </c:pt>
                <c:pt idx="228">
                  <c:v>23.611353711790393</c:v>
                </c:pt>
                <c:pt idx="229">
                  <c:v>23.582608695652173</c:v>
                </c:pt>
                <c:pt idx="230">
                  <c:v>23.593073593073594</c:v>
                </c:pt>
                <c:pt idx="231">
                  <c:v>23.620689655172413</c:v>
                </c:pt>
                <c:pt idx="232">
                  <c:v>23.61802575107296</c:v>
                </c:pt>
                <c:pt idx="233">
                  <c:v>23.632478632478634</c:v>
                </c:pt>
                <c:pt idx="234">
                  <c:v>23.638297872340427</c:v>
                </c:pt>
                <c:pt idx="235">
                  <c:v>23.593220338983052</c:v>
                </c:pt>
                <c:pt idx="236">
                  <c:v>23.569620253164558</c:v>
                </c:pt>
                <c:pt idx="237">
                  <c:v>23.57563025210084</c:v>
                </c:pt>
                <c:pt idx="238">
                  <c:v>23.560669456066947</c:v>
                </c:pt>
                <c:pt idx="239">
                  <c:v>23.558333333333334</c:v>
                </c:pt>
                <c:pt idx="240">
                  <c:v>23.526970954356848</c:v>
                </c:pt>
                <c:pt idx="241">
                  <c:v>23.516528925619834</c:v>
                </c:pt>
                <c:pt idx="242">
                  <c:v>23.534979423868311</c:v>
                </c:pt>
                <c:pt idx="243">
                  <c:v>23.545081967213115</c:v>
                </c:pt>
                <c:pt idx="244">
                  <c:v>23.59591836734694</c:v>
                </c:pt>
                <c:pt idx="245">
                  <c:v>23.577235772357724</c:v>
                </c:pt>
                <c:pt idx="246">
                  <c:v>23.562753036437247</c:v>
                </c:pt>
                <c:pt idx="247">
                  <c:v>23.576612903225808</c:v>
                </c:pt>
                <c:pt idx="248">
                  <c:v>23.582329317269075</c:v>
                </c:pt>
                <c:pt idx="249">
                  <c:v>23.547999999999998</c:v>
                </c:pt>
                <c:pt idx="250">
                  <c:v>23.54980079681275</c:v>
                </c:pt>
                <c:pt idx="251">
                  <c:v>23.563492063492063</c:v>
                </c:pt>
                <c:pt idx="252">
                  <c:v>23.569169960474309</c:v>
                </c:pt>
                <c:pt idx="253">
                  <c:v>23.5748031496063</c:v>
                </c:pt>
                <c:pt idx="254">
                  <c:v>23.6</c:v>
                </c:pt>
                <c:pt idx="255">
                  <c:v>23.59765625</c:v>
                </c:pt>
                <c:pt idx="256">
                  <c:v>23.595330739299612</c:v>
                </c:pt>
                <c:pt idx="257">
                  <c:v>23.593023255813954</c:v>
                </c:pt>
                <c:pt idx="258">
                  <c:v>23.613899613899616</c:v>
                </c:pt>
                <c:pt idx="259">
                  <c:v>23.584615384615386</c:v>
                </c:pt>
                <c:pt idx="260">
                  <c:v>23.593869731800766</c:v>
                </c:pt>
                <c:pt idx="261">
                  <c:v>23.583969465648856</c:v>
                </c:pt>
                <c:pt idx="262">
                  <c:v>23.566539923954373</c:v>
                </c:pt>
                <c:pt idx="263">
                  <c:v>23.571969696969695</c:v>
                </c:pt>
                <c:pt idx="264">
                  <c:v>23.60377358490566</c:v>
                </c:pt>
                <c:pt idx="265">
                  <c:v>23.627819548872182</c:v>
                </c:pt>
                <c:pt idx="266">
                  <c:v>23.625468164794007</c:v>
                </c:pt>
                <c:pt idx="267">
                  <c:v>23.597014925373134</c:v>
                </c:pt>
                <c:pt idx="268">
                  <c:v>23.591078066914498</c:v>
                </c:pt>
                <c:pt idx="269">
                  <c:v>23.592592592592592</c:v>
                </c:pt>
                <c:pt idx="270">
                  <c:v>23.583025830258304</c:v>
                </c:pt>
                <c:pt idx="271">
                  <c:v>23.5625</c:v>
                </c:pt>
                <c:pt idx="272">
                  <c:v>23.600732600732602</c:v>
                </c:pt>
                <c:pt idx="273">
                  <c:v>23.602189781021899</c:v>
                </c:pt>
                <c:pt idx="274">
                  <c:v>23.592727272727274</c:v>
                </c:pt>
                <c:pt idx="275">
                  <c:v>23.590579710144926</c:v>
                </c:pt>
                <c:pt idx="276">
                  <c:v>23.584837545126355</c:v>
                </c:pt>
                <c:pt idx="277">
                  <c:v>23.597122302158272</c:v>
                </c:pt>
                <c:pt idx="278">
                  <c:v>23.584229390681003</c:v>
                </c:pt>
                <c:pt idx="279">
                  <c:v>23.564285714285713</c:v>
                </c:pt>
                <c:pt idx="280">
                  <c:v>23.558718861209965</c:v>
                </c:pt>
                <c:pt idx="281">
                  <c:v>23.546099290780141</c:v>
                </c:pt>
                <c:pt idx="282">
                  <c:v>23.512367491166078</c:v>
                </c:pt>
                <c:pt idx="283">
                  <c:v>23.503521126760564</c:v>
                </c:pt>
                <c:pt idx="284">
                  <c:v>23.473684210526315</c:v>
                </c:pt>
                <c:pt idx="285">
                  <c:v>23.46853146853147</c:v>
                </c:pt>
                <c:pt idx="286">
                  <c:v>23.459930313588849</c:v>
                </c:pt>
                <c:pt idx="287">
                  <c:v>23.440972222222221</c:v>
                </c:pt>
                <c:pt idx="288">
                  <c:v>23.453287197231834</c:v>
                </c:pt>
                <c:pt idx="289">
                  <c:v>23.434482758620689</c:v>
                </c:pt>
                <c:pt idx="290">
                  <c:v>23.443298969072163</c:v>
                </c:pt>
                <c:pt idx="291">
                  <c:v>23.458904109589042</c:v>
                </c:pt>
                <c:pt idx="292">
                  <c:v>23.443686006825939</c:v>
                </c:pt>
                <c:pt idx="293">
                  <c:v>23.442176870748298</c:v>
                </c:pt>
                <c:pt idx="294">
                  <c:v>23.430508474576271</c:v>
                </c:pt>
                <c:pt idx="295">
                  <c:v>23.45945945945946</c:v>
                </c:pt>
                <c:pt idx="296">
                  <c:v>23.447811447811446</c:v>
                </c:pt>
                <c:pt idx="297">
                  <c:v>23.44295302013423</c:v>
                </c:pt>
                <c:pt idx="298">
                  <c:v>23.448160535117058</c:v>
                </c:pt>
                <c:pt idx="299">
                  <c:v>23.45</c:v>
                </c:pt>
                <c:pt idx="300">
                  <c:v>23.451827242524917</c:v>
                </c:pt>
                <c:pt idx="301">
                  <c:v>23.460264900662253</c:v>
                </c:pt>
                <c:pt idx="302">
                  <c:v>23.471947194719473</c:v>
                </c:pt>
                <c:pt idx="303">
                  <c:v>23.496710526315791</c:v>
                </c:pt>
                <c:pt idx="304">
                  <c:v>23.481967213114753</c:v>
                </c:pt>
                <c:pt idx="305">
                  <c:v>23.493464052287582</c:v>
                </c:pt>
                <c:pt idx="306">
                  <c:v>23.482084690553744</c:v>
                </c:pt>
                <c:pt idx="307">
                  <c:v>23.480519480519479</c:v>
                </c:pt>
                <c:pt idx="308">
                  <c:v>23.48220064724919</c:v>
                </c:pt>
                <c:pt idx="309">
                  <c:v>23.503225806451614</c:v>
                </c:pt>
                <c:pt idx="310">
                  <c:v>23.4983922829582</c:v>
                </c:pt>
                <c:pt idx="311">
                  <c:v>23.522435897435898</c:v>
                </c:pt>
                <c:pt idx="312">
                  <c:v>23.514376996805112</c:v>
                </c:pt>
                <c:pt idx="313">
                  <c:v>23.515923566878982</c:v>
                </c:pt>
                <c:pt idx="314">
                  <c:v>23.526984126984129</c:v>
                </c:pt>
                <c:pt idx="315">
                  <c:v>23.541139240506329</c:v>
                </c:pt>
                <c:pt idx="316">
                  <c:v>23.526813880126184</c:v>
                </c:pt>
                <c:pt idx="317">
                  <c:v>23.512578616352201</c:v>
                </c:pt>
                <c:pt idx="318">
                  <c:v>23.520376175548588</c:v>
                </c:pt>
                <c:pt idx="319">
                  <c:v>23.524999999999999</c:v>
                </c:pt>
                <c:pt idx="320">
                  <c:v>23.538940809968846</c:v>
                </c:pt>
                <c:pt idx="321">
                  <c:v>23.540372670807454</c:v>
                </c:pt>
                <c:pt idx="322">
                  <c:v>23.526315789473685</c:v>
                </c:pt>
                <c:pt idx="323">
                  <c:v>23.527777777777779</c:v>
                </c:pt>
                <c:pt idx="324">
                  <c:v>23.501538461538463</c:v>
                </c:pt>
                <c:pt idx="325">
                  <c:v>23.527607361963192</c:v>
                </c:pt>
                <c:pt idx="326">
                  <c:v>23.498470948012233</c:v>
                </c:pt>
                <c:pt idx="327">
                  <c:v>23.509146341463413</c:v>
                </c:pt>
                <c:pt idx="328">
                  <c:v>23.528875379939208</c:v>
                </c:pt>
                <c:pt idx="329">
                  <c:v>23.52121212121212</c:v>
                </c:pt>
                <c:pt idx="330">
                  <c:v>23.537764350453173</c:v>
                </c:pt>
                <c:pt idx="331">
                  <c:v>23.545180722891565</c:v>
                </c:pt>
                <c:pt idx="332">
                  <c:v>23.555555555555557</c:v>
                </c:pt>
                <c:pt idx="333">
                  <c:v>23.547904191616766</c:v>
                </c:pt>
                <c:pt idx="334">
                  <c:v>23.567164179104477</c:v>
                </c:pt>
                <c:pt idx="335">
                  <c:v>23.5625</c:v>
                </c:pt>
                <c:pt idx="336">
                  <c:v>23.554896142433236</c:v>
                </c:pt>
                <c:pt idx="337">
                  <c:v>23.559171597633135</c:v>
                </c:pt>
                <c:pt idx="338">
                  <c:v>23.560471976401178</c:v>
                </c:pt>
                <c:pt idx="339">
                  <c:v>23.555882352941175</c:v>
                </c:pt>
                <c:pt idx="340">
                  <c:v>23.548387096774192</c:v>
                </c:pt>
                <c:pt idx="341">
                  <c:v>23.543859649122808</c:v>
                </c:pt>
                <c:pt idx="342">
                  <c:v>23.565597667638485</c:v>
                </c:pt>
                <c:pt idx="343">
                  <c:v>23.566860465116278</c:v>
                </c:pt>
                <c:pt idx="344">
                  <c:v>23.568115942028985</c:v>
                </c:pt>
                <c:pt idx="345">
                  <c:v>23.572254335260116</c:v>
                </c:pt>
                <c:pt idx="346">
                  <c:v>23.582132564841498</c:v>
                </c:pt>
                <c:pt idx="347">
                  <c:v>23.571839080459771</c:v>
                </c:pt>
                <c:pt idx="348">
                  <c:v>23.587392550143267</c:v>
                </c:pt>
                <c:pt idx="349">
                  <c:v>23.602857142857143</c:v>
                </c:pt>
                <c:pt idx="350">
                  <c:v>23.606837606837608</c:v>
                </c:pt>
                <c:pt idx="351">
                  <c:v>23.59659090909091</c:v>
                </c:pt>
                <c:pt idx="352">
                  <c:v>23.577903682719548</c:v>
                </c:pt>
                <c:pt idx="353">
                  <c:v>23.548022598870055</c:v>
                </c:pt>
                <c:pt idx="354">
                  <c:v>23.549295774647888</c:v>
                </c:pt>
                <c:pt idx="355">
                  <c:v>23.542134831460675</c:v>
                </c:pt>
                <c:pt idx="356">
                  <c:v>23.523809523809526</c:v>
                </c:pt>
                <c:pt idx="357">
                  <c:v>23.541899441340782</c:v>
                </c:pt>
                <c:pt idx="358">
                  <c:v>23.540389972144848</c:v>
                </c:pt>
                <c:pt idx="359">
                  <c:v>23.536111111111111</c:v>
                </c:pt>
                <c:pt idx="360">
                  <c:v>23.523545706371191</c:v>
                </c:pt>
                <c:pt idx="361">
                  <c:v>23.533149171270718</c:v>
                </c:pt>
                <c:pt idx="362">
                  <c:v>23.526170798898072</c:v>
                </c:pt>
                <c:pt idx="363">
                  <c:v>23.530219780219781</c:v>
                </c:pt>
                <c:pt idx="364">
                  <c:v>23.536986301369861</c:v>
                </c:pt>
                <c:pt idx="365">
                  <c:v>23.546448087431695</c:v>
                </c:pt>
                <c:pt idx="366">
                  <c:v>23.542234332425068</c:v>
                </c:pt>
                <c:pt idx="367">
                  <c:v>23.538043478260871</c:v>
                </c:pt>
                <c:pt idx="368">
                  <c:v>23.523035230352303</c:v>
                </c:pt>
                <c:pt idx="369">
                  <c:v>23.513513513513512</c:v>
                </c:pt>
                <c:pt idx="370">
                  <c:v>23.504043126684635</c:v>
                </c:pt>
                <c:pt idx="371">
                  <c:v>23.49462365591398</c:v>
                </c:pt>
                <c:pt idx="372">
                  <c:v>23.493297587131366</c:v>
                </c:pt>
                <c:pt idx="373">
                  <c:v>23.5</c:v>
                </c:pt>
                <c:pt idx="374">
                  <c:v>23.493333333333332</c:v>
                </c:pt>
                <c:pt idx="375">
                  <c:v>23.492021276595743</c:v>
                </c:pt>
                <c:pt idx="376">
                  <c:v>23.485411140583555</c:v>
                </c:pt>
                <c:pt idx="377">
                  <c:v>23.476190476190474</c:v>
                </c:pt>
                <c:pt idx="378">
                  <c:v>23.469656992084431</c:v>
                </c:pt>
                <c:pt idx="379">
                  <c:v>23.478947368421053</c:v>
                </c:pt>
                <c:pt idx="380">
                  <c:v>23.467191601049869</c:v>
                </c:pt>
                <c:pt idx="381">
                  <c:v>23.471204188481675</c:v>
                </c:pt>
                <c:pt idx="382">
                  <c:v>23.441253263707573</c:v>
                </c:pt>
                <c:pt idx="383">
                  <c:v>23.4375</c:v>
                </c:pt>
                <c:pt idx="384">
                  <c:v>23.457142857142856</c:v>
                </c:pt>
                <c:pt idx="385">
                  <c:v>23.463730569948186</c:v>
                </c:pt>
                <c:pt idx="386">
                  <c:v>23.459948320413435</c:v>
                </c:pt>
                <c:pt idx="387">
                  <c:v>23.456185567010309</c:v>
                </c:pt>
                <c:pt idx="388">
                  <c:v>23.465295629820051</c:v>
                </c:pt>
                <c:pt idx="389">
                  <c:v>23.47179487179487</c:v>
                </c:pt>
                <c:pt idx="390">
                  <c:v>23.478260869565219</c:v>
                </c:pt>
                <c:pt idx="391">
                  <c:v>23.477040816326532</c:v>
                </c:pt>
                <c:pt idx="392">
                  <c:v>23.47328244274809</c:v>
                </c:pt>
                <c:pt idx="393">
                  <c:v>23.459390862944161</c:v>
                </c:pt>
                <c:pt idx="394">
                  <c:v>23.448101265822785</c:v>
                </c:pt>
                <c:pt idx="395">
                  <c:v>23.449494949494948</c:v>
                </c:pt>
                <c:pt idx="396">
                  <c:v>23.450881612090679</c:v>
                </c:pt>
                <c:pt idx="397">
                  <c:v>23.449748743718594</c:v>
                </c:pt>
                <c:pt idx="398">
                  <c:v>23.426065162907268</c:v>
                </c:pt>
                <c:pt idx="399">
                  <c:v>23.44</c:v>
                </c:pt>
                <c:pt idx="400">
                  <c:v>23.4214463840399</c:v>
                </c:pt>
                <c:pt idx="401">
                  <c:v>23.442786069651742</c:v>
                </c:pt>
                <c:pt idx="402">
                  <c:v>23.454094292803969</c:v>
                </c:pt>
                <c:pt idx="403">
                  <c:v>23.477722772277229</c:v>
                </c:pt>
                <c:pt idx="404">
                  <c:v>23.469135802469136</c:v>
                </c:pt>
                <c:pt idx="405">
                  <c:v>23.453201970443349</c:v>
                </c:pt>
                <c:pt idx="406">
                  <c:v>23.439803439803441</c:v>
                </c:pt>
                <c:pt idx="407">
                  <c:v>23.431372549019606</c:v>
                </c:pt>
                <c:pt idx="408">
                  <c:v>23.422982885085574</c:v>
                </c:pt>
                <c:pt idx="409">
                  <c:v>23.426829268292682</c:v>
                </c:pt>
                <c:pt idx="410">
                  <c:v>23.420924574209245</c:v>
                </c:pt>
                <c:pt idx="411">
                  <c:v>23.434466019417474</c:v>
                </c:pt>
                <c:pt idx="412">
                  <c:v>23.414043583535108</c:v>
                </c:pt>
                <c:pt idx="413">
                  <c:v>23.420289855072465</c:v>
                </c:pt>
                <c:pt idx="414">
                  <c:v>23.419277108433736</c:v>
                </c:pt>
                <c:pt idx="415">
                  <c:v>23.43028846153846</c:v>
                </c:pt>
                <c:pt idx="416">
                  <c:v>23.417266187050359</c:v>
                </c:pt>
                <c:pt idx="417">
                  <c:v>23.423444976076556</c:v>
                </c:pt>
                <c:pt idx="418">
                  <c:v>23.415274463007162</c:v>
                </c:pt>
                <c:pt idx="419">
                  <c:v>23.411904761904761</c:v>
                </c:pt>
                <c:pt idx="420">
                  <c:v>23.413301662707838</c:v>
                </c:pt>
                <c:pt idx="421">
                  <c:v>23.438388625592417</c:v>
                </c:pt>
                <c:pt idx="422">
                  <c:v>23.439716312056738</c:v>
                </c:pt>
                <c:pt idx="423">
                  <c:v>23.443396226415093</c:v>
                </c:pt>
                <c:pt idx="424">
                  <c:v>23.428235294117648</c:v>
                </c:pt>
                <c:pt idx="425">
                  <c:v>23.434272300469484</c:v>
                </c:pt>
                <c:pt idx="426">
                  <c:v>23.442622950819672</c:v>
                </c:pt>
                <c:pt idx="427">
                  <c:v>23.432242990654206</c:v>
                </c:pt>
                <c:pt idx="428">
                  <c:v>23.424242424242426</c:v>
                </c:pt>
                <c:pt idx="429">
                  <c:v>23.413953488372094</c:v>
                </c:pt>
                <c:pt idx="430">
                  <c:v>23.406032482598608</c:v>
                </c:pt>
                <c:pt idx="431">
                  <c:v>23.400462962962962</c:v>
                </c:pt>
                <c:pt idx="432">
                  <c:v>23.390300230946881</c:v>
                </c:pt>
                <c:pt idx="433">
                  <c:v>23.391705069124423</c:v>
                </c:pt>
                <c:pt idx="434">
                  <c:v>23.374712643678162</c:v>
                </c:pt>
                <c:pt idx="435">
                  <c:v>23.394495412844037</c:v>
                </c:pt>
                <c:pt idx="436">
                  <c:v>23.414187643020593</c:v>
                </c:pt>
                <c:pt idx="437">
                  <c:v>23.397260273972602</c:v>
                </c:pt>
                <c:pt idx="438">
                  <c:v>23.389521640091115</c:v>
                </c:pt>
                <c:pt idx="439">
                  <c:v>23.370454545454546</c:v>
                </c:pt>
                <c:pt idx="440">
                  <c:v>23.374149659863946</c:v>
                </c:pt>
                <c:pt idx="441">
                  <c:v>23.375565610859727</c:v>
                </c:pt>
                <c:pt idx="442">
                  <c:v>23.383747178329571</c:v>
                </c:pt>
                <c:pt idx="443">
                  <c:v>23.36936936936937</c:v>
                </c:pt>
                <c:pt idx="444">
                  <c:v>23.348314606741575</c:v>
                </c:pt>
                <c:pt idx="445">
                  <c:v>23.347533632286996</c:v>
                </c:pt>
                <c:pt idx="446">
                  <c:v>23.348993288590606</c:v>
                </c:pt>
                <c:pt idx="447">
                  <c:v>23.345982142857142</c:v>
                </c:pt>
                <c:pt idx="448">
                  <c:v>23.336302895322941</c:v>
                </c:pt>
                <c:pt idx="449">
                  <c:v>23.335555555555555</c:v>
                </c:pt>
                <c:pt idx="450">
                  <c:v>23.332594235033259</c:v>
                </c:pt>
                <c:pt idx="451">
                  <c:v>23.345132743362832</c:v>
                </c:pt>
                <c:pt idx="452">
                  <c:v>23.346578366445915</c:v>
                </c:pt>
                <c:pt idx="453">
                  <c:v>23.345814977973568</c:v>
                </c:pt>
                <c:pt idx="454">
                  <c:v>23.340659340659339</c:v>
                </c:pt>
                <c:pt idx="455">
                  <c:v>23.342105263157894</c:v>
                </c:pt>
                <c:pt idx="456">
                  <c:v>23.341356673960611</c:v>
                </c:pt>
                <c:pt idx="457">
                  <c:v>23.329694323144103</c:v>
                </c:pt>
                <c:pt idx="458">
                  <c:v>23.346405228758169</c:v>
                </c:pt>
                <c:pt idx="459">
                  <c:v>23.347826086956523</c:v>
                </c:pt>
                <c:pt idx="460">
                  <c:v>23.357917570498916</c:v>
                </c:pt>
                <c:pt idx="461">
                  <c:v>23.357142857142858</c:v>
                </c:pt>
                <c:pt idx="462">
                  <c:v>23.367170626349893</c:v>
                </c:pt>
                <c:pt idx="463">
                  <c:v>23.383620689655171</c:v>
                </c:pt>
                <c:pt idx="464">
                  <c:v>23.402150537634409</c:v>
                </c:pt>
                <c:pt idx="465">
                  <c:v>23.414163090128756</c:v>
                </c:pt>
                <c:pt idx="466">
                  <c:v>23.398286937901499</c:v>
                </c:pt>
                <c:pt idx="467">
                  <c:v>23.408119658119659</c:v>
                </c:pt>
                <c:pt idx="468">
                  <c:v>23.411513859275054</c:v>
                </c:pt>
                <c:pt idx="469">
                  <c:v>23.408510638297873</c:v>
                </c:pt>
                <c:pt idx="470">
                  <c:v>23.411889596602972</c:v>
                </c:pt>
                <c:pt idx="471">
                  <c:v>23.432203389830509</c:v>
                </c:pt>
                <c:pt idx="472">
                  <c:v>23.424947145877379</c:v>
                </c:pt>
                <c:pt idx="473">
                  <c:v>23.428270042194093</c:v>
                </c:pt>
                <c:pt idx="474">
                  <c:v>23.416842105263157</c:v>
                </c:pt>
                <c:pt idx="475">
                  <c:v>23.420168067226889</c:v>
                </c:pt>
                <c:pt idx="476">
                  <c:v>23.425576519916142</c:v>
                </c:pt>
                <c:pt idx="477">
                  <c:v>23.42050209205021</c:v>
                </c:pt>
                <c:pt idx="478">
                  <c:v>23.436325678496868</c:v>
                </c:pt>
                <c:pt idx="479">
                  <c:v>23.466666666666665</c:v>
                </c:pt>
                <c:pt idx="480">
                  <c:v>23.45945945945946</c:v>
                </c:pt>
                <c:pt idx="481">
                  <c:v>23.468879668049791</c:v>
                </c:pt>
                <c:pt idx="482">
                  <c:v>23.48447204968944</c:v>
                </c:pt>
                <c:pt idx="483">
                  <c:v>23.491735537190081</c:v>
                </c:pt>
                <c:pt idx="484">
                  <c:v>23.505154639175259</c:v>
                </c:pt>
                <c:pt idx="485">
                  <c:v>23.504115226337447</c:v>
                </c:pt>
                <c:pt idx="486">
                  <c:v>23.507186858316221</c:v>
                </c:pt>
                <c:pt idx="487">
                  <c:v>23.487704918032787</c:v>
                </c:pt>
                <c:pt idx="488">
                  <c:v>23.482617586912067</c:v>
                </c:pt>
                <c:pt idx="489">
                  <c:v>23.475510204081633</c:v>
                </c:pt>
                <c:pt idx="490">
                  <c:v>23.464358452138494</c:v>
                </c:pt>
                <c:pt idx="491">
                  <c:v>23.453252032520325</c:v>
                </c:pt>
                <c:pt idx="492">
                  <c:v>23.468559837728193</c:v>
                </c:pt>
                <c:pt idx="493">
                  <c:v>23.469635627530366</c:v>
                </c:pt>
                <c:pt idx="494">
                  <c:v>23.462626262626262</c:v>
                </c:pt>
                <c:pt idx="495">
                  <c:v>23.469758064516128</c:v>
                </c:pt>
                <c:pt idx="496">
                  <c:v>23.446680080482896</c:v>
                </c:pt>
                <c:pt idx="497">
                  <c:v>23.449799196787147</c:v>
                </c:pt>
                <c:pt idx="498">
                  <c:v>23.45691382765531</c:v>
                </c:pt>
                <c:pt idx="499">
                  <c:v>23.437999999999999</c:v>
                </c:pt>
                <c:pt idx="500">
                  <c:v>23.437125748502993</c:v>
                </c:pt>
                <c:pt idx="501">
                  <c:v>23.436254980079681</c:v>
                </c:pt>
                <c:pt idx="502">
                  <c:v>23.43737574552684</c:v>
                </c:pt>
                <c:pt idx="503">
                  <c:v>23.432539682539684</c:v>
                </c:pt>
                <c:pt idx="504">
                  <c:v>23.423762376237622</c:v>
                </c:pt>
                <c:pt idx="505">
                  <c:v>23.42292490118577</c:v>
                </c:pt>
                <c:pt idx="506">
                  <c:v>23.431952662721894</c:v>
                </c:pt>
                <c:pt idx="507">
                  <c:v>23.433070866141733</c:v>
                </c:pt>
                <c:pt idx="508">
                  <c:v>23.438113948919451</c:v>
                </c:pt>
                <c:pt idx="509">
                  <c:v>23.429411764705883</c:v>
                </c:pt>
                <c:pt idx="510">
                  <c:v>23.430528375733854</c:v>
                </c:pt>
                <c:pt idx="511">
                  <c:v>23.423828125</c:v>
                </c:pt>
                <c:pt idx="512">
                  <c:v>23.426900584795323</c:v>
                </c:pt>
                <c:pt idx="513">
                  <c:v>23.429961089494164</c:v>
                </c:pt>
                <c:pt idx="514">
                  <c:v>23.434951456310678</c:v>
                </c:pt>
                <c:pt idx="515">
                  <c:v>23.441860465116278</c:v>
                </c:pt>
                <c:pt idx="516">
                  <c:v>23.429400386847195</c:v>
                </c:pt>
                <c:pt idx="517">
                  <c:v>23.434362934362934</c:v>
                </c:pt>
                <c:pt idx="518">
                  <c:v>23.437379576107901</c:v>
                </c:pt>
                <c:pt idx="519">
                  <c:v>23.423076923076923</c:v>
                </c:pt>
                <c:pt idx="520">
                  <c:v>23.435700575815741</c:v>
                </c:pt>
                <c:pt idx="521">
                  <c:v>23.434865900383141</c:v>
                </c:pt>
                <c:pt idx="522">
                  <c:v>23.44359464627151</c:v>
                </c:pt>
                <c:pt idx="523">
                  <c:v>23.442748091603054</c:v>
                </c:pt>
                <c:pt idx="524">
                  <c:v>23.451428571428572</c:v>
                </c:pt>
                <c:pt idx="525">
                  <c:v>23.437262357414447</c:v>
                </c:pt>
                <c:pt idx="526">
                  <c:v>23.421252371916509</c:v>
                </c:pt>
                <c:pt idx="527">
                  <c:v>23.418560606060606</c:v>
                </c:pt>
                <c:pt idx="528">
                  <c:v>23.412098298676749</c:v>
                </c:pt>
                <c:pt idx="529">
                  <c:v>23.401886792452832</c:v>
                </c:pt>
                <c:pt idx="530">
                  <c:v>23.41431261770245</c:v>
                </c:pt>
                <c:pt idx="531">
                  <c:v>23.419172932330827</c:v>
                </c:pt>
                <c:pt idx="532">
                  <c:v>23.422138836772984</c:v>
                </c:pt>
                <c:pt idx="533">
                  <c:v>23.419475655430713</c:v>
                </c:pt>
                <c:pt idx="534">
                  <c:v>23.426168224299065</c:v>
                </c:pt>
                <c:pt idx="535">
                  <c:v>23.419776119402986</c:v>
                </c:pt>
                <c:pt idx="536">
                  <c:v>23.422718808193668</c:v>
                </c:pt>
                <c:pt idx="537">
                  <c:v>23.438661710037174</c:v>
                </c:pt>
                <c:pt idx="538">
                  <c:v>23.439703153988869</c:v>
                </c:pt>
                <c:pt idx="539">
                  <c:v>23.442592592592593</c:v>
                </c:pt>
                <c:pt idx="540">
                  <c:v>23.4362292051756</c:v>
                </c:pt>
                <c:pt idx="541">
                  <c:v>23.429889298892988</c:v>
                </c:pt>
                <c:pt idx="542">
                  <c:v>23.418047882136278</c:v>
                </c:pt>
                <c:pt idx="543">
                  <c:v>23.413602941176471</c:v>
                </c:pt>
                <c:pt idx="544">
                  <c:v>23.407339449541283</c:v>
                </c:pt>
                <c:pt idx="545">
                  <c:v>23.408424908424909</c:v>
                </c:pt>
                <c:pt idx="546">
                  <c:v>23.405850091407679</c:v>
                </c:pt>
                <c:pt idx="547">
                  <c:v>23.39051094890511</c:v>
                </c:pt>
                <c:pt idx="548">
                  <c:v>23.386156648451731</c:v>
                </c:pt>
                <c:pt idx="549">
                  <c:v>23.405454545454546</c:v>
                </c:pt>
                <c:pt idx="550">
                  <c:v>23.411978221415609</c:v>
                </c:pt>
                <c:pt idx="551">
                  <c:v>23.403985507246375</c:v>
                </c:pt>
                <c:pt idx="552">
                  <c:v>23.396021699819169</c:v>
                </c:pt>
                <c:pt idx="553">
                  <c:v>23.409747292418771</c:v>
                </c:pt>
                <c:pt idx="554">
                  <c:v>23.409009009009008</c:v>
                </c:pt>
                <c:pt idx="555">
                  <c:v>23.401079136690647</c:v>
                </c:pt>
                <c:pt idx="556">
                  <c:v>23.402154398563734</c:v>
                </c:pt>
                <c:pt idx="557">
                  <c:v>23.406810035842295</c:v>
                </c:pt>
                <c:pt idx="558">
                  <c:v>23.411449016100178</c:v>
                </c:pt>
                <c:pt idx="559">
                  <c:v>23.407142857142858</c:v>
                </c:pt>
                <c:pt idx="560">
                  <c:v>23.408199643493759</c:v>
                </c:pt>
                <c:pt idx="561">
                  <c:v>23.407473309608541</c:v>
                </c:pt>
                <c:pt idx="562">
                  <c:v>23.410301953818827</c:v>
                </c:pt>
                <c:pt idx="563">
                  <c:v>23.413120567375888</c:v>
                </c:pt>
                <c:pt idx="564">
                  <c:v>23.426548672566373</c:v>
                </c:pt>
                <c:pt idx="565">
                  <c:v>23.438162544169611</c:v>
                </c:pt>
                <c:pt idx="566">
                  <c:v>23.458553791887127</c:v>
                </c:pt>
                <c:pt idx="567">
                  <c:v>23.454225352112676</c:v>
                </c:pt>
                <c:pt idx="568">
                  <c:v>23.463971880492092</c:v>
                </c:pt>
                <c:pt idx="569">
                  <c:v>23.475438596491227</c:v>
                </c:pt>
                <c:pt idx="570">
                  <c:v>23.465849387040279</c:v>
                </c:pt>
                <c:pt idx="571">
                  <c:v>23.458041958041957</c:v>
                </c:pt>
                <c:pt idx="572">
                  <c:v>23.458987783595113</c:v>
                </c:pt>
                <c:pt idx="573">
                  <c:v>23.449477351916375</c:v>
                </c:pt>
                <c:pt idx="574">
                  <c:v>23.445217391304347</c:v>
                </c:pt>
                <c:pt idx="575">
                  <c:v>23.460069444444443</c:v>
                </c:pt>
                <c:pt idx="576">
                  <c:v>23.461005199306758</c:v>
                </c:pt>
                <c:pt idx="577">
                  <c:v>23.45674740484429</c:v>
                </c:pt>
                <c:pt idx="578">
                  <c:v>23.459412780656304</c:v>
                </c:pt>
                <c:pt idx="579">
                  <c:v>23.463793103448275</c:v>
                </c:pt>
                <c:pt idx="580">
                  <c:v>23.480206540447504</c:v>
                </c:pt>
                <c:pt idx="581">
                  <c:v>23.503436426116838</c:v>
                </c:pt>
                <c:pt idx="582">
                  <c:v>23.51286449399657</c:v>
                </c:pt>
                <c:pt idx="583">
                  <c:v>23.515410958904109</c:v>
                </c:pt>
                <c:pt idx="584">
                  <c:v>23.526495726495728</c:v>
                </c:pt>
                <c:pt idx="585">
                  <c:v>23.52730375426621</c:v>
                </c:pt>
                <c:pt idx="586">
                  <c:v>23.521294718909711</c:v>
                </c:pt>
                <c:pt idx="587">
                  <c:v>23.51530612244898</c:v>
                </c:pt>
                <c:pt idx="588">
                  <c:v>23.534804753820033</c:v>
                </c:pt>
                <c:pt idx="589">
                  <c:v>23.523728813559323</c:v>
                </c:pt>
                <c:pt idx="590">
                  <c:v>23.517766497461928</c:v>
                </c:pt>
                <c:pt idx="591">
                  <c:v>23.52027027027027</c:v>
                </c:pt>
                <c:pt idx="592">
                  <c:v>23.521079258010118</c:v>
                </c:pt>
                <c:pt idx="593">
                  <c:v>23.520202020202021</c:v>
                </c:pt>
                <c:pt idx="594">
                  <c:v>23.519327731092439</c:v>
                </c:pt>
                <c:pt idx="595">
                  <c:v>23.533557046979865</c:v>
                </c:pt>
                <c:pt idx="596">
                  <c:v>23.519262981574538</c:v>
                </c:pt>
                <c:pt idx="597">
                  <c:v>23.516722408026755</c:v>
                </c:pt>
                <c:pt idx="598">
                  <c:v>23.512520868113523</c:v>
                </c:pt>
                <c:pt idx="599">
                  <c:v>23.531666666666666</c:v>
                </c:pt>
                <c:pt idx="600">
                  <c:v>23.525790349417637</c:v>
                </c:pt>
                <c:pt idx="601">
                  <c:v>23.529900332225914</c:v>
                </c:pt>
                <c:pt idx="602">
                  <c:v>23.52072968490879</c:v>
                </c:pt>
                <c:pt idx="603">
                  <c:v>23.509933774834437</c:v>
                </c:pt>
                <c:pt idx="604">
                  <c:v>23.505785123966941</c:v>
                </c:pt>
                <c:pt idx="605">
                  <c:v>23.501650165016503</c:v>
                </c:pt>
                <c:pt idx="606">
                  <c:v>23.490939044481053</c:v>
                </c:pt>
                <c:pt idx="607">
                  <c:v>23.49013157894737</c:v>
                </c:pt>
                <c:pt idx="608">
                  <c:v>23.505747126436781</c:v>
                </c:pt>
                <c:pt idx="609">
                  <c:v>23.504918032786886</c:v>
                </c:pt>
                <c:pt idx="610">
                  <c:v>23.50900163666121</c:v>
                </c:pt>
                <c:pt idx="611">
                  <c:v>23.5</c:v>
                </c:pt>
                <c:pt idx="612">
                  <c:v>23.510603588907014</c:v>
                </c:pt>
                <c:pt idx="613">
                  <c:v>23.519543973941367</c:v>
                </c:pt>
                <c:pt idx="614">
                  <c:v>23.521951219512196</c:v>
                </c:pt>
                <c:pt idx="615">
                  <c:v>23.512987012987011</c:v>
                </c:pt>
                <c:pt idx="616">
                  <c:v>23.505672609400325</c:v>
                </c:pt>
                <c:pt idx="617">
                  <c:v>23.509708737864077</c:v>
                </c:pt>
                <c:pt idx="618">
                  <c:v>23.51534733441034</c:v>
                </c:pt>
                <c:pt idx="619">
                  <c:v>23.512903225806451</c:v>
                </c:pt>
                <c:pt idx="620">
                  <c:v>23.516908212560388</c:v>
                </c:pt>
                <c:pt idx="621">
                  <c:v>23.5016077170418</c:v>
                </c:pt>
                <c:pt idx="622">
                  <c:v>23.50561797752809</c:v>
                </c:pt>
                <c:pt idx="623">
                  <c:v>23.517628205128204</c:v>
                </c:pt>
                <c:pt idx="624">
                  <c:v>23.508800000000001</c:v>
                </c:pt>
                <c:pt idx="625">
                  <c:v>23.512779552715656</c:v>
                </c:pt>
                <c:pt idx="626">
                  <c:v>23.505582137161085</c:v>
                </c:pt>
                <c:pt idx="627">
                  <c:v>23.495222929936304</c:v>
                </c:pt>
                <c:pt idx="628">
                  <c:v>23.483306836248012</c:v>
                </c:pt>
                <c:pt idx="629">
                  <c:v>23.480952380952381</c:v>
                </c:pt>
                <c:pt idx="630">
                  <c:v>23.465927099841522</c:v>
                </c:pt>
                <c:pt idx="631">
                  <c:v>23.484177215189874</c:v>
                </c:pt>
                <c:pt idx="632">
                  <c:v>23.48341232227488</c:v>
                </c:pt>
                <c:pt idx="633">
                  <c:v>23.482649842271293</c:v>
                </c:pt>
                <c:pt idx="634">
                  <c:v>23.481889763779527</c:v>
                </c:pt>
                <c:pt idx="635">
                  <c:v>23.482704402515722</c:v>
                </c:pt>
                <c:pt idx="636">
                  <c:v>23.477237048665621</c:v>
                </c:pt>
                <c:pt idx="637">
                  <c:v>23.482758620689655</c:v>
                </c:pt>
                <c:pt idx="638">
                  <c:v>23.485133020344289</c:v>
                </c:pt>
                <c:pt idx="639">
                  <c:v>23.479687500000001</c:v>
                </c:pt>
                <c:pt idx="640">
                  <c:v>23.469578783151327</c:v>
                </c:pt>
                <c:pt idx="641">
                  <c:v>23.456386292834893</c:v>
                </c:pt>
                <c:pt idx="642">
                  <c:v>23.455676516329703</c:v>
                </c:pt>
                <c:pt idx="643">
                  <c:v>23.448757763975156</c:v>
                </c:pt>
                <c:pt idx="644">
                  <c:v>23.441860465116278</c:v>
                </c:pt>
                <c:pt idx="645">
                  <c:v>23.444272445820435</c:v>
                </c:pt>
                <c:pt idx="646">
                  <c:v>23.443585780525503</c:v>
                </c:pt>
                <c:pt idx="647">
                  <c:v>23.456790123456791</c:v>
                </c:pt>
                <c:pt idx="648">
                  <c:v>23.456086286594761</c:v>
                </c:pt>
                <c:pt idx="649">
                  <c:v>23.46153846153846</c:v>
                </c:pt>
                <c:pt idx="650">
                  <c:v>23.456221198156683</c:v>
                </c:pt>
                <c:pt idx="651">
                  <c:v>23.45398773006135</c:v>
                </c:pt>
                <c:pt idx="652">
                  <c:v>23.457886676875958</c:v>
                </c:pt>
                <c:pt idx="653">
                  <c:v>23.444954128440369</c:v>
                </c:pt>
                <c:pt idx="654">
                  <c:v>23.439694656488548</c:v>
                </c:pt>
                <c:pt idx="655">
                  <c:v>23.443597560975611</c:v>
                </c:pt>
                <c:pt idx="656">
                  <c:v>23.4337899543379</c:v>
                </c:pt>
                <c:pt idx="657">
                  <c:v>23.445288753799392</c:v>
                </c:pt>
                <c:pt idx="658">
                  <c:v>23.441578148710168</c:v>
                </c:pt>
                <c:pt idx="659">
                  <c:v>23.440909090909091</c:v>
                </c:pt>
                <c:pt idx="660">
                  <c:v>23.443267776096825</c:v>
                </c:pt>
                <c:pt idx="661">
                  <c:v>23.438066465256796</c:v>
                </c:pt>
                <c:pt idx="662">
                  <c:v>23.423831070889893</c:v>
                </c:pt>
                <c:pt idx="663">
                  <c:v>23.432228915662652</c:v>
                </c:pt>
                <c:pt idx="664">
                  <c:v>23.443609022556391</c:v>
                </c:pt>
                <c:pt idx="665">
                  <c:v>23.43993993993994</c:v>
                </c:pt>
                <c:pt idx="666">
                  <c:v>23.443778110944528</c:v>
                </c:pt>
                <c:pt idx="667">
                  <c:v>23.431137724550897</c:v>
                </c:pt>
                <c:pt idx="668">
                  <c:v>23.427503736920777</c:v>
                </c:pt>
                <c:pt idx="669">
                  <c:v>23.426865671641792</c:v>
                </c:pt>
                <c:pt idx="670">
                  <c:v>23.430700447093891</c:v>
                </c:pt>
                <c:pt idx="671">
                  <c:v>23.436011904761905</c:v>
                </c:pt>
                <c:pt idx="672">
                  <c:v>23.451708766716195</c:v>
                </c:pt>
                <c:pt idx="673">
                  <c:v>23.445103857566764</c:v>
                </c:pt>
                <c:pt idx="674">
                  <c:v>23.442962962962962</c:v>
                </c:pt>
                <c:pt idx="675">
                  <c:v>23.437869822485208</c:v>
                </c:pt>
                <c:pt idx="676">
                  <c:v>23.437223042836042</c:v>
                </c:pt>
                <c:pt idx="677">
                  <c:v>23.435103244837759</c:v>
                </c:pt>
                <c:pt idx="678">
                  <c:v>23.419734904270985</c:v>
                </c:pt>
                <c:pt idx="679">
                  <c:v>23.429411764705883</c:v>
                </c:pt>
                <c:pt idx="680">
                  <c:v>23.433186490455213</c:v>
                </c:pt>
                <c:pt idx="681">
                  <c:v>23.426686217008797</c:v>
                </c:pt>
                <c:pt idx="682">
                  <c:v>23.414348462664716</c:v>
                </c:pt>
                <c:pt idx="683">
                  <c:v>23.410818713450293</c:v>
                </c:pt>
                <c:pt idx="684">
                  <c:v>23.41021897810219</c:v>
                </c:pt>
                <c:pt idx="685">
                  <c:v>23.419825072886297</c:v>
                </c:pt>
                <c:pt idx="686">
                  <c:v>23.4235807860262</c:v>
                </c:pt>
                <c:pt idx="687">
                  <c:v>23.418604651162791</c:v>
                </c:pt>
                <c:pt idx="688">
                  <c:v>23.436865021770682</c:v>
                </c:pt>
                <c:pt idx="689">
                  <c:v>23.447826086956521</c:v>
                </c:pt>
                <c:pt idx="690">
                  <c:v>23.439942112879883</c:v>
                </c:pt>
                <c:pt idx="691">
                  <c:v>23.450867052023121</c:v>
                </c:pt>
                <c:pt idx="692">
                  <c:v>23.443001443001442</c:v>
                </c:pt>
                <c:pt idx="693">
                  <c:v>23.439481268011527</c:v>
                </c:pt>
                <c:pt idx="694">
                  <c:v>23.438848920863311</c:v>
                </c:pt>
                <c:pt idx="695">
                  <c:v>23.438218390804597</c:v>
                </c:pt>
                <c:pt idx="696">
                  <c:v>23.436154949784793</c:v>
                </c:pt>
                <c:pt idx="697">
                  <c:v>23.425501432664756</c:v>
                </c:pt>
                <c:pt idx="698">
                  <c:v>23.417739628040056</c:v>
                </c:pt>
                <c:pt idx="699">
                  <c:v>23.421428571428571</c:v>
                </c:pt>
                <c:pt idx="700">
                  <c:v>23.420827389443652</c:v>
                </c:pt>
                <c:pt idx="701">
                  <c:v>23.431623931623932</c:v>
                </c:pt>
                <c:pt idx="702">
                  <c:v>23.429587482219063</c:v>
                </c:pt>
                <c:pt idx="703">
                  <c:v>23.433238636363637</c:v>
                </c:pt>
                <c:pt idx="704">
                  <c:v>23.425531914893618</c:v>
                </c:pt>
                <c:pt idx="705">
                  <c:v>23.424929178470254</c:v>
                </c:pt>
                <c:pt idx="706">
                  <c:v>23.421499292786422</c:v>
                </c:pt>
                <c:pt idx="707">
                  <c:v>23.41949152542373</c:v>
                </c:pt>
                <c:pt idx="708">
                  <c:v>23.410437235543018</c:v>
                </c:pt>
                <c:pt idx="709">
                  <c:v>23.407042253521126</c:v>
                </c:pt>
                <c:pt idx="710">
                  <c:v>23.39943741209564</c:v>
                </c:pt>
                <c:pt idx="711">
                  <c:v>23.401685393258425</c:v>
                </c:pt>
                <c:pt idx="712">
                  <c:v>23.402524544179524</c:v>
                </c:pt>
                <c:pt idx="713">
                  <c:v>23.407563025210084</c:v>
                </c:pt>
                <c:pt idx="714">
                  <c:v>23.405594405594407</c:v>
                </c:pt>
                <c:pt idx="715">
                  <c:v>23.403631284916202</c:v>
                </c:pt>
                <c:pt idx="716">
                  <c:v>23.393305439330543</c:v>
                </c:pt>
                <c:pt idx="717">
                  <c:v>23.388579387186631</c:v>
                </c:pt>
                <c:pt idx="718">
                  <c:v>23.396383866481223</c:v>
                </c:pt>
                <c:pt idx="719">
                  <c:v>23.398611111111112</c:v>
                </c:pt>
                <c:pt idx="720">
                  <c:v>23.399445214979195</c:v>
                </c:pt>
                <c:pt idx="721">
                  <c:v>23.394736842105264</c:v>
                </c:pt>
                <c:pt idx="722">
                  <c:v>23.395573997233747</c:v>
                </c:pt>
                <c:pt idx="723">
                  <c:v>23.400552486187845</c:v>
                </c:pt>
                <c:pt idx="724">
                  <c:v>23.408275862068965</c:v>
                </c:pt>
                <c:pt idx="725">
                  <c:v>23.41322314049587</c:v>
                </c:pt>
                <c:pt idx="726">
                  <c:v>23.404401650618983</c:v>
                </c:pt>
                <c:pt idx="727">
                  <c:v>23.395604395604394</c:v>
                </c:pt>
                <c:pt idx="728">
                  <c:v>23.399176954732511</c:v>
                </c:pt>
                <c:pt idx="729">
                  <c:v>23.390410958904109</c:v>
                </c:pt>
                <c:pt idx="730">
                  <c:v>23.38030095759234</c:v>
                </c:pt>
                <c:pt idx="731">
                  <c:v>23.379781420765028</c:v>
                </c:pt>
                <c:pt idx="732">
                  <c:v>23.38199181446112</c:v>
                </c:pt>
                <c:pt idx="733">
                  <c:v>23.371934604904631</c:v>
                </c:pt>
                <c:pt idx="734">
                  <c:v>23.375510204081632</c:v>
                </c:pt>
                <c:pt idx="735">
                  <c:v>23.370923913043477</c:v>
                </c:pt>
                <c:pt idx="736">
                  <c:v>23.37449118046133</c:v>
                </c:pt>
                <c:pt idx="737">
                  <c:v>23.372628726287264</c:v>
                </c:pt>
                <c:pt idx="738">
                  <c:v>23.365358592692829</c:v>
                </c:pt>
                <c:pt idx="739">
                  <c:v>23.363513513513514</c:v>
                </c:pt>
                <c:pt idx="740">
                  <c:v>23.350877192982455</c:v>
                </c:pt>
                <c:pt idx="741">
                  <c:v>23.346361185983827</c:v>
                </c:pt>
                <c:pt idx="742">
                  <c:v>23.341857335127859</c:v>
                </c:pt>
                <c:pt idx="743">
                  <c:v>23.342741935483872</c:v>
                </c:pt>
                <c:pt idx="744">
                  <c:v>23.347651006711409</c:v>
                </c:pt>
                <c:pt idx="745">
                  <c:v>23.344504021447722</c:v>
                </c:pt>
                <c:pt idx="746">
                  <c:v>23.348058902275771</c:v>
                </c:pt>
                <c:pt idx="747">
                  <c:v>23.348930481283421</c:v>
                </c:pt>
                <c:pt idx="748">
                  <c:v>23.352469959946596</c:v>
                </c:pt>
                <c:pt idx="749">
                  <c:v>23.352</c:v>
                </c:pt>
                <c:pt idx="750">
                  <c:v>23.350199733688417</c:v>
                </c:pt>
                <c:pt idx="751">
                  <c:v>23.351063829787233</c:v>
                </c:pt>
                <c:pt idx="752">
                  <c:v>23.353253652058434</c:v>
                </c:pt>
                <c:pt idx="753">
                  <c:v>23.347480106100797</c:v>
                </c:pt>
                <c:pt idx="754">
                  <c:v>23.3523178807947</c:v>
                </c:pt>
                <c:pt idx="755">
                  <c:v>23.353174603174605</c:v>
                </c:pt>
                <c:pt idx="756">
                  <c:v>23.352708058124175</c:v>
                </c:pt>
                <c:pt idx="757">
                  <c:v>23.365435356200528</c:v>
                </c:pt>
                <c:pt idx="758">
                  <c:v>23.370223978919633</c:v>
                </c:pt>
                <c:pt idx="759">
                  <c:v>23.373684210526317</c:v>
                </c:pt>
                <c:pt idx="760">
                  <c:v>23.371879106438897</c:v>
                </c:pt>
                <c:pt idx="761">
                  <c:v>23.370078740157481</c:v>
                </c:pt>
                <c:pt idx="762">
                  <c:v>23.372214941022282</c:v>
                </c:pt>
                <c:pt idx="763">
                  <c:v>23.36780104712042</c:v>
                </c:pt>
                <c:pt idx="764">
                  <c:v>23.371241830065358</c:v>
                </c:pt>
                <c:pt idx="765">
                  <c:v>23.365535248041777</c:v>
                </c:pt>
                <c:pt idx="766">
                  <c:v>23.367666232073013</c:v>
                </c:pt>
                <c:pt idx="767">
                  <c:v>23.36328125</c:v>
                </c:pt>
                <c:pt idx="768">
                  <c:v>23.361508452535762</c:v>
                </c:pt>
                <c:pt idx="769">
                  <c:v>23.35974025974026</c:v>
                </c:pt>
                <c:pt idx="770">
                  <c:v>23.364461738002593</c:v>
                </c:pt>
                <c:pt idx="771">
                  <c:v>23.354922279792746</c:v>
                </c:pt>
                <c:pt idx="772">
                  <c:v>23.35575679172057</c:v>
                </c:pt>
                <c:pt idx="773">
                  <c:v>23.356589147286822</c:v>
                </c:pt>
                <c:pt idx="774">
                  <c:v>23.347096774193549</c:v>
                </c:pt>
                <c:pt idx="775">
                  <c:v>23.355670103092784</c:v>
                </c:pt>
                <c:pt idx="776">
                  <c:v>23.362934362934364</c:v>
                </c:pt>
                <c:pt idx="777">
                  <c:v>23.367609254498714</c:v>
                </c:pt>
                <c:pt idx="778">
                  <c:v>23.369704749679077</c:v>
                </c:pt>
                <c:pt idx="779">
                  <c:v>23.373076923076923</c:v>
                </c:pt>
                <c:pt idx="780">
                  <c:v>23.372599231754162</c:v>
                </c:pt>
                <c:pt idx="781">
                  <c:v>23.369565217391305</c:v>
                </c:pt>
                <c:pt idx="782">
                  <c:v>23.372924648786718</c:v>
                </c:pt>
                <c:pt idx="783">
                  <c:v>23.377551020408163</c:v>
                </c:pt>
                <c:pt idx="784">
                  <c:v>23.375796178343951</c:v>
                </c:pt>
                <c:pt idx="785">
                  <c:v>23.37913486005089</c:v>
                </c:pt>
                <c:pt idx="786">
                  <c:v>23.376111817026683</c:v>
                </c:pt>
                <c:pt idx="787">
                  <c:v>23.373096446700508</c:v>
                </c:pt>
                <c:pt idx="788">
                  <c:v>23.363751584283904</c:v>
                </c:pt>
                <c:pt idx="789">
                  <c:v>23.363291139240506</c:v>
                </c:pt>
                <c:pt idx="790">
                  <c:v>23.359039190897597</c:v>
                </c:pt>
                <c:pt idx="791">
                  <c:v>23.353535353535353</c:v>
                </c:pt>
                <c:pt idx="792">
                  <c:v>23.359394703656999</c:v>
                </c:pt>
                <c:pt idx="793">
                  <c:v>23.366498740554157</c:v>
                </c:pt>
                <c:pt idx="794">
                  <c:v>23.376100628930818</c:v>
                </c:pt>
                <c:pt idx="795">
                  <c:v>23.375628140703519</c:v>
                </c:pt>
                <c:pt idx="796">
                  <c:v>23.376411543287329</c:v>
                </c:pt>
                <c:pt idx="797">
                  <c:v>23.384711779448622</c:v>
                </c:pt>
                <c:pt idx="798">
                  <c:v>23.39674593241552</c:v>
                </c:pt>
                <c:pt idx="799">
                  <c:v>23.38625</c:v>
                </c:pt>
                <c:pt idx="800">
                  <c:v>23.390761548064919</c:v>
                </c:pt>
                <c:pt idx="801">
                  <c:v>23.387780548628427</c:v>
                </c:pt>
                <c:pt idx="802">
                  <c:v>23.389788293897883</c:v>
                </c:pt>
                <c:pt idx="803">
                  <c:v>23.389303482587064</c:v>
                </c:pt>
                <c:pt idx="804">
                  <c:v>23.388819875776399</c:v>
                </c:pt>
                <c:pt idx="805">
                  <c:v>23.383374689826304</c:v>
                </c:pt>
                <c:pt idx="806">
                  <c:v>23.375464684014869</c:v>
                </c:pt>
                <c:pt idx="807">
                  <c:v>23.382425742574256</c:v>
                </c:pt>
                <c:pt idx="808">
                  <c:v>23.379480840543881</c:v>
                </c:pt>
                <c:pt idx="809">
                  <c:v>23.385185185185186</c:v>
                </c:pt>
                <c:pt idx="810">
                  <c:v>23.379778051787916</c:v>
                </c:pt>
                <c:pt idx="811">
                  <c:v>23.380541871921181</c:v>
                </c:pt>
                <c:pt idx="812">
                  <c:v>23.380073800738007</c:v>
                </c:pt>
                <c:pt idx="813">
                  <c:v>23.372235872235873</c:v>
                </c:pt>
                <c:pt idx="814">
                  <c:v>23.369325153374234</c:v>
                </c:pt>
                <c:pt idx="815">
                  <c:v>23.372549019607842</c:v>
                </c:pt>
                <c:pt idx="816">
                  <c:v>23.3671970624235</c:v>
                </c:pt>
                <c:pt idx="817">
                  <c:v>23.369193154034228</c:v>
                </c:pt>
                <c:pt idx="818">
                  <c:v>23.373626373626372</c:v>
                </c:pt>
                <c:pt idx="819">
                  <c:v>23.37560975609756</c:v>
                </c:pt>
                <c:pt idx="820">
                  <c:v>23.376370280146162</c:v>
                </c:pt>
                <c:pt idx="821">
                  <c:v>23.372262773722628</c:v>
                </c:pt>
                <c:pt idx="822">
                  <c:v>23.371810449574728</c:v>
                </c:pt>
                <c:pt idx="823">
                  <c:v>23.366504854368934</c:v>
                </c:pt>
                <c:pt idx="824">
                  <c:v>23.363636363636363</c:v>
                </c:pt>
                <c:pt idx="825">
                  <c:v>23.36319612590799</c:v>
                </c:pt>
                <c:pt idx="826">
                  <c:v>23.359129383313181</c:v>
                </c:pt>
                <c:pt idx="827">
                  <c:v>23.365942028985508</c:v>
                </c:pt>
                <c:pt idx="828">
                  <c:v>23.36670687575392</c:v>
                </c:pt>
                <c:pt idx="829">
                  <c:v>23.372289156626508</c:v>
                </c:pt>
                <c:pt idx="830">
                  <c:v>23.375451263537904</c:v>
                </c:pt>
                <c:pt idx="831">
                  <c:v>23.372596153846153</c:v>
                </c:pt>
                <c:pt idx="832">
                  <c:v>23.368547418967587</c:v>
                </c:pt>
                <c:pt idx="833">
                  <c:v>23.376498800959233</c:v>
                </c:pt>
                <c:pt idx="834">
                  <c:v>23.367664670658684</c:v>
                </c:pt>
                <c:pt idx="835">
                  <c:v>23.35645933014354</c:v>
                </c:pt>
                <c:pt idx="836">
                  <c:v>23.356033452807647</c:v>
                </c:pt>
                <c:pt idx="837">
                  <c:v>23.348448687350835</c:v>
                </c:pt>
                <c:pt idx="838">
                  <c:v>23.34326579261025</c:v>
                </c:pt>
                <c:pt idx="839">
                  <c:v>23.348809523809525</c:v>
                </c:pt>
                <c:pt idx="840">
                  <c:v>23.344827586206897</c:v>
                </c:pt>
                <c:pt idx="841">
                  <c:v>23.346793349168646</c:v>
                </c:pt>
                <c:pt idx="842">
                  <c:v>23.347568208778174</c:v>
                </c:pt>
                <c:pt idx="843">
                  <c:v>23.348341232227487</c:v>
                </c:pt>
                <c:pt idx="844">
                  <c:v>23.35147928994083</c:v>
                </c:pt>
                <c:pt idx="845">
                  <c:v>23.343971631205672</c:v>
                </c:pt>
                <c:pt idx="846">
                  <c:v>23.33884297520661</c:v>
                </c:pt>
                <c:pt idx="847">
                  <c:v>23.33254716981132</c:v>
                </c:pt>
                <c:pt idx="848">
                  <c:v>23.336866902237926</c:v>
                </c:pt>
                <c:pt idx="849">
                  <c:v>23.345882352941178</c:v>
                </c:pt>
                <c:pt idx="850">
                  <c:v>23.346650998824913</c:v>
                </c:pt>
                <c:pt idx="851">
                  <c:v>23.3462441314554</c:v>
                </c:pt>
                <c:pt idx="852">
                  <c:v>23.341148886283705</c:v>
                </c:pt>
                <c:pt idx="853">
                  <c:v>23.338407494145198</c:v>
                </c:pt>
                <c:pt idx="854">
                  <c:v>23.342690058479533</c:v>
                </c:pt>
                <c:pt idx="855">
                  <c:v>23.335280373831775</c:v>
                </c:pt>
                <c:pt idx="856">
                  <c:v>23.339556592765462</c:v>
                </c:pt>
                <c:pt idx="857">
                  <c:v>23.340326340326339</c:v>
                </c:pt>
                <c:pt idx="858">
                  <c:v>23.341094295692667</c:v>
                </c:pt>
                <c:pt idx="859">
                  <c:v>23.34186046511628</c:v>
                </c:pt>
                <c:pt idx="860">
                  <c:v>23.337979094076655</c:v>
                </c:pt>
                <c:pt idx="861">
                  <c:v>23.335266821345709</c:v>
                </c:pt>
                <c:pt idx="862">
                  <c:v>23.33835457705678</c:v>
                </c:pt>
                <c:pt idx="863">
                  <c:v>23.346064814814813</c:v>
                </c:pt>
                <c:pt idx="864">
                  <c:v>23.350289017341041</c:v>
                </c:pt>
                <c:pt idx="865">
                  <c:v>23.355658198614318</c:v>
                </c:pt>
                <c:pt idx="866">
                  <c:v>23.352941176470587</c:v>
                </c:pt>
                <c:pt idx="867">
                  <c:v>23.350230414746544</c:v>
                </c:pt>
                <c:pt idx="868">
                  <c:v>23.350978135788264</c:v>
                </c:pt>
                <c:pt idx="869">
                  <c:v>23.355172413793102</c:v>
                </c:pt>
                <c:pt idx="870">
                  <c:v>23.35476463834673</c:v>
                </c:pt>
                <c:pt idx="871">
                  <c:v>23.344036697247706</c:v>
                </c:pt>
                <c:pt idx="872">
                  <c:v>23.342497136311568</c:v>
                </c:pt>
                <c:pt idx="873">
                  <c:v>23.33867276887872</c:v>
                </c:pt>
                <c:pt idx="874">
                  <c:v>23.337142857142858</c:v>
                </c:pt>
                <c:pt idx="875">
                  <c:v>23.337899543378995</c:v>
                </c:pt>
                <c:pt idx="876">
                  <c:v>23.335233751425314</c:v>
                </c:pt>
                <c:pt idx="877">
                  <c:v>23.335990888382689</c:v>
                </c:pt>
                <c:pt idx="878">
                  <c:v>23.336746302616611</c:v>
                </c:pt>
                <c:pt idx="879">
                  <c:v>23.336363636363636</c:v>
                </c:pt>
                <c:pt idx="880">
                  <c:v>23.340522133938705</c:v>
                </c:pt>
                <c:pt idx="881">
                  <c:v>23.341269841269842</c:v>
                </c:pt>
                <c:pt idx="882">
                  <c:v>23.336353340883353</c:v>
                </c:pt>
                <c:pt idx="883">
                  <c:v>23.335972850678733</c:v>
                </c:pt>
                <c:pt idx="884">
                  <c:v>23.341242937853107</c:v>
                </c:pt>
                <c:pt idx="885">
                  <c:v>23.341986455981942</c:v>
                </c:pt>
                <c:pt idx="886">
                  <c:v>23.354002254791432</c:v>
                </c:pt>
                <c:pt idx="887">
                  <c:v>23.350225225225227</c:v>
                </c:pt>
                <c:pt idx="888">
                  <c:v>23.35658042744657</c:v>
                </c:pt>
                <c:pt idx="889">
                  <c:v>23.3561797752809</c:v>
                </c:pt>
                <c:pt idx="890">
                  <c:v>23.352413019079687</c:v>
                </c:pt>
                <c:pt idx="891">
                  <c:v>23.349775784753362</c:v>
                </c:pt>
                <c:pt idx="892">
                  <c:v>23.350503919372901</c:v>
                </c:pt>
                <c:pt idx="893">
                  <c:v>23.355704697986578</c:v>
                </c:pt>
                <c:pt idx="894">
                  <c:v>23.343016759776535</c:v>
                </c:pt>
                <c:pt idx="895">
                  <c:v>23.342633928571427</c:v>
                </c:pt>
                <c:pt idx="896">
                  <c:v>23.347826086956523</c:v>
                </c:pt>
                <c:pt idx="897">
                  <c:v>23.346325167037861</c:v>
                </c:pt>
                <c:pt idx="898">
                  <c:v>23.349276974416018</c:v>
                </c:pt>
                <c:pt idx="899">
                  <c:v>23.352222222222224</c:v>
                </c:pt>
                <c:pt idx="900">
                  <c:v>23.352941176470587</c:v>
                </c:pt>
                <c:pt idx="901">
                  <c:v>23.348115299334811</c:v>
                </c:pt>
                <c:pt idx="902">
                  <c:v>23.339977851605759</c:v>
                </c:pt>
                <c:pt idx="903">
                  <c:v>23.336283185840706</c:v>
                </c:pt>
                <c:pt idx="904">
                  <c:v>23.335911602209944</c:v>
                </c:pt>
                <c:pt idx="905">
                  <c:v>23.339955849889623</c:v>
                </c:pt>
                <c:pt idx="906">
                  <c:v>23.328555678059537</c:v>
                </c:pt>
                <c:pt idx="907">
                  <c:v>23.328193832599119</c:v>
                </c:pt>
                <c:pt idx="908">
                  <c:v>23.322332233223321</c:v>
                </c:pt>
                <c:pt idx="909">
                  <c:v>23.329670329670328</c:v>
                </c:pt>
                <c:pt idx="910">
                  <c:v>23.336992316136115</c:v>
                </c:pt>
                <c:pt idx="911">
                  <c:v>23.343201754385966</c:v>
                </c:pt>
                <c:pt idx="912">
                  <c:v>23.334063526834612</c:v>
                </c:pt>
                <c:pt idx="913">
                  <c:v>23.333698030634572</c:v>
                </c:pt>
                <c:pt idx="914">
                  <c:v>23.331147540983608</c:v>
                </c:pt>
                <c:pt idx="915">
                  <c:v>23.331877729257641</c:v>
                </c:pt>
                <c:pt idx="916">
                  <c:v>23.331515812431842</c:v>
                </c:pt>
                <c:pt idx="917">
                  <c:v>23.33986928104575</c:v>
                </c:pt>
                <c:pt idx="918">
                  <c:v>23.337323177366702</c:v>
                </c:pt>
                <c:pt idx="919">
                  <c:v>23.334782608695651</c:v>
                </c:pt>
                <c:pt idx="920">
                  <c:v>23.335504885993487</c:v>
                </c:pt>
                <c:pt idx="921">
                  <c:v>23.335140997830802</c:v>
                </c:pt>
                <c:pt idx="922">
                  <c:v>23.33261105092091</c:v>
                </c:pt>
                <c:pt idx="923">
                  <c:v>23.323593073593074</c:v>
                </c:pt>
                <c:pt idx="924">
                  <c:v>23.316756756756757</c:v>
                </c:pt>
                <c:pt idx="925">
                  <c:v>23.320734341252699</c:v>
                </c:pt>
                <c:pt idx="926">
                  <c:v>23.314994606256743</c:v>
                </c:pt>
                <c:pt idx="927">
                  <c:v>23.306034482758619</c:v>
                </c:pt>
                <c:pt idx="928">
                  <c:v>23.306781485468246</c:v>
                </c:pt>
                <c:pt idx="929">
                  <c:v>23.303225806451614</c:v>
                </c:pt>
                <c:pt idx="930">
                  <c:v>23.306122448979593</c:v>
                </c:pt>
                <c:pt idx="931">
                  <c:v>23.300429184549355</c:v>
                </c:pt>
                <c:pt idx="932">
                  <c:v>23.30332261521972</c:v>
                </c:pt>
                <c:pt idx="933">
                  <c:v>23.296573875802999</c:v>
                </c:pt>
                <c:pt idx="934">
                  <c:v>23.299465240641712</c:v>
                </c:pt>
                <c:pt idx="935">
                  <c:v>23.307692307692307</c:v>
                </c:pt>
                <c:pt idx="936">
                  <c:v>23.311632870864461</c:v>
                </c:pt>
                <c:pt idx="937">
                  <c:v>23.310234541577824</c:v>
                </c:pt>
                <c:pt idx="938">
                  <c:v>23.310969116080937</c:v>
                </c:pt>
                <c:pt idx="939">
                  <c:v>23.309574468085106</c:v>
                </c:pt>
                <c:pt idx="940">
                  <c:v>23.304994686503719</c:v>
                </c:pt>
                <c:pt idx="941">
                  <c:v>23.308917197452228</c:v>
                </c:pt>
                <c:pt idx="942">
                  <c:v>23.309650053022271</c:v>
                </c:pt>
                <c:pt idx="943">
                  <c:v>23.316737288135592</c:v>
                </c:pt>
                <c:pt idx="944">
                  <c:v>23.315343915343917</c:v>
                </c:pt>
                <c:pt idx="945">
                  <c:v>23.310782241014799</c:v>
                </c:pt>
                <c:pt idx="946">
                  <c:v>23.299894403379092</c:v>
                </c:pt>
                <c:pt idx="947">
                  <c:v>23.303797468354432</c:v>
                </c:pt>
                <c:pt idx="948">
                  <c:v>23.30031612223393</c:v>
                </c:pt>
                <c:pt idx="949">
                  <c:v>23.290526315789474</c:v>
                </c:pt>
                <c:pt idx="950">
                  <c:v>23.286014721345953</c:v>
                </c:pt>
                <c:pt idx="951">
                  <c:v>23.284663865546218</c:v>
                </c:pt>
                <c:pt idx="952">
                  <c:v>23.286463798530956</c:v>
                </c:pt>
                <c:pt idx="953">
                  <c:v>23.289308176100629</c:v>
                </c:pt>
                <c:pt idx="954">
                  <c:v>23.286910994764398</c:v>
                </c:pt>
                <c:pt idx="955">
                  <c:v>23.286610878661087</c:v>
                </c:pt>
                <c:pt idx="956">
                  <c:v>23.288401253918494</c:v>
                </c:pt>
                <c:pt idx="957">
                  <c:v>23.289144050104383</c:v>
                </c:pt>
                <c:pt idx="958">
                  <c:v>23.299270072992702</c:v>
                </c:pt>
                <c:pt idx="959">
                  <c:v>23.293749999999999</c:v>
                </c:pt>
                <c:pt idx="960">
                  <c:v>23.286160249739854</c:v>
                </c:pt>
                <c:pt idx="961">
                  <c:v>23.287941787941786</c:v>
                </c:pt>
                <c:pt idx="962">
                  <c:v>23.280373831775702</c:v>
                </c:pt>
                <c:pt idx="963">
                  <c:v>23.283195020746888</c:v>
                </c:pt>
                <c:pt idx="964">
                  <c:v>23.29222797927461</c:v>
                </c:pt>
                <c:pt idx="965">
                  <c:v>23.296066252587991</c:v>
                </c:pt>
                <c:pt idx="966">
                  <c:v>23.293691830403308</c:v>
                </c:pt>
                <c:pt idx="967">
                  <c:v>23.290289256198346</c:v>
                </c:pt>
                <c:pt idx="968">
                  <c:v>23.296181630546954</c:v>
                </c:pt>
                <c:pt idx="969">
                  <c:v>23.294845360824741</c:v>
                </c:pt>
                <c:pt idx="970">
                  <c:v>23.30175077239959</c:v>
                </c:pt>
                <c:pt idx="971">
                  <c:v>23.30349794238683</c:v>
                </c:pt>
                <c:pt idx="972">
                  <c:v>23.301130524152107</c:v>
                </c:pt>
                <c:pt idx="973">
                  <c:v>23.305954825462013</c:v>
                </c:pt>
                <c:pt idx="974">
                  <c:v>23.303589743589743</c:v>
                </c:pt>
                <c:pt idx="975">
                  <c:v>23.303278688524589</c:v>
                </c:pt>
                <c:pt idx="976">
                  <c:v>23.309109518935518</c:v>
                </c:pt>
                <c:pt idx="977">
                  <c:v>23.314928425357873</c:v>
                </c:pt>
                <c:pt idx="978">
                  <c:v>23.310520939734424</c:v>
                </c:pt>
                <c:pt idx="979">
                  <c:v>23.309183673469388</c:v>
                </c:pt>
                <c:pt idx="980">
                  <c:v>23.309887869520896</c:v>
                </c:pt>
                <c:pt idx="981">
                  <c:v>23.319755600814663</c:v>
                </c:pt>
                <c:pt idx="982">
                  <c:v>23.319430315361139</c:v>
                </c:pt>
                <c:pt idx="983">
                  <c:v>23.322154471544714</c:v>
                </c:pt>
                <c:pt idx="984">
                  <c:v>23.317766497461928</c:v>
                </c:pt>
                <c:pt idx="985">
                  <c:v>23.316430020283974</c:v>
                </c:pt>
                <c:pt idx="986">
                  <c:v>23.32016210739615</c:v>
                </c:pt>
                <c:pt idx="987">
                  <c:v>23.319838056680162</c:v>
                </c:pt>
                <c:pt idx="988">
                  <c:v>23.322548028311427</c:v>
                </c:pt>
                <c:pt idx="989">
                  <c:v>23.322222222222223</c:v>
                </c:pt>
                <c:pt idx="990">
                  <c:v>23.32996972754793</c:v>
                </c:pt>
                <c:pt idx="991">
                  <c:v>23.330645161290324</c:v>
                </c:pt>
                <c:pt idx="992">
                  <c:v>23.32930513595166</c:v>
                </c:pt>
                <c:pt idx="993">
                  <c:v>23.331991951710261</c:v>
                </c:pt>
                <c:pt idx="994">
                  <c:v>23.336683417085428</c:v>
                </c:pt>
                <c:pt idx="995">
                  <c:v>23.340361445783131</c:v>
                </c:pt>
                <c:pt idx="996">
                  <c:v>23.337011033099298</c:v>
                </c:pt>
                <c:pt idx="997">
                  <c:v>23.344689378757515</c:v>
                </c:pt>
                <c:pt idx="998">
                  <c:v>23.35035035035035</c:v>
                </c:pt>
                <c:pt idx="999">
                  <c:v>23.36</c:v>
                </c:pt>
              </c:numCache>
            </c:numRef>
          </c:yVal>
          <c:smooth val="1"/>
          <c:extLst>
            <c:ext xmlns:c16="http://schemas.microsoft.com/office/drawing/2014/chart" uri="{C3380CC4-5D6E-409C-BE32-E72D297353CC}">
              <c16:uniqueId val="{00000000-CE8A-46AC-8196-0EADA95D3D16}"/>
            </c:ext>
          </c:extLst>
        </c:ser>
        <c:dLbls>
          <c:showLegendKey val="0"/>
          <c:showVal val="0"/>
          <c:showCatName val="0"/>
          <c:showSerName val="0"/>
          <c:showPercent val="0"/>
          <c:showBubbleSize val="0"/>
        </c:dLbls>
        <c:axId val="1448286079"/>
        <c:axId val="1448287039"/>
      </c:scatterChart>
      <c:valAx>
        <c:axId val="1448286079"/>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287039"/>
        <c:crosses val="autoZero"/>
        <c:crossBetween val="midCat"/>
      </c:valAx>
      <c:valAx>
        <c:axId val="1448287039"/>
        <c:scaling>
          <c:orientation val="minMax"/>
          <c:max val="27"/>
          <c:min val="2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28607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Room Sold</a:t>
            </a:r>
            <a:endParaRPr lang="en-AU" sz="1400" b="1" i="0" u="none" strike="noStrike" kern="1200" spc="0" baseline="0">
              <a:solidFill>
                <a:sysClr val="windowText" lastClr="000000"/>
              </a:solidFill>
            </a:endParaRPr>
          </a:p>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rPr>
              <a:t>When Rom Nightly Rate at $120</a:t>
            </a:r>
          </a:p>
        </c:rich>
      </c:tx>
      <c:overlay val="0"/>
      <c:spPr>
        <a:solidFill>
          <a:srgbClr val="FFFF00"/>
        </a:solidFill>
        <a:ln>
          <a:noFill/>
        </a:ln>
        <a:effectLst/>
      </c:spPr>
    </c:title>
    <c:autoTitleDeleted val="0"/>
    <c:plotArea>
      <c:layout/>
      <c:scatterChart>
        <c:scatterStyle val="smoothMarker"/>
        <c:varyColors val="0"/>
        <c:ser>
          <c:idx val="1"/>
          <c:order val="0"/>
          <c:marker>
            <c:symbol val="none"/>
          </c:marker>
          <c:yVal>
            <c:numRef>
              <c:f>'4.a Simulation'!$U$6:$U$1005</c:f>
              <c:numCache>
                <c:formatCode>0</c:formatCode>
                <c:ptCount val="1000"/>
                <c:pt idx="0">
                  <c:v>22</c:v>
                </c:pt>
                <c:pt idx="1">
                  <c:v>22</c:v>
                </c:pt>
                <c:pt idx="2">
                  <c:v>20.666666666666668</c:v>
                </c:pt>
                <c:pt idx="3">
                  <c:v>19.75</c:v>
                </c:pt>
                <c:pt idx="4">
                  <c:v>19.600000000000001</c:v>
                </c:pt>
                <c:pt idx="5">
                  <c:v>19.5</c:v>
                </c:pt>
                <c:pt idx="6">
                  <c:v>19.857142857142858</c:v>
                </c:pt>
                <c:pt idx="7">
                  <c:v>20.125</c:v>
                </c:pt>
                <c:pt idx="8">
                  <c:v>20.333333333333332</c:v>
                </c:pt>
                <c:pt idx="9">
                  <c:v>20.5</c:v>
                </c:pt>
                <c:pt idx="10">
                  <c:v>20.636363636363637</c:v>
                </c:pt>
                <c:pt idx="11">
                  <c:v>20.75</c:v>
                </c:pt>
                <c:pt idx="12">
                  <c:v>20.384615384615383</c:v>
                </c:pt>
                <c:pt idx="13">
                  <c:v>20.5</c:v>
                </c:pt>
                <c:pt idx="14">
                  <c:v>20.266666666666666</c:v>
                </c:pt>
                <c:pt idx="15">
                  <c:v>20</c:v>
                </c:pt>
                <c:pt idx="16">
                  <c:v>20.117647058823529</c:v>
                </c:pt>
                <c:pt idx="17">
                  <c:v>20.111111111111111</c:v>
                </c:pt>
                <c:pt idx="18">
                  <c:v>20.210526315789473</c:v>
                </c:pt>
                <c:pt idx="19">
                  <c:v>20.3</c:v>
                </c:pt>
                <c:pt idx="20">
                  <c:v>20.38095238095238</c:v>
                </c:pt>
                <c:pt idx="21">
                  <c:v>20.454545454545453</c:v>
                </c:pt>
                <c:pt idx="22">
                  <c:v>20.521739130434781</c:v>
                </c:pt>
                <c:pt idx="23">
                  <c:v>20.583333333333332</c:v>
                </c:pt>
                <c:pt idx="24">
                  <c:v>20.6</c:v>
                </c:pt>
                <c:pt idx="25">
                  <c:v>20.46153846153846</c:v>
                </c:pt>
                <c:pt idx="26">
                  <c:v>20.444444444444443</c:v>
                </c:pt>
                <c:pt idx="27">
                  <c:v>20.428571428571427</c:v>
                </c:pt>
                <c:pt idx="28">
                  <c:v>20.482758620689655</c:v>
                </c:pt>
                <c:pt idx="29">
                  <c:v>20.433333333333334</c:v>
                </c:pt>
                <c:pt idx="30">
                  <c:v>20.483870967741936</c:v>
                </c:pt>
                <c:pt idx="31">
                  <c:v>20.5</c:v>
                </c:pt>
                <c:pt idx="32">
                  <c:v>20.545454545454547</c:v>
                </c:pt>
                <c:pt idx="33">
                  <c:v>20.588235294117649</c:v>
                </c:pt>
                <c:pt idx="34">
                  <c:v>20.571428571428573</c:v>
                </c:pt>
                <c:pt idx="35">
                  <c:v>20.611111111111111</c:v>
                </c:pt>
                <c:pt idx="36">
                  <c:v>20.648648648648649</c:v>
                </c:pt>
                <c:pt idx="37">
                  <c:v>20.684210526315791</c:v>
                </c:pt>
                <c:pt idx="38">
                  <c:v>20.692307692307693</c:v>
                </c:pt>
                <c:pt idx="39">
                  <c:v>20.55</c:v>
                </c:pt>
                <c:pt idx="40">
                  <c:v>20.585365853658537</c:v>
                </c:pt>
                <c:pt idx="41">
                  <c:v>20.61904761904762</c:v>
                </c:pt>
                <c:pt idx="42">
                  <c:v>20.651162790697676</c:v>
                </c:pt>
                <c:pt idx="43">
                  <c:v>20.636363636363637</c:v>
                </c:pt>
                <c:pt idx="44">
                  <c:v>20.666666666666668</c:v>
                </c:pt>
                <c:pt idx="45">
                  <c:v>20.586956521739129</c:v>
                </c:pt>
                <c:pt idx="46">
                  <c:v>20.617021276595743</c:v>
                </c:pt>
                <c:pt idx="47">
                  <c:v>20.458333333333332</c:v>
                </c:pt>
                <c:pt idx="48">
                  <c:v>20.489795918367346</c:v>
                </c:pt>
                <c:pt idx="49">
                  <c:v>20.38</c:v>
                </c:pt>
                <c:pt idx="50">
                  <c:v>20.411764705882351</c:v>
                </c:pt>
                <c:pt idx="51">
                  <c:v>20.442307692307693</c:v>
                </c:pt>
                <c:pt idx="52">
                  <c:v>20.471698113207548</c:v>
                </c:pt>
                <c:pt idx="53">
                  <c:v>20.5</c:v>
                </c:pt>
                <c:pt idx="54">
                  <c:v>20.381818181818183</c:v>
                </c:pt>
                <c:pt idx="55">
                  <c:v>20.357142857142858</c:v>
                </c:pt>
                <c:pt idx="56">
                  <c:v>20.385964912280702</c:v>
                </c:pt>
                <c:pt idx="57">
                  <c:v>20.413793103448278</c:v>
                </c:pt>
                <c:pt idx="58">
                  <c:v>20.406779661016948</c:v>
                </c:pt>
                <c:pt idx="59">
                  <c:v>20.433333333333334</c:v>
                </c:pt>
                <c:pt idx="60">
                  <c:v>20.459016393442624</c:v>
                </c:pt>
                <c:pt idx="61">
                  <c:v>20.483870967741936</c:v>
                </c:pt>
                <c:pt idx="62">
                  <c:v>20.428571428571427</c:v>
                </c:pt>
                <c:pt idx="63">
                  <c:v>20.453125</c:v>
                </c:pt>
                <c:pt idx="64">
                  <c:v>20.476923076923075</c:v>
                </c:pt>
                <c:pt idx="65">
                  <c:v>20.469696969696969</c:v>
                </c:pt>
                <c:pt idx="66">
                  <c:v>20.492537313432837</c:v>
                </c:pt>
                <c:pt idx="67">
                  <c:v>20.514705882352942</c:v>
                </c:pt>
                <c:pt idx="68">
                  <c:v>20.536231884057973</c:v>
                </c:pt>
                <c:pt idx="69">
                  <c:v>20.557142857142857</c:v>
                </c:pt>
                <c:pt idx="70">
                  <c:v>20.577464788732396</c:v>
                </c:pt>
                <c:pt idx="71">
                  <c:v>20.555555555555557</c:v>
                </c:pt>
                <c:pt idx="72">
                  <c:v>20.547945205479451</c:v>
                </c:pt>
                <c:pt idx="73">
                  <c:v>20.567567567567568</c:v>
                </c:pt>
                <c:pt idx="74">
                  <c:v>20.586666666666666</c:v>
                </c:pt>
                <c:pt idx="75">
                  <c:v>20.605263157894736</c:v>
                </c:pt>
                <c:pt idx="76">
                  <c:v>20.623376623376622</c:v>
                </c:pt>
                <c:pt idx="77">
                  <c:v>20.641025641025642</c:v>
                </c:pt>
                <c:pt idx="78">
                  <c:v>20.658227848101266</c:v>
                </c:pt>
                <c:pt idx="79">
                  <c:v>20.6</c:v>
                </c:pt>
                <c:pt idx="80">
                  <c:v>20.617283950617285</c:v>
                </c:pt>
                <c:pt idx="81">
                  <c:v>20.634146341463413</c:v>
                </c:pt>
                <c:pt idx="82">
                  <c:v>20.650602409638555</c:v>
                </c:pt>
                <c:pt idx="83">
                  <c:v>20.666666666666668</c:v>
                </c:pt>
                <c:pt idx="84">
                  <c:v>20.682352941176472</c:v>
                </c:pt>
                <c:pt idx="85">
                  <c:v>20.697674418604652</c:v>
                </c:pt>
                <c:pt idx="86">
                  <c:v>20.712643678160919</c:v>
                </c:pt>
                <c:pt idx="87">
                  <c:v>20.727272727272727</c:v>
                </c:pt>
                <c:pt idx="88">
                  <c:v>20.741573033707866</c:v>
                </c:pt>
                <c:pt idx="89">
                  <c:v>20.755555555555556</c:v>
                </c:pt>
                <c:pt idx="90">
                  <c:v>20.76923076923077</c:v>
                </c:pt>
                <c:pt idx="91">
                  <c:v>20.782608695652176</c:v>
                </c:pt>
                <c:pt idx="92">
                  <c:v>20.795698924731184</c:v>
                </c:pt>
                <c:pt idx="93">
                  <c:v>20.808510638297872</c:v>
                </c:pt>
                <c:pt idx="94">
                  <c:v>20.747368421052631</c:v>
                </c:pt>
                <c:pt idx="95">
                  <c:v>20.75</c:v>
                </c:pt>
                <c:pt idx="96">
                  <c:v>20.762886597938145</c:v>
                </c:pt>
                <c:pt idx="97">
                  <c:v>20.775510204081634</c:v>
                </c:pt>
                <c:pt idx="98">
                  <c:v>20.747474747474747</c:v>
                </c:pt>
                <c:pt idx="99">
                  <c:v>20.76</c:v>
                </c:pt>
                <c:pt idx="100">
                  <c:v>20.772277227722771</c:v>
                </c:pt>
                <c:pt idx="101">
                  <c:v>20.735294117647058</c:v>
                </c:pt>
                <c:pt idx="102">
                  <c:v>20.747572815533982</c:v>
                </c:pt>
                <c:pt idx="103">
                  <c:v>20.759615384615383</c:v>
                </c:pt>
                <c:pt idx="104">
                  <c:v>20.771428571428572</c:v>
                </c:pt>
                <c:pt idx="105">
                  <c:v>20.783018867924529</c:v>
                </c:pt>
                <c:pt idx="106">
                  <c:v>20.794392523364486</c:v>
                </c:pt>
                <c:pt idx="107">
                  <c:v>20.777777777777779</c:v>
                </c:pt>
                <c:pt idx="108">
                  <c:v>20.770642201834864</c:v>
                </c:pt>
                <c:pt idx="109">
                  <c:v>20.781818181818181</c:v>
                </c:pt>
                <c:pt idx="110">
                  <c:v>20.756756756756758</c:v>
                </c:pt>
                <c:pt idx="111">
                  <c:v>20.767857142857142</c:v>
                </c:pt>
                <c:pt idx="112">
                  <c:v>20.752212389380531</c:v>
                </c:pt>
                <c:pt idx="113">
                  <c:v>20.719298245614034</c:v>
                </c:pt>
                <c:pt idx="114">
                  <c:v>20.730434782608697</c:v>
                </c:pt>
                <c:pt idx="115">
                  <c:v>20.741379310344829</c:v>
                </c:pt>
                <c:pt idx="116">
                  <c:v>20.752136752136753</c:v>
                </c:pt>
                <c:pt idx="117">
                  <c:v>20.762711864406779</c:v>
                </c:pt>
                <c:pt idx="118">
                  <c:v>20.77310924369748</c:v>
                </c:pt>
                <c:pt idx="119">
                  <c:v>20.783333333333335</c:v>
                </c:pt>
                <c:pt idx="120">
                  <c:v>20.793388429752067</c:v>
                </c:pt>
                <c:pt idx="121">
                  <c:v>20.803278688524589</c:v>
                </c:pt>
                <c:pt idx="122">
                  <c:v>20.804878048780488</c:v>
                </c:pt>
                <c:pt idx="123">
                  <c:v>20.81451612903226</c:v>
                </c:pt>
                <c:pt idx="124">
                  <c:v>20.792000000000002</c:v>
                </c:pt>
                <c:pt idx="125">
                  <c:v>20.801587301587301</c:v>
                </c:pt>
                <c:pt idx="126">
                  <c:v>20.811023622047244</c:v>
                </c:pt>
                <c:pt idx="127">
                  <c:v>20.8203125</c:v>
                </c:pt>
                <c:pt idx="128">
                  <c:v>20.829457364341085</c:v>
                </c:pt>
                <c:pt idx="129">
                  <c:v>20.838461538461537</c:v>
                </c:pt>
                <c:pt idx="130">
                  <c:v>20.847328244274809</c:v>
                </c:pt>
                <c:pt idx="131">
                  <c:v>20.787878787878789</c:v>
                </c:pt>
                <c:pt idx="132">
                  <c:v>20.766917293233082</c:v>
                </c:pt>
                <c:pt idx="133">
                  <c:v>20.776119402985074</c:v>
                </c:pt>
                <c:pt idx="134">
                  <c:v>20.770370370370369</c:v>
                </c:pt>
                <c:pt idx="135">
                  <c:v>20.779411764705884</c:v>
                </c:pt>
                <c:pt idx="136">
                  <c:v>20.788321167883211</c:v>
                </c:pt>
                <c:pt idx="137">
                  <c:v>20.797101449275363</c:v>
                </c:pt>
                <c:pt idx="138">
                  <c:v>20.805755395683452</c:v>
                </c:pt>
                <c:pt idx="139">
                  <c:v>20.8</c:v>
                </c:pt>
                <c:pt idx="140">
                  <c:v>20.808510638297872</c:v>
                </c:pt>
                <c:pt idx="141">
                  <c:v>20.781690140845072</c:v>
                </c:pt>
                <c:pt idx="142">
                  <c:v>20.79020979020979</c:v>
                </c:pt>
                <c:pt idx="143">
                  <c:v>20.798611111111111</c:v>
                </c:pt>
                <c:pt idx="144">
                  <c:v>20.806896551724137</c:v>
                </c:pt>
                <c:pt idx="145">
                  <c:v>20.815068493150687</c:v>
                </c:pt>
                <c:pt idx="146">
                  <c:v>20.789115646258505</c:v>
                </c:pt>
                <c:pt idx="147">
                  <c:v>20.797297297297298</c:v>
                </c:pt>
                <c:pt idx="148">
                  <c:v>20.80536912751678</c:v>
                </c:pt>
                <c:pt idx="149">
                  <c:v>20.773333333333333</c:v>
                </c:pt>
                <c:pt idx="150">
                  <c:v>20.781456953642383</c:v>
                </c:pt>
                <c:pt idx="151">
                  <c:v>20.789473684210527</c:v>
                </c:pt>
                <c:pt idx="152">
                  <c:v>20.745098039215687</c:v>
                </c:pt>
                <c:pt idx="153">
                  <c:v>20.753246753246753</c:v>
                </c:pt>
                <c:pt idx="154">
                  <c:v>20.761290322580646</c:v>
                </c:pt>
                <c:pt idx="155">
                  <c:v>20.76923076923077</c:v>
                </c:pt>
                <c:pt idx="156">
                  <c:v>20.764331210191084</c:v>
                </c:pt>
                <c:pt idx="157">
                  <c:v>20.772151898734176</c:v>
                </c:pt>
                <c:pt idx="158">
                  <c:v>20.779874213836479</c:v>
                </c:pt>
                <c:pt idx="159">
                  <c:v>20.768750000000001</c:v>
                </c:pt>
                <c:pt idx="160">
                  <c:v>20.745341614906831</c:v>
                </c:pt>
                <c:pt idx="161">
                  <c:v>20.753086419753085</c:v>
                </c:pt>
                <c:pt idx="162">
                  <c:v>20.754601226993866</c:v>
                </c:pt>
                <c:pt idx="163">
                  <c:v>20.762195121951219</c:v>
                </c:pt>
                <c:pt idx="164">
                  <c:v>20.76969696969697</c:v>
                </c:pt>
                <c:pt idx="165">
                  <c:v>20.777108433734941</c:v>
                </c:pt>
                <c:pt idx="166">
                  <c:v>20.754491017964071</c:v>
                </c:pt>
                <c:pt idx="167">
                  <c:v>20.761904761904763</c:v>
                </c:pt>
                <c:pt idx="168">
                  <c:v>20.757396449704142</c:v>
                </c:pt>
                <c:pt idx="169">
                  <c:v>20.764705882352942</c:v>
                </c:pt>
                <c:pt idx="170">
                  <c:v>20.771929824561404</c:v>
                </c:pt>
                <c:pt idx="171">
                  <c:v>20.726744186046513</c:v>
                </c:pt>
                <c:pt idx="172">
                  <c:v>20.734104046242773</c:v>
                </c:pt>
                <c:pt idx="173">
                  <c:v>20.735632183908045</c:v>
                </c:pt>
                <c:pt idx="174">
                  <c:v>20.742857142857144</c:v>
                </c:pt>
                <c:pt idx="175">
                  <c:v>20.744318181818183</c:v>
                </c:pt>
                <c:pt idx="176">
                  <c:v>20.751412429378529</c:v>
                </c:pt>
                <c:pt idx="177">
                  <c:v>20.758426966292134</c:v>
                </c:pt>
                <c:pt idx="178">
                  <c:v>20.759776536312849</c:v>
                </c:pt>
                <c:pt idx="179">
                  <c:v>20.766666666666666</c:v>
                </c:pt>
                <c:pt idx="180">
                  <c:v>20.756906077348066</c:v>
                </c:pt>
                <c:pt idx="181">
                  <c:v>20.752747252747252</c:v>
                </c:pt>
                <c:pt idx="182">
                  <c:v>20.759562841530055</c:v>
                </c:pt>
                <c:pt idx="183">
                  <c:v>20.766304347826086</c:v>
                </c:pt>
                <c:pt idx="184">
                  <c:v>20.762162162162163</c:v>
                </c:pt>
                <c:pt idx="185">
                  <c:v>20.763440860215052</c:v>
                </c:pt>
                <c:pt idx="186">
                  <c:v>20.759358288770052</c:v>
                </c:pt>
                <c:pt idx="187">
                  <c:v>20.76595744680851</c:v>
                </c:pt>
                <c:pt idx="188">
                  <c:v>20.772486772486772</c:v>
                </c:pt>
                <c:pt idx="189">
                  <c:v>20.757894736842104</c:v>
                </c:pt>
                <c:pt idx="190">
                  <c:v>20.764397905759161</c:v>
                </c:pt>
                <c:pt idx="191">
                  <c:v>20.770833333333332</c:v>
                </c:pt>
                <c:pt idx="192">
                  <c:v>20.777202072538859</c:v>
                </c:pt>
                <c:pt idx="193">
                  <c:v>20.778350515463917</c:v>
                </c:pt>
                <c:pt idx="194">
                  <c:v>20.784615384615385</c:v>
                </c:pt>
                <c:pt idx="195">
                  <c:v>20.790816326530614</c:v>
                </c:pt>
                <c:pt idx="196">
                  <c:v>20.796954314720811</c:v>
                </c:pt>
                <c:pt idx="197">
                  <c:v>20.782828282828284</c:v>
                </c:pt>
                <c:pt idx="198">
                  <c:v>20.788944723618091</c:v>
                </c:pt>
                <c:pt idx="199">
                  <c:v>20.795000000000002</c:v>
                </c:pt>
                <c:pt idx="200">
                  <c:v>20.800995024875622</c:v>
                </c:pt>
                <c:pt idx="201">
                  <c:v>20.767326732673268</c:v>
                </c:pt>
                <c:pt idx="202">
                  <c:v>20.748768472906406</c:v>
                </c:pt>
                <c:pt idx="203">
                  <c:v>20.754901960784313</c:v>
                </c:pt>
                <c:pt idx="204">
                  <c:v>20.760975609756098</c:v>
                </c:pt>
                <c:pt idx="205">
                  <c:v>20.762135922330096</c:v>
                </c:pt>
                <c:pt idx="206">
                  <c:v>20.768115942028984</c:v>
                </c:pt>
                <c:pt idx="207">
                  <c:v>20.764423076923077</c:v>
                </c:pt>
                <c:pt idx="208">
                  <c:v>20.770334928229666</c:v>
                </c:pt>
                <c:pt idx="209">
                  <c:v>20.776190476190475</c:v>
                </c:pt>
                <c:pt idx="210">
                  <c:v>20.781990521327014</c:v>
                </c:pt>
                <c:pt idx="211">
                  <c:v>20.787735849056602</c:v>
                </c:pt>
                <c:pt idx="212">
                  <c:v>20.793427230046948</c:v>
                </c:pt>
                <c:pt idx="213">
                  <c:v>20.799065420560748</c:v>
                </c:pt>
                <c:pt idx="214">
                  <c:v>20.786046511627909</c:v>
                </c:pt>
                <c:pt idx="215">
                  <c:v>20.791666666666668</c:v>
                </c:pt>
                <c:pt idx="216">
                  <c:v>20.788018433179722</c:v>
                </c:pt>
                <c:pt idx="217">
                  <c:v>20.793577981651374</c:v>
                </c:pt>
                <c:pt idx="218">
                  <c:v>20.799086757990867</c:v>
                </c:pt>
                <c:pt idx="219">
                  <c:v>20.804545454545455</c:v>
                </c:pt>
                <c:pt idx="220">
                  <c:v>20.809954751131222</c:v>
                </c:pt>
                <c:pt idx="221">
                  <c:v>20.815315315315317</c:v>
                </c:pt>
                <c:pt idx="222">
                  <c:v>20.820627802690584</c:v>
                </c:pt>
                <c:pt idx="223">
                  <c:v>20.825892857142858</c:v>
                </c:pt>
                <c:pt idx="224">
                  <c:v>20.83111111111111</c:v>
                </c:pt>
                <c:pt idx="225">
                  <c:v>20.836283185840706</c:v>
                </c:pt>
                <c:pt idx="226">
                  <c:v>20.841409691629956</c:v>
                </c:pt>
                <c:pt idx="227">
                  <c:v>20.846491228070175</c:v>
                </c:pt>
                <c:pt idx="228">
                  <c:v>20.834061135371179</c:v>
                </c:pt>
                <c:pt idx="229">
                  <c:v>20.817391304347826</c:v>
                </c:pt>
                <c:pt idx="230">
                  <c:v>20.822510822510822</c:v>
                </c:pt>
                <c:pt idx="231">
                  <c:v>20.827586206896552</c:v>
                </c:pt>
                <c:pt idx="232">
                  <c:v>20.832618025751074</c:v>
                </c:pt>
                <c:pt idx="233">
                  <c:v>20.837606837606838</c:v>
                </c:pt>
                <c:pt idx="234">
                  <c:v>20.842553191489362</c:v>
                </c:pt>
                <c:pt idx="235">
                  <c:v>20.809322033898304</c:v>
                </c:pt>
                <c:pt idx="236">
                  <c:v>20.797468354430379</c:v>
                </c:pt>
                <c:pt idx="237">
                  <c:v>20.80252100840336</c:v>
                </c:pt>
                <c:pt idx="238">
                  <c:v>20.799163179916317</c:v>
                </c:pt>
                <c:pt idx="239">
                  <c:v>20.804166666666667</c:v>
                </c:pt>
                <c:pt idx="240">
                  <c:v>20.784232365145229</c:v>
                </c:pt>
                <c:pt idx="241">
                  <c:v>20.785123966942148</c:v>
                </c:pt>
                <c:pt idx="242">
                  <c:v>20.790123456790123</c:v>
                </c:pt>
                <c:pt idx="243">
                  <c:v>20.795081967213115</c:v>
                </c:pt>
                <c:pt idx="244">
                  <c:v>20.8</c:v>
                </c:pt>
                <c:pt idx="245">
                  <c:v>20.792682926829269</c:v>
                </c:pt>
                <c:pt idx="246">
                  <c:v>20.789473684210527</c:v>
                </c:pt>
                <c:pt idx="247">
                  <c:v>20.794354838709676</c:v>
                </c:pt>
                <c:pt idx="248">
                  <c:v>20.799196787148595</c:v>
                </c:pt>
                <c:pt idx="249">
                  <c:v>20.776</c:v>
                </c:pt>
                <c:pt idx="250">
                  <c:v>20.780876494023904</c:v>
                </c:pt>
                <c:pt idx="251">
                  <c:v>20.785714285714285</c:v>
                </c:pt>
                <c:pt idx="252">
                  <c:v>20.790513833992094</c:v>
                </c:pt>
                <c:pt idx="253">
                  <c:v>20.795275590551181</c:v>
                </c:pt>
                <c:pt idx="254">
                  <c:v>20.8</c:v>
                </c:pt>
                <c:pt idx="255">
                  <c:v>20.8046875</c:v>
                </c:pt>
                <c:pt idx="256">
                  <c:v>20.809338521400779</c:v>
                </c:pt>
                <c:pt idx="257">
                  <c:v>20.813953488372093</c:v>
                </c:pt>
                <c:pt idx="258">
                  <c:v>20.81853281853282</c:v>
                </c:pt>
                <c:pt idx="259">
                  <c:v>20.8</c:v>
                </c:pt>
                <c:pt idx="260">
                  <c:v>20.804597701149426</c:v>
                </c:pt>
                <c:pt idx="261">
                  <c:v>20.805343511450381</c:v>
                </c:pt>
                <c:pt idx="262">
                  <c:v>20.798479087452471</c:v>
                </c:pt>
                <c:pt idx="263">
                  <c:v>20.803030303030305</c:v>
                </c:pt>
                <c:pt idx="264">
                  <c:v>20.807547169811322</c:v>
                </c:pt>
                <c:pt idx="265">
                  <c:v>20.81203007518797</c:v>
                </c:pt>
                <c:pt idx="266">
                  <c:v>20.816479400749063</c:v>
                </c:pt>
                <c:pt idx="267">
                  <c:v>20.798507462686569</c:v>
                </c:pt>
                <c:pt idx="268">
                  <c:v>20.802973977695167</c:v>
                </c:pt>
                <c:pt idx="269">
                  <c:v>20.807407407407407</c:v>
                </c:pt>
                <c:pt idx="270">
                  <c:v>20.808118081180812</c:v>
                </c:pt>
                <c:pt idx="271">
                  <c:v>20.797794117647058</c:v>
                </c:pt>
                <c:pt idx="272">
                  <c:v>20.802197802197803</c:v>
                </c:pt>
                <c:pt idx="273">
                  <c:v>20.806569343065693</c:v>
                </c:pt>
                <c:pt idx="274">
                  <c:v>20.807272727272728</c:v>
                </c:pt>
                <c:pt idx="275">
                  <c:v>20.811594202898551</c:v>
                </c:pt>
                <c:pt idx="276">
                  <c:v>20.815884476534297</c:v>
                </c:pt>
                <c:pt idx="277">
                  <c:v>20.820143884892087</c:v>
                </c:pt>
                <c:pt idx="278">
                  <c:v>20.817204301075268</c:v>
                </c:pt>
                <c:pt idx="279">
                  <c:v>20.807142857142857</c:v>
                </c:pt>
                <c:pt idx="280">
                  <c:v>20.811387900355871</c:v>
                </c:pt>
                <c:pt idx="281">
                  <c:v>20.808510638297872</c:v>
                </c:pt>
                <c:pt idx="282">
                  <c:v>20.784452296819786</c:v>
                </c:pt>
                <c:pt idx="283">
                  <c:v>20.785211267605632</c:v>
                </c:pt>
                <c:pt idx="284">
                  <c:v>20.764912280701754</c:v>
                </c:pt>
                <c:pt idx="285">
                  <c:v>20.76923076923077</c:v>
                </c:pt>
                <c:pt idx="286">
                  <c:v>20.770034843205575</c:v>
                </c:pt>
                <c:pt idx="287">
                  <c:v>20.760416666666668</c:v>
                </c:pt>
                <c:pt idx="288">
                  <c:v>20.764705882352942</c:v>
                </c:pt>
                <c:pt idx="289">
                  <c:v>20.755172413793105</c:v>
                </c:pt>
                <c:pt idx="290">
                  <c:v>20.759450171821307</c:v>
                </c:pt>
                <c:pt idx="291">
                  <c:v>20.763698630136986</c:v>
                </c:pt>
                <c:pt idx="292">
                  <c:v>20.757679180887372</c:v>
                </c:pt>
                <c:pt idx="293">
                  <c:v>20.761904761904763</c:v>
                </c:pt>
                <c:pt idx="294">
                  <c:v>20.759322033898304</c:v>
                </c:pt>
                <c:pt idx="295">
                  <c:v>20.763513513513512</c:v>
                </c:pt>
                <c:pt idx="296">
                  <c:v>20.760942760942761</c:v>
                </c:pt>
                <c:pt idx="297">
                  <c:v>20.765100671140939</c:v>
                </c:pt>
                <c:pt idx="298">
                  <c:v>20.76923076923077</c:v>
                </c:pt>
                <c:pt idx="299">
                  <c:v>20.773333333333333</c:v>
                </c:pt>
                <c:pt idx="300">
                  <c:v>20.777408637873755</c:v>
                </c:pt>
                <c:pt idx="301">
                  <c:v>20.781456953642383</c:v>
                </c:pt>
                <c:pt idx="302">
                  <c:v>20.785478547854787</c:v>
                </c:pt>
                <c:pt idx="303">
                  <c:v>20.789473684210527</c:v>
                </c:pt>
                <c:pt idx="304">
                  <c:v>20.783606557377048</c:v>
                </c:pt>
                <c:pt idx="305">
                  <c:v>20.787581699346404</c:v>
                </c:pt>
                <c:pt idx="306">
                  <c:v>20.78501628664495</c:v>
                </c:pt>
                <c:pt idx="307">
                  <c:v>20.788961038961038</c:v>
                </c:pt>
                <c:pt idx="308">
                  <c:v>20.792880258899675</c:v>
                </c:pt>
                <c:pt idx="309">
                  <c:v>20.796774193548387</c:v>
                </c:pt>
                <c:pt idx="310">
                  <c:v>20.80064308681672</c:v>
                </c:pt>
                <c:pt idx="311">
                  <c:v>20.804487179487179</c:v>
                </c:pt>
                <c:pt idx="312">
                  <c:v>20.80511182108626</c:v>
                </c:pt>
                <c:pt idx="313">
                  <c:v>20.808917197452228</c:v>
                </c:pt>
                <c:pt idx="314">
                  <c:v>20.812698412698413</c:v>
                </c:pt>
                <c:pt idx="315">
                  <c:v>20.816455696202532</c:v>
                </c:pt>
                <c:pt idx="316">
                  <c:v>20.810725552050474</c:v>
                </c:pt>
                <c:pt idx="317">
                  <c:v>20.80503144654088</c:v>
                </c:pt>
                <c:pt idx="318">
                  <c:v>20.808777429467085</c:v>
                </c:pt>
                <c:pt idx="319">
                  <c:v>20.8125</c:v>
                </c:pt>
                <c:pt idx="320">
                  <c:v>20.81619937694704</c:v>
                </c:pt>
                <c:pt idx="321">
                  <c:v>20.819875776397517</c:v>
                </c:pt>
                <c:pt idx="322">
                  <c:v>20.814241486068113</c:v>
                </c:pt>
                <c:pt idx="323">
                  <c:v>20.817901234567902</c:v>
                </c:pt>
                <c:pt idx="324">
                  <c:v>20.8</c:v>
                </c:pt>
                <c:pt idx="325">
                  <c:v>20.803680981595093</c:v>
                </c:pt>
                <c:pt idx="326">
                  <c:v>20.782874617737004</c:v>
                </c:pt>
                <c:pt idx="327">
                  <c:v>20.786585365853657</c:v>
                </c:pt>
                <c:pt idx="328">
                  <c:v>20.790273556231003</c:v>
                </c:pt>
                <c:pt idx="329">
                  <c:v>20.790909090909089</c:v>
                </c:pt>
                <c:pt idx="330">
                  <c:v>20.794561933534744</c:v>
                </c:pt>
                <c:pt idx="331">
                  <c:v>20.798192771084338</c:v>
                </c:pt>
                <c:pt idx="332">
                  <c:v>20.801801801801801</c:v>
                </c:pt>
                <c:pt idx="333">
                  <c:v>20.802395209580837</c:v>
                </c:pt>
                <c:pt idx="334">
                  <c:v>20.805970149253731</c:v>
                </c:pt>
                <c:pt idx="335">
                  <c:v>20.80952380952381</c:v>
                </c:pt>
                <c:pt idx="336">
                  <c:v>20.810089020771514</c:v>
                </c:pt>
                <c:pt idx="337">
                  <c:v>20.81360946745562</c:v>
                </c:pt>
                <c:pt idx="338">
                  <c:v>20.817109144542773</c:v>
                </c:pt>
                <c:pt idx="339">
                  <c:v>20.820588235294117</c:v>
                </c:pt>
                <c:pt idx="340">
                  <c:v>20.821114369501466</c:v>
                </c:pt>
                <c:pt idx="341">
                  <c:v>20.82456140350877</c:v>
                </c:pt>
                <c:pt idx="342">
                  <c:v>20.827988338192419</c:v>
                </c:pt>
                <c:pt idx="343">
                  <c:v>20.831395348837209</c:v>
                </c:pt>
                <c:pt idx="344">
                  <c:v>20.834782608695651</c:v>
                </c:pt>
                <c:pt idx="345">
                  <c:v>20.838150289017342</c:v>
                </c:pt>
                <c:pt idx="346">
                  <c:v>20.841498559077809</c:v>
                </c:pt>
                <c:pt idx="347">
                  <c:v>20.839080459770116</c:v>
                </c:pt>
                <c:pt idx="348">
                  <c:v>20.842406876790832</c:v>
                </c:pt>
                <c:pt idx="349">
                  <c:v>20.845714285714287</c:v>
                </c:pt>
                <c:pt idx="350">
                  <c:v>20.849002849002851</c:v>
                </c:pt>
                <c:pt idx="351">
                  <c:v>20.84659090909091</c:v>
                </c:pt>
                <c:pt idx="352">
                  <c:v>20.835694050991503</c:v>
                </c:pt>
                <c:pt idx="353">
                  <c:v>20.8135593220339</c:v>
                </c:pt>
                <c:pt idx="354">
                  <c:v>20.816901408450704</c:v>
                </c:pt>
                <c:pt idx="355">
                  <c:v>20.817415730337078</c:v>
                </c:pt>
                <c:pt idx="356">
                  <c:v>20.806722689075631</c:v>
                </c:pt>
                <c:pt idx="357">
                  <c:v>20.810055865921786</c:v>
                </c:pt>
                <c:pt idx="358">
                  <c:v>20.813370473537603</c:v>
                </c:pt>
                <c:pt idx="359">
                  <c:v>20.816666666666666</c:v>
                </c:pt>
                <c:pt idx="360">
                  <c:v>20.81163434903047</c:v>
                </c:pt>
                <c:pt idx="361">
                  <c:v>20.814917127071823</c:v>
                </c:pt>
                <c:pt idx="362">
                  <c:v>20.815426997245179</c:v>
                </c:pt>
                <c:pt idx="363">
                  <c:v>20.818681318681318</c:v>
                </c:pt>
                <c:pt idx="364">
                  <c:v>20.82191780821918</c:v>
                </c:pt>
                <c:pt idx="365">
                  <c:v>20.825136612021858</c:v>
                </c:pt>
                <c:pt idx="366">
                  <c:v>20.8283378746594</c:v>
                </c:pt>
                <c:pt idx="367">
                  <c:v>20.831521739130434</c:v>
                </c:pt>
                <c:pt idx="368">
                  <c:v>20.823848238482384</c:v>
                </c:pt>
                <c:pt idx="369">
                  <c:v>20.82162162162162</c:v>
                </c:pt>
                <c:pt idx="370">
                  <c:v>20.819407008086252</c:v>
                </c:pt>
                <c:pt idx="371">
                  <c:v>20.817204301075268</c:v>
                </c:pt>
                <c:pt idx="372">
                  <c:v>20.820375335120644</c:v>
                </c:pt>
                <c:pt idx="373">
                  <c:v>20.823529411764707</c:v>
                </c:pt>
                <c:pt idx="374">
                  <c:v>20.824000000000002</c:v>
                </c:pt>
                <c:pt idx="375">
                  <c:v>20.827127659574469</c:v>
                </c:pt>
                <c:pt idx="376">
                  <c:v>20.827586206896552</c:v>
                </c:pt>
                <c:pt idx="377">
                  <c:v>20.825396825396826</c:v>
                </c:pt>
                <c:pt idx="378">
                  <c:v>20.825857519788919</c:v>
                </c:pt>
                <c:pt idx="379">
                  <c:v>20.828947368421051</c:v>
                </c:pt>
                <c:pt idx="380">
                  <c:v>20.824146981627297</c:v>
                </c:pt>
                <c:pt idx="381">
                  <c:v>20.827225130890053</c:v>
                </c:pt>
                <c:pt idx="382">
                  <c:v>20.804177545691907</c:v>
                </c:pt>
                <c:pt idx="383">
                  <c:v>20.807291666666668</c:v>
                </c:pt>
                <c:pt idx="384">
                  <c:v>20.81038961038961</c:v>
                </c:pt>
                <c:pt idx="385">
                  <c:v>20.813471502590673</c:v>
                </c:pt>
                <c:pt idx="386">
                  <c:v>20.816537467700257</c:v>
                </c:pt>
                <c:pt idx="387">
                  <c:v>20.819587628865978</c:v>
                </c:pt>
                <c:pt idx="388">
                  <c:v>20.822622107969153</c:v>
                </c:pt>
                <c:pt idx="389">
                  <c:v>20.825641025641026</c:v>
                </c:pt>
                <c:pt idx="390">
                  <c:v>20.828644501278774</c:v>
                </c:pt>
                <c:pt idx="391">
                  <c:v>20.831632653061224</c:v>
                </c:pt>
                <c:pt idx="392">
                  <c:v>20.834605597964376</c:v>
                </c:pt>
                <c:pt idx="393">
                  <c:v>20.82741116751269</c:v>
                </c:pt>
                <c:pt idx="394">
                  <c:v>20.822784810126581</c:v>
                </c:pt>
                <c:pt idx="395">
                  <c:v>20.825757575757574</c:v>
                </c:pt>
                <c:pt idx="396">
                  <c:v>20.828715365239294</c:v>
                </c:pt>
                <c:pt idx="397">
                  <c:v>20.831658291457288</c:v>
                </c:pt>
                <c:pt idx="398">
                  <c:v>20.814536340852129</c:v>
                </c:pt>
                <c:pt idx="399">
                  <c:v>20.817499999999999</c:v>
                </c:pt>
                <c:pt idx="400">
                  <c:v>20.805486284289277</c:v>
                </c:pt>
                <c:pt idx="401">
                  <c:v>20.808457711442784</c:v>
                </c:pt>
                <c:pt idx="402">
                  <c:v>20.811414392059554</c:v>
                </c:pt>
                <c:pt idx="403">
                  <c:v>20.814356435643564</c:v>
                </c:pt>
                <c:pt idx="404">
                  <c:v>20.812345679012346</c:v>
                </c:pt>
                <c:pt idx="405">
                  <c:v>20.80295566502463</c:v>
                </c:pt>
                <c:pt idx="406">
                  <c:v>20.796068796068795</c:v>
                </c:pt>
                <c:pt idx="407">
                  <c:v>20.794117647058822</c:v>
                </c:pt>
                <c:pt idx="408">
                  <c:v>20.792176039119806</c:v>
                </c:pt>
                <c:pt idx="409">
                  <c:v>20.795121951219514</c:v>
                </c:pt>
                <c:pt idx="410">
                  <c:v>20.795620437956206</c:v>
                </c:pt>
                <c:pt idx="411">
                  <c:v>20.79854368932039</c:v>
                </c:pt>
                <c:pt idx="412">
                  <c:v>20.784503631961257</c:v>
                </c:pt>
                <c:pt idx="413">
                  <c:v>20.787439613526569</c:v>
                </c:pt>
                <c:pt idx="414">
                  <c:v>20.790361445783134</c:v>
                </c:pt>
                <c:pt idx="415">
                  <c:v>20.79326923076923</c:v>
                </c:pt>
                <c:pt idx="416">
                  <c:v>20.786570743405274</c:v>
                </c:pt>
                <c:pt idx="417">
                  <c:v>20.789473684210527</c:v>
                </c:pt>
                <c:pt idx="418">
                  <c:v>20.787589498806682</c:v>
                </c:pt>
                <c:pt idx="419">
                  <c:v>20.790476190476191</c:v>
                </c:pt>
                <c:pt idx="420">
                  <c:v>20.793349168646081</c:v>
                </c:pt>
                <c:pt idx="421">
                  <c:v>20.796208530805686</c:v>
                </c:pt>
                <c:pt idx="422">
                  <c:v>20.799054373522459</c:v>
                </c:pt>
                <c:pt idx="423">
                  <c:v>20.80188679245283</c:v>
                </c:pt>
                <c:pt idx="424">
                  <c:v>20.792941176470588</c:v>
                </c:pt>
                <c:pt idx="425">
                  <c:v>20.795774647887324</c:v>
                </c:pt>
                <c:pt idx="426">
                  <c:v>20.798594847775174</c:v>
                </c:pt>
                <c:pt idx="427">
                  <c:v>20.794392523364486</c:v>
                </c:pt>
                <c:pt idx="428">
                  <c:v>20.792540792540791</c:v>
                </c:pt>
                <c:pt idx="429">
                  <c:v>20.788372093023256</c:v>
                </c:pt>
                <c:pt idx="430">
                  <c:v>20.786542923433874</c:v>
                </c:pt>
                <c:pt idx="431">
                  <c:v>20.787037037037038</c:v>
                </c:pt>
                <c:pt idx="432">
                  <c:v>20.782909930715935</c:v>
                </c:pt>
                <c:pt idx="433">
                  <c:v>20.785714285714285</c:v>
                </c:pt>
                <c:pt idx="434">
                  <c:v>20.774712643678161</c:v>
                </c:pt>
                <c:pt idx="435">
                  <c:v>20.777522935779817</c:v>
                </c:pt>
                <c:pt idx="436">
                  <c:v>20.780320366132724</c:v>
                </c:pt>
                <c:pt idx="437">
                  <c:v>20.769406392694062</c:v>
                </c:pt>
                <c:pt idx="438">
                  <c:v>20.767653758542142</c:v>
                </c:pt>
                <c:pt idx="439">
                  <c:v>20.754545454545454</c:v>
                </c:pt>
                <c:pt idx="440">
                  <c:v>20.75736961451247</c:v>
                </c:pt>
                <c:pt idx="441">
                  <c:v>20.760180995475114</c:v>
                </c:pt>
                <c:pt idx="442">
                  <c:v>20.762979683972912</c:v>
                </c:pt>
                <c:pt idx="443">
                  <c:v>20.754504504504503</c:v>
                </c:pt>
                <c:pt idx="444">
                  <c:v>20.73932584269663</c:v>
                </c:pt>
                <c:pt idx="445">
                  <c:v>20.742152466367713</c:v>
                </c:pt>
                <c:pt idx="446">
                  <c:v>20.744966442953022</c:v>
                </c:pt>
                <c:pt idx="447">
                  <c:v>20.747767857142858</c:v>
                </c:pt>
                <c:pt idx="448">
                  <c:v>20.743875278396438</c:v>
                </c:pt>
                <c:pt idx="449">
                  <c:v>20.746666666666666</c:v>
                </c:pt>
                <c:pt idx="450">
                  <c:v>20.749445676274945</c:v>
                </c:pt>
                <c:pt idx="451">
                  <c:v>20.752212389380531</c:v>
                </c:pt>
                <c:pt idx="452">
                  <c:v>20.754966887417218</c:v>
                </c:pt>
                <c:pt idx="453">
                  <c:v>20.757709251101321</c:v>
                </c:pt>
                <c:pt idx="454">
                  <c:v>20.758241758241759</c:v>
                </c:pt>
                <c:pt idx="455">
                  <c:v>20.760964912280702</c:v>
                </c:pt>
                <c:pt idx="456">
                  <c:v>20.763676148796499</c:v>
                </c:pt>
                <c:pt idx="457">
                  <c:v>20.757641921397379</c:v>
                </c:pt>
                <c:pt idx="458">
                  <c:v>20.760348583877995</c:v>
                </c:pt>
                <c:pt idx="459">
                  <c:v>20.763043478260869</c:v>
                </c:pt>
                <c:pt idx="460">
                  <c:v>20.765726681127983</c:v>
                </c:pt>
                <c:pt idx="461">
                  <c:v>20.768398268398268</c:v>
                </c:pt>
                <c:pt idx="462">
                  <c:v>20.771058315334773</c:v>
                </c:pt>
                <c:pt idx="463">
                  <c:v>20.773706896551722</c:v>
                </c:pt>
                <c:pt idx="464">
                  <c:v>20.776344086021506</c:v>
                </c:pt>
                <c:pt idx="465">
                  <c:v>20.778969957081546</c:v>
                </c:pt>
                <c:pt idx="466">
                  <c:v>20.768736616702355</c:v>
                </c:pt>
                <c:pt idx="467">
                  <c:v>20.771367521367523</c:v>
                </c:pt>
                <c:pt idx="468">
                  <c:v>20.773987206823026</c:v>
                </c:pt>
                <c:pt idx="469">
                  <c:v>20.776595744680851</c:v>
                </c:pt>
                <c:pt idx="470">
                  <c:v>20.779193205944797</c:v>
                </c:pt>
                <c:pt idx="471">
                  <c:v>20.781779661016948</c:v>
                </c:pt>
                <c:pt idx="472">
                  <c:v>20.780126849894291</c:v>
                </c:pt>
                <c:pt idx="473">
                  <c:v>20.782700421940927</c:v>
                </c:pt>
                <c:pt idx="474">
                  <c:v>20.776842105263157</c:v>
                </c:pt>
                <c:pt idx="475">
                  <c:v>20.779411764705884</c:v>
                </c:pt>
                <c:pt idx="476">
                  <c:v>20.781970649895179</c:v>
                </c:pt>
                <c:pt idx="477">
                  <c:v>20.782426778242677</c:v>
                </c:pt>
                <c:pt idx="478">
                  <c:v>20.784968684759917</c:v>
                </c:pt>
                <c:pt idx="479">
                  <c:v>20.787500000000001</c:v>
                </c:pt>
                <c:pt idx="480">
                  <c:v>20.785862785862786</c:v>
                </c:pt>
                <c:pt idx="481">
                  <c:v>20.78838174273859</c:v>
                </c:pt>
                <c:pt idx="482">
                  <c:v>20.790890269151138</c:v>
                </c:pt>
                <c:pt idx="483">
                  <c:v>20.793388429752067</c:v>
                </c:pt>
                <c:pt idx="484">
                  <c:v>20.795876288659795</c:v>
                </c:pt>
                <c:pt idx="485">
                  <c:v>20.798353909465021</c:v>
                </c:pt>
                <c:pt idx="486">
                  <c:v>20.800821355236138</c:v>
                </c:pt>
                <c:pt idx="487">
                  <c:v>20.78688524590164</c:v>
                </c:pt>
                <c:pt idx="488">
                  <c:v>20.787321063394682</c:v>
                </c:pt>
                <c:pt idx="489">
                  <c:v>20.785714285714285</c:v>
                </c:pt>
                <c:pt idx="490">
                  <c:v>20.780040733197556</c:v>
                </c:pt>
                <c:pt idx="491">
                  <c:v>20.774390243902438</c:v>
                </c:pt>
                <c:pt idx="492">
                  <c:v>20.776876267748477</c:v>
                </c:pt>
                <c:pt idx="493">
                  <c:v>20.779352226720647</c:v>
                </c:pt>
                <c:pt idx="494">
                  <c:v>20.777777777777779</c:v>
                </c:pt>
                <c:pt idx="495">
                  <c:v>20.780241935483872</c:v>
                </c:pt>
                <c:pt idx="496">
                  <c:v>20.762575452716298</c:v>
                </c:pt>
                <c:pt idx="497">
                  <c:v>20.765060240963855</c:v>
                </c:pt>
                <c:pt idx="498">
                  <c:v>20.76753507014028</c:v>
                </c:pt>
                <c:pt idx="499">
                  <c:v>20.754000000000001</c:v>
                </c:pt>
                <c:pt idx="500">
                  <c:v>20.756487025948104</c:v>
                </c:pt>
                <c:pt idx="501">
                  <c:v>20.758964143426294</c:v>
                </c:pt>
                <c:pt idx="502">
                  <c:v>20.761431411530815</c:v>
                </c:pt>
                <c:pt idx="503">
                  <c:v>20.761904761904763</c:v>
                </c:pt>
                <c:pt idx="504">
                  <c:v>20.75841584158416</c:v>
                </c:pt>
                <c:pt idx="505">
                  <c:v>20.760869565217391</c:v>
                </c:pt>
                <c:pt idx="506">
                  <c:v>20.763313609467456</c:v>
                </c:pt>
                <c:pt idx="507">
                  <c:v>20.765748031496063</c:v>
                </c:pt>
                <c:pt idx="508">
                  <c:v>20.768172888015716</c:v>
                </c:pt>
                <c:pt idx="509">
                  <c:v>20.764705882352942</c:v>
                </c:pt>
                <c:pt idx="510">
                  <c:v>20.767123287671232</c:v>
                </c:pt>
                <c:pt idx="511">
                  <c:v>20.765625</c:v>
                </c:pt>
                <c:pt idx="512">
                  <c:v>20.768031189083821</c:v>
                </c:pt>
                <c:pt idx="513">
                  <c:v>20.770428015564203</c:v>
                </c:pt>
                <c:pt idx="514">
                  <c:v>20.772815533980584</c:v>
                </c:pt>
                <c:pt idx="515">
                  <c:v>20.775193798449614</c:v>
                </c:pt>
                <c:pt idx="516">
                  <c:v>20.767891682785301</c:v>
                </c:pt>
                <c:pt idx="517">
                  <c:v>20.77027027027027</c:v>
                </c:pt>
                <c:pt idx="518">
                  <c:v>20.772639691714836</c:v>
                </c:pt>
                <c:pt idx="519">
                  <c:v>20.763461538461538</c:v>
                </c:pt>
                <c:pt idx="520">
                  <c:v>20.765834932821498</c:v>
                </c:pt>
                <c:pt idx="521">
                  <c:v>20.768199233716476</c:v>
                </c:pt>
                <c:pt idx="522">
                  <c:v>20.770554493307838</c:v>
                </c:pt>
                <c:pt idx="523">
                  <c:v>20.772900763358777</c:v>
                </c:pt>
                <c:pt idx="524">
                  <c:v>20.775238095238095</c:v>
                </c:pt>
                <c:pt idx="525">
                  <c:v>20.766159695817489</c:v>
                </c:pt>
                <c:pt idx="526">
                  <c:v>20.755218216318784</c:v>
                </c:pt>
                <c:pt idx="527">
                  <c:v>20.757575757575758</c:v>
                </c:pt>
                <c:pt idx="528">
                  <c:v>20.756143667296787</c:v>
                </c:pt>
                <c:pt idx="529">
                  <c:v>20.750943396226415</c:v>
                </c:pt>
                <c:pt idx="530">
                  <c:v>20.753295668549907</c:v>
                </c:pt>
                <c:pt idx="531">
                  <c:v>20.755639097744361</c:v>
                </c:pt>
                <c:pt idx="532">
                  <c:v>20.757973733583491</c:v>
                </c:pt>
                <c:pt idx="533">
                  <c:v>20.760299625468164</c:v>
                </c:pt>
                <c:pt idx="534">
                  <c:v>20.762616822429905</c:v>
                </c:pt>
                <c:pt idx="535">
                  <c:v>20.761194029850746</c:v>
                </c:pt>
                <c:pt idx="536">
                  <c:v>20.763500931098697</c:v>
                </c:pt>
                <c:pt idx="537">
                  <c:v>20.765799256505577</c:v>
                </c:pt>
                <c:pt idx="538">
                  <c:v>20.76808905380334</c:v>
                </c:pt>
                <c:pt idx="539">
                  <c:v>20.770370370370369</c:v>
                </c:pt>
                <c:pt idx="540">
                  <c:v>20.76894639556377</c:v>
                </c:pt>
                <c:pt idx="541">
                  <c:v>20.767527675276753</c:v>
                </c:pt>
                <c:pt idx="542">
                  <c:v>20.760589318600367</c:v>
                </c:pt>
                <c:pt idx="543">
                  <c:v>20.761029411764707</c:v>
                </c:pt>
                <c:pt idx="544">
                  <c:v>20.759633027522934</c:v>
                </c:pt>
                <c:pt idx="545">
                  <c:v>20.761904761904763</c:v>
                </c:pt>
                <c:pt idx="546">
                  <c:v>20.764168190127972</c:v>
                </c:pt>
                <c:pt idx="547">
                  <c:v>20.753649635036496</c:v>
                </c:pt>
                <c:pt idx="548">
                  <c:v>20.754098360655739</c:v>
                </c:pt>
                <c:pt idx="549">
                  <c:v>20.756363636363638</c:v>
                </c:pt>
                <c:pt idx="550">
                  <c:v>20.758620689655171</c:v>
                </c:pt>
                <c:pt idx="551">
                  <c:v>20.755434782608695</c:v>
                </c:pt>
                <c:pt idx="552">
                  <c:v>20.752260397830018</c:v>
                </c:pt>
                <c:pt idx="553">
                  <c:v>20.754512635379061</c:v>
                </c:pt>
                <c:pt idx="554">
                  <c:v>20.756756756756758</c:v>
                </c:pt>
                <c:pt idx="555">
                  <c:v>20.753597122302157</c:v>
                </c:pt>
                <c:pt idx="556">
                  <c:v>20.755834829443447</c:v>
                </c:pt>
                <c:pt idx="557">
                  <c:v>20.758064516129032</c:v>
                </c:pt>
                <c:pt idx="558">
                  <c:v>20.760286225402506</c:v>
                </c:pt>
                <c:pt idx="559">
                  <c:v>20.760714285714286</c:v>
                </c:pt>
                <c:pt idx="560">
                  <c:v>20.762923351158644</c:v>
                </c:pt>
                <c:pt idx="561">
                  <c:v>20.765124555160142</c:v>
                </c:pt>
                <c:pt idx="562">
                  <c:v>20.767317939609235</c:v>
                </c:pt>
                <c:pt idx="563">
                  <c:v>20.769503546099291</c:v>
                </c:pt>
                <c:pt idx="564">
                  <c:v>20.771681415929205</c:v>
                </c:pt>
                <c:pt idx="565">
                  <c:v>20.773851590106005</c:v>
                </c:pt>
                <c:pt idx="566">
                  <c:v>20.776014109347443</c:v>
                </c:pt>
                <c:pt idx="567">
                  <c:v>20.776408450704224</c:v>
                </c:pt>
                <c:pt idx="568">
                  <c:v>20.778558875219684</c:v>
                </c:pt>
                <c:pt idx="569">
                  <c:v>20.780701754385966</c:v>
                </c:pt>
                <c:pt idx="570">
                  <c:v>20.775831873905428</c:v>
                </c:pt>
                <c:pt idx="571">
                  <c:v>20.772727272727273</c:v>
                </c:pt>
                <c:pt idx="572">
                  <c:v>20.774869109947645</c:v>
                </c:pt>
                <c:pt idx="573">
                  <c:v>20.770034843205575</c:v>
                </c:pt>
                <c:pt idx="574">
                  <c:v>20.770434782608696</c:v>
                </c:pt>
                <c:pt idx="575">
                  <c:v>20.772569444444443</c:v>
                </c:pt>
                <c:pt idx="576">
                  <c:v>20.774696707105718</c:v>
                </c:pt>
                <c:pt idx="577">
                  <c:v>20.775086505190313</c:v>
                </c:pt>
                <c:pt idx="578">
                  <c:v>20.777202072538859</c:v>
                </c:pt>
                <c:pt idx="579">
                  <c:v>20.779310344827586</c:v>
                </c:pt>
                <c:pt idx="580">
                  <c:v>20.781411359724611</c:v>
                </c:pt>
                <c:pt idx="581">
                  <c:v>20.783505154639176</c:v>
                </c:pt>
                <c:pt idx="582">
                  <c:v>20.785591766723844</c:v>
                </c:pt>
                <c:pt idx="583">
                  <c:v>20.787671232876711</c:v>
                </c:pt>
                <c:pt idx="584">
                  <c:v>20.78974358974359</c:v>
                </c:pt>
                <c:pt idx="585">
                  <c:v>20.791808873720136</c:v>
                </c:pt>
                <c:pt idx="586">
                  <c:v>20.790459965928449</c:v>
                </c:pt>
                <c:pt idx="587">
                  <c:v>20.789115646258505</c:v>
                </c:pt>
                <c:pt idx="588">
                  <c:v>20.791171477079796</c:v>
                </c:pt>
                <c:pt idx="589">
                  <c:v>20.784745762711864</c:v>
                </c:pt>
                <c:pt idx="590">
                  <c:v>20.7834179357022</c:v>
                </c:pt>
                <c:pt idx="591">
                  <c:v>20.785472972972972</c:v>
                </c:pt>
                <c:pt idx="592">
                  <c:v>20.78752107925801</c:v>
                </c:pt>
                <c:pt idx="593">
                  <c:v>20.789562289562291</c:v>
                </c:pt>
                <c:pt idx="594">
                  <c:v>20.791596638655463</c:v>
                </c:pt>
                <c:pt idx="595">
                  <c:v>20.793624161073826</c:v>
                </c:pt>
                <c:pt idx="596">
                  <c:v>20.78391959798995</c:v>
                </c:pt>
                <c:pt idx="597">
                  <c:v>20.785953177257525</c:v>
                </c:pt>
                <c:pt idx="598">
                  <c:v>20.786310517529216</c:v>
                </c:pt>
                <c:pt idx="599">
                  <c:v>20.788333333333334</c:v>
                </c:pt>
                <c:pt idx="600">
                  <c:v>20.787021630615641</c:v>
                </c:pt>
                <c:pt idx="601">
                  <c:v>20.789036544850497</c:v>
                </c:pt>
                <c:pt idx="602">
                  <c:v>20.784411276948589</c:v>
                </c:pt>
                <c:pt idx="603">
                  <c:v>20.778145695364238</c:v>
                </c:pt>
                <c:pt idx="604">
                  <c:v>20.778512396694214</c:v>
                </c:pt>
                <c:pt idx="605">
                  <c:v>20.778877887788777</c:v>
                </c:pt>
                <c:pt idx="606">
                  <c:v>20.772652388797365</c:v>
                </c:pt>
                <c:pt idx="607">
                  <c:v>20.774671052631579</c:v>
                </c:pt>
                <c:pt idx="608">
                  <c:v>20.776683087027916</c:v>
                </c:pt>
                <c:pt idx="609">
                  <c:v>20.778688524590162</c:v>
                </c:pt>
                <c:pt idx="610">
                  <c:v>20.780687397708675</c:v>
                </c:pt>
                <c:pt idx="611">
                  <c:v>20.776143790849673</c:v>
                </c:pt>
                <c:pt idx="612">
                  <c:v>20.778140293637847</c:v>
                </c:pt>
                <c:pt idx="613">
                  <c:v>20.780130293159608</c:v>
                </c:pt>
                <c:pt idx="614">
                  <c:v>20.782113821138211</c:v>
                </c:pt>
                <c:pt idx="615">
                  <c:v>20.777597402597401</c:v>
                </c:pt>
                <c:pt idx="616">
                  <c:v>20.774716369529983</c:v>
                </c:pt>
                <c:pt idx="617">
                  <c:v>20.776699029126213</c:v>
                </c:pt>
                <c:pt idx="618">
                  <c:v>20.778675282714055</c:v>
                </c:pt>
                <c:pt idx="619">
                  <c:v>20.780645161290323</c:v>
                </c:pt>
                <c:pt idx="620">
                  <c:v>20.782608695652176</c:v>
                </c:pt>
                <c:pt idx="621">
                  <c:v>20.771704180064308</c:v>
                </c:pt>
                <c:pt idx="622">
                  <c:v>20.773675762439808</c:v>
                </c:pt>
                <c:pt idx="623">
                  <c:v>20.775641025641026</c:v>
                </c:pt>
                <c:pt idx="624">
                  <c:v>20.7712</c:v>
                </c:pt>
                <c:pt idx="625">
                  <c:v>20.773162939297123</c:v>
                </c:pt>
                <c:pt idx="626">
                  <c:v>20.770334928229666</c:v>
                </c:pt>
                <c:pt idx="627">
                  <c:v>20.764331210191084</c:v>
                </c:pt>
                <c:pt idx="628">
                  <c:v>20.756756756756758</c:v>
                </c:pt>
                <c:pt idx="629">
                  <c:v>20.75873015873016</c:v>
                </c:pt>
                <c:pt idx="630">
                  <c:v>20.748019017432647</c:v>
                </c:pt>
                <c:pt idx="631">
                  <c:v>20.75</c:v>
                </c:pt>
                <c:pt idx="632">
                  <c:v>20.751974723538705</c:v>
                </c:pt>
                <c:pt idx="633">
                  <c:v>20.753943217665615</c:v>
                </c:pt>
                <c:pt idx="634">
                  <c:v>20.755905511811022</c:v>
                </c:pt>
                <c:pt idx="635">
                  <c:v>20.757861635220127</c:v>
                </c:pt>
                <c:pt idx="636">
                  <c:v>20.756671899529042</c:v>
                </c:pt>
                <c:pt idx="637">
                  <c:v>20.758620689655171</c:v>
                </c:pt>
                <c:pt idx="638">
                  <c:v>20.760563380281692</c:v>
                </c:pt>
                <c:pt idx="639">
                  <c:v>20.759374999999999</c:v>
                </c:pt>
                <c:pt idx="640">
                  <c:v>20.753510140405616</c:v>
                </c:pt>
                <c:pt idx="641">
                  <c:v>20.74454828660436</c:v>
                </c:pt>
                <c:pt idx="642">
                  <c:v>20.746500777604975</c:v>
                </c:pt>
                <c:pt idx="643">
                  <c:v>20.743788819875775</c:v>
                </c:pt>
                <c:pt idx="644">
                  <c:v>20.741085271317829</c:v>
                </c:pt>
                <c:pt idx="645">
                  <c:v>20.743034055727556</c:v>
                </c:pt>
                <c:pt idx="646">
                  <c:v>20.744976816074189</c:v>
                </c:pt>
                <c:pt idx="647">
                  <c:v>20.746913580246915</c:v>
                </c:pt>
                <c:pt idx="648">
                  <c:v>20.748844375963021</c:v>
                </c:pt>
                <c:pt idx="649">
                  <c:v>20.75076923076923</c:v>
                </c:pt>
                <c:pt idx="650">
                  <c:v>20.749615975422426</c:v>
                </c:pt>
                <c:pt idx="651">
                  <c:v>20.75153374233129</c:v>
                </c:pt>
                <c:pt idx="652">
                  <c:v>20.75344563552833</c:v>
                </c:pt>
                <c:pt idx="653">
                  <c:v>20.744648318042813</c:v>
                </c:pt>
                <c:pt idx="654">
                  <c:v>20.743511450381678</c:v>
                </c:pt>
                <c:pt idx="655">
                  <c:v>20.745426829268293</c:v>
                </c:pt>
                <c:pt idx="656">
                  <c:v>20.739726027397261</c:v>
                </c:pt>
                <c:pt idx="657">
                  <c:v>20.741641337386017</c:v>
                </c:pt>
                <c:pt idx="658">
                  <c:v>20.742033383915022</c:v>
                </c:pt>
                <c:pt idx="659">
                  <c:v>20.743939393939392</c:v>
                </c:pt>
                <c:pt idx="660">
                  <c:v>20.745839636913768</c:v>
                </c:pt>
                <c:pt idx="661">
                  <c:v>20.744712990936556</c:v>
                </c:pt>
                <c:pt idx="662">
                  <c:v>20.734539969834088</c:v>
                </c:pt>
                <c:pt idx="663">
                  <c:v>20.736445783132531</c:v>
                </c:pt>
                <c:pt idx="664">
                  <c:v>20.738345864661653</c:v>
                </c:pt>
                <c:pt idx="665">
                  <c:v>20.738738738738739</c:v>
                </c:pt>
                <c:pt idx="666">
                  <c:v>20.740629685157423</c:v>
                </c:pt>
                <c:pt idx="667">
                  <c:v>20.732035928143713</c:v>
                </c:pt>
                <c:pt idx="668">
                  <c:v>20.732436472346787</c:v>
                </c:pt>
                <c:pt idx="669">
                  <c:v>20.734328358208955</c:v>
                </c:pt>
                <c:pt idx="670">
                  <c:v>20.736214605067065</c:v>
                </c:pt>
                <c:pt idx="671">
                  <c:v>20.738095238095237</c:v>
                </c:pt>
                <c:pt idx="672">
                  <c:v>20.73997028231798</c:v>
                </c:pt>
                <c:pt idx="673">
                  <c:v>20.737388724035608</c:v>
                </c:pt>
                <c:pt idx="674">
                  <c:v>20.73925925925926</c:v>
                </c:pt>
                <c:pt idx="675">
                  <c:v>20.738165680473372</c:v>
                </c:pt>
                <c:pt idx="676">
                  <c:v>20.740029542097489</c:v>
                </c:pt>
                <c:pt idx="677">
                  <c:v>20.74188790560472</c:v>
                </c:pt>
                <c:pt idx="678">
                  <c:v>20.730486008836525</c:v>
                </c:pt>
                <c:pt idx="679">
                  <c:v>20.732352941176469</c:v>
                </c:pt>
                <c:pt idx="680">
                  <c:v>20.734214390602055</c:v>
                </c:pt>
                <c:pt idx="681">
                  <c:v>20.731671554252198</c:v>
                </c:pt>
                <c:pt idx="682">
                  <c:v>20.723279648609079</c:v>
                </c:pt>
                <c:pt idx="683">
                  <c:v>20.723684210526315</c:v>
                </c:pt>
                <c:pt idx="684">
                  <c:v>20.725547445255476</c:v>
                </c:pt>
                <c:pt idx="685">
                  <c:v>20.727405247813412</c:v>
                </c:pt>
                <c:pt idx="686">
                  <c:v>20.729257641921397</c:v>
                </c:pt>
                <c:pt idx="687">
                  <c:v>20.728197674418606</c:v>
                </c:pt>
                <c:pt idx="688">
                  <c:v>20.730043541364296</c:v>
                </c:pt>
                <c:pt idx="689">
                  <c:v>20.731884057971016</c:v>
                </c:pt>
                <c:pt idx="690">
                  <c:v>20.727930535455862</c:v>
                </c:pt>
                <c:pt idx="691">
                  <c:v>20.729768786127167</c:v>
                </c:pt>
                <c:pt idx="692">
                  <c:v>20.725829725829726</c:v>
                </c:pt>
                <c:pt idx="693">
                  <c:v>20.726224783861671</c:v>
                </c:pt>
                <c:pt idx="694">
                  <c:v>20.728057553956834</c:v>
                </c:pt>
                <c:pt idx="695">
                  <c:v>20.729885057471265</c:v>
                </c:pt>
                <c:pt idx="696">
                  <c:v>20.73170731707317</c:v>
                </c:pt>
                <c:pt idx="697">
                  <c:v>20.724928366762178</c:v>
                </c:pt>
                <c:pt idx="698">
                  <c:v>20.721030042918454</c:v>
                </c:pt>
                <c:pt idx="699">
                  <c:v>20.722857142857144</c:v>
                </c:pt>
                <c:pt idx="700">
                  <c:v>20.724679029957205</c:v>
                </c:pt>
                <c:pt idx="701">
                  <c:v>20.726495726495727</c:v>
                </c:pt>
                <c:pt idx="702">
                  <c:v>20.728307254623044</c:v>
                </c:pt>
                <c:pt idx="703">
                  <c:v>20.730113636363637</c:v>
                </c:pt>
                <c:pt idx="704">
                  <c:v>20.726241134751774</c:v>
                </c:pt>
                <c:pt idx="705">
                  <c:v>20.728045325779036</c:v>
                </c:pt>
                <c:pt idx="706">
                  <c:v>20.72842998585573</c:v>
                </c:pt>
                <c:pt idx="707">
                  <c:v>20.730225988700564</c:v>
                </c:pt>
                <c:pt idx="708">
                  <c:v>20.724964739069112</c:v>
                </c:pt>
                <c:pt idx="709">
                  <c:v>20.725352112676056</c:v>
                </c:pt>
                <c:pt idx="710">
                  <c:v>20.721518987341771</c:v>
                </c:pt>
                <c:pt idx="711">
                  <c:v>20.723314606741575</c:v>
                </c:pt>
                <c:pt idx="712">
                  <c:v>20.725105189340812</c:v>
                </c:pt>
                <c:pt idx="713">
                  <c:v>20.72689075630252</c:v>
                </c:pt>
                <c:pt idx="714">
                  <c:v>20.728671328671329</c:v>
                </c:pt>
                <c:pt idx="715">
                  <c:v>20.730446927374302</c:v>
                </c:pt>
                <c:pt idx="716">
                  <c:v>20.723849372384937</c:v>
                </c:pt>
                <c:pt idx="717">
                  <c:v>20.722841225626741</c:v>
                </c:pt>
                <c:pt idx="718">
                  <c:v>20.724617524339362</c:v>
                </c:pt>
                <c:pt idx="719">
                  <c:v>20.726388888888888</c:v>
                </c:pt>
                <c:pt idx="720">
                  <c:v>20.728155339805824</c:v>
                </c:pt>
                <c:pt idx="721">
                  <c:v>20.727146814404431</c:v>
                </c:pt>
                <c:pt idx="722">
                  <c:v>20.728907330567083</c:v>
                </c:pt>
                <c:pt idx="723">
                  <c:v>20.730662983425415</c:v>
                </c:pt>
                <c:pt idx="724">
                  <c:v>20.732413793103447</c:v>
                </c:pt>
                <c:pt idx="725">
                  <c:v>20.734159779614323</c:v>
                </c:pt>
                <c:pt idx="726">
                  <c:v>20.729023383768915</c:v>
                </c:pt>
                <c:pt idx="727">
                  <c:v>20.723901098901099</c:v>
                </c:pt>
                <c:pt idx="728">
                  <c:v>20.725651577503431</c:v>
                </c:pt>
                <c:pt idx="729">
                  <c:v>20.720547945205478</c:v>
                </c:pt>
                <c:pt idx="730">
                  <c:v>20.714090287277703</c:v>
                </c:pt>
                <c:pt idx="731">
                  <c:v>20.715846994535518</c:v>
                </c:pt>
                <c:pt idx="732">
                  <c:v>20.717598908594816</c:v>
                </c:pt>
                <c:pt idx="733">
                  <c:v>20.711171662125341</c:v>
                </c:pt>
                <c:pt idx="734">
                  <c:v>20.712925170068026</c:v>
                </c:pt>
                <c:pt idx="735">
                  <c:v>20.711956521739129</c:v>
                </c:pt>
                <c:pt idx="736">
                  <c:v>20.71370420624152</c:v>
                </c:pt>
                <c:pt idx="737">
                  <c:v>20.715447154471544</c:v>
                </c:pt>
                <c:pt idx="738">
                  <c:v>20.711772665764546</c:v>
                </c:pt>
                <c:pt idx="739">
                  <c:v>20.713513513513515</c:v>
                </c:pt>
                <c:pt idx="740">
                  <c:v>20.704453441295545</c:v>
                </c:pt>
                <c:pt idx="741">
                  <c:v>20.703504043126685</c:v>
                </c:pt>
                <c:pt idx="742">
                  <c:v>20.702557200538358</c:v>
                </c:pt>
                <c:pt idx="743">
                  <c:v>20.704301075268816</c:v>
                </c:pt>
                <c:pt idx="744">
                  <c:v>20.706040268456377</c:v>
                </c:pt>
                <c:pt idx="745">
                  <c:v>20.706434316353889</c:v>
                </c:pt>
                <c:pt idx="746">
                  <c:v>20.708165997322624</c:v>
                </c:pt>
                <c:pt idx="747">
                  <c:v>20.709893048128343</c:v>
                </c:pt>
                <c:pt idx="748">
                  <c:v>20.711615487316422</c:v>
                </c:pt>
                <c:pt idx="749">
                  <c:v>20.713333333333335</c:v>
                </c:pt>
                <c:pt idx="750">
                  <c:v>20.715046604527299</c:v>
                </c:pt>
                <c:pt idx="751">
                  <c:v>20.716755319148938</c:v>
                </c:pt>
                <c:pt idx="752">
                  <c:v>20.718459495351926</c:v>
                </c:pt>
                <c:pt idx="753">
                  <c:v>20.716180371352785</c:v>
                </c:pt>
                <c:pt idx="754">
                  <c:v>20.717880794701987</c:v>
                </c:pt>
                <c:pt idx="755">
                  <c:v>20.719576719576718</c:v>
                </c:pt>
                <c:pt idx="756">
                  <c:v>20.721268163804492</c:v>
                </c:pt>
                <c:pt idx="757">
                  <c:v>20.722955145118732</c:v>
                </c:pt>
                <c:pt idx="758">
                  <c:v>20.724637681159422</c:v>
                </c:pt>
                <c:pt idx="759">
                  <c:v>20.726315789473684</c:v>
                </c:pt>
                <c:pt idx="760">
                  <c:v>20.727989487516425</c:v>
                </c:pt>
                <c:pt idx="761">
                  <c:v>20.72965879265092</c:v>
                </c:pt>
                <c:pt idx="762">
                  <c:v>20.731323722149412</c:v>
                </c:pt>
                <c:pt idx="763">
                  <c:v>20.730366492146597</c:v>
                </c:pt>
                <c:pt idx="764">
                  <c:v>20.732026143790851</c:v>
                </c:pt>
                <c:pt idx="765">
                  <c:v>20.729765013054831</c:v>
                </c:pt>
                <c:pt idx="766">
                  <c:v>20.731421121251628</c:v>
                </c:pt>
                <c:pt idx="767">
                  <c:v>20.73046875</c:v>
                </c:pt>
                <c:pt idx="768">
                  <c:v>20.732119635890768</c:v>
                </c:pt>
                <c:pt idx="769">
                  <c:v>20.733766233766232</c:v>
                </c:pt>
                <c:pt idx="770">
                  <c:v>20.735408560311285</c:v>
                </c:pt>
                <c:pt idx="771">
                  <c:v>20.729274611398964</c:v>
                </c:pt>
                <c:pt idx="772">
                  <c:v>20.730918499353169</c:v>
                </c:pt>
                <c:pt idx="773">
                  <c:v>20.732558139534884</c:v>
                </c:pt>
                <c:pt idx="774">
                  <c:v>20.726451612903226</c:v>
                </c:pt>
                <c:pt idx="775">
                  <c:v>20.728092783505154</c:v>
                </c:pt>
                <c:pt idx="776">
                  <c:v>20.72972972972973</c:v>
                </c:pt>
                <c:pt idx="777">
                  <c:v>20.731362467866322</c:v>
                </c:pt>
                <c:pt idx="778">
                  <c:v>20.732991014120667</c:v>
                </c:pt>
                <c:pt idx="779">
                  <c:v>20.734615384615385</c:v>
                </c:pt>
                <c:pt idx="780">
                  <c:v>20.736235595390525</c:v>
                </c:pt>
                <c:pt idx="781">
                  <c:v>20.736572890025574</c:v>
                </c:pt>
                <c:pt idx="782">
                  <c:v>20.738186462324393</c:v>
                </c:pt>
                <c:pt idx="783">
                  <c:v>20.739795918367346</c:v>
                </c:pt>
                <c:pt idx="784">
                  <c:v>20.741401273885351</c:v>
                </c:pt>
                <c:pt idx="785">
                  <c:v>20.743002544529261</c:v>
                </c:pt>
                <c:pt idx="786">
                  <c:v>20.743329097839897</c:v>
                </c:pt>
                <c:pt idx="787">
                  <c:v>20.743654822335024</c:v>
                </c:pt>
                <c:pt idx="788">
                  <c:v>20.737642585551331</c:v>
                </c:pt>
                <c:pt idx="789">
                  <c:v>20.739240506329114</c:v>
                </c:pt>
                <c:pt idx="790">
                  <c:v>20.738305941845766</c:v>
                </c:pt>
                <c:pt idx="791">
                  <c:v>20.736111111111111</c:v>
                </c:pt>
                <c:pt idx="792">
                  <c:v>20.737704918032787</c:v>
                </c:pt>
                <c:pt idx="793">
                  <c:v>20.739294710327457</c:v>
                </c:pt>
                <c:pt idx="794">
                  <c:v>20.740880503144655</c:v>
                </c:pt>
                <c:pt idx="795">
                  <c:v>20.742462311557787</c:v>
                </c:pt>
                <c:pt idx="796">
                  <c:v>20.744040150564619</c:v>
                </c:pt>
                <c:pt idx="797">
                  <c:v>20.745614035087719</c:v>
                </c:pt>
                <c:pt idx="798">
                  <c:v>20.74718397997497</c:v>
                </c:pt>
                <c:pt idx="799">
                  <c:v>20.74</c:v>
                </c:pt>
                <c:pt idx="800">
                  <c:v>20.741573033707866</c:v>
                </c:pt>
                <c:pt idx="801">
                  <c:v>20.741895261845386</c:v>
                </c:pt>
                <c:pt idx="802">
                  <c:v>20.74346201743462</c:v>
                </c:pt>
                <c:pt idx="803">
                  <c:v>20.74502487562189</c:v>
                </c:pt>
                <c:pt idx="804">
                  <c:v>20.746583850931678</c:v>
                </c:pt>
                <c:pt idx="805">
                  <c:v>20.744416873449133</c:v>
                </c:pt>
                <c:pt idx="806">
                  <c:v>20.739776951672862</c:v>
                </c:pt>
                <c:pt idx="807">
                  <c:v>20.741336633663366</c:v>
                </c:pt>
                <c:pt idx="808">
                  <c:v>20.741656365883806</c:v>
                </c:pt>
                <c:pt idx="809">
                  <c:v>20.743209876543212</c:v>
                </c:pt>
                <c:pt idx="810">
                  <c:v>20.741060419235513</c:v>
                </c:pt>
                <c:pt idx="811">
                  <c:v>20.742610837438423</c:v>
                </c:pt>
                <c:pt idx="812">
                  <c:v>20.744157441574416</c:v>
                </c:pt>
                <c:pt idx="813">
                  <c:v>20.739557739557739</c:v>
                </c:pt>
                <c:pt idx="814">
                  <c:v>20.739877300613497</c:v>
                </c:pt>
                <c:pt idx="815">
                  <c:v>20.741421568627452</c:v>
                </c:pt>
                <c:pt idx="816">
                  <c:v>20.739290085679315</c:v>
                </c:pt>
                <c:pt idx="817">
                  <c:v>20.74083129584352</c:v>
                </c:pt>
                <c:pt idx="818">
                  <c:v>20.742368742368743</c:v>
                </c:pt>
                <c:pt idx="819">
                  <c:v>20.743902439024389</c:v>
                </c:pt>
                <c:pt idx="820">
                  <c:v>20.74543239951279</c:v>
                </c:pt>
                <c:pt idx="821">
                  <c:v>20.744525547445257</c:v>
                </c:pt>
                <c:pt idx="822">
                  <c:v>20.746051032806804</c:v>
                </c:pt>
                <c:pt idx="823">
                  <c:v>20.743932038834952</c:v>
                </c:pt>
                <c:pt idx="824">
                  <c:v>20.744242424242426</c:v>
                </c:pt>
                <c:pt idx="825">
                  <c:v>20.745762711864408</c:v>
                </c:pt>
                <c:pt idx="826">
                  <c:v>20.744860943168078</c:v>
                </c:pt>
                <c:pt idx="827">
                  <c:v>20.746376811594203</c:v>
                </c:pt>
                <c:pt idx="828">
                  <c:v>20.747889022919178</c:v>
                </c:pt>
                <c:pt idx="829">
                  <c:v>20.749397590361447</c:v>
                </c:pt>
                <c:pt idx="830">
                  <c:v>20.750902527075812</c:v>
                </c:pt>
                <c:pt idx="831">
                  <c:v>20.751201923076923</c:v>
                </c:pt>
                <c:pt idx="832">
                  <c:v>20.750300120048021</c:v>
                </c:pt>
                <c:pt idx="833">
                  <c:v>20.75179856115108</c:v>
                </c:pt>
                <c:pt idx="834">
                  <c:v>20.746107784431139</c:v>
                </c:pt>
                <c:pt idx="835">
                  <c:v>20.738038277511961</c:v>
                </c:pt>
                <c:pt idx="836">
                  <c:v>20.739545997610513</c:v>
                </c:pt>
                <c:pt idx="837">
                  <c:v>20.735083532219569</c:v>
                </c:pt>
                <c:pt idx="838">
                  <c:v>20.733015494636472</c:v>
                </c:pt>
                <c:pt idx="839">
                  <c:v>20.734523809523811</c:v>
                </c:pt>
                <c:pt idx="840">
                  <c:v>20.733650416171226</c:v>
                </c:pt>
                <c:pt idx="841">
                  <c:v>20.735154394299286</c:v>
                </c:pt>
                <c:pt idx="842">
                  <c:v>20.736654804270461</c:v>
                </c:pt>
                <c:pt idx="843">
                  <c:v>20.738151658767773</c:v>
                </c:pt>
                <c:pt idx="844">
                  <c:v>20.739644970414201</c:v>
                </c:pt>
                <c:pt idx="845">
                  <c:v>20.735224586288417</c:v>
                </c:pt>
                <c:pt idx="846">
                  <c:v>20.733175914994096</c:v>
                </c:pt>
                <c:pt idx="847">
                  <c:v>20.72995283018868</c:v>
                </c:pt>
                <c:pt idx="848">
                  <c:v>20.731448763250885</c:v>
                </c:pt>
                <c:pt idx="849">
                  <c:v>20.73294117647059</c:v>
                </c:pt>
                <c:pt idx="850">
                  <c:v>20.734430082256168</c:v>
                </c:pt>
                <c:pt idx="851">
                  <c:v>20.735915492957748</c:v>
                </c:pt>
                <c:pt idx="852">
                  <c:v>20.73388042203986</c:v>
                </c:pt>
                <c:pt idx="853">
                  <c:v>20.734192037470727</c:v>
                </c:pt>
                <c:pt idx="854">
                  <c:v>20.735672514619882</c:v>
                </c:pt>
                <c:pt idx="855">
                  <c:v>20.731308411214954</c:v>
                </c:pt>
                <c:pt idx="856">
                  <c:v>20.732788798133022</c:v>
                </c:pt>
                <c:pt idx="857">
                  <c:v>20.734265734265733</c:v>
                </c:pt>
                <c:pt idx="858">
                  <c:v>20.735739231664727</c:v>
                </c:pt>
                <c:pt idx="859">
                  <c:v>20.737209302325581</c:v>
                </c:pt>
                <c:pt idx="860">
                  <c:v>20.736353077816492</c:v>
                </c:pt>
                <c:pt idx="861">
                  <c:v>20.736658932714619</c:v>
                </c:pt>
                <c:pt idx="862">
                  <c:v>20.738122827346466</c:v>
                </c:pt>
                <c:pt idx="863">
                  <c:v>20.739583333333332</c:v>
                </c:pt>
                <c:pt idx="864">
                  <c:v>20.741040462427744</c:v>
                </c:pt>
                <c:pt idx="865">
                  <c:v>20.742494226327945</c:v>
                </c:pt>
                <c:pt idx="866">
                  <c:v>20.742791234140714</c:v>
                </c:pt>
                <c:pt idx="867">
                  <c:v>20.743087557603687</c:v>
                </c:pt>
                <c:pt idx="868">
                  <c:v>20.744533947065591</c:v>
                </c:pt>
                <c:pt idx="869">
                  <c:v>20.745977011494254</c:v>
                </c:pt>
                <c:pt idx="870">
                  <c:v>20.747416762342134</c:v>
                </c:pt>
                <c:pt idx="871">
                  <c:v>20.73967889908257</c:v>
                </c:pt>
                <c:pt idx="872">
                  <c:v>20.741122565864835</c:v>
                </c:pt>
                <c:pt idx="873">
                  <c:v>20.740274599542335</c:v>
                </c:pt>
                <c:pt idx="874">
                  <c:v>20.741714285714284</c:v>
                </c:pt>
                <c:pt idx="875">
                  <c:v>20.743150684931507</c:v>
                </c:pt>
                <c:pt idx="876">
                  <c:v>20.743443557582669</c:v>
                </c:pt>
                <c:pt idx="877">
                  <c:v>20.744874715261957</c:v>
                </c:pt>
                <c:pt idx="878">
                  <c:v>20.746302616609785</c:v>
                </c:pt>
                <c:pt idx="879">
                  <c:v>20.747727272727271</c:v>
                </c:pt>
                <c:pt idx="880">
                  <c:v>20.749148694665152</c:v>
                </c:pt>
                <c:pt idx="881">
                  <c:v>20.750566893424036</c:v>
                </c:pt>
                <c:pt idx="882">
                  <c:v>20.748584371460929</c:v>
                </c:pt>
                <c:pt idx="883">
                  <c:v>20.75</c:v>
                </c:pt>
                <c:pt idx="884">
                  <c:v>20.751412429378529</c:v>
                </c:pt>
                <c:pt idx="885">
                  <c:v>20.752821670428894</c:v>
                </c:pt>
                <c:pt idx="886">
                  <c:v>20.754227733934609</c:v>
                </c:pt>
                <c:pt idx="887">
                  <c:v>20.753378378378379</c:v>
                </c:pt>
                <c:pt idx="888">
                  <c:v>20.754780652418447</c:v>
                </c:pt>
                <c:pt idx="889">
                  <c:v>20.756179775280899</c:v>
                </c:pt>
                <c:pt idx="890">
                  <c:v>20.755331088664423</c:v>
                </c:pt>
                <c:pt idx="891">
                  <c:v>20.755605381165918</c:v>
                </c:pt>
                <c:pt idx="892">
                  <c:v>20.756998880179172</c:v>
                </c:pt>
                <c:pt idx="893">
                  <c:v>20.758389261744966</c:v>
                </c:pt>
                <c:pt idx="894">
                  <c:v>20.748603351955307</c:v>
                </c:pt>
                <c:pt idx="895">
                  <c:v>20.75</c:v>
                </c:pt>
                <c:pt idx="896">
                  <c:v>20.751393534002229</c:v>
                </c:pt>
                <c:pt idx="897">
                  <c:v>20.752783964365257</c:v>
                </c:pt>
                <c:pt idx="898">
                  <c:v>20.75417130144605</c:v>
                </c:pt>
                <c:pt idx="899">
                  <c:v>20.755555555555556</c:v>
                </c:pt>
                <c:pt idx="900">
                  <c:v>20.756936736958934</c:v>
                </c:pt>
                <c:pt idx="901">
                  <c:v>20.754988913525498</c:v>
                </c:pt>
                <c:pt idx="902">
                  <c:v>20.749723145071982</c:v>
                </c:pt>
                <c:pt idx="903">
                  <c:v>20.748893805309734</c:v>
                </c:pt>
                <c:pt idx="904">
                  <c:v>20.750276243093921</c:v>
                </c:pt>
                <c:pt idx="905">
                  <c:v>20.751655629139073</c:v>
                </c:pt>
                <c:pt idx="906">
                  <c:v>20.74310915104741</c:v>
                </c:pt>
                <c:pt idx="907">
                  <c:v>20.744493392070485</c:v>
                </c:pt>
                <c:pt idx="908">
                  <c:v>20.741474147414742</c:v>
                </c:pt>
                <c:pt idx="909">
                  <c:v>20.742857142857144</c:v>
                </c:pt>
                <c:pt idx="910">
                  <c:v>20.74423710208562</c:v>
                </c:pt>
                <c:pt idx="911">
                  <c:v>20.745614035087719</c:v>
                </c:pt>
                <c:pt idx="912">
                  <c:v>20.739320920043813</c:v>
                </c:pt>
                <c:pt idx="913">
                  <c:v>20.740700218818382</c:v>
                </c:pt>
                <c:pt idx="914">
                  <c:v>20.740983606557378</c:v>
                </c:pt>
                <c:pt idx="915">
                  <c:v>20.742358078602621</c:v>
                </c:pt>
                <c:pt idx="916">
                  <c:v>20.743729552889857</c:v>
                </c:pt>
                <c:pt idx="917">
                  <c:v>20.745098039215687</c:v>
                </c:pt>
                <c:pt idx="918">
                  <c:v>20.745375408052229</c:v>
                </c:pt>
                <c:pt idx="919">
                  <c:v>20.745652173913044</c:v>
                </c:pt>
                <c:pt idx="920">
                  <c:v>20.747014115092291</c:v>
                </c:pt>
                <c:pt idx="921">
                  <c:v>20.748373101952279</c:v>
                </c:pt>
                <c:pt idx="922">
                  <c:v>20.748645720476706</c:v>
                </c:pt>
                <c:pt idx="923">
                  <c:v>20.742424242424242</c:v>
                </c:pt>
                <c:pt idx="924">
                  <c:v>20.738378378378378</c:v>
                </c:pt>
                <c:pt idx="925">
                  <c:v>20.73974082073434</c:v>
                </c:pt>
                <c:pt idx="926">
                  <c:v>20.736785329018339</c:v>
                </c:pt>
                <c:pt idx="927">
                  <c:v>20.730603448275861</c:v>
                </c:pt>
                <c:pt idx="928">
                  <c:v>20.731969860064584</c:v>
                </c:pt>
                <c:pt idx="929">
                  <c:v>20.731182795698924</c:v>
                </c:pt>
                <c:pt idx="930">
                  <c:v>20.732545649838883</c:v>
                </c:pt>
                <c:pt idx="931">
                  <c:v>20.72961373390558</c:v>
                </c:pt>
                <c:pt idx="932">
                  <c:v>20.730975348338692</c:v>
                </c:pt>
                <c:pt idx="933">
                  <c:v>20.726980728051391</c:v>
                </c:pt>
                <c:pt idx="934">
                  <c:v>20.728342245989303</c:v>
                </c:pt>
                <c:pt idx="935">
                  <c:v>20.729700854700855</c:v>
                </c:pt>
                <c:pt idx="936">
                  <c:v>20.731056563500534</c:v>
                </c:pt>
                <c:pt idx="937">
                  <c:v>20.732409381663114</c:v>
                </c:pt>
                <c:pt idx="938">
                  <c:v>20.733759318423854</c:v>
                </c:pt>
                <c:pt idx="939">
                  <c:v>20.735106382978724</c:v>
                </c:pt>
                <c:pt idx="940">
                  <c:v>20.73326248671626</c:v>
                </c:pt>
                <c:pt idx="941">
                  <c:v>20.734607218683653</c:v>
                </c:pt>
                <c:pt idx="942">
                  <c:v>20.735949098621422</c:v>
                </c:pt>
                <c:pt idx="943">
                  <c:v>20.737288135593221</c:v>
                </c:pt>
                <c:pt idx="944">
                  <c:v>20.738624338624337</c:v>
                </c:pt>
                <c:pt idx="945">
                  <c:v>20.736786469344608</c:v>
                </c:pt>
                <c:pt idx="946">
                  <c:v>20.728616684266104</c:v>
                </c:pt>
                <c:pt idx="947">
                  <c:v>20.729957805907173</c:v>
                </c:pt>
                <c:pt idx="948">
                  <c:v>20.729188619599579</c:v>
                </c:pt>
                <c:pt idx="949">
                  <c:v>20.722105263157896</c:v>
                </c:pt>
                <c:pt idx="950">
                  <c:v>20.720294426919033</c:v>
                </c:pt>
                <c:pt idx="951">
                  <c:v>20.721638655462186</c:v>
                </c:pt>
                <c:pt idx="952">
                  <c:v>20.722980062959078</c:v>
                </c:pt>
                <c:pt idx="953">
                  <c:v>20.724318658280922</c:v>
                </c:pt>
                <c:pt idx="954">
                  <c:v>20.724607329842932</c:v>
                </c:pt>
                <c:pt idx="955">
                  <c:v>20.725941422594143</c:v>
                </c:pt>
                <c:pt idx="956">
                  <c:v>20.727272727272727</c:v>
                </c:pt>
                <c:pt idx="957">
                  <c:v>20.728601252609604</c:v>
                </c:pt>
                <c:pt idx="958">
                  <c:v>20.729927007299271</c:v>
                </c:pt>
                <c:pt idx="959">
                  <c:v>20.727083333333333</c:v>
                </c:pt>
                <c:pt idx="960">
                  <c:v>20.722164412070761</c:v>
                </c:pt>
                <c:pt idx="961">
                  <c:v>20.723492723492722</c:v>
                </c:pt>
                <c:pt idx="962">
                  <c:v>20.718587746625129</c:v>
                </c:pt>
                <c:pt idx="963">
                  <c:v>20.719917012448132</c:v>
                </c:pt>
                <c:pt idx="964">
                  <c:v>20.721243523316062</c:v>
                </c:pt>
                <c:pt idx="965">
                  <c:v>20.722567287784678</c:v>
                </c:pt>
                <c:pt idx="966">
                  <c:v>20.722854188210963</c:v>
                </c:pt>
                <c:pt idx="967">
                  <c:v>20.722107438016529</c:v>
                </c:pt>
                <c:pt idx="968">
                  <c:v>20.723426212590301</c:v>
                </c:pt>
                <c:pt idx="969">
                  <c:v>20.724742268041236</c:v>
                </c:pt>
                <c:pt idx="970">
                  <c:v>20.726055612770338</c:v>
                </c:pt>
                <c:pt idx="971">
                  <c:v>20.727366255144034</c:v>
                </c:pt>
                <c:pt idx="972">
                  <c:v>20.727646454265159</c:v>
                </c:pt>
                <c:pt idx="973">
                  <c:v>20.728952772073921</c:v>
                </c:pt>
                <c:pt idx="974">
                  <c:v>20.729230769230771</c:v>
                </c:pt>
                <c:pt idx="975">
                  <c:v>20.730532786885245</c:v>
                </c:pt>
                <c:pt idx="976">
                  <c:v>20.731832139201639</c:v>
                </c:pt>
                <c:pt idx="977">
                  <c:v>20.733128834355828</c:v>
                </c:pt>
                <c:pt idx="978">
                  <c:v>20.73135852911134</c:v>
                </c:pt>
                <c:pt idx="979">
                  <c:v>20.732653061224489</c:v>
                </c:pt>
                <c:pt idx="980">
                  <c:v>20.73394495412844</c:v>
                </c:pt>
                <c:pt idx="981">
                  <c:v>20.735234215885946</c:v>
                </c:pt>
                <c:pt idx="982">
                  <c:v>20.736520854526958</c:v>
                </c:pt>
                <c:pt idx="983">
                  <c:v>20.737804878048781</c:v>
                </c:pt>
                <c:pt idx="984">
                  <c:v>20.736040609137056</c:v>
                </c:pt>
                <c:pt idx="985">
                  <c:v>20.737322515212981</c:v>
                </c:pt>
                <c:pt idx="986">
                  <c:v>20.738601823708208</c:v>
                </c:pt>
                <c:pt idx="987">
                  <c:v>20.739878542510123</c:v>
                </c:pt>
                <c:pt idx="988">
                  <c:v>20.741152679474215</c:v>
                </c:pt>
                <c:pt idx="989">
                  <c:v>20.742424242424242</c:v>
                </c:pt>
                <c:pt idx="990">
                  <c:v>20.743693239152371</c:v>
                </c:pt>
                <c:pt idx="991">
                  <c:v>20.744959677419356</c:v>
                </c:pt>
                <c:pt idx="992">
                  <c:v>20.746223564954683</c:v>
                </c:pt>
                <c:pt idx="993">
                  <c:v>20.747484909456741</c:v>
                </c:pt>
                <c:pt idx="994">
                  <c:v>20.748743718592966</c:v>
                </c:pt>
                <c:pt idx="995">
                  <c:v>20.75</c:v>
                </c:pt>
                <c:pt idx="996">
                  <c:v>20.749247743229688</c:v>
                </c:pt>
                <c:pt idx="997">
                  <c:v>20.750501002004007</c:v>
                </c:pt>
                <c:pt idx="998">
                  <c:v>20.751751751751751</c:v>
                </c:pt>
                <c:pt idx="999">
                  <c:v>20.753</c:v>
                </c:pt>
              </c:numCache>
            </c:numRef>
          </c:yVal>
          <c:smooth val="1"/>
          <c:extLst>
            <c:ext xmlns:c16="http://schemas.microsoft.com/office/drawing/2014/chart" uri="{C3380CC4-5D6E-409C-BE32-E72D297353CC}">
              <c16:uniqueId val="{00000003-5268-4C06-BA71-0B131516889C}"/>
            </c:ext>
          </c:extLst>
        </c:ser>
        <c:ser>
          <c:idx val="0"/>
          <c:order val="1"/>
          <c:spPr>
            <a:ln w="19050" cap="rnd">
              <a:solidFill>
                <a:schemeClr val="accent1"/>
              </a:solidFill>
              <a:round/>
            </a:ln>
            <a:effectLst/>
          </c:spPr>
          <c:marker>
            <c:symbol val="none"/>
          </c:marker>
          <c:yVal>
            <c:numRef>
              <c:f>'4.a Simulation'!$U$6:$U$1005</c:f>
              <c:numCache>
                <c:formatCode>0</c:formatCode>
                <c:ptCount val="1000"/>
                <c:pt idx="0">
                  <c:v>22</c:v>
                </c:pt>
                <c:pt idx="1">
                  <c:v>22</c:v>
                </c:pt>
                <c:pt idx="2">
                  <c:v>20.666666666666668</c:v>
                </c:pt>
                <c:pt idx="3">
                  <c:v>19.75</c:v>
                </c:pt>
                <c:pt idx="4">
                  <c:v>19.600000000000001</c:v>
                </c:pt>
                <c:pt idx="5">
                  <c:v>19.5</c:v>
                </c:pt>
                <c:pt idx="6">
                  <c:v>19.857142857142858</c:v>
                </c:pt>
                <c:pt idx="7">
                  <c:v>20.125</c:v>
                </c:pt>
                <c:pt idx="8">
                  <c:v>20.333333333333332</c:v>
                </c:pt>
                <c:pt idx="9">
                  <c:v>20.5</c:v>
                </c:pt>
                <c:pt idx="10">
                  <c:v>20.636363636363637</c:v>
                </c:pt>
                <c:pt idx="11">
                  <c:v>20.75</c:v>
                </c:pt>
                <c:pt idx="12">
                  <c:v>20.384615384615383</c:v>
                </c:pt>
                <c:pt idx="13">
                  <c:v>20.5</c:v>
                </c:pt>
                <c:pt idx="14">
                  <c:v>20.266666666666666</c:v>
                </c:pt>
                <c:pt idx="15">
                  <c:v>20</c:v>
                </c:pt>
                <c:pt idx="16">
                  <c:v>20.117647058823529</c:v>
                </c:pt>
                <c:pt idx="17">
                  <c:v>20.111111111111111</c:v>
                </c:pt>
                <c:pt idx="18">
                  <c:v>20.210526315789473</c:v>
                </c:pt>
                <c:pt idx="19">
                  <c:v>20.3</c:v>
                </c:pt>
                <c:pt idx="20">
                  <c:v>20.38095238095238</c:v>
                </c:pt>
                <c:pt idx="21">
                  <c:v>20.454545454545453</c:v>
                </c:pt>
                <c:pt idx="22">
                  <c:v>20.521739130434781</c:v>
                </c:pt>
                <c:pt idx="23">
                  <c:v>20.583333333333332</c:v>
                </c:pt>
                <c:pt idx="24">
                  <c:v>20.6</c:v>
                </c:pt>
                <c:pt idx="25">
                  <c:v>20.46153846153846</c:v>
                </c:pt>
                <c:pt idx="26">
                  <c:v>20.444444444444443</c:v>
                </c:pt>
                <c:pt idx="27">
                  <c:v>20.428571428571427</c:v>
                </c:pt>
                <c:pt idx="28">
                  <c:v>20.482758620689655</c:v>
                </c:pt>
                <c:pt idx="29">
                  <c:v>20.433333333333334</c:v>
                </c:pt>
                <c:pt idx="30">
                  <c:v>20.483870967741936</c:v>
                </c:pt>
                <c:pt idx="31">
                  <c:v>20.5</c:v>
                </c:pt>
                <c:pt idx="32">
                  <c:v>20.545454545454547</c:v>
                </c:pt>
                <c:pt idx="33">
                  <c:v>20.588235294117649</c:v>
                </c:pt>
                <c:pt idx="34">
                  <c:v>20.571428571428573</c:v>
                </c:pt>
                <c:pt idx="35">
                  <c:v>20.611111111111111</c:v>
                </c:pt>
                <c:pt idx="36">
                  <c:v>20.648648648648649</c:v>
                </c:pt>
                <c:pt idx="37">
                  <c:v>20.684210526315791</c:v>
                </c:pt>
                <c:pt idx="38">
                  <c:v>20.692307692307693</c:v>
                </c:pt>
                <c:pt idx="39">
                  <c:v>20.55</c:v>
                </c:pt>
                <c:pt idx="40">
                  <c:v>20.585365853658537</c:v>
                </c:pt>
                <c:pt idx="41">
                  <c:v>20.61904761904762</c:v>
                </c:pt>
                <c:pt idx="42">
                  <c:v>20.651162790697676</c:v>
                </c:pt>
                <c:pt idx="43">
                  <c:v>20.636363636363637</c:v>
                </c:pt>
                <c:pt idx="44">
                  <c:v>20.666666666666668</c:v>
                </c:pt>
                <c:pt idx="45">
                  <c:v>20.586956521739129</c:v>
                </c:pt>
                <c:pt idx="46">
                  <c:v>20.617021276595743</c:v>
                </c:pt>
                <c:pt idx="47">
                  <c:v>20.458333333333332</c:v>
                </c:pt>
                <c:pt idx="48">
                  <c:v>20.489795918367346</c:v>
                </c:pt>
                <c:pt idx="49">
                  <c:v>20.38</c:v>
                </c:pt>
                <c:pt idx="50">
                  <c:v>20.411764705882351</c:v>
                </c:pt>
                <c:pt idx="51">
                  <c:v>20.442307692307693</c:v>
                </c:pt>
                <c:pt idx="52">
                  <c:v>20.471698113207548</c:v>
                </c:pt>
                <c:pt idx="53">
                  <c:v>20.5</c:v>
                </c:pt>
                <c:pt idx="54">
                  <c:v>20.381818181818183</c:v>
                </c:pt>
                <c:pt idx="55">
                  <c:v>20.357142857142858</c:v>
                </c:pt>
                <c:pt idx="56">
                  <c:v>20.385964912280702</c:v>
                </c:pt>
                <c:pt idx="57">
                  <c:v>20.413793103448278</c:v>
                </c:pt>
                <c:pt idx="58">
                  <c:v>20.406779661016948</c:v>
                </c:pt>
                <c:pt idx="59">
                  <c:v>20.433333333333334</c:v>
                </c:pt>
                <c:pt idx="60">
                  <c:v>20.459016393442624</c:v>
                </c:pt>
                <c:pt idx="61">
                  <c:v>20.483870967741936</c:v>
                </c:pt>
                <c:pt idx="62">
                  <c:v>20.428571428571427</c:v>
                </c:pt>
                <c:pt idx="63">
                  <c:v>20.453125</c:v>
                </c:pt>
                <c:pt idx="64">
                  <c:v>20.476923076923075</c:v>
                </c:pt>
                <c:pt idx="65">
                  <c:v>20.469696969696969</c:v>
                </c:pt>
                <c:pt idx="66">
                  <c:v>20.492537313432837</c:v>
                </c:pt>
                <c:pt idx="67">
                  <c:v>20.514705882352942</c:v>
                </c:pt>
                <c:pt idx="68">
                  <c:v>20.536231884057973</c:v>
                </c:pt>
                <c:pt idx="69">
                  <c:v>20.557142857142857</c:v>
                </c:pt>
                <c:pt idx="70">
                  <c:v>20.577464788732396</c:v>
                </c:pt>
                <c:pt idx="71">
                  <c:v>20.555555555555557</c:v>
                </c:pt>
                <c:pt idx="72">
                  <c:v>20.547945205479451</c:v>
                </c:pt>
                <c:pt idx="73">
                  <c:v>20.567567567567568</c:v>
                </c:pt>
                <c:pt idx="74">
                  <c:v>20.586666666666666</c:v>
                </c:pt>
                <c:pt idx="75">
                  <c:v>20.605263157894736</c:v>
                </c:pt>
                <c:pt idx="76">
                  <c:v>20.623376623376622</c:v>
                </c:pt>
                <c:pt idx="77">
                  <c:v>20.641025641025642</c:v>
                </c:pt>
                <c:pt idx="78">
                  <c:v>20.658227848101266</c:v>
                </c:pt>
                <c:pt idx="79">
                  <c:v>20.6</c:v>
                </c:pt>
                <c:pt idx="80">
                  <c:v>20.617283950617285</c:v>
                </c:pt>
                <c:pt idx="81">
                  <c:v>20.634146341463413</c:v>
                </c:pt>
                <c:pt idx="82">
                  <c:v>20.650602409638555</c:v>
                </c:pt>
                <c:pt idx="83">
                  <c:v>20.666666666666668</c:v>
                </c:pt>
                <c:pt idx="84">
                  <c:v>20.682352941176472</c:v>
                </c:pt>
                <c:pt idx="85">
                  <c:v>20.697674418604652</c:v>
                </c:pt>
                <c:pt idx="86">
                  <c:v>20.712643678160919</c:v>
                </c:pt>
                <c:pt idx="87">
                  <c:v>20.727272727272727</c:v>
                </c:pt>
                <c:pt idx="88">
                  <c:v>20.741573033707866</c:v>
                </c:pt>
                <c:pt idx="89">
                  <c:v>20.755555555555556</c:v>
                </c:pt>
                <c:pt idx="90">
                  <c:v>20.76923076923077</c:v>
                </c:pt>
                <c:pt idx="91">
                  <c:v>20.782608695652176</c:v>
                </c:pt>
                <c:pt idx="92">
                  <c:v>20.795698924731184</c:v>
                </c:pt>
                <c:pt idx="93">
                  <c:v>20.808510638297872</c:v>
                </c:pt>
                <c:pt idx="94">
                  <c:v>20.747368421052631</c:v>
                </c:pt>
                <c:pt idx="95">
                  <c:v>20.75</c:v>
                </c:pt>
                <c:pt idx="96">
                  <c:v>20.762886597938145</c:v>
                </c:pt>
                <c:pt idx="97">
                  <c:v>20.775510204081634</c:v>
                </c:pt>
                <c:pt idx="98">
                  <c:v>20.747474747474747</c:v>
                </c:pt>
                <c:pt idx="99">
                  <c:v>20.76</c:v>
                </c:pt>
                <c:pt idx="100">
                  <c:v>20.772277227722771</c:v>
                </c:pt>
                <c:pt idx="101">
                  <c:v>20.735294117647058</c:v>
                </c:pt>
                <c:pt idx="102">
                  <c:v>20.747572815533982</c:v>
                </c:pt>
                <c:pt idx="103">
                  <c:v>20.759615384615383</c:v>
                </c:pt>
                <c:pt idx="104">
                  <c:v>20.771428571428572</c:v>
                </c:pt>
                <c:pt idx="105">
                  <c:v>20.783018867924529</c:v>
                </c:pt>
                <c:pt idx="106">
                  <c:v>20.794392523364486</c:v>
                </c:pt>
                <c:pt idx="107">
                  <c:v>20.777777777777779</c:v>
                </c:pt>
                <c:pt idx="108">
                  <c:v>20.770642201834864</c:v>
                </c:pt>
                <c:pt idx="109">
                  <c:v>20.781818181818181</c:v>
                </c:pt>
                <c:pt idx="110">
                  <c:v>20.756756756756758</c:v>
                </c:pt>
                <c:pt idx="111">
                  <c:v>20.767857142857142</c:v>
                </c:pt>
                <c:pt idx="112">
                  <c:v>20.752212389380531</c:v>
                </c:pt>
                <c:pt idx="113">
                  <c:v>20.719298245614034</c:v>
                </c:pt>
                <c:pt idx="114">
                  <c:v>20.730434782608697</c:v>
                </c:pt>
                <c:pt idx="115">
                  <c:v>20.741379310344829</c:v>
                </c:pt>
                <c:pt idx="116">
                  <c:v>20.752136752136753</c:v>
                </c:pt>
                <c:pt idx="117">
                  <c:v>20.762711864406779</c:v>
                </c:pt>
                <c:pt idx="118">
                  <c:v>20.77310924369748</c:v>
                </c:pt>
                <c:pt idx="119">
                  <c:v>20.783333333333335</c:v>
                </c:pt>
                <c:pt idx="120">
                  <c:v>20.793388429752067</c:v>
                </c:pt>
                <c:pt idx="121">
                  <c:v>20.803278688524589</c:v>
                </c:pt>
                <c:pt idx="122">
                  <c:v>20.804878048780488</c:v>
                </c:pt>
                <c:pt idx="123">
                  <c:v>20.81451612903226</c:v>
                </c:pt>
                <c:pt idx="124">
                  <c:v>20.792000000000002</c:v>
                </c:pt>
                <c:pt idx="125">
                  <c:v>20.801587301587301</c:v>
                </c:pt>
                <c:pt idx="126">
                  <c:v>20.811023622047244</c:v>
                </c:pt>
                <c:pt idx="127">
                  <c:v>20.8203125</c:v>
                </c:pt>
                <c:pt idx="128">
                  <c:v>20.829457364341085</c:v>
                </c:pt>
                <c:pt idx="129">
                  <c:v>20.838461538461537</c:v>
                </c:pt>
                <c:pt idx="130">
                  <c:v>20.847328244274809</c:v>
                </c:pt>
                <c:pt idx="131">
                  <c:v>20.787878787878789</c:v>
                </c:pt>
                <c:pt idx="132">
                  <c:v>20.766917293233082</c:v>
                </c:pt>
                <c:pt idx="133">
                  <c:v>20.776119402985074</c:v>
                </c:pt>
                <c:pt idx="134">
                  <c:v>20.770370370370369</c:v>
                </c:pt>
                <c:pt idx="135">
                  <c:v>20.779411764705884</c:v>
                </c:pt>
                <c:pt idx="136">
                  <c:v>20.788321167883211</c:v>
                </c:pt>
                <c:pt idx="137">
                  <c:v>20.797101449275363</c:v>
                </c:pt>
                <c:pt idx="138">
                  <c:v>20.805755395683452</c:v>
                </c:pt>
                <c:pt idx="139">
                  <c:v>20.8</c:v>
                </c:pt>
                <c:pt idx="140">
                  <c:v>20.808510638297872</c:v>
                </c:pt>
                <c:pt idx="141">
                  <c:v>20.781690140845072</c:v>
                </c:pt>
                <c:pt idx="142">
                  <c:v>20.79020979020979</c:v>
                </c:pt>
                <c:pt idx="143">
                  <c:v>20.798611111111111</c:v>
                </c:pt>
                <c:pt idx="144">
                  <c:v>20.806896551724137</c:v>
                </c:pt>
                <c:pt idx="145">
                  <c:v>20.815068493150687</c:v>
                </c:pt>
                <c:pt idx="146">
                  <c:v>20.789115646258505</c:v>
                </c:pt>
                <c:pt idx="147">
                  <c:v>20.797297297297298</c:v>
                </c:pt>
                <c:pt idx="148">
                  <c:v>20.80536912751678</c:v>
                </c:pt>
                <c:pt idx="149">
                  <c:v>20.773333333333333</c:v>
                </c:pt>
                <c:pt idx="150">
                  <c:v>20.781456953642383</c:v>
                </c:pt>
                <c:pt idx="151">
                  <c:v>20.789473684210527</c:v>
                </c:pt>
                <c:pt idx="152">
                  <c:v>20.745098039215687</c:v>
                </c:pt>
                <c:pt idx="153">
                  <c:v>20.753246753246753</c:v>
                </c:pt>
                <c:pt idx="154">
                  <c:v>20.761290322580646</c:v>
                </c:pt>
                <c:pt idx="155">
                  <c:v>20.76923076923077</c:v>
                </c:pt>
                <c:pt idx="156">
                  <c:v>20.764331210191084</c:v>
                </c:pt>
                <c:pt idx="157">
                  <c:v>20.772151898734176</c:v>
                </c:pt>
                <c:pt idx="158">
                  <c:v>20.779874213836479</c:v>
                </c:pt>
                <c:pt idx="159">
                  <c:v>20.768750000000001</c:v>
                </c:pt>
                <c:pt idx="160">
                  <c:v>20.745341614906831</c:v>
                </c:pt>
                <c:pt idx="161">
                  <c:v>20.753086419753085</c:v>
                </c:pt>
                <c:pt idx="162">
                  <c:v>20.754601226993866</c:v>
                </c:pt>
                <c:pt idx="163">
                  <c:v>20.762195121951219</c:v>
                </c:pt>
                <c:pt idx="164">
                  <c:v>20.76969696969697</c:v>
                </c:pt>
                <c:pt idx="165">
                  <c:v>20.777108433734941</c:v>
                </c:pt>
                <c:pt idx="166">
                  <c:v>20.754491017964071</c:v>
                </c:pt>
                <c:pt idx="167">
                  <c:v>20.761904761904763</c:v>
                </c:pt>
                <c:pt idx="168">
                  <c:v>20.757396449704142</c:v>
                </c:pt>
                <c:pt idx="169">
                  <c:v>20.764705882352942</c:v>
                </c:pt>
                <c:pt idx="170">
                  <c:v>20.771929824561404</c:v>
                </c:pt>
                <c:pt idx="171">
                  <c:v>20.726744186046513</c:v>
                </c:pt>
                <c:pt idx="172">
                  <c:v>20.734104046242773</c:v>
                </c:pt>
                <c:pt idx="173">
                  <c:v>20.735632183908045</c:v>
                </c:pt>
                <c:pt idx="174">
                  <c:v>20.742857142857144</c:v>
                </c:pt>
                <c:pt idx="175">
                  <c:v>20.744318181818183</c:v>
                </c:pt>
                <c:pt idx="176">
                  <c:v>20.751412429378529</c:v>
                </c:pt>
                <c:pt idx="177">
                  <c:v>20.758426966292134</c:v>
                </c:pt>
                <c:pt idx="178">
                  <c:v>20.759776536312849</c:v>
                </c:pt>
                <c:pt idx="179">
                  <c:v>20.766666666666666</c:v>
                </c:pt>
                <c:pt idx="180">
                  <c:v>20.756906077348066</c:v>
                </c:pt>
                <c:pt idx="181">
                  <c:v>20.752747252747252</c:v>
                </c:pt>
                <c:pt idx="182">
                  <c:v>20.759562841530055</c:v>
                </c:pt>
                <c:pt idx="183">
                  <c:v>20.766304347826086</c:v>
                </c:pt>
                <c:pt idx="184">
                  <c:v>20.762162162162163</c:v>
                </c:pt>
                <c:pt idx="185">
                  <c:v>20.763440860215052</c:v>
                </c:pt>
                <c:pt idx="186">
                  <c:v>20.759358288770052</c:v>
                </c:pt>
                <c:pt idx="187">
                  <c:v>20.76595744680851</c:v>
                </c:pt>
                <c:pt idx="188">
                  <c:v>20.772486772486772</c:v>
                </c:pt>
                <c:pt idx="189">
                  <c:v>20.757894736842104</c:v>
                </c:pt>
                <c:pt idx="190">
                  <c:v>20.764397905759161</c:v>
                </c:pt>
                <c:pt idx="191">
                  <c:v>20.770833333333332</c:v>
                </c:pt>
                <c:pt idx="192">
                  <c:v>20.777202072538859</c:v>
                </c:pt>
                <c:pt idx="193">
                  <c:v>20.778350515463917</c:v>
                </c:pt>
                <c:pt idx="194">
                  <c:v>20.784615384615385</c:v>
                </c:pt>
                <c:pt idx="195">
                  <c:v>20.790816326530614</c:v>
                </c:pt>
                <c:pt idx="196">
                  <c:v>20.796954314720811</c:v>
                </c:pt>
                <c:pt idx="197">
                  <c:v>20.782828282828284</c:v>
                </c:pt>
                <c:pt idx="198">
                  <c:v>20.788944723618091</c:v>
                </c:pt>
                <c:pt idx="199">
                  <c:v>20.795000000000002</c:v>
                </c:pt>
                <c:pt idx="200">
                  <c:v>20.800995024875622</c:v>
                </c:pt>
                <c:pt idx="201">
                  <c:v>20.767326732673268</c:v>
                </c:pt>
                <c:pt idx="202">
                  <c:v>20.748768472906406</c:v>
                </c:pt>
                <c:pt idx="203">
                  <c:v>20.754901960784313</c:v>
                </c:pt>
                <c:pt idx="204">
                  <c:v>20.760975609756098</c:v>
                </c:pt>
                <c:pt idx="205">
                  <c:v>20.762135922330096</c:v>
                </c:pt>
                <c:pt idx="206">
                  <c:v>20.768115942028984</c:v>
                </c:pt>
                <c:pt idx="207">
                  <c:v>20.764423076923077</c:v>
                </c:pt>
                <c:pt idx="208">
                  <c:v>20.770334928229666</c:v>
                </c:pt>
                <c:pt idx="209">
                  <c:v>20.776190476190475</c:v>
                </c:pt>
                <c:pt idx="210">
                  <c:v>20.781990521327014</c:v>
                </c:pt>
                <c:pt idx="211">
                  <c:v>20.787735849056602</c:v>
                </c:pt>
                <c:pt idx="212">
                  <c:v>20.793427230046948</c:v>
                </c:pt>
                <c:pt idx="213">
                  <c:v>20.799065420560748</c:v>
                </c:pt>
                <c:pt idx="214">
                  <c:v>20.786046511627909</c:v>
                </c:pt>
                <c:pt idx="215">
                  <c:v>20.791666666666668</c:v>
                </c:pt>
                <c:pt idx="216">
                  <c:v>20.788018433179722</c:v>
                </c:pt>
                <c:pt idx="217">
                  <c:v>20.793577981651374</c:v>
                </c:pt>
                <c:pt idx="218">
                  <c:v>20.799086757990867</c:v>
                </c:pt>
                <c:pt idx="219">
                  <c:v>20.804545454545455</c:v>
                </c:pt>
                <c:pt idx="220">
                  <c:v>20.809954751131222</c:v>
                </c:pt>
                <c:pt idx="221">
                  <c:v>20.815315315315317</c:v>
                </c:pt>
                <c:pt idx="222">
                  <c:v>20.820627802690584</c:v>
                </c:pt>
                <c:pt idx="223">
                  <c:v>20.825892857142858</c:v>
                </c:pt>
                <c:pt idx="224">
                  <c:v>20.83111111111111</c:v>
                </c:pt>
                <c:pt idx="225">
                  <c:v>20.836283185840706</c:v>
                </c:pt>
                <c:pt idx="226">
                  <c:v>20.841409691629956</c:v>
                </c:pt>
                <c:pt idx="227">
                  <c:v>20.846491228070175</c:v>
                </c:pt>
                <c:pt idx="228">
                  <c:v>20.834061135371179</c:v>
                </c:pt>
                <c:pt idx="229">
                  <c:v>20.817391304347826</c:v>
                </c:pt>
                <c:pt idx="230">
                  <c:v>20.822510822510822</c:v>
                </c:pt>
                <c:pt idx="231">
                  <c:v>20.827586206896552</c:v>
                </c:pt>
                <c:pt idx="232">
                  <c:v>20.832618025751074</c:v>
                </c:pt>
                <c:pt idx="233">
                  <c:v>20.837606837606838</c:v>
                </c:pt>
                <c:pt idx="234">
                  <c:v>20.842553191489362</c:v>
                </c:pt>
                <c:pt idx="235">
                  <c:v>20.809322033898304</c:v>
                </c:pt>
                <c:pt idx="236">
                  <c:v>20.797468354430379</c:v>
                </c:pt>
                <c:pt idx="237">
                  <c:v>20.80252100840336</c:v>
                </c:pt>
                <c:pt idx="238">
                  <c:v>20.799163179916317</c:v>
                </c:pt>
                <c:pt idx="239">
                  <c:v>20.804166666666667</c:v>
                </c:pt>
                <c:pt idx="240">
                  <c:v>20.784232365145229</c:v>
                </c:pt>
                <c:pt idx="241">
                  <c:v>20.785123966942148</c:v>
                </c:pt>
                <c:pt idx="242">
                  <c:v>20.790123456790123</c:v>
                </c:pt>
                <c:pt idx="243">
                  <c:v>20.795081967213115</c:v>
                </c:pt>
                <c:pt idx="244">
                  <c:v>20.8</c:v>
                </c:pt>
                <c:pt idx="245">
                  <c:v>20.792682926829269</c:v>
                </c:pt>
                <c:pt idx="246">
                  <c:v>20.789473684210527</c:v>
                </c:pt>
                <c:pt idx="247">
                  <c:v>20.794354838709676</c:v>
                </c:pt>
                <c:pt idx="248">
                  <c:v>20.799196787148595</c:v>
                </c:pt>
                <c:pt idx="249">
                  <c:v>20.776</c:v>
                </c:pt>
                <c:pt idx="250">
                  <c:v>20.780876494023904</c:v>
                </c:pt>
                <c:pt idx="251">
                  <c:v>20.785714285714285</c:v>
                </c:pt>
                <c:pt idx="252">
                  <c:v>20.790513833992094</c:v>
                </c:pt>
                <c:pt idx="253">
                  <c:v>20.795275590551181</c:v>
                </c:pt>
                <c:pt idx="254">
                  <c:v>20.8</c:v>
                </c:pt>
                <c:pt idx="255">
                  <c:v>20.8046875</c:v>
                </c:pt>
                <c:pt idx="256">
                  <c:v>20.809338521400779</c:v>
                </c:pt>
                <c:pt idx="257">
                  <c:v>20.813953488372093</c:v>
                </c:pt>
                <c:pt idx="258">
                  <c:v>20.81853281853282</c:v>
                </c:pt>
                <c:pt idx="259">
                  <c:v>20.8</c:v>
                </c:pt>
                <c:pt idx="260">
                  <c:v>20.804597701149426</c:v>
                </c:pt>
                <c:pt idx="261">
                  <c:v>20.805343511450381</c:v>
                </c:pt>
                <c:pt idx="262">
                  <c:v>20.798479087452471</c:v>
                </c:pt>
                <c:pt idx="263">
                  <c:v>20.803030303030305</c:v>
                </c:pt>
                <c:pt idx="264">
                  <c:v>20.807547169811322</c:v>
                </c:pt>
                <c:pt idx="265">
                  <c:v>20.81203007518797</c:v>
                </c:pt>
                <c:pt idx="266">
                  <c:v>20.816479400749063</c:v>
                </c:pt>
                <c:pt idx="267">
                  <c:v>20.798507462686569</c:v>
                </c:pt>
                <c:pt idx="268">
                  <c:v>20.802973977695167</c:v>
                </c:pt>
                <c:pt idx="269">
                  <c:v>20.807407407407407</c:v>
                </c:pt>
                <c:pt idx="270">
                  <c:v>20.808118081180812</c:v>
                </c:pt>
                <c:pt idx="271">
                  <c:v>20.797794117647058</c:v>
                </c:pt>
                <c:pt idx="272">
                  <c:v>20.802197802197803</c:v>
                </c:pt>
                <c:pt idx="273">
                  <c:v>20.806569343065693</c:v>
                </c:pt>
                <c:pt idx="274">
                  <c:v>20.807272727272728</c:v>
                </c:pt>
                <c:pt idx="275">
                  <c:v>20.811594202898551</c:v>
                </c:pt>
                <c:pt idx="276">
                  <c:v>20.815884476534297</c:v>
                </c:pt>
                <c:pt idx="277">
                  <c:v>20.820143884892087</c:v>
                </c:pt>
                <c:pt idx="278">
                  <c:v>20.817204301075268</c:v>
                </c:pt>
                <c:pt idx="279">
                  <c:v>20.807142857142857</c:v>
                </c:pt>
                <c:pt idx="280">
                  <c:v>20.811387900355871</c:v>
                </c:pt>
                <c:pt idx="281">
                  <c:v>20.808510638297872</c:v>
                </c:pt>
                <c:pt idx="282">
                  <c:v>20.784452296819786</c:v>
                </c:pt>
                <c:pt idx="283">
                  <c:v>20.785211267605632</c:v>
                </c:pt>
                <c:pt idx="284">
                  <c:v>20.764912280701754</c:v>
                </c:pt>
                <c:pt idx="285">
                  <c:v>20.76923076923077</c:v>
                </c:pt>
                <c:pt idx="286">
                  <c:v>20.770034843205575</c:v>
                </c:pt>
                <c:pt idx="287">
                  <c:v>20.760416666666668</c:v>
                </c:pt>
                <c:pt idx="288">
                  <c:v>20.764705882352942</c:v>
                </c:pt>
                <c:pt idx="289">
                  <c:v>20.755172413793105</c:v>
                </c:pt>
                <c:pt idx="290">
                  <c:v>20.759450171821307</c:v>
                </c:pt>
                <c:pt idx="291">
                  <c:v>20.763698630136986</c:v>
                </c:pt>
                <c:pt idx="292">
                  <c:v>20.757679180887372</c:v>
                </c:pt>
                <c:pt idx="293">
                  <c:v>20.761904761904763</c:v>
                </c:pt>
                <c:pt idx="294">
                  <c:v>20.759322033898304</c:v>
                </c:pt>
                <c:pt idx="295">
                  <c:v>20.763513513513512</c:v>
                </c:pt>
                <c:pt idx="296">
                  <c:v>20.760942760942761</c:v>
                </c:pt>
                <c:pt idx="297">
                  <c:v>20.765100671140939</c:v>
                </c:pt>
                <c:pt idx="298">
                  <c:v>20.76923076923077</c:v>
                </c:pt>
                <c:pt idx="299">
                  <c:v>20.773333333333333</c:v>
                </c:pt>
                <c:pt idx="300">
                  <c:v>20.777408637873755</c:v>
                </c:pt>
                <c:pt idx="301">
                  <c:v>20.781456953642383</c:v>
                </c:pt>
                <c:pt idx="302">
                  <c:v>20.785478547854787</c:v>
                </c:pt>
                <c:pt idx="303">
                  <c:v>20.789473684210527</c:v>
                </c:pt>
                <c:pt idx="304">
                  <c:v>20.783606557377048</c:v>
                </c:pt>
                <c:pt idx="305">
                  <c:v>20.787581699346404</c:v>
                </c:pt>
                <c:pt idx="306">
                  <c:v>20.78501628664495</c:v>
                </c:pt>
                <c:pt idx="307">
                  <c:v>20.788961038961038</c:v>
                </c:pt>
                <c:pt idx="308">
                  <c:v>20.792880258899675</c:v>
                </c:pt>
                <c:pt idx="309">
                  <c:v>20.796774193548387</c:v>
                </c:pt>
                <c:pt idx="310">
                  <c:v>20.80064308681672</c:v>
                </c:pt>
                <c:pt idx="311">
                  <c:v>20.804487179487179</c:v>
                </c:pt>
                <c:pt idx="312">
                  <c:v>20.80511182108626</c:v>
                </c:pt>
                <c:pt idx="313">
                  <c:v>20.808917197452228</c:v>
                </c:pt>
                <c:pt idx="314">
                  <c:v>20.812698412698413</c:v>
                </c:pt>
                <c:pt idx="315">
                  <c:v>20.816455696202532</c:v>
                </c:pt>
                <c:pt idx="316">
                  <c:v>20.810725552050474</c:v>
                </c:pt>
                <c:pt idx="317">
                  <c:v>20.80503144654088</c:v>
                </c:pt>
                <c:pt idx="318">
                  <c:v>20.808777429467085</c:v>
                </c:pt>
                <c:pt idx="319">
                  <c:v>20.8125</c:v>
                </c:pt>
                <c:pt idx="320">
                  <c:v>20.81619937694704</c:v>
                </c:pt>
                <c:pt idx="321">
                  <c:v>20.819875776397517</c:v>
                </c:pt>
                <c:pt idx="322">
                  <c:v>20.814241486068113</c:v>
                </c:pt>
                <c:pt idx="323">
                  <c:v>20.817901234567902</c:v>
                </c:pt>
                <c:pt idx="324">
                  <c:v>20.8</c:v>
                </c:pt>
                <c:pt idx="325">
                  <c:v>20.803680981595093</c:v>
                </c:pt>
                <c:pt idx="326">
                  <c:v>20.782874617737004</c:v>
                </c:pt>
                <c:pt idx="327">
                  <c:v>20.786585365853657</c:v>
                </c:pt>
                <c:pt idx="328">
                  <c:v>20.790273556231003</c:v>
                </c:pt>
                <c:pt idx="329">
                  <c:v>20.790909090909089</c:v>
                </c:pt>
                <c:pt idx="330">
                  <c:v>20.794561933534744</c:v>
                </c:pt>
                <c:pt idx="331">
                  <c:v>20.798192771084338</c:v>
                </c:pt>
                <c:pt idx="332">
                  <c:v>20.801801801801801</c:v>
                </c:pt>
                <c:pt idx="333">
                  <c:v>20.802395209580837</c:v>
                </c:pt>
                <c:pt idx="334">
                  <c:v>20.805970149253731</c:v>
                </c:pt>
                <c:pt idx="335">
                  <c:v>20.80952380952381</c:v>
                </c:pt>
                <c:pt idx="336">
                  <c:v>20.810089020771514</c:v>
                </c:pt>
                <c:pt idx="337">
                  <c:v>20.81360946745562</c:v>
                </c:pt>
                <c:pt idx="338">
                  <c:v>20.817109144542773</c:v>
                </c:pt>
                <c:pt idx="339">
                  <c:v>20.820588235294117</c:v>
                </c:pt>
                <c:pt idx="340">
                  <c:v>20.821114369501466</c:v>
                </c:pt>
                <c:pt idx="341">
                  <c:v>20.82456140350877</c:v>
                </c:pt>
                <c:pt idx="342">
                  <c:v>20.827988338192419</c:v>
                </c:pt>
                <c:pt idx="343">
                  <c:v>20.831395348837209</c:v>
                </c:pt>
                <c:pt idx="344">
                  <c:v>20.834782608695651</c:v>
                </c:pt>
                <c:pt idx="345">
                  <c:v>20.838150289017342</c:v>
                </c:pt>
                <c:pt idx="346">
                  <c:v>20.841498559077809</c:v>
                </c:pt>
                <c:pt idx="347">
                  <c:v>20.839080459770116</c:v>
                </c:pt>
                <c:pt idx="348">
                  <c:v>20.842406876790832</c:v>
                </c:pt>
                <c:pt idx="349">
                  <c:v>20.845714285714287</c:v>
                </c:pt>
                <c:pt idx="350">
                  <c:v>20.849002849002851</c:v>
                </c:pt>
                <c:pt idx="351">
                  <c:v>20.84659090909091</c:v>
                </c:pt>
                <c:pt idx="352">
                  <c:v>20.835694050991503</c:v>
                </c:pt>
                <c:pt idx="353">
                  <c:v>20.8135593220339</c:v>
                </c:pt>
                <c:pt idx="354">
                  <c:v>20.816901408450704</c:v>
                </c:pt>
                <c:pt idx="355">
                  <c:v>20.817415730337078</c:v>
                </c:pt>
                <c:pt idx="356">
                  <c:v>20.806722689075631</c:v>
                </c:pt>
                <c:pt idx="357">
                  <c:v>20.810055865921786</c:v>
                </c:pt>
                <c:pt idx="358">
                  <c:v>20.813370473537603</c:v>
                </c:pt>
                <c:pt idx="359">
                  <c:v>20.816666666666666</c:v>
                </c:pt>
                <c:pt idx="360">
                  <c:v>20.81163434903047</c:v>
                </c:pt>
                <c:pt idx="361">
                  <c:v>20.814917127071823</c:v>
                </c:pt>
                <c:pt idx="362">
                  <c:v>20.815426997245179</c:v>
                </c:pt>
                <c:pt idx="363">
                  <c:v>20.818681318681318</c:v>
                </c:pt>
                <c:pt idx="364">
                  <c:v>20.82191780821918</c:v>
                </c:pt>
                <c:pt idx="365">
                  <c:v>20.825136612021858</c:v>
                </c:pt>
                <c:pt idx="366">
                  <c:v>20.8283378746594</c:v>
                </c:pt>
                <c:pt idx="367">
                  <c:v>20.831521739130434</c:v>
                </c:pt>
                <c:pt idx="368">
                  <c:v>20.823848238482384</c:v>
                </c:pt>
                <c:pt idx="369">
                  <c:v>20.82162162162162</c:v>
                </c:pt>
                <c:pt idx="370">
                  <c:v>20.819407008086252</c:v>
                </c:pt>
                <c:pt idx="371">
                  <c:v>20.817204301075268</c:v>
                </c:pt>
                <c:pt idx="372">
                  <c:v>20.820375335120644</c:v>
                </c:pt>
                <c:pt idx="373">
                  <c:v>20.823529411764707</c:v>
                </c:pt>
                <c:pt idx="374">
                  <c:v>20.824000000000002</c:v>
                </c:pt>
                <c:pt idx="375">
                  <c:v>20.827127659574469</c:v>
                </c:pt>
                <c:pt idx="376">
                  <c:v>20.827586206896552</c:v>
                </c:pt>
                <c:pt idx="377">
                  <c:v>20.825396825396826</c:v>
                </c:pt>
                <c:pt idx="378">
                  <c:v>20.825857519788919</c:v>
                </c:pt>
                <c:pt idx="379">
                  <c:v>20.828947368421051</c:v>
                </c:pt>
                <c:pt idx="380">
                  <c:v>20.824146981627297</c:v>
                </c:pt>
                <c:pt idx="381">
                  <c:v>20.827225130890053</c:v>
                </c:pt>
                <c:pt idx="382">
                  <c:v>20.804177545691907</c:v>
                </c:pt>
                <c:pt idx="383">
                  <c:v>20.807291666666668</c:v>
                </c:pt>
                <c:pt idx="384">
                  <c:v>20.81038961038961</c:v>
                </c:pt>
                <c:pt idx="385">
                  <c:v>20.813471502590673</c:v>
                </c:pt>
                <c:pt idx="386">
                  <c:v>20.816537467700257</c:v>
                </c:pt>
                <c:pt idx="387">
                  <c:v>20.819587628865978</c:v>
                </c:pt>
                <c:pt idx="388">
                  <c:v>20.822622107969153</c:v>
                </c:pt>
                <c:pt idx="389">
                  <c:v>20.825641025641026</c:v>
                </c:pt>
                <c:pt idx="390">
                  <c:v>20.828644501278774</c:v>
                </c:pt>
                <c:pt idx="391">
                  <c:v>20.831632653061224</c:v>
                </c:pt>
                <c:pt idx="392">
                  <c:v>20.834605597964376</c:v>
                </c:pt>
                <c:pt idx="393">
                  <c:v>20.82741116751269</c:v>
                </c:pt>
                <c:pt idx="394">
                  <c:v>20.822784810126581</c:v>
                </c:pt>
                <c:pt idx="395">
                  <c:v>20.825757575757574</c:v>
                </c:pt>
                <c:pt idx="396">
                  <c:v>20.828715365239294</c:v>
                </c:pt>
                <c:pt idx="397">
                  <c:v>20.831658291457288</c:v>
                </c:pt>
                <c:pt idx="398">
                  <c:v>20.814536340852129</c:v>
                </c:pt>
                <c:pt idx="399">
                  <c:v>20.817499999999999</c:v>
                </c:pt>
                <c:pt idx="400">
                  <c:v>20.805486284289277</c:v>
                </c:pt>
                <c:pt idx="401">
                  <c:v>20.808457711442784</c:v>
                </c:pt>
                <c:pt idx="402">
                  <c:v>20.811414392059554</c:v>
                </c:pt>
                <c:pt idx="403">
                  <c:v>20.814356435643564</c:v>
                </c:pt>
                <c:pt idx="404">
                  <c:v>20.812345679012346</c:v>
                </c:pt>
                <c:pt idx="405">
                  <c:v>20.80295566502463</c:v>
                </c:pt>
                <c:pt idx="406">
                  <c:v>20.796068796068795</c:v>
                </c:pt>
                <c:pt idx="407">
                  <c:v>20.794117647058822</c:v>
                </c:pt>
                <c:pt idx="408">
                  <c:v>20.792176039119806</c:v>
                </c:pt>
                <c:pt idx="409">
                  <c:v>20.795121951219514</c:v>
                </c:pt>
                <c:pt idx="410">
                  <c:v>20.795620437956206</c:v>
                </c:pt>
                <c:pt idx="411">
                  <c:v>20.79854368932039</c:v>
                </c:pt>
                <c:pt idx="412">
                  <c:v>20.784503631961257</c:v>
                </c:pt>
                <c:pt idx="413">
                  <c:v>20.787439613526569</c:v>
                </c:pt>
                <c:pt idx="414">
                  <c:v>20.790361445783134</c:v>
                </c:pt>
                <c:pt idx="415">
                  <c:v>20.79326923076923</c:v>
                </c:pt>
                <c:pt idx="416">
                  <c:v>20.786570743405274</c:v>
                </c:pt>
                <c:pt idx="417">
                  <c:v>20.789473684210527</c:v>
                </c:pt>
                <c:pt idx="418">
                  <c:v>20.787589498806682</c:v>
                </c:pt>
                <c:pt idx="419">
                  <c:v>20.790476190476191</c:v>
                </c:pt>
                <c:pt idx="420">
                  <c:v>20.793349168646081</c:v>
                </c:pt>
                <c:pt idx="421">
                  <c:v>20.796208530805686</c:v>
                </c:pt>
                <c:pt idx="422">
                  <c:v>20.799054373522459</c:v>
                </c:pt>
                <c:pt idx="423">
                  <c:v>20.80188679245283</c:v>
                </c:pt>
                <c:pt idx="424">
                  <c:v>20.792941176470588</c:v>
                </c:pt>
                <c:pt idx="425">
                  <c:v>20.795774647887324</c:v>
                </c:pt>
                <c:pt idx="426">
                  <c:v>20.798594847775174</c:v>
                </c:pt>
                <c:pt idx="427">
                  <c:v>20.794392523364486</c:v>
                </c:pt>
                <c:pt idx="428">
                  <c:v>20.792540792540791</c:v>
                </c:pt>
                <c:pt idx="429">
                  <c:v>20.788372093023256</c:v>
                </c:pt>
                <c:pt idx="430">
                  <c:v>20.786542923433874</c:v>
                </c:pt>
                <c:pt idx="431">
                  <c:v>20.787037037037038</c:v>
                </c:pt>
                <c:pt idx="432">
                  <c:v>20.782909930715935</c:v>
                </c:pt>
                <c:pt idx="433">
                  <c:v>20.785714285714285</c:v>
                </c:pt>
                <c:pt idx="434">
                  <c:v>20.774712643678161</c:v>
                </c:pt>
                <c:pt idx="435">
                  <c:v>20.777522935779817</c:v>
                </c:pt>
                <c:pt idx="436">
                  <c:v>20.780320366132724</c:v>
                </c:pt>
                <c:pt idx="437">
                  <c:v>20.769406392694062</c:v>
                </c:pt>
                <c:pt idx="438">
                  <c:v>20.767653758542142</c:v>
                </c:pt>
                <c:pt idx="439">
                  <c:v>20.754545454545454</c:v>
                </c:pt>
                <c:pt idx="440">
                  <c:v>20.75736961451247</c:v>
                </c:pt>
                <c:pt idx="441">
                  <c:v>20.760180995475114</c:v>
                </c:pt>
                <c:pt idx="442">
                  <c:v>20.762979683972912</c:v>
                </c:pt>
                <c:pt idx="443">
                  <c:v>20.754504504504503</c:v>
                </c:pt>
                <c:pt idx="444">
                  <c:v>20.73932584269663</c:v>
                </c:pt>
                <c:pt idx="445">
                  <c:v>20.742152466367713</c:v>
                </c:pt>
                <c:pt idx="446">
                  <c:v>20.744966442953022</c:v>
                </c:pt>
                <c:pt idx="447">
                  <c:v>20.747767857142858</c:v>
                </c:pt>
                <c:pt idx="448">
                  <c:v>20.743875278396438</c:v>
                </c:pt>
                <c:pt idx="449">
                  <c:v>20.746666666666666</c:v>
                </c:pt>
                <c:pt idx="450">
                  <c:v>20.749445676274945</c:v>
                </c:pt>
                <c:pt idx="451">
                  <c:v>20.752212389380531</c:v>
                </c:pt>
                <c:pt idx="452">
                  <c:v>20.754966887417218</c:v>
                </c:pt>
                <c:pt idx="453">
                  <c:v>20.757709251101321</c:v>
                </c:pt>
                <c:pt idx="454">
                  <c:v>20.758241758241759</c:v>
                </c:pt>
                <c:pt idx="455">
                  <c:v>20.760964912280702</c:v>
                </c:pt>
                <c:pt idx="456">
                  <c:v>20.763676148796499</c:v>
                </c:pt>
                <c:pt idx="457">
                  <c:v>20.757641921397379</c:v>
                </c:pt>
                <c:pt idx="458">
                  <c:v>20.760348583877995</c:v>
                </c:pt>
                <c:pt idx="459">
                  <c:v>20.763043478260869</c:v>
                </c:pt>
                <c:pt idx="460">
                  <c:v>20.765726681127983</c:v>
                </c:pt>
                <c:pt idx="461">
                  <c:v>20.768398268398268</c:v>
                </c:pt>
                <c:pt idx="462">
                  <c:v>20.771058315334773</c:v>
                </c:pt>
                <c:pt idx="463">
                  <c:v>20.773706896551722</c:v>
                </c:pt>
                <c:pt idx="464">
                  <c:v>20.776344086021506</c:v>
                </c:pt>
                <c:pt idx="465">
                  <c:v>20.778969957081546</c:v>
                </c:pt>
                <c:pt idx="466">
                  <c:v>20.768736616702355</c:v>
                </c:pt>
                <c:pt idx="467">
                  <c:v>20.771367521367523</c:v>
                </c:pt>
                <c:pt idx="468">
                  <c:v>20.773987206823026</c:v>
                </c:pt>
                <c:pt idx="469">
                  <c:v>20.776595744680851</c:v>
                </c:pt>
                <c:pt idx="470">
                  <c:v>20.779193205944797</c:v>
                </c:pt>
                <c:pt idx="471">
                  <c:v>20.781779661016948</c:v>
                </c:pt>
                <c:pt idx="472">
                  <c:v>20.780126849894291</c:v>
                </c:pt>
                <c:pt idx="473">
                  <c:v>20.782700421940927</c:v>
                </c:pt>
                <c:pt idx="474">
                  <c:v>20.776842105263157</c:v>
                </c:pt>
                <c:pt idx="475">
                  <c:v>20.779411764705884</c:v>
                </c:pt>
                <c:pt idx="476">
                  <c:v>20.781970649895179</c:v>
                </c:pt>
                <c:pt idx="477">
                  <c:v>20.782426778242677</c:v>
                </c:pt>
                <c:pt idx="478">
                  <c:v>20.784968684759917</c:v>
                </c:pt>
                <c:pt idx="479">
                  <c:v>20.787500000000001</c:v>
                </c:pt>
                <c:pt idx="480">
                  <c:v>20.785862785862786</c:v>
                </c:pt>
                <c:pt idx="481">
                  <c:v>20.78838174273859</c:v>
                </c:pt>
                <c:pt idx="482">
                  <c:v>20.790890269151138</c:v>
                </c:pt>
                <c:pt idx="483">
                  <c:v>20.793388429752067</c:v>
                </c:pt>
                <c:pt idx="484">
                  <c:v>20.795876288659795</c:v>
                </c:pt>
                <c:pt idx="485">
                  <c:v>20.798353909465021</c:v>
                </c:pt>
                <c:pt idx="486">
                  <c:v>20.800821355236138</c:v>
                </c:pt>
                <c:pt idx="487">
                  <c:v>20.78688524590164</c:v>
                </c:pt>
                <c:pt idx="488">
                  <c:v>20.787321063394682</c:v>
                </c:pt>
                <c:pt idx="489">
                  <c:v>20.785714285714285</c:v>
                </c:pt>
                <c:pt idx="490">
                  <c:v>20.780040733197556</c:v>
                </c:pt>
                <c:pt idx="491">
                  <c:v>20.774390243902438</c:v>
                </c:pt>
                <c:pt idx="492">
                  <c:v>20.776876267748477</c:v>
                </c:pt>
                <c:pt idx="493">
                  <c:v>20.779352226720647</c:v>
                </c:pt>
                <c:pt idx="494">
                  <c:v>20.777777777777779</c:v>
                </c:pt>
                <c:pt idx="495">
                  <c:v>20.780241935483872</c:v>
                </c:pt>
                <c:pt idx="496">
                  <c:v>20.762575452716298</c:v>
                </c:pt>
                <c:pt idx="497">
                  <c:v>20.765060240963855</c:v>
                </c:pt>
                <c:pt idx="498">
                  <c:v>20.76753507014028</c:v>
                </c:pt>
                <c:pt idx="499">
                  <c:v>20.754000000000001</c:v>
                </c:pt>
                <c:pt idx="500">
                  <c:v>20.756487025948104</c:v>
                </c:pt>
                <c:pt idx="501">
                  <c:v>20.758964143426294</c:v>
                </c:pt>
                <c:pt idx="502">
                  <c:v>20.761431411530815</c:v>
                </c:pt>
                <c:pt idx="503">
                  <c:v>20.761904761904763</c:v>
                </c:pt>
                <c:pt idx="504">
                  <c:v>20.75841584158416</c:v>
                </c:pt>
                <c:pt idx="505">
                  <c:v>20.760869565217391</c:v>
                </c:pt>
                <c:pt idx="506">
                  <c:v>20.763313609467456</c:v>
                </c:pt>
                <c:pt idx="507">
                  <c:v>20.765748031496063</c:v>
                </c:pt>
                <c:pt idx="508">
                  <c:v>20.768172888015716</c:v>
                </c:pt>
                <c:pt idx="509">
                  <c:v>20.764705882352942</c:v>
                </c:pt>
                <c:pt idx="510">
                  <c:v>20.767123287671232</c:v>
                </c:pt>
                <c:pt idx="511">
                  <c:v>20.765625</c:v>
                </c:pt>
                <c:pt idx="512">
                  <c:v>20.768031189083821</c:v>
                </c:pt>
                <c:pt idx="513">
                  <c:v>20.770428015564203</c:v>
                </c:pt>
                <c:pt idx="514">
                  <c:v>20.772815533980584</c:v>
                </c:pt>
                <c:pt idx="515">
                  <c:v>20.775193798449614</c:v>
                </c:pt>
                <c:pt idx="516">
                  <c:v>20.767891682785301</c:v>
                </c:pt>
                <c:pt idx="517">
                  <c:v>20.77027027027027</c:v>
                </c:pt>
                <c:pt idx="518">
                  <c:v>20.772639691714836</c:v>
                </c:pt>
                <c:pt idx="519">
                  <c:v>20.763461538461538</c:v>
                </c:pt>
                <c:pt idx="520">
                  <c:v>20.765834932821498</c:v>
                </c:pt>
                <c:pt idx="521">
                  <c:v>20.768199233716476</c:v>
                </c:pt>
                <c:pt idx="522">
                  <c:v>20.770554493307838</c:v>
                </c:pt>
                <c:pt idx="523">
                  <c:v>20.772900763358777</c:v>
                </c:pt>
                <c:pt idx="524">
                  <c:v>20.775238095238095</c:v>
                </c:pt>
                <c:pt idx="525">
                  <c:v>20.766159695817489</c:v>
                </c:pt>
                <c:pt idx="526">
                  <c:v>20.755218216318784</c:v>
                </c:pt>
                <c:pt idx="527">
                  <c:v>20.757575757575758</c:v>
                </c:pt>
                <c:pt idx="528">
                  <c:v>20.756143667296787</c:v>
                </c:pt>
                <c:pt idx="529">
                  <c:v>20.750943396226415</c:v>
                </c:pt>
                <c:pt idx="530">
                  <c:v>20.753295668549907</c:v>
                </c:pt>
                <c:pt idx="531">
                  <c:v>20.755639097744361</c:v>
                </c:pt>
                <c:pt idx="532">
                  <c:v>20.757973733583491</c:v>
                </c:pt>
                <c:pt idx="533">
                  <c:v>20.760299625468164</c:v>
                </c:pt>
                <c:pt idx="534">
                  <c:v>20.762616822429905</c:v>
                </c:pt>
                <c:pt idx="535">
                  <c:v>20.761194029850746</c:v>
                </c:pt>
                <c:pt idx="536">
                  <c:v>20.763500931098697</c:v>
                </c:pt>
                <c:pt idx="537">
                  <c:v>20.765799256505577</c:v>
                </c:pt>
                <c:pt idx="538">
                  <c:v>20.76808905380334</c:v>
                </c:pt>
                <c:pt idx="539">
                  <c:v>20.770370370370369</c:v>
                </c:pt>
                <c:pt idx="540">
                  <c:v>20.76894639556377</c:v>
                </c:pt>
                <c:pt idx="541">
                  <c:v>20.767527675276753</c:v>
                </c:pt>
                <c:pt idx="542">
                  <c:v>20.760589318600367</c:v>
                </c:pt>
                <c:pt idx="543">
                  <c:v>20.761029411764707</c:v>
                </c:pt>
                <c:pt idx="544">
                  <c:v>20.759633027522934</c:v>
                </c:pt>
                <c:pt idx="545">
                  <c:v>20.761904761904763</c:v>
                </c:pt>
                <c:pt idx="546">
                  <c:v>20.764168190127972</c:v>
                </c:pt>
                <c:pt idx="547">
                  <c:v>20.753649635036496</c:v>
                </c:pt>
                <c:pt idx="548">
                  <c:v>20.754098360655739</c:v>
                </c:pt>
                <c:pt idx="549">
                  <c:v>20.756363636363638</c:v>
                </c:pt>
                <c:pt idx="550">
                  <c:v>20.758620689655171</c:v>
                </c:pt>
                <c:pt idx="551">
                  <c:v>20.755434782608695</c:v>
                </c:pt>
                <c:pt idx="552">
                  <c:v>20.752260397830018</c:v>
                </c:pt>
                <c:pt idx="553">
                  <c:v>20.754512635379061</c:v>
                </c:pt>
                <c:pt idx="554">
                  <c:v>20.756756756756758</c:v>
                </c:pt>
                <c:pt idx="555">
                  <c:v>20.753597122302157</c:v>
                </c:pt>
                <c:pt idx="556">
                  <c:v>20.755834829443447</c:v>
                </c:pt>
                <c:pt idx="557">
                  <c:v>20.758064516129032</c:v>
                </c:pt>
                <c:pt idx="558">
                  <c:v>20.760286225402506</c:v>
                </c:pt>
                <c:pt idx="559">
                  <c:v>20.760714285714286</c:v>
                </c:pt>
                <c:pt idx="560">
                  <c:v>20.762923351158644</c:v>
                </c:pt>
                <c:pt idx="561">
                  <c:v>20.765124555160142</c:v>
                </c:pt>
                <c:pt idx="562">
                  <c:v>20.767317939609235</c:v>
                </c:pt>
                <c:pt idx="563">
                  <c:v>20.769503546099291</c:v>
                </c:pt>
                <c:pt idx="564">
                  <c:v>20.771681415929205</c:v>
                </c:pt>
                <c:pt idx="565">
                  <c:v>20.773851590106005</c:v>
                </c:pt>
                <c:pt idx="566">
                  <c:v>20.776014109347443</c:v>
                </c:pt>
                <c:pt idx="567">
                  <c:v>20.776408450704224</c:v>
                </c:pt>
                <c:pt idx="568">
                  <c:v>20.778558875219684</c:v>
                </c:pt>
                <c:pt idx="569">
                  <c:v>20.780701754385966</c:v>
                </c:pt>
                <c:pt idx="570">
                  <c:v>20.775831873905428</c:v>
                </c:pt>
                <c:pt idx="571">
                  <c:v>20.772727272727273</c:v>
                </c:pt>
                <c:pt idx="572">
                  <c:v>20.774869109947645</c:v>
                </c:pt>
                <c:pt idx="573">
                  <c:v>20.770034843205575</c:v>
                </c:pt>
                <c:pt idx="574">
                  <c:v>20.770434782608696</c:v>
                </c:pt>
                <c:pt idx="575">
                  <c:v>20.772569444444443</c:v>
                </c:pt>
                <c:pt idx="576">
                  <c:v>20.774696707105718</c:v>
                </c:pt>
                <c:pt idx="577">
                  <c:v>20.775086505190313</c:v>
                </c:pt>
                <c:pt idx="578">
                  <c:v>20.777202072538859</c:v>
                </c:pt>
                <c:pt idx="579">
                  <c:v>20.779310344827586</c:v>
                </c:pt>
                <c:pt idx="580">
                  <c:v>20.781411359724611</c:v>
                </c:pt>
                <c:pt idx="581">
                  <c:v>20.783505154639176</c:v>
                </c:pt>
                <c:pt idx="582">
                  <c:v>20.785591766723844</c:v>
                </c:pt>
                <c:pt idx="583">
                  <c:v>20.787671232876711</c:v>
                </c:pt>
                <c:pt idx="584">
                  <c:v>20.78974358974359</c:v>
                </c:pt>
                <c:pt idx="585">
                  <c:v>20.791808873720136</c:v>
                </c:pt>
                <c:pt idx="586">
                  <c:v>20.790459965928449</c:v>
                </c:pt>
                <c:pt idx="587">
                  <c:v>20.789115646258505</c:v>
                </c:pt>
                <c:pt idx="588">
                  <c:v>20.791171477079796</c:v>
                </c:pt>
                <c:pt idx="589">
                  <c:v>20.784745762711864</c:v>
                </c:pt>
                <c:pt idx="590">
                  <c:v>20.7834179357022</c:v>
                </c:pt>
                <c:pt idx="591">
                  <c:v>20.785472972972972</c:v>
                </c:pt>
                <c:pt idx="592">
                  <c:v>20.78752107925801</c:v>
                </c:pt>
                <c:pt idx="593">
                  <c:v>20.789562289562291</c:v>
                </c:pt>
                <c:pt idx="594">
                  <c:v>20.791596638655463</c:v>
                </c:pt>
                <c:pt idx="595">
                  <c:v>20.793624161073826</c:v>
                </c:pt>
                <c:pt idx="596">
                  <c:v>20.78391959798995</c:v>
                </c:pt>
                <c:pt idx="597">
                  <c:v>20.785953177257525</c:v>
                </c:pt>
                <c:pt idx="598">
                  <c:v>20.786310517529216</c:v>
                </c:pt>
                <c:pt idx="599">
                  <c:v>20.788333333333334</c:v>
                </c:pt>
                <c:pt idx="600">
                  <c:v>20.787021630615641</c:v>
                </c:pt>
                <c:pt idx="601">
                  <c:v>20.789036544850497</c:v>
                </c:pt>
                <c:pt idx="602">
                  <c:v>20.784411276948589</c:v>
                </c:pt>
                <c:pt idx="603">
                  <c:v>20.778145695364238</c:v>
                </c:pt>
                <c:pt idx="604">
                  <c:v>20.778512396694214</c:v>
                </c:pt>
                <c:pt idx="605">
                  <c:v>20.778877887788777</c:v>
                </c:pt>
                <c:pt idx="606">
                  <c:v>20.772652388797365</c:v>
                </c:pt>
                <c:pt idx="607">
                  <c:v>20.774671052631579</c:v>
                </c:pt>
                <c:pt idx="608">
                  <c:v>20.776683087027916</c:v>
                </c:pt>
                <c:pt idx="609">
                  <c:v>20.778688524590162</c:v>
                </c:pt>
                <c:pt idx="610">
                  <c:v>20.780687397708675</c:v>
                </c:pt>
                <c:pt idx="611">
                  <c:v>20.776143790849673</c:v>
                </c:pt>
                <c:pt idx="612">
                  <c:v>20.778140293637847</c:v>
                </c:pt>
                <c:pt idx="613">
                  <c:v>20.780130293159608</c:v>
                </c:pt>
                <c:pt idx="614">
                  <c:v>20.782113821138211</c:v>
                </c:pt>
                <c:pt idx="615">
                  <c:v>20.777597402597401</c:v>
                </c:pt>
                <c:pt idx="616">
                  <c:v>20.774716369529983</c:v>
                </c:pt>
                <c:pt idx="617">
                  <c:v>20.776699029126213</c:v>
                </c:pt>
                <c:pt idx="618">
                  <c:v>20.778675282714055</c:v>
                </c:pt>
                <c:pt idx="619">
                  <c:v>20.780645161290323</c:v>
                </c:pt>
                <c:pt idx="620">
                  <c:v>20.782608695652176</c:v>
                </c:pt>
                <c:pt idx="621">
                  <c:v>20.771704180064308</c:v>
                </c:pt>
                <c:pt idx="622">
                  <c:v>20.773675762439808</c:v>
                </c:pt>
                <c:pt idx="623">
                  <c:v>20.775641025641026</c:v>
                </c:pt>
                <c:pt idx="624">
                  <c:v>20.7712</c:v>
                </c:pt>
                <c:pt idx="625">
                  <c:v>20.773162939297123</c:v>
                </c:pt>
                <c:pt idx="626">
                  <c:v>20.770334928229666</c:v>
                </c:pt>
                <c:pt idx="627">
                  <c:v>20.764331210191084</c:v>
                </c:pt>
                <c:pt idx="628">
                  <c:v>20.756756756756758</c:v>
                </c:pt>
                <c:pt idx="629">
                  <c:v>20.75873015873016</c:v>
                </c:pt>
                <c:pt idx="630">
                  <c:v>20.748019017432647</c:v>
                </c:pt>
                <c:pt idx="631">
                  <c:v>20.75</c:v>
                </c:pt>
                <c:pt idx="632">
                  <c:v>20.751974723538705</c:v>
                </c:pt>
                <c:pt idx="633">
                  <c:v>20.753943217665615</c:v>
                </c:pt>
                <c:pt idx="634">
                  <c:v>20.755905511811022</c:v>
                </c:pt>
                <c:pt idx="635">
                  <c:v>20.757861635220127</c:v>
                </c:pt>
                <c:pt idx="636">
                  <c:v>20.756671899529042</c:v>
                </c:pt>
                <c:pt idx="637">
                  <c:v>20.758620689655171</c:v>
                </c:pt>
                <c:pt idx="638">
                  <c:v>20.760563380281692</c:v>
                </c:pt>
                <c:pt idx="639">
                  <c:v>20.759374999999999</c:v>
                </c:pt>
                <c:pt idx="640">
                  <c:v>20.753510140405616</c:v>
                </c:pt>
                <c:pt idx="641">
                  <c:v>20.74454828660436</c:v>
                </c:pt>
                <c:pt idx="642">
                  <c:v>20.746500777604975</c:v>
                </c:pt>
                <c:pt idx="643">
                  <c:v>20.743788819875775</c:v>
                </c:pt>
                <c:pt idx="644">
                  <c:v>20.741085271317829</c:v>
                </c:pt>
                <c:pt idx="645">
                  <c:v>20.743034055727556</c:v>
                </c:pt>
                <c:pt idx="646">
                  <c:v>20.744976816074189</c:v>
                </c:pt>
                <c:pt idx="647">
                  <c:v>20.746913580246915</c:v>
                </c:pt>
                <c:pt idx="648">
                  <c:v>20.748844375963021</c:v>
                </c:pt>
                <c:pt idx="649">
                  <c:v>20.75076923076923</c:v>
                </c:pt>
                <c:pt idx="650">
                  <c:v>20.749615975422426</c:v>
                </c:pt>
                <c:pt idx="651">
                  <c:v>20.75153374233129</c:v>
                </c:pt>
                <c:pt idx="652">
                  <c:v>20.75344563552833</c:v>
                </c:pt>
                <c:pt idx="653">
                  <c:v>20.744648318042813</c:v>
                </c:pt>
                <c:pt idx="654">
                  <c:v>20.743511450381678</c:v>
                </c:pt>
                <c:pt idx="655">
                  <c:v>20.745426829268293</c:v>
                </c:pt>
                <c:pt idx="656">
                  <c:v>20.739726027397261</c:v>
                </c:pt>
                <c:pt idx="657">
                  <c:v>20.741641337386017</c:v>
                </c:pt>
                <c:pt idx="658">
                  <c:v>20.742033383915022</c:v>
                </c:pt>
                <c:pt idx="659">
                  <c:v>20.743939393939392</c:v>
                </c:pt>
                <c:pt idx="660">
                  <c:v>20.745839636913768</c:v>
                </c:pt>
                <c:pt idx="661">
                  <c:v>20.744712990936556</c:v>
                </c:pt>
                <c:pt idx="662">
                  <c:v>20.734539969834088</c:v>
                </c:pt>
                <c:pt idx="663">
                  <c:v>20.736445783132531</c:v>
                </c:pt>
                <c:pt idx="664">
                  <c:v>20.738345864661653</c:v>
                </c:pt>
                <c:pt idx="665">
                  <c:v>20.738738738738739</c:v>
                </c:pt>
                <c:pt idx="666">
                  <c:v>20.740629685157423</c:v>
                </c:pt>
                <c:pt idx="667">
                  <c:v>20.732035928143713</c:v>
                </c:pt>
                <c:pt idx="668">
                  <c:v>20.732436472346787</c:v>
                </c:pt>
                <c:pt idx="669">
                  <c:v>20.734328358208955</c:v>
                </c:pt>
                <c:pt idx="670">
                  <c:v>20.736214605067065</c:v>
                </c:pt>
                <c:pt idx="671">
                  <c:v>20.738095238095237</c:v>
                </c:pt>
                <c:pt idx="672">
                  <c:v>20.73997028231798</c:v>
                </c:pt>
                <c:pt idx="673">
                  <c:v>20.737388724035608</c:v>
                </c:pt>
                <c:pt idx="674">
                  <c:v>20.73925925925926</c:v>
                </c:pt>
                <c:pt idx="675">
                  <c:v>20.738165680473372</c:v>
                </c:pt>
                <c:pt idx="676">
                  <c:v>20.740029542097489</c:v>
                </c:pt>
                <c:pt idx="677">
                  <c:v>20.74188790560472</c:v>
                </c:pt>
                <c:pt idx="678">
                  <c:v>20.730486008836525</c:v>
                </c:pt>
                <c:pt idx="679">
                  <c:v>20.732352941176469</c:v>
                </c:pt>
                <c:pt idx="680">
                  <c:v>20.734214390602055</c:v>
                </c:pt>
                <c:pt idx="681">
                  <c:v>20.731671554252198</c:v>
                </c:pt>
                <c:pt idx="682">
                  <c:v>20.723279648609079</c:v>
                </c:pt>
                <c:pt idx="683">
                  <c:v>20.723684210526315</c:v>
                </c:pt>
                <c:pt idx="684">
                  <c:v>20.725547445255476</c:v>
                </c:pt>
                <c:pt idx="685">
                  <c:v>20.727405247813412</c:v>
                </c:pt>
                <c:pt idx="686">
                  <c:v>20.729257641921397</c:v>
                </c:pt>
                <c:pt idx="687">
                  <c:v>20.728197674418606</c:v>
                </c:pt>
                <c:pt idx="688">
                  <c:v>20.730043541364296</c:v>
                </c:pt>
                <c:pt idx="689">
                  <c:v>20.731884057971016</c:v>
                </c:pt>
                <c:pt idx="690">
                  <c:v>20.727930535455862</c:v>
                </c:pt>
                <c:pt idx="691">
                  <c:v>20.729768786127167</c:v>
                </c:pt>
                <c:pt idx="692">
                  <c:v>20.725829725829726</c:v>
                </c:pt>
                <c:pt idx="693">
                  <c:v>20.726224783861671</c:v>
                </c:pt>
                <c:pt idx="694">
                  <c:v>20.728057553956834</c:v>
                </c:pt>
                <c:pt idx="695">
                  <c:v>20.729885057471265</c:v>
                </c:pt>
                <c:pt idx="696">
                  <c:v>20.73170731707317</c:v>
                </c:pt>
                <c:pt idx="697">
                  <c:v>20.724928366762178</c:v>
                </c:pt>
                <c:pt idx="698">
                  <c:v>20.721030042918454</c:v>
                </c:pt>
                <c:pt idx="699">
                  <c:v>20.722857142857144</c:v>
                </c:pt>
                <c:pt idx="700">
                  <c:v>20.724679029957205</c:v>
                </c:pt>
                <c:pt idx="701">
                  <c:v>20.726495726495727</c:v>
                </c:pt>
                <c:pt idx="702">
                  <c:v>20.728307254623044</c:v>
                </c:pt>
                <c:pt idx="703">
                  <c:v>20.730113636363637</c:v>
                </c:pt>
                <c:pt idx="704">
                  <c:v>20.726241134751774</c:v>
                </c:pt>
                <c:pt idx="705">
                  <c:v>20.728045325779036</c:v>
                </c:pt>
                <c:pt idx="706">
                  <c:v>20.72842998585573</c:v>
                </c:pt>
                <c:pt idx="707">
                  <c:v>20.730225988700564</c:v>
                </c:pt>
                <c:pt idx="708">
                  <c:v>20.724964739069112</c:v>
                </c:pt>
                <c:pt idx="709">
                  <c:v>20.725352112676056</c:v>
                </c:pt>
                <c:pt idx="710">
                  <c:v>20.721518987341771</c:v>
                </c:pt>
                <c:pt idx="711">
                  <c:v>20.723314606741575</c:v>
                </c:pt>
                <c:pt idx="712">
                  <c:v>20.725105189340812</c:v>
                </c:pt>
                <c:pt idx="713">
                  <c:v>20.72689075630252</c:v>
                </c:pt>
                <c:pt idx="714">
                  <c:v>20.728671328671329</c:v>
                </c:pt>
                <c:pt idx="715">
                  <c:v>20.730446927374302</c:v>
                </c:pt>
                <c:pt idx="716">
                  <c:v>20.723849372384937</c:v>
                </c:pt>
                <c:pt idx="717">
                  <c:v>20.722841225626741</c:v>
                </c:pt>
                <c:pt idx="718">
                  <c:v>20.724617524339362</c:v>
                </c:pt>
                <c:pt idx="719">
                  <c:v>20.726388888888888</c:v>
                </c:pt>
                <c:pt idx="720">
                  <c:v>20.728155339805824</c:v>
                </c:pt>
                <c:pt idx="721">
                  <c:v>20.727146814404431</c:v>
                </c:pt>
                <c:pt idx="722">
                  <c:v>20.728907330567083</c:v>
                </c:pt>
                <c:pt idx="723">
                  <c:v>20.730662983425415</c:v>
                </c:pt>
                <c:pt idx="724">
                  <c:v>20.732413793103447</c:v>
                </c:pt>
                <c:pt idx="725">
                  <c:v>20.734159779614323</c:v>
                </c:pt>
                <c:pt idx="726">
                  <c:v>20.729023383768915</c:v>
                </c:pt>
                <c:pt idx="727">
                  <c:v>20.723901098901099</c:v>
                </c:pt>
                <c:pt idx="728">
                  <c:v>20.725651577503431</c:v>
                </c:pt>
                <c:pt idx="729">
                  <c:v>20.720547945205478</c:v>
                </c:pt>
                <c:pt idx="730">
                  <c:v>20.714090287277703</c:v>
                </c:pt>
                <c:pt idx="731">
                  <c:v>20.715846994535518</c:v>
                </c:pt>
                <c:pt idx="732">
                  <c:v>20.717598908594816</c:v>
                </c:pt>
                <c:pt idx="733">
                  <c:v>20.711171662125341</c:v>
                </c:pt>
                <c:pt idx="734">
                  <c:v>20.712925170068026</c:v>
                </c:pt>
                <c:pt idx="735">
                  <c:v>20.711956521739129</c:v>
                </c:pt>
                <c:pt idx="736">
                  <c:v>20.71370420624152</c:v>
                </c:pt>
                <c:pt idx="737">
                  <c:v>20.715447154471544</c:v>
                </c:pt>
                <c:pt idx="738">
                  <c:v>20.711772665764546</c:v>
                </c:pt>
                <c:pt idx="739">
                  <c:v>20.713513513513515</c:v>
                </c:pt>
                <c:pt idx="740">
                  <c:v>20.704453441295545</c:v>
                </c:pt>
                <c:pt idx="741">
                  <c:v>20.703504043126685</c:v>
                </c:pt>
                <c:pt idx="742">
                  <c:v>20.702557200538358</c:v>
                </c:pt>
                <c:pt idx="743">
                  <c:v>20.704301075268816</c:v>
                </c:pt>
                <c:pt idx="744">
                  <c:v>20.706040268456377</c:v>
                </c:pt>
                <c:pt idx="745">
                  <c:v>20.706434316353889</c:v>
                </c:pt>
                <c:pt idx="746">
                  <c:v>20.708165997322624</c:v>
                </c:pt>
                <c:pt idx="747">
                  <c:v>20.709893048128343</c:v>
                </c:pt>
                <c:pt idx="748">
                  <c:v>20.711615487316422</c:v>
                </c:pt>
                <c:pt idx="749">
                  <c:v>20.713333333333335</c:v>
                </c:pt>
                <c:pt idx="750">
                  <c:v>20.715046604527299</c:v>
                </c:pt>
                <c:pt idx="751">
                  <c:v>20.716755319148938</c:v>
                </c:pt>
                <c:pt idx="752">
                  <c:v>20.718459495351926</c:v>
                </c:pt>
                <c:pt idx="753">
                  <c:v>20.716180371352785</c:v>
                </c:pt>
                <c:pt idx="754">
                  <c:v>20.717880794701987</c:v>
                </c:pt>
                <c:pt idx="755">
                  <c:v>20.719576719576718</c:v>
                </c:pt>
                <c:pt idx="756">
                  <c:v>20.721268163804492</c:v>
                </c:pt>
                <c:pt idx="757">
                  <c:v>20.722955145118732</c:v>
                </c:pt>
                <c:pt idx="758">
                  <c:v>20.724637681159422</c:v>
                </c:pt>
                <c:pt idx="759">
                  <c:v>20.726315789473684</c:v>
                </c:pt>
                <c:pt idx="760">
                  <c:v>20.727989487516425</c:v>
                </c:pt>
                <c:pt idx="761">
                  <c:v>20.72965879265092</c:v>
                </c:pt>
                <c:pt idx="762">
                  <c:v>20.731323722149412</c:v>
                </c:pt>
                <c:pt idx="763">
                  <c:v>20.730366492146597</c:v>
                </c:pt>
                <c:pt idx="764">
                  <c:v>20.732026143790851</c:v>
                </c:pt>
                <c:pt idx="765">
                  <c:v>20.729765013054831</c:v>
                </c:pt>
                <c:pt idx="766">
                  <c:v>20.731421121251628</c:v>
                </c:pt>
                <c:pt idx="767">
                  <c:v>20.73046875</c:v>
                </c:pt>
                <c:pt idx="768">
                  <c:v>20.732119635890768</c:v>
                </c:pt>
                <c:pt idx="769">
                  <c:v>20.733766233766232</c:v>
                </c:pt>
                <c:pt idx="770">
                  <c:v>20.735408560311285</c:v>
                </c:pt>
                <c:pt idx="771">
                  <c:v>20.729274611398964</c:v>
                </c:pt>
                <c:pt idx="772">
                  <c:v>20.730918499353169</c:v>
                </c:pt>
                <c:pt idx="773">
                  <c:v>20.732558139534884</c:v>
                </c:pt>
                <c:pt idx="774">
                  <c:v>20.726451612903226</c:v>
                </c:pt>
                <c:pt idx="775">
                  <c:v>20.728092783505154</c:v>
                </c:pt>
                <c:pt idx="776">
                  <c:v>20.72972972972973</c:v>
                </c:pt>
                <c:pt idx="777">
                  <c:v>20.731362467866322</c:v>
                </c:pt>
                <c:pt idx="778">
                  <c:v>20.732991014120667</c:v>
                </c:pt>
                <c:pt idx="779">
                  <c:v>20.734615384615385</c:v>
                </c:pt>
                <c:pt idx="780">
                  <c:v>20.736235595390525</c:v>
                </c:pt>
                <c:pt idx="781">
                  <c:v>20.736572890025574</c:v>
                </c:pt>
                <c:pt idx="782">
                  <c:v>20.738186462324393</c:v>
                </c:pt>
                <c:pt idx="783">
                  <c:v>20.739795918367346</c:v>
                </c:pt>
                <c:pt idx="784">
                  <c:v>20.741401273885351</c:v>
                </c:pt>
                <c:pt idx="785">
                  <c:v>20.743002544529261</c:v>
                </c:pt>
                <c:pt idx="786">
                  <c:v>20.743329097839897</c:v>
                </c:pt>
                <c:pt idx="787">
                  <c:v>20.743654822335024</c:v>
                </c:pt>
                <c:pt idx="788">
                  <c:v>20.737642585551331</c:v>
                </c:pt>
                <c:pt idx="789">
                  <c:v>20.739240506329114</c:v>
                </c:pt>
                <c:pt idx="790">
                  <c:v>20.738305941845766</c:v>
                </c:pt>
                <c:pt idx="791">
                  <c:v>20.736111111111111</c:v>
                </c:pt>
                <c:pt idx="792">
                  <c:v>20.737704918032787</c:v>
                </c:pt>
                <c:pt idx="793">
                  <c:v>20.739294710327457</c:v>
                </c:pt>
                <c:pt idx="794">
                  <c:v>20.740880503144655</c:v>
                </c:pt>
                <c:pt idx="795">
                  <c:v>20.742462311557787</c:v>
                </c:pt>
                <c:pt idx="796">
                  <c:v>20.744040150564619</c:v>
                </c:pt>
                <c:pt idx="797">
                  <c:v>20.745614035087719</c:v>
                </c:pt>
                <c:pt idx="798">
                  <c:v>20.74718397997497</c:v>
                </c:pt>
                <c:pt idx="799">
                  <c:v>20.74</c:v>
                </c:pt>
                <c:pt idx="800">
                  <c:v>20.741573033707866</c:v>
                </c:pt>
                <c:pt idx="801">
                  <c:v>20.741895261845386</c:v>
                </c:pt>
                <c:pt idx="802">
                  <c:v>20.74346201743462</c:v>
                </c:pt>
                <c:pt idx="803">
                  <c:v>20.74502487562189</c:v>
                </c:pt>
                <c:pt idx="804">
                  <c:v>20.746583850931678</c:v>
                </c:pt>
                <c:pt idx="805">
                  <c:v>20.744416873449133</c:v>
                </c:pt>
                <c:pt idx="806">
                  <c:v>20.739776951672862</c:v>
                </c:pt>
                <c:pt idx="807">
                  <c:v>20.741336633663366</c:v>
                </c:pt>
                <c:pt idx="808">
                  <c:v>20.741656365883806</c:v>
                </c:pt>
                <c:pt idx="809">
                  <c:v>20.743209876543212</c:v>
                </c:pt>
                <c:pt idx="810">
                  <c:v>20.741060419235513</c:v>
                </c:pt>
                <c:pt idx="811">
                  <c:v>20.742610837438423</c:v>
                </c:pt>
                <c:pt idx="812">
                  <c:v>20.744157441574416</c:v>
                </c:pt>
                <c:pt idx="813">
                  <c:v>20.739557739557739</c:v>
                </c:pt>
                <c:pt idx="814">
                  <c:v>20.739877300613497</c:v>
                </c:pt>
                <c:pt idx="815">
                  <c:v>20.741421568627452</c:v>
                </c:pt>
                <c:pt idx="816">
                  <c:v>20.739290085679315</c:v>
                </c:pt>
                <c:pt idx="817">
                  <c:v>20.74083129584352</c:v>
                </c:pt>
                <c:pt idx="818">
                  <c:v>20.742368742368743</c:v>
                </c:pt>
                <c:pt idx="819">
                  <c:v>20.743902439024389</c:v>
                </c:pt>
                <c:pt idx="820">
                  <c:v>20.74543239951279</c:v>
                </c:pt>
                <c:pt idx="821">
                  <c:v>20.744525547445257</c:v>
                </c:pt>
                <c:pt idx="822">
                  <c:v>20.746051032806804</c:v>
                </c:pt>
                <c:pt idx="823">
                  <c:v>20.743932038834952</c:v>
                </c:pt>
                <c:pt idx="824">
                  <c:v>20.744242424242426</c:v>
                </c:pt>
                <c:pt idx="825">
                  <c:v>20.745762711864408</c:v>
                </c:pt>
                <c:pt idx="826">
                  <c:v>20.744860943168078</c:v>
                </c:pt>
                <c:pt idx="827">
                  <c:v>20.746376811594203</c:v>
                </c:pt>
                <c:pt idx="828">
                  <c:v>20.747889022919178</c:v>
                </c:pt>
                <c:pt idx="829">
                  <c:v>20.749397590361447</c:v>
                </c:pt>
                <c:pt idx="830">
                  <c:v>20.750902527075812</c:v>
                </c:pt>
                <c:pt idx="831">
                  <c:v>20.751201923076923</c:v>
                </c:pt>
                <c:pt idx="832">
                  <c:v>20.750300120048021</c:v>
                </c:pt>
                <c:pt idx="833">
                  <c:v>20.75179856115108</c:v>
                </c:pt>
                <c:pt idx="834">
                  <c:v>20.746107784431139</c:v>
                </c:pt>
                <c:pt idx="835">
                  <c:v>20.738038277511961</c:v>
                </c:pt>
                <c:pt idx="836">
                  <c:v>20.739545997610513</c:v>
                </c:pt>
                <c:pt idx="837">
                  <c:v>20.735083532219569</c:v>
                </c:pt>
                <c:pt idx="838">
                  <c:v>20.733015494636472</c:v>
                </c:pt>
                <c:pt idx="839">
                  <c:v>20.734523809523811</c:v>
                </c:pt>
                <c:pt idx="840">
                  <c:v>20.733650416171226</c:v>
                </c:pt>
                <c:pt idx="841">
                  <c:v>20.735154394299286</c:v>
                </c:pt>
                <c:pt idx="842">
                  <c:v>20.736654804270461</c:v>
                </c:pt>
                <c:pt idx="843">
                  <c:v>20.738151658767773</c:v>
                </c:pt>
                <c:pt idx="844">
                  <c:v>20.739644970414201</c:v>
                </c:pt>
                <c:pt idx="845">
                  <c:v>20.735224586288417</c:v>
                </c:pt>
                <c:pt idx="846">
                  <c:v>20.733175914994096</c:v>
                </c:pt>
                <c:pt idx="847">
                  <c:v>20.72995283018868</c:v>
                </c:pt>
                <c:pt idx="848">
                  <c:v>20.731448763250885</c:v>
                </c:pt>
                <c:pt idx="849">
                  <c:v>20.73294117647059</c:v>
                </c:pt>
                <c:pt idx="850">
                  <c:v>20.734430082256168</c:v>
                </c:pt>
                <c:pt idx="851">
                  <c:v>20.735915492957748</c:v>
                </c:pt>
                <c:pt idx="852">
                  <c:v>20.73388042203986</c:v>
                </c:pt>
                <c:pt idx="853">
                  <c:v>20.734192037470727</c:v>
                </c:pt>
                <c:pt idx="854">
                  <c:v>20.735672514619882</c:v>
                </c:pt>
                <c:pt idx="855">
                  <c:v>20.731308411214954</c:v>
                </c:pt>
                <c:pt idx="856">
                  <c:v>20.732788798133022</c:v>
                </c:pt>
                <c:pt idx="857">
                  <c:v>20.734265734265733</c:v>
                </c:pt>
                <c:pt idx="858">
                  <c:v>20.735739231664727</c:v>
                </c:pt>
                <c:pt idx="859">
                  <c:v>20.737209302325581</c:v>
                </c:pt>
                <c:pt idx="860">
                  <c:v>20.736353077816492</c:v>
                </c:pt>
                <c:pt idx="861">
                  <c:v>20.736658932714619</c:v>
                </c:pt>
                <c:pt idx="862">
                  <c:v>20.738122827346466</c:v>
                </c:pt>
                <c:pt idx="863">
                  <c:v>20.739583333333332</c:v>
                </c:pt>
                <c:pt idx="864">
                  <c:v>20.741040462427744</c:v>
                </c:pt>
                <c:pt idx="865">
                  <c:v>20.742494226327945</c:v>
                </c:pt>
                <c:pt idx="866">
                  <c:v>20.742791234140714</c:v>
                </c:pt>
                <c:pt idx="867">
                  <c:v>20.743087557603687</c:v>
                </c:pt>
                <c:pt idx="868">
                  <c:v>20.744533947065591</c:v>
                </c:pt>
                <c:pt idx="869">
                  <c:v>20.745977011494254</c:v>
                </c:pt>
                <c:pt idx="870">
                  <c:v>20.747416762342134</c:v>
                </c:pt>
                <c:pt idx="871">
                  <c:v>20.73967889908257</c:v>
                </c:pt>
                <c:pt idx="872">
                  <c:v>20.741122565864835</c:v>
                </c:pt>
                <c:pt idx="873">
                  <c:v>20.740274599542335</c:v>
                </c:pt>
                <c:pt idx="874">
                  <c:v>20.741714285714284</c:v>
                </c:pt>
                <c:pt idx="875">
                  <c:v>20.743150684931507</c:v>
                </c:pt>
                <c:pt idx="876">
                  <c:v>20.743443557582669</c:v>
                </c:pt>
                <c:pt idx="877">
                  <c:v>20.744874715261957</c:v>
                </c:pt>
                <c:pt idx="878">
                  <c:v>20.746302616609785</c:v>
                </c:pt>
                <c:pt idx="879">
                  <c:v>20.747727272727271</c:v>
                </c:pt>
                <c:pt idx="880">
                  <c:v>20.749148694665152</c:v>
                </c:pt>
                <c:pt idx="881">
                  <c:v>20.750566893424036</c:v>
                </c:pt>
                <c:pt idx="882">
                  <c:v>20.748584371460929</c:v>
                </c:pt>
                <c:pt idx="883">
                  <c:v>20.75</c:v>
                </c:pt>
                <c:pt idx="884">
                  <c:v>20.751412429378529</c:v>
                </c:pt>
                <c:pt idx="885">
                  <c:v>20.752821670428894</c:v>
                </c:pt>
                <c:pt idx="886">
                  <c:v>20.754227733934609</c:v>
                </c:pt>
                <c:pt idx="887">
                  <c:v>20.753378378378379</c:v>
                </c:pt>
                <c:pt idx="888">
                  <c:v>20.754780652418447</c:v>
                </c:pt>
                <c:pt idx="889">
                  <c:v>20.756179775280899</c:v>
                </c:pt>
                <c:pt idx="890">
                  <c:v>20.755331088664423</c:v>
                </c:pt>
                <c:pt idx="891">
                  <c:v>20.755605381165918</c:v>
                </c:pt>
                <c:pt idx="892">
                  <c:v>20.756998880179172</c:v>
                </c:pt>
                <c:pt idx="893">
                  <c:v>20.758389261744966</c:v>
                </c:pt>
                <c:pt idx="894">
                  <c:v>20.748603351955307</c:v>
                </c:pt>
                <c:pt idx="895">
                  <c:v>20.75</c:v>
                </c:pt>
                <c:pt idx="896">
                  <c:v>20.751393534002229</c:v>
                </c:pt>
                <c:pt idx="897">
                  <c:v>20.752783964365257</c:v>
                </c:pt>
                <c:pt idx="898">
                  <c:v>20.75417130144605</c:v>
                </c:pt>
                <c:pt idx="899">
                  <c:v>20.755555555555556</c:v>
                </c:pt>
                <c:pt idx="900">
                  <c:v>20.756936736958934</c:v>
                </c:pt>
                <c:pt idx="901">
                  <c:v>20.754988913525498</c:v>
                </c:pt>
                <c:pt idx="902">
                  <c:v>20.749723145071982</c:v>
                </c:pt>
                <c:pt idx="903">
                  <c:v>20.748893805309734</c:v>
                </c:pt>
                <c:pt idx="904">
                  <c:v>20.750276243093921</c:v>
                </c:pt>
                <c:pt idx="905">
                  <c:v>20.751655629139073</c:v>
                </c:pt>
                <c:pt idx="906">
                  <c:v>20.74310915104741</c:v>
                </c:pt>
                <c:pt idx="907">
                  <c:v>20.744493392070485</c:v>
                </c:pt>
                <c:pt idx="908">
                  <c:v>20.741474147414742</c:v>
                </c:pt>
                <c:pt idx="909">
                  <c:v>20.742857142857144</c:v>
                </c:pt>
                <c:pt idx="910">
                  <c:v>20.74423710208562</c:v>
                </c:pt>
                <c:pt idx="911">
                  <c:v>20.745614035087719</c:v>
                </c:pt>
                <c:pt idx="912">
                  <c:v>20.739320920043813</c:v>
                </c:pt>
                <c:pt idx="913">
                  <c:v>20.740700218818382</c:v>
                </c:pt>
                <c:pt idx="914">
                  <c:v>20.740983606557378</c:v>
                </c:pt>
                <c:pt idx="915">
                  <c:v>20.742358078602621</c:v>
                </c:pt>
                <c:pt idx="916">
                  <c:v>20.743729552889857</c:v>
                </c:pt>
                <c:pt idx="917">
                  <c:v>20.745098039215687</c:v>
                </c:pt>
                <c:pt idx="918">
                  <c:v>20.745375408052229</c:v>
                </c:pt>
                <c:pt idx="919">
                  <c:v>20.745652173913044</c:v>
                </c:pt>
                <c:pt idx="920">
                  <c:v>20.747014115092291</c:v>
                </c:pt>
                <c:pt idx="921">
                  <c:v>20.748373101952279</c:v>
                </c:pt>
                <c:pt idx="922">
                  <c:v>20.748645720476706</c:v>
                </c:pt>
                <c:pt idx="923">
                  <c:v>20.742424242424242</c:v>
                </c:pt>
                <c:pt idx="924">
                  <c:v>20.738378378378378</c:v>
                </c:pt>
                <c:pt idx="925">
                  <c:v>20.73974082073434</c:v>
                </c:pt>
                <c:pt idx="926">
                  <c:v>20.736785329018339</c:v>
                </c:pt>
                <c:pt idx="927">
                  <c:v>20.730603448275861</c:v>
                </c:pt>
                <c:pt idx="928">
                  <c:v>20.731969860064584</c:v>
                </c:pt>
                <c:pt idx="929">
                  <c:v>20.731182795698924</c:v>
                </c:pt>
                <c:pt idx="930">
                  <c:v>20.732545649838883</c:v>
                </c:pt>
                <c:pt idx="931">
                  <c:v>20.72961373390558</c:v>
                </c:pt>
                <c:pt idx="932">
                  <c:v>20.730975348338692</c:v>
                </c:pt>
                <c:pt idx="933">
                  <c:v>20.726980728051391</c:v>
                </c:pt>
                <c:pt idx="934">
                  <c:v>20.728342245989303</c:v>
                </c:pt>
                <c:pt idx="935">
                  <c:v>20.729700854700855</c:v>
                </c:pt>
                <c:pt idx="936">
                  <c:v>20.731056563500534</c:v>
                </c:pt>
                <c:pt idx="937">
                  <c:v>20.732409381663114</c:v>
                </c:pt>
                <c:pt idx="938">
                  <c:v>20.733759318423854</c:v>
                </c:pt>
                <c:pt idx="939">
                  <c:v>20.735106382978724</c:v>
                </c:pt>
                <c:pt idx="940">
                  <c:v>20.73326248671626</c:v>
                </c:pt>
                <c:pt idx="941">
                  <c:v>20.734607218683653</c:v>
                </c:pt>
                <c:pt idx="942">
                  <c:v>20.735949098621422</c:v>
                </c:pt>
                <c:pt idx="943">
                  <c:v>20.737288135593221</c:v>
                </c:pt>
                <c:pt idx="944">
                  <c:v>20.738624338624337</c:v>
                </c:pt>
                <c:pt idx="945">
                  <c:v>20.736786469344608</c:v>
                </c:pt>
                <c:pt idx="946">
                  <c:v>20.728616684266104</c:v>
                </c:pt>
                <c:pt idx="947">
                  <c:v>20.729957805907173</c:v>
                </c:pt>
                <c:pt idx="948">
                  <c:v>20.729188619599579</c:v>
                </c:pt>
                <c:pt idx="949">
                  <c:v>20.722105263157896</c:v>
                </c:pt>
                <c:pt idx="950">
                  <c:v>20.720294426919033</c:v>
                </c:pt>
                <c:pt idx="951">
                  <c:v>20.721638655462186</c:v>
                </c:pt>
                <c:pt idx="952">
                  <c:v>20.722980062959078</c:v>
                </c:pt>
                <c:pt idx="953">
                  <c:v>20.724318658280922</c:v>
                </c:pt>
                <c:pt idx="954">
                  <c:v>20.724607329842932</c:v>
                </c:pt>
                <c:pt idx="955">
                  <c:v>20.725941422594143</c:v>
                </c:pt>
                <c:pt idx="956">
                  <c:v>20.727272727272727</c:v>
                </c:pt>
                <c:pt idx="957">
                  <c:v>20.728601252609604</c:v>
                </c:pt>
                <c:pt idx="958">
                  <c:v>20.729927007299271</c:v>
                </c:pt>
                <c:pt idx="959">
                  <c:v>20.727083333333333</c:v>
                </c:pt>
                <c:pt idx="960">
                  <c:v>20.722164412070761</c:v>
                </c:pt>
                <c:pt idx="961">
                  <c:v>20.723492723492722</c:v>
                </c:pt>
                <c:pt idx="962">
                  <c:v>20.718587746625129</c:v>
                </c:pt>
                <c:pt idx="963">
                  <c:v>20.719917012448132</c:v>
                </c:pt>
                <c:pt idx="964">
                  <c:v>20.721243523316062</c:v>
                </c:pt>
                <c:pt idx="965">
                  <c:v>20.722567287784678</c:v>
                </c:pt>
                <c:pt idx="966">
                  <c:v>20.722854188210963</c:v>
                </c:pt>
                <c:pt idx="967">
                  <c:v>20.722107438016529</c:v>
                </c:pt>
                <c:pt idx="968">
                  <c:v>20.723426212590301</c:v>
                </c:pt>
                <c:pt idx="969">
                  <c:v>20.724742268041236</c:v>
                </c:pt>
                <c:pt idx="970">
                  <c:v>20.726055612770338</c:v>
                </c:pt>
                <c:pt idx="971">
                  <c:v>20.727366255144034</c:v>
                </c:pt>
                <c:pt idx="972">
                  <c:v>20.727646454265159</c:v>
                </c:pt>
                <c:pt idx="973">
                  <c:v>20.728952772073921</c:v>
                </c:pt>
                <c:pt idx="974">
                  <c:v>20.729230769230771</c:v>
                </c:pt>
                <c:pt idx="975">
                  <c:v>20.730532786885245</c:v>
                </c:pt>
                <c:pt idx="976">
                  <c:v>20.731832139201639</c:v>
                </c:pt>
                <c:pt idx="977">
                  <c:v>20.733128834355828</c:v>
                </c:pt>
                <c:pt idx="978">
                  <c:v>20.73135852911134</c:v>
                </c:pt>
                <c:pt idx="979">
                  <c:v>20.732653061224489</c:v>
                </c:pt>
                <c:pt idx="980">
                  <c:v>20.73394495412844</c:v>
                </c:pt>
                <c:pt idx="981">
                  <c:v>20.735234215885946</c:v>
                </c:pt>
                <c:pt idx="982">
                  <c:v>20.736520854526958</c:v>
                </c:pt>
                <c:pt idx="983">
                  <c:v>20.737804878048781</c:v>
                </c:pt>
                <c:pt idx="984">
                  <c:v>20.736040609137056</c:v>
                </c:pt>
                <c:pt idx="985">
                  <c:v>20.737322515212981</c:v>
                </c:pt>
                <c:pt idx="986">
                  <c:v>20.738601823708208</c:v>
                </c:pt>
                <c:pt idx="987">
                  <c:v>20.739878542510123</c:v>
                </c:pt>
                <c:pt idx="988">
                  <c:v>20.741152679474215</c:v>
                </c:pt>
                <c:pt idx="989">
                  <c:v>20.742424242424242</c:v>
                </c:pt>
                <c:pt idx="990">
                  <c:v>20.743693239152371</c:v>
                </c:pt>
                <c:pt idx="991">
                  <c:v>20.744959677419356</c:v>
                </c:pt>
                <c:pt idx="992">
                  <c:v>20.746223564954683</c:v>
                </c:pt>
                <c:pt idx="993">
                  <c:v>20.747484909456741</c:v>
                </c:pt>
                <c:pt idx="994">
                  <c:v>20.748743718592966</c:v>
                </c:pt>
                <c:pt idx="995">
                  <c:v>20.75</c:v>
                </c:pt>
                <c:pt idx="996">
                  <c:v>20.749247743229688</c:v>
                </c:pt>
                <c:pt idx="997">
                  <c:v>20.750501002004007</c:v>
                </c:pt>
                <c:pt idx="998">
                  <c:v>20.751751751751751</c:v>
                </c:pt>
                <c:pt idx="999">
                  <c:v>20.753</c:v>
                </c:pt>
              </c:numCache>
            </c:numRef>
          </c:yVal>
          <c:smooth val="1"/>
          <c:extLst>
            <c:ext xmlns:c16="http://schemas.microsoft.com/office/drawing/2014/chart" uri="{C3380CC4-5D6E-409C-BE32-E72D297353CC}">
              <c16:uniqueId val="{00000002-5268-4C06-BA71-0B131516889C}"/>
            </c:ext>
          </c:extLst>
        </c:ser>
        <c:dLbls>
          <c:showLegendKey val="0"/>
          <c:showVal val="0"/>
          <c:showCatName val="0"/>
          <c:showSerName val="0"/>
          <c:showPercent val="0"/>
          <c:showBubbleSize val="0"/>
        </c:dLbls>
        <c:axId val="1962291951"/>
        <c:axId val="1962290031"/>
      </c:scatterChart>
      <c:valAx>
        <c:axId val="1962291951"/>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290031"/>
        <c:crosses val="autoZero"/>
        <c:crossBetween val="midCat"/>
      </c:valAx>
      <c:valAx>
        <c:axId val="19622900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291951"/>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Bumped Guests</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$120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Simulation'!$V$6:$V$1005</c:f>
              <c:numCache>
                <c:formatCode>0</c:formatCode>
                <c:ptCount val="1000"/>
                <c:pt idx="0">
                  <c:v>2</c:v>
                </c:pt>
                <c:pt idx="1">
                  <c:v>2</c:v>
                </c:pt>
                <c:pt idx="2">
                  <c:v>1.3333333333333333</c:v>
                </c:pt>
                <c:pt idx="3">
                  <c:v>1</c:v>
                </c:pt>
                <c:pt idx="4">
                  <c:v>0.8</c:v>
                </c:pt>
                <c:pt idx="5">
                  <c:v>0.66666666666666663</c:v>
                </c:pt>
                <c:pt idx="6">
                  <c:v>0.8571428571428571</c:v>
                </c:pt>
                <c:pt idx="7">
                  <c:v>1</c:v>
                </c:pt>
                <c:pt idx="8">
                  <c:v>1.1111111111111112</c:v>
                </c:pt>
                <c:pt idx="9">
                  <c:v>1.2</c:v>
                </c:pt>
                <c:pt idx="10">
                  <c:v>1.2727272727272727</c:v>
                </c:pt>
                <c:pt idx="11">
                  <c:v>1.3333333333333333</c:v>
                </c:pt>
                <c:pt idx="12">
                  <c:v>1.2307692307692308</c:v>
                </c:pt>
                <c:pt idx="13">
                  <c:v>1.2857142857142858</c:v>
                </c:pt>
                <c:pt idx="14">
                  <c:v>1.2</c:v>
                </c:pt>
                <c:pt idx="15">
                  <c:v>1.125</c:v>
                </c:pt>
                <c:pt idx="16">
                  <c:v>1.1764705882352942</c:v>
                </c:pt>
                <c:pt idx="17">
                  <c:v>1.1111111111111112</c:v>
                </c:pt>
                <c:pt idx="18">
                  <c:v>1.1578947368421053</c:v>
                </c:pt>
                <c:pt idx="19">
                  <c:v>1.2</c:v>
                </c:pt>
                <c:pt idx="20">
                  <c:v>1.2380952380952381</c:v>
                </c:pt>
                <c:pt idx="21">
                  <c:v>1.2727272727272727</c:v>
                </c:pt>
                <c:pt idx="22">
                  <c:v>1.3043478260869565</c:v>
                </c:pt>
                <c:pt idx="23">
                  <c:v>1.3333333333333333</c:v>
                </c:pt>
                <c:pt idx="24">
                  <c:v>1.32</c:v>
                </c:pt>
                <c:pt idx="25">
                  <c:v>1.2692307692307692</c:v>
                </c:pt>
                <c:pt idx="26">
                  <c:v>1.2222222222222223</c:v>
                </c:pt>
                <c:pt idx="27">
                  <c:v>1.1785714285714286</c:v>
                </c:pt>
                <c:pt idx="28">
                  <c:v>1.2068965517241379</c:v>
                </c:pt>
                <c:pt idx="29">
                  <c:v>1.1666666666666667</c:v>
                </c:pt>
                <c:pt idx="30">
                  <c:v>1.1935483870967742</c:v>
                </c:pt>
                <c:pt idx="31">
                  <c:v>1.1875</c:v>
                </c:pt>
                <c:pt idx="32">
                  <c:v>1.2121212121212122</c:v>
                </c:pt>
                <c:pt idx="33">
                  <c:v>1.2352941176470589</c:v>
                </c:pt>
                <c:pt idx="34">
                  <c:v>1.2</c:v>
                </c:pt>
                <c:pt idx="35">
                  <c:v>1.2222222222222223</c:v>
                </c:pt>
                <c:pt idx="36">
                  <c:v>1.2432432432432432</c:v>
                </c:pt>
                <c:pt idx="37">
                  <c:v>1.263157894736842</c:v>
                </c:pt>
                <c:pt idx="38">
                  <c:v>1.2564102564102564</c:v>
                </c:pt>
                <c:pt idx="39">
                  <c:v>1.2250000000000001</c:v>
                </c:pt>
                <c:pt idx="40">
                  <c:v>1.2439024390243902</c:v>
                </c:pt>
                <c:pt idx="41">
                  <c:v>1.2619047619047619</c:v>
                </c:pt>
                <c:pt idx="42">
                  <c:v>1.2790697674418605</c:v>
                </c:pt>
                <c:pt idx="43">
                  <c:v>1.25</c:v>
                </c:pt>
                <c:pt idx="44">
                  <c:v>1.2666666666666666</c:v>
                </c:pt>
                <c:pt idx="45">
                  <c:v>1.2391304347826086</c:v>
                </c:pt>
                <c:pt idx="46">
                  <c:v>1.2553191489361701</c:v>
                </c:pt>
                <c:pt idx="47">
                  <c:v>1.2291666666666667</c:v>
                </c:pt>
                <c:pt idx="48">
                  <c:v>1.2448979591836735</c:v>
                </c:pt>
                <c:pt idx="49">
                  <c:v>1.22</c:v>
                </c:pt>
                <c:pt idx="50">
                  <c:v>1.2352941176470589</c:v>
                </c:pt>
                <c:pt idx="51">
                  <c:v>1.25</c:v>
                </c:pt>
                <c:pt idx="52">
                  <c:v>1.2641509433962264</c:v>
                </c:pt>
                <c:pt idx="53">
                  <c:v>1.2777777777777777</c:v>
                </c:pt>
                <c:pt idx="54">
                  <c:v>1.2545454545454546</c:v>
                </c:pt>
                <c:pt idx="55">
                  <c:v>1.2321428571428572</c:v>
                </c:pt>
                <c:pt idx="56">
                  <c:v>1.2456140350877194</c:v>
                </c:pt>
                <c:pt idx="57">
                  <c:v>1.2586206896551724</c:v>
                </c:pt>
                <c:pt idx="58">
                  <c:v>1.2372881355932204</c:v>
                </c:pt>
                <c:pt idx="59">
                  <c:v>1.25</c:v>
                </c:pt>
                <c:pt idx="60">
                  <c:v>1.2622950819672132</c:v>
                </c:pt>
                <c:pt idx="61">
                  <c:v>1.2741935483870968</c:v>
                </c:pt>
                <c:pt idx="62">
                  <c:v>1.253968253968254</c:v>
                </c:pt>
                <c:pt idx="63">
                  <c:v>1.265625</c:v>
                </c:pt>
                <c:pt idx="64">
                  <c:v>1.2769230769230768</c:v>
                </c:pt>
                <c:pt idx="65">
                  <c:v>1.2575757575757576</c:v>
                </c:pt>
                <c:pt idx="66">
                  <c:v>1.2686567164179106</c:v>
                </c:pt>
                <c:pt idx="67">
                  <c:v>1.2794117647058822</c:v>
                </c:pt>
                <c:pt idx="68">
                  <c:v>1.2898550724637681</c:v>
                </c:pt>
                <c:pt idx="69">
                  <c:v>1.3</c:v>
                </c:pt>
                <c:pt idx="70">
                  <c:v>1.3098591549295775</c:v>
                </c:pt>
                <c:pt idx="71">
                  <c:v>1.2916666666666667</c:v>
                </c:pt>
                <c:pt idx="72">
                  <c:v>1.273972602739726</c:v>
                </c:pt>
                <c:pt idx="73">
                  <c:v>1.2837837837837838</c:v>
                </c:pt>
                <c:pt idx="74">
                  <c:v>1.2933333333333332</c:v>
                </c:pt>
                <c:pt idx="75">
                  <c:v>1.3026315789473684</c:v>
                </c:pt>
                <c:pt idx="76">
                  <c:v>1.3116883116883118</c:v>
                </c:pt>
                <c:pt idx="77">
                  <c:v>1.3205128205128205</c:v>
                </c:pt>
                <c:pt idx="78">
                  <c:v>1.3291139240506329</c:v>
                </c:pt>
                <c:pt idx="79">
                  <c:v>1.3125</c:v>
                </c:pt>
                <c:pt idx="80">
                  <c:v>1.3209876543209877</c:v>
                </c:pt>
                <c:pt idx="81">
                  <c:v>1.3292682926829269</c:v>
                </c:pt>
                <c:pt idx="82">
                  <c:v>1.3373493975903614</c:v>
                </c:pt>
                <c:pt idx="83">
                  <c:v>1.3452380952380953</c:v>
                </c:pt>
                <c:pt idx="84">
                  <c:v>1.3529411764705883</c:v>
                </c:pt>
                <c:pt idx="85">
                  <c:v>1.3604651162790697</c:v>
                </c:pt>
                <c:pt idx="86">
                  <c:v>1.367816091954023</c:v>
                </c:pt>
                <c:pt idx="87">
                  <c:v>1.375</c:v>
                </c:pt>
                <c:pt idx="88">
                  <c:v>1.3820224719101124</c:v>
                </c:pt>
                <c:pt idx="89">
                  <c:v>1.3888888888888888</c:v>
                </c:pt>
                <c:pt idx="90">
                  <c:v>1.3956043956043955</c:v>
                </c:pt>
                <c:pt idx="91">
                  <c:v>1.4021739130434783</c:v>
                </c:pt>
                <c:pt idx="92">
                  <c:v>1.4086021505376345</c:v>
                </c:pt>
                <c:pt idx="93">
                  <c:v>1.4148936170212767</c:v>
                </c:pt>
                <c:pt idx="94">
                  <c:v>1.4</c:v>
                </c:pt>
                <c:pt idx="95">
                  <c:v>1.3958333333333333</c:v>
                </c:pt>
                <c:pt idx="96">
                  <c:v>1.402061855670103</c:v>
                </c:pt>
                <c:pt idx="97">
                  <c:v>1.4081632653061225</c:v>
                </c:pt>
                <c:pt idx="98">
                  <c:v>1.393939393939394</c:v>
                </c:pt>
                <c:pt idx="99">
                  <c:v>1.4</c:v>
                </c:pt>
                <c:pt idx="100">
                  <c:v>1.4059405940594059</c:v>
                </c:pt>
                <c:pt idx="101">
                  <c:v>1.392156862745098</c:v>
                </c:pt>
                <c:pt idx="102">
                  <c:v>1.3980582524271845</c:v>
                </c:pt>
                <c:pt idx="103">
                  <c:v>1.4038461538461537</c:v>
                </c:pt>
                <c:pt idx="104">
                  <c:v>1.4095238095238096</c:v>
                </c:pt>
                <c:pt idx="105">
                  <c:v>1.4150943396226414</c:v>
                </c:pt>
                <c:pt idx="106">
                  <c:v>1.4205607476635513</c:v>
                </c:pt>
                <c:pt idx="107">
                  <c:v>1.4074074074074074</c:v>
                </c:pt>
                <c:pt idx="108">
                  <c:v>1.3944954128440368</c:v>
                </c:pt>
                <c:pt idx="109">
                  <c:v>1.4</c:v>
                </c:pt>
                <c:pt idx="110">
                  <c:v>1.3873873873873874</c:v>
                </c:pt>
                <c:pt idx="111">
                  <c:v>1.3928571428571428</c:v>
                </c:pt>
                <c:pt idx="112">
                  <c:v>1.3805309734513274</c:v>
                </c:pt>
                <c:pt idx="113">
                  <c:v>1.368421052631579</c:v>
                </c:pt>
                <c:pt idx="114">
                  <c:v>1.3739130434782609</c:v>
                </c:pt>
                <c:pt idx="115">
                  <c:v>1.3793103448275863</c:v>
                </c:pt>
                <c:pt idx="116">
                  <c:v>1.3846153846153846</c:v>
                </c:pt>
                <c:pt idx="117">
                  <c:v>1.3898305084745763</c:v>
                </c:pt>
                <c:pt idx="118">
                  <c:v>1.3949579831932772</c:v>
                </c:pt>
                <c:pt idx="119">
                  <c:v>1.4</c:v>
                </c:pt>
                <c:pt idx="120">
                  <c:v>1.4049586776859504</c:v>
                </c:pt>
                <c:pt idx="121">
                  <c:v>1.4098360655737705</c:v>
                </c:pt>
                <c:pt idx="122">
                  <c:v>1.4065040650406504</c:v>
                </c:pt>
                <c:pt idx="123">
                  <c:v>1.4112903225806452</c:v>
                </c:pt>
                <c:pt idx="124">
                  <c:v>1.4</c:v>
                </c:pt>
                <c:pt idx="125">
                  <c:v>1.4047619047619047</c:v>
                </c:pt>
                <c:pt idx="126">
                  <c:v>1.4094488188976377</c:v>
                </c:pt>
                <c:pt idx="127">
                  <c:v>1.4140625</c:v>
                </c:pt>
                <c:pt idx="128">
                  <c:v>1.4186046511627908</c:v>
                </c:pt>
                <c:pt idx="129">
                  <c:v>1.4230769230769231</c:v>
                </c:pt>
                <c:pt idx="130">
                  <c:v>1.4274809160305344</c:v>
                </c:pt>
                <c:pt idx="131">
                  <c:v>1.4166666666666667</c:v>
                </c:pt>
                <c:pt idx="132">
                  <c:v>1.4060150375939851</c:v>
                </c:pt>
                <c:pt idx="133">
                  <c:v>1.4104477611940298</c:v>
                </c:pt>
                <c:pt idx="134">
                  <c:v>1.4</c:v>
                </c:pt>
                <c:pt idx="135">
                  <c:v>1.4044117647058822</c:v>
                </c:pt>
                <c:pt idx="136">
                  <c:v>1.4087591240875912</c:v>
                </c:pt>
                <c:pt idx="137">
                  <c:v>1.4130434782608696</c:v>
                </c:pt>
                <c:pt idx="138">
                  <c:v>1.4172661870503598</c:v>
                </c:pt>
                <c:pt idx="139">
                  <c:v>1.4071428571428573</c:v>
                </c:pt>
                <c:pt idx="140">
                  <c:v>1.4113475177304964</c:v>
                </c:pt>
                <c:pt idx="141">
                  <c:v>1.4014084507042253</c:v>
                </c:pt>
                <c:pt idx="142">
                  <c:v>1.4055944055944056</c:v>
                </c:pt>
                <c:pt idx="143">
                  <c:v>1.4097222222222223</c:v>
                </c:pt>
                <c:pt idx="144">
                  <c:v>1.4137931034482758</c:v>
                </c:pt>
                <c:pt idx="145">
                  <c:v>1.4178082191780821</c:v>
                </c:pt>
                <c:pt idx="146">
                  <c:v>1.4081632653061225</c:v>
                </c:pt>
                <c:pt idx="147">
                  <c:v>1.4121621621621621</c:v>
                </c:pt>
                <c:pt idx="148">
                  <c:v>1.4161073825503356</c:v>
                </c:pt>
                <c:pt idx="149">
                  <c:v>1.4066666666666667</c:v>
                </c:pt>
                <c:pt idx="150">
                  <c:v>1.4105960264900663</c:v>
                </c:pt>
                <c:pt idx="151">
                  <c:v>1.4144736842105263</c:v>
                </c:pt>
                <c:pt idx="152">
                  <c:v>1.4052287581699345</c:v>
                </c:pt>
                <c:pt idx="153">
                  <c:v>1.4090909090909092</c:v>
                </c:pt>
                <c:pt idx="154">
                  <c:v>1.4129032258064516</c:v>
                </c:pt>
                <c:pt idx="155">
                  <c:v>1.4166666666666667</c:v>
                </c:pt>
                <c:pt idx="156">
                  <c:v>1.4076433121019107</c:v>
                </c:pt>
                <c:pt idx="157">
                  <c:v>1.4113924050632911</c:v>
                </c:pt>
                <c:pt idx="158">
                  <c:v>1.4150943396226414</c:v>
                </c:pt>
                <c:pt idx="159">
                  <c:v>1.40625</c:v>
                </c:pt>
                <c:pt idx="160">
                  <c:v>1.3975155279503106</c:v>
                </c:pt>
                <c:pt idx="161">
                  <c:v>1.4012345679012346</c:v>
                </c:pt>
                <c:pt idx="162">
                  <c:v>1.3987730061349692</c:v>
                </c:pt>
                <c:pt idx="163">
                  <c:v>1.4024390243902438</c:v>
                </c:pt>
                <c:pt idx="164">
                  <c:v>1.406060606060606</c:v>
                </c:pt>
                <c:pt idx="165">
                  <c:v>1.4096385542168675</c:v>
                </c:pt>
                <c:pt idx="166">
                  <c:v>1.4011976047904191</c:v>
                </c:pt>
                <c:pt idx="167">
                  <c:v>1.4047619047619047</c:v>
                </c:pt>
                <c:pt idx="168">
                  <c:v>1.3964497041420119</c:v>
                </c:pt>
                <c:pt idx="169">
                  <c:v>1.4</c:v>
                </c:pt>
                <c:pt idx="170">
                  <c:v>1.4035087719298245</c:v>
                </c:pt>
                <c:pt idx="171">
                  <c:v>1.3953488372093024</c:v>
                </c:pt>
                <c:pt idx="172">
                  <c:v>1.3988439306358382</c:v>
                </c:pt>
                <c:pt idx="173">
                  <c:v>1.396551724137931</c:v>
                </c:pt>
                <c:pt idx="174">
                  <c:v>1.4</c:v>
                </c:pt>
                <c:pt idx="175">
                  <c:v>1.3977272727272727</c:v>
                </c:pt>
                <c:pt idx="176">
                  <c:v>1.4011299435028248</c:v>
                </c:pt>
                <c:pt idx="177">
                  <c:v>1.404494382022472</c:v>
                </c:pt>
                <c:pt idx="178">
                  <c:v>1.4022346368715084</c:v>
                </c:pt>
                <c:pt idx="179">
                  <c:v>1.4055555555555554</c:v>
                </c:pt>
                <c:pt idx="180">
                  <c:v>1.3977900552486189</c:v>
                </c:pt>
                <c:pt idx="181">
                  <c:v>1.3901098901098901</c:v>
                </c:pt>
                <c:pt idx="182">
                  <c:v>1.3934426229508197</c:v>
                </c:pt>
                <c:pt idx="183">
                  <c:v>1.3967391304347827</c:v>
                </c:pt>
                <c:pt idx="184">
                  <c:v>1.3891891891891892</c:v>
                </c:pt>
                <c:pt idx="185">
                  <c:v>1.3870967741935485</c:v>
                </c:pt>
                <c:pt idx="186">
                  <c:v>1.3796791443850267</c:v>
                </c:pt>
                <c:pt idx="187">
                  <c:v>1.3829787234042554</c:v>
                </c:pt>
                <c:pt idx="188">
                  <c:v>1.3862433862433863</c:v>
                </c:pt>
                <c:pt idx="189">
                  <c:v>1.3789473684210527</c:v>
                </c:pt>
                <c:pt idx="190">
                  <c:v>1.3821989528795811</c:v>
                </c:pt>
                <c:pt idx="191">
                  <c:v>1.3854166666666667</c:v>
                </c:pt>
                <c:pt idx="192">
                  <c:v>1.3886010362694301</c:v>
                </c:pt>
                <c:pt idx="193">
                  <c:v>1.3865979381443299</c:v>
                </c:pt>
                <c:pt idx="194">
                  <c:v>1.3897435897435897</c:v>
                </c:pt>
                <c:pt idx="195">
                  <c:v>1.3928571428571428</c:v>
                </c:pt>
                <c:pt idx="196">
                  <c:v>1.3959390862944163</c:v>
                </c:pt>
                <c:pt idx="197">
                  <c:v>1.3888888888888888</c:v>
                </c:pt>
                <c:pt idx="198">
                  <c:v>1.3919597989949748</c:v>
                </c:pt>
                <c:pt idx="199">
                  <c:v>1.395</c:v>
                </c:pt>
                <c:pt idx="200">
                  <c:v>1.3980099502487562</c:v>
                </c:pt>
                <c:pt idx="201">
                  <c:v>1.391089108910891</c:v>
                </c:pt>
                <c:pt idx="202">
                  <c:v>1.3842364532019704</c:v>
                </c:pt>
                <c:pt idx="203">
                  <c:v>1.3872549019607843</c:v>
                </c:pt>
                <c:pt idx="204">
                  <c:v>1.3902439024390243</c:v>
                </c:pt>
                <c:pt idx="205">
                  <c:v>1.3883495145631068</c:v>
                </c:pt>
                <c:pt idx="206">
                  <c:v>1.3913043478260869</c:v>
                </c:pt>
                <c:pt idx="207">
                  <c:v>1.3846153846153846</c:v>
                </c:pt>
                <c:pt idx="208">
                  <c:v>1.3875598086124401</c:v>
                </c:pt>
                <c:pt idx="209">
                  <c:v>1.3904761904761904</c:v>
                </c:pt>
                <c:pt idx="210">
                  <c:v>1.3933649289099526</c:v>
                </c:pt>
                <c:pt idx="211">
                  <c:v>1.3962264150943395</c:v>
                </c:pt>
                <c:pt idx="212">
                  <c:v>1.3990610328638498</c:v>
                </c:pt>
                <c:pt idx="213">
                  <c:v>1.4018691588785046</c:v>
                </c:pt>
                <c:pt idx="214">
                  <c:v>1.3953488372093024</c:v>
                </c:pt>
                <c:pt idx="215">
                  <c:v>1.3981481481481481</c:v>
                </c:pt>
                <c:pt idx="216">
                  <c:v>1.3917050691244239</c:v>
                </c:pt>
                <c:pt idx="217">
                  <c:v>1.3944954128440368</c:v>
                </c:pt>
                <c:pt idx="218">
                  <c:v>1.3972602739726028</c:v>
                </c:pt>
                <c:pt idx="219">
                  <c:v>1.4</c:v>
                </c:pt>
                <c:pt idx="220">
                  <c:v>1.4027149321266967</c:v>
                </c:pt>
                <c:pt idx="221">
                  <c:v>1.4054054054054055</c:v>
                </c:pt>
                <c:pt idx="222">
                  <c:v>1.4080717488789238</c:v>
                </c:pt>
                <c:pt idx="223">
                  <c:v>1.4107142857142858</c:v>
                </c:pt>
                <c:pt idx="224">
                  <c:v>1.4133333333333333</c:v>
                </c:pt>
                <c:pt idx="225">
                  <c:v>1.415929203539823</c:v>
                </c:pt>
                <c:pt idx="226">
                  <c:v>1.4185022026431717</c:v>
                </c:pt>
                <c:pt idx="227">
                  <c:v>1.4210526315789473</c:v>
                </c:pt>
                <c:pt idx="228">
                  <c:v>1.4148471615720524</c:v>
                </c:pt>
                <c:pt idx="229">
                  <c:v>1.4086956521739131</c:v>
                </c:pt>
                <c:pt idx="230">
                  <c:v>1.4112554112554112</c:v>
                </c:pt>
                <c:pt idx="231">
                  <c:v>1.4137931034482758</c:v>
                </c:pt>
                <c:pt idx="232">
                  <c:v>1.4163090128755365</c:v>
                </c:pt>
                <c:pt idx="233">
                  <c:v>1.4188034188034189</c:v>
                </c:pt>
                <c:pt idx="234">
                  <c:v>1.4212765957446809</c:v>
                </c:pt>
                <c:pt idx="235">
                  <c:v>1.4152542372881356</c:v>
                </c:pt>
                <c:pt idx="236">
                  <c:v>1.409282700421941</c:v>
                </c:pt>
                <c:pt idx="237">
                  <c:v>1.411764705882353</c:v>
                </c:pt>
                <c:pt idx="238">
                  <c:v>1.405857740585774</c:v>
                </c:pt>
                <c:pt idx="239">
                  <c:v>1.4083333333333334</c:v>
                </c:pt>
                <c:pt idx="240">
                  <c:v>1.4024896265560165</c:v>
                </c:pt>
                <c:pt idx="241">
                  <c:v>1.4008264462809918</c:v>
                </c:pt>
                <c:pt idx="242">
                  <c:v>1.4032921810699588</c:v>
                </c:pt>
                <c:pt idx="243">
                  <c:v>1.4057377049180328</c:v>
                </c:pt>
                <c:pt idx="244">
                  <c:v>1.4081632653061225</c:v>
                </c:pt>
                <c:pt idx="245">
                  <c:v>1.4024390243902438</c:v>
                </c:pt>
                <c:pt idx="246">
                  <c:v>1.3967611336032388</c:v>
                </c:pt>
                <c:pt idx="247">
                  <c:v>1.3991935483870968</c:v>
                </c:pt>
                <c:pt idx="248">
                  <c:v>1.4016064257028114</c:v>
                </c:pt>
                <c:pt idx="249">
                  <c:v>1.3959999999999999</c:v>
                </c:pt>
                <c:pt idx="250">
                  <c:v>1.3984063745019921</c:v>
                </c:pt>
                <c:pt idx="251">
                  <c:v>1.4007936507936507</c:v>
                </c:pt>
                <c:pt idx="252">
                  <c:v>1.4031620553359683</c:v>
                </c:pt>
                <c:pt idx="253">
                  <c:v>1.405511811023622</c:v>
                </c:pt>
                <c:pt idx="254">
                  <c:v>1.4078431372549021</c:v>
                </c:pt>
                <c:pt idx="255">
                  <c:v>1.41015625</c:v>
                </c:pt>
                <c:pt idx="256">
                  <c:v>1.4124513618677044</c:v>
                </c:pt>
                <c:pt idx="257">
                  <c:v>1.4147286821705427</c:v>
                </c:pt>
                <c:pt idx="258">
                  <c:v>1.416988416988417</c:v>
                </c:pt>
                <c:pt idx="259">
                  <c:v>1.4115384615384616</c:v>
                </c:pt>
                <c:pt idx="260">
                  <c:v>1.4137931034482758</c:v>
                </c:pt>
                <c:pt idx="261">
                  <c:v>1.4122137404580153</c:v>
                </c:pt>
                <c:pt idx="262">
                  <c:v>1.4068441064638784</c:v>
                </c:pt>
                <c:pt idx="263">
                  <c:v>1.4090909090909092</c:v>
                </c:pt>
                <c:pt idx="264">
                  <c:v>1.411320754716981</c:v>
                </c:pt>
                <c:pt idx="265">
                  <c:v>1.4135338345864661</c:v>
                </c:pt>
                <c:pt idx="266">
                  <c:v>1.4157303370786516</c:v>
                </c:pt>
                <c:pt idx="267">
                  <c:v>1.4104477611940298</c:v>
                </c:pt>
                <c:pt idx="268">
                  <c:v>1.4126394052044611</c:v>
                </c:pt>
                <c:pt idx="269">
                  <c:v>1.4148148148148147</c:v>
                </c:pt>
                <c:pt idx="270">
                  <c:v>1.4132841328413284</c:v>
                </c:pt>
                <c:pt idx="271">
                  <c:v>1.4080882352941178</c:v>
                </c:pt>
                <c:pt idx="272">
                  <c:v>1.4102564102564104</c:v>
                </c:pt>
                <c:pt idx="273">
                  <c:v>1.4124087591240877</c:v>
                </c:pt>
                <c:pt idx="274">
                  <c:v>1.4109090909090909</c:v>
                </c:pt>
                <c:pt idx="275">
                  <c:v>1.4130434782608696</c:v>
                </c:pt>
                <c:pt idx="276">
                  <c:v>1.4151624548736461</c:v>
                </c:pt>
                <c:pt idx="277">
                  <c:v>1.4172661870503598</c:v>
                </c:pt>
                <c:pt idx="278">
                  <c:v>1.4121863799283154</c:v>
                </c:pt>
                <c:pt idx="279">
                  <c:v>1.4071428571428573</c:v>
                </c:pt>
                <c:pt idx="280">
                  <c:v>1.4092526690391458</c:v>
                </c:pt>
                <c:pt idx="281">
                  <c:v>1.4042553191489362</c:v>
                </c:pt>
                <c:pt idx="282">
                  <c:v>1.3992932862190812</c:v>
                </c:pt>
                <c:pt idx="283">
                  <c:v>1.397887323943662</c:v>
                </c:pt>
                <c:pt idx="284">
                  <c:v>1.3929824561403508</c:v>
                </c:pt>
                <c:pt idx="285">
                  <c:v>1.3951048951048952</c:v>
                </c:pt>
                <c:pt idx="286">
                  <c:v>1.3937282229965158</c:v>
                </c:pt>
                <c:pt idx="287">
                  <c:v>1.3888888888888888</c:v>
                </c:pt>
                <c:pt idx="288">
                  <c:v>1.3910034602076125</c:v>
                </c:pt>
                <c:pt idx="289">
                  <c:v>1.3862068965517242</c:v>
                </c:pt>
                <c:pt idx="290">
                  <c:v>1.3883161512027491</c:v>
                </c:pt>
                <c:pt idx="291">
                  <c:v>1.3904109589041096</c:v>
                </c:pt>
                <c:pt idx="292">
                  <c:v>1.3856655290102389</c:v>
                </c:pt>
                <c:pt idx="293">
                  <c:v>1.3877551020408163</c:v>
                </c:pt>
                <c:pt idx="294">
                  <c:v>1.3830508474576271</c:v>
                </c:pt>
                <c:pt idx="295">
                  <c:v>1.3851351351351351</c:v>
                </c:pt>
                <c:pt idx="296">
                  <c:v>1.3804713804713804</c:v>
                </c:pt>
                <c:pt idx="297">
                  <c:v>1.3825503355704698</c:v>
                </c:pt>
                <c:pt idx="298">
                  <c:v>1.3846153846153846</c:v>
                </c:pt>
                <c:pt idx="299">
                  <c:v>1.3866666666666667</c:v>
                </c:pt>
                <c:pt idx="300">
                  <c:v>1.3887043189368771</c:v>
                </c:pt>
                <c:pt idx="301">
                  <c:v>1.3907284768211921</c:v>
                </c:pt>
                <c:pt idx="302">
                  <c:v>1.3927392739273927</c:v>
                </c:pt>
                <c:pt idx="303">
                  <c:v>1.3947368421052631</c:v>
                </c:pt>
                <c:pt idx="304">
                  <c:v>1.3901639344262295</c:v>
                </c:pt>
                <c:pt idx="305">
                  <c:v>1.392156862745098</c:v>
                </c:pt>
                <c:pt idx="306">
                  <c:v>1.3876221498371335</c:v>
                </c:pt>
                <c:pt idx="307">
                  <c:v>1.3896103896103895</c:v>
                </c:pt>
                <c:pt idx="308">
                  <c:v>1.3915857605177993</c:v>
                </c:pt>
                <c:pt idx="309">
                  <c:v>1.3935483870967742</c:v>
                </c:pt>
                <c:pt idx="310">
                  <c:v>1.3954983922829582</c:v>
                </c:pt>
                <c:pt idx="311">
                  <c:v>1.3974358974358974</c:v>
                </c:pt>
                <c:pt idx="312">
                  <c:v>1.3961661341853036</c:v>
                </c:pt>
                <c:pt idx="313">
                  <c:v>1.3980891719745223</c:v>
                </c:pt>
                <c:pt idx="314">
                  <c:v>1.4</c:v>
                </c:pt>
                <c:pt idx="315">
                  <c:v>1.4018987341772151</c:v>
                </c:pt>
                <c:pt idx="316">
                  <c:v>1.3974763406940063</c:v>
                </c:pt>
                <c:pt idx="317">
                  <c:v>1.3930817610062893</c:v>
                </c:pt>
                <c:pt idx="318">
                  <c:v>1.3949843260188088</c:v>
                </c:pt>
                <c:pt idx="319">
                  <c:v>1.3968750000000001</c:v>
                </c:pt>
                <c:pt idx="320">
                  <c:v>1.3987538940809969</c:v>
                </c:pt>
                <c:pt idx="321">
                  <c:v>1.4006211180124224</c:v>
                </c:pt>
                <c:pt idx="322">
                  <c:v>1.3962848297213621</c:v>
                </c:pt>
                <c:pt idx="323">
                  <c:v>1.3981481481481481</c:v>
                </c:pt>
                <c:pt idx="324">
                  <c:v>1.393846153846154</c:v>
                </c:pt>
                <c:pt idx="325">
                  <c:v>1.3957055214723926</c:v>
                </c:pt>
                <c:pt idx="326">
                  <c:v>1.3914373088685015</c:v>
                </c:pt>
                <c:pt idx="327">
                  <c:v>1.3932926829268293</c:v>
                </c:pt>
                <c:pt idx="328">
                  <c:v>1.3951367781155015</c:v>
                </c:pt>
                <c:pt idx="329">
                  <c:v>1.393939393939394</c:v>
                </c:pt>
                <c:pt idx="330">
                  <c:v>1.3957703927492446</c:v>
                </c:pt>
                <c:pt idx="331">
                  <c:v>1.3975903614457832</c:v>
                </c:pt>
                <c:pt idx="332">
                  <c:v>1.3993993993993994</c:v>
                </c:pt>
                <c:pt idx="333">
                  <c:v>1.3982035928143712</c:v>
                </c:pt>
                <c:pt idx="334">
                  <c:v>1.4</c:v>
                </c:pt>
                <c:pt idx="335">
                  <c:v>1.4017857142857142</c:v>
                </c:pt>
                <c:pt idx="336">
                  <c:v>1.400593471810089</c:v>
                </c:pt>
                <c:pt idx="337">
                  <c:v>1.4023668639053255</c:v>
                </c:pt>
                <c:pt idx="338">
                  <c:v>1.4041297935103245</c:v>
                </c:pt>
                <c:pt idx="339">
                  <c:v>1.4058823529411764</c:v>
                </c:pt>
                <c:pt idx="340">
                  <c:v>1.404692082111437</c:v>
                </c:pt>
                <c:pt idx="341">
                  <c:v>1.4064327485380117</c:v>
                </c:pt>
                <c:pt idx="342">
                  <c:v>1.4081632653061225</c:v>
                </c:pt>
                <c:pt idx="343">
                  <c:v>1.4098837209302326</c:v>
                </c:pt>
                <c:pt idx="344">
                  <c:v>1.4115942028985506</c:v>
                </c:pt>
                <c:pt idx="345">
                  <c:v>1.4132947976878614</c:v>
                </c:pt>
                <c:pt idx="346">
                  <c:v>1.4149855907780979</c:v>
                </c:pt>
                <c:pt idx="347">
                  <c:v>1.4109195402298851</c:v>
                </c:pt>
                <c:pt idx="348">
                  <c:v>1.4126074498567336</c:v>
                </c:pt>
                <c:pt idx="349">
                  <c:v>1.4142857142857144</c:v>
                </c:pt>
                <c:pt idx="350">
                  <c:v>1.415954415954416</c:v>
                </c:pt>
                <c:pt idx="351">
                  <c:v>1.4119318181818181</c:v>
                </c:pt>
                <c:pt idx="352">
                  <c:v>1.4079320113314449</c:v>
                </c:pt>
                <c:pt idx="353">
                  <c:v>1.4039548022598871</c:v>
                </c:pt>
                <c:pt idx="354">
                  <c:v>1.4056338028169013</c:v>
                </c:pt>
                <c:pt idx="355">
                  <c:v>1.404494382022472</c:v>
                </c:pt>
                <c:pt idx="356">
                  <c:v>1.4005602240896358</c:v>
                </c:pt>
                <c:pt idx="357">
                  <c:v>1.4022346368715084</c:v>
                </c:pt>
                <c:pt idx="358">
                  <c:v>1.4038997214484679</c:v>
                </c:pt>
                <c:pt idx="359">
                  <c:v>1.4055555555555554</c:v>
                </c:pt>
                <c:pt idx="360">
                  <c:v>1.4016620498614958</c:v>
                </c:pt>
                <c:pt idx="361">
                  <c:v>1.4033149171270718</c:v>
                </c:pt>
                <c:pt idx="362">
                  <c:v>1.4022038567493114</c:v>
                </c:pt>
                <c:pt idx="363">
                  <c:v>1.4038461538461537</c:v>
                </c:pt>
                <c:pt idx="364">
                  <c:v>1.4054794520547946</c:v>
                </c:pt>
                <c:pt idx="365">
                  <c:v>1.4071038251366119</c:v>
                </c:pt>
                <c:pt idx="366">
                  <c:v>1.4087193460490464</c:v>
                </c:pt>
                <c:pt idx="367">
                  <c:v>1.4103260869565217</c:v>
                </c:pt>
                <c:pt idx="368">
                  <c:v>1.4065040650406504</c:v>
                </c:pt>
                <c:pt idx="369">
                  <c:v>1.4027027027027028</c:v>
                </c:pt>
                <c:pt idx="370">
                  <c:v>1.3989218328840971</c:v>
                </c:pt>
                <c:pt idx="371">
                  <c:v>1.3951612903225807</c:v>
                </c:pt>
                <c:pt idx="372">
                  <c:v>1.3967828418230563</c:v>
                </c:pt>
                <c:pt idx="373">
                  <c:v>1.3983957219251337</c:v>
                </c:pt>
                <c:pt idx="374">
                  <c:v>1.3973333333333333</c:v>
                </c:pt>
                <c:pt idx="375">
                  <c:v>1.3989361702127661</c:v>
                </c:pt>
                <c:pt idx="376">
                  <c:v>1.3978779840848807</c:v>
                </c:pt>
                <c:pt idx="377">
                  <c:v>1.3941798941798942</c:v>
                </c:pt>
                <c:pt idx="378">
                  <c:v>1.3931398416886545</c:v>
                </c:pt>
                <c:pt idx="379">
                  <c:v>1.3947368421052631</c:v>
                </c:pt>
                <c:pt idx="380">
                  <c:v>1.3910761154855642</c:v>
                </c:pt>
                <c:pt idx="381">
                  <c:v>1.3926701570680629</c:v>
                </c:pt>
                <c:pt idx="382">
                  <c:v>1.3890339425587468</c:v>
                </c:pt>
                <c:pt idx="383">
                  <c:v>1.390625</c:v>
                </c:pt>
                <c:pt idx="384">
                  <c:v>1.3922077922077922</c:v>
                </c:pt>
                <c:pt idx="385">
                  <c:v>1.3937823834196892</c:v>
                </c:pt>
                <c:pt idx="386">
                  <c:v>1.3953488372093024</c:v>
                </c:pt>
                <c:pt idx="387">
                  <c:v>1.3969072164948453</c:v>
                </c:pt>
                <c:pt idx="388">
                  <c:v>1.3984575835475579</c:v>
                </c:pt>
                <c:pt idx="389">
                  <c:v>1.4</c:v>
                </c:pt>
                <c:pt idx="390">
                  <c:v>1.4015345268542199</c:v>
                </c:pt>
                <c:pt idx="391">
                  <c:v>1.403061224489796</c:v>
                </c:pt>
                <c:pt idx="392">
                  <c:v>1.4045801526717556</c:v>
                </c:pt>
                <c:pt idx="393">
                  <c:v>1.4010152284263959</c:v>
                </c:pt>
                <c:pt idx="394">
                  <c:v>1.3974683544303796</c:v>
                </c:pt>
                <c:pt idx="395">
                  <c:v>1.398989898989899</c:v>
                </c:pt>
                <c:pt idx="396">
                  <c:v>1.4005037783375316</c:v>
                </c:pt>
                <c:pt idx="397">
                  <c:v>1.4020100502512562</c:v>
                </c:pt>
                <c:pt idx="398">
                  <c:v>1.3984962406015038</c:v>
                </c:pt>
                <c:pt idx="399">
                  <c:v>1.4</c:v>
                </c:pt>
                <c:pt idx="400">
                  <c:v>1.3965087281795512</c:v>
                </c:pt>
                <c:pt idx="401">
                  <c:v>1.3980099502487562</c:v>
                </c:pt>
                <c:pt idx="402">
                  <c:v>1.3995037220843674</c:v>
                </c:pt>
                <c:pt idx="403">
                  <c:v>1.4009900990099009</c:v>
                </c:pt>
                <c:pt idx="404">
                  <c:v>1.3975308641975308</c:v>
                </c:pt>
                <c:pt idx="405">
                  <c:v>1.3940886699507389</c:v>
                </c:pt>
                <c:pt idx="406">
                  <c:v>1.3906633906633907</c:v>
                </c:pt>
                <c:pt idx="407">
                  <c:v>1.3872549019607843</c:v>
                </c:pt>
                <c:pt idx="408">
                  <c:v>1.3838630806845966</c:v>
                </c:pt>
                <c:pt idx="409">
                  <c:v>1.3853658536585365</c:v>
                </c:pt>
                <c:pt idx="410">
                  <c:v>1.3844282238442822</c:v>
                </c:pt>
                <c:pt idx="411">
                  <c:v>1.3859223300970873</c:v>
                </c:pt>
                <c:pt idx="412">
                  <c:v>1.3825665859564165</c:v>
                </c:pt>
                <c:pt idx="413">
                  <c:v>1.3840579710144927</c:v>
                </c:pt>
                <c:pt idx="414">
                  <c:v>1.3855421686746987</c:v>
                </c:pt>
                <c:pt idx="415">
                  <c:v>1.3870192307692308</c:v>
                </c:pt>
                <c:pt idx="416">
                  <c:v>1.3836930455635492</c:v>
                </c:pt>
                <c:pt idx="417">
                  <c:v>1.3851674641148326</c:v>
                </c:pt>
                <c:pt idx="418">
                  <c:v>1.3818615751789975</c:v>
                </c:pt>
                <c:pt idx="419">
                  <c:v>1.3833333333333333</c:v>
                </c:pt>
                <c:pt idx="420">
                  <c:v>1.3847980997624703</c:v>
                </c:pt>
                <c:pt idx="421">
                  <c:v>1.386255924170616</c:v>
                </c:pt>
                <c:pt idx="422">
                  <c:v>1.3877068557919621</c:v>
                </c:pt>
                <c:pt idx="423">
                  <c:v>1.3891509433962264</c:v>
                </c:pt>
                <c:pt idx="424">
                  <c:v>1.3858823529411766</c:v>
                </c:pt>
                <c:pt idx="425">
                  <c:v>1.3873239436619718</c:v>
                </c:pt>
                <c:pt idx="426">
                  <c:v>1.3887587822014051</c:v>
                </c:pt>
                <c:pt idx="427">
                  <c:v>1.3855140186915889</c:v>
                </c:pt>
                <c:pt idx="428">
                  <c:v>1.3822843822843822</c:v>
                </c:pt>
                <c:pt idx="429">
                  <c:v>1.3790697674418604</c:v>
                </c:pt>
                <c:pt idx="430">
                  <c:v>1.3758700696055683</c:v>
                </c:pt>
                <c:pt idx="431">
                  <c:v>1.375</c:v>
                </c:pt>
                <c:pt idx="432">
                  <c:v>1.371824480369515</c:v>
                </c:pt>
                <c:pt idx="433">
                  <c:v>1.3732718894009217</c:v>
                </c:pt>
                <c:pt idx="434">
                  <c:v>1.3701149425287356</c:v>
                </c:pt>
                <c:pt idx="435">
                  <c:v>1.371559633027523</c:v>
                </c:pt>
                <c:pt idx="436">
                  <c:v>1.3729977116704806</c:v>
                </c:pt>
                <c:pt idx="437">
                  <c:v>1.3698630136986301</c:v>
                </c:pt>
                <c:pt idx="438">
                  <c:v>1.3667425968109339</c:v>
                </c:pt>
                <c:pt idx="439">
                  <c:v>1.3636363636363635</c:v>
                </c:pt>
                <c:pt idx="440">
                  <c:v>1.3650793650793651</c:v>
                </c:pt>
                <c:pt idx="441">
                  <c:v>1.3665158371040724</c:v>
                </c:pt>
                <c:pt idx="442">
                  <c:v>1.3679458239277653</c:v>
                </c:pt>
                <c:pt idx="443">
                  <c:v>1.3648648648648649</c:v>
                </c:pt>
                <c:pt idx="444">
                  <c:v>1.3617977528089888</c:v>
                </c:pt>
                <c:pt idx="445">
                  <c:v>1.3632286995515694</c:v>
                </c:pt>
                <c:pt idx="446">
                  <c:v>1.3646532438478747</c:v>
                </c:pt>
                <c:pt idx="447">
                  <c:v>1.3660714285714286</c:v>
                </c:pt>
                <c:pt idx="448">
                  <c:v>1.3630289532293987</c:v>
                </c:pt>
                <c:pt idx="449">
                  <c:v>1.3644444444444443</c:v>
                </c:pt>
                <c:pt idx="450">
                  <c:v>1.3658536585365855</c:v>
                </c:pt>
                <c:pt idx="451">
                  <c:v>1.3672566371681416</c:v>
                </c:pt>
                <c:pt idx="452">
                  <c:v>1.3686534216335542</c:v>
                </c:pt>
                <c:pt idx="453">
                  <c:v>1.3700440528634361</c:v>
                </c:pt>
                <c:pt idx="454">
                  <c:v>1.3692307692307693</c:v>
                </c:pt>
                <c:pt idx="455">
                  <c:v>1.3706140350877194</c:v>
                </c:pt>
                <c:pt idx="456">
                  <c:v>1.3719912472647702</c:v>
                </c:pt>
                <c:pt idx="457">
                  <c:v>1.3689956331877728</c:v>
                </c:pt>
                <c:pt idx="458">
                  <c:v>1.3703703703703705</c:v>
                </c:pt>
                <c:pt idx="459">
                  <c:v>1.3717391304347826</c:v>
                </c:pt>
                <c:pt idx="460">
                  <c:v>1.3731019522776573</c:v>
                </c:pt>
                <c:pt idx="461">
                  <c:v>1.3744588744588744</c:v>
                </c:pt>
                <c:pt idx="462">
                  <c:v>1.3758099352051836</c:v>
                </c:pt>
                <c:pt idx="463">
                  <c:v>1.3771551724137931</c:v>
                </c:pt>
                <c:pt idx="464">
                  <c:v>1.3784946236559139</c:v>
                </c:pt>
                <c:pt idx="465">
                  <c:v>1.3798283261802575</c:v>
                </c:pt>
                <c:pt idx="466">
                  <c:v>1.3768736616702355</c:v>
                </c:pt>
                <c:pt idx="467">
                  <c:v>1.3782051282051282</c:v>
                </c:pt>
                <c:pt idx="468">
                  <c:v>1.3795309168443497</c:v>
                </c:pt>
                <c:pt idx="469">
                  <c:v>1.3808510638297873</c:v>
                </c:pt>
                <c:pt idx="470">
                  <c:v>1.3821656050955413</c:v>
                </c:pt>
                <c:pt idx="471">
                  <c:v>1.3834745762711864</c:v>
                </c:pt>
                <c:pt idx="472">
                  <c:v>1.3805496828752644</c:v>
                </c:pt>
                <c:pt idx="473">
                  <c:v>1.3818565400843883</c:v>
                </c:pt>
                <c:pt idx="474">
                  <c:v>1.3789473684210527</c:v>
                </c:pt>
                <c:pt idx="475">
                  <c:v>1.3802521008403361</c:v>
                </c:pt>
                <c:pt idx="476">
                  <c:v>1.3815513626834381</c:v>
                </c:pt>
                <c:pt idx="477">
                  <c:v>1.3807531380753137</c:v>
                </c:pt>
                <c:pt idx="478">
                  <c:v>1.3820459290187892</c:v>
                </c:pt>
                <c:pt idx="479">
                  <c:v>1.3833333333333333</c:v>
                </c:pt>
                <c:pt idx="480">
                  <c:v>1.3804573804573805</c:v>
                </c:pt>
                <c:pt idx="481">
                  <c:v>1.3817427385892116</c:v>
                </c:pt>
                <c:pt idx="482">
                  <c:v>1.3830227743271222</c:v>
                </c:pt>
                <c:pt idx="483">
                  <c:v>1.384297520661157</c:v>
                </c:pt>
                <c:pt idx="484">
                  <c:v>1.3855670103092783</c:v>
                </c:pt>
                <c:pt idx="485">
                  <c:v>1.3868312757201646</c:v>
                </c:pt>
                <c:pt idx="486">
                  <c:v>1.3880903490759753</c:v>
                </c:pt>
                <c:pt idx="487">
                  <c:v>1.3852459016393444</c:v>
                </c:pt>
                <c:pt idx="488">
                  <c:v>1.3844580777096114</c:v>
                </c:pt>
                <c:pt idx="489">
                  <c:v>1.3816326530612244</c:v>
                </c:pt>
                <c:pt idx="490">
                  <c:v>1.3788187372708758</c:v>
                </c:pt>
                <c:pt idx="491">
                  <c:v>1.3760162601626016</c:v>
                </c:pt>
                <c:pt idx="492">
                  <c:v>1.3772819472616633</c:v>
                </c:pt>
                <c:pt idx="493">
                  <c:v>1.3785425101214575</c:v>
                </c:pt>
                <c:pt idx="494">
                  <c:v>1.3757575757575757</c:v>
                </c:pt>
                <c:pt idx="495">
                  <c:v>1.377016129032258</c:v>
                </c:pt>
                <c:pt idx="496">
                  <c:v>1.3742454728370221</c:v>
                </c:pt>
                <c:pt idx="497">
                  <c:v>1.3755020080321285</c:v>
                </c:pt>
                <c:pt idx="498">
                  <c:v>1.376753507014028</c:v>
                </c:pt>
                <c:pt idx="499">
                  <c:v>1.3740000000000001</c:v>
                </c:pt>
                <c:pt idx="500">
                  <c:v>1.3752495009980039</c:v>
                </c:pt>
                <c:pt idx="501">
                  <c:v>1.3764940239043826</c:v>
                </c:pt>
                <c:pt idx="502">
                  <c:v>1.3777335984095427</c:v>
                </c:pt>
                <c:pt idx="503">
                  <c:v>1.376984126984127</c:v>
                </c:pt>
                <c:pt idx="504">
                  <c:v>1.3742574257425744</c:v>
                </c:pt>
                <c:pt idx="505">
                  <c:v>1.3754940711462451</c:v>
                </c:pt>
                <c:pt idx="506">
                  <c:v>1.3767258382642997</c:v>
                </c:pt>
                <c:pt idx="507">
                  <c:v>1.3779527559055118</c:v>
                </c:pt>
                <c:pt idx="508">
                  <c:v>1.3791748526522594</c:v>
                </c:pt>
                <c:pt idx="509">
                  <c:v>1.3764705882352941</c:v>
                </c:pt>
                <c:pt idx="510">
                  <c:v>1.3776908023483365</c:v>
                </c:pt>
                <c:pt idx="511">
                  <c:v>1.375</c:v>
                </c:pt>
                <c:pt idx="512">
                  <c:v>1.3762183235867447</c:v>
                </c:pt>
                <c:pt idx="513">
                  <c:v>1.377431906614786</c:v>
                </c:pt>
                <c:pt idx="514">
                  <c:v>1.3786407766990292</c:v>
                </c:pt>
                <c:pt idx="515">
                  <c:v>1.3798449612403101</c:v>
                </c:pt>
                <c:pt idx="516">
                  <c:v>1.3771760154738879</c:v>
                </c:pt>
                <c:pt idx="517">
                  <c:v>1.3783783783783783</c:v>
                </c:pt>
                <c:pt idx="518">
                  <c:v>1.3795761078998072</c:v>
                </c:pt>
                <c:pt idx="519">
                  <c:v>1.3769230769230769</c:v>
                </c:pt>
                <c:pt idx="520">
                  <c:v>1.3781190019193859</c:v>
                </c:pt>
                <c:pt idx="521">
                  <c:v>1.3793103448275863</c:v>
                </c:pt>
                <c:pt idx="522">
                  <c:v>1.3804971319311663</c:v>
                </c:pt>
                <c:pt idx="523">
                  <c:v>1.3816793893129771</c:v>
                </c:pt>
                <c:pt idx="524">
                  <c:v>1.3828571428571428</c:v>
                </c:pt>
                <c:pt idx="525">
                  <c:v>1.3802281368821292</c:v>
                </c:pt>
                <c:pt idx="526">
                  <c:v>1.3776091081593929</c:v>
                </c:pt>
                <c:pt idx="527">
                  <c:v>1.3787878787878789</c:v>
                </c:pt>
                <c:pt idx="528">
                  <c:v>1.3761814744801513</c:v>
                </c:pt>
                <c:pt idx="529">
                  <c:v>1.3735849056603773</c:v>
                </c:pt>
                <c:pt idx="530">
                  <c:v>1.3747645951035781</c:v>
                </c:pt>
                <c:pt idx="531">
                  <c:v>1.3759398496240602</c:v>
                </c:pt>
                <c:pt idx="532">
                  <c:v>1.3771106941838649</c:v>
                </c:pt>
                <c:pt idx="533">
                  <c:v>1.3782771535580525</c:v>
                </c:pt>
                <c:pt idx="534">
                  <c:v>1.3794392523364487</c:v>
                </c:pt>
                <c:pt idx="535">
                  <c:v>1.3768656716417911</c:v>
                </c:pt>
                <c:pt idx="536">
                  <c:v>1.378026070763501</c:v>
                </c:pt>
                <c:pt idx="537">
                  <c:v>1.3791821561338291</c:v>
                </c:pt>
                <c:pt idx="538">
                  <c:v>1.3803339517625233</c:v>
                </c:pt>
                <c:pt idx="539">
                  <c:v>1.3814814814814815</c:v>
                </c:pt>
                <c:pt idx="540">
                  <c:v>1.3789279112754158</c:v>
                </c:pt>
                <c:pt idx="541">
                  <c:v>1.3763837638376384</c:v>
                </c:pt>
                <c:pt idx="542">
                  <c:v>1.3738489871086557</c:v>
                </c:pt>
                <c:pt idx="543">
                  <c:v>1.3731617647058822</c:v>
                </c:pt>
                <c:pt idx="544">
                  <c:v>1.3706422018348623</c:v>
                </c:pt>
                <c:pt idx="545">
                  <c:v>1.3717948717948718</c:v>
                </c:pt>
                <c:pt idx="546">
                  <c:v>1.3729433272394882</c:v>
                </c:pt>
                <c:pt idx="547">
                  <c:v>1.3704379562043796</c:v>
                </c:pt>
                <c:pt idx="548">
                  <c:v>1.3697632058287796</c:v>
                </c:pt>
                <c:pt idx="549">
                  <c:v>1.3709090909090909</c:v>
                </c:pt>
                <c:pt idx="550">
                  <c:v>1.3720508166969148</c:v>
                </c:pt>
                <c:pt idx="551">
                  <c:v>1.3695652173913044</c:v>
                </c:pt>
                <c:pt idx="552">
                  <c:v>1.3670886075949367</c:v>
                </c:pt>
                <c:pt idx="553">
                  <c:v>1.3682310469314078</c:v>
                </c:pt>
                <c:pt idx="554">
                  <c:v>1.3693693693693694</c:v>
                </c:pt>
                <c:pt idx="555">
                  <c:v>1.3669064748201438</c:v>
                </c:pt>
                <c:pt idx="556">
                  <c:v>1.3680430879712746</c:v>
                </c:pt>
                <c:pt idx="557">
                  <c:v>1.3691756272401434</c:v>
                </c:pt>
                <c:pt idx="558">
                  <c:v>1.3703041144901611</c:v>
                </c:pt>
                <c:pt idx="559">
                  <c:v>1.3696428571428572</c:v>
                </c:pt>
                <c:pt idx="560">
                  <c:v>1.3707664884135473</c:v>
                </c:pt>
                <c:pt idx="561">
                  <c:v>1.3718861209964412</c:v>
                </c:pt>
                <c:pt idx="562">
                  <c:v>1.3730017761989344</c:v>
                </c:pt>
                <c:pt idx="563">
                  <c:v>1.374113475177305</c:v>
                </c:pt>
                <c:pt idx="564">
                  <c:v>1.3752212389380531</c:v>
                </c:pt>
                <c:pt idx="565">
                  <c:v>1.3763250883392226</c:v>
                </c:pt>
                <c:pt idx="566">
                  <c:v>1.3774250440917108</c:v>
                </c:pt>
                <c:pt idx="567">
                  <c:v>1.3767605633802817</c:v>
                </c:pt>
                <c:pt idx="568">
                  <c:v>1.3778558875219684</c:v>
                </c:pt>
                <c:pt idx="569">
                  <c:v>1.3789473684210527</c:v>
                </c:pt>
                <c:pt idx="570">
                  <c:v>1.3765323992994747</c:v>
                </c:pt>
                <c:pt idx="571">
                  <c:v>1.3741258741258742</c:v>
                </c:pt>
                <c:pt idx="572">
                  <c:v>1.37521815008726</c:v>
                </c:pt>
                <c:pt idx="573">
                  <c:v>1.372822299651568</c:v>
                </c:pt>
                <c:pt idx="574">
                  <c:v>1.3721739130434782</c:v>
                </c:pt>
                <c:pt idx="575">
                  <c:v>1.3732638888888888</c:v>
                </c:pt>
                <c:pt idx="576">
                  <c:v>1.3743500866551126</c:v>
                </c:pt>
                <c:pt idx="577">
                  <c:v>1.3737024221453287</c:v>
                </c:pt>
                <c:pt idx="578">
                  <c:v>1.3747841105354059</c:v>
                </c:pt>
                <c:pt idx="579">
                  <c:v>1.3758620689655172</c:v>
                </c:pt>
                <c:pt idx="580">
                  <c:v>1.3769363166953528</c:v>
                </c:pt>
                <c:pt idx="581">
                  <c:v>1.3780068728522337</c:v>
                </c:pt>
                <c:pt idx="582">
                  <c:v>1.3790737564322471</c:v>
                </c:pt>
                <c:pt idx="583">
                  <c:v>1.3801369863013699</c:v>
                </c:pt>
                <c:pt idx="584">
                  <c:v>1.3811965811965812</c:v>
                </c:pt>
                <c:pt idx="585">
                  <c:v>1.3822525597269624</c:v>
                </c:pt>
                <c:pt idx="586">
                  <c:v>1.3798977853492334</c:v>
                </c:pt>
                <c:pt idx="587">
                  <c:v>1.3775510204081634</c:v>
                </c:pt>
                <c:pt idx="588">
                  <c:v>1.3786078098471986</c:v>
                </c:pt>
                <c:pt idx="589">
                  <c:v>1.376271186440678</c:v>
                </c:pt>
                <c:pt idx="590">
                  <c:v>1.3739424703891709</c:v>
                </c:pt>
                <c:pt idx="591">
                  <c:v>1.375</c:v>
                </c:pt>
                <c:pt idx="592">
                  <c:v>1.376053962900506</c:v>
                </c:pt>
                <c:pt idx="593">
                  <c:v>1.3771043771043772</c:v>
                </c:pt>
                <c:pt idx="594">
                  <c:v>1.3781512605042017</c:v>
                </c:pt>
                <c:pt idx="595">
                  <c:v>1.3791946308724832</c:v>
                </c:pt>
                <c:pt idx="596">
                  <c:v>1.3768844221105527</c:v>
                </c:pt>
                <c:pt idx="597">
                  <c:v>1.3779264214046822</c:v>
                </c:pt>
                <c:pt idx="598">
                  <c:v>1.3772954924874792</c:v>
                </c:pt>
                <c:pt idx="599">
                  <c:v>1.3783333333333334</c:v>
                </c:pt>
                <c:pt idx="600">
                  <c:v>1.3760399334442597</c:v>
                </c:pt>
                <c:pt idx="601">
                  <c:v>1.3770764119601329</c:v>
                </c:pt>
                <c:pt idx="602">
                  <c:v>1.3747927031509122</c:v>
                </c:pt>
                <c:pt idx="603">
                  <c:v>1.3725165562913908</c:v>
                </c:pt>
                <c:pt idx="604">
                  <c:v>1.3719008264462811</c:v>
                </c:pt>
                <c:pt idx="605">
                  <c:v>1.3712871287128714</c:v>
                </c:pt>
                <c:pt idx="606">
                  <c:v>1.3690280065897857</c:v>
                </c:pt>
                <c:pt idx="607">
                  <c:v>1.3700657894736843</c:v>
                </c:pt>
                <c:pt idx="608">
                  <c:v>1.3711001642036125</c:v>
                </c:pt>
                <c:pt idx="609">
                  <c:v>1.3721311475409836</c:v>
                </c:pt>
                <c:pt idx="610">
                  <c:v>1.3731587561374796</c:v>
                </c:pt>
                <c:pt idx="611">
                  <c:v>1.3709150326797386</c:v>
                </c:pt>
                <c:pt idx="612">
                  <c:v>1.3719412724306688</c:v>
                </c:pt>
                <c:pt idx="613">
                  <c:v>1.3729641693811074</c:v>
                </c:pt>
                <c:pt idx="614">
                  <c:v>1.3739837398373984</c:v>
                </c:pt>
                <c:pt idx="615">
                  <c:v>1.3717532467532467</c:v>
                </c:pt>
                <c:pt idx="616">
                  <c:v>1.3695299837925445</c:v>
                </c:pt>
                <c:pt idx="617">
                  <c:v>1.3705501618122977</c:v>
                </c:pt>
                <c:pt idx="618">
                  <c:v>1.3715670436187399</c:v>
                </c:pt>
                <c:pt idx="619">
                  <c:v>1.3725806451612903</c:v>
                </c:pt>
                <c:pt idx="620">
                  <c:v>1.3735909822866346</c:v>
                </c:pt>
                <c:pt idx="621">
                  <c:v>1.3713826366559485</c:v>
                </c:pt>
                <c:pt idx="622">
                  <c:v>1.3723916532905296</c:v>
                </c:pt>
                <c:pt idx="623">
                  <c:v>1.3733974358974359</c:v>
                </c:pt>
                <c:pt idx="624">
                  <c:v>1.3712</c:v>
                </c:pt>
                <c:pt idx="625">
                  <c:v>1.3722044728434504</c:v>
                </c:pt>
                <c:pt idx="626">
                  <c:v>1.3700159489633175</c:v>
                </c:pt>
                <c:pt idx="627">
                  <c:v>1.3678343949044587</c:v>
                </c:pt>
                <c:pt idx="628">
                  <c:v>1.3656597774244834</c:v>
                </c:pt>
                <c:pt idx="629">
                  <c:v>1.3666666666666667</c:v>
                </c:pt>
                <c:pt idx="630">
                  <c:v>1.364500792393027</c:v>
                </c:pt>
                <c:pt idx="631">
                  <c:v>1.365506329113924</c:v>
                </c:pt>
                <c:pt idx="632">
                  <c:v>1.3665086887835702</c:v>
                </c:pt>
                <c:pt idx="633">
                  <c:v>1.3675078864353312</c:v>
                </c:pt>
                <c:pt idx="634">
                  <c:v>1.368503937007874</c:v>
                </c:pt>
                <c:pt idx="635">
                  <c:v>1.3694968553459119</c:v>
                </c:pt>
                <c:pt idx="636">
                  <c:v>1.3673469387755102</c:v>
                </c:pt>
                <c:pt idx="637">
                  <c:v>1.3683385579937304</c:v>
                </c:pt>
                <c:pt idx="638">
                  <c:v>1.3693270735524257</c:v>
                </c:pt>
                <c:pt idx="639">
                  <c:v>1.3671875</c:v>
                </c:pt>
                <c:pt idx="640">
                  <c:v>1.3650546021840875</c:v>
                </c:pt>
                <c:pt idx="641">
                  <c:v>1.3629283489096573</c:v>
                </c:pt>
                <c:pt idx="642">
                  <c:v>1.3639191290824262</c:v>
                </c:pt>
                <c:pt idx="643">
                  <c:v>1.3618012422360248</c:v>
                </c:pt>
                <c:pt idx="644">
                  <c:v>1.3596899224806203</c:v>
                </c:pt>
                <c:pt idx="645">
                  <c:v>1.3606811145510835</c:v>
                </c:pt>
                <c:pt idx="646">
                  <c:v>1.3616692426584236</c:v>
                </c:pt>
                <c:pt idx="647">
                  <c:v>1.3626543209876543</c:v>
                </c:pt>
                <c:pt idx="648">
                  <c:v>1.3636363636363635</c:v>
                </c:pt>
                <c:pt idx="649">
                  <c:v>1.3646153846153846</c:v>
                </c:pt>
                <c:pt idx="650">
                  <c:v>1.3625192012288787</c:v>
                </c:pt>
                <c:pt idx="651">
                  <c:v>1.3634969325153374</c:v>
                </c:pt>
                <c:pt idx="652">
                  <c:v>1.3644716692189893</c:v>
                </c:pt>
                <c:pt idx="653">
                  <c:v>1.3623853211009174</c:v>
                </c:pt>
                <c:pt idx="654">
                  <c:v>1.3603053435114503</c:v>
                </c:pt>
                <c:pt idx="655">
                  <c:v>1.3612804878048781</c:v>
                </c:pt>
                <c:pt idx="656">
                  <c:v>1.3592085235920852</c:v>
                </c:pt>
                <c:pt idx="657">
                  <c:v>1.3601823708206686</c:v>
                </c:pt>
                <c:pt idx="658">
                  <c:v>1.3596358118361154</c:v>
                </c:pt>
                <c:pt idx="659">
                  <c:v>1.3606060606060606</c:v>
                </c:pt>
                <c:pt idx="660">
                  <c:v>1.3615733736762481</c:v>
                </c:pt>
                <c:pt idx="661">
                  <c:v>1.3595166163141994</c:v>
                </c:pt>
                <c:pt idx="662">
                  <c:v>1.3574660633484164</c:v>
                </c:pt>
                <c:pt idx="663">
                  <c:v>1.3584337349397591</c:v>
                </c:pt>
                <c:pt idx="664">
                  <c:v>1.3593984962406016</c:v>
                </c:pt>
                <c:pt idx="665">
                  <c:v>1.3588588588588588</c:v>
                </c:pt>
                <c:pt idx="666">
                  <c:v>1.3598200899550226</c:v>
                </c:pt>
                <c:pt idx="667">
                  <c:v>1.3577844311377245</c:v>
                </c:pt>
                <c:pt idx="668">
                  <c:v>1.3572496263079223</c:v>
                </c:pt>
                <c:pt idx="669">
                  <c:v>1.3582089552238805</c:v>
                </c:pt>
                <c:pt idx="670">
                  <c:v>1.3591654247391953</c:v>
                </c:pt>
                <c:pt idx="671">
                  <c:v>1.3601190476190477</c:v>
                </c:pt>
                <c:pt idx="672">
                  <c:v>1.3610698365527489</c:v>
                </c:pt>
                <c:pt idx="673">
                  <c:v>1.3590504451038576</c:v>
                </c:pt>
                <c:pt idx="674">
                  <c:v>1.36</c:v>
                </c:pt>
                <c:pt idx="675">
                  <c:v>1.3579881656804733</c:v>
                </c:pt>
                <c:pt idx="676">
                  <c:v>1.3589364844903988</c:v>
                </c:pt>
                <c:pt idx="677">
                  <c:v>1.359882005899705</c:v>
                </c:pt>
                <c:pt idx="678">
                  <c:v>1.357879234167894</c:v>
                </c:pt>
                <c:pt idx="679">
                  <c:v>1.3588235294117648</c:v>
                </c:pt>
                <c:pt idx="680">
                  <c:v>1.3597650513950073</c:v>
                </c:pt>
                <c:pt idx="681">
                  <c:v>1.3577712609970674</c:v>
                </c:pt>
                <c:pt idx="682">
                  <c:v>1.3557833089311859</c:v>
                </c:pt>
                <c:pt idx="683">
                  <c:v>1.3552631578947369</c:v>
                </c:pt>
                <c:pt idx="684">
                  <c:v>1.3562043795620438</c:v>
                </c:pt>
                <c:pt idx="685">
                  <c:v>1.3571428571428572</c:v>
                </c:pt>
                <c:pt idx="686">
                  <c:v>1.3580786026200873</c:v>
                </c:pt>
                <c:pt idx="687">
                  <c:v>1.3561046511627908</c:v>
                </c:pt>
                <c:pt idx="688">
                  <c:v>1.3570391872278664</c:v>
                </c:pt>
                <c:pt idx="689">
                  <c:v>1.3579710144927537</c:v>
                </c:pt>
                <c:pt idx="690">
                  <c:v>1.3560057887120116</c:v>
                </c:pt>
                <c:pt idx="691">
                  <c:v>1.3569364161849711</c:v>
                </c:pt>
                <c:pt idx="692">
                  <c:v>1.3549783549783549</c:v>
                </c:pt>
                <c:pt idx="693">
                  <c:v>1.3544668587896254</c:v>
                </c:pt>
                <c:pt idx="694">
                  <c:v>1.3553956834532375</c:v>
                </c:pt>
                <c:pt idx="695">
                  <c:v>1.3563218390804597</c:v>
                </c:pt>
                <c:pt idx="696">
                  <c:v>1.3572453371592539</c:v>
                </c:pt>
                <c:pt idx="697">
                  <c:v>1.3553008595988538</c:v>
                </c:pt>
                <c:pt idx="698">
                  <c:v>1.3533619456366237</c:v>
                </c:pt>
                <c:pt idx="699">
                  <c:v>1.3542857142857143</c:v>
                </c:pt>
                <c:pt idx="700">
                  <c:v>1.3552068473609129</c:v>
                </c:pt>
                <c:pt idx="701">
                  <c:v>1.3561253561253561</c:v>
                </c:pt>
                <c:pt idx="702">
                  <c:v>1.3570412517780939</c:v>
                </c:pt>
                <c:pt idx="703">
                  <c:v>1.3579545454545454</c:v>
                </c:pt>
                <c:pt idx="704">
                  <c:v>1.3560283687943262</c:v>
                </c:pt>
                <c:pt idx="705">
                  <c:v>1.3569405099150142</c:v>
                </c:pt>
                <c:pt idx="706">
                  <c:v>1.3564356435643565</c:v>
                </c:pt>
                <c:pt idx="707">
                  <c:v>1.3573446327683616</c:v>
                </c:pt>
                <c:pt idx="708">
                  <c:v>1.3554301833568405</c:v>
                </c:pt>
                <c:pt idx="709">
                  <c:v>1.3549295774647887</c:v>
                </c:pt>
                <c:pt idx="710">
                  <c:v>1.3530239099859354</c:v>
                </c:pt>
                <c:pt idx="711">
                  <c:v>1.353932584269663</c:v>
                </c:pt>
                <c:pt idx="712">
                  <c:v>1.3548387096774193</c:v>
                </c:pt>
                <c:pt idx="713">
                  <c:v>1.3557422969187676</c:v>
                </c:pt>
                <c:pt idx="714">
                  <c:v>1.3566433566433567</c:v>
                </c:pt>
                <c:pt idx="715">
                  <c:v>1.3575418994413408</c:v>
                </c:pt>
                <c:pt idx="716">
                  <c:v>1.3556485355648535</c:v>
                </c:pt>
                <c:pt idx="717">
                  <c:v>1.3537604456824512</c:v>
                </c:pt>
                <c:pt idx="718">
                  <c:v>1.3546592489568845</c:v>
                </c:pt>
                <c:pt idx="719">
                  <c:v>1.3555555555555556</c:v>
                </c:pt>
                <c:pt idx="720">
                  <c:v>1.3564493758668517</c:v>
                </c:pt>
                <c:pt idx="721">
                  <c:v>1.3545706371191135</c:v>
                </c:pt>
                <c:pt idx="722">
                  <c:v>1.355463347164592</c:v>
                </c:pt>
                <c:pt idx="723">
                  <c:v>1.3563535911602209</c:v>
                </c:pt>
                <c:pt idx="724">
                  <c:v>1.3572413793103448</c:v>
                </c:pt>
                <c:pt idx="725">
                  <c:v>1.3581267217630855</c:v>
                </c:pt>
                <c:pt idx="726">
                  <c:v>1.3562585969738652</c:v>
                </c:pt>
                <c:pt idx="727">
                  <c:v>1.3543956043956045</c:v>
                </c:pt>
                <c:pt idx="728">
                  <c:v>1.3552812071330589</c:v>
                </c:pt>
                <c:pt idx="729">
                  <c:v>1.3534246575342466</c:v>
                </c:pt>
                <c:pt idx="730">
                  <c:v>1.3515731874145007</c:v>
                </c:pt>
                <c:pt idx="731">
                  <c:v>1.3524590163934427</c:v>
                </c:pt>
                <c:pt idx="732">
                  <c:v>1.3533424283765347</c:v>
                </c:pt>
                <c:pt idx="733">
                  <c:v>1.3514986376021798</c:v>
                </c:pt>
                <c:pt idx="734">
                  <c:v>1.3523809523809525</c:v>
                </c:pt>
                <c:pt idx="735">
                  <c:v>1.3505434782608696</c:v>
                </c:pt>
                <c:pt idx="736">
                  <c:v>1.3514246947082769</c:v>
                </c:pt>
                <c:pt idx="737">
                  <c:v>1.3523035230352303</c:v>
                </c:pt>
                <c:pt idx="738">
                  <c:v>1.3504736129905277</c:v>
                </c:pt>
                <c:pt idx="739">
                  <c:v>1.3513513513513513</c:v>
                </c:pt>
                <c:pt idx="740">
                  <c:v>1.3495276653171391</c:v>
                </c:pt>
                <c:pt idx="741">
                  <c:v>1.3477088948787062</c:v>
                </c:pt>
                <c:pt idx="742">
                  <c:v>1.3458950201884252</c:v>
                </c:pt>
                <c:pt idx="743">
                  <c:v>1.346774193548387</c:v>
                </c:pt>
                <c:pt idx="744">
                  <c:v>1.3476510067114094</c:v>
                </c:pt>
                <c:pt idx="745">
                  <c:v>1.3471849865951742</c:v>
                </c:pt>
                <c:pt idx="746">
                  <c:v>1.3480589022757699</c:v>
                </c:pt>
                <c:pt idx="747">
                  <c:v>1.3489304812834224</c:v>
                </c:pt>
                <c:pt idx="748">
                  <c:v>1.349799732977303</c:v>
                </c:pt>
                <c:pt idx="749">
                  <c:v>1.3506666666666667</c:v>
                </c:pt>
                <c:pt idx="750">
                  <c:v>1.351531291611185</c:v>
                </c:pt>
                <c:pt idx="751">
                  <c:v>1.3523936170212767</c:v>
                </c:pt>
                <c:pt idx="752">
                  <c:v>1.3532536520584328</c:v>
                </c:pt>
                <c:pt idx="753">
                  <c:v>1.3514588859416445</c:v>
                </c:pt>
                <c:pt idx="754">
                  <c:v>1.3523178807947021</c:v>
                </c:pt>
                <c:pt idx="755">
                  <c:v>1.3531746031746033</c:v>
                </c:pt>
                <c:pt idx="756">
                  <c:v>1.3540290620871862</c:v>
                </c:pt>
                <c:pt idx="757">
                  <c:v>1.3548812664907652</c:v>
                </c:pt>
                <c:pt idx="758">
                  <c:v>1.3557312252964426</c:v>
                </c:pt>
                <c:pt idx="759">
                  <c:v>1.3565789473684211</c:v>
                </c:pt>
                <c:pt idx="760">
                  <c:v>1.3574244415243102</c:v>
                </c:pt>
                <c:pt idx="761">
                  <c:v>1.3582677165354331</c:v>
                </c:pt>
                <c:pt idx="762">
                  <c:v>1.3591087811271299</c:v>
                </c:pt>
                <c:pt idx="763">
                  <c:v>1.3573298429319371</c:v>
                </c:pt>
                <c:pt idx="764">
                  <c:v>1.3581699346405229</c:v>
                </c:pt>
                <c:pt idx="765">
                  <c:v>1.3563968668407311</c:v>
                </c:pt>
                <c:pt idx="766">
                  <c:v>1.3572359843546284</c:v>
                </c:pt>
                <c:pt idx="767">
                  <c:v>1.35546875</c:v>
                </c:pt>
                <c:pt idx="768">
                  <c:v>1.3563068920676202</c:v>
                </c:pt>
                <c:pt idx="769">
                  <c:v>1.3571428571428572</c:v>
                </c:pt>
                <c:pt idx="770">
                  <c:v>1.3579766536964981</c:v>
                </c:pt>
                <c:pt idx="771">
                  <c:v>1.3562176165803108</c:v>
                </c:pt>
                <c:pt idx="772">
                  <c:v>1.3570504527813714</c:v>
                </c:pt>
                <c:pt idx="773">
                  <c:v>1.3578811369509043</c:v>
                </c:pt>
                <c:pt idx="774">
                  <c:v>1.3561290322580646</c:v>
                </c:pt>
                <c:pt idx="775">
                  <c:v>1.356958762886598</c:v>
                </c:pt>
                <c:pt idx="776">
                  <c:v>1.3577863577863578</c:v>
                </c:pt>
                <c:pt idx="777">
                  <c:v>1.3586118251928021</c:v>
                </c:pt>
                <c:pt idx="778">
                  <c:v>1.3594351732991015</c:v>
                </c:pt>
                <c:pt idx="779">
                  <c:v>1.3602564102564103</c:v>
                </c:pt>
                <c:pt idx="780">
                  <c:v>1.3610755441741358</c:v>
                </c:pt>
                <c:pt idx="781">
                  <c:v>1.3606138107416881</c:v>
                </c:pt>
                <c:pt idx="782">
                  <c:v>1.3614303959131546</c:v>
                </c:pt>
                <c:pt idx="783">
                  <c:v>1.3622448979591837</c:v>
                </c:pt>
                <c:pt idx="784">
                  <c:v>1.3630573248407643</c:v>
                </c:pt>
                <c:pt idx="785">
                  <c:v>1.3638676844783715</c:v>
                </c:pt>
                <c:pt idx="786">
                  <c:v>1.363405336721728</c:v>
                </c:pt>
                <c:pt idx="787">
                  <c:v>1.3629441624365481</c:v>
                </c:pt>
                <c:pt idx="788">
                  <c:v>1.3612167300380229</c:v>
                </c:pt>
                <c:pt idx="789">
                  <c:v>1.3620253164556961</c:v>
                </c:pt>
                <c:pt idx="790">
                  <c:v>1.3603034134007586</c:v>
                </c:pt>
                <c:pt idx="791">
                  <c:v>1.3585858585858586</c:v>
                </c:pt>
                <c:pt idx="792">
                  <c:v>1.3593947036569987</c:v>
                </c:pt>
                <c:pt idx="793">
                  <c:v>1.3602015113350125</c:v>
                </c:pt>
                <c:pt idx="794">
                  <c:v>1.361006289308176</c:v>
                </c:pt>
                <c:pt idx="795">
                  <c:v>1.3618090452261307</c:v>
                </c:pt>
                <c:pt idx="796">
                  <c:v>1.3626097867001254</c:v>
                </c:pt>
                <c:pt idx="797">
                  <c:v>1.3634085213032581</c:v>
                </c:pt>
                <c:pt idx="798">
                  <c:v>1.3642052565707135</c:v>
                </c:pt>
                <c:pt idx="799">
                  <c:v>1.3625</c:v>
                </c:pt>
                <c:pt idx="800">
                  <c:v>1.3632958801498127</c:v>
                </c:pt>
                <c:pt idx="801">
                  <c:v>1.3628428927680798</c:v>
                </c:pt>
                <c:pt idx="802">
                  <c:v>1.3636363636363635</c:v>
                </c:pt>
                <c:pt idx="803">
                  <c:v>1.3644278606965174</c:v>
                </c:pt>
                <c:pt idx="804">
                  <c:v>1.3652173913043477</c:v>
                </c:pt>
                <c:pt idx="805">
                  <c:v>1.3635235732009925</c:v>
                </c:pt>
                <c:pt idx="806">
                  <c:v>1.3618339529120198</c:v>
                </c:pt>
                <c:pt idx="807">
                  <c:v>1.3626237623762376</c:v>
                </c:pt>
                <c:pt idx="808">
                  <c:v>1.3621755253399259</c:v>
                </c:pt>
                <c:pt idx="809">
                  <c:v>1.3629629629629629</c:v>
                </c:pt>
                <c:pt idx="810">
                  <c:v>1.3612823674475956</c:v>
                </c:pt>
                <c:pt idx="811">
                  <c:v>1.3620689655172413</c:v>
                </c:pt>
                <c:pt idx="812">
                  <c:v>1.3628536285362853</c:v>
                </c:pt>
                <c:pt idx="813">
                  <c:v>1.3611793611793612</c:v>
                </c:pt>
                <c:pt idx="814">
                  <c:v>1.3607361963190183</c:v>
                </c:pt>
                <c:pt idx="815">
                  <c:v>1.3615196078431373</c:v>
                </c:pt>
                <c:pt idx="816">
                  <c:v>1.3598531211750307</c:v>
                </c:pt>
                <c:pt idx="817">
                  <c:v>1.3606356968215159</c:v>
                </c:pt>
                <c:pt idx="818">
                  <c:v>1.3614163614163615</c:v>
                </c:pt>
                <c:pt idx="819">
                  <c:v>1.3621951219512196</c:v>
                </c:pt>
                <c:pt idx="820">
                  <c:v>1.3629719853836784</c:v>
                </c:pt>
                <c:pt idx="821">
                  <c:v>1.3613138686131387</c:v>
                </c:pt>
                <c:pt idx="822">
                  <c:v>1.3620899149453221</c:v>
                </c:pt>
                <c:pt idx="823">
                  <c:v>1.3604368932038835</c:v>
                </c:pt>
                <c:pt idx="824">
                  <c:v>1.36</c:v>
                </c:pt>
                <c:pt idx="825">
                  <c:v>1.360774818401937</c:v>
                </c:pt>
                <c:pt idx="826">
                  <c:v>1.3591293833131801</c:v>
                </c:pt>
                <c:pt idx="827">
                  <c:v>1.3599033816425121</c:v>
                </c:pt>
                <c:pt idx="828">
                  <c:v>1.3606755126658625</c:v>
                </c:pt>
                <c:pt idx="829">
                  <c:v>1.3614457831325302</c:v>
                </c:pt>
                <c:pt idx="830">
                  <c:v>1.362214199759326</c:v>
                </c:pt>
                <c:pt idx="831">
                  <c:v>1.3617788461538463</c:v>
                </c:pt>
                <c:pt idx="832">
                  <c:v>1.3601440576230492</c:v>
                </c:pt>
                <c:pt idx="833">
                  <c:v>1.3609112709832134</c:v>
                </c:pt>
                <c:pt idx="834">
                  <c:v>1.3592814371257484</c:v>
                </c:pt>
                <c:pt idx="835">
                  <c:v>1.3576555023923444</c:v>
                </c:pt>
                <c:pt idx="836">
                  <c:v>1.3584229390681004</c:v>
                </c:pt>
                <c:pt idx="837">
                  <c:v>1.3568019093078758</c:v>
                </c:pt>
                <c:pt idx="838">
                  <c:v>1.3551847437425506</c:v>
                </c:pt>
                <c:pt idx="839">
                  <c:v>1.355952380952381</c:v>
                </c:pt>
                <c:pt idx="840">
                  <c:v>1.3543400713436384</c:v>
                </c:pt>
                <c:pt idx="841">
                  <c:v>1.3551068883610451</c:v>
                </c:pt>
                <c:pt idx="842">
                  <c:v>1.3558718861209964</c:v>
                </c:pt>
                <c:pt idx="843">
                  <c:v>1.3566350710900474</c:v>
                </c:pt>
                <c:pt idx="844">
                  <c:v>1.357396449704142</c:v>
                </c:pt>
                <c:pt idx="845">
                  <c:v>1.3557919621749408</c:v>
                </c:pt>
                <c:pt idx="846">
                  <c:v>1.3541912632821724</c:v>
                </c:pt>
                <c:pt idx="847">
                  <c:v>1.3525943396226414</c:v>
                </c:pt>
                <c:pt idx="848">
                  <c:v>1.353356890459364</c:v>
                </c:pt>
                <c:pt idx="849">
                  <c:v>1.3541176470588234</c:v>
                </c:pt>
                <c:pt idx="850">
                  <c:v>1.3548766157461809</c:v>
                </c:pt>
                <c:pt idx="851">
                  <c:v>1.3556338028169015</c:v>
                </c:pt>
                <c:pt idx="852">
                  <c:v>1.3540445486518171</c:v>
                </c:pt>
                <c:pt idx="853">
                  <c:v>1.3536299765807962</c:v>
                </c:pt>
                <c:pt idx="854">
                  <c:v>1.3543859649122807</c:v>
                </c:pt>
                <c:pt idx="855">
                  <c:v>1.3528037383177569</c:v>
                </c:pt>
                <c:pt idx="856">
                  <c:v>1.3535589264877479</c:v>
                </c:pt>
                <c:pt idx="857">
                  <c:v>1.3543123543123543</c:v>
                </c:pt>
                <c:pt idx="858">
                  <c:v>1.3550640279394646</c:v>
                </c:pt>
                <c:pt idx="859">
                  <c:v>1.3558139534883722</c:v>
                </c:pt>
                <c:pt idx="860">
                  <c:v>1.354239256678281</c:v>
                </c:pt>
                <c:pt idx="861">
                  <c:v>1.3538283062645011</c:v>
                </c:pt>
                <c:pt idx="862">
                  <c:v>1.354577056778679</c:v>
                </c:pt>
                <c:pt idx="863">
                  <c:v>1.3553240740740742</c:v>
                </c:pt>
                <c:pt idx="864">
                  <c:v>1.3560693641618498</c:v>
                </c:pt>
                <c:pt idx="865">
                  <c:v>1.3568129330254042</c:v>
                </c:pt>
                <c:pt idx="866">
                  <c:v>1.3564013840830449</c:v>
                </c:pt>
                <c:pt idx="867">
                  <c:v>1.3559907834101383</c:v>
                </c:pt>
                <c:pt idx="868">
                  <c:v>1.3567318757192175</c:v>
                </c:pt>
                <c:pt idx="869">
                  <c:v>1.3574712643678162</c:v>
                </c:pt>
                <c:pt idx="870">
                  <c:v>1.3582089552238805</c:v>
                </c:pt>
                <c:pt idx="871">
                  <c:v>1.3566513761467891</c:v>
                </c:pt>
                <c:pt idx="872">
                  <c:v>1.3573883161512028</c:v>
                </c:pt>
                <c:pt idx="873">
                  <c:v>1.3558352402745995</c:v>
                </c:pt>
                <c:pt idx="874">
                  <c:v>1.3565714285714285</c:v>
                </c:pt>
                <c:pt idx="875">
                  <c:v>1.3573059360730593</c:v>
                </c:pt>
                <c:pt idx="876">
                  <c:v>1.3568985176738884</c:v>
                </c:pt>
                <c:pt idx="877">
                  <c:v>1.357630979498861</c:v>
                </c:pt>
                <c:pt idx="878">
                  <c:v>1.3583617747440273</c:v>
                </c:pt>
                <c:pt idx="879">
                  <c:v>1.3590909090909091</c:v>
                </c:pt>
                <c:pt idx="880">
                  <c:v>1.3598183881952326</c:v>
                </c:pt>
                <c:pt idx="881">
                  <c:v>1.3605442176870748</c:v>
                </c:pt>
                <c:pt idx="882">
                  <c:v>1.3590033975084939</c:v>
                </c:pt>
                <c:pt idx="883">
                  <c:v>1.3597285067873304</c:v>
                </c:pt>
                <c:pt idx="884">
                  <c:v>1.3604519774011299</c:v>
                </c:pt>
                <c:pt idx="885">
                  <c:v>1.3611738148984198</c:v>
                </c:pt>
                <c:pt idx="886">
                  <c:v>1.3618940248027058</c:v>
                </c:pt>
                <c:pt idx="887">
                  <c:v>1.3603603603603605</c:v>
                </c:pt>
                <c:pt idx="888">
                  <c:v>1.3610798650168729</c:v>
                </c:pt>
                <c:pt idx="889">
                  <c:v>1.3617977528089888</c:v>
                </c:pt>
                <c:pt idx="890">
                  <c:v>1.3602693602693603</c:v>
                </c:pt>
                <c:pt idx="891">
                  <c:v>1.3598654708520179</c:v>
                </c:pt>
                <c:pt idx="892">
                  <c:v>1.3605823068309071</c:v>
                </c:pt>
                <c:pt idx="893">
                  <c:v>1.361297539149888</c:v>
                </c:pt>
                <c:pt idx="894">
                  <c:v>1.3597765363128491</c:v>
                </c:pt>
                <c:pt idx="895">
                  <c:v>1.3604910714285714</c:v>
                </c:pt>
                <c:pt idx="896">
                  <c:v>1.3612040133779264</c:v>
                </c:pt>
                <c:pt idx="897">
                  <c:v>1.3619153674832962</c:v>
                </c:pt>
                <c:pt idx="898">
                  <c:v>1.3626251390433815</c:v>
                </c:pt>
                <c:pt idx="899">
                  <c:v>1.3633333333333333</c:v>
                </c:pt>
                <c:pt idx="900">
                  <c:v>1.3640399556048834</c:v>
                </c:pt>
                <c:pt idx="901">
                  <c:v>1.3625277161862528</c:v>
                </c:pt>
                <c:pt idx="902">
                  <c:v>1.3610188261351053</c:v>
                </c:pt>
                <c:pt idx="903">
                  <c:v>1.3595132743362832</c:v>
                </c:pt>
                <c:pt idx="904">
                  <c:v>1.3602209944751382</c:v>
                </c:pt>
                <c:pt idx="905">
                  <c:v>1.3609271523178808</c:v>
                </c:pt>
                <c:pt idx="906">
                  <c:v>1.3594266813671445</c:v>
                </c:pt>
                <c:pt idx="907">
                  <c:v>1.3601321585903083</c:v>
                </c:pt>
                <c:pt idx="908">
                  <c:v>1.3586358635863587</c:v>
                </c:pt>
                <c:pt idx="909">
                  <c:v>1.3593406593406594</c:v>
                </c:pt>
                <c:pt idx="910">
                  <c:v>1.3600439077936333</c:v>
                </c:pt>
                <c:pt idx="911">
                  <c:v>1.3607456140350878</c:v>
                </c:pt>
                <c:pt idx="912">
                  <c:v>1.3592552026286966</c:v>
                </c:pt>
                <c:pt idx="913">
                  <c:v>1.3599562363238511</c:v>
                </c:pt>
                <c:pt idx="914">
                  <c:v>1.3595628415300547</c:v>
                </c:pt>
                <c:pt idx="915">
                  <c:v>1.3602620087336244</c:v>
                </c:pt>
                <c:pt idx="916">
                  <c:v>1.3609596510359869</c:v>
                </c:pt>
                <c:pt idx="917">
                  <c:v>1.3616557734204793</c:v>
                </c:pt>
                <c:pt idx="918">
                  <c:v>1.3612622415669207</c:v>
                </c:pt>
                <c:pt idx="919">
                  <c:v>1.3608695652173912</c:v>
                </c:pt>
                <c:pt idx="920">
                  <c:v>1.3615635179153094</c:v>
                </c:pt>
                <c:pt idx="921">
                  <c:v>1.3622559652928417</c:v>
                </c:pt>
                <c:pt idx="922">
                  <c:v>1.3618634886240519</c:v>
                </c:pt>
                <c:pt idx="923">
                  <c:v>1.3603896103896105</c:v>
                </c:pt>
                <c:pt idx="924">
                  <c:v>1.358918918918919</c:v>
                </c:pt>
                <c:pt idx="925">
                  <c:v>1.3596112311015118</c:v>
                </c:pt>
                <c:pt idx="926">
                  <c:v>1.3581445523193096</c:v>
                </c:pt>
                <c:pt idx="927">
                  <c:v>1.3566810344827587</c:v>
                </c:pt>
                <c:pt idx="928">
                  <c:v>1.3573735199138859</c:v>
                </c:pt>
                <c:pt idx="929">
                  <c:v>1.3559139784946237</c:v>
                </c:pt>
                <c:pt idx="930">
                  <c:v>1.3566058002148227</c:v>
                </c:pt>
                <c:pt idx="931">
                  <c:v>1.3551502145922747</c:v>
                </c:pt>
                <c:pt idx="932">
                  <c:v>1.3558413719185423</c:v>
                </c:pt>
                <c:pt idx="933">
                  <c:v>1.354389721627409</c:v>
                </c:pt>
                <c:pt idx="934">
                  <c:v>1.3550802139037432</c:v>
                </c:pt>
                <c:pt idx="935">
                  <c:v>1.3557692307692308</c:v>
                </c:pt>
                <c:pt idx="936">
                  <c:v>1.3564567769477054</c:v>
                </c:pt>
                <c:pt idx="937">
                  <c:v>1.3571428571428572</c:v>
                </c:pt>
                <c:pt idx="938">
                  <c:v>1.3578274760383386</c:v>
                </c:pt>
                <c:pt idx="939">
                  <c:v>1.3585106382978724</c:v>
                </c:pt>
                <c:pt idx="940">
                  <c:v>1.3570669500531349</c:v>
                </c:pt>
                <c:pt idx="941">
                  <c:v>1.3577494692144374</c:v>
                </c:pt>
                <c:pt idx="942">
                  <c:v>1.3584305408271473</c:v>
                </c:pt>
                <c:pt idx="943">
                  <c:v>1.3591101694915255</c:v>
                </c:pt>
                <c:pt idx="944">
                  <c:v>1.3597883597883598</c:v>
                </c:pt>
                <c:pt idx="945">
                  <c:v>1.3583509513742071</c:v>
                </c:pt>
                <c:pt idx="946">
                  <c:v>1.3569165786694826</c:v>
                </c:pt>
                <c:pt idx="947">
                  <c:v>1.3575949367088607</c:v>
                </c:pt>
                <c:pt idx="948">
                  <c:v>1.3561643835616439</c:v>
                </c:pt>
                <c:pt idx="949">
                  <c:v>1.3547368421052632</c:v>
                </c:pt>
                <c:pt idx="950">
                  <c:v>1.3533123028391167</c:v>
                </c:pt>
                <c:pt idx="951">
                  <c:v>1.3539915966386555</c:v>
                </c:pt>
                <c:pt idx="952">
                  <c:v>1.354669464847849</c:v>
                </c:pt>
                <c:pt idx="953">
                  <c:v>1.3553459119496856</c:v>
                </c:pt>
                <c:pt idx="954">
                  <c:v>1.3549738219895289</c:v>
                </c:pt>
                <c:pt idx="955">
                  <c:v>1.3556485355648535</c:v>
                </c:pt>
                <c:pt idx="956">
                  <c:v>1.3563218390804597</c:v>
                </c:pt>
                <c:pt idx="957">
                  <c:v>1.3569937369519833</c:v>
                </c:pt>
                <c:pt idx="958">
                  <c:v>1.3576642335766422</c:v>
                </c:pt>
                <c:pt idx="959">
                  <c:v>1.35625</c:v>
                </c:pt>
                <c:pt idx="960">
                  <c:v>1.3548387096774193</c:v>
                </c:pt>
                <c:pt idx="961">
                  <c:v>1.3555093555093556</c:v>
                </c:pt>
                <c:pt idx="962">
                  <c:v>1.3541017653167187</c:v>
                </c:pt>
                <c:pt idx="963">
                  <c:v>1.3547717842323652</c:v>
                </c:pt>
                <c:pt idx="964">
                  <c:v>1.3554404145077721</c:v>
                </c:pt>
                <c:pt idx="965">
                  <c:v>1.3561076604554865</c:v>
                </c:pt>
                <c:pt idx="966">
                  <c:v>1.3557394002068253</c:v>
                </c:pt>
                <c:pt idx="967">
                  <c:v>1.3543388429752066</c:v>
                </c:pt>
                <c:pt idx="968">
                  <c:v>1.3550051599587203</c:v>
                </c:pt>
                <c:pt idx="969">
                  <c:v>1.3556701030927836</c:v>
                </c:pt>
                <c:pt idx="970">
                  <c:v>1.3563336766220391</c:v>
                </c:pt>
                <c:pt idx="971">
                  <c:v>1.3569958847736625</c:v>
                </c:pt>
                <c:pt idx="972">
                  <c:v>1.3566289825282631</c:v>
                </c:pt>
                <c:pt idx="973">
                  <c:v>1.3572895277207393</c:v>
                </c:pt>
                <c:pt idx="974">
                  <c:v>1.3569230769230769</c:v>
                </c:pt>
                <c:pt idx="975">
                  <c:v>1.3575819672131149</c:v>
                </c:pt>
                <c:pt idx="976">
                  <c:v>1.3582395087001025</c:v>
                </c:pt>
                <c:pt idx="977">
                  <c:v>1.3588957055214723</c:v>
                </c:pt>
                <c:pt idx="978">
                  <c:v>1.3575076608784473</c:v>
                </c:pt>
                <c:pt idx="979">
                  <c:v>1.3581632653061224</c:v>
                </c:pt>
                <c:pt idx="980">
                  <c:v>1.3588175331294596</c:v>
                </c:pt>
                <c:pt idx="981">
                  <c:v>1.359470468431772</c:v>
                </c:pt>
                <c:pt idx="982">
                  <c:v>1.3601220752797558</c:v>
                </c:pt>
                <c:pt idx="983">
                  <c:v>1.3607723577235773</c:v>
                </c:pt>
                <c:pt idx="984">
                  <c:v>1.3593908629441624</c:v>
                </c:pt>
                <c:pt idx="985">
                  <c:v>1.3600405679513186</c:v>
                </c:pt>
                <c:pt idx="986">
                  <c:v>1.3606889564336373</c:v>
                </c:pt>
                <c:pt idx="987">
                  <c:v>1.3613360323886641</c:v>
                </c:pt>
                <c:pt idx="988">
                  <c:v>1.3619817997977754</c:v>
                </c:pt>
                <c:pt idx="989">
                  <c:v>1.3626262626262626</c:v>
                </c:pt>
                <c:pt idx="990">
                  <c:v>1.3632694248234107</c:v>
                </c:pt>
                <c:pt idx="991">
                  <c:v>1.3639112903225807</c:v>
                </c:pt>
                <c:pt idx="992">
                  <c:v>1.3645518630412889</c:v>
                </c:pt>
                <c:pt idx="993">
                  <c:v>1.3651911468812876</c:v>
                </c:pt>
                <c:pt idx="994">
                  <c:v>1.3658291457286431</c:v>
                </c:pt>
                <c:pt idx="995">
                  <c:v>1.3664658634538152</c:v>
                </c:pt>
                <c:pt idx="996">
                  <c:v>1.3650952858575727</c:v>
                </c:pt>
                <c:pt idx="997">
                  <c:v>1.3657314629258517</c:v>
                </c:pt>
                <c:pt idx="998">
                  <c:v>1.3663663663663663</c:v>
                </c:pt>
                <c:pt idx="999">
                  <c:v>1.367</c:v>
                </c:pt>
              </c:numCache>
            </c:numRef>
          </c:yVal>
          <c:smooth val="1"/>
          <c:extLst>
            <c:ext xmlns:c16="http://schemas.microsoft.com/office/drawing/2014/chart" uri="{C3380CC4-5D6E-409C-BE32-E72D297353CC}">
              <c16:uniqueId val="{00000000-768D-4BBD-BCCB-5FF3D5929421}"/>
            </c:ext>
          </c:extLst>
        </c:ser>
        <c:dLbls>
          <c:showLegendKey val="0"/>
          <c:showVal val="0"/>
          <c:showCatName val="0"/>
          <c:showSerName val="0"/>
          <c:showPercent val="0"/>
          <c:showBubbleSize val="0"/>
        </c:dLbls>
        <c:axId val="276379039"/>
        <c:axId val="276374719"/>
      </c:scatterChart>
      <c:valAx>
        <c:axId val="276379039"/>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374719"/>
        <c:crosses val="autoZero"/>
        <c:crossBetween val="midCat"/>
      </c:valAx>
      <c:valAx>
        <c:axId val="2763747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379039"/>
        <c:crosses val="autoZero"/>
        <c:crossBetween val="midCat"/>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Revenue From Stay</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$120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Simulation'!$W$6:$W$1005</c:f>
              <c:numCache>
                <c:formatCode>"$"#,##0.00</c:formatCode>
                <c:ptCount val="1000"/>
                <c:pt idx="0">
                  <c:v>2640</c:v>
                </c:pt>
                <c:pt idx="1">
                  <c:v>2640</c:v>
                </c:pt>
                <c:pt idx="2">
                  <c:v>2480</c:v>
                </c:pt>
                <c:pt idx="3">
                  <c:v>2370</c:v>
                </c:pt>
                <c:pt idx="4">
                  <c:v>2352</c:v>
                </c:pt>
                <c:pt idx="5">
                  <c:v>2340</c:v>
                </c:pt>
                <c:pt idx="6">
                  <c:v>2382.8571428571427</c:v>
                </c:pt>
                <c:pt idx="7">
                  <c:v>2415</c:v>
                </c:pt>
                <c:pt idx="8">
                  <c:v>2440</c:v>
                </c:pt>
                <c:pt idx="9">
                  <c:v>2460</c:v>
                </c:pt>
                <c:pt idx="10">
                  <c:v>2476.3636363636365</c:v>
                </c:pt>
                <c:pt idx="11">
                  <c:v>2490</c:v>
                </c:pt>
                <c:pt idx="12">
                  <c:v>2446.1538461538462</c:v>
                </c:pt>
                <c:pt idx="13">
                  <c:v>2460</c:v>
                </c:pt>
                <c:pt idx="14">
                  <c:v>2432</c:v>
                </c:pt>
                <c:pt idx="15">
                  <c:v>2400</c:v>
                </c:pt>
                <c:pt idx="16">
                  <c:v>2414.1176470588234</c:v>
                </c:pt>
                <c:pt idx="17">
                  <c:v>2413.3333333333335</c:v>
                </c:pt>
                <c:pt idx="18">
                  <c:v>2425.2631578947367</c:v>
                </c:pt>
                <c:pt idx="19">
                  <c:v>2436</c:v>
                </c:pt>
                <c:pt idx="20">
                  <c:v>2445.7142857142858</c:v>
                </c:pt>
                <c:pt idx="21">
                  <c:v>2454.5454545454545</c:v>
                </c:pt>
                <c:pt idx="22">
                  <c:v>2462.608695652174</c:v>
                </c:pt>
                <c:pt idx="23">
                  <c:v>2470</c:v>
                </c:pt>
                <c:pt idx="24">
                  <c:v>2472</c:v>
                </c:pt>
                <c:pt idx="25">
                  <c:v>2455.3846153846152</c:v>
                </c:pt>
                <c:pt idx="26">
                  <c:v>2453.3333333333335</c:v>
                </c:pt>
                <c:pt idx="27">
                  <c:v>2451.4285714285716</c:v>
                </c:pt>
                <c:pt idx="28">
                  <c:v>2457.9310344827586</c:v>
                </c:pt>
                <c:pt idx="29">
                  <c:v>2452</c:v>
                </c:pt>
                <c:pt idx="30">
                  <c:v>2458.0645161290322</c:v>
                </c:pt>
                <c:pt idx="31">
                  <c:v>2460</c:v>
                </c:pt>
                <c:pt idx="32">
                  <c:v>2465.4545454545455</c:v>
                </c:pt>
                <c:pt idx="33">
                  <c:v>2470.5882352941176</c:v>
                </c:pt>
                <c:pt idx="34">
                  <c:v>2468.5714285714284</c:v>
                </c:pt>
                <c:pt idx="35">
                  <c:v>2473.3333333333335</c:v>
                </c:pt>
                <c:pt idx="36">
                  <c:v>2477.8378378378379</c:v>
                </c:pt>
                <c:pt idx="37">
                  <c:v>2482.1052631578946</c:v>
                </c:pt>
                <c:pt idx="38">
                  <c:v>2483.0769230769229</c:v>
                </c:pt>
                <c:pt idx="39">
                  <c:v>2466</c:v>
                </c:pt>
                <c:pt idx="40">
                  <c:v>2470.2439024390242</c:v>
                </c:pt>
                <c:pt idx="41">
                  <c:v>2474.2857142857142</c:v>
                </c:pt>
                <c:pt idx="42">
                  <c:v>2478.1395348837209</c:v>
                </c:pt>
                <c:pt idx="43">
                  <c:v>2476.3636363636365</c:v>
                </c:pt>
                <c:pt idx="44">
                  <c:v>2480</c:v>
                </c:pt>
                <c:pt idx="45">
                  <c:v>2470.4347826086955</c:v>
                </c:pt>
                <c:pt idx="46">
                  <c:v>2474.0425531914893</c:v>
                </c:pt>
                <c:pt idx="47">
                  <c:v>2455</c:v>
                </c:pt>
                <c:pt idx="48">
                  <c:v>2458.7755102040815</c:v>
                </c:pt>
                <c:pt idx="49">
                  <c:v>2445.6</c:v>
                </c:pt>
                <c:pt idx="50">
                  <c:v>2449.4117647058824</c:v>
                </c:pt>
                <c:pt idx="51">
                  <c:v>2453.0769230769229</c:v>
                </c:pt>
                <c:pt idx="52">
                  <c:v>2456.6037735849059</c:v>
                </c:pt>
                <c:pt idx="53">
                  <c:v>2460</c:v>
                </c:pt>
                <c:pt idx="54">
                  <c:v>2445.818181818182</c:v>
                </c:pt>
                <c:pt idx="55">
                  <c:v>2442.8571428571427</c:v>
                </c:pt>
                <c:pt idx="56">
                  <c:v>2446.3157894736842</c:v>
                </c:pt>
                <c:pt idx="57">
                  <c:v>2449.655172413793</c:v>
                </c:pt>
                <c:pt idx="58">
                  <c:v>2448.8135593220341</c:v>
                </c:pt>
                <c:pt idx="59">
                  <c:v>2452</c:v>
                </c:pt>
                <c:pt idx="60">
                  <c:v>2455.0819672131147</c:v>
                </c:pt>
                <c:pt idx="61">
                  <c:v>2458.0645161290322</c:v>
                </c:pt>
                <c:pt idx="62">
                  <c:v>2451.4285714285716</c:v>
                </c:pt>
                <c:pt idx="63">
                  <c:v>2454.375</c:v>
                </c:pt>
                <c:pt idx="64">
                  <c:v>2457.2307692307691</c:v>
                </c:pt>
                <c:pt idx="65">
                  <c:v>2456.3636363636365</c:v>
                </c:pt>
                <c:pt idx="66">
                  <c:v>2459.1044776119402</c:v>
                </c:pt>
                <c:pt idx="67">
                  <c:v>2461.7647058823532</c:v>
                </c:pt>
                <c:pt idx="68">
                  <c:v>2464.3478260869565</c:v>
                </c:pt>
                <c:pt idx="69">
                  <c:v>2466.8571428571427</c:v>
                </c:pt>
                <c:pt idx="70">
                  <c:v>2469.2957746478874</c:v>
                </c:pt>
                <c:pt idx="71">
                  <c:v>2466.6666666666665</c:v>
                </c:pt>
                <c:pt idx="72">
                  <c:v>2465.7534246575342</c:v>
                </c:pt>
                <c:pt idx="73">
                  <c:v>2468.1081081081079</c:v>
                </c:pt>
                <c:pt idx="74">
                  <c:v>2470.4</c:v>
                </c:pt>
                <c:pt idx="75">
                  <c:v>2472.6315789473683</c:v>
                </c:pt>
                <c:pt idx="76">
                  <c:v>2474.8051948051948</c:v>
                </c:pt>
                <c:pt idx="77">
                  <c:v>2476.9230769230771</c:v>
                </c:pt>
                <c:pt idx="78">
                  <c:v>2478.9873417721519</c:v>
                </c:pt>
                <c:pt idx="79">
                  <c:v>2472</c:v>
                </c:pt>
                <c:pt idx="80">
                  <c:v>2474.0740740740739</c:v>
                </c:pt>
                <c:pt idx="81">
                  <c:v>2476.0975609756097</c:v>
                </c:pt>
                <c:pt idx="82">
                  <c:v>2478.0722891566265</c:v>
                </c:pt>
                <c:pt idx="83">
                  <c:v>2480</c:v>
                </c:pt>
                <c:pt idx="84">
                  <c:v>2481.8823529411766</c:v>
                </c:pt>
                <c:pt idx="85">
                  <c:v>2483.7209302325582</c:v>
                </c:pt>
                <c:pt idx="86">
                  <c:v>2485.5172413793102</c:v>
                </c:pt>
                <c:pt idx="87">
                  <c:v>2487.2727272727275</c:v>
                </c:pt>
                <c:pt idx="88">
                  <c:v>2488.9887640449438</c:v>
                </c:pt>
                <c:pt idx="89">
                  <c:v>2490.6666666666665</c:v>
                </c:pt>
                <c:pt idx="90">
                  <c:v>2492.3076923076924</c:v>
                </c:pt>
                <c:pt idx="91">
                  <c:v>2493.913043478261</c:v>
                </c:pt>
                <c:pt idx="92">
                  <c:v>2495.483870967742</c:v>
                </c:pt>
                <c:pt idx="93">
                  <c:v>2497.0212765957449</c:v>
                </c:pt>
                <c:pt idx="94">
                  <c:v>2489.6842105263158</c:v>
                </c:pt>
                <c:pt idx="95">
                  <c:v>2490</c:v>
                </c:pt>
                <c:pt idx="96">
                  <c:v>2491.5463917525772</c:v>
                </c:pt>
                <c:pt idx="97">
                  <c:v>2493.0612244897961</c:v>
                </c:pt>
                <c:pt idx="98">
                  <c:v>2489.6969696969695</c:v>
                </c:pt>
                <c:pt idx="99">
                  <c:v>2491.1999999999998</c:v>
                </c:pt>
                <c:pt idx="100">
                  <c:v>2492.6732673267325</c:v>
                </c:pt>
                <c:pt idx="101">
                  <c:v>2488.2352941176468</c:v>
                </c:pt>
                <c:pt idx="102">
                  <c:v>2489.7087378640776</c:v>
                </c:pt>
                <c:pt idx="103">
                  <c:v>2491.1538461538462</c:v>
                </c:pt>
                <c:pt idx="104">
                  <c:v>2492.5714285714284</c:v>
                </c:pt>
                <c:pt idx="105">
                  <c:v>2493.9622641509436</c:v>
                </c:pt>
                <c:pt idx="106">
                  <c:v>2495.3271028037384</c:v>
                </c:pt>
                <c:pt idx="107">
                  <c:v>2493.3333333333335</c:v>
                </c:pt>
                <c:pt idx="108">
                  <c:v>2492.4770642201834</c:v>
                </c:pt>
                <c:pt idx="109">
                  <c:v>2493.818181818182</c:v>
                </c:pt>
                <c:pt idx="110">
                  <c:v>2490.8108108108108</c:v>
                </c:pt>
                <c:pt idx="111">
                  <c:v>2492.1428571428573</c:v>
                </c:pt>
                <c:pt idx="112">
                  <c:v>2490.2654867256638</c:v>
                </c:pt>
                <c:pt idx="113">
                  <c:v>2486.3157894736842</c:v>
                </c:pt>
                <c:pt idx="114">
                  <c:v>2487.6521739130435</c:v>
                </c:pt>
                <c:pt idx="115">
                  <c:v>2488.9655172413795</c:v>
                </c:pt>
                <c:pt idx="116">
                  <c:v>2490.2564102564102</c:v>
                </c:pt>
                <c:pt idx="117">
                  <c:v>2491.5254237288136</c:v>
                </c:pt>
                <c:pt idx="118">
                  <c:v>2492.7731092436975</c:v>
                </c:pt>
                <c:pt idx="119">
                  <c:v>2494</c:v>
                </c:pt>
                <c:pt idx="120">
                  <c:v>2495.2066115702478</c:v>
                </c:pt>
                <c:pt idx="121">
                  <c:v>2496.3934426229507</c:v>
                </c:pt>
                <c:pt idx="122">
                  <c:v>2496.5853658536585</c:v>
                </c:pt>
                <c:pt idx="123">
                  <c:v>2497.7419354838707</c:v>
                </c:pt>
                <c:pt idx="124">
                  <c:v>2495.04</c:v>
                </c:pt>
                <c:pt idx="125">
                  <c:v>2496.1904761904761</c:v>
                </c:pt>
                <c:pt idx="126">
                  <c:v>2497.3228346456694</c:v>
                </c:pt>
                <c:pt idx="127">
                  <c:v>2498.4375</c:v>
                </c:pt>
                <c:pt idx="128">
                  <c:v>2499.5348837209303</c:v>
                </c:pt>
                <c:pt idx="129">
                  <c:v>2500.6153846153848</c:v>
                </c:pt>
                <c:pt idx="130">
                  <c:v>2501.679389312977</c:v>
                </c:pt>
                <c:pt idx="131">
                  <c:v>2494.5454545454545</c:v>
                </c:pt>
                <c:pt idx="132">
                  <c:v>2492.0300751879699</c:v>
                </c:pt>
                <c:pt idx="133">
                  <c:v>2493.1343283582091</c:v>
                </c:pt>
                <c:pt idx="134">
                  <c:v>2492.4444444444443</c:v>
                </c:pt>
                <c:pt idx="135">
                  <c:v>2493.5294117647059</c:v>
                </c:pt>
                <c:pt idx="136">
                  <c:v>2494.5985401459852</c:v>
                </c:pt>
                <c:pt idx="137">
                  <c:v>2495.6521739130435</c:v>
                </c:pt>
                <c:pt idx="138">
                  <c:v>2496.6906474820144</c:v>
                </c:pt>
                <c:pt idx="139">
                  <c:v>2496</c:v>
                </c:pt>
                <c:pt idx="140">
                  <c:v>2497.0212765957449</c:v>
                </c:pt>
                <c:pt idx="141">
                  <c:v>2493.8028169014083</c:v>
                </c:pt>
                <c:pt idx="142">
                  <c:v>2494.8251748251746</c:v>
                </c:pt>
                <c:pt idx="143">
                  <c:v>2495.8333333333335</c:v>
                </c:pt>
                <c:pt idx="144">
                  <c:v>2496.8275862068967</c:v>
                </c:pt>
                <c:pt idx="145">
                  <c:v>2497.8082191780823</c:v>
                </c:pt>
                <c:pt idx="146">
                  <c:v>2494.6938775510203</c:v>
                </c:pt>
                <c:pt idx="147">
                  <c:v>2495.6756756756758</c:v>
                </c:pt>
                <c:pt idx="148">
                  <c:v>2496.6442953020132</c:v>
                </c:pt>
                <c:pt idx="149">
                  <c:v>2492.8000000000002</c:v>
                </c:pt>
                <c:pt idx="150">
                  <c:v>2493.7748344370862</c:v>
                </c:pt>
                <c:pt idx="151">
                  <c:v>2494.7368421052633</c:v>
                </c:pt>
                <c:pt idx="152">
                  <c:v>2489.4117647058824</c:v>
                </c:pt>
                <c:pt idx="153">
                  <c:v>2490.3896103896104</c:v>
                </c:pt>
                <c:pt idx="154">
                  <c:v>2491.3548387096776</c:v>
                </c:pt>
                <c:pt idx="155">
                  <c:v>2492.3076923076924</c:v>
                </c:pt>
                <c:pt idx="156">
                  <c:v>2491.7197452229298</c:v>
                </c:pt>
                <c:pt idx="157">
                  <c:v>2492.6582278481014</c:v>
                </c:pt>
                <c:pt idx="158">
                  <c:v>2493.5849056603774</c:v>
                </c:pt>
                <c:pt idx="159">
                  <c:v>2492.25</c:v>
                </c:pt>
                <c:pt idx="160">
                  <c:v>2489.4409937888199</c:v>
                </c:pt>
                <c:pt idx="161">
                  <c:v>2490.3703703703704</c:v>
                </c:pt>
                <c:pt idx="162">
                  <c:v>2490.5521472392638</c:v>
                </c:pt>
                <c:pt idx="163">
                  <c:v>2491.4634146341464</c:v>
                </c:pt>
                <c:pt idx="164">
                  <c:v>2492.3636363636365</c:v>
                </c:pt>
                <c:pt idx="165">
                  <c:v>2493.2530120481929</c:v>
                </c:pt>
                <c:pt idx="166">
                  <c:v>2490.5389221556884</c:v>
                </c:pt>
                <c:pt idx="167">
                  <c:v>2491.4285714285716</c:v>
                </c:pt>
                <c:pt idx="168">
                  <c:v>2490.8875739644968</c:v>
                </c:pt>
                <c:pt idx="169">
                  <c:v>2491.7647058823532</c:v>
                </c:pt>
                <c:pt idx="170">
                  <c:v>2492.6315789473683</c:v>
                </c:pt>
                <c:pt idx="171">
                  <c:v>2487.2093023255816</c:v>
                </c:pt>
                <c:pt idx="172">
                  <c:v>2488.092485549133</c:v>
                </c:pt>
                <c:pt idx="173">
                  <c:v>2488.2758620689656</c:v>
                </c:pt>
                <c:pt idx="174">
                  <c:v>2489.1428571428573</c:v>
                </c:pt>
                <c:pt idx="175">
                  <c:v>2489.318181818182</c:v>
                </c:pt>
                <c:pt idx="176">
                  <c:v>2490.1694915254238</c:v>
                </c:pt>
                <c:pt idx="177">
                  <c:v>2491.0112359550562</c:v>
                </c:pt>
                <c:pt idx="178">
                  <c:v>2491.1731843575417</c:v>
                </c:pt>
                <c:pt idx="179">
                  <c:v>2492</c:v>
                </c:pt>
                <c:pt idx="180">
                  <c:v>2490.8287292817681</c:v>
                </c:pt>
                <c:pt idx="181">
                  <c:v>2490.3296703296705</c:v>
                </c:pt>
                <c:pt idx="182">
                  <c:v>2491.1475409836066</c:v>
                </c:pt>
                <c:pt idx="183">
                  <c:v>2491.9565217391305</c:v>
                </c:pt>
                <c:pt idx="184">
                  <c:v>2491.4594594594596</c:v>
                </c:pt>
                <c:pt idx="185">
                  <c:v>2491.6129032258063</c:v>
                </c:pt>
                <c:pt idx="186">
                  <c:v>2491.1229946524063</c:v>
                </c:pt>
                <c:pt idx="187">
                  <c:v>2491.9148936170213</c:v>
                </c:pt>
                <c:pt idx="188">
                  <c:v>2492.6984126984125</c:v>
                </c:pt>
                <c:pt idx="189">
                  <c:v>2490.9473684210525</c:v>
                </c:pt>
                <c:pt idx="190">
                  <c:v>2491.7277486910994</c:v>
                </c:pt>
                <c:pt idx="191">
                  <c:v>2492.5</c:v>
                </c:pt>
                <c:pt idx="192">
                  <c:v>2493.2642487046633</c:v>
                </c:pt>
                <c:pt idx="193">
                  <c:v>2493.4020618556701</c:v>
                </c:pt>
                <c:pt idx="194">
                  <c:v>2494.1538461538462</c:v>
                </c:pt>
                <c:pt idx="195">
                  <c:v>2494.8979591836733</c:v>
                </c:pt>
                <c:pt idx="196">
                  <c:v>2495.6345177664975</c:v>
                </c:pt>
                <c:pt idx="197">
                  <c:v>2493.939393939394</c:v>
                </c:pt>
                <c:pt idx="198">
                  <c:v>2494.6733668341708</c:v>
                </c:pt>
                <c:pt idx="199">
                  <c:v>2495.4</c:v>
                </c:pt>
                <c:pt idx="200">
                  <c:v>2496.1194029850744</c:v>
                </c:pt>
                <c:pt idx="201">
                  <c:v>2492.0792079207922</c:v>
                </c:pt>
                <c:pt idx="202">
                  <c:v>2489.8522167487686</c:v>
                </c:pt>
                <c:pt idx="203">
                  <c:v>2490.5882352941176</c:v>
                </c:pt>
                <c:pt idx="204">
                  <c:v>2491.3170731707319</c:v>
                </c:pt>
                <c:pt idx="205">
                  <c:v>2491.4563106796118</c:v>
                </c:pt>
                <c:pt idx="206">
                  <c:v>2492.1739130434785</c:v>
                </c:pt>
                <c:pt idx="207">
                  <c:v>2491.7307692307691</c:v>
                </c:pt>
                <c:pt idx="208">
                  <c:v>2492.4401913875599</c:v>
                </c:pt>
                <c:pt idx="209">
                  <c:v>2493.1428571428573</c:v>
                </c:pt>
                <c:pt idx="210">
                  <c:v>2493.8388625592415</c:v>
                </c:pt>
                <c:pt idx="211">
                  <c:v>2494.5283018867926</c:v>
                </c:pt>
                <c:pt idx="212">
                  <c:v>2495.211267605634</c:v>
                </c:pt>
                <c:pt idx="213">
                  <c:v>2495.8878504672898</c:v>
                </c:pt>
                <c:pt idx="214">
                  <c:v>2494.3255813953488</c:v>
                </c:pt>
                <c:pt idx="215">
                  <c:v>2495</c:v>
                </c:pt>
                <c:pt idx="216">
                  <c:v>2494.5622119815666</c:v>
                </c:pt>
                <c:pt idx="217">
                  <c:v>2495.229357798165</c:v>
                </c:pt>
                <c:pt idx="218">
                  <c:v>2495.8904109589039</c:v>
                </c:pt>
                <c:pt idx="219">
                  <c:v>2496.5454545454545</c:v>
                </c:pt>
                <c:pt idx="220">
                  <c:v>2497.1945701357467</c:v>
                </c:pt>
                <c:pt idx="221">
                  <c:v>2497.8378378378379</c:v>
                </c:pt>
                <c:pt idx="222">
                  <c:v>2498.4753363228701</c:v>
                </c:pt>
                <c:pt idx="223">
                  <c:v>2499.1071428571427</c:v>
                </c:pt>
                <c:pt idx="224">
                  <c:v>2499.7333333333331</c:v>
                </c:pt>
                <c:pt idx="225">
                  <c:v>2500.353982300885</c:v>
                </c:pt>
                <c:pt idx="226">
                  <c:v>2500.9691629955946</c:v>
                </c:pt>
                <c:pt idx="227">
                  <c:v>2501.5789473684213</c:v>
                </c:pt>
                <c:pt idx="228">
                  <c:v>2500.0873362445413</c:v>
                </c:pt>
                <c:pt idx="229">
                  <c:v>2498.086956521739</c:v>
                </c:pt>
                <c:pt idx="230">
                  <c:v>2498.7012987012986</c:v>
                </c:pt>
                <c:pt idx="231">
                  <c:v>2499.3103448275861</c:v>
                </c:pt>
                <c:pt idx="232">
                  <c:v>2499.9141630901286</c:v>
                </c:pt>
                <c:pt idx="233">
                  <c:v>2500.5128205128203</c:v>
                </c:pt>
                <c:pt idx="234">
                  <c:v>2501.1063829787236</c:v>
                </c:pt>
                <c:pt idx="235">
                  <c:v>2497.1186440677966</c:v>
                </c:pt>
                <c:pt idx="236">
                  <c:v>2495.6962025316457</c:v>
                </c:pt>
                <c:pt idx="237">
                  <c:v>2496.3025210084033</c:v>
                </c:pt>
                <c:pt idx="238">
                  <c:v>2495.899581589958</c:v>
                </c:pt>
                <c:pt idx="239">
                  <c:v>2496.5</c:v>
                </c:pt>
                <c:pt idx="240">
                  <c:v>2494.1078838174276</c:v>
                </c:pt>
                <c:pt idx="241">
                  <c:v>2494.2148760330579</c:v>
                </c:pt>
                <c:pt idx="242">
                  <c:v>2494.8148148148148</c:v>
                </c:pt>
                <c:pt idx="243">
                  <c:v>2495.4098360655739</c:v>
                </c:pt>
                <c:pt idx="244">
                  <c:v>2496</c:v>
                </c:pt>
                <c:pt idx="245">
                  <c:v>2495.1219512195121</c:v>
                </c:pt>
                <c:pt idx="246">
                  <c:v>2494.7368421052633</c:v>
                </c:pt>
                <c:pt idx="247">
                  <c:v>2495.3225806451615</c:v>
                </c:pt>
                <c:pt idx="248">
                  <c:v>2495.9036144578313</c:v>
                </c:pt>
                <c:pt idx="249">
                  <c:v>2493.12</c:v>
                </c:pt>
                <c:pt idx="250">
                  <c:v>2493.7051792828684</c:v>
                </c:pt>
                <c:pt idx="251">
                  <c:v>2494.2857142857142</c:v>
                </c:pt>
                <c:pt idx="252">
                  <c:v>2494.8616600790515</c:v>
                </c:pt>
                <c:pt idx="253">
                  <c:v>2495.4330708661419</c:v>
                </c:pt>
                <c:pt idx="254">
                  <c:v>2496</c:v>
                </c:pt>
                <c:pt idx="255">
                  <c:v>2496.5625</c:v>
                </c:pt>
                <c:pt idx="256">
                  <c:v>2497.1206225680935</c:v>
                </c:pt>
                <c:pt idx="257">
                  <c:v>2497.6744186046512</c:v>
                </c:pt>
                <c:pt idx="258">
                  <c:v>2498.2239382239381</c:v>
                </c:pt>
                <c:pt idx="259">
                  <c:v>2496</c:v>
                </c:pt>
                <c:pt idx="260">
                  <c:v>2496.5517241379312</c:v>
                </c:pt>
                <c:pt idx="261">
                  <c:v>2496.6412213740459</c:v>
                </c:pt>
                <c:pt idx="262">
                  <c:v>2495.8174904942966</c:v>
                </c:pt>
                <c:pt idx="263">
                  <c:v>2496.3636363636365</c:v>
                </c:pt>
                <c:pt idx="264">
                  <c:v>2496.9056603773583</c:v>
                </c:pt>
                <c:pt idx="265">
                  <c:v>2497.4436090225563</c:v>
                </c:pt>
                <c:pt idx="266">
                  <c:v>2497.9775280898875</c:v>
                </c:pt>
                <c:pt idx="267">
                  <c:v>2495.8208955223881</c:v>
                </c:pt>
                <c:pt idx="268">
                  <c:v>2496.3568773234201</c:v>
                </c:pt>
                <c:pt idx="269">
                  <c:v>2496.8888888888887</c:v>
                </c:pt>
                <c:pt idx="270">
                  <c:v>2496.9741697416976</c:v>
                </c:pt>
                <c:pt idx="271">
                  <c:v>2495.7352941176468</c:v>
                </c:pt>
                <c:pt idx="272">
                  <c:v>2496.2637362637361</c:v>
                </c:pt>
                <c:pt idx="273">
                  <c:v>2496.7883211678832</c:v>
                </c:pt>
                <c:pt idx="274">
                  <c:v>2496.8727272727274</c:v>
                </c:pt>
                <c:pt idx="275">
                  <c:v>2497.391304347826</c:v>
                </c:pt>
                <c:pt idx="276">
                  <c:v>2497.9061371841153</c:v>
                </c:pt>
                <c:pt idx="277">
                  <c:v>2498.4172661870502</c:v>
                </c:pt>
                <c:pt idx="278">
                  <c:v>2498.0645161290322</c:v>
                </c:pt>
                <c:pt idx="279">
                  <c:v>2496.8571428571427</c:v>
                </c:pt>
                <c:pt idx="280">
                  <c:v>2497.3665480427048</c:v>
                </c:pt>
                <c:pt idx="281">
                  <c:v>2497.0212765957449</c:v>
                </c:pt>
                <c:pt idx="282">
                  <c:v>2494.1342756183744</c:v>
                </c:pt>
                <c:pt idx="283">
                  <c:v>2494.2253521126759</c:v>
                </c:pt>
                <c:pt idx="284">
                  <c:v>2491.7894736842104</c:v>
                </c:pt>
                <c:pt idx="285">
                  <c:v>2492.3076923076924</c:v>
                </c:pt>
                <c:pt idx="286">
                  <c:v>2492.4041811846691</c:v>
                </c:pt>
                <c:pt idx="287">
                  <c:v>2491.25</c:v>
                </c:pt>
                <c:pt idx="288">
                  <c:v>2491.7647058823532</c:v>
                </c:pt>
                <c:pt idx="289">
                  <c:v>2490.6206896551726</c:v>
                </c:pt>
                <c:pt idx="290">
                  <c:v>2491.1340206185569</c:v>
                </c:pt>
                <c:pt idx="291">
                  <c:v>2491.6438356164385</c:v>
                </c:pt>
                <c:pt idx="292">
                  <c:v>2490.9215017064848</c:v>
                </c:pt>
                <c:pt idx="293">
                  <c:v>2491.4285714285716</c:v>
                </c:pt>
                <c:pt idx="294">
                  <c:v>2491.1186440677966</c:v>
                </c:pt>
                <c:pt idx="295">
                  <c:v>2491.6216216216217</c:v>
                </c:pt>
                <c:pt idx="296">
                  <c:v>2491.3131313131312</c:v>
                </c:pt>
                <c:pt idx="297">
                  <c:v>2491.8120805369126</c:v>
                </c:pt>
                <c:pt idx="298">
                  <c:v>2492.3076923076924</c:v>
                </c:pt>
                <c:pt idx="299">
                  <c:v>2492.8000000000002</c:v>
                </c:pt>
                <c:pt idx="300">
                  <c:v>2493.2890365448507</c:v>
                </c:pt>
                <c:pt idx="301">
                  <c:v>2493.7748344370862</c:v>
                </c:pt>
                <c:pt idx="302">
                  <c:v>2494.2574257425745</c:v>
                </c:pt>
                <c:pt idx="303">
                  <c:v>2494.7368421052633</c:v>
                </c:pt>
                <c:pt idx="304">
                  <c:v>2494.032786885246</c:v>
                </c:pt>
                <c:pt idx="305">
                  <c:v>2494.5098039215686</c:v>
                </c:pt>
                <c:pt idx="306">
                  <c:v>2494.2019543973943</c:v>
                </c:pt>
                <c:pt idx="307">
                  <c:v>2494.6753246753246</c:v>
                </c:pt>
                <c:pt idx="308">
                  <c:v>2495.1456310679609</c:v>
                </c:pt>
                <c:pt idx="309">
                  <c:v>2495.6129032258063</c:v>
                </c:pt>
                <c:pt idx="310">
                  <c:v>2496.0771704180065</c:v>
                </c:pt>
                <c:pt idx="311">
                  <c:v>2496.5384615384614</c:v>
                </c:pt>
                <c:pt idx="312">
                  <c:v>2496.6134185303513</c:v>
                </c:pt>
                <c:pt idx="313">
                  <c:v>2497.0700636942674</c:v>
                </c:pt>
                <c:pt idx="314">
                  <c:v>2497.5238095238096</c:v>
                </c:pt>
                <c:pt idx="315">
                  <c:v>2497.9746835443038</c:v>
                </c:pt>
                <c:pt idx="316">
                  <c:v>2497.2870662460568</c:v>
                </c:pt>
                <c:pt idx="317">
                  <c:v>2496.6037735849059</c:v>
                </c:pt>
                <c:pt idx="318">
                  <c:v>2497.05329153605</c:v>
                </c:pt>
                <c:pt idx="319">
                  <c:v>2497.5</c:v>
                </c:pt>
                <c:pt idx="320">
                  <c:v>2497.9439252336447</c:v>
                </c:pt>
                <c:pt idx="321">
                  <c:v>2498.3850931677021</c:v>
                </c:pt>
                <c:pt idx="322">
                  <c:v>2497.7089783281735</c:v>
                </c:pt>
                <c:pt idx="323">
                  <c:v>2498.1481481481483</c:v>
                </c:pt>
                <c:pt idx="324">
                  <c:v>2496</c:v>
                </c:pt>
                <c:pt idx="325">
                  <c:v>2496.4417177914111</c:v>
                </c:pt>
                <c:pt idx="326">
                  <c:v>2493.9449541284403</c:v>
                </c:pt>
                <c:pt idx="327">
                  <c:v>2494.3902439024391</c:v>
                </c:pt>
                <c:pt idx="328">
                  <c:v>2494.8328267477204</c:v>
                </c:pt>
                <c:pt idx="329">
                  <c:v>2494.909090909091</c:v>
                </c:pt>
                <c:pt idx="330">
                  <c:v>2495.3474320241694</c:v>
                </c:pt>
                <c:pt idx="331">
                  <c:v>2495.7831325301204</c:v>
                </c:pt>
                <c:pt idx="332">
                  <c:v>2496.2162162162163</c:v>
                </c:pt>
                <c:pt idx="333">
                  <c:v>2496.2874251497005</c:v>
                </c:pt>
                <c:pt idx="334">
                  <c:v>2496.7164179104479</c:v>
                </c:pt>
                <c:pt idx="335">
                  <c:v>2497.1428571428573</c:v>
                </c:pt>
                <c:pt idx="336">
                  <c:v>2497.2106824925818</c:v>
                </c:pt>
                <c:pt idx="337">
                  <c:v>2497.6331360946747</c:v>
                </c:pt>
                <c:pt idx="338">
                  <c:v>2498.0530973451328</c:v>
                </c:pt>
                <c:pt idx="339">
                  <c:v>2498.4705882352941</c:v>
                </c:pt>
                <c:pt idx="340">
                  <c:v>2498.5337243401759</c:v>
                </c:pt>
                <c:pt idx="341">
                  <c:v>2498.9473684210525</c:v>
                </c:pt>
                <c:pt idx="342">
                  <c:v>2499.3586005830903</c:v>
                </c:pt>
                <c:pt idx="343">
                  <c:v>2499.7674418604652</c:v>
                </c:pt>
                <c:pt idx="344">
                  <c:v>2500.1739130434785</c:v>
                </c:pt>
                <c:pt idx="345">
                  <c:v>2500.5780346820811</c:v>
                </c:pt>
                <c:pt idx="346">
                  <c:v>2500.979827089337</c:v>
                </c:pt>
                <c:pt idx="347">
                  <c:v>2500.6896551724139</c:v>
                </c:pt>
                <c:pt idx="348">
                  <c:v>2501.0888252148998</c:v>
                </c:pt>
                <c:pt idx="349">
                  <c:v>2501.4857142857145</c:v>
                </c:pt>
                <c:pt idx="350">
                  <c:v>2501.8803418803418</c:v>
                </c:pt>
                <c:pt idx="351">
                  <c:v>2501.590909090909</c:v>
                </c:pt>
                <c:pt idx="352">
                  <c:v>2500.28328611898</c:v>
                </c:pt>
                <c:pt idx="353">
                  <c:v>2497.6271186440677</c:v>
                </c:pt>
                <c:pt idx="354">
                  <c:v>2498.0281690140846</c:v>
                </c:pt>
                <c:pt idx="355">
                  <c:v>2498.0898876404494</c:v>
                </c:pt>
                <c:pt idx="356">
                  <c:v>2496.8067226890757</c:v>
                </c:pt>
                <c:pt idx="357">
                  <c:v>2497.2067039106146</c:v>
                </c:pt>
                <c:pt idx="358">
                  <c:v>2497.6044568245125</c:v>
                </c:pt>
                <c:pt idx="359">
                  <c:v>2498</c:v>
                </c:pt>
                <c:pt idx="360">
                  <c:v>2497.3961218836566</c:v>
                </c:pt>
                <c:pt idx="361">
                  <c:v>2497.790055248619</c:v>
                </c:pt>
                <c:pt idx="362">
                  <c:v>2497.8512396694214</c:v>
                </c:pt>
                <c:pt idx="363">
                  <c:v>2498.2417582417584</c:v>
                </c:pt>
                <c:pt idx="364">
                  <c:v>2498.6301369863013</c:v>
                </c:pt>
                <c:pt idx="365">
                  <c:v>2499.0163934426228</c:v>
                </c:pt>
                <c:pt idx="366">
                  <c:v>2499.4005449591282</c:v>
                </c:pt>
                <c:pt idx="367">
                  <c:v>2499.782608695652</c:v>
                </c:pt>
                <c:pt idx="368">
                  <c:v>2498.8617886178863</c:v>
                </c:pt>
                <c:pt idx="369">
                  <c:v>2498.5945945945946</c:v>
                </c:pt>
                <c:pt idx="370">
                  <c:v>2498.3288409703505</c:v>
                </c:pt>
                <c:pt idx="371">
                  <c:v>2498.0645161290322</c:v>
                </c:pt>
                <c:pt idx="372">
                  <c:v>2498.4450402144771</c:v>
                </c:pt>
                <c:pt idx="373">
                  <c:v>2498.8235294117649</c:v>
                </c:pt>
                <c:pt idx="374">
                  <c:v>2498.88</c:v>
                </c:pt>
                <c:pt idx="375">
                  <c:v>2499.255319148936</c:v>
                </c:pt>
                <c:pt idx="376">
                  <c:v>2499.3103448275861</c:v>
                </c:pt>
                <c:pt idx="377">
                  <c:v>2499.0476190476193</c:v>
                </c:pt>
                <c:pt idx="378">
                  <c:v>2499.1029023746701</c:v>
                </c:pt>
                <c:pt idx="379">
                  <c:v>2499.4736842105262</c:v>
                </c:pt>
                <c:pt idx="380">
                  <c:v>2498.8976377952754</c:v>
                </c:pt>
                <c:pt idx="381">
                  <c:v>2499.2670157068064</c:v>
                </c:pt>
                <c:pt idx="382">
                  <c:v>2496.5013054830288</c:v>
                </c:pt>
                <c:pt idx="383">
                  <c:v>2496.875</c:v>
                </c:pt>
                <c:pt idx="384">
                  <c:v>2497.2467532467531</c:v>
                </c:pt>
                <c:pt idx="385">
                  <c:v>2497.6165803108806</c:v>
                </c:pt>
                <c:pt idx="386">
                  <c:v>2497.984496124031</c:v>
                </c:pt>
                <c:pt idx="387">
                  <c:v>2498.3505154639174</c:v>
                </c:pt>
                <c:pt idx="388">
                  <c:v>2498.7146529562983</c:v>
                </c:pt>
                <c:pt idx="389">
                  <c:v>2499.0769230769229</c:v>
                </c:pt>
                <c:pt idx="390">
                  <c:v>2499.4373401534526</c:v>
                </c:pt>
                <c:pt idx="391">
                  <c:v>2499.795918367347</c:v>
                </c:pt>
                <c:pt idx="392">
                  <c:v>2500.1526717557254</c:v>
                </c:pt>
                <c:pt idx="393">
                  <c:v>2499.2893401015231</c:v>
                </c:pt>
                <c:pt idx="394">
                  <c:v>2498.7341772151899</c:v>
                </c:pt>
                <c:pt idx="395">
                  <c:v>2499.090909090909</c:v>
                </c:pt>
                <c:pt idx="396">
                  <c:v>2499.4458438287152</c:v>
                </c:pt>
                <c:pt idx="397">
                  <c:v>2499.7989949748744</c:v>
                </c:pt>
                <c:pt idx="398">
                  <c:v>2497.7443609022557</c:v>
                </c:pt>
                <c:pt idx="399">
                  <c:v>2498.1</c:v>
                </c:pt>
                <c:pt idx="400">
                  <c:v>2496.6583541147133</c:v>
                </c:pt>
                <c:pt idx="401">
                  <c:v>2497.0149253731342</c:v>
                </c:pt>
                <c:pt idx="402">
                  <c:v>2497.3697270471466</c:v>
                </c:pt>
                <c:pt idx="403">
                  <c:v>2497.7227722772277</c:v>
                </c:pt>
                <c:pt idx="404">
                  <c:v>2497.4814814814813</c:v>
                </c:pt>
                <c:pt idx="405">
                  <c:v>2496.3546798029556</c:v>
                </c:pt>
                <c:pt idx="406">
                  <c:v>2495.5282555282556</c:v>
                </c:pt>
                <c:pt idx="407">
                  <c:v>2495.294117647059</c:v>
                </c:pt>
                <c:pt idx="408">
                  <c:v>2495.0611246943763</c:v>
                </c:pt>
                <c:pt idx="409">
                  <c:v>2495.4146341463415</c:v>
                </c:pt>
                <c:pt idx="410">
                  <c:v>2495.4744525547444</c:v>
                </c:pt>
                <c:pt idx="411">
                  <c:v>2495.8252427184466</c:v>
                </c:pt>
                <c:pt idx="412">
                  <c:v>2494.1404358353511</c:v>
                </c:pt>
                <c:pt idx="413">
                  <c:v>2494.4927536231885</c:v>
                </c:pt>
                <c:pt idx="414">
                  <c:v>2494.8433734939758</c:v>
                </c:pt>
                <c:pt idx="415">
                  <c:v>2495.1923076923076</c:v>
                </c:pt>
                <c:pt idx="416">
                  <c:v>2494.388489208633</c:v>
                </c:pt>
                <c:pt idx="417">
                  <c:v>2494.7368421052633</c:v>
                </c:pt>
                <c:pt idx="418">
                  <c:v>2494.510739856802</c:v>
                </c:pt>
                <c:pt idx="419">
                  <c:v>2494.8571428571427</c:v>
                </c:pt>
                <c:pt idx="420">
                  <c:v>2495.2019002375296</c:v>
                </c:pt>
                <c:pt idx="421">
                  <c:v>2495.5450236966826</c:v>
                </c:pt>
                <c:pt idx="422">
                  <c:v>2495.8865248226948</c:v>
                </c:pt>
                <c:pt idx="423">
                  <c:v>2496.2264150943397</c:v>
                </c:pt>
                <c:pt idx="424">
                  <c:v>2495.1529411764704</c:v>
                </c:pt>
                <c:pt idx="425">
                  <c:v>2495.4929577464791</c:v>
                </c:pt>
                <c:pt idx="426">
                  <c:v>2495.8313817330209</c:v>
                </c:pt>
                <c:pt idx="427">
                  <c:v>2495.3271028037384</c:v>
                </c:pt>
                <c:pt idx="428">
                  <c:v>2495.1048951048951</c:v>
                </c:pt>
                <c:pt idx="429">
                  <c:v>2494.6046511627906</c:v>
                </c:pt>
                <c:pt idx="430">
                  <c:v>2494.3851508120651</c:v>
                </c:pt>
                <c:pt idx="431">
                  <c:v>2494.4444444444443</c:v>
                </c:pt>
                <c:pt idx="432">
                  <c:v>2493.9491916859124</c:v>
                </c:pt>
                <c:pt idx="433">
                  <c:v>2494.2857142857142</c:v>
                </c:pt>
                <c:pt idx="434">
                  <c:v>2492.9655172413795</c:v>
                </c:pt>
                <c:pt idx="435">
                  <c:v>2493.3027522935781</c:v>
                </c:pt>
                <c:pt idx="436">
                  <c:v>2493.6384439359267</c:v>
                </c:pt>
                <c:pt idx="437">
                  <c:v>2492.3287671232879</c:v>
                </c:pt>
                <c:pt idx="438">
                  <c:v>2492.1184510250569</c:v>
                </c:pt>
                <c:pt idx="439">
                  <c:v>2490.5454545454545</c:v>
                </c:pt>
                <c:pt idx="440">
                  <c:v>2490.8843537414964</c:v>
                </c:pt>
                <c:pt idx="441">
                  <c:v>2491.2217194570135</c:v>
                </c:pt>
                <c:pt idx="442">
                  <c:v>2491.5575620767495</c:v>
                </c:pt>
                <c:pt idx="443">
                  <c:v>2490.5405405405404</c:v>
                </c:pt>
                <c:pt idx="444">
                  <c:v>2488.7191011235955</c:v>
                </c:pt>
                <c:pt idx="445">
                  <c:v>2489.0582959641256</c:v>
                </c:pt>
                <c:pt idx="446">
                  <c:v>2489.3959731543623</c:v>
                </c:pt>
                <c:pt idx="447">
                  <c:v>2489.7321428571427</c:v>
                </c:pt>
                <c:pt idx="448">
                  <c:v>2489.2650334075724</c:v>
                </c:pt>
                <c:pt idx="449">
                  <c:v>2489.6</c:v>
                </c:pt>
                <c:pt idx="450">
                  <c:v>2489.9334811529934</c:v>
                </c:pt>
                <c:pt idx="451">
                  <c:v>2490.2654867256638</c:v>
                </c:pt>
                <c:pt idx="452">
                  <c:v>2490.5960264900664</c:v>
                </c:pt>
                <c:pt idx="453">
                  <c:v>2490.9251101321588</c:v>
                </c:pt>
                <c:pt idx="454">
                  <c:v>2490.9890109890111</c:v>
                </c:pt>
                <c:pt idx="455">
                  <c:v>2491.3157894736842</c:v>
                </c:pt>
                <c:pt idx="456">
                  <c:v>2491.6411378555799</c:v>
                </c:pt>
                <c:pt idx="457">
                  <c:v>2490.9170305676857</c:v>
                </c:pt>
                <c:pt idx="458">
                  <c:v>2491.2418300653594</c:v>
                </c:pt>
                <c:pt idx="459">
                  <c:v>2491.5652173913045</c:v>
                </c:pt>
                <c:pt idx="460">
                  <c:v>2491.8872017353578</c:v>
                </c:pt>
                <c:pt idx="461">
                  <c:v>2492.2077922077924</c:v>
                </c:pt>
                <c:pt idx="462">
                  <c:v>2492.526997840173</c:v>
                </c:pt>
                <c:pt idx="463">
                  <c:v>2492.844827586207</c:v>
                </c:pt>
                <c:pt idx="464">
                  <c:v>2493.1612903225805</c:v>
                </c:pt>
                <c:pt idx="465">
                  <c:v>2493.4763948497853</c:v>
                </c:pt>
                <c:pt idx="466">
                  <c:v>2492.2483940042825</c:v>
                </c:pt>
                <c:pt idx="467">
                  <c:v>2492.5641025641025</c:v>
                </c:pt>
                <c:pt idx="468">
                  <c:v>2492.8784648187634</c:v>
                </c:pt>
                <c:pt idx="469">
                  <c:v>2493.1914893617022</c:v>
                </c:pt>
                <c:pt idx="470">
                  <c:v>2493.503184713376</c:v>
                </c:pt>
                <c:pt idx="471">
                  <c:v>2493.8135593220341</c:v>
                </c:pt>
                <c:pt idx="472">
                  <c:v>2493.6152219873152</c:v>
                </c:pt>
                <c:pt idx="473">
                  <c:v>2493.9240506329115</c:v>
                </c:pt>
                <c:pt idx="474">
                  <c:v>2493.2210526315789</c:v>
                </c:pt>
                <c:pt idx="475">
                  <c:v>2493.5294117647059</c:v>
                </c:pt>
                <c:pt idx="476">
                  <c:v>2493.8364779874214</c:v>
                </c:pt>
                <c:pt idx="477">
                  <c:v>2493.8912133891213</c:v>
                </c:pt>
                <c:pt idx="478">
                  <c:v>2494.1962421711901</c:v>
                </c:pt>
                <c:pt idx="479">
                  <c:v>2494.5</c:v>
                </c:pt>
                <c:pt idx="480">
                  <c:v>2494.3035343035344</c:v>
                </c:pt>
                <c:pt idx="481">
                  <c:v>2494.6058091286309</c:v>
                </c:pt>
                <c:pt idx="482">
                  <c:v>2494.9068322981366</c:v>
                </c:pt>
                <c:pt idx="483">
                  <c:v>2495.2066115702478</c:v>
                </c:pt>
                <c:pt idx="484">
                  <c:v>2495.5051546391751</c:v>
                </c:pt>
                <c:pt idx="485">
                  <c:v>2495.8024691358023</c:v>
                </c:pt>
                <c:pt idx="486">
                  <c:v>2496.0985626283368</c:v>
                </c:pt>
                <c:pt idx="487">
                  <c:v>2494.4262295081967</c:v>
                </c:pt>
                <c:pt idx="488">
                  <c:v>2494.4785276073621</c:v>
                </c:pt>
                <c:pt idx="489">
                  <c:v>2494.2857142857142</c:v>
                </c:pt>
                <c:pt idx="490">
                  <c:v>2493.6048879837067</c:v>
                </c:pt>
                <c:pt idx="491">
                  <c:v>2492.9268292682927</c:v>
                </c:pt>
                <c:pt idx="492">
                  <c:v>2493.2251521298176</c:v>
                </c:pt>
                <c:pt idx="493">
                  <c:v>2493.5222672064779</c:v>
                </c:pt>
                <c:pt idx="494">
                  <c:v>2493.3333333333335</c:v>
                </c:pt>
                <c:pt idx="495">
                  <c:v>2493.6290322580644</c:v>
                </c:pt>
                <c:pt idx="496">
                  <c:v>2491.5090543259557</c:v>
                </c:pt>
                <c:pt idx="497">
                  <c:v>2491.8072289156626</c:v>
                </c:pt>
                <c:pt idx="498">
                  <c:v>2492.1042084168334</c:v>
                </c:pt>
                <c:pt idx="499">
                  <c:v>2490.48</c:v>
                </c:pt>
                <c:pt idx="500">
                  <c:v>2490.7784431137725</c:v>
                </c:pt>
                <c:pt idx="501">
                  <c:v>2491.0756972111553</c:v>
                </c:pt>
                <c:pt idx="502">
                  <c:v>2491.3717693836979</c:v>
                </c:pt>
                <c:pt idx="503">
                  <c:v>2491.4285714285716</c:v>
                </c:pt>
                <c:pt idx="504">
                  <c:v>2491.0099009900991</c:v>
                </c:pt>
                <c:pt idx="505">
                  <c:v>2491.304347826087</c:v>
                </c:pt>
                <c:pt idx="506">
                  <c:v>2491.5976331360948</c:v>
                </c:pt>
                <c:pt idx="507">
                  <c:v>2491.8897637795276</c:v>
                </c:pt>
                <c:pt idx="508">
                  <c:v>2492.1807465618858</c:v>
                </c:pt>
                <c:pt idx="509">
                  <c:v>2491.7647058823532</c:v>
                </c:pt>
                <c:pt idx="510">
                  <c:v>2492.0547945205481</c:v>
                </c:pt>
                <c:pt idx="511">
                  <c:v>2491.875</c:v>
                </c:pt>
                <c:pt idx="512">
                  <c:v>2492.1637426900584</c:v>
                </c:pt>
                <c:pt idx="513">
                  <c:v>2492.4513618677042</c:v>
                </c:pt>
                <c:pt idx="514">
                  <c:v>2492.7378640776701</c:v>
                </c:pt>
                <c:pt idx="515">
                  <c:v>2493.0232558139537</c:v>
                </c:pt>
                <c:pt idx="516">
                  <c:v>2492.147001934236</c:v>
                </c:pt>
                <c:pt idx="517">
                  <c:v>2492.4324324324325</c:v>
                </c:pt>
                <c:pt idx="518">
                  <c:v>2492.7167630057802</c:v>
                </c:pt>
                <c:pt idx="519">
                  <c:v>2491.6153846153848</c:v>
                </c:pt>
                <c:pt idx="520">
                  <c:v>2491.9001919385796</c:v>
                </c:pt>
                <c:pt idx="521">
                  <c:v>2492.1839080459772</c:v>
                </c:pt>
                <c:pt idx="522">
                  <c:v>2492.4665391969406</c:v>
                </c:pt>
                <c:pt idx="523">
                  <c:v>2492.7480916030536</c:v>
                </c:pt>
                <c:pt idx="524">
                  <c:v>2493.0285714285715</c:v>
                </c:pt>
                <c:pt idx="525">
                  <c:v>2491.9391634980989</c:v>
                </c:pt>
                <c:pt idx="526">
                  <c:v>2490.6261859582542</c:v>
                </c:pt>
                <c:pt idx="527">
                  <c:v>2490.909090909091</c:v>
                </c:pt>
                <c:pt idx="528">
                  <c:v>2490.7372400756144</c:v>
                </c:pt>
                <c:pt idx="529">
                  <c:v>2490.1132075471696</c:v>
                </c:pt>
                <c:pt idx="530">
                  <c:v>2490.3954802259886</c:v>
                </c:pt>
                <c:pt idx="531">
                  <c:v>2490.6766917293235</c:v>
                </c:pt>
                <c:pt idx="532">
                  <c:v>2490.9568480300186</c:v>
                </c:pt>
                <c:pt idx="533">
                  <c:v>2491.2359550561796</c:v>
                </c:pt>
                <c:pt idx="534">
                  <c:v>2491.5140186915887</c:v>
                </c:pt>
                <c:pt idx="535">
                  <c:v>2491.3432835820895</c:v>
                </c:pt>
                <c:pt idx="536">
                  <c:v>2491.6201117318437</c:v>
                </c:pt>
                <c:pt idx="537">
                  <c:v>2491.8959107806691</c:v>
                </c:pt>
                <c:pt idx="538">
                  <c:v>2492.1706864564007</c:v>
                </c:pt>
                <c:pt idx="539">
                  <c:v>2492.4444444444443</c:v>
                </c:pt>
                <c:pt idx="540">
                  <c:v>2492.2735674676524</c:v>
                </c:pt>
                <c:pt idx="541">
                  <c:v>2492.1033210332102</c:v>
                </c:pt>
                <c:pt idx="542">
                  <c:v>2491.2707182320441</c:v>
                </c:pt>
                <c:pt idx="543">
                  <c:v>2491.3235294117649</c:v>
                </c:pt>
                <c:pt idx="544">
                  <c:v>2491.1559633027523</c:v>
                </c:pt>
                <c:pt idx="545">
                  <c:v>2491.4285714285716</c:v>
                </c:pt>
                <c:pt idx="546">
                  <c:v>2491.7001828153566</c:v>
                </c:pt>
                <c:pt idx="547">
                  <c:v>2490.4379562043796</c:v>
                </c:pt>
                <c:pt idx="548">
                  <c:v>2490.4918032786886</c:v>
                </c:pt>
                <c:pt idx="549">
                  <c:v>2490.7636363636366</c:v>
                </c:pt>
                <c:pt idx="550">
                  <c:v>2491.0344827586205</c:v>
                </c:pt>
                <c:pt idx="551">
                  <c:v>2490.6521739130435</c:v>
                </c:pt>
                <c:pt idx="552">
                  <c:v>2490.2712477396021</c:v>
                </c:pt>
                <c:pt idx="553">
                  <c:v>2490.5415162454874</c:v>
                </c:pt>
                <c:pt idx="554">
                  <c:v>2490.8108108108108</c:v>
                </c:pt>
                <c:pt idx="555">
                  <c:v>2490.4316546762589</c:v>
                </c:pt>
                <c:pt idx="556">
                  <c:v>2490.7001795332135</c:v>
                </c:pt>
                <c:pt idx="557">
                  <c:v>2490.9677419354839</c:v>
                </c:pt>
                <c:pt idx="558">
                  <c:v>2491.2343470483006</c:v>
                </c:pt>
                <c:pt idx="559">
                  <c:v>2491.2857142857142</c:v>
                </c:pt>
                <c:pt idx="560">
                  <c:v>2491.5508021390374</c:v>
                </c:pt>
                <c:pt idx="561">
                  <c:v>2491.8149466192172</c:v>
                </c:pt>
                <c:pt idx="562">
                  <c:v>2492.0781527531085</c:v>
                </c:pt>
                <c:pt idx="563">
                  <c:v>2492.3404255319151</c:v>
                </c:pt>
                <c:pt idx="564">
                  <c:v>2492.6017699115046</c:v>
                </c:pt>
                <c:pt idx="565">
                  <c:v>2492.8621908127207</c:v>
                </c:pt>
                <c:pt idx="566">
                  <c:v>2493.1216931216932</c:v>
                </c:pt>
                <c:pt idx="567">
                  <c:v>2493.1690140845071</c:v>
                </c:pt>
                <c:pt idx="568">
                  <c:v>2493.427065026362</c:v>
                </c:pt>
                <c:pt idx="569">
                  <c:v>2493.6842105263158</c:v>
                </c:pt>
                <c:pt idx="570">
                  <c:v>2493.0998248686515</c:v>
                </c:pt>
                <c:pt idx="571">
                  <c:v>2492.7272727272725</c:v>
                </c:pt>
                <c:pt idx="572">
                  <c:v>2492.9842931937173</c:v>
                </c:pt>
                <c:pt idx="573">
                  <c:v>2492.4041811846691</c:v>
                </c:pt>
                <c:pt idx="574">
                  <c:v>2492.4521739130437</c:v>
                </c:pt>
                <c:pt idx="575">
                  <c:v>2492.7083333333335</c:v>
                </c:pt>
                <c:pt idx="576">
                  <c:v>2492.9636048526863</c:v>
                </c:pt>
                <c:pt idx="577">
                  <c:v>2493.0103806228371</c:v>
                </c:pt>
                <c:pt idx="578">
                  <c:v>2493.2642487046633</c:v>
                </c:pt>
                <c:pt idx="579">
                  <c:v>2493.5172413793102</c:v>
                </c:pt>
                <c:pt idx="580">
                  <c:v>2493.7693631669536</c:v>
                </c:pt>
                <c:pt idx="581">
                  <c:v>2494.0206185567008</c:v>
                </c:pt>
                <c:pt idx="582">
                  <c:v>2494.2710120068609</c:v>
                </c:pt>
                <c:pt idx="583">
                  <c:v>2494.5205479452056</c:v>
                </c:pt>
                <c:pt idx="584">
                  <c:v>2494.7692307692309</c:v>
                </c:pt>
                <c:pt idx="585">
                  <c:v>2495.0170648464164</c:v>
                </c:pt>
                <c:pt idx="586">
                  <c:v>2494.8551959114138</c:v>
                </c:pt>
                <c:pt idx="587">
                  <c:v>2494.6938775510203</c:v>
                </c:pt>
                <c:pt idx="588">
                  <c:v>2494.9405772495757</c:v>
                </c:pt>
                <c:pt idx="589">
                  <c:v>2494.1694915254238</c:v>
                </c:pt>
                <c:pt idx="590">
                  <c:v>2494.0101522842638</c:v>
                </c:pt>
                <c:pt idx="591">
                  <c:v>2494.2567567567567</c:v>
                </c:pt>
                <c:pt idx="592">
                  <c:v>2494.5025295109613</c:v>
                </c:pt>
                <c:pt idx="593">
                  <c:v>2494.7474747474748</c:v>
                </c:pt>
                <c:pt idx="594">
                  <c:v>2494.9915966386557</c:v>
                </c:pt>
                <c:pt idx="595">
                  <c:v>2495.2348993288592</c:v>
                </c:pt>
                <c:pt idx="596">
                  <c:v>2494.070351758794</c:v>
                </c:pt>
                <c:pt idx="597">
                  <c:v>2494.3143812709031</c:v>
                </c:pt>
                <c:pt idx="598">
                  <c:v>2494.3572621035059</c:v>
                </c:pt>
                <c:pt idx="599">
                  <c:v>2494.6</c:v>
                </c:pt>
                <c:pt idx="600">
                  <c:v>2494.4425956738769</c:v>
                </c:pt>
                <c:pt idx="601">
                  <c:v>2494.6843853820596</c:v>
                </c:pt>
                <c:pt idx="602">
                  <c:v>2494.1293532338309</c:v>
                </c:pt>
                <c:pt idx="603">
                  <c:v>2493.3774834437086</c:v>
                </c:pt>
                <c:pt idx="604">
                  <c:v>2493.4214876033056</c:v>
                </c:pt>
                <c:pt idx="605">
                  <c:v>2493.4653465346537</c:v>
                </c:pt>
                <c:pt idx="606">
                  <c:v>2492.7182866556836</c:v>
                </c:pt>
                <c:pt idx="607">
                  <c:v>2492.9605263157896</c:v>
                </c:pt>
                <c:pt idx="608">
                  <c:v>2493.2019704433496</c:v>
                </c:pt>
                <c:pt idx="609">
                  <c:v>2493.4426229508199</c:v>
                </c:pt>
                <c:pt idx="610">
                  <c:v>2493.682487725041</c:v>
                </c:pt>
                <c:pt idx="611">
                  <c:v>2493.1372549019607</c:v>
                </c:pt>
                <c:pt idx="612">
                  <c:v>2493.3768352365414</c:v>
                </c:pt>
                <c:pt idx="613">
                  <c:v>2493.6156351791533</c:v>
                </c:pt>
                <c:pt idx="614">
                  <c:v>2493.8536585365855</c:v>
                </c:pt>
                <c:pt idx="615">
                  <c:v>2493.3116883116882</c:v>
                </c:pt>
                <c:pt idx="616">
                  <c:v>2492.965964343598</c:v>
                </c:pt>
                <c:pt idx="617">
                  <c:v>2493.2038834951454</c:v>
                </c:pt>
                <c:pt idx="618">
                  <c:v>2493.4410339256865</c:v>
                </c:pt>
                <c:pt idx="619">
                  <c:v>2493.6774193548385</c:v>
                </c:pt>
                <c:pt idx="620">
                  <c:v>2493.913043478261</c:v>
                </c:pt>
                <c:pt idx="621">
                  <c:v>2492.6045016077169</c:v>
                </c:pt>
                <c:pt idx="622">
                  <c:v>2492.8410914927767</c:v>
                </c:pt>
                <c:pt idx="623">
                  <c:v>2493.0769230769229</c:v>
                </c:pt>
                <c:pt idx="624">
                  <c:v>2492.5439999999999</c:v>
                </c:pt>
                <c:pt idx="625">
                  <c:v>2492.779552715655</c:v>
                </c:pt>
                <c:pt idx="626">
                  <c:v>2492.4401913875599</c:v>
                </c:pt>
                <c:pt idx="627">
                  <c:v>2491.7197452229298</c:v>
                </c:pt>
                <c:pt idx="628">
                  <c:v>2490.8108108108108</c:v>
                </c:pt>
                <c:pt idx="629">
                  <c:v>2491.0476190476193</c:v>
                </c:pt>
                <c:pt idx="630">
                  <c:v>2489.7622820919178</c:v>
                </c:pt>
                <c:pt idx="631">
                  <c:v>2490</c:v>
                </c:pt>
                <c:pt idx="632">
                  <c:v>2490.2369668246447</c:v>
                </c:pt>
                <c:pt idx="633">
                  <c:v>2490.4731861198738</c:v>
                </c:pt>
                <c:pt idx="634">
                  <c:v>2490.7086614173227</c:v>
                </c:pt>
                <c:pt idx="635">
                  <c:v>2490.9433962264152</c:v>
                </c:pt>
                <c:pt idx="636">
                  <c:v>2490.8006279434849</c:v>
                </c:pt>
                <c:pt idx="637">
                  <c:v>2491.0344827586205</c:v>
                </c:pt>
                <c:pt idx="638">
                  <c:v>2491.2676056338028</c:v>
                </c:pt>
                <c:pt idx="639">
                  <c:v>2491.125</c:v>
                </c:pt>
                <c:pt idx="640">
                  <c:v>2490.4212168486738</c:v>
                </c:pt>
                <c:pt idx="641">
                  <c:v>2489.3457943925232</c:v>
                </c:pt>
                <c:pt idx="642">
                  <c:v>2489.580093312597</c:v>
                </c:pt>
                <c:pt idx="643">
                  <c:v>2489.2546583850931</c:v>
                </c:pt>
                <c:pt idx="644">
                  <c:v>2488.9302325581393</c:v>
                </c:pt>
                <c:pt idx="645">
                  <c:v>2489.1640866873063</c:v>
                </c:pt>
                <c:pt idx="646">
                  <c:v>2489.3972179289026</c:v>
                </c:pt>
                <c:pt idx="647">
                  <c:v>2489.6296296296296</c:v>
                </c:pt>
                <c:pt idx="648">
                  <c:v>2489.8613251155625</c:v>
                </c:pt>
                <c:pt idx="649">
                  <c:v>2490.0923076923077</c:v>
                </c:pt>
                <c:pt idx="650">
                  <c:v>2489.9539170506914</c:v>
                </c:pt>
                <c:pt idx="651">
                  <c:v>2490.1840490797545</c:v>
                </c:pt>
                <c:pt idx="652">
                  <c:v>2490.4134762633998</c:v>
                </c:pt>
                <c:pt idx="653">
                  <c:v>2489.3577981651374</c:v>
                </c:pt>
                <c:pt idx="654">
                  <c:v>2489.2213740458014</c:v>
                </c:pt>
                <c:pt idx="655">
                  <c:v>2489.4512195121952</c:v>
                </c:pt>
                <c:pt idx="656">
                  <c:v>2488.7671232876714</c:v>
                </c:pt>
                <c:pt idx="657">
                  <c:v>2488.9969604863222</c:v>
                </c:pt>
                <c:pt idx="658">
                  <c:v>2489.0440060698029</c:v>
                </c:pt>
                <c:pt idx="659">
                  <c:v>2489.2727272727275</c:v>
                </c:pt>
                <c:pt idx="660">
                  <c:v>2489.500756429652</c:v>
                </c:pt>
                <c:pt idx="661">
                  <c:v>2489.3655589123869</c:v>
                </c:pt>
                <c:pt idx="662">
                  <c:v>2488.1447963800906</c:v>
                </c:pt>
                <c:pt idx="663">
                  <c:v>2488.3734939759038</c:v>
                </c:pt>
                <c:pt idx="664">
                  <c:v>2488.6015037593984</c:v>
                </c:pt>
                <c:pt idx="665">
                  <c:v>2488.6486486486488</c:v>
                </c:pt>
                <c:pt idx="666">
                  <c:v>2488.8755622188905</c:v>
                </c:pt>
                <c:pt idx="667">
                  <c:v>2487.8443113772455</c:v>
                </c:pt>
                <c:pt idx="668">
                  <c:v>2487.8923766816142</c:v>
                </c:pt>
                <c:pt idx="669">
                  <c:v>2488.1194029850744</c:v>
                </c:pt>
                <c:pt idx="670">
                  <c:v>2488.3457526080479</c:v>
                </c:pt>
                <c:pt idx="671">
                  <c:v>2488.5714285714284</c:v>
                </c:pt>
                <c:pt idx="672">
                  <c:v>2488.7964338781576</c:v>
                </c:pt>
                <c:pt idx="673">
                  <c:v>2488.4866468842729</c:v>
                </c:pt>
                <c:pt idx="674">
                  <c:v>2488.7111111111112</c:v>
                </c:pt>
                <c:pt idx="675">
                  <c:v>2488.5798816568049</c:v>
                </c:pt>
                <c:pt idx="676">
                  <c:v>2488.8035450516986</c:v>
                </c:pt>
                <c:pt idx="677">
                  <c:v>2489.0265486725662</c:v>
                </c:pt>
                <c:pt idx="678">
                  <c:v>2487.6583210603831</c:v>
                </c:pt>
                <c:pt idx="679">
                  <c:v>2487.8823529411766</c:v>
                </c:pt>
                <c:pt idx="680">
                  <c:v>2488.1057268722466</c:v>
                </c:pt>
                <c:pt idx="681">
                  <c:v>2487.8005865102641</c:v>
                </c:pt>
                <c:pt idx="682">
                  <c:v>2486.7935578330894</c:v>
                </c:pt>
                <c:pt idx="683">
                  <c:v>2486.8421052631579</c:v>
                </c:pt>
                <c:pt idx="684">
                  <c:v>2487.0656934306571</c:v>
                </c:pt>
                <c:pt idx="685">
                  <c:v>2487.2886297376094</c:v>
                </c:pt>
                <c:pt idx="686">
                  <c:v>2487.5109170305677</c:v>
                </c:pt>
                <c:pt idx="687">
                  <c:v>2487.3837209302324</c:v>
                </c:pt>
                <c:pt idx="688">
                  <c:v>2487.6052249637155</c:v>
                </c:pt>
                <c:pt idx="689">
                  <c:v>2487.8260869565215</c:v>
                </c:pt>
                <c:pt idx="690">
                  <c:v>2487.3516642547033</c:v>
                </c:pt>
                <c:pt idx="691">
                  <c:v>2487.5722543352599</c:v>
                </c:pt>
                <c:pt idx="692">
                  <c:v>2487.0995670995671</c:v>
                </c:pt>
                <c:pt idx="693">
                  <c:v>2487.1469740634006</c:v>
                </c:pt>
                <c:pt idx="694">
                  <c:v>2487.3669064748201</c:v>
                </c:pt>
                <c:pt idx="695">
                  <c:v>2487.5862068965516</c:v>
                </c:pt>
                <c:pt idx="696">
                  <c:v>2487.8048780487807</c:v>
                </c:pt>
                <c:pt idx="697">
                  <c:v>2486.9914040114613</c:v>
                </c:pt>
                <c:pt idx="698">
                  <c:v>2486.5236051502147</c:v>
                </c:pt>
                <c:pt idx="699">
                  <c:v>2486.7428571428572</c:v>
                </c:pt>
                <c:pt idx="700">
                  <c:v>2486.9614835948646</c:v>
                </c:pt>
                <c:pt idx="701">
                  <c:v>2487.1794871794873</c:v>
                </c:pt>
                <c:pt idx="702">
                  <c:v>2487.3968705547654</c:v>
                </c:pt>
                <c:pt idx="703">
                  <c:v>2487.6136363636365</c:v>
                </c:pt>
                <c:pt idx="704">
                  <c:v>2487.1489361702129</c:v>
                </c:pt>
                <c:pt idx="705">
                  <c:v>2487.3654390934844</c:v>
                </c:pt>
                <c:pt idx="706">
                  <c:v>2487.4115983026873</c:v>
                </c:pt>
                <c:pt idx="707">
                  <c:v>2487.6271186440677</c:v>
                </c:pt>
                <c:pt idx="708">
                  <c:v>2486.9957686882935</c:v>
                </c:pt>
                <c:pt idx="709">
                  <c:v>2487.0422535211269</c:v>
                </c:pt>
                <c:pt idx="710">
                  <c:v>2486.5822784810125</c:v>
                </c:pt>
                <c:pt idx="711">
                  <c:v>2486.7977528089887</c:v>
                </c:pt>
                <c:pt idx="712">
                  <c:v>2487.0126227208975</c:v>
                </c:pt>
                <c:pt idx="713">
                  <c:v>2487.2268907563025</c:v>
                </c:pt>
                <c:pt idx="714">
                  <c:v>2487.4405594405594</c:v>
                </c:pt>
                <c:pt idx="715">
                  <c:v>2487.6536312849162</c:v>
                </c:pt>
                <c:pt idx="716">
                  <c:v>2486.8619246861927</c:v>
                </c:pt>
                <c:pt idx="717">
                  <c:v>2486.7409470752091</c:v>
                </c:pt>
                <c:pt idx="718">
                  <c:v>2486.954102920723</c:v>
                </c:pt>
                <c:pt idx="719">
                  <c:v>2487.1666666666665</c:v>
                </c:pt>
                <c:pt idx="720">
                  <c:v>2487.3786407766988</c:v>
                </c:pt>
                <c:pt idx="721">
                  <c:v>2487.2576177285318</c:v>
                </c:pt>
                <c:pt idx="722">
                  <c:v>2487.4688796680498</c:v>
                </c:pt>
                <c:pt idx="723">
                  <c:v>2487.6795580110497</c:v>
                </c:pt>
                <c:pt idx="724">
                  <c:v>2487.8896551724138</c:v>
                </c:pt>
                <c:pt idx="725">
                  <c:v>2488.0991735537191</c:v>
                </c:pt>
                <c:pt idx="726">
                  <c:v>2487.4828060522696</c:v>
                </c:pt>
                <c:pt idx="727">
                  <c:v>2486.868131868132</c:v>
                </c:pt>
                <c:pt idx="728">
                  <c:v>2487.0781893004114</c:v>
                </c:pt>
                <c:pt idx="729">
                  <c:v>2486.4657534246576</c:v>
                </c:pt>
                <c:pt idx="730">
                  <c:v>2485.6908344733242</c:v>
                </c:pt>
                <c:pt idx="731">
                  <c:v>2485.9016393442621</c:v>
                </c:pt>
                <c:pt idx="732">
                  <c:v>2486.1118690313779</c:v>
                </c:pt>
                <c:pt idx="733">
                  <c:v>2485.3405994550408</c:v>
                </c:pt>
                <c:pt idx="734">
                  <c:v>2485.5510204081634</c:v>
                </c:pt>
                <c:pt idx="735">
                  <c:v>2485.4347826086955</c:v>
                </c:pt>
                <c:pt idx="736">
                  <c:v>2485.6445047489824</c:v>
                </c:pt>
                <c:pt idx="737">
                  <c:v>2485.8536585365855</c:v>
                </c:pt>
                <c:pt idx="738">
                  <c:v>2485.4127198917454</c:v>
                </c:pt>
                <c:pt idx="739">
                  <c:v>2485.6216216216217</c:v>
                </c:pt>
                <c:pt idx="740">
                  <c:v>2484.5344129554655</c:v>
                </c:pt>
                <c:pt idx="741">
                  <c:v>2484.420485175202</c:v>
                </c:pt>
                <c:pt idx="742">
                  <c:v>2484.3068640646029</c:v>
                </c:pt>
                <c:pt idx="743">
                  <c:v>2484.516129032258</c:v>
                </c:pt>
                <c:pt idx="744">
                  <c:v>2484.7248322147652</c:v>
                </c:pt>
                <c:pt idx="745">
                  <c:v>2484.7721179624664</c:v>
                </c:pt>
                <c:pt idx="746">
                  <c:v>2484.9799196787149</c:v>
                </c:pt>
                <c:pt idx="747">
                  <c:v>2485.1871657754009</c:v>
                </c:pt>
                <c:pt idx="748">
                  <c:v>2485.3938584779708</c:v>
                </c:pt>
                <c:pt idx="749">
                  <c:v>2485.6</c:v>
                </c:pt>
                <c:pt idx="750">
                  <c:v>2485.8055925432755</c:v>
                </c:pt>
                <c:pt idx="751">
                  <c:v>2486.0106382978724</c:v>
                </c:pt>
                <c:pt idx="752">
                  <c:v>2486.2151394422312</c:v>
                </c:pt>
                <c:pt idx="753">
                  <c:v>2485.9416445623342</c:v>
                </c:pt>
                <c:pt idx="754">
                  <c:v>2486.1456953642382</c:v>
                </c:pt>
                <c:pt idx="755">
                  <c:v>2486.3492063492063</c:v>
                </c:pt>
                <c:pt idx="756">
                  <c:v>2486.552179656539</c:v>
                </c:pt>
                <c:pt idx="757">
                  <c:v>2486.7546174142481</c:v>
                </c:pt>
                <c:pt idx="758">
                  <c:v>2486.9565217391305</c:v>
                </c:pt>
                <c:pt idx="759">
                  <c:v>2487.1578947368421</c:v>
                </c:pt>
                <c:pt idx="760">
                  <c:v>2487.3587385019709</c:v>
                </c:pt>
                <c:pt idx="761">
                  <c:v>2487.5590551181103</c:v>
                </c:pt>
                <c:pt idx="762">
                  <c:v>2487.7588466579291</c:v>
                </c:pt>
                <c:pt idx="763">
                  <c:v>2487.6439790575914</c:v>
                </c:pt>
                <c:pt idx="764">
                  <c:v>2487.8431372549021</c:v>
                </c:pt>
                <c:pt idx="765">
                  <c:v>2487.5718015665798</c:v>
                </c:pt>
                <c:pt idx="766">
                  <c:v>2487.7705345501954</c:v>
                </c:pt>
                <c:pt idx="767">
                  <c:v>2487.65625</c:v>
                </c:pt>
                <c:pt idx="768">
                  <c:v>2487.854356306892</c:v>
                </c:pt>
                <c:pt idx="769">
                  <c:v>2488.0519480519479</c:v>
                </c:pt>
                <c:pt idx="770">
                  <c:v>2488.2490272373543</c:v>
                </c:pt>
                <c:pt idx="771">
                  <c:v>2487.5129533678755</c:v>
                </c:pt>
                <c:pt idx="772">
                  <c:v>2487.7102199223805</c:v>
                </c:pt>
                <c:pt idx="773">
                  <c:v>2487.9069767441861</c:v>
                </c:pt>
                <c:pt idx="774">
                  <c:v>2487.1741935483869</c:v>
                </c:pt>
                <c:pt idx="775">
                  <c:v>2487.3711340206187</c:v>
                </c:pt>
                <c:pt idx="776">
                  <c:v>2487.5675675675675</c:v>
                </c:pt>
                <c:pt idx="777">
                  <c:v>2487.7634961439589</c:v>
                </c:pt>
                <c:pt idx="778">
                  <c:v>2487.9589216944801</c:v>
                </c:pt>
                <c:pt idx="779">
                  <c:v>2488.1538461538462</c:v>
                </c:pt>
                <c:pt idx="780">
                  <c:v>2488.3482714468628</c:v>
                </c:pt>
                <c:pt idx="781">
                  <c:v>2488.3887468030689</c:v>
                </c:pt>
                <c:pt idx="782">
                  <c:v>2488.5823754789271</c:v>
                </c:pt>
                <c:pt idx="783">
                  <c:v>2488.7755102040815</c:v>
                </c:pt>
                <c:pt idx="784">
                  <c:v>2488.9681528662422</c:v>
                </c:pt>
                <c:pt idx="785">
                  <c:v>2489.1603053435115</c:v>
                </c:pt>
                <c:pt idx="786">
                  <c:v>2489.1994917407878</c:v>
                </c:pt>
                <c:pt idx="787">
                  <c:v>2489.2385786802029</c:v>
                </c:pt>
                <c:pt idx="788">
                  <c:v>2488.5171102661598</c:v>
                </c:pt>
                <c:pt idx="789">
                  <c:v>2488.7088607594937</c:v>
                </c:pt>
                <c:pt idx="790">
                  <c:v>2488.5967130214917</c:v>
                </c:pt>
                <c:pt idx="791">
                  <c:v>2488.3333333333335</c:v>
                </c:pt>
                <c:pt idx="792">
                  <c:v>2488.5245901639346</c:v>
                </c:pt>
                <c:pt idx="793">
                  <c:v>2488.7153652392949</c:v>
                </c:pt>
                <c:pt idx="794">
                  <c:v>2488.9056603773583</c:v>
                </c:pt>
                <c:pt idx="795">
                  <c:v>2489.0954773869348</c:v>
                </c:pt>
                <c:pt idx="796">
                  <c:v>2489.2848180677543</c:v>
                </c:pt>
                <c:pt idx="797">
                  <c:v>2489.4736842105262</c:v>
                </c:pt>
                <c:pt idx="798">
                  <c:v>2489.6620775969964</c:v>
                </c:pt>
                <c:pt idx="799">
                  <c:v>2488.8000000000002</c:v>
                </c:pt>
                <c:pt idx="800">
                  <c:v>2488.9887640449438</c:v>
                </c:pt>
                <c:pt idx="801">
                  <c:v>2489.0274314214462</c:v>
                </c:pt>
                <c:pt idx="802">
                  <c:v>2489.2154420921543</c:v>
                </c:pt>
                <c:pt idx="803">
                  <c:v>2489.4029850746269</c:v>
                </c:pt>
                <c:pt idx="804">
                  <c:v>2489.5900621118012</c:v>
                </c:pt>
                <c:pt idx="805">
                  <c:v>2489.3300248138958</c:v>
                </c:pt>
                <c:pt idx="806">
                  <c:v>2488.7732342007434</c:v>
                </c:pt>
                <c:pt idx="807">
                  <c:v>2488.9603960396039</c:v>
                </c:pt>
                <c:pt idx="808">
                  <c:v>2488.9987639060569</c:v>
                </c:pt>
                <c:pt idx="809">
                  <c:v>2489.1851851851852</c:v>
                </c:pt>
                <c:pt idx="810">
                  <c:v>2488.9272503082616</c:v>
                </c:pt>
                <c:pt idx="811">
                  <c:v>2489.113300492611</c:v>
                </c:pt>
                <c:pt idx="812">
                  <c:v>2489.2988929889298</c:v>
                </c:pt>
                <c:pt idx="813">
                  <c:v>2488.7469287469289</c:v>
                </c:pt>
                <c:pt idx="814">
                  <c:v>2488.7852760736196</c:v>
                </c:pt>
                <c:pt idx="815">
                  <c:v>2488.9705882352941</c:v>
                </c:pt>
                <c:pt idx="816">
                  <c:v>2488.7148102815177</c:v>
                </c:pt>
                <c:pt idx="817">
                  <c:v>2488.8997555012224</c:v>
                </c:pt>
                <c:pt idx="818">
                  <c:v>2489.0842490842492</c:v>
                </c:pt>
                <c:pt idx="819">
                  <c:v>2489.268292682927</c:v>
                </c:pt>
                <c:pt idx="820">
                  <c:v>2489.4518879415346</c:v>
                </c:pt>
                <c:pt idx="821">
                  <c:v>2489.3430656934306</c:v>
                </c:pt>
                <c:pt idx="822">
                  <c:v>2489.5261239368165</c:v>
                </c:pt>
                <c:pt idx="823">
                  <c:v>2489.2718446601943</c:v>
                </c:pt>
                <c:pt idx="824">
                  <c:v>2489.3090909090911</c:v>
                </c:pt>
                <c:pt idx="825">
                  <c:v>2489.4915254237289</c:v>
                </c:pt>
                <c:pt idx="826">
                  <c:v>2489.3833131801694</c:v>
                </c:pt>
                <c:pt idx="827">
                  <c:v>2489.5652173913045</c:v>
                </c:pt>
                <c:pt idx="828">
                  <c:v>2489.7466827503017</c:v>
                </c:pt>
                <c:pt idx="829">
                  <c:v>2489.9277108433735</c:v>
                </c:pt>
                <c:pt idx="830">
                  <c:v>2490.1083032490974</c:v>
                </c:pt>
                <c:pt idx="831">
                  <c:v>2490.1442307692309</c:v>
                </c:pt>
                <c:pt idx="832">
                  <c:v>2490.0360144057622</c:v>
                </c:pt>
                <c:pt idx="833">
                  <c:v>2490.2158273381297</c:v>
                </c:pt>
                <c:pt idx="834">
                  <c:v>2489.5329341317365</c:v>
                </c:pt>
                <c:pt idx="835">
                  <c:v>2488.5645933014353</c:v>
                </c:pt>
                <c:pt idx="836">
                  <c:v>2488.7455197132617</c:v>
                </c:pt>
                <c:pt idx="837">
                  <c:v>2488.2100238663484</c:v>
                </c:pt>
                <c:pt idx="838">
                  <c:v>2487.9618593563769</c:v>
                </c:pt>
                <c:pt idx="839">
                  <c:v>2488.1428571428573</c:v>
                </c:pt>
                <c:pt idx="840">
                  <c:v>2488.0380499405469</c:v>
                </c:pt>
                <c:pt idx="841">
                  <c:v>2488.2185273159143</c:v>
                </c:pt>
                <c:pt idx="842">
                  <c:v>2488.3985765124553</c:v>
                </c:pt>
                <c:pt idx="843">
                  <c:v>2488.5781990521327</c:v>
                </c:pt>
                <c:pt idx="844">
                  <c:v>2488.7573964497042</c:v>
                </c:pt>
                <c:pt idx="845">
                  <c:v>2488.2269503546099</c:v>
                </c:pt>
                <c:pt idx="846">
                  <c:v>2487.9811097992915</c:v>
                </c:pt>
                <c:pt idx="847">
                  <c:v>2487.5943396226417</c:v>
                </c:pt>
                <c:pt idx="848">
                  <c:v>2487.773851590106</c:v>
                </c:pt>
                <c:pt idx="849">
                  <c:v>2487.9529411764706</c:v>
                </c:pt>
                <c:pt idx="850">
                  <c:v>2488.1316098707402</c:v>
                </c:pt>
                <c:pt idx="851">
                  <c:v>2488.3098591549297</c:v>
                </c:pt>
                <c:pt idx="852">
                  <c:v>2488.0656506447831</c:v>
                </c:pt>
                <c:pt idx="853">
                  <c:v>2488.1030444964872</c:v>
                </c:pt>
                <c:pt idx="854">
                  <c:v>2488.280701754386</c:v>
                </c:pt>
                <c:pt idx="855">
                  <c:v>2487.7570093457944</c:v>
                </c:pt>
                <c:pt idx="856">
                  <c:v>2487.9346557759627</c:v>
                </c:pt>
                <c:pt idx="857">
                  <c:v>2488.1118881118882</c:v>
                </c:pt>
                <c:pt idx="858">
                  <c:v>2488.2887077997671</c:v>
                </c:pt>
                <c:pt idx="859">
                  <c:v>2488.4651162790697</c:v>
                </c:pt>
                <c:pt idx="860">
                  <c:v>2488.3623693379791</c:v>
                </c:pt>
                <c:pt idx="861">
                  <c:v>2488.399071925754</c:v>
                </c:pt>
                <c:pt idx="862">
                  <c:v>2488.5747392815761</c:v>
                </c:pt>
                <c:pt idx="863">
                  <c:v>2488.75</c:v>
                </c:pt>
                <c:pt idx="864">
                  <c:v>2488.9248554913293</c:v>
                </c:pt>
                <c:pt idx="865">
                  <c:v>2489.0993071593534</c:v>
                </c:pt>
                <c:pt idx="866">
                  <c:v>2489.1349480968856</c:v>
                </c:pt>
                <c:pt idx="867">
                  <c:v>2489.1705069124423</c:v>
                </c:pt>
                <c:pt idx="868">
                  <c:v>2489.344073647871</c:v>
                </c:pt>
                <c:pt idx="869">
                  <c:v>2489.5172413793102</c:v>
                </c:pt>
                <c:pt idx="870">
                  <c:v>2489.6900114810564</c:v>
                </c:pt>
                <c:pt idx="871">
                  <c:v>2488.7614678899081</c:v>
                </c:pt>
                <c:pt idx="872">
                  <c:v>2488.9347079037802</c:v>
                </c:pt>
                <c:pt idx="873">
                  <c:v>2488.8329519450799</c:v>
                </c:pt>
                <c:pt idx="874">
                  <c:v>2489.0057142857145</c:v>
                </c:pt>
                <c:pt idx="875">
                  <c:v>2489.178082191781</c:v>
                </c:pt>
                <c:pt idx="876">
                  <c:v>2489.2132269099202</c:v>
                </c:pt>
                <c:pt idx="877">
                  <c:v>2489.3849658314352</c:v>
                </c:pt>
                <c:pt idx="878">
                  <c:v>2489.5563139931742</c:v>
                </c:pt>
                <c:pt idx="879">
                  <c:v>2489.7272727272725</c:v>
                </c:pt>
                <c:pt idx="880">
                  <c:v>2489.8978433598186</c:v>
                </c:pt>
                <c:pt idx="881">
                  <c:v>2490.0680272108843</c:v>
                </c:pt>
                <c:pt idx="882">
                  <c:v>2489.8301245753114</c:v>
                </c:pt>
                <c:pt idx="883">
                  <c:v>2490</c:v>
                </c:pt>
                <c:pt idx="884">
                  <c:v>2490.1694915254238</c:v>
                </c:pt>
                <c:pt idx="885">
                  <c:v>2490.3386004514673</c:v>
                </c:pt>
                <c:pt idx="886">
                  <c:v>2490.5073280721535</c:v>
                </c:pt>
                <c:pt idx="887">
                  <c:v>2490.4054054054054</c:v>
                </c:pt>
                <c:pt idx="888">
                  <c:v>2490.5736782902136</c:v>
                </c:pt>
                <c:pt idx="889">
                  <c:v>2490.7415730337079</c:v>
                </c:pt>
                <c:pt idx="890">
                  <c:v>2490.6397306397307</c:v>
                </c:pt>
                <c:pt idx="891">
                  <c:v>2490.6726457399104</c:v>
                </c:pt>
                <c:pt idx="892">
                  <c:v>2490.8398656215004</c:v>
                </c:pt>
                <c:pt idx="893">
                  <c:v>2491.0067114093958</c:v>
                </c:pt>
                <c:pt idx="894">
                  <c:v>2489.8324022346369</c:v>
                </c:pt>
                <c:pt idx="895">
                  <c:v>2490</c:v>
                </c:pt>
                <c:pt idx="896">
                  <c:v>2490.1672240802677</c:v>
                </c:pt>
                <c:pt idx="897">
                  <c:v>2490.3340757238307</c:v>
                </c:pt>
                <c:pt idx="898">
                  <c:v>2490.5005561735261</c:v>
                </c:pt>
                <c:pt idx="899">
                  <c:v>2490.6666666666665</c:v>
                </c:pt>
                <c:pt idx="900">
                  <c:v>2490.832408435072</c:v>
                </c:pt>
                <c:pt idx="901">
                  <c:v>2490.5986696230598</c:v>
                </c:pt>
                <c:pt idx="902">
                  <c:v>2489.9667774086379</c:v>
                </c:pt>
                <c:pt idx="903">
                  <c:v>2489.8672566371683</c:v>
                </c:pt>
                <c:pt idx="904">
                  <c:v>2490.0331491712709</c:v>
                </c:pt>
                <c:pt idx="905">
                  <c:v>2490.1986754966888</c:v>
                </c:pt>
                <c:pt idx="906">
                  <c:v>2489.1730981256892</c:v>
                </c:pt>
                <c:pt idx="907">
                  <c:v>2489.3392070484583</c:v>
                </c:pt>
                <c:pt idx="908">
                  <c:v>2488.976897689769</c:v>
                </c:pt>
                <c:pt idx="909">
                  <c:v>2489.1428571428573</c:v>
                </c:pt>
                <c:pt idx="910">
                  <c:v>2489.3084522502745</c:v>
                </c:pt>
                <c:pt idx="911">
                  <c:v>2489.4736842105262</c:v>
                </c:pt>
                <c:pt idx="912">
                  <c:v>2488.7185104052573</c:v>
                </c:pt>
                <c:pt idx="913">
                  <c:v>2488.8840262582057</c:v>
                </c:pt>
                <c:pt idx="914">
                  <c:v>2488.9180327868853</c:v>
                </c:pt>
                <c:pt idx="915">
                  <c:v>2489.0829694323143</c:v>
                </c:pt>
                <c:pt idx="916">
                  <c:v>2489.2475463467831</c:v>
                </c:pt>
                <c:pt idx="917">
                  <c:v>2489.4117647058824</c:v>
                </c:pt>
                <c:pt idx="918">
                  <c:v>2489.4450489662677</c:v>
                </c:pt>
                <c:pt idx="919">
                  <c:v>2489.478260869565</c:v>
                </c:pt>
                <c:pt idx="920">
                  <c:v>2489.6416938110751</c:v>
                </c:pt>
                <c:pt idx="921">
                  <c:v>2489.8047722342735</c:v>
                </c:pt>
                <c:pt idx="922">
                  <c:v>2489.8374864572047</c:v>
                </c:pt>
                <c:pt idx="923">
                  <c:v>2489.090909090909</c:v>
                </c:pt>
                <c:pt idx="924">
                  <c:v>2488.6054054054052</c:v>
                </c:pt>
                <c:pt idx="925">
                  <c:v>2488.7688984881211</c:v>
                </c:pt>
                <c:pt idx="926">
                  <c:v>2488.4142394822006</c:v>
                </c:pt>
                <c:pt idx="927">
                  <c:v>2487.6724137931033</c:v>
                </c:pt>
                <c:pt idx="928">
                  <c:v>2487.8363832077503</c:v>
                </c:pt>
                <c:pt idx="929">
                  <c:v>2487.7419354838707</c:v>
                </c:pt>
                <c:pt idx="930">
                  <c:v>2487.9054779806661</c:v>
                </c:pt>
                <c:pt idx="931">
                  <c:v>2487.5536480686696</c:v>
                </c:pt>
                <c:pt idx="932">
                  <c:v>2487.7170418006431</c:v>
                </c:pt>
                <c:pt idx="933">
                  <c:v>2487.2376873661669</c:v>
                </c:pt>
                <c:pt idx="934">
                  <c:v>2487.4010695187167</c:v>
                </c:pt>
                <c:pt idx="935">
                  <c:v>2487.5641025641025</c:v>
                </c:pt>
                <c:pt idx="936">
                  <c:v>2487.726787620064</c:v>
                </c:pt>
                <c:pt idx="937">
                  <c:v>2487.8891257995738</c:v>
                </c:pt>
                <c:pt idx="938">
                  <c:v>2488.0511182108626</c:v>
                </c:pt>
                <c:pt idx="939">
                  <c:v>2488.2127659574467</c:v>
                </c:pt>
                <c:pt idx="940">
                  <c:v>2487.991498405951</c:v>
                </c:pt>
                <c:pt idx="941">
                  <c:v>2488.1528662420383</c:v>
                </c:pt>
                <c:pt idx="942">
                  <c:v>2488.3138918345703</c:v>
                </c:pt>
                <c:pt idx="943">
                  <c:v>2488.4745762711864</c:v>
                </c:pt>
                <c:pt idx="944">
                  <c:v>2488.6349206349205</c:v>
                </c:pt>
                <c:pt idx="945">
                  <c:v>2488.4143763213528</c:v>
                </c:pt>
                <c:pt idx="946">
                  <c:v>2487.4340021119324</c:v>
                </c:pt>
                <c:pt idx="947">
                  <c:v>2487.5949367088606</c:v>
                </c:pt>
                <c:pt idx="948">
                  <c:v>2487.5026343519494</c:v>
                </c:pt>
                <c:pt idx="949">
                  <c:v>2486.6526315789474</c:v>
                </c:pt>
                <c:pt idx="950">
                  <c:v>2486.4353312302837</c:v>
                </c:pt>
                <c:pt idx="951">
                  <c:v>2486.5966386554624</c:v>
                </c:pt>
                <c:pt idx="952">
                  <c:v>2486.7576075550892</c:v>
                </c:pt>
                <c:pt idx="953">
                  <c:v>2486.9182389937105</c:v>
                </c:pt>
                <c:pt idx="954">
                  <c:v>2486.952879581152</c:v>
                </c:pt>
                <c:pt idx="955">
                  <c:v>2487.1129707112973</c:v>
                </c:pt>
                <c:pt idx="956">
                  <c:v>2487.2727272727275</c:v>
                </c:pt>
                <c:pt idx="957">
                  <c:v>2487.4321503131523</c:v>
                </c:pt>
                <c:pt idx="958">
                  <c:v>2487.5912408759123</c:v>
                </c:pt>
                <c:pt idx="959">
                  <c:v>2487.25</c:v>
                </c:pt>
                <c:pt idx="960">
                  <c:v>2486.6597294484914</c:v>
                </c:pt>
                <c:pt idx="961">
                  <c:v>2486.8191268191267</c:v>
                </c:pt>
                <c:pt idx="962">
                  <c:v>2486.2305295950155</c:v>
                </c:pt>
                <c:pt idx="963">
                  <c:v>2486.3900414937762</c:v>
                </c:pt>
                <c:pt idx="964">
                  <c:v>2486.5492227979275</c:v>
                </c:pt>
                <c:pt idx="965">
                  <c:v>2486.7080745341614</c:v>
                </c:pt>
                <c:pt idx="966">
                  <c:v>2486.7425025853154</c:v>
                </c:pt>
                <c:pt idx="967">
                  <c:v>2486.6528925619837</c:v>
                </c:pt>
                <c:pt idx="968">
                  <c:v>2486.811145510836</c:v>
                </c:pt>
                <c:pt idx="969">
                  <c:v>2486.9690721649486</c:v>
                </c:pt>
                <c:pt idx="970">
                  <c:v>2487.1266735324407</c:v>
                </c:pt>
                <c:pt idx="971">
                  <c:v>2487.2839506172841</c:v>
                </c:pt>
                <c:pt idx="972">
                  <c:v>2487.3175745118192</c:v>
                </c:pt>
                <c:pt idx="973">
                  <c:v>2487.4743326488706</c:v>
                </c:pt>
                <c:pt idx="974">
                  <c:v>2487.5076923076922</c:v>
                </c:pt>
                <c:pt idx="975">
                  <c:v>2487.6639344262294</c:v>
                </c:pt>
                <c:pt idx="976">
                  <c:v>2487.8198567041964</c:v>
                </c:pt>
                <c:pt idx="977">
                  <c:v>2487.9754601226996</c:v>
                </c:pt>
                <c:pt idx="978">
                  <c:v>2487.7630234933604</c:v>
                </c:pt>
                <c:pt idx="979">
                  <c:v>2487.9183673469388</c:v>
                </c:pt>
                <c:pt idx="980">
                  <c:v>2488.0733944954127</c:v>
                </c:pt>
                <c:pt idx="981">
                  <c:v>2488.2281059063134</c:v>
                </c:pt>
                <c:pt idx="982">
                  <c:v>2488.3825025432352</c:v>
                </c:pt>
                <c:pt idx="983">
                  <c:v>2488.5365853658536</c:v>
                </c:pt>
                <c:pt idx="984">
                  <c:v>2488.3248730964465</c:v>
                </c:pt>
                <c:pt idx="985">
                  <c:v>2488.4787018255579</c:v>
                </c:pt>
                <c:pt idx="986">
                  <c:v>2488.6322188449849</c:v>
                </c:pt>
                <c:pt idx="987">
                  <c:v>2488.7854251012145</c:v>
                </c:pt>
                <c:pt idx="988">
                  <c:v>2488.9383215369062</c:v>
                </c:pt>
                <c:pt idx="989">
                  <c:v>2489.090909090909</c:v>
                </c:pt>
                <c:pt idx="990">
                  <c:v>2489.2431886982845</c:v>
                </c:pt>
                <c:pt idx="991">
                  <c:v>2489.3951612903224</c:v>
                </c:pt>
                <c:pt idx="992">
                  <c:v>2489.546827794562</c:v>
                </c:pt>
                <c:pt idx="993">
                  <c:v>2489.6981891348087</c:v>
                </c:pt>
                <c:pt idx="994">
                  <c:v>2489.8492462311556</c:v>
                </c:pt>
                <c:pt idx="995">
                  <c:v>2490</c:v>
                </c:pt>
                <c:pt idx="996">
                  <c:v>2489.9097291875628</c:v>
                </c:pt>
                <c:pt idx="997">
                  <c:v>2490.060120240481</c:v>
                </c:pt>
                <c:pt idx="998">
                  <c:v>2490.2102102102103</c:v>
                </c:pt>
                <c:pt idx="999">
                  <c:v>2490.36</c:v>
                </c:pt>
              </c:numCache>
            </c:numRef>
          </c:yVal>
          <c:smooth val="1"/>
          <c:extLst>
            <c:ext xmlns:c16="http://schemas.microsoft.com/office/drawing/2014/chart" uri="{C3380CC4-5D6E-409C-BE32-E72D297353CC}">
              <c16:uniqueId val="{00000000-7583-491C-89A4-D01B1FAB104A}"/>
            </c:ext>
          </c:extLst>
        </c:ser>
        <c:dLbls>
          <c:showLegendKey val="0"/>
          <c:showVal val="0"/>
          <c:showCatName val="0"/>
          <c:showSerName val="0"/>
          <c:showPercent val="0"/>
          <c:showBubbleSize val="0"/>
        </c:dLbls>
        <c:axId val="504631935"/>
        <c:axId val="504636255"/>
      </c:scatterChart>
      <c:valAx>
        <c:axId val="504631935"/>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636255"/>
        <c:crosses val="autoZero"/>
        <c:crossBetween val="midCat"/>
      </c:valAx>
      <c:valAx>
        <c:axId val="5046362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6319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Total Compensation Cost</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$120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Simulation'!$X$6:$X$1005</c:f>
              <c:numCache>
                <c:formatCode>"$"#,##0.00</c:formatCode>
                <c:ptCount val="1000"/>
                <c:pt idx="0">
                  <c:v>240</c:v>
                </c:pt>
                <c:pt idx="1">
                  <c:v>240</c:v>
                </c:pt>
                <c:pt idx="2">
                  <c:v>160</c:v>
                </c:pt>
                <c:pt idx="3">
                  <c:v>120</c:v>
                </c:pt>
                <c:pt idx="4">
                  <c:v>96</c:v>
                </c:pt>
                <c:pt idx="5">
                  <c:v>80</c:v>
                </c:pt>
                <c:pt idx="6">
                  <c:v>102.85714285714286</c:v>
                </c:pt>
                <c:pt idx="7">
                  <c:v>120</c:v>
                </c:pt>
                <c:pt idx="8">
                  <c:v>133.33333333333334</c:v>
                </c:pt>
                <c:pt idx="9">
                  <c:v>144</c:v>
                </c:pt>
                <c:pt idx="10">
                  <c:v>152.72727272727272</c:v>
                </c:pt>
                <c:pt idx="11">
                  <c:v>160</c:v>
                </c:pt>
                <c:pt idx="12">
                  <c:v>147.69230769230768</c:v>
                </c:pt>
                <c:pt idx="13">
                  <c:v>154.28571428571428</c:v>
                </c:pt>
                <c:pt idx="14">
                  <c:v>144</c:v>
                </c:pt>
                <c:pt idx="15">
                  <c:v>135</c:v>
                </c:pt>
                <c:pt idx="16">
                  <c:v>141.1764705882353</c:v>
                </c:pt>
                <c:pt idx="17">
                  <c:v>133.33333333333334</c:v>
                </c:pt>
                <c:pt idx="18">
                  <c:v>138.94736842105263</c:v>
                </c:pt>
                <c:pt idx="19">
                  <c:v>144</c:v>
                </c:pt>
                <c:pt idx="20">
                  <c:v>148.57142857142858</c:v>
                </c:pt>
                <c:pt idx="21">
                  <c:v>152.72727272727272</c:v>
                </c:pt>
                <c:pt idx="22">
                  <c:v>156.52173913043478</c:v>
                </c:pt>
                <c:pt idx="23">
                  <c:v>160</c:v>
                </c:pt>
                <c:pt idx="24">
                  <c:v>158.4</c:v>
                </c:pt>
                <c:pt idx="25">
                  <c:v>152.30769230769232</c:v>
                </c:pt>
                <c:pt idx="26">
                  <c:v>146.66666666666666</c:v>
                </c:pt>
                <c:pt idx="27">
                  <c:v>141.42857142857142</c:v>
                </c:pt>
                <c:pt idx="28">
                  <c:v>144.82758620689654</c:v>
                </c:pt>
                <c:pt idx="29">
                  <c:v>140</c:v>
                </c:pt>
                <c:pt idx="30">
                  <c:v>143.2258064516129</c:v>
                </c:pt>
                <c:pt idx="31">
                  <c:v>142.5</c:v>
                </c:pt>
                <c:pt idx="32">
                  <c:v>145.45454545454547</c:v>
                </c:pt>
                <c:pt idx="33">
                  <c:v>148.23529411764707</c:v>
                </c:pt>
                <c:pt idx="34">
                  <c:v>144</c:v>
                </c:pt>
                <c:pt idx="35">
                  <c:v>146.66666666666666</c:v>
                </c:pt>
                <c:pt idx="36">
                  <c:v>149.18918918918919</c:v>
                </c:pt>
                <c:pt idx="37">
                  <c:v>151.57894736842104</c:v>
                </c:pt>
                <c:pt idx="38">
                  <c:v>150.76923076923077</c:v>
                </c:pt>
                <c:pt idx="39">
                  <c:v>147</c:v>
                </c:pt>
                <c:pt idx="40">
                  <c:v>149.26829268292684</c:v>
                </c:pt>
                <c:pt idx="41">
                  <c:v>151.42857142857142</c:v>
                </c:pt>
                <c:pt idx="42">
                  <c:v>153.48837209302326</c:v>
                </c:pt>
                <c:pt idx="43">
                  <c:v>150</c:v>
                </c:pt>
                <c:pt idx="44">
                  <c:v>152</c:v>
                </c:pt>
                <c:pt idx="45">
                  <c:v>148.69565217391303</c:v>
                </c:pt>
                <c:pt idx="46">
                  <c:v>150.63829787234042</c:v>
                </c:pt>
                <c:pt idx="47">
                  <c:v>147.5</c:v>
                </c:pt>
                <c:pt idx="48">
                  <c:v>149.38775510204081</c:v>
                </c:pt>
                <c:pt idx="49">
                  <c:v>146.4</c:v>
                </c:pt>
                <c:pt idx="50">
                  <c:v>148.23529411764707</c:v>
                </c:pt>
                <c:pt idx="51">
                  <c:v>150</c:v>
                </c:pt>
                <c:pt idx="52">
                  <c:v>151.69811320754718</c:v>
                </c:pt>
                <c:pt idx="53">
                  <c:v>153.33333333333334</c:v>
                </c:pt>
                <c:pt idx="54">
                  <c:v>150.54545454545453</c:v>
                </c:pt>
                <c:pt idx="55">
                  <c:v>147.85714285714286</c:v>
                </c:pt>
                <c:pt idx="56">
                  <c:v>149.47368421052633</c:v>
                </c:pt>
                <c:pt idx="57">
                  <c:v>151.0344827586207</c:v>
                </c:pt>
                <c:pt idx="58">
                  <c:v>148.47457627118644</c:v>
                </c:pt>
                <c:pt idx="59">
                  <c:v>150</c:v>
                </c:pt>
                <c:pt idx="60">
                  <c:v>151.47540983606558</c:v>
                </c:pt>
                <c:pt idx="61">
                  <c:v>152.90322580645162</c:v>
                </c:pt>
                <c:pt idx="62">
                  <c:v>150.47619047619048</c:v>
                </c:pt>
                <c:pt idx="63">
                  <c:v>151.875</c:v>
                </c:pt>
                <c:pt idx="64">
                  <c:v>153.23076923076923</c:v>
                </c:pt>
                <c:pt idx="65">
                  <c:v>150.90909090909091</c:v>
                </c:pt>
                <c:pt idx="66">
                  <c:v>152.23880597014926</c:v>
                </c:pt>
                <c:pt idx="67">
                  <c:v>153.52941176470588</c:v>
                </c:pt>
                <c:pt idx="68">
                  <c:v>154.78260869565219</c:v>
                </c:pt>
                <c:pt idx="69">
                  <c:v>156</c:v>
                </c:pt>
                <c:pt idx="70">
                  <c:v>157.18309859154928</c:v>
                </c:pt>
                <c:pt idx="71">
                  <c:v>155</c:v>
                </c:pt>
                <c:pt idx="72">
                  <c:v>152.87671232876713</c:v>
                </c:pt>
                <c:pt idx="73">
                  <c:v>154.05405405405406</c:v>
                </c:pt>
                <c:pt idx="74">
                  <c:v>155.19999999999999</c:v>
                </c:pt>
                <c:pt idx="75">
                  <c:v>156.31578947368422</c:v>
                </c:pt>
                <c:pt idx="76">
                  <c:v>157.40259740259739</c:v>
                </c:pt>
                <c:pt idx="77">
                  <c:v>158.46153846153845</c:v>
                </c:pt>
                <c:pt idx="78">
                  <c:v>159.49367088607596</c:v>
                </c:pt>
                <c:pt idx="79">
                  <c:v>157.5</c:v>
                </c:pt>
                <c:pt idx="80">
                  <c:v>158.5185185185185</c:v>
                </c:pt>
                <c:pt idx="81">
                  <c:v>159.51219512195121</c:v>
                </c:pt>
                <c:pt idx="82">
                  <c:v>160.48192771084337</c:v>
                </c:pt>
                <c:pt idx="83">
                  <c:v>161.42857142857142</c:v>
                </c:pt>
                <c:pt idx="84">
                  <c:v>162.35294117647058</c:v>
                </c:pt>
                <c:pt idx="85">
                  <c:v>163.25581395348837</c:v>
                </c:pt>
                <c:pt idx="86">
                  <c:v>164.13793103448276</c:v>
                </c:pt>
                <c:pt idx="87">
                  <c:v>165</c:v>
                </c:pt>
                <c:pt idx="88">
                  <c:v>165.84269662921349</c:v>
                </c:pt>
                <c:pt idx="89">
                  <c:v>166.66666666666666</c:v>
                </c:pt>
                <c:pt idx="90">
                  <c:v>167.47252747252747</c:v>
                </c:pt>
                <c:pt idx="91">
                  <c:v>168.2608695652174</c:v>
                </c:pt>
                <c:pt idx="92">
                  <c:v>169.03225806451613</c:v>
                </c:pt>
                <c:pt idx="93">
                  <c:v>169.78723404255319</c:v>
                </c:pt>
                <c:pt idx="94">
                  <c:v>168</c:v>
                </c:pt>
                <c:pt idx="95">
                  <c:v>167.5</c:v>
                </c:pt>
                <c:pt idx="96">
                  <c:v>168.24742268041237</c:v>
                </c:pt>
                <c:pt idx="97">
                  <c:v>168.9795918367347</c:v>
                </c:pt>
                <c:pt idx="98">
                  <c:v>167.27272727272728</c:v>
                </c:pt>
                <c:pt idx="99">
                  <c:v>168</c:v>
                </c:pt>
                <c:pt idx="100">
                  <c:v>168.71287128712871</c:v>
                </c:pt>
                <c:pt idx="101">
                  <c:v>167.05882352941177</c:v>
                </c:pt>
                <c:pt idx="102">
                  <c:v>167.76699029126215</c:v>
                </c:pt>
                <c:pt idx="103">
                  <c:v>168.46153846153845</c:v>
                </c:pt>
                <c:pt idx="104">
                  <c:v>169.14285714285714</c:v>
                </c:pt>
                <c:pt idx="105">
                  <c:v>169.81132075471697</c:v>
                </c:pt>
                <c:pt idx="106">
                  <c:v>170.46728971962617</c:v>
                </c:pt>
                <c:pt idx="107">
                  <c:v>168.88888888888889</c:v>
                </c:pt>
                <c:pt idx="108">
                  <c:v>167.33944954128441</c:v>
                </c:pt>
                <c:pt idx="109">
                  <c:v>168</c:v>
                </c:pt>
                <c:pt idx="110">
                  <c:v>166.48648648648648</c:v>
                </c:pt>
                <c:pt idx="111">
                  <c:v>167.14285714285714</c:v>
                </c:pt>
                <c:pt idx="112">
                  <c:v>165.6637168141593</c:v>
                </c:pt>
                <c:pt idx="113">
                  <c:v>164.21052631578948</c:v>
                </c:pt>
                <c:pt idx="114">
                  <c:v>164.86956521739131</c:v>
                </c:pt>
                <c:pt idx="115">
                  <c:v>165.51724137931035</c:v>
                </c:pt>
                <c:pt idx="116">
                  <c:v>166.15384615384616</c:v>
                </c:pt>
                <c:pt idx="117">
                  <c:v>166.77966101694915</c:v>
                </c:pt>
                <c:pt idx="118">
                  <c:v>167.39495798319328</c:v>
                </c:pt>
                <c:pt idx="119">
                  <c:v>168</c:v>
                </c:pt>
                <c:pt idx="120">
                  <c:v>168.59504132231405</c:v>
                </c:pt>
                <c:pt idx="121">
                  <c:v>169.18032786885246</c:v>
                </c:pt>
                <c:pt idx="122">
                  <c:v>168.78048780487805</c:v>
                </c:pt>
                <c:pt idx="123">
                  <c:v>169.35483870967741</c:v>
                </c:pt>
                <c:pt idx="124">
                  <c:v>168</c:v>
                </c:pt>
                <c:pt idx="125">
                  <c:v>168.57142857142858</c:v>
                </c:pt>
                <c:pt idx="126">
                  <c:v>169.13385826771653</c:v>
                </c:pt>
                <c:pt idx="127">
                  <c:v>169.6875</c:v>
                </c:pt>
                <c:pt idx="128">
                  <c:v>170.23255813953489</c:v>
                </c:pt>
                <c:pt idx="129">
                  <c:v>170.76923076923077</c:v>
                </c:pt>
                <c:pt idx="130">
                  <c:v>171.29770992366412</c:v>
                </c:pt>
                <c:pt idx="131">
                  <c:v>170</c:v>
                </c:pt>
                <c:pt idx="132">
                  <c:v>168.72180451127821</c:v>
                </c:pt>
                <c:pt idx="133">
                  <c:v>169.25373134328359</c:v>
                </c:pt>
                <c:pt idx="134">
                  <c:v>168</c:v>
                </c:pt>
                <c:pt idx="135">
                  <c:v>168.52941176470588</c:v>
                </c:pt>
                <c:pt idx="136">
                  <c:v>169.05109489051094</c:v>
                </c:pt>
                <c:pt idx="137">
                  <c:v>169.56521739130434</c:v>
                </c:pt>
                <c:pt idx="138">
                  <c:v>170.07194244604315</c:v>
                </c:pt>
                <c:pt idx="139">
                  <c:v>168.85714285714286</c:v>
                </c:pt>
                <c:pt idx="140">
                  <c:v>169.36170212765958</c:v>
                </c:pt>
                <c:pt idx="141">
                  <c:v>168.16901408450704</c:v>
                </c:pt>
                <c:pt idx="142">
                  <c:v>168.67132867132867</c:v>
                </c:pt>
                <c:pt idx="143">
                  <c:v>169.16666666666666</c:v>
                </c:pt>
                <c:pt idx="144">
                  <c:v>169.65517241379311</c:v>
                </c:pt>
                <c:pt idx="145">
                  <c:v>170.13698630136986</c:v>
                </c:pt>
                <c:pt idx="146">
                  <c:v>168.9795918367347</c:v>
                </c:pt>
                <c:pt idx="147">
                  <c:v>169.45945945945945</c:v>
                </c:pt>
                <c:pt idx="148">
                  <c:v>169.93288590604027</c:v>
                </c:pt>
                <c:pt idx="149">
                  <c:v>168.8</c:v>
                </c:pt>
                <c:pt idx="150">
                  <c:v>169.27152317880794</c:v>
                </c:pt>
                <c:pt idx="151">
                  <c:v>169.73684210526315</c:v>
                </c:pt>
                <c:pt idx="152">
                  <c:v>168.62745098039215</c:v>
                </c:pt>
                <c:pt idx="153">
                  <c:v>169.09090909090909</c:v>
                </c:pt>
                <c:pt idx="154">
                  <c:v>169.54838709677421</c:v>
                </c:pt>
                <c:pt idx="155">
                  <c:v>170</c:v>
                </c:pt>
                <c:pt idx="156">
                  <c:v>168.91719745222929</c:v>
                </c:pt>
                <c:pt idx="157">
                  <c:v>169.36708860759492</c:v>
                </c:pt>
                <c:pt idx="158">
                  <c:v>169.81132075471697</c:v>
                </c:pt>
                <c:pt idx="159">
                  <c:v>168.75</c:v>
                </c:pt>
                <c:pt idx="160">
                  <c:v>167.70186335403727</c:v>
                </c:pt>
                <c:pt idx="161">
                  <c:v>168.14814814814815</c:v>
                </c:pt>
                <c:pt idx="162">
                  <c:v>167.85276073619633</c:v>
                </c:pt>
                <c:pt idx="163">
                  <c:v>168.29268292682926</c:v>
                </c:pt>
                <c:pt idx="164">
                  <c:v>168.72727272727272</c:v>
                </c:pt>
                <c:pt idx="165">
                  <c:v>169.15662650602408</c:v>
                </c:pt>
                <c:pt idx="166">
                  <c:v>168.1437125748503</c:v>
                </c:pt>
                <c:pt idx="167">
                  <c:v>168.57142857142858</c:v>
                </c:pt>
                <c:pt idx="168">
                  <c:v>167.57396449704143</c:v>
                </c:pt>
                <c:pt idx="169">
                  <c:v>168</c:v>
                </c:pt>
                <c:pt idx="170">
                  <c:v>168.42105263157896</c:v>
                </c:pt>
                <c:pt idx="171">
                  <c:v>167.44186046511629</c:v>
                </c:pt>
                <c:pt idx="172">
                  <c:v>167.86127167630059</c:v>
                </c:pt>
                <c:pt idx="173">
                  <c:v>167.58620689655172</c:v>
                </c:pt>
                <c:pt idx="174">
                  <c:v>168</c:v>
                </c:pt>
                <c:pt idx="175">
                  <c:v>167.72727272727272</c:v>
                </c:pt>
                <c:pt idx="176">
                  <c:v>168.13559322033899</c:v>
                </c:pt>
                <c:pt idx="177">
                  <c:v>168.53932584269663</c:v>
                </c:pt>
                <c:pt idx="178">
                  <c:v>168.26815642458101</c:v>
                </c:pt>
                <c:pt idx="179">
                  <c:v>168.66666666666666</c:v>
                </c:pt>
                <c:pt idx="180">
                  <c:v>167.73480662983425</c:v>
                </c:pt>
                <c:pt idx="181">
                  <c:v>166.8131868131868</c:v>
                </c:pt>
                <c:pt idx="182">
                  <c:v>167.21311475409837</c:v>
                </c:pt>
                <c:pt idx="183">
                  <c:v>167.60869565217391</c:v>
                </c:pt>
                <c:pt idx="184">
                  <c:v>166.70270270270271</c:v>
                </c:pt>
                <c:pt idx="185">
                  <c:v>166.45161290322579</c:v>
                </c:pt>
                <c:pt idx="186">
                  <c:v>165.56149732620321</c:v>
                </c:pt>
                <c:pt idx="187">
                  <c:v>165.95744680851064</c:v>
                </c:pt>
                <c:pt idx="188">
                  <c:v>166.34920634920636</c:v>
                </c:pt>
                <c:pt idx="189">
                  <c:v>165.47368421052633</c:v>
                </c:pt>
                <c:pt idx="190">
                  <c:v>165.86387434554973</c:v>
                </c:pt>
                <c:pt idx="191">
                  <c:v>166.25</c:v>
                </c:pt>
                <c:pt idx="192">
                  <c:v>166.6321243523316</c:v>
                </c:pt>
                <c:pt idx="193">
                  <c:v>166.39175257731958</c:v>
                </c:pt>
                <c:pt idx="194">
                  <c:v>166.76923076923077</c:v>
                </c:pt>
                <c:pt idx="195">
                  <c:v>167.14285714285714</c:v>
                </c:pt>
                <c:pt idx="196">
                  <c:v>167.51269035532994</c:v>
                </c:pt>
                <c:pt idx="197">
                  <c:v>166.66666666666666</c:v>
                </c:pt>
                <c:pt idx="198">
                  <c:v>167.03517587939697</c:v>
                </c:pt>
                <c:pt idx="199">
                  <c:v>167.4</c:v>
                </c:pt>
                <c:pt idx="200">
                  <c:v>167.76119402985074</c:v>
                </c:pt>
                <c:pt idx="201">
                  <c:v>166.93069306930693</c:v>
                </c:pt>
                <c:pt idx="202">
                  <c:v>166.10837438423644</c:v>
                </c:pt>
                <c:pt idx="203">
                  <c:v>166.47058823529412</c:v>
                </c:pt>
                <c:pt idx="204">
                  <c:v>166.82926829268294</c:v>
                </c:pt>
                <c:pt idx="205">
                  <c:v>166.60194174757282</c:v>
                </c:pt>
                <c:pt idx="206">
                  <c:v>166.95652173913044</c:v>
                </c:pt>
                <c:pt idx="207">
                  <c:v>166.15384615384616</c:v>
                </c:pt>
                <c:pt idx="208">
                  <c:v>166.50717703349281</c:v>
                </c:pt>
                <c:pt idx="209">
                  <c:v>166.85714285714286</c:v>
                </c:pt>
                <c:pt idx="210">
                  <c:v>167.2037914691943</c:v>
                </c:pt>
                <c:pt idx="211">
                  <c:v>167.54716981132074</c:v>
                </c:pt>
                <c:pt idx="212">
                  <c:v>167.88732394366198</c:v>
                </c:pt>
                <c:pt idx="213">
                  <c:v>168.22429906542055</c:v>
                </c:pt>
                <c:pt idx="214">
                  <c:v>167.44186046511629</c:v>
                </c:pt>
                <c:pt idx="215">
                  <c:v>167.77777777777777</c:v>
                </c:pt>
                <c:pt idx="216">
                  <c:v>167.00460829493088</c:v>
                </c:pt>
                <c:pt idx="217">
                  <c:v>167.33944954128441</c:v>
                </c:pt>
                <c:pt idx="218">
                  <c:v>167.67123287671234</c:v>
                </c:pt>
                <c:pt idx="219">
                  <c:v>168</c:v>
                </c:pt>
                <c:pt idx="220">
                  <c:v>168.32579185520362</c:v>
                </c:pt>
                <c:pt idx="221">
                  <c:v>168.64864864864865</c:v>
                </c:pt>
                <c:pt idx="222">
                  <c:v>168.96860986547085</c:v>
                </c:pt>
                <c:pt idx="223">
                  <c:v>169.28571428571428</c:v>
                </c:pt>
                <c:pt idx="224">
                  <c:v>169.6</c:v>
                </c:pt>
                <c:pt idx="225">
                  <c:v>169.91150442477877</c:v>
                </c:pt>
                <c:pt idx="226">
                  <c:v>170.22026431718061</c:v>
                </c:pt>
                <c:pt idx="227">
                  <c:v>170.52631578947367</c:v>
                </c:pt>
                <c:pt idx="228">
                  <c:v>169.78165938864629</c:v>
                </c:pt>
                <c:pt idx="229">
                  <c:v>169.04347826086956</c:v>
                </c:pt>
                <c:pt idx="230">
                  <c:v>169.35064935064935</c:v>
                </c:pt>
                <c:pt idx="231">
                  <c:v>169.65517241379311</c:v>
                </c:pt>
                <c:pt idx="232">
                  <c:v>169.95708154506437</c:v>
                </c:pt>
                <c:pt idx="233">
                  <c:v>170.25641025641025</c:v>
                </c:pt>
                <c:pt idx="234">
                  <c:v>170.55319148936169</c:v>
                </c:pt>
                <c:pt idx="235">
                  <c:v>169.83050847457628</c:v>
                </c:pt>
                <c:pt idx="236">
                  <c:v>169.1139240506329</c:v>
                </c:pt>
                <c:pt idx="237">
                  <c:v>169.41176470588235</c:v>
                </c:pt>
                <c:pt idx="238">
                  <c:v>168.70292887029288</c:v>
                </c:pt>
                <c:pt idx="239">
                  <c:v>169</c:v>
                </c:pt>
                <c:pt idx="240">
                  <c:v>168.29875518672199</c:v>
                </c:pt>
                <c:pt idx="241">
                  <c:v>168.099173553719</c:v>
                </c:pt>
                <c:pt idx="242">
                  <c:v>168.39506172839506</c:v>
                </c:pt>
                <c:pt idx="243">
                  <c:v>168.68852459016392</c:v>
                </c:pt>
                <c:pt idx="244">
                  <c:v>168.9795918367347</c:v>
                </c:pt>
                <c:pt idx="245">
                  <c:v>168.29268292682926</c:v>
                </c:pt>
                <c:pt idx="246">
                  <c:v>167.61133603238866</c:v>
                </c:pt>
                <c:pt idx="247">
                  <c:v>167.90322580645162</c:v>
                </c:pt>
                <c:pt idx="248">
                  <c:v>168.19277108433735</c:v>
                </c:pt>
                <c:pt idx="249">
                  <c:v>167.52</c:v>
                </c:pt>
                <c:pt idx="250">
                  <c:v>167.80876494023903</c:v>
                </c:pt>
                <c:pt idx="251">
                  <c:v>168.0952380952381</c:v>
                </c:pt>
                <c:pt idx="252">
                  <c:v>168.37944664031622</c:v>
                </c:pt>
                <c:pt idx="253">
                  <c:v>168.66141732283464</c:v>
                </c:pt>
                <c:pt idx="254">
                  <c:v>168.94117647058823</c:v>
                </c:pt>
                <c:pt idx="255">
                  <c:v>169.21875</c:v>
                </c:pt>
                <c:pt idx="256">
                  <c:v>169.49416342412451</c:v>
                </c:pt>
                <c:pt idx="257">
                  <c:v>169.76744186046511</c:v>
                </c:pt>
                <c:pt idx="258">
                  <c:v>170.03861003861005</c:v>
                </c:pt>
                <c:pt idx="259">
                  <c:v>169.38461538461539</c:v>
                </c:pt>
                <c:pt idx="260">
                  <c:v>169.65517241379311</c:v>
                </c:pt>
                <c:pt idx="261">
                  <c:v>169.46564885496184</c:v>
                </c:pt>
                <c:pt idx="262">
                  <c:v>168.8212927756654</c:v>
                </c:pt>
                <c:pt idx="263">
                  <c:v>169.09090909090909</c:v>
                </c:pt>
                <c:pt idx="264">
                  <c:v>169.35849056603774</c:v>
                </c:pt>
                <c:pt idx="265">
                  <c:v>169.62406015037595</c:v>
                </c:pt>
                <c:pt idx="266">
                  <c:v>169.88764044943821</c:v>
                </c:pt>
                <c:pt idx="267">
                  <c:v>169.25373134328359</c:v>
                </c:pt>
                <c:pt idx="268">
                  <c:v>169.51672862453532</c:v>
                </c:pt>
                <c:pt idx="269">
                  <c:v>169.77777777777777</c:v>
                </c:pt>
                <c:pt idx="270">
                  <c:v>169.59409594095942</c:v>
                </c:pt>
                <c:pt idx="271">
                  <c:v>168.97058823529412</c:v>
                </c:pt>
                <c:pt idx="272">
                  <c:v>169.23076923076923</c:v>
                </c:pt>
                <c:pt idx="273">
                  <c:v>169.4890510948905</c:v>
                </c:pt>
                <c:pt idx="274">
                  <c:v>169.30909090909091</c:v>
                </c:pt>
                <c:pt idx="275">
                  <c:v>169.56521739130434</c:v>
                </c:pt>
                <c:pt idx="276">
                  <c:v>169.81949458483754</c:v>
                </c:pt>
                <c:pt idx="277">
                  <c:v>170.07194244604315</c:v>
                </c:pt>
                <c:pt idx="278">
                  <c:v>169.46236559139786</c:v>
                </c:pt>
                <c:pt idx="279">
                  <c:v>168.85714285714286</c:v>
                </c:pt>
                <c:pt idx="280">
                  <c:v>169.11032028469751</c:v>
                </c:pt>
                <c:pt idx="281">
                  <c:v>168.51063829787233</c:v>
                </c:pt>
                <c:pt idx="282">
                  <c:v>167.91519434628975</c:v>
                </c:pt>
                <c:pt idx="283">
                  <c:v>167.74647887323943</c:v>
                </c:pt>
                <c:pt idx="284">
                  <c:v>167.15789473684211</c:v>
                </c:pt>
                <c:pt idx="285">
                  <c:v>167.41258741258741</c:v>
                </c:pt>
                <c:pt idx="286">
                  <c:v>167.24738675958187</c:v>
                </c:pt>
                <c:pt idx="287">
                  <c:v>166.66666666666666</c:v>
                </c:pt>
                <c:pt idx="288">
                  <c:v>166.92041522491348</c:v>
                </c:pt>
                <c:pt idx="289">
                  <c:v>166.34482758620689</c:v>
                </c:pt>
                <c:pt idx="290">
                  <c:v>166.5979381443299</c:v>
                </c:pt>
                <c:pt idx="291">
                  <c:v>166.84931506849315</c:v>
                </c:pt>
                <c:pt idx="292">
                  <c:v>166.27986348122866</c:v>
                </c:pt>
                <c:pt idx="293">
                  <c:v>166.53061224489795</c:v>
                </c:pt>
                <c:pt idx="294">
                  <c:v>165.96610169491527</c:v>
                </c:pt>
                <c:pt idx="295">
                  <c:v>166.21621621621622</c:v>
                </c:pt>
                <c:pt idx="296">
                  <c:v>165.65656565656565</c:v>
                </c:pt>
                <c:pt idx="297">
                  <c:v>165.90604026845637</c:v>
                </c:pt>
                <c:pt idx="298">
                  <c:v>166.15384615384616</c:v>
                </c:pt>
                <c:pt idx="299">
                  <c:v>166.4</c:v>
                </c:pt>
                <c:pt idx="300">
                  <c:v>166.64451827242524</c:v>
                </c:pt>
                <c:pt idx="301">
                  <c:v>166.88741721854305</c:v>
                </c:pt>
                <c:pt idx="302">
                  <c:v>167.12871287128712</c:v>
                </c:pt>
                <c:pt idx="303">
                  <c:v>167.36842105263159</c:v>
                </c:pt>
                <c:pt idx="304">
                  <c:v>166.81967213114754</c:v>
                </c:pt>
                <c:pt idx="305">
                  <c:v>167.05882352941177</c:v>
                </c:pt>
                <c:pt idx="306">
                  <c:v>166.51465798045604</c:v>
                </c:pt>
                <c:pt idx="307">
                  <c:v>166.75324675324674</c:v>
                </c:pt>
                <c:pt idx="308">
                  <c:v>166.99029126213591</c:v>
                </c:pt>
                <c:pt idx="309">
                  <c:v>167.2258064516129</c:v>
                </c:pt>
                <c:pt idx="310">
                  <c:v>167.45980707395498</c:v>
                </c:pt>
                <c:pt idx="311">
                  <c:v>167.69230769230768</c:v>
                </c:pt>
                <c:pt idx="312">
                  <c:v>167.53993610223642</c:v>
                </c:pt>
                <c:pt idx="313">
                  <c:v>167.77070063694268</c:v>
                </c:pt>
                <c:pt idx="314">
                  <c:v>168</c:v>
                </c:pt>
                <c:pt idx="315">
                  <c:v>168.22784810126583</c:v>
                </c:pt>
                <c:pt idx="316">
                  <c:v>167.69716088328076</c:v>
                </c:pt>
                <c:pt idx="317">
                  <c:v>167.16981132075472</c:v>
                </c:pt>
                <c:pt idx="318">
                  <c:v>167.39811912225704</c:v>
                </c:pt>
                <c:pt idx="319">
                  <c:v>167.625</c:v>
                </c:pt>
                <c:pt idx="320">
                  <c:v>167.85046728971963</c:v>
                </c:pt>
                <c:pt idx="321">
                  <c:v>168.07453416149067</c:v>
                </c:pt>
                <c:pt idx="322">
                  <c:v>167.55417956656348</c:v>
                </c:pt>
                <c:pt idx="323">
                  <c:v>167.77777777777777</c:v>
                </c:pt>
                <c:pt idx="324">
                  <c:v>167.26153846153846</c:v>
                </c:pt>
                <c:pt idx="325">
                  <c:v>167.48466257668713</c:v>
                </c:pt>
                <c:pt idx="326">
                  <c:v>166.97247706422019</c:v>
                </c:pt>
                <c:pt idx="327">
                  <c:v>167.19512195121951</c:v>
                </c:pt>
                <c:pt idx="328">
                  <c:v>167.41641337386019</c:v>
                </c:pt>
                <c:pt idx="329">
                  <c:v>167.27272727272728</c:v>
                </c:pt>
                <c:pt idx="330">
                  <c:v>167.49244712990938</c:v>
                </c:pt>
                <c:pt idx="331">
                  <c:v>167.71084337349399</c:v>
                </c:pt>
                <c:pt idx="332">
                  <c:v>167.92792792792793</c:v>
                </c:pt>
                <c:pt idx="333">
                  <c:v>167.78443113772454</c:v>
                </c:pt>
                <c:pt idx="334">
                  <c:v>168</c:v>
                </c:pt>
                <c:pt idx="335">
                  <c:v>168.21428571428572</c:v>
                </c:pt>
                <c:pt idx="336">
                  <c:v>168.07121661721069</c:v>
                </c:pt>
                <c:pt idx="337">
                  <c:v>168.28402366863907</c:v>
                </c:pt>
                <c:pt idx="338">
                  <c:v>168.49557522123894</c:v>
                </c:pt>
                <c:pt idx="339">
                  <c:v>168.70588235294119</c:v>
                </c:pt>
                <c:pt idx="340">
                  <c:v>168.56304985337243</c:v>
                </c:pt>
                <c:pt idx="341">
                  <c:v>168.7719298245614</c:v>
                </c:pt>
                <c:pt idx="342">
                  <c:v>168.9795918367347</c:v>
                </c:pt>
                <c:pt idx="343">
                  <c:v>169.18604651162789</c:v>
                </c:pt>
                <c:pt idx="344">
                  <c:v>169.39130434782609</c:v>
                </c:pt>
                <c:pt idx="345">
                  <c:v>169.59537572254337</c:v>
                </c:pt>
                <c:pt idx="346">
                  <c:v>169.79827089337175</c:v>
                </c:pt>
                <c:pt idx="347">
                  <c:v>169.31034482758622</c:v>
                </c:pt>
                <c:pt idx="348">
                  <c:v>169.51289398280801</c:v>
                </c:pt>
                <c:pt idx="349">
                  <c:v>169.71428571428572</c:v>
                </c:pt>
                <c:pt idx="350">
                  <c:v>169.91452991452991</c:v>
                </c:pt>
                <c:pt idx="351">
                  <c:v>169.43181818181819</c:v>
                </c:pt>
                <c:pt idx="352">
                  <c:v>168.95184135977337</c:v>
                </c:pt>
                <c:pt idx="353">
                  <c:v>168.47457627118644</c:v>
                </c:pt>
                <c:pt idx="354">
                  <c:v>168.67605633802816</c:v>
                </c:pt>
                <c:pt idx="355">
                  <c:v>168.53932584269663</c:v>
                </c:pt>
                <c:pt idx="356">
                  <c:v>168.0672268907563</c:v>
                </c:pt>
                <c:pt idx="357">
                  <c:v>168.26815642458101</c:v>
                </c:pt>
                <c:pt idx="358">
                  <c:v>168.46796657381614</c:v>
                </c:pt>
                <c:pt idx="359">
                  <c:v>168.66666666666666</c:v>
                </c:pt>
                <c:pt idx="360">
                  <c:v>168.19944598337949</c:v>
                </c:pt>
                <c:pt idx="361">
                  <c:v>168.39779005524861</c:v>
                </c:pt>
                <c:pt idx="362">
                  <c:v>168.26446280991735</c:v>
                </c:pt>
                <c:pt idx="363">
                  <c:v>168.46153846153845</c:v>
                </c:pt>
                <c:pt idx="364">
                  <c:v>168.65753424657535</c:v>
                </c:pt>
                <c:pt idx="365">
                  <c:v>168.85245901639345</c:v>
                </c:pt>
                <c:pt idx="366">
                  <c:v>169.04632152588556</c:v>
                </c:pt>
                <c:pt idx="367">
                  <c:v>169.2391304347826</c:v>
                </c:pt>
                <c:pt idx="368">
                  <c:v>168.78048780487805</c:v>
                </c:pt>
                <c:pt idx="369">
                  <c:v>168.32432432432432</c:v>
                </c:pt>
                <c:pt idx="370">
                  <c:v>167.87061994609164</c:v>
                </c:pt>
                <c:pt idx="371">
                  <c:v>167.41935483870967</c:v>
                </c:pt>
                <c:pt idx="372">
                  <c:v>167.61394101876675</c:v>
                </c:pt>
                <c:pt idx="373">
                  <c:v>167.80748663101605</c:v>
                </c:pt>
                <c:pt idx="374">
                  <c:v>167.68</c:v>
                </c:pt>
                <c:pt idx="375">
                  <c:v>167.87234042553192</c:v>
                </c:pt>
                <c:pt idx="376">
                  <c:v>167.74535809018568</c:v>
                </c:pt>
                <c:pt idx="377">
                  <c:v>167.30158730158729</c:v>
                </c:pt>
                <c:pt idx="378">
                  <c:v>167.17678100263853</c:v>
                </c:pt>
                <c:pt idx="379">
                  <c:v>167.36842105263159</c:v>
                </c:pt>
                <c:pt idx="380">
                  <c:v>166.9291338582677</c:v>
                </c:pt>
                <c:pt idx="381">
                  <c:v>167.12041884816753</c:v>
                </c:pt>
                <c:pt idx="382">
                  <c:v>166.68407310704961</c:v>
                </c:pt>
                <c:pt idx="383">
                  <c:v>166.875</c:v>
                </c:pt>
                <c:pt idx="384">
                  <c:v>167.06493506493507</c:v>
                </c:pt>
                <c:pt idx="385">
                  <c:v>167.25388601036269</c:v>
                </c:pt>
                <c:pt idx="386">
                  <c:v>167.44186046511629</c:v>
                </c:pt>
                <c:pt idx="387">
                  <c:v>167.62886597938143</c:v>
                </c:pt>
                <c:pt idx="388">
                  <c:v>167.81491002570695</c:v>
                </c:pt>
                <c:pt idx="389">
                  <c:v>168</c:v>
                </c:pt>
                <c:pt idx="390">
                  <c:v>168.18414322250641</c:v>
                </c:pt>
                <c:pt idx="391">
                  <c:v>168.36734693877551</c:v>
                </c:pt>
                <c:pt idx="392">
                  <c:v>168.54961832061068</c:v>
                </c:pt>
                <c:pt idx="393">
                  <c:v>168.12182741116752</c:v>
                </c:pt>
                <c:pt idx="394">
                  <c:v>167.69620253164558</c:v>
                </c:pt>
                <c:pt idx="395">
                  <c:v>167.87878787878788</c:v>
                </c:pt>
                <c:pt idx="396">
                  <c:v>168.06045340050377</c:v>
                </c:pt>
                <c:pt idx="397">
                  <c:v>168.24120603015075</c:v>
                </c:pt>
                <c:pt idx="398">
                  <c:v>167.81954887218046</c:v>
                </c:pt>
                <c:pt idx="399">
                  <c:v>168</c:v>
                </c:pt>
                <c:pt idx="400">
                  <c:v>167.58104738154614</c:v>
                </c:pt>
                <c:pt idx="401">
                  <c:v>167.76119402985074</c:v>
                </c:pt>
                <c:pt idx="402">
                  <c:v>167.94044665012407</c:v>
                </c:pt>
                <c:pt idx="403">
                  <c:v>168.11881188118812</c:v>
                </c:pt>
                <c:pt idx="404">
                  <c:v>167.7037037037037</c:v>
                </c:pt>
                <c:pt idx="405">
                  <c:v>167.29064039408868</c:v>
                </c:pt>
                <c:pt idx="406">
                  <c:v>166.87960687960688</c:v>
                </c:pt>
                <c:pt idx="407">
                  <c:v>166.47058823529412</c:v>
                </c:pt>
                <c:pt idx="408">
                  <c:v>166.06356968215158</c:v>
                </c:pt>
                <c:pt idx="409">
                  <c:v>166.2439024390244</c:v>
                </c:pt>
                <c:pt idx="410">
                  <c:v>166.13138686131387</c:v>
                </c:pt>
                <c:pt idx="411">
                  <c:v>166.3106796116505</c:v>
                </c:pt>
                <c:pt idx="412">
                  <c:v>165.90799031476999</c:v>
                </c:pt>
                <c:pt idx="413">
                  <c:v>166.08695652173913</c:v>
                </c:pt>
                <c:pt idx="414">
                  <c:v>166.26506024096386</c:v>
                </c:pt>
                <c:pt idx="415">
                  <c:v>166.44230769230768</c:v>
                </c:pt>
                <c:pt idx="416">
                  <c:v>166.0431654676259</c:v>
                </c:pt>
                <c:pt idx="417">
                  <c:v>166.22009569377991</c:v>
                </c:pt>
                <c:pt idx="418">
                  <c:v>165.82338902147973</c:v>
                </c:pt>
                <c:pt idx="419">
                  <c:v>166</c:v>
                </c:pt>
                <c:pt idx="420">
                  <c:v>166.17577197149643</c:v>
                </c:pt>
                <c:pt idx="421">
                  <c:v>166.35071090047393</c:v>
                </c:pt>
                <c:pt idx="422">
                  <c:v>166.52482269503545</c:v>
                </c:pt>
                <c:pt idx="423">
                  <c:v>166.69811320754718</c:v>
                </c:pt>
                <c:pt idx="424">
                  <c:v>166.30588235294118</c:v>
                </c:pt>
                <c:pt idx="425">
                  <c:v>166.47887323943661</c:v>
                </c:pt>
                <c:pt idx="426">
                  <c:v>166.65105386416863</c:v>
                </c:pt>
                <c:pt idx="427">
                  <c:v>166.26168224299064</c:v>
                </c:pt>
                <c:pt idx="428">
                  <c:v>165.87412587412587</c:v>
                </c:pt>
                <c:pt idx="429">
                  <c:v>165.48837209302326</c:v>
                </c:pt>
                <c:pt idx="430">
                  <c:v>165.1044083526682</c:v>
                </c:pt>
                <c:pt idx="431">
                  <c:v>165</c:v>
                </c:pt>
                <c:pt idx="432">
                  <c:v>164.6189376443418</c:v>
                </c:pt>
                <c:pt idx="433">
                  <c:v>164.7926267281106</c:v>
                </c:pt>
                <c:pt idx="434">
                  <c:v>164.41379310344828</c:v>
                </c:pt>
                <c:pt idx="435">
                  <c:v>164.58715596330276</c:v>
                </c:pt>
                <c:pt idx="436">
                  <c:v>164.75972540045765</c:v>
                </c:pt>
                <c:pt idx="437">
                  <c:v>164.38356164383561</c:v>
                </c:pt>
                <c:pt idx="438">
                  <c:v>164.00911161731207</c:v>
                </c:pt>
                <c:pt idx="439">
                  <c:v>163.63636363636363</c:v>
                </c:pt>
                <c:pt idx="440">
                  <c:v>163.8095238095238</c:v>
                </c:pt>
                <c:pt idx="441">
                  <c:v>163.98190045248867</c:v>
                </c:pt>
                <c:pt idx="442">
                  <c:v>164.15349887133183</c:v>
                </c:pt>
                <c:pt idx="443">
                  <c:v>163.78378378378378</c:v>
                </c:pt>
                <c:pt idx="444">
                  <c:v>163.41573033707866</c:v>
                </c:pt>
                <c:pt idx="445">
                  <c:v>163.58744394618833</c:v>
                </c:pt>
                <c:pt idx="446">
                  <c:v>163.75838926174498</c:v>
                </c:pt>
                <c:pt idx="447">
                  <c:v>163.92857142857142</c:v>
                </c:pt>
                <c:pt idx="448">
                  <c:v>163.56347438752783</c:v>
                </c:pt>
                <c:pt idx="449">
                  <c:v>163.73333333333332</c:v>
                </c:pt>
                <c:pt idx="450">
                  <c:v>163.90243902439025</c:v>
                </c:pt>
                <c:pt idx="451">
                  <c:v>164.07079646017698</c:v>
                </c:pt>
                <c:pt idx="452">
                  <c:v>164.23841059602648</c:v>
                </c:pt>
                <c:pt idx="453">
                  <c:v>164.40528634361235</c:v>
                </c:pt>
                <c:pt idx="454">
                  <c:v>164.30769230769232</c:v>
                </c:pt>
                <c:pt idx="455">
                  <c:v>164.47368421052633</c:v>
                </c:pt>
                <c:pt idx="456">
                  <c:v>164.63894967177242</c:v>
                </c:pt>
                <c:pt idx="457">
                  <c:v>164.27947598253274</c:v>
                </c:pt>
                <c:pt idx="458">
                  <c:v>164.44444444444446</c:v>
                </c:pt>
                <c:pt idx="459">
                  <c:v>164.60869565217391</c:v>
                </c:pt>
                <c:pt idx="460">
                  <c:v>164.77223427331887</c:v>
                </c:pt>
                <c:pt idx="461">
                  <c:v>164.93506493506493</c:v>
                </c:pt>
                <c:pt idx="462">
                  <c:v>165.09719222462203</c:v>
                </c:pt>
                <c:pt idx="463">
                  <c:v>165.25862068965517</c:v>
                </c:pt>
                <c:pt idx="464">
                  <c:v>165.41935483870967</c:v>
                </c:pt>
                <c:pt idx="465">
                  <c:v>165.57939914163092</c:v>
                </c:pt>
                <c:pt idx="466">
                  <c:v>165.22483940042827</c:v>
                </c:pt>
                <c:pt idx="467">
                  <c:v>165.38461538461539</c:v>
                </c:pt>
                <c:pt idx="468">
                  <c:v>165.54371002132197</c:v>
                </c:pt>
                <c:pt idx="469">
                  <c:v>165.70212765957447</c:v>
                </c:pt>
                <c:pt idx="470">
                  <c:v>165.85987261146497</c:v>
                </c:pt>
                <c:pt idx="471">
                  <c:v>166.01694915254237</c:v>
                </c:pt>
                <c:pt idx="472">
                  <c:v>165.66596194503171</c:v>
                </c:pt>
                <c:pt idx="473">
                  <c:v>165.82278481012659</c:v>
                </c:pt>
                <c:pt idx="474">
                  <c:v>165.47368421052633</c:v>
                </c:pt>
                <c:pt idx="475">
                  <c:v>165.63025210084032</c:v>
                </c:pt>
                <c:pt idx="476">
                  <c:v>165.78616352201257</c:v>
                </c:pt>
                <c:pt idx="477">
                  <c:v>165.69037656903765</c:v>
                </c:pt>
                <c:pt idx="478">
                  <c:v>165.84551148225469</c:v>
                </c:pt>
                <c:pt idx="479">
                  <c:v>166</c:v>
                </c:pt>
                <c:pt idx="480">
                  <c:v>165.65488565488565</c:v>
                </c:pt>
                <c:pt idx="481">
                  <c:v>165.8091286307054</c:v>
                </c:pt>
                <c:pt idx="482">
                  <c:v>165.96273291925465</c:v>
                </c:pt>
                <c:pt idx="483">
                  <c:v>166.11570247933884</c:v>
                </c:pt>
                <c:pt idx="484">
                  <c:v>166.26804123711341</c:v>
                </c:pt>
                <c:pt idx="485">
                  <c:v>166.41975308641975</c:v>
                </c:pt>
                <c:pt idx="486">
                  <c:v>166.57084188911705</c:v>
                </c:pt>
                <c:pt idx="487">
                  <c:v>166.2295081967213</c:v>
                </c:pt>
                <c:pt idx="488">
                  <c:v>166.13496932515338</c:v>
                </c:pt>
                <c:pt idx="489">
                  <c:v>165.79591836734693</c:v>
                </c:pt>
                <c:pt idx="490">
                  <c:v>165.45824847250509</c:v>
                </c:pt>
                <c:pt idx="491">
                  <c:v>165.1219512195122</c:v>
                </c:pt>
                <c:pt idx="492">
                  <c:v>165.27383367139959</c:v>
                </c:pt>
                <c:pt idx="493">
                  <c:v>165.42510121457491</c:v>
                </c:pt>
                <c:pt idx="494">
                  <c:v>165.09090909090909</c:v>
                </c:pt>
                <c:pt idx="495">
                  <c:v>165.24193548387098</c:v>
                </c:pt>
                <c:pt idx="496">
                  <c:v>164.90945674044266</c:v>
                </c:pt>
                <c:pt idx="497">
                  <c:v>165.06024096385542</c:v>
                </c:pt>
                <c:pt idx="498">
                  <c:v>165.21042084168337</c:v>
                </c:pt>
                <c:pt idx="499">
                  <c:v>164.88</c:v>
                </c:pt>
                <c:pt idx="500">
                  <c:v>165.02994011976048</c:v>
                </c:pt>
                <c:pt idx="501">
                  <c:v>165.17928286852589</c:v>
                </c:pt>
                <c:pt idx="502">
                  <c:v>165.32803180914513</c:v>
                </c:pt>
                <c:pt idx="503">
                  <c:v>165.23809523809524</c:v>
                </c:pt>
                <c:pt idx="504">
                  <c:v>164.9108910891089</c:v>
                </c:pt>
                <c:pt idx="505">
                  <c:v>165.05928853754941</c:v>
                </c:pt>
                <c:pt idx="506">
                  <c:v>165.20710059171597</c:v>
                </c:pt>
                <c:pt idx="507">
                  <c:v>165.35433070866142</c:v>
                </c:pt>
                <c:pt idx="508">
                  <c:v>165.50098231827113</c:v>
                </c:pt>
                <c:pt idx="509">
                  <c:v>165.1764705882353</c:v>
                </c:pt>
                <c:pt idx="510">
                  <c:v>165.32289628180038</c:v>
                </c:pt>
                <c:pt idx="511">
                  <c:v>165</c:v>
                </c:pt>
                <c:pt idx="512">
                  <c:v>165.14619883040936</c:v>
                </c:pt>
                <c:pt idx="513">
                  <c:v>165.29182879377433</c:v>
                </c:pt>
                <c:pt idx="514">
                  <c:v>165.4368932038835</c:v>
                </c:pt>
                <c:pt idx="515">
                  <c:v>165.58139534883722</c:v>
                </c:pt>
                <c:pt idx="516">
                  <c:v>165.26112185686654</c:v>
                </c:pt>
                <c:pt idx="517">
                  <c:v>165.40540540540542</c:v>
                </c:pt>
                <c:pt idx="518">
                  <c:v>165.54913294797689</c:v>
                </c:pt>
                <c:pt idx="519">
                  <c:v>165.23076923076923</c:v>
                </c:pt>
                <c:pt idx="520">
                  <c:v>165.37428023032629</c:v>
                </c:pt>
                <c:pt idx="521">
                  <c:v>165.51724137931035</c:v>
                </c:pt>
                <c:pt idx="522">
                  <c:v>165.65965583173997</c:v>
                </c:pt>
                <c:pt idx="523">
                  <c:v>165.80152671755727</c:v>
                </c:pt>
                <c:pt idx="524">
                  <c:v>165.94285714285715</c:v>
                </c:pt>
                <c:pt idx="525">
                  <c:v>165.62737642585552</c:v>
                </c:pt>
                <c:pt idx="526">
                  <c:v>165.31309297912713</c:v>
                </c:pt>
                <c:pt idx="527">
                  <c:v>165.45454545454547</c:v>
                </c:pt>
                <c:pt idx="528">
                  <c:v>165.14177693761815</c:v>
                </c:pt>
                <c:pt idx="529">
                  <c:v>164.83018867924528</c:v>
                </c:pt>
                <c:pt idx="530">
                  <c:v>164.97175141242937</c:v>
                </c:pt>
                <c:pt idx="531">
                  <c:v>165.11278195488723</c:v>
                </c:pt>
                <c:pt idx="532">
                  <c:v>165.25328330206378</c:v>
                </c:pt>
                <c:pt idx="533">
                  <c:v>165.3932584269663</c:v>
                </c:pt>
                <c:pt idx="534">
                  <c:v>165.53271028037383</c:v>
                </c:pt>
                <c:pt idx="535">
                  <c:v>165.22388059701493</c:v>
                </c:pt>
                <c:pt idx="536">
                  <c:v>165.3631284916201</c:v>
                </c:pt>
                <c:pt idx="537">
                  <c:v>165.50185873605949</c:v>
                </c:pt>
                <c:pt idx="538">
                  <c:v>165.64007421150279</c:v>
                </c:pt>
                <c:pt idx="539">
                  <c:v>165.77777777777777</c:v>
                </c:pt>
                <c:pt idx="540">
                  <c:v>165.4713493530499</c:v>
                </c:pt>
                <c:pt idx="541">
                  <c:v>165.16605166051662</c:v>
                </c:pt>
                <c:pt idx="542">
                  <c:v>164.86187845303868</c:v>
                </c:pt>
                <c:pt idx="543">
                  <c:v>164.77941176470588</c:v>
                </c:pt>
                <c:pt idx="544">
                  <c:v>164.47706422018348</c:v>
                </c:pt>
                <c:pt idx="545">
                  <c:v>164.61538461538461</c:v>
                </c:pt>
                <c:pt idx="546">
                  <c:v>164.75319926873857</c:v>
                </c:pt>
                <c:pt idx="547">
                  <c:v>164.45255474452554</c:v>
                </c:pt>
                <c:pt idx="548">
                  <c:v>164.37158469945356</c:v>
                </c:pt>
                <c:pt idx="549">
                  <c:v>164.5090909090909</c:v>
                </c:pt>
                <c:pt idx="550">
                  <c:v>164.64609800362976</c:v>
                </c:pt>
                <c:pt idx="551">
                  <c:v>164.34782608695653</c:v>
                </c:pt>
                <c:pt idx="552">
                  <c:v>164.0506329113924</c:v>
                </c:pt>
                <c:pt idx="553">
                  <c:v>164.18772563176896</c:v>
                </c:pt>
                <c:pt idx="554">
                  <c:v>164.32432432432432</c:v>
                </c:pt>
                <c:pt idx="555">
                  <c:v>164.02877697841726</c:v>
                </c:pt>
                <c:pt idx="556">
                  <c:v>164.16517055655297</c:v>
                </c:pt>
                <c:pt idx="557">
                  <c:v>164.30107526881721</c:v>
                </c:pt>
                <c:pt idx="558">
                  <c:v>164.43649373881931</c:v>
                </c:pt>
                <c:pt idx="559">
                  <c:v>164.35714285714286</c:v>
                </c:pt>
                <c:pt idx="560">
                  <c:v>164.49197860962568</c:v>
                </c:pt>
                <c:pt idx="561">
                  <c:v>164.62633451957296</c:v>
                </c:pt>
                <c:pt idx="562">
                  <c:v>164.76021314387211</c:v>
                </c:pt>
                <c:pt idx="563">
                  <c:v>164.89361702127658</c:v>
                </c:pt>
                <c:pt idx="564">
                  <c:v>165.02654867256638</c:v>
                </c:pt>
                <c:pt idx="565">
                  <c:v>165.15901060070672</c:v>
                </c:pt>
                <c:pt idx="566">
                  <c:v>165.29100529100529</c:v>
                </c:pt>
                <c:pt idx="567">
                  <c:v>165.21126760563379</c:v>
                </c:pt>
                <c:pt idx="568">
                  <c:v>165.34270650263619</c:v>
                </c:pt>
                <c:pt idx="569">
                  <c:v>165.47368421052633</c:v>
                </c:pt>
                <c:pt idx="570">
                  <c:v>165.18388791593696</c:v>
                </c:pt>
                <c:pt idx="571">
                  <c:v>164.89510489510491</c:v>
                </c:pt>
                <c:pt idx="572">
                  <c:v>165.0261780104712</c:v>
                </c:pt>
                <c:pt idx="573">
                  <c:v>164.73867595818814</c:v>
                </c:pt>
                <c:pt idx="574">
                  <c:v>164.66086956521738</c:v>
                </c:pt>
                <c:pt idx="575">
                  <c:v>164.79166666666666</c:v>
                </c:pt>
                <c:pt idx="576">
                  <c:v>164.92201039861351</c:v>
                </c:pt>
                <c:pt idx="577">
                  <c:v>164.84429065743944</c:v>
                </c:pt>
                <c:pt idx="578">
                  <c:v>164.97409326424869</c:v>
                </c:pt>
                <c:pt idx="579">
                  <c:v>165.10344827586206</c:v>
                </c:pt>
                <c:pt idx="580">
                  <c:v>165.23235800344233</c:v>
                </c:pt>
                <c:pt idx="581">
                  <c:v>165.36082474226805</c:v>
                </c:pt>
                <c:pt idx="582">
                  <c:v>165.48885077186964</c:v>
                </c:pt>
                <c:pt idx="583">
                  <c:v>165.61643835616439</c:v>
                </c:pt>
                <c:pt idx="584">
                  <c:v>165.74358974358975</c:v>
                </c:pt>
                <c:pt idx="585">
                  <c:v>165.8703071672355</c:v>
                </c:pt>
                <c:pt idx="586">
                  <c:v>165.58773424190801</c:v>
                </c:pt>
                <c:pt idx="587">
                  <c:v>165.30612244897958</c:v>
                </c:pt>
                <c:pt idx="588">
                  <c:v>165.43293718166385</c:v>
                </c:pt>
                <c:pt idx="589">
                  <c:v>165.15254237288136</c:v>
                </c:pt>
                <c:pt idx="590">
                  <c:v>164.87309644670052</c:v>
                </c:pt>
                <c:pt idx="591">
                  <c:v>165</c:v>
                </c:pt>
                <c:pt idx="592">
                  <c:v>165.12647554806071</c:v>
                </c:pt>
                <c:pt idx="593">
                  <c:v>165.25252525252526</c:v>
                </c:pt>
                <c:pt idx="594">
                  <c:v>165.37815126050421</c:v>
                </c:pt>
                <c:pt idx="595">
                  <c:v>165.50335570469798</c:v>
                </c:pt>
                <c:pt idx="596">
                  <c:v>165.22613065326632</c:v>
                </c:pt>
                <c:pt idx="597">
                  <c:v>165.35117056856188</c:v>
                </c:pt>
                <c:pt idx="598">
                  <c:v>165.27545909849749</c:v>
                </c:pt>
                <c:pt idx="599">
                  <c:v>165.4</c:v>
                </c:pt>
                <c:pt idx="600">
                  <c:v>165.12479201331115</c:v>
                </c:pt>
                <c:pt idx="601">
                  <c:v>165.24916943521595</c:v>
                </c:pt>
                <c:pt idx="602">
                  <c:v>164.97512437810946</c:v>
                </c:pt>
                <c:pt idx="603">
                  <c:v>164.7019867549669</c:v>
                </c:pt>
                <c:pt idx="604">
                  <c:v>164.62809917355372</c:v>
                </c:pt>
                <c:pt idx="605">
                  <c:v>164.55445544554456</c:v>
                </c:pt>
                <c:pt idx="606">
                  <c:v>164.28336079077431</c:v>
                </c:pt>
                <c:pt idx="607">
                  <c:v>164.40789473684211</c:v>
                </c:pt>
                <c:pt idx="608">
                  <c:v>164.53201970443351</c:v>
                </c:pt>
                <c:pt idx="609">
                  <c:v>164.65573770491804</c:v>
                </c:pt>
                <c:pt idx="610">
                  <c:v>164.77905073649754</c:v>
                </c:pt>
                <c:pt idx="611">
                  <c:v>164.50980392156862</c:v>
                </c:pt>
                <c:pt idx="612">
                  <c:v>164.63295269168026</c:v>
                </c:pt>
                <c:pt idx="613">
                  <c:v>164.7557003257329</c:v>
                </c:pt>
                <c:pt idx="614">
                  <c:v>164.8780487804878</c:v>
                </c:pt>
                <c:pt idx="615">
                  <c:v>164.6103896103896</c:v>
                </c:pt>
                <c:pt idx="616">
                  <c:v>164.34359805510536</c:v>
                </c:pt>
                <c:pt idx="617">
                  <c:v>164.46601941747574</c:v>
                </c:pt>
                <c:pt idx="618">
                  <c:v>164.5880452342488</c:v>
                </c:pt>
                <c:pt idx="619">
                  <c:v>164.70967741935485</c:v>
                </c:pt>
                <c:pt idx="620">
                  <c:v>164.83091787439614</c:v>
                </c:pt>
                <c:pt idx="621">
                  <c:v>164.56591639871382</c:v>
                </c:pt>
                <c:pt idx="622">
                  <c:v>164.68699839486356</c:v>
                </c:pt>
                <c:pt idx="623">
                  <c:v>164.80769230769232</c:v>
                </c:pt>
                <c:pt idx="624">
                  <c:v>164.54400000000001</c:v>
                </c:pt>
                <c:pt idx="625">
                  <c:v>164.66453674121405</c:v>
                </c:pt>
                <c:pt idx="626">
                  <c:v>164.4019138755981</c:v>
                </c:pt>
                <c:pt idx="627">
                  <c:v>164.14012738853503</c:v>
                </c:pt>
                <c:pt idx="628">
                  <c:v>163.87917329093798</c:v>
                </c:pt>
                <c:pt idx="629">
                  <c:v>164</c:v>
                </c:pt>
                <c:pt idx="630">
                  <c:v>163.74009508716324</c:v>
                </c:pt>
                <c:pt idx="631">
                  <c:v>163.86075949367088</c:v>
                </c:pt>
                <c:pt idx="632">
                  <c:v>163.98104265402844</c:v>
                </c:pt>
                <c:pt idx="633">
                  <c:v>164.10094637223975</c:v>
                </c:pt>
                <c:pt idx="634">
                  <c:v>164.22047244094489</c:v>
                </c:pt>
                <c:pt idx="635">
                  <c:v>164.33962264150944</c:v>
                </c:pt>
                <c:pt idx="636">
                  <c:v>164.08163265306123</c:v>
                </c:pt>
                <c:pt idx="637">
                  <c:v>164.20062695924764</c:v>
                </c:pt>
                <c:pt idx="638">
                  <c:v>164.31924882629107</c:v>
                </c:pt>
                <c:pt idx="639">
                  <c:v>164.0625</c:v>
                </c:pt>
                <c:pt idx="640">
                  <c:v>163.80655226209049</c:v>
                </c:pt>
                <c:pt idx="641">
                  <c:v>163.55140186915887</c:v>
                </c:pt>
                <c:pt idx="642">
                  <c:v>163.67029548989115</c:v>
                </c:pt>
                <c:pt idx="643">
                  <c:v>163.41614906832299</c:v>
                </c:pt>
                <c:pt idx="644">
                  <c:v>163.16279069767441</c:v>
                </c:pt>
                <c:pt idx="645">
                  <c:v>163.28173374613004</c:v>
                </c:pt>
                <c:pt idx="646">
                  <c:v>163.40030911901081</c:v>
                </c:pt>
                <c:pt idx="647">
                  <c:v>163.5185185185185</c:v>
                </c:pt>
                <c:pt idx="648">
                  <c:v>163.63636363636363</c:v>
                </c:pt>
                <c:pt idx="649">
                  <c:v>163.75384615384615</c:v>
                </c:pt>
                <c:pt idx="650">
                  <c:v>163.50230414746545</c:v>
                </c:pt>
                <c:pt idx="651">
                  <c:v>163.61963190184048</c:v>
                </c:pt>
                <c:pt idx="652">
                  <c:v>163.73660030627872</c:v>
                </c:pt>
                <c:pt idx="653">
                  <c:v>163.48623853211009</c:v>
                </c:pt>
                <c:pt idx="654">
                  <c:v>163.23664122137404</c:v>
                </c:pt>
                <c:pt idx="655">
                  <c:v>163.35365853658536</c:v>
                </c:pt>
                <c:pt idx="656">
                  <c:v>163.10502283105023</c:v>
                </c:pt>
                <c:pt idx="657">
                  <c:v>163.22188449848025</c:v>
                </c:pt>
                <c:pt idx="658">
                  <c:v>163.15629742033383</c:v>
                </c:pt>
                <c:pt idx="659">
                  <c:v>163.27272727272728</c:v>
                </c:pt>
                <c:pt idx="660">
                  <c:v>163.38880484114978</c:v>
                </c:pt>
                <c:pt idx="661">
                  <c:v>163.14199395770393</c:v>
                </c:pt>
                <c:pt idx="662">
                  <c:v>162.89592760180994</c:v>
                </c:pt>
                <c:pt idx="663">
                  <c:v>163.01204819277109</c:v>
                </c:pt>
                <c:pt idx="664">
                  <c:v>163.12781954887217</c:v>
                </c:pt>
                <c:pt idx="665">
                  <c:v>163.06306306306305</c:v>
                </c:pt>
                <c:pt idx="666">
                  <c:v>163.17841079460271</c:v>
                </c:pt>
                <c:pt idx="667">
                  <c:v>162.93413173652695</c:v>
                </c:pt>
                <c:pt idx="668">
                  <c:v>162.86995515695068</c:v>
                </c:pt>
                <c:pt idx="669">
                  <c:v>162.98507462686567</c:v>
                </c:pt>
                <c:pt idx="670">
                  <c:v>163.09985096870344</c:v>
                </c:pt>
                <c:pt idx="671">
                  <c:v>163.21428571428572</c:v>
                </c:pt>
                <c:pt idx="672">
                  <c:v>163.32838038632985</c:v>
                </c:pt>
                <c:pt idx="673">
                  <c:v>163.08605341246292</c:v>
                </c:pt>
                <c:pt idx="674">
                  <c:v>163.19999999999999</c:v>
                </c:pt>
                <c:pt idx="675">
                  <c:v>162.95857988165682</c:v>
                </c:pt>
                <c:pt idx="676">
                  <c:v>163.07237813884785</c:v>
                </c:pt>
                <c:pt idx="677">
                  <c:v>163.18584070796462</c:v>
                </c:pt>
                <c:pt idx="678">
                  <c:v>162.94550810014726</c:v>
                </c:pt>
                <c:pt idx="679">
                  <c:v>163.05882352941177</c:v>
                </c:pt>
                <c:pt idx="680">
                  <c:v>163.17180616740089</c:v>
                </c:pt>
                <c:pt idx="681">
                  <c:v>162.9325513196481</c:v>
                </c:pt>
                <c:pt idx="682">
                  <c:v>162.6939970717423</c:v>
                </c:pt>
                <c:pt idx="683">
                  <c:v>162.63157894736841</c:v>
                </c:pt>
                <c:pt idx="684">
                  <c:v>162.74452554744525</c:v>
                </c:pt>
                <c:pt idx="685">
                  <c:v>162.85714285714286</c:v>
                </c:pt>
                <c:pt idx="686">
                  <c:v>162.96943231441048</c:v>
                </c:pt>
                <c:pt idx="687">
                  <c:v>162.73255813953489</c:v>
                </c:pt>
                <c:pt idx="688">
                  <c:v>162.84470246734398</c:v>
                </c:pt>
                <c:pt idx="689">
                  <c:v>162.95652173913044</c:v>
                </c:pt>
                <c:pt idx="690">
                  <c:v>162.7206946454414</c:v>
                </c:pt>
                <c:pt idx="691">
                  <c:v>162.83236994219652</c:v>
                </c:pt>
                <c:pt idx="692">
                  <c:v>162.59740259740261</c:v>
                </c:pt>
                <c:pt idx="693">
                  <c:v>162.53602305475505</c:v>
                </c:pt>
                <c:pt idx="694">
                  <c:v>162.64748201438849</c:v>
                </c:pt>
                <c:pt idx="695">
                  <c:v>162.75862068965517</c:v>
                </c:pt>
                <c:pt idx="696">
                  <c:v>162.86944045911048</c:v>
                </c:pt>
                <c:pt idx="697">
                  <c:v>162.63610315186247</c:v>
                </c:pt>
                <c:pt idx="698">
                  <c:v>162.40343347639484</c:v>
                </c:pt>
                <c:pt idx="699">
                  <c:v>162.51428571428571</c:v>
                </c:pt>
                <c:pt idx="700">
                  <c:v>162.62482168330956</c:v>
                </c:pt>
                <c:pt idx="701">
                  <c:v>162.73504273504273</c:v>
                </c:pt>
                <c:pt idx="702">
                  <c:v>162.84495021337128</c:v>
                </c:pt>
                <c:pt idx="703">
                  <c:v>162.95454545454547</c:v>
                </c:pt>
                <c:pt idx="704">
                  <c:v>162.72340425531914</c:v>
                </c:pt>
                <c:pt idx="705">
                  <c:v>162.83286118980169</c:v>
                </c:pt>
                <c:pt idx="706">
                  <c:v>162.77227722772278</c:v>
                </c:pt>
                <c:pt idx="707">
                  <c:v>162.88135593220338</c:v>
                </c:pt>
                <c:pt idx="708">
                  <c:v>162.65162200282089</c:v>
                </c:pt>
                <c:pt idx="709">
                  <c:v>162.59154929577466</c:v>
                </c:pt>
                <c:pt idx="710">
                  <c:v>162.36286919831224</c:v>
                </c:pt>
                <c:pt idx="711">
                  <c:v>162.47191011235955</c:v>
                </c:pt>
                <c:pt idx="712">
                  <c:v>162.58064516129033</c:v>
                </c:pt>
                <c:pt idx="713">
                  <c:v>162.68907563025209</c:v>
                </c:pt>
                <c:pt idx="714">
                  <c:v>162.7972027972028</c:v>
                </c:pt>
                <c:pt idx="715">
                  <c:v>162.90502793296091</c:v>
                </c:pt>
                <c:pt idx="716">
                  <c:v>162.67782426778243</c:v>
                </c:pt>
                <c:pt idx="717">
                  <c:v>162.45125348189416</c:v>
                </c:pt>
                <c:pt idx="718">
                  <c:v>162.55910987482613</c:v>
                </c:pt>
                <c:pt idx="719">
                  <c:v>162.66666666666666</c:v>
                </c:pt>
                <c:pt idx="720">
                  <c:v>162.7739251040222</c:v>
                </c:pt>
                <c:pt idx="721">
                  <c:v>162.54847645429362</c:v>
                </c:pt>
                <c:pt idx="722">
                  <c:v>162.65560165975103</c:v>
                </c:pt>
                <c:pt idx="723">
                  <c:v>162.76243093922653</c:v>
                </c:pt>
                <c:pt idx="724">
                  <c:v>162.86896551724138</c:v>
                </c:pt>
                <c:pt idx="725">
                  <c:v>162.97520661157026</c:v>
                </c:pt>
                <c:pt idx="726">
                  <c:v>162.75103163686381</c:v>
                </c:pt>
                <c:pt idx="727">
                  <c:v>162.52747252747253</c:v>
                </c:pt>
                <c:pt idx="728">
                  <c:v>162.63374485596708</c:v>
                </c:pt>
                <c:pt idx="729">
                  <c:v>162.41095890410958</c:v>
                </c:pt>
                <c:pt idx="730">
                  <c:v>162.18878248974008</c:v>
                </c:pt>
                <c:pt idx="731">
                  <c:v>162.29508196721312</c:v>
                </c:pt>
                <c:pt idx="732">
                  <c:v>162.40109140518416</c:v>
                </c:pt>
                <c:pt idx="733">
                  <c:v>162.17983651226157</c:v>
                </c:pt>
                <c:pt idx="734">
                  <c:v>162.28571428571428</c:v>
                </c:pt>
                <c:pt idx="735">
                  <c:v>162.06521739130434</c:v>
                </c:pt>
                <c:pt idx="736">
                  <c:v>162.17096336499321</c:v>
                </c:pt>
                <c:pt idx="737">
                  <c:v>162.27642276422765</c:v>
                </c:pt>
                <c:pt idx="738">
                  <c:v>162.05683355886333</c:v>
                </c:pt>
                <c:pt idx="739">
                  <c:v>162.16216216216216</c:v>
                </c:pt>
                <c:pt idx="740">
                  <c:v>161.94331983805668</c:v>
                </c:pt>
                <c:pt idx="741">
                  <c:v>161.72506738544473</c:v>
                </c:pt>
                <c:pt idx="742">
                  <c:v>161.50740242261102</c:v>
                </c:pt>
                <c:pt idx="743">
                  <c:v>161.61290322580646</c:v>
                </c:pt>
                <c:pt idx="744">
                  <c:v>161.71812080536913</c:v>
                </c:pt>
                <c:pt idx="745">
                  <c:v>161.6621983914209</c:v>
                </c:pt>
                <c:pt idx="746">
                  <c:v>161.76706827309238</c:v>
                </c:pt>
                <c:pt idx="747">
                  <c:v>161.8716577540107</c:v>
                </c:pt>
                <c:pt idx="748">
                  <c:v>161.97596795727637</c:v>
                </c:pt>
                <c:pt idx="749">
                  <c:v>162.08000000000001</c:v>
                </c:pt>
                <c:pt idx="750">
                  <c:v>162.18375499334221</c:v>
                </c:pt>
                <c:pt idx="751">
                  <c:v>162.28723404255319</c:v>
                </c:pt>
                <c:pt idx="752">
                  <c:v>162.39043824701196</c:v>
                </c:pt>
                <c:pt idx="753">
                  <c:v>162.17506631299736</c:v>
                </c:pt>
                <c:pt idx="754">
                  <c:v>162.27814569536423</c:v>
                </c:pt>
                <c:pt idx="755">
                  <c:v>162.38095238095238</c:v>
                </c:pt>
                <c:pt idx="756">
                  <c:v>162.48348745046235</c:v>
                </c:pt>
                <c:pt idx="757">
                  <c:v>162.58575197889181</c:v>
                </c:pt>
                <c:pt idx="758">
                  <c:v>162.68774703557312</c:v>
                </c:pt>
                <c:pt idx="759">
                  <c:v>162.78947368421052</c:v>
                </c:pt>
                <c:pt idx="760">
                  <c:v>162.89093298291721</c:v>
                </c:pt>
                <c:pt idx="761">
                  <c:v>162.99212598425197</c:v>
                </c:pt>
                <c:pt idx="762">
                  <c:v>163.09305373525558</c:v>
                </c:pt>
                <c:pt idx="763">
                  <c:v>162.87958115183247</c:v>
                </c:pt>
                <c:pt idx="764">
                  <c:v>162.98039215686273</c:v>
                </c:pt>
                <c:pt idx="765">
                  <c:v>162.76762402088772</c:v>
                </c:pt>
                <c:pt idx="766">
                  <c:v>162.86831812255542</c:v>
                </c:pt>
                <c:pt idx="767">
                  <c:v>162.65625</c:v>
                </c:pt>
                <c:pt idx="768">
                  <c:v>162.75682704811445</c:v>
                </c:pt>
                <c:pt idx="769">
                  <c:v>162.85714285714286</c:v>
                </c:pt>
                <c:pt idx="770">
                  <c:v>162.95719844357976</c:v>
                </c:pt>
                <c:pt idx="771">
                  <c:v>162.74611398963731</c:v>
                </c:pt>
                <c:pt idx="772">
                  <c:v>162.84605433376456</c:v>
                </c:pt>
                <c:pt idx="773">
                  <c:v>162.94573643410854</c:v>
                </c:pt>
                <c:pt idx="774">
                  <c:v>162.73548387096776</c:v>
                </c:pt>
                <c:pt idx="775">
                  <c:v>162.83505154639175</c:v>
                </c:pt>
                <c:pt idx="776">
                  <c:v>162.93436293436292</c:v>
                </c:pt>
                <c:pt idx="777">
                  <c:v>163.03341902313625</c:v>
                </c:pt>
                <c:pt idx="778">
                  <c:v>163.13222079589218</c:v>
                </c:pt>
                <c:pt idx="779">
                  <c:v>163.23076923076923</c:v>
                </c:pt>
                <c:pt idx="780">
                  <c:v>163.32906530089627</c:v>
                </c:pt>
                <c:pt idx="781">
                  <c:v>163.27365728900256</c:v>
                </c:pt>
                <c:pt idx="782">
                  <c:v>163.37164750957854</c:v>
                </c:pt>
                <c:pt idx="783">
                  <c:v>163.46938775510205</c:v>
                </c:pt>
                <c:pt idx="784">
                  <c:v>163.56687898089172</c:v>
                </c:pt>
                <c:pt idx="785">
                  <c:v>163.66412213740458</c:v>
                </c:pt>
                <c:pt idx="786">
                  <c:v>163.60864040660738</c:v>
                </c:pt>
                <c:pt idx="787">
                  <c:v>163.55329949238578</c:v>
                </c:pt>
                <c:pt idx="788">
                  <c:v>163.34600760456274</c:v>
                </c:pt>
                <c:pt idx="789">
                  <c:v>163.44303797468353</c:v>
                </c:pt>
                <c:pt idx="790">
                  <c:v>163.23640960809104</c:v>
                </c:pt>
                <c:pt idx="791">
                  <c:v>163.03030303030303</c:v>
                </c:pt>
                <c:pt idx="792">
                  <c:v>163.12736443883986</c:v>
                </c:pt>
                <c:pt idx="793">
                  <c:v>163.2241813602015</c:v>
                </c:pt>
                <c:pt idx="794">
                  <c:v>163.32075471698113</c:v>
                </c:pt>
                <c:pt idx="795">
                  <c:v>163.41708542713567</c:v>
                </c:pt>
                <c:pt idx="796">
                  <c:v>163.51317440401505</c:v>
                </c:pt>
                <c:pt idx="797">
                  <c:v>163.60902255639098</c:v>
                </c:pt>
                <c:pt idx="798">
                  <c:v>163.70463078848562</c:v>
                </c:pt>
                <c:pt idx="799">
                  <c:v>163.5</c:v>
                </c:pt>
                <c:pt idx="800">
                  <c:v>163.59550561797752</c:v>
                </c:pt>
                <c:pt idx="801">
                  <c:v>163.54114713216958</c:v>
                </c:pt>
                <c:pt idx="802">
                  <c:v>163.63636363636363</c:v>
                </c:pt>
                <c:pt idx="803">
                  <c:v>163.73134328358208</c:v>
                </c:pt>
                <c:pt idx="804">
                  <c:v>163.82608695652175</c:v>
                </c:pt>
                <c:pt idx="805">
                  <c:v>163.62282878411909</c:v>
                </c:pt>
                <c:pt idx="806">
                  <c:v>163.42007434944239</c:v>
                </c:pt>
                <c:pt idx="807">
                  <c:v>163.51485148514851</c:v>
                </c:pt>
                <c:pt idx="808">
                  <c:v>163.46106304079109</c:v>
                </c:pt>
                <c:pt idx="809">
                  <c:v>163.55555555555554</c:v>
                </c:pt>
                <c:pt idx="810">
                  <c:v>163.35388409371146</c:v>
                </c:pt>
                <c:pt idx="811">
                  <c:v>163.44827586206895</c:v>
                </c:pt>
                <c:pt idx="812">
                  <c:v>163.54243542435424</c:v>
                </c:pt>
                <c:pt idx="813">
                  <c:v>163.34152334152333</c:v>
                </c:pt>
                <c:pt idx="814">
                  <c:v>163.28834355828221</c:v>
                </c:pt>
                <c:pt idx="815">
                  <c:v>163.38235294117646</c:v>
                </c:pt>
                <c:pt idx="816">
                  <c:v>163.18237454100367</c:v>
                </c:pt>
                <c:pt idx="817">
                  <c:v>163.27628361858191</c:v>
                </c:pt>
                <c:pt idx="818">
                  <c:v>163.36996336996336</c:v>
                </c:pt>
                <c:pt idx="819">
                  <c:v>163.46341463414635</c:v>
                </c:pt>
                <c:pt idx="820">
                  <c:v>163.55663824604142</c:v>
                </c:pt>
                <c:pt idx="821">
                  <c:v>163.35766423357666</c:v>
                </c:pt>
                <c:pt idx="822">
                  <c:v>163.45078979343864</c:v>
                </c:pt>
                <c:pt idx="823">
                  <c:v>163.25242718446603</c:v>
                </c:pt>
                <c:pt idx="824">
                  <c:v>163.19999999999999</c:v>
                </c:pt>
                <c:pt idx="825">
                  <c:v>163.29297820823246</c:v>
                </c:pt>
                <c:pt idx="826">
                  <c:v>163.09552599758163</c:v>
                </c:pt>
                <c:pt idx="827">
                  <c:v>163.18840579710144</c:v>
                </c:pt>
                <c:pt idx="828">
                  <c:v>163.28106151990349</c:v>
                </c:pt>
                <c:pt idx="829">
                  <c:v>163.37349397590361</c:v>
                </c:pt>
                <c:pt idx="830">
                  <c:v>163.46570397111913</c:v>
                </c:pt>
                <c:pt idx="831">
                  <c:v>163.41346153846155</c:v>
                </c:pt>
                <c:pt idx="832">
                  <c:v>163.21728691476591</c:v>
                </c:pt>
                <c:pt idx="833">
                  <c:v>163.30935251798562</c:v>
                </c:pt>
                <c:pt idx="834">
                  <c:v>163.11377245508982</c:v>
                </c:pt>
                <c:pt idx="835">
                  <c:v>162.91866028708134</c:v>
                </c:pt>
                <c:pt idx="836">
                  <c:v>163.01075268817203</c:v>
                </c:pt>
                <c:pt idx="837">
                  <c:v>162.8162291169451</c:v>
                </c:pt>
                <c:pt idx="838">
                  <c:v>162.62216924910607</c:v>
                </c:pt>
                <c:pt idx="839">
                  <c:v>162.71428571428572</c:v>
                </c:pt>
                <c:pt idx="840">
                  <c:v>162.52080856123663</c:v>
                </c:pt>
                <c:pt idx="841">
                  <c:v>162.6128266033254</c:v>
                </c:pt>
                <c:pt idx="842">
                  <c:v>162.70462633451956</c:v>
                </c:pt>
                <c:pt idx="843">
                  <c:v>162.7962085308057</c:v>
                </c:pt>
                <c:pt idx="844">
                  <c:v>162.88757396449705</c:v>
                </c:pt>
                <c:pt idx="845">
                  <c:v>162.6950354609929</c:v>
                </c:pt>
                <c:pt idx="846">
                  <c:v>162.50295159386067</c:v>
                </c:pt>
                <c:pt idx="847">
                  <c:v>162.31132075471697</c:v>
                </c:pt>
                <c:pt idx="848">
                  <c:v>162.40282685512366</c:v>
                </c:pt>
                <c:pt idx="849">
                  <c:v>162.49411764705883</c:v>
                </c:pt>
                <c:pt idx="850">
                  <c:v>162.58519388954173</c:v>
                </c:pt>
                <c:pt idx="851">
                  <c:v>162.67605633802816</c:v>
                </c:pt>
                <c:pt idx="852">
                  <c:v>162.48534583821805</c:v>
                </c:pt>
                <c:pt idx="853">
                  <c:v>162.43559718969556</c:v>
                </c:pt>
                <c:pt idx="854">
                  <c:v>162.52631578947367</c:v>
                </c:pt>
                <c:pt idx="855">
                  <c:v>162.33644859813083</c:v>
                </c:pt>
                <c:pt idx="856">
                  <c:v>162.42707117852976</c:v>
                </c:pt>
                <c:pt idx="857">
                  <c:v>162.51748251748251</c:v>
                </c:pt>
                <c:pt idx="858">
                  <c:v>162.60768335273573</c:v>
                </c:pt>
                <c:pt idx="859">
                  <c:v>162.69767441860466</c:v>
                </c:pt>
                <c:pt idx="860">
                  <c:v>162.50871080139373</c:v>
                </c:pt>
                <c:pt idx="861">
                  <c:v>162.45939675174014</c:v>
                </c:pt>
                <c:pt idx="862">
                  <c:v>162.54924681344147</c:v>
                </c:pt>
                <c:pt idx="863">
                  <c:v>162.63888888888889</c:v>
                </c:pt>
                <c:pt idx="864">
                  <c:v>162.72832369942196</c:v>
                </c:pt>
                <c:pt idx="865">
                  <c:v>162.81755196304849</c:v>
                </c:pt>
                <c:pt idx="866">
                  <c:v>162.7681660899654</c:v>
                </c:pt>
                <c:pt idx="867">
                  <c:v>162.7188940092166</c:v>
                </c:pt>
                <c:pt idx="868">
                  <c:v>162.80782508630611</c:v>
                </c:pt>
                <c:pt idx="869">
                  <c:v>162.89655172413794</c:v>
                </c:pt>
                <c:pt idx="870">
                  <c:v>162.98507462686567</c:v>
                </c:pt>
                <c:pt idx="871">
                  <c:v>162.79816513761469</c:v>
                </c:pt>
                <c:pt idx="872">
                  <c:v>162.88659793814432</c:v>
                </c:pt>
                <c:pt idx="873">
                  <c:v>162.70022883295195</c:v>
                </c:pt>
                <c:pt idx="874">
                  <c:v>162.78857142857143</c:v>
                </c:pt>
                <c:pt idx="875">
                  <c:v>162.87671232876713</c:v>
                </c:pt>
                <c:pt idx="876">
                  <c:v>162.82782212086659</c:v>
                </c:pt>
                <c:pt idx="877">
                  <c:v>162.91571753986332</c:v>
                </c:pt>
                <c:pt idx="878">
                  <c:v>163.00341296928329</c:v>
                </c:pt>
                <c:pt idx="879">
                  <c:v>163.09090909090909</c:v>
                </c:pt>
                <c:pt idx="880">
                  <c:v>163.17820658342794</c:v>
                </c:pt>
                <c:pt idx="881">
                  <c:v>163.26530612244898</c:v>
                </c:pt>
                <c:pt idx="882">
                  <c:v>163.08040770101925</c:v>
                </c:pt>
                <c:pt idx="883">
                  <c:v>163.16742081447964</c:v>
                </c:pt>
                <c:pt idx="884">
                  <c:v>163.25423728813558</c:v>
                </c:pt>
                <c:pt idx="885">
                  <c:v>163.34085778781039</c:v>
                </c:pt>
                <c:pt idx="886">
                  <c:v>163.42728297632468</c:v>
                </c:pt>
                <c:pt idx="887">
                  <c:v>163.24324324324326</c:v>
                </c:pt>
                <c:pt idx="888">
                  <c:v>163.32958380202476</c:v>
                </c:pt>
                <c:pt idx="889">
                  <c:v>163.41573033707866</c:v>
                </c:pt>
                <c:pt idx="890">
                  <c:v>163.23232323232324</c:v>
                </c:pt>
                <c:pt idx="891">
                  <c:v>163.18385650224215</c:v>
                </c:pt>
                <c:pt idx="892">
                  <c:v>163.26987681970886</c:v>
                </c:pt>
                <c:pt idx="893">
                  <c:v>163.35570469798657</c:v>
                </c:pt>
                <c:pt idx="894">
                  <c:v>163.17318435754191</c:v>
                </c:pt>
                <c:pt idx="895">
                  <c:v>163.25892857142858</c:v>
                </c:pt>
                <c:pt idx="896">
                  <c:v>163.34448160535118</c:v>
                </c:pt>
                <c:pt idx="897">
                  <c:v>163.42984409799556</c:v>
                </c:pt>
                <c:pt idx="898">
                  <c:v>163.51501668520578</c:v>
                </c:pt>
                <c:pt idx="899">
                  <c:v>163.6</c:v>
                </c:pt>
                <c:pt idx="900">
                  <c:v>163.68479467258601</c:v>
                </c:pt>
                <c:pt idx="901">
                  <c:v>163.50332594235033</c:v>
                </c:pt>
                <c:pt idx="902">
                  <c:v>163.32225913621264</c:v>
                </c:pt>
                <c:pt idx="903">
                  <c:v>163.14159292035399</c:v>
                </c:pt>
                <c:pt idx="904">
                  <c:v>163.22651933701658</c:v>
                </c:pt>
                <c:pt idx="905">
                  <c:v>163.31125827814569</c:v>
                </c:pt>
                <c:pt idx="906">
                  <c:v>163.13120176405732</c:v>
                </c:pt>
                <c:pt idx="907">
                  <c:v>163.21585903083701</c:v>
                </c:pt>
                <c:pt idx="908">
                  <c:v>163.03630363036302</c:v>
                </c:pt>
                <c:pt idx="909">
                  <c:v>163.12087912087912</c:v>
                </c:pt>
                <c:pt idx="910">
                  <c:v>163.20526893523601</c:v>
                </c:pt>
                <c:pt idx="911">
                  <c:v>163.28947368421052</c:v>
                </c:pt>
                <c:pt idx="912">
                  <c:v>163.1106243154436</c:v>
                </c:pt>
                <c:pt idx="913">
                  <c:v>163.19474835886214</c:v>
                </c:pt>
                <c:pt idx="914">
                  <c:v>163.14754098360655</c:v>
                </c:pt>
                <c:pt idx="915">
                  <c:v>163.23144104803492</c:v>
                </c:pt>
                <c:pt idx="916">
                  <c:v>163.31515812431843</c:v>
                </c:pt>
                <c:pt idx="917">
                  <c:v>163.3986928104575</c:v>
                </c:pt>
                <c:pt idx="918">
                  <c:v>163.35146898803046</c:v>
                </c:pt>
                <c:pt idx="919">
                  <c:v>163.30434782608697</c:v>
                </c:pt>
                <c:pt idx="920">
                  <c:v>163.38762214983714</c:v>
                </c:pt>
                <c:pt idx="921">
                  <c:v>163.47071583514099</c:v>
                </c:pt>
                <c:pt idx="922">
                  <c:v>163.42361863488625</c:v>
                </c:pt>
                <c:pt idx="923">
                  <c:v>163.24675324675326</c:v>
                </c:pt>
                <c:pt idx="924">
                  <c:v>163.07027027027027</c:v>
                </c:pt>
                <c:pt idx="925">
                  <c:v>163.15334773218143</c:v>
                </c:pt>
                <c:pt idx="926">
                  <c:v>162.97734627831716</c:v>
                </c:pt>
                <c:pt idx="927">
                  <c:v>162.80172413793105</c:v>
                </c:pt>
                <c:pt idx="928">
                  <c:v>162.88482238966631</c:v>
                </c:pt>
                <c:pt idx="929">
                  <c:v>162.70967741935485</c:v>
                </c:pt>
                <c:pt idx="930">
                  <c:v>162.79269602577872</c:v>
                </c:pt>
                <c:pt idx="931">
                  <c:v>162.61802575107296</c:v>
                </c:pt>
                <c:pt idx="932">
                  <c:v>162.70096463022509</c:v>
                </c:pt>
                <c:pt idx="933">
                  <c:v>162.52676659528908</c:v>
                </c:pt>
                <c:pt idx="934">
                  <c:v>162.60962566844921</c:v>
                </c:pt>
                <c:pt idx="935">
                  <c:v>162.69230769230768</c:v>
                </c:pt>
                <c:pt idx="936">
                  <c:v>162.77481323372464</c:v>
                </c:pt>
                <c:pt idx="937">
                  <c:v>162.85714285714286</c:v>
                </c:pt>
                <c:pt idx="938">
                  <c:v>162.93929712460064</c:v>
                </c:pt>
                <c:pt idx="939">
                  <c:v>163.02127659574469</c:v>
                </c:pt>
                <c:pt idx="940">
                  <c:v>162.8480340063762</c:v>
                </c:pt>
                <c:pt idx="941">
                  <c:v>162.9299363057325</c:v>
                </c:pt>
                <c:pt idx="942">
                  <c:v>163.01166489925768</c:v>
                </c:pt>
                <c:pt idx="943">
                  <c:v>163.09322033898306</c:v>
                </c:pt>
                <c:pt idx="944">
                  <c:v>163.17460317460316</c:v>
                </c:pt>
                <c:pt idx="945">
                  <c:v>163.00211416490487</c:v>
                </c:pt>
                <c:pt idx="946">
                  <c:v>162.8299894403379</c:v>
                </c:pt>
                <c:pt idx="947">
                  <c:v>162.91139240506328</c:v>
                </c:pt>
                <c:pt idx="948">
                  <c:v>162.73972602739727</c:v>
                </c:pt>
                <c:pt idx="949">
                  <c:v>162.56842105263158</c:v>
                </c:pt>
                <c:pt idx="950">
                  <c:v>162.397476340694</c:v>
                </c:pt>
                <c:pt idx="951">
                  <c:v>162.47899159663865</c:v>
                </c:pt>
                <c:pt idx="952">
                  <c:v>162.56033578174186</c:v>
                </c:pt>
                <c:pt idx="953">
                  <c:v>162.64150943396226</c:v>
                </c:pt>
                <c:pt idx="954">
                  <c:v>162.59685863874344</c:v>
                </c:pt>
                <c:pt idx="955">
                  <c:v>162.67782426778243</c:v>
                </c:pt>
                <c:pt idx="956">
                  <c:v>162.75862068965517</c:v>
                </c:pt>
                <c:pt idx="957">
                  <c:v>162.83924843423799</c:v>
                </c:pt>
                <c:pt idx="958">
                  <c:v>162.91970802919707</c:v>
                </c:pt>
                <c:pt idx="959">
                  <c:v>162.75</c:v>
                </c:pt>
                <c:pt idx="960">
                  <c:v>162.58064516129033</c:v>
                </c:pt>
                <c:pt idx="961">
                  <c:v>162.66112266112265</c:v>
                </c:pt>
                <c:pt idx="962">
                  <c:v>162.49221183800623</c:v>
                </c:pt>
                <c:pt idx="963">
                  <c:v>162.57261410788382</c:v>
                </c:pt>
                <c:pt idx="964">
                  <c:v>162.65284974093265</c:v>
                </c:pt>
                <c:pt idx="965">
                  <c:v>162.73291925465838</c:v>
                </c:pt>
                <c:pt idx="966">
                  <c:v>162.68872802481903</c:v>
                </c:pt>
                <c:pt idx="967">
                  <c:v>162.52066115702479</c:v>
                </c:pt>
                <c:pt idx="968">
                  <c:v>162.60061919504645</c:v>
                </c:pt>
                <c:pt idx="969">
                  <c:v>162.68041237113403</c:v>
                </c:pt>
                <c:pt idx="970">
                  <c:v>162.76004119464469</c:v>
                </c:pt>
                <c:pt idx="971">
                  <c:v>162.83950617283949</c:v>
                </c:pt>
                <c:pt idx="972">
                  <c:v>162.79547790339157</c:v>
                </c:pt>
                <c:pt idx="973">
                  <c:v>162.8747433264887</c:v>
                </c:pt>
                <c:pt idx="974">
                  <c:v>162.83076923076922</c:v>
                </c:pt>
                <c:pt idx="975">
                  <c:v>162.90983606557376</c:v>
                </c:pt>
                <c:pt idx="976">
                  <c:v>162.98874104401227</c:v>
                </c:pt>
                <c:pt idx="977">
                  <c:v>163.06748466257667</c:v>
                </c:pt>
                <c:pt idx="978">
                  <c:v>162.90091930541368</c:v>
                </c:pt>
                <c:pt idx="979">
                  <c:v>162.9795918367347</c:v>
                </c:pt>
                <c:pt idx="980">
                  <c:v>163.05810397553518</c:v>
                </c:pt>
                <c:pt idx="981">
                  <c:v>163.13645621181263</c:v>
                </c:pt>
                <c:pt idx="982">
                  <c:v>163.21464903357071</c:v>
                </c:pt>
                <c:pt idx="983">
                  <c:v>163.29268292682926</c:v>
                </c:pt>
                <c:pt idx="984">
                  <c:v>163.12690355329948</c:v>
                </c:pt>
                <c:pt idx="985">
                  <c:v>163.20486815415822</c:v>
                </c:pt>
                <c:pt idx="986">
                  <c:v>163.28267477203647</c:v>
                </c:pt>
                <c:pt idx="987">
                  <c:v>163.36032388663966</c:v>
                </c:pt>
                <c:pt idx="988">
                  <c:v>163.43781597573306</c:v>
                </c:pt>
                <c:pt idx="989">
                  <c:v>163.5151515151515</c:v>
                </c:pt>
                <c:pt idx="990">
                  <c:v>163.59233097880929</c:v>
                </c:pt>
                <c:pt idx="991">
                  <c:v>163.66935483870967</c:v>
                </c:pt>
                <c:pt idx="992">
                  <c:v>163.74622356495468</c:v>
                </c:pt>
                <c:pt idx="993">
                  <c:v>163.82293762575452</c:v>
                </c:pt>
                <c:pt idx="994">
                  <c:v>163.89949748743717</c:v>
                </c:pt>
                <c:pt idx="995">
                  <c:v>163.97590361445782</c:v>
                </c:pt>
                <c:pt idx="996">
                  <c:v>163.81143430290874</c:v>
                </c:pt>
                <c:pt idx="997">
                  <c:v>163.88777555110221</c:v>
                </c:pt>
                <c:pt idx="998">
                  <c:v>163.96396396396398</c:v>
                </c:pt>
                <c:pt idx="999">
                  <c:v>164.04</c:v>
                </c:pt>
              </c:numCache>
            </c:numRef>
          </c:yVal>
          <c:smooth val="1"/>
          <c:extLst>
            <c:ext xmlns:c16="http://schemas.microsoft.com/office/drawing/2014/chart" uri="{C3380CC4-5D6E-409C-BE32-E72D297353CC}">
              <c16:uniqueId val="{00000000-E4DE-430D-AE2F-1D0C08026EAF}"/>
            </c:ext>
          </c:extLst>
        </c:ser>
        <c:dLbls>
          <c:showLegendKey val="0"/>
          <c:showVal val="0"/>
          <c:showCatName val="0"/>
          <c:showSerName val="0"/>
          <c:showPercent val="0"/>
          <c:showBubbleSize val="0"/>
        </c:dLbls>
        <c:axId val="310069903"/>
        <c:axId val="310070383"/>
      </c:scatterChart>
      <c:valAx>
        <c:axId val="310069903"/>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70383"/>
        <c:crosses val="autoZero"/>
        <c:crossBetween val="midCat"/>
      </c:valAx>
      <c:valAx>
        <c:axId val="3100703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699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Total Housekeeping Cost</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$120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Simulation'!$Y$6:$Y$1005</c:f>
              <c:numCache>
                <c:formatCode>"$"#,##0.00</c:formatCode>
                <c:ptCount val="1000"/>
                <c:pt idx="0">
                  <c:v>1000</c:v>
                </c:pt>
                <c:pt idx="1">
                  <c:v>1000</c:v>
                </c:pt>
                <c:pt idx="2">
                  <c:v>966.66666666666663</c:v>
                </c:pt>
                <c:pt idx="3">
                  <c:v>937.5</c:v>
                </c:pt>
                <c:pt idx="4">
                  <c:v>940</c:v>
                </c:pt>
                <c:pt idx="5">
                  <c:v>941.66666666666663</c:v>
                </c:pt>
                <c:pt idx="6">
                  <c:v>950</c:v>
                </c:pt>
                <c:pt idx="7">
                  <c:v>956.25</c:v>
                </c:pt>
                <c:pt idx="8">
                  <c:v>961.11111111111109</c:v>
                </c:pt>
                <c:pt idx="9">
                  <c:v>965</c:v>
                </c:pt>
                <c:pt idx="10">
                  <c:v>968.18181818181813</c:v>
                </c:pt>
                <c:pt idx="11">
                  <c:v>970.83333333333337</c:v>
                </c:pt>
                <c:pt idx="12">
                  <c:v>957.69230769230774</c:v>
                </c:pt>
                <c:pt idx="13">
                  <c:v>960.71428571428567</c:v>
                </c:pt>
                <c:pt idx="14">
                  <c:v>953.33333333333337</c:v>
                </c:pt>
                <c:pt idx="15">
                  <c:v>943.75</c:v>
                </c:pt>
                <c:pt idx="16">
                  <c:v>947.05882352941171</c:v>
                </c:pt>
                <c:pt idx="17">
                  <c:v>950</c:v>
                </c:pt>
                <c:pt idx="18">
                  <c:v>952.63157894736844</c:v>
                </c:pt>
                <c:pt idx="19">
                  <c:v>955</c:v>
                </c:pt>
                <c:pt idx="20">
                  <c:v>957.14285714285711</c:v>
                </c:pt>
                <c:pt idx="21">
                  <c:v>959.09090909090912</c:v>
                </c:pt>
                <c:pt idx="22">
                  <c:v>960.86956521739125</c:v>
                </c:pt>
                <c:pt idx="23">
                  <c:v>962.5</c:v>
                </c:pt>
                <c:pt idx="24">
                  <c:v>964</c:v>
                </c:pt>
                <c:pt idx="25">
                  <c:v>959.61538461538464</c:v>
                </c:pt>
                <c:pt idx="26">
                  <c:v>961.11111111111109</c:v>
                </c:pt>
                <c:pt idx="27">
                  <c:v>962.5</c:v>
                </c:pt>
                <c:pt idx="28">
                  <c:v>963.79310344827582</c:v>
                </c:pt>
                <c:pt idx="29">
                  <c:v>963.33333333333337</c:v>
                </c:pt>
                <c:pt idx="30">
                  <c:v>964.51612903225805</c:v>
                </c:pt>
                <c:pt idx="31">
                  <c:v>965.625</c:v>
                </c:pt>
                <c:pt idx="32">
                  <c:v>966.66666666666663</c:v>
                </c:pt>
                <c:pt idx="33">
                  <c:v>967.64705882352939</c:v>
                </c:pt>
                <c:pt idx="34">
                  <c:v>968.57142857142856</c:v>
                </c:pt>
                <c:pt idx="35">
                  <c:v>969.44444444444446</c:v>
                </c:pt>
                <c:pt idx="36">
                  <c:v>970.27027027027032</c:v>
                </c:pt>
                <c:pt idx="37">
                  <c:v>971.0526315789474</c:v>
                </c:pt>
                <c:pt idx="38">
                  <c:v>971.79487179487182</c:v>
                </c:pt>
                <c:pt idx="39">
                  <c:v>966.25</c:v>
                </c:pt>
                <c:pt idx="40">
                  <c:v>967.07317073170736</c:v>
                </c:pt>
                <c:pt idx="41">
                  <c:v>967.85714285714289</c:v>
                </c:pt>
                <c:pt idx="42">
                  <c:v>968.60465116279067</c:v>
                </c:pt>
                <c:pt idx="43">
                  <c:v>969.31818181818187</c:v>
                </c:pt>
                <c:pt idx="44">
                  <c:v>970</c:v>
                </c:pt>
                <c:pt idx="45">
                  <c:v>967.39130434782612</c:v>
                </c:pt>
                <c:pt idx="46">
                  <c:v>968.08510638297878</c:v>
                </c:pt>
                <c:pt idx="47">
                  <c:v>961.45833333333337</c:v>
                </c:pt>
                <c:pt idx="48">
                  <c:v>962.24489795918362</c:v>
                </c:pt>
                <c:pt idx="49">
                  <c:v>958</c:v>
                </c:pt>
                <c:pt idx="50">
                  <c:v>958.82352941176475</c:v>
                </c:pt>
                <c:pt idx="51">
                  <c:v>959.61538461538464</c:v>
                </c:pt>
                <c:pt idx="52">
                  <c:v>960.37735849056605</c:v>
                </c:pt>
                <c:pt idx="53">
                  <c:v>961.11111111111109</c:v>
                </c:pt>
                <c:pt idx="54">
                  <c:v>956.36363636363637</c:v>
                </c:pt>
                <c:pt idx="55">
                  <c:v>956.25</c:v>
                </c:pt>
                <c:pt idx="56">
                  <c:v>957.01754385964909</c:v>
                </c:pt>
                <c:pt idx="57">
                  <c:v>957.75862068965512</c:v>
                </c:pt>
                <c:pt idx="58">
                  <c:v>958.47457627118649</c:v>
                </c:pt>
                <c:pt idx="59">
                  <c:v>959.16666666666663</c:v>
                </c:pt>
                <c:pt idx="60">
                  <c:v>959.8360655737705</c:v>
                </c:pt>
                <c:pt idx="61">
                  <c:v>960.48387096774195</c:v>
                </c:pt>
                <c:pt idx="62">
                  <c:v>958.73015873015868</c:v>
                </c:pt>
                <c:pt idx="63">
                  <c:v>959.375</c:v>
                </c:pt>
                <c:pt idx="64">
                  <c:v>960</c:v>
                </c:pt>
                <c:pt idx="65">
                  <c:v>960.60606060606062</c:v>
                </c:pt>
                <c:pt idx="66">
                  <c:v>961.19402985074623</c:v>
                </c:pt>
                <c:pt idx="67">
                  <c:v>961.76470588235293</c:v>
                </c:pt>
                <c:pt idx="68">
                  <c:v>962.31884057971013</c:v>
                </c:pt>
                <c:pt idx="69">
                  <c:v>962.85714285714289</c:v>
                </c:pt>
                <c:pt idx="70">
                  <c:v>963.38028169014081</c:v>
                </c:pt>
                <c:pt idx="71">
                  <c:v>963.19444444444446</c:v>
                </c:pt>
                <c:pt idx="72">
                  <c:v>963.69863013698625</c:v>
                </c:pt>
                <c:pt idx="73">
                  <c:v>964.18918918918916</c:v>
                </c:pt>
                <c:pt idx="74">
                  <c:v>964.66666666666663</c:v>
                </c:pt>
                <c:pt idx="75">
                  <c:v>965.13157894736844</c:v>
                </c:pt>
                <c:pt idx="76">
                  <c:v>965.58441558441564</c:v>
                </c:pt>
                <c:pt idx="77">
                  <c:v>966.02564102564099</c:v>
                </c:pt>
                <c:pt idx="78">
                  <c:v>966.45569620253161</c:v>
                </c:pt>
                <c:pt idx="79">
                  <c:v>964.375</c:v>
                </c:pt>
                <c:pt idx="80">
                  <c:v>964.81481481481478</c:v>
                </c:pt>
                <c:pt idx="81">
                  <c:v>965.2439024390244</c:v>
                </c:pt>
                <c:pt idx="82">
                  <c:v>965.6626506024096</c:v>
                </c:pt>
                <c:pt idx="83">
                  <c:v>966.07142857142856</c:v>
                </c:pt>
                <c:pt idx="84">
                  <c:v>966.47058823529414</c:v>
                </c:pt>
                <c:pt idx="85">
                  <c:v>966.8604651162791</c:v>
                </c:pt>
                <c:pt idx="86">
                  <c:v>967.24137931034488</c:v>
                </c:pt>
                <c:pt idx="87">
                  <c:v>967.61363636363637</c:v>
                </c:pt>
                <c:pt idx="88">
                  <c:v>967.97752808988764</c:v>
                </c:pt>
                <c:pt idx="89">
                  <c:v>968.33333333333337</c:v>
                </c:pt>
                <c:pt idx="90">
                  <c:v>968.68131868131866</c:v>
                </c:pt>
                <c:pt idx="91">
                  <c:v>969.02173913043475</c:v>
                </c:pt>
                <c:pt idx="92">
                  <c:v>969.35483870967744</c:v>
                </c:pt>
                <c:pt idx="93">
                  <c:v>969.68085106382978</c:v>
                </c:pt>
                <c:pt idx="94">
                  <c:v>967.36842105263156</c:v>
                </c:pt>
                <c:pt idx="95">
                  <c:v>967.70833333333337</c:v>
                </c:pt>
                <c:pt idx="96">
                  <c:v>968.04123711340208</c:v>
                </c:pt>
                <c:pt idx="97">
                  <c:v>968.36734693877554</c:v>
                </c:pt>
                <c:pt idx="98">
                  <c:v>967.67676767676767</c:v>
                </c:pt>
                <c:pt idx="99">
                  <c:v>968</c:v>
                </c:pt>
                <c:pt idx="100">
                  <c:v>968.31683168316829</c:v>
                </c:pt>
                <c:pt idx="101">
                  <c:v>967.15686274509801</c:v>
                </c:pt>
                <c:pt idx="102">
                  <c:v>967.47572815533977</c:v>
                </c:pt>
                <c:pt idx="103">
                  <c:v>967.78846153846155</c:v>
                </c:pt>
                <c:pt idx="104">
                  <c:v>968.09523809523807</c:v>
                </c:pt>
                <c:pt idx="105">
                  <c:v>968.39622641509436</c:v>
                </c:pt>
                <c:pt idx="106">
                  <c:v>968.69158878504675</c:v>
                </c:pt>
                <c:pt idx="107">
                  <c:v>968.51851851851848</c:v>
                </c:pt>
                <c:pt idx="108">
                  <c:v>968.80733944954125</c:v>
                </c:pt>
                <c:pt idx="109">
                  <c:v>969.09090909090912</c:v>
                </c:pt>
                <c:pt idx="110">
                  <c:v>968.46846846846847</c:v>
                </c:pt>
                <c:pt idx="111">
                  <c:v>968.75</c:v>
                </c:pt>
                <c:pt idx="112">
                  <c:v>968.5840707964602</c:v>
                </c:pt>
                <c:pt idx="113">
                  <c:v>967.54385964912285</c:v>
                </c:pt>
                <c:pt idx="114">
                  <c:v>967.82608695652175</c:v>
                </c:pt>
                <c:pt idx="115">
                  <c:v>968.10344827586209</c:v>
                </c:pt>
                <c:pt idx="116">
                  <c:v>968.37606837606836</c:v>
                </c:pt>
                <c:pt idx="117">
                  <c:v>968.64406779661022</c:v>
                </c:pt>
                <c:pt idx="118">
                  <c:v>968.90756302521004</c:v>
                </c:pt>
                <c:pt idx="119">
                  <c:v>969.16666666666663</c:v>
                </c:pt>
                <c:pt idx="120">
                  <c:v>969.42148760330576</c:v>
                </c:pt>
                <c:pt idx="121">
                  <c:v>969.67213114754099</c:v>
                </c:pt>
                <c:pt idx="122">
                  <c:v>969.91869918699183</c:v>
                </c:pt>
                <c:pt idx="123">
                  <c:v>970.16129032258061</c:v>
                </c:pt>
                <c:pt idx="124">
                  <c:v>969.6</c:v>
                </c:pt>
                <c:pt idx="125">
                  <c:v>969.84126984126988</c:v>
                </c:pt>
                <c:pt idx="126">
                  <c:v>970.0787401574803</c:v>
                </c:pt>
                <c:pt idx="127">
                  <c:v>970.3125</c:v>
                </c:pt>
                <c:pt idx="128">
                  <c:v>970.54263565891472</c:v>
                </c:pt>
                <c:pt idx="129">
                  <c:v>970.76923076923072</c:v>
                </c:pt>
                <c:pt idx="130">
                  <c:v>970.99236641221376</c:v>
                </c:pt>
                <c:pt idx="131">
                  <c:v>968.56060606060601</c:v>
                </c:pt>
                <c:pt idx="132">
                  <c:v>968.04511278195491</c:v>
                </c:pt>
                <c:pt idx="133">
                  <c:v>968.28358208955228</c:v>
                </c:pt>
                <c:pt idx="134">
                  <c:v>968.51851851851848</c:v>
                </c:pt>
                <c:pt idx="135">
                  <c:v>968.75</c:v>
                </c:pt>
                <c:pt idx="136">
                  <c:v>968.978102189781</c:v>
                </c:pt>
                <c:pt idx="137">
                  <c:v>969.20289855072463</c:v>
                </c:pt>
                <c:pt idx="138">
                  <c:v>969.42446043165467</c:v>
                </c:pt>
                <c:pt idx="139">
                  <c:v>969.64285714285711</c:v>
                </c:pt>
                <c:pt idx="140">
                  <c:v>969.85815602836874</c:v>
                </c:pt>
                <c:pt idx="141">
                  <c:v>969.0140845070423</c:v>
                </c:pt>
                <c:pt idx="142">
                  <c:v>969.23076923076928</c:v>
                </c:pt>
                <c:pt idx="143">
                  <c:v>969.44444444444446</c:v>
                </c:pt>
                <c:pt idx="144">
                  <c:v>969.65517241379314</c:v>
                </c:pt>
                <c:pt idx="145">
                  <c:v>969.86301369863008</c:v>
                </c:pt>
                <c:pt idx="146">
                  <c:v>969.04761904761904</c:v>
                </c:pt>
                <c:pt idx="147">
                  <c:v>969.25675675675677</c:v>
                </c:pt>
                <c:pt idx="148">
                  <c:v>969.46308724832215</c:v>
                </c:pt>
                <c:pt idx="149">
                  <c:v>968.33333333333337</c:v>
                </c:pt>
                <c:pt idx="150">
                  <c:v>968.54304635761594</c:v>
                </c:pt>
                <c:pt idx="151">
                  <c:v>968.75</c:v>
                </c:pt>
                <c:pt idx="152">
                  <c:v>966.99346405228755</c:v>
                </c:pt>
                <c:pt idx="153">
                  <c:v>967.20779220779218</c:v>
                </c:pt>
                <c:pt idx="154">
                  <c:v>967.41935483870964</c:v>
                </c:pt>
                <c:pt idx="155">
                  <c:v>967.62820512820508</c:v>
                </c:pt>
                <c:pt idx="156">
                  <c:v>967.83439490445858</c:v>
                </c:pt>
                <c:pt idx="157">
                  <c:v>968.03797468354435</c:v>
                </c:pt>
                <c:pt idx="158">
                  <c:v>968.23899371069183</c:v>
                </c:pt>
                <c:pt idx="159">
                  <c:v>968.125</c:v>
                </c:pt>
                <c:pt idx="160">
                  <c:v>967.39130434782612</c:v>
                </c:pt>
                <c:pt idx="161">
                  <c:v>967.59259259259261</c:v>
                </c:pt>
                <c:pt idx="162">
                  <c:v>967.79141104294479</c:v>
                </c:pt>
                <c:pt idx="163">
                  <c:v>967.98780487804879</c:v>
                </c:pt>
                <c:pt idx="164">
                  <c:v>968.18181818181813</c:v>
                </c:pt>
                <c:pt idx="165">
                  <c:v>968.37349397590367</c:v>
                </c:pt>
                <c:pt idx="166">
                  <c:v>967.66467065868267</c:v>
                </c:pt>
                <c:pt idx="167">
                  <c:v>967.85714285714289</c:v>
                </c:pt>
                <c:pt idx="168">
                  <c:v>968.04733727810651</c:v>
                </c:pt>
                <c:pt idx="169">
                  <c:v>968.23529411764707</c:v>
                </c:pt>
                <c:pt idx="170">
                  <c:v>968.42105263157896</c:v>
                </c:pt>
                <c:pt idx="171">
                  <c:v>966.56976744186045</c:v>
                </c:pt>
                <c:pt idx="172">
                  <c:v>966.76300578034682</c:v>
                </c:pt>
                <c:pt idx="173">
                  <c:v>966.9540229885057</c:v>
                </c:pt>
                <c:pt idx="174">
                  <c:v>967.14285714285711</c:v>
                </c:pt>
                <c:pt idx="175">
                  <c:v>967.3295454545455</c:v>
                </c:pt>
                <c:pt idx="176">
                  <c:v>967.51412429378536</c:v>
                </c:pt>
                <c:pt idx="177">
                  <c:v>967.69662921348311</c:v>
                </c:pt>
                <c:pt idx="178">
                  <c:v>967.87709497206708</c:v>
                </c:pt>
                <c:pt idx="179">
                  <c:v>968.05555555555554</c:v>
                </c:pt>
                <c:pt idx="180">
                  <c:v>967.95580110497235</c:v>
                </c:pt>
                <c:pt idx="181">
                  <c:v>968.13186813186815</c:v>
                </c:pt>
                <c:pt idx="182">
                  <c:v>968.30601092896177</c:v>
                </c:pt>
                <c:pt idx="183">
                  <c:v>968.47826086956525</c:v>
                </c:pt>
                <c:pt idx="184">
                  <c:v>968.64864864864865</c:v>
                </c:pt>
                <c:pt idx="185">
                  <c:v>968.81720430107532</c:v>
                </c:pt>
                <c:pt idx="186">
                  <c:v>968.98395721925135</c:v>
                </c:pt>
                <c:pt idx="187">
                  <c:v>969.14893617021278</c:v>
                </c:pt>
                <c:pt idx="188">
                  <c:v>969.31216931216932</c:v>
                </c:pt>
                <c:pt idx="189">
                  <c:v>968.9473684210526</c:v>
                </c:pt>
                <c:pt idx="190">
                  <c:v>969.10994764397901</c:v>
                </c:pt>
                <c:pt idx="191">
                  <c:v>969.27083333333337</c:v>
                </c:pt>
                <c:pt idx="192">
                  <c:v>969.43005181347155</c:v>
                </c:pt>
                <c:pt idx="193">
                  <c:v>969.58762886597935</c:v>
                </c:pt>
                <c:pt idx="194">
                  <c:v>969.74358974358972</c:v>
                </c:pt>
                <c:pt idx="195">
                  <c:v>969.89795918367349</c:v>
                </c:pt>
                <c:pt idx="196">
                  <c:v>970.05076142131975</c:v>
                </c:pt>
                <c:pt idx="197">
                  <c:v>969.69696969696975</c:v>
                </c:pt>
                <c:pt idx="198">
                  <c:v>969.8492462311558</c:v>
                </c:pt>
                <c:pt idx="199">
                  <c:v>970</c:v>
                </c:pt>
                <c:pt idx="200">
                  <c:v>970.14925373134326</c:v>
                </c:pt>
                <c:pt idx="201">
                  <c:v>968.81188118811883</c:v>
                </c:pt>
                <c:pt idx="202">
                  <c:v>968.22660098522169</c:v>
                </c:pt>
                <c:pt idx="203">
                  <c:v>968.38235294117646</c:v>
                </c:pt>
                <c:pt idx="204">
                  <c:v>968.53658536585363</c:v>
                </c:pt>
                <c:pt idx="205">
                  <c:v>968.68932038834953</c:v>
                </c:pt>
                <c:pt idx="206">
                  <c:v>968.84057971014488</c:v>
                </c:pt>
                <c:pt idx="207">
                  <c:v>968.99038461538464</c:v>
                </c:pt>
                <c:pt idx="208">
                  <c:v>969.13875598086122</c:v>
                </c:pt>
                <c:pt idx="209">
                  <c:v>969.28571428571433</c:v>
                </c:pt>
                <c:pt idx="210">
                  <c:v>969.43127962085305</c:v>
                </c:pt>
                <c:pt idx="211">
                  <c:v>969.57547169811323</c:v>
                </c:pt>
                <c:pt idx="212">
                  <c:v>969.71830985915494</c:v>
                </c:pt>
                <c:pt idx="213">
                  <c:v>969.85981308411215</c:v>
                </c:pt>
                <c:pt idx="214">
                  <c:v>969.53488372093022</c:v>
                </c:pt>
                <c:pt idx="215">
                  <c:v>969.67592592592598</c:v>
                </c:pt>
                <c:pt idx="216">
                  <c:v>969.81566820276498</c:v>
                </c:pt>
                <c:pt idx="217">
                  <c:v>969.95412844036696</c:v>
                </c:pt>
                <c:pt idx="218">
                  <c:v>970.09132420091328</c:v>
                </c:pt>
                <c:pt idx="219">
                  <c:v>970.22727272727275</c:v>
                </c:pt>
                <c:pt idx="220">
                  <c:v>970.3619909502263</c:v>
                </c:pt>
                <c:pt idx="221">
                  <c:v>970.49549549549545</c:v>
                </c:pt>
                <c:pt idx="222">
                  <c:v>970.62780269058294</c:v>
                </c:pt>
                <c:pt idx="223">
                  <c:v>970.75892857142856</c:v>
                </c:pt>
                <c:pt idx="224">
                  <c:v>970.88888888888891</c:v>
                </c:pt>
                <c:pt idx="225">
                  <c:v>971.01769911504425</c:v>
                </c:pt>
                <c:pt idx="226">
                  <c:v>971.14537444933922</c:v>
                </c:pt>
                <c:pt idx="227">
                  <c:v>971.27192982456143</c:v>
                </c:pt>
                <c:pt idx="228">
                  <c:v>970.9606986899563</c:v>
                </c:pt>
                <c:pt idx="229">
                  <c:v>970.43478260869563</c:v>
                </c:pt>
                <c:pt idx="230">
                  <c:v>970.56277056277054</c:v>
                </c:pt>
                <c:pt idx="231">
                  <c:v>970.68965517241384</c:v>
                </c:pt>
                <c:pt idx="232">
                  <c:v>970.81545064377679</c:v>
                </c:pt>
                <c:pt idx="233">
                  <c:v>970.9401709401709</c:v>
                </c:pt>
                <c:pt idx="234">
                  <c:v>971.063829787234</c:v>
                </c:pt>
                <c:pt idx="235">
                  <c:v>969.70338983050851</c:v>
                </c:pt>
                <c:pt idx="236">
                  <c:v>969.40928270042195</c:v>
                </c:pt>
                <c:pt idx="237">
                  <c:v>969.53781512605042</c:v>
                </c:pt>
                <c:pt idx="238">
                  <c:v>969.66527196652714</c:v>
                </c:pt>
                <c:pt idx="239">
                  <c:v>969.79166666666663</c:v>
                </c:pt>
                <c:pt idx="240">
                  <c:v>969.0871369294606</c:v>
                </c:pt>
                <c:pt idx="241">
                  <c:v>969.21487603305786</c:v>
                </c:pt>
                <c:pt idx="242">
                  <c:v>969.34156378600824</c:v>
                </c:pt>
                <c:pt idx="243">
                  <c:v>969.46721311475414</c:v>
                </c:pt>
                <c:pt idx="244">
                  <c:v>969.59183673469386</c:v>
                </c:pt>
                <c:pt idx="245">
                  <c:v>969.51219512195121</c:v>
                </c:pt>
                <c:pt idx="246">
                  <c:v>969.63562753036433</c:v>
                </c:pt>
                <c:pt idx="247">
                  <c:v>969.75806451612902</c:v>
                </c:pt>
                <c:pt idx="248">
                  <c:v>969.8795180722891</c:v>
                </c:pt>
                <c:pt idx="249">
                  <c:v>969</c:v>
                </c:pt>
                <c:pt idx="250">
                  <c:v>969.12350597609566</c:v>
                </c:pt>
                <c:pt idx="251">
                  <c:v>969.24603174603169</c:v>
                </c:pt>
                <c:pt idx="252">
                  <c:v>969.36758893280637</c:v>
                </c:pt>
                <c:pt idx="253">
                  <c:v>969.48818897637796</c:v>
                </c:pt>
                <c:pt idx="254">
                  <c:v>969.60784313725492</c:v>
                </c:pt>
                <c:pt idx="255">
                  <c:v>969.7265625</c:v>
                </c:pt>
                <c:pt idx="256">
                  <c:v>969.84435797665367</c:v>
                </c:pt>
                <c:pt idx="257">
                  <c:v>969.96124031007753</c:v>
                </c:pt>
                <c:pt idx="258">
                  <c:v>970.07722007722009</c:v>
                </c:pt>
                <c:pt idx="259">
                  <c:v>969.42307692307691</c:v>
                </c:pt>
                <c:pt idx="260">
                  <c:v>969.54022988505744</c:v>
                </c:pt>
                <c:pt idx="261">
                  <c:v>969.6564885496183</c:v>
                </c:pt>
                <c:pt idx="262">
                  <c:v>969.58174904942962</c:v>
                </c:pt>
                <c:pt idx="263">
                  <c:v>969.69696969696975</c:v>
                </c:pt>
                <c:pt idx="264">
                  <c:v>969.81132075471703</c:v>
                </c:pt>
                <c:pt idx="265">
                  <c:v>969.92481203007515</c:v>
                </c:pt>
                <c:pt idx="266">
                  <c:v>970.0374531835206</c:v>
                </c:pt>
                <c:pt idx="267">
                  <c:v>969.40298507462683</c:v>
                </c:pt>
                <c:pt idx="268">
                  <c:v>969.51672862453529</c:v>
                </c:pt>
                <c:pt idx="269">
                  <c:v>969.62962962962968</c:v>
                </c:pt>
                <c:pt idx="270">
                  <c:v>969.74169741697415</c:v>
                </c:pt>
                <c:pt idx="271">
                  <c:v>969.48529411764707</c:v>
                </c:pt>
                <c:pt idx="272">
                  <c:v>969.59706959706955</c:v>
                </c:pt>
                <c:pt idx="273">
                  <c:v>969.70802919708024</c:v>
                </c:pt>
                <c:pt idx="274">
                  <c:v>969.81818181818187</c:v>
                </c:pt>
                <c:pt idx="275">
                  <c:v>969.92753623188401</c:v>
                </c:pt>
                <c:pt idx="276">
                  <c:v>970.03610108303246</c:v>
                </c:pt>
                <c:pt idx="277">
                  <c:v>970.14388489208636</c:v>
                </c:pt>
                <c:pt idx="278">
                  <c:v>970.25089605734763</c:v>
                </c:pt>
                <c:pt idx="279">
                  <c:v>970</c:v>
                </c:pt>
                <c:pt idx="280">
                  <c:v>970.10676156583634</c:v>
                </c:pt>
                <c:pt idx="281">
                  <c:v>970.21276595744678</c:v>
                </c:pt>
                <c:pt idx="282">
                  <c:v>969.25795053003537</c:v>
                </c:pt>
                <c:pt idx="283">
                  <c:v>969.36619718309862</c:v>
                </c:pt>
                <c:pt idx="284">
                  <c:v>968.59649122807014</c:v>
                </c:pt>
                <c:pt idx="285">
                  <c:v>968.70629370629365</c:v>
                </c:pt>
                <c:pt idx="286">
                  <c:v>968.81533101045295</c:v>
                </c:pt>
                <c:pt idx="287">
                  <c:v>968.57638888888891</c:v>
                </c:pt>
                <c:pt idx="288">
                  <c:v>968.68512110726647</c:v>
                </c:pt>
                <c:pt idx="289">
                  <c:v>968.44827586206895</c:v>
                </c:pt>
                <c:pt idx="290">
                  <c:v>968.5567010309278</c:v>
                </c:pt>
                <c:pt idx="291">
                  <c:v>968.66438356164383</c:v>
                </c:pt>
                <c:pt idx="292">
                  <c:v>968.60068259385662</c:v>
                </c:pt>
                <c:pt idx="293">
                  <c:v>968.70748299319723</c:v>
                </c:pt>
                <c:pt idx="294">
                  <c:v>968.81355932203394</c:v>
                </c:pt>
                <c:pt idx="295">
                  <c:v>968.91891891891896</c:v>
                </c:pt>
                <c:pt idx="296">
                  <c:v>969.02356902356905</c:v>
                </c:pt>
                <c:pt idx="297">
                  <c:v>969.1275167785235</c:v>
                </c:pt>
                <c:pt idx="298">
                  <c:v>969.23076923076928</c:v>
                </c:pt>
                <c:pt idx="299">
                  <c:v>969.33333333333337</c:v>
                </c:pt>
                <c:pt idx="300">
                  <c:v>969.43521594684387</c:v>
                </c:pt>
                <c:pt idx="301">
                  <c:v>969.53642384105956</c:v>
                </c:pt>
                <c:pt idx="302">
                  <c:v>969.63696369636966</c:v>
                </c:pt>
                <c:pt idx="303">
                  <c:v>969.73684210526312</c:v>
                </c:pt>
                <c:pt idx="304">
                  <c:v>969.67213114754099</c:v>
                </c:pt>
                <c:pt idx="305">
                  <c:v>969.77124183006538</c:v>
                </c:pt>
                <c:pt idx="306">
                  <c:v>969.8697068403909</c:v>
                </c:pt>
                <c:pt idx="307">
                  <c:v>969.96753246753246</c:v>
                </c:pt>
                <c:pt idx="308">
                  <c:v>970.06472491909381</c:v>
                </c:pt>
                <c:pt idx="309">
                  <c:v>970.16129032258061</c:v>
                </c:pt>
                <c:pt idx="310">
                  <c:v>970.25723472668813</c:v>
                </c:pt>
                <c:pt idx="311">
                  <c:v>970.35256410256409</c:v>
                </c:pt>
                <c:pt idx="312">
                  <c:v>970.44728434504793</c:v>
                </c:pt>
                <c:pt idx="313">
                  <c:v>970.5414012738853</c:v>
                </c:pt>
                <c:pt idx="314">
                  <c:v>970.6349206349206</c:v>
                </c:pt>
                <c:pt idx="315">
                  <c:v>970.72784810126586</c:v>
                </c:pt>
                <c:pt idx="316">
                  <c:v>970.66246056782336</c:v>
                </c:pt>
                <c:pt idx="317">
                  <c:v>970.59748427672957</c:v>
                </c:pt>
                <c:pt idx="318">
                  <c:v>970.68965517241384</c:v>
                </c:pt>
                <c:pt idx="319">
                  <c:v>970.78125</c:v>
                </c:pt>
                <c:pt idx="320">
                  <c:v>970.87227414330221</c:v>
                </c:pt>
                <c:pt idx="321">
                  <c:v>970.96273291925468</c:v>
                </c:pt>
                <c:pt idx="322">
                  <c:v>970.89783281733742</c:v>
                </c:pt>
                <c:pt idx="323">
                  <c:v>970.98765432098764</c:v>
                </c:pt>
                <c:pt idx="324">
                  <c:v>970.30769230769226</c:v>
                </c:pt>
                <c:pt idx="325">
                  <c:v>970.398773006135</c:v>
                </c:pt>
                <c:pt idx="326">
                  <c:v>969.57186544342505</c:v>
                </c:pt>
                <c:pt idx="327">
                  <c:v>969.66463414634143</c:v>
                </c:pt>
                <c:pt idx="328">
                  <c:v>969.75683890577511</c:v>
                </c:pt>
                <c:pt idx="329">
                  <c:v>969.84848484848487</c:v>
                </c:pt>
                <c:pt idx="330">
                  <c:v>969.93957703927492</c:v>
                </c:pt>
                <c:pt idx="331">
                  <c:v>970.03012048192772</c:v>
                </c:pt>
                <c:pt idx="332">
                  <c:v>970.12012012012008</c:v>
                </c:pt>
                <c:pt idx="333">
                  <c:v>970.2095808383234</c:v>
                </c:pt>
                <c:pt idx="334">
                  <c:v>970.29850746268653</c:v>
                </c:pt>
                <c:pt idx="335">
                  <c:v>970.38690476190482</c:v>
                </c:pt>
                <c:pt idx="336">
                  <c:v>970.47477744807122</c:v>
                </c:pt>
                <c:pt idx="337">
                  <c:v>970.56213017751475</c:v>
                </c:pt>
                <c:pt idx="338">
                  <c:v>970.64896755162238</c:v>
                </c:pt>
                <c:pt idx="339">
                  <c:v>970.73529411764707</c:v>
                </c:pt>
                <c:pt idx="340">
                  <c:v>970.82111436950152</c:v>
                </c:pt>
                <c:pt idx="341">
                  <c:v>970.90643274853801</c:v>
                </c:pt>
                <c:pt idx="342">
                  <c:v>970.99125364431484</c:v>
                </c:pt>
                <c:pt idx="343">
                  <c:v>971.07558139534888</c:v>
                </c:pt>
                <c:pt idx="344">
                  <c:v>971.15942028985512</c:v>
                </c:pt>
                <c:pt idx="345">
                  <c:v>971.24277456647394</c:v>
                </c:pt>
                <c:pt idx="346">
                  <c:v>971.32564841498561</c:v>
                </c:pt>
                <c:pt idx="347">
                  <c:v>971.40804597701151</c:v>
                </c:pt>
                <c:pt idx="348">
                  <c:v>971.48997134670492</c:v>
                </c:pt>
                <c:pt idx="349">
                  <c:v>971.57142857142856</c:v>
                </c:pt>
                <c:pt idx="350">
                  <c:v>971.65242165242171</c:v>
                </c:pt>
                <c:pt idx="351">
                  <c:v>971.7329545454545</c:v>
                </c:pt>
                <c:pt idx="352">
                  <c:v>971.3881019830028</c:v>
                </c:pt>
                <c:pt idx="353">
                  <c:v>970.48022598870057</c:v>
                </c:pt>
                <c:pt idx="354">
                  <c:v>970.56338028169012</c:v>
                </c:pt>
                <c:pt idx="355">
                  <c:v>970.64606741573039</c:v>
                </c:pt>
                <c:pt idx="356">
                  <c:v>970.30812324929968</c:v>
                </c:pt>
                <c:pt idx="357">
                  <c:v>970.39106145251401</c:v>
                </c:pt>
                <c:pt idx="358">
                  <c:v>970.47353760445685</c:v>
                </c:pt>
                <c:pt idx="359">
                  <c:v>970.55555555555554</c:v>
                </c:pt>
                <c:pt idx="360">
                  <c:v>970.4986149584488</c:v>
                </c:pt>
                <c:pt idx="361">
                  <c:v>970.58011049723757</c:v>
                </c:pt>
                <c:pt idx="362">
                  <c:v>970.6611570247934</c:v>
                </c:pt>
                <c:pt idx="363">
                  <c:v>970.74175824175825</c:v>
                </c:pt>
                <c:pt idx="364">
                  <c:v>970.82191780821915</c:v>
                </c:pt>
                <c:pt idx="365">
                  <c:v>970.90163934426232</c:v>
                </c:pt>
                <c:pt idx="366">
                  <c:v>970.98092643051768</c:v>
                </c:pt>
                <c:pt idx="367">
                  <c:v>971.05978260869563</c:v>
                </c:pt>
                <c:pt idx="368">
                  <c:v>970.86720867208669</c:v>
                </c:pt>
                <c:pt idx="369">
                  <c:v>970.94594594594594</c:v>
                </c:pt>
                <c:pt idx="370">
                  <c:v>971.02425876010784</c:v>
                </c:pt>
                <c:pt idx="371">
                  <c:v>971.10215053763443</c:v>
                </c:pt>
                <c:pt idx="372">
                  <c:v>971.17962466487938</c:v>
                </c:pt>
                <c:pt idx="373">
                  <c:v>971.2566844919786</c:v>
                </c:pt>
                <c:pt idx="374">
                  <c:v>971.33333333333337</c:v>
                </c:pt>
                <c:pt idx="375">
                  <c:v>971.40957446808511</c:v>
                </c:pt>
                <c:pt idx="376">
                  <c:v>971.48541114058355</c:v>
                </c:pt>
                <c:pt idx="377">
                  <c:v>971.56084656084658</c:v>
                </c:pt>
                <c:pt idx="378">
                  <c:v>971.6358839050132</c:v>
                </c:pt>
                <c:pt idx="379">
                  <c:v>971.71052631578948</c:v>
                </c:pt>
                <c:pt idx="380">
                  <c:v>971.65354330708658</c:v>
                </c:pt>
                <c:pt idx="381">
                  <c:v>971.72774869109946</c:v>
                </c:pt>
                <c:pt idx="382">
                  <c:v>970.75718015665791</c:v>
                </c:pt>
                <c:pt idx="383">
                  <c:v>970.83333333333337</c:v>
                </c:pt>
                <c:pt idx="384">
                  <c:v>970.90909090909088</c:v>
                </c:pt>
                <c:pt idx="385">
                  <c:v>970.98445595854923</c:v>
                </c:pt>
                <c:pt idx="386">
                  <c:v>971.05943152454779</c:v>
                </c:pt>
                <c:pt idx="387">
                  <c:v>971.13402061855675</c:v>
                </c:pt>
                <c:pt idx="388">
                  <c:v>971.20822622107971</c:v>
                </c:pt>
                <c:pt idx="389">
                  <c:v>971.28205128205127</c:v>
                </c:pt>
                <c:pt idx="390">
                  <c:v>971.3554987212276</c:v>
                </c:pt>
                <c:pt idx="391">
                  <c:v>971.42857142857144</c:v>
                </c:pt>
                <c:pt idx="392">
                  <c:v>971.5012722646311</c:v>
                </c:pt>
                <c:pt idx="393">
                  <c:v>971.31979695431471</c:v>
                </c:pt>
                <c:pt idx="394">
                  <c:v>971.2658227848101</c:v>
                </c:pt>
                <c:pt idx="395">
                  <c:v>971.33838383838383</c:v>
                </c:pt>
                <c:pt idx="396">
                  <c:v>971.41057934508819</c:v>
                </c:pt>
                <c:pt idx="397">
                  <c:v>971.4824120603015</c:v>
                </c:pt>
                <c:pt idx="398">
                  <c:v>970.80200501253137</c:v>
                </c:pt>
                <c:pt idx="399">
                  <c:v>970.875</c:v>
                </c:pt>
                <c:pt idx="400">
                  <c:v>970.44887780548629</c:v>
                </c:pt>
                <c:pt idx="401">
                  <c:v>970.52238805970148</c:v>
                </c:pt>
                <c:pt idx="402">
                  <c:v>970.59553349875932</c:v>
                </c:pt>
                <c:pt idx="403">
                  <c:v>970.66831683168311</c:v>
                </c:pt>
                <c:pt idx="404">
                  <c:v>970.74074074074076</c:v>
                </c:pt>
                <c:pt idx="405">
                  <c:v>970.44334975369463</c:v>
                </c:pt>
                <c:pt idx="406">
                  <c:v>970.27027027027032</c:v>
                </c:pt>
                <c:pt idx="407">
                  <c:v>970.34313725490199</c:v>
                </c:pt>
                <c:pt idx="408">
                  <c:v>970.41564792176041</c:v>
                </c:pt>
                <c:pt idx="409">
                  <c:v>970.48780487804879</c:v>
                </c:pt>
                <c:pt idx="410">
                  <c:v>970.55961070559613</c:v>
                </c:pt>
                <c:pt idx="411">
                  <c:v>970.63106796116506</c:v>
                </c:pt>
                <c:pt idx="412">
                  <c:v>970.09685230024218</c:v>
                </c:pt>
                <c:pt idx="413">
                  <c:v>970.16908212560384</c:v>
                </c:pt>
                <c:pt idx="414">
                  <c:v>970.24096385542168</c:v>
                </c:pt>
                <c:pt idx="415">
                  <c:v>970.3125</c:v>
                </c:pt>
                <c:pt idx="416">
                  <c:v>970.14388489208636</c:v>
                </c:pt>
                <c:pt idx="417">
                  <c:v>970.21531100478467</c:v>
                </c:pt>
                <c:pt idx="418">
                  <c:v>970.28639618138425</c:v>
                </c:pt>
                <c:pt idx="419">
                  <c:v>970.35714285714289</c:v>
                </c:pt>
                <c:pt idx="420">
                  <c:v>970.42755344418049</c:v>
                </c:pt>
                <c:pt idx="421">
                  <c:v>970.4976303317535</c:v>
                </c:pt>
                <c:pt idx="422">
                  <c:v>970.56737588652481</c:v>
                </c:pt>
                <c:pt idx="423">
                  <c:v>970.63679245283015</c:v>
                </c:pt>
                <c:pt idx="424">
                  <c:v>970.35294117647061</c:v>
                </c:pt>
                <c:pt idx="425">
                  <c:v>970.42253521126759</c:v>
                </c:pt>
                <c:pt idx="426">
                  <c:v>970.49180327868851</c:v>
                </c:pt>
                <c:pt idx="427">
                  <c:v>970.4439252336449</c:v>
                </c:pt>
                <c:pt idx="428">
                  <c:v>970.51282051282055</c:v>
                </c:pt>
                <c:pt idx="429">
                  <c:v>970.46511627906978</c:v>
                </c:pt>
                <c:pt idx="430">
                  <c:v>970.53364269141537</c:v>
                </c:pt>
                <c:pt idx="431">
                  <c:v>970.60185185185185</c:v>
                </c:pt>
                <c:pt idx="432">
                  <c:v>970.55427251732101</c:v>
                </c:pt>
                <c:pt idx="433">
                  <c:v>970.62211981566816</c:v>
                </c:pt>
                <c:pt idx="434">
                  <c:v>970.22988505747128</c:v>
                </c:pt>
                <c:pt idx="435">
                  <c:v>970.29816513761466</c:v>
                </c:pt>
                <c:pt idx="436">
                  <c:v>970.36613272311217</c:v>
                </c:pt>
                <c:pt idx="437">
                  <c:v>969.97716894977168</c:v>
                </c:pt>
                <c:pt idx="438">
                  <c:v>970.04555808656039</c:v>
                </c:pt>
                <c:pt idx="439">
                  <c:v>969.5454545454545</c:v>
                </c:pt>
                <c:pt idx="440">
                  <c:v>969.6145124716553</c:v>
                </c:pt>
                <c:pt idx="441">
                  <c:v>969.68325791855204</c:v>
                </c:pt>
                <c:pt idx="442">
                  <c:v>969.7516930022573</c:v>
                </c:pt>
                <c:pt idx="443">
                  <c:v>969.48198198198202</c:v>
                </c:pt>
                <c:pt idx="444">
                  <c:v>968.87640449438197</c:v>
                </c:pt>
                <c:pt idx="445">
                  <c:v>968.94618834080723</c:v>
                </c:pt>
                <c:pt idx="446">
                  <c:v>969.01565995525732</c:v>
                </c:pt>
                <c:pt idx="447">
                  <c:v>969.08482142857144</c:v>
                </c:pt>
                <c:pt idx="448">
                  <c:v>969.04231625835189</c:v>
                </c:pt>
                <c:pt idx="449">
                  <c:v>969.11111111111109</c:v>
                </c:pt>
                <c:pt idx="450">
                  <c:v>969.17960088691791</c:v>
                </c:pt>
                <c:pt idx="451">
                  <c:v>969.24778761061953</c:v>
                </c:pt>
                <c:pt idx="452">
                  <c:v>969.31567328918322</c:v>
                </c:pt>
                <c:pt idx="453">
                  <c:v>969.38325991189424</c:v>
                </c:pt>
                <c:pt idx="454">
                  <c:v>969.45054945054949</c:v>
                </c:pt>
                <c:pt idx="455">
                  <c:v>969.51754385964909</c:v>
                </c:pt>
                <c:pt idx="456">
                  <c:v>969.5842450765864</c:v>
                </c:pt>
                <c:pt idx="457">
                  <c:v>969.43231441048033</c:v>
                </c:pt>
                <c:pt idx="458">
                  <c:v>969.49891067538124</c:v>
                </c:pt>
                <c:pt idx="459">
                  <c:v>969.56521739130437</c:v>
                </c:pt>
                <c:pt idx="460">
                  <c:v>969.6312364425163</c:v>
                </c:pt>
                <c:pt idx="461">
                  <c:v>969.69696969696975</c:v>
                </c:pt>
                <c:pt idx="462">
                  <c:v>969.76241900647949</c:v>
                </c:pt>
                <c:pt idx="463">
                  <c:v>969.82758620689651</c:v>
                </c:pt>
                <c:pt idx="464">
                  <c:v>969.89247311827955</c:v>
                </c:pt>
                <c:pt idx="465">
                  <c:v>969.9570815450644</c:v>
                </c:pt>
                <c:pt idx="466">
                  <c:v>969.59314775160601</c:v>
                </c:pt>
                <c:pt idx="467">
                  <c:v>969.65811965811963</c:v>
                </c:pt>
                <c:pt idx="468">
                  <c:v>969.72281449893387</c:v>
                </c:pt>
                <c:pt idx="469">
                  <c:v>969.78723404255322</c:v>
                </c:pt>
                <c:pt idx="470">
                  <c:v>969.85138004246289</c:v>
                </c:pt>
                <c:pt idx="471">
                  <c:v>969.91525423728808</c:v>
                </c:pt>
                <c:pt idx="472">
                  <c:v>969.97885835095133</c:v>
                </c:pt>
                <c:pt idx="473">
                  <c:v>970.042194092827</c:v>
                </c:pt>
                <c:pt idx="474">
                  <c:v>969.89473684210532</c:v>
                </c:pt>
                <c:pt idx="475">
                  <c:v>969.9579831932773</c:v>
                </c:pt>
                <c:pt idx="476">
                  <c:v>970.02096436058696</c:v>
                </c:pt>
                <c:pt idx="477">
                  <c:v>970.08368200836821</c:v>
                </c:pt>
                <c:pt idx="478">
                  <c:v>970.14613778705632</c:v>
                </c:pt>
                <c:pt idx="479">
                  <c:v>970.20833333333337</c:v>
                </c:pt>
                <c:pt idx="480">
                  <c:v>970.27027027027032</c:v>
                </c:pt>
                <c:pt idx="481">
                  <c:v>970.33195020746894</c:v>
                </c:pt>
                <c:pt idx="482">
                  <c:v>970.39337474120077</c:v>
                </c:pt>
                <c:pt idx="483">
                  <c:v>970.4545454545455</c:v>
                </c:pt>
                <c:pt idx="484">
                  <c:v>970.51546391752572</c:v>
                </c:pt>
                <c:pt idx="485">
                  <c:v>970.57613168724276</c:v>
                </c:pt>
                <c:pt idx="486">
                  <c:v>970.63655030800817</c:v>
                </c:pt>
                <c:pt idx="487">
                  <c:v>970.08196721311481</c:v>
                </c:pt>
                <c:pt idx="488">
                  <c:v>970.14314928425358</c:v>
                </c:pt>
                <c:pt idx="489">
                  <c:v>970.20408163265301</c:v>
                </c:pt>
                <c:pt idx="490">
                  <c:v>970.06109979633402</c:v>
                </c:pt>
                <c:pt idx="491">
                  <c:v>969.91869918699183</c:v>
                </c:pt>
                <c:pt idx="492">
                  <c:v>969.97971602434075</c:v>
                </c:pt>
                <c:pt idx="493">
                  <c:v>970.04048582995949</c:v>
                </c:pt>
                <c:pt idx="494">
                  <c:v>970.10101010101005</c:v>
                </c:pt>
                <c:pt idx="495">
                  <c:v>970.16129032258061</c:v>
                </c:pt>
                <c:pt idx="496">
                  <c:v>969.41649899396373</c:v>
                </c:pt>
                <c:pt idx="497">
                  <c:v>969.47791164658634</c:v>
                </c:pt>
                <c:pt idx="498">
                  <c:v>969.5390781563126</c:v>
                </c:pt>
                <c:pt idx="499">
                  <c:v>969</c:v>
                </c:pt>
                <c:pt idx="500">
                  <c:v>969.06187624750498</c:v>
                </c:pt>
                <c:pt idx="501">
                  <c:v>969.12350597609566</c:v>
                </c:pt>
                <c:pt idx="502">
                  <c:v>969.18489065606366</c:v>
                </c:pt>
                <c:pt idx="503">
                  <c:v>969.24603174603169</c:v>
                </c:pt>
                <c:pt idx="504">
                  <c:v>969.20792079207922</c:v>
                </c:pt>
                <c:pt idx="505">
                  <c:v>969.26877470355726</c:v>
                </c:pt>
                <c:pt idx="506">
                  <c:v>969.32938856015778</c:v>
                </c:pt>
                <c:pt idx="507">
                  <c:v>969.38976377952758</c:v>
                </c:pt>
                <c:pt idx="508">
                  <c:v>969.44990176817294</c:v>
                </c:pt>
                <c:pt idx="509">
                  <c:v>969.41176470588232</c:v>
                </c:pt>
                <c:pt idx="510">
                  <c:v>969.47162426614477</c:v>
                </c:pt>
                <c:pt idx="511">
                  <c:v>969.53125</c:v>
                </c:pt>
                <c:pt idx="512">
                  <c:v>969.59064327485385</c:v>
                </c:pt>
                <c:pt idx="513">
                  <c:v>969.64980544747084</c:v>
                </c:pt>
                <c:pt idx="514">
                  <c:v>969.70873786407765</c:v>
                </c:pt>
                <c:pt idx="515">
                  <c:v>969.76744186046517</c:v>
                </c:pt>
                <c:pt idx="516">
                  <c:v>969.53578336557064</c:v>
                </c:pt>
                <c:pt idx="517">
                  <c:v>969.59459459459458</c:v>
                </c:pt>
                <c:pt idx="518">
                  <c:v>969.65317919075142</c:v>
                </c:pt>
                <c:pt idx="519">
                  <c:v>969.32692307692309</c:v>
                </c:pt>
                <c:pt idx="520">
                  <c:v>969.38579654510556</c:v>
                </c:pt>
                <c:pt idx="521">
                  <c:v>969.44444444444446</c:v>
                </c:pt>
                <c:pt idx="522">
                  <c:v>969.50286806883366</c:v>
                </c:pt>
                <c:pt idx="523">
                  <c:v>969.56106870229007</c:v>
                </c:pt>
                <c:pt idx="524">
                  <c:v>969.61904761904759</c:v>
                </c:pt>
                <c:pt idx="525">
                  <c:v>969.29657794676802</c:v>
                </c:pt>
                <c:pt idx="526">
                  <c:v>968.88045540796963</c:v>
                </c:pt>
                <c:pt idx="527">
                  <c:v>968.93939393939399</c:v>
                </c:pt>
                <c:pt idx="528">
                  <c:v>968.99810964083179</c:v>
                </c:pt>
                <c:pt idx="529">
                  <c:v>968.86792452830184</c:v>
                </c:pt>
                <c:pt idx="530">
                  <c:v>968.92655367231635</c:v>
                </c:pt>
                <c:pt idx="531">
                  <c:v>968.98496240601503</c:v>
                </c:pt>
                <c:pt idx="532">
                  <c:v>969.04315196998118</c:v>
                </c:pt>
                <c:pt idx="533">
                  <c:v>969.10112359550567</c:v>
                </c:pt>
                <c:pt idx="534">
                  <c:v>969.15887850467288</c:v>
                </c:pt>
                <c:pt idx="535">
                  <c:v>969.21641791044772</c:v>
                </c:pt>
                <c:pt idx="536">
                  <c:v>969.27374301675979</c:v>
                </c:pt>
                <c:pt idx="537">
                  <c:v>969.33085501858739</c:v>
                </c:pt>
                <c:pt idx="538">
                  <c:v>969.38775510204084</c:v>
                </c:pt>
                <c:pt idx="539">
                  <c:v>969.44444444444446</c:v>
                </c:pt>
                <c:pt idx="540">
                  <c:v>969.50092421441775</c:v>
                </c:pt>
                <c:pt idx="541">
                  <c:v>969.55719557195573</c:v>
                </c:pt>
                <c:pt idx="542">
                  <c:v>969.33701657458562</c:v>
                </c:pt>
                <c:pt idx="543">
                  <c:v>969.39338235294122</c:v>
                </c:pt>
                <c:pt idx="544">
                  <c:v>969.44954128440372</c:v>
                </c:pt>
                <c:pt idx="545">
                  <c:v>969.50549450549454</c:v>
                </c:pt>
                <c:pt idx="546">
                  <c:v>969.56124314442411</c:v>
                </c:pt>
                <c:pt idx="547">
                  <c:v>969.16058394160586</c:v>
                </c:pt>
                <c:pt idx="548">
                  <c:v>969.21675774134792</c:v>
                </c:pt>
                <c:pt idx="549">
                  <c:v>969.27272727272725</c:v>
                </c:pt>
                <c:pt idx="550">
                  <c:v>969.32849364791286</c:v>
                </c:pt>
                <c:pt idx="551">
                  <c:v>969.29347826086962</c:v>
                </c:pt>
                <c:pt idx="552">
                  <c:v>969.25858951175405</c:v>
                </c:pt>
                <c:pt idx="553">
                  <c:v>969.31407942238263</c:v>
                </c:pt>
                <c:pt idx="554">
                  <c:v>969.36936936936934</c:v>
                </c:pt>
                <c:pt idx="555">
                  <c:v>969.33453237410072</c:v>
                </c:pt>
                <c:pt idx="556">
                  <c:v>969.3895870736086</c:v>
                </c:pt>
                <c:pt idx="557">
                  <c:v>969.44444444444446</c:v>
                </c:pt>
                <c:pt idx="558">
                  <c:v>969.49910554561723</c:v>
                </c:pt>
                <c:pt idx="559">
                  <c:v>969.55357142857144</c:v>
                </c:pt>
                <c:pt idx="560">
                  <c:v>969.60784313725492</c:v>
                </c:pt>
                <c:pt idx="561">
                  <c:v>969.6619217081851</c:v>
                </c:pt>
                <c:pt idx="562">
                  <c:v>969.71580817051506</c:v>
                </c:pt>
                <c:pt idx="563">
                  <c:v>969.76950354609926</c:v>
                </c:pt>
                <c:pt idx="564">
                  <c:v>969.82300884955748</c:v>
                </c:pt>
                <c:pt idx="565">
                  <c:v>969.87632508833917</c:v>
                </c:pt>
                <c:pt idx="566">
                  <c:v>969.92945326278664</c:v>
                </c:pt>
                <c:pt idx="567">
                  <c:v>969.98239436619713</c:v>
                </c:pt>
                <c:pt idx="568">
                  <c:v>970.03514938488581</c:v>
                </c:pt>
                <c:pt idx="569">
                  <c:v>970.08771929824559</c:v>
                </c:pt>
                <c:pt idx="570">
                  <c:v>969.96497373029774</c:v>
                </c:pt>
                <c:pt idx="571">
                  <c:v>969.93006993006998</c:v>
                </c:pt>
                <c:pt idx="572">
                  <c:v>969.98254799301924</c:v>
                </c:pt>
                <c:pt idx="573">
                  <c:v>969.86062717770039</c:v>
                </c:pt>
                <c:pt idx="574">
                  <c:v>969.91304347826087</c:v>
                </c:pt>
                <c:pt idx="575">
                  <c:v>969.96527777777783</c:v>
                </c:pt>
                <c:pt idx="576">
                  <c:v>970.01733102253036</c:v>
                </c:pt>
                <c:pt idx="577">
                  <c:v>970.06920415224909</c:v>
                </c:pt>
                <c:pt idx="578">
                  <c:v>970.12089810017267</c:v>
                </c:pt>
                <c:pt idx="579">
                  <c:v>970.17241379310349</c:v>
                </c:pt>
                <c:pt idx="580">
                  <c:v>970.22375215146303</c:v>
                </c:pt>
                <c:pt idx="581">
                  <c:v>970.27491408934713</c:v>
                </c:pt>
                <c:pt idx="582">
                  <c:v>970.32590051457976</c:v>
                </c:pt>
                <c:pt idx="583">
                  <c:v>970.3767123287671</c:v>
                </c:pt>
                <c:pt idx="584">
                  <c:v>970.42735042735046</c:v>
                </c:pt>
                <c:pt idx="585">
                  <c:v>970.47781569965866</c:v>
                </c:pt>
                <c:pt idx="586">
                  <c:v>970.52810902896078</c:v>
                </c:pt>
                <c:pt idx="587">
                  <c:v>970.57823129251699</c:v>
                </c:pt>
                <c:pt idx="588">
                  <c:v>970.62818336162991</c:v>
                </c:pt>
                <c:pt idx="589">
                  <c:v>970.42372881355936</c:v>
                </c:pt>
                <c:pt idx="590">
                  <c:v>970.4737732656514</c:v>
                </c:pt>
                <c:pt idx="591">
                  <c:v>970.52364864864865</c:v>
                </c:pt>
                <c:pt idx="592">
                  <c:v>970.57335581787527</c:v>
                </c:pt>
                <c:pt idx="593">
                  <c:v>970.62289562289561</c:v>
                </c:pt>
                <c:pt idx="594">
                  <c:v>970.67226890756308</c:v>
                </c:pt>
                <c:pt idx="595">
                  <c:v>970.72147651006708</c:v>
                </c:pt>
                <c:pt idx="596">
                  <c:v>970.35175879396979</c:v>
                </c:pt>
                <c:pt idx="597">
                  <c:v>970.40133779264215</c:v>
                </c:pt>
                <c:pt idx="598">
                  <c:v>970.45075125208677</c:v>
                </c:pt>
                <c:pt idx="599">
                  <c:v>970.5</c:v>
                </c:pt>
                <c:pt idx="600">
                  <c:v>970.54908485856902</c:v>
                </c:pt>
                <c:pt idx="601">
                  <c:v>970.59800664451825</c:v>
                </c:pt>
                <c:pt idx="602">
                  <c:v>970.48092868988397</c:v>
                </c:pt>
                <c:pt idx="603">
                  <c:v>970.28145695364242</c:v>
                </c:pt>
                <c:pt idx="604">
                  <c:v>970.33057851239664</c:v>
                </c:pt>
                <c:pt idx="605">
                  <c:v>970.37953795379542</c:v>
                </c:pt>
                <c:pt idx="606">
                  <c:v>970.18121911037895</c:v>
                </c:pt>
                <c:pt idx="607">
                  <c:v>970.23026315789468</c:v>
                </c:pt>
                <c:pt idx="608">
                  <c:v>970.27914614121505</c:v>
                </c:pt>
                <c:pt idx="609">
                  <c:v>970.32786885245901</c:v>
                </c:pt>
                <c:pt idx="610">
                  <c:v>970.37643207855979</c:v>
                </c:pt>
                <c:pt idx="611">
                  <c:v>970.26143790849676</c:v>
                </c:pt>
                <c:pt idx="612">
                  <c:v>970.30995106035891</c:v>
                </c:pt>
                <c:pt idx="613">
                  <c:v>970.3583061889251</c:v>
                </c:pt>
                <c:pt idx="614">
                  <c:v>970.40650406504062</c:v>
                </c:pt>
                <c:pt idx="615">
                  <c:v>970.29220779220782</c:v>
                </c:pt>
                <c:pt idx="616">
                  <c:v>970.25931928687191</c:v>
                </c:pt>
                <c:pt idx="617">
                  <c:v>970.3074433656958</c:v>
                </c:pt>
                <c:pt idx="618">
                  <c:v>970.35541195476571</c:v>
                </c:pt>
                <c:pt idx="619">
                  <c:v>970.40322580645159</c:v>
                </c:pt>
                <c:pt idx="620">
                  <c:v>970.45088566827701</c:v>
                </c:pt>
                <c:pt idx="621">
                  <c:v>970.01607717041804</c:v>
                </c:pt>
                <c:pt idx="622">
                  <c:v>970.06420545746391</c:v>
                </c:pt>
                <c:pt idx="623">
                  <c:v>970.11217948717945</c:v>
                </c:pt>
                <c:pt idx="624">
                  <c:v>970</c:v>
                </c:pt>
                <c:pt idx="625">
                  <c:v>970.04792332268369</c:v>
                </c:pt>
                <c:pt idx="626">
                  <c:v>970.01594896331733</c:v>
                </c:pt>
                <c:pt idx="627">
                  <c:v>969.82484076433116</c:v>
                </c:pt>
                <c:pt idx="628">
                  <c:v>969.55484896661369</c:v>
                </c:pt>
                <c:pt idx="629">
                  <c:v>969.60317460317458</c:v>
                </c:pt>
                <c:pt idx="630">
                  <c:v>969.17591125198101</c:v>
                </c:pt>
                <c:pt idx="631">
                  <c:v>969.22468354430384</c:v>
                </c:pt>
                <c:pt idx="632">
                  <c:v>969.2733017377567</c:v>
                </c:pt>
                <c:pt idx="633">
                  <c:v>969.32176656151421</c:v>
                </c:pt>
                <c:pt idx="634">
                  <c:v>969.37007874015751</c:v>
                </c:pt>
                <c:pt idx="635">
                  <c:v>969.4182389937107</c:v>
                </c:pt>
                <c:pt idx="636">
                  <c:v>969.46624803767656</c:v>
                </c:pt>
                <c:pt idx="637">
                  <c:v>969.51410658307213</c:v>
                </c:pt>
                <c:pt idx="638">
                  <c:v>969.56181533646327</c:v>
                </c:pt>
                <c:pt idx="639">
                  <c:v>969.609375</c:v>
                </c:pt>
                <c:pt idx="640">
                  <c:v>969.42277691107643</c:v>
                </c:pt>
                <c:pt idx="641">
                  <c:v>969.08099688473521</c:v>
                </c:pt>
                <c:pt idx="642">
                  <c:v>969.12908242612752</c:v>
                </c:pt>
                <c:pt idx="643">
                  <c:v>969.0993788819876</c:v>
                </c:pt>
                <c:pt idx="644">
                  <c:v>969.06976744186045</c:v>
                </c:pt>
                <c:pt idx="645">
                  <c:v>969.11764705882354</c:v>
                </c:pt>
                <c:pt idx="646">
                  <c:v>969.1653786707883</c:v>
                </c:pt>
                <c:pt idx="647">
                  <c:v>969.21296296296293</c:v>
                </c:pt>
                <c:pt idx="648">
                  <c:v>969.26040061633284</c:v>
                </c:pt>
                <c:pt idx="649">
                  <c:v>969.30769230769226</c:v>
                </c:pt>
                <c:pt idx="650">
                  <c:v>969.35483870967744</c:v>
                </c:pt>
                <c:pt idx="651">
                  <c:v>969.40184049079755</c:v>
                </c:pt>
                <c:pt idx="652">
                  <c:v>969.44869831546703</c:v>
                </c:pt>
                <c:pt idx="653">
                  <c:v>969.11314984709475</c:v>
                </c:pt>
                <c:pt idx="654">
                  <c:v>969.16030534351148</c:v>
                </c:pt>
                <c:pt idx="655">
                  <c:v>969.20731707317077</c:v>
                </c:pt>
                <c:pt idx="656">
                  <c:v>969.02587519025872</c:v>
                </c:pt>
                <c:pt idx="657">
                  <c:v>969.07294832826744</c:v>
                </c:pt>
                <c:pt idx="658">
                  <c:v>969.11987860394538</c:v>
                </c:pt>
                <c:pt idx="659">
                  <c:v>969.16666666666663</c:v>
                </c:pt>
                <c:pt idx="660">
                  <c:v>969.21331316187593</c:v>
                </c:pt>
                <c:pt idx="661">
                  <c:v>969.25981873111778</c:v>
                </c:pt>
                <c:pt idx="662">
                  <c:v>968.85369532428354</c:v>
                </c:pt>
                <c:pt idx="663">
                  <c:v>968.90060240963851</c:v>
                </c:pt>
                <c:pt idx="664">
                  <c:v>968.9473684210526</c:v>
                </c:pt>
                <c:pt idx="665">
                  <c:v>968.99399399399397</c:v>
                </c:pt>
                <c:pt idx="666">
                  <c:v>969.04047976011998</c:v>
                </c:pt>
                <c:pt idx="667">
                  <c:v>968.71257485029935</c:v>
                </c:pt>
                <c:pt idx="668">
                  <c:v>968.75934230194321</c:v>
                </c:pt>
                <c:pt idx="669">
                  <c:v>968.80597014925377</c:v>
                </c:pt>
                <c:pt idx="670">
                  <c:v>968.85245901639348</c:v>
                </c:pt>
                <c:pt idx="671">
                  <c:v>968.89880952380952</c:v>
                </c:pt>
                <c:pt idx="672">
                  <c:v>968.9450222882615</c:v>
                </c:pt>
                <c:pt idx="673">
                  <c:v>968.91691394658756</c:v>
                </c:pt>
                <c:pt idx="674">
                  <c:v>968.96296296296293</c:v>
                </c:pt>
                <c:pt idx="675">
                  <c:v>969.00887573964496</c:v>
                </c:pt>
                <c:pt idx="676">
                  <c:v>969.05465288035452</c:v>
                </c:pt>
                <c:pt idx="677">
                  <c:v>969.10029498525068</c:v>
                </c:pt>
                <c:pt idx="678">
                  <c:v>968.63033873343147</c:v>
                </c:pt>
                <c:pt idx="679">
                  <c:v>968.67647058823525</c:v>
                </c:pt>
                <c:pt idx="680">
                  <c:v>968.72246696035245</c:v>
                </c:pt>
                <c:pt idx="681">
                  <c:v>968.69501466275665</c:v>
                </c:pt>
                <c:pt idx="682">
                  <c:v>968.37481698389456</c:v>
                </c:pt>
                <c:pt idx="683">
                  <c:v>968.42105263157896</c:v>
                </c:pt>
                <c:pt idx="684">
                  <c:v>968.46715328467155</c:v>
                </c:pt>
                <c:pt idx="685">
                  <c:v>968.51311953352774</c:v>
                </c:pt>
                <c:pt idx="686">
                  <c:v>968.55895196506549</c:v>
                </c:pt>
                <c:pt idx="687">
                  <c:v>968.60465116279067</c:v>
                </c:pt>
                <c:pt idx="688">
                  <c:v>968.65021770682154</c:v>
                </c:pt>
                <c:pt idx="689">
                  <c:v>968.695652173913</c:v>
                </c:pt>
                <c:pt idx="690">
                  <c:v>968.59623733719252</c:v>
                </c:pt>
                <c:pt idx="691">
                  <c:v>968.64161849710979</c:v>
                </c:pt>
                <c:pt idx="692">
                  <c:v>968.54256854256857</c:v>
                </c:pt>
                <c:pt idx="693">
                  <c:v>968.58789625360225</c:v>
                </c:pt>
                <c:pt idx="694">
                  <c:v>968.6330935251799</c:v>
                </c:pt>
                <c:pt idx="695">
                  <c:v>968.67816091954023</c:v>
                </c:pt>
                <c:pt idx="696">
                  <c:v>968.72309899569586</c:v>
                </c:pt>
                <c:pt idx="697">
                  <c:v>968.48137535816613</c:v>
                </c:pt>
                <c:pt idx="698">
                  <c:v>968.38340486409152</c:v>
                </c:pt>
                <c:pt idx="699">
                  <c:v>968.42857142857144</c:v>
                </c:pt>
                <c:pt idx="700">
                  <c:v>968.47360912981458</c:v>
                </c:pt>
                <c:pt idx="701">
                  <c:v>968.51851851851848</c:v>
                </c:pt>
                <c:pt idx="702">
                  <c:v>968.5633001422475</c:v>
                </c:pt>
                <c:pt idx="703">
                  <c:v>968.6079545454545</c:v>
                </c:pt>
                <c:pt idx="704">
                  <c:v>968.51063829787233</c:v>
                </c:pt>
                <c:pt idx="705">
                  <c:v>968.55524079320116</c:v>
                </c:pt>
                <c:pt idx="706">
                  <c:v>968.59971711456865</c:v>
                </c:pt>
                <c:pt idx="707">
                  <c:v>968.64406779661022</c:v>
                </c:pt>
                <c:pt idx="708">
                  <c:v>968.47672778561355</c:v>
                </c:pt>
                <c:pt idx="709">
                  <c:v>968.52112676056333</c:v>
                </c:pt>
                <c:pt idx="710">
                  <c:v>968.42475386779188</c:v>
                </c:pt>
                <c:pt idx="711">
                  <c:v>968.46910112359546</c:v>
                </c:pt>
                <c:pt idx="712">
                  <c:v>968.5133239831697</c:v>
                </c:pt>
                <c:pt idx="713">
                  <c:v>968.55742296918766</c:v>
                </c:pt>
                <c:pt idx="714">
                  <c:v>968.60139860139861</c:v>
                </c:pt>
                <c:pt idx="715">
                  <c:v>968.64525139664806</c:v>
                </c:pt>
                <c:pt idx="716">
                  <c:v>968.41004184100416</c:v>
                </c:pt>
                <c:pt idx="717">
                  <c:v>968.45403899721452</c:v>
                </c:pt>
                <c:pt idx="718">
                  <c:v>968.49791376912378</c:v>
                </c:pt>
                <c:pt idx="719">
                  <c:v>968.54166666666663</c:v>
                </c:pt>
                <c:pt idx="720">
                  <c:v>968.58529819694866</c:v>
                </c:pt>
                <c:pt idx="721">
                  <c:v>968.62880886426592</c:v>
                </c:pt>
                <c:pt idx="722">
                  <c:v>968.67219917012449</c:v>
                </c:pt>
                <c:pt idx="723">
                  <c:v>968.71546961325964</c:v>
                </c:pt>
                <c:pt idx="724">
                  <c:v>968.75862068965512</c:v>
                </c:pt>
                <c:pt idx="725">
                  <c:v>968.80165289256195</c:v>
                </c:pt>
                <c:pt idx="726">
                  <c:v>968.63823933975243</c:v>
                </c:pt>
                <c:pt idx="727">
                  <c:v>968.47527472527474</c:v>
                </c:pt>
                <c:pt idx="728">
                  <c:v>968.51851851851848</c:v>
                </c:pt>
                <c:pt idx="729">
                  <c:v>968.35616438356169</c:v>
                </c:pt>
                <c:pt idx="730">
                  <c:v>968.12585499316003</c:v>
                </c:pt>
                <c:pt idx="731">
                  <c:v>968.16939890710387</c:v>
                </c:pt>
                <c:pt idx="732">
                  <c:v>968.21282401091401</c:v>
                </c:pt>
                <c:pt idx="733">
                  <c:v>967.98365122615803</c:v>
                </c:pt>
                <c:pt idx="734">
                  <c:v>968.02721088435374</c:v>
                </c:pt>
                <c:pt idx="735">
                  <c:v>968.070652173913</c:v>
                </c:pt>
                <c:pt idx="736">
                  <c:v>968.11397557666214</c:v>
                </c:pt>
                <c:pt idx="737">
                  <c:v>968.15718157181573</c:v>
                </c:pt>
                <c:pt idx="738">
                  <c:v>968.0649526387009</c:v>
                </c:pt>
                <c:pt idx="739">
                  <c:v>968.10810810810813</c:v>
                </c:pt>
                <c:pt idx="740">
                  <c:v>967.74628879892043</c:v>
                </c:pt>
                <c:pt idx="741">
                  <c:v>967.7897574123989</c:v>
                </c:pt>
                <c:pt idx="742">
                  <c:v>967.83310901749667</c:v>
                </c:pt>
                <c:pt idx="743">
                  <c:v>967.8763440860215</c:v>
                </c:pt>
                <c:pt idx="744">
                  <c:v>967.91946308724835</c:v>
                </c:pt>
                <c:pt idx="745">
                  <c:v>967.96246648793567</c:v>
                </c:pt>
                <c:pt idx="746">
                  <c:v>968.00535475234267</c:v>
                </c:pt>
                <c:pt idx="747">
                  <c:v>968.04812834224595</c:v>
                </c:pt>
                <c:pt idx="748">
                  <c:v>968.0907877169559</c:v>
                </c:pt>
                <c:pt idx="749">
                  <c:v>968.13333333333333</c:v>
                </c:pt>
                <c:pt idx="750">
                  <c:v>968.17576564580554</c:v>
                </c:pt>
                <c:pt idx="751">
                  <c:v>968.218085106383</c:v>
                </c:pt>
                <c:pt idx="752">
                  <c:v>968.26029216467464</c:v>
                </c:pt>
                <c:pt idx="753">
                  <c:v>968.23607427055708</c:v>
                </c:pt>
                <c:pt idx="754">
                  <c:v>968.27814569536429</c:v>
                </c:pt>
                <c:pt idx="755">
                  <c:v>968.32010582010582</c:v>
                </c:pt>
                <c:pt idx="756">
                  <c:v>968.36195508586525</c:v>
                </c:pt>
                <c:pt idx="757">
                  <c:v>968.40369393139838</c:v>
                </c:pt>
                <c:pt idx="758">
                  <c:v>968.44532279314888</c:v>
                </c:pt>
                <c:pt idx="759">
                  <c:v>968.48684210526312</c:v>
                </c:pt>
                <c:pt idx="760">
                  <c:v>968.52825229960581</c:v>
                </c:pt>
                <c:pt idx="761">
                  <c:v>968.56955380577426</c:v>
                </c:pt>
                <c:pt idx="762">
                  <c:v>968.610747051114</c:v>
                </c:pt>
                <c:pt idx="763">
                  <c:v>968.65183246073298</c:v>
                </c:pt>
                <c:pt idx="764">
                  <c:v>968.69281045751632</c:v>
                </c:pt>
                <c:pt idx="765">
                  <c:v>968.66840731070499</c:v>
                </c:pt>
                <c:pt idx="766">
                  <c:v>968.70925684485007</c:v>
                </c:pt>
                <c:pt idx="767">
                  <c:v>968.75</c:v>
                </c:pt>
                <c:pt idx="768">
                  <c:v>968.79063719115732</c:v>
                </c:pt>
                <c:pt idx="769">
                  <c:v>968.83116883116884</c:v>
                </c:pt>
                <c:pt idx="770">
                  <c:v>968.8715953307393</c:v>
                </c:pt>
                <c:pt idx="771">
                  <c:v>968.65284974093265</c:v>
                </c:pt>
                <c:pt idx="772">
                  <c:v>968.69340232858985</c:v>
                </c:pt>
                <c:pt idx="773">
                  <c:v>968.73385012919891</c:v>
                </c:pt>
                <c:pt idx="774">
                  <c:v>968.51612903225805</c:v>
                </c:pt>
                <c:pt idx="775">
                  <c:v>968.5567010309278</c:v>
                </c:pt>
                <c:pt idx="776">
                  <c:v>968.59716859716855</c:v>
                </c:pt>
                <c:pt idx="777">
                  <c:v>968.63753213367613</c:v>
                </c:pt>
                <c:pt idx="778">
                  <c:v>968.67779204107831</c:v>
                </c:pt>
                <c:pt idx="779">
                  <c:v>968.71794871794873</c:v>
                </c:pt>
                <c:pt idx="780">
                  <c:v>968.75800256081948</c:v>
                </c:pt>
                <c:pt idx="781">
                  <c:v>968.79795396419433</c:v>
                </c:pt>
                <c:pt idx="782">
                  <c:v>968.83780332056199</c:v>
                </c:pt>
                <c:pt idx="783">
                  <c:v>968.87755102040819</c:v>
                </c:pt>
                <c:pt idx="784">
                  <c:v>968.91719745222929</c:v>
                </c:pt>
                <c:pt idx="785">
                  <c:v>968.9567430025445</c:v>
                </c:pt>
                <c:pt idx="786">
                  <c:v>968.99618805590853</c:v>
                </c:pt>
                <c:pt idx="787">
                  <c:v>969.03553299492387</c:v>
                </c:pt>
                <c:pt idx="788">
                  <c:v>968.82129277566537</c:v>
                </c:pt>
                <c:pt idx="789">
                  <c:v>968.86075949367091</c:v>
                </c:pt>
                <c:pt idx="790">
                  <c:v>968.90012642225031</c:v>
                </c:pt>
                <c:pt idx="791">
                  <c:v>968.87626262626259</c:v>
                </c:pt>
                <c:pt idx="792">
                  <c:v>968.91551071878939</c:v>
                </c:pt>
                <c:pt idx="793">
                  <c:v>968.95465994962217</c:v>
                </c:pt>
                <c:pt idx="794">
                  <c:v>968.99371069182394</c:v>
                </c:pt>
                <c:pt idx="795">
                  <c:v>969.0326633165829</c:v>
                </c:pt>
                <c:pt idx="796">
                  <c:v>969.07151819322462</c:v>
                </c:pt>
                <c:pt idx="797">
                  <c:v>969.11027568922304</c:v>
                </c:pt>
                <c:pt idx="798">
                  <c:v>969.14893617021278</c:v>
                </c:pt>
                <c:pt idx="799">
                  <c:v>968.875</c:v>
                </c:pt>
                <c:pt idx="800">
                  <c:v>968.91385767790257</c:v>
                </c:pt>
                <c:pt idx="801">
                  <c:v>968.95261845386528</c:v>
                </c:pt>
                <c:pt idx="802">
                  <c:v>968.99128268991285</c:v>
                </c:pt>
                <c:pt idx="803">
                  <c:v>969.02985074626861</c:v>
                </c:pt>
                <c:pt idx="804">
                  <c:v>969.06832298136646</c:v>
                </c:pt>
                <c:pt idx="805">
                  <c:v>969.04466501240699</c:v>
                </c:pt>
                <c:pt idx="806">
                  <c:v>968.89714993804216</c:v>
                </c:pt>
                <c:pt idx="807">
                  <c:v>968.93564356435638</c:v>
                </c:pt>
                <c:pt idx="808">
                  <c:v>968.97404202719406</c:v>
                </c:pt>
                <c:pt idx="809">
                  <c:v>969.01234567901236</c:v>
                </c:pt>
                <c:pt idx="810">
                  <c:v>968.98890258939582</c:v>
                </c:pt>
                <c:pt idx="811">
                  <c:v>969.0270935960591</c:v>
                </c:pt>
                <c:pt idx="812">
                  <c:v>969.06519065190651</c:v>
                </c:pt>
                <c:pt idx="813">
                  <c:v>968.91891891891896</c:v>
                </c:pt>
                <c:pt idx="814">
                  <c:v>968.95705521472394</c:v>
                </c:pt>
                <c:pt idx="815">
                  <c:v>968.99509803921569</c:v>
                </c:pt>
                <c:pt idx="816">
                  <c:v>968.97184822521422</c:v>
                </c:pt>
                <c:pt idx="817">
                  <c:v>969.0097799511002</c:v>
                </c:pt>
                <c:pt idx="818">
                  <c:v>969.04761904761904</c:v>
                </c:pt>
                <c:pt idx="819">
                  <c:v>969.08536585365857</c:v>
                </c:pt>
                <c:pt idx="820">
                  <c:v>969.12302070645558</c:v>
                </c:pt>
                <c:pt idx="821">
                  <c:v>969.16058394160586</c:v>
                </c:pt>
                <c:pt idx="822">
                  <c:v>969.19805589307407</c:v>
                </c:pt>
                <c:pt idx="823">
                  <c:v>969.17475728155341</c:v>
                </c:pt>
                <c:pt idx="824">
                  <c:v>969.21212121212125</c:v>
                </c:pt>
                <c:pt idx="825">
                  <c:v>969.24939467312345</c:v>
                </c:pt>
                <c:pt idx="826">
                  <c:v>969.28657799274481</c:v>
                </c:pt>
                <c:pt idx="827">
                  <c:v>969.32367149758454</c:v>
                </c:pt>
                <c:pt idx="828">
                  <c:v>969.36067551266581</c:v>
                </c:pt>
                <c:pt idx="829">
                  <c:v>969.39759036144574</c:v>
                </c:pt>
                <c:pt idx="830">
                  <c:v>969.43441636582429</c:v>
                </c:pt>
                <c:pt idx="831">
                  <c:v>969.47115384615381</c:v>
                </c:pt>
                <c:pt idx="832">
                  <c:v>969.50780312124846</c:v>
                </c:pt>
                <c:pt idx="833">
                  <c:v>969.5443645083933</c:v>
                </c:pt>
                <c:pt idx="834">
                  <c:v>969.34131736526945</c:v>
                </c:pt>
                <c:pt idx="835">
                  <c:v>969.01913875598086</c:v>
                </c:pt>
                <c:pt idx="836">
                  <c:v>969.05615292712071</c:v>
                </c:pt>
                <c:pt idx="837">
                  <c:v>968.91408114558476</c:v>
                </c:pt>
                <c:pt idx="838">
                  <c:v>968.89153754469612</c:v>
                </c:pt>
                <c:pt idx="839">
                  <c:v>968.92857142857144</c:v>
                </c:pt>
                <c:pt idx="840">
                  <c:v>968.9655172413793</c:v>
                </c:pt>
                <c:pt idx="841">
                  <c:v>969.00237529691208</c:v>
                </c:pt>
                <c:pt idx="842">
                  <c:v>969.03914590747331</c:v>
                </c:pt>
                <c:pt idx="843">
                  <c:v>969.07582938388623</c:v>
                </c:pt>
                <c:pt idx="844">
                  <c:v>969.11242603550295</c:v>
                </c:pt>
                <c:pt idx="845">
                  <c:v>968.9716312056737</c:v>
                </c:pt>
                <c:pt idx="846">
                  <c:v>968.94923258559618</c:v>
                </c:pt>
                <c:pt idx="847">
                  <c:v>968.86792452830184</c:v>
                </c:pt>
                <c:pt idx="848">
                  <c:v>968.90459363957598</c:v>
                </c:pt>
                <c:pt idx="849">
                  <c:v>968.94117647058829</c:v>
                </c:pt>
                <c:pt idx="850">
                  <c:v>968.97767332549938</c:v>
                </c:pt>
                <c:pt idx="851">
                  <c:v>969.0140845070423</c:v>
                </c:pt>
                <c:pt idx="852">
                  <c:v>968.99179366940211</c:v>
                </c:pt>
                <c:pt idx="853">
                  <c:v>969.02810304449645</c:v>
                </c:pt>
                <c:pt idx="854">
                  <c:v>969.06432748538009</c:v>
                </c:pt>
                <c:pt idx="855">
                  <c:v>968.92523364485976</c:v>
                </c:pt>
                <c:pt idx="856">
                  <c:v>968.96149358226376</c:v>
                </c:pt>
                <c:pt idx="857">
                  <c:v>968.99766899766905</c:v>
                </c:pt>
                <c:pt idx="858">
                  <c:v>969.03376018626307</c:v>
                </c:pt>
                <c:pt idx="859">
                  <c:v>969.06976744186045</c:v>
                </c:pt>
                <c:pt idx="860">
                  <c:v>969.10569105691059</c:v>
                </c:pt>
                <c:pt idx="861">
                  <c:v>969.14153132250578</c:v>
                </c:pt>
                <c:pt idx="862">
                  <c:v>969.17728852838934</c:v>
                </c:pt>
                <c:pt idx="863">
                  <c:v>969.21296296296293</c:v>
                </c:pt>
                <c:pt idx="864">
                  <c:v>969.24855491329481</c:v>
                </c:pt>
                <c:pt idx="865">
                  <c:v>969.28406466512706</c:v>
                </c:pt>
                <c:pt idx="866">
                  <c:v>969.31949250288346</c:v>
                </c:pt>
                <c:pt idx="867">
                  <c:v>969.35483870967744</c:v>
                </c:pt>
                <c:pt idx="868">
                  <c:v>969.39010356731876</c:v>
                </c:pt>
                <c:pt idx="869">
                  <c:v>969.42528735632186</c:v>
                </c:pt>
                <c:pt idx="870">
                  <c:v>969.46039035591275</c:v>
                </c:pt>
                <c:pt idx="871">
                  <c:v>969.15137614678895</c:v>
                </c:pt>
                <c:pt idx="872">
                  <c:v>969.1867124856816</c:v>
                </c:pt>
                <c:pt idx="873">
                  <c:v>969.22196796338676</c:v>
                </c:pt>
                <c:pt idx="874">
                  <c:v>969.25714285714287</c:v>
                </c:pt>
                <c:pt idx="875">
                  <c:v>969.29223744292233</c:v>
                </c:pt>
                <c:pt idx="876">
                  <c:v>969.32725199543904</c:v>
                </c:pt>
                <c:pt idx="877">
                  <c:v>969.36218678815487</c:v>
                </c:pt>
                <c:pt idx="878">
                  <c:v>969.39704209328784</c:v>
                </c:pt>
                <c:pt idx="879">
                  <c:v>969.43181818181813</c:v>
                </c:pt>
                <c:pt idx="880">
                  <c:v>969.46651532349608</c:v>
                </c:pt>
                <c:pt idx="881">
                  <c:v>969.50113378684807</c:v>
                </c:pt>
                <c:pt idx="882">
                  <c:v>969.47904869762169</c:v>
                </c:pt>
                <c:pt idx="883">
                  <c:v>969.51357466063348</c:v>
                </c:pt>
                <c:pt idx="884">
                  <c:v>969.54802259887003</c:v>
                </c:pt>
                <c:pt idx="885">
                  <c:v>969.58239277652365</c:v>
                </c:pt>
                <c:pt idx="886">
                  <c:v>969.61668545659529</c:v>
                </c:pt>
                <c:pt idx="887">
                  <c:v>969.65090090090087</c:v>
                </c:pt>
                <c:pt idx="888">
                  <c:v>969.6850393700787</c:v>
                </c:pt>
                <c:pt idx="889">
                  <c:v>969.71910112359546</c:v>
                </c:pt>
                <c:pt idx="890">
                  <c:v>969.75308641975312</c:v>
                </c:pt>
                <c:pt idx="891">
                  <c:v>969.78699551569503</c:v>
                </c:pt>
                <c:pt idx="892">
                  <c:v>969.82082866741325</c:v>
                </c:pt>
                <c:pt idx="893">
                  <c:v>969.8545861297539</c:v>
                </c:pt>
                <c:pt idx="894">
                  <c:v>969.44134078212289</c:v>
                </c:pt>
                <c:pt idx="895">
                  <c:v>969.47544642857144</c:v>
                </c:pt>
                <c:pt idx="896">
                  <c:v>969.50947603121517</c:v>
                </c:pt>
                <c:pt idx="897">
                  <c:v>969.543429844098</c:v>
                </c:pt>
                <c:pt idx="898">
                  <c:v>969.57730812013347</c:v>
                </c:pt>
                <c:pt idx="899">
                  <c:v>969.61111111111109</c:v>
                </c:pt>
                <c:pt idx="900">
                  <c:v>969.64483906770261</c:v>
                </c:pt>
                <c:pt idx="901">
                  <c:v>969.62305986696231</c:v>
                </c:pt>
                <c:pt idx="902">
                  <c:v>969.43521594684387</c:v>
                </c:pt>
                <c:pt idx="903">
                  <c:v>969.46902654867256</c:v>
                </c:pt>
                <c:pt idx="904">
                  <c:v>969.50276243093924</c:v>
                </c:pt>
                <c:pt idx="905">
                  <c:v>969.53642384105956</c:v>
                </c:pt>
                <c:pt idx="906">
                  <c:v>969.18412348401318</c:v>
                </c:pt>
                <c:pt idx="907">
                  <c:v>969.21806167400882</c:v>
                </c:pt>
                <c:pt idx="908">
                  <c:v>969.14191419141912</c:v>
                </c:pt>
                <c:pt idx="909">
                  <c:v>969.17582417582423</c:v>
                </c:pt>
                <c:pt idx="910">
                  <c:v>969.2096597145993</c:v>
                </c:pt>
                <c:pt idx="911">
                  <c:v>969.24342105263156</c:v>
                </c:pt>
                <c:pt idx="912">
                  <c:v>969.0032858707558</c:v>
                </c:pt>
                <c:pt idx="913">
                  <c:v>969.0371991247265</c:v>
                </c:pt>
                <c:pt idx="914">
                  <c:v>969.07103825136608</c:v>
                </c:pt>
                <c:pt idx="915">
                  <c:v>969.10480349344982</c:v>
                </c:pt>
                <c:pt idx="916">
                  <c:v>969.13849509269357</c:v>
                </c:pt>
                <c:pt idx="917">
                  <c:v>969.17211328976032</c:v>
                </c:pt>
                <c:pt idx="918">
                  <c:v>969.20565832426553</c:v>
                </c:pt>
                <c:pt idx="919">
                  <c:v>969.23913043478262</c:v>
                </c:pt>
                <c:pt idx="920">
                  <c:v>969.27252985884911</c:v>
                </c:pt>
                <c:pt idx="921">
                  <c:v>969.30585683297181</c:v>
                </c:pt>
                <c:pt idx="922">
                  <c:v>969.33911159263278</c:v>
                </c:pt>
                <c:pt idx="923">
                  <c:v>969.10173160173156</c:v>
                </c:pt>
                <c:pt idx="924">
                  <c:v>968.97297297297303</c:v>
                </c:pt>
                <c:pt idx="925">
                  <c:v>969.00647948164146</c:v>
                </c:pt>
                <c:pt idx="926">
                  <c:v>968.93203883495141</c:v>
                </c:pt>
                <c:pt idx="927">
                  <c:v>968.69612068965512</c:v>
                </c:pt>
                <c:pt idx="928">
                  <c:v>968.72981700753496</c:v>
                </c:pt>
                <c:pt idx="929">
                  <c:v>968.76344086021504</c:v>
                </c:pt>
                <c:pt idx="930">
                  <c:v>968.79699248120301</c:v>
                </c:pt>
                <c:pt idx="931">
                  <c:v>968.72317596566529</c:v>
                </c:pt>
                <c:pt idx="932">
                  <c:v>968.75669882100749</c:v>
                </c:pt>
                <c:pt idx="933">
                  <c:v>968.62955032119919</c:v>
                </c:pt>
                <c:pt idx="934">
                  <c:v>968.66310160427804</c:v>
                </c:pt>
                <c:pt idx="935">
                  <c:v>968.69658119658118</c:v>
                </c:pt>
                <c:pt idx="936">
                  <c:v>968.72998932764142</c:v>
                </c:pt>
                <c:pt idx="937">
                  <c:v>968.76332622601274</c:v>
                </c:pt>
                <c:pt idx="938">
                  <c:v>968.79659211927583</c:v>
                </c:pt>
                <c:pt idx="939">
                  <c:v>968.82978723404256</c:v>
                </c:pt>
                <c:pt idx="940">
                  <c:v>968.80977683315621</c:v>
                </c:pt>
                <c:pt idx="941">
                  <c:v>968.84288747346068</c:v>
                </c:pt>
                <c:pt idx="942">
                  <c:v>968.87592788971369</c:v>
                </c:pt>
                <c:pt idx="943">
                  <c:v>968.90889830508479</c:v>
                </c:pt>
                <c:pt idx="944">
                  <c:v>968.94179894179899</c:v>
                </c:pt>
                <c:pt idx="945">
                  <c:v>968.92177589852008</c:v>
                </c:pt>
                <c:pt idx="946">
                  <c:v>968.58500527983108</c:v>
                </c:pt>
                <c:pt idx="947">
                  <c:v>968.61814345991559</c:v>
                </c:pt>
                <c:pt idx="948">
                  <c:v>968.65121180189669</c:v>
                </c:pt>
                <c:pt idx="949">
                  <c:v>968.36842105263156</c:v>
                </c:pt>
                <c:pt idx="950">
                  <c:v>968.3491062039958</c:v>
                </c:pt>
                <c:pt idx="951">
                  <c:v>968.38235294117646</c:v>
                </c:pt>
                <c:pt idx="952">
                  <c:v>968.41552990556136</c:v>
                </c:pt>
                <c:pt idx="953">
                  <c:v>968.44863731656187</c:v>
                </c:pt>
                <c:pt idx="954">
                  <c:v>968.48167539267013</c:v>
                </c:pt>
                <c:pt idx="955">
                  <c:v>968.51464435146443</c:v>
                </c:pt>
                <c:pt idx="956">
                  <c:v>968.54754440961335</c:v>
                </c:pt>
                <c:pt idx="957">
                  <c:v>968.58037578288099</c:v>
                </c:pt>
                <c:pt idx="958">
                  <c:v>968.61313868613138</c:v>
                </c:pt>
                <c:pt idx="959">
                  <c:v>968.54166666666663</c:v>
                </c:pt>
                <c:pt idx="960">
                  <c:v>968.36628511966705</c:v>
                </c:pt>
                <c:pt idx="961">
                  <c:v>968.39916839916839</c:v>
                </c:pt>
                <c:pt idx="962">
                  <c:v>968.22429906542061</c:v>
                </c:pt>
                <c:pt idx="963">
                  <c:v>968.25726141078837</c:v>
                </c:pt>
                <c:pt idx="964">
                  <c:v>968.29015544041454</c:v>
                </c:pt>
                <c:pt idx="965">
                  <c:v>968.32298136645966</c:v>
                </c:pt>
                <c:pt idx="966">
                  <c:v>968.35573940020686</c:v>
                </c:pt>
                <c:pt idx="967">
                  <c:v>968.38842975206614</c:v>
                </c:pt>
                <c:pt idx="968">
                  <c:v>968.42105263157896</c:v>
                </c:pt>
                <c:pt idx="969">
                  <c:v>968.45360824742272</c:v>
                </c:pt>
                <c:pt idx="970">
                  <c:v>968.48609680741504</c:v>
                </c:pt>
                <c:pt idx="971">
                  <c:v>968.51851851851848</c:v>
                </c:pt>
                <c:pt idx="972">
                  <c:v>968.55087358684477</c:v>
                </c:pt>
                <c:pt idx="973">
                  <c:v>968.58316221765915</c:v>
                </c:pt>
                <c:pt idx="974">
                  <c:v>968.61538461538464</c:v>
                </c:pt>
                <c:pt idx="975">
                  <c:v>968.64754098360652</c:v>
                </c:pt>
                <c:pt idx="976">
                  <c:v>968.67963152507673</c:v>
                </c:pt>
                <c:pt idx="977">
                  <c:v>968.71165644171776</c:v>
                </c:pt>
                <c:pt idx="978">
                  <c:v>968.69254341164458</c:v>
                </c:pt>
                <c:pt idx="979">
                  <c:v>968.72448979591832</c:v>
                </c:pt>
                <c:pt idx="980">
                  <c:v>968.75637104994905</c:v>
                </c:pt>
                <c:pt idx="981">
                  <c:v>968.78818737270876</c:v>
                </c:pt>
                <c:pt idx="982">
                  <c:v>968.81993896236008</c:v>
                </c:pt>
                <c:pt idx="983">
                  <c:v>968.85162601626018</c:v>
                </c:pt>
                <c:pt idx="984">
                  <c:v>968.83248730964465</c:v>
                </c:pt>
                <c:pt idx="985">
                  <c:v>968.86409736308315</c:v>
                </c:pt>
                <c:pt idx="986">
                  <c:v>968.89564336372848</c:v>
                </c:pt>
                <c:pt idx="987">
                  <c:v>968.92712550607291</c:v>
                </c:pt>
                <c:pt idx="988">
                  <c:v>968.9585439838221</c:v>
                </c:pt>
                <c:pt idx="989">
                  <c:v>968.98989898989896</c:v>
                </c:pt>
                <c:pt idx="990">
                  <c:v>969.02119071644802</c:v>
                </c:pt>
                <c:pt idx="991">
                  <c:v>969.05241935483866</c:v>
                </c:pt>
                <c:pt idx="992">
                  <c:v>969.08358509566972</c:v>
                </c:pt>
                <c:pt idx="993">
                  <c:v>969.11468812877263</c:v>
                </c:pt>
                <c:pt idx="994">
                  <c:v>969.1457286432161</c:v>
                </c:pt>
                <c:pt idx="995">
                  <c:v>969.1767068273092</c:v>
                </c:pt>
                <c:pt idx="996">
                  <c:v>969.20762286860577</c:v>
                </c:pt>
                <c:pt idx="997">
                  <c:v>969.23847695390782</c:v>
                </c:pt>
                <c:pt idx="998">
                  <c:v>969.26926926926922</c:v>
                </c:pt>
                <c:pt idx="999">
                  <c:v>969.3</c:v>
                </c:pt>
              </c:numCache>
            </c:numRef>
          </c:yVal>
          <c:smooth val="1"/>
          <c:extLst>
            <c:ext xmlns:c16="http://schemas.microsoft.com/office/drawing/2014/chart" uri="{C3380CC4-5D6E-409C-BE32-E72D297353CC}">
              <c16:uniqueId val="{00000000-4375-4F68-B7AB-1CDE67145476}"/>
            </c:ext>
          </c:extLst>
        </c:ser>
        <c:dLbls>
          <c:showLegendKey val="0"/>
          <c:showVal val="0"/>
          <c:showCatName val="0"/>
          <c:showSerName val="0"/>
          <c:showPercent val="0"/>
          <c:showBubbleSize val="0"/>
        </c:dLbls>
        <c:axId val="108439711"/>
        <c:axId val="108438751"/>
      </c:scatterChart>
      <c:valAx>
        <c:axId val="108439711"/>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38751"/>
        <c:crosses val="autoZero"/>
        <c:crossBetween val="midCat"/>
      </c:valAx>
      <c:valAx>
        <c:axId val="1084387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3971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Total Utilities Cost</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$120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Simulation'!$Z$6:$Z$1005</c:f>
              <c:numCache>
                <c:formatCode>"$"#,##0.00</c:formatCode>
                <c:ptCount val="1000"/>
                <c:pt idx="0">
                  <c:v>300</c:v>
                </c:pt>
                <c:pt idx="1">
                  <c:v>300</c:v>
                </c:pt>
                <c:pt idx="2">
                  <c:v>290</c:v>
                </c:pt>
                <c:pt idx="3">
                  <c:v>281.25</c:v>
                </c:pt>
                <c:pt idx="4">
                  <c:v>282</c:v>
                </c:pt>
                <c:pt idx="5">
                  <c:v>282.5</c:v>
                </c:pt>
                <c:pt idx="6">
                  <c:v>285</c:v>
                </c:pt>
                <c:pt idx="7">
                  <c:v>286.875</c:v>
                </c:pt>
                <c:pt idx="8">
                  <c:v>288.33333333333331</c:v>
                </c:pt>
                <c:pt idx="9">
                  <c:v>289.5</c:v>
                </c:pt>
                <c:pt idx="10">
                  <c:v>290.45454545454544</c:v>
                </c:pt>
                <c:pt idx="11">
                  <c:v>291.25</c:v>
                </c:pt>
                <c:pt idx="12">
                  <c:v>287.30769230769232</c:v>
                </c:pt>
                <c:pt idx="13">
                  <c:v>288.21428571428572</c:v>
                </c:pt>
                <c:pt idx="14">
                  <c:v>286</c:v>
                </c:pt>
                <c:pt idx="15">
                  <c:v>283.125</c:v>
                </c:pt>
                <c:pt idx="16">
                  <c:v>284.11764705882354</c:v>
                </c:pt>
                <c:pt idx="17">
                  <c:v>285</c:v>
                </c:pt>
                <c:pt idx="18">
                  <c:v>285.78947368421052</c:v>
                </c:pt>
                <c:pt idx="19">
                  <c:v>286.5</c:v>
                </c:pt>
                <c:pt idx="20">
                  <c:v>287.14285714285717</c:v>
                </c:pt>
                <c:pt idx="21">
                  <c:v>287.72727272727275</c:v>
                </c:pt>
                <c:pt idx="22">
                  <c:v>288.26086956521738</c:v>
                </c:pt>
                <c:pt idx="23">
                  <c:v>288.75</c:v>
                </c:pt>
                <c:pt idx="24">
                  <c:v>289.2</c:v>
                </c:pt>
                <c:pt idx="25">
                  <c:v>287.88461538461536</c:v>
                </c:pt>
                <c:pt idx="26">
                  <c:v>288.33333333333331</c:v>
                </c:pt>
                <c:pt idx="27">
                  <c:v>288.75</c:v>
                </c:pt>
                <c:pt idx="28">
                  <c:v>289.13793103448273</c:v>
                </c:pt>
                <c:pt idx="29">
                  <c:v>289</c:v>
                </c:pt>
                <c:pt idx="30">
                  <c:v>289.35483870967744</c:v>
                </c:pt>
                <c:pt idx="31">
                  <c:v>289.6875</c:v>
                </c:pt>
                <c:pt idx="32">
                  <c:v>290</c:v>
                </c:pt>
                <c:pt idx="33">
                  <c:v>290.29411764705884</c:v>
                </c:pt>
                <c:pt idx="34">
                  <c:v>290.57142857142856</c:v>
                </c:pt>
                <c:pt idx="35">
                  <c:v>290.83333333333331</c:v>
                </c:pt>
                <c:pt idx="36">
                  <c:v>291.08108108108109</c:v>
                </c:pt>
                <c:pt idx="37">
                  <c:v>291.31578947368422</c:v>
                </c:pt>
                <c:pt idx="38">
                  <c:v>291.53846153846155</c:v>
                </c:pt>
                <c:pt idx="39">
                  <c:v>289.875</c:v>
                </c:pt>
                <c:pt idx="40">
                  <c:v>290.1219512195122</c:v>
                </c:pt>
                <c:pt idx="41">
                  <c:v>290.35714285714283</c:v>
                </c:pt>
                <c:pt idx="42">
                  <c:v>290.58139534883719</c:v>
                </c:pt>
                <c:pt idx="43">
                  <c:v>290.79545454545456</c:v>
                </c:pt>
                <c:pt idx="44">
                  <c:v>291</c:v>
                </c:pt>
                <c:pt idx="45">
                  <c:v>290.21739130434781</c:v>
                </c:pt>
                <c:pt idx="46">
                  <c:v>290.42553191489361</c:v>
                </c:pt>
                <c:pt idx="47">
                  <c:v>288.4375</c:v>
                </c:pt>
                <c:pt idx="48">
                  <c:v>288.67346938775512</c:v>
                </c:pt>
                <c:pt idx="49">
                  <c:v>287.39999999999998</c:v>
                </c:pt>
                <c:pt idx="50">
                  <c:v>287.64705882352939</c:v>
                </c:pt>
                <c:pt idx="51">
                  <c:v>287.88461538461536</c:v>
                </c:pt>
                <c:pt idx="52">
                  <c:v>288.11320754716979</c:v>
                </c:pt>
                <c:pt idx="53">
                  <c:v>288.33333333333331</c:v>
                </c:pt>
                <c:pt idx="54">
                  <c:v>286.90909090909093</c:v>
                </c:pt>
                <c:pt idx="55">
                  <c:v>286.875</c:v>
                </c:pt>
                <c:pt idx="56">
                  <c:v>287.10526315789474</c:v>
                </c:pt>
                <c:pt idx="57">
                  <c:v>287.32758620689657</c:v>
                </c:pt>
                <c:pt idx="58">
                  <c:v>287.54237288135596</c:v>
                </c:pt>
                <c:pt idx="59">
                  <c:v>287.75</c:v>
                </c:pt>
                <c:pt idx="60">
                  <c:v>287.95081967213116</c:v>
                </c:pt>
                <c:pt idx="61">
                  <c:v>288.14516129032256</c:v>
                </c:pt>
                <c:pt idx="62">
                  <c:v>287.61904761904759</c:v>
                </c:pt>
                <c:pt idx="63">
                  <c:v>287.8125</c:v>
                </c:pt>
                <c:pt idx="64">
                  <c:v>288</c:v>
                </c:pt>
                <c:pt idx="65">
                  <c:v>288.18181818181819</c:v>
                </c:pt>
                <c:pt idx="66">
                  <c:v>288.35820895522386</c:v>
                </c:pt>
                <c:pt idx="67">
                  <c:v>288.52941176470586</c:v>
                </c:pt>
                <c:pt idx="68">
                  <c:v>288.69565217391306</c:v>
                </c:pt>
                <c:pt idx="69">
                  <c:v>288.85714285714283</c:v>
                </c:pt>
                <c:pt idx="70">
                  <c:v>289.01408450704224</c:v>
                </c:pt>
                <c:pt idx="71">
                  <c:v>288.95833333333331</c:v>
                </c:pt>
                <c:pt idx="72">
                  <c:v>289.10958904109589</c:v>
                </c:pt>
                <c:pt idx="73">
                  <c:v>289.25675675675677</c:v>
                </c:pt>
                <c:pt idx="74">
                  <c:v>289.39999999999998</c:v>
                </c:pt>
                <c:pt idx="75">
                  <c:v>289.53947368421052</c:v>
                </c:pt>
                <c:pt idx="76">
                  <c:v>289.6753246753247</c:v>
                </c:pt>
                <c:pt idx="77">
                  <c:v>289.80769230769232</c:v>
                </c:pt>
                <c:pt idx="78">
                  <c:v>289.9367088607595</c:v>
                </c:pt>
                <c:pt idx="79">
                  <c:v>289.3125</c:v>
                </c:pt>
                <c:pt idx="80">
                  <c:v>289.44444444444446</c:v>
                </c:pt>
                <c:pt idx="81">
                  <c:v>289.57317073170731</c:v>
                </c:pt>
                <c:pt idx="82">
                  <c:v>289.69879518072287</c:v>
                </c:pt>
                <c:pt idx="83">
                  <c:v>289.82142857142856</c:v>
                </c:pt>
                <c:pt idx="84">
                  <c:v>289.94117647058823</c:v>
                </c:pt>
                <c:pt idx="85">
                  <c:v>290.05813953488371</c:v>
                </c:pt>
                <c:pt idx="86">
                  <c:v>290.17241379310343</c:v>
                </c:pt>
                <c:pt idx="87">
                  <c:v>290.28409090909093</c:v>
                </c:pt>
                <c:pt idx="88">
                  <c:v>290.39325842696627</c:v>
                </c:pt>
                <c:pt idx="89">
                  <c:v>290.5</c:v>
                </c:pt>
                <c:pt idx="90">
                  <c:v>290.60439560439562</c:v>
                </c:pt>
                <c:pt idx="91">
                  <c:v>290.70652173913044</c:v>
                </c:pt>
                <c:pt idx="92">
                  <c:v>290.80645161290323</c:v>
                </c:pt>
                <c:pt idx="93">
                  <c:v>290.90425531914894</c:v>
                </c:pt>
                <c:pt idx="94">
                  <c:v>290.21052631578948</c:v>
                </c:pt>
                <c:pt idx="95">
                  <c:v>290.3125</c:v>
                </c:pt>
                <c:pt idx="96">
                  <c:v>290.41237113402065</c:v>
                </c:pt>
                <c:pt idx="97">
                  <c:v>290.51020408163265</c:v>
                </c:pt>
                <c:pt idx="98">
                  <c:v>290.30303030303031</c:v>
                </c:pt>
                <c:pt idx="99">
                  <c:v>290.39999999999998</c:v>
                </c:pt>
                <c:pt idx="100">
                  <c:v>290.49504950495049</c:v>
                </c:pt>
                <c:pt idx="101">
                  <c:v>290.14705882352939</c:v>
                </c:pt>
                <c:pt idx="102">
                  <c:v>290.24271844660194</c:v>
                </c:pt>
                <c:pt idx="103">
                  <c:v>290.33653846153845</c:v>
                </c:pt>
                <c:pt idx="104">
                  <c:v>290.42857142857144</c:v>
                </c:pt>
                <c:pt idx="105">
                  <c:v>290.51886792452831</c:v>
                </c:pt>
                <c:pt idx="106">
                  <c:v>290.60747663551405</c:v>
                </c:pt>
                <c:pt idx="107">
                  <c:v>290.55555555555554</c:v>
                </c:pt>
                <c:pt idx="108">
                  <c:v>290.64220183486236</c:v>
                </c:pt>
                <c:pt idx="109">
                  <c:v>290.72727272727275</c:v>
                </c:pt>
                <c:pt idx="110">
                  <c:v>290.54054054054052</c:v>
                </c:pt>
                <c:pt idx="111">
                  <c:v>290.625</c:v>
                </c:pt>
                <c:pt idx="112">
                  <c:v>290.57522123893807</c:v>
                </c:pt>
                <c:pt idx="113">
                  <c:v>290.26315789473682</c:v>
                </c:pt>
                <c:pt idx="114">
                  <c:v>290.3478260869565</c:v>
                </c:pt>
                <c:pt idx="115">
                  <c:v>290.43103448275861</c:v>
                </c:pt>
                <c:pt idx="116">
                  <c:v>290.5128205128205</c:v>
                </c:pt>
                <c:pt idx="117">
                  <c:v>290.59322033898303</c:v>
                </c:pt>
                <c:pt idx="118">
                  <c:v>290.67226890756302</c:v>
                </c:pt>
                <c:pt idx="119">
                  <c:v>290.75</c:v>
                </c:pt>
                <c:pt idx="120">
                  <c:v>290.82644628099172</c:v>
                </c:pt>
                <c:pt idx="121">
                  <c:v>290.90163934426232</c:v>
                </c:pt>
                <c:pt idx="122">
                  <c:v>290.97560975609758</c:v>
                </c:pt>
                <c:pt idx="123">
                  <c:v>291.04838709677421</c:v>
                </c:pt>
                <c:pt idx="124">
                  <c:v>290.88</c:v>
                </c:pt>
                <c:pt idx="125">
                  <c:v>290.95238095238096</c:v>
                </c:pt>
                <c:pt idx="126">
                  <c:v>291.02362204724409</c:v>
                </c:pt>
                <c:pt idx="127">
                  <c:v>291.09375</c:v>
                </c:pt>
                <c:pt idx="128">
                  <c:v>291.16279069767444</c:v>
                </c:pt>
                <c:pt idx="129">
                  <c:v>291.23076923076923</c:v>
                </c:pt>
                <c:pt idx="130">
                  <c:v>291.29770992366412</c:v>
                </c:pt>
                <c:pt idx="131">
                  <c:v>290.56818181818181</c:v>
                </c:pt>
                <c:pt idx="132">
                  <c:v>290.41353383458647</c:v>
                </c:pt>
                <c:pt idx="133">
                  <c:v>290.4850746268657</c:v>
                </c:pt>
                <c:pt idx="134">
                  <c:v>290.55555555555554</c:v>
                </c:pt>
                <c:pt idx="135">
                  <c:v>290.625</c:v>
                </c:pt>
                <c:pt idx="136">
                  <c:v>290.69343065693431</c:v>
                </c:pt>
                <c:pt idx="137">
                  <c:v>290.76086956521738</c:v>
                </c:pt>
                <c:pt idx="138">
                  <c:v>290.82733812949641</c:v>
                </c:pt>
                <c:pt idx="139">
                  <c:v>290.89285714285717</c:v>
                </c:pt>
                <c:pt idx="140">
                  <c:v>290.95744680851061</c:v>
                </c:pt>
                <c:pt idx="141">
                  <c:v>290.7042253521127</c:v>
                </c:pt>
                <c:pt idx="142">
                  <c:v>290.76923076923077</c:v>
                </c:pt>
                <c:pt idx="143">
                  <c:v>290.83333333333331</c:v>
                </c:pt>
                <c:pt idx="144">
                  <c:v>290.89655172413791</c:v>
                </c:pt>
                <c:pt idx="145">
                  <c:v>290.95890410958901</c:v>
                </c:pt>
                <c:pt idx="146">
                  <c:v>290.71428571428572</c:v>
                </c:pt>
                <c:pt idx="147">
                  <c:v>290.77702702702703</c:v>
                </c:pt>
                <c:pt idx="148">
                  <c:v>290.83892617449663</c:v>
                </c:pt>
                <c:pt idx="149">
                  <c:v>290.5</c:v>
                </c:pt>
                <c:pt idx="150">
                  <c:v>290.56291390728478</c:v>
                </c:pt>
                <c:pt idx="151">
                  <c:v>290.625</c:v>
                </c:pt>
                <c:pt idx="152">
                  <c:v>290.0980392156863</c:v>
                </c:pt>
                <c:pt idx="153">
                  <c:v>290.16233766233768</c:v>
                </c:pt>
                <c:pt idx="154">
                  <c:v>290.22580645161293</c:v>
                </c:pt>
                <c:pt idx="155">
                  <c:v>290.28846153846155</c:v>
                </c:pt>
                <c:pt idx="156">
                  <c:v>290.35031847133757</c:v>
                </c:pt>
                <c:pt idx="157">
                  <c:v>290.41139240506328</c:v>
                </c:pt>
                <c:pt idx="158">
                  <c:v>290.47169811320754</c:v>
                </c:pt>
                <c:pt idx="159">
                  <c:v>290.4375</c:v>
                </c:pt>
                <c:pt idx="160">
                  <c:v>290.21739130434781</c:v>
                </c:pt>
                <c:pt idx="161">
                  <c:v>290.27777777777777</c:v>
                </c:pt>
                <c:pt idx="162">
                  <c:v>290.33742331288346</c:v>
                </c:pt>
                <c:pt idx="163">
                  <c:v>290.39634146341461</c:v>
                </c:pt>
                <c:pt idx="164">
                  <c:v>290.45454545454544</c:v>
                </c:pt>
                <c:pt idx="165">
                  <c:v>290.51204819277109</c:v>
                </c:pt>
                <c:pt idx="166">
                  <c:v>290.29940119760477</c:v>
                </c:pt>
                <c:pt idx="167">
                  <c:v>290.35714285714283</c:v>
                </c:pt>
                <c:pt idx="168">
                  <c:v>290.41420118343194</c:v>
                </c:pt>
                <c:pt idx="169">
                  <c:v>290.47058823529414</c:v>
                </c:pt>
                <c:pt idx="170">
                  <c:v>290.5263157894737</c:v>
                </c:pt>
                <c:pt idx="171">
                  <c:v>289.97093023255815</c:v>
                </c:pt>
                <c:pt idx="172">
                  <c:v>290.02890173410407</c:v>
                </c:pt>
                <c:pt idx="173">
                  <c:v>290.08620689655174</c:v>
                </c:pt>
                <c:pt idx="174">
                  <c:v>290.14285714285717</c:v>
                </c:pt>
                <c:pt idx="175">
                  <c:v>290.19886363636363</c:v>
                </c:pt>
                <c:pt idx="176">
                  <c:v>290.25423728813558</c:v>
                </c:pt>
                <c:pt idx="177">
                  <c:v>290.30898876404495</c:v>
                </c:pt>
                <c:pt idx="178">
                  <c:v>290.3631284916201</c:v>
                </c:pt>
                <c:pt idx="179">
                  <c:v>290.41666666666669</c:v>
                </c:pt>
                <c:pt idx="180">
                  <c:v>290.38674033149169</c:v>
                </c:pt>
                <c:pt idx="181">
                  <c:v>290.43956043956047</c:v>
                </c:pt>
                <c:pt idx="182">
                  <c:v>290.49180327868851</c:v>
                </c:pt>
                <c:pt idx="183">
                  <c:v>290.54347826086956</c:v>
                </c:pt>
                <c:pt idx="184">
                  <c:v>290.59459459459458</c:v>
                </c:pt>
                <c:pt idx="185">
                  <c:v>290.64516129032256</c:v>
                </c:pt>
                <c:pt idx="186">
                  <c:v>290.69518716577539</c:v>
                </c:pt>
                <c:pt idx="187">
                  <c:v>290.74468085106383</c:v>
                </c:pt>
                <c:pt idx="188">
                  <c:v>290.79365079365078</c:v>
                </c:pt>
                <c:pt idx="189">
                  <c:v>290.68421052631578</c:v>
                </c:pt>
                <c:pt idx="190">
                  <c:v>290.73298429319374</c:v>
                </c:pt>
                <c:pt idx="191">
                  <c:v>290.78125</c:v>
                </c:pt>
                <c:pt idx="192">
                  <c:v>290.82901554404145</c:v>
                </c:pt>
                <c:pt idx="193">
                  <c:v>290.87628865979383</c:v>
                </c:pt>
                <c:pt idx="194">
                  <c:v>290.92307692307691</c:v>
                </c:pt>
                <c:pt idx="195">
                  <c:v>290.96938775510205</c:v>
                </c:pt>
                <c:pt idx="196">
                  <c:v>291.01522842639594</c:v>
                </c:pt>
                <c:pt idx="197">
                  <c:v>290.90909090909093</c:v>
                </c:pt>
                <c:pt idx="198">
                  <c:v>290.95477386934675</c:v>
                </c:pt>
                <c:pt idx="199">
                  <c:v>291</c:v>
                </c:pt>
                <c:pt idx="200">
                  <c:v>291.04477611940297</c:v>
                </c:pt>
                <c:pt idx="201">
                  <c:v>290.64356435643566</c:v>
                </c:pt>
                <c:pt idx="202">
                  <c:v>290.46798029556652</c:v>
                </c:pt>
                <c:pt idx="203">
                  <c:v>290.51470588235293</c:v>
                </c:pt>
                <c:pt idx="204">
                  <c:v>290.5609756097561</c:v>
                </c:pt>
                <c:pt idx="205">
                  <c:v>290.60679611650488</c:v>
                </c:pt>
                <c:pt idx="206">
                  <c:v>290.6521739130435</c:v>
                </c:pt>
                <c:pt idx="207">
                  <c:v>290.69711538461536</c:v>
                </c:pt>
                <c:pt idx="208">
                  <c:v>290.74162679425837</c:v>
                </c:pt>
                <c:pt idx="209">
                  <c:v>290.78571428571428</c:v>
                </c:pt>
                <c:pt idx="210">
                  <c:v>290.82938388625593</c:v>
                </c:pt>
                <c:pt idx="211">
                  <c:v>290.87264150943395</c:v>
                </c:pt>
                <c:pt idx="212">
                  <c:v>290.91549295774649</c:v>
                </c:pt>
                <c:pt idx="213">
                  <c:v>290.95794392523362</c:v>
                </c:pt>
                <c:pt idx="214">
                  <c:v>290.86046511627904</c:v>
                </c:pt>
                <c:pt idx="215">
                  <c:v>290.90277777777777</c:v>
                </c:pt>
                <c:pt idx="216">
                  <c:v>290.94470046082949</c:v>
                </c:pt>
                <c:pt idx="217">
                  <c:v>290.98623853211006</c:v>
                </c:pt>
                <c:pt idx="218">
                  <c:v>291.02739726027397</c:v>
                </c:pt>
                <c:pt idx="219">
                  <c:v>291.06818181818181</c:v>
                </c:pt>
                <c:pt idx="220">
                  <c:v>291.1085972850679</c:v>
                </c:pt>
                <c:pt idx="221">
                  <c:v>291.14864864864865</c:v>
                </c:pt>
                <c:pt idx="222">
                  <c:v>291.18834080717488</c:v>
                </c:pt>
                <c:pt idx="223">
                  <c:v>291.22767857142856</c:v>
                </c:pt>
                <c:pt idx="224">
                  <c:v>291.26666666666665</c:v>
                </c:pt>
                <c:pt idx="225">
                  <c:v>291.30530973451329</c:v>
                </c:pt>
                <c:pt idx="226">
                  <c:v>291.34361233480178</c:v>
                </c:pt>
                <c:pt idx="227">
                  <c:v>291.38157894736844</c:v>
                </c:pt>
                <c:pt idx="228">
                  <c:v>291.28820960698692</c:v>
                </c:pt>
                <c:pt idx="229">
                  <c:v>291.13043478260869</c:v>
                </c:pt>
                <c:pt idx="230">
                  <c:v>291.16883116883116</c:v>
                </c:pt>
                <c:pt idx="231">
                  <c:v>291.20689655172413</c:v>
                </c:pt>
                <c:pt idx="232">
                  <c:v>291.24463519313304</c:v>
                </c:pt>
                <c:pt idx="233">
                  <c:v>291.28205128205127</c:v>
                </c:pt>
                <c:pt idx="234">
                  <c:v>291.31914893617022</c:v>
                </c:pt>
                <c:pt idx="235">
                  <c:v>290.91101694915255</c:v>
                </c:pt>
                <c:pt idx="236">
                  <c:v>290.82278481012656</c:v>
                </c:pt>
                <c:pt idx="237">
                  <c:v>290.86134453781511</c:v>
                </c:pt>
                <c:pt idx="238">
                  <c:v>290.89958158995813</c:v>
                </c:pt>
                <c:pt idx="239">
                  <c:v>290.9375</c:v>
                </c:pt>
                <c:pt idx="240">
                  <c:v>290.72614107883817</c:v>
                </c:pt>
                <c:pt idx="241">
                  <c:v>290.76446280991735</c:v>
                </c:pt>
                <c:pt idx="242">
                  <c:v>290.80246913580248</c:v>
                </c:pt>
                <c:pt idx="243">
                  <c:v>290.84016393442624</c:v>
                </c:pt>
                <c:pt idx="244">
                  <c:v>290.87755102040819</c:v>
                </c:pt>
                <c:pt idx="245">
                  <c:v>290.85365853658539</c:v>
                </c:pt>
                <c:pt idx="246">
                  <c:v>290.89068825910931</c:v>
                </c:pt>
                <c:pt idx="247">
                  <c:v>290.92741935483872</c:v>
                </c:pt>
                <c:pt idx="248">
                  <c:v>290.96385542168673</c:v>
                </c:pt>
                <c:pt idx="249">
                  <c:v>290.7</c:v>
                </c:pt>
                <c:pt idx="250">
                  <c:v>290.73705179282871</c:v>
                </c:pt>
                <c:pt idx="251">
                  <c:v>290.77380952380952</c:v>
                </c:pt>
                <c:pt idx="252">
                  <c:v>290.81027667984188</c:v>
                </c:pt>
                <c:pt idx="253">
                  <c:v>290.84645669291336</c:v>
                </c:pt>
                <c:pt idx="254">
                  <c:v>290.88235294117646</c:v>
                </c:pt>
                <c:pt idx="255">
                  <c:v>290.91796875</c:v>
                </c:pt>
                <c:pt idx="256">
                  <c:v>290.95330739299612</c:v>
                </c:pt>
                <c:pt idx="257">
                  <c:v>290.98837209302326</c:v>
                </c:pt>
                <c:pt idx="258">
                  <c:v>291.02316602316603</c:v>
                </c:pt>
                <c:pt idx="259">
                  <c:v>290.82692307692309</c:v>
                </c:pt>
                <c:pt idx="260">
                  <c:v>290.86206896551727</c:v>
                </c:pt>
                <c:pt idx="261">
                  <c:v>290.89694656488547</c:v>
                </c:pt>
                <c:pt idx="262">
                  <c:v>290.87452471482891</c:v>
                </c:pt>
                <c:pt idx="263">
                  <c:v>290.90909090909093</c:v>
                </c:pt>
                <c:pt idx="264">
                  <c:v>290.94339622641508</c:v>
                </c:pt>
                <c:pt idx="265">
                  <c:v>290.97744360902254</c:v>
                </c:pt>
                <c:pt idx="266">
                  <c:v>291.01123595505618</c:v>
                </c:pt>
                <c:pt idx="267">
                  <c:v>290.82089552238807</c:v>
                </c:pt>
                <c:pt idx="268">
                  <c:v>290.85501858736058</c:v>
                </c:pt>
                <c:pt idx="269">
                  <c:v>290.88888888888891</c:v>
                </c:pt>
                <c:pt idx="270">
                  <c:v>290.92250922509226</c:v>
                </c:pt>
                <c:pt idx="271">
                  <c:v>290.84558823529414</c:v>
                </c:pt>
                <c:pt idx="272">
                  <c:v>290.87912087912088</c:v>
                </c:pt>
                <c:pt idx="273">
                  <c:v>290.91240875912411</c:v>
                </c:pt>
                <c:pt idx="274">
                  <c:v>290.94545454545454</c:v>
                </c:pt>
                <c:pt idx="275">
                  <c:v>290.97826086956519</c:v>
                </c:pt>
                <c:pt idx="276">
                  <c:v>291.01083032490976</c:v>
                </c:pt>
                <c:pt idx="277">
                  <c:v>291.0431654676259</c:v>
                </c:pt>
                <c:pt idx="278">
                  <c:v>291.07526881720429</c:v>
                </c:pt>
                <c:pt idx="279">
                  <c:v>291</c:v>
                </c:pt>
                <c:pt idx="280">
                  <c:v>291.03202846975091</c:v>
                </c:pt>
                <c:pt idx="281">
                  <c:v>291.06382978723406</c:v>
                </c:pt>
                <c:pt idx="282">
                  <c:v>290.77738515901058</c:v>
                </c:pt>
                <c:pt idx="283">
                  <c:v>290.8098591549296</c:v>
                </c:pt>
                <c:pt idx="284">
                  <c:v>290.57894736842104</c:v>
                </c:pt>
                <c:pt idx="285">
                  <c:v>290.61188811188811</c:v>
                </c:pt>
                <c:pt idx="286">
                  <c:v>290.64459930313586</c:v>
                </c:pt>
                <c:pt idx="287">
                  <c:v>290.57291666666669</c:v>
                </c:pt>
                <c:pt idx="288">
                  <c:v>290.60553633217995</c:v>
                </c:pt>
                <c:pt idx="289">
                  <c:v>290.5344827586207</c:v>
                </c:pt>
                <c:pt idx="290">
                  <c:v>290.56701030927837</c:v>
                </c:pt>
                <c:pt idx="291">
                  <c:v>290.59931506849313</c:v>
                </c:pt>
                <c:pt idx="292">
                  <c:v>290.580204778157</c:v>
                </c:pt>
                <c:pt idx="293">
                  <c:v>290.61224489795916</c:v>
                </c:pt>
                <c:pt idx="294">
                  <c:v>290.64406779661016</c:v>
                </c:pt>
                <c:pt idx="295">
                  <c:v>290.67567567567568</c:v>
                </c:pt>
                <c:pt idx="296">
                  <c:v>290.70707070707073</c:v>
                </c:pt>
                <c:pt idx="297">
                  <c:v>290.73825503355704</c:v>
                </c:pt>
                <c:pt idx="298">
                  <c:v>290.76923076923077</c:v>
                </c:pt>
                <c:pt idx="299">
                  <c:v>290.8</c:v>
                </c:pt>
                <c:pt idx="300">
                  <c:v>290.83056478405314</c:v>
                </c:pt>
                <c:pt idx="301">
                  <c:v>290.86092715231786</c:v>
                </c:pt>
                <c:pt idx="302">
                  <c:v>290.89108910891088</c:v>
                </c:pt>
                <c:pt idx="303">
                  <c:v>290.92105263157896</c:v>
                </c:pt>
                <c:pt idx="304">
                  <c:v>290.90163934426232</c:v>
                </c:pt>
                <c:pt idx="305">
                  <c:v>290.93137254901961</c:v>
                </c:pt>
                <c:pt idx="306">
                  <c:v>290.96091205211724</c:v>
                </c:pt>
                <c:pt idx="307">
                  <c:v>290.99025974025972</c:v>
                </c:pt>
                <c:pt idx="308">
                  <c:v>291.01941747572818</c:v>
                </c:pt>
                <c:pt idx="309">
                  <c:v>291.04838709677421</c:v>
                </c:pt>
                <c:pt idx="310">
                  <c:v>291.0771704180064</c:v>
                </c:pt>
                <c:pt idx="311">
                  <c:v>291.10576923076923</c:v>
                </c:pt>
                <c:pt idx="312">
                  <c:v>291.13418530351436</c:v>
                </c:pt>
                <c:pt idx="313">
                  <c:v>291.16242038216558</c:v>
                </c:pt>
                <c:pt idx="314">
                  <c:v>291.1904761904762</c:v>
                </c:pt>
                <c:pt idx="315">
                  <c:v>291.21835443037975</c:v>
                </c:pt>
                <c:pt idx="316">
                  <c:v>291.19873817034699</c:v>
                </c:pt>
                <c:pt idx="317">
                  <c:v>291.17924528301887</c:v>
                </c:pt>
                <c:pt idx="318">
                  <c:v>291.20689655172413</c:v>
                </c:pt>
                <c:pt idx="319">
                  <c:v>291.234375</c:v>
                </c:pt>
                <c:pt idx="320">
                  <c:v>291.26168224299067</c:v>
                </c:pt>
                <c:pt idx="321">
                  <c:v>291.28881987577643</c:v>
                </c:pt>
                <c:pt idx="322">
                  <c:v>291.26934984520125</c:v>
                </c:pt>
                <c:pt idx="323">
                  <c:v>291.2962962962963</c:v>
                </c:pt>
                <c:pt idx="324">
                  <c:v>291.09230769230771</c:v>
                </c:pt>
                <c:pt idx="325">
                  <c:v>291.11963190184048</c:v>
                </c:pt>
                <c:pt idx="326">
                  <c:v>290.87155963302752</c:v>
                </c:pt>
                <c:pt idx="327">
                  <c:v>290.89939024390242</c:v>
                </c:pt>
                <c:pt idx="328">
                  <c:v>290.9270516717325</c:v>
                </c:pt>
                <c:pt idx="329">
                  <c:v>290.95454545454544</c:v>
                </c:pt>
                <c:pt idx="330">
                  <c:v>290.98187311178248</c:v>
                </c:pt>
                <c:pt idx="331">
                  <c:v>291.00903614457832</c:v>
                </c:pt>
                <c:pt idx="332">
                  <c:v>291.03603603603602</c:v>
                </c:pt>
                <c:pt idx="333">
                  <c:v>291.06287425149702</c:v>
                </c:pt>
                <c:pt idx="334">
                  <c:v>291.08955223880599</c:v>
                </c:pt>
                <c:pt idx="335">
                  <c:v>291.11607142857144</c:v>
                </c:pt>
                <c:pt idx="336">
                  <c:v>291.14243323442139</c:v>
                </c:pt>
                <c:pt idx="337">
                  <c:v>291.16863905325442</c:v>
                </c:pt>
                <c:pt idx="338">
                  <c:v>291.19469026548671</c:v>
                </c:pt>
                <c:pt idx="339">
                  <c:v>291.22058823529414</c:v>
                </c:pt>
                <c:pt idx="340">
                  <c:v>291.24633431085044</c:v>
                </c:pt>
                <c:pt idx="341">
                  <c:v>291.27192982456143</c:v>
                </c:pt>
                <c:pt idx="342">
                  <c:v>291.29737609329447</c:v>
                </c:pt>
                <c:pt idx="343">
                  <c:v>291.32267441860466</c:v>
                </c:pt>
                <c:pt idx="344">
                  <c:v>291.3478260869565</c:v>
                </c:pt>
                <c:pt idx="345">
                  <c:v>291.37283236994222</c:v>
                </c:pt>
                <c:pt idx="346">
                  <c:v>291.39769452449571</c:v>
                </c:pt>
                <c:pt idx="347">
                  <c:v>291.42241379310343</c:v>
                </c:pt>
                <c:pt idx="348">
                  <c:v>291.44699140401144</c:v>
                </c:pt>
                <c:pt idx="349">
                  <c:v>291.47142857142859</c:v>
                </c:pt>
                <c:pt idx="350">
                  <c:v>291.4957264957265</c:v>
                </c:pt>
                <c:pt idx="351">
                  <c:v>291.51988636363637</c:v>
                </c:pt>
                <c:pt idx="352">
                  <c:v>291.41643059490087</c:v>
                </c:pt>
                <c:pt idx="353">
                  <c:v>291.14406779661016</c:v>
                </c:pt>
                <c:pt idx="354">
                  <c:v>291.16901408450707</c:v>
                </c:pt>
                <c:pt idx="355">
                  <c:v>291.1938202247191</c:v>
                </c:pt>
                <c:pt idx="356">
                  <c:v>291.0924369747899</c:v>
                </c:pt>
                <c:pt idx="357">
                  <c:v>291.11731843575421</c:v>
                </c:pt>
                <c:pt idx="358">
                  <c:v>291.14206128133702</c:v>
                </c:pt>
                <c:pt idx="359">
                  <c:v>291.16666666666669</c:v>
                </c:pt>
                <c:pt idx="360">
                  <c:v>291.14958448753464</c:v>
                </c:pt>
                <c:pt idx="361">
                  <c:v>291.17403314917129</c:v>
                </c:pt>
                <c:pt idx="362">
                  <c:v>291.198347107438</c:v>
                </c:pt>
                <c:pt idx="363">
                  <c:v>291.22252747252747</c:v>
                </c:pt>
                <c:pt idx="364">
                  <c:v>291.24657534246575</c:v>
                </c:pt>
                <c:pt idx="365">
                  <c:v>291.27049180327867</c:v>
                </c:pt>
                <c:pt idx="366">
                  <c:v>291.29427792915533</c:v>
                </c:pt>
                <c:pt idx="367">
                  <c:v>291.31793478260869</c:v>
                </c:pt>
                <c:pt idx="368">
                  <c:v>291.26016260162601</c:v>
                </c:pt>
                <c:pt idx="369">
                  <c:v>291.2837837837838</c:v>
                </c:pt>
                <c:pt idx="370">
                  <c:v>291.30727762803235</c:v>
                </c:pt>
                <c:pt idx="371">
                  <c:v>291.33064516129031</c:v>
                </c:pt>
                <c:pt idx="372">
                  <c:v>291.35388739946382</c:v>
                </c:pt>
                <c:pt idx="373">
                  <c:v>291.37700534759358</c:v>
                </c:pt>
                <c:pt idx="374">
                  <c:v>291.39999999999998</c:v>
                </c:pt>
                <c:pt idx="375">
                  <c:v>291.42287234042556</c:v>
                </c:pt>
                <c:pt idx="376">
                  <c:v>291.44562334217505</c:v>
                </c:pt>
                <c:pt idx="377">
                  <c:v>291.46825396825398</c:v>
                </c:pt>
                <c:pt idx="378">
                  <c:v>291.49076517150394</c:v>
                </c:pt>
                <c:pt idx="379">
                  <c:v>291.51315789473682</c:v>
                </c:pt>
                <c:pt idx="380">
                  <c:v>291.49606299212599</c:v>
                </c:pt>
                <c:pt idx="381">
                  <c:v>291.51832460732982</c:v>
                </c:pt>
                <c:pt idx="382">
                  <c:v>291.22715404699738</c:v>
                </c:pt>
                <c:pt idx="383">
                  <c:v>291.25</c:v>
                </c:pt>
                <c:pt idx="384">
                  <c:v>291.27272727272725</c:v>
                </c:pt>
                <c:pt idx="385">
                  <c:v>291.29533678756479</c:v>
                </c:pt>
                <c:pt idx="386">
                  <c:v>291.31782945736433</c:v>
                </c:pt>
                <c:pt idx="387">
                  <c:v>291.34020618556701</c:v>
                </c:pt>
                <c:pt idx="388">
                  <c:v>291.36246786632393</c:v>
                </c:pt>
                <c:pt idx="389">
                  <c:v>291.38461538461536</c:v>
                </c:pt>
                <c:pt idx="390">
                  <c:v>291.40664961636827</c:v>
                </c:pt>
                <c:pt idx="391">
                  <c:v>291.42857142857144</c:v>
                </c:pt>
                <c:pt idx="392">
                  <c:v>291.4503816793893</c:v>
                </c:pt>
                <c:pt idx="393">
                  <c:v>291.39593908629439</c:v>
                </c:pt>
                <c:pt idx="394">
                  <c:v>291.37974683544303</c:v>
                </c:pt>
                <c:pt idx="395">
                  <c:v>291.40151515151513</c:v>
                </c:pt>
                <c:pt idx="396">
                  <c:v>291.42317380352642</c:v>
                </c:pt>
                <c:pt idx="397">
                  <c:v>291.44472361809045</c:v>
                </c:pt>
                <c:pt idx="398">
                  <c:v>291.24060150375942</c:v>
                </c:pt>
                <c:pt idx="399">
                  <c:v>291.26249999999999</c:v>
                </c:pt>
                <c:pt idx="400">
                  <c:v>291.13466334164588</c:v>
                </c:pt>
                <c:pt idx="401">
                  <c:v>291.15671641791045</c:v>
                </c:pt>
                <c:pt idx="402">
                  <c:v>291.17866004962781</c:v>
                </c:pt>
                <c:pt idx="403">
                  <c:v>291.20049504950492</c:v>
                </c:pt>
                <c:pt idx="404">
                  <c:v>291.22222222222223</c:v>
                </c:pt>
                <c:pt idx="405">
                  <c:v>291.13300492610836</c:v>
                </c:pt>
                <c:pt idx="406">
                  <c:v>291.08108108108109</c:v>
                </c:pt>
                <c:pt idx="407">
                  <c:v>291.10294117647061</c:v>
                </c:pt>
                <c:pt idx="408">
                  <c:v>291.12469437652811</c:v>
                </c:pt>
                <c:pt idx="409">
                  <c:v>291.14634146341461</c:v>
                </c:pt>
                <c:pt idx="410">
                  <c:v>291.16788321167883</c:v>
                </c:pt>
                <c:pt idx="411">
                  <c:v>291.18932038834953</c:v>
                </c:pt>
                <c:pt idx="412">
                  <c:v>291.02905569007265</c:v>
                </c:pt>
                <c:pt idx="413">
                  <c:v>291.05072463768118</c:v>
                </c:pt>
                <c:pt idx="414">
                  <c:v>291.07228915662648</c:v>
                </c:pt>
                <c:pt idx="415">
                  <c:v>291.09375</c:v>
                </c:pt>
                <c:pt idx="416">
                  <c:v>291.0431654676259</c:v>
                </c:pt>
                <c:pt idx="417">
                  <c:v>291.06459330143542</c:v>
                </c:pt>
                <c:pt idx="418">
                  <c:v>291.0859188544153</c:v>
                </c:pt>
                <c:pt idx="419">
                  <c:v>291.10714285714283</c:v>
                </c:pt>
                <c:pt idx="420">
                  <c:v>291.12826603325414</c:v>
                </c:pt>
                <c:pt idx="421">
                  <c:v>291.14928909952607</c:v>
                </c:pt>
                <c:pt idx="422">
                  <c:v>291.17021276595744</c:v>
                </c:pt>
                <c:pt idx="423">
                  <c:v>291.19103773584908</c:v>
                </c:pt>
                <c:pt idx="424">
                  <c:v>291.10588235294119</c:v>
                </c:pt>
                <c:pt idx="425">
                  <c:v>291.12676056338029</c:v>
                </c:pt>
                <c:pt idx="426">
                  <c:v>291.14754098360658</c:v>
                </c:pt>
                <c:pt idx="427">
                  <c:v>291.13317757009344</c:v>
                </c:pt>
                <c:pt idx="428">
                  <c:v>291.15384615384613</c:v>
                </c:pt>
                <c:pt idx="429">
                  <c:v>291.13953488372096</c:v>
                </c:pt>
                <c:pt idx="430">
                  <c:v>291.16009280742458</c:v>
                </c:pt>
                <c:pt idx="431">
                  <c:v>291.18055555555554</c:v>
                </c:pt>
                <c:pt idx="432">
                  <c:v>291.16628175519628</c:v>
                </c:pt>
                <c:pt idx="433">
                  <c:v>291.18663594470047</c:v>
                </c:pt>
                <c:pt idx="434">
                  <c:v>291.06896551724139</c:v>
                </c:pt>
                <c:pt idx="435">
                  <c:v>291.08944954128441</c:v>
                </c:pt>
                <c:pt idx="436">
                  <c:v>291.10983981693363</c:v>
                </c:pt>
                <c:pt idx="437">
                  <c:v>290.99315068493149</c:v>
                </c:pt>
                <c:pt idx="438">
                  <c:v>291.01366742596809</c:v>
                </c:pt>
                <c:pt idx="439">
                  <c:v>290.86363636363637</c:v>
                </c:pt>
                <c:pt idx="440">
                  <c:v>290.88435374149662</c:v>
                </c:pt>
                <c:pt idx="441">
                  <c:v>290.90497737556564</c:v>
                </c:pt>
                <c:pt idx="442">
                  <c:v>290.92550790067719</c:v>
                </c:pt>
                <c:pt idx="443">
                  <c:v>290.84459459459458</c:v>
                </c:pt>
                <c:pt idx="444">
                  <c:v>290.66292134831463</c:v>
                </c:pt>
                <c:pt idx="445">
                  <c:v>290.68385650224218</c:v>
                </c:pt>
                <c:pt idx="446">
                  <c:v>290.70469798657717</c:v>
                </c:pt>
                <c:pt idx="447">
                  <c:v>290.72544642857144</c:v>
                </c:pt>
                <c:pt idx="448">
                  <c:v>290.71269487750556</c:v>
                </c:pt>
                <c:pt idx="449">
                  <c:v>290.73333333333335</c:v>
                </c:pt>
                <c:pt idx="450">
                  <c:v>290.75388026607538</c:v>
                </c:pt>
                <c:pt idx="451">
                  <c:v>290.77433628318585</c:v>
                </c:pt>
                <c:pt idx="452">
                  <c:v>290.79470198675494</c:v>
                </c:pt>
                <c:pt idx="453">
                  <c:v>290.81497797356826</c:v>
                </c:pt>
                <c:pt idx="454">
                  <c:v>290.83516483516485</c:v>
                </c:pt>
                <c:pt idx="455">
                  <c:v>290.85526315789474</c:v>
                </c:pt>
                <c:pt idx="456">
                  <c:v>290.87527352297593</c:v>
                </c:pt>
                <c:pt idx="457">
                  <c:v>290.82969432314411</c:v>
                </c:pt>
                <c:pt idx="458">
                  <c:v>290.84967320261438</c:v>
                </c:pt>
                <c:pt idx="459">
                  <c:v>290.86956521739131</c:v>
                </c:pt>
                <c:pt idx="460">
                  <c:v>290.8893709327549</c:v>
                </c:pt>
                <c:pt idx="461">
                  <c:v>290.90909090909093</c:v>
                </c:pt>
                <c:pt idx="462">
                  <c:v>290.92872570194385</c:v>
                </c:pt>
                <c:pt idx="463">
                  <c:v>290.94827586206895</c:v>
                </c:pt>
                <c:pt idx="464">
                  <c:v>290.96774193548384</c:v>
                </c:pt>
                <c:pt idx="465">
                  <c:v>290.98712446351931</c:v>
                </c:pt>
                <c:pt idx="466">
                  <c:v>290.87794432548179</c:v>
                </c:pt>
                <c:pt idx="467">
                  <c:v>290.89743589743591</c:v>
                </c:pt>
                <c:pt idx="468">
                  <c:v>290.91684434968016</c:v>
                </c:pt>
                <c:pt idx="469">
                  <c:v>290.93617021276594</c:v>
                </c:pt>
                <c:pt idx="470">
                  <c:v>290.95541401273886</c:v>
                </c:pt>
                <c:pt idx="471">
                  <c:v>290.97457627118644</c:v>
                </c:pt>
                <c:pt idx="472">
                  <c:v>290.9936575052854</c:v>
                </c:pt>
                <c:pt idx="473">
                  <c:v>291.01265822784808</c:v>
                </c:pt>
                <c:pt idx="474">
                  <c:v>290.96842105263158</c:v>
                </c:pt>
                <c:pt idx="475">
                  <c:v>290.98739495798321</c:v>
                </c:pt>
                <c:pt idx="476">
                  <c:v>291.00628930817612</c:v>
                </c:pt>
                <c:pt idx="477">
                  <c:v>291.02510460251045</c:v>
                </c:pt>
                <c:pt idx="478">
                  <c:v>291.04384133611688</c:v>
                </c:pt>
                <c:pt idx="479">
                  <c:v>291.0625</c:v>
                </c:pt>
                <c:pt idx="480">
                  <c:v>291.08108108108109</c:v>
                </c:pt>
                <c:pt idx="481">
                  <c:v>291.09958506224069</c:v>
                </c:pt>
                <c:pt idx="482">
                  <c:v>291.11801242236027</c:v>
                </c:pt>
                <c:pt idx="483">
                  <c:v>291.13636363636363</c:v>
                </c:pt>
                <c:pt idx="484">
                  <c:v>291.15463917525773</c:v>
                </c:pt>
                <c:pt idx="485">
                  <c:v>291.17283950617286</c:v>
                </c:pt>
                <c:pt idx="486">
                  <c:v>291.19096509240245</c:v>
                </c:pt>
                <c:pt idx="487">
                  <c:v>291.02459016393442</c:v>
                </c:pt>
                <c:pt idx="488">
                  <c:v>291.04294478527606</c:v>
                </c:pt>
                <c:pt idx="489">
                  <c:v>291.0612244897959</c:v>
                </c:pt>
                <c:pt idx="490">
                  <c:v>291.01832993890019</c:v>
                </c:pt>
                <c:pt idx="491">
                  <c:v>290.97560975609758</c:v>
                </c:pt>
                <c:pt idx="492">
                  <c:v>290.99391480730225</c:v>
                </c:pt>
                <c:pt idx="493">
                  <c:v>291.01214574898785</c:v>
                </c:pt>
                <c:pt idx="494">
                  <c:v>291.030303030303</c:v>
                </c:pt>
                <c:pt idx="495">
                  <c:v>291.04838709677421</c:v>
                </c:pt>
                <c:pt idx="496">
                  <c:v>290.82494969818913</c:v>
                </c:pt>
                <c:pt idx="497">
                  <c:v>290.84337349397589</c:v>
                </c:pt>
                <c:pt idx="498">
                  <c:v>290.86172344689379</c:v>
                </c:pt>
                <c:pt idx="499">
                  <c:v>290.7</c:v>
                </c:pt>
                <c:pt idx="500">
                  <c:v>290.71856287425152</c:v>
                </c:pt>
                <c:pt idx="501">
                  <c:v>290.73705179282871</c:v>
                </c:pt>
                <c:pt idx="502">
                  <c:v>290.7554671968191</c:v>
                </c:pt>
                <c:pt idx="503">
                  <c:v>290.77380952380952</c:v>
                </c:pt>
                <c:pt idx="504">
                  <c:v>290.76237623762376</c:v>
                </c:pt>
                <c:pt idx="505">
                  <c:v>290.78063241106719</c:v>
                </c:pt>
                <c:pt idx="506">
                  <c:v>290.79881656804736</c:v>
                </c:pt>
                <c:pt idx="507">
                  <c:v>290.81692913385825</c:v>
                </c:pt>
                <c:pt idx="508">
                  <c:v>290.83497053045187</c:v>
                </c:pt>
                <c:pt idx="509">
                  <c:v>290.8235294117647</c:v>
                </c:pt>
                <c:pt idx="510">
                  <c:v>290.84148727984342</c:v>
                </c:pt>
                <c:pt idx="511">
                  <c:v>290.859375</c:v>
                </c:pt>
                <c:pt idx="512">
                  <c:v>290.87719298245617</c:v>
                </c:pt>
                <c:pt idx="513">
                  <c:v>290.89494163424126</c:v>
                </c:pt>
                <c:pt idx="514">
                  <c:v>290.91262135922329</c:v>
                </c:pt>
                <c:pt idx="515">
                  <c:v>290.93023255813955</c:v>
                </c:pt>
                <c:pt idx="516">
                  <c:v>290.8607350096712</c:v>
                </c:pt>
                <c:pt idx="517">
                  <c:v>290.87837837837839</c:v>
                </c:pt>
                <c:pt idx="518">
                  <c:v>290.89595375722541</c:v>
                </c:pt>
                <c:pt idx="519">
                  <c:v>290.79807692307691</c:v>
                </c:pt>
                <c:pt idx="520">
                  <c:v>290.81573896353166</c:v>
                </c:pt>
                <c:pt idx="521">
                  <c:v>290.83333333333331</c:v>
                </c:pt>
                <c:pt idx="522">
                  <c:v>290.85086042065012</c:v>
                </c:pt>
                <c:pt idx="523">
                  <c:v>290.86832061068702</c:v>
                </c:pt>
                <c:pt idx="524">
                  <c:v>290.8857142857143</c:v>
                </c:pt>
                <c:pt idx="525">
                  <c:v>290.78897338403044</c:v>
                </c:pt>
                <c:pt idx="526">
                  <c:v>290.66413662239091</c:v>
                </c:pt>
                <c:pt idx="527">
                  <c:v>290.68181818181819</c:v>
                </c:pt>
                <c:pt idx="528">
                  <c:v>290.69943289224955</c:v>
                </c:pt>
                <c:pt idx="529">
                  <c:v>290.66037735849056</c:v>
                </c:pt>
                <c:pt idx="530">
                  <c:v>290.67796610169489</c:v>
                </c:pt>
                <c:pt idx="531">
                  <c:v>290.69548872180451</c:v>
                </c:pt>
                <c:pt idx="532">
                  <c:v>290.71294559099437</c:v>
                </c:pt>
                <c:pt idx="533">
                  <c:v>290.7303370786517</c:v>
                </c:pt>
                <c:pt idx="534">
                  <c:v>290.74766355140184</c:v>
                </c:pt>
                <c:pt idx="535">
                  <c:v>290.7649253731343</c:v>
                </c:pt>
                <c:pt idx="536">
                  <c:v>290.78212290502796</c:v>
                </c:pt>
                <c:pt idx="537">
                  <c:v>290.79925650557618</c:v>
                </c:pt>
                <c:pt idx="538">
                  <c:v>290.81632653061223</c:v>
                </c:pt>
                <c:pt idx="539">
                  <c:v>290.83333333333331</c:v>
                </c:pt>
                <c:pt idx="540">
                  <c:v>290.85027726432531</c:v>
                </c:pt>
                <c:pt idx="541">
                  <c:v>290.86715867158671</c:v>
                </c:pt>
                <c:pt idx="542">
                  <c:v>290.8011049723757</c:v>
                </c:pt>
                <c:pt idx="543">
                  <c:v>290.81801470588238</c:v>
                </c:pt>
                <c:pt idx="544">
                  <c:v>290.83486238532112</c:v>
                </c:pt>
                <c:pt idx="545">
                  <c:v>290.85164835164835</c:v>
                </c:pt>
                <c:pt idx="546">
                  <c:v>290.86837294332724</c:v>
                </c:pt>
                <c:pt idx="547">
                  <c:v>290.74817518248176</c:v>
                </c:pt>
                <c:pt idx="548">
                  <c:v>290.76502732240436</c:v>
                </c:pt>
                <c:pt idx="549">
                  <c:v>290.78181818181821</c:v>
                </c:pt>
                <c:pt idx="550">
                  <c:v>290.79854809437387</c:v>
                </c:pt>
                <c:pt idx="551">
                  <c:v>290.78804347826087</c:v>
                </c:pt>
                <c:pt idx="552">
                  <c:v>290.77757685352623</c:v>
                </c:pt>
                <c:pt idx="553">
                  <c:v>290.79422382671481</c:v>
                </c:pt>
                <c:pt idx="554">
                  <c:v>290.81081081081084</c:v>
                </c:pt>
                <c:pt idx="555">
                  <c:v>290.8003597122302</c:v>
                </c:pt>
                <c:pt idx="556">
                  <c:v>290.81687612208259</c:v>
                </c:pt>
                <c:pt idx="557">
                  <c:v>290.83333333333331</c:v>
                </c:pt>
                <c:pt idx="558">
                  <c:v>290.84973166368513</c:v>
                </c:pt>
                <c:pt idx="559">
                  <c:v>290.86607142857144</c:v>
                </c:pt>
                <c:pt idx="560">
                  <c:v>290.88235294117646</c:v>
                </c:pt>
                <c:pt idx="561">
                  <c:v>290.89857651245552</c:v>
                </c:pt>
                <c:pt idx="562">
                  <c:v>290.91474245115455</c:v>
                </c:pt>
                <c:pt idx="563">
                  <c:v>290.93085106382978</c:v>
                </c:pt>
                <c:pt idx="564">
                  <c:v>290.94690265486724</c:v>
                </c:pt>
                <c:pt idx="565">
                  <c:v>290.96289752650176</c:v>
                </c:pt>
                <c:pt idx="566">
                  <c:v>290.978835978836</c:v>
                </c:pt>
                <c:pt idx="567">
                  <c:v>290.99471830985914</c:v>
                </c:pt>
                <c:pt idx="568">
                  <c:v>291.01054481546572</c:v>
                </c:pt>
                <c:pt idx="569">
                  <c:v>291.0263157894737</c:v>
                </c:pt>
                <c:pt idx="570">
                  <c:v>290.98949211908933</c:v>
                </c:pt>
                <c:pt idx="571">
                  <c:v>290.97902097902096</c:v>
                </c:pt>
                <c:pt idx="572">
                  <c:v>290.99476439790578</c:v>
                </c:pt>
                <c:pt idx="573">
                  <c:v>290.95818815331012</c:v>
                </c:pt>
                <c:pt idx="574">
                  <c:v>290.97391304347826</c:v>
                </c:pt>
                <c:pt idx="575">
                  <c:v>290.98958333333331</c:v>
                </c:pt>
                <c:pt idx="576">
                  <c:v>291.0051993067591</c:v>
                </c:pt>
                <c:pt idx="577">
                  <c:v>291.02076124567475</c:v>
                </c:pt>
                <c:pt idx="578">
                  <c:v>291.03626943005179</c:v>
                </c:pt>
                <c:pt idx="579">
                  <c:v>291.05172413793105</c:v>
                </c:pt>
                <c:pt idx="580">
                  <c:v>291.06712564543892</c:v>
                </c:pt>
                <c:pt idx="581">
                  <c:v>291.08247422680415</c:v>
                </c:pt>
                <c:pt idx="582">
                  <c:v>291.0977701543739</c:v>
                </c:pt>
                <c:pt idx="583">
                  <c:v>291.11301369863014</c:v>
                </c:pt>
                <c:pt idx="584">
                  <c:v>291.12820512820514</c:v>
                </c:pt>
                <c:pt idx="585">
                  <c:v>291.14334470989763</c:v>
                </c:pt>
                <c:pt idx="586">
                  <c:v>291.15843270868822</c:v>
                </c:pt>
                <c:pt idx="587">
                  <c:v>291.17346938775512</c:v>
                </c:pt>
                <c:pt idx="588">
                  <c:v>291.18845500848897</c:v>
                </c:pt>
                <c:pt idx="589">
                  <c:v>291.12711864406782</c:v>
                </c:pt>
                <c:pt idx="590">
                  <c:v>291.14213197969542</c:v>
                </c:pt>
                <c:pt idx="591">
                  <c:v>291.15709459459458</c:v>
                </c:pt>
                <c:pt idx="592">
                  <c:v>291.17200674536258</c:v>
                </c:pt>
                <c:pt idx="593">
                  <c:v>291.18686868686871</c:v>
                </c:pt>
                <c:pt idx="594">
                  <c:v>291.20168067226894</c:v>
                </c:pt>
                <c:pt idx="595">
                  <c:v>291.21644295302013</c:v>
                </c:pt>
                <c:pt idx="596">
                  <c:v>291.10552763819095</c:v>
                </c:pt>
                <c:pt idx="597">
                  <c:v>291.12040133779266</c:v>
                </c:pt>
                <c:pt idx="598">
                  <c:v>291.13522537562602</c:v>
                </c:pt>
                <c:pt idx="599">
                  <c:v>291.14999999999998</c:v>
                </c:pt>
                <c:pt idx="600">
                  <c:v>291.16472545757074</c:v>
                </c:pt>
                <c:pt idx="601">
                  <c:v>291.1794019933555</c:v>
                </c:pt>
                <c:pt idx="602">
                  <c:v>291.1442786069652</c:v>
                </c:pt>
                <c:pt idx="603">
                  <c:v>291.08443708609269</c:v>
                </c:pt>
                <c:pt idx="604">
                  <c:v>291.09917355371903</c:v>
                </c:pt>
                <c:pt idx="605">
                  <c:v>291.11386138613864</c:v>
                </c:pt>
                <c:pt idx="606">
                  <c:v>291.05436573311368</c:v>
                </c:pt>
                <c:pt idx="607">
                  <c:v>291.06907894736844</c:v>
                </c:pt>
                <c:pt idx="608">
                  <c:v>291.08374384236453</c:v>
                </c:pt>
                <c:pt idx="609">
                  <c:v>291.09836065573768</c:v>
                </c:pt>
                <c:pt idx="610">
                  <c:v>291.11292962356794</c:v>
                </c:pt>
                <c:pt idx="611">
                  <c:v>291.07843137254901</c:v>
                </c:pt>
                <c:pt idx="612">
                  <c:v>291.09298531810765</c:v>
                </c:pt>
                <c:pt idx="613">
                  <c:v>291.10749185667754</c:v>
                </c:pt>
                <c:pt idx="614">
                  <c:v>291.1219512195122</c:v>
                </c:pt>
                <c:pt idx="615">
                  <c:v>291.08766233766232</c:v>
                </c:pt>
                <c:pt idx="616">
                  <c:v>291.07779578606159</c:v>
                </c:pt>
                <c:pt idx="617">
                  <c:v>291.09223300970876</c:v>
                </c:pt>
                <c:pt idx="618">
                  <c:v>291.10662358642975</c:v>
                </c:pt>
                <c:pt idx="619">
                  <c:v>291.12096774193549</c:v>
                </c:pt>
                <c:pt idx="620">
                  <c:v>291.1352657004831</c:v>
                </c:pt>
                <c:pt idx="621">
                  <c:v>291.00482315112538</c:v>
                </c:pt>
                <c:pt idx="622">
                  <c:v>291.01926163723914</c:v>
                </c:pt>
                <c:pt idx="623">
                  <c:v>291.03365384615387</c:v>
                </c:pt>
                <c:pt idx="624">
                  <c:v>291</c:v>
                </c:pt>
                <c:pt idx="625">
                  <c:v>291.01437699680514</c:v>
                </c:pt>
                <c:pt idx="626">
                  <c:v>291.00478468899519</c:v>
                </c:pt>
                <c:pt idx="627">
                  <c:v>290.94745222929936</c:v>
                </c:pt>
                <c:pt idx="628">
                  <c:v>290.8664546899841</c:v>
                </c:pt>
                <c:pt idx="629">
                  <c:v>290.88095238095241</c:v>
                </c:pt>
                <c:pt idx="630">
                  <c:v>290.7527733755943</c:v>
                </c:pt>
                <c:pt idx="631">
                  <c:v>290.76740506329116</c:v>
                </c:pt>
                <c:pt idx="632">
                  <c:v>290.78199052132703</c:v>
                </c:pt>
                <c:pt idx="633">
                  <c:v>290.79652996845425</c:v>
                </c:pt>
                <c:pt idx="634">
                  <c:v>290.81102362204723</c:v>
                </c:pt>
                <c:pt idx="635">
                  <c:v>290.82547169811323</c:v>
                </c:pt>
                <c:pt idx="636">
                  <c:v>290.83987441130296</c:v>
                </c:pt>
                <c:pt idx="637">
                  <c:v>290.85423197492162</c:v>
                </c:pt>
                <c:pt idx="638">
                  <c:v>290.86854460093895</c:v>
                </c:pt>
                <c:pt idx="639">
                  <c:v>290.8828125</c:v>
                </c:pt>
                <c:pt idx="640">
                  <c:v>290.82683307332292</c:v>
                </c:pt>
                <c:pt idx="641">
                  <c:v>290.72429906542055</c:v>
                </c:pt>
                <c:pt idx="642">
                  <c:v>290.73872472783825</c:v>
                </c:pt>
                <c:pt idx="643">
                  <c:v>290.72981366459629</c:v>
                </c:pt>
                <c:pt idx="644">
                  <c:v>290.72093023255815</c:v>
                </c:pt>
                <c:pt idx="645">
                  <c:v>290.73529411764707</c:v>
                </c:pt>
                <c:pt idx="646">
                  <c:v>290.74961360123649</c:v>
                </c:pt>
                <c:pt idx="647">
                  <c:v>290.76388888888891</c:v>
                </c:pt>
                <c:pt idx="648">
                  <c:v>290.77812018489982</c:v>
                </c:pt>
                <c:pt idx="649">
                  <c:v>290.7923076923077</c:v>
                </c:pt>
                <c:pt idx="650">
                  <c:v>290.80645161290323</c:v>
                </c:pt>
                <c:pt idx="651">
                  <c:v>290.82055214723925</c:v>
                </c:pt>
                <c:pt idx="652">
                  <c:v>290.83460949464012</c:v>
                </c:pt>
                <c:pt idx="653">
                  <c:v>290.73394495412845</c:v>
                </c:pt>
                <c:pt idx="654">
                  <c:v>290.74809160305341</c:v>
                </c:pt>
                <c:pt idx="655">
                  <c:v>290.76219512195121</c:v>
                </c:pt>
                <c:pt idx="656">
                  <c:v>290.70776255707761</c:v>
                </c:pt>
                <c:pt idx="657">
                  <c:v>290.72188449848022</c:v>
                </c:pt>
                <c:pt idx="658">
                  <c:v>290.73596358118363</c:v>
                </c:pt>
                <c:pt idx="659">
                  <c:v>290.75</c:v>
                </c:pt>
                <c:pt idx="660">
                  <c:v>290.76399394856276</c:v>
                </c:pt>
                <c:pt idx="661">
                  <c:v>290.77794561933536</c:v>
                </c:pt>
                <c:pt idx="662">
                  <c:v>290.65610859728508</c:v>
                </c:pt>
                <c:pt idx="663">
                  <c:v>290.67018072289159</c:v>
                </c:pt>
                <c:pt idx="664">
                  <c:v>290.68421052631578</c:v>
                </c:pt>
                <c:pt idx="665">
                  <c:v>290.69819819819821</c:v>
                </c:pt>
                <c:pt idx="666">
                  <c:v>290.71214392803597</c:v>
                </c:pt>
                <c:pt idx="667">
                  <c:v>290.61377245508982</c:v>
                </c:pt>
                <c:pt idx="668">
                  <c:v>290.62780269058294</c:v>
                </c:pt>
                <c:pt idx="669">
                  <c:v>290.64179104477614</c:v>
                </c:pt>
                <c:pt idx="670">
                  <c:v>290.65573770491801</c:v>
                </c:pt>
                <c:pt idx="671">
                  <c:v>290.66964285714283</c:v>
                </c:pt>
                <c:pt idx="672">
                  <c:v>290.68350668647844</c:v>
                </c:pt>
                <c:pt idx="673">
                  <c:v>290.67507418397628</c:v>
                </c:pt>
                <c:pt idx="674">
                  <c:v>290.68888888888887</c:v>
                </c:pt>
                <c:pt idx="675">
                  <c:v>290.70266272189349</c:v>
                </c:pt>
                <c:pt idx="676">
                  <c:v>290.71639586410635</c:v>
                </c:pt>
                <c:pt idx="677">
                  <c:v>290.73008849557522</c:v>
                </c:pt>
                <c:pt idx="678">
                  <c:v>290.58910162002945</c:v>
                </c:pt>
                <c:pt idx="679">
                  <c:v>290.60294117647061</c:v>
                </c:pt>
                <c:pt idx="680">
                  <c:v>290.6167400881057</c:v>
                </c:pt>
                <c:pt idx="681">
                  <c:v>290.60850439882699</c:v>
                </c:pt>
                <c:pt idx="682">
                  <c:v>290.5124450951684</c:v>
                </c:pt>
                <c:pt idx="683">
                  <c:v>290.5263157894737</c:v>
                </c:pt>
                <c:pt idx="684">
                  <c:v>290.54014598540147</c:v>
                </c:pt>
                <c:pt idx="685">
                  <c:v>290.55393586005829</c:v>
                </c:pt>
                <c:pt idx="686">
                  <c:v>290.56768558951967</c:v>
                </c:pt>
                <c:pt idx="687">
                  <c:v>290.58139534883719</c:v>
                </c:pt>
                <c:pt idx="688">
                  <c:v>290.59506531204647</c:v>
                </c:pt>
                <c:pt idx="689">
                  <c:v>290.60869565217394</c:v>
                </c:pt>
                <c:pt idx="690">
                  <c:v>290.57887120115777</c:v>
                </c:pt>
                <c:pt idx="691">
                  <c:v>290.59248554913296</c:v>
                </c:pt>
                <c:pt idx="692">
                  <c:v>290.56277056277054</c:v>
                </c:pt>
                <c:pt idx="693">
                  <c:v>290.57636887608066</c:v>
                </c:pt>
                <c:pt idx="694">
                  <c:v>290.58992805755395</c:v>
                </c:pt>
                <c:pt idx="695">
                  <c:v>290.60344827586209</c:v>
                </c:pt>
                <c:pt idx="696">
                  <c:v>290.61692969870876</c:v>
                </c:pt>
                <c:pt idx="697">
                  <c:v>290.54441260744983</c:v>
                </c:pt>
                <c:pt idx="698">
                  <c:v>290.51502145922746</c:v>
                </c:pt>
                <c:pt idx="699">
                  <c:v>290.52857142857141</c:v>
                </c:pt>
                <c:pt idx="700">
                  <c:v>290.54208273894437</c:v>
                </c:pt>
                <c:pt idx="701">
                  <c:v>290.55555555555554</c:v>
                </c:pt>
                <c:pt idx="702">
                  <c:v>290.56899004267427</c:v>
                </c:pt>
                <c:pt idx="703">
                  <c:v>290.58238636363637</c:v>
                </c:pt>
                <c:pt idx="704">
                  <c:v>290.55319148936172</c:v>
                </c:pt>
                <c:pt idx="705">
                  <c:v>290.56657223796032</c:v>
                </c:pt>
                <c:pt idx="706">
                  <c:v>290.57991513437059</c:v>
                </c:pt>
                <c:pt idx="707">
                  <c:v>290.59322033898303</c:v>
                </c:pt>
                <c:pt idx="708">
                  <c:v>290.54301833568405</c:v>
                </c:pt>
                <c:pt idx="709">
                  <c:v>290.55633802816902</c:v>
                </c:pt>
                <c:pt idx="710">
                  <c:v>290.52742616033754</c:v>
                </c:pt>
                <c:pt idx="711">
                  <c:v>290.54073033707863</c:v>
                </c:pt>
                <c:pt idx="712">
                  <c:v>290.55399719495091</c:v>
                </c:pt>
                <c:pt idx="713">
                  <c:v>290.56722689075633</c:v>
                </c:pt>
                <c:pt idx="714">
                  <c:v>290.58041958041957</c:v>
                </c:pt>
                <c:pt idx="715">
                  <c:v>290.59357541899442</c:v>
                </c:pt>
                <c:pt idx="716">
                  <c:v>290.52301255230128</c:v>
                </c:pt>
                <c:pt idx="717">
                  <c:v>290.53621169916437</c:v>
                </c:pt>
                <c:pt idx="718">
                  <c:v>290.54937413073714</c:v>
                </c:pt>
                <c:pt idx="719">
                  <c:v>290.5625</c:v>
                </c:pt>
                <c:pt idx="720">
                  <c:v>290.5755894590846</c:v>
                </c:pt>
                <c:pt idx="721">
                  <c:v>290.5886426592798</c:v>
                </c:pt>
                <c:pt idx="722">
                  <c:v>290.60165975103735</c:v>
                </c:pt>
                <c:pt idx="723">
                  <c:v>290.61464088397793</c:v>
                </c:pt>
                <c:pt idx="724">
                  <c:v>290.62758620689652</c:v>
                </c:pt>
                <c:pt idx="725">
                  <c:v>290.64049586776861</c:v>
                </c:pt>
                <c:pt idx="726">
                  <c:v>290.59147180192571</c:v>
                </c:pt>
                <c:pt idx="727">
                  <c:v>290.54258241758242</c:v>
                </c:pt>
                <c:pt idx="728">
                  <c:v>290.55555555555554</c:v>
                </c:pt>
                <c:pt idx="729">
                  <c:v>290.50684931506851</c:v>
                </c:pt>
                <c:pt idx="730">
                  <c:v>290.43775649794804</c:v>
                </c:pt>
                <c:pt idx="731">
                  <c:v>290.45081967213116</c:v>
                </c:pt>
                <c:pt idx="732">
                  <c:v>290.46384720327421</c:v>
                </c:pt>
                <c:pt idx="733">
                  <c:v>290.39509536784743</c:v>
                </c:pt>
                <c:pt idx="734">
                  <c:v>290.40816326530614</c:v>
                </c:pt>
                <c:pt idx="735">
                  <c:v>290.42119565217394</c:v>
                </c:pt>
                <c:pt idx="736">
                  <c:v>290.43419267299862</c:v>
                </c:pt>
                <c:pt idx="737">
                  <c:v>290.44715447154471</c:v>
                </c:pt>
                <c:pt idx="738">
                  <c:v>290.41948579161027</c:v>
                </c:pt>
                <c:pt idx="739">
                  <c:v>290.43243243243245</c:v>
                </c:pt>
                <c:pt idx="740">
                  <c:v>290.32388663967612</c:v>
                </c:pt>
                <c:pt idx="741">
                  <c:v>290.33692722371967</c:v>
                </c:pt>
                <c:pt idx="742">
                  <c:v>290.34993270524899</c:v>
                </c:pt>
                <c:pt idx="743">
                  <c:v>290.36290322580646</c:v>
                </c:pt>
                <c:pt idx="744">
                  <c:v>290.37583892617448</c:v>
                </c:pt>
                <c:pt idx="745">
                  <c:v>290.38873994638072</c:v>
                </c:pt>
                <c:pt idx="746">
                  <c:v>290.40160642570282</c:v>
                </c:pt>
                <c:pt idx="747">
                  <c:v>290.41443850267382</c:v>
                </c:pt>
                <c:pt idx="748">
                  <c:v>290.42723631508676</c:v>
                </c:pt>
                <c:pt idx="749">
                  <c:v>290.44</c:v>
                </c:pt>
                <c:pt idx="750">
                  <c:v>290.45272969374167</c:v>
                </c:pt>
                <c:pt idx="751">
                  <c:v>290.46542553191489</c:v>
                </c:pt>
                <c:pt idx="752">
                  <c:v>290.47808764940237</c:v>
                </c:pt>
                <c:pt idx="753">
                  <c:v>290.4708222811671</c:v>
                </c:pt>
                <c:pt idx="754">
                  <c:v>290.48344370860929</c:v>
                </c:pt>
                <c:pt idx="755">
                  <c:v>290.49603174603175</c:v>
                </c:pt>
                <c:pt idx="756">
                  <c:v>290.5085865257596</c:v>
                </c:pt>
                <c:pt idx="757">
                  <c:v>290.52110817941951</c:v>
                </c:pt>
                <c:pt idx="758">
                  <c:v>290.53359683794469</c:v>
                </c:pt>
                <c:pt idx="759">
                  <c:v>290.54605263157896</c:v>
                </c:pt>
                <c:pt idx="760">
                  <c:v>290.55847568988173</c:v>
                </c:pt>
                <c:pt idx="761">
                  <c:v>290.57086614173227</c:v>
                </c:pt>
                <c:pt idx="762">
                  <c:v>290.58322411533419</c:v>
                </c:pt>
                <c:pt idx="763">
                  <c:v>290.59554973821992</c:v>
                </c:pt>
                <c:pt idx="764">
                  <c:v>290.60784313725492</c:v>
                </c:pt>
                <c:pt idx="765">
                  <c:v>290.60052219321148</c:v>
                </c:pt>
                <c:pt idx="766">
                  <c:v>290.61277705345503</c:v>
                </c:pt>
                <c:pt idx="767">
                  <c:v>290.625</c:v>
                </c:pt>
                <c:pt idx="768">
                  <c:v>290.63719115734722</c:v>
                </c:pt>
                <c:pt idx="769">
                  <c:v>290.64935064935065</c:v>
                </c:pt>
                <c:pt idx="770">
                  <c:v>290.66147859922177</c:v>
                </c:pt>
                <c:pt idx="771">
                  <c:v>290.59585492227978</c:v>
                </c:pt>
                <c:pt idx="772">
                  <c:v>290.60802069857698</c:v>
                </c:pt>
                <c:pt idx="773">
                  <c:v>290.62015503875966</c:v>
                </c:pt>
                <c:pt idx="774">
                  <c:v>290.55483870967743</c:v>
                </c:pt>
                <c:pt idx="775">
                  <c:v>290.56701030927837</c:v>
                </c:pt>
                <c:pt idx="776">
                  <c:v>290.57915057915056</c:v>
                </c:pt>
                <c:pt idx="777">
                  <c:v>290.59125964010281</c:v>
                </c:pt>
                <c:pt idx="778">
                  <c:v>290.60333761232351</c:v>
                </c:pt>
                <c:pt idx="779">
                  <c:v>290.61538461538464</c:v>
                </c:pt>
                <c:pt idx="780">
                  <c:v>290.62740076824582</c:v>
                </c:pt>
                <c:pt idx="781">
                  <c:v>290.63938618925829</c:v>
                </c:pt>
                <c:pt idx="782">
                  <c:v>290.65134099616859</c:v>
                </c:pt>
                <c:pt idx="783">
                  <c:v>290.66326530612247</c:v>
                </c:pt>
                <c:pt idx="784">
                  <c:v>290.67515923566879</c:v>
                </c:pt>
                <c:pt idx="785">
                  <c:v>290.68702290076334</c:v>
                </c:pt>
                <c:pt idx="786">
                  <c:v>290.69885641677257</c:v>
                </c:pt>
                <c:pt idx="787">
                  <c:v>290.71065989847716</c:v>
                </c:pt>
                <c:pt idx="788">
                  <c:v>290.64638783269965</c:v>
                </c:pt>
                <c:pt idx="789">
                  <c:v>290.65822784810126</c:v>
                </c:pt>
                <c:pt idx="790">
                  <c:v>290.67003792667509</c:v>
                </c:pt>
                <c:pt idx="791">
                  <c:v>290.66287878787881</c:v>
                </c:pt>
                <c:pt idx="792">
                  <c:v>290.67465321563679</c:v>
                </c:pt>
                <c:pt idx="793">
                  <c:v>290.68639798488664</c:v>
                </c:pt>
                <c:pt idx="794">
                  <c:v>290.69811320754718</c:v>
                </c:pt>
                <c:pt idx="795">
                  <c:v>290.70979899497485</c:v>
                </c:pt>
                <c:pt idx="796">
                  <c:v>290.72145545796735</c:v>
                </c:pt>
                <c:pt idx="797">
                  <c:v>290.73308270676694</c:v>
                </c:pt>
                <c:pt idx="798">
                  <c:v>290.74468085106383</c:v>
                </c:pt>
                <c:pt idx="799">
                  <c:v>290.66250000000002</c:v>
                </c:pt>
                <c:pt idx="800">
                  <c:v>290.67415730337081</c:v>
                </c:pt>
                <c:pt idx="801">
                  <c:v>290.68578553615959</c:v>
                </c:pt>
                <c:pt idx="802">
                  <c:v>290.69738480697384</c:v>
                </c:pt>
                <c:pt idx="803">
                  <c:v>290.70895522388059</c:v>
                </c:pt>
                <c:pt idx="804">
                  <c:v>290.72049689440996</c:v>
                </c:pt>
                <c:pt idx="805">
                  <c:v>290.71339950372209</c:v>
                </c:pt>
                <c:pt idx="806">
                  <c:v>290.66914498141261</c:v>
                </c:pt>
                <c:pt idx="807">
                  <c:v>290.68069306930693</c:v>
                </c:pt>
                <c:pt idx="808">
                  <c:v>290.69221260815823</c:v>
                </c:pt>
                <c:pt idx="809">
                  <c:v>290.7037037037037</c:v>
                </c:pt>
                <c:pt idx="810">
                  <c:v>290.69667077681873</c:v>
                </c:pt>
                <c:pt idx="811">
                  <c:v>290.70812807881771</c:v>
                </c:pt>
                <c:pt idx="812">
                  <c:v>290.71955719557195</c:v>
                </c:pt>
                <c:pt idx="813">
                  <c:v>290.67567567567568</c:v>
                </c:pt>
                <c:pt idx="814">
                  <c:v>290.68711656441718</c:v>
                </c:pt>
                <c:pt idx="815">
                  <c:v>290.6985294117647</c:v>
                </c:pt>
                <c:pt idx="816">
                  <c:v>290.69155446756429</c:v>
                </c:pt>
                <c:pt idx="817">
                  <c:v>290.70293398533005</c:v>
                </c:pt>
                <c:pt idx="818">
                  <c:v>290.71428571428572</c:v>
                </c:pt>
                <c:pt idx="819">
                  <c:v>290.72560975609758</c:v>
                </c:pt>
                <c:pt idx="820">
                  <c:v>290.73690621193668</c:v>
                </c:pt>
                <c:pt idx="821">
                  <c:v>290.74817518248176</c:v>
                </c:pt>
                <c:pt idx="822">
                  <c:v>290.75941676792223</c:v>
                </c:pt>
                <c:pt idx="823">
                  <c:v>290.752427184466</c:v>
                </c:pt>
                <c:pt idx="824">
                  <c:v>290.76363636363635</c:v>
                </c:pt>
                <c:pt idx="825">
                  <c:v>290.77481840193707</c:v>
                </c:pt>
                <c:pt idx="826">
                  <c:v>290.78597339782345</c:v>
                </c:pt>
                <c:pt idx="827">
                  <c:v>290.79710144927537</c:v>
                </c:pt>
                <c:pt idx="828">
                  <c:v>290.80820265379975</c:v>
                </c:pt>
                <c:pt idx="829">
                  <c:v>290.81927710843371</c:v>
                </c:pt>
                <c:pt idx="830">
                  <c:v>290.83032490974728</c:v>
                </c:pt>
                <c:pt idx="831">
                  <c:v>290.84134615384613</c:v>
                </c:pt>
                <c:pt idx="832">
                  <c:v>290.85234093637456</c:v>
                </c:pt>
                <c:pt idx="833">
                  <c:v>290.863309352518</c:v>
                </c:pt>
                <c:pt idx="834">
                  <c:v>290.80239520958082</c:v>
                </c:pt>
                <c:pt idx="835">
                  <c:v>290.70574162679424</c:v>
                </c:pt>
                <c:pt idx="836">
                  <c:v>290.71684587813621</c:v>
                </c:pt>
                <c:pt idx="837">
                  <c:v>290.67422434367541</c:v>
                </c:pt>
                <c:pt idx="838">
                  <c:v>290.66746126340882</c:v>
                </c:pt>
                <c:pt idx="839">
                  <c:v>290.67857142857144</c:v>
                </c:pt>
                <c:pt idx="840">
                  <c:v>290.68965517241378</c:v>
                </c:pt>
                <c:pt idx="841">
                  <c:v>290.70071258907365</c:v>
                </c:pt>
                <c:pt idx="842">
                  <c:v>290.71174377224202</c:v>
                </c:pt>
                <c:pt idx="843">
                  <c:v>290.72274881516586</c:v>
                </c:pt>
                <c:pt idx="844">
                  <c:v>290.73372781065086</c:v>
                </c:pt>
                <c:pt idx="845">
                  <c:v>290.69148936170211</c:v>
                </c:pt>
                <c:pt idx="846">
                  <c:v>290.68476977567889</c:v>
                </c:pt>
                <c:pt idx="847">
                  <c:v>290.66037735849056</c:v>
                </c:pt>
                <c:pt idx="848">
                  <c:v>290.67137809187278</c:v>
                </c:pt>
                <c:pt idx="849">
                  <c:v>290.68235294117648</c:v>
                </c:pt>
                <c:pt idx="850">
                  <c:v>290.69330199764983</c:v>
                </c:pt>
                <c:pt idx="851">
                  <c:v>290.7042253521127</c:v>
                </c:pt>
                <c:pt idx="852">
                  <c:v>290.69753810082062</c:v>
                </c:pt>
                <c:pt idx="853">
                  <c:v>290.70843091334893</c:v>
                </c:pt>
                <c:pt idx="854">
                  <c:v>290.71929824561403</c:v>
                </c:pt>
                <c:pt idx="855">
                  <c:v>290.67757009345792</c:v>
                </c:pt>
                <c:pt idx="856">
                  <c:v>290.68844807467912</c:v>
                </c:pt>
                <c:pt idx="857">
                  <c:v>290.69930069930069</c:v>
                </c:pt>
                <c:pt idx="858">
                  <c:v>290.71012805587895</c:v>
                </c:pt>
                <c:pt idx="859">
                  <c:v>290.72093023255815</c:v>
                </c:pt>
                <c:pt idx="860">
                  <c:v>290.73170731707319</c:v>
                </c:pt>
                <c:pt idx="861">
                  <c:v>290.74245939675171</c:v>
                </c:pt>
                <c:pt idx="862">
                  <c:v>290.7531865585168</c:v>
                </c:pt>
                <c:pt idx="863">
                  <c:v>290.76388888888891</c:v>
                </c:pt>
                <c:pt idx="864">
                  <c:v>290.77456647398844</c:v>
                </c:pt>
                <c:pt idx="865">
                  <c:v>290.78521939953811</c:v>
                </c:pt>
                <c:pt idx="866">
                  <c:v>290.79584775086505</c:v>
                </c:pt>
                <c:pt idx="867">
                  <c:v>290.80645161290323</c:v>
                </c:pt>
                <c:pt idx="868">
                  <c:v>290.81703107019564</c:v>
                </c:pt>
                <c:pt idx="869">
                  <c:v>290.82758620689657</c:v>
                </c:pt>
                <c:pt idx="870">
                  <c:v>290.83811710677384</c:v>
                </c:pt>
                <c:pt idx="871">
                  <c:v>290.74541284403671</c:v>
                </c:pt>
                <c:pt idx="872">
                  <c:v>290.75601374570448</c:v>
                </c:pt>
                <c:pt idx="873">
                  <c:v>290.76659038901602</c:v>
                </c:pt>
                <c:pt idx="874">
                  <c:v>290.77714285714285</c:v>
                </c:pt>
                <c:pt idx="875">
                  <c:v>290.78767123287673</c:v>
                </c:pt>
                <c:pt idx="876">
                  <c:v>290.7981755986317</c:v>
                </c:pt>
                <c:pt idx="877">
                  <c:v>290.80865603644645</c:v>
                </c:pt>
                <c:pt idx="878">
                  <c:v>290.81911262798633</c:v>
                </c:pt>
                <c:pt idx="879">
                  <c:v>290.82954545454544</c:v>
                </c:pt>
                <c:pt idx="880">
                  <c:v>290.8399545970488</c:v>
                </c:pt>
                <c:pt idx="881">
                  <c:v>290.8503401360544</c:v>
                </c:pt>
                <c:pt idx="882">
                  <c:v>290.84371460928651</c:v>
                </c:pt>
                <c:pt idx="883">
                  <c:v>290.85407239819006</c:v>
                </c:pt>
                <c:pt idx="884">
                  <c:v>290.86440677966101</c:v>
                </c:pt>
                <c:pt idx="885">
                  <c:v>290.87471783295712</c:v>
                </c:pt>
                <c:pt idx="886">
                  <c:v>290.88500563697858</c:v>
                </c:pt>
                <c:pt idx="887">
                  <c:v>290.89527027027026</c:v>
                </c:pt>
                <c:pt idx="888">
                  <c:v>290.90551181102364</c:v>
                </c:pt>
                <c:pt idx="889">
                  <c:v>290.91573033707863</c:v>
                </c:pt>
                <c:pt idx="890">
                  <c:v>290.92592592592592</c:v>
                </c:pt>
                <c:pt idx="891">
                  <c:v>290.93609865470853</c:v>
                </c:pt>
                <c:pt idx="892">
                  <c:v>290.94624860022395</c:v>
                </c:pt>
                <c:pt idx="893">
                  <c:v>290.95637583892619</c:v>
                </c:pt>
                <c:pt idx="894">
                  <c:v>290.83240223463685</c:v>
                </c:pt>
                <c:pt idx="895">
                  <c:v>290.84263392857144</c:v>
                </c:pt>
                <c:pt idx="896">
                  <c:v>290.85284280936457</c:v>
                </c:pt>
                <c:pt idx="897">
                  <c:v>290.86302895322939</c:v>
                </c:pt>
                <c:pt idx="898">
                  <c:v>290.87319243604003</c:v>
                </c:pt>
                <c:pt idx="899">
                  <c:v>290.88333333333333</c:v>
                </c:pt>
                <c:pt idx="900">
                  <c:v>290.89345172031079</c:v>
                </c:pt>
                <c:pt idx="901">
                  <c:v>290.88691796008868</c:v>
                </c:pt>
                <c:pt idx="902">
                  <c:v>290.83056478405314</c:v>
                </c:pt>
                <c:pt idx="903">
                  <c:v>290.84070796460179</c:v>
                </c:pt>
                <c:pt idx="904">
                  <c:v>290.85082872928177</c:v>
                </c:pt>
                <c:pt idx="905">
                  <c:v>290.86092715231786</c:v>
                </c:pt>
                <c:pt idx="906">
                  <c:v>290.75523704520396</c:v>
                </c:pt>
                <c:pt idx="907">
                  <c:v>290.76541850220264</c:v>
                </c:pt>
                <c:pt idx="908">
                  <c:v>290.74257425742576</c:v>
                </c:pt>
                <c:pt idx="909">
                  <c:v>290.75274725274727</c:v>
                </c:pt>
                <c:pt idx="910">
                  <c:v>290.76289791437978</c:v>
                </c:pt>
                <c:pt idx="911">
                  <c:v>290.77302631578948</c:v>
                </c:pt>
                <c:pt idx="912">
                  <c:v>290.70098576122672</c:v>
                </c:pt>
                <c:pt idx="913">
                  <c:v>290.71115973741792</c:v>
                </c:pt>
                <c:pt idx="914">
                  <c:v>290.72131147540983</c:v>
                </c:pt>
                <c:pt idx="915">
                  <c:v>290.73144104803492</c:v>
                </c:pt>
                <c:pt idx="916">
                  <c:v>290.74154852780805</c:v>
                </c:pt>
                <c:pt idx="917">
                  <c:v>290.75163398692808</c:v>
                </c:pt>
                <c:pt idx="918">
                  <c:v>290.76169749727967</c:v>
                </c:pt>
                <c:pt idx="919">
                  <c:v>290.77173913043481</c:v>
                </c:pt>
                <c:pt idx="920">
                  <c:v>290.78175895765474</c:v>
                </c:pt>
                <c:pt idx="921">
                  <c:v>290.79175704989154</c:v>
                </c:pt>
                <c:pt idx="922">
                  <c:v>290.80173347778981</c:v>
                </c:pt>
                <c:pt idx="923">
                  <c:v>290.73051948051949</c:v>
                </c:pt>
                <c:pt idx="924">
                  <c:v>290.69189189189188</c:v>
                </c:pt>
                <c:pt idx="925">
                  <c:v>290.70194384449246</c:v>
                </c:pt>
                <c:pt idx="926">
                  <c:v>290.67961165048541</c:v>
                </c:pt>
                <c:pt idx="927">
                  <c:v>290.60883620689657</c:v>
                </c:pt>
                <c:pt idx="928">
                  <c:v>290.61894510226051</c:v>
                </c:pt>
                <c:pt idx="929">
                  <c:v>290.62903225806451</c:v>
                </c:pt>
                <c:pt idx="930">
                  <c:v>290.63909774436092</c:v>
                </c:pt>
                <c:pt idx="931">
                  <c:v>290.61695278969955</c:v>
                </c:pt>
                <c:pt idx="932">
                  <c:v>290.62700964630227</c:v>
                </c:pt>
                <c:pt idx="933">
                  <c:v>290.58886509635977</c:v>
                </c:pt>
                <c:pt idx="934">
                  <c:v>290.59893048128345</c:v>
                </c:pt>
                <c:pt idx="935">
                  <c:v>290.60897435897436</c:v>
                </c:pt>
                <c:pt idx="936">
                  <c:v>290.61899679829241</c:v>
                </c:pt>
                <c:pt idx="937">
                  <c:v>290.62899786780383</c:v>
                </c:pt>
                <c:pt idx="938">
                  <c:v>290.63897763578274</c:v>
                </c:pt>
                <c:pt idx="939">
                  <c:v>290.64893617021278</c:v>
                </c:pt>
                <c:pt idx="940">
                  <c:v>290.64293304994686</c:v>
                </c:pt>
                <c:pt idx="941">
                  <c:v>290.65286624203821</c:v>
                </c:pt>
                <c:pt idx="942">
                  <c:v>290.6627783669141</c:v>
                </c:pt>
                <c:pt idx="943">
                  <c:v>290.67266949152543</c:v>
                </c:pt>
                <c:pt idx="944">
                  <c:v>290.6825396825397</c:v>
                </c:pt>
                <c:pt idx="945">
                  <c:v>290.67653276955605</c:v>
                </c:pt>
                <c:pt idx="946">
                  <c:v>290.57550158394929</c:v>
                </c:pt>
                <c:pt idx="947">
                  <c:v>290.5854430379747</c:v>
                </c:pt>
                <c:pt idx="948">
                  <c:v>290.595363540569</c:v>
                </c:pt>
                <c:pt idx="949">
                  <c:v>290.51052631578949</c:v>
                </c:pt>
                <c:pt idx="950">
                  <c:v>290.50473186119876</c:v>
                </c:pt>
                <c:pt idx="951">
                  <c:v>290.51470588235293</c:v>
                </c:pt>
                <c:pt idx="952">
                  <c:v>290.52465897166843</c:v>
                </c:pt>
                <c:pt idx="953">
                  <c:v>290.53459119496853</c:v>
                </c:pt>
                <c:pt idx="954">
                  <c:v>290.54450261780107</c:v>
                </c:pt>
                <c:pt idx="955">
                  <c:v>290.55439330543931</c:v>
                </c:pt>
                <c:pt idx="956">
                  <c:v>290.56426332288402</c:v>
                </c:pt>
                <c:pt idx="957">
                  <c:v>290.57411273486429</c:v>
                </c:pt>
                <c:pt idx="958">
                  <c:v>290.58394160583941</c:v>
                </c:pt>
                <c:pt idx="959">
                  <c:v>290.5625</c:v>
                </c:pt>
                <c:pt idx="960">
                  <c:v>290.50988553590008</c:v>
                </c:pt>
                <c:pt idx="961">
                  <c:v>290.51975051975052</c:v>
                </c:pt>
                <c:pt idx="962">
                  <c:v>290.46728971962619</c:v>
                </c:pt>
                <c:pt idx="963">
                  <c:v>290.47717842323652</c:v>
                </c:pt>
                <c:pt idx="964">
                  <c:v>290.48704663212436</c:v>
                </c:pt>
                <c:pt idx="965">
                  <c:v>290.49689440993791</c:v>
                </c:pt>
                <c:pt idx="966">
                  <c:v>290.50672182006207</c:v>
                </c:pt>
                <c:pt idx="967">
                  <c:v>290.51652892561981</c:v>
                </c:pt>
                <c:pt idx="968">
                  <c:v>290.5263157894737</c:v>
                </c:pt>
                <c:pt idx="969">
                  <c:v>290.53608247422682</c:v>
                </c:pt>
                <c:pt idx="970">
                  <c:v>290.54582904222451</c:v>
                </c:pt>
                <c:pt idx="971">
                  <c:v>290.55555555555554</c:v>
                </c:pt>
                <c:pt idx="972">
                  <c:v>290.56526207605344</c:v>
                </c:pt>
                <c:pt idx="973">
                  <c:v>290.57494866529777</c:v>
                </c:pt>
                <c:pt idx="974">
                  <c:v>290.5846153846154</c:v>
                </c:pt>
                <c:pt idx="975">
                  <c:v>290.59426229508199</c:v>
                </c:pt>
                <c:pt idx="976">
                  <c:v>290.60388945752305</c:v>
                </c:pt>
                <c:pt idx="977">
                  <c:v>290.61349693251532</c:v>
                </c:pt>
                <c:pt idx="978">
                  <c:v>290.60776302349336</c:v>
                </c:pt>
                <c:pt idx="979">
                  <c:v>290.61734693877548</c:v>
                </c:pt>
                <c:pt idx="980">
                  <c:v>290.62691131498468</c:v>
                </c:pt>
                <c:pt idx="981">
                  <c:v>290.63645621181263</c:v>
                </c:pt>
                <c:pt idx="982">
                  <c:v>290.64598168870805</c:v>
                </c:pt>
                <c:pt idx="983">
                  <c:v>290.65548780487802</c:v>
                </c:pt>
                <c:pt idx="984">
                  <c:v>290.64974619289342</c:v>
                </c:pt>
                <c:pt idx="985">
                  <c:v>290.65922920892496</c:v>
                </c:pt>
                <c:pt idx="986">
                  <c:v>290.66869300911856</c:v>
                </c:pt>
                <c:pt idx="987">
                  <c:v>290.67813765182188</c:v>
                </c:pt>
                <c:pt idx="988">
                  <c:v>290.68756319514659</c:v>
                </c:pt>
                <c:pt idx="989">
                  <c:v>290.69696969696969</c:v>
                </c:pt>
                <c:pt idx="990">
                  <c:v>290.70635721493443</c:v>
                </c:pt>
                <c:pt idx="991">
                  <c:v>290.71572580645159</c:v>
                </c:pt>
                <c:pt idx="992">
                  <c:v>290.72507552870093</c:v>
                </c:pt>
                <c:pt idx="993">
                  <c:v>290.73440643863177</c:v>
                </c:pt>
                <c:pt idx="994">
                  <c:v>290.7437185929648</c:v>
                </c:pt>
                <c:pt idx="995">
                  <c:v>290.75301204819277</c:v>
                </c:pt>
                <c:pt idx="996">
                  <c:v>290.76228686058175</c:v>
                </c:pt>
                <c:pt idx="997">
                  <c:v>290.77154308617236</c:v>
                </c:pt>
                <c:pt idx="998">
                  <c:v>290.78078078078079</c:v>
                </c:pt>
                <c:pt idx="999">
                  <c:v>290.79000000000002</c:v>
                </c:pt>
              </c:numCache>
            </c:numRef>
          </c:yVal>
          <c:smooth val="1"/>
          <c:extLst>
            <c:ext xmlns:c16="http://schemas.microsoft.com/office/drawing/2014/chart" uri="{C3380CC4-5D6E-409C-BE32-E72D297353CC}">
              <c16:uniqueId val="{00000000-2987-44E5-B00D-B2AD192982E9}"/>
            </c:ext>
          </c:extLst>
        </c:ser>
        <c:dLbls>
          <c:showLegendKey val="0"/>
          <c:showVal val="0"/>
          <c:showCatName val="0"/>
          <c:showSerName val="0"/>
          <c:showPercent val="0"/>
          <c:showBubbleSize val="0"/>
        </c:dLbls>
        <c:axId val="305518351"/>
        <c:axId val="305519791"/>
      </c:scatterChart>
      <c:valAx>
        <c:axId val="305518351"/>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519791"/>
        <c:crosses val="autoZero"/>
        <c:crossBetween val="midCat"/>
      </c:valAx>
      <c:valAx>
        <c:axId val="305519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5183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Total Fixed Inputs Cost</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$120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Simulation'!$AA$6:$AA$1005</c:f>
              <c:numCache>
                <c:formatCode>"$"#,##0.00</c:formatCode>
                <c:ptCount val="1000"/>
                <c:pt idx="0">
                  <c:v>2642</c:v>
                </c:pt>
                <c:pt idx="1">
                  <c:v>2610.5</c:v>
                </c:pt>
                <c:pt idx="2">
                  <c:v>2438.6666666666665</c:v>
                </c:pt>
                <c:pt idx="3">
                  <c:v>2400.25</c:v>
                </c:pt>
                <c:pt idx="4">
                  <c:v>2378.8000000000002</c:v>
                </c:pt>
                <c:pt idx="5">
                  <c:v>2326.1666666666665</c:v>
                </c:pt>
                <c:pt idx="6">
                  <c:v>2347</c:v>
                </c:pt>
                <c:pt idx="7">
                  <c:v>2375.375</c:v>
                </c:pt>
                <c:pt idx="8">
                  <c:v>2378.4444444444443</c:v>
                </c:pt>
                <c:pt idx="9">
                  <c:v>2383.1999999999998</c:v>
                </c:pt>
                <c:pt idx="10">
                  <c:v>2375.2727272727275</c:v>
                </c:pt>
                <c:pt idx="11">
                  <c:v>2374.1666666666665</c:v>
                </c:pt>
                <c:pt idx="12">
                  <c:v>2341.3076923076924</c:v>
                </c:pt>
                <c:pt idx="13">
                  <c:v>2368.8571428571427</c:v>
                </c:pt>
                <c:pt idx="14">
                  <c:v>2362.4</c:v>
                </c:pt>
                <c:pt idx="15">
                  <c:v>2335.8125</c:v>
                </c:pt>
                <c:pt idx="16">
                  <c:v>2360.4705882352941</c:v>
                </c:pt>
                <c:pt idx="17">
                  <c:v>2366.5</c:v>
                </c:pt>
                <c:pt idx="18">
                  <c:v>2381.1052631578946</c:v>
                </c:pt>
                <c:pt idx="19">
                  <c:v>2385.6</c:v>
                </c:pt>
                <c:pt idx="20">
                  <c:v>2386.4761904761904</c:v>
                </c:pt>
                <c:pt idx="21">
                  <c:v>2396.9545454545455</c:v>
                </c:pt>
                <c:pt idx="22">
                  <c:v>2403.5652173913045</c:v>
                </c:pt>
                <c:pt idx="23">
                  <c:v>2408.4166666666665</c:v>
                </c:pt>
                <c:pt idx="24">
                  <c:v>2402.48</c:v>
                </c:pt>
                <c:pt idx="25">
                  <c:v>2390.2307692307691</c:v>
                </c:pt>
                <c:pt idx="26">
                  <c:v>2379.9259259259261</c:v>
                </c:pt>
                <c:pt idx="27">
                  <c:v>2380.0714285714284</c:v>
                </c:pt>
                <c:pt idx="28">
                  <c:v>2383.0344827586205</c:v>
                </c:pt>
                <c:pt idx="29">
                  <c:v>2377.8666666666668</c:v>
                </c:pt>
                <c:pt idx="30">
                  <c:v>2380.9032258064517</c:v>
                </c:pt>
                <c:pt idx="31">
                  <c:v>2381.5625</c:v>
                </c:pt>
                <c:pt idx="32">
                  <c:v>2391.6060606060605</c:v>
                </c:pt>
                <c:pt idx="33">
                  <c:v>2401.794117647059</c:v>
                </c:pt>
                <c:pt idx="34">
                  <c:v>2401</c:v>
                </c:pt>
                <c:pt idx="35">
                  <c:v>2399.6944444444443</c:v>
                </c:pt>
                <c:pt idx="36">
                  <c:v>2399.0270270270271</c:v>
                </c:pt>
                <c:pt idx="37">
                  <c:v>2399.3421052631579</c:v>
                </c:pt>
                <c:pt idx="38">
                  <c:v>2394.7948717948716</c:v>
                </c:pt>
                <c:pt idx="39">
                  <c:v>2384.0250000000001</c:v>
                </c:pt>
                <c:pt idx="40">
                  <c:v>2383.1219512195121</c:v>
                </c:pt>
                <c:pt idx="41">
                  <c:v>2386.4761904761904</c:v>
                </c:pt>
                <c:pt idx="42">
                  <c:v>2393.2325581395348</c:v>
                </c:pt>
                <c:pt idx="43">
                  <c:v>2394.909090909091</c:v>
                </c:pt>
                <c:pt idx="44">
                  <c:v>2403</c:v>
                </c:pt>
                <c:pt idx="45">
                  <c:v>2394.1521739130435</c:v>
                </c:pt>
                <c:pt idx="46">
                  <c:v>2400.5531914893618</c:v>
                </c:pt>
                <c:pt idx="47">
                  <c:v>2391.7916666666665</c:v>
                </c:pt>
                <c:pt idx="48">
                  <c:v>2390.3265306122448</c:v>
                </c:pt>
                <c:pt idx="49">
                  <c:v>2376.7199999999998</c:v>
                </c:pt>
                <c:pt idx="50">
                  <c:v>2383.7254901960782</c:v>
                </c:pt>
                <c:pt idx="51">
                  <c:v>2389.7692307692309</c:v>
                </c:pt>
                <c:pt idx="52">
                  <c:v>2388.2264150943397</c:v>
                </c:pt>
                <c:pt idx="53">
                  <c:v>2389.962962962963</c:v>
                </c:pt>
                <c:pt idx="54">
                  <c:v>2380.909090909091</c:v>
                </c:pt>
                <c:pt idx="55">
                  <c:v>2378.75</c:v>
                </c:pt>
                <c:pt idx="56">
                  <c:v>2378.1228070175439</c:v>
                </c:pt>
                <c:pt idx="57">
                  <c:v>2384.0172413793102</c:v>
                </c:pt>
                <c:pt idx="58">
                  <c:v>2385.1694915254238</c:v>
                </c:pt>
                <c:pt idx="59">
                  <c:v>2388.7833333333333</c:v>
                </c:pt>
                <c:pt idx="60">
                  <c:v>2391.4426229508199</c:v>
                </c:pt>
                <c:pt idx="61">
                  <c:v>2391.5483870967741</c:v>
                </c:pt>
                <c:pt idx="62">
                  <c:v>2389.7777777777778</c:v>
                </c:pt>
                <c:pt idx="63">
                  <c:v>2391.953125</c:v>
                </c:pt>
                <c:pt idx="64">
                  <c:v>2391.7076923076925</c:v>
                </c:pt>
                <c:pt idx="65">
                  <c:v>2387.257575757576</c:v>
                </c:pt>
                <c:pt idx="66">
                  <c:v>2391.4776119402986</c:v>
                </c:pt>
                <c:pt idx="67">
                  <c:v>2395.7794117647059</c:v>
                </c:pt>
                <c:pt idx="68">
                  <c:v>2395.5797101449275</c:v>
                </c:pt>
                <c:pt idx="69">
                  <c:v>2400.6999999999998</c:v>
                </c:pt>
                <c:pt idx="70">
                  <c:v>2404.5492957746478</c:v>
                </c:pt>
                <c:pt idx="71">
                  <c:v>2403.9305555555557</c:v>
                </c:pt>
                <c:pt idx="72">
                  <c:v>2401.6301369863013</c:v>
                </c:pt>
                <c:pt idx="73">
                  <c:v>2402.0135135135133</c:v>
                </c:pt>
                <c:pt idx="74">
                  <c:v>2405.7199999999998</c:v>
                </c:pt>
                <c:pt idx="75">
                  <c:v>2410.1315789473683</c:v>
                </c:pt>
                <c:pt idx="76">
                  <c:v>2413.8311688311687</c:v>
                </c:pt>
                <c:pt idx="77">
                  <c:v>2416.7051282051284</c:v>
                </c:pt>
                <c:pt idx="78">
                  <c:v>2418.4303797468356</c:v>
                </c:pt>
                <c:pt idx="79">
                  <c:v>2416.1875</c:v>
                </c:pt>
                <c:pt idx="80">
                  <c:v>2415.9135802469136</c:v>
                </c:pt>
                <c:pt idx="81">
                  <c:v>2417.3048780487807</c:v>
                </c:pt>
                <c:pt idx="82">
                  <c:v>2415.7108433734938</c:v>
                </c:pt>
                <c:pt idx="83">
                  <c:v>2414.7619047619046</c:v>
                </c:pt>
                <c:pt idx="84">
                  <c:v>2415.3529411764707</c:v>
                </c:pt>
                <c:pt idx="85">
                  <c:v>2419.0581395348836</c:v>
                </c:pt>
                <c:pt idx="86">
                  <c:v>2418.4252873563219</c:v>
                </c:pt>
                <c:pt idx="87">
                  <c:v>2420.0113636363635</c:v>
                </c:pt>
                <c:pt idx="88">
                  <c:v>2420.9101123595506</c:v>
                </c:pt>
                <c:pt idx="89">
                  <c:v>2422.9222222222224</c:v>
                </c:pt>
                <c:pt idx="90">
                  <c:v>2426.065934065934</c:v>
                </c:pt>
                <c:pt idx="91">
                  <c:v>2427.945652173913</c:v>
                </c:pt>
                <c:pt idx="92">
                  <c:v>2428.3655913978496</c:v>
                </c:pt>
                <c:pt idx="93">
                  <c:v>2428.255319148936</c:v>
                </c:pt>
                <c:pt idx="94">
                  <c:v>2424.6</c:v>
                </c:pt>
                <c:pt idx="95">
                  <c:v>2424.3333333333335</c:v>
                </c:pt>
                <c:pt idx="96">
                  <c:v>2426.1546391752577</c:v>
                </c:pt>
                <c:pt idx="97">
                  <c:v>2425.7346938775509</c:v>
                </c:pt>
                <c:pt idx="98">
                  <c:v>2425.1111111111113</c:v>
                </c:pt>
                <c:pt idx="99">
                  <c:v>2425.56</c:v>
                </c:pt>
                <c:pt idx="100">
                  <c:v>2424.6237623762377</c:v>
                </c:pt>
                <c:pt idx="101">
                  <c:v>2422.372549019608</c:v>
                </c:pt>
                <c:pt idx="102">
                  <c:v>2422.8349514563106</c:v>
                </c:pt>
                <c:pt idx="103">
                  <c:v>2422.1923076923076</c:v>
                </c:pt>
                <c:pt idx="104">
                  <c:v>2423.8000000000002</c:v>
                </c:pt>
                <c:pt idx="105">
                  <c:v>2424.8773584905662</c:v>
                </c:pt>
                <c:pt idx="106">
                  <c:v>2426.700934579439</c:v>
                </c:pt>
                <c:pt idx="107">
                  <c:v>2424.5648148148148</c:v>
                </c:pt>
                <c:pt idx="108">
                  <c:v>2423.6146788990827</c:v>
                </c:pt>
                <c:pt idx="109">
                  <c:v>2422.5818181818181</c:v>
                </c:pt>
                <c:pt idx="110">
                  <c:v>2418.3873873873872</c:v>
                </c:pt>
                <c:pt idx="111">
                  <c:v>2418.8839285714284</c:v>
                </c:pt>
                <c:pt idx="112">
                  <c:v>2417.1946902654868</c:v>
                </c:pt>
                <c:pt idx="113">
                  <c:v>2416.2368421052633</c:v>
                </c:pt>
                <c:pt idx="114">
                  <c:v>2417.9652173913041</c:v>
                </c:pt>
                <c:pt idx="115">
                  <c:v>2418.5862068965516</c:v>
                </c:pt>
                <c:pt idx="116">
                  <c:v>2417.9572649572651</c:v>
                </c:pt>
                <c:pt idx="117">
                  <c:v>2418.2796610169494</c:v>
                </c:pt>
                <c:pt idx="118">
                  <c:v>2419.0252100840335</c:v>
                </c:pt>
                <c:pt idx="119">
                  <c:v>2420.5166666666669</c:v>
                </c:pt>
                <c:pt idx="120">
                  <c:v>2423.0826446280994</c:v>
                </c:pt>
                <c:pt idx="121">
                  <c:v>2425.7622950819673</c:v>
                </c:pt>
                <c:pt idx="122">
                  <c:v>2425.4715447154472</c:v>
                </c:pt>
                <c:pt idx="123">
                  <c:v>2424.8870967741937</c:v>
                </c:pt>
                <c:pt idx="124">
                  <c:v>2422.4319999999998</c:v>
                </c:pt>
                <c:pt idx="125">
                  <c:v>2423.6746031746034</c:v>
                </c:pt>
                <c:pt idx="126">
                  <c:v>2424.2283464566931</c:v>
                </c:pt>
                <c:pt idx="127">
                  <c:v>2424.859375</c:v>
                </c:pt>
                <c:pt idx="128">
                  <c:v>2425.2790697674418</c:v>
                </c:pt>
                <c:pt idx="129">
                  <c:v>2426.5615384615385</c:v>
                </c:pt>
                <c:pt idx="130">
                  <c:v>2425.4580152671756</c:v>
                </c:pt>
                <c:pt idx="131">
                  <c:v>2420.9469696969695</c:v>
                </c:pt>
                <c:pt idx="132">
                  <c:v>2419.4210526315787</c:v>
                </c:pt>
                <c:pt idx="133">
                  <c:v>2418.813432835821</c:v>
                </c:pt>
                <c:pt idx="134">
                  <c:v>2418.2666666666669</c:v>
                </c:pt>
                <c:pt idx="135">
                  <c:v>2417.5955882352941</c:v>
                </c:pt>
                <c:pt idx="136">
                  <c:v>2419.9708029197081</c:v>
                </c:pt>
                <c:pt idx="137">
                  <c:v>2420.746376811594</c:v>
                </c:pt>
                <c:pt idx="138">
                  <c:v>2419.6546762589928</c:v>
                </c:pt>
                <c:pt idx="139">
                  <c:v>2419.1142857142859</c:v>
                </c:pt>
                <c:pt idx="140">
                  <c:v>2418.0709219858154</c:v>
                </c:pt>
                <c:pt idx="141">
                  <c:v>2416.4577464788731</c:v>
                </c:pt>
                <c:pt idx="142">
                  <c:v>2418.7272727272725</c:v>
                </c:pt>
                <c:pt idx="143">
                  <c:v>2418.0694444444443</c:v>
                </c:pt>
                <c:pt idx="144">
                  <c:v>2419.903448275862</c:v>
                </c:pt>
                <c:pt idx="145">
                  <c:v>2421.2602739726026</c:v>
                </c:pt>
                <c:pt idx="146">
                  <c:v>2417.6938775510203</c:v>
                </c:pt>
                <c:pt idx="147">
                  <c:v>2419.6959459459458</c:v>
                </c:pt>
                <c:pt idx="148">
                  <c:v>2421.8657718120803</c:v>
                </c:pt>
                <c:pt idx="149">
                  <c:v>2420.48</c:v>
                </c:pt>
                <c:pt idx="150">
                  <c:v>2420.4039735099336</c:v>
                </c:pt>
                <c:pt idx="151">
                  <c:v>2422.1644736842104</c:v>
                </c:pt>
                <c:pt idx="152">
                  <c:v>2419.9869281045753</c:v>
                </c:pt>
                <c:pt idx="153">
                  <c:v>2421.2207792207791</c:v>
                </c:pt>
                <c:pt idx="154">
                  <c:v>2420.5677419354838</c:v>
                </c:pt>
                <c:pt idx="155">
                  <c:v>2420.3205128205127</c:v>
                </c:pt>
                <c:pt idx="156">
                  <c:v>2418.2547770700635</c:v>
                </c:pt>
                <c:pt idx="157">
                  <c:v>2419.5696202531644</c:v>
                </c:pt>
                <c:pt idx="158">
                  <c:v>2419.9056603773583</c:v>
                </c:pt>
                <c:pt idx="159">
                  <c:v>2417.4625000000001</c:v>
                </c:pt>
                <c:pt idx="160">
                  <c:v>2415.1428571428573</c:v>
                </c:pt>
                <c:pt idx="161">
                  <c:v>2417.1481481481483</c:v>
                </c:pt>
                <c:pt idx="162">
                  <c:v>2417.6809815950919</c:v>
                </c:pt>
                <c:pt idx="163">
                  <c:v>2419.2073170731705</c:v>
                </c:pt>
                <c:pt idx="164">
                  <c:v>2421.212121212121</c:v>
                </c:pt>
                <c:pt idx="165">
                  <c:v>2422.6987951807228</c:v>
                </c:pt>
                <c:pt idx="166">
                  <c:v>2421.0239520958085</c:v>
                </c:pt>
                <c:pt idx="167">
                  <c:v>2420.4404761904761</c:v>
                </c:pt>
                <c:pt idx="168">
                  <c:v>2419.041420118343</c:v>
                </c:pt>
                <c:pt idx="169">
                  <c:v>2420.6647058823528</c:v>
                </c:pt>
                <c:pt idx="170">
                  <c:v>2422.2280701754385</c:v>
                </c:pt>
                <c:pt idx="171">
                  <c:v>2418.2209302325582</c:v>
                </c:pt>
                <c:pt idx="172">
                  <c:v>2418.4450867052024</c:v>
                </c:pt>
                <c:pt idx="173">
                  <c:v>2417.4712643678163</c:v>
                </c:pt>
                <c:pt idx="174">
                  <c:v>2417.1942857142858</c:v>
                </c:pt>
                <c:pt idx="175">
                  <c:v>2417.755681818182</c:v>
                </c:pt>
                <c:pt idx="176">
                  <c:v>2418.1581920903955</c:v>
                </c:pt>
                <c:pt idx="177">
                  <c:v>2417.7584269662921</c:v>
                </c:pt>
                <c:pt idx="178">
                  <c:v>2416.3687150837991</c:v>
                </c:pt>
                <c:pt idx="179">
                  <c:v>2417.9611111111112</c:v>
                </c:pt>
                <c:pt idx="180">
                  <c:v>2416.8287292817681</c:v>
                </c:pt>
                <c:pt idx="181">
                  <c:v>2415.4120879120878</c:v>
                </c:pt>
                <c:pt idx="182">
                  <c:v>2416.4754098360654</c:v>
                </c:pt>
                <c:pt idx="183">
                  <c:v>2416.1195652173915</c:v>
                </c:pt>
                <c:pt idx="184">
                  <c:v>2414.7405405405407</c:v>
                </c:pt>
                <c:pt idx="185">
                  <c:v>2414</c:v>
                </c:pt>
                <c:pt idx="186">
                  <c:v>2413.5133689839572</c:v>
                </c:pt>
                <c:pt idx="187">
                  <c:v>2414.744680851064</c:v>
                </c:pt>
                <c:pt idx="188">
                  <c:v>2416.4920634920636</c:v>
                </c:pt>
                <c:pt idx="189">
                  <c:v>2414.8473684210526</c:v>
                </c:pt>
                <c:pt idx="190">
                  <c:v>2414.8324607329841</c:v>
                </c:pt>
                <c:pt idx="191">
                  <c:v>2416.6458333333335</c:v>
                </c:pt>
                <c:pt idx="192">
                  <c:v>2417.0932642487046</c:v>
                </c:pt>
                <c:pt idx="193">
                  <c:v>2417.319587628866</c:v>
                </c:pt>
                <c:pt idx="194">
                  <c:v>2417.9846153846156</c:v>
                </c:pt>
                <c:pt idx="195">
                  <c:v>2418.454081632653</c:v>
                </c:pt>
                <c:pt idx="196">
                  <c:v>2419.9035532994922</c:v>
                </c:pt>
                <c:pt idx="197">
                  <c:v>2419.5757575757575</c:v>
                </c:pt>
                <c:pt idx="198">
                  <c:v>2420.0502512562816</c:v>
                </c:pt>
                <c:pt idx="199">
                  <c:v>2420.3649999999998</c:v>
                </c:pt>
                <c:pt idx="200">
                  <c:v>2421.5074626865671</c:v>
                </c:pt>
                <c:pt idx="201">
                  <c:v>2418.6188118811883</c:v>
                </c:pt>
                <c:pt idx="202">
                  <c:v>2417.8374384236454</c:v>
                </c:pt>
                <c:pt idx="203">
                  <c:v>2418.0245098039218</c:v>
                </c:pt>
                <c:pt idx="204">
                  <c:v>2417.7024390243901</c:v>
                </c:pt>
                <c:pt idx="205">
                  <c:v>2418.7864077669901</c:v>
                </c:pt>
                <c:pt idx="206">
                  <c:v>2419.2657004830917</c:v>
                </c:pt>
                <c:pt idx="207">
                  <c:v>2418.2163461538462</c:v>
                </c:pt>
                <c:pt idx="208">
                  <c:v>2418.4593301435407</c:v>
                </c:pt>
                <c:pt idx="209">
                  <c:v>2420.0619047619048</c:v>
                </c:pt>
                <c:pt idx="210">
                  <c:v>2420.2180094786731</c:v>
                </c:pt>
                <c:pt idx="211">
                  <c:v>2420.1132075471696</c:v>
                </c:pt>
                <c:pt idx="212">
                  <c:v>2419.9061032863851</c:v>
                </c:pt>
                <c:pt idx="213">
                  <c:v>2420.1962616822429</c:v>
                </c:pt>
                <c:pt idx="214">
                  <c:v>2418.0604651162789</c:v>
                </c:pt>
                <c:pt idx="215">
                  <c:v>2417.7962962962961</c:v>
                </c:pt>
                <c:pt idx="216">
                  <c:v>2416.0460829493086</c:v>
                </c:pt>
                <c:pt idx="217">
                  <c:v>2415.9908256880735</c:v>
                </c:pt>
                <c:pt idx="218">
                  <c:v>2416.5525114155253</c:v>
                </c:pt>
                <c:pt idx="219">
                  <c:v>2417.9181818181819</c:v>
                </c:pt>
                <c:pt idx="220">
                  <c:v>2418.7556561085971</c:v>
                </c:pt>
                <c:pt idx="221">
                  <c:v>2419.0585585585586</c:v>
                </c:pt>
                <c:pt idx="222">
                  <c:v>2419.403587443946</c:v>
                </c:pt>
                <c:pt idx="223">
                  <c:v>2419.1339285714284</c:v>
                </c:pt>
                <c:pt idx="224">
                  <c:v>2419.5022222222224</c:v>
                </c:pt>
                <c:pt idx="225">
                  <c:v>2420.7920353982299</c:v>
                </c:pt>
                <c:pt idx="226">
                  <c:v>2420.2422907488985</c:v>
                </c:pt>
                <c:pt idx="227">
                  <c:v>2420.6710526315787</c:v>
                </c:pt>
                <c:pt idx="228">
                  <c:v>2418.5676855895194</c:v>
                </c:pt>
                <c:pt idx="229">
                  <c:v>2417.2739130434784</c:v>
                </c:pt>
                <c:pt idx="230">
                  <c:v>2417.1948051948052</c:v>
                </c:pt>
                <c:pt idx="231">
                  <c:v>2417.6767241379312</c:v>
                </c:pt>
                <c:pt idx="232">
                  <c:v>2417.3390557939915</c:v>
                </c:pt>
                <c:pt idx="233">
                  <c:v>2418.6452991452993</c:v>
                </c:pt>
                <c:pt idx="234">
                  <c:v>2418.4553191489363</c:v>
                </c:pt>
                <c:pt idx="235">
                  <c:v>2416.8008474576272</c:v>
                </c:pt>
                <c:pt idx="236">
                  <c:v>2416.7004219409282</c:v>
                </c:pt>
                <c:pt idx="237">
                  <c:v>2416.752100840336</c:v>
                </c:pt>
                <c:pt idx="238">
                  <c:v>2417.0794979079496</c:v>
                </c:pt>
                <c:pt idx="239">
                  <c:v>2416.6</c:v>
                </c:pt>
                <c:pt idx="240">
                  <c:v>2415.4149377593362</c:v>
                </c:pt>
                <c:pt idx="241">
                  <c:v>2414.9586776859505</c:v>
                </c:pt>
                <c:pt idx="242">
                  <c:v>2415.7572016460904</c:v>
                </c:pt>
                <c:pt idx="243">
                  <c:v>2416.8852459016393</c:v>
                </c:pt>
                <c:pt idx="244">
                  <c:v>2416.8857142857141</c:v>
                </c:pt>
                <c:pt idx="245">
                  <c:v>2416.268292682927</c:v>
                </c:pt>
                <c:pt idx="246">
                  <c:v>2416.251012145749</c:v>
                </c:pt>
                <c:pt idx="247">
                  <c:v>2417.1733870967741</c:v>
                </c:pt>
                <c:pt idx="248">
                  <c:v>2417.4257028112452</c:v>
                </c:pt>
                <c:pt idx="249">
                  <c:v>2414.6999999999998</c:v>
                </c:pt>
                <c:pt idx="250">
                  <c:v>2414.3147410358565</c:v>
                </c:pt>
                <c:pt idx="251">
                  <c:v>2415.031746031746</c:v>
                </c:pt>
                <c:pt idx="252">
                  <c:v>2415.798418972332</c:v>
                </c:pt>
                <c:pt idx="253">
                  <c:v>2415.3661417322833</c:v>
                </c:pt>
                <c:pt idx="254">
                  <c:v>2415.372549019608</c:v>
                </c:pt>
                <c:pt idx="255">
                  <c:v>2416.26953125</c:v>
                </c:pt>
                <c:pt idx="256">
                  <c:v>2416.8404669260699</c:v>
                </c:pt>
                <c:pt idx="257">
                  <c:v>2416.8023255813955</c:v>
                </c:pt>
                <c:pt idx="258">
                  <c:v>2417.8610038610041</c:v>
                </c:pt>
                <c:pt idx="259">
                  <c:v>2416.2615384615383</c:v>
                </c:pt>
                <c:pt idx="260">
                  <c:v>2415.7931034482758</c:v>
                </c:pt>
                <c:pt idx="261">
                  <c:v>2415.1641221374048</c:v>
                </c:pt>
                <c:pt idx="262">
                  <c:v>2414.1863117870721</c:v>
                </c:pt>
                <c:pt idx="263">
                  <c:v>2414.348484848485</c:v>
                </c:pt>
                <c:pt idx="264">
                  <c:v>2414.3207547169814</c:v>
                </c:pt>
                <c:pt idx="265">
                  <c:v>2414.6616541353383</c:v>
                </c:pt>
                <c:pt idx="266">
                  <c:v>2415.1385767790262</c:v>
                </c:pt>
                <c:pt idx="267">
                  <c:v>2413.5895522388059</c:v>
                </c:pt>
                <c:pt idx="268">
                  <c:v>2413.5018587360596</c:v>
                </c:pt>
                <c:pt idx="269">
                  <c:v>2413.5962962962963</c:v>
                </c:pt>
                <c:pt idx="270">
                  <c:v>2413.011070110701</c:v>
                </c:pt>
                <c:pt idx="271">
                  <c:v>2412.5735294117649</c:v>
                </c:pt>
                <c:pt idx="272">
                  <c:v>2412.7509157509157</c:v>
                </c:pt>
                <c:pt idx="273">
                  <c:v>2412.5510948905107</c:v>
                </c:pt>
                <c:pt idx="274">
                  <c:v>2411.6072727272726</c:v>
                </c:pt>
                <c:pt idx="275">
                  <c:v>2411.836956521739</c:v>
                </c:pt>
                <c:pt idx="276">
                  <c:v>2411.3537906137185</c:v>
                </c:pt>
                <c:pt idx="277">
                  <c:v>2411.31654676259</c:v>
                </c:pt>
                <c:pt idx="278">
                  <c:v>2411</c:v>
                </c:pt>
                <c:pt idx="279">
                  <c:v>2410.6178571428572</c:v>
                </c:pt>
                <c:pt idx="280">
                  <c:v>2410.9217081850534</c:v>
                </c:pt>
                <c:pt idx="281">
                  <c:v>2410.6595744680849</c:v>
                </c:pt>
                <c:pt idx="282">
                  <c:v>2408.1978798586574</c:v>
                </c:pt>
                <c:pt idx="283">
                  <c:v>2407.355633802817</c:v>
                </c:pt>
                <c:pt idx="284">
                  <c:v>2405.4701754385965</c:v>
                </c:pt>
                <c:pt idx="285">
                  <c:v>2405.2587412587413</c:v>
                </c:pt>
                <c:pt idx="286">
                  <c:v>2404.9372822299651</c:v>
                </c:pt>
                <c:pt idx="287">
                  <c:v>2404.5243055555557</c:v>
                </c:pt>
                <c:pt idx="288">
                  <c:v>2405.2076124567475</c:v>
                </c:pt>
                <c:pt idx="289">
                  <c:v>2403.8724137931035</c:v>
                </c:pt>
                <c:pt idx="290">
                  <c:v>2403.8659793814431</c:v>
                </c:pt>
                <c:pt idx="291">
                  <c:v>2404.8732876712329</c:v>
                </c:pt>
                <c:pt idx="292">
                  <c:v>2404.5802047781572</c:v>
                </c:pt>
                <c:pt idx="293">
                  <c:v>2404.2857142857142</c:v>
                </c:pt>
                <c:pt idx="294">
                  <c:v>2403.5728813559322</c:v>
                </c:pt>
                <c:pt idx="295">
                  <c:v>2403.635135135135</c:v>
                </c:pt>
                <c:pt idx="296">
                  <c:v>2403.8552188552189</c:v>
                </c:pt>
                <c:pt idx="297">
                  <c:v>2404.3221476510066</c:v>
                </c:pt>
                <c:pt idx="298">
                  <c:v>2405.5016722408027</c:v>
                </c:pt>
                <c:pt idx="299">
                  <c:v>2405.5733333333333</c:v>
                </c:pt>
                <c:pt idx="300">
                  <c:v>2405.4485049833888</c:v>
                </c:pt>
                <c:pt idx="301">
                  <c:v>2405.4039735099336</c:v>
                </c:pt>
                <c:pt idx="302">
                  <c:v>2406.5808580858084</c:v>
                </c:pt>
                <c:pt idx="303">
                  <c:v>2407.3848684210525</c:v>
                </c:pt>
                <c:pt idx="304">
                  <c:v>2407.1606557377049</c:v>
                </c:pt>
                <c:pt idx="305">
                  <c:v>2406.7875816993464</c:v>
                </c:pt>
                <c:pt idx="306">
                  <c:v>2406.1465798045601</c:v>
                </c:pt>
                <c:pt idx="307">
                  <c:v>2406.5779220779223</c:v>
                </c:pt>
                <c:pt idx="308">
                  <c:v>2407.6407766990292</c:v>
                </c:pt>
                <c:pt idx="309">
                  <c:v>2407.5193548387097</c:v>
                </c:pt>
                <c:pt idx="310">
                  <c:v>2407.5466237942123</c:v>
                </c:pt>
                <c:pt idx="311">
                  <c:v>2407.8814102564102</c:v>
                </c:pt>
                <c:pt idx="312">
                  <c:v>2407.5335463258784</c:v>
                </c:pt>
                <c:pt idx="313">
                  <c:v>2407.7961783439491</c:v>
                </c:pt>
                <c:pt idx="314">
                  <c:v>2408.5492063492065</c:v>
                </c:pt>
                <c:pt idx="315">
                  <c:v>2409.0221518987341</c:v>
                </c:pt>
                <c:pt idx="316">
                  <c:v>2408.9116719242902</c:v>
                </c:pt>
                <c:pt idx="317">
                  <c:v>2408.0062893081763</c:v>
                </c:pt>
                <c:pt idx="318">
                  <c:v>2407.9937304075233</c:v>
                </c:pt>
                <c:pt idx="319">
                  <c:v>2407.6750000000002</c:v>
                </c:pt>
                <c:pt idx="320">
                  <c:v>2408.5919003115264</c:v>
                </c:pt>
                <c:pt idx="321">
                  <c:v>2408.1521739130435</c:v>
                </c:pt>
                <c:pt idx="322">
                  <c:v>2407.9009287925696</c:v>
                </c:pt>
                <c:pt idx="323">
                  <c:v>2407.6111111111113</c:v>
                </c:pt>
                <c:pt idx="324">
                  <c:v>2406.7938461538461</c:v>
                </c:pt>
                <c:pt idx="325">
                  <c:v>2407.8742331288345</c:v>
                </c:pt>
                <c:pt idx="326">
                  <c:v>2406.6758409785934</c:v>
                </c:pt>
                <c:pt idx="327">
                  <c:v>2406.8414634146343</c:v>
                </c:pt>
                <c:pt idx="328">
                  <c:v>2407.1762917933129</c:v>
                </c:pt>
                <c:pt idx="329">
                  <c:v>2407.0575757575757</c:v>
                </c:pt>
                <c:pt idx="330">
                  <c:v>2406.9516616314199</c:v>
                </c:pt>
                <c:pt idx="331">
                  <c:v>2407.7409638554218</c:v>
                </c:pt>
                <c:pt idx="332">
                  <c:v>2408.6846846846847</c:v>
                </c:pt>
                <c:pt idx="333">
                  <c:v>2408.1826347305391</c:v>
                </c:pt>
                <c:pt idx="334">
                  <c:v>2408.3552238805969</c:v>
                </c:pt>
                <c:pt idx="335">
                  <c:v>2408.3422619047619</c:v>
                </c:pt>
                <c:pt idx="336">
                  <c:v>2407.6498516320476</c:v>
                </c:pt>
                <c:pt idx="337">
                  <c:v>2407.310650887574</c:v>
                </c:pt>
                <c:pt idx="338">
                  <c:v>2407.9911504424781</c:v>
                </c:pt>
                <c:pt idx="339">
                  <c:v>2408.7205882352941</c:v>
                </c:pt>
                <c:pt idx="340">
                  <c:v>2408.3636363636365</c:v>
                </c:pt>
                <c:pt idx="341">
                  <c:v>2408.4327485380118</c:v>
                </c:pt>
                <c:pt idx="342">
                  <c:v>2409.1778425655975</c:v>
                </c:pt>
                <c:pt idx="343">
                  <c:v>2409.5581395348836</c:v>
                </c:pt>
                <c:pt idx="344">
                  <c:v>2410.5710144927534</c:v>
                </c:pt>
                <c:pt idx="345">
                  <c:v>2411.3583815028901</c:v>
                </c:pt>
                <c:pt idx="346">
                  <c:v>2412.1239193083575</c:v>
                </c:pt>
                <c:pt idx="347">
                  <c:v>2411.5287356321837</c:v>
                </c:pt>
                <c:pt idx="348">
                  <c:v>2411.8080229226362</c:v>
                </c:pt>
                <c:pt idx="349">
                  <c:v>2412.4942857142855</c:v>
                </c:pt>
                <c:pt idx="350">
                  <c:v>2412.3076923076924</c:v>
                </c:pt>
                <c:pt idx="351">
                  <c:v>2412.2102272727275</c:v>
                </c:pt>
                <c:pt idx="352">
                  <c:v>2411.7563739376769</c:v>
                </c:pt>
                <c:pt idx="353">
                  <c:v>2409.7344632768363</c:v>
                </c:pt>
                <c:pt idx="354">
                  <c:v>2409.9971830985914</c:v>
                </c:pt>
                <c:pt idx="355">
                  <c:v>2410.2247191011238</c:v>
                </c:pt>
                <c:pt idx="356">
                  <c:v>2409.4453781512607</c:v>
                </c:pt>
                <c:pt idx="357">
                  <c:v>2410.4162011173185</c:v>
                </c:pt>
                <c:pt idx="358">
                  <c:v>2410.7465181058496</c:v>
                </c:pt>
                <c:pt idx="359">
                  <c:v>2410.4277777777779</c:v>
                </c:pt>
                <c:pt idx="360">
                  <c:v>2409.4736842105262</c:v>
                </c:pt>
                <c:pt idx="361">
                  <c:v>2409.1988950276245</c:v>
                </c:pt>
                <c:pt idx="362">
                  <c:v>2408.564738292011</c:v>
                </c:pt>
                <c:pt idx="363">
                  <c:v>2409.2939560439559</c:v>
                </c:pt>
                <c:pt idx="364">
                  <c:v>2410.1671232876711</c:v>
                </c:pt>
                <c:pt idx="365">
                  <c:v>2410.8278688524592</c:v>
                </c:pt>
                <c:pt idx="366">
                  <c:v>2411.3542234332426</c:v>
                </c:pt>
                <c:pt idx="367">
                  <c:v>2412.0434782608695</c:v>
                </c:pt>
                <c:pt idx="368">
                  <c:v>2410.8943089430895</c:v>
                </c:pt>
                <c:pt idx="369">
                  <c:v>2410.3513513513512</c:v>
                </c:pt>
                <c:pt idx="370">
                  <c:v>2410.1239892183289</c:v>
                </c:pt>
                <c:pt idx="371">
                  <c:v>2410.1720430107525</c:v>
                </c:pt>
                <c:pt idx="372">
                  <c:v>2409.7855227882037</c:v>
                </c:pt>
                <c:pt idx="373">
                  <c:v>2410.090909090909</c:v>
                </c:pt>
                <c:pt idx="374">
                  <c:v>2410.192</c:v>
                </c:pt>
                <c:pt idx="375">
                  <c:v>2410.7606382978724</c:v>
                </c:pt>
                <c:pt idx="376">
                  <c:v>2410.787798408488</c:v>
                </c:pt>
                <c:pt idx="377">
                  <c:v>2410.1772486772488</c:v>
                </c:pt>
                <c:pt idx="378">
                  <c:v>2409.622691292876</c:v>
                </c:pt>
                <c:pt idx="379">
                  <c:v>2409.4552631578949</c:v>
                </c:pt>
                <c:pt idx="380">
                  <c:v>2408.9763779527557</c:v>
                </c:pt>
                <c:pt idx="381">
                  <c:v>2409.5968586387435</c:v>
                </c:pt>
                <c:pt idx="382">
                  <c:v>2407.7023498694516</c:v>
                </c:pt>
                <c:pt idx="383">
                  <c:v>2407.453125</c:v>
                </c:pt>
                <c:pt idx="384">
                  <c:v>2408.1142857142859</c:v>
                </c:pt>
                <c:pt idx="385">
                  <c:v>2408.7823834196893</c:v>
                </c:pt>
                <c:pt idx="386">
                  <c:v>2409.1705426356589</c:v>
                </c:pt>
                <c:pt idx="387">
                  <c:v>2409.4123711340208</c:v>
                </c:pt>
                <c:pt idx="388">
                  <c:v>2409.280205655527</c:v>
                </c:pt>
                <c:pt idx="389">
                  <c:v>2409.5564102564103</c:v>
                </c:pt>
                <c:pt idx="390">
                  <c:v>2410.0792838874681</c:v>
                </c:pt>
                <c:pt idx="391">
                  <c:v>2410.5306122448978</c:v>
                </c:pt>
                <c:pt idx="392">
                  <c:v>2410.4656488549617</c:v>
                </c:pt>
                <c:pt idx="393">
                  <c:v>2410.0482233502539</c:v>
                </c:pt>
                <c:pt idx="394">
                  <c:v>2409.0936708860759</c:v>
                </c:pt>
                <c:pt idx="395">
                  <c:v>2409.939393939394</c:v>
                </c:pt>
                <c:pt idx="396">
                  <c:v>2410.4408060453402</c:v>
                </c:pt>
                <c:pt idx="397">
                  <c:v>2410.8341708542712</c:v>
                </c:pt>
                <c:pt idx="398">
                  <c:v>2409.4862155388473</c:v>
                </c:pt>
                <c:pt idx="399">
                  <c:v>2410.0250000000001</c:v>
                </c:pt>
                <c:pt idx="400">
                  <c:v>2408.6433915211969</c:v>
                </c:pt>
                <c:pt idx="401">
                  <c:v>2408.6492537313434</c:v>
                </c:pt>
                <c:pt idx="402">
                  <c:v>2408.9677419354839</c:v>
                </c:pt>
                <c:pt idx="403">
                  <c:v>2409.3836633663368</c:v>
                </c:pt>
                <c:pt idx="404">
                  <c:v>2409.1777777777779</c:v>
                </c:pt>
                <c:pt idx="405">
                  <c:v>2408.3251231527092</c:v>
                </c:pt>
                <c:pt idx="406">
                  <c:v>2407.6068796068798</c:v>
                </c:pt>
                <c:pt idx="407">
                  <c:v>2407.5784313725489</c:v>
                </c:pt>
                <c:pt idx="408">
                  <c:v>2407.2982885085576</c:v>
                </c:pt>
                <c:pt idx="409">
                  <c:v>2407.1195121951218</c:v>
                </c:pt>
                <c:pt idx="410">
                  <c:v>2407.1411192214114</c:v>
                </c:pt>
                <c:pt idx="411">
                  <c:v>2407.3616504854367</c:v>
                </c:pt>
                <c:pt idx="412">
                  <c:v>2406.2857142857142</c:v>
                </c:pt>
                <c:pt idx="413">
                  <c:v>2406.3985507246375</c:v>
                </c:pt>
                <c:pt idx="414">
                  <c:v>2407.009638554217</c:v>
                </c:pt>
                <c:pt idx="415">
                  <c:v>2407.7091346153848</c:v>
                </c:pt>
                <c:pt idx="416">
                  <c:v>2406.5731414868105</c:v>
                </c:pt>
                <c:pt idx="417">
                  <c:v>2407.2535885167463</c:v>
                </c:pt>
                <c:pt idx="418">
                  <c:v>2406.4463007159907</c:v>
                </c:pt>
                <c:pt idx="419">
                  <c:v>2406.5785714285716</c:v>
                </c:pt>
                <c:pt idx="420">
                  <c:v>2406.9952494061758</c:v>
                </c:pt>
                <c:pt idx="421">
                  <c:v>2407.2227488151657</c:v>
                </c:pt>
                <c:pt idx="422">
                  <c:v>2407.0661938534281</c:v>
                </c:pt>
                <c:pt idx="423">
                  <c:v>2407.6556603773583</c:v>
                </c:pt>
                <c:pt idx="424">
                  <c:v>2406.7270588235292</c:v>
                </c:pt>
                <c:pt idx="425">
                  <c:v>2406.974178403756</c:v>
                </c:pt>
                <c:pt idx="426">
                  <c:v>2407.7072599531616</c:v>
                </c:pt>
                <c:pt idx="427">
                  <c:v>2407.6285046728972</c:v>
                </c:pt>
                <c:pt idx="428">
                  <c:v>2407.83682983683</c:v>
                </c:pt>
                <c:pt idx="429">
                  <c:v>2407.8511627906978</c:v>
                </c:pt>
                <c:pt idx="430">
                  <c:v>2407.2784222737819</c:v>
                </c:pt>
                <c:pt idx="431">
                  <c:v>2407.0972222222222</c:v>
                </c:pt>
                <c:pt idx="432">
                  <c:v>2406.5542725173209</c:v>
                </c:pt>
                <c:pt idx="433">
                  <c:v>2406.4493087557603</c:v>
                </c:pt>
                <c:pt idx="434">
                  <c:v>2405.4620689655171</c:v>
                </c:pt>
                <c:pt idx="435">
                  <c:v>2406.1628440366972</c:v>
                </c:pt>
                <c:pt idx="436">
                  <c:v>2406.1739130434785</c:v>
                </c:pt>
                <c:pt idx="437">
                  <c:v>2405.7031963470322</c:v>
                </c:pt>
                <c:pt idx="438">
                  <c:v>2405.5854214123005</c:v>
                </c:pt>
                <c:pt idx="439">
                  <c:v>2404.1431818181818</c:v>
                </c:pt>
                <c:pt idx="440">
                  <c:v>2403.9206349206347</c:v>
                </c:pt>
                <c:pt idx="441">
                  <c:v>2404.3981900452491</c:v>
                </c:pt>
                <c:pt idx="442">
                  <c:v>2404.9164785553048</c:v>
                </c:pt>
                <c:pt idx="443">
                  <c:v>2404.0135135135133</c:v>
                </c:pt>
                <c:pt idx="444">
                  <c:v>2403.2584269662921</c:v>
                </c:pt>
                <c:pt idx="445">
                  <c:v>2403.6367713004483</c:v>
                </c:pt>
                <c:pt idx="446">
                  <c:v>2404.2237136465324</c:v>
                </c:pt>
                <c:pt idx="447">
                  <c:v>2404.7366071428573</c:v>
                </c:pt>
                <c:pt idx="448">
                  <c:v>2403.8886414253898</c:v>
                </c:pt>
                <c:pt idx="449">
                  <c:v>2403.7133333333331</c:v>
                </c:pt>
                <c:pt idx="450">
                  <c:v>2403.6895787139688</c:v>
                </c:pt>
                <c:pt idx="451">
                  <c:v>2404.3827433628317</c:v>
                </c:pt>
                <c:pt idx="452">
                  <c:v>2405.0993377483442</c:v>
                </c:pt>
                <c:pt idx="453">
                  <c:v>2405.7092511013216</c:v>
                </c:pt>
                <c:pt idx="454">
                  <c:v>2405.802197802198</c:v>
                </c:pt>
                <c:pt idx="455">
                  <c:v>2405.8179824561403</c:v>
                </c:pt>
                <c:pt idx="456">
                  <c:v>2406.2450765864332</c:v>
                </c:pt>
                <c:pt idx="457">
                  <c:v>2405.9672489082968</c:v>
                </c:pt>
                <c:pt idx="458">
                  <c:v>2405.9673202614381</c:v>
                </c:pt>
                <c:pt idx="459">
                  <c:v>2406.0347826086959</c:v>
                </c:pt>
                <c:pt idx="460">
                  <c:v>2406.5292841648588</c:v>
                </c:pt>
                <c:pt idx="461">
                  <c:v>2406.6861471861471</c:v>
                </c:pt>
                <c:pt idx="462">
                  <c:v>2406.5377969762417</c:v>
                </c:pt>
                <c:pt idx="463">
                  <c:v>2407.0021551724139</c:v>
                </c:pt>
                <c:pt idx="464">
                  <c:v>2407.5247311827957</c:v>
                </c:pt>
                <c:pt idx="465">
                  <c:v>2408.06652360515</c:v>
                </c:pt>
                <c:pt idx="466">
                  <c:v>2407.5203426124199</c:v>
                </c:pt>
                <c:pt idx="467">
                  <c:v>2407.5982905982905</c:v>
                </c:pt>
                <c:pt idx="468">
                  <c:v>2407.4029850746269</c:v>
                </c:pt>
                <c:pt idx="469">
                  <c:v>2407.6212765957448</c:v>
                </c:pt>
                <c:pt idx="470">
                  <c:v>2407.411889596603</c:v>
                </c:pt>
                <c:pt idx="471">
                  <c:v>2407.6165254237289</c:v>
                </c:pt>
                <c:pt idx="472">
                  <c:v>2407.2473572938688</c:v>
                </c:pt>
                <c:pt idx="473">
                  <c:v>2407.5717299578059</c:v>
                </c:pt>
                <c:pt idx="474">
                  <c:v>2406.9747368421054</c:v>
                </c:pt>
                <c:pt idx="475">
                  <c:v>2407.3298319327732</c:v>
                </c:pt>
                <c:pt idx="476">
                  <c:v>2407.5953878406708</c:v>
                </c:pt>
                <c:pt idx="477">
                  <c:v>2408.0481171548117</c:v>
                </c:pt>
                <c:pt idx="478">
                  <c:v>2408.1398747390394</c:v>
                </c:pt>
                <c:pt idx="479">
                  <c:v>2408.4812499999998</c:v>
                </c:pt>
                <c:pt idx="480">
                  <c:v>2407.8128898128898</c:v>
                </c:pt>
                <c:pt idx="481">
                  <c:v>2408.5248962655601</c:v>
                </c:pt>
                <c:pt idx="482">
                  <c:v>2409.1656314699794</c:v>
                </c:pt>
                <c:pt idx="483">
                  <c:v>2409.0537190082646</c:v>
                </c:pt>
                <c:pt idx="484">
                  <c:v>2409.1278350515463</c:v>
                </c:pt>
                <c:pt idx="485">
                  <c:v>2409.1131687242801</c:v>
                </c:pt>
                <c:pt idx="486">
                  <c:v>2409.1170431211499</c:v>
                </c:pt>
                <c:pt idx="487">
                  <c:v>2408.4282786885246</c:v>
                </c:pt>
                <c:pt idx="488">
                  <c:v>2408.5296523517382</c:v>
                </c:pt>
                <c:pt idx="489">
                  <c:v>2408.5755102040816</c:v>
                </c:pt>
                <c:pt idx="490">
                  <c:v>2408.2199592668026</c:v>
                </c:pt>
                <c:pt idx="491">
                  <c:v>2407.5955284552847</c:v>
                </c:pt>
                <c:pt idx="492">
                  <c:v>2407.5476673427993</c:v>
                </c:pt>
                <c:pt idx="493">
                  <c:v>2407.6356275303642</c:v>
                </c:pt>
                <c:pt idx="494">
                  <c:v>2407.0929292929295</c:v>
                </c:pt>
                <c:pt idx="495">
                  <c:v>2407.4012096774195</c:v>
                </c:pt>
                <c:pt idx="496">
                  <c:v>2406.3802816901407</c:v>
                </c:pt>
                <c:pt idx="497">
                  <c:v>2406.363453815261</c:v>
                </c:pt>
                <c:pt idx="498">
                  <c:v>2407.0260521042082</c:v>
                </c:pt>
                <c:pt idx="499">
                  <c:v>2406.4459999999999</c:v>
                </c:pt>
                <c:pt idx="500">
                  <c:v>2406.2095808383233</c:v>
                </c:pt>
                <c:pt idx="501">
                  <c:v>2406.272908366534</c:v>
                </c:pt>
                <c:pt idx="502">
                  <c:v>2406.7157057654076</c:v>
                </c:pt>
                <c:pt idx="503">
                  <c:v>2406.5892857142858</c:v>
                </c:pt>
                <c:pt idx="504">
                  <c:v>2406.6297029702969</c:v>
                </c:pt>
                <c:pt idx="505">
                  <c:v>2407.187747035573</c:v>
                </c:pt>
                <c:pt idx="506">
                  <c:v>2407.4477317554242</c:v>
                </c:pt>
                <c:pt idx="507">
                  <c:v>2407.3740157480315</c:v>
                </c:pt>
                <c:pt idx="508">
                  <c:v>2407.4047151277014</c:v>
                </c:pt>
                <c:pt idx="509">
                  <c:v>2407.4901960784314</c:v>
                </c:pt>
                <c:pt idx="510">
                  <c:v>2407.9882583170256</c:v>
                </c:pt>
                <c:pt idx="511">
                  <c:v>2407.91796875</c:v>
                </c:pt>
                <c:pt idx="512">
                  <c:v>2407.9317738791424</c:v>
                </c:pt>
                <c:pt idx="513">
                  <c:v>2408.3774319066147</c:v>
                </c:pt>
                <c:pt idx="514">
                  <c:v>2408.3902912621361</c:v>
                </c:pt>
                <c:pt idx="515">
                  <c:v>2408.3817829457366</c:v>
                </c:pt>
                <c:pt idx="516">
                  <c:v>2407.6692456479691</c:v>
                </c:pt>
                <c:pt idx="517">
                  <c:v>2407.8474903474903</c:v>
                </c:pt>
                <c:pt idx="518">
                  <c:v>2408.4219653179189</c:v>
                </c:pt>
                <c:pt idx="519">
                  <c:v>2407.2942307692306</c:v>
                </c:pt>
                <c:pt idx="520">
                  <c:v>2407.6314779270633</c:v>
                </c:pt>
                <c:pt idx="521">
                  <c:v>2407.8007662835248</c:v>
                </c:pt>
                <c:pt idx="522">
                  <c:v>2408.3575525812621</c:v>
                </c:pt>
                <c:pt idx="523">
                  <c:v>2408.1583969465651</c:v>
                </c:pt>
                <c:pt idx="524">
                  <c:v>2408.0380952380951</c:v>
                </c:pt>
                <c:pt idx="525">
                  <c:v>2407.0532319391637</c:v>
                </c:pt>
                <c:pt idx="526">
                  <c:v>2405.9620493358634</c:v>
                </c:pt>
                <c:pt idx="527">
                  <c:v>2406.431818181818</c:v>
                </c:pt>
                <c:pt idx="528">
                  <c:v>2406.2967863894141</c:v>
                </c:pt>
                <c:pt idx="529">
                  <c:v>2405.3509433962263</c:v>
                </c:pt>
                <c:pt idx="530">
                  <c:v>2405.1318267419961</c:v>
                </c:pt>
                <c:pt idx="531">
                  <c:v>2404.9304511278197</c:v>
                </c:pt>
                <c:pt idx="532">
                  <c:v>2404.8592870544089</c:v>
                </c:pt>
                <c:pt idx="533">
                  <c:v>2405.5224719101125</c:v>
                </c:pt>
                <c:pt idx="534">
                  <c:v>2405.5214953271029</c:v>
                </c:pt>
                <c:pt idx="535">
                  <c:v>2405.6977611940297</c:v>
                </c:pt>
                <c:pt idx="536">
                  <c:v>2405.7337057728118</c:v>
                </c:pt>
                <c:pt idx="537">
                  <c:v>2405.9795539033457</c:v>
                </c:pt>
                <c:pt idx="538">
                  <c:v>2406.1076066790351</c:v>
                </c:pt>
                <c:pt idx="539">
                  <c:v>2406.6259259259259</c:v>
                </c:pt>
                <c:pt idx="540">
                  <c:v>2405.9981515711647</c:v>
                </c:pt>
                <c:pt idx="541">
                  <c:v>2405.3523985239854</c:v>
                </c:pt>
                <c:pt idx="542">
                  <c:v>2404.8066298342542</c:v>
                </c:pt>
                <c:pt idx="543">
                  <c:v>2404.4411764705883</c:v>
                </c:pt>
                <c:pt idx="544">
                  <c:v>2403.9944954128441</c:v>
                </c:pt>
                <c:pt idx="545">
                  <c:v>2404.3205128205127</c:v>
                </c:pt>
                <c:pt idx="546">
                  <c:v>2404.2504570383912</c:v>
                </c:pt>
                <c:pt idx="547">
                  <c:v>2403.6532846715327</c:v>
                </c:pt>
                <c:pt idx="548">
                  <c:v>2403.9653916211291</c:v>
                </c:pt>
                <c:pt idx="549">
                  <c:v>2403.8836363636365</c:v>
                </c:pt>
                <c:pt idx="550">
                  <c:v>2404.0998185117969</c:v>
                </c:pt>
                <c:pt idx="551">
                  <c:v>2404.195652173913</c:v>
                </c:pt>
                <c:pt idx="552">
                  <c:v>2403.49547920434</c:v>
                </c:pt>
                <c:pt idx="553">
                  <c:v>2404.1227436823106</c:v>
                </c:pt>
                <c:pt idx="554">
                  <c:v>2404.3783783783783</c:v>
                </c:pt>
                <c:pt idx="555">
                  <c:v>2404.3417266187053</c:v>
                </c:pt>
                <c:pt idx="556">
                  <c:v>2404.8850987432675</c:v>
                </c:pt>
                <c:pt idx="557">
                  <c:v>2405.3781362007167</c:v>
                </c:pt>
                <c:pt idx="558">
                  <c:v>2405.3667262969589</c:v>
                </c:pt>
                <c:pt idx="559">
                  <c:v>2405.75</c:v>
                </c:pt>
                <c:pt idx="560">
                  <c:v>2405.7397504456326</c:v>
                </c:pt>
                <c:pt idx="561">
                  <c:v>2405.8558718861209</c:v>
                </c:pt>
                <c:pt idx="562">
                  <c:v>2406.1598579040851</c:v>
                </c:pt>
                <c:pt idx="563">
                  <c:v>2406.4893617021276</c:v>
                </c:pt>
                <c:pt idx="564">
                  <c:v>2406.4353982300886</c:v>
                </c:pt>
                <c:pt idx="565">
                  <c:v>2406.7473498233217</c:v>
                </c:pt>
                <c:pt idx="566">
                  <c:v>2406.5114638447972</c:v>
                </c:pt>
                <c:pt idx="567">
                  <c:v>2406.4295774647885</c:v>
                </c:pt>
                <c:pt idx="568">
                  <c:v>2406.8963093145871</c:v>
                </c:pt>
                <c:pt idx="569">
                  <c:v>2406.6614035087719</c:v>
                </c:pt>
                <c:pt idx="570">
                  <c:v>2406.2294220665499</c:v>
                </c:pt>
                <c:pt idx="571">
                  <c:v>2405.701048951049</c:v>
                </c:pt>
                <c:pt idx="572">
                  <c:v>2405.7748691099478</c:v>
                </c:pt>
                <c:pt idx="573">
                  <c:v>2405.6463414634145</c:v>
                </c:pt>
                <c:pt idx="574">
                  <c:v>2405.9008695652174</c:v>
                </c:pt>
                <c:pt idx="575">
                  <c:v>2406.3819444444443</c:v>
                </c:pt>
                <c:pt idx="576">
                  <c:v>2406.1785095320624</c:v>
                </c:pt>
                <c:pt idx="577">
                  <c:v>2405.8477508650517</c:v>
                </c:pt>
                <c:pt idx="578">
                  <c:v>2406.3350604490502</c:v>
                </c:pt>
                <c:pt idx="579">
                  <c:v>2406.8051724137931</c:v>
                </c:pt>
                <c:pt idx="580">
                  <c:v>2407.2168674698796</c:v>
                </c:pt>
                <c:pt idx="581">
                  <c:v>2407.103092783505</c:v>
                </c:pt>
                <c:pt idx="582">
                  <c:v>2406.8713550600341</c:v>
                </c:pt>
                <c:pt idx="583">
                  <c:v>2407.4777397260273</c:v>
                </c:pt>
                <c:pt idx="584">
                  <c:v>2408.0786324786327</c:v>
                </c:pt>
                <c:pt idx="585">
                  <c:v>2408.4709897610924</c:v>
                </c:pt>
                <c:pt idx="586">
                  <c:v>2408.5008517887563</c:v>
                </c:pt>
                <c:pt idx="587">
                  <c:v>2408.2653061224491</c:v>
                </c:pt>
                <c:pt idx="588">
                  <c:v>2408.4634974533105</c:v>
                </c:pt>
                <c:pt idx="589">
                  <c:v>2407.6355932203392</c:v>
                </c:pt>
                <c:pt idx="590">
                  <c:v>2407.756345177665</c:v>
                </c:pt>
                <c:pt idx="591">
                  <c:v>2407.864864864865</c:v>
                </c:pt>
                <c:pt idx="592">
                  <c:v>2408.0101180438451</c:v>
                </c:pt>
                <c:pt idx="593">
                  <c:v>2408.56734006734</c:v>
                </c:pt>
                <c:pt idx="594">
                  <c:v>2408.8487394957983</c:v>
                </c:pt>
                <c:pt idx="595">
                  <c:v>2409.0234899328857</c:v>
                </c:pt>
                <c:pt idx="596">
                  <c:v>2408.1206030150752</c:v>
                </c:pt>
                <c:pt idx="597">
                  <c:v>2408.448160535117</c:v>
                </c:pt>
                <c:pt idx="598">
                  <c:v>2408.0584307178633</c:v>
                </c:pt>
                <c:pt idx="599">
                  <c:v>2408.0966666666668</c:v>
                </c:pt>
                <c:pt idx="600">
                  <c:v>2408.2146422628953</c:v>
                </c:pt>
                <c:pt idx="601">
                  <c:v>2408.6428571428573</c:v>
                </c:pt>
                <c:pt idx="602">
                  <c:v>2408.587064676617</c:v>
                </c:pt>
                <c:pt idx="603">
                  <c:v>2407.932119205298</c:v>
                </c:pt>
                <c:pt idx="604">
                  <c:v>2408.1570247933882</c:v>
                </c:pt>
                <c:pt idx="605">
                  <c:v>2408.0841584158416</c:v>
                </c:pt>
                <c:pt idx="606">
                  <c:v>2407.6705107084022</c:v>
                </c:pt>
                <c:pt idx="607">
                  <c:v>2407.5707236842104</c:v>
                </c:pt>
                <c:pt idx="608">
                  <c:v>2407.7208538587847</c:v>
                </c:pt>
                <c:pt idx="609">
                  <c:v>2407.9475409836064</c:v>
                </c:pt>
                <c:pt idx="610">
                  <c:v>2408.5090016366612</c:v>
                </c:pt>
                <c:pt idx="611">
                  <c:v>2408.2761437908498</c:v>
                </c:pt>
                <c:pt idx="612">
                  <c:v>2408.7177814029365</c:v>
                </c:pt>
                <c:pt idx="613">
                  <c:v>2408.5781758957655</c:v>
                </c:pt>
                <c:pt idx="614">
                  <c:v>2408.7560975609758</c:v>
                </c:pt>
                <c:pt idx="615">
                  <c:v>2407.9642857142858</c:v>
                </c:pt>
                <c:pt idx="616">
                  <c:v>2407.4408427876824</c:v>
                </c:pt>
                <c:pt idx="617">
                  <c:v>2407.901294498382</c:v>
                </c:pt>
                <c:pt idx="618">
                  <c:v>2408.1502423263328</c:v>
                </c:pt>
                <c:pt idx="619">
                  <c:v>2408.4661290322579</c:v>
                </c:pt>
                <c:pt idx="620">
                  <c:v>2408.6360708534621</c:v>
                </c:pt>
                <c:pt idx="621">
                  <c:v>2407.7813504823152</c:v>
                </c:pt>
                <c:pt idx="622">
                  <c:v>2408.0529695024079</c:v>
                </c:pt>
                <c:pt idx="623">
                  <c:v>2408.2996794871797</c:v>
                </c:pt>
                <c:pt idx="624">
                  <c:v>2408.1455999999998</c:v>
                </c:pt>
                <c:pt idx="625">
                  <c:v>2407.9920127795526</c:v>
                </c:pt>
                <c:pt idx="626">
                  <c:v>2407.6858054226477</c:v>
                </c:pt>
                <c:pt idx="627">
                  <c:v>2406.8423566878982</c:v>
                </c:pt>
                <c:pt idx="628">
                  <c:v>2406.1812400635931</c:v>
                </c:pt>
                <c:pt idx="629">
                  <c:v>2406.6492063492065</c:v>
                </c:pt>
                <c:pt idx="630">
                  <c:v>2405.757527733756</c:v>
                </c:pt>
                <c:pt idx="631">
                  <c:v>2405.8734177215188</c:v>
                </c:pt>
                <c:pt idx="632">
                  <c:v>2406.3159557661929</c:v>
                </c:pt>
                <c:pt idx="633">
                  <c:v>2406.3406940063091</c:v>
                </c:pt>
                <c:pt idx="634">
                  <c:v>2406.6960629921259</c:v>
                </c:pt>
                <c:pt idx="635">
                  <c:v>2407.1100628930817</c:v>
                </c:pt>
                <c:pt idx="636">
                  <c:v>2407.1742543171113</c:v>
                </c:pt>
                <c:pt idx="637">
                  <c:v>2407.0438871473352</c:v>
                </c:pt>
                <c:pt idx="638">
                  <c:v>2406.9076682316118</c:v>
                </c:pt>
                <c:pt idx="639">
                  <c:v>2406.6125000000002</c:v>
                </c:pt>
                <c:pt idx="640">
                  <c:v>2406.1513260530423</c:v>
                </c:pt>
                <c:pt idx="641">
                  <c:v>2405.7616822429904</c:v>
                </c:pt>
                <c:pt idx="642">
                  <c:v>2406.1119751166407</c:v>
                </c:pt>
                <c:pt idx="643">
                  <c:v>2405.467391304348</c:v>
                </c:pt>
                <c:pt idx="644">
                  <c:v>2404.8124031007751</c:v>
                </c:pt>
                <c:pt idx="645">
                  <c:v>2405.0820433436534</c:v>
                </c:pt>
                <c:pt idx="646">
                  <c:v>2404.9443585780527</c:v>
                </c:pt>
                <c:pt idx="647">
                  <c:v>2405.0462962962961</c:v>
                </c:pt>
                <c:pt idx="648">
                  <c:v>2405.1340523882895</c:v>
                </c:pt>
                <c:pt idx="649">
                  <c:v>2405.0615384615385</c:v>
                </c:pt>
                <c:pt idx="650">
                  <c:v>2405.1858678955455</c:v>
                </c:pt>
                <c:pt idx="651">
                  <c:v>2405.2147239263804</c:v>
                </c:pt>
                <c:pt idx="652">
                  <c:v>2405.0061255742726</c:v>
                </c:pt>
                <c:pt idx="653">
                  <c:v>2404.4418960244648</c:v>
                </c:pt>
                <c:pt idx="654">
                  <c:v>2404.6213740458015</c:v>
                </c:pt>
                <c:pt idx="655">
                  <c:v>2404.7865853658536</c:v>
                </c:pt>
                <c:pt idx="656">
                  <c:v>2404.0913242009133</c:v>
                </c:pt>
                <c:pt idx="657">
                  <c:v>2404.5364741641338</c:v>
                </c:pt>
                <c:pt idx="658">
                  <c:v>2404.4339908952961</c:v>
                </c:pt>
                <c:pt idx="659">
                  <c:v>2404.6803030303031</c:v>
                </c:pt>
                <c:pt idx="660">
                  <c:v>2405.0226928895613</c:v>
                </c:pt>
                <c:pt idx="661">
                  <c:v>2404.7432024169184</c:v>
                </c:pt>
                <c:pt idx="662">
                  <c:v>2403.6561085972849</c:v>
                </c:pt>
                <c:pt idx="663">
                  <c:v>2403.7740963855422</c:v>
                </c:pt>
                <c:pt idx="664">
                  <c:v>2404.0857142857144</c:v>
                </c:pt>
                <c:pt idx="665">
                  <c:v>2404.1096096096098</c:v>
                </c:pt>
                <c:pt idx="666">
                  <c:v>2404.6206896551726</c:v>
                </c:pt>
                <c:pt idx="667">
                  <c:v>2403.7619760479042</c:v>
                </c:pt>
                <c:pt idx="668">
                  <c:v>2404.1091180866965</c:v>
                </c:pt>
                <c:pt idx="669">
                  <c:v>2404.5641791044777</c:v>
                </c:pt>
                <c:pt idx="670">
                  <c:v>2404.4873323397915</c:v>
                </c:pt>
                <c:pt idx="671">
                  <c:v>2404.7217261904761</c:v>
                </c:pt>
                <c:pt idx="672">
                  <c:v>2404.8959881129272</c:v>
                </c:pt>
                <c:pt idx="673">
                  <c:v>2404.73293768546</c:v>
                </c:pt>
                <c:pt idx="674">
                  <c:v>2404.6488888888889</c:v>
                </c:pt>
                <c:pt idx="675">
                  <c:v>2404.2544378698226</c:v>
                </c:pt>
                <c:pt idx="676">
                  <c:v>2404.215657311669</c:v>
                </c:pt>
                <c:pt idx="677">
                  <c:v>2404.4439528023599</c:v>
                </c:pt>
                <c:pt idx="678">
                  <c:v>2403.4963181148746</c:v>
                </c:pt>
                <c:pt idx="679">
                  <c:v>2403.7705882352943</c:v>
                </c:pt>
                <c:pt idx="680">
                  <c:v>2403.8883994126286</c:v>
                </c:pt>
                <c:pt idx="681">
                  <c:v>2403.3299120234606</c:v>
                </c:pt>
                <c:pt idx="682">
                  <c:v>2402.8945827232797</c:v>
                </c:pt>
                <c:pt idx="683">
                  <c:v>2402.8567251461986</c:v>
                </c:pt>
                <c:pt idx="684">
                  <c:v>2402.7664233576643</c:v>
                </c:pt>
                <c:pt idx="685">
                  <c:v>2403.1457725947521</c:v>
                </c:pt>
                <c:pt idx="686">
                  <c:v>2403.3711790393013</c:v>
                </c:pt>
                <c:pt idx="687">
                  <c:v>2403.0566860465115</c:v>
                </c:pt>
                <c:pt idx="688">
                  <c:v>2403.0217706821481</c:v>
                </c:pt>
                <c:pt idx="689">
                  <c:v>2403.3420289855071</c:v>
                </c:pt>
                <c:pt idx="690">
                  <c:v>2403.1924746743848</c:v>
                </c:pt>
                <c:pt idx="691">
                  <c:v>2403.5086705202311</c:v>
                </c:pt>
                <c:pt idx="692">
                  <c:v>2403.4184704184704</c:v>
                </c:pt>
                <c:pt idx="693">
                  <c:v>2403.3472622478384</c:v>
                </c:pt>
                <c:pt idx="694">
                  <c:v>2403.3683453237409</c:v>
                </c:pt>
                <c:pt idx="695">
                  <c:v>2403.7959770114944</c:v>
                </c:pt>
                <c:pt idx="696">
                  <c:v>2404.0286944045911</c:v>
                </c:pt>
                <c:pt idx="697">
                  <c:v>2403.7191977077364</c:v>
                </c:pt>
                <c:pt idx="698">
                  <c:v>2403.1731044349071</c:v>
                </c:pt>
                <c:pt idx="699">
                  <c:v>2403.6314285714284</c:v>
                </c:pt>
                <c:pt idx="700">
                  <c:v>2404.1069900142652</c:v>
                </c:pt>
                <c:pt idx="701">
                  <c:v>2404.4330484330485</c:v>
                </c:pt>
                <c:pt idx="702">
                  <c:v>2404.8634423897583</c:v>
                </c:pt>
                <c:pt idx="703">
                  <c:v>2405.143465909091</c:v>
                </c:pt>
                <c:pt idx="704">
                  <c:v>2404.7021276595747</c:v>
                </c:pt>
                <c:pt idx="705">
                  <c:v>2405.1515580736545</c:v>
                </c:pt>
                <c:pt idx="706">
                  <c:v>2404.9688826025458</c:v>
                </c:pt>
                <c:pt idx="707">
                  <c:v>2405.1285310734465</c:v>
                </c:pt>
                <c:pt idx="708">
                  <c:v>2405.0084626234134</c:v>
                </c:pt>
                <c:pt idx="709">
                  <c:v>2405.012676056338</c:v>
                </c:pt>
                <c:pt idx="710">
                  <c:v>2404.2967651195499</c:v>
                </c:pt>
                <c:pt idx="711">
                  <c:v>2404.1994382022472</c:v>
                </c:pt>
                <c:pt idx="712">
                  <c:v>2404.2328190743337</c:v>
                </c:pt>
                <c:pt idx="713">
                  <c:v>2404.0476190476193</c:v>
                </c:pt>
                <c:pt idx="714">
                  <c:v>2404.0545454545454</c:v>
                </c:pt>
                <c:pt idx="715">
                  <c:v>2404.078212290503</c:v>
                </c:pt>
                <c:pt idx="716">
                  <c:v>2403.5481171548117</c:v>
                </c:pt>
                <c:pt idx="717">
                  <c:v>2403.474930362117</c:v>
                </c:pt>
                <c:pt idx="718">
                  <c:v>2403.770514603616</c:v>
                </c:pt>
                <c:pt idx="719">
                  <c:v>2403.6875</c:v>
                </c:pt>
                <c:pt idx="720">
                  <c:v>2403.6768377253816</c:v>
                </c:pt>
                <c:pt idx="721">
                  <c:v>2403.4875346260387</c:v>
                </c:pt>
                <c:pt idx="722">
                  <c:v>2403.8741355463349</c:v>
                </c:pt>
                <c:pt idx="723">
                  <c:v>2403.9682320441989</c:v>
                </c:pt>
                <c:pt idx="724">
                  <c:v>2404.4620689655171</c:v>
                </c:pt>
                <c:pt idx="725">
                  <c:v>2404.5</c:v>
                </c:pt>
                <c:pt idx="726">
                  <c:v>2403.83356258597</c:v>
                </c:pt>
                <c:pt idx="727">
                  <c:v>2403.3530219780218</c:v>
                </c:pt>
                <c:pt idx="728">
                  <c:v>2403.7558299039779</c:v>
                </c:pt>
                <c:pt idx="729">
                  <c:v>2403.0739726027396</c:v>
                </c:pt>
                <c:pt idx="730">
                  <c:v>2402.8317373461014</c:v>
                </c:pt>
                <c:pt idx="731">
                  <c:v>2403.0341530054643</c:v>
                </c:pt>
                <c:pt idx="732">
                  <c:v>2403.1459754433836</c:v>
                </c:pt>
                <c:pt idx="733">
                  <c:v>2402.8746594005452</c:v>
                </c:pt>
                <c:pt idx="734">
                  <c:v>2403.2340136054422</c:v>
                </c:pt>
                <c:pt idx="735">
                  <c:v>2402.7527173913045</c:v>
                </c:pt>
                <c:pt idx="736">
                  <c:v>2402.6512890094978</c:v>
                </c:pt>
                <c:pt idx="737">
                  <c:v>2402.5677506775069</c:v>
                </c:pt>
                <c:pt idx="738">
                  <c:v>2402.4844384303115</c:v>
                </c:pt>
                <c:pt idx="739">
                  <c:v>2402.8743243243243</c:v>
                </c:pt>
                <c:pt idx="740">
                  <c:v>2401.927125506073</c:v>
                </c:pt>
                <c:pt idx="741">
                  <c:v>2401.4514824797843</c:v>
                </c:pt>
                <c:pt idx="742">
                  <c:v>2401.3418573351278</c:v>
                </c:pt>
                <c:pt idx="743">
                  <c:v>2401.3991935483873</c:v>
                </c:pt>
                <c:pt idx="744">
                  <c:v>2401.4845637583894</c:v>
                </c:pt>
                <c:pt idx="745">
                  <c:v>2401.1635388739946</c:v>
                </c:pt>
                <c:pt idx="746">
                  <c:v>2400.9825970548864</c:v>
                </c:pt>
                <c:pt idx="747">
                  <c:v>2401.4264705882351</c:v>
                </c:pt>
                <c:pt idx="748">
                  <c:v>2401.8384512683579</c:v>
                </c:pt>
                <c:pt idx="749">
                  <c:v>2401.9493333333335</c:v>
                </c:pt>
                <c:pt idx="750">
                  <c:v>2401.8841544607189</c:v>
                </c:pt>
                <c:pt idx="751">
                  <c:v>2402.3337765957449</c:v>
                </c:pt>
                <c:pt idx="752">
                  <c:v>2402.6002656042497</c:v>
                </c:pt>
                <c:pt idx="753">
                  <c:v>2402.2427055702919</c:v>
                </c:pt>
                <c:pt idx="754">
                  <c:v>2402.1854304635763</c:v>
                </c:pt>
                <c:pt idx="755">
                  <c:v>2402.637566137566</c:v>
                </c:pt>
                <c:pt idx="756">
                  <c:v>2402.5574636723909</c:v>
                </c:pt>
                <c:pt idx="757">
                  <c:v>2402.5870712401056</c:v>
                </c:pt>
                <c:pt idx="758">
                  <c:v>2402.7654808959155</c:v>
                </c:pt>
                <c:pt idx="759">
                  <c:v>2402.7986842105265</c:v>
                </c:pt>
                <c:pt idx="760">
                  <c:v>2403.1681997371879</c:v>
                </c:pt>
                <c:pt idx="761">
                  <c:v>2403.4304461942256</c:v>
                </c:pt>
                <c:pt idx="762">
                  <c:v>2403.6435124508521</c:v>
                </c:pt>
                <c:pt idx="763">
                  <c:v>2403.7277486910994</c:v>
                </c:pt>
                <c:pt idx="764">
                  <c:v>2404.0431372549019</c:v>
                </c:pt>
                <c:pt idx="765">
                  <c:v>2403.7428198433422</c:v>
                </c:pt>
                <c:pt idx="766">
                  <c:v>2404.0247718383312</c:v>
                </c:pt>
                <c:pt idx="767">
                  <c:v>2404.08984375</c:v>
                </c:pt>
                <c:pt idx="768">
                  <c:v>2404.4967490247072</c:v>
                </c:pt>
                <c:pt idx="769">
                  <c:v>2404.4870129870128</c:v>
                </c:pt>
                <c:pt idx="770">
                  <c:v>2404.5810635538264</c:v>
                </c:pt>
                <c:pt idx="771">
                  <c:v>2404.0751295336786</c:v>
                </c:pt>
                <c:pt idx="772">
                  <c:v>2404.2250970245796</c:v>
                </c:pt>
                <c:pt idx="773">
                  <c:v>2404.0865633074936</c:v>
                </c:pt>
                <c:pt idx="774">
                  <c:v>2403.3909677419356</c:v>
                </c:pt>
                <c:pt idx="775">
                  <c:v>2403.2422680412369</c:v>
                </c:pt>
                <c:pt idx="776">
                  <c:v>2403.0939510939511</c:v>
                </c:pt>
                <c:pt idx="777">
                  <c:v>2402.9383033419022</c:v>
                </c:pt>
                <c:pt idx="778">
                  <c:v>2403.3170731707319</c:v>
                </c:pt>
                <c:pt idx="779">
                  <c:v>2403.1435897435899</c:v>
                </c:pt>
                <c:pt idx="780">
                  <c:v>2403.595390524968</c:v>
                </c:pt>
                <c:pt idx="781">
                  <c:v>2403.4411764705883</c:v>
                </c:pt>
                <c:pt idx="782">
                  <c:v>2403.6232439335886</c:v>
                </c:pt>
                <c:pt idx="783">
                  <c:v>2403.7219387755104</c:v>
                </c:pt>
                <c:pt idx="784">
                  <c:v>2404.0458598726113</c:v>
                </c:pt>
                <c:pt idx="785">
                  <c:v>2404.4656488549617</c:v>
                </c:pt>
                <c:pt idx="786">
                  <c:v>2404.7445997458703</c:v>
                </c:pt>
                <c:pt idx="787">
                  <c:v>2404.5583756345177</c:v>
                </c:pt>
                <c:pt idx="788">
                  <c:v>2403.7984790874525</c:v>
                </c:pt>
                <c:pt idx="789">
                  <c:v>2404.1303797468354</c:v>
                </c:pt>
                <c:pt idx="790">
                  <c:v>2404.1061946902655</c:v>
                </c:pt>
                <c:pt idx="791">
                  <c:v>2403.598484848485</c:v>
                </c:pt>
                <c:pt idx="792">
                  <c:v>2403.9546027742749</c:v>
                </c:pt>
                <c:pt idx="793">
                  <c:v>2404.162468513854</c:v>
                </c:pt>
                <c:pt idx="794">
                  <c:v>2404.0125786163521</c:v>
                </c:pt>
                <c:pt idx="795">
                  <c:v>2403.9020100502512</c:v>
                </c:pt>
                <c:pt idx="796">
                  <c:v>2404.3324968632373</c:v>
                </c:pt>
                <c:pt idx="797">
                  <c:v>2404.4774436090224</c:v>
                </c:pt>
                <c:pt idx="798">
                  <c:v>2404.6946182728411</c:v>
                </c:pt>
                <c:pt idx="799">
                  <c:v>2403.96</c:v>
                </c:pt>
                <c:pt idx="800">
                  <c:v>2403.9975031210988</c:v>
                </c:pt>
                <c:pt idx="801">
                  <c:v>2404.1995012468828</c:v>
                </c:pt>
                <c:pt idx="802">
                  <c:v>2404.1992528019923</c:v>
                </c:pt>
                <c:pt idx="803">
                  <c:v>2404.2549751243782</c:v>
                </c:pt>
                <c:pt idx="804">
                  <c:v>2404.1677018633541</c:v>
                </c:pt>
                <c:pt idx="805">
                  <c:v>2403.8858560794047</c:v>
                </c:pt>
                <c:pt idx="806">
                  <c:v>2403.5229244114003</c:v>
                </c:pt>
                <c:pt idx="807">
                  <c:v>2403.4133663366338</c:v>
                </c:pt>
                <c:pt idx="808">
                  <c:v>2403.5043263288012</c:v>
                </c:pt>
                <c:pt idx="809">
                  <c:v>2403.4938271604938</c:v>
                </c:pt>
                <c:pt idx="810">
                  <c:v>2403.2330456226882</c:v>
                </c:pt>
                <c:pt idx="811">
                  <c:v>2403.4396551724139</c:v>
                </c:pt>
                <c:pt idx="812">
                  <c:v>2403.3628536285364</c:v>
                </c:pt>
                <c:pt idx="813">
                  <c:v>2402.8316953316953</c:v>
                </c:pt>
                <c:pt idx="814">
                  <c:v>2402.8834355828221</c:v>
                </c:pt>
                <c:pt idx="815">
                  <c:v>2403.2904411764707</c:v>
                </c:pt>
                <c:pt idx="816">
                  <c:v>2402.9767441860463</c:v>
                </c:pt>
                <c:pt idx="817">
                  <c:v>2403.3899755501225</c:v>
                </c:pt>
                <c:pt idx="818">
                  <c:v>2403.735042735043</c:v>
                </c:pt>
                <c:pt idx="819">
                  <c:v>2403.6256097560977</c:v>
                </c:pt>
                <c:pt idx="820">
                  <c:v>2404.038976857491</c:v>
                </c:pt>
                <c:pt idx="821">
                  <c:v>2403.8260340632605</c:v>
                </c:pt>
                <c:pt idx="822">
                  <c:v>2404.055893074119</c:v>
                </c:pt>
                <c:pt idx="823">
                  <c:v>2403.9186893203882</c:v>
                </c:pt>
                <c:pt idx="824">
                  <c:v>2404.0109090909091</c:v>
                </c:pt>
                <c:pt idx="825">
                  <c:v>2404.2046004842614</c:v>
                </c:pt>
                <c:pt idx="826">
                  <c:v>2403.8089480048366</c:v>
                </c:pt>
                <c:pt idx="827">
                  <c:v>2404.1606280193237</c:v>
                </c:pt>
                <c:pt idx="828">
                  <c:v>2404.5223160434257</c:v>
                </c:pt>
                <c:pt idx="829">
                  <c:v>2404.357831325301</c:v>
                </c:pt>
                <c:pt idx="830">
                  <c:v>2404.7533092659446</c:v>
                </c:pt>
                <c:pt idx="831">
                  <c:v>2404.6382211538462</c:v>
                </c:pt>
                <c:pt idx="832">
                  <c:v>2404.3721488595438</c:v>
                </c:pt>
                <c:pt idx="833">
                  <c:v>2404.7733812949641</c:v>
                </c:pt>
                <c:pt idx="834">
                  <c:v>2404.3161676646705</c:v>
                </c:pt>
                <c:pt idx="835">
                  <c:v>2403.6064593301435</c:v>
                </c:pt>
                <c:pt idx="836">
                  <c:v>2403.9677419354839</c:v>
                </c:pt>
                <c:pt idx="837">
                  <c:v>2403.4248210023866</c:v>
                </c:pt>
                <c:pt idx="838">
                  <c:v>2403.2300357568533</c:v>
                </c:pt>
                <c:pt idx="839">
                  <c:v>2403.2011904761903</c:v>
                </c:pt>
                <c:pt idx="840">
                  <c:v>2403.3305588585017</c:v>
                </c:pt>
                <c:pt idx="841">
                  <c:v>2403.6437054631829</c:v>
                </c:pt>
                <c:pt idx="842">
                  <c:v>2403.950177935943</c:v>
                </c:pt>
                <c:pt idx="843">
                  <c:v>2404.0509478672984</c:v>
                </c:pt>
                <c:pt idx="844">
                  <c:v>2404.1372781065088</c:v>
                </c:pt>
                <c:pt idx="845">
                  <c:v>2403.9562647754137</c:v>
                </c:pt>
                <c:pt idx="846">
                  <c:v>2403.5312868949231</c:v>
                </c:pt>
                <c:pt idx="847">
                  <c:v>2403.0813679245284</c:v>
                </c:pt>
                <c:pt idx="848">
                  <c:v>2403.4040047114254</c:v>
                </c:pt>
                <c:pt idx="849">
                  <c:v>2403.5176470588235</c:v>
                </c:pt>
                <c:pt idx="850">
                  <c:v>2403.5992949471211</c:v>
                </c:pt>
                <c:pt idx="851">
                  <c:v>2403.9037558685445</c:v>
                </c:pt>
                <c:pt idx="852">
                  <c:v>2403.6131301289565</c:v>
                </c:pt>
                <c:pt idx="853">
                  <c:v>2403.5175644028104</c:v>
                </c:pt>
                <c:pt idx="854">
                  <c:v>2403.7684210526318</c:v>
                </c:pt>
                <c:pt idx="855">
                  <c:v>2403.3995327102803</c:v>
                </c:pt>
                <c:pt idx="856">
                  <c:v>2403.4399066511087</c:v>
                </c:pt>
                <c:pt idx="857">
                  <c:v>2403.6748251748254</c:v>
                </c:pt>
                <c:pt idx="858">
                  <c:v>2403.9417927823051</c:v>
                </c:pt>
                <c:pt idx="859">
                  <c:v>2403.9953488372093</c:v>
                </c:pt>
                <c:pt idx="860">
                  <c:v>2404.1056910569105</c:v>
                </c:pt>
                <c:pt idx="861">
                  <c:v>2404.2575406032483</c:v>
                </c:pt>
                <c:pt idx="862">
                  <c:v>2404.1599073001157</c:v>
                </c:pt>
                <c:pt idx="863">
                  <c:v>2404.505787037037</c:v>
                </c:pt>
                <c:pt idx="864">
                  <c:v>2404.7040462427744</c:v>
                </c:pt>
                <c:pt idx="865">
                  <c:v>2404.5958429561201</c:v>
                </c:pt>
                <c:pt idx="866">
                  <c:v>2404.3621683967704</c:v>
                </c:pt>
                <c:pt idx="867">
                  <c:v>2404.2027649769584</c:v>
                </c:pt>
                <c:pt idx="868">
                  <c:v>2404.4718066743385</c:v>
                </c:pt>
                <c:pt idx="869">
                  <c:v>2404.4</c:v>
                </c:pt>
                <c:pt idx="870">
                  <c:v>2404.7221584385766</c:v>
                </c:pt>
                <c:pt idx="871">
                  <c:v>2403.979357798165</c:v>
                </c:pt>
                <c:pt idx="872">
                  <c:v>2404.1340206185569</c:v>
                </c:pt>
                <c:pt idx="873">
                  <c:v>2404.0938215102974</c:v>
                </c:pt>
                <c:pt idx="874">
                  <c:v>2404.2845714285713</c:v>
                </c:pt>
                <c:pt idx="875">
                  <c:v>2404.3881278538811</c:v>
                </c:pt>
                <c:pt idx="876">
                  <c:v>2404.1835803876852</c:v>
                </c:pt>
                <c:pt idx="877">
                  <c:v>2404.1799544419137</c:v>
                </c:pt>
                <c:pt idx="878">
                  <c:v>2404.3128555176336</c:v>
                </c:pt>
                <c:pt idx="879">
                  <c:v>2404.3420454545453</c:v>
                </c:pt>
                <c:pt idx="880">
                  <c:v>2404.3223609534621</c:v>
                </c:pt>
                <c:pt idx="881">
                  <c:v>2404.5090702947846</c:v>
                </c:pt>
                <c:pt idx="882">
                  <c:v>2404.5266138165343</c:v>
                </c:pt>
                <c:pt idx="883">
                  <c:v>2404.8303167420813</c:v>
                </c:pt>
                <c:pt idx="884">
                  <c:v>2405.1807909604518</c:v>
                </c:pt>
                <c:pt idx="885">
                  <c:v>2405.0553047404064</c:v>
                </c:pt>
                <c:pt idx="886">
                  <c:v>2404.9830890642615</c:v>
                </c:pt>
                <c:pt idx="887">
                  <c:v>2405</c:v>
                </c:pt>
                <c:pt idx="888">
                  <c:v>2405.0044994375703</c:v>
                </c:pt>
                <c:pt idx="889">
                  <c:v>2405.1752808988763</c:v>
                </c:pt>
                <c:pt idx="890">
                  <c:v>2405.2166105499441</c:v>
                </c:pt>
                <c:pt idx="891">
                  <c:v>2405.2970852017938</c:v>
                </c:pt>
                <c:pt idx="892">
                  <c:v>2405.3919372900336</c:v>
                </c:pt>
                <c:pt idx="893">
                  <c:v>2405.7203579418347</c:v>
                </c:pt>
                <c:pt idx="894">
                  <c:v>2404.9899441340781</c:v>
                </c:pt>
                <c:pt idx="895">
                  <c:v>2404.9631696428573</c:v>
                </c:pt>
                <c:pt idx="896">
                  <c:v>2405.2865105908586</c:v>
                </c:pt>
                <c:pt idx="897">
                  <c:v>2405.5902004454342</c:v>
                </c:pt>
                <c:pt idx="898">
                  <c:v>2405.8120133481648</c:v>
                </c:pt>
                <c:pt idx="899">
                  <c:v>2405.9133333333334</c:v>
                </c:pt>
                <c:pt idx="900">
                  <c:v>2406.186459489456</c:v>
                </c:pt>
                <c:pt idx="901">
                  <c:v>2405.79822616408</c:v>
                </c:pt>
                <c:pt idx="902">
                  <c:v>2405.4008859357696</c:v>
                </c:pt>
                <c:pt idx="903">
                  <c:v>2405.5320796460178</c:v>
                </c:pt>
                <c:pt idx="904">
                  <c:v>2405.5226519337016</c:v>
                </c:pt>
                <c:pt idx="905">
                  <c:v>2405.4105960264901</c:v>
                </c:pt>
                <c:pt idx="906">
                  <c:v>2404.9922822491731</c:v>
                </c:pt>
                <c:pt idx="907">
                  <c:v>2405.1233480176211</c:v>
                </c:pt>
                <c:pt idx="908">
                  <c:v>2405.0363036303629</c:v>
                </c:pt>
                <c:pt idx="909">
                  <c:v>2405.4120879120878</c:v>
                </c:pt>
                <c:pt idx="910">
                  <c:v>2405.3271130625685</c:v>
                </c:pt>
                <c:pt idx="911">
                  <c:v>2405.6666666666665</c:v>
                </c:pt>
                <c:pt idx="912">
                  <c:v>2405.3910186199341</c:v>
                </c:pt>
                <c:pt idx="913">
                  <c:v>2405.2691466083152</c:v>
                </c:pt>
                <c:pt idx="914">
                  <c:v>2405.4316939890709</c:v>
                </c:pt>
                <c:pt idx="915">
                  <c:v>2405.7063318777291</c:v>
                </c:pt>
                <c:pt idx="916">
                  <c:v>2405.6335877862593</c:v>
                </c:pt>
                <c:pt idx="917">
                  <c:v>2405.6557734204794</c:v>
                </c:pt>
                <c:pt idx="918">
                  <c:v>2405.5647442872687</c:v>
                </c:pt>
                <c:pt idx="919">
                  <c:v>2405.7543478260868</c:v>
                </c:pt>
                <c:pt idx="920">
                  <c:v>2405.7785016286643</c:v>
                </c:pt>
                <c:pt idx="921">
                  <c:v>2405.6941431670284</c:v>
                </c:pt>
                <c:pt idx="922">
                  <c:v>2405.7258938244854</c:v>
                </c:pt>
                <c:pt idx="923">
                  <c:v>2405.1634199134201</c:v>
                </c:pt>
                <c:pt idx="924">
                  <c:v>2404.9156756756756</c:v>
                </c:pt>
                <c:pt idx="925">
                  <c:v>2405.0043196544275</c:v>
                </c:pt>
                <c:pt idx="926">
                  <c:v>2404.6569579288025</c:v>
                </c:pt>
                <c:pt idx="927">
                  <c:v>2403.9461206896553</c:v>
                </c:pt>
                <c:pt idx="928">
                  <c:v>2403.8051668460712</c:v>
                </c:pt>
                <c:pt idx="929">
                  <c:v>2403.9236559139786</c:v>
                </c:pt>
                <c:pt idx="930">
                  <c:v>2404.2696025778732</c:v>
                </c:pt>
                <c:pt idx="931">
                  <c:v>2403.8572961373388</c:v>
                </c:pt>
                <c:pt idx="932">
                  <c:v>2404.075026795284</c:v>
                </c:pt>
                <c:pt idx="933">
                  <c:v>2403.7601713062099</c:v>
                </c:pt>
                <c:pt idx="934">
                  <c:v>2404.0994652406416</c:v>
                </c:pt>
                <c:pt idx="935">
                  <c:v>2404.4572649572651</c:v>
                </c:pt>
                <c:pt idx="936">
                  <c:v>2404.580576307364</c:v>
                </c:pt>
                <c:pt idx="937">
                  <c:v>2404.5319829424307</c:v>
                </c:pt>
                <c:pt idx="938">
                  <c:v>2404.5314164004258</c:v>
                </c:pt>
                <c:pt idx="939">
                  <c:v>2404.7191489361703</c:v>
                </c:pt>
                <c:pt idx="940">
                  <c:v>2404.3868225292244</c:v>
                </c:pt>
                <c:pt idx="941">
                  <c:v>2404.5690021231421</c:v>
                </c:pt>
                <c:pt idx="942">
                  <c:v>2404.6436903499471</c:v>
                </c:pt>
                <c:pt idx="943">
                  <c:v>2404.8898305084745</c:v>
                </c:pt>
                <c:pt idx="944">
                  <c:v>2404.9566137566139</c:v>
                </c:pt>
                <c:pt idx="945">
                  <c:v>2404.6183932346721</c:v>
                </c:pt>
                <c:pt idx="946">
                  <c:v>2404.0865892291445</c:v>
                </c:pt>
                <c:pt idx="947">
                  <c:v>2404.165611814346</c:v>
                </c:pt>
                <c:pt idx="948">
                  <c:v>2404.2560590094836</c:v>
                </c:pt>
                <c:pt idx="949">
                  <c:v>2403.8936842105263</c:v>
                </c:pt>
                <c:pt idx="950">
                  <c:v>2403.8906414300736</c:v>
                </c:pt>
                <c:pt idx="951">
                  <c:v>2404.25</c:v>
                </c:pt>
                <c:pt idx="952">
                  <c:v>2404.1374606505769</c:v>
                </c:pt>
                <c:pt idx="953">
                  <c:v>2404.5</c:v>
                </c:pt>
                <c:pt idx="954">
                  <c:v>2404.5350785340315</c:v>
                </c:pt>
                <c:pt idx="955">
                  <c:v>2404.7667364016738</c:v>
                </c:pt>
                <c:pt idx="956">
                  <c:v>2404.9811912225705</c:v>
                </c:pt>
                <c:pt idx="957">
                  <c:v>2405.0386221294361</c:v>
                </c:pt>
                <c:pt idx="958">
                  <c:v>2404.9582898852973</c:v>
                </c:pt>
                <c:pt idx="959">
                  <c:v>2404.7427083333332</c:v>
                </c:pt>
                <c:pt idx="960">
                  <c:v>2404.1633714880331</c:v>
                </c:pt>
                <c:pt idx="961">
                  <c:v>2404.4168399168398</c:v>
                </c:pt>
                <c:pt idx="962">
                  <c:v>2403.7767393561785</c:v>
                </c:pt>
                <c:pt idx="963">
                  <c:v>2403.6348547717844</c:v>
                </c:pt>
                <c:pt idx="964">
                  <c:v>2403.9056994818652</c:v>
                </c:pt>
                <c:pt idx="965">
                  <c:v>2403.7712215320912</c:v>
                </c:pt>
                <c:pt idx="966">
                  <c:v>2403.6442605997931</c:v>
                </c:pt>
                <c:pt idx="967">
                  <c:v>2403.4018595041321</c:v>
                </c:pt>
                <c:pt idx="968">
                  <c:v>2403.3261093911246</c:v>
                </c:pt>
                <c:pt idx="969">
                  <c:v>2403.4206185567009</c:v>
                </c:pt>
                <c:pt idx="970">
                  <c:v>2403.7466529351186</c:v>
                </c:pt>
                <c:pt idx="971">
                  <c:v>2403.9958847736625</c:v>
                </c:pt>
                <c:pt idx="972">
                  <c:v>2404.2199383350462</c:v>
                </c:pt>
                <c:pt idx="973">
                  <c:v>2404.4989733059547</c:v>
                </c:pt>
                <c:pt idx="974">
                  <c:v>2404.7107692307691</c:v>
                </c:pt>
                <c:pt idx="975">
                  <c:v>2404.7407786885246</c:v>
                </c:pt>
                <c:pt idx="976">
                  <c:v>2404.7737973387921</c:v>
                </c:pt>
                <c:pt idx="977">
                  <c:v>2404.864008179959</c:v>
                </c:pt>
                <c:pt idx="978">
                  <c:v>2404.7752808988762</c:v>
                </c:pt>
                <c:pt idx="979">
                  <c:v>2404.9438775510203</c:v>
                </c:pt>
                <c:pt idx="980">
                  <c:v>2405.0040774719673</c:v>
                </c:pt>
                <c:pt idx="981">
                  <c:v>2405.1710794297351</c:v>
                </c:pt>
                <c:pt idx="982">
                  <c:v>2405.2899287894202</c:v>
                </c:pt>
                <c:pt idx="983">
                  <c:v>2405.1626016260161</c:v>
                </c:pt>
                <c:pt idx="984">
                  <c:v>2404.9472081218273</c:v>
                </c:pt>
                <c:pt idx="985">
                  <c:v>2405.083164300203</c:v>
                </c:pt>
                <c:pt idx="986">
                  <c:v>2405.0891590678825</c:v>
                </c:pt>
                <c:pt idx="987">
                  <c:v>2405.3755060728745</c:v>
                </c:pt>
                <c:pt idx="988">
                  <c:v>2405.6845298281091</c:v>
                </c:pt>
                <c:pt idx="989">
                  <c:v>2405.6696969696968</c:v>
                </c:pt>
                <c:pt idx="990">
                  <c:v>2405.6619576185672</c:v>
                </c:pt>
                <c:pt idx="991">
                  <c:v>2405.9415322580644</c:v>
                </c:pt>
                <c:pt idx="992">
                  <c:v>2406.1772406847936</c:v>
                </c:pt>
                <c:pt idx="993">
                  <c:v>2406.394366197183</c:v>
                </c:pt>
                <c:pt idx="994">
                  <c:v>2406.5748743718591</c:v>
                </c:pt>
                <c:pt idx="995">
                  <c:v>2406.6315261044178</c:v>
                </c:pt>
                <c:pt idx="996">
                  <c:v>2406.4252758274824</c:v>
                </c:pt>
                <c:pt idx="997">
                  <c:v>2406.3527054108217</c:v>
                </c:pt>
                <c:pt idx="998">
                  <c:v>2406.4914914914916</c:v>
                </c:pt>
                <c:pt idx="999">
                  <c:v>2406.509</c:v>
                </c:pt>
              </c:numCache>
            </c:numRef>
          </c:yVal>
          <c:smooth val="1"/>
          <c:extLst>
            <c:ext xmlns:c16="http://schemas.microsoft.com/office/drawing/2014/chart" uri="{C3380CC4-5D6E-409C-BE32-E72D297353CC}">
              <c16:uniqueId val="{00000000-CE52-48C2-898F-BEC8E9F3EB09}"/>
            </c:ext>
          </c:extLst>
        </c:ser>
        <c:dLbls>
          <c:showLegendKey val="0"/>
          <c:showVal val="0"/>
          <c:showCatName val="0"/>
          <c:showSerName val="0"/>
          <c:showPercent val="0"/>
          <c:showBubbleSize val="0"/>
        </c:dLbls>
        <c:axId val="666907711"/>
        <c:axId val="666908191"/>
      </c:scatterChart>
      <c:valAx>
        <c:axId val="666907711"/>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908191"/>
        <c:crosses val="autoZero"/>
        <c:crossBetween val="midCat"/>
      </c:valAx>
      <c:valAx>
        <c:axId val="666908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90771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Late No-Shows</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$120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Simulation'!$AB$6:$AB$1005</c:f>
              <c:numCache>
                <c:formatCode>0</c:formatCode>
                <c:ptCount val="1000"/>
                <c:pt idx="0">
                  <c:v>1</c:v>
                </c:pt>
                <c:pt idx="1">
                  <c:v>1</c:v>
                </c:pt>
                <c:pt idx="2">
                  <c:v>1.6666666666666667</c:v>
                </c:pt>
                <c:pt idx="3">
                  <c:v>1.5</c:v>
                </c:pt>
                <c:pt idx="4">
                  <c:v>2.2000000000000002</c:v>
                </c:pt>
                <c:pt idx="5">
                  <c:v>2.5</c:v>
                </c:pt>
                <c:pt idx="6">
                  <c:v>2.5714285714285716</c:v>
                </c:pt>
                <c:pt idx="7">
                  <c:v>2.375</c:v>
                </c:pt>
                <c:pt idx="8">
                  <c:v>2.3333333333333335</c:v>
                </c:pt>
                <c:pt idx="9">
                  <c:v>2.2000000000000002</c:v>
                </c:pt>
                <c:pt idx="10">
                  <c:v>2.2727272727272729</c:v>
                </c:pt>
                <c:pt idx="11">
                  <c:v>2.1666666666666665</c:v>
                </c:pt>
                <c:pt idx="12">
                  <c:v>2.2307692307692308</c:v>
                </c:pt>
                <c:pt idx="13">
                  <c:v>2.2857142857142856</c:v>
                </c:pt>
                <c:pt idx="14">
                  <c:v>2.3333333333333335</c:v>
                </c:pt>
                <c:pt idx="15">
                  <c:v>2.4375</c:v>
                </c:pt>
                <c:pt idx="16">
                  <c:v>2.3529411764705883</c:v>
                </c:pt>
                <c:pt idx="17">
                  <c:v>2.3333333333333335</c:v>
                </c:pt>
                <c:pt idx="18">
                  <c:v>2.4210526315789473</c:v>
                </c:pt>
                <c:pt idx="19">
                  <c:v>2.4</c:v>
                </c:pt>
                <c:pt idx="20">
                  <c:v>2.3809523809523809</c:v>
                </c:pt>
                <c:pt idx="21">
                  <c:v>2.5</c:v>
                </c:pt>
                <c:pt idx="22">
                  <c:v>2.652173913043478</c:v>
                </c:pt>
                <c:pt idx="23">
                  <c:v>2.5833333333333335</c:v>
                </c:pt>
                <c:pt idx="24">
                  <c:v>2.52</c:v>
                </c:pt>
                <c:pt idx="25">
                  <c:v>2.6153846153846154</c:v>
                </c:pt>
                <c:pt idx="26">
                  <c:v>2.6296296296296298</c:v>
                </c:pt>
                <c:pt idx="27">
                  <c:v>2.75</c:v>
                </c:pt>
                <c:pt idx="28">
                  <c:v>2.7586206896551726</c:v>
                </c:pt>
                <c:pt idx="29">
                  <c:v>2.7666666666666666</c:v>
                </c:pt>
                <c:pt idx="30">
                  <c:v>2.870967741935484</c:v>
                </c:pt>
                <c:pt idx="31">
                  <c:v>2.875</c:v>
                </c:pt>
                <c:pt idx="32">
                  <c:v>2.8787878787878789</c:v>
                </c:pt>
                <c:pt idx="33">
                  <c:v>2.9411764705882355</c:v>
                </c:pt>
                <c:pt idx="34">
                  <c:v>2.8857142857142857</c:v>
                </c:pt>
                <c:pt idx="35">
                  <c:v>2.8611111111111112</c:v>
                </c:pt>
                <c:pt idx="36">
                  <c:v>2.8378378378378377</c:v>
                </c:pt>
                <c:pt idx="37">
                  <c:v>2.8421052631578947</c:v>
                </c:pt>
                <c:pt idx="38">
                  <c:v>2.8974358974358974</c:v>
                </c:pt>
                <c:pt idx="39">
                  <c:v>2.9249999999999998</c:v>
                </c:pt>
                <c:pt idx="40">
                  <c:v>2.9024390243902438</c:v>
                </c:pt>
                <c:pt idx="41">
                  <c:v>2.9285714285714284</c:v>
                </c:pt>
                <c:pt idx="42">
                  <c:v>2.8837209302325579</c:v>
                </c:pt>
                <c:pt idx="43">
                  <c:v>2.8409090909090908</c:v>
                </c:pt>
                <c:pt idx="44">
                  <c:v>2.8</c:v>
                </c:pt>
                <c:pt idx="45">
                  <c:v>2.7826086956521738</c:v>
                </c:pt>
                <c:pt idx="46">
                  <c:v>2.8085106382978724</c:v>
                </c:pt>
                <c:pt idx="47">
                  <c:v>2.8333333333333335</c:v>
                </c:pt>
                <c:pt idx="48">
                  <c:v>2.8163265306122449</c:v>
                </c:pt>
                <c:pt idx="49">
                  <c:v>2.82</c:v>
                </c:pt>
                <c:pt idx="50">
                  <c:v>2.8235294117647061</c:v>
                </c:pt>
                <c:pt idx="51">
                  <c:v>2.8076923076923075</c:v>
                </c:pt>
                <c:pt idx="52">
                  <c:v>2.7735849056603774</c:v>
                </c:pt>
                <c:pt idx="53">
                  <c:v>2.7777777777777777</c:v>
                </c:pt>
                <c:pt idx="54">
                  <c:v>2.7454545454545456</c:v>
                </c:pt>
                <c:pt idx="55">
                  <c:v>2.7857142857142856</c:v>
                </c:pt>
                <c:pt idx="56">
                  <c:v>2.7543859649122808</c:v>
                </c:pt>
                <c:pt idx="57">
                  <c:v>2.7586206896551726</c:v>
                </c:pt>
                <c:pt idx="58">
                  <c:v>2.7627118644067798</c:v>
                </c:pt>
                <c:pt idx="59">
                  <c:v>2.7333333333333334</c:v>
                </c:pt>
                <c:pt idx="60">
                  <c:v>2.7049180327868854</c:v>
                </c:pt>
                <c:pt idx="61">
                  <c:v>2.7096774193548385</c:v>
                </c:pt>
                <c:pt idx="62">
                  <c:v>2.746031746031746</c:v>
                </c:pt>
                <c:pt idx="63">
                  <c:v>2.71875</c:v>
                </c:pt>
                <c:pt idx="64">
                  <c:v>2.7076923076923078</c:v>
                </c:pt>
                <c:pt idx="65">
                  <c:v>2.7424242424242422</c:v>
                </c:pt>
                <c:pt idx="66">
                  <c:v>2.7313432835820897</c:v>
                </c:pt>
                <c:pt idx="67">
                  <c:v>2.7058823529411766</c:v>
                </c:pt>
                <c:pt idx="68">
                  <c:v>2.7101449275362319</c:v>
                </c:pt>
                <c:pt idx="69">
                  <c:v>2.7714285714285714</c:v>
                </c:pt>
                <c:pt idx="70">
                  <c:v>2.76056338028169</c:v>
                </c:pt>
                <c:pt idx="71">
                  <c:v>2.8055555555555554</c:v>
                </c:pt>
                <c:pt idx="72">
                  <c:v>2.8082191780821919</c:v>
                </c:pt>
                <c:pt idx="73">
                  <c:v>2.810810810810811</c:v>
                </c:pt>
                <c:pt idx="74">
                  <c:v>2.8666666666666667</c:v>
                </c:pt>
                <c:pt idx="75">
                  <c:v>2.8815789473684212</c:v>
                </c:pt>
                <c:pt idx="76">
                  <c:v>2.8571428571428572</c:v>
                </c:pt>
                <c:pt idx="77">
                  <c:v>2.8846153846153846</c:v>
                </c:pt>
                <c:pt idx="78">
                  <c:v>2.8987341772151898</c:v>
                </c:pt>
                <c:pt idx="79">
                  <c:v>2.9249999999999998</c:v>
                </c:pt>
                <c:pt idx="80">
                  <c:v>2.9012345679012346</c:v>
                </c:pt>
                <c:pt idx="81">
                  <c:v>2.9024390243902438</c:v>
                </c:pt>
                <c:pt idx="82">
                  <c:v>2.927710843373494</c:v>
                </c:pt>
                <c:pt idx="83">
                  <c:v>2.9285714285714284</c:v>
                </c:pt>
                <c:pt idx="84">
                  <c:v>2.9176470588235293</c:v>
                </c:pt>
                <c:pt idx="85">
                  <c:v>2.8953488372093021</c:v>
                </c:pt>
                <c:pt idx="86">
                  <c:v>2.9195402298850577</c:v>
                </c:pt>
                <c:pt idx="87">
                  <c:v>2.9090909090909092</c:v>
                </c:pt>
                <c:pt idx="88">
                  <c:v>2.9213483146067416</c:v>
                </c:pt>
                <c:pt idx="89">
                  <c:v>2.9555555555555557</c:v>
                </c:pt>
                <c:pt idx="90">
                  <c:v>2.9450549450549453</c:v>
                </c:pt>
                <c:pt idx="91">
                  <c:v>2.9456521739130435</c:v>
                </c:pt>
                <c:pt idx="92">
                  <c:v>2.924731182795699</c:v>
                </c:pt>
                <c:pt idx="93">
                  <c:v>2.9042553191489362</c:v>
                </c:pt>
                <c:pt idx="94">
                  <c:v>2.905263157894737</c:v>
                </c:pt>
                <c:pt idx="95">
                  <c:v>2.90625</c:v>
                </c:pt>
                <c:pt idx="96">
                  <c:v>2.9278350515463916</c:v>
                </c:pt>
                <c:pt idx="97">
                  <c:v>2.9489795918367347</c:v>
                </c:pt>
                <c:pt idx="98">
                  <c:v>2.9494949494949494</c:v>
                </c:pt>
                <c:pt idx="99">
                  <c:v>2.94</c:v>
                </c:pt>
                <c:pt idx="100">
                  <c:v>2.9207920792079207</c:v>
                </c:pt>
                <c:pt idx="101">
                  <c:v>2.9313725490196076</c:v>
                </c:pt>
                <c:pt idx="102">
                  <c:v>2.9223300970873787</c:v>
                </c:pt>
                <c:pt idx="103">
                  <c:v>2.9326923076923075</c:v>
                </c:pt>
                <c:pt idx="104">
                  <c:v>2.9428571428571431</c:v>
                </c:pt>
                <c:pt idx="105">
                  <c:v>2.9528301886792452</c:v>
                </c:pt>
                <c:pt idx="106">
                  <c:v>2.9345794392523366</c:v>
                </c:pt>
                <c:pt idx="107">
                  <c:v>2.9351851851851851</c:v>
                </c:pt>
                <c:pt idx="108">
                  <c:v>2.926605504587156</c:v>
                </c:pt>
                <c:pt idx="109">
                  <c:v>2.9545454545454546</c:v>
                </c:pt>
                <c:pt idx="110">
                  <c:v>2.9639639639639639</c:v>
                </c:pt>
                <c:pt idx="111">
                  <c:v>2.9910714285714284</c:v>
                </c:pt>
                <c:pt idx="112">
                  <c:v>2.9823008849557522</c:v>
                </c:pt>
                <c:pt idx="113">
                  <c:v>2.9824561403508771</c:v>
                </c:pt>
                <c:pt idx="114">
                  <c:v>2.965217391304348</c:v>
                </c:pt>
                <c:pt idx="115">
                  <c:v>2.9741379310344827</c:v>
                </c:pt>
                <c:pt idx="116">
                  <c:v>2.9743589743589745</c:v>
                </c:pt>
                <c:pt idx="117">
                  <c:v>2.9661016949152543</c:v>
                </c:pt>
                <c:pt idx="118">
                  <c:v>2.9495798319327733</c:v>
                </c:pt>
                <c:pt idx="119">
                  <c:v>2.9583333333333335</c:v>
                </c:pt>
                <c:pt idx="120">
                  <c:v>2.9834710743801653</c:v>
                </c:pt>
                <c:pt idx="121">
                  <c:v>2.9754098360655736</c:v>
                </c:pt>
                <c:pt idx="122">
                  <c:v>2.9674796747967478</c:v>
                </c:pt>
                <c:pt idx="123">
                  <c:v>2.9596774193548385</c:v>
                </c:pt>
                <c:pt idx="124">
                  <c:v>2.976</c:v>
                </c:pt>
                <c:pt idx="125">
                  <c:v>2.9841269841269842</c:v>
                </c:pt>
                <c:pt idx="126">
                  <c:v>2.984251968503937</c:v>
                </c:pt>
                <c:pt idx="127">
                  <c:v>3.015625</c:v>
                </c:pt>
                <c:pt idx="128">
                  <c:v>3.0387596899224807</c:v>
                </c:pt>
                <c:pt idx="129">
                  <c:v>3.023076923076923</c:v>
                </c:pt>
                <c:pt idx="130">
                  <c:v>3.0076335877862594</c:v>
                </c:pt>
                <c:pt idx="131">
                  <c:v>3.0151515151515151</c:v>
                </c:pt>
                <c:pt idx="132">
                  <c:v>3.0225563909774436</c:v>
                </c:pt>
                <c:pt idx="133">
                  <c:v>3.0298507462686568</c:v>
                </c:pt>
                <c:pt idx="134">
                  <c:v>3.0222222222222221</c:v>
                </c:pt>
                <c:pt idx="135">
                  <c:v>3.0147058823529411</c:v>
                </c:pt>
                <c:pt idx="136">
                  <c:v>3.0291970802919708</c:v>
                </c:pt>
                <c:pt idx="137">
                  <c:v>3.0362318840579712</c:v>
                </c:pt>
                <c:pt idx="138">
                  <c:v>3.028776978417266</c:v>
                </c:pt>
                <c:pt idx="139">
                  <c:v>3.0571428571428569</c:v>
                </c:pt>
                <c:pt idx="140">
                  <c:v>3.0425531914893615</c:v>
                </c:pt>
                <c:pt idx="141">
                  <c:v>3.0492957746478875</c:v>
                </c:pt>
                <c:pt idx="142">
                  <c:v>3.06993006993007</c:v>
                </c:pt>
                <c:pt idx="143">
                  <c:v>3.0833333333333335</c:v>
                </c:pt>
                <c:pt idx="144">
                  <c:v>3.0827586206896553</c:v>
                </c:pt>
                <c:pt idx="145">
                  <c:v>3.0821917808219177</c:v>
                </c:pt>
                <c:pt idx="146">
                  <c:v>3.0816326530612246</c:v>
                </c:pt>
                <c:pt idx="147">
                  <c:v>3.0743243243243241</c:v>
                </c:pt>
                <c:pt idx="148">
                  <c:v>3.0939597315436242</c:v>
                </c:pt>
                <c:pt idx="149">
                  <c:v>3.1066666666666665</c:v>
                </c:pt>
                <c:pt idx="150">
                  <c:v>3.0927152317880795</c:v>
                </c:pt>
                <c:pt idx="151">
                  <c:v>3.111842105263158</c:v>
                </c:pt>
                <c:pt idx="152">
                  <c:v>3.0980392156862746</c:v>
                </c:pt>
                <c:pt idx="153">
                  <c:v>3.1103896103896105</c:v>
                </c:pt>
                <c:pt idx="154">
                  <c:v>3.096774193548387</c:v>
                </c:pt>
                <c:pt idx="155">
                  <c:v>3.0897435897435899</c:v>
                </c:pt>
                <c:pt idx="156">
                  <c:v>3.0955414012738856</c:v>
                </c:pt>
                <c:pt idx="157">
                  <c:v>3.0949367088607596</c:v>
                </c:pt>
                <c:pt idx="158">
                  <c:v>3.0817610062893084</c:v>
                </c:pt>
                <c:pt idx="159">
                  <c:v>3.09375</c:v>
                </c:pt>
                <c:pt idx="160">
                  <c:v>3.0807453416149069</c:v>
                </c:pt>
                <c:pt idx="161">
                  <c:v>3.0864197530864197</c:v>
                </c:pt>
                <c:pt idx="162">
                  <c:v>3.0736196319018405</c:v>
                </c:pt>
                <c:pt idx="163">
                  <c:v>3.0792682926829267</c:v>
                </c:pt>
                <c:pt idx="164">
                  <c:v>3.0787878787878786</c:v>
                </c:pt>
                <c:pt idx="165">
                  <c:v>3.0843373493975905</c:v>
                </c:pt>
                <c:pt idx="166">
                  <c:v>3.0958083832335328</c:v>
                </c:pt>
                <c:pt idx="167">
                  <c:v>3.1011904761904763</c:v>
                </c:pt>
                <c:pt idx="168">
                  <c:v>3.0946745562130178</c:v>
                </c:pt>
                <c:pt idx="169">
                  <c:v>3.1176470588235294</c:v>
                </c:pt>
                <c:pt idx="170">
                  <c:v>3.128654970760234</c:v>
                </c:pt>
                <c:pt idx="171">
                  <c:v>3.1337209302325579</c:v>
                </c:pt>
                <c:pt idx="172">
                  <c:v>3.1387283236994219</c:v>
                </c:pt>
                <c:pt idx="173">
                  <c:v>3.132183908045977</c:v>
                </c:pt>
                <c:pt idx="174">
                  <c:v>3.12</c:v>
                </c:pt>
                <c:pt idx="175">
                  <c:v>3.1193181818181817</c:v>
                </c:pt>
                <c:pt idx="176">
                  <c:v>3.1129943502824857</c:v>
                </c:pt>
                <c:pt idx="177">
                  <c:v>3.1123595505617976</c:v>
                </c:pt>
                <c:pt idx="178">
                  <c:v>3.1229050279329611</c:v>
                </c:pt>
                <c:pt idx="179">
                  <c:v>3.1111111111111112</c:v>
                </c:pt>
                <c:pt idx="180">
                  <c:v>3.1160220994475138</c:v>
                </c:pt>
                <c:pt idx="181">
                  <c:v>3.1043956043956045</c:v>
                </c:pt>
                <c:pt idx="182">
                  <c:v>3.1092896174863389</c:v>
                </c:pt>
                <c:pt idx="183">
                  <c:v>3.097826086956522</c:v>
                </c:pt>
                <c:pt idx="184">
                  <c:v>3.1135135135135137</c:v>
                </c:pt>
                <c:pt idx="185">
                  <c:v>3.1129032258064515</c:v>
                </c:pt>
                <c:pt idx="186">
                  <c:v>3.1122994652406417</c:v>
                </c:pt>
                <c:pt idx="187">
                  <c:v>3.1170212765957448</c:v>
                </c:pt>
                <c:pt idx="188">
                  <c:v>3.126984126984127</c:v>
                </c:pt>
                <c:pt idx="189">
                  <c:v>3.1210526315789475</c:v>
                </c:pt>
                <c:pt idx="190">
                  <c:v>3.1099476439790577</c:v>
                </c:pt>
                <c:pt idx="191">
                  <c:v>3.1041666666666665</c:v>
                </c:pt>
                <c:pt idx="192">
                  <c:v>3.0932642487046631</c:v>
                </c:pt>
                <c:pt idx="193">
                  <c:v>3.097938144329897</c:v>
                </c:pt>
                <c:pt idx="194">
                  <c:v>3.1025641025641026</c:v>
                </c:pt>
                <c:pt idx="195">
                  <c:v>3.1173469387755102</c:v>
                </c:pt>
                <c:pt idx="196">
                  <c:v>3.1269035532994924</c:v>
                </c:pt>
                <c:pt idx="197">
                  <c:v>3.1313131313131315</c:v>
                </c:pt>
                <c:pt idx="198">
                  <c:v>3.120603015075377</c:v>
                </c:pt>
                <c:pt idx="199">
                  <c:v>3.11</c:v>
                </c:pt>
                <c:pt idx="200">
                  <c:v>3.1044776119402986</c:v>
                </c:pt>
                <c:pt idx="201">
                  <c:v>3.0990099009900991</c:v>
                </c:pt>
                <c:pt idx="202">
                  <c:v>3.0935960591133007</c:v>
                </c:pt>
                <c:pt idx="203">
                  <c:v>3.0833333333333335</c:v>
                </c:pt>
                <c:pt idx="204">
                  <c:v>3.0829268292682928</c:v>
                </c:pt>
                <c:pt idx="205">
                  <c:v>3.0970873786407767</c:v>
                </c:pt>
                <c:pt idx="206">
                  <c:v>3.1014492753623188</c:v>
                </c:pt>
                <c:pt idx="207">
                  <c:v>3.0913461538461537</c:v>
                </c:pt>
                <c:pt idx="208">
                  <c:v>3.0813397129186604</c:v>
                </c:pt>
                <c:pt idx="209">
                  <c:v>3.0857142857142859</c:v>
                </c:pt>
                <c:pt idx="210">
                  <c:v>3.080568720379147</c:v>
                </c:pt>
                <c:pt idx="211">
                  <c:v>3.0849056603773586</c:v>
                </c:pt>
                <c:pt idx="212">
                  <c:v>3.07981220657277</c:v>
                </c:pt>
                <c:pt idx="213">
                  <c:v>3.0887850467289719</c:v>
                </c:pt>
                <c:pt idx="214">
                  <c:v>3.0883720930232559</c:v>
                </c:pt>
                <c:pt idx="215">
                  <c:v>3.0879629629629628</c:v>
                </c:pt>
                <c:pt idx="216">
                  <c:v>3.0829493087557602</c:v>
                </c:pt>
                <c:pt idx="217">
                  <c:v>3.0825688073394497</c:v>
                </c:pt>
                <c:pt idx="218">
                  <c:v>3.08675799086758</c:v>
                </c:pt>
                <c:pt idx="219">
                  <c:v>3.0772727272727272</c:v>
                </c:pt>
                <c:pt idx="220">
                  <c:v>3.067873303167421</c:v>
                </c:pt>
                <c:pt idx="221">
                  <c:v>3.0630630630630629</c:v>
                </c:pt>
                <c:pt idx="222">
                  <c:v>3.0627802690582961</c:v>
                </c:pt>
                <c:pt idx="223">
                  <c:v>3.0669642857142856</c:v>
                </c:pt>
                <c:pt idx="224">
                  <c:v>3.0844444444444443</c:v>
                </c:pt>
                <c:pt idx="225">
                  <c:v>3.0752212389380529</c:v>
                </c:pt>
                <c:pt idx="226">
                  <c:v>3.0792951541850222</c:v>
                </c:pt>
                <c:pt idx="227">
                  <c:v>3.0964912280701755</c:v>
                </c:pt>
                <c:pt idx="228">
                  <c:v>3.1004366812227073</c:v>
                </c:pt>
                <c:pt idx="229">
                  <c:v>3.0956521739130434</c:v>
                </c:pt>
                <c:pt idx="230">
                  <c:v>3.0952380952380953</c:v>
                </c:pt>
                <c:pt idx="231">
                  <c:v>3.0862068965517242</c:v>
                </c:pt>
                <c:pt idx="232">
                  <c:v>3.0901287553648067</c:v>
                </c:pt>
                <c:pt idx="233">
                  <c:v>3.1025641025641026</c:v>
                </c:pt>
                <c:pt idx="234">
                  <c:v>3.0936170212765957</c:v>
                </c:pt>
                <c:pt idx="235">
                  <c:v>3.097457627118644</c:v>
                </c:pt>
                <c:pt idx="236">
                  <c:v>3.0886075949367089</c:v>
                </c:pt>
                <c:pt idx="237">
                  <c:v>3.0882352941176472</c:v>
                </c:pt>
                <c:pt idx="238">
                  <c:v>3.0962343096234308</c:v>
                </c:pt>
                <c:pt idx="239">
                  <c:v>3.1</c:v>
                </c:pt>
                <c:pt idx="240">
                  <c:v>3.095435684647303</c:v>
                </c:pt>
                <c:pt idx="241">
                  <c:v>3.0867768595041323</c:v>
                </c:pt>
                <c:pt idx="242">
                  <c:v>3.0823045267489713</c:v>
                </c:pt>
                <c:pt idx="243">
                  <c:v>3.081967213114754</c:v>
                </c:pt>
                <c:pt idx="244">
                  <c:v>3.0816326530612246</c:v>
                </c:pt>
                <c:pt idx="245">
                  <c:v>3.0731707317073171</c:v>
                </c:pt>
                <c:pt idx="246">
                  <c:v>3.068825910931174</c:v>
                </c:pt>
                <c:pt idx="247">
                  <c:v>3.064516129032258</c:v>
                </c:pt>
                <c:pt idx="248">
                  <c:v>3.0642570281124497</c:v>
                </c:pt>
                <c:pt idx="249">
                  <c:v>3.0640000000000001</c:v>
                </c:pt>
                <c:pt idx="250">
                  <c:v>3.0557768924302788</c:v>
                </c:pt>
                <c:pt idx="251">
                  <c:v>3.0476190476190474</c:v>
                </c:pt>
                <c:pt idx="252">
                  <c:v>3.0513833992094863</c:v>
                </c:pt>
                <c:pt idx="253">
                  <c:v>3.0551181102362204</c:v>
                </c:pt>
                <c:pt idx="254">
                  <c:v>3.0470588235294116</c:v>
                </c:pt>
                <c:pt idx="255">
                  <c:v>3.04296875</c:v>
                </c:pt>
                <c:pt idx="256">
                  <c:v>3.0350194552529182</c:v>
                </c:pt>
                <c:pt idx="257">
                  <c:v>3.0348837209302326</c:v>
                </c:pt>
                <c:pt idx="258">
                  <c:v>3.0270270270270272</c:v>
                </c:pt>
                <c:pt idx="259">
                  <c:v>3.0346153846153845</c:v>
                </c:pt>
                <c:pt idx="260">
                  <c:v>3.0383141762452106</c:v>
                </c:pt>
                <c:pt idx="261">
                  <c:v>3.0496183206106871</c:v>
                </c:pt>
                <c:pt idx="262">
                  <c:v>3.0532319391634979</c:v>
                </c:pt>
                <c:pt idx="263">
                  <c:v>3.0454545454545454</c:v>
                </c:pt>
                <c:pt idx="264">
                  <c:v>3.0566037735849059</c:v>
                </c:pt>
                <c:pt idx="265">
                  <c:v>3.0676691729323307</c:v>
                </c:pt>
                <c:pt idx="266">
                  <c:v>3.0749063670411987</c:v>
                </c:pt>
                <c:pt idx="267">
                  <c:v>3.0783582089552239</c:v>
                </c:pt>
                <c:pt idx="268">
                  <c:v>3.0706319702602229</c:v>
                </c:pt>
                <c:pt idx="269">
                  <c:v>3.0777777777777779</c:v>
                </c:pt>
                <c:pt idx="270">
                  <c:v>3.0774907749077491</c:v>
                </c:pt>
                <c:pt idx="271">
                  <c:v>3.0735294117647061</c:v>
                </c:pt>
                <c:pt idx="272">
                  <c:v>3.0769230769230771</c:v>
                </c:pt>
                <c:pt idx="273">
                  <c:v>3.0693430656934306</c:v>
                </c:pt>
                <c:pt idx="274">
                  <c:v>3.08</c:v>
                </c:pt>
                <c:pt idx="275">
                  <c:v>3.0833333333333335</c:v>
                </c:pt>
                <c:pt idx="276">
                  <c:v>3.0758122743682312</c:v>
                </c:pt>
                <c:pt idx="277">
                  <c:v>3.079136690647482</c:v>
                </c:pt>
                <c:pt idx="278">
                  <c:v>3.0896057347670252</c:v>
                </c:pt>
                <c:pt idx="279">
                  <c:v>3.0821428571428573</c:v>
                </c:pt>
                <c:pt idx="280">
                  <c:v>3.0818505338078293</c:v>
                </c:pt>
                <c:pt idx="281">
                  <c:v>3.0851063829787235</c:v>
                </c:pt>
                <c:pt idx="282">
                  <c:v>3.0848056537102475</c:v>
                </c:pt>
                <c:pt idx="283">
                  <c:v>3.0809859154929575</c:v>
                </c:pt>
                <c:pt idx="284">
                  <c:v>3.0842105263157893</c:v>
                </c:pt>
                <c:pt idx="285">
                  <c:v>3.0769230769230771</c:v>
                </c:pt>
                <c:pt idx="286">
                  <c:v>3.0836236933797911</c:v>
                </c:pt>
                <c:pt idx="287">
                  <c:v>3.0868055555555554</c:v>
                </c:pt>
                <c:pt idx="288">
                  <c:v>3.0795847750865053</c:v>
                </c:pt>
                <c:pt idx="289">
                  <c:v>3.079310344827586</c:v>
                </c:pt>
                <c:pt idx="290">
                  <c:v>3.0790378006872854</c:v>
                </c:pt>
                <c:pt idx="291">
                  <c:v>3.0787671232876712</c:v>
                </c:pt>
                <c:pt idx="292">
                  <c:v>3.0750853242320817</c:v>
                </c:pt>
                <c:pt idx="293">
                  <c:v>3.074829931972789</c:v>
                </c:pt>
                <c:pt idx="294">
                  <c:v>3.0745762711864408</c:v>
                </c:pt>
                <c:pt idx="295">
                  <c:v>3.0675675675675675</c:v>
                </c:pt>
                <c:pt idx="296">
                  <c:v>3.063973063973064</c:v>
                </c:pt>
                <c:pt idx="297">
                  <c:v>3.0570469798657718</c:v>
                </c:pt>
                <c:pt idx="298">
                  <c:v>3.0568561872909701</c:v>
                </c:pt>
                <c:pt idx="299">
                  <c:v>3.06</c:v>
                </c:pt>
                <c:pt idx="300">
                  <c:v>3.0664451827242525</c:v>
                </c:pt>
                <c:pt idx="301">
                  <c:v>3.076158940397351</c:v>
                </c:pt>
                <c:pt idx="302">
                  <c:v>3.0693069306930694</c:v>
                </c:pt>
                <c:pt idx="303">
                  <c:v>3.0625</c:v>
                </c:pt>
                <c:pt idx="304">
                  <c:v>3.0590163934426231</c:v>
                </c:pt>
                <c:pt idx="305">
                  <c:v>3.0522875816993462</c:v>
                </c:pt>
                <c:pt idx="306">
                  <c:v>3.0456026058631922</c:v>
                </c:pt>
                <c:pt idx="307">
                  <c:v>3.0584415584415585</c:v>
                </c:pt>
                <c:pt idx="308">
                  <c:v>3.058252427184466</c:v>
                </c:pt>
                <c:pt idx="309">
                  <c:v>3.0548387096774192</c:v>
                </c:pt>
                <c:pt idx="310">
                  <c:v>3.057877813504823</c:v>
                </c:pt>
                <c:pt idx="311">
                  <c:v>3.0544871794871793</c:v>
                </c:pt>
                <c:pt idx="312">
                  <c:v>3.0638977635782747</c:v>
                </c:pt>
                <c:pt idx="313">
                  <c:v>3.0573248407643314</c:v>
                </c:pt>
                <c:pt idx="314">
                  <c:v>3.0571428571428569</c:v>
                </c:pt>
                <c:pt idx="315">
                  <c:v>3.0537974683544302</c:v>
                </c:pt>
                <c:pt idx="316">
                  <c:v>3.053627760252366</c:v>
                </c:pt>
                <c:pt idx="317">
                  <c:v>3.0471698113207548</c:v>
                </c:pt>
                <c:pt idx="318">
                  <c:v>3.0407523510971788</c:v>
                </c:pt>
                <c:pt idx="319">
                  <c:v>3.0406249999999999</c:v>
                </c:pt>
                <c:pt idx="320">
                  <c:v>3.0342679127725858</c:v>
                </c:pt>
                <c:pt idx="321">
                  <c:v>3.0403726708074532</c:v>
                </c:pt>
                <c:pt idx="322">
                  <c:v>3.0464396284829722</c:v>
                </c:pt>
                <c:pt idx="323">
                  <c:v>3.0524691358024691</c:v>
                </c:pt>
                <c:pt idx="324">
                  <c:v>3.0492307692307694</c:v>
                </c:pt>
                <c:pt idx="325">
                  <c:v>3.0460122699386503</c:v>
                </c:pt>
                <c:pt idx="326">
                  <c:v>3.0458715596330275</c:v>
                </c:pt>
                <c:pt idx="327">
                  <c:v>3.0487804878048781</c:v>
                </c:pt>
                <c:pt idx="328">
                  <c:v>3.0516717325227964</c:v>
                </c:pt>
                <c:pt idx="329">
                  <c:v>3.0575757575757576</c:v>
                </c:pt>
                <c:pt idx="330">
                  <c:v>3.0604229607250755</c:v>
                </c:pt>
                <c:pt idx="331">
                  <c:v>3.0692771084337349</c:v>
                </c:pt>
                <c:pt idx="332">
                  <c:v>3.0810810810810811</c:v>
                </c:pt>
                <c:pt idx="333">
                  <c:v>3.0778443113772456</c:v>
                </c:pt>
                <c:pt idx="334">
                  <c:v>3.0776119402985076</c:v>
                </c:pt>
                <c:pt idx="335">
                  <c:v>3.0744047619047619</c:v>
                </c:pt>
                <c:pt idx="336">
                  <c:v>3.0741839762611276</c:v>
                </c:pt>
                <c:pt idx="337">
                  <c:v>3.0680473372781063</c:v>
                </c:pt>
                <c:pt idx="338">
                  <c:v>3.0619469026548671</c:v>
                </c:pt>
                <c:pt idx="339">
                  <c:v>3.0617647058823527</c:v>
                </c:pt>
                <c:pt idx="340">
                  <c:v>3.0557184750733137</c:v>
                </c:pt>
                <c:pt idx="341">
                  <c:v>3.0555555555555554</c:v>
                </c:pt>
                <c:pt idx="342">
                  <c:v>3.055393586005831</c:v>
                </c:pt>
                <c:pt idx="343">
                  <c:v>3.058139534883721</c:v>
                </c:pt>
                <c:pt idx="344">
                  <c:v>3.0579710144927534</c:v>
                </c:pt>
                <c:pt idx="345">
                  <c:v>3.0606936416184971</c:v>
                </c:pt>
                <c:pt idx="346">
                  <c:v>3.0691642651296829</c:v>
                </c:pt>
                <c:pt idx="347">
                  <c:v>3.0689655172413794</c:v>
                </c:pt>
                <c:pt idx="348">
                  <c:v>3.0744985673352434</c:v>
                </c:pt>
                <c:pt idx="349">
                  <c:v>3.08</c:v>
                </c:pt>
                <c:pt idx="350">
                  <c:v>3.074074074074074</c:v>
                </c:pt>
                <c:pt idx="351">
                  <c:v>3.0738636363636362</c:v>
                </c:pt>
                <c:pt idx="352">
                  <c:v>3.0764872521246458</c:v>
                </c:pt>
                <c:pt idx="353">
                  <c:v>3.0762711864406778</c:v>
                </c:pt>
                <c:pt idx="354">
                  <c:v>3.0760563380281689</c:v>
                </c:pt>
                <c:pt idx="355">
                  <c:v>3.0814606741573032</c:v>
                </c:pt>
                <c:pt idx="356">
                  <c:v>3.081232492997199</c:v>
                </c:pt>
                <c:pt idx="357">
                  <c:v>3.0754189944134076</c:v>
                </c:pt>
                <c:pt idx="358">
                  <c:v>3.0752089136490253</c:v>
                </c:pt>
                <c:pt idx="359">
                  <c:v>3.0722222222222224</c:v>
                </c:pt>
                <c:pt idx="360">
                  <c:v>3.0664819944598336</c:v>
                </c:pt>
                <c:pt idx="361">
                  <c:v>3.0607734806629834</c:v>
                </c:pt>
                <c:pt idx="362">
                  <c:v>3.0606060606060606</c:v>
                </c:pt>
                <c:pt idx="363">
                  <c:v>3.0549450549450547</c:v>
                </c:pt>
                <c:pt idx="364">
                  <c:v>3.0547945205479454</c:v>
                </c:pt>
                <c:pt idx="365">
                  <c:v>3.057377049180328</c:v>
                </c:pt>
                <c:pt idx="366">
                  <c:v>3.0517711171662127</c:v>
                </c:pt>
                <c:pt idx="367">
                  <c:v>3.0461956521739131</c:v>
                </c:pt>
                <c:pt idx="368">
                  <c:v>3.0487804878048781</c:v>
                </c:pt>
                <c:pt idx="369">
                  <c:v>3.0459459459459461</c:v>
                </c:pt>
                <c:pt idx="370">
                  <c:v>3.0485175202156336</c:v>
                </c:pt>
                <c:pt idx="371">
                  <c:v>3.0510752688172045</c:v>
                </c:pt>
                <c:pt idx="372">
                  <c:v>3.0482573726541555</c:v>
                </c:pt>
                <c:pt idx="373">
                  <c:v>3.0561497326203209</c:v>
                </c:pt>
                <c:pt idx="374">
                  <c:v>3.056</c:v>
                </c:pt>
                <c:pt idx="375">
                  <c:v>3.0505319148936172</c:v>
                </c:pt>
                <c:pt idx="376">
                  <c:v>3.0450928381962865</c:v>
                </c:pt>
                <c:pt idx="377">
                  <c:v>3.052910052910053</c:v>
                </c:pt>
                <c:pt idx="378">
                  <c:v>3.050131926121372</c:v>
                </c:pt>
                <c:pt idx="379">
                  <c:v>3.0473684210526315</c:v>
                </c:pt>
                <c:pt idx="380">
                  <c:v>3.0446194225721785</c:v>
                </c:pt>
                <c:pt idx="381">
                  <c:v>3.0445026178010473</c:v>
                </c:pt>
                <c:pt idx="382">
                  <c:v>3.0391644908616189</c:v>
                </c:pt>
                <c:pt idx="383">
                  <c:v>3.0338541666666665</c:v>
                </c:pt>
                <c:pt idx="384">
                  <c:v>3.0285714285714285</c:v>
                </c:pt>
                <c:pt idx="385">
                  <c:v>3.0362694300518136</c:v>
                </c:pt>
                <c:pt idx="386">
                  <c:v>3.0335917312661498</c:v>
                </c:pt>
                <c:pt idx="387">
                  <c:v>3.0412371134020617</c:v>
                </c:pt>
                <c:pt idx="388">
                  <c:v>3.038560411311054</c:v>
                </c:pt>
                <c:pt idx="389">
                  <c:v>3.046153846153846</c:v>
                </c:pt>
                <c:pt idx="390">
                  <c:v>3.0409207161125318</c:v>
                </c:pt>
                <c:pt idx="391">
                  <c:v>3.0382653061224492</c:v>
                </c:pt>
                <c:pt idx="392">
                  <c:v>3.0356234096692112</c:v>
                </c:pt>
                <c:pt idx="393">
                  <c:v>3.032994923857868</c:v>
                </c:pt>
                <c:pt idx="394">
                  <c:v>3.0405063291139243</c:v>
                </c:pt>
                <c:pt idx="395">
                  <c:v>3.0404040404040402</c:v>
                </c:pt>
                <c:pt idx="396">
                  <c:v>3.0428211586901761</c:v>
                </c:pt>
                <c:pt idx="397">
                  <c:v>3.0402010050251258</c:v>
                </c:pt>
                <c:pt idx="398">
                  <c:v>3.0451127819548871</c:v>
                </c:pt>
                <c:pt idx="399">
                  <c:v>3.04</c:v>
                </c:pt>
                <c:pt idx="400">
                  <c:v>3.0349127182044886</c:v>
                </c:pt>
                <c:pt idx="401">
                  <c:v>3.0422885572139302</c:v>
                </c:pt>
                <c:pt idx="402">
                  <c:v>3.0421836228287842</c:v>
                </c:pt>
                <c:pt idx="403">
                  <c:v>3.0420792079207919</c:v>
                </c:pt>
                <c:pt idx="404">
                  <c:v>3.0395061728395061</c:v>
                </c:pt>
                <c:pt idx="405">
                  <c:v>3.0394088669950738</c:v>
                </c:pt>
                <c:pt idx="406">
                  <c:v>3.0343980343980346</c:v>
                </c:pt>
                <c:pt idx="407">
                  <c:v>3.0392156862745097</c:v>
                </c:pt>
                <c:pt idx="408">
                  <c:v>3.0391198044009782</c:v>
                </c:pt>
                <c:pt idx="409">
                  <c:v>3.0341463414634147</c:v>
                </c:pt>
                <c:pt idx="410">
                  <c:v>3.0316301703163018</c:v>
                </c:pt>
                <c:pt idx="411">
                  <c:v>3.0315533980582523</c:v>
                </c:pt>
                <c:pt idx="412">
                  <c:v>3.026634382566586</c:v>
                </c:pt>
                <c:pt idx="413">
                  <c:v>3.031400966183575</c:v>
                </c:pt>
                <c:pt idx="414">
                  <c:v>3.0337349397590363</c:v>
                </c:pt>
                <c:pt idx="415">
                  <c:v>3.03125</c:v>
                </c:pt>
                <c:pt idx="416">
                  <c:v>3.0263788968824938</c:v>
                </c:pt>
                <c:pt idx="417">
                  <c:v>3.0263157894736841</c:v>
                </c:pt>
                <c:pt idx="418">
                  <c:v>3.0310262529832936</c:v>
                </c:pt>
                <c:pt idx="419">
                  <c:v>3.0357142857142856</c:v>
                </c:pt>
                <c:pt idx="420">
                  <c:v>3.0332541567695963</c:v>
                </c:pt>
                <c:pt idx="421">
                  <c:v>3.0355450236966823</c:v>
                </c:pt>
                <c:pt idx="422">
                  <c:v>3.0330969267139478</c:v>
                </c:pt>
                <c:pt idx="423">
                  <c:v>3.0283018867924527</c:v>
                </c:pt>
                <c:pt idx="424">
                  <c:v>3.032941176470588</c:v>
                </c:pt>
                <c:pt idx="425">
                  <c:v>3.028169014084507</c:v>
                </c:pt>
                <c:pt idx="426">
                  <c:v>3.0281030444964872</c:v>
                </c:pt>
                <c:pt idx="427">
                  <c:v>3.0233644859813085</c:v>
                </c:pt>
                <c:pt idx="428">
                  <c:v>3.0256410256410255</c:v>
                </c:pt>
                <c:pt idx="429">
                  <c:v>3.0325581395348835</c:v>
                </c:pt>
                <c:pt idx="430">
                  <c:v>3.0394431554524362</c:v>
                </c:pt>
                <c:pt idx="431">
                  <c:v>3.0439814814814814</c:v>
                </c:pt>
                <c:pt idx="432">
                  <c:v>3.0392609699769051</c:v>
                </c:pt>
                <c:pt idx="433">
                  <c:v>3.0345622119815667</c:v>
                </c:pt>
                <c:pt idx="434">
                  <c:v>3.0321839080459769</c:v>
                </c:pt>
                <c:pt idx="435">
                  <c:v>3.0344036697247705</c:v>
                </c:pt>
                <c:pt idx="436">
                  <c:v>3.0366132723112127</c:v>
                </c:pt>
                <c:pt idx="437">
                  <c:v>3.0319634703196345</c:v>
                </c:pt>
                <c:pt idx="438">
                  <c:v>3.0296127562642368</c:v>
                </c:pt>
                <c:pt idx="439">
                  <c:v>3.0318181818181817</c:v>
                </c:pt>
                <c:pt idx="440">
                  <c:v>3.0294784580498866</c:v>
                </c:pt>
                <c:pt idx="441">
                  <c:v>3.0294117647058822</c:v>
                </c:pt>
                <c:pt idx="442">
                  <c:v>3.0293453724604964</c:v>
                </c:pt>
                <c:pt idx="443">
                  <c:v>3.0292792792792791</c:v>
                </c:pt>
                <c:pt idx="444">
                  <c:v>3.0314606741573034</c:v>
                </c:pt>
                <c:pt idx="445">
                  <c:v>3.0269058295964126</c:v>
                </c:pt>
                <c:pt idx="446">
                  <c:v>3.0223713646532437</c:v>
                </c:pt>
                <c:pt idx="447">
                  <c:v>3.0178571428571428</c:v>
                </c:pt>
                <c:pt idx="448">
                  <c:v>3.022271714922049</c:v>
                </c:pt>
                <c:pt idx="449">
                  <c:v>3.0222222222222221</c:v>
                </c:pt>
                <c:pt idx="450">
                  <c:v>3.024390243902439</c:v>
                </c:pt>
                <c:pt idx="451">
                  <c:v>3.0199115044247788</c:v>
                </c:pt>
                <c:pt idx="452">
                  <c:v>3.0198675496688741</c:v>
                </c:pt>
                <c:pt idx="453">
                  <c:v>3.0176211453744495</c:v>
                </c:pt>
                <c:pt idx="454">
                  <c:v>3.0131868131868131</c:v>
                </c:pt>
                <c:pt idx="455">
                  <c:v>3.0109649122807016</c:v>
                </c:pt>
                <c:pt idx="456">
                  <c:v>3.0087527352297592</c:v>
                </c:pt>
                <c:pt idx="457">
                  <c:v>3.0065502183406112</c:v>
                </c:pt>
                <c:pt idx="458">
                  <c:v>3.0021786492374729</c:v>
                </c:pt>
                <c:pt idx="459">
                  <c:v>3</c:v>
                </c:pt>
                <c:pt idx="460">
                  <c:v>2.9978308026030369</c:v>
                </c:pt>
                <c:pt idx="461">
                  <c:v>2.997835497835498</c:v>
                </c:pt>
                <c:pt idx="462">
                  <c:v>3.002159827213823</c:v>
                </c:pt>
                <c:pt idx="463">
                  <c:v>2.9978448275862069</c:v>
                </c:pt>
                <c:pt idx="464">
                  <c:v>2.9978494623655916</c:v>
                </c:pt>
                <c:pt idx="465">
                  <c:v>2.9935622317596566</c:v>
                </c:pt>
                <c:pt idx="466">
                  <c:v>2.9935760171306209</c:v>
                </c:pt>
                <c:pt idx="467">
                  <c:v>2.9893162393162394</c:v>
                </c:pt>
                <c:pt idx="468">
                  <c:v>2.9914712153518122</c:v>
                </c:pt>
                <c:pt idx="469">
                  <c:v>2.9893617021276597</c:v>
                </c:pt>
                <c:pt idx="470">
                  <c:v>2.9957537154989384</c:v>
                </c:pt>
                <c:pt idx="471">
                  <c:v>2.9915254237288136</c:v>
                </c:pt>
                <c:pt idx="472">
                  <c:v>2.9894291754756872</c:v>
                </c:pt>
                <c:pt idx="473">
                  <c:v>2.9852320675105486</c:v>
                </c:pt>
                <c:pt idx="474">
                  <c:v>2.9852631578947371</c:v>
                </c:pt>
                <c:pt idx="475">
                  <c:v>2.98109243697479</c:v>
                </c:pt>
                <c:pt idx="476">
                  <c:v>2.9769392033542976</c:v>
                </c:pt>
                <c:pt idx="477">
                  <c:v>2.9728033472803346</c:v>
                </c:pt>
                <c:pt idx="478">
                  <c:v>2.9812108559498958</c:v>
                </c:pt>
                <c:pt idx="479">
                  <c:v>2.9791666666666665</c:v>
                </c:pt>
                <c:pt idx="480">
                  <c:v>2.9771309771309773</c:v>
                </c:pt>
                <c:pt idx="481">
                  <c:v>2.9854771784232366</c:v>
                </c:pt>
                <c:pt idx="482">
                  <c:v>2.981366459627329</c:v>
                </c:pt>
                <c:pt idx="483">
                  <c:v>2.9772727272727271</c:v>
                </c:pt>
                <c:pt idx="484">
                  <c:v>2.9793814432989691</c:v>
                </c:pt>
                <c:pt idx="485">
                  <c:v>2.977366255144033</c:v>
                </c:pt>
                <c:pt idx="486">
                  <c:v>2.9733059548254621</c:v>
                </c:pt>
                <c:pt idx="487">
                  <c:v>2.9754098360655736</c:v>
                </c:pt>
                <c:pt idx="488">
                  <c:v>2.9795501022494886</c:v>
                </c:pt>
                <c:pt idx="489">
                  <c:v>2.9775510204081632</c:v>
                </c:pt>
                <c:pt idx="490">
                  <c:v>2.9816700610997962</c:v>
                </c:pt>
                <c:pt idx="491">
                  <c:v>2.9776422764227641</c:v>
                </c:pt>
                <c:pt idx="492">
                  <c:v>2.973630831643002</c:v>
                </c:pt>
                <c:pt idx="493">
                  <c:v>2.9757085020242915</c:v>
                </c:pt>
                <c:pt idx="494">
                  <c:v>2.9797979797979797</c:v>
                </c:pt>
                <c:pt idx="495">
                  <c:v>2.975806451612903</c:v>
                </c:pt>
                <c:pt idx="496">
                  <c:v>2.9738430583501008</c:v>
                </c:pt>
                <c:pt idx="497">
                  <c:v>2.9718875502008033</c:v>
                </c:pt>
                <c:pt idx="498">
                  <c:v>2.9679358717434869</c:v>
                </c:pt>
                <c:pt idx="499">
                  <c:v>2.972</c:v>
                </c:pt>
                <c:pt idx="500">
                  <c:v>2.9740518962075848</c:v>
                </c:pt>
                <c:pt idx="501">
                  <c:v>2.9701195219123506</c:v>
                </c:pt>
                <c:pt idx="502">
                  <c:v>2.9741550695825048</c:v>
                </c:pt>
                <c:pt idx="503">
                  <c:v>2.9781746031746033</c:v>
                </c:pt>
                <c:pt idx="504">
                  <c:v>2.9782178217821782</c:v>
                </c:pt>
                <c:pt idx="505">
                  <c:v>2.9782608695652173</c:v>
                </c:pt>
                <c:pt idx="506">
                  <c:v>2.9743589743589745</c:v>
                </c:pt>
                <c:pt idx="507">
                  <c:v>2.9822834645669292</c:v>
                </c:pt>
                <c:pt idx="508">
                  <c:v>2.9783889980353635</c:v>
                </c:pt>
                <c:pt idx="509">
                  <c:v>2.9803921568627452</c:v>
                </c:pt>
                <c:pt idx="510">
                  <c:v>2.980430528375734</c:v>
                </c:pt>
                <c:pt idx="511">
                  <c:v>2.978515625</c:v>
                </c:pt>
                <c:pt idx="512">
                  <c:v>2.9785575048732942</c:v>
                </c:pt>
                <c:pt idx="513">
                  <c:v>2.9785992217898833</c:v>
                </c:pt>
                <c:pt idx="514">
                  <c:v>2.978640776699029</c:v>
                </c:pt>
                <c:pt idx="515">
                  <c:v>2.9825581395348837</c:v>
                </c:pt>
                <c:pt idx="516">
                  <c:v>2.978723404255319</c:v>
                </c:pt>
                <c:pt idx="517">
                  <c:v>2.9806949806949805</c:v>
                </c:pt>
                <c:pt idx="518">
                  <c:v>2.9768786127167628</c:v>
                </c:pt>
                <c:pt idx="519">
                  <c:v>2.9730769230769232</c:v>
                </c:pt>
                <c:pt idx="520">
                  <c:v>2.9712092130518233</c:v>
                </c:pt>
                <c:pt idx="521">
                  <c:v>2.975095785440613</c:v>
                </c:pt>
                <c:pt idx="522">
                  <c:v>2.9713193116634797</c:v>
                </c:pt>
                <c:pt idx="523">
                  <c:v>2.9713740458015265</c:v>
                </c:pt>
                <c:pt idx="524">
                  <c:v>2.9752380952380952</c:v>
                </c:pt>
                <c:pt idx="525">
                  <c:v>2.9790874524714828</c:v>
                </c:pt>
                <c:pt idx="526">
                  <c:v>2.9810246679316887</c:v>
                </c:pt>
                <c:pt idx="527">
                  <c:v>2.9772727272727271</c:v>
                </c:pt>
                <c:pt idx="528">
                  <c:v>2.9810964083175802</c:v>
                </c:pt>
                <c:pt idx="529">
                  <c:v>2.9849056603773585</c:v>
                </c:pt>
                <c:pt idx="530">
                  <c:v>2.9830508474576272</c:v>
                </c:pt>
                <c:pt idx="531">
                  <c:v>2.986842105263158</c:v>
                </c:pt>
                <c:pt idx="532">
                  <c:v>2.9831144465290809</c:v>
                </c:pt>
                <c:pt idx="533">
                  <c:v>2.9812734082397006</c:v>
                </c:pt>
                <c:pt idx="534">
                  <c:v>2.9850467289719624</c:v>
                </c:pt>
                <c:pt idx="535">
                  <c:v>2.9869402985074629</c:v>
                </c:pt>
                <c:pt idx="536">
                  <c:v>2.9851024208566108</c:v>
                </c:pt>
                <c:pt idx="537">
                  <c:v>2.9814126394052045</c:v>
                </c:pt>
                <c:pt idx="538">
                  <c:v>2.9777365491651206</c:v>
                </c:pt>
                <c:pt idx="539">
                  <c:v>2.9740740740740739</c:v>
                </c:pt>
                <c:pt idx="540">
                  <c:v>2.9741219963031424</c:v>
                </c:pt>
                <c:pt idx="541">
                  <c:v>2.9704797047970479</c:v>
                </c:pt>
                <c:pt idx="542">
                  <c:v>2.972375690607735</c:v>
                </c:pt>
                <c:pt idx="543">
                  <c:v>2.9761029411764706</c:v>
                </c:pt>
                <c:pt idx="544">
                  <c:v>2.9743119266055045</c:v>
                </c:pt>
                <c:pt idx="545">
                  <c:v>2.9761904761904763</c:v>
                </c:pt>
                <c:pt idx="546">
                  <c:v>2.9744058500914079</c:v>
                </c:pt>
                <c:pt idx="547">
                  <c:v>2.9708029197080292</c:v>
                </c:pt>
                <c:pt idx="548">
                  <c:v>2.9708561020036428</c:v>
                </c:pt>
                <c:pt idx="549">
                  <c:v>2.9727272727272727</c:v>
                </c:pt>
                <c:pt idx="550">
                  <c:v>2.969147005444646</c:v>
                </c:pt>
                <c:pt idx="551">
                  <c:v>2.9673913043478262</c:v>
                </c:pt>
                <c:pt idx="552">
                  <c:v>2.9638336347197107</c:v>
                </c:pt>
                <c:pt idx="553">
                  <c:v>2.963898916967509</c:v>
                </c:pt>
                <c:pt idx="554">
                  <c:v>2.9639639639639639</c:v>
                </c:pt>
                <c:pt idx="555">
                  <c:v>2.964028776978417</c:v>
                </c:pt>
                <c:pt idx="556">
                  <c:v>2.9605026929982046</c:v>
                </c:pt>
                <c:pt idx="557">
                  <c:v>2.9605734767025091</c:v>
                </c:pt>
                <c:pt idx="558">
                  <c:v>2.9588550983899822</c:v>
                </c:pt>
                <c:pt idx="559">
                  <c:v>2.9571428571428573</c:v>
                </c:pt>
                <c:pt idx="560">
                  <c:v>2.9536541889483066</c:v>
                </c:pt>
                <c:pt idx="561">
                  <c:v>2.9590747330960854</c:v>
                </c:pt>
                <c:pt idx="562">
                  <c:v>2.9573712255772646</c:v>
                </c:pt>
                <c:pt idx="563">
                  <c:v>2.9627659574468086</c:v>
                </c:pt>
                <c:pt idx="564">
                  <c:v>2.9699115044247786</c:v>
                </c:pt>
                <c:pt idx="565">
                  <c:v>2.9752650176678443</c:v>
                </c:pt>
                <c:pt idx="566">
                  <c:v>2.9788359788359786</c:v>
                </c:pt>
                <c:pt idx="567">
                  <c:v>2.982394366197183</c:v>
                </c:pt>
                <c:pt idx="568">
                  <c:v>2.9824253075571177</c:v>
                </c:pt>
                <c:pt idx="569">
                  <c:v>2.9789473684210526</c:v>
                </c:pt>
                <c:pt idx="570">
                  <c:v>2.9772329246935203</c:v>
                </c:pt>
                <c:pt idx="571">
                  <c:v>2.9772727272727271</c:v>
                </c:pt>
                <c:pt idx="572">
                  <c:v>2.9790575916230368</c:v>
                </c:pt>
                <c:pt idx="573">
                  <c:v>2.980836236933798</c:v>
                </c:pt>
                <c:pt idx="574">
                  <c:v>2.9808695652173913</c:v>
                </c:pt>
                <c:pt idx="575">
                  <c:v>2.9774305555555554</c:v>
                </c:pt>
                <c:pt idx="576">
                  <c:v>2.9757365684575392</c:v>
                </c:pt>
                <c:pt idx="577">
                  <c:v>2.9757785467128026</c:v>
                </c:pt>
                <c:pt idx="578">
                  <c:v>2.9792746113989637</c:v>
                </c:pt>
                <c:pt idx="579">
                  <c:v>2.9758620689655171</c:v>
                </c:pt>
                <c:pt idx="580">
                  <c:v>2.9759036144578315</c:v>
                </c:pt>
                <c:pt idx="581">
                  <c:v>2.9742268041237114</c:v>
                </c:pt>
                <c:pt idx="582">
                  <c:v>2.9742710120068612</c:v>
                </c:pt>
                <c:pt idx="583">
                  <c:v>2.9760273972602738</c:v>
                </c:pt>
                <c:pt idx="584">
                  <c:v>2.9726495726495727</c:v>
                </c:pt>
                <c:pt idx="585">
                  <c:v>2.9744027303754268</c:v>
                </c:pt>
                <c:pt idx="586">
                  <c:v>2.9744463373083474</c:v>
                </c:pt>
                <c:pt idx="587">
                  <c:v>2.9727891156462585</c:v>
                </c:pt>
                <c:pt idx="588">
                  <c:v>2.9694397283531409</c:v>
                </c:pt>
                <c:pt idx="589">
                  <c:v>2.9694915254237286</c:v>
                </c:pt>
                <c:pt idx="590">
                  <c:v>2.969543147208122</c:v>
                </c:pt>
                <c:pt idx="591">
                  <c:v>2.9695945945945947</c:v>
                </c:pt>
                <c:pt idx="592">
                  <c:v>2.9713322091062393</c:v>
                </c:pt>
                <c:pt idx="593">
                  <c:v>2.9696969696969697</c:v>
                </c:pt>
                <c:pt idx="594">
                  <c:v>2.9714285714285715</c:v>
                </c:pt>
                <c:pt idx="595">
                  <c:v>2.9681208053691277</c:v>
                </c:pt>
                <c:pt idx="596">
                  <c:v>2.966499162479062</c:v>
                </c:pt>
                <c:pt idx="597">
                  <c:v>2.968227424749164</c:v>
                </c:pt>
                <c:pt idx="598">
                  <c:v>2.969949916527546</c:v>
                </c:pt>
                <c:pt idx="599">
                  <c:v>2.9666666666666668</c:v>
                </c:pt>
                <c:pt idx="600">
                  <c:v>2.9683860232945092</c:v>
                </c:pt>
                <c:pt idx="601">
                  <c:v>2.9700996677740865</c:v>
                </c:pt>
                <c:pt idx="602">
                  <c:v>2.9684908789386402</c:v>
                </c:pt>
                <c:pt idx="603">
                  <c:v>2.9668874172185431</c:v>
                </c:pt>
                <c:pt idx="604">
                  <c:v>2.9685950413223141</c:v>
                </c:pt>
                <c:pt idx="605">
                  <c:v>2.9653465346534653</c:v>
                </c:pt>
                <c:pt idx="606">
                  <c:v>2.9670510708401978</c:v>
                </c:pt>
                <c:pt idx="607">
                  <c:v>2.9671052631578947</c:v>
                </c:pt>
                <c:pt idx="608">
                  <c:v>2.9655172413793105</c:v>
                </c:pt>
                <c:pt idx="609">
                  <c:v>2.9622950819672131</c:v>
                </c:pt>
                <c:pt idx="610">
                  <c:v>2.9639934533551555</c:v>
                </c:pt>
                <c:pt idx="611">
                  <c:v>2.9624183006535949</c:v>
                </c:pt>
                <c:pt idx="612">
                  <c:v>2.9592169657422511</c:v>
                </c:pt>
                <c:pt idx="613">
                  <c:v>2.9625407166123781</c:v>
                </c:pt>
                <c:pt idx="614">
                  <c:v>2.9609756097560975</c:v>
                </c:pt>
                <c:pt idx="615">
                  <c:v>2.9610389610389611</c:v>
                </c:pt>
                <c:pt idx="616">
                  <c:v>2.9578606158833063</c:v>
                </c:pt>
                <c:pt idx="617">
                  <c:v>2.9563106796116503</c:v>
                </c:pt>
                <c:pt idx="618">
                  <c:v>2.9531502423263327</c:v>
                </c:pt>
                <c:pt idx="619">
                  <c:v>2.9548387096774196</c:v>
                </c:pt>
                <c:pt idx="620">
                  <c:v>2.9565217391304346</c:v>
                </c:pt>
                <c:pt idx="621">
                  <c:v>2.954983922829582</c:v>
                </c:pt>
                <c:pt idx="622">
                  <c:v>2.9550561797752808</c:v>
                </c:pt>
                <c:pt idx="623">
                  <c:v>2.9551282051282053</c:v>
                </c:pt>
                <c:pt idx="624">
                  <c:v>2.952</c:v>
                </c:pt>
                <c:pt idx="625">
                  <c:v>2.950479233226837</c:v>
                </c:pt>
                <c:pt idx="626">
                  <c:v>2.9473684210526314</c:v>
                </c:pt>
                <c:pt idx="627">
                  <c:v>2.9474522292993632</c:v>
                </c:pt>
                <c:pt idx="628">
                  <c:v>2.9507154213036566</c:v>
                </c:pt>
                <c:pt idx="629">
                  <c:v>2.9539682539682541</c:v>
                </c:pt>
                <c:pt idx="630">
                  <c:v>2.9540412044374009</c:v>
                </c:pt>
                <c:pt idx="631">
                  <c:v>2.9525316455696204</c:v>
                </c:pt>
                <c:pt idx="632">
                  <c:v>2.9526066350710902</c:v>
                </c:pt>
                <c:pt idx="633">
                  <c:v>2.9558359621451102</c:v>
                </c:pt>
                <c:pt idx="634">
                  <c:v>2.9543307086614172</c:v>
                </c:pt>
                <c:pt idx="635">
                  <c:v>2.9528301886792452</c:v>
                </c:pt>
                <c:pt idx="636">
                  <c:v>2.9544740973312402</c:v>
                </c:pt>
                <c:pt idx="637">
                  <c:v>2.9545454545454546</c:v>
                </c:pt>
                <c:pt idx="638">
                  <c:v>2.9561815336463222</c:v>
                </c:pt>
                <c:pt idx="639">
                  <c:v>2.953125</c:v>
                </c:pt>
                <c:pt idx="640">
                  <c:v>2.9531981279251172</c:v>
                </c:pt>
                <c:pt idx="641">
                  <c:v>2.9563862928348912</c:v>
                </c:pt>
                <c:pt idx="642">
                  <c:v>2.9548989113530326</c:v>
                </c:pt>
                <c:pt idx="643">
                  <c:v>2.9549689440993787</c:v>
                </c:pt>
                <c:pt idx="644">
                  <c:v>2.9519379844961242</c:v>
                </c:pt>
                <c:pt idx="645">
                  <c:v>2.9520123839009287</c:v>
                </c:pt>
                <c:pt idx="646">
                  <c:v>2.9489953632148378</c:v>
                </c:pt>
                <c:pt idx="647">
                  <c:v>2.9459876543209877</c:v>
                </c:pt>
                <c:pt idx="648">
                  <c:v>2.9460708782742682</c:v>
                </c:pt>
                <c:pt idx="649">
                  <c:v>2.9523076923076923</c:v>
                </c:pt>
                <c:pt idx="650">
                  <c:v>2.956989247311828</c:v>
                </c:pt>
                <c:pt idx="651">
                  <c:v>2.9601226993865031</c:v>
                </c:pt>
                <c:pt idx="652">
                  <c:v>2.9571209800918834</c:v>
                </c:pt>
                <c:pt idx="653">
                  <c:v>2.9587155963302751</c:v>
                </c:pt>
                <c:pt idx="654">
                  <c:v>2.9557251908396949</c:v>
                </c:pt>
                <c:pt idx="655">
                  <c:v>2.9588414634146343</c:v>
                </c:pt>
                <c:pt idx="656">
                  <c:v>2.9589041095890409</c:v>
                </c:pt>
                <c:pt idx="657">
                  <c:v>2.9589665653495443</c:v>
                </c:pt>
                <c:pt idx="658">
                  <c:v>2.959028831562974</c:v>
                </c:pt>
                <c:pt idx="659">
                  <c:v>2.9560606060606061</c:v>
                </c:pt>
                <c:pt idx="660">
                  <c:v>2.9621785173978821</c:v>
                </c:pt>
                <c:pt idx="661">
                  <c:v>2.9592145015105742</c:v>
                </c:pt>
                <c:pt idx="662">
                  <c:v>2.9562594268476623</c:v>
                </c:pt>
                <c:pt idx="663">
                  <c:v>2.9578313253012047</c:v>
                </c:pt>
                <c:pt idx="664">
                  <c:v>2.9548872180451129</c:v>
                </c:pt>
                <c:pt idx="665">
                  <c:v>2.9564564564564564</c:v>
                </c:pt>
                <c:pt idx="666">
                  <c:v>2.9550224887556222</c:v>
                </c:pt>
                <c:pt idx="667">
                  <c:v>2.9520958083832336</c:v>
                </c:pt>
                <c:pt idx="668">
                  <c:v>2.9536621823617337</c:v>
                </c:pt>
                <c:pt idx="669">
                  <c:v>2.9507462686567165</c:v>
                </c:pt>
                <c:pt idx="670">
                  <c:v>2.9508196721311477</c:v>
                </c:pt>
                <c:pt idx="671">
                  <c:v>2.9479166666666665</c:v>
                </c:pt>
                <c:pt idx="672">
                  <c:v>2.9450222882615158</c:v>
                </c:pt>
                <c:pt idx="673">
                  <c:v>2.943620178041543</c:v>
                </c:pt>
                <c:pt idx="674">
                  <c:v>2.9422222222222221</c:v>
                </c:pt>
                <c:pt idx="675">
                  <c:v>2.9423076923076925</c:v>
                </c:pt>
                <c:pt idx="676">
                  <c:v>2.9409158050221564</c:v>
                </c:pt>
                <c:pt idx="677">
                  <c:v>2.9380530973451329</c:v>
                </c:pt>
                <c:pt idx="678">
                  <c:v>2.9351988217967597</c:v>
                </c:pt>
                <c:pt idx="679">
                  <c:v>2.9338235294117645</c:v>
                </c:pt>
                <c:pt idx="680">
                  <c:v>2.9368575624082234</c:v>
                </c:pt>
                <c:pt idx="681">
                  <c:v>2.9398826979472141</c:v>
                </c:pt>
                <c:pt idx="682">
                  <c:v>2.938506588579795</c:v>
                </c:pt>
                <c:pt idx="683">
                  <c:v>2.9400584795321638</c:v>
                </c:pt>
                <c:pt idx="684">
                  <c:v>2.9430656934306567</c:v>
                </c:pt>
                <c:pt idx="685">
                  <c:v>2.9402332361516037</c:v>
                </c:pt>
                <c:pt idx="686">
                  <c:v>2.9417758369723437</c:v>
                </c:pt>
                <c:pt idx="687">
                  <c:v>2.941860465116279</c:v>
                </c:pt>
                <c:pt idx="688">
                  <c:v>2.9390420899854863</c:v>
                </c:pt>
                <c:pt idx="689">
                  <c:v>2.9362318840579711</c:v>
                </c:pt>
                <c:pt idx="690">
                  <c:v>2.9377713458755426</c:v>
                </c:pt>
                <c:pt idx="691">
                  <c:v>2.9407514450867054</c:v>
                </c:pt>
                <c:pt idx="692">
                  <c:v>2.9408369408369408</c:v>
                </c:pt>
                <c:pt idx="693">
                  <c:v>2.9409221902017291</c:v>
                </c:pt>
                <c:pt idx="694">
                  <c:v>2.9381294964028779</c:v>
                </c:pt>
                <c:pt idx="695">
                  <c:v>2.9353448275862069</c:v>
                </c:pt>
                <c:pt idx="696">
                  <c:v>2.9325681492109039</c:v>
                </c:pt>
                <c:pt idx="697">
                  <c:v>2.9355300859598854</c:v>
                </c:pt>
                <c:pt idx="698">
                  <c:v>2.9384835479256082</c:v>
                </c:pt>
                <c:pt idx="699">
                  <c:v>2.9428571428571431</c:v>
                </c:pt>
                <c:pt idx="700">
                  <c:v>2.9443651925820258</c:v>
                </c:pt>
                <c:pt idx="701">
                  <c:v>2.9487179487179489</c:v>
                </c:pt>
                <c:pt idx="702">
                  <c:v>2.9473684210526314</c:v>
                </c:pt>
                <c:pt idx="703">
                  <c:v>2.9474431818181817</c:v>
                </c:pt>
                <c:pt idx="704">
                  <c:v>2.946099290780142</c:v>
                </c:pt>
                <c:pt idx="705">
                  <c:v>2.9461756373937678</c:v>
                </c:pt>
                <c:pt idx="706">
                  <c:v>2.9490806223479491</c:v>
                </c:pt>
                <c:pt idx="707">
                  <c:v>2.9491525423728815</c:v>
                </c:pt>
                <c:pt idx="708">
                  <c:v>2.9464033850493654</c:v>
                </c:pt>
                <c:pt idx="709">
                  <c:v>2.9478873239436618</c:v>
                </c:pt>
                <c:pt idx="710">
                  <c:v>2.9493670886075951</c:v>
                </c:pt>
                <c:pt idx="711">
                  <c:v>2.946629213483146</c:v>
                </c:pt>
                <c:pt idx="712">
                  <c:v>2.9438990182328189</c:v>
                </c:pt>
                <c:pt idx="713">
                  <c:v>2.9439775910364148</c:v>
                </c:pt>
                <c:pt idx="714">
                  <c:v>2.9440559440559442</c:v>
                </c:pt>
                <c:pt idx="715">
                  <c:v>2.9427374301675977</c:v>
                </c:pt>
                <c:pt idx="716">
                  <c:v>2.9456066945606696</c:v>
                </c:pt>
                <c:pt idx="717">
                  <c:v>2.9456824512534818</c:v>
                </c:pt>
                <c:pt idx="718">
                  <c:v>2.9485396383866482</c:v>
                </c:pt>
                <c:pt idx="719">
                  <c:v>2.9486111111111111</c:v>
                </c:pt>
                <c:pt idx="720">
                  <c:v>2.9542302357836339</c:v>
                </c:pt>
                <c:pt idx="721">
                  <c:v>2.9529085872576175</c:v>
                </c:pt>
                <c:pt idx="722">
                  <c:v>2.9585062240663902</c:v>
                </c:pt>
                <c:pt idx="723">
                  <c:v>2.9558011049723758</c:v>
                </c:pt>
                <c:pt idx="724">
                  <c:v>2.9531034482758622</c:v>
                </c:pt>
                <c:pt idx="725">
                  <c:v>2.9545454545454546</c:v>
                </c:pt>
                <c:pt idx="726">
                  <c:v>2.9546079779917469</c:v>
                </c:pt>
                <c:pt idx="727">
                  <c:v>2.9519230769230771</c:v>
                </c:pt>
                <c:pt idx="728">
                  <c:v>2.9506172839506171</c:v>
                </c:pt>
                <c:pt idx="729">
                  <c:v>2.952054794520548</c:v>
                </c:pt>
                <c:pt idx="730">
                  <c:v>2.9521203830369358</c:v>
                </c:pt>
                <c:pt idx="731">
                  <c:v>2.9521857923497268</c:v>
                </c:pt>
                <c:pt idx="732">
                  <c:v>2.9495225102319238</c:v>
                </c:pt>
                <c:pt idx="733">
                  <c:v>2.9509536784741144</c:v>
                </c:pt>
                <c:pt idx="734">
                  <c:v>2.9482993197278913</c:v>
                </c:pt>
                <c:pt idx="735">
                  <c:v>2.9524456521739131</c:v>
                </c:pt>
                <c:pt idx="736">
                  <c:v>2.9538670284938942</c:v>
                </c:pt>
                <c:pt idx="737">
                  <c:v>2.9512195121951219</c:v>
                </c:pt>
                <c:pt idx="738">
                  <c:v>2.9553450608930989</c:v>
                </c:pt>
                <c:pt idx="739">
                  <c:v>2.9527027027027026</c:v>
                </c:pt>
                <c:pt idx="740">
                  <c:v>2.9527665317139</c:v>
                </c:pt>
                <c:pt idx="741">
                  <c:v>2.9501347708894881</c:v>
                </c:pt>
                <c:pt idx="742">
                  <c:v>2.9528936742934051</c:v>
                </c:pt>
                <c:pt idx="743">
                  <c:v>2.9516129032258065</c:v>
                </c:pt>
                <c:pt idx="744">
                  <c:v>2.9543624161073825</c:v>
                </c:pt>
                <c:pt idx="745">
                  <c:v>2.9530831099195711</c:v>
                </c:pt>
                <c:pt idx="746">
                  <c:v>2.9504685408299864</c:v>
                </c:pt>
                <c:pt idx="747">
                  <c:v>2.9518716577540105</c:v>
                </c:pt>
                <c:pt idx="748">
                  <c:v>2.9532710280373831</c:v>
                </c:pt>
                <c:pt idx="749">
                  <c:v>2.952</c:v>
                </c:pt>
                <c:pt idx="750">
                  <c:v>2.9533954727030625</c:v>
                </c:pt>
                <c:pt idx="751">
                  <c:v>2.9534574468085109</c:v>
                </c:pt>
                <c:pt idx="752">
                  <c:v>2.9548472775564409</c:v>
                </c:pt>
                <c:pt idx="753">
                  <c:v>2.9562334217506629</c:v>
                </c:pt>
                <c:pt idx="754">
                  <c:v>2.9576158940397352</c:v>
                </c:pt>
                <c:pt idx="755">
                  <c:v>2.9563492063492065</c:v>
                </c:pt>
                <c:pt idx="756">
                  <c:v>2.9564068692206078</c:v>
                </c:pt>
                <c:pt idx="757">
                  <c:v>2.9538258575197891</c:v>
                </c:pt>
                <c:pt idx="758">
                  <c:v>2.9512516469038208</c:v>
                </c:pt>
                <c:pt idx="759">
                  <c:v>2.9513157894736843</c:v>
                </c:pt>
                <c:pt idx="760">
                  <c:v>2.9487516425755587</c:v>
                </c:pt>
                <c:pt idx="761">
                  <c:v>2.9540682414698161</c:v>
                </c:pt>
                <c:pt idx="762">
                  <c:v>2.9515072083879423</c:v>
                </c:pt>
                <c:pt idx="763">
                  <c:v>2.9515706806282722</c:v>
                </c:pt>
                <c:pt idx="764">
                  <c:v>2.9503267973856211</c:v>
                </c:pt>
                <c:pt idx="765">
                  <c:v>2.951697127937337</c:v>
                </c:pt>
                <c:pt idx="766">
                  <c:v>2.954367666232073</c:v>
                </c:pt>
                <c:pt idx="767">
                  <c:v>2.9544270833333335</c:v>
                </c:pt>
                <c:pt idx="768">
                  <c:v>2.9544863459037711</c:v>
                </c:pt>
                <c:pt idx="769">
                  <c:v>2.9558441558441557</c:v>
                </c:pt>
                <c:pt idx="770">
                  <c:v>2.9559014267185475</c:v>
                </c:pt>
                <c:pt idx="771">
                  <c:v>2.9533678756476682</c:v>
                </c:pt>
                <c:pt idx="772">
                  <c:v>2.9508408796895211</c:v>
                </c:pt>
                <c:pt idx="773">
                  <c:v>2.9496124031007751</c:v>
                </c:pt>
                <c:pt idx="774">
                  <c:v>2.9496774193548387</c:v>
                </c:pt>
                <c:pt idx="775">
                  <c:v>2.9484536082474229</c:v>
                </c:pt>
                <c:pt idx="776">
                  <c:v>2.9498069498069497</c:v>
                </c:pt>
                <c:pt idx="777">
                  <c:v>2.948586118251928</c:v>
                </c:pt>
                <c:pt idx="778">
                  <c:v>2.9486521181001284</c:v>
                </c:pt>
                <c:pt idx="779">
                  <c:v>2.9461538461538463</c:v>
                </c:pt>
                <c:pt idx="780">
                  <c:v>2.9449423815620999</c:v>
                </c:pt>
                <c:pt idx="781">
                  <c:v>2.9437340153452687</c:v>
                </c:pt>
                <c:pt idx="782">
                  <c:v>2.9425287356321839</c:v>
                </c:pt>
                <c:pt idx="783">
                  <c:v>2.9400510204081631</c:v>
                </c:pt>
                <c:pt idx="784">
                  <c:v>2.9375796178343947</c:v>
                </c:pt>
                <c:pt idx="785">
                  <c:v>2.9376590330788805</c:v>
                </c:pt>
                <c:pt idx="786">
                  <c:v>2.9402795425667092</c:v>
                </c:pt>
                <c:pt idx="787">
                  <c:v>2.9416243654822334</c:v>
                </c:pt>
                <c:pt idx="788">
                  <c:v>2.9429657794676807</c:v>
                </c:pt>
                <c:pt idx="789">
                  <c:v>2.9430379746835444</c:v>
                </c:pt>
                <c:pt idx="790">
                  <c:v>2.9405815423514539</c:v>
                </c:pt>
                <c:pt idx="791">
                  <c:v>2.9444444444444446</c:v>
                </c:pt>
                <c:pt idx="792">
                  <c:v>2.9445145018915513</c:v>
                </c:pt>
                <c:pt idx="793">
                  <c:v>2.9433249370277079</c:v>
                </c:pt>
                <c:pt idx="794">
                  <c:v>2.9446540880503145</c:v>
                </c:pt>
                <c:pt idx="795">
                  <c:v>2.942211055276382</c:v>
                </c:pt>
                <c:pt idx="796">
                  <c:v>2.9397741530740276</c:v>
                </c:pt>
                <c:pt idx="797">
                  <c:v>2.93734335839599</c:v>
                </c:pt>
                <c:pt idx="798">
                  <c:v>2.9349186483103882</c:v>
                </c:pt>
                <c:pt idx="799">
                  <c:v>2.9350000000000001</c:v>
                </c:pt>
                <c:pt idx="800">
                  <c:v>2.9350811485642945</c:v>
                </c:pt>
                <c:pt idx="801">
                  <c:v>2.9376558603491274</c:v>
                </c:pt>
                <c:pt idx="802">
                  <c:v>2.9364881693648819</c:v>
                </c:pt>
                <c:pt idx="803">
                  <c:v>2.939054726368159</c:v>
                </c:pt>
                <c:pt idx="804">
                  <c:v>2.9366459627329191</c:v>
                </c:pt>
                <c:pt idx="805">
                  <c:v>2.9392059553349874</c:v>
                </c:pt>
                <c:pt idx="806">
                  <c:v>2.9392812887236679</c:v>
                </c:pt>
                <c:pt idx="807">
                  <c:v>2.9393564356435644</c:v>
                </c:pt>
                <c:pt idx="808">
                  <c:v>2.9394313967861558</c:v>
                </c:pt>
                <c:pt idx="809">
                  <c:v>2.9370370370370371</c:v>
                </c:pt>
                <c:pt idx="810">
                  <c:v>2.9346485819975339</c:v>
                </c:pt>
                <c:pt idx="811">
                  <c:v>2.9359605911330049</c:v>
                </c:pt>
                <c:pt idx="812">
                  <c:v>2.9372693726937271</c:v>
                </c:pt>
                <c:pt idx="813">
                  <c:v>2.9398034398034398</c:v>
                </c:pt>
                <c:pt idx="814">
                  <c:v>2.9411042944785275</c:v>
                </c:pt>
                <c:pt idx="815">
                  <c:v>2.9387254901960786</c:v>
                </c:pt>
                <c:pt idx="816">
                  <c:v>2.9363525091799265</c:v>
                </c:pt>
                <c:pt idx="817">
                  <c:v>2.9364303178484108</c:v>
                </c:pt>
                <c:pt idx="818">
                  <c:v>2.937728937728938</c:v>
                </c:pt>
                <c:pt idx="819">
                  <c:v>2.9402439024390246</c:v>
                </c:pt>
                <c:pt idx="820">
                  <c:v>2.9390986601705236</c:v>
                </c:pt>
                <c:pt idx="821">
                  <c:v>2.9367396593673964</c:v>
                </c:pt>
                <c:pt idx="822">
                  <c:v>2.9343863912515187</c:v>
                </c:pt>
                <c:pt idx="823">
                  <c:v>2.936893203883495</c:v>
                </c:pt>
                <c:pt idx="824">
                  <c:v>2.938181818181818</c:v>
                </c:pt>
                <c:pt idx="825">
                  <c:v>2.9406779661016951</c:v>
                </c:pt>
                <c:pt idx="826">
                  <c:v>2.9431680773881501</c:v>
                </c:pt>
                <c:pt idx="827">
                  <c:v>2.9408212560386473</c:v>
                </c:pt>
                <c:pt idx="828">
                  <c:v>2.9396863691194208</c:v>
                </c:pt>
                <c:pt idx="829">
                  <c:v>2.9433734939759035</c:v>
                </c:pt>
                <c:pt idx="830">
                  <c:v>2.9410348977135983</c:v>
                </c:pt>
                <c:pt idx="831">
                  <c:v>2.9447115384615383</c:v>
                </c:pt>
                <c:pt idx="832">
                  <c:v>2.9495798319327733</c:v>
                </c:pt>
                <c:pt idx="833">
                  <c:v>2.9508393285371701</c:v>
                </c:pt>
                <c:pt idx="834">
                  <c:v>2.9508982035928142</c:v>
                </c:pt>
                <c:pt idx="835">
                  <c:v>2.9485645933014353</c:v>
                </c:pt>
                <c:pt idx="836">
                  <c:v>2.9522102747909198</c:v>
                </c:pt>
                <c:pt idx="837">
                  <c:v>2.9546539379474939</c:v>
                </c:pt>
                <c:pt idx="838">
                  <c:v>2.9582836710369489</c:v>
                </c:pt>
                <c:pt idx="839">
                  <c:v>2.9607142857142859</c:v>
                </c:pt>
                <c:pt idx="840">
                  <c:v>2.9607609988109393</c:v>
                </c:pt>
                <c:pt idx="841">
                  <c:v>2.9584323040380047</c:v>
                </c:pt>
                <c:pt idx="842">
                  <c:v>2.9608540925266902</c:v>
                </c:pt>
                <c:pt idx="843">
                  <c:v>2.9620853080568721</c:v>
                </c:pt>
                <c:pt idx="844">
                  <c:v>2.9633136094674555</c:v>
                </c:pt>
                <c:pt idx="845">
                  <c:v>2.9669030732860522</c:v>
                </c:pt>
                <c:pt idx="846">
                  <c:v>2.9669421487603307</c:v>
                </c:pt>
                <c:pt idx="847">
                  <c:v>2.9669811320754715</c:v>
                </c:pt>
                <c:pt idx="848">
                  <c:v>2.9646643109540638</c:v>
                </c:pt>
                <c:pt idx="849">
                  <c:v>2.9623529411764706</c:v>
                </c:pt>
                <c:pt idx="850">
                  <c:v>2.9623971797884843</c:v>
                </c:pt>
                <c:pt idx="851">
                  <c:v>2.964788732394366</c:v>
                </c:pt>
                <c:pt idx="852">
                  <c:v>2.9648300117233295</c:v>
                </c:pt>
                <c:pt idx="853">
                  <c:v>2.9625292740046838</c:v>
                </c:pt>
                <c:pt idx="854">
                  <c:v>2.9625730994152049</c:v>
                </c:pt>
                <c:pt idx="855">
                  <c:v>2.9602803738317758</c:v>
                </c:pt>
                <c:pt idx="856">
                  <c:v>2.9603267211201869</c:v>
                </c:pt>
                <c:pt idx="857">
                  <c:v>2.9592074592074593</c:v>
                </c:pt>
                <c:pt idx="858">
                  <c:v>2.9604190919674038</c:v>
                </c:pt>
                <c:pt idx="859">
                  <c:v>2.9616279069767444</c:v>
                </c:pt>
                <c:pt idx="860">
                  <c:v>2.9593495934959351</c:v>
                </c:pt>
                <c:pt idx="861">
                  <c:v>2.9593967517401394</c:v>
                </c:pt>
                <c:pt idx="862">
                  <c:v>2.9617612977983776</c:v>
                </c:pt>
                <c:pt idx="863">
                  <c:v>2.9618055555555554</c:v>
                </c:pt>
                <c:pt idx="864">
                  <c:v>2.9630057803468208</c:v>
                </c:pt>
                <c:pt idx="865">
                  <c:v>2.9653579676674364</c:v>
                </c:pt>
                <c:pt idx="866">
                  <c:v>2.9653979238754324</c:v>
                </c:pt>
                <c:pt idx="867">
                  <c:v>2.967741935483871</c:v>
                </c:pt>
                <c:pt idx="868">
                  <c:v>2.9677790563866515</c:v>
                </c:pt>
                <c:pt idx="869">
                  <c:v>2.9655172413793105</c:v>
                </c:pt>
                <c:pt idx="870">
                  <c:v>2.965556831228473</c:v>
                </c:pt>
                <c:pt idx="871">
                  <c:v>2.9644495412844036</c:v>
                </c:pt>
                <c:pt idx="872">
                  <c:v>2.9667812142038947</c:v>
                </c:pt>
                <c:pt idx="873">
                  <c:v>2.9691075514874141</c:v>
                </c:pt>
                <c:pt idx="874">
                  <c:v>2.9691428571428573</c:v>
                </c:pt>
                <c:pt idx="875">
                  <c:v>2.9680365296803655</c:v>
                </c:pt>
                <c:pt idx="876">
                  <c:v>2.9669327251995439</c:v>
                </c:pt>
                <c:pt idx="877">
                  <c:v>2.9658314350797266</c:v>
                </c:pt>
                <c:pt idx="878">
                  <c:v>2.9670079635949942</c:v>
                </c:pt>
                <c:pt idx="879">
                  <c:v>2.9647727272727273</c:v>
                </c:pt>
                <c:pt idx="880">
                  <c:v>2.9659477866061295</c:v>
                </c:pt>
                <c:pt idx="881">
                  <c:v>2.9637188208616778</c:v>
                </c:pt>
                <c:pt idx="882">
                  <c:v>2.9671574178935449</c:v>
                </c:pt>
                <c:pt idx="883">
                  <c:v>2.9683257918552037</c:v>
                </c:pt>
                <c:pt idx="884">
                  <c:v>2.9661016949152543</c:v>
                </c:pt>
                <c:pt idx="885">
                  <c:v>2.9638826185101581</c:v>
                </c:pt>
                <c:pt idx="886">
                  <c:v>2.9616685456595264</c:v>
                </c:pt>
                <c:pt idx="887">
                  <c:v>2.9617117117117115</c:v>
                </c:pt>
                <c:pt idx="888">
                  <c:v>2.9595050618672665</c:v>
                </c:pt>
                <c:pt idx="889">
                  <c:v>2.9595505617977529</c:v>
                </c:pt>
                <c:pt idx="890">
                  <c:v>2.9595959595959598</c:v>
                </c:pt>
                <c:pt idx="891">
                  <c:v>2.9618834080717487</c:v>
                </c:pt>
                <c:pt idx="892">
                  <c:v>2.9596864501679732</c:v>
                </c:pt>
                <c:pt idx="893">
                  <c:v>2.9574944071588365</c:v>
                </c:pt>
                <c:pt idx="894">
                  <c:v>2.9564245810055865</c:v>
                </c:pt>
                <c:pt idx="895">
                  <c:v>2.9575892857142856</c:v>
                </c:pt>
                <c:pt idx="896">
                  <c:v>2.9576365663322184</c:v>
                </c:pt>
                <c:pt idx="897">
                  <c:v>2.9565701559020043</c:v>
                </c:pt>
                <c:pt idx="898">
                  <c:v>2.9566184649610681</c:v>
                </c:pt>
                <c:pt idx="899">
                  <c:v>2.9544444444444444</c:v>
                </c:pt>
                <c:pt idx="900">
                  <c:v>2.9544950055493895</c:v>
                </c:pt>
                <c:pt idx="901">
                  <c:v>2.9545454545454546</c:v>
                </c:pt>
                <c:pt idx="902">
                  <c:v>2.9545957918050942</c:v>
                </c:pt>
                <c:pt idx="903">
                  <c:v>2.9546460176991149</c:v>
                </c:pt>
                <c:pt idx="904">
                  <c:v>2.954696132596685</c:v>
                </c:pt>
                <c:pt idx="905">
                  <c:v>2.9547461368653423</c:v>
                </c:pt>
                <c:pt idx="906">
                  <c:v>2.9547960308710035</c:v>
                </c:pt>
                <c:pt idx="907">
                  <c:v>2.9548458149779737</c:v>
                </c:pt>
                <c:pt idx="908">
                  <c:v>2.9548954895489548</c:v>
                </c:pt>
                <c:pt idx="909">
                  <c:v>2.9560439560439562</c:v>
                </c:pt>
                <c:pt idx="910">
                  <c:v>2.9538968166849617</c:v>
                </c:pt>
                <c:pt idx="911">
                  <c:v>2.9517543859649122</c:v>
                </c:pt>
                <c:pt idx="912">
                  <c:v>2.9539978094194961</c:v>
                </c:pt>
                <c:pt idx="913">
                  <c:v>2.9551422319474834</c:v>
                </c:pt>
                <c:pt idx="914">
                  <c:v>2.9530054644808743</c:v>
                </c:pt>
                <c:pt idx="915">
                  <c:v>2.9530567685589522</c:v>
                </c:pt>
                <c:pt idx="916">
                  <c:v>2.9541984732824429</c:v>
                </c:pt>
                <c:pt idx="917">
                  <c:v>2.9520697167755992</c:v>
                </c:pt>
                <c:pt idx="918">
                  <c:v>2.9542981501632211</c:v>
                </c:pt>
                <c:pt idx="919">
                  <c:v>2.9565217391304346</c:v>
                </c:pt>
                <c:pt idx="920">
                  <c:v>2.9543973941368078</c:v>
                </c:pt>
                <c:pt idx="921">
                  <c:v>2.9544468546637743</c:v>
                </c:pt>
                <c:pt idx="922">
                  <c:v>2.9534127843986999</c:v>
                </c:pt>
                <c:pt idx="923">
                  <c:v>2.9545454545454546</c:v>
                </c:pt>
                <c:pt idx="924">
                  <c:v>2.9567567567567568</c:v>
                </c:pt>
                <c:pt idx="925">
                  <c:v>2.9546436285097193</c:v>
                </c:pt>
                <c:pt idx="926">
                  <c:v>2.9546925566343041</c:v>
                </c:pt>
                <c:pt idx="927">
                  <c:v>2.9547413793103448</c:v>
                </c:pt>
                <c:pt idx="928">
                  <c:v>2.9526372443487623</c:v>
                </c:pt>
                <c:pt idx="929">
                  <c:v>2.9559139784946238</c:v>
                </c:pt>
                <c:pt idx="930">
                  <c:v>2.9581095596133191</c:v>
                </c:pt>
                <c:pt idx="931">
                  <c:v>2.9581545064377681</c:v>
                </c:pt>
                <c:pt idx="932">
                  <c:v>2.957127545551983</c:v>
                </c:pt>
                <c:pt idx="933">
                  <c:v>2.9582441113490363</c:v>
                </c:pt>
                <c:pt idx="934">
                  <c:v>2.9582887700534761</c:v>
                </c:pt>
                <c:pt idx="935">
                  <c:v>2.9561965811965814</c:v>
                </c:pt>
                <c:pt idx="936">
                  <c:v>2.9541088580576309</c:v>
                </c:pt>
                <c:pt idx="937">
                  <c:v>2.9530916844349679</c:v>
                </c:pt>
                <c:pt idx="938">
                  <c:v>2.9542066027689029</c:v>
                </c:pt>
                <c:pt idx="939">
                  <c:v>2.9563829787234042</c:v>
                </c:pt>
                <c:pt idx="940">
                  <c:v>2.9585547290116896</c:v>
                </c:pt>
                <c:pt idx="941">
                  <c:v>2.956475583864119</c:v>
                </c:pt>
                <c:pt idx="942">
                  <c:v>2.9554612937433724</c:v>
                </c:pt>
                <c:pt idx="943">
                  <c:v>2.9544491525423728</c:v>
                </c:pt>
                <c:pt idx="944">
                  <c:v>2.9544973544973545</c:v>
                </c:pt>
                <c:pt idx="945">
                  <c:v>2.955602536997886</c:v>
                </c:pt>
                <c:pt idx="946">
                  <c:v>2.9535374868004225</c:v>
                </c:pt>
                <c:pt idx="947">
                  <c:v>2.9535864978902953</c:v>
                </c:pt>
                <c:pt idx="948">
                  <c:v>2.9546891464699683</c:v>
                </c:pt>
                <c:pt idx="949">
                  <c:v>2.9557894736842107</c:v>
                </c:pt>
                <c:pt idx="950">
                  <c:v>2.9568874868559409</c:v>
                </c:pt>
                <c:pt idx="951">
                  <c:v>2.9579831932773111</c:v>
                </c:pt>
                <c:pt idx="952">
                  <c:v>2.9590766002098636</c:v>
                </c:pt>
                <c:pt idx="953">
                  <c:v>2.959119496855346</c:v>
                </c:pt>
                <c:pt idx="954">
                  <c:v>2.9591623036649213</c:v>
                </c:pt>
                <c:pt idx="955">
                  <c:v>2.9592050209205021</c:v>
                </c:pt>
                <c:pt idx="956">
                  <c:v>2.9592476489028212</c:v>
                </c:pt>
                <c:pt idx="957">
                  <c:v>2.9582463465553235</c:v>
                </c:pt>
                <c:pt idx="958">
                  <c:v>2.9582898852971846</c:v>
                </c:pt>
                <c:pt idx="959">
                  <c:v>2.9614583333333333</c:v>
                </c:pt>
                <c:pt idx="960">
                  <c:v>2.9625390218522374</c:v>
                </c:pt>
                <c:pt idx="961">
                  <c:v>2.9625779625779627</c:v>
                </c:pt>
                <c:pt idx="962">
                  <c:v>2.9626168224299065</c:v>
                </c:pt>
                <c:pt idx="963">
                  <c:v>2.9636929460580914</c:v>
                </c:pt>
                <c:pt idx="964">
                  <c:v>2.9616580310880831</c:v>
                </c:pt>
                <c:pt idx="965">
                  <c:v>2.9648033126293996</c:v>
                </c:pt>
                <c:pt idx="966">
                  <c:v>2.9648397104446742</c:v>
                </c:pt>
                <c:pt idx="967">
                  <c:v>2.9659090909090908</c:v>
                </c:pt>
                <c:pt idx="968">
                  <c:v>2.9659442724458205</c:v>
                </c:pt>
                <c:pt idx="969">
                  <c:v>2.9670103092783506</c:v>
                </c:pt>
                <c:pt idx="970">
                  <c:v>2.964984552008239</c:v>
                </c:pt>
                <c:pt idx="971">
                  <c:v>2.9650205761316872</c:v>
                </c:pt>
                <c:pt idx="972">
                  <c:v>2.9650565262076052</c:v>
                </c:pt>
                <c:pt idx="973">
                  <c:v>2.9681724845995894</c:v>
                </c:pt>
                <c:pt idx="974">
                  <c:v>2.9682051282051281</c:v>
                </c:pt>
                <c:pt idx="975">
                  <c:v>2.966188524590164</c:v>
                </c:pt>
                <c:pt idx="976">
                  <c:v>2.9641760491299896</c:v>
                </c:pt>
                <c:pt idx="977">
                  <c:v>2.9652351738241309</c:v>
                </c:pt>
                <c:pt idx="978">
                  <c:v>2.965270684371808</c:v>
                </c:pt>
                <c:pt idx="979">
                  <c:v>2.963265306122449</c:v>
                </c:pt>
                <c:pt idx="980">
                  <c:v>2.9663608562691133</c:v>
                </c:pt>
                <c:pt idx="981">
                  <c:v>2.9643584521384927</c:v>
                </c:pt>
                <c:pt idx="982">
                  <c:v>2.9623601220752795</c:v>
                </c:pt>
                <c:pt idx="983">
                  <c:v>2.9603658536585367</c:v>
                </c:pt>
                <c:pt idx="984">
                  <c:v>2.9624365482233501</c:v>
                </c:pt>
                <c:pt idx="985">
                  <c:v>2.9624746450304258</c:v>
                </c:pt>
                <c:pt idx="986">
                  <c:v>2.9625126646403244</c:v>
                </c:pt>
                <c:pt idx="987">
                  <c:v>2.9605263157894739</c:v>
                </c:pt>
                <c:pt idx="988">
                  <c:v>2.9585439838220426</c:v>
                </c:pt>
                <c:pt idx="989">
                  <c:v>2.9565656565656564</c:v>
                </c:pt>
                <c:pt idx="990">
                  <c:v>2.9596367305751765</c:v>
                </c:pt>
                <c:pt idx="991">
                  <c:v>2.9576612903225805</c:v>
                </c:pt>
                <c:pt idx="992">
                  <c:v>2.9566968781470293</c:v>
                </c:pt>
                <c:pt idx="993">
                  <c:v>2.9557344064386317</c:v>
                </c:pt>
                <c:pt idx="994">
                  <c:v>2.9537688442211056</c:v>
                </c:pt>
                <c:pt idx="995">
                  <c:v>2.9538152610441766</c:v>
                </c:pt>
                <c:pt idx="996">
                  <c:v>2.9558676028084254</c:v>
                </c:pt>
                <c:pt idx="997">
                  <c:v>2.9559118236472948</c:v>
                </c:pt>
                <c:pt idx="998">
                  <c:v>2.9539539539539539</c:v>
                </c:pt>
                <c:pt idx="999">
                  <c:v>2.9540000000000002</c:v>
                </c:pt>
              </c:numCache>
            </c:numRef>
          </c:yVal>
          <c:smooth val="1"/>
          <c:extLst>
            <c:ext xmlns:c16="http://schemas.microsoft.com/office/drawing/2014/chart" uri="{C3380CC4-5D6E-409C-BE32-E72D297353CC}">
              <c16:uniqueId val="{00000000-2928-4D27-A608-7C63B0E3EDF8}"/>
            </c:ext>
          </c:extLst>
        </c:ser>
        <c:dLbls>
          <c:showLegendKey val="0"/>
          <c:showVal val="0"/>
          <c:showCatName val="0"/>
          <c:showSerName val="0"/>
          <c:showPercent val="0"/>
          <c:showBubbleSize val="0"/>
        </c:dLbls>
        <c:axId val="714635743"/>
        <c:axId val="714648223"/>
      </c:scatterChart>
      <c:valAx>
        <c:axId val="714635743"/>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648223"/>
        <c:crosses val="autoZero"/>
        <c:crossBetween val="midCat"/>
      </c:valAx>
      <c:valAx>
        <c:axId val="714648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635743"/>
        <c:crosses val="autoZero"/>
        <c:crossBetween val="midCat"/>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Late Cancellation Fee Revenue</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$120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Simulation'!$AC$6:$AC$1005</c:f>
              <c:numCache>
                <c:formatCode>"$"#,##0.00</c:formatCode>
                <c:ptCount val="1000"/>
                <c:pt idx="0">
                  <c:v>12</c:v>
                </c:pt>
                <c:pt idx="1">
                  <c:v>12</c:v>
                </c:pt>
                <c:pt idx="2">
                  <c:v>20</c:v>
                </c:pt>
                <c:pt idx="3">
                  <c:v>18</c:v>
                </c:pt>
                <c:pt idx="4">
                  <c:v>26.4</c:v>
                </c:pt>
                <c:pt idx="5">
                  <c:v>30</c:v>
                </c:pt>
                <c:pt idx="6">
                  <c:v>30.857142857142858</c:v>
                </c:pt>
                <c:pt idx="7">
                  <c:v>28.5</c:v>
                </c:pt>
                <c:pt idx="8">
                  <c:v>28</c:v>
                </c:pt>
                <c:pt idx="9">
                  <c:v>26.4</c:v>
                </c:pt>
                <c:pt idx="10">
                  <c:v>27.272727272727273</c:v>
                </c:pt>
                <c:pt idx="11">
                  <c:v>26</c:v>
                </c:pt>
                <c:pt idx="12">
                  <c:v>26.76923076923077</c:v>
                </c:pt>
                <c:pt idx="13">
                  <c:v>27.428571428571427</c:v>
                </c:pt>
                <c:pt idx="14">
                  <c:v>28</c:v>
                </c:pt>
                <c:pt idx="15">
                  <c:v>29.25</c:v>
                </c:pt>
                <c:pt idx="16">
                  <c:v>28.235294117647058</c:v>
                </c:pt>
                <c:pt idx="17">
                  <c:v>28</c:v>
                </c:pt>
                <c:pt idx="18">
                  <c:v>29.05263157894737</c:v>
                </c:pt>
                <c:pt idx="19">
                  <c:v>28.8</c:v>
                </c:pt>
                <c:pt idx="20">
                  <c:v>28.571428571428573</c:v>
                </c:pt>
                <c:pt idx="21">
                  <c:v>30</c:v>
                </c:pt>
                <c:pt idx="22">
                  <c:v>31.826086956521738</c:v>
                </c:pt>
                <c:pt idx="23">
                  <c:v>31</c:v>
                </c:pt>
                <c:pt idx="24">
                  <c:v>30.24</c:v>
                </c:pt>
                <c:pt idx="25">
                  <c:v>31.384615384615383</c:v>
                </c:pt>
                <c:pt idx="26">
                  <c:v>31.555555555555557</c:v>
                </c:pt>
                <c:pt idx="27">
                  <c:v>33</c:v>
                </c:pt>
                <c:pt idx="28">
                  <c:v>33.103448275862071</c:v>
                </c:pt>
                <c:pt idx="29">
                  <c:v>33.200000000000003</c:v>
                </c:pt>
                <c:pt idx="30">
                  <c:v>34.451612903225808</c:v>
                </c:pt>
                <c:pt idx="31">
                  <c:v>34.5</c:v>
                </c:pt>
                <c:pt idx="32">
                  <c:v>34.545454545454547</c:v>
                </c:pt>
                <c:pt idx="33">
                  <c:v>35.294117647058826</c:v>
                </c:pt>
                <c:pt idx="34">
                  <c:v>34.628571428571426</c:v>
                </c:pt>
                <c:pt idx="35">
                  <c:v>34.333333333333336</c:v>
                </c:pt>
                <c:pt idx="36">
                  <c:v>34.054054054054056</c:v>
                </c:pt>
                <c:pt idx="37">
                  <c:v>34.10526315789474</c:v>
                </c:pt>
                <c:pt idx="38">
                  <c:v>34.769230769230766</c:v>
                </c:pt>
                <c:pt idx="39">
                  <c:v>35.1</c:v>
                </c:pt>
                <c:pt idx="40">
                  <c:v>34.829268292682926</c:v>
                </c:pt>
                <c:pt idx="41">
                  <c:v>35.142857142857146</c:v>
                </c:pt>
                <c:pt idx="42">
                  <c:v>34.604651162790695</c:v>
                </c:pt>
                <c:pt idx="43">
                  <c:v>34.090909090909093</c:v>
                </c:pt>
                <c:pt idx="44">
                  <c:v>33.6</c:v>
                </c:pt>
                <c:pt idx="45">
                  <c:v>33.391304347826086</c:v>
                </c:pt>
                <c:pt idx="46">
                  <c:v>33.702127659574465</c:v>
                </c:pt>
                <c:pt idx="47">
                  <c:v>34</c:v>
                </c:pt>
                <c:pt idx="48">
                  <c:v>33.795918367346935</c:v>
                </c:pt>
                <c:pt idx="49">
                  <c:v>33.840000000000003</c:v>
                </c:pt>
                <c:pt idx="50">
                  <c:v>33.882352941176471</c:v>
                </c:pt>
                <c:pt idx="51">
                  <c:v>33.692307692307693</c:v>
                </c:pt>
                <c:pt idx="52">
                  <c:v>33.283018867924525</c:v>
                </c:pt>
                <c:pt idx="53">
                  <c:v>33.333333333333336</c:v>
                </c:pt>
                <c:pt idx="54">
                  <c:v>32.945454545454545</c:v>
                </c:pt>
                <c:pt idx="55">
                  <c:v>33.428571428571431</c:v>
                </c:pt>
                <c:pt idx="56">
                  <c:v>33.05263157894737</c:v>
                </c:pt>
                <c:pt idx="57">
                  <c:v>33.103448275862071</c:v>
                </c:pt>
                <c:pt idx="58">
                  <c:v>33.152542372881356</c:v>
                </c:pt>
                <c:pt idx="59">
                  <c:v>32.799999999999997</c:v>
                </c:pt>
                <c:pt idx="60">
                  <c:v>32.459016393442624</c:v>
                </c:pt>
                <c:pt idx="61">
                  <c:v>32.516129032258064</c:v>
                </c:pt>
                <c:pt idx="62">
                  <c:v>32.952380952380949</c:v>
                </c:pt>
                <c:pt idx="63">
                  <c:v>32.625</c:v>
                </c:pt>
                <c:pt idx="64">
                  <c:v>32.492307692307691</c:v>
                </c:pt>
                <c:pt idx="65">
                  <c:v>32.909090909090907</c:v>
                </c:pt>
                <c:pt idx="66">
                  <c:v>32.776119402985074</c:v>
                </c:pt>
                <c:pt idx="67">
                  <c:v>32.470588235294116</c:v>
                </c:pt>
                <c:pt idx="68">
                  <c:v>32.521739130434781</c:v>
                </c:pt>
                <c:pt idx="69">
                  <c:v>33.25714285714286</c:v>
                </c:pt>
                <c:pt idx="70">
                  <c:v>33.12676056338028</c:v>
                </c:pt>
                <c:pt idx="71">
                  <c:v>33.666666666666664</c:v>
                </c:pt>
                <c:pt idx="72">
                  <c:v>33.698630136986303</c:v>
                </c:pt>
                <c:pt idx="73">
                  <c:v>33.729729729729726</c:v>
                </c:pt>
                <c:pt idx="74">
                  <c:v>34.4</c:v>
                </c:pt>
                <c:pt idx="75">
                  <c:v>34.578947368421055</c:v>
                </c:pt>
                <c:pt idx="76">
                  <c:v>34.285714285714285</c:v>
                </c:pt>
                <c:pt idx="77">
                  <c:v>34.615384615384613</c:v>
                </c:pt>
                <c:pt idx="78">
                  <c:v>34.784810126582279</c:v>
                </c:pt>
                <c:pt idx="79">
                  <c:v>35.1</c:v>
                </c:pt>
                <c:pt idx="80">
                  <c:v>34.814814814814817</c:v>
                </c:pt>
                <c:pt idx="81">
                  <c:v>34.829268292682926</c:v>
                </c:pt>
                <c:pt idx="82">
                  <c:v>35.132530120481931</c:v>
                </c:pt>
                <c:pt idx="83">
                  <c:v>35.142857142857146</c:v>
                </c:pt>
                <c:pt idx="84">
                  <c:v>35.011764705882356</c:v>
                </c:pt>
                <c:pt idx="85">
                  <c:v>34.744186046511629</c:v>
                </c:pt>
                <c:pt idx="86">
                  <c:v>35.03448275862069</c:v>
                </c:pt>
                <c:pt idx="87">
                  <c:v>34.909090909090907</c:v>
                </c:pt>
                <c:pt idx="88">
                  <c:v>35.056179775280896</c:v>
                </c:pt>
                <c:pt idx="89">
                  <c:v>35.466666666666669</c:v>
                </c:pt>
                <c:pt idx="90">
                  <c:v>35.340659340659343</c:v>
                </c:pt>
                <c:pt idx="91">
                  <c:v>35.347826086956523</c:v>
                </c:pt>
                <c:pt idx="92">
                  <c:v>35.096774193548384</c:v>
                </c:pt>
                <c:pt idx="93">
                  <c:v>34.851063829787236</c:v>
                </c:pt>
                <c:pt idx="94">
                  <c:v>34.863157894736844</c:v>
                </c:pt>
                <c:pt idx="95">
                  <c:v>34.875</c:v>
                </c:pt>
                <c:pt idx="96">
                  <c:v>35.134020618556704</c:v>
                </c:pt>
                <c:pt idx="97">
                  <c:v>35.387755102040813</c:v>
                </c:pt>
                <c:pt idx="98">
                  <c:v>35.393939393939391</c:v>
                </c:pt>
                <c:pt idx="99">
                  <c:v>35.28</c:v>
                </c:pt>
                <c:pt idx="100">
                  <c:v>35.049504950495049</c:v>
                </c:pt>
                <c:pt idx="101">
                  <c:v>35.176470588235297</c:v>
                </c:pt>
                <c:pt idx="102">
                  <c:v>35.067961165048544</c:v>
                </c:pt>
                <c:pt idx="103">
                  <c:v>35.192307692307693</c:v>
                </c:pt>
                <c:pt idx="104">
                  <c:v>35.314285714285717</c:v>
                </c:pt>
                <c:pt idx="105">
                  <c:v>35.433962264150942</c:v>
                </c:pt>
                <c:pt idx="106">
                  <c:v>35.214953271028037</c:v>
                </c:pt>
                <c:pt idx="107">
                  <c:v>35.222222222222221</c:v>
                </c:pt>
                <c:pt idx="108">
                  <c:v>35.11926605504587</c:v>
                </c:pt>
                <c:pt idx="109">
                  <c:v>35.454545454545453</c:v>
                </c:pt>
                <c:pt idx="110">
                  <c:v>35.567567567567565</c:v>
                </c:pt>
                <c:pt idx="111">
                  <c:v>35.892857142857146</c:v>
                </c:pt>
                <c:pt idx="112">
                  <c:v>35.787610619469028</c:v>
                </c:pt>
                <c:pt idx="113">
                  <c:v>35.789473684210527</c:v>
                </c:pt>
                <c:pt idx="114">
                  <c:v>35.582608695652176</c:v>
                </c:pt>
                <c:pt idx="115">
                  <c:v>35.689655172413794</c:v>
                </c:pt>
                <c:pt idx="116">
                  <c:v>35.692307692307693</c:v>
                </c:pt>
                <c:pt idx="117">
                  <c:v>35.593220338983052</c:v>
                </c:pt>
                <c:pt idx="118">
                  <c:v>35.394957983193279</c:v>
                </c:pt>
                <c:pt idx="119">
                  <c:v>35.5</c:v>
                </c:pt>
                <c:pt idx="120">
                  <c:v>35.801652892561982</c:v>
                </c:pt>
                <c:pt idx="121">
                  <c:v>35.704918032786885</c:v>
                </c:pt>
                <c:pt idx="122">
                  <c:v>35.609756097560975</c:v>
                </c:pt>
                <c:pt idx="123">
                  <c:v>35.516129032258064</c:v>
                </c:pt>
                <c:pt idx="124">
                  <c:v>35.712000000000003</c:v>
                </c:pt>
                <c:pt idx="125">
                  <c:v>35.80952380952381</c:v>
                </c:pt>
                <c:pt idx="126">
                  <c:v>35.811023622047244</c:v>
                </c:pt>
                <c:pt idx="127">
                  <c:v>36.1875</c:v>
                </c:pt>
                <c:pt idx="128">
                  <c:v>36.465116279069768</c:v>
                </c:pt>
                <c:pt idx="129">
                  <c:v>36.276923076923076</c:v>
                </c:pt>
                <c:pt idx="130">
                  <c:v>36.091603053435115</c:v>
                </c:pt>
                <c:pt idx="131">
                  <c:v>36.18181818181818</c:v>
                </c:pt>
                <c:pt idx="132">
                  <c:v>36.270676691729321</c:v>
                </c:pt>
                <c:pt idx="133">
                  <c:v>36.35820895522388</c:v>
                </c:pt>
                <c:pt idx="134">
                  <c:v>36.266666666666666</c:v>
                </c:pt>
                <c:pt idx="135">
                  <c:v>36.176470588235297</c:v>
                </c:pt>
                <c:pt idx="136">
                  <c:v>36.350364963503651</c:v>
                </c:pt>
                <c:pt idx="137">
                  <c:v>36.434782608695649</c:v>
                </c:pt>
                <c:pt idx="138">
                  <c:v>36.345323741007192</c:v>
                </c:pt>
                <c:pt idx="139">
                  <c:v>36.685714285714283</c:v>
                </c:pt>
                <c:pt idx="140">
                  <c:v>36.51063829787234</c:v>
                </c:pt>
                <c:pt idx="141">
                  <c:v>36.591549295774648</c:v>
                </c:pt>
                <c:pt idx="142">
                  <c:v>36.83916083916084</c:v>
                </c:pt>
                <c:pt idx="143">
                  <c:v>37</c:v>
                </c:pt>
                <c:pt idx="144">
                  <c:v>36.993103448275861</c:v>
                </c:pt>
                <c:pt idx="145">
                  <c:v>36.986301369863014</c:v>
                </c:pt>
                <c:pt idx="146">
                  <c:v>36.979591836734691</c:v>
                </c:pt>
                <c:pt idx="147">
                  <c:v>36.891891891891895</c:v>
                </c:pt>
                <c:pt idx="148">
                  <c:v>37.127516778523493</c:v>
                </c:pt>
                <c:pt idx="149">
                  <c:v>37.28</c:v>
                </c:pt>
                <c:pt idx="150">
                  <c:v>37.11258278145695</c:v>
                </c:pt>
                <c:pt idx="151">
                  <c:v>37.342105263157897</c:v>
                </c:pt>
                <c:pt idx="152">
                  <c:v>37.176470588235297</c:v>
                </c:pt>
                <c:pt idx="153">
                  <c:v>37.324675324675326</c:v>
                </c:pt>
                <c:pt idx="154">
                  <c:v>37.161290322580648</c:v>
                </c:pt>
                <c:pt idx="155">
                  <c:v>37.07692307692308</c:v>
                </c:pt>
                <c:pt idx="156">
                  <c:v>37.146496815286625</c:v>
                </c:pt>
                <c:pt idx="157">
                  <c:v>37.139240506329116</c:v>
                </c:pt>
                <c:pt idx="158">
                  <c:v>36.981132075471699</c:v>
                </c:pt>
                <c:pt idx="159">
                  <c:v>37.125</c:v>
                </c:pt>
                <c:pt idx="160">
                  <c:v>36.968944099378881</c:v>
                </c:pt>
                <c:pt idx="161">
                  <c:v>37.037037037037038</c:v>
                </c:pt>
                <c:pt idx="162">
                  <c:v>36.883435582822088</c:v>
                </c:pt>
                <c:pt idx="163">
                  <c:v>36.951219512195124</c:v>
                </c:pt>
                <c:pt idx="164">
                  <c:v>36.945454545454545</c:v>
                </c:pt>
                <c:pt idx="165">
                  <c:v>37.012048192771083</c:v>
                </c:pt>
                <c:pt idx="166">
                  <c:v>37.149700598802397</c:v>
                </c:pt>
                <c:pt idx="167">
                  <c:v>37.214285714285715</c:v>
                </c:pt>
                <c:pt idx="168">
                  <c:v>37.136094674556212</c:v>
                </c:pt>
                <c:pt idx="169">
                  <c:v>37.411764705882355</c:v>
                </c:pt>
                <c:pt idx="170">
                  <c:v>37.543859649122808</c:v>
                </c:pt>
                <c:pt idx="171">
                  <c:v>37.604651162790695</c:v>
                </c:pt>
                <c:pt idx="172">
                  <c:v>37.664739884393065</c:v>
                </c:pt>
                <c:pt idx="173">
                  <c:v>37.586206896551722</c:v>
                </c:pt>
                <c:pt idx="174">
                  <c:v>37.44</c:v>
                </c:pt>
                <c:pt idx="175">
                  <c:v>37.43181818181818</c:v>
                </c:pt>
                <c:pt idx="176">
                  <c:v>37.355932203389834</c:v>
                </c:pt>
                <c:pt idx="177">
                  <c:v>37.348314606741575</c:v>
                </c:pt>
                <c:pt idx="178">
                  <c:v>37.47486033519553</c:v>
                </c:pt>
                <c:pt idx="179">
                  <c:v>37.333333333333336</c:v>
                </c:pt>
                <c:pt idx="180">
                  <c:v>37.392265193370164</c:v>
                </c:pt>
                <c:pt idx="181">
                  <c:v>37.252747252747255</c:v>
                </c:pt>
                <c:pt idx="182">
                  <c:v>37.311475409836063</c:v>
                </c:pt>
                <c:pt idx="183">
                  <c:v>37.173913043478258</c:v>
                </c:pt>
                <c:pt idx="184">
                  <c:v>37.362162162162164</c:v>
                </c:pt>
                <c:pt idx="185">
                  <c:v>37.354838709677416</c:v>
                </c:pt>
                <c:pt idx="186">
                  <c:v>37.347593582887697</c:v>
                </c:pt>
                <c:pt idx="187">
                  <c:v>37.404255319148938</c:v>
                </c:pt>
                <c:pt idx="188">
                  <c:v>37.523809523809526</c:v>
                </c:pt>
                <c:pt idx="189">
                  <c:v>37.452631578947368</c:v>
                </c:pt>
                <c:pt idx="190">
                  <c:v>37.319371727748688</c:v>
                </c:pt>
                <c:pt idx="191">
                  <c:v>37.25</c:v>
                </c:pt>
                <c:pt idx="192">
                  <c:v>37.119170984455955</c:v>
                </c:pt>
                <c:pt idx="193">
                  <c:v>37.175257731958766</c:v>
                </c:pt>
                <c:pt idx="194">
                  <c:v>37.230769230769234</c:v>
                </c:pt>
                <c:pt idx="195">
                  <c:v>37.408163265306122</c:v>
                </c:pt>
                <c:pt idx="196">
                  <c:v>37.522842639593911</c:v>
                </c:pt>
                <c:pt idx="197">
                  <c:v>37.575757575757578</c:v>
                </c:pt>
                <c:pt idx="198">
                  <c:v>37.447236180904525</c:v>
                </c:pt>
                <c:pt idx="199">
                  <c:v>37.32</c:v>
                </c:pt>
                <c:pt idx="200">
                  <c:v>37.253731343283583</c:v>
                </c:pt>
                <c:pt idx="201">
                  <c:v>37.188118811881189</c:v>
                </c:pt>
                <c:pt idx="202">
                  <c:v>37.123152709359609</c:v>
                </c:pt>
                <c:pt idx="203">
                  <c:v>37</c:v>
                </c:pt>
                <c:pt idx="204">
                  <c:v>36.99512195121951</c:v>
                </c:pt>
                <c:pt idx="205">
                  <c:v>37.165048543689323</c:v>
                </c:pt>
                <c:pt idx="206">
                  <c:v>37.217391304347828</c:v>
                </c:pt>
                <c:pt idx="207">
                  <c:v>37.096153846153847</c:v>
                </c:pt>
                <c:pt idx="208">
                  <c:v>36.976076555023923</c:v>
                </c:pt>
                <c:pt idx="209">
                  <c:v>37.028571428571432</c:v>
                </c:pt>
                <c:pt idx="210">
                  <c:v>36.96682464454976</c:v>
                </c:pt>
                <c:pt idx="211">
                  <c:v>37.018867924528301</c:v>
                </c:pt>
                <c:pt idx="212">
                  <c:v>36.95774647887324</c:v>
                </c:pt>
                <c:pt idx="213">
                  <c:v>37.065420560747661</c:v>
                </c:pt>
                <c:pt idx="214">
                  <c:v>37.060465116279069</c:v>
                </c:pt>
                <c:pt idx="215">
                  <c:v>37.055555555555557</c:v>
                </c:pt>
                <c:pt idx="216">
                  <c:v>36.995391705069125</c:v>
                </c:pt>
                <c:pt idx="217">
                  <c:v>36.990825688073393</c:v>
                </c:pt>
                <c:pt idx="218">
                  <c:v>37.041095890410958</c:v>
                </c:pt>
                <c:pt idx="219">
                  <c:v>36.927272727272729</c:v>
                </c:pt>
                <c:pt idx="220">
                  <c:v>36.814479638009047</c:v>
                </c:pt>
                <c:pt idx="221">
                  <c:v>36.756756756756758</c:v>
                </c:pt>
                <c:pt idx="222">
                  <c:v>36.753363228699548</c:v>
                </c:pt>
                <c:pt idx="223">
                  <c:v>36.803571428571431</c:v>
                </c:pt>
                <c:pt idx="224">
                  <c:v>37.013333333333335</c:v>
                </c:pt>
                <c:pt idx="225">
                  <c:v>36.902654867256636</c:v>
                </c:pt>
                <c:pt idx="226">
                  <c:v>36.951541850220266</c:v>
                </c:pt>
                <c:pt idx="227">
                  <c:v>37.157894736842103</c:v>
                </c:pt>
                <c:pt idx="228">
                  <c:v>37.20524017467249</c:v>
                </c:pt>
                <c:pt idx="229">
                  <c:v>37.14782608695652</c:v>
                </c:pt>
                <c:pt idx="230">
                  <c:v>37.142857142857146</c:v>
                </c:pt>
                <c:pt idx="231">
                  <c:v>37.03448275862069</c:v>
                </c:pt>
                <c:pt idx="232">
                  <c:v>37.081545064377686</c:v>
                </c:pt>
                <c:pt idx="233">
                  <c:v>37.230769230769234</c:v>
                </c:pt>
                <c:pt idx="234">
                  <c:v>37.123404255319151</c:v>
                </c:pt>
                <c:pt idx="235">
                  <c:v>37.16949152542373</c:v>
                </c:pt>
                <c:pt idx="236">
                  <c:v>37.063291139240505</c:v>
                </c:pt>
                <c:pt idx="237">
                  <c:v>37.058823529411768</c:v>
                </c:pt>
                <c:pt idx="238">
                  <c:v>37.154811715481173</c:v>
                </c:pt>
                <c:pt idx="239">
                  <c:v>37.200000000000003</c:v>
                </c:pt>
                <c:pt idx="240">
                  <c:v>37.145228215767638</c:v>
                </c:pt>
                <c:pt idx="241">
                  <c:v>37.041322314049587</c:v>
                </c:pt>
                <c:pt idx="242">
                  <c:v>36.987654320987652</c:v>
                </c:pt>
                <c:pt idx="243">
                  <c:v>36.983606557377051</c:v>
                </c:pt>
                <c:pt idx="244">
                  <c:v>36.979591836734691</c:v>
                </c:pt>
                <c:pt idx="245">
                  <c:v>36.878048780487802</c:v>
                </c:pt>
                <c:pt idx="246">
                  <c:v>36.825910931174086</c:v>
                </c:pt>
                <c:pt idx="247">
                  <c:v>36.774193548387096</c:v>
                </c:pt>
                <c:pt idx="248">
                  <c:v>36.7710843373494</c:v>
                </c:pt>
                <c:pt idx="249">
                  <c:v>36.768000000000001</c:v>
                </c:pt>
                <c:pt idx="250">
                  <c:v>36.669322709163346</c:v>
                </c:pt>
                <c:pt idx="251">
                  <c:v>36.571428571428569</c:v>
                </c:pt>
                <c:pt idx="252">
                  <c:v>36.616600790513836</c:v>
                </c:pt>
                <c:pt idx="253">
                  <c:v>36.661417322834644</c:v>
                </c:pt>
                <c:pt idx="254">
                  <c:v>36.564705882352939</c:v>
                </c:pt>
                <c:pt idx="255">
                  <c:v>36.515625</c:v>
                </c:pt>
                <c:pt idx="256">
                  <c:v>36.420233463035018</c:v>
                </c:pt>
                <c:pt idx="257">
                  <c:v>36.418604651162788</c:v>
                </c:pt>
                <c:pt idx="258">
                  <c:v>36.324324324324323</c:v>
                </c:pt>
                <c:pt idx="259">
                  <c:v>36.415384615384617</c:v>
                </c:pt>
                <c:pt idx="260">
                  <c:v>36.459770114942529</c:v>
                </c:pt>
                <c:pt idx="261">
                  <c:v>36.595419847328245</c:v>
                </c:pt>
                <c:pt idx="262">
                  <c:v>36.638783269961976</c:v>
                </c:pt>
                <c:pt idx="263">
                  <c:v>36.545454545454547</c:v>
                </c:pt>
                <c:pt idx="264">
                  <c:v>36.679245283018865</c:v>
                </c:pt>
                <c:pt idx="265">
                  <c:v>36.81203007518797</c:v>
                </c:pt>
                <c:pt idx="266">
                  <c:v>36.898876404494381</c:v>
                </c:pt>
                <c:pt idx="267">
                  <c:v>36.940298507462686</c:v>
                </c:pt>
                <c:pt idx="268">
                  <c:v>36.847583643122675</c:v>
                </c:pt>
                <c:pt idx="269">
                  <c:v>36.93333333333333</c:v>
                </c:pt>
                <c:pt idx="270">
                  <c:v>36.929889298892988</c:v>
                </c:pt>
                <c:pt idx="271">
                  <c:v>36.882352941176471</c:v>
                </c:pt>
                <c:pt idx="272">
                  <c:v>36.92307692307692</c:v>
                </c:pt>
                <c:pt idx="273">
                  <c:v>36.832116788321166</c:v>
                </c:pt>
                <c:pt idx="274">
                  <c:v>36.96</c:v>
                </c:pt>
                <c:pt idx="275">
                  <c:v>37</c:v>
                </c:pt>
                <c:pt idx="276">
                  <c:v>36.909747292418771</c:v>
                </c:pt>
                <c:pt idx="277">
                  <c:v>36.949640287769782</c:v>
                </c:pt>
                <c:pt idx="278">
                  <c:v>37.075268817204304</c:v>
                </c:pt>
                <c:pt idx="279">
                  <c:v>36.985714285714288</c:v>
                </c:pt>
                <c:pt idx="280">
                  <c:v>36.982206405693951</c:v>
                </c:pt>
                <c:pt idx="281">
                  <c:v>37.021276595744681</c:v>
                </c:pt>
                <c:pt idx="282">
                  <c:v>37.017667844522968</c:v>
                </c:pt>
                <c:pt idx="283">
                  <c:v>36.971830985915496</c:v>
                </c:pt>
                <c:pt idx="284">
                  <c:v>37.010526315789477</c:v>
                </c:pt>
                <c:pt idx="285">
                  <c:v>36.92307692307692</c:v>
                </c:pt>
                <c:pt idx="286">
                  <c:v>37.00348432055749</c:v>
                </c:pt>
                <c:pt idx="287">
                  <c:v>37.041666666666664</c:v>
                </c:pt>
                <c:pt idx="288">
                  <c:v>36.955017301038062</c:v>
                </c:pt>
                <c:pt idx="289">
                  <c:v>36.951724137931038</c:v>
                </c:pt>
                <c:pt idx="290">
                  <c:v>36.948453608247419</c:v>
                </c:pt>
                <c:pt idx="291">
                  <c:v>36.945205479452056</c:v>
                </c:pt>
                <c:pt idx="292">
                  <c:v>36.901023890784984</c:v>
                </c:pt>
                <c:pt idx="293">
                  <c:v>36.897959183673471</c:v>
                </c:pt>
                <c:pt idx="294">
                  <c:v>36.89491525423729</c:v>
                </c:pt>
                <c:pt idx="295">
                  <c:v>36.810810810810814</c:v>
                </c:pt>
                <c:pt idx="296">
                  <c:v>36.767676767676768</c:v>
                </c:pt>
                <c:pt idx="297">
                  <c:v>36.68456375838926</c:v>
                </c:pt>
                <c:pt idx="298">
                  <c:v>36.682274247491641</c:v>
                </c:pt>
                <c:pt idx="299">
                  <c:v>36.72</c:v>
                </c:pt>
                <c:pt idx="300">
                  <c:v>36.797342192691033</c:v>
                </c:pt>
                <c:pt idx="301">
                  <c:v>36.913907284768214</c:v>
                </c:pt>
                <c:pt idx="302">
                  <c:v>36.831683168316829</c:v>
                </c:pt>
                <c:pt idx="303">
                  <c:v>36.75</c:v>
                </c:pt>
                <c:pt idx="304">
                  <c:v>36.708196721311474</c:v>
                </c:pt>
                <c:pt idx="305">
                  <c:v>36.627450980392155</c:v>
                </c:pt>
                <c:pt idx="306">
                  <c:v>36.547231270358303</c:v>
                </c:pt>
                <c:pt idx="307">
                  <c:v>36.701298701298704</c:v>
                </c:pt>
                <c:pt idx="308">
                  <c:v>36.699029126213595</c:v>
                </c:pt>
                <c:pt idx="309">
                  <c:v>36.658064516129031</c:v>
                </c:pt>
                <c:pt idx="310">
                  <c:v>36.69453376205788</c:v>
                </c:pt>
                <c:pt idx="311">
                  <c:v>36.653846153846153</c:v>
                </c:pt>
                <c:pt idx="312">
                  <c:v>36.766773162939295</c:v>
                </c:pt>
                <c:pt idx="313">
                  <c:v>36.687898089171973</c:v>
                </c:pt>
                <c:pt idx="314">
                  <c:v>36.685714285714283</c:v>
                </c:pt>
                <c:pt idx="315">
                  <c:v>36.645569620253163</c:v>
                </c:pt>
                <c:pt idx="316">
                  <c:v>36.643533123028391</c:v>
                </c:pt>
                <c:pt idx="317">
                  <c:v>36.566037735849058</c:v>
                </c:pt>
                <c:pt idx="318">
                  <c:v>36.489028213166144</c:v>
                </c:pt>
                <c:pt idx="319">
                  <c:v>36.487499999999997</c:v>
                </c:pt>
                <c:pt idx="320">
                  <c:v>36.411214953271028</c:v>
                </c:pt>
                <c:pt idx="321">
                  <c:v>36.484472049689444</c:v>
                </c:pt>
                <c:pt idx="322">
                  <c:v>36.557275541795669</c:v>
                </c:pt>
                <c:pt idx="323">
                  <c:v>36.629629629629626</c:v>
                </c:pt>
                <c:pt idx="324">
                  <c:v>36.590769230769233</c:v>
                </c:pt>
                <c:pt idx="325">
                  <c:v>36.552147239263803</c:v>
                </c:pt>
                <c:pt idx="326">
                  <c:v>36.550458715596328</c:v>
                </c:pt>
                <c:pt idx="327">
                  <c:v>36.585365853658537</c:v>
                </c:pt>
                <c:pt idx="328">
                  <c:v>36.620060790273556</c:v>
                </c:pt>
                <c:pt idx="329">
                  <c:v>36.690909090909088</c:v>
                </c:pt>
                <c:pt idx="330">
                  <c:v>36.725075528700906</c:v>
                </c:pt>
                <c:pt idx="331">
                  <c:v>36.831325301204821</c:v>
                </c:pt>
                <c:pt idx="332">
                  <c:v>36.972972972972975</c:v>
                </c:pt>
                <c:pt idx="333">
                  <c:v>36.934131736526943</c:v>
                </c:pt>
                <c:pt idx="334">
                  <c:v>36.931343283582088</c:v>
                </c:pt>
                <c:pt idx="335">
                  <c:v>36.892857142857146</c:v>
                </c:pt>
                <c:pt idx="336">
                  <c:v>36.890207715133528</c:v>
                </c:pt>
                <c:pt idx="337">
                  <c:v>36.816568047337277</c:v>
                </c:pt>
                <c:pt idx="338">
                  <c:v>36.743362831858406</c:v>
                </c:pt>
                <c:pt idx="339">
                  <c:v>36.741176470588236</c:v>
                </c:pt>
                <c:pt idx="340">
                  <c:v>36.668621700879768</c:v>
                </c:pt>
                <c:pt idx="341">
                  <c:v>36.666666666666664</c:v>
                </c:pt>
                <c:pt idx="342">
                  <c:v>36.664723032069972</c:v>
                </c:pt>
                <c:pt idx="343">
                  <c:v>36.697674418604649</c:v>
                </c:pt>
                <c:pt idx="344">
                  <c:v>36.695652173913047</c:v>
                </c:pt>
                <c:pt idx="345">
                  <c:v>36.728323699421964</c:v>
                </c:pt>
                <c:pt idx="346">
                  <c:v>36.829971181556196</c:v>
                </c:pt>
                <c:pt idx="347">
                  <c:v>36.827586206896555</c:v>
                </c:pt>
                <c:pt idx="348">
                  <c:v>36.893982808022926</c:v>
                </c:pt>
                <c:pt idx="349">
                  <c:v>36.96</c:v>
                </c:pt>
                <c:pt idx="350">
                  <c:v>36.888888888888886</c:v>
                </c:pt>
                <c:pt idx="351">
                  <c:v>36.886363636363633</c:v>
                </c:pt>
                <c:pt idx="352">
                  <c:v>36.917847025495753</c:v>
                </c:pt>
                <c:pt idx="353">
                  <c:v>36.915254237288138</c:v>
                </c:pt>
                <c:pt idx="354">
                  <c:v>36.912676056338029</c:v>
                </c:pt>
                <c:pt idx="355">
                  <c:v>36.977528089887642</c:v>
                </c:pt>
                <c:pt idx="356">
                  <c:v>36.974789915966383</c:v>
                </c:pt>
                <c:pt idx="357">
                  <c:v>36.905027932960891</c:v>
                </c:pt>
                <c:pt idx="358">
                  <c:v>36.902506963788298</c:v>
                </c:pt>
                <c:pt idx="359">
                  <c:v>36.866666666666667</c:v>
                </c:pt>
                <c:pt idx="360">
                  <c:v>36.797783933518005</c:v>
                </c:pt>
                <c:pt idx="361">
                  <c:v>36.729281767955804</c:v>
                </c:pt>
                <c:pt idx="362">
                  <c:v>36.727272727272727</c:v>
                </c:pt>
                <c:pt idx="363">
                  <c:v>36.659340659340657</c:v>
                </c:pt>
                <c:pt idx="364">
                  <c:v>36.657534246575345</c:v>
                </c:pt>
                <c:pt idx="365">
                  <c:v>36.688524590163937</c:v>
                </c:pt>
                <c:pt idx="366">
                  <c:v>36.621253405994551</c:v>
                </c:pt>
                <c:pt idx="367">
                  <c:v>36.554347826086953</c:v>
                </c:pt>
                <c:pt idx="368">
                  <c:v>36.585365853658537</c:v>
                </c:pt>
                <c:pt idx="369">
                  <c:v>36.55135135135135</c:v>
                </c:pt>
                <c:pt idx="370">
                  <c:v>36.5822102425876</c:v>
                </c:pt>
                <c:pt idx="371">
                  <c:v>36.612903225806448</c:v>
                </c:pt>
                <c:pt idx="372">
                  <c:v>36.579088471849865</c:v>
                </c:pt>
                <c:pt idx="373">
                  <c:v>36.673796791443849</c:v>
                </c:pt>
                <c:pt idx="374">
                  <c:v>36.671999999999997</c:v>
                </c:pt>
                <c:pt idx="375">
                  <c:v>36.606382978723403</c:v>
                </c:pt>
                <c:pt idx="376">
                  <c:v>36.54111405835544</c:v>
                </c:pt>
                <c:pt idx="377">
                  <c:v>36.634920634920633</c:v>
                </c:pt>
                <c:pt idx="378">
                  <c:v>36.601583113456464</c:v>
                </c:pt>
                <c:pt idx="379">
                  <c:v>36.568421052631578</c:v>
                </c:pt>
                <c:pt idx="380">
                  <c:v>36.535433070866141</c:v>
                </c:pt>
                <c:pt idx="381">
                  <c:v>36.534031413612567</c:v>
                </c:pt>
                <c:pt idx="382">
                  <c:v>36.469973890339425</c:v>
                </c:pt>
                <c:pt idx="383">
                  <c:v>36.40625</c:v>
                </c:pt>
                <c:pt idx="384">
                  <c:v>36.342857142857142</c:v>
                </c:pt>
                <c:pt idx="385">
                  <c:v>36.435233160621763</c:v>
                </c:pt>
                <c:pt idx="386">
                  <c:v>36.403100775193799</c:v>
                </c:pt>
                <c:pt idx="387">
                  <c:v>36.494845360824741</c:v>
                </c:pt>
                <c:pt idx="388">
                  <c:v>36.462724935732645</c:v>
                </c:pt>
                <c:pt idx="389">
                  <c:v>36.553846153846152</c:v>
                </c:pt>
                <c:pt idx="390">
                  <c:v>36.491048593350385</c:v>
                </c:pt>
                <c:pt idx="391">
                  <c:v>36.45918367346939</c:v>
                </c:pt>
                <c:pt idx="392">
                  <c:v>36.427480916030532</c:v>
                </c:pt>
                <c:pt idx="393">
                  <c:v>36.395939086294419</c:v>
                </c:pt>
                <c:pt idx="394">
                  <c:v>36.486075949367091</c:v>
                </c:pt>
                <c:pt idx="395">
                  <c:v>36.484848484848484</c:v>
                </c:pt>
                <c:pt idx="396">
                  <c:v>36.513853904282115</c:v>
                </c:pt>
                <c:pt idx="397">
                  <c:v>36.482412060301506</c:v>
                </c:pt>
                <c:pt idx="398">
                  <c:v>36.541353383458649</c:v>
                </c:pt>
                <c:pt idx="399">
                  <c:v>36.479999999999997</c:v>
                </c:pt>
                <c:pt idx="400">
                  <c:v>36.418952618453865</c:v>
                </c:pt>
                <c:pt idx="401">
                  <c:v>36.507462686567166</c:v>
                </c:pt>
                <c:pt idx="402">
                  <c:v>36.506203473945412</c:v>
                </c:pt>
                <c:pt idx="403">
                  <c:v>36.504950495049506</c:v>
                </c:pt>
                <c:pt idx="404">
                  <c:v>36.474074074074075</c:v>
                </c:pt>
                <c:pt idx="405">
                  <c:v>36.47290640394089</c:v>
                </c:pt>
                <c:pt idx="406">
                  <c:v>36.41277641277641</c:v>
                </c:pt>
                <c:pt idx="407">
                  <c:v>36.470588235294116</c:v>
                </c:pt>
                <c:pt idx="408">
                  <c:v>36.469437652811735</c:v>
                </c:pt>
                <c:pt idx="409">
                  <c:v>36.409756097560972</c:v>
                </c:pt>
                <c:pt idx="410">
                  <c:v>36.379562043795623</c:v>
                </c:pt>
                <c:pt idx="411">
                  <c:v>36.378640776699029</c:v>
                </c:pt>
                <c:pt idx="412">
                  <c:v>36.319612590799032</c:v>
                </c:pt>
                <c:pt idx="413">
                  <c:v>36.376811594202898</c:v>
                </c:pt>
                <c:pt idx="414">
                  <c:v>36.40481927710843</c:v>
                </c:pt>
                <c:pt idx="415">
                  <c:v>36.375</c:v>
                </c:pt>
                <c:pt idx="416">
                  <c:v>36.31654676258993</c:v>
                </c:pt>
                <c:pt idx="417">
                  <c:v>36.315789473684212</c:v>
                </c:pt>
                <c:pt idx="418">
                  <c:v>36.372315035799524</c:v>
                </c:pt>
                <c:pt idx="419">
                  <c:v>36.428571428571431</c:v>
                </c:pt>
                <c:pt idx="420">
                  <c:v>36.399049881235157</c:v>
                </c:pt>
                <c:pt idx="421">
                  <c:v>36.426540284360186</c:v>
                </c:pt>
                <c:pt idx="422">
                  <c:v>36.397163120567377</c:v>
                </c:pt>
                <c:pt idx="423">
                  <c:v>36.339622641509436</c:v>
                </c:pt>
                <c:pt idx="424">
                  <c:v>36.395294117647062</c:v>
                </c:pt>
                <c:pt idx="425">
                  <c:v>36.338028169014088</c:v>
                </c:pt>
                <c:pt idx="426">
                  <c:v>36.337236533957842</c:v>
                </c:pt>
                <c:pt idx="427">
                  <c:v>36.280373831775698</c:v>
                </c:pt>
                <c:pt idx="428">
                  <c:v>36.307692307692307</c:v>
                </c:pt>
                <c:pt idx="429">
                  <c:v>36.390697674418604</c:v>
                </c:pt>
                <c:pt idx="430">
                  <c:v>36.473317865429237</c:v>
                </c:pt>
                <c:pt idx="431">
                  <c:v>36.527777777777779</c:v>
                </c:pt>
                <c:pt idx="432">
                  <c:v>36.471131639722863</c:v>
                </c:pt>
                <c:pt idx="433">
                  <c:v>36.414746543778804</c:v>
                </c:pt>
                <c:pt idx="434">
                  <c:v>36.386206896551727</c:v>
                </c:pt>
                <c:pt idx="435">
                  <c:v>36.412844036697251</c:v>
                </c:pt>
                <c:pt idx="436">
                  <c:v>36.439359267734552</c:v>
                </c:pt>
                <c:pt idx="437">
                  <c:v>36.38356164383562</c:v>
                </c:pt>
                <c:pt idx="438">
                  <c:v>36.355353075170839</c:v>
                </c:pt>
                <c:pt idx="439">
                  <c:v>36.381818181818183</c:v>
                </c:pt>
                <c:pt idx="440">
                  <c:v>36.353741496598637</c:v>
                </c:pt>
                <c:pt idx="441">
                  <c:v>36.352941176470587</c:v>
                </c:pt>
                <c:pt idx="442">
                  <c:v>36.35214446952596</c:v>
                </c:pt>
                <c:pt idx="443">
                  <c:v>36.351351351351354</c:v>
                </c:pt>
                <c:pt idx="444">
                  <c:v>36.37752808988764</c:v>
                </c:pt>
                <c:pt idx="445">
                  <c:v>36.322869955156953</c:v>
                </c:pt>
                <c:pt idx="446">
                  <c:v>36.268456375838923</c:v>
                </c:pt>
                <c:pt idx="447">
                  <c:v>36.214285714285715</c:v>
                </c:pt>
                <c:pt idx="448">
                  <c:v>36.26726057906459</c:v>
                </c:pt>
                <c:pt idx="449">
                  <c:v>36.266666666666666</c:v>
                </c:pt>
                <c:pt idx="450">
                  <c:v>36.292682926829265</c:v>
                </c:pt>
                <c:pt idx="451">
                  <c:v>36.238938053097343</c:v>
                </c:pt>
                <c:pt idx="452">
                  <c:v>36.23841059602649</c:v>
                </c:pt>
                <c:pt idx="453">
                  <c:v>36.21145374449339</c:v>
                </c:pt>
                <c:pt idx="454">
                  <c:v>36.158241758241758</c:v>
                </c:pt>
                <c:pt idx="455">
                  <c:v>36.131578947368418</c:v>
                </c:pt>
                <c:pt idx="456">
                  <c:v>36.10503282275711</c:v>
                </c:pt>
                <c:pt idx="457">
                  <c:v>36.078602620087338</c:v>
                </c:pt>
                <c:pt idx="458">
                  <c:v>36.026143790849673</c:v>
                </c:pt>
                <c:pt idx="459">
                  <c:v>36</c:v>
                </c:pt>
                <c:pt idx="460">
                  <c:v>35.973969631236443</c:v>
                </c:pt>
                <c:pt idx="461">
                  <c:v>35.974025974025977</c:v>
                </c:pt>
                <c:pt idx="462">
                  <c:v>36.025917926565874</c:v>
                </c:pt>
                <c:pt idx="463">
                  <c:v>35.974137931034484</c:v>
                </c:pt>
                <c:pt idx="464">
                  <c:v>35.974193548387099</c:v>
                </c:pt>
                <c:pt idx="465">
                  <c:v>35.922746781115883</c:v>
                </c:pt>
                <c:pt idx="466">
                  <c:v>35.922912205567449</c:v>
                </c:pt>
                <c:pt idx="467">
                  <c:v>35.871794871794869</c:v>
                </c:pt>
                <c:pt idx="468">
                  <c:v>35.897654584221748</c:v>
                </c:pt>
                <c:pt idx="469">
                  <c:v>35.872340425531917</c:v>
                </c:pt>
                <c:pt idx="470">
                  <c:v>35.949044585987259</c:v>
                </c:pt>
                <c:pt idx="471">
                  <c:v>35.898305084745765</c:v>
                </c:pt>
                <c:pt idx="472">
                  <c:v>35.873150105708248</c:v>
                </c:pt>
                <c:pt idx="473">
                  <c:v>35.822784810126585</c:v>
                </c:pt>
                <c:pt idx="474">
                  <c:v>35.823157894736845</c:v>
                </c:pt>
                <c:pt idx="475">
                  <c:v>35.773109243697476</c:v>
                </c:pt>
                <c:pt idx="476">
                  <c:v>35.723270440251575</c:v>
                </c:pt>
                <c:pt idx="477">
                  <c:v>35.67364016736402</c:v>
                </c:pt>
                <c:pt idx="478">
                  <c:v>35.774530271398746</c:v>
                </c:pt>
                <c:pt idx="479">
                  <c:v>35.75</c:v>
                </c:pt>
                <c:pt idx="480">
                  <c:v>35.725571725571726</c:v>
                </c:pt>
                <c:pt idx="481">
                  <c:v>35.825726141078839</c:v>
                </c:pt>
                <c:pt idx="482">
                  <c:v>35.776397515527947</c:v>
                </c:pt>
                <c:pt idx="483">
                  <c:v>35.727272727272727</c:v>
                </c:pt>
                <c:pt idx="484">
                  <c:v>35.75257731958763</c:v>
                </c:pt>
                <c:pt idx="485">
                  <c:v>35.728395061728392</c:v>
                </c:pt>
                <c:pt idx="486">
                  <c:v>35.679671457905542</c:v>
                </c:pt>
                <c:pt idx="487">
                  <c:v>35.704918032786885</c:v>
                </c:pt>
                <c:pt idx="488">
                  <c:v>35.754601226993863</c:v>
                </c:pt>
                <c:pt idx="489">
                  <c:v>35.730612244897962</c:v>
                </c:pt>
                <c:pt idx="490">
                  <c:v>35.780040733197559</c:v>
                </c:pt>
                <c:pt idx="491">
                  <c:v>35.731707317073173</c:v>
                </c:pt>
                <c:pt idx="492">
                  <c:v>35.683569979716026</c:v>
                </c:pt>
                <c:pt idx="493">
                  <c:v>35.708502024291498</c:v>
                </c:pt>
                <c:pt idx="494">
                  <c:v>35.757575757575758</c:v>
                </c:pt>
                <c:pt idx="495">
                  <c:v>35.70967741935484</c:v>
                </c:pt>
                <c:pt idx="496">
                  <c:v>35.686116700201204</c:v>
                </c:pt>
                <c:pt idx="497">
                  <c:v>35.662650602409641</c:v>
                </c:pt>
                <c:pt idx="498">
                  <c:v>35.615230460921843</c:v>
                </c:pt>
                <c:pt idx="499">
                  <c:v>35.664000000000001</c:v>
                </c:pt>
                <c:pt idx="500">
                  <c:v>35.688622754491021</c:v>
                </c:pt>
                <c:pt idx="501">
                  <c:v>35.641434262948209</c:v>
                </c:pt>
                <c:pt idx="502">
                  <c:v>35.689860834990057</c:v>
                </c:pt>
                <c:pt idx="503">
                  <c:v>35.738095238095241</c:v>
                </c:pt>
                <c:pt idx="504">
                  <c:v>35.738613861386142</c:v>
                </c:pt>
                <c:pt idx="505">
                  <c:v>35.739130434782609</c:v>
                </c:pt>
                <c:pt idx="506">
                  <c:v>35.692307692307693</c:v>
                </c:pt>
                <c:pt idx="507">
                  <c:v>35.787401574803148</c:v>
                </c:pt>
                <c:pt idx="508">
                  <c:v>35.740667976424362</c:v>
                </c:pt>
                <c:pt idx="509">
                  <c:v>35.764705882352942</c:v>
                </c:pt>
                <c:pt idx="510">
                  <c:v>35.765166340508806</c:v>
                </c:pt>
                <c:pt idx="511">
                  <c:v>35.7421875</c:v>
                </c:pt>
                <c:pt idx="512">
                  <c:v>35.742690058479532</c:v>
                </c:pt>
                <c:pt idx="513">
                  <c:v>35.7431906614786</c:v>
                </c:pt>
                <c:pt idx="514">
                  <c:v>35.743689320388349</c:v>
                </c:pt>
                <c:pt idx="515">
                  <c:v>35.790697674418603</c:v>
                </c:pt>
                <c:pt idx="516">
                  <c:v>35.744680851063826</c:v>
                </c:pt>
                <c:pt idx="517">
                  <c:v>35.768339768339771</c:v>
                </c:pt>
                <c:pt idx="518">
                  <c:v>35.722543352601157</c:v>
                </c:pt>
                <c:pt idx="519">
                  <c:v>35.676923076923075</c:v>
                </c:pt>
                <c:pt idx="520">
                  <c:v>35.654510556621879</c:v>
                </c:pt>
                <c:pt idx="521">
                  <c:v>35.701149425287355</c:v>
                </c:pt>
                <c:pt idx="522">
                  <c:v>35.655831739961762</c:v>
                </c:pt>
                <c:pt idx="523">
                  <c:v>35.656488549618324</c:v>
                </c:pt>
                <c:pt idx="524">
                  <c:v>35.702857142857141</c:v>
                </c:pt>
                <c:pt idx="525">
                  <c:v>35.749049429657795</c:v>
                </c:pt>
                <c:pt idx="526">
                  <c:v>35.772296015180267</c:v>
                </c:pt>
                <c:pt idx="527">
                  <c:v>35.727272727272727</c:v>
                </c:pt>
                <c:pt idx="528">
                  <c:v>35.773156899810964</c:v>
                </c:pt>
                <c:pt idx="529">
                  <c:v>35.818867924528298</c:v>
                </c:pt>
                <c:pt idx="530">
                  <c:v>35.796610169491522</c:v>
                </c:pt>
                <c:pt idx="531">
                  <c:v>35.842105263157897</c:v>
                </c:pt>
                <c:pt idx="532">
                  <c:v>35.79737335834897</c:v>
                </c:pt>
                <c:pt idx="533">
                  <c:v>35.775280898876403</c:v>
                </c:pt>
                <c:pt idx="534">
                  <c:v>35.820560747663549</c:v>
                </c:pt>
                <c:pt idx="535">
                  <c:v>35.843283582089555</c:v>
                </c:pt>
                <c:pt idx="536">
                  <c:v>35.821229050279328</c:v>
                </c:pt>
                <c:pt idx="537">
                  <c:v>35.776951672862452</c:v>
                </c:pt>
                <c:pt idx="538">
                  <c:v>35.732838589981448</c:v>
                </c:pt>
                <c:pt idx="539">
                  <c:v>35.68888888888889</c:v>
                </c:pt>
                <c:pt idx="540">
                  <c:v>35.689463955637706</c:v>
                </c:pt>
                <c:pt idx="541">
                  <c:v>35.645756457564573</c:v>
                </c:pt>
                <c:pt idx="542">
                  <c:v>35.668508287292816</c:v>
                </c:pt>
                <c:pt idx="543">
                  <c:v>35.713235294117645</c:v>
                </c:pt>
                <c:pt idx="544">
                  <c:v>35.691743119266057</c:v>
                </c:pt>
                <c:pt idx="545">
                  <c:v>35.714285714285715</c:v>
                </c:pt>
                <c:pt idx="546">
                  <c:v>35.692870201096895</c:v>
                </c:pt>
                <c:pt idx="547">
                  <c:v>35.649635036496349</c:v>
                </c:pt>
                <c:pt idx="548">
                  <c:v>35.650273224043715</c:v>
                </c:pt>
                <c:pt idx="549">
                  <c:v>35.672727272727272</c:v>
                </c:pt>
                <c:pt idx="550">
                  <c:v>35.629764065335756</c:v>
                </c:pt>
                <c:pt idx="551">
                  <c:v>35.608695652173914</c:v>
                </c:pt>
                <c:pt idx="552">
                  <c:v>35.566003616636529</c:v>
                </c:pt>
                <c:pt idx="553">
                  <c:v>35.566787003610109</c:v>
                </c:pt>
                <c:pt idx="554">
                  <c:v>35.567567567567565</c:v>
                </c:pt>
                <c:pt idx="555">
                  <c:v>35.568345323741006</c:v>
                </c:pt>
                <c:pt idx="556">
                  <c:v>35.526032315978455</c:v>
                </c:pt>
                <c:pt idx="557">
                  <c:v>35.526881720430104</c:v>
                </c:pt>
                <c:pt idx="558">
                  <c:v>35.506261180679786</c:v>
                </c:pt>
                <c:pt idx="559">
                  <c:v>35.485714285714288</c:v>
                </c:pt>
                <c:pt idx="560">
                  <c:v>35.44385026737968</c:v>
                </c:pt>
                <c:pt idx="561">
                  <c:v>35.508896797153028</c:v>
                </c:pt>
                <c:pt idx="562">
                  <c:v>35.488454706927179</c:v>
                </c:pt>
                <c:pt idx="563">
                  <c:v>35.553191489361701</c:v>
                </c:pt>
                <c:pt idx="564">
                  <c:v>35.638938053097348</c:v>
                </c:pt>
                <c:pt idx="565">
                  <c:v>35.703180212014132</c:v>
                </c:pt>
                <c:pt idx="566">
                  <c:v>35.746031746031747</c:v>
                </c:pt>
                <c:pt idx="567">
                  <c:v>35.7887323943662</c:v>
                </c:pt>
                <c:pt idx="568">
                  <c:v>35.789103690685415</c:v>
                </c:pt>
                <c:pt idx="569">
                  <c:v>35.747368421052634</c:v>
                </c:pt>
                <c:pt idx="570">
                  <c:v>35.726795096322242</c:v>
                </c:pt>
                <c:pt idx="571">
                  <c:v>35.727272727272727</c:v>
                </c:pt>
                <c:pt idx="572">
                  <c:v>35.748691099476439</c:v>
                </c:pt>
                <c:pt idx="573">
                  <c:v>35.770034843205572</c:v>
                </c:pt>
                <c:pt idx="574">
                  <c:v>35.770434782608696</c:v>
                </c:pt>
                <c:pt idx="575">
                  <c:v>35.729166666666664</c:v>
                </c:pt>
                <c:pt idx="576">
                  <c:v>35.708838821490467</c:v>
                </c:pt>
                <c:pt idx="577">
                  <c:v>35.709342560553637</c:v>
                </c:pt>
                <c:pt idx="578">
                  <c:v>35.751295336787564</c:v>
                </c:pt>
                <c:pt idx="579">
                  <c:v>35.710344827586205</c:v>
                </c:pt>
                <c:pt idx="580">
                  <c:v>35.710843373493979</c:v>
                </c:pt>
                <c:pt idx="581">
                  <c:v>35.690721649484537</c:v>
                </c:pt>
                <c:pt idx="582">
                  <c:v>35.691252144082334</c:v>
                </c:pt>
                <c:pt idx="583">
                  <c:v>35.712328767123289</c:v>
                </c:pt>
                <c:pt idx="584">
                  <c:v>35.671794871794873</c:v>
                </c:pt>
                <c:pt idx="585">
                  <c:v>35.69283276450512</c:v>
                </c:pt>
                <c:pt idx="586">
                  <c:v>35.693356047700171</c:v>
                </c:pt>
                <c:pt idx="587">
                  <c:v>35.673469387755105</c:v>
                </c:pt>
                <c:pt idx="588">
                  <c:v>35.63327674023769</c:v>
                </c:pt>
                <c:pt idx="589">
                  <c:v>35.633898305084749</c:v>
                </c:pt>
                <c:pt idx="590">
                  <c:v>35.63451776649746</c:v>
                </c:pt>
                <c:pt idx="591">
                  <c:v>35.635135135135137</c:v>
                </c:pt>
                <c:pt idx="592">
                  <c:v>35.655986509274875</c:v>
                </c:pt>
                <c:pt idx="593">
                  <c:v>35.636363636363633</c:v>
                </c:pt>
                <c:pt idx="594">
                  <c:v>35.657142857142858</c:v>
                </c:pt>
                <c:pt idx="595">
                  <c:v>35.617449664429529</c:v>
                </c:pt>
                <c:pt idx="596">
                  <c:v>35.597989949748744</c:v>
                </c:pt>
                <c:pt idx="597">
                  <c:v>35.618729096989966</c:v>
                </c:pt>
                <c:pt idx="598">
                  <c:v>35.639398998330549</c:v>
                </c:pt>
                <c:pt idx="599">
                  <c:v>35.6</c:v>
                </c:pt>
                <c:pt idx="600">
                  <c:v>35.620632279534107</c:v>
                </c:pt>
                <c:pt idx="601">
                  <c:v>35.64119601328904</c:v>
                </c:pt>
                <c:pt idx="602">
                  <c:v>35.621890547263682</c:v>
                </c:pt>
                <c:pt idx="603">
                  <c:v>35.602649006622514</c:v>
                </c:pt>
                <c:pt idx="604">
                  <c:v>35.623140495867766</c:v>
                </c:pt>
                <c:pt idx="605">
                  <c:v>35.584158415841586</c:v>
                </c:pt>
                <c:pt idx="606">
                  <c:v>35.604612850082376</c:v>
                </c:pt>
                <c:pt idx="607">
                  <c:v>35.60526315789474</c:v>
                </c:pt>
                <c:pt idx="608">
                  <c:v>35.586206896551722</c:v>
                </c:pt>
                <c:pt idx="609">
                  <c:v>35.547540983606559</c:v>
                </c:pt>
                <c:pt idx="610">
                  <c:v>35.567921440261863</c:v>
                </c:pt>
                <c:pt idx="611">
                  <c:v>35.549019607843135</c:v>
                </c:pt>
                <c:pt idx="612">
                  <c:v>35.510603588907017</c:v>
                </c:pt>
                <c:pt idx="613">
                  <c:v>35.550488599348533</c:v>
                </c:pt>
                <c:pt idx="614">
                  <c:v>35.53170731707317</c:v>
                </c:pt>
                <c:pt idx="615">
                  <c:v>35.532467532467535</c:v>
                </c:pt>
                <c:pt idx="616">
                  <c:v>35.494327390599679</c:v>
                </c:pt>
                <c:pt idx="617">
                  <c:v>35.475728155339809</c:v>
                </c:pt>
                <c:pt idx="618">
                  <c:v>35.437802907915994</c:v>
                </c:pt>
                <c:pt idx="619">
                  <c:v>35.458064516129035</c:v>
                </c:pt>
                <c:pt idx="620">
                  <c:v>35.478260869565219</c:v>
                </c:pt>
                <c:pt idx="621">
                  <c:v>35.459807073954984</c:v>
                </c:pt>
                <c:pt idx="622">
                  <c:v>35.460674157303373</c:v>
                </c:pt>
                <c:pt idx="623">
                  <c:v>35.46153846153846</c:v>
                </c:pt>
                <c:pt idx="624">
                  <c:v>35.423999999999999</c:v>
                </c:pt>
                <c:pt idx="625">
                  <c:v>35.405750798722046</c:v>
                </c:pt>
                <c:pt idx="626">
                  <c:v>35.368421052631582</c:v>
                </c:pt>
                <c:pt idx="627">
                  <c:v>35.369426751592357</c:v>
                </c:pt>
                <c:pt idx="628">
                  <c:v>35.408585055643876</c:v>
                </c:pt>
                <c:pt idx="629">
                  <c:v>35.44761904761905</c:v>
                </c:pt>
                <c:pt idx="630">
                  <c:v>35.448494453248813</c:v>
                </c:pt>
                <c:pt idx="631">
                  <c:v>35.430379746835442</c:v>
                </c:pt>
                <c:pt idx="632">
                  <c:v>35.431279620853083</c:v>
                </c:pt>
                <c:pt idx="633">
                  <c:v>35.470031545741328</c:v>
                </c:pt>
                <c:pt idx="634">
                  <c:v>35.45196850393701</c:v>
                </c:pt>
                <c:pt idx="635">
                  <c:v>35.433962264150942</c:v>
                </c:pt>
                <c:pt idx="636">
                  <c:v>35.453689167974879</c:v>
                </c:pt>
                <c:pt idx="637">
                  <c:v>35.454545454545453</c:v>
                </c:pt>
                <c:pt idx="638">
                  <c:v>35.474178403755872</c:v>
                </c:pt>
                <c:pt idx="639">
                  <c:v>35.4375</c:v>
                </c:pt>
                <c:pt idx="640">
                  <c:v>35.438377535101402</c:v>
                </c:pt>
                <c:pt idx="641">
                  <c:v>35.476635514018689</c:v>
                </c:pt>
                <c:pt idx="642">
                  <c:v>35.458786936236393</c:v>
                </c:pt>
                <c:pt idx="643">
                  <c:v>35.45962732919255</c:v>
                </c:pt>
                <c:pt idx="644">
                  <c:v>35.423255813953489</c:v>
                </c:pt>
                <c:pt idx="645">
                  <c:v>35.424148606811144</c:v>
                </c:pt>
                <c:pt idx="646">
                  <c:v>35.387944358578054</c:v>
                </c:pt>
                <c:pt idx="647">
                  <c:v>35.351851851851855</c:v>
                </c:pt>
                <c:pt idx="648">
                  <c:v>35.352850539291218</c:v>
                </c:pt>
                <c:pt idx="649">
                  <c:v>35.427692307692311</c:v>
                </c:pt>
                <c:pt idx="650">
                  <c:v>35.483870967741936</c:v>
                </c:pt>
                <c:pt idx="651">
                  <c:v>35.521472392638039</c:v>
                </c:pt>
                <c:pt idx="652">
                  <c:v>35.485451761102603</c:v>
                </c:pt>
                <c:pt idx="653">
                  <c:v>35.5045871559633</c:v>
                </c:pt>
                <c:pt idx="654">
                  <c:v>35.468702290076337</c:v>
                </c:pt>
                <c:pt idx="655">
                  <c:v>35.506097560975611</c:v>
                </c:pt>
                <c:pt idx="656">
                  <c:v>35.506849315068493</c:v>
                </c:pt>
                <c:pt idx="657">
                  <c:v>35.507598784194528</c:v>
                </c:pt>
                <c:pt idx="658">
                  <c:v>35.508345978755692</c:v>
                </c:pt>
                <c:pt idx="659">
                  <c:v>35.472727272727276</c:v>
                </c:pt>
                <c:pt idx="660">
                  <c:v>35.546142208774583</c:v>
                </c:pt>
                <c:pt idx="661">
                  <c:v>35.510574018126889</c:v>
                </c:pt>
                <c:pt idx="662">
                  <c:v>35.475113122171948</c:v>
                </c:pt>
                <c:pt idx="663">
                  <c:v>35.493975903614455</c:v>
                </c:pt>
                <c:pt idx="664">
                  <c:v>35.458646616541351</c:v>
                </c:pt>
                <c:pt idx="665">
                  <c:v>35.477477477477478</c:v>
                </c:pt>
                <c:pt idx="666">
                  <c:v>35.460269865067467</c:v>
                </c:pt>
                <c:pt idx="667">
                  <c:v>35.425149700598801</c:v>
                </c:pt>
                <c:pt idx="668">
                  <c:v>35.44394618834081</c:v>
                </c:pt>
                <c:pt idx="669">
                  <c:v>35.408955223880596</c:v>
                </c:pt>
                <c:pt idx="670">
                  <c:v>35.409836065573771</c:v>
                </c:pt>
                <c:pt idx="671">
                  <c:v>35.375</c:v>
                </c:pt>
                <c:pt idx="672">
                  <c:v>35.34026745913819</c:v>
                </c:pt>
                <c:pt idx="673">
                  <c:v>35.323442136498514</c:v>
                </c:pt>
                <c:pt idx="674">
                  <c:v>35.306666666666665</c:v>
                </c:pt>
                <c:pt idx="675">
                  <c:v>35.307692307692307</c:v>
                </c:pt>
                <c:pt idx="676">
                  <c:v>35.290989660265879</c:v>
                </c:pt>
                <c:pt idx="677">
                  <c:v>35.256637168141594</c:v>
                </c:pt>
                <c:pt idx="678">
                  <c:v>35.222385861561122</c:v>
                </c:pt>
                <c:pt idx="679">
                  <c:v>35.205882352941174</c:v>
                </c:pt>
                <c:pt idx="680">
                  <c:v>35.242290748898675</c:v>
                </c:pt>
                <c:pt idx="681">
                  <c:v>35.278592375366571</c:v>
                </c:pt>
                <c:pt idx="682">
                  <c:v>35.26207906295754</c:v>
                </c:pt>
                <c:pt idx="683">
                  <c:v>35.280701754385966</c:v>
                </c:pt>
                <c:pt idx="684">
                  <c:v>35.316788321167884</c:v>
                </c:pt>
                <c:pt idx="685">
                  <c:v>35.282798833819243</c:v>
                </c:pt>
                <c:pt idx="686">
                  <c:v>35.301310043668124</c:v>
                </c:pt>
                <c:pt idx="687">
                  <c:v>35.302325581395351</c:v>
                </c:pt>
                <c:pt idx="688">
                  <c:v>35.268505079825836</c:v>
                </c:pt>
                <c:pt idx="689">
                  <c:v>35.234782608695653</c:v>
                </c:pt>
                <c:pt idx="690">
                  <c:v>35.253256150506509</c:v>
                </c:pt>
                <c:pt idx="691">
                  <c:v>35.289017341040463</c:v>
                </c:pt>
                <c:pt idx="692">
                  <c:v>35.290043290043293</c:v>
                </c:pt>
                <c:pt idx="693">
                  <c:v>35.291066282420751</c:v>
                </c:pt>
                <c:pt idx="694">
                  <c:v>35.257553956834535</c:v>
                </c:pt>
                <c:pt idx="695">
                  <c:v>35.224137931034484</c:v>
                </c:pt>
                <c:pt idx="696">
                  <c:v>35.190817790530843</c:v>
                </c:pt>
                <c:pt idx="697">
                  <c:v>35.226361031518621</c:v>
                </c:pt>
                <c:pt idx="698">
                  <c:v>35.261802575107296</c:v>
                </c:pt>
                <c:pt idx="699">
                  <c:v>35.314285714285717</c:v>
                </c:pt>
                <c:pt idx="700">
                  <c:v>35.332382310984308</c:v>
                </c:pt>
                <c:pt idx="701">
                  <c:v>35.384615384615387</c:v>
                </c:pt>
                <c:pt idx="702">
                  <c:v>35.368421052631582</c:v>
                </c:pt>
                <c:pt idx="703">
                  <c:v>35.36931818181818</c:v>
                </c:pt>
                <c:pt idx="704">
                  <c:v>35.353191489361706</c:v>
                </c:pt>
                <c:pt idx="705">
                  <c:v>35.354107648725211</c:v>
                </c:pt>
                <c:pt idx="706">
                  <c:v>35.388967468175387</c:v>
                </c:pt>
                <c:pt idx="707">
                  <c:v>35.389830508474574</c:v>
                </c:pt>
                <c:pt idx="708">
                  <c:v>35.356840620592386</c:v>
                </c:pt>
                <c:pt idx="709">
                  <c:v>35.374647887323945</c:v>
                </c:pt>
                <c:pt idx="710">
                  <c:v>35.392405063291136</c:v>
                </c:pt>
                <c:pt idx="711">
                  <c:v>35.359550561797754</c:v>
                </c:pt>
                <c:pt idx="712">
                  <c:v>35.32678821879383</c:v>
                </c:pt>
                <c:pt idx="713">
                  <c:v>35.327731092436977</c:v>
                </c:pt>
                <c:pt idx="714">
                  <c:v>35.328671328671327</c:v>
                </c:pt>
                <c:pt idx="715">
                  <c:v>35.312849162011176</c:v>
                </c:pt>
                <c:pt idx="716">
                  <c:v>35.347280334728033</c:v>
                </c:pt>
                <c:pt idx="717">
                  <c:v>35.34818941504178</c:v>
                </c:pt>
                <c:pt idx="718">
                  <c:v>35.382475660639777</c:v>
                </c:pt>
                <c:pt idx="719">
                  <c:v>35.383333333333333</c:v>
                </c:pt>
                <c:pt idx="720">
                  <c:v>35.450762829403608</c:v>
                </c:pt>
                <c:pt idx="721">
                  <c:v>35.43490304709141</c:v>
                </c:pt>
                <c:pt idx="722">
                  <c:v>35.502074688796682</c:v>
                </c:pt>
                <c:pt idx="723">
                  <c:v>35.469613259668506</c:v>
                </c:pt>
                <c:pt idx="724">
                  <c:v>35.437241379310343</c:v>
                </c:pt>
                <c:pt idx="725">
                  <c:v>35.454545454545453</c:v>
                </c:pt>
                <c:pt idx="726">
                  <c:v>35.455295735900961</c:v>
                </c:pt>
                <c:pt idx="727">
                  <c:v>35.42307692307692</c:v>
                </c:pt>
                <c:pt idx="728">
                  <c:v>35.407407407407405</c:v>
                </c:pt>
                <c:pt idx="729">
                  <c:v>35.424657534246577</c:v>
                </c:pt>
                <c:pt idx="730">
                  <c:v>35.425444596443228</c:v>
                </c:pt>
                <c:pt idx="731">
                  <c:v>35.42622950819672</c:v>
                </c:pt>
                <c:pt idx="732">
                  <c:v>35.394270122783084</c:v>
                </c:pt>
                <c:pt idx="733">
                  <c:v>35.411444141689373</c:v>
                </c:pt>
                <c:pt idx="734">
                  <c:v>35.379591836734697</c:v>
                </c:pt>
                <c:pt idx="735">
                  <c:v>35.429347826086953</c:v>
                </c:pt>
                <c:pt idx="736">
                  <c:v>35.44640434192673</c:v>
                </c:pt>
                <c:pt idx="737">
                  <c:v>35.414634146341463</c:v>
                </c:pt>
                <c:pt idx="738">
                  <c:v>35.464140730717183</c:v>
                </c:pt>
                <c:pt idx="739">
                  <c:v>35.432432432432435</c:v>
                </c:pt>
                <c:pt idx="740">
                  <c:v>35.4331983805668</c:v>
                </c:pt>
                <c:pt idx="741">
                  <c:v>35.401617250673851</c:v>
                </c:pt>
                <c:pt idx="742">
                  <c:v>35.434724091520863</c:v>
                </c:pt>
                <c:pt idx="743">
                  <c:v>35.41935483870968</c:v>
                </c:pt>
                <c:pt idx="744">
                  <c:v>35.452348993288588</c:v>
                </c:pt>
                <c:pt idx="745">
                  <c:v>35.436997319034852</c:v>
                </c:pt>
                <c:pt idx="746">
                  <c:v>35.405622489959839</c:v>
                </c:pt>
                <c:pt idx="747">
                  <c:v>35.422459893048128</c:v>
                </c:pt>
                <c:pt idx="748">
                  <c:v>35.439252336448597</c:v>
                </c:pt>
                <c:pt idx="749">
                  <c:v>35.423999999999999</c:v>
                </c:pt>
                <c:pt idx="750">
                  <c:v>35.440745672436748</c:v>
                </c:pt>
                <c:pt idx="751">
                  <c:v>35.441489361702125</c:v>
                </c:pt>
                <c:pt idx="752">
                  <c:v>35.458167330677291</c:v>
                </c:pt>
                <c:pt idx="753">
                  <c:v>35.474801061007959</c:v>
                </c:pt>
                <c:pt idx="754">
                  <c:v>35.491390728476823</c:v>
                </c:pt>
                <c:pt idx="755">
                  <c:v>35.476190476190474</c:v>
                </c:pt>
                <c:pt idx="756">
                  <c:v>35.476882430647294</c:v>
                </c:pt>
                <c:pt idx="757">
                  <c:v>35.445910290237464</c:v>
                </c:pt>
                <c:pt idx="758">
                  <c:v>35.415019762845851</c:v>
                </c:pt>
                <c:pt idx="759">
                  <c:v>35.415789473684214</c:v>
                </c:pt>
                <c:pt idx="760">
                  <c:v>35.385019710906704</c:v>
                </c:pt>
                <c:pt idx="761">
                  <c:v>35.448818897637793</c:v>
                </c:pt>
                <c:pt idx="762">
                  <c:v>35.418086500655306</c:v>
                </c:pt>
                <c:pt idx="763">
                  <c:v>35.418848167539267</c:v>
                </c:pt>
                <c:pt idx="764">
                  <c:v>35.403921568627453</c:v>
                </c:pt>
                <c:pt idx="765">
                  <c:v>35.420365535248045</c:v>
                </c:pt>
                <c:pt idx="766">
                  <c:v>35.452411994784875</c:v>
                </c:pt>
                <c:pt idx="767">
                  <c:v>35.453125</c:v>
                </c:pt>
                <c:pt idx="768">
                  <c:v>35.453836150845255</c:v>
                </c:pt>
                <c:pt idx="769">
                  <c:v>35.470129870129867</c:v>
                </c:pt>
                <c:pt idx="770">
                  <c:v>35.47081712062257</c:v>
                </c:pt>
                <c:pt idx="771">
                  <c:v>35.440414507772019</c:v>
                </c:pt>
                <c:pt idx="772">
                  <c:v>35.410090556274255</c:v>
                </c:pt>
                <c:pt idx="773">
                  <c:v>35.395348837209305</c:v>
                </c:pt>
                <c:pt idx="774">
                  <c:v>35.396129032258067</c:v>
                </c:pt>
                <c:pt idx="775">
                  <c:v>35.381443298969074</c:v>
                </c:pt>
                <c:pt idx="776">
                  <c:v>35.397683397683394</c:v>
                </c:pt>
                <c:pt idx="777">
                  <c:v>35.383033419023135</c:v>
                </c:pt>
                <c:pt idx="778">
                  <c:v>35.383825417201543</c:v>
                </c:pt>
                <c:pt idx="779">
                  <c:v>35.353846153846156</c:v>
                </c:pt>
                <c:pt idx="780">
                  <c:v>35.339308578745197</c:v>
                </c:pt>
                <c:pt idx="781">
                  <c:v>35.324808184143222</c:v>
                </c:pt>
                <c:pt idx="782">
                  <c:v>35.310344827586206</c:v>
                </c:pt>
                <c:pt idx="783">
                  <c:v>35.280612244897959</c:v>
                </c:pt>
                <c:pt idx="784">
                  <c:v>35.250955414012736</c:v>
                </c:pt>
                <c:pt idx="785">
                  <c:v>35.251908396946568</c:v>
                </c:pt>
                <c:pt idx="786">
                  <c:v>35.283354510800507</c:v>
                </c:pt>
                <c:pt idx="787">
                  <c:v>35.299492385786799</c:v>
                </c:pt>
                <c:pt idx="788">
                  <c:v>35.315589353612168</c:v>
                </c:pt>
                <c:pt idx="789">
                  <c:v>35.316455696202532</c:v>
                </c:pt>
                <c:pt idx="790">
                  <c:v>35.286978508217445</c:v>
                </c:pt>
                <c:pt idx="791">
                  <c:v>35.333333333333336</c:v>
                </c:pt>
                <c:pt idx="792">
                  <c:v>35.334174022698612</c:v>
                </c:pt>
                <c:pt idx="793">
                  <c:v>35.319899244332497</c:v>
                </c:pt>
                <c:pt idx="794">
                  <c:v>35.33584905660377</c:v>
                </c:pt>
                <c:pt idx="795">
                  <c:v>35.306532663316581</c:v>
                </c:pt>
                <c:pt idx="796">
                  <c:v>35.277289836888329</c:v>
                </c:pt>
                <c:pt idx="797">
                  <c:v>35.248120300751879</c:v>
                </c:pt>
                <c:pt idx="798">
                  <c:v>35.219023779724658</c:v>
                </c:pt>
                <c:pt idx="799">
                  <c:v>35.22</c:v>
                </c:pt>
                <c:pt idx="800">
                  <c:v>35.220973782771537</c:v>
                </c:pt>
                <c:pt idx="801">
                  <c:v>35.251870324189525</c:v>
                </c:pt>
                <c:pt idx="802">
                  <c:v>35.237858032378583</c:v>
                </c:pt>
                <c:pt idx="803">
                  <c:v>35.268656716417908</c:v>
                </c:pt>
                <c:pt idx="804">
                  <c:v>35.239751552795028</c:v>
                </c:pt>
                <c:pt idx="805">
                  <c:v>35.270471464019849</c:v>
                </c:pt>
                <c:pt idx="806">
                  <c:v>35.271375464684013</c:v>
                </c:pt>
                <c:pt idx="807">
                  <c:v>35.272277227722775</c:v>
                </c:pt>
                <c:pt idx="808">
                  <c:v>35.273176761433866</c:v>
                </c:pt>
                <c:pt idx="809">
                  <c:v>35.244444444444447</c:v>
                </c:pt>
                <c:pt idx="810">
                  <c:v>35.215782983970406</c:v>
                </c:pt>
                <c:pt idx="811">
                  <c:v>35.231527093596057</c:v>
                </c:pt>
                <c:pt idx="812">
                  <c:v>35.247232472324725</c:v>
                </c:pt>
                <c:pt idx="813">
                  <c:v>35.27764127764128</c:v>
                </c:pt>
                <c:pt idx="814">
                  <c:v>35.293251533742328</c:v>
                </c:pt>
                <c:pt idx="815">
                  <c:v>35.264705882352942</c:v>
                </c:pt>
                <c:pt idx="816">
                  <c:v>35.23623011015912</c:v>
                </c:pt>
                <c:pt idx="817">
                  <c:v>35.237163814180931</c:v>
                </c:pt>
                <c:pt idx="818">
                  <c:v>35.252747252747255</c:v>
                </c:pt>
                <c:pt idx="819">
                  <c:v>35.282926829268291</c:v>
                </c:pt>
                <c:pt idx="820">
                  <c:v>35.269183922046288</c:v>
                </c:pt>
                <c:pt idx="821">
                  <c:v>35.240875912408761</c:v>
                </c:pt>
                <c:pt idx="822">
                  <c:v>35.212636695018226</c:v>
                </c:pt>
                <c:pt idx="823">
                  <c:v>35.242718446601941</c:v>
                </c:pt>
                <c:pt idx="824">
                  <c:v>35.258181818181818</c:v>
                </c:pt>
                <c:pt idx="825">
                  <c:v>35.288135593220339</c:v>
                </c:pt>
                <c:pt idx="826">
                  <c:v>35.318016928657798</c:v>
                </c:pt>
                <c:pt idx="827">
                  <c:v>35.289855072463766</c:v>
                </c:pt>
                <c:pt idx="828">
                  <c:v>35.276236429433055</c:v>
                </c:pt>
                <c:pt idx="829">
                  <c:v>35.320481927710844</c:v>
                </c:pt>
                <c:pt idx="830">
                  <c:v>35.292418772563174</c:v>
                </c:pt>
                <c:pt idx="831">
                  <c:v>35.33653846153846</c:v>
                </c:pt>
                <c:pt idx="832">
                  <c:v>35.394957983193279</c:v>
                </c:pt>
                <c:pt idx="833">
                  <c:v>35.410071942446045</c:v>
                </c:pt>
                <c:pt idx="834">
                  <c:v>35.41077844311377</c:v>
                </c:pt>
                <c:pt idx="835">
                  <c:v>35.382775119617222</c:v>
                </c:pt>
                <c:pt idx="836">
                  <c:v>35.426523297491038</c:v>
                </c:pt>
                <c:pt idx="837">
                  <c:v>35.455847255369932</c:v>
                </c:pt>
                <c:pt idx="838">
                  <c:v>35.499404052443388</c:v>
                </c:pt>
                <c:pt idx="839">
                  <c:v>35.528571428571432</c:v>
                </c:pt>
                <c:pt idx="840">
                  <c:v>35.529131985731276</c:v>
                </c:pt>
                <c:pt idx="841">
                  <c:v>35.50118764845606</c:v>
                </c:pt>
                <c:pt idx="842">
                  <c:v>35.530249110320284</c:v>
                </c:pt>
                <c:pt idx="843">
                  <c:v>35.545023696682463</c:v>
                </c:pt>
                <c:pt idx="844">
                  <c:v>35.559763313609466</c:v>
                </c:pt>
                <c:pt idx="845">
                  <c:v>35.602836879432623</c:v>
                </c:pt>
                <c:pt idx="846">
                  <c:v>35.603305785123965</c:v>
                </c:pt>
                <c:pt idx="847">
                  <c:v>35.60377358490566</c:v>
                </c:pt>
                <c:pt idx="848">
                  <c:v>35.57597173144876</c:v>
                </c:pt>
                <c:pt idx="849">
                  <c:v>35.548235294117646</c:v>
                </c:pt>
                <c:pt idx="850">
                  <c:v>35.548766157461813</c:v>
                </c:pt>
                <c:pt idx="851">
                  <c:v>35.577464788732392</c:v>
                </c:pt>
                <c:pt idx="852">
                  <c:v>35.577960140679956</c:v>
                </c:pt>
                <c:pt idx="853">
                  <c:v>35.550351288056206</c:v>
                </c:pt>
                <c:pt idx="854">
                  <c:v>35.550877192982455</c:v>
                </c:pt>
                <c:pt idx="855">
                  <c:v>35.523364485981311</c:v>
                </c:pt>
                <c:pt idx="856">
                  <c:v>35.523920653442239</c:v>
                </c:pt>
                <c:pt idx="857">
                  <c:v>35.510489510489514</c:v>
                </c:pt>
                <c:pt idx="858">
                  <c:v>35.525029103608844</c:v>
                </c:pt>
                <c:pt idx="859">
                  <c:v>35.539534883720933</c:v>
                </c:pt>
                <c:pt idx="860">
                  <c:v>35.512195121951223</c:v>
                </c:pt>
                <c:pt idx="861">
                  <c:v>35.512761020881669</c:v>
                </c:pt>
                <c:pt idx="862">
                  <c:v>35.541135573580533</c:v>
                </c:pt>
                <c:pt idx="863">
                  <c:v>35.541666666666664</c:v>
                </c:pt>
                <c:pt idx="864">
                  <c:v>35.55606936416185</c:v>
                </c:pt>
                <c:pt idx="865">
                  <c:v>35.584295612009235</c:v>
                </c:pt>
                <c:pt idx="866">
                  <c:v>35.584775086505189</c:v>
                </c:pt>
                <c:pt idx="867">
                  <c:v>35.612903225806448</c:v>
                </c:pt>
                <c:pt idx="868">
                  <c:v>35.613348676639816</c:v>
                </c:pt>
                <c:pt idx="869">
                  <c:v>35.586206896551722</c:v>
                </c:pt>
                <c:pt idx="870">
                  <c:v>35.586681974741673</c:v>
                </c:pt>
                <c:pt idx="871">
                  <c:v>35.573394495412842</c:v>
                </c:pt>
                <c:pt idx="872">
                  <c:v>35.601374570446737</c:v>
                </c:pt>
                <c:pt idx="873">
                  <c:v>35.629290617848973</c:v>
                </c:pt>
                <c:pt idx="874">
                  <c:v>35.629714285714286</c:v>
                </c:pt>
                <c:pt idx="875">
                  <c:v>35.61643835616438</c:v>
                </c:pt>
                <c:pt idx="876">
                  <c:v>35.60319270239453</c:v>
                </c:pt>
                <c:pt idx="877">
                  <c:v>35.589977220956719</c:v>
                </c:pt>
                <c:pt idx="878">
                  <c:v>35.604095563139929</c:v>
                </c:pt>
                <c:pt idx="879">
                  <c:v>35.577272727272728</c:v>
                </c:pt>
                <c:pt idx="880">
                  <c:v>35.591373439273553</c:v>
                </c:pt>
                <c:pt idx="881">
                  <c:v>35.564625850340136</c:v>
                </c:pt>
                <c:pt idx="882">
                  <c:v>35.605889014722536</c:v>
                </c:pt>
                <c:pt idx="883">
                  <c:v>35.619909502262445</c:v>
                </c:pt>
                <c:pt idx="884">
                  <c:v>35.593220338983052</c:v>
                </c:pt>
                <c:pt idx="885">
                  <c:v>35.566591422121896</c:v>
                </c:pt>
                <c:pt idx="886">
                  <c:v>35.540022547914319</c:v>
                </c:pt>
                <c:pt idx="887">
                  <c:v>35.54054054054054</c:v>
                </c:pt>
                <c:pt idx="888">
                  <c:v>35.514060742407196</c:v>
                </c:pt>
                <c:pt idx="889">
                  <c:v>35.514606741573033</c:v>
                </c:pt>
                <c:pt idx="890">
                  <c:v>35.515151515151516</c:v>
                </c:pt>
                <c:pt idx="891">
                  <c:v>35.542600896860989</c:v>
                </c:pt>
                <c:pt idx="892">
                  <c:v>35.516237402015676</c:v>
                </c:pt>
                <c:pt idx="893">
                  <c:v>35.489932885906043</c:v>
                </c:pt>
                <c:pt idx="894">
                  <c:v>35.477094972067036</c:v>
                </c:pt>
                <c:pt idx="895">
                  <c:v>35.491071428571431</c:v>
                </c:pt>
                <c:pt idx="896">
                  <c:v>35.491638795986624</c:v>
                </c:pt>
                <c:pt idx="897">
                  <c:v>35.478841870824056</c:v>
                </c:pt>
                <c:pt idx="898">
                  <c:v>35.479421579532811</c:v>
                </c:pt>
                <c:pt idx="899">
                  <c:v>35.453333333333333</c:v>
                </c:pt>
                <c:pt idx="900">
                  <c:v>35.453940066592672</c:v>
                </c:pt>
                <c:pt idx="901">
                  <c:v>35.454545454545453</c:v>
                </c:pt>
                <c:pt idx="902">
                  <c:v>35.455149501661133</c:v>
                </c:pt>
                <c:pt idx="903">
                  <c:v>35.455752212389378</c:v>
                </c:pt>
                <c:pt idx="904">
                  <c:v>35.456353591160223</c:v>
                </c:pt>
                <c:pt idx="905">
                  <c:v>35.456953642384107</c:v>
                </c:pt>
                <c:pt idx="906">
                  <c:v>35.457552370452042</c:v>
                </c:pt>
                <c:pt idx="907">
                  <c:v>35.458149779735685</c:v>
                </c:pt>
                <c:pt idx="908">
                  <c:v>35.458745874587457</c:v>
                </c:pt>
                <c:pt idx="909">
                  <c:v>35.472527472527474</c:v>
                </c:pt>
                <c:pt idx="910">
                  <c:v>35.446761800219541</c:v>
                </c:pt>
                <c:pt idx="911">
                  <c:v>35.421052631578945</c:v>
                </c:pt>
                <c:pt idx="912">
                  <c:v>35.447973713033953</c:v>
                </c:pt>
                <c:pt idx="913">
                  <c:v>35.461706783369806</c:v>
                </c:pt>
                <c:pt idx="914">
                  <c:v>35.436065573770492</c:v>
                </c:pt>
                <c:pt idx="915">
                  <c:v>35.436681222707421</c:v>
                </c:pt>
                <c:pt idx="916">
                  <c:v>35.450381679389317</c:v>
                </c:pt>
                <c:pt idx="917">
                  <c:v>35.424836601307192</c:v>
                </c:pt>
                <c:pt idx="918">
                  <c:v>35.451577801958649</c:v>
                </c:pt>
                <c:pt idx="919">
                  <c:v>35.478260869565219</c:v>
                </c:pt>
                <c:pt idx="920">
                  <c:v>35.452768729641697</c:v>
                </c:pt>
                <c:pt idx="921">
                  <c:v>35.453362255965295</c:v>
                </c:pt>
                <c:pt idx="922">
                  <c:v>35.440953412784395</c:v>
                </c:pt>
                <c:pt idx="923">
                  <c:v>35.454545454545453</c:v>
                </c:pt>
                <c:pt idx="924">
                  <c:v>35.481081081081079</c:v>
                </c:pt>
                <c:pt idx="925">
                  <c:v>35.45572354211663</c:v>
                </c:pt>
                <c:pt idx="926">
                  <c:v>35.456310679611647</c:v>
                </c:pt>
                <c:pt idx="927">
                  <c:v>35.456896551724135</c:v>
                </c:pt>
                <c:pt idx="928">
                  <c:v>35.431646932185146</c:v>
                </c:pt>
                <c:pt idx="929">
                  <c:v>35.470967741935482</c:v>
                </c:pt>
                <c:pt idx="930">
                  <c:v>35.497314715359828</c:v>
                </c:pt>
                <c:pt idx="931">
                  <c:v>35.497854077253216</c:v>
                </c:pt>
                <c:pt idx="932">
                  <c:v>35.485530546623792</c:v>
                </c:pt>
                <c:pt idx="933">
                  <c:v>35.498929336188439</c:v>
                </c:pt>
                <c:pt idx="934">
                  <c:v>35.499465240641712</c:v>
                </c:pt>
                <c:pt idx="935">
                  <c:v>35.474358974358971</c:v>
                </c:pt>
                <c:pt idx="936">
                  <c:v>35.449306296691567</c:v>
                </c:pt>
                <c:pt idx="937">
                  <c:v>35.437100213219615</c:v>
                </c:pt>
                <c:pt idx="938">
                  <c:v>35.450479233226837</c:v>
                </c:pt>
                <c:pt idx="939">
                  <c:v>35.47659574468085</c:v>
                </c:pt>
                <c:pt idx="940">
                  <c:v>35.502656748140275</c:v>
                </c:pt>
                <c:pt idx="941">
                  <c:v>35.477707006369428</c:v>
                </c:pt>
                <c:pt idx="942">
                  <c:v>35.465535524920469</c:v>
                </c:pt>
                <c:pt idx="943">
                  <c:v>35.453389830508478</c:v>
                </c:pt>
                <c:pt idx="944">
                  <c:v>35.453968253968256</c:v>
                </c:pt>
                <c:pt idx="945">
                  <c:v>35.467230443974628</c:v>
                </c:pt>
                <c:pt idx="946">
                  <c:v>35.442449841605068</c:v>
                </c:pt>
                <c:pt idx="947">
                  <c:v>35.443037974683541</c:v>
                </c:pt>
                <c:pt idx="948">
                  <c:v>35.456269757639618</c:v>
                </c:pt>
                <c:pt idx="949">
                  <c:v>35.469473684210527</c:v>
                </c:pt>
                <c:pt idx="950">
                  <c:v>35.482649842271293</c:v>
                </c:pt>
                <c:pt idx="951">
                  <c:v>35.495798319327733</c:v>
                </c:pt>
                <c:pt idx="952">
                  <c:v>35.508919202518364</c:v>
                </c:pt>
                <c:pt idx="953">
                  <c:v>35.509433962264154</c:v>
                </c:pt>
                <c:pt idx="954">
                  <c:v>35.509947643979061</c:v>
                </c:pt>
                <c:pt idx="955">
                  <c:v>35.510460251046027</c:v>
                </c:pt>
                <c:pt idx="956">
                  <c:v>35.510971786833856</c:v>
                </c:pt>
                <c:pt idx="957">
                  <c:v>35.49895615866388</c:v>
                </c:pt>
                <c:pt idx="958">
                  <c:v>35.499478623566212</c:v>
                </c:pt>
                <c:pt idx="959">
                  <c:v>35.537500000000001</c:v>
                </c:pt>
                <c:pt idx="960">
                  <c:v>35.55046826222685</c:v>
                </c:pt>
                <c:pt idx="961">
                  <c:v>35.550935550935549</c:v>
                </c:pt>
                <c:pt idx="962">
                  <c:v>35.55140186915888</c:v>
                </c:pt>
                <c:pt idx="963">
                  <c:v>35.564315352697093</c:v>
                </c:pt>
                <c:pt idx="964">
                  <c:v>35.539896373056997</c:v>
                </c:pt>
                <c:pt idx="965">
                  <c:v>35.577639751552795</c:v>
                </c:pt>
                <c:pt idx="966">
                  <c:v>35.578076525336094</c:v>
                </c:pt>
                <c:pt idx="967">
                  <c:v>35.590909090909093</c:v>
                </c:pt>
                <c:pt idx="968">
                  <c:v>35.591331269349844</c:v>
                </c:pt>
                <c:pt idx="969">
                  <c:v>35.604123711340208</c:v>
                </c:pt>
                <c:pt idx="970">
                  <c:v>35.579814624098866</c:v>
                </c:pt>
                <c:pt idx="971">
                  <c:v>35.580246913580247</c:v>
                </c:pt>
                <c:pt idx="972">
                  <c:v>35.580678314491266</c:v>
                </c:pt>
                <c:pt idx="973">
                  <c:v>35.618069815195071</c:v>
                </c:pt>
                <c:pt idx="974">
                  <c:v>35.618461538461538</c:v>
                </c:pt>
                <c:pt idx="975">
                  <c:v>35.594262295081968</c:v>
                </c:pt>
                <c:pt idx="976">
                  <c:v>35.570112589559876</c:v>
                </c:pt>
                <c:pt idx="977">
                  <c:v>35.582822085889568</c:v>
                </c:pt>
                <c:pt idx="978">
                  <c:v>35.583248212461697</c:v>
                </c:pt>
                <c:pt idx="979">
                  <c:v>35.559183673469384</c:v>
                </c:pt>
                <c:pt idx="980">
                  <c:v>35.596330275229356</c:v>
                </c:pt>
                <c:pt idx="981">
                  <c:v>35.572301425661912</c:v>
                </c:pt>
                <c:pt idx="982">
                  <c:v>35.54832146490336</c:v>
                </c:pt>
                <c:pt idx="983">
                  <c:v>35.524390243902438</c:v>
                </c:pt>
                <c:pt idx="984">
                  <c:v>35.549238578680203</c:v>
                </c:pt>
                <c:pt idx="985">
                  <c:v>35.549695740365109</c:v>
                </c:pt>
                <c:pt idx="986">
                  <c:v>35.550151975683889</c:v>
                </c:pt>
                <c:pt idx="987">
                  <c:v>35.526315789473685</c:v>
                </c:pt>
                <c:pt idx="988">
                  <c:v>35.50252780586451</c:v>
                </c:pt>
                <c:pt idx="989">
                  <c:v>35.478787878787877</c:v>
                </c:pt>
                <c:pt idx="990">
                  <c:v>35.515640766902116</c:v>
                </c:pt>
                <c:pt idx="991">
                  <c:v>35.491935483870968</c:v>
                </c:pt>
                <c:pt idx="992">
                  <c:v>35.48036253776435</c:v>
                </c:pt>
                <c:pt idx="993">
                  <c:v>35.468812877263581</c:v>
                </c:pt>
                <c:pt idx="994">
                  <c:v>35.445226130653268</c:v>
                </c:pt>
                <c:pt idx="995">
                  <c:v>35.445783132530117</c:v>
                </c:pt>
                <c:pt idx="996">
                  <c:v>35.470411233701107</c:v>
                </c:pt>
                <c:pt idx="997">
                  <c:v>35.470941883767537</c:v>
                </c:pt>
                <c:pt idx="998">
                  <c:v>35.447447447447445</c:v>
                </c:pt>
                <c:pt idx="999">
                  <c:v>35.448</c:v>
                </c:pt>
              </c:numCache>
            </c:numRef>
          </c:yVal>
          <c:smooth val="1"/>
          <c:extLst>
            <c:ext xmlns:c16="http://schemas.microsoft.com/office/drawing/2014/chart" uri="{C3380CC4-5D6E-409C-BE32-E72D297353CC}">
              <c16:uniqueId val="{00000000-D05A-4D3B-A9C0-A36770E34669}"/>
            </c:ext>
          </c:extLst>
        </c:ser>
        <c:dLbls>
          <c:showLegendKey val="0"/>
          <c:showVal val="0"/>
          <c:showCatName val="0"/>
          <c:showSerName val="0"/>
          <c:showPercent val="0"/>
          <c:showBubbleSize val="0"/>
        </c:dLbls>
        <c:axId val="108437311"/>
        <c:axId val="108436351"/>
      </c:scatterChart>
      <c:valAx>
        <c:axId val="108437311"/>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36351"/>
        <c:crosses val="autoZero"/>
        <c:crossBetween val="midCat"/>
      </c:valAx>
      <c:valAx>
        <c:axId val="108436351"/>
        <c:scaling>
          <c:orientation val="minMax"/>
          <c:min val="1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3731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Net Demand</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$150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Simulation'!$BR$6:$BR$1005</c:f>
              <c:numCache>
                <c:formatCode>0</c:formatCode>
                <c:ptCount val="1000"/>
                <c:pt idx="0">
                  <c:v>15</c:v>
                </c:pt>
                <c:pt idx="1">
                  <c:v>20.5</c:v>
                </c:pt>
                <c:pt idx="2">
                  <c:v>20.333333333333332</c:v>
                </c:pt>
                <c:pt idx="3">
                  <c:v>21.75</c:v>
                </c:pt>
                <c:pt idx="4">
                  <c:v>20.8</c:v>
                </c:pt>
                <c:pt idx="5">
                  <c:v>20.5</c:v>
                </c:pt>
                <c:pt idx="6">
                  <c:v>20.142857142857142</c:v>
                </c:pt>
                <c:pt idx="7">
                  <c:v>20</c:v>
                </c:pt>
                <c:pt idx="8">
                  <c:v>20</c:v>
                </c:pt>
                <c:pt idx="9">
                  <c:v>19.399999999999999</c:v>
                </c:pt>
                <c:pt idx="10">
                  <c:v>19.272727272727273</c:v>
                </c:pt>
                <c:pt idx="11">
                  <c:v>19.416666666666668</c:v>
                </c:pt>
                <c:pt idx="12">
                  <c:v>20</c:v>
                </c:pt>
                <c:pt idx="13">
                  <c:v>20.142857142857142</c:v>
                </c:pt>
                <c:pt idx="14">
                  <c:v>20.533333333333335</c:v>
                </c:pt>
                <c:pt idx="15">
                  <c:v>20.4375</c:v>
                </c:pt>
                <c:pt idx="16">
                  <c:v>20</c:v>
                </c:pt>
                <c:pt idx="17">
                  <c:v>19.722222222222221</c:v>
                </c:pt>
                <c:pt idx="18">
                  <c:v>19.421052631578949</c:v>
                </c:pt>
                <c:pt idx="19">
                  <c:v>19.649999999999999</c:v>
                </c:pt>
                <c:pt idx="20">
                  <c:v>19.952380952380953</c:v>
                </c:pt>
                <c:pt idx="21">
                  <c:v>19.681818181818183</c:v>
                </c:pt>
                <c:pt idx="22">
                  <c:v>19.695652173913043</c:v>
                </c:pt>
                <c:pt idx="23">
                  <c:v>19.583333333333332</c:v>
                </c:pt>
                <c:pt idx="24">
                  <c:v>19.68</c:v>
                </c:pt>
                <c:pt idx="25">
                  <c:v>19.615384615384617</c:v>
                </c:pt>
                <c:pt idx="26">
                  <c:v>19.481481481481481</c:v>
                </c:pt>
                <c:pt idx="27">
                  <c:v>19.5</c:v>
                </c:pt>
                <c:pt idx="28">
                  <c:v>19.482758620689655</c:v>
                </c:pt>
                <c:pt idx="29">
                  <c:v>19.533333333333335</c:v>
                </c:pt>
                <c:pt idx="30">
                  <c:v>19.580645161290324</c:v>
                </c:pt>
                <c:pt idx="31">
                  <c:v>19.4375</c:v>
                </c:pt>
                <c:pt idx="32">
                  <c:v>19.575757575757574</c:v>
                </c:pt>
                <c:pt idx="33">
                  <c:v>19.558823529411764</c:v>
                </c:pt>
                <c:pt idx="34">
                  <c:v>19.542857142857144</c:v>
                </c:pt>
                <c:pt idx="35">
                  <c:v>19.583333333333332</c:v>
                </c:pt>
                <c:pt idx="36">
                  <c:v>19.567567567567568</c:v>
                </c:pt>
                <c:pt idx="37">
                  <c:v>19.578947368421051</c:v>
                </c:pt>
                <c:pt idx="38">
                  <c:v>19.46153846153846</c:v>
                </c:pt>
                <c:pt idx="39">
                  <c:v>19.524999999999999</c:v>
                </c:pt>
                <c:pt idx="40">
                  <c:v>19.414634146341463</c:v>
                </c:pt>
                <c:pt idx="41">
                  <c:v>19.38095238095238</c:v>
                </c:pt>
                <c:pt idx="42">
                  <c:v>19.604651162790699</c:v>
                </c:pt>
                <c:pt idx="43">
                  <c:v>19.59090909090909</c:v>
                </c:pt>
                <c:pt idx="44">
                  <c:v>19.711111111111112</c:v>
                </c:pt>
                <c:pt idx="45">
                  <c:v>19.847826086956523</c:v>
                </c:pt>
                <c:pt idx="46">
                  <c:v>19.829787234042552</c:v>
                </c:pt>
                <c:pt idx="47">
                  <c:v>19.9375</c:v>
                </c:pt>
                <c:pt idx="48">
                  <c:v>19.938775510204081</c:v>
                </c:pt>
                <c:pt idx="49">
                  <c:v>19.88</c:v>
                </c:pt>
                <c:pt idx="50">
                  <c:v>19.901960784313726</c:v>
                </c:pt>
                <c:pt idx="51">
                  <c:v>19.807692307692307</c:v>
                </c:pt>
                <c:pt idx="52">
                  <c:v>19.754716981132077</c:v>
                </c:pt>
                <c:pt idx="53">
                  <c:v>19.75925925925926</c:v>
                </c:pt>
                <c:pt idx="54">
                  <c:v>19.945454545454545</c:v>
                </c:pt>
                <c:pt idx="55">
                  <c:v>19.946428571428573</c:v>
                </c:pt>
                <c:pt idx="56">
                  <c:v>19.842105263157894</c:v>
                </c:pt>
                <c:pt idx="57">
                  <c:v>19.879310344827587</c:v>
                </c:pt>
                <c:pt idx="58">
                  <c:v>19.864406779661017</c:v>
                </c:pt>
                <c:pt idx="59">
                  <c:v>20</c:v>
                </c:pt>
                <c:pt idx="60">
                  <c:v>20.049180327868854</c:v>
                </c:pt>
                <c:pt idx="61">
                  <c:v>20.06451612903226</c:v>
                </c:pt>
                <c:pt idx="62">
                  <c:v>19.984126984126984</c:v>
                </c:pt>
                <c:pt idx="63">
                  <c:v>20.015625</c:v>
                </c:pt>
                <c:pt idx="64">
                  <c:v>19.907692307692308</c:v>
                </c:pt>
                <c:pt idx="65">
                  <c:v>19.803030303030305</c:v>
                </c:pt>
                <c:pt idx="66">
                  <c:v>19.746268656716417</c:v>
                </c:pt>
                <c:pt idx="67">
                  <c:v>19.838235294117649</c:v>
                </c:pt>
                <c:pt idx="68">
                  <c:v>19.826086956521738</c:v>
                </c:pt>
                <c:pt idx="69">
                  <c:v>19.785714285714285</c:v>
                </c:pt>
                <c:pt idx="70">
                  <c:v>19.788732394366196</c:v>
                </c:pt>
                <c:pt idx="71">
                  <c:v>19.972222222222221</c:v>
                </c:pt>
                <c:pt idx="72">
                  <c:v>19.931506849315067</c:v>
                </c:pt>
                <c:pt idx="73">
                  <c:v>20.013513513513512</c:v>
                </c:pt>
                <c:pt idx="74">
                  <c:v>20.066666666666666</c:v>
                </c:pt>
                <c:pt idx="75">
                  <c:v>20.026315789473685</c:v>
                </c:pt>
                <c:pt idx="76">
                  <c:v>20.012987012987011</c:v>
                </c:pt>
                <c:pt idx="77">
                  <c:v>20.03846153846154</c:v>
                </c:pt>
                <c:pt idx="78">
                  <c:v>20.037974683544302</c:v>
                </c:pt>
                <c:pt idx="79">
                  <c:v>20.05</c:v>
                </c:pt>
                <c:pt idx="80">
                  <c:v>20.02469135802469</c:v>
                </c:pt>
                <c:pt idx="81">
                  <c:v>20</c:v>
                </c:pt>
                <c:pt idx="82">
                  <c:v>20.048192771084338</c:v>
                </c:pt>
                <c:pt idx="83">
                  <c:v>19.952380952380953</c:v>
                </c:pt>
                <c:pt idx="84">
                  <c:v>19.952941176470588</c:v>
                </c:pt>
                <c:pt idx="85">
                  <c:v>19.965116279069768</c:v>
                </c:pt>
                <c:pt idx="86">
                  <c:v>19.931034482758619</c:v>
                </c:pt>
                <c:pt idx="87">
                  <c:v>20.03409090909091</c:v>
                </c:pt>
                <c:pt idx="88">
                  <c:v>20.022471910112358</c:v>
                </c:pt>
                <c:pt idx="89">
                  <c:v>20</c:v>
                </c:pt>
                <c:pt idx="90">
                  <c:v>20.021978021978022</c:v>
                </c:pt>
                <c:pt idx="91">
                  <c:v>20.065217391304348</c:v>
                </c:pt>
                <c:pt idx="92">
                  <c:v>20</c:v>
                </c:pt>
                <c:pt idx="93">
                  <c:v>19.925531914893618</c:v>
                </c:pt>
                <c:pt idx="94">
                  <c:v>19.905263157894737</c:v>
                </c:pt>
                <c:pt idx="95">
                  <c:v>19.854166666666668</c:v>
                </c:pt>
                <c:pt idx="96">
                  <c:v>19.865979381443299</c:v>
                </c:pt>
                <c:pt idx="97">
                  <c:v>19.867346938775512</c:v>
                </c:pt>
                <c:pt idx="98">
                  <c:v>19.888888888888889</c:v>
                </c:pt>
                <c:pt idx="99">
                  <c:v>19.850000000000001</c:v>
                </c:pt>
                <c:pt idx="100">
                  <c:v>19.831683168316832</c:v>
                </c:pt>
                <c:pt idx="101">
                  <c:v>19.803921568627452</c:v>
                </c:pt>
                <c:pt idx="102">
                  <c:v>19.815533980582526</c:v>
                </c:pt>
                <c:pt idx="103">
                  <c:v>19.91346153846154</c:v>
                </c:pt>
                <c:pt idx="104">
                  <c:v>19.895238095238096</c:v>
                </c:pt>
                <c:pt idx="105">
                  <c:v>19.89622641509434</c:v>
                </c:pt>
                <c:pt idx="106">
                  <c:v>19.943925233644858</c:v>
                </c:pt>
                <c:pt idx="107">
                  <c:v>19.953703703703702</c:v>
                </c:pt>
                <c:pt idx="108">
                  <c:v>19.954128440366972</c:v>
                </c:pt>
                <c:pt idx="109">
                  <c:v>19.954545454545453</c:v>
                </c:pt>
                <c:pt idx="110">
                  <c:v>19.990990990990991</c:v>
                </c:pt>
                <c:pt idx="111">
                  <c:v>19.964285714285715</c:v>
                </c:pt>
                <c:pt idx="112">
                  <c:v>20.044247787610619</c:v>
                </c:pt>
                <c:pt idx="113">
                  <c:v>20.026315789473685</c:v>
                </c:pt>
                <c:pt idx="114">
                  <c:v>20.008695652173913</c:v>
                </c:pt>
                <c:pt idx="115">
                  <c:v>19.982758620689655</c:v>
                </c:pt>
                <c:pt idx="116">
                  <c:v>19.94017094017094</c:v>
                </c:pt>
                <c:pt idx="117">
                  <c:v>19.940677966101696</c:v>
                </c:pt>
                <c:pt idx="118">
                  <c:v>19.899159663865547</c:v>
                </c:pt>
                <c:pt idx="119">
                  <c:v>19.875</c:v>
                </c:pt>
                <c:pt idx="120">
                  <c:v>19.917355371900825</c:v>
                </c:pt>
                <c:pt idx="121">
                  <c:v>19.967213114754099</c:v>
                </c:pt>
                <c:pt idx="122">
                  <c:v>20.056910569105693</c:v>
                </c:pt>
                <c:pt idx="123">
                  <c:v>20.10483870967742</c:v>
                </c:pt>
                <c:pt idx="124">
                  <c:v>20.096</c:v>
                </c:pt>
                <c:pt idx="125">
                  <c:v>20.111111111111111</c:v>
                </c:pt>
                <c:pt idx="126">
                  <c:v>20.039370078740159</c:v>
                </c:pt>
                <c:pt idx="127">
                  <c:v>20.046875</c:v>
                </c:pt>
                <c:pt idx="128">
                  <c:v>20.046511627906977</c:v>
                </c:pt>
                <c:pt idx="129">
                  <c:v>20.030769230769231</c:v>
                </c:pt>
                <c:pt idx="130">
                  <c:v>20.022900763358777</c:v>
                </c:pt>
                <c:pt idx="131">
                  <c:v>20.037878787878789</c:v>
                </c:pt>
                <c:pt idx="132">
                  <c:v>20.082706766917294</c:v>
                </c:pt>
                <c:pt idx="133">
                  <c:v>20.029850746268657</c:v>
                </c:pt>
                <c:pt idx="134">
                  <c:v>20.007407407407406</c:v>
                </c:pt>
                <c:pt idx="135">
                  <c:v>20.044117647058822</c:v>
                </c:pt>
                <c:pt idx="136">
                  <c:v>19.985401459854014</c:v>
                </c:pt>
                <c:pt idx="137">
                  <c:v>19.985507246376812</c:v>
                </c:pt>
                <c:pt idx="138">
                  <c:v>20.014388489208635</c:v>
                </c:pt>
                <c:pt idx="139">
                  <c:v>20.007142857142856</c:v>
                </c:pt>
                <c:pt idx="140">
                  <c:v>20.049645390070921</c:v>
                </c:pt>
                <c:pt idx="141">
                  <c:v>20.119718309859156</c:v>
                </c:pt>
                <c:pt idx="142">
                  <c:v>20.09090909090909</c:v>
                </c:pt>
                <c:pt idx="143">
                  <c:v>20.0625</c:v>
                </c:pt>
                <c:pt idx="144">
                  <c:v>20.055172413793102</c:v>
                </c:pt>
                <c:pt idx="145">
                  <c:v>20.075342465753426</c:v>
                </c:pt>
                <c:pt idx="146">
                  <c:v>20.122448979591837</c:v>
                </c:pt>
                <c:pt idx="147">
                  <c:v>20.168918918918919</c:v>
                </c:pt>
                <c:pt idx="148">
                  <c:v>20.201342281879196</c:v>
                </c:pt>
                <c:pt idx="149">
                  <c:v>20.18</c:v>
                </c:pt>
                <c:pt idx="150">
                  <c:v>20.205298013245034</c:v>
                </c:pt>
                <c:pt idx="151">
                  <c:v>20.171052631578949</c:v>
                </c:pt>
                <c:pt idx="152">
                  <c:v>20.183006535947712</c:v>
                </c:pt>
                <c:pt idx="153">
                  <c:v>20.168831168831169</c:v>
                </c:pt>
                <c:pt idx="154">
                  <c:v>20.187096774193549</c:v>
                </c:pt>
                <c:pt idx="155">
                  <c:v>20.160256410256409</c:v>
                </c:pt>
                <c:pt idx="156">
                  <c:v>20.140127388535031</c:v>
                </c:pt>
                <c:pt idx="157">
                  <c:v>20.151898734177216</c:v>
                </c:pt>
                <c:pt idx="158">
                  <c:v>20.125786163522012</c:v>
                </c:pt>
                <c:pt idx="159">
                  <c:v>20.112500000000001</c:v>
                </c:pt>
                <c:pt idx="160">
                  <c:v>20.118012422360248</c:v>
                </c:pt>
                <c:pt idx="161">
                  <c:v>20.117283950617285</c:v>
                </c:pt>
                <c:pt idx="162">
                  <c:v>20.14723926380368</c:v>
                </c:pt>
                <c:pt idx="163">
                  <c:v>20.128048780487806</c:v>
                </c:pt>
                <c:pt idx="164">
                  <c:v>20.109090909090909</c:v>
                </c:pt>
                <c:pt idx="165">
                  <c:v>20.096385542168676</c:v>
                </c:pt>
                <c:pt idx="166">
                  <c:v>20.101796407185628</c:v>
                </c:pt>
                <c:pt idx="167">
                  <c:v>20.077380952380953</c:v>
                </c:pt>
                <c:pt idx="168">
                  <c:v>20.041420118343197</c:v>
                </c:pt>
                <c:pt idx="169">
                  <c:v>20.011764705882353</c:v>
                </c:pt>
                <c:pt idx="170">
                  <c:v>20.005847953216374</c:v>
                </c:pt>
                <c:pt idx="171">
                  <c:v>19.988372093023255</c:v>
                </c:pt>
                <c:pt idx="172">
                  <c:v>19.953757225433527</c:v>
                </c:pt>
                <c:pt idx="173">
                  <c:v>19.982758620689655</c:v>
                </c:pt>
                <c:pt idx="174">
                  <c:v>19.982857142857142</c:v>
                </c:pt>
                <c:pt idx="175">
                  <c:v>19.948863636363637</c:v>
                </c:pt>
                <c:pt idx="176">
                  <c:v>19.960451977401132</c:v>
                </c:pt>
                <c:pt idx="177">
                  <c:v>19.932584269662922</c:v>
                </c:pt>
                <c:pt idx="178">
                  <c:v>19.916201117318437</c:v>
                </c:pt>
                <c:pt idx="179">
                  <c:v>19.905555555555555</c:v>
                </c:pt>
                <c:pt idx="180">
                  <c:v>19.878453038674031</c:v>
                </c:pt>
                <c:pt idx="181">
                  <c:v>19.890109890109891</c:v>
                </c:pt>
                <c:pt idx="182">
                  <c:v>19.879781420765028</c:v>
                </c:pt>
                <c:pt idx="183">
                  <c:v>19.880434782608695</c:v>
                </c:pt>
                <c:pt idx="184">
                  <c:v>19.875675675675677</c:v>
                </c:pt>
                <c:pt idx="185">
                  <c:v>19.870967741935484</c:v>
                </c:pt>
                <c:pt idx="186">
                  <c:v>19.834224598930483</c:v>
                </c:pt>
                <c:pt idx="187">
                  <c:v>19.845744680851062</c:v>
                </c:pt>
                <c:pt idx="188">
                  <c:v>19.814814814814813</c:v>
                </c:pt>
                <c:pt idx="189">
                  <c:v>19.805263157894736</c:v>
                </c:pt>
                <c:pt idx="190">
                  <c:v>19.769633507853403</c:v>
                </c:pt>
                <c:pt idx="191">
                  <c:v>19.739583333333332</c:v>
                </c:pt>
                <c:pt idx="192">
                  <c:v>19.761658031088082</c:v>
                </c:pt>
                <c:pt idx="193">
                  <c:v>19.737113402061855</c:v>
                </c:pt>
                <c:pt idx="194">
                  <c:v>19.738461538461539</c:v>
                </c:pt>
                <c:pt idx="195">
                  <c:v>19.729591836734695</c:v>
                </c:pt>
                <c:pt idx="196">
                  <c:v>19.725888324873097</c:v>
                </c:pt>
                <c:pt idx="197">
                  <c:v>19.772727272727273</c:v>
                </c:pt>
                <c:pt idx="198">
                  <c:v>19.768844221105528</c:v>
                </c:pt>
                <c:pt idx="199">
                  <c:v>19.774999999999999</c:v>
                </c:pt>
                <c:pt idx="200">
                  <c:v>19.776119402985074</c:v>
                </c:pt>
                <c:pt idx="201">
                  <c:v>19.777227722772277</c:v>
                </c:pt>
                <c:pt idx="202">
                  <c:v>19.763546798029555</c:v>
                </c:pt>
                <c:pt idx="203">
                  <c:v>19.779411764705884</c:v>
                </c:pt>
                <c:pt idx="204">
                  <c:v>19.795121951219514</c:v>
                </c:pt>
                <c:pt idx="205">
                  <c:v>19.796116504854368</c:v>
                </c:pt>
                <c:pt idx="206">
                  <c:v>19.777777777777779</c:v>
                </c:pt>
                <c:pt idx="207">
                  <c:v>19.77403846153846</c:v>
                </c:pt>
                <c:pt idx="208">
                  <c:v>19.770334928229666</c:v>
                </c:pt>
                <c:pt idx="209">
                  <c:v>19.785714285714285</c:v>
                </c:pt>
                <c:pt idx="210">
                  <c:v>19.800947867298579</c:v>
                </c:pt>
                <c:pt idx="211">
                  <c:v>19.783018867924529</c:v>
                </c:pt>
                <c:pt idx="212">
                  <c:v>19.816901408450704</c:v>
                </c:pt>
                <c:pt idx="213">
                  <c:v>19.808411214953271</c:v>
                </c:pt>
                <c:pt idx="214">
                  <c:v>19.81860465116279</c:v>
                </c:pt>
                <c:pt idx="215">
                  <c:v>19.833333333333332</c:v>
                </c:pt>
                <c:pt idx="216">
                  <c:v>19.820276497695854</c:v>
                </c:pt>
                <c:pt idx="217">
                  <c:v>19.798165137614678</c:v>
                </c:pt>
                <c:pt idx="218">
                  <c:v>19.794520547945204</c:v>
                </c:pt>
                <c:pt idx="219">
                  <c:v>19.768181818181819</c:v>
                </c:pt>
                <c:pt idx="220">
                  <c:v>19.782805429864254</c:v>
                </c:pt>
                <c:pt idx="221">
                  <c:v>19.797297297297298</c:v>
                </c:pt>
                <c:pt idx="222">
                  <c:v>19.775784753363229</c:v>
                </c:pt>
                <c:pt idx="223">
                  <c:v>19.754464285714285</c:v>
                </c:pt>
                <c:pt idx="224">
                  <c:v>19.742222222222221</c:v>
                </c:pt>
                <c:pt idx="225">
                  <c:v>19.734513274336283</c:v>
                </c:pt>
                <c:pt idx="226">
                  <c:v>19.722466960352424</c:v>
                </c:pt>
                <c:pt idx="227">
                  <c:v>19.741228070175438</c:v>
                </c:pt>
                <c:pt idx="228">
                  <c:v>19.772925764192141</c:v>
                </c:pt>
                <c:pt idx="229">
                  <c:v>19.760869565217391</c:v>
                </c:pt>
                <c:pt idx="230">
                  <c:v>19.774891774891774</c:v>
                </c:pt>
                <c:pt idx="231">
                  <c:v>19.758620689655171</c:v>
                </c:pt>
                <c:pt idx="232">
                  <c:v>19.755364806866954</c:v>
                </c:pt>
                <c:pt idx="233">
                  <c:v>19.743589743589745</c:v>
                </c:pt>
                <c:pt idx="234">
                  <c:v>19.74468085106383</c:v>
                </c:pt>
                <c:pt idx="235">
                  <c:v>19.758474576271187</c:v>
                </c:pt>
                <c:pt idx="236">
                  <c:v>19.742616033755276</c:v>
                </c:pt>
                <c:pt idx="237">
                  <c:v>19.735294117647058</c:v>
                </c:pt>
                <c:pt idx="238">
                  <c:v>19.753138075313807</c:v>
                </c:pt>
                <c:pt idx="239">
                  <c:v>19.737500000000001</c:v>
                </c:pt>
                <c:pt idx="240">
                  <c:v>19.730290456431536</c:v>
                </c:pt>
                <c:pt idx="241">
                  <c:v>19.714876033057852</c:v>
                </c:pt>
                <c:pt idx="242">
                  <c:v>19.7119341563786</c:v>
                </c:pt>
                <c:pt idx="243">
                  <c:v>19.696721311475411</c:v>
                </c:pt>
                <c:pt idx="244">
                  <c:v>19.689795918367349</c:v>
                </c:pt>
                <c:pt idx="245">
                  <c:v>19.707317073170731</c:v>
                </c:pt>
                <c:pt idx="246">
                  <c:v>19.724696356275302</c:v>
                </c:pt>
                <c:pt idx="247">
                  <c:v>19.721774193548388</c:v>
                </c:pt>
                <c:pt idx="248">
                  <c:v>19.722891566265059</c:v>
                </c:pt>
                <c:pt idx="249">
                  <c:v>19.707999999999998</c:v>
                </c:pt>
                <c:pt idx="250">
                  <c:v>19.705179282868524</c:v>
                </c:pt>
                <c:pt idx="251">
                  <c:v>19.706349206349206</c:v>
                </c:pt>
                <c:pt idx="252">
                  <c:v>19.691699604743082</c:v>
                </c:pt>
                <c:pt idx="253">
                  <c:v>19.700787401574804</c:v>
                </c:pt>
                <c:pt idx="254">
                  <c:v>19.682352941176472</c:v>
                </c:pt>
                <c:pt idx="255">
                  <c:v>19.6875</c:v>
                </c:pt>
                <c:pt idx="256">
                  <c:v>19.700389105058367</c:v>
                </c:pt>
                <c:pt idx="257">
                  <c:v>19.68217054263566</c:v>
                </c:pt>
                <c:pt idx="258">
                  <c:v>19.694980694980696</c:v>
                </c:pt>
                <c:pt idx="259">
                  <c:v>19.688461538461539</c:v>
                </c:pt>
                <c:pt idx="260">
                  <c:v>19.704980842911876</c:v>
                </c:pt>
                <c:pt idx="261">
                  <c:v>19.68320610687023</c:v>
                </c:pt>
                <c:pt idx="262">
                  <c:v>19.695817490494296</c:v>
                </c:pt>
                <c:pt idx="263">
                  <c:v>19.681818181818183</c:v>
                </c:pt>
                <c:pt idx="264">
                  <c:v>19.679245283018869</c:v>
                </c:pt>
                <c:pt idx="265">
                  <c:v>19.703007518796994</c:v>
                </c:pt>
                <c:pt idx="266">
                  <c:v>19.681647940074907</c:v>
                </c:pt>
                <c:pt idx="267">
                  <c:v>19.671641791044777</c:v>
                </c:pt>
                <c:pt idx="268">
                  <c:v>19.669144981412639</c:v>
                </c:pt>
                <c:pt idx="269">
                  <c:v>19.655555555555555</c:v>
                </c:pt>
                <c:pt idx="270">
                  <c:v>19.645756457564577</c:v>
                </c:pt>
                <c:pt idx="271">
                  <c:v>19.650735294117649</c:v>
                </c:pt>
                <c:pt idx="272">
                  <c:v>19.64835164835165</c:v>
                </c:pt>
                <c:pt idx="273">
                  <c:v>19.635036496350367</c:v>
                </c:pt>
                <c:pt idx="274">
                  <c:v>19.643636363636364</c:v>
                </c:pt>
                <c:pt idx="275">
                  <c:v>19.659420289855074</c:v>
                </c:pt>
                <c:pt idx="276">
                  <c:v>19.657039711191334</c:v>
                </c:pt>
                <c:pt idx="277">
                  <c:v>19.625899280575538</c:v>
                </c:pt>
                <c:pt idx="278">
                  <c:v>19.659498207885303</c:v>
                </c:pt>
                <c:pt idx="279">
                  <c:v>19.653571428571428</c:v>
                </c:pt>
                <c:pt idx="280">
                  <c:v>19.644128113879002</c:v>
                </c:pt>
                <c:pt idx="281">
                  <c:v>19.666666666666668</c:v>
                </c:pt>
                <c:pt idx="282">
                  <c:v>19.671378091872793</c:v>
                </c:pt>
                <c:pt idx="283">
                  <c:v>19.669014084507044</c:v>
                </c:pt>
                <c:pt idx="284">
                  <c:v>19.694736842105264</c:v>
                </c:pt>
                <c:pt idx="285">
                  <c:v>19.70979020979021</c:v>
                </c:pt>
                <c:pt idx="286">
                  <c:v>19.710801393728222</c:v>
                </c:pt>
                <c:pt idx="287">
                  <c:v>19.722222222222221</c:v>
                </c:pt>
                <c:pt idx="288">
                  <c:v>19.716262975778548</c:v>
                </c:pt>
                <c:pt idx="289">
                  <c:v>19.693103448275863</c:v>
                </c:pt>
                <c:pt idx="290">
                  <c:v>19.676975945017183</c:v>
                </c:pt>
                <c:pt idx="291">
                  <c:v>19.708904109589042</c:v>
                </c:pt>
                <c:pt idx="292">
                  <c:v>19.713310580204777</c:v>
                </c:pt>
                <c:pt idx="293">
                  <c:v>19.693877551020407</c:v>
                </c:pt>
                <c:pt idx="294">
                  <c:v>19.691525423728812</c:v>
                </c:pt>
                <c:pt idx="295">
                  <c:v>19.699324324324323</c:v>
                </c:pt>
                <c:pt idx="296">
                  <c:v>19.703703703703702</c:v>
                </c:pt>
                <c:pt idx="297">
                  <c:v>19.711409395973153</c:v>
                </c:pt>
                <c:pt idx="298">
                  <c:v>19.68896321070234</c:v>
                </c:pt>
                <c:pt idx="299">
                  <c:v>19.696666666666665</c:v>
                </c:pt>
                <c:pt idx="300">
                  <c:v>19.697674418604652</c:v>
                </c:pt>
                <c:pt idx="301">
                  <c:v>19.701986754966889</c:v>
                </c:pt>
                <c:pt idx="302">
                  <c:v>19.702970297029704</c:v>
                </c:pt>
                <c:pt idx="303">
                  <c:v>19.703947368421051</c:v>
                </c:pt>
                <c:pt idx="304">
                  <c:v>19.698360655737705</c:v>
                </c:pt>
                <c:pt idx="305">
                  <c:v>19.705882352941178</c:v>
                </c:pt>
                <c:pt idx="306">
                  <c:v>19.690553745928337</c:v>
                </c:pt>
                <c:pt idx="307">
                  <c:v>19.698051948051948</c:v>
                </c:pt>
                <c:pt idx="308">
                  <c:v>19.711974110032362</c:v>
                </c:pt>
                <c:pt idx="309">
                  <c:v>19.729032258064517</c:v>
                </c:pt>
                <c:pt idx="310">
                  <c:v>19.742765273311896</c:v>
                </c:pt>
                <c:pt idx="311">
                  <c:v>19.753205128205128</c:v>
                </c:pt>
                <c:pt idx="312">
                  <c:v>19.76038338658147</c:v>
                </c:pt>
                <c:pt idx="313">
                  <c:v>19.745222929936304</c:v>
                </c:pt>
                <c:pt idx="314">
                  <c:v>19.736507936507937</c:v>
                </c:pt>
                <c:pt idx="315">
                  <c:v>19.74367088607595</c:v>
                </c:pt>
                <c:pt idx="316">
                  <c:v>19.757097791798106</c:v>
                </c:pt>
                <c:pt idx="317">
                  <c:v>19.754716981132077</c:v>
                </c:pt>
                <c:pt idx="318">
                  <c:v>19.771159874608152</c:v>
                </c:pt>
                <c:pt idx="319">
                  <c:v>19.771875000000001</c:v>
                </c:pt>
                <c:pt idx="320">
                  <c:v>19.778816199376948</c:v>
                </c:pt>
                <c:pt idx="321">
                  <c:v>19.79192546583851</c:v>
                </c:pt>
                <c:pt idx="322">
                  <c:v>19.786377708978328</c:v>
                </c:pt>
                <c:pt idx="323">
                  <c:v>19.802469135802468</c:v>
                </c:pt>
                <c:pt idx="324">
                  <c:v>19.790769230769232</c:v>
                </c:pt>
                <c:pt idx="325">
                  <c:v>19.79447852760736</c:v>
                </c:pt>
                <c:pt idx="326">
                  <c:v>19.801223241590215</c:v>
                </c:pt>
                <c:pt idx="327">
                  <c:v>19.774390243902438</c:v>
                </c:pt>
                <c:pt idx="328">
                  <c:v>19.784194528875378</c:v>
                </c:pt>
                <c:pt idx="329">
                  <c:v>19.809090909090909</c:v>
                </c:pt>
                <c:pt idx="330">
                  <c:v>19.809667673716014</c:v>
                </c:pt>
                <c:pt idx="331">
                  <c:v>19.819277108433734</c:v>
                </c:pt>
                <c:pt idx="332">
                  <c:v>19.804804804804803</c:v>
                </c:pt>
                <c:pt idx="333">
                  <c:v>19.817365269461078</c:v>
                </c:pt>
                <c:pt idx="334">
                  <c:v>19.811940298507462</c:v>
                </c:pt>
                <c:pt idx="335">
                  <c:v>19.842261904761905</c:v>
                </c:pt>
                <c:pt idx="336">
                  <c:v>19.830860534124628</c:v>
                </c:pt>
                <c:pt idx="337">
                  <c:v>19.816568047337277</c:v>
                </c:pt>
                <c:pt idx="338">
                  <c:v>19.802359882005899</c:v>
                </c:pt>
                <c:pt idx="339">
                  <c:v>19.785294117647059</c:v>
                </c:pt>
                <c:pt idx="340">
                  <c:v>19.759530791788855</c:v>
                </c:pt>
                <c:pt idx="341">
                  <c:v>19.757309941520468</c:v>
                </c:pt>
                <c:pt idx="342">
                  <c:v>19.769679300291546</c:v>
                </c:pt>
                <c:pt idx="343">
                  <c:v>19.790697674418606</c:v>
                </c:pt>
                <c:pt idx="344">
                  <c:v>19.785507246376813</c:v>
                </c:pt>
                <c:pt idx="345">
                  <c:v>19.783236994219653</c:v>
                </c:pt>
                <c:pt idx="346">
                  <c:v>19.792507204610953</c:v>
                </c:pt>
                <c:pt idx="347">
                  <c:v>19.790229885057471</c:v>
                </c:pt>
                <c:pt idx="348">
                  <c:v>19.782234957020059</c:v>
                </c:pt>
                <c:pt idx="349">
                  <c:v>19.794285714285714</c:v>
                </c:pt>
                <c:pt idx="350">
                  <c:v>19.803418803418804</c:v>
                </c:pt>
                <c:pt idx="351">
                  <c:v>19.795454545454547</c:v>
                </c:pt>
                <c:pt idx="352">
                  <c:v>19.810198300283286</c:v>
                </c:pt>
                <c:pt idx="353">
                  <c:v>19.802259887005651</c:v>
                </c:pt>
                <c:pt idx="354">
                  <c:v>19.79718309859155</c:v>
                </c:pt>
                <c:pt idx="355">
                  <c:v>19.789325842696631</c:v>
                </c:pt>
                <c:pt idx="356">
                  <c:v>19.789915966386555</c:v>
                </c:pt>
                <c:pt idx="357">
                  <c:v>19.798882681564248</c:v>
                </c:pt>
                <c:pt idx="358">
                  <c:v>19.791086350974929</c:v>
                </c:pt>
                <c:pt idx="359">
                  <c:v>19.797222222222221</c:v>
                </c:pt>
                <c:pt idx="360">
                  <c:v>19.81163434903047</c:v>
                </c:pt>
                <c:pt idx="361">
                  <c:v>19.806629834254142</c:v>
                </c:pt>
                <c:pt idx="362">
                  <c:v>19.790633608815426</c:v>
                </c:pt>
                <c:pt idx="363">
                  <c:v>19.780219780219781</c:v>
                </c:pt>
                <c:pt idx="364">
                  <c:v>19.767123287671232</c:v>
                </c:pt>
                <c:pt idx="365">
                  <c:v>19.756830601092897</c:v>
                </c:pt>
                <c:pt idx="366">
                  <c:v>19.749318801089917</c:v>
                </c:pt>
                <c:pt idx="367">
                  <c:v>19.75</c:v>
                </c:pt>
                <c:pt idx="368">
                  <c:v>19.745257452574524</c:v>
                </c:pt>
                <c:pt idx="369">
                  <c:v>19.754054054054055</c:v>
                </c:pt>
                <c:pt idx="370">
                  <c:v>19.760107816711589</c:v>
                </c:pt>
                <c:pt idx="371">
                  <c:v>19.782258064516128</c:v>
                </c:pt>
                <c:pt idx="372">
                  <c:v>19.796246648793566</c:v>
                </c:pt>
                <c:pt idx="373">
                  <c:v>19.794117647058822</c:v>
                </c:pt>
                <c:pt idx="374">
                  <c:v>19.781333333333333</c:v>
                </c:pt>
                <c:pt idx="375">
                  <c:v>19.797872340425531</c:v>
                </c:pt>
                <c:pt idx="376">
                  <c:v>19.785145888594165</c:v>
                </c:pt>
                <c:pt idx="377">
                  <c:v>19.780423280423282</c:v>
                </c:pt>
                <c:pt idx="378">
                  <c:v>19.78364116094987</c:v>
                </c:pt>
                <c:pt idx="379">
                  <c:v>19.786842105263158</c:v>
                </c:pt>
                <c:pt idx="380">
                  <c:v>19.784776902887138</c:v>
                </c:pt>
                <c:pt idx="381">
                  <c:v>19.780104712041886</c:v>
                </c:pt>
                <c:pt idx="382">
                  <c:v>19.79373368146214</c:v>
                </c:pt>
                <c:pt idx="383">
                  <c:v>19.786458333333332</c:v>
                </c:pt>
                <c:pt idx="384">
                  <c:v>19.774025974025975</c:v>
                </c:pt>
                <c:pt idx="385">
                  <c:v>19.764248704663213</c:v>
                </c:pt>
                <c:pt idx="386">
                  <c:v>19.770025839793281</c:v>
                </c:pt>
                <c:pt idx="387">
                  <c:v>19.770618556701031</c:v>
                </c:pt>
                <c:pt idx="388">
                  <c:v>19.760925449871465</c:v>
                </c:pt>
                <c:pt idx="389">
                  <c:v>19.766666666666666</c:v>
                </c:pt>
                <c:pt idx="390">
                  <c:v>19.777493606138108</c:v>
                </c:pt>
                <c:pt idx="391">
                  <c:v>19.772959183673468</c:v>
                </c:pt>
                <c:pt idx="392">
                  <c:v>19.776081424936386</c:v>
                </c:pt>
                <c:pt idx="393">
                  <c:v>19.799492385786802</c:v>
                </c:pt>
                <c:pt idx="394">
                  <c:v>19.79493670886076</c:v>
                </c:pt>
                <c:pt idx="395">
                  <c:v>19.795454545454547</c:v>
                </c:pt>
                <c:pt idx="396">
                  <c:v>19.78589420654912</c:v>
                </c:pt>
                <c:pt idx="397">
                  <c:v>19.798994974874372</c:v>
                </c:pt>
                <c:pt idx="398">
                  <c:v>19.794486215538846</c:v>
                </c:pt>
                <c:pt idx="399">
                  <c:v>19.795000000000002</c:v>
                </c:pt>
                <c:pt idx="400">
                  <c:v>19.778054862842893</c:v>
                </c:pt>
                <c:pt idx="401">
                  <c:v>19.766169154228855</c:v>
                </c:pt>
                <c:pt idx="402">
                  <c:v>19.771712158808931</c:v>
                </c:pt>
                <c:pt idx="403">
                  <c:v>19.764851485148515</c:v>
                </c:pt>
                <c:pt idx="404">
                  <c:v>19.77283950617284</c:v>
                </c:pt>
                <c:pt idx="405">
                  <c:v>19.761083743842363</c:v>
                </c:pt>
                <c:pt idx="406">
                  <c:v>19.761670761670761</c:v>
                </c:pt>
                <c:pt idx="407">
                  <c:v>19.752450980392158</c:v>
                </c:pt>
                <c:pt idx="408">
                  <c:v>19.757946210268948</c:v>
                </c:pt>
                <c:pt idx="409">
                  <c:v>19.753658536585366</c:v>
                </c:pt>
                <c:pt idx="410">
                  <c:v>19.744525547445257</c:v>
                </c:pt>
                <c:pt idx="411">
                  <c:v>19.74514563106796</c:v>
                </c:pt>
                <c:pt idx="412">
                  <c:v>19.750605326876514</c:v>
                </c:pt>
                <c:pt idx="413">
                  <c:v>19.756038647342994</c:v>
                </c:pt>
                <c:pt idx="414">
                  <c:v>19.749397590361447</c:v>
                </c:pt>
                <c:pt idx="415">
                  <c:v>19.735576923076923</c:v>
                </c:pt>
                <c:pt idx="416">
                  <c:v>19.7242206235012</c:v>
                </c:pt>
                <c:pt idx="417">
                  <c:v>19.722488038277511</c:v>
                </c:pt>
                <c:pt idx="418">
                  <c:v>19.720763723150359</c:v>
                </c:pt>
                <c:pt idx="419">
                  <c:v>19.723809523809525</c:v>
                </c:pt>
                <c:pt idx="420">
                  <c:v>19.717339667458432</c:v>
                </c:pt>
                <c:pt idx="421">
                  <c:v>19.722748815165875</c:v>
                </c:pt>
                <c:pt idx="422">
                  <c:v>19.716312056737589</c:v>
                </c:pt>
                <c:pt idx="423">
                  <c:v>19.71933962264151</c:v>
                </c:pt>
                <c:pt idx="424">
                  <c:v>19.72</c:v>
                </c:pt>
                <c:pt idx="425">
                  <c:v>19.71361502347418</c:v>
                </c:pt>
                <c:pt idx="426">
                  <c:v>19.711943793911008</c:v>
                </c:pt>
                <c:pt idx="427">
                  <c:v>19.705607476635514</c:v>
                </c:pt>
                <c:pt idx="428">
                  <c:v>19.715617715617714</c:v>
                </c:pt>
                <c:pt idx="429">
                  <c:v>19.711627906976744</c:v>
                </c:pt>
                <c:pt idx="430">
                  <c:v>19.705336426914155</c:v>
                </c:pt>
                <c:pt idx="431">
                  <c:v>19.706018518518519</c:v>
                </c:pt>
                <c:pt idx="432">
                  <c:v>19.720554272517322</c:v>
                </c:pt>
                <c:pt idx="433">
                  <c:v>19.721198156682028</c:v>
                </c:pt>
                <c:pt idx="434">
                  <c:v>19.717241379310344</c:v>
                </c:pt>
                <c:pt idx="435">
                  <c:v>19.724770642201836</c:v>
                </c:pt>
                <c:pt idx="436">
                  <c:v>19.71853546910755</c:v>
                </c:pt>
                <c:pt idx="437">
                  <c:v>19.726027397260275</c:v>
                </c:pt>
                <c:pt idx="438">
                  <c:v>19.719817767653758</c:v>
                </c:pt>
                <c:pt idx="439">
                  <c:v>19.71590909090909</c:v>
                </c:pt>
                <c:pt idx="440">
                  <c:v>19.743764172335602</c:v>
                </c:pt>
                <c:pt idx="441">
                  <c:v>19.755656108597286</c:v>
                </c:pt>
                <c:pt idx="442">
                  <c:v>19.769751693002256</c:v>
                </c:pt>
                <c:pt idx="443">
                  <c:v>19.763513513513512</c:v>
                </c:pt>
                <c:pt idx="444">
                  <c:v>19.761797752808988</c:v>
                </c:pt>
                <c:pt idx="445">
                  <c:v>19.748878923766817</c:v>
                </c:pt>
                <c:pt idx="446">
                  <c:v>19.736017897091724</c:v>
                </c:pt>
                <c:pt idx="447">
                  <c:v>19.732142857142858</c:v>
                </c:pt>
                <c:pt idx="448">
                  <c:v>19.734966592427618</c:v>
                </c:pt>
                <c:pt idx="449">
                  <c:v>19.746666666666666</c:v>
                </c:pt>
                <c:pt idx="450">
                  <c:v>19.749445676274945</c:v>
                </c:pt>
                <c:pt idx="451">
                  <c:v>19.752212389380531</c:v>
                </c:pt>
                <c:pt idx="452">
                  <c:v>19.783664459161148</c:v>
                </c:pt>
                <c:pt idx="453">
                  <c:v>19.781938325991188</c:v>
                </c:pt>
                <c:pt idx="454">
                  <c:v>19.771428571428572</c:v>
                </c:pt>
                <c:pt idx="455">
                  <c:v>19.765350877192983</c:v>
                </c:pt>
                <c:pt idx="456">
                  <c:v>19.776805251641139</c:v>
                </c:pt>
                <c:pt idx="457">
                  <c:v>19.7882096069869</c:v>
                </c:pt>
                <c:pt idx="458">
                  <c:v>19.78867102396514</c:v>
                </c:pt>
                <c:pt idx="459">
                  <c:v>19.780434782608694</c:v>
                </c:pt>
                <c:pt idx="460">
                  <c:v>19.787418655097614</c:v>
                </c:pt>
                <c:pt idx="461">
                  <c:v>19.792207792207794</c:v>
                </c:pt>
                <c:pt idx="462">
                  <c:v>19.792656587473001</c:v>
                </c:pt>
                <c:pt idx="463">
                  <c:v>19.801724137931036</c:v>
                </c:pt>
                <c:pt idx="464">
                  <c:v>19.812903225806451</c:v>
                </c:pt>
                <c:pt idx="465">
                  <c:v>19.817596566523605</c:v>
                </c:pt>
                <c:pt idx="466">
                  <c:v>19.822269807280513</c:v>
                </c:pt>
                <c:pt idx="467">
                  <c:v>19.82905982905983</c:v>
                </c:pt>
                <c:pt idx="468">
                  <c:v>19.833688699360341</c:v>
                </c:pt>
                <c:pt idx="469">
                  <c:v>19.842553191489362</c:v>
                </c:pt>
                <c:pt idx="470">
                  <c:v>19.861995753715497</c:v>
                </c:pt>
                <c:pt idx="471">
                  <c:v>19.860169491525422</c:v>
                </c:pt>
                <c:pt idx="472">
                  <c:v>19.856236786469346</c:v>
                </c:pt>
                <c:pt idx="473">
                  <c:v>19.858649789029535</c:v>
                </c:pt>
                <c:pt idx="474">
                  <c:v>19.867368421052632</c:v>
                </c:pt>
                <c:pt idx="475">
                  <c:v>19.84873949579832</c:v>
                </c:pt>
                <c:pt idx="476">
                  <c:v>19.861635220125788</c:v>
                </c:pt>
                <c:pt idx="477">
                  <c:v>19.85774058577406</c:v>
                </c:pt>
                <c:pt idx="478">
                  <c:v>19.851774530271399</c:v>
                </c:pt>
                <c:pt idx="479">
                  <c:v>19.862500000000001</c:v>
                </c:pt>
                <c:pt idx="480">
                  <c:v>19.846153846153847</c:v>
                </c:pt>
                <c:pt idx="481">
                  <c:v>19.834024896265561</c:v>
                </c:pt>
                <c:pt idx="482">
                  <c:v>19.830227743271223</c:v>
                </c:pt>
                <c:pt idx="483">
                  <c:v>19.822314049586776</c:v>
                </c:pt>
                <c:pt idx="484">
                  <c:v>19.816494845360825</c:v>
                </c:pt>
                <c:pt idx="485">
                  <c:v>19.818930041152264</c:v>
                </c:pt>
                <c:pt idx="486">
                  <c:v>19.811088295687885</c:v>
                </c:pt>
                <c:pt idx="487">
                  <c:v>19.80122950819672</c:v>
                </c:pt>
                <c:pt idx="488">
                  <c:v>19.803680981595093</c:v>
                </c:pt>
                <c:pt idx="489">
                  <c:v>19.8</c:v>
                </c:pt>
                <c:pt idx="490">
                  <c:v>19.790224032586558</c:v>
                </c:pt>
                <c:pt idx="491">
                  <c:v>19.790650406504064</c:v>
                </c:pt>
                <c:pt idx="492">
                  <c:v>19.784989858012171</c:v>
                </c:pt>
                <c:pt idx="493">
                  <c:v>19.787449392712549</c:v>
                </c:pt>
                <c:pt idx="494">
                  <c:v>19.777777777777779</c:v>
                </c:pt>
                <c:pt idx="495">
                  <c:v>19.786290322580644</c:v>
                </c:pt>
                <c:pt idx="496">
                  <c:v>19.774647887323944</c:v>
                </c:pt>
                <c:pt idx="497">
                  <c:v>19.769076305220885</c:v>
                </c:pt>
                <c:pt idx="498">
                  <c:v>19.76753507014028</c:v>
                </c:pt>
                <c:pt idx="499">
                  <c:v>19.768000000000001</c:v>
                </c:pt>
                <c:pt idx="500">
                  <c:v>19.766467065868262</c:v>
                </c:pt>
                <c:pt idx="501">
                  <c:v>19.782868525896415</c:v>
                </c:pt>
                <c:pt idx="502">
                  <c:v>19.777335984095426</c:v>
                </c:pt>
                <c:pt idx="503">
                  <c:v>19.787698412698411</c:v>
                </c:pt>
                <c:pt idx="504">
                  <c:v>19.788118811881187</c:v>
                </c:pt>
                <c:pt idx="505">
                  <c:v>19.794466403162055</c:v>
                </c:pt>
                <c:pt idx="506">
                  <c:v>19.786982248520712</c:v>
                </c:pt>
                <c:pt idx="507">
                  <c:v>19.781496062992126</c:v>
                </c:pt>
                <c:pt idx="508">
                  <c:v>19.777996070726914</c:v>
                </c:pt>
                <c:pt idx="509">
                  <c:v>19.792156862745099</c:v>
                </c:pt>
                <c:pt idx="510">
                  <c:v>19.794520547945204</c:v>
                </c:pt>
                <c:pt idx="511">
                  <c:v>19.794921875</c:v>
                </c:pt>
                <c:pt idx="512">
                  <c:v>19.807017543859651</c:v>
                </c:pt>
                <c:pt idx="513">
                  <c:v>19.801556420233464</c:v>
                </c:pt>
                <c:pt idx="514">
                  <c:v>19.805825242718445</c:v>
                </c:pt>
                <c:pt idx="515">
                  <c:v>19.802325581395348</c:v>
                </c:pt>
                <c:pt idx="516">
                  <c:v>19.794970986460349</c:v>
                </c:pt>
                <c:pt idx="517">
                  <c:v>19.785714285714285</c:v>
                </c:pt>
                <c:pt idx="518">
                  <c:v>19.782273603082853</c:v>
                </c:pt>
                <c:pt idx="519">
                  <c:v>19.782692307692308</c:v>
                </c:pt>
                <c:pt idx="520">
                  <c:v>19.794625719769673</c:v>
                </c:pt>
                <c:pt idx="521">
                  <c:v>19.785440613026822</c:v>
                </c:pt>
                <c:pt idx="522">
                  <c:v>19.778202676864243</c:v>
                </c:pt>
                <c:pt idx="523">
                  <c:v>19.77671755725191</c:v>
                </c:pt>
                <c:pt idx="524">
                  <c:v>19.767619047619046</c:v>
                </c:pt>
                <c:pt idx="525">
                  <c:v>19.762357414448669</c:v>
                </c:pt>
                <c:pt idx="526">
                  <c:v>19.751423149905122</c:v>
                </c:pt>
                <c:pt idx="527">
                  <c:v>19.748106060606062</c:v>
                </c:pt>
                <c:pt idx="528">
                  <c:v>19.754253308128543</c:v>
                </c:pt>
                <c:pt idx="529">
                  <c:v>19.752830188679244</c:v>
                </c:pt>
                <c:pt idx="530">
                  <c:v>19.762711864406779</c:v>
                </c:pt>
                <c:pt idx="531">
                  <c:v>19.766917293233082</c:v>
                </c:pt>
                <c:pt idx="532">
                  <c:v>19.765478424015008</c:v>
                </c:pt>
                <c:pt idx="533">
                  <c:v>19.756554307116104</c:v>
                </c:pt>
                <c:pt idx="534">
                  <c:v>19.747663551401867</c:v>
                </c:pt>
                <c:pt idx="535">
                  <c:v>19.735074626865671</c:v>
                </c:pt>
                <c:pt idx="536">
                  <c:v>19.741154562383613</c:v>
                </c:pt>
                <c:pt idx="537">
                  <c:v>19.728624535315983</c:v>
                </c:pt>
                <c:pt idx="538">
                  <c:v>19.727272727272727</c:v>
                </c:pt>
                <c:pt idx="539">
                  <c:v>19.733333333333334</c:v>
                </c:pt>
                <c:pt idx="540">
                  <c:v>19.728280961182996</c:v>
                </c:pt>
                <c:pt idx="541">
                  <c:v>19.723247232472325</c:v>
                </c:pt>
                <c:pt idx="542">
                  <c:v>19.723756906077348</c:v>
                </c:pt>
                <c:pt idx="543">
                  <c:v>19.713235294117649</c:v>
                </c:pt>
                <c:pt idx="544">
                  <c:v>19.71376146788991</c:v>
                </c:pt>
                <c:pt idx="545">
                  <c:v>19.714285714285715</c:v>
                </c:pt>
                <c:pt idx="546">
                  <c:v>19.70383912248629</c:v>
                </c:pt>
                <c:pt idx="547">
                  <c:v>19.691605839416059</c:v>
                </c:pt>
                <c:pt idx="548">
                  <c:v>19.686703096539162</c:v>
                </c:pt>
                <c:pt idx="549">
                  <c:v>19.676363636363636</c:v>
                </c:pt>
                <c:pt idx="550">
                  <c:v>19.671506352087114</c:v>
                </c:pt>
                <c:pt idx="551">
                  <c:v>19.661231884057973</c:v>
                </c:pt>
                <c:pt idx="552">
                  <c:v>19.665461121157325</c:v>
                </c:pt>
                <c:pt idx="553">
                  <c:v>19.664259927797833</c:v>
                </c:pt>
                <c:pt idx="554">
                  <c:v>19.670270270270269</c:v>
                </c:pt>
                <c:pt idx="555">
                  <c:v>19.661870503597122</c:v>
                </c:pt>
                <c:pt idx="556">
                  <c:v>19.657091561938959</c:v>
                </c:pt>
                <c:pt idx="557">
                  <c:v>19.677419354838708</c:v>
                </c:pt>
                <c:pt idx="558">
                  <c:v>19.677996422182467</c:v>
                </c:pt>
                <c:pt idx="559">
                  <c:v>19.675000000000001</c:v>
                </c:pt>
                <c:pt idx="560">
                  <c:v>19.673796791443849</c:v>
                </c:pt>
                <c:pt idx="561">
                  <c:v>19.681494661921707</c:v>
                </c:pt>
                <c:pt idx="562">
                  <c:v>19.685612788632326</c:v>
                </c:pt>
                <c:pt idx="563">
                  <c:v>19.686170212765958</c:v>
                </c:pt>
                <c:pt idx="564">
                  <c:v>19.679646017699117</c:v>
                </c:pt>
                <c:pt idx="565">
                  <c:v>19.666077738515902</c:v>
                </c:pt>
                <c:pt idx="566">
                  <c:v>19.663139329805997</c:v>
                </c:pt>
                <c:pt idx="567">
                  <c:v>19.654929577464788</c:v>
                </c:pt>
                <c:pt idx="568">
                  <c:v>19.652021089630932</c:v>
                </c:pt>
                <c:pt idx="569">
                  <c:v>19.649122807017545</c:v>
                </c:pt>
                <c:pt idx="570">
                  <c:v>19.639229422066549</c:v>
                </c:pt>
                <c:pt idx="571">
                  <c:v>19.636363636363637</c:v>
                </c:pt>
                <c:pt idx="572">
                  <c:v>19.63525305410122</c:v>
                </c:pt>
                <c:pt idx="573">
                  <c:v>19.637630662020907</c:v>
                </c:pt>
                <c:pt idx="574">
                  <c:v>19.63304347826087</c:v>
                </c:pt>
                <c:pt idx="575">
                  <c:v>19.633680555555557</c:v>
                </c:pt>
                <c:pt idx="576">
                  <c:v>19.622183708838822</c:v>
                </c:pt>
                <c:pt idx="577">
                  <c:v>19.619377162629757</c:v>
                </c:pt>
                <c:pt idx="578">
                  <c:v>19.613126079447323</c:v>
                </c:pt>
                <c:pt idx="579">
                  <c:v>19.610344827586207</c:v>
                </c:pt>
                <c:pt idx="580">
                  <c:v>19.607573149741825</c:v>
                </c:pt>
                <c:pt idx="581">
                  <c:v>19.603092783505154</c:v>
                </c:pt>
                <c:pt idx="582">
                  <c:v>19.596912521440824</c:v>
                </c:pt>
                <c:pt idx="583">
                  <c:v>19.607876712328768</c:v>
                </c:pt>
                <c:pt idx="584">
                  <c:v>19.601709401709403</c:v>
                </c:pt>
                <c:pt idx="585">
                  <c:v>19.595563139931741</c:v>
                </c:pt>
                <c:pt idx="586">
                  <c:v>19.591141396933562</c:v>
                </c:pt>
                <c:pt idx="587">
                  <c:v>19.588435374149661</c:v>
                </c:pt>
                <c:pt idx="588">
                  <c:v>19.585738539898131</c:v>
                </c:pt>
                <c:pt idx="589">
                  <c:v>19.589830508474577</c:v>
                </c:pt>
                <c:pt idx="590">
                  <c:v>19.5922165820643</c:v>
                </c:pt>
                <c:pt idx="591">
                  <c:v>19.586148648648649</c:v>
                </c:pt>
                <c:pt idx="592">
                  <c:v>19.583473861720069</c:v>
                </c:pt>
                <c:pt idx="593">
                  <c:v>19.574074074074073</c:v>
                </c:pt>
                <c:pt idx="594">
                  <c:v>19.573109243697481</c:v>
                </c:pt>
                <c:pt idx="595">
                  <c:v>19.572147651006713</c:v>
                </c:pt>
                <c:pt idx="596">
                  <c:v>19.571189279731993</c:v>
                </c:pt>
                <c:pt idx="597">
                  <c:v>19.568561872909697</c:v>
                </c:pt>
                <c:pt idx="598">
                  <c:v>19.560934891485811</c:v>
                </c:pt>
                <c:pt idx="599">
                  <c:v>19.555</c:v>
                </c:pt>
                <c:pt idx="600">
                  <c:v>19.550748752079866</c:v>
                </c:pt>
                <c:pt idx="601">
                  <c:v>19.55481727574751</c:v>
                </c:pt>
                <c:pt idx="602">
                  <c:v>19.560530679933667</c:v>
                </c:pt>
                <c:pt idx="603">
                  <c:v>19.569536423841061</c:v>
                </c:pt>
                <c:pt idx="604">
                  <c:v>19.565289256198348</c:v>
                </c:pt>
                <c:pt idx="605">
                  <c:v>19.56930693069307</c:v>
                </c:pt>
                <c:pt idx="606">
                  <c:v>19.573311367380562</c:v>
                </c:pt>
                <c:pt idx="607">
                  <c:v>19.57236842105263</c:v>
                </c:pt>
                <c:pt idx="608">
                  <c:v>19.568144499178981</c:v>
                </c:pt>
                <c:pt idx="609">
                  <c:v>19.568852459016394</c:v>
                </c:pt>
                <c:pt idx="610">
                  <c:v>19.561374795417347</c:v>
                </c:pt>
                <c:pt idx="611">
                  <c:v>19.56045751633987</c:v>
                </c:pt>
                <c:pt idx="612">
                  <c:v>19.566068515497552</c:v>
                </c:pt>
                <c:pt idx="613">
                  <c:v>19.565146579804559</c:v>
                </c:pt>
                <c:pt idx="614">
                  <c:v>19.572357723577237</c:v>
                </c:pt>
                <c:pt idx="615">
                  <c:v>19.563311688311689</c:v>
                </c:pt>
                <c:pt idx="616">
                  <c:v>19.572123176661265</c:v>
                </c:pt>
                <c:pt idx="617">
                  <c:v>19.574433656957929</c:v>
                </c:pt>
                <c:pt idx="618">
                  <c:v>19.567043618739902</c:v>
                </c:pt>
                <c:pt idx="619">
                  <c:v>19.56451612903226</c:v>
                </c:pt>
                <c:pt idx="620">
                  <c:v>19.565217391304348</c:v>
                </c:pt>
                <c:pt idx="621">
                  <c:v>19.567524115755628</c:v>
                </c:pt>
                <c:pt idx="622">
                  <c:v>19.556982343499197</c:v>
                </c:pt>
                <c:pt idx="623">
                  <c:v>19.549679487179485</c:v>
                </c:pt>
                <c:pt idx="624">
                  <c:v>19.5472</c:v>
                </c:pt>
                <c:pt idx="625">
                  <c:v>19.554313099041533</c:v>
                </c:pt>
                <c:pt idx="626">
                  <c:v>19.556618819776716</c:v>
                </c:pt>
                <c:pt idx="627">
                  <c:v>19.555732484076433</c:v>
                </c:pt>
                <c:pt idx="628">
                  <c:v>19.558028616852145</c:v>
                </c:pt>
                <c:pt idx="629">
                  <c:v>19.552380952380954</c:v>
                </c:pt>
                <c:pt idx="630">
                  <c:v>19.556259904912835</c:v>
                </c:pt>
                <c:pt idx="631">
                  <c:v>19.553797468354432</c:v>
                </c:pt>
                <c:pt idx="632">
                  <c:v>19.557661927330173</c:v>
                </c:pt>
                <c:pt idx="633">
                  <c:v>19.555205047318612</c:v>
                </c:pt>
                <c:pt idx="634">
                  <c:v>19.548031496062993</c:v>
                </c:pt>
                <c:pt idx="635">
                  <c:v>19.547169811320753</c:v>
                </c:pt>
                <c:pt idx="636">
                  <c:v>19.546310832025117</c:v>
                </c:pt>
                <c:pt idx="637">
                  <c:v>19.554858934169278</c:v>
                </c:pt>
                <c:pt idx="638">
                  <c:v>19.557120500782471</c:v>
                </c:pt>
                <c:pt idx="639">
                  <c:v>19.551562499999999</c:v>
                </c:pt>
                <c:pt idx="640">
                  <c:v>19.561622464898598</c:v>
                </c:pt>
                <c:pt idx="641">
                  <c:v>19.554517133956388</c:v>
                </c:pt>
                <c:pt idx="642">
                  <c:v>19.547433903576984</c:v>
                </c:pt>
                <c:pt idx="643">
                  <c:v>19.548136645962732</c:v>
                </c:pt>
                <c:pt idx="644">
                  <c:v>19.553488372093025</c:v>
                </c:pt>
                <c:pt idx="645">
                  <c:v>19.565015479876163</c:v>
                </c:pt>
                <c:pt idx="646">
                  <c:v>19.564142194744978</c:v>
                </c:pt>
                <c:pt idx="647">
                  <c:v>19.564814814814813</c:v>
                </c:pt>
                <c:pt idx="648">
                  <c:v>19.57473035439137</c:v>
                </c:pt>
                <c:pt idx="649">
                  <c:v>19.576923076923077</c:v>
                </c:pt>
                <c:pt idx="650">
                  <c:v>19.580645161290324</c:v>
                </c:pt>
                <c:pt idx="651">
                  <c:v>19.585889570552148</c:v>
                </c:pt>
                <c:pt idx="652">
                  <c:v>19.584992343032159</c:v>
                </c:pt>
                <c:pt idx="653">
                  <c:v>19.587155963302752</c:v>
                </c:pt>
                <c:pt idx="654">
                  <c:v>19.583206106870229</c:v>
                </c:pt>
                <c:pt idx="655">
                  <c:v>19.582317073170731</c:v>
                </c:pt>
                <c:pt idx="656">
                  <c:v>19.575342465753426</c:v>
                </c:pt>
                <c:pt idx="657">
                  <c:v>19.571428571428573</c:v>
                </c:pt>
                <c:pt idx="658">
                  <c:v>19.558421851289832</c:v>
                </c:pt>
                <c:pt idx="659">
                  <c:v>19.568181818181817</c:v>
                </c:pt>
                <c:pt idx="660">
                  <c:v>19.5642965204236</c:v>
                </c:pt>
                <c:pt idx="661">
                  <c:v>19.564954682779454</c:v>
                </c:pt>
                <c:pt idx="662">
                  <c:v>19.562594268476623</c:v>
                </c:pt>
                <c:pt idx="663">
                  <c:v>19.563253012048193</c:v>
                </c:pt>
                <c:pt idx="664">
                  <c:v>19.568421052631578</c:v>
                </c:pt>
                <c:pt idx="665">
                  <c:v>19.576576576576578</c:v>
                </c:pt>
                <c:pt idx="666">
                  <c:v>19.57871064467766</c:v>
                </c:pt>
                <c:pt idx="667">
                  <c:v>19.568862275449103</c:v>
                </c:pt>
                <c:pt idx="668">
                  <c:v>19.572496263079223</c:v>
                </c:pt>
                <c:pt idx="669">
                  <c:v>19.562686567164178</c:v>
                </c:pt>
                <c:pt idx="670">
                  <c:v>19.566318926974663</c:v>
                </c:pt>
                <c:pt idx="671">
                  <c:v>19.5625</c:v>
                </c:pt>
                <c:pt idx="672">
                  <c:v>19.567607726597327</c:v>
                </c:pt>
                <c:pt idx="673">
                  <c:v>19.568249258160236</c:v>
                </c:pt>
                <c:pt idx="674">
                  <c:v>19.559999999999999</c:v>
                </c:pt>
                <c:pt idx="675">
                  <c:v>19.572485207100591</c:v>
                </c:pt>
                <c:pt idx="676">
                  <c:v>19.577548005908419</c:v>
                </c:pt>
                <c:pt idx="677">
                  <c:v>19.584070796460178</c:v>
                </c:pt>
                <c:pt idx="678">
                  <c:v>19.581737849779088</c:v>
                </c:pt>
                <c:pt idx="679">
                  <c:v>19.579411764705881</c:v>
                </c:pt>
                <c:pt idx="680">
                  <c:v>19.588839941262847</c:v>
                </c:pt>
                <c:pt idx="681">
                  <c:v>19.586510263929618</c:v>
                </c:pt>
                <c:pt idx="682">
                  <c:v>19.594436310395317</c:v>
                </c:pt>
                <c:pt idx="683">
                  <c:v>19.597953216374268</c:v>
                </c:pt>
                <c:pt idx="684">
                  <c:v>19.595620437956203</c:v>
                </c:pt>
                <c:pt idx="685">
                  <c:v>19.587463556851311</c:v>
                </c:pt>
                <c:pt idx="686">
                  <c:v>19.592430858806406</c:v>
                </c:pt>
                <c:pt idx="687">
                  <c:v>19.588662790697676</c:v>
                </c:pt>
                <c:pt idx="688">
                  <c:v>19.592162554426704</c:v>
                </c:pt>
                <c:pt idx="689">
                  <c:v>19.586956521739129</c:v>
                </c:pt>
                <c:pt idx="690">
                  <c:v>19.593342981186687</c:v>
                </c:pt>
                <c:pt idx="691">
                  <c:v>19.589595375722542</c:v>
                </c:pt>
                <c:pt idx="692">
                  <c:v>19.588744588744589</c:v>
                </c:pt>
                <c:pt idx="693">
                  <c:v>19.592219020172912</c:v>
                </c:pt>
                <c:pt idx="694">
                  <c:v>19.607194244604315</c:v>
                </c:pt>
                <c:pt idx="695">
                  <c:v>19.607758620689655</c:v>
                </c:pt>
                <c:pt idx="696">
                  <c:v>19.609756097560975</c:v>
                </c:pt>
                <c:pt idx="697">
                  <c:v>19.606017191977077</c:v>
                </c:pt>
                <c:pt idx="698">
                  <c:v>19.612303290414879</c:v>
                </c:pt>
                <c:pt idx="699">
                  <c:v>19.61</c:v>
                </c:pt>
                <c:pt idx="700">
                  <c:v>19.611982881597719</c:v>
                </c:pt>
                <c:pt idx="701">
                  <c:v>19.609686609686609</c:v>
                </c:pt>
                <c:pt idx="702">
                  <c:v>19.607396870554766</c:v>
                </c:pt>
                <c:pt idx="703">
                  <c:v>19.617897727272727</c:v>
                </c:pt>
                <c:pt idx="704">
                  <c:v>19.614184397163122</c:v>
                </c:pt>
                <c:pt idx="705">
                  <c:v>19.613314447592067</c:v>
                </c:pt>
                <c:pt idx="706">
                  <c:v>19.616690240452616</c:v>
                </c:pt>
                <c:pt idx="707">
                  <c:v>19.612994350282484</c:v>
                </c:pt>
                <c:pt idx="708">
                  <c:v>19.609308885754583</c:v>
                </c:pt>
                <c:pt idx="709">
                  <c:v>19.609859154929577</c:v>
                </c:pt>
                <c:pt idx="710">
                  <c:v>19.61040787623066</c:v>
                </c:pt>
                <c:pt idx="711">
                  <c:v>19.610955056179776</c:v>
                </c:pt>
                <c:pt idx="712">
                  <c:v>19.608695652173914</c:v>
                </c:pt>
                <c:pt idx="713">
                  <c:v>19.61204481792717</c:v>
                </c:pt>
                <c:pt idx="714">
                  <c:v>19.619580419580419</c:v>
                </c:pt>
                <c:pt idx="715">
                  <c:v>19.615921787709496</c:v>
                </c:pt>
                <c:pt idx="716">
                  <c:v>19.609483960948396</c:v>
                </c:pt>
                <c:pt idx="717">
                  <c:v>19.614206128133706</c:v>
                </c:pt>
                <c:pt idx="718">
                  <c:v>19.611961057023645</c:v>
                </c:pt>
                <c:pt idx="719">
                  <c:v>19.616666666666667</c:v>
                </c:pt>
                <c:pt idx="720">
                  <c:v>19.615811373092928</c:v>
                </c:pt>
                <c:pt idx="721">
                  <c:v>19.616343490304708</c:v>
                </c:pt>
                <c:pt idx="722">
                  <c:v>19.608575380359614</c:v>
                </c:pt>
                <c:pt idx="723">
                  <c:v>19.600828729281769</c:v>
                </c:pt>
                <c:pt idx="724">
                  <c:v>19.598620689655171</c:v>
                </c:pt>
                <c:pt idx="725">
                  <c:v>19.603305785123968</c:v>
                </c:pt>
                <c:pt idx="726">
                  <c:v>19.60385144429161</c:v>
                </c:pt>
                <c:pt idx="727">
                  <c:v>19.597527472527471</c:v>
                </c:pt>
                <c:pt idx="728">
                  <c:v>19.599451303155007</c:v>
                </c:pt>
                <c:pt idx="729">
                  <c:v>19.609589041095891</c:v>
                </c:pt>
                <c:pt idx="730">
                  <c:v>19.611491108071135</c:v>
                </c:pt>
                <c:pt idx="731">
                  <c:v>19.607923497267759</c:v>
                </c:pt>
                <c:pt idx="732">
                  <c:v>19.601637107776263</c:v>
                </c:pt>
                <c:pt idx="733">
                  <c:v>19.594005449591279</c:v>
                </c:pt>
                <c:pt idx="734">
                  <c:v>19.593197278911564</c:v>
                </c:pt>
                <c:pt idx="735">
                  <c:v>19.588315217391305</c:v>
                </c:pt>
                <c:pt idx="736">
                  <c:v>19.584803256445049</c:v>
                </c:pt>
                <c:pt idx="737">
                  <c:v>19.584010840108402</c:v>
                </c:pt>
                <c:pt idx="738">
                  <c:v>19.587280108254397</c:v>
                </c:pt>
                <c:pt idx="739">
                  <c:v>19.589189189189188</c:v>
                </c:pt>
                <c:pt idx="740">
                  <c:v>19.582995951417004</c:v>
                </c:pt>
                <c:pt idx="741">
                  <c:v>19.579514824797844</c:v>
                </c:pt>
                <c:pt idx="742">
                  <c:v>19.586810228802154</c:v>
                </c:pt>
                <c:pt idx="743">
                  <c:v>19.586021505376344</c:v>
                </c:pt>
                <c:pt idx="744">
                  <c:v>19.58791946308725</c:v>
                </c:pt>
                <c:pt idx="745">
                  <c:v>19.593833780160857</c:v>
                </c:pt>
                <c:pt idx="746">
                  <c:v>19.593038821954483</c:v>
                </c:pt>
                <c:pt idx="747">
                  <c:v>19.588235294117649</c:v>
                </c:pt>
                <c:pt idx="748">
                  <c:v>19.594125500667555</c:v>
                </c:pt>
                <c:pt idx="749">
                  <c:v>19.605333333333334</c:v>
                </c:pt>
                <c:pt idx="750">
                  <c:v>19.605858854860188</c:v>
                </c:pt>
                <c:pt idx="751">
                  <c:v>19.607712765957448</c:v>
                </c:pt>
                <c:pt idx="752">
                  <c:v>19.609561752988046</c:v>
                </c:pt>
                <c:pt idx="753">
                  <c:v>19.616710875331567</c:v>
                </c:pt>
                <c:pt idx="754">
                  <c:v>19.607947019867549</c:v>
                </c:pt>
                <c:pt idx="755">
                  <c:v>19.604497354497354</c:v>
                </c:pt>
                <c:pt idx="756">
                  <c:v>19.60766182298547</c:v>
                </c:pt>
                <c:pt idx="757">
                  <c:v>19.602902374670183</c:v>
                </c:pt>
                <c:pt idx="758">
                  <c:v>19.602108036890645</c:v>
                </c:pt>
                <c:pt idx="759">
                  <c:v>19.602631578947367</c:v>
                </c:pt>
                <c:pt idx="760">
                  <c:v>19.603153745072273</c:v>
                </c:pt>
                <c:pt idx="761">
                  <c:v>19.606299212598426</c:v>
                </c:pt>
                <c:pt idx="762">
                  <c:v>19.602883355176932</c:v>
                </c:pt>
                <c:pt idx="763">
                  <c:v>19.608638743455497</c:v>
                </c:pt>
                <c:pt idx="764">
                  <c:v>19.616993464052289</c:v>
                </c:pt>
                <c:pt idx="765">
                  <c:v>19.612271540469973</c:v>
                </c:pt>
                <c:pt idx="766">
                  <c:v>19.607561929595828</c:v>
                </c:pt>
                <c:pt idx="767">
                  <c:v>19.606770833333332</c:v>
                </c:pt>
                <c:pt idx="768">
                  <c:v>19.608582574772431</c:v>
                </c:pt>
                <c:pt idx="769">
                  <c:v>19.611688311688312</c:v>
                </c:pt>
                <c:pt idx="770">
                  <c:v>19.609597924773023</c:v>
                </c:pt>
                <c:pt idx="771">
                  <c:v>19.597150259067359</c:v>
                </c:pt>
                <c:pt idx="772">
                  <c:v>19.592496765847347</c:v>
                </c:pt>
                <c:pt idx="773">
                  <c:v>19.585271317829456</c:v>
                </c:pt>
                <c:pt idx="774">
                  <c:v>19.585806451612903</c:v>
                </c:pt>
                <c:pt idx="775">
                  <c:v>19.579896907216494</c:v>
                </c:pt>
                <c:pt idx="776">
                  <c:v>19.581724581724583</c:v>
                </c:pt>
                <c:pt idx="777">
                  <c:v>19.573264781491002</c:v>
                </c:pt>
                <c:pt idx="778">
                  <c:v>19.569961489088573</c:v>
                </c:pt>
                <c:pt idx="779">
                  <c:v>19.562820512820512</c:v>
                </c:pt>
                <c:pt idx="780">
                  <c:v>19.559539052496799</c:v>
                </c:pt>
                <c:pt idx="781">
                  <c:v>19.558823529411764</c:v>
                </c:pt>
                <c:pt idx="782">
                  <c:v>19.555555555555557</c:v>
                </c:pt>
                <c:pt idx="783">
                  <c:v>19.561224489795919</c:v>
                </c:pt>
                <c:pt idx="784">
                  <c:v>19.557961783439492</c:v>
                </c:pt>
                <c:pt idx="785">
                  <c:v>19.552162849872772</c:v>
                </c:pt>
                <c:pt idx="786">
                  <c:v>19.552731893265566</c:v>
                </c:pt>
                <c:pt idx="787">
                  <c:v>19.550761421319798</c:v>
                </c:pt>
                <c:pt idx="788">
                  <c:v>19.551330798479089</c:v>
                </c:pt>
                <c:pt idx="789">
                  <c:v>19.544303797468356</c:v>
                </c:pt>
                <c:pt idx="790">
                  <c:v>19.542351453855879</c:v>
                </c:pt>
                <c:pt idx="791">
                  <c:v>19.539141414141415</c:v>
                </c:pt>
                <c:pt idx="792">
                  <c:v>19.543505674653215</c:v>
                </c:pt>
                <c:pt idx="793">
                  <c:v>19.552896725440807</c:v>
                </c:pt>
                <c:pt idx="794">
                  <c:v>19.545911949685536</c:v>
                </c:pt>
                <c:pt idx="795">
                  <c:v>19.542713567839197</c:v>
                </c:pt>
                <c:pt idx="796">
                  <c:v>19.542032622333753</c:v>
                </c:pt>
                <c:pt idx="797">
                  <c:v>19.547619047619047</c:v>
                </c:pt>
                <c:pt idx="798">
                  <c:v>19.546933667083856</c:v>
                </c:pt>
                <c:pt idx="799">
                  <c:v>19.55125</c:v>
                </c:pt>
                <c:pt idx="800">
                  <c:v>19.54681647940075</c:v>
                </c:pt>
                <c:pt idx="801">
                  <c:v>19.546134663341647</c:v>
                </c:pt>
                <c:pt idx="802">
                  <c:v>19.545454545454547</c:v>
                </c:pt>
                <c:pt idx="803">
                  <c:v>19.554726368159205</c:v>
                </c:pt>
                <c:pt idx="804">
                  <c:v>19.55031055900621</c:v>
                </c:pt>
                <c:pt idx="805">
                  <c:v>19.553349875930522</c:v>
                </c:pt>
                <c:pt idx="806">
                  <c:v>19.551425030978933</c:v>
                </c:pt>
                <c:pt idx="807">
                  <c:v>19.550742574257427</c:v>
                </c:pt>
                <c:pt idx="808">
                  <c:v>19.551297898640296</c:v>
                </c:pt>
                <c:pt idx="809">
                  <c:v>19.54567901234568</c:v>
                </c:pt>
                <c:pt idx="810">
                  <c:v>19.537607891491984</c:v>
                </c:pt>
                <c:pt idx="811">
                  <c:v>19.540640394088669</c:v>
                </c:pt>
                <c:pt idx="812">
                  <c:v>19.539975399753999</c:v>
                </c:pt>
                <c:pt idx="813">
                  <c:v>19.544226044226043</c:v>
                </c:pt>
                <c:pt idx="814">
                  <c:v>19.548466257668711</c:v>
                </c:pt>
                <c:pt idx="815">
                  <c:v>19.545343137254903</c:v>
                </c:pt>
                <c:pt idx="816">
                  <c:v>19.544675642594861</c:v>
                </c:pt>
                <c:pt idx="817">
                  <c:v>19.548899755501221</c:v>
                </c:pt>
                <c:pt idx="818">
                  <c:v>19.55799755799756</c:v>
                </c:pt>
                <c:pt idx="819">
                  <c:v>19.556097560975608</c:v>
                </c:pt>
                <c:pt idx="820">
                  <c:v>19.552984165651644</c:v>
                </c:pt>
                <c:pt idx="821">
                  <c:v>19.549878345498783</c:v>
                </c:pt>
                <c:pt idx="822">
                  <c:v>19.54678007290401</c:v>
                </c:pt>
                <c:pt idx="823">
                  <c:v>19.54854368932039</c:v>
                </c:pt>
                <c:pt idx="824">
                  <c:v>19.561212121212122</c:v>
                </c:pt>
                <c:pt idx="825">
                  <c:v>19.570217917675546</c:v>
                </c:pt>
                <c:pt idx="826">
                  <c:v>19.574365175332527</c:v>
                </c:pt>
                <c:pt idx="827">
                  <c:v>19.568840579710145</c:v>
                </c:pt>
                <c:pt idx="828">
                  <c:v>19.57177322074789</c:v>
                </c:pt>
                <c:pt idx="829">
                  <c:v>19.567469879518072</c:v>
                </c:pt>
                <c:pt idx="830">
                  <c:v>19.564380264741274</c:v>
                </c:pt>
                <c:pt idx="831">
                  <c:v>19.557692307692307</c:v>
                </c:pt>
                <c:pt idx="832">
                  <c:v>19.565426170468186</c:v>
                </c:pt>
                <c:pt idx="833">
                  <c:v>19.577937649880095</c:v>
                </c:pt>
                <c:pt idx="834">
                  <c:v>19.58802395209581</c:v>
                </c:pt>
                <c:pt idx="835">
                  <c:v>19.577751196172247</c:v>
                </c:pt>
                <c:pt idx="836">
                  <c:v>19.575866188769414</c:v>
                </c:pt>
                <c:pt idx="837">
                  <c:v>19.579952267303103</c:v>
                </c:pt>
                <c:pt idx="838">
                  <c:v>19.575685339690107</c:v>
                </c:pt>
                <c:pt idx="839">
                  <c:v>19.589285714285715</c:v>
                </c:pt>
                <c:pt idx="840">
                  <c:v>19.583828775267538</c:v>
                </c:pt>
                <c:pt idx="841">
                  <c:v>19.584323040380049</c:v>
                </c:pt>
                <c:pt idx="842">
                  <c:v>19.581257413997626</c:v>
                </c:pt>
                <c:pt idx="843">
                  <c:v>19.575829383886255</c:v>
                </c:pt>
                <c:pt idx="844">
                  <c:v>19.578698224852072</c:v>
                </c:pt>
                <c:pt idx="845">
                  <c:v>19.58274231678487</c:v>
                </c:pt>
                <c:pt idx="846">
                  <c:v>19.579693034238488</c:v>
                </c:pt>
                <c:pt idx="847">
                  <c:v>19.581367924528301</c:v>
                </c:pt>
                <c:pt idx="848">
                  <c:v>19.577149587750295</c:v>
                </c:pt>
                <c:pt idx="849">
                  <c:v>19.588235294117649</c:v>
                </c:pt>
                <c:pt idx="850">
                  <c:v>19.587544065804934</c:v>
                </c:pt>
                <c:pt idx="851">
                  <c:v>19.582159624413144</c:v>
                </c:pt>
                <c:pt idx="852">
                  <c:v>19.589683470105509</c:v>
                </c:pt>
                <c:pt idx="853">
                  <c:v>19.594847775175644</c:v>
                </c:pt>
                <c:pt idx="854">
                  <c:v>19.595321637426899</c:v>
                </c:pt>
                <c:pt idx="855">
                  <c:v>19.589953271028037</c:v>
                </c:pt>
                <c:pt idx="856">
                  <c:v>19.592765460910151</c:v>
                </c:pt>
                <c:pt idx="857">
                  <c:v>19.586247086247088</c:v>
                </c:pt>
                <c:pt idx="858">
                  <c:v>19.59837019790454</c:v>
                </c:pt>
                <c:pt idx="859">
                  <c:v>19.595348837209304</c:v>
                </c:pt>
                <c:pt idx="860">
                  <c:v>19.595818815331011</c:v>
                </c:pt>
                <c:pt idx="861">
                  <c:v>19.591647331786543</c:v>
                </c:pt>
                <c:pt idx="862">
                  <c:v>19.590961761297798</c:v>
                </c:pt>
                <c:pt idx="863">
                  <c:v>19.597222222222221</c:v>
                </c:pt>
                <c:pt idx="864">
                  <c:v>19.588439306358381</c:v>
                </c:pt>
                <c:pt idx="865">
                  <c:v>19.58891454965358</c:v>
                </c:pt>
                <c:pt idx="866">
                  <c:v>19.590542099192618</c:v>
                </c:pt>
                <c:pt idx="867">
                  <c:v>19.589861751152075</c:v>
                </c:pt>
                <c:pt idx="868">
                  <c:v>19.586881472957423</c:v>
                </c:pt>
                <c:pt idx="869">
                  <c:v>19.593103448275862</c:v>
                </c:pt>
                <c:pt idx="870">
                  <c:v>19.603903559127438</c:v>
                </c:pt>
                <c:pt idx="871">
                  <c:v>19.607798165137616</c:v>
                </c:pt>
                <c:pt idx="872">
                  <c:v>19.607101947308134</c:v>
                </c:pt>
                <c:pt idx="873">
                  <c:v>19.613272311212814</c:v>
                </c:pt>
                <c:pt idx="874">
                  <c:v>19.613714285714284</c:v>
                </c:pt>
                <c:pt idx="875">
                  <c:v>19.623287671232877</c:v>
                </c:pt>
                <c:pt idx="876">
                  <c:v>19.632839224629418</c:v>
                </c:pt>
                <c:pt idx="877">
                  <c:v>19.633257403189067</c:v>
                </c:pt>
                <c:pt idx="878">
                  <c:v>19.632536973833901</c:v>
                </c:pt>
                <c:pt idx="879">
                  <c:v>19.636363636363637</c:v>
                </c:pt>
                <c:pt idx="880">
                  <c:v>19.640181611804767</c:v>
                </c:pt>
                <c:pt idx="881">
                  <c:v>19.638321995464853</c:v>
                </c:pt>
                <c:pt idx="882">
                  <c:v>19.636466591166478</c:v>
                </c:pt>
                <c:pt idx="883">
                  <c:v>19.635746606334841</c:v>
                </c:pt>
                <c:pt idx="884">
                  <c:v>19.63276836158192</c:v>
                </c:pt>
                <c:pt idx="885">
                  <c:v>19.638826185101578</c:v>
                </c:pt>
                <c:pt idx="886">
                  <c:v>19.643742953776776</c:v>
                </c:pt>
                <c:pt idx="887">
                  <c:v>19.649774774774773</c:v>
                </c:pt>
                <c:pt idx="888">
                  <c:v>19.646794150731157</c:v>
                </c:pt>
                <c:pt idx="889">
                  <c:v>19.656179775280897</c:v>
                </c:pt>
                <c:pt idx="890">
                  <c:v>19.662177328843995</c:v>
                </c:pt>
                <c:pt idx="891">
                  <c:v>19.659192825112108</c:v>
                </c:pt>
                <c:pt idx="892">
                  <c:v>19.653975363941768</c:v>
                </c:pt>
                <c:pt idx="893">
                  <c:v>19.654362416107382</c:v>
                </c:pt>
                <c:pt idx="894">
                  <c:v>19.655865921787708</c:v>
                </c:pt>
                <c:pt idx="895">
                  <c:v>19.652901785714285</c:v>
                </c:pt>
                <c:pt idx="896">
                  <c:v>19.651059085841695</c:v>
                </c:pt>
                <c:pt idx="897">
                  <c:v>19.651447661469934</c:v>
                </c:pt>
                <c:pt idx="898">
                  <c:v>19.647385984427142</c:v>
                </c:pt>
                <c:pt idx="899">
                  <c:v>19.642222222222223</c:v>
                </c:pt>
                <c:pt idx="900">
                  <c:v>19.642619311875695</c:v>
                </c:pt>
                <c:pt idx="901">
                  <c:v>19.637472283813747</c:v>
                </c:pt>
                <c:pt idx="902">
                  <c:v>19.632336655592468</c:v>
                </c:pt>
                <c:pt idx="903">
                  <c:v>19.636061946902654</c:v>
                </c:pt>
                <c:pt idx="904">
                  <c:v>19.630939226519338</c:v>
                </c:pt>
                <c:pt idx="905">
                  <c:v>19.626931567328917</c:v>
                </c:pt>
                <c:pt idx="906">
                  <c:v>19.626240352811465</c:v>
                </c:pt>
                <c:pt idx="907">
                  <c:v>19.634361233480178</c:v>
                </c:pt>
                <c:pt idx="908">
                  <c:v>19.633663366336634</c:v>
                </c:pt>
                <c:pt idx="909">
                  <c:v>19.632967032967034</c:v>
                </c:pt>
                <c:pt idx="910">
                  <c:v>19.635565312843031</c:v>
                </c:pt>
                <c:pt idx="911">
                  <c:v>19.643640350877192</c:v>
                </c:pt>
                <c:pt idx="912">
                  <c:v>19.640744797371305</c:v>
                </c:pt>
                <c:pt idx="913">
                  <c:v>19.63894967177243</c:v>
                </c:pt>
                <c:pt idx="914">
                  <c:v>19.639344262295083</c:v>
                </c:pt>
                <c:pt idx="915">
                  <c:v>19.638646288209607</c:v>
                </c:pt>
                <c:pt idx="916">
                  <c:v>19.633587786259543</c:v>
                </c:pt>
                <c:pt idx="917">
                  <c:v>19.632897603485837</c:v>
                </c:pt>
                <c:pt idx="918">
                  <c:v>19.625680087051144</c:v>
                </c:pt>
                <c:pt idx="919">
                  <c:v>19.625</c:v>
                </c:pt>
                <c:pt idx="920">
                  <c:v>19.628664495114005</c:v>
                </c:pt>
                <c:pt idx="921">
                  <c:v>19.634490238611715</c:v>
                </c:pt>
                <c:pt idx="922">
                  <c:v>19.633802816901408</c:v>
                </c:pt>
                <c:pt idx="923">
                  <c:v>19.63095238095238</c:v>
                </c:pt>
                <c:pt idx="924">
                  <c:v>19.627027027027026</c:v>
                </c:pt>
                <c:pt idx="925">
                  <c:v>19.636069114470843</c:v>
                </c:pt>
                <c:pt idx="926">
                  <c:v>19.631067961165048</c:v>
                </c:pt>
                <c:pt idx="927">
                  <c:v>19.639008620689655</c:v>
                </c:pt>
                <c:pt idx="928">
                  <c:v>19.63724434876211</c:v>
                </c:pt>
                <c:pt idx="929">
                  <c:v>19.634408602150536</c:v>
                </c:pt>
                <c:pt idx="930">
                  <c:v>19.636949516648766</c:v>
                </c:pt>
                <c:pt idx="931">
                  <c:v>19.636266094420602</c:v>
                </c:pt>
                <c:pt idx="932">
                  <c:v>19.632368703108252</c:v>
                </c:pt>
                <c:pt idx="933">
                  <c:v>19.627408993576019</c:v>
                </c:pt>
                <c:pt idx="934">
                  <c:v>19.623529411764707</c:v>
                </c:pt>
                <c:pt idx="935">
                  <c:v>19.619658119658119</c:v>
                </c:pt>
                <c:pt idx="936">
                  <c:v>19.623265741728922</c:v>
                </c:pt>
                <c:pt idx="937">
                  <c:v>19.630063965884862</c:v>
                </c:pt>
                <c:pt idx="938">
                  <c:v>19.63471778487753</c:v>
                </c:pt>
                <c:pt idx="939">
                  <c:v>19.631914893617022</c:v>
                </c:pt>
                <c:pt idx="940">
                  <c:v>19.632306057385758</c:v>
                </c:pt>
                <c:pt idx="941">
                  <c:v>19.634819532908704</c:v>
                </c:pt>
                <c:pt idx="942">
                  <c:v>19.635206786850478</c:v>
                </c:pt>
                <c:pt idx="943">
                  <c:v>19.628177966101696</c:v>
                </c:pt>
                <c:pt idx="944">
                  <c:v>19.627513227513226</c:v>
                </c:pt>
                <c:pt idx="945">
                  <c:v>19.633192389006343</c:v>
                </c:pt>
                <c:pt idx="946">
                  <c:v>19.633579725448786</c:v>
                </c:pt>
                <c:pt idx="947">
                  <c:v>19.628691983122362</c:v>
                </c:pt>
                <c:pt idx="948">
                  <c:v>19.63013698630137</c:v>
                </c:pt>
                <c:pt idx="949">
                  <c:v>19.630526315789474</c:v>
                </c:pt>
                <c:pt idx="950">
                  <c:v>19.636172450052577</c:v>
                </c:pt>
                <c:pt idx="951">
                  <c:v>19.638655462184875</c:v>
                </c:pt>
                <c:pt idx="952">
                  <c:v>19.634837355718783</c:v>
                </c:pt>
                <c:pt idx="953">
                  <c:v>19.631027253668762</c:v>
                </c:pt>
                <c:pt idx="954">
                  <c:v>19.634554973821988</c:v>
                </c:pt>
                <c:pt idx="955">
                  <c:v>19.63284518828452</c:v>
                </c:pt>
                <c:pt idx="956">
                  <c:v>19.628004179728318</c:v>
                </c:pt>
                <c:pt idx="957">
                  <c:v>19.622129436325679</c:v>
                </c:pt>
                <c:pt idx="958">
                  <c:v>19.62148070907195</c:v>
                </c:pt>
                <c:pt idx="959">
                  <c:v>19.616666666666667</c:v>
                </c:pt>
                <c:pt idx="960">
                  <c:v>19.619146722164412</c:v>
                </c:pt>
                <c:pt idx="961">
                  <c:v>19.615384615384617</c:v>
                </c:pt>
                <c:pt idx="962">
                  <c:v>19.617860851505711</c:v>
                </c:pt>
                <c:pt idx="963">
                  <c:v>19.610995850622405</c:v>
                </c:pt>
                <c:pt idx="964">
                  <c:v>19.608290155440415</c:v>
                </c:pt>
                <c:pt idx="965">
                  <c:v>19.607660455486542</c:v>
                </c:pt>
                <c:pt idx="966">
                  <c:v>19.600827300930714</c:v>
                </c:pt>
                <c:pt idx="967">
                  <c:v>19.599173553719009</c:v>
                </c:pt>
                <c:pt idx="968">
                  <c:v>19.606811145510836</c:v>
                </c:pt>
                <c:pt idx="969">
                  <c:v>19.610309278350517</c:v>
                </c:pt>
                <c:pt idx="970">
                  <c:v>19.615859938208033</c:v>
                </c:pt>
                <c:pt idx="971">
                  <c:v>19.622427983539094</c:v>
                </c:pt>
                <c:pt idx="972">
                  <c:v>19.622816032887975</c:v>
                </c:pt>
                <c:pt idx="973">
                  <c:v>19.634496919917865</c:v>
                </c:pt>
                <c:pt idx="974">
                  <c:v>19.63179487179487</c:v>
                </c:pt>
                <c:pt idx="975">
                  <c:v>19.631147540983605</c:v>
                </c:pt>
                <c:pt idx="976">
                  <c:v>19.628454452405322</c:v>
                </c:pt>
                <c:pt idx="977">
                  <c:v>19.622699386503069</c:v>
                </c:pt>
                <c:pt idx="978">
                  <c:v>19.623084780388151</c:v>
                </c:pt>
                <c:pt idx="979">
                  <c:v>19.626530612244899</c:v>
                </c:pt>
                <c:pt idx="980">
                  <c:v>19.634046890927625</c:v>
                </c:pt>
                <c:pt idx="981">
                  <c:v>19.634419551934826</c:v>
                </c:pt>
                <c:pt idx="982">
                  <c:v>19.635808748728383</c:v>
                </c:pt>
                <c:pt idx="983">
                  <c:v>19.634146341463413</c:v>
                </c:pt>
                <c:pt idx="984">
                  <c:v>19.628426395939087</c:v>
                </c:pt>
                <c:pt idx="985">
                  <c:v>19.623732251521297</c:v>
                </c:pt>
                <c:pt idx="986">
                  <c:v>19.623100303951368</c:v>
                </c:pt>
                <c:pt idx="987">
                  <c:v>19.621457489878541</c:v>
                </c:pt>
                <c:pt idx="988">
                  <c:v>19.61577350859454</c:v>
                </c:pt>
                <c:pt idx="989">
                  <c:v>19.613131313131312</c:v>
                </c:pt>
                <c:pt idx="990">
                  <c:v>19.613521695257315</c:v>
                </c:pt>
                <c:pt idx="991">
                  <c:v>19.618951612903224</c:v>
                </c:pt>
                <c:pt idx="992">
                  <c:v>19.619335347432024</c:v>
                </c:pt>
                <c:pt idx="993">
                  <c:v>19.627766599597585</c:v>
                </c:pt>
                <c:pt idx="994">
                  <c:v>19.632160804020099</c:v>
                </c:pt>
                <c:pt idx="995">
                  <c:v>19.628514056224901</c:v>
                </c:pt>
                <c:pt idx="996">
                  <c:v>19.628886659979941</c:v>
                </c:pt>
                <c:pt idx="997">
                  <c:v>19.624248496993989</c:v>
                </c:pt>
                <c:pt idx="998">
                  <c:v>19.626626626626628</c:v>
                </c:pt>
                <c:pt idx="999">
                  <c:v>19.626000000000001</c:v>
                </c:pt>
              </c:numCache>
            </c:numRef>
          </c:yVal>
          <c:smooth val="1"/>
          <c:extLst>
            <c:ext xmlns:c16="http://schemas.microsoft.com/office/drawing/2014/chart" uri="{C3380CC4-5D6E-409C-BE32-E72D297353CC}">
              <c16:uniqueId val="{00000000-5EA8-46BD-9E84-C07D1270484D}"/>
            </c:ext>
          </c:extLst>
        </c:ser>
        <c:dLbls>
          <c:showLegendKey val="0"/>
          <c:showVal val="0"/>
          <c:showCatName val="0"/>
          <c:showSerName val="0"/>
          <c:showPercent val="0"/>
          <c:showBubbleSize val="0"/>
        </c:dLbls>
        <c:axId val="141302991"/>
        <c:axId val="512648751"/>
      </c:scatterChart>
      <c:valAx>
        <c:axId val="141302991"/>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648751"/>
        <c:crosses val="autoZero"/>
        <c:crossBetween val="midCat"/>
      </c:valAx>
      <c:valAx>
        <c:axId val="512648751"/>
        <c:scaling>
          <c:orientation val="minMax"/>
          <c:min val="14"/>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029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Room Sold</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$150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Simulation'!$BS$6:$BS$1005</c:f>
              <c:numCache>
                <c:formatCode>0</c:formatCode>
                <c:ptCount val="1000"/>
                <c:pt idx="0">
                  <c:v>15</c:v>
                </c:pt>
                <c:pt idx="1">
                  <c:v>18.5</c:v>
                </c:pt>
                <c:pt idx="2">
                  <c:v>19</c:v>
                </c:pt>
                <c:pt idx="3">
                  <c:v>19.75</c:v>
                </c:pt>
                <c:pt idx="4">
                  <c:v>19.2</c:v>
                </c:pt>
                <c:pt idx="5">
                  <c:v>19.166666666666668</c:v>
                </c:pt>
                <c:pt idx="6">
                  <c:v>19</c:v>
                </c:pt>
                <c:pt idx="7">
                  <c:v>19</c:v>
                </c:pt>
                <c:pt idx="8">
                  <c:v>19.111111111111111</c:v>
                </c:pt>
                <c:pt idx="9">
                  <c:v>18.600000000000001</c:v>
                </c:pt>
                <c:pt idx="10">
                  <c:v>18.545454545454547</c:v>
                </c:pt>
                <c:pt idx="11">
                  <c:v>18.75</c:v>
                </c:pt>
                <c:pt idx="12">
                  <c:v>19</c:v>
                </c:pt>
                <c:pt idx="13">
                  <c:v>19.214285714285715</c:v>
                </c:pt>
                <c:pt idx="14">
                  <c:v>19.399999999999999</c:v>
                </c:pt>
                <c:pt idx="15">
                  <c:v>19.375</c:v>
                </c:pt>
                <c:pt idx="16">
                  <c:v>19</c:v>
                </c:pt>
                <c:pt idx="17">
                  <c:v>18.777777777777779</c:v>
                </c:pt>
                <c:pt idx="18">
                  <c:v>18.526315789473685</c:v>
                </c:pt>
                <c:pt idx="19">
                  <c:v>18.7</c:v>
                </c:pt>
                <c:pt idx="20">
                  <c:v>18.857142857142858</c:v>
                </c:pt>
                <c:pt idx="21">
                  <c:v>18.636363636363637</c:v>
                </c:pt>
                <c:pt idx="22">
                  <c:v>18.695652173913043</c:v>
                </c:pt>
                <c:pt idx="23">
                  <c:v>18.625</c:v>
                </c:pt>
                <c:pt idx="24">
                  <c:v>18.760000000000002</c:v>
                </c:pt>
                <c:pt idx="25">
                  <c:v>18.73076923076923</c:v>
                </c:pt>
                <c:pt idx="26">
                  <c:v>18.62962962962963</c:v>
                </c:pt>
                <c:pt idx="27">
                  <c:v>18.678571428571427</c:v>
                </c:pt>
                <c:pt idx="28">
                  <c:v>18.689655172413794</c:v>
                </c:pt>
                <c:pt idx="29">
                  <c:v>18.766666666666666</c:v>
                </c:pt>
                <c:pt idx="30">
                  <c:v>18.838709677419356</c:v>
                </c:pt>
                <c:pt idx="31">
                  <c:v>18.71875</c:v>
                </c:pt>
                <c:pt idx="32">
                  <c:v>18.818181818181817</c:v>
                </c:pt>
                <c:pt idx="33">
                  <c:v>18.823529411764707</c:v>
                </c:pt>
                <c:pt idx="34">
                  <c:v>18.828571428571429</c:v>
                </c:pt>
                <c:pt idx="35">
                  <c:v>18.888888888888889</c:v>
                </c:pt>
                <c:pt idx="36">
                  <c:v>18.891891891891891</c:v>
                </c:pt>
                <c:pt idx="37">
                  <c:v>18.921052631578949</c:v>
                </c:pt>
                <c:pt idx="38">
                  <c:v>18.820512820512821</c:v>
                </c:pt>
                <c:pt idx="39">
                  <c:v>18.899999999999999</c:v>
                </c:pt>
                <c:pt idx="40">
                  <c:v>18.804878048780488</c:v>
                </c:pt>
                <c:pt idx="41">
                  <c:v>18.785714285714285</c:v>
                </c:pt>
                <c:pt idx="42">
                  <c:v>18.86046511627907</c:v>
                </c:pt>
                <c:pt idx="43">
                  <c:v>18.863636363636363</c:v>
                </c:pt>
                <c:pt idx="44">
                  <c:v>18.933333333333334</c:v>
                </c:pt>
                <c:pt idx="45">
                  <c:v>19</c:v>
                </c:pt>
                <c:pt idx="46">
                  <c:v>19</c:v>
                </c:pt>
                <c:pt idx="47">
                  <c:v>19.0625</c:v>
                </c:pt>
                <c:pt idx="48">
                  <c:v>19.081632653061224</c:v>
                </c:pt>
                <c:pt idx="49">
                  <c:v>19.04</c:v>
                </c:pt>
                <c:pt idx="50">
                  <c:v>19.078431372549019</c:v>
                </c:pt>
                <c:pt idx="51">
                  <c:v>19</c:v>
                </c:pt>
                <c:pt idx="52">
                  <c:v>18.962264150943398</c:v>
                </c:pt>
                <c:pt idx="53">
                  <c:v>18.981481481481481</c:v>
                </c:pt>
                <c:pt idx="54">
                  <c:v>19.036363636363635</c:v>
                </c:pt>
                <c:pt idx="55">
                  <c:v>19.053571428571427</c:v>
                </c:pt>
                <c:pt idx="56">
                  <c:v>18.964912280701753</c:v>
                </c:pt>
                <c:pt idx="57">
                  <c:v>19.017241379310345</c:v>
                </c:pt>
                <c:pt idx="58">
                  <c:v>19.016949152542374</c:v>
                </c:pt>
                <c:pt idx="59">
                  <c:v>19.066666666666666</c:v>
                </c:pt>
                <c:pt idx="60">
                  <c:v>19.114754098360656</c:v>
                </c:pt>
                <c:pt idx="61">
                  <c:v>19.14516129032258</c:v>
                </c:pt>
                <c:pt idx="62">
                  <c:v>19.079365079365079</c:v>
                </c:pt>
                <c:pt idx="63">
                  <c:v>19.125</c:v>
                </c:pt>
                <c:pt idx="64">
                  <c:v>19.030769230769231</c:v>
                </c:pt>
                <c:pt idx="65">
                  <c:v>18.939393939393938</c:v>
                </c:pt>
                <c:pt idx="66">
                  <c:v>18.895522388059703</c:v>
                </c:pt>
                <c:pt idx="67">
                  <c:v>18.941176470588236</c:v>
                </c:pt>
                <c:pt idx="68">
                  <c:v>18.942028985507246</c:v>
                </c:pt>
                <c:pt idx="69">
                  <c:v>18.914285714285715</c:v>
                </c:pt>
                <c:pt idx="70">
                  <c:v>18.929577464788732</c:v>
                </c:pt>
                <c:pt idx="71">
                  <c:v>18.972222222222221</c:v>
                </c:pt>
                <c:pt idx="72">
                  <c:v>18.945205479452056</c:v>
                </c:pt>
                <c:pt idx="73">
                  <c:v>18.986486486486488</c:v>
                </c:pt>
                <c:pt idx="74">
                  <c:v>19.026666666666667</c:v>
                </c:pt>
                <c:pt idx="75">
                  <c:v>19</c:v>
                </c:pt>
                <c:pt idx="76">
                  <c:v>19</c:v>
                </c:pt>
                <c:pt idx="77">
                  <c:v>19.03846153846154</c:v>
                </c:pt>
                <c:pt idx="78">
                  <c:v>19.050632911392405</c:v>
                </c:pt>
                <c:pt idx="79">
                  <c:v>19.074999999999999</c:v>
                </c:pt>
                <c:pt idx="80">
                  <c:v>19.061728395061728</c:v>
                </c:pt>
                <c:pt idx="81">
                  <c:v>19.048780487804876</c:v>
                </c:pt>
                <c:pt idx="82">
                  <c:v>19.08433734939759</c:v>
                </c:pt>
                <c:pt idx="83">
                  <c:v>19</c:v>
                </c:pt>
                <c:pt idx="84">
                  <c:v>19.011764705882353</c:v>
                </c:pt>
                <c:pt idx="85">
                  <c:v>19.034883720930232</c:v>
                </c:pt>
                <c:pt idx="86">
                  <c:v>19.011494252873565</c:v>
                </c:pt>
                <c:pt idx="87">
                  <c:v>19.045454545454547</c:v>
                </c:pt>
                <c:pt idx="88">
                  <c:v>19.04494382022472</c:v>
                </c:pt>
                <c:pt idx="89">
                  <c:v>19.033333333333335</c:v>
                </c:pt>
                <c:pt idx="90">
                  <c:v>19.065934065934066</c:v>
                </c:pt>
                <c:pt idx="91">
                  <c:v>19.097826086956523</c:v>
                </c:pt>
                <c:pt idx="92">
                  <c:v>19.043010752688172</c:v>
                </c:pt>
                <c:pt idx="93">
                  <c:v>18.978723404255319</c:v>
                </c:pt>
                <c:pt idx="94">
                  <c:v>18.96842105263158</c:v>
                </c:pt>
                <c:pt idx="95">
                  <c:v>18.927083333333332</c:v>
                </c:pt>
                <c:pt idx="96">
                  <c:v>18.948453608247423</c:v>
                </c:pt>
                <c:pt idx="97">
                  <c:v>18.959183673469386</c:v>
                </c:pt>
                <c:pt idx="98">
                  <c:v>18.98989898989899</c:v>
                </c:pt>
                <c:pt idx="99">
                  <c:v>18.96</c:v>
                </c:pt>
                <c:pt idx="100">
                  <c:v>18.950495049504951</c:v>
                </c:pt>
                <c:pt idx="101">
                  <c:v>18.931372549019606</c:v>
                </c:pt>
                <c:pt idx="102">
                  <c:v>18.95145631067961</c:v>
                </c:pt>
                <c:pt idx="103">
                  <c:v>18.98076923076923</c:v>
                </c:pt>
                <c:pt idx="104">
                  <c:v>18.971428571428572</c:v>
                </c:pt>
                <c:pt idx="105">
                  <c:v>18.981132075471699</c:v>
                </c:pt>
                <c:pt idx="106">
                  <c:v>19.009345794392523</c:v>
                </c:pt>
                <c:pt idx="107">
                  <c:v>19.027777777777779</c:v>
                </c:pt>
                <c:pt idx="108">
                  <c:v>19.036697247706421</c:v>
                </c:pt>
                <c:pt idx="109">
                  <c:v>19.045454545454547</c:v>
                </c:pt>
                <c:pt idx="110">
                  <c:v>19.072072072072071</c:v>
                </c:pt>
                <c:pt idx="111">
                  <c:v>19.053571428571427</c:v>
                </c:pt>
                <c:pt idx="112">
                  <c:v>19.079646017699115</c:v>
                </c:pt>
                <c:pt idx="113">
                  <c:v>19.07017543859649</c:v>
                </c:pt>
                <c:pt idx="114">
                  <c:v>19.060869565217391</c:v>
                </c:pt>
                <c:pt idx="115">
                  <c:v>19.043103448275861</c:v>
                </c:pt>
                <c:pt idx="116">
                  <c:v>19.008547008547009</c:v>
                </c:pt>
                <c:pt idx="117">
                  <c:v>19.016949152542374</c:v>
                </c:pt>
                <c:pt idx="118">
                  <c:v>18.983193277310924</c:v>
                </c:pt>
                <c:pt idx="119">
                  <c:v>18.966666666666665</c:v>
                </c:pt>
                <c:pt idx="120">
                  <c:v>18.991735537190081</c:v>
                </c:pt>
                <c:pt idx="121">
                  <c:v>19.016393442622952</c:v>
                </c:pt>
                <c:pt idx="122">
                  <c:v>19.040650406504064</c:v>
                </c:pt>
                <c:pt idx="123">
                  <c:v>19.06451612903226</c:v>
                </c:pt>
                <c:pt idx="124">
                  <c:v>19.064</c:v>
                </c:pt>
                <c:pt idx="125">
                  <c:v>19.087301587301589</c:v>
                </c:pt>
                <c:pt idx="126">
                  <c:v>19.023622047244096</c:v>
                </c:pt>
                <c:pt idx="127">
                  <c:v>19.0390625</c:v>
                </c:pt>
                <c:pt idx="128">
                  <c:v>19.046511627906977</c:v>
                </c:pt>
                <c:pt idx="129">
                  <c:v>19.03846153846154</c:v>
                </c:pt>
                <c:pt idx="130">
                  <c:v>19.038167938931299</c:v>
                </c:pt>
                <c:pt idx="131">
                  <c:v>19.060606060606062</c:v>
                </c:pt>
                <c:pt idx="132">
                  <c:v>19.082706766917294</c:v>
                </c:pt>
                <c:pt idx="133">
                  <c:v>19.03731343283582</c:v>
                </c:pt>
                <c:pt idx="134">
                  <c:v>19.022222222222222</c:v>
                </c:pt>
                <c:pt idx="135">
                  <c:v>19.044117647058822</c:v>
                </c:pt>
                <c:pt idx="136">
                  <c:v>18.992700729927009</c:v>
                </c:pt>
                <c:pt idx="137">
                  <c:v>19</c:v>
                </c:pt>
                <c:pt idx="138">
                  <c:v>19.021582733812949</c:v>
                </c:pt>
                <c:pt idx="139">
                  <c:v>19.021428571428572</c:v>
                </c:pt>
                <c:pt idx="140">
                  <c:v>19.042553191489361</c:v>
                </c:pt>
                <c:pt idx="141">
                  <c:v>19.06338028169014</c:v>
                </c:pt>
                <c:pt idx="142">
                  <c:v>19.041958041958043</c:v>
                </c:pt>
                <c:pt idx="143">
                  <c:v>19.020833333333332</c:v>
                </c:pt>
                <c:pt idx="144">
                  <c:v>19.020689655172415</c:v>
                </c:pt>
                <c:pt idx="145">
                  <c:v>19.041095890410958</c:v>
                </c:pt>
                <c:pt idx="146">
                  <c:v>19.061224489795919</c:v>
                </c:pt>
                <c:pt idx="147">
                  <c:v>19.081081081081081</c:v>
                </c:pt>
                <c:pt idx="148">
                  <c:v>19.100671140939596</c:v>
                </c:pt>
                <c:pt idx="149">
                  <c:v>19.086666666666666</c:v>
                </c:pt>
                <c:pt idx="150">
                  <c:v>19.105960264900663</c:v>
                </c:pt>
                <c:pt idx="151">
                  <c:v>19.078947368421051</c:v>
                </c:pt>
                <c:pt idx="152">
                  <c:v>19.098039215686274</c:v>
                </c:pt>
                <c:pt idx="153">
                  <c:v>19.09090909090909</c:v>
                </c:pt>
                <c:pt idx="154">
                  <c:v>19.109677419354838</c:v>
                </c:pt>
                <c:pt idx="155">
                  <c:v>19.089743589743591</c:v>
                </c:pt>
                <c:pt idx="156">
                  <c:v>19.076433121019107</c:v>
                </c:pt>
                <c:pt idx="157">
                  <c:v>19.094936708860761</c:v>
                </c:pt>
                <c:pt idx="158">
                  <c:v>19.075471698113208</c:v>
                </c:pt>
                <c:pt idx="159">
                  <c:v>19.068750000000001</c:v>
                </c:pt>
                <c:pt idx="160">
                  <c:v>19.080745341614907</c:v>
                </c:pt>
                <c:pt idx="161">
                  <c:v>19.086419753086421</c:v>
                </c:pt>
                <c:pt idx="162">
                  <c:v>19.104294478527606</c:v>
                </c:pt>
                <c:pt idx="163">
                  <c:v>19.091463414634145</c:v>
                </c:pt>
                <c:pt idx="164">
                  <c:v>19.078787878787878</c:v>
                </c:pt>
                <c:pt idx="165">
                  <c:v>19.072289156626507</c:v>
                </c:pt>
                <c:pt idx="166">
                  <c:v>19.08383233532934</c:v>
                </c:pt>
                <c:pt idx="167">
                  <c:v>19.06547619047619</c:v>
                </c:pt>
                <c:pt idx="168">
                  <c:v>19.035502958579883</c:v>
                </c:pt>
                <c:pt idx="169">
                  <c:v>19.011764705882353</c:v>
                </c:pt>
                <c:pt idx="170">
                  <c:v>19.011695906432749</c:v>
                </c:pt>
                <c:pt idx="171">
                  <c:v>19</c:v>
                </c:pt>
                <c:pt idx="172">
                  <c:v>18.971098265895954</c:v>
                </c:pt>
                <c:pt idx="173">
                  <c:v>18.988505747126435</c:v>
                </c:pt>
                <c:pt idx="174">
                  <c:v>18.994285714285713</c:v>
                </c:pt>
                <c:pt idx="175">
                  <c:v>18.96590909090909</c:v>
                </c:pt>
                <c:pt idx="176">
                  <c:v>18.983050847457626</c:v>
                </c:pt>
                <c:pt idx="177">
                  <c:v>18.960674157303369</c:v>
                </c:pt>
                <c:pt idx="178">
                  <c:v>18.949720670391063</c:v>
                </c:pt>
                <c:pt idx="179">
                  <c:v>18.944444444444443</c:v>
                </c:pt>
                <c:pt idx="180">
                  <c:v>18.922651933701658</c:v>
                </c:pt>
                <c:pt idx="181">
                  <c:v>18.939560439560438</c:v>
                </c:pt>
                <c:pt idx="182">
                  <c:v>18.934426229508198</c:v>
                </c:pt>
                <c:pt idx="183">
                  <c:v>18.940217391304348</c:v>
                </c:pt>
                <c:pt idx="184">
                  <c:v>18.940540540540539</c:v>
                </c:pt>
                <c:pt idx="185">
                  <c:v>18.940860215053764</c:v>
                </c:pt>
                <c:pt idx="186">
                  <c:v>18.90909090909091</c:v>
                </c:pt>
                <c:pt idx="187">
                  <c:v>18.925531914893618</c:v>
                </c:pt>
                <c:pt idx="188">
                  <c:v>18.899470899470899</c:v>
                </c:pt>
                <c:pt idx="189">
                  <c:v>18.894736842105264</c:v>
                </c:pt>
                <c:pt idx="190">
                  <c:v>18.863874345549739</c:v>
                </c:pt>
                <c:pt idx="191">
                  <c:v>18.838541666666668</c:v>
                </c:pt>
                <c:pt idx="192">
                  <c:v>18.854922279792746</c:v>
                </c:pt>
                <c:pt idx="193">
                  <c:v>18.835051546391753</c:v>
                </c:pt>
                <c:pt idx="194">
                  <c:v>18.841025641025642</c:v>
                </c:pt>
                <c:pt idx="195">
                  <c:v>18.836734693877553</c:v>
                </c:pt>
                <c:pt idx="196">
                  <c:v>18.837563451776649</c:v>
                </c:pt>
                <c:pt idx="197">
                  <c:v>18.853535353535353</c:v>
                </c:pt>
                <c:pt idx="198">
                  <c:v>18.854271356783919</c:v>
                </c:pt>
                <c:pt idx="199">
                  <c:v>18.864999999999998</c:v>
                </c:pt>
                <c:pt idx="200">
                  <c:v>18.870646766169155</c:v>
                </c:pt>
                <c:pt idx="201">
                  <c:v>18.876237623762375</c:v>
                </c:pt>
                <c:pt idx="202">
                  <c:v>18.866995073891626</c:v>
                </c:pt>
                <c:pt idx="203">
                  <c:v>18.882352941176471</c:v>
                </c:pt>
                <c:pt idx="204">
                  <c:v>18.897560975609757</c:v>
                </c:pt>
                <c:pt idx="205">
                  <c:v>18.902912621359224</c:v>
                </c:pt>
                <c:pt idx="206">
                  <c:v>18.888888888888889</c:v>
                </c:pt>
                <c:pt idx="207">
                  <c:v>18.889423076923077</c:v>
                </c:pt>
                <c:pt idx="208">
                  <c:v>18.889952153110048</c:v>
                </c:pt>
                <c:pt idx="209">
                  <c:v>18.904761904761905</c:v>
                </c:pt>
                <c:pt idx="210">
                  <c:v>18.919431279620852</c:v>
                </c:pt>
                <c:pt idx="211">
                  <c:v>18.90566037735849</c:v>
                </c:pt>
                <c:pt idx="212">
                  <c:v>18.920187793427232</c:v>
                </c:pt>
                <c:pt idx="213">
                  <c:v>18.915887850467289</c:v>
                </c:pt>
                <c:pt idx="214">
                  <c:v>18.930232558139537</c:v>
                </c:pt>
                <c:pt idx="215">
                  <c:v>18.944444444444443</c:v>
                </c:pt>
                <c:pt idx="216">
                  <c:v>18.93548387096774</c:v>
                </c:pt>
                <c:pt idx="217">
                  <c:v>18.917431192660551</c:v>
                </c:pt>
                <c:pt idx="218">
                  <c:v>18.917808219178081</c:v>
                </c:pt>
                <c:pt idx="219">
                  <c:v>18.895454545454545</c:v>
                </c:pt>
                <c:pt idx="220">
                  <c:v>18.909502262443439</c:v>
                </c:pt>
                <c:pt idx="221">
                  <c:v>18.923423423423422</c:v>
                </c:pt>
                <c:pt idx="222">
                  <c:v>18.905829596412556</c:v>
                </c:pt>
                <c:pt idx="223">
                  <c:v>18.888392857142858</c:v>
                </c:pt>
                <c:pt idx="224">
                  <c:v>18.88</c:v>
                </c:pt>
                <c:pt idx="225">
                  <c:v>18.876106194690266</c:v>
                </c:pt>
                <c:pt idx="226">
                  <c:v>18.867841409691628</c:v>
                </c:pt>
                <c:pt idx="227">
                  <c:v>18.881578947368421</c:v>
                </c:pt>
                <c:pt idx="228">
                  <c:v>18.895196506550217</c:v>
                </c:pt>
                <c:pt idx="229">
                  <c:v>18.88695652173913</c:v>
                </c:pt>
                <c:pt idx="230">
                  <c:v>18.9004329004329</c:v>
                </c:pt>
                <c:pt idx="231">
                  <c:v>18.887931034482758</c:v>
                </c:pt>
                <c:pt idx="232">
                  <c:v>18.888412017167383</c:v>
                </c:pt>
                <c:pt idx="233">
                  <c:v>18.880341880341881</c:v>
                </c:pt>
                <c:pt idx="234">
                  <c:v>18.885106382978723</c:v>
                </c:pt>
                <c:pt idx="235">
                  <c:v>18.898305084745761</c:v>
                </c:pt>
                <c:pt idx="236">
                  <c:v>18.88607594936709</c:v>
                </c:pt>
                <c:pt idx="237">
                  <c:v>18.882352941176471</c:v>
                </c:pt>
                <c:pt idx="238">
                  <c:v>18.89539748953975</c:v>
                </c:pt>
                <c:pt idx="239">
                  <c:v>18.883333333333333</c:v>
                </c:pt>
                <c:pt idx="240">
                  <c:v>18.879668049792532</c:v>
                </c:pt>
                <c:pt idx="241">
                  <c:v>18.867768595041323</c:v>
                </c:pt>
                <c:pt idx="242">
                  <c:v>18.868312757201647</c:v>
                </c:pt>
                <c:pt idx="243">
                  <c:v>18.856557377049182</c:v>
                </c:pt>
                <c:pt idx="244">
                  <c:v>18.853061224489796</c:v>
                </c:pt>
                <c:pt idx="245">
                  <c:v>18.865853658536587</c:v>
                </c:pt>
                <c:pt idx="246">
                  <c:v>18.878542510121459</c:v>
                </c:pt>
                <c:pt idx="247">
                  <c:v>18.879032258064516</c:v>
                </c:pt>
                <c:pt idx="248">
                  <c:v>18.883534136546185</c:v>
                </c:pt>
                <c:pt idx="249">
                  <c:v>18.872</c:v>
                </c:pt>
                <c:pt idx="250">
                  <c:v>18.872509960159363</c:v>
                </c:pt>
                <c:pt idx="251">
                  <c:v>18.876984126984127</c:v>
                </c:pt>
                <c:pt idx="252">
                  <c:v>18.865612648221344</c:v>
                </c:pt>
                <c:pt idx="253">
                  <c:v>18.877952755905511</c:v>
                </c:pt>
                <c:pt idx="254">
                  <c:v>18.862745098039216</c:v>
                </c:pt>
                <c:pt idx="255">
                  <c:v>18.87109375</c:v>
                </c:pt>
                <c:pt idx="256">
                  <c:v>18.883268482490273</c:v>
                </c:pt>
                <c:pt idx="257">
                  <c:v>18.868217054263567</c:v>
                </c:pt>
                <c:pt idx="258">
                  <c:v>18.880308880308881</c:v>
                </c:pt>
                <c:pt idx="259">
                  <c:v>18.876923076923077</c:v>
                </c:pt>
                <c:pt idx="260">
                  <c:v>18.888888888888889</c:v>
                </c:pt>
                <c:pt idx="261">
                  <c:v>18.870229007633586</c:v>
                </c:pt>
                <c:pt idx="262">
                  <c:v>18.882129277566541</c:v>
                </c:pt>
                <c:pt idx="263">
                  <c:v>18.871212121212121</c:v>
                </c:pt>
                <c:pt idx="264">
                  <c:v>18.871698113207547</c:v>
                </c:pt>
                <c:pt idx="265">
                  <c:v>18.883458646616543</c:v>
                </c:pt>
                <c:pt idx="266">
                  <c:v>18.865168539325843</c:v>
                </c:pt>
                <c:pt idx="267">
                  <c:v>18.85820895522388</c:v>
                </c:pt>
                <c:pt idx="268">
                  <c:v>18.858736059479554</c:v>
                </c:pt>
                <c:pt idx="269">
                  <c:v>18.848148148148148</c:v>
                </c:pt>
                <c:pt idx="270">
                  <c:v>18.841328413284131</c:v>
                </c:pt>
                <c:pt idx="271">
                  <c:v>18.849264705882351</c:v>
                </c:pt>
                <c:pt idx="272">
                  <c:v>18.84981684981685</c:v>
                </c:pt>
                <c:pt idx="273">
                  <c:v>18.839416058394161</c:v>
                </c:pt>
                <c:pt idx="274">
                  <c:v>18.850909090909092</c:v>
                </c:pt>
                <c:pt idx="275">
                  <c:v>18.862318840579711</c:v>
                </c:pt>
                <c:pt idx="276">
                  <c:v>18.862815884476536</c:v>
                </c:pt>
                <c:pt idx="277">
                  <c:v>18.834532374100718</c:v>
                </c:pt>
                <c:pt idx="278">
                  <c:v>18.845878136200717</c:v>
                </c:pt>
                <c:pt idx="279">
                  <c:v>18.842857142857142</c:v>
                </c:pt>
                <c:pt idx="280">
                  <c:v>18.836298932384341</c:v>
                </c:pt>
                <c:pt idx="281">
                  <c:v>18.847517730496453</c:v>
                </c:pt>
                <c:pt idx="282">
                  <c:v>18.85512367491166</c:v>
                </c:pt>
                <c:pt idx="283">
                  <c:v>18.8556338028169</c:v>
                </c:pt>
                <c:pt idx="284">
                  <c:v>18.866666666666667</c:v>
                </c:pt>
                <c:pt idx="285">
                  <c:v>18.877622377622377</c:v>
                </c:pt>
                <c:pt idx="286">
                  <c:v>18.881533101045296</c:v>
                </c:pt>
                <c:pt idx="287">
                  <c:v>18.892361111111111</c:v>
                </c:pt>
                <c:pt idx="288">
                  <c:v>18.889273356401382</c:v>
                </c:pt>
                <c:pt idx="289">
                  <c:v>18.868965517241378</c:v>
                </c:pt>
                <c:pt idx="290">
                  <c:v>18.855670103092784</c:v>
                </c:pt>
                <c:pt idx="291">
                  <c:v>18.866438356164384</c:v>
                </c:pt>
                <c:pt idx="292">
                  <c:v>18.87372013651877</c:v>
                </c:pt>
                <c:pt idx="293">
                  <c:v>18.857142857142858</c:v>
                </c:pt>
                <c:pt idx="294">
                  <c:v>18.857627118644068</c:v>
                </c:pt>
                <c:pt idx="295">
                  <c:v>18.868243243243242</c:v>
                </c:pt>
                <c:pt idx="296">
                  <c:v>18.875420875420875</c:v>
                </c:pt>
                <c:pt idx="297">
                  <c:v>18.885906040268456</c:v>
                </c:pt>
                <c:pt idx="298">
                  <c:v>18.866220735785951</c:v>
                </c:pt>
                <c:pt idx="299">
                  <c:v>18.876666666666665</c:v>
                </c:pt>
                <c:pt idx="300">
                  <c:v>18.880398671096344</c:v>
                </c:pt>
                <c:pt idx="301">
                  <c:v>18.887417218543046</c:v>
                </c:pt>
                <c:pt idx="302">
                  <c:v>18.89108910891089</c:v>
                </c:pt>
                <c:pt idx="303">
                  <c:v>18.894736842105264</c:v>
                </c:pt>
                <c:pt idx="304">
                  <c:v>18.891803278688524</c:v>
                </c:pt>
                <c:pt idx="305">
                  <c:v>18.901960784313726</c:v>
                </c:pt>
                <c:pt idx="306">
                  <c:v>18.889250814332247</c:v>
                </c:pt>
                <c:pt idx="307">
                  <c:v>18.899350649350648</c:v>
                </c:pt>
                <c:pt idx="308">
                  <c:v>18.909385113268609</c:v>
                </c:pt>
                <c:pt idx="309">
                  <c:v>18.919354838709676</c:v>
                </c:pt>
                <c:pt idx="310">
                  <c:v>18.929260450160772</c:v>
                </c:pt>
                <c:pt idx="311">
                  <c:v>18.939102564102566</c:v>
                </c:pt>
                <c:pt idx="312">
                  <c:v>18.948881789137381</c:v>
                </c:pt>
                <c:pt idx="313">
                  <c:v>18.936305732484076</c:v>
                </c:pt>
                <c:pt idx="314">
                  <c:v>18.93015873015873</c:v>
                </c:pt>
                <c:pt idx="315">
                  <c:v>18.939873417721518</c:v>
                </c:pt>
                <c:pt idx="316">
                  <c:v>18.949526813880126</c:v>
                </c:pt>
                <c:pt idx="317">
                  <c:v>18.949685534591193</c:v>
                </c:pt>
                <c:pt idx="318">
                  <c:v>18.959247648902821</c:v>
                </c:pt>
                <c:pt idx="319">
                  <c:v>18.962499999999999</c:v>
                </c:pt>
                <c:pt idx="320">
                  <c:v>18.971962616822431</c:v>
                </c:pt>
                <c:pt idx="321">
                  <c:v>18.981366459627328</c:v>
                </c:pt>
                <c:pt idx="322">
                  <c:v>18.978328173374614</c:v>
                </c:pt>
                <c:pt idx="323">
                  <c:v>18.987654320987655</c:v>
                </c:pt>
                <c:pt idx="324">
                  <c:v>18.978461538461538</c:v>
                </c:pt>
                <c:pt idx="325">
                  <c:v>18.984662576687118</c:v>
                </c:pt>
                <c:pt idx="326">
                  <c:v>18.99388379204893</c:v>
                </c:pt>
                <c:pt idx="327">
                  <c:v>18.969512195121951</c:v>
                </c:pt>
                <c:pt idx="328">
                  <c:v>18.978723404255319</c:v>
                </c:pt>
                <c:pt idx="329">
                  <c:v>18.987878787878788</c:v>
                </c:pt>
                <c:pt idx="330">
                  <c:v>18.990936555891238</c:v>
                </c:pt>
                <c:pt idx="331">
                  <c:v>19</c:v>
                </c:pt>
                <c:pt idx="332">
                  <c:v>18.987987987987989</c:v>
                </c:pt>
                <c:pt idx="333">
                  <c:v>18.99700598802395</c:v>
                </c:pt>
                <c:pt idx="334">
                  <c:v>18.994029850746269</c:v>
                </c:pt>
                <c:pt idx="335">
                  <c:v>19.00297619047619</c:v>
                </c:pt>
                <c:pt idx="336">
                  <c:v>18.994065281899111</c:v>
                </c:pt>
                <c:pt idx="337">
                  <c:v>18.982248520710058</c:v>
                </c:pt>
                <c:pt idx="338">
                  <c:v>18.970501474926255</c:v>
                </c:pt>
                <c:pt idx="339">
                  <c:v>18.955882352941178</c:v>
                </c:pt>
                <c:pt idx="340">
                  <c:v>18.932551319648095</c:v>
                </c:pt>
                <c:pt idx="341">
                  <c:v>18.932748538011698</c:v>
                </c:pt>
                <c:pt idx="342">
                  <c:v>18.941690962099127</c:v>
                </c:pt>
                <c:pt idx="343">
                  <c:v>18.950581395348838</c:v>
                </c:pt>
                <c:pt idx="344">
                  <c:v>18.947826086956521</c:v>
                </c:pt>
                <c:pt idx="345">
                  <c:v>18.947976878612717</c:v>
                </c:pt>
                <c:pt idx="346">
                  <c:v>18.956772334293948</c:v>
                </c:pt>
                <c:pt idx="347">
                  <c:v>18.956896551724139</c:v>
                </c:pt>
                <c:pt idx="348">
                  <c:v>18.951289398280803</c:v>
                </c:pt>
                <c:pt idx="349">
                  <c:v>18.96</c:v>
                </c:pt>
                <c:pt idx="350">
                  <c:v>18.96866096866097</c:v>
                </c:pt>
                <c:pt idx="351">
                  <c:v>18.963068181818183</c:v>
                </c:pt>
                <c:pt idx="352">
                  <c:v>18.971671388101981</c:v>
                </c:pt>
                <c:pt idx="353">
                  <c:v>18.966101694915253</c:v>
                </c:pt>
                <c:pt idx="354">
                  <c:v>18.963380281690142</c:v>
                </c:pt>
                <c:pt idx="355">
                  <c:v>18.957865168539325</c:v>
                </c:pt>
                <c:pt idx="356">
                  <c:v>18.96078431372549</c:v>
                </c:pt>
                <c:pt idx="357">
                  <c:v>18.96927374301676</c:v>
                </c:pt>
                <c:pt idx="358">
                  <c:v>18.963788300835656</c:v>
                </c:pt>
                <c:pt idx="359">
                  <c:v>18.972222222222221</c:v>
                </c:pt>
                <c:pt idx="360">
                  <c:v>18.980609418282548</c:v>
                </c:pt>
                <c:pt idx="361">
                  <c:v>18.977900552486187</c:v>
                </c:pt>
                <c:pt idx="362">
                  <c:v>18.964187327823691</c:v>
                </c:pt>
                <c:pt idx="363">
                  <c:v>18.956043956043956</c:v>
                </c:pt>
                <c:pt idx="364">
                  <c:v>18.945205479452056</c:v>
                </c:pt>
                <c:pt idx="365">
                  <c:v>18.937158469945356</c:v>
                </c:pt>
                <c:pt idx="366">
                  <c:v>18.931880108991827</c:v>
                </c:pt>
                <c:pt idx="367">
                  <c:v>18.934782608695652</c:v>
                </c:pt>
                <c:pt idx="368">
                  <c:v>18.932249322493224</c:v>
                </c:pt>
                <c:pt idx="369">
                  <c:v>18.940540540540539</c:v>
                </c:pt>
                <c:pt idx="370">
                  <c:v>18.948787061994608</c:v>
                </c:pt>
                <c:pt idx="371">
                  <c:v>18.956989247311828</c:v>
                </c:pt>
                <c:pt idx="372">
                  <c:v>18.965147453083109</c:v>
                </c:pt>
                <c:pt idx="373">
                  <c:v>18.96524064171123</c:v>
                </c:pt>
                <c:pt idx="374">
                  <c:v>18.954666666666668</c:v>
                </c:pt>
                <c:pt idx="375">
                  <c:v>18.962765957446809</c:v>
                </c:pt>
                <c:pt idx="376">
                  <c:v>18.952254641909814</c:v>
                </c:pt>
                <c:pt idx="377">
                  <c:v>18.949735449735449</c:v>
                </c:pt>
                <c:pt idx="378">
                  <c:v>18.955145118733508</c:v>
                </c:pt>
                <c:pt idx="379">
                  <c:v>18.960526315789473</c:v>
                </c:pt>
                <c:pt idx="380">
                  <c:v>18.960629921259841</c:v>
                </c:pt>
                <c:pt idx="381">
                  <c:v>18.958115183246072</c:v>
                </c:pt>
                <c:pt idx="382">
                  <c:v>18.966057441253263</c:v>
                </c:pt>
                <c:pt idx="383">
                  <c:v>18.9609375</c:v>
                </c:pt>
                <c:pt idx="384">
                  <c:v>18.95064935064935</c:v>
                </c:pt>
                <c:pt idx="385">
                  <c:v>18.94300518134715</c:v>
                </c:pt>
                <c:pt idx="386">
                  <c:v>18.950904392764858</c:v>
                </c:pt>
                <c:pt idx="387">
                  <c:v>18.953608247422679</c:v>
                </c:pt>
                <c:pt idx="388">
                  <c:v>18.946015424164525</c:v>
                </c:pt>
                <c:pt idx="389">
                  <c:v>18.953846153846154</c:v>
                </c:pt>
                <c:pt idx="390">
                  <c:v>18.961636828644501</c:v>
                </c:pt>
                <c:pt idx="391">
                  <c:v>18.959183673469386</c:v>
                </c:pt>
                <c:pt idx="392">
                  <c:v>18.96437659033079</c:v>
                </c:pt>
                <c:pt idx="393">
                  <c:v>18.972081218274113</c:v>
                </c:pt>
                <c:pt idx="394">
                  <c:v>18.969620253164557</c:v>
                </c:pt>
                <c:pt idx="395">
                  <c:v>18.972222222222221</c:v>
                </c:pt>
                <c:pt idx="396">
                  <c:v>18.964735516372794</c:v>
                </c:pt>
                <c:pt idx="397">
                  <c:v>18.972361809045225</c:v>
                </c:pt>
                <c:pt idx="398">
                  <c:v>18.969924812030076</c:v>
                </c:pt>
                <c:pt idx="399">
                  <c:v>18.9725</c:v>
                </c:pt>
                <c:pt idx="400">
                  <c:v>18.957605985037407</c:v>
                </c:pt>
                <c:pt idx="401">
                  <c:v>18.947761194029852</c:v>
                </c:pt>
                <c:pt idx="402">
                  <c:v>18.955334987593051</c:v>
                </c:pt>
                <c:pt idx="403">
                  <c:v>18.950495049504951</c:v>
                </c:pt>
                <c:pt idx="404">
                  <c:v>18.958024691358023</c:v>
                </c:pt>
                <c:pt idx="405">
                  <c:v>18.948275862068964</c:v>
                </c:pt>
                <c:pt idx="406">
                  <c:v>18.95085995085995</c:v>
                </c:pt>
                <c:pt idx="407">
                  <c:v>18.943627450980394</c:v>
                </c:pt>
                <c:pt idx="408">
                  <c:v>18.951100244498779</c:v>
                </c:pt>
                <c:pt idx="409">
                  <c:v>18.948780487804878</c:v>
                </c:pt>
                <c:pt idx="410">
                  <c:v>18.941605839416059</c:v>
                </c:pt>
                <c:pt idx="411">
                  <c:v>18.944174757281555</c:v>
                </c:pt>
                <c:pt idx="412">
                  <c:v>18.951573849878933</c:v>
                </c:pt>
                <c:pt idx="413">
                  <c:v>18.958937198067634</c:v>
                </c:pt>
                <c:pt idx="414">
                  <c:v>18.954216867469878</c:v>
                </c:pt>
                <c:pt idx="415">
                  <c:v>18.942307692307693</c:v>
                </c:pt>
                <c:pt idx="416">
                  <c:v>18.932853717026379</c:v>
                </c:pt>
                <c:pt idx="417">
                  <c:v>18.933014354066987</c:v>
                </c:pt>
                <c:pt idx="418">
                  <c:v>18.933174224343677</c:v>
                </c:pt>
                <c:pt idx="419">
                  <c:v>18.938095238095237</c:v>
                </c:pt>
                <c:pt idx="420">
                  <c:v>18.933491686460808</c:v>
                </c:pt>
                <c:pt idx="421">
                  <c:v>18.940758293838861</c:v>
                </c:pt>
                <c:pt idx="422">
                  <c:v>18.936170212765958</c:v>
                </c:pt>
                <c:pt idx="423">
                  <c:v>18.941037735849058</c:v>
                </c:pt>
                <c:pt idx="424">
                  <c:v>18.943529411764708</c:v>
                </c:pt>
                <c:pt idx="425">
                  <c:v>18.938967136150236</c:v>
                </c:pt>
                <c:pt idx="426">
                  <c:v>18.939110070257613</c:v>
                </c:pt>
                <c:pt idx="427">
                  <c:v>18.934579439252335</c:v>
                </c:pt>
                <c:pt idx="428">
                  <c:v>18.941724941724942</c:v>
                </c:pt>
                <c:pt idx="429">
                  <c:v>18.939534883720931</c:v>
                </c:pt>
                <c:pt idx="430">
                  <c:v>18.935034802784223</c:v>
                </c:pt>
                <c:pt idx="431">
                  <c:v>18.9375</c:v>
                </c:pt>
                <c:pt idx="432">
                  <c:v>18.944572748267898</c:v>
                </c:pt>
                <c:pt idx="433">
                  <c:v>18.947004608294932</c:v>
                </c:pt>
                <c:pt idx="434">
                  <c:v>18.944827586206898</c:v>
                </c:pt>
                <c:pt idx="435">
                  <c:v>18.951834862385322</c:v>
                </c:pt>
                <c:pt idx="436">
                  <c:v>18.94736842105263</c:v>
                </c:pt>
                <c:pt idx="437">
                  <c:v>18.954337899543379</c:v>
                </c:pt>
                <c:pt idx="438">
                  <c:v>18.949886104783598</c:v>
                </c:pt>
                <c:pt idx="439">
                  <c:v>18.947727272727274</c:v>
                </c:pt>
                <c:pt idx="440">
                  <c:v>18.954648526077097</c:v>
                </c:pt>
                <c:pt idx="441">
                  <c:v>18.96153846153846</c:v>
                </c:pt>
                <c:pt idx="442">
                  <c:v>18.968397291196389</c:v>
                </c:pt>
                <c:pt idx="443">
                  <c:v>18.963963963963963</c:v>
                </c:pt>
                <c:pt idx="444">
                  <c:v>18.964044943820223</c:v>
                </c:pt>
                <c:pt idx="445">
                  <c:v>18.95291479820628</c:v>
                </c:pt>
                <c:pt idx="446">
                  <c:v>18.941834451901567</c:v>
                </c:pt>
                <c:pt idx="447">
                  <c:v>18.939732142857142</c:v>
                </c:pt>
                <c:pt idx="448">
                  <c:v>18.944320712694878</c:v>
                </c:pt>
                <c:pt idx="449">
                  <c:v>18.951111111111111</c:v>
                </c:pt>
                <c:pt idx="450">
                  <c:v>18.955654101995567</c:v>
                </c:pt>
                <c:pt idx="451">
                  <c:v>18.960176991150444</c:v>
                </c:pt>
                <c:pt idx="452">
                  <c:v>18.966887417218544</c:v>
                </c:pt>
                <c:pt idx="453">
                  <c:v>18.966960352422909</c:v>
                </c:pt>
                <c:pt idx="454">
                  <c:v>18.958241758241758</c:v>
                </c:pt>
                <c:pt idx="455">
                  <c:v>18.953947368421051</c:v>
                </c:pt>
                <c:pt idx="456">
                  <c:v>18.960612691466082</c:v>
                </c:pt>
                <c:pt idx="457">
                  <c:v>18.967248908296945</c:v>
                </c:pt>
                <c:pt idx="458">
                  <c:v>18.96949891067538</c:v>
                </c:pt>
                <c:pt idx="459">
                  <c:v>18.963043478260868</c:v>
                </c:pt>
                <c:pt idx="460">
                  <c:v>18.969631236442517</c:v>
                </c:pt>
                <c:pt idx="461">
                  <c:v>18.976190476190474</c:v>
                </c:pt>
                <c:pt idx="462">
                  <c:v>18.978401727861772</c:v>
                </c:pt>
                <c:pt idx="463">
                  <c:v>18.984913793103448</c:v>
                </c:pt>
                <c:pt idx="464">
                  <c:v>18.991397849462366</c:v>
                </c:pt>
                <c:pt idx="465">
                  <c:v>18.997854077253219</c:v>
                </c:pt>
                <c:pt idx="466">
                  <c:v>19.004282655246254</c:v>
                </c:pt>
                <c:pt idx="467">
                  <c:v>19.010683760683762</c:v>
                </c:pt>
                <c:pt idx="468">
                  <c:v>19.017057569296377</c:v>
                </c:pt>
                <c:pt idx="469">
                  <c:v>19.02340425531915</c:v>
                </c:pt>
                <c:pt idx="470">
                  <c:v>19.029723991507431</c:v>
                </c:pt>
                <c:pt idx="471">
                  <c:v>19.029661016949152</c:v>
                </c:pt>
                <c:pt idx="472">
                  <c:v>19.027484143763214</c:v>
                </c:pt>
                <c:pt idx="473">
                  <c:v>19.031645569620252</c:v>
                </c:pt>
                <c:pt idx="474">
                  <c:v>19.037894736842105</c:v>
                </c:pt>
                <c:pt idx="475">
                  <c:v>19.021008403361346</c:v>
                </c:pt>
                <c:pt idx="476">
                  <c:v>19.027253668763102</c:v>
                </c:pt>
                <c:pt idx="477">
                  <c:v>19.02510460251046</c:v>
                </c:pt>
                <c:pt idx="478">
                  <c:v>19.02087682672234</c:v>
                </c:pt>
                <c:pt idx="479">
                  <c:v>19.027083333333334</c:v>
                </c:pt>
                <c:pt idx="480">
                  <c:v>19.012474012474012</c:v>
                </c:pt>
                <c:pt idx="481">
                  <c:v>19.002074688796682</c:v>
                </c:pt>
                <c:pt idx="482">
                  <c:v>19</c:v>
                </c:pt>
                <c:pt idx="483">
                  <c:v>18.993801652892561</c:v>
                </c:pt>
                <c:pt idx="484">
                  <c:v>18.989690721649485</c:v>
                </c:pt>
                <c:pt idx="485">
                  <c:v>18.993827160493826</c:v>
                </c:pt>
                <c:pt idx="486">
                  <c:v>18.987679671457904</c:v>
                </c:pt>
                <c:pt idx="487">
                  <c:v>18.979508196721312</c:v>
                </c:pt>
                <c:pt idx="488">
                  <c:v>18.983640081799592</c:v>
                </c:pt>
                <c:pt idx="489">
                  <c:v>18.981632653061226</c:v>
                </c:pt>
                <c:pt idx="490">
                  <c:v>18.973523421588595</c:v>
                </c:pt>
                <c:pt idx="491">
                  <c:v>18.975609756097562</c:v>
                </c:pt>
                <c:pt idx="492">
                  <c:v>18.971602434077081</c:v>
                </c:pt>
                <c:pt idx="493">
                  <c:v>18.975708502024293</c:v>
                </c:pt>
                <c:pt idx="494">
                  <c:v>18.967676767676767</c:v>
                </c:pt>
                <c:pt idx="495">
                  <c:v>18.973790322580644</c:v>
                </c:pt>
                <c:pt idx="496">
                  <c:v>18.963782696177063</c:v>
                </c:pt>
                <c:pt idx="497">
                  <c:v>18.959839357429718</c:v>
                </c:pt>
                <c:pt idx="498">
                  <c:v>18.959919839679358</c:v>
                </c:pt>
                <c:pt idx="499">
                  <c:v>18.962</c:v>
                </c:pt>
                <c:pt idx="500">
                  <c:v>18.962075848303392</c:v>
                </c:pt>
                <c:pt idx="501">
                  <c:v>18.968127490039841</c:v>
                </c:pt>
                <c:pt idx="502">
                  <c:v>18.964214711729621</c:v>
                </c:pt>
                <c:pt idx="503">
                  <c:v>18.970238095238095</c:v>
                </c:pt>
                <c:pt idx="504">
                  <c:v>18.972277227722774</c:v>
                </c:pt>
                <c:pt idx="505">
                  <c:v>18.978260869565219</c:v>
                </c:pt>
                <c:pt idx="506">
                  <c:v>18.972386587771204</c:v>
                </c:pt>
                <c:pt idx="507">
                  <c:v>18.968503937007874</c:v>
                </c:pt>
                <c:pt idx="508">
                  <c:v>18.966601178781925</c:v>
                </c:pt>
                <c:pt idx="509">
                  <c:v>18.972549019607843</c:v>
                </c:pt>
                <c:pt idx="510">
                  <c:v>18.976516634050881</c:v>
                </c:pt>
                <c:pt idx="511">
                  <c:v>18.978515625</c:v>
                </c:pt>
                <c:pt idx="512">
                  <c:v>18.984405458089668</c:v>
                </c:pt>
                <c:pt idx="513">
                  <c:v>18.980544747081712</c:v>
                </c:pt>
                <c:pt idx="514">
                  <c:v>18.98640776699029</c:v>
                </c:pt>
                <c:pt idx="515">
                  <c:v>18.984496124031008</c:v>
                </c:pt>
                <c:pt idx="516">
                  <c:v>18.978723404255319</c:v>
                </c:pt>
                <c:pt idx="517">
                  <c:v>18.97104247104247</c:v>
                </c:pt>
                <c:pt idx="518">
                  <c:v>18.96917148362235</c:v>
                </c:pt>
                <c:pt idx="519">
                  <c:v>18.971153846153847</c:v>
                </c:pt>
                <c:pt idx="520">
                  <c:v>18.976967370441457</c:v>
                </c:pt>
                <c:pt idx="521">
                  <c:v>18.969348659003831</c:v>
                </c:pt>
                <c:pt idx="522">
                  <c:v>18.963671128107073</c:v>
                </c:pt>
                <c:pt idx="523">
                  <c:v>18.963740458015266</c:v>
                </c:pt>
                <c:pt idx="524">
                  <c:v>18.956190476190475</c:v>
                </c:pt>
                <c:pt idx="525">
                  <c:v>18.952471482889734</c:v>
                </c:pt>
                <c:pt idx="526">
                  <c:v>18.943074003795065</c:v>
                </c:pt>
                <c:pt idx="527">
                  <c:v>18.941287878787879</c:v>
                </c:pt>
                <c:pt idx="528">
                  <c:v>18.947069943289225</c:v>
                </c:pt>
                <c:pt idx="529">
                  <c:v>18.947169811320755</c:v>
                </c:pt>
                <c:pt idx="530">
                  <c:v>18.95291902071563</c:v>
                </c:pt>
                <c:pt idx="531">
                  <c:v>18.958646616541355</c:v>
                </c:pt>
                <c:pt idx="532">
                  <c:v>18.958724202626641</c:v>
                </c:pt>
                <c:pt idx="533">
                  <c:v>18.95131086142322</c:v>
                </c:pt>
                <c:pt idx="534">
                  <c:v>18.943925233644858</c:v>
                </c:pt>
                <c:pt idx="535">
                  <c:v>18.932835820895523</c:v>
                </c:pt>
                <c:pt idx="536">
                  <c:v>18.938547486033521</c:v>
                </c:pt>
                <c:pt idx="537">
                  <c:v>18.927509293680298</c:v>
                </c:pt>
                <c:pt idx="538">
                  <c:v>18.927643784786643</c:v>
                </c:pt>
                <c:pt idx="539">
                  <c:v>18.933333333333334</c:v>
                </c:pt>
                <c:pt idx="540">
                  <c:v>18.929759704251385</c:v>
                </c:pt>
                <c:pt idx="541">
                  <c:v>18.926199261992618</c:v>
                </c:pt>
                <c:pt idx="542">
                  <c:v>18.928176795580111</c:v>
                </c:pt>
                <c:pt idx="543">
                  <c:v>18.919117647058822</c:v>
                </c:pt>
                <c:pt idx="544">
                  <c:v>18.921100917431193</c:v>
                </c:pt>
                <c:pt idx="545">
                  <c:v>18.923076923076923</c:v>
                </c:pt>
                <c:pt idx="546">
                  <c:v>18.914076782449726</c:v>
                </c:pt>
                <c:pt idx="547">
                  <c:v>18.903284671532848</c:v>
                </c:pt>
                <c:pt idx="548">
                  <c:v>18.899817850637522</c:v>
                </c:pt>
                <c:pt idx="549">
                  <c:v>18.890909090909091</c:v>
                </c:pt>
                <c:pt idx="550">
                  <c:v>18.887477313974593</c:v>
                </c:pt>
                <c:pt idx="551">
                  <c:v>18.878623188405797</c:v>
                </c:pt>
                <c:pt idx="552">
                  <c:v>18.884267631103075</c:v>
                </c:pt>
                <c:pt idx="553">
                  <c:v>18.884476534296027</c:v>
                </c:pt>
                <c:pt idx="554">
                  <c:v>18.890090090090091</c:v>
                </c:pt>
                <c:pt idx="555">
                  <c:v>18.883093525179856</c:v>
                </c:pt>
                <c:pt idx="556">
                  <c:v>18.879712746858168</c:v>
                </c:pt>
                <c:pt idx="557">
                  <c:v>18.885304659498207</c:v>
                </c:pt>
                <c:pt idx="558">
                  <c:v>18.887298747763865</c:v>
                </c:pt>
                <c:pt idx="559">
                  <c:v>18.885714285714286</c:v>
                </c:pt>
                <c:pt idx="560">
                  <c:v>18.885918003565063</c:v>
                </c:pt>
                <c:pt idx="561">
                  <c:v>18.891459074733095</c:v>
                </c:pt>
                <c:pt idx="562">
                  <c:v>18.896980461811722</c:v>
                </c:pt>
                <c:pt idx="563">
                  <c:v>18.898936170212767</c:v>
                </c:pt>
                <c:pt idx="564">
                  <c:v>18.893805309734514</c:v>
                </c:pt>
                <c:pt idx="565">
                  <c:v>18.881625441696112</c:v>
                </c:pt>
                <c:pt idx="566">
                  <c:v>18.880070546737212</c:v>
                </c:pt>
                <c:pt idx="567">
                  <c:v>18.87323943661972</c:v>
                </c:pt>
                <c:pt idx="568">
                  <c:v>18.871704745166959</c:v>
                </c:pt>
                <c:pt idx="569">
                  <c:v>18.87017543859649</c:v>
                </c:pt>
                <c:pt idx="570">
                  <c:v>18.861646234676009</c:v>
                </c:pt>
                <c:pt idx="571">
                  <c:v>18.86013986013986</c:v>
                </c:pt>
                <c:pt idx="572">
                  <c:v>18.860383944153579</c:v>
                </c:pt>
                <c:pt idx="573">
                  <c:v>18.864111498257838</c:v>
                </c:pt>
                <c:pt idx="574">
                  <c:v>18.860869565217392</c:v>
                </c:pt>
                <c:pt idx="575">
                  <c:v>18.862847222222221</c:v>
                </c:pt>
                <c:pt idx="576">
                  <c:v>18.852686308492203</c:v>
                </c:pt>
                <c:pt idx="577">
                  <c:v>18.851211072664359</c:v>
                </c:pt>
                <c:pt idx="578">
                  <c:v>18.846286701208982</c:v>
                </c:pt>
                <c:pt idx="579">
                  <c:v>18.844827586206897</c:v>
                </c:pt>
                <c:pt idx="580">
                  <c:v>18.843373493975903</c:v>
                </c:pt>
                <c:pt idx="581">
                  <c:v>18.840206185567009</c:v>
                </c:pt>
                <c:pt idx="582">
                  <c:v>18.835334476843911</c:v>
                </c:pt>
                <c:pt idx="583">
                  <c:v>18.840753424657535</c:v>
                </c:pt>
                <c:pt idx="584">
                  <c:v>18.835897435897436</c:v>
                </c:pt>
                <c:pt idx="585">
                  <c:v>18.831058020477816</c:v>
                </c:pt>
                <c:pt idx="586">
                  <c:v>18.827938671209541</c:v>
                </c:pt>
                <c:pt idx="587">
                  <c:v>18.826530612244898</c:v>
                </c:pt>
                <c:pt idx="588">
                  <c:v>18.825127334465193</c:v>
                </c:pt>
                <c:pt idx="589">
                  <c:v>18.83050847457627</c:v>
                </c:pt>
                <c:pt idx="590">
                  <c:v>18.834179357021995</c:v>
                </c:pt>
                <c:pt idx="591">
                  <c:v>18.829391891891891</c:v>
                </c:pt>
                <c:pt idx="592">
                  <c:v>18.827993254637438</c:v>
                </c:pt>
                <c:pt idx="593">
                  <c:v>18.819865319865318</c:v>
                </c:pt>
                <c:pt idx="594">
                  <c:v>18.820168067226891</c:v>
                </c:pt>
                <c:pt idx="595">
                  <c:v>18.820469798657719</c:v>
                </c:pt>
                <c:pt idx="596">
                  <c:v>18.820770519262982</c:v>
                </c:pt>
                <c:pt idx="597">
                  <c:v>18.819397993311036</c:v>
                </c:pt>
                <c:pt idx="598">
                  <c:v>18.813021702838064</c:v>
                </c:pt>
                <c:pt idx="599">
                  <c:v>18.808333333333334</c:v>
                </c:pt>
                <c:pt idx="600">
                  <c:v>18.805324459234608</c:v>
                </c:pt>
                <c:pt idx="601">
                  <c:v>18.810631229235881</c:v>
                </c:pt>
                <c:pt idx="602">
                  <c:v>18.815920398009951</c:v>
                </c:pt>
                <c:pt idx="603">
                  <c:v>18.821192052980134</c:v>
                </c:pt>
                <c:pt idx="604">
                  <c:v>18.818181818181817</c:v>
                </c:pt>
                <c:pt idx="605">
                  <c:v>18.823432343234323</c:v>
                </c:pt>
                <c:pt idx="606">
                  <c:v>18.828665568369029</c:v>
                </c:pt>
                <c:pt idx="607">
                  <c:v>18.828947368421051</c:v>
                </c:pt>
                <c:pt idx="608">
                  <c:v>18.825944170771756</c:v>
                </c:pt>
                <c:pt idx="609">
                  <c:v>18.827868852459016</c:v>
                </c:pt>
                <c:pt idx="610">
                  <c:v>18.821603927986907</c:v>
                </c:pt>
                <c:pt idx="611">
                  <c:v>18.821895424836601</c:v>
                </c:pt>
                <c:pt idx="612">
                  <c:v>18.827079934747147</c:v>
                </c:pt>
                <c:pt idx="613">
                  <c:v>18.827361563517915</c:v>
                </c:pt>
                <c:pt idx="614">
                  <c:v>18.832520325203252</c:v>
                </c:pt>
                <c:pt idx="615">
                  <c:v>18.824675324675326</c:v>
                </c:pt>
                <c:pt idx="616">
                  <c:v>18.829821717990274</c:v>
                </c:pt>
                <c:pt idx="617">
                  <c:v>18.833333333333332</c:v>
                </c:pt>
                <c:pt idx="618">
                  <c:v>18.827140549273022</c:v>
                </c:pt>
                <c:pt idx="619">
                  <c:v>18.825806451612902</c:v>
                </c:pt>
                <c:pt idx="620">
                  <c:v>18.82769726247987</c:v>
                </c:pt>
                <c:pt idx="621">
                  <c:v>18.831189710610932</c:v>
                </c:pt>
                <c:pt idx="622">
                  <c:v>18.821829855537722</c:v>
                </c:pt>
                <c:pt idx="623">
                  <c:v>18.815705128205128</c:v>
                </c:pt>
                <c:pt idx="624">
                  <c:v>18.814399999999999</c:v>
                </c:pt>
                <c:pt idx="625">
                  <c:v>18.819488817891372</c:v>
                </c:pt>
                <c:pt idx="626">
                  <c:v>18.822966507177032</c:v>
                </c:pt>
                <c:pt idx="627">
                  <c:v>18.823248407643312</c:v>
                </c:pt>
                <c:pt idx="628">
                  <c:v>18.826709062003179</c:v>
                </c:pt>
                <c:pt idx="629">
                  <c:v>18.822222222222223</c:v>
                </c:pt>
                <c:pt idx="630">
                  <c:v>18.827258320126784</c:v>
                </c:pt>
                <c:pt idx="631">
                  <c:v>18.825949367088608</c:v>
                </c:pt>
                <c:pt idx="632">
                  <c:v>18.830963665086887</c:v>
                </c:pt>
                <c:pt idx="633">
                  <c:v>18.829652996845425</c:v>
                </c:pt>
                <c:pt idx="634">
                  <c:v>18.823622047244093</c:v>
                </c:pt>
                <c:pt idx="635">
                  <c:v>18.823899371069182</c:v>
                </c:pt>
                <c:pt idx="636">
                  <c:v>18.824175824175825</c:v>
                </c:pt>
                <c:pt idx="637">
                  <c:v>18.829153605015673</c:v>
                </c:pt>
                <c:pt idx="638">
                  <c:v>18.832550860719873</c:v>
                </c:pt>
                <c:pt idx="639">
                  <c:v>18.828125</c:v>
                </c:pt>
                <c:pt idx="640">
                  <c:v>18.833073322932918</c:v>
                </c:pt>
                <c:pt idx="641">
                  <c:v>18.827102803738317</c:v>
                </c:pt>
                <c:pt idx="642">
                  <c:v>18.821150855365474</c:v>
                </c:pt>
                <c:pt idx="643">
                  <c:v>18.822981366459626</c:v>
                </c:pt>
                <c:pt idx="644">
                  <c:v>18.827906976744185</c:v>
                </c:pt>
                <c:pt idx="645">
                  <c:v>18.8328173374613</c:v>
                </c:pt>
                <c:pt idx="646">
                  <c:v>18.833075734157649</c:v>
                </c:pt>
                <c:pt idx="647">
                  <c:v>18.834876543209877</c:v>
                </c:pt>
                <c:pt idx="648">
                  <c:v>18.839753466872111</c:v>
                </c:pt>
                <c:pt idx="649">
                  <c:v>18.843076923076922</c:v>
                </c:pt>
                <c:pt idx="650">
                  <c:v>18.847926267281107</c:v>
                </c:pt>
                <c:pt idx="651">
                  <c:v>18.85276073619632</c:v>
                </c:pt>
                <c:pt idx="652">
                  <c:v>18.852986217457886</c:v>
                </c:pt>
                <c:pt idx="653">
                  <c:v>18.856269113149846</c:v>
                </c:pt>
                <c:pt idx="654">
                  <c:v>18.853435114503817</c:v>
                </c:pt>
                <c:pt idx="655">
                  <c:v>18.853658536585368</c:v>
                </c:pt>
                <c:pt idx="656">
                  <c:v>18.847792998477932</c:v>
                </c:pt>
                <c:pt idx="657">
                  <c:v>18.844984802431611</c:v>
                </c:pt>
                <c:pt idx="658">
                  <c:v>18.833080424886191</c:v>
                </c:pt>
                <c:pt idx="659">
                  <c:v>18.837878787878786</c:v>
                </c:pt>
                <c:pt idx="660">
                  <c:v>18.835098335854767</c:v>
                </c:pt>
                <c:pt idx="661">
                  <c:v>18.836858006042295</c:v>
                </c:pt>
                <c:pt idx="662">
                  <c:v>18.835595776772248</c:v>
                </c:pt>
                <c:pt idx="663">
                  <c:v>18.837349397590362</c:v>
                </c:pt>
                <c:pt idx="664">
                  <c:v>18.842105263157894</c:v>
                </c:pt>
                <c:pt idx="665">
                  <c:v>18.846846846846848</c:v>
                </c:pt>
                <c:pt idx="666">
                  <c:v>18.85007496251874</c:v>
                </c:pt>
                <c:pt idx="667">
                  <c:v>18.841317365269461</c:v>
                </c:pt>
                <c:pt idx="668">
                  <c:v>18.846038863976084</c:v>
                </c:pt>
                <c:pt idx="669">
                  <c:v>18.83731343283582</c:v>
                </c:pt>
                <c:pt idx="670">
                  <c:v>18.842026825633383</c:v>
                </c:pt>
                <c:pt idx="671">
                  <c:v>18.839285714285715</c:v>
                </c:pt>
                <c:pt idx="672">
                  <c:v>18.843982169390788</c:v>
                </c:pt>
                <c:pt idx="673">
                  <c:v>18.845697329376854</c:v>
                </c:pt>
                <c:pt idx="674">
                  <c:v>18.838518518518519</c:v>
                </c:pt>
                <c:pt idx="675">
                  <c:v>18.84319526627219</c:v>
                </c:pt>
                <c:pt idx="676">
                  <c:v>18.847858197932052</c:v>
                </c:pt>
                <c:pt idx="677">
                  <c:v>18.852507374631269</c:v>
                </c:pt>
                <c:pt idx="678">
                  <c:v>18.851251840942563</c:v>
                </c:pt>
                <c:pt idx="679">
                  <c:v>18.850000000000001</c:v>
                </c:pt>
                <c:pt idx="680">
                  <c:v>18.854625550660792</c:v>
                </c:pt>
                <c:pt idx="681">
                  <c:v>18.853372434017594</c:v>
                </c:pt>
                <c:pt idx="682">
                  <c:v>18.857979502196194</c:v>
                </c:pt>
                <c:pt idx="683">
                  <c:v>18.862573099415204</c:v>
                </c:pt>
                <c:pt idx="684">
                  <c:v>18.861313868613138</c:v>
                </c:pt>
                <c:pt idx="685">
                  <c:v>18.854227405247812</c:v>
                </c:pt>
                <c:pt idx="686">
                  <c:v>18.858806404657933</c:v>
                </c:pt>
                <c:pt idx="687">
                  <c:v>18.856104651162791</c:v>
                </c:pt>
                <c:pt idx="688">
                  <c:v>18.86066763425254</c:v>
                </c:pt>
                <c:pt idx="689">
                  <c:v>18.856521739130436</c:v>
                </c:pt>
                <c:pt idx="690">
                  <c:v>18.861070911722141</c:v>
                </c:pt>
                <c:pt idx="691">
                  <c:v>18.858381502890172</c:v>
                </c:pt>
                <c:pt idx="692">
                  <c:v>18.858585858585858</c:v>
                </c:pt>
                <c:pt idx="693">
                  <c:v>18.863112391930837</c:v>
                </c:pt>
                <c:pt idx="694">
                  <c:v>18.867625899280576</c:v>
                </c:pt>
                <c:pt idx="695">
                  <c:v>18.869252873563219</c:v>
                </c:pt>
                <c:pt idx="696">
                  <c:v>18.872309899569583</c:v>
                </c:pt>
                <c:pt idx="697">
                  <c:v>18.869627507163322</c:v>
                </c:pt>
                <c:pt idx="698">
                  <c:v>18.874105865522175</c:v>
                </c:pt>
                <c:pt idx="699">
                  <c:v>18.872857142857143</c:v>
                </c:pt>
                <c:pt idx="700">
                  <c:v>18.875891583452212</c:v>
                </c:pt>
                <c:pt idx="701">
                  <c:v>18.874643874643876</c:v>
                </c:pt>
                <c:pt idx="702">
                  <c:v>18.873399715504977</c:v>
                </c:pt>
                <c:pt idx="703">
                  <c:v>18.87784090909091</c:v>
                </c:pt>
                <c:pt idx="704">
                  <c:v>18.875177304964538</c:v>
                </c:pt>
                <c:pt idx="705">
                  <c:v>18.875354107648725</c:v>
                </c:pt>
                <c:pt idx="706">
                  <c:v>18.879773691654879</c:v>
                </c:pt>
                <c:pt idx="707">
                  <c:v>18.877118644067796</c:v>
                </c:pt>
                <c:pt idx="708">
                  <c:v>18.874471086036671</c:v>
                </c:pt>
                <c:pt idx="709">
                  <c:v>18.876056338028167</c:v>
                </c:pt>
                <c:pt idx="710">
                  <c:v>18.877637130801688</c:v>
                </c:pt>
                <c:pt idx="711">
                  <c:v>18.879213483146067</c:v>
                </c:pt>
                <c:pt idx="712">
                  <c:v>18.877980364656381</c:v>
                </c:pt>
                <c:pt idx="713">
                  <c:v>18.882352941176471</c:v>
                </c:pt>
                <c:pt idx="714">
                  <c:v>18.886713286713288</c:v>
                </c:pt>
                <c:pt idx="715">
                  <c:v>18.884078212290504</c:v>
                </c:pt>
                <c:pt idx="716">
                  <c:v>18.87866108786611</c:v>
                </c:pt>
                <c:pt idx="717">
                  <c:v>18.883008356545961</c:v>
                </c:pt>
                <c:pt idx="718">
                  <c:v>18.881780250347706</c:v>
                </c:pt>
                <c:pt idx="719">
                  <c:v>18.886111111111113</c:v>
                </c:pt>
                <c:pt idx="720">
                  <c:v>18.886269070735089</c:v>
                </c:pt>
                <c:pt idx="721">
                  <c:v>18.887811634349031</c:v>
                </c:pt>
                <c:pt idx="722">
                  <c:v>18.881051175656985</c:v>
                </c:pt>
                <c:pt idx="723">
                  <c:v>18.874309392265193</c:v>
                </c:pt>
                <c:pt idx="724">
                  <c:v>18.873103448275863</c:v>
                </c:pt>
                <c:pt idx="725">
                  <c:v>18.87741046831956</c:v>
                </c:pt>
                <c:pt idx="726">
                  <c:v>18.878954607977992</c:v>
                </c:pt>
                <c:pt idx="727">
                  <c:v>18.873626373626372</c:v>
                </c:pt>
                <c:pt idx="728">
                  <c:v>18.876543209876544</c:v>
                </c:pt>
                <c:pt idx="729">
                  <c:v>18.88082191780822</c:v>
                </c:pt>
                <c:pt idx="730">
                  <c:v>18.88372093023256</c:v>
                </c:pt>
                <c:pt idx="731">
                  <c:v>18.881147540983605</c:v>
                </c:pt>
                <c:pt idx="732">
                  <c:v>18.875852660300136</c:v>
                </c:pt>
                <c:pt idx="733">
                  <c:v>18.869209809264305</c:v>
                </c:pt>
                <c:pt idx="734">
                  <c:v>18.869387755102039</c:v>
                </c:pt>
                <c:pt idx="735">
                  <c:v>18.865489130434781</c:v>
                </c:pt>
                <c:pt idx="736">
                  <c:v>18.862957937584802</c:v>
                </c:pt>
                <c:pt idx="737">
                  <c:v>18.863143631436316</c:v>
                </c:pt>
                <c:pt idx="738">
                  <c:v>18.867388362652232</c:v>
                </c:pt>
                <c:pt idx="739">
                  <c:v>18.870270270270272</c:v>
                </c:pt>
                <c:pt idx="740">
                  <c:v>18.865047233468285</c:v>
                </c:pt>
                <c:pt idx="741">
                  <c:v>18.862533692722373</c:v>
                </c:pt>
                <c:pt idx="742">
                  <c:v>18.866756393001346</c:v>
                </c:pt>
                <c:pt idx="743">
                  <c:v>18.866935483870968</c:v>
                </c:pt>
                <c:pt idx="744">
                  <c:v>18.869798657718121</c:v>
                </c:pt>
                <c:pt idx="745">
                  <c:v>18.873994638069703</c:v>
                </c:pt>
                <c:pt idx="746">
                  <c:v>18.874163319946451</c:v>
                </c:pt>
                <c:pt idx="747">
                  <c:v>18.870320855614974</c:v>
                </c:pt>
                <c:pt idx="748">
                  <c:v>18.874499332443257</c:v>
                </c:pt>
                <c:pt idx="749">
                  <c:v>18.878666666666668</c:v>
                </c:pt>
                <c:pt idx="750">
                  <c:v>18.880159786950731</c:v>
                </c:pt>
                <c:pt idx="751">
                  <c:v>18.882978723404257</c:v>
                </c:pt>
                <c:pt idx="752">
                  <c:v>18.885790172642761</c:v>
                </c:pt>
                <c:pt idx="753">
                  <c:v>18.889920424403183</c:v>
                </c:pt>
                <c:pt idx="754">
                  <c:v>18.882119205298014</c:v>
                </c:pt>
                <c:pt idx="755">
                  <c:v>18.87962962962963</c:v>
                </c:pt>
                <c:pt idx="756">
                  <c:v>18.883751651254954</c:v>
                </c:pt>
                <c:pt idx="757">
                  <c:v>18.879947229551451</c:v>
                </c:pt>
                <c:pt idx="758">
                  <c:v>18.880105401844531</c:v>
                </c:pt>
                <c:pt idx="759">
                  <c:v>18.881578947368421</c:v>
                </c:pt>
                <c:pt idx="760">
                  <c:v>18.883048620236529</c:v>
                </c:pt>
                <c:pt idx="761">
                  <c:v>18.887139107611549</c:v>
                </c:pt>
                <c:pt idx="762">
                  <c:v>18.884665792922675</c:v>
                </c:pt>
                <c:pt idx="763">
                  <c:v>18.888743455497384</c:v>
                </c:pt>
                <c:pt idx="764">
                  <c:v>18.89281045751634</c:v>
                </c:pt>
                <c:pt idx="765">
                  <c:v>18.889033942558747</c:v>
                </c:pt>
                <c:pt idx="766">
                  <c:v>18.885267275097785</c:v>
                </c:pt>
                <c:pt idx="767">
                  <c:v>18.885416666666668</c:v>
                </c:pt>
                <c:pt idx="768">
                  <c:v>18.888166449934982</c:v>
                </c:pt>
                <c:pt idx="769">
                  <c:v>18.892207792207792</c:v>
                </c:pt>
                <c:pt idx="770">
                  <c:v>18.891050583657588</c:v>
                </c:pt>
                <c:pt idx="771">
                  <c:v>18.879533678756477</c:v>
                </c:pt>
                <c:pt idx="772">
                  <c:v>18.875808538163</c:v>
                </c:pt>
                <c:pt idx="773">
                  <c:v>18.86950904392765</c:v>
                </c:pt>
                <c:pt idx="774">
                  <c:v>18.870967741935484</c:v>
                </c:pt>
                <c:pt idx="775">
                  <c:v>18.865979381443299</c:v>
                </c:pt>
                <c:pt idx="776">
                  <c:v>18.868725868725868</c:v>
                </c:pt>
                <c:pt idx="777">
                  <c:v>18.861182519280206</c:v>
                </c:pt>
                <c:pt idx="778">
                  <c:v>18.858793324775352</c:v>
                </c:pt>
                <c:pt idx="779">
                  <c:v>18.852564102564102</c:v>
                </c:pt>
                <c:pt idx="780">
                  <c:v>18.850192061459666</c:v>
                </c:pt>
                <c:pt idx="781">
                  <c:v>18.850383631713555</c:v>
                </c:pt>
                <c:pt idx="782">
                  <c:v>18.84802043422733</c:v>
                </c:pt>
                <c:pt idx="783">
                  <c:v>18.852040816326532</c:v>
                </c:pt>
                <c:pt idx="784">
                  <c:v>18.849681528662419</c:v>
                </c:pt>
                <c:pt idx="785">
                  <c:v>18.844783715012724</c:v>
                </c:pt>
                <c:pt idx="786">
                  <c:v>18.846251588310039</c:v>
                </c:pt>
                <c:pt idx="787">
                  <c:v>18.845177664974621</c:v>
                </c:pt>
                <c:pt idx="788">
                  <c:v>18.84664131812421</c:v>
                </c:pt>
                <c:pt idx="789">
                  <c:v>18.840506329113925</c:v>
                </c:pt>
                <c:pt idx="790">
                  <c:v>18.839443742098609</c:v>
                </c:pt>
                <c:pt idx="791">
                  <c:v>18.837121212121211</c:v>
                </c:pt>
                <c:pt idx="792">
                  <c:v>18.841109709962168</c:v>
                </c:pt>
                <c:pt idx="793">
                  <c:v>18.84508816120907</c:v>
                </c:pt>
                <c:pt idx="794">
                  <c:v>18.838993710691824</c:v>
                </c:pt>
                <c:pt idx="795">
                  <c:v>18.836683417085428</c:v>
                </c:pt>
                <c:pt idx="796">
                  <c:v>18.836888331242157</c:v>
                </c:pt>
                <c:pt idx="797">
                  <c:v>18.840852130325814</c:v>
                </c:pt>
                <c:pt idx="798">
                  <c:v>18.841051314142678</c:v>
                </c:pt>
                <c:pt idx="799">
                  <c:v>18.844999999999999</c:v>
                </c:pt>
                <c:pt idx="800">
                  <c:v>18.841448189762797</c:v>
                </c:pt>
                <c:pt idx="801">
                  <c:v>18.841645885286784</c:v>
                </c:pt>
                <c:pt idx="802">
                  <c:v>18.841843088418432</c:v>
                </c:pt>
                <c:pt idx="803">
                  <c:v>18.845771144278608</c:v>
                </c:pt>
                <c:pt idx="804">
                  <c:v>18.84223602484472</c:v>
                </c:pt>
                <c:pt idx="805">
                  <c:v>18.846153846153847</c:v>
                </c:pt>
                <c:pt idx="806">
                  <c:v>18.845105328376704</c:v>
                </c:pt>
                <c:pt idx="807">
                  <c:v>18.845297029702969</c:v>
                </c:pt>
                <c:pt idx="808">
                  <c:v>18.846724351050678</c:v>
                </c:pt>
                <c:pt idx="809">
                  <c:v>18.841975308641974</c:v>
                </c:pt>
                <c:pt idx="810">
                  <c:v>18.834771886559803</c:v>
                </c:pt>
                <c:pt idx="811">
                  <c:v>18.838669950738915</c:v>
                </c:pt>
                <c:pt idx="812">
                  <c:v>18.838868388683888</c:v>
                </c:pt>
                <c:pt idx="813">
                  <c:v>18.842751842751841</c:v>
                </c:pt>
                <c:pt idx="814">
                  <c:v>18.846625766871167</c:v>
                </c:pt>
                <c:pt idx="815">
                  <c:v>18.844362745098039</c:v>
                </c:pt>
                <c:pt idx="816">
                  <c:v>18.844553243574051</c:v>
                </c:pt>
                <c:pt idx="817">
                  <c:v>18.848410757946212</c:v>
                </c:pt>
                <c:pt idx="818">
                  <c:v>18.852258852258853</c:v>
                </c:pt>
                <c:pt idx="819">
                  <c:v>18.851219512195122</c:v>
                </c:pt>
                <c:pt idx="820">
                  <c:v>18.848964677222899</c:v>
                </c:pt>
                <c:pt idx="821">
                  <c:v>18.846715328467152</c:v>
                </c:pt>
                <c:pt idx="822">
                  <c:v>18.844471445929525</c:v>
                </c:pt>
                <c:pt idx="823">
                  <c:v>18.847087378640776</c:v>
                </c:pt>
                <c:pt idx="824">
                  <c:v>18.850909090909092</c:v>
                </c:pt>
                <c:pt idx="825">
                  <c:v>18.854721549636803</c:v>
                </c:pt>
                <c:pt idx="826">
                  <c:v>18.858524788391776</c:v>
                </c:pt>
                <c:pt idx="827">
                  <c:v>18.853864734299517</c:v>
                </c:pt>
                <c:pt idx="828">
                  <c:v>18.857659831121833</c:v>
                </c:pt>
                <c:pt idx="829">
                  <c:v>18.85421686746988</c:v>
                </c:pt>
                <c:pt idx="830">
                  <c:v>18.851985559566788</c:v>
                </c:pt>
                <c:pt idx="831">
                  <c:v>18.846153846153847</c:v>
                </c:pt>
                <c:pt idx="832">
                  <c:v>18.849939975990395</c:v>
                </c:pt>
                <c:pt idx="833">
                  <c:v>18.853717026378895</c:v>
                </c:pt>
                <c:pt idx="834">
                  <c:v>18.857485029940118</c:v>
                </c:pt>
                <c:pt idx="835">
                  <c:v>18.848086124401913</c:v>
                </c:pt>
                <c:pt idx="836">
                  <c:v>18.847072879330945</c:v>
                </c:pt>
                <c:pt idx="837">
                  <c:v>18.850835322195703</c:v>
                </c:pt>
                <c:pt idx="838">
                  <c:v>18.847437425506556</c:v>
                </c:pt>
                <c:pt idx="839">
                  <c:v>18.851190476190474</c:v>
                </c:pt>
                <c:pt idx="840">
                  <c:v>18.846611177170036</c:v>
                </c:pt>
                <c:pt idx="841">
                  <c:v>18.847980997624703</c:v>
                </c:pt>
                <c:pt idx="842">
                  <c:v>18.845788849347567</c:v>
                </c:pt>
                <c:pt idx="843">
                  <c:v>18.841232227488153</c:v>
                </c:pt>
                <c:pt idx="844">
                  <c:v>18.844970414201182</c:v>
                </c:pt>
                <c:pt idx="845">
                  <c:v>18.84869976359338</c:v>
                </c:pt>
                <c:pt idx="846">
                  <c:v>18.846517119244393</c:v>
                </c:pt>
                <c:pt idx="847">
                  <c:v>18.849056603773583</c:v>
                </c:pt>
                <c:pt idx="848">
                  <c:v>18.84570082449941</c:v>
                </c:pt>
                <c:pt idx="849">
                  <c:v>18.849411764705881</c:v>
                </c:pt>
                <c:pt idx="850">
                  <c:v>18.849588719153935</c:v>
                </c:pt>
                <c:pt idx="851">
                  <c:v>18.845070422535212</c:v>
                </c:pt>
                <c:pt idx="852">
                  <c:v>18.848769050410315</c:v>
                </c:pt>
                <c:pt idx="853">
                  <c:v>18.852459016393443</c:v>
                </c:pt>
                <c:pt idx="854">
                  <c:v>18.853801169590643</c:v>
                </c:pt>
                <c:pt idx="855">
                  <c:v>18.84929906542056</c:v>
                </c:pt>
                <c:pt idx="856">
                  <c:v>18.852975495915985</c:v>
                </c:pt>
                <c:pt idx="857">
                  <c:v>18.847319347319349</c:v>
                </c:pt>
                <c:pt idx="858">
                  <c:v>18.850989522700814</c:v>
                </c:pt>
                <c:pt idx="859">
                  <c:v>18.848837209302324</c:v>
                </c:pt>
                <c:pt idx="860">
                  <c:v>18.850174216027874</c:v>
                </c:pt>
                <c:pt idx="861">
                  <c:v>18.846867749419953</c:v>
                </c:pt>
                <c:pt idx="862">
                  <c:v>18.847045191193512</c:v>
                </c:pt>
                <c:pt idx="863">
                  <c:v>18.850694444444443</c:v>
                </c:pt>
                <c:pt idx="864">
                  <c:v>18.842774566473988</c:v>
                </c:pt>
                <c:pt idx="865">
                  <c:v>18.844110854503466</c:v>
                </c:pt>
                <c:pt idx="866">
                  <c:v>18.846597462514417</c:v>
                </c:pt>
                <c:pt idx="867">
                  <c:v>18.846774193548388</c:v>
                </c:pt>
                <c:pt idx="868">
                  <c:v>18.84464902186421</c:v>
                </c:pt>
                <c:pt idx="869">
                  <c:v>18.848275862068967</c:v>
                </c:pt>
                <c:pt idx="870">
                  <c:v>18.851894374282434</c:v>
                </c:pt>
                <c:pt idx="871">
                  <c:v>18.855504587155963</c:v>
                </c:pt>
                <c:pt idx="872">
                  <c:v>18.855670103092784</c:v>
                </c:pt>
                <c:pt idx="873">
                  <c:v>18.859267734553775</c:v>
                </c:pt>
                <c:pt idx="874">
                  <c:v>18.860571428571429</c:v>
                </c:pt>
                <c:pt idx="875">
                  <c:v>18.864155251141554</c:v>
                </c:pt>
                <c:pt idx="876">
                  <c:v>18.867730900798175</c:v>
                </c:pt>
                <c:pt idx="877">
                  <c:v>18.869020501138952</c:v>
                </c:pt>
                <c:pt idx="878">
                  <c:v>18.869169510807737</c:v>
                </c:pt>
                <c:pt idx="879">
                  <c:v>18.872727272727271</c:v>
                </c:pt>
                <c:pt idx="880">
                  <c:v>18.876276958002268</c:v>
                </c:pt>
                <c:pt idx="881">
                  <c:v>18.875283446712018</c:v>
                </c:pt>
                <c:pt idx="882">
                  <c:v>18.874292185730464</c:v>
                </c:pt>
                <c:pt idx="883">
                  <c:v>18.874434389140273</c:v>
                </c:pt>
                <c:pt idx="884">
                  <c:v>18.872316384180792</c:v>
                </c:pt>
                <c:pt idx="885">
                  <c:v>18.875846501128667</c:v>
                </c:pt>
                <c:pt idx="886">
                  <c:v>18.879368658399098</c:v>
                </c:pt>
                <c:pt idx="887">
                  <c:v>18.882882882882882</c:v>
                </c:pt>
                <c:pt idx="888">
                  <c:v>18.88076490438695</c:v>
                </c:pt>
                <c:pt idx="889">
                  <c:v>18.884269662921348</c:v>
                </c:pt>
                <c:pt idx="890">
                  <c:v>18.88776655443322</c:v>
                </c:pt>
                <c:pt idx="891">
                  <c:v>18.885650224215247</c:v>
                </c:pt>
                <c:pt idx="892">
                  <c:v>18.881298992161256</c:v>
                </c:pt>
                <c:pt idx="893">
                  <c:v>18.882550335570471</c:v>
                </c:pt>
                <c:pt idx="894">
                  <c:v>18.884916201117317</c:v>
                </c:pt>
                <c:pt idx="895">
                  <c:v>18.8828125</c:v>
                </c:pt>
                <c:pt idx="896">
                  <c:v>18.881828316610925</c:v>
                </c:pt>
                <c:pt idx="897">
                  <c:v>18.883073496659243</c:v>
                </c:pt>
                <c:pt idx="898">
                  <c:v>18.879866518353726</c:v>
                </c:pt>
                <c:pt idx="899">
                  <c:v>18.875555555555554</c:v>
                </c:pt>
                <c:pt idx="900">
                  <c:v>18.876803551609324</c:v>
                </c:pt>
                <c:pt idx="901">
                  <c:v>18.872505543237249</c:v>
                </c:pt>
                <c:pt idx="902">
                  <c:v>18.868217054263567</c:v>
                </c:pt>
                <c:pt idx="903">
                  <c:v>18.871681415929203</c:v>
                </c:pt>
                <c:pt idx="904">
                  <c:v>18.867403314917127</c:v>
                </c:pt>
                <c:pt idx="905">
                  <c:v>18.864238410596027</c:v>
                </c:pt>
                <c:pt idx="906">
                  <c:v>18.864388092613009</c:v>
                </c:pt>
                <c:pt idx="907">
                  <c:v>18.867841409691628</c:v>
                </c:pt>
                <c:pt idx="908">
                  <c:v>18.867986798679869</c:v>
                </c:pt>
                <c:pt idx="909">
                  <c:v>18.868131868131869</c:v>
                </c:pt>
                <c:pt idx="910">
                  <c:v>18.871569703622392</c:v>
                </c:pt>
                <c:pt idx="911">
                  <c:v>18.875</c:v>
                </c:pt>
                <c:pt idx="912">
                  <c:v>18.872946330777655</c:v>
                </c:pt>
                <c:pt idx="913">
                  <c:v>18.87199124726477</c:v>
                </c:pt>
                <c:pt idx="914">
                  <c:v>18.873224043715847</c:v>
                </c:pt>
                <c:pt idx="915">
                  <c:v>18.873362445414848</c:v>
                </c:pt>
                <c:pt idx="916">
                  <c:v>18.869138495092695</c:v>
                </c:pt>
                <c:pt idx="917">
                  <c:v>18.869281045751634</c:v>
                </c:pt>
                <c:pt idx="918">
                  <c:v>18.862894450489662</c:v>
                </c:pt>
                <c:pt idx="919">
                  <c:v>18.86304347826087</c:v>
                </c:pt>
                <c:pt idx="920">
                  <c:v>18.866449511400653</c:v>
                </c:pt>
                <c:pt idx="921">
                  <c:v>18.869848156182211</c:v>
                </c:pt>
                <c:pt idx="922">
                  <c:v>18.869989165763812</c:v>
                </c:pt>
                <c:pt idx="923">
                  <c:v>18.867965367965368</c:v>
                </c:pt>
                <c:pt idx="924">
                  <c:v>18.864864864864863</c:v>
                </c:pt>
                <c:pt idx="925">
                  <c:v>18.868250539956804</c:v>
                </c:pt>
                <c:pt idx="926">
                  <c:v>18.864077669902912</c:v>
                </c:pt>
                <c:pt idx="927">
                  <c:v>18.867456896551722</c:v>
                </c:pt>
                <c:pt idx="928">
                  <c:v>18.866523143164692</c:v>
                </c:pt>
                <c:pt idx="929">
                  <c:v>18.864516129032257</c:v>
                </c:pt>
                <c:pt idx="930">
                  <c:v>18.867883995703544</c:v>
                </c:pt>
                <c:pt idx="931">
                  <c:v>18.86802575107296</c:v>
                </c:pt>
                <c:pt idx="932">
                  <c:v>18.864951768488744</c:v>
                </c:pt>
                <c:pt idx="933">
                  <c:v>18.860813704496788</c:v>
                </c:pt>
                <c:pt idx="934">
                  <c:v>18.857754010695189</c:v>
                </c:pt>
                <c:pt idx="935">
                  <c:v>18.854700854700855</c:v>
                </c:pt>
                <c:pt idx="936">
                  <c:v>18.858057630736393</c:v>
                </c:pt>
                <c:pt idx="937">
                  <c:v>18.86140724946695</c:v>
                </c:pt>
                <c:pt idx="938">
                  <c:v>18.864749733759318</c:v>
                </c:pt>
                <c:pt idx="939">
                  <c:v>18.862765957446808</c:v>
                </c:pt>
                <c:pt idx="940">
                  <c:v>18.863974495217853</c:v>
                </c:pt>
                <c:pt idx="941">
                  <c:v>18.867303609341825</c:v>
                </c:pt>
                <c:pt idx="942">
                  <c:v>18.868504772004243</c:v>
                </c:pt>
                <c:pt idx="943">
                  <c:v>18.862288135593221</c:v>
                </c:pt>
                <c:pt idx="944">
                  <c:v>18.862433862433864</c:v>
                </c:pt>
                <c:pt idx="945">
                  <c:v>18.865750528541227</c:v>
                </c:pt>
                <c:pt idx="946">
                  <c:v>18.866948257655753</c:v>
                </c:pt>
                <c:pt idx="947">
                  <c:v>18.862869198312236</c:v>
                </c:pt>
                <c:pt idx="948">
                  <c:v>18.865121180189675</c:v>
                </c:pt>
                <c:pt idx="949">
                  <c:v>18.866315789473685</c:v>
                </c:pt>
                <c:pt idx="950">
                  <c:v>18.869610935856993</c:v>
                </c:pt>
                <c:pt idx="951">
                  <c:v>18.872899159663866</c:v>
                </c:pt>
                <c:pt idx="952">
                  <c:v>18.869884575026234</c:v>
                </c:pt>
                <c:pt idx="953">
                  <c:v>18.866876310272538</c:v>
                </c:pt>
                <c:pt idx="954">
                  <c:v>18.870157068062827</c:v>
                </c:pt>
                <c:pt idx="955">
                  <c:v>18.869246861924687</c:v>
                </c:pt>
                <c:pt idx="956">
                  <c:v>18.865203761755485</c:v>
                </c:pt>
                <c:pt idx="957">
                  <c:v>18.860125260960334</c:v>
                </c:pt>
                <c:pt idx="958">
                  <c:v>18.860271115745569</c:v>
                </c:pt>
                <c:pt idx="959">
                  <c:v>18.856249999999999</c:v>
                </c:pt>
                <c:pt idx="960">
                  <c:v>18.859521331945889</c:v>
                </c:pt>
                <c:pt idx="961">
                  <c:v>18.856548856548855</c:v>
                </c:pt>
                <c:pt idx="962">
                  <c:v>18.859813084112151</c:v>
                </c:pt>
                <c:pt idx="963">
                  <c:v>18.853734439834025</c:v>
                </c:pt>
                <c:pt idx="964">
                  <c:v>18.851813471502592</c:v>
                </c:pt>
                <c:pt idx="965">
                  <c:v>18.851966873706004</c:v>
                </c:pt>
                <c:pt idx="966">
                  <c:v>18.845915201654602</c:v>
                </c:pt>
                <c:pt idx="967">
                  <c:v>18.845041322314049</c:v>
                </c:pt>
                <c:pt idx="968">
                  <c:v>18.848297213622292</c:v>
                </c:pt>
                <c:pt idx="969">
                  <c:v>18.851546391752578</c:v>
                </c:pt>
                <c:pt idx="970">
                  <c:v>18.854788877445934</c:v>
                </c:pt>
                <c:pt idx="971">
                  <c:v>18.858024691358025</c:v>
                </c:pt>
                <c:pt idx="972">
                  <c:v>18.859198355601233</c:v>
                </c:pt>
                <c:pt idx="973">
                  <c:v>18.862422997946613</c:v>
                </c:pt>
                <c:pt idx="974">
                  <c:v>18.86051282051282</c:v>
                </c:pt>
                <c:pt idx="975">
                  <c:v>18.860655737704917</c:v>
                </c:pt>
                <c:pt idx="976">
                  <c:v>18.858751279426816</c:v>
                </c:pt>
                <c:pt idx="977">
                  <c:v>18.853783231083845</c:v>
                </c:pt>
                <c:pt idx="978">
                  <c:v>18.854954034729314</c:v>
                </c:pt>
                <c:pt idx="979">
                  <c:v>18.858163265306121</c:v>
                </c:pt>
                <c:pt idx="980">
                  <c:v>18.861365953109072</c:v>
                </c:pt>
                <c:pt idx="981">
                  <c:v>18.862525458248474</c:v>
                </c:pt>
                <c:pt idx="982">
                  <c:v>18.864699898270601</c:v>
                </c:pt>
                <c:pt idx="983">
                  <c:v>18.863821138211382</c:v>
                </c:pt>
                <c:pt idx="984">
                  <c:v>18.858883248730965</c:v>
                </c:pt>
                <c:pt idx="985">
                  <c:v>18.85496957403651</c:v>
                </c:pt>
                <c:pt idx="986">
                  <c:v>18.855116514690984</c:v>
                </c:pt>
                <c:pt idx="987">
                  <c:v>18.854251012145749</c:v>
                </c:pt>
                <c:pt idx="988">
                  <c:v>18.849342770475229</c:v>
                </c:pt>
                <c:pt idx="989">
                  <c:v>18.847474747474749</c:v>
                </c:pt>
                <c:pt idx="990">
                  <c:v>18.848637739656912</c:v>
                </c:pt>
                <c:pt idx="991">
                  <c:v>18.851814516129032</c:v>
                </c:pt>
                <c:pt idx="992">
                  <c:v>18.852970795568982</c:v>
                </c:pt>
                <c:pt idx="993">
                  <c:v>18.856136820925553</c:v>
                </c:pt>
                <c:pt idx="994">
                  <c:v>18.859296482412059</c:v>
                </c:pt>
                <c:pt idx="995">
                  <c:v>18.856425702811244</c:v>
                </c:pt>
                <c:pt idx="996">
                  <c:v>18.857572718154465</c:v>
                </c:pt>
                <c:pt idx="997">
                  <c:v>18.85370741482966</c:v>
                </c:pt>
                <c:pt idx="998">
                  <c:v>18.856856856856858</c:v>
                </c:pt>
                <c:pt idx="999">
                  <c:v>18.856999999999999</c:v>
                </c:pt>
              </c:numCache>
            </c:numRef>
          </c:yVal>
          <c:smooth val="1"/>
          <c:extLst>
            <c:ext xmlns:c16="http://schemas.microsoft.com/office/drawing/2014/chart" uri="{C3380CC4-5D6E-409C-BE32-E72D297353CC}">
              <c16:uniqueId val="{00000000-1065-402B-A0AD-6717E8092EB8}"/>
            </c:ext>
          </c:extLst>
        </c:ser>
        <c:dLbls>
          <c:showLegendKey val="0"/>
          <c:showVal val="0"/>
          <c:showCatName val="0"/>
          <c:showSerName val="0"/>
          <c:showPercent val="0"/>
          <c:showBubbleSize val="0"/>
        </c:dLbls>
        <c:axId val="1972612319"/>
        <c:axId val="1972613279"/>
      </c:scatterChart>
      <c:valAx>
        <c:axId val="1972612319"/>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613279"/>
        <c:crosses val="autoZero"/>
        <c:crossBetween val="midCat"/>
      </c:valAx>
      <c:valAx>
        <c:axId val="1972613279"/>
        <c:scaling>
          <c:orientation val="minMax"/>
          <c:min val="14"/>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61231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Bumped Guests</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$150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Simulation'!$BT$6:$BT$1005</c:f>
              <c:numCache>
                <c:formatCode>0</c:formatCode>
                <c:ptCount val="1000"/>
                <c:pt idx="0">
                  <c:v>0</c:v>
                </c:pt>
                <c:pt idx="1">
                  <c:v>1</c:v>
                </c:pt>
                <c:pt idx="2">
                  <c:v>0.66666666666666663</c:v>
                </c:pt>
                <c:pt idx="3">
                  <c:v>1</c:v>
                </c:pt>
                <c:pt idx="4">
                  <c:v>0.8</c:v>
                </c:pt>
                <c:pt idx="5">
                  <c:v>0.66666666666666663</c:v>
                </c:pt>
                <c:pt idx="6">
                  <c:v>0.5714285714285714</c:v>
                </c:pt>
                <c:pt idx="7">
                  <c:v>0.5</c:v>
                </c:pt>
                <c:pt idx="8">
                  <c:v>0.44444444444444442</c:v>
                </c:pt>
                <c:pt idx="9">
                  <c:v>0.4</c:v>
                </c:pt>
                <c:pt idx="10">
                  <c:v>0.36363636363636365</c:v>
                </c:pt>
                <c:pt idx="11">
                  <c:v>0.41666666666666669</c:v>
                </c:pt>
                <c:pt idx="12">
                  <c:v>0.53846153846153844</c:v>
                </c:pt>
                <c:pt idx="13">
                  <c:v>0.6428571428571429</c:v>
                </c:pt>
                <c:pt idx="14">
                  <c:v>0.73333333333333328</c:v>
                </c:pt>
                <c:pt idx="15">
                  <c:v>0.6875</c:v>
                </c:pt>
                <c:pt idx="16">
                  <c:v>0.6470588235294118</c:v>
                </c:pt>
                <c:pt idx="17">
                  <c:v>0.61111111111111116</c:v>
                </c:pt>
                <c:pt idx="18">
                  <c:v>0.57894736842105265</c:v>
                </c:pt>
                <c:pt idx="19">
                  <c:v>0.65</c:v>
                </c:pt>
                <c:pt idx="20">
                  <c:v>0.7142857142857143</c:v>
                </c:pt>
                <c:pt idx="21">
                  <c:v>0.68181818181818177</c:v>
                </c:pt>
                <c:pt idx="22">
                  <c:v>0.65217391304347827</c:v>
                </c:pt>
                <c:pt idx="23">
                  <c:v>0.625</c:v>
                </c:pt>
                <c:pt idx="24">
                  <c:v>0.68</c:v>
                </c:pt>
                <c:pt idx="25">
                  <c:v>0.65384615384615385</c:v>
                </c:pt>
                <c:pt idx="26">
                  <c:v>0.62962962962962965</c:v>
                </c:pt>
                <c:pt idx="27">
                  <c:v>0.6071428571428571</c:v>
                </c:pt>
                <c:pt idx="28">
                  <c:v>0.58620689655172409</c:v>
                </c:pt>
                <c:pt idx="29">
                  <c:v>0.6</c:v>
                </c:pt>
                <c:pt idx="30">
                  <c:v>0.61290322580645162</c:v>
                </c:pt>
                <c:pt idx="31">
                  <c:v>0.59375</c:v>
                </c:pt>
                <c:pt idx="32">
                  <c:v>0.63636363636363635</c:v>
                </c:pt>
                <c:pt idx="33">
                  <c:v>0.61764705882352944</c:v>
                </c:pt>
                <c:pt idx="34">
                  <c:v>0.6</c:v>
                </c:pt>
                <c:pt idx="35">
                  <c:v>0.61111111111111116</c:v>
                </c:pt>
                <c:pt idx="36">
                  <c:v>0.59459459459459463</c:v>
                </c:pt>
                <c:pt idx="37">
                  <c:v>0.57894736842105265</c:v>
                </c:pt>
                <c:pt idx="38">
                  <c:v>0.5641025641025641</c:v>
                </c:pt>
                <c:pt idx="39">
                  <c:v>0.6</c:v>
                </c:pt>
                <c:pt idx="40">
                  <c:v>0.58536585365853655</c:v>
                </c:pt>
                <c:pt idx="41">
                  <c:v>0.5714285714285714</c:v>
                </c:pt>
                <c:pt idx="42">
                  <c:v>0.60465116279069764</c:v>
                </c:pt>
                <c:pt idx="43">
                  <c:v>0.59090909090909094</c:v>
                </c:pt>
                <c:pt idx="44">
                  <c:v>0.62222222222222223</c:v>
                </c:pt>
                <c:pt idx="45">
                  <c:v>0.65217391304347827</c:v>
                </c:pt>
                <c:pt idx="46">
                  <c:v>0.63829787234042556</c:v>
                </c:pt>
                <c:pt idx="47">
                  <c:v>0.66666666666666663</c:v>
                </c:pt>
                <c:pt idx="48">
                  <c:v>0.65306122448979587</c:v>
                </c:pt>
                <c:pt idx="49">
                  <c:v>0.64</c:v>
                </c:pt>
                <c:pt idx="50">
                  <c:v>0.6470588235294118</c:v>
                </c:pt>
                <c:pt idx="51">
                  <c:v>0.63461538461538458</c:v>
                </c:pt>
                <c:pt idx="52">
                  <c:v>0.62264150943396224</c:v>
                </c:pt>
                <c:pt idx="53">
                  <c:v>0.61111111111111116</c:v>
                </c:pt>
                <c:pt idx="54">
                  <c:v>0.63636363636363635</c:v>
                </c:pt>
                <c:pt idx="55">
                  <c:v>0.625</c:v>
                </c:pt>
                <c:pt idx="56">
                  <c:v>0.61403508771929827</c:v>
                </c:pt>
                <c:pt idx="57">
                  <c:v>0.63793103448275867</c:v>
                </c:pt>
                <c:pt idx="58">
                  <c:v>0.6271186440677966</c:v>
                </c:pt>
                <c:pt idx="59">
                  <c:v>0.65</c:v>
                </c:pt>
                <c:pt idx="60">
                  <c:v>0.67213114754098358</c:v>
                </c:pt>
                <c:pt idx="61">
                  <c:v>0.67741935483870963</c:v>
                </c:pt>
                <c:pt idx="62">
                  <c:v>0.66666666666666663</c:v>
                </c:pt>
                <c:pt idx="63">
                  <c:v>0.6875</c:v>
                </c:pt>
                <c:pt idx="64">
                  <c:v>0.67692307692307696</c:v>
                </c:pt>
                <c:pt idx="65">
                  <c:v>0.66666666666666663</c:v>
                </c:pt>
                <c:pt idx="66">
                  <c:v>0.65671641791044777</c:v>
                </c:pt>
                <c:pt idx="67">
                  <c:v>0.67647058823529416</c:v>
                </c:pt>
                <c:pt idx="68">
                  <c:v>0.66666666666666663</c:v>
                </c:pt>
                <c:pt idx="69">
                  <c:v>0.65714285714285714</c:v>
                </c:pt>
                <c:pt idx="70">
                  <c:v>0.647887323943662</c:v>
                </c:pt>
                <c:pt idx="71">
                  <c:v>0.66666666666666663</c:v>
                </c:pt>
                <c:pt idx="72">
                  <c:v>0.65753424657534243</c:v>
                </c:pt>
                <c:pt idx="73">
                  <c:v>0.67567567567567566</c:v>
                </c:pt>
                <c:pt idx="74">
                  <c:v>0.69333333333333336</c:v>
                </c:pt>
                <c:pt idx="75">
                  <c:v>0.68421052631578949</c:v>
                </c:pt>
                <c:pt idx="76">
                  <c:v>0.67532467532467533</c:v>
                </c:pt>
                <c:pt idx="77">
                  <c:v>0.69230769230769229</c:v>
                </c:pt>
                <c:pt idx="78">
                  <c:v>0.68354430379746833</c:v>
                </c:pt>
                <c:pt idx="79">
                  <c:v>0.6875</c:v>
                </c:pt>
                <c:pt idx="80">
                  <c:v>0.67901234567901236</c:v>
                </c:pt>
                <c:pt idx="81">
                  <c:v>0.67073170731707321</c:v>
                </c:pt>
                <c:pt idx="82">
                  <c:v>0.68674698795180722</c:v>
                </c:pt>
                <c:pt idx="83">
                  <c:v>0.6785714285714286</c:v>
                </c:pt>
                <c:pt idx="84">
                  <c:v>0.6705882352941176</c:v>
                </c:pt>
                <c:pt idx="85">
                  <c:v>0.67441860465116277</c:v>
                </c:pt>
                <c:pt idx="86">
                  <c:v>0.66666666666666663</c:v>
                </c:pt>
                <c:pt idx="87">
                  <c:v>0.68181818181818177</c:v>
                </c:pt>
                <c:pt idx="88">
                  <c:v>0.6741573033707865</c:v>
                </c:pt>
                <c:pt idx="89">
                  <c:v>0.66666666666666663</c:v>
                </c:pt>
                <c:pt idx="90">
                  <c:v>0.68131868131868134</c:v>
                </c:pt>
                <c:pt idx="91">
                  <c:v>0.69565217391304346</c:v>
                </c:pt>
                <c:pt idx="92">
                  <c:v>0.68817204301075274</c:v>
                </c:pt>
                <c:pt idx="93">
                  <c:v>0.68085106382978722</c:v>
                </c:pt>
                <c:pt idx="94">
                  <c:v>0.67368421052631577</c:v>
                </c:pt>
                <c:pt idx="95">
                  <c:v>0.66666666666666663</c:v>
                </c:pt>
                <c:pt idx="96">
                  <c:v>0.67010309278350511</c:v>
                </c:pt>
                <c:pt idx="97">
                  <c:v>0.66326530612244894</c:v>
                </c:pt>
                <c:pt idx="98">
                  <c:v>0.6767676767676768</c:v>
                </c:pt>
                <c:pt idx="99">
                  <c:v>0.67</c:v>
                </c:pt>
                <c:pt idx="100">
                  <c:v>0.6633663366336634</c:v>
                </c:pt>
                <c:pt idx="101">
                  <c:v>0.65686274509803921</c:v>
                </c:pt>
                <c:pt idx="102">
                  <c:v>0.66019417475728159</c:v>
                </c:pt>
                <c:pt idx="103">
                  <c:v>0.67307692307692313</c:v>
                </c:pt>
                <c:pt idx="104">
                  <c:v>0.66666666666666663</c:v>
                </c:pt>
                <c:pt idx="105">
                  <c:v>0.660377358490566</c:v>
                </c:pt>
                <c:pt idx="106">
                  <c:v>0.67289719626168221</c:v>
                </c:pt>
                <c:pt idx="107">
                  <c:v>0.67592592592592593</c:v>
                </c:pt>
                <c:pt idx="108">
                  <c:v>0.66972477064220182</c:v>
                </c:pt>
                <c:pt idx="109">
                  <c:v>0.66363636363636369</c:v>
                </c:pt>
                <c:pt idx="110">
                  <c:v>0.67567567567567566</c:v>
                </c:pt>
                <c:pt idx="111">
                  <c:v>0.6696428571428571</c:v>
                </c:pt>
                <c:pt idx="112">
                  <c:v>0.68141592920353977</c:v>
                </c:pt>
                <c:pt idx="113">
                  <c:v>0.67543859649122806</c:v>
                </c:pt>
                <c:pt idx="114">
                  <c:v>0.66956521739130437</c:v>
                </c:pt>
                <c:pt idx="115">
                  <c:v>0.66379310344827591</c:v>
                </c:pt>
                <c:pt idx="116">
                  <c:v>0.65811965811965811</c:v>
                </c:pt>
                <c:pt idx="117">
                  <c:v>0.65254237288135597</c:v>
                </c:pt>
                <c:pt idx="118">
                  <c:v>0.6470588235294118</c:v>
                </c:pt>
                <c:pt idx="119">
                  <c:v>0.64166666666666672</c:v>
                </c:pt>
                <c:pt idx="120">
                  <c:v>0.65289256198347112</c:v>
                </c:pt>
                <c:pt idx="121">
                  <c:v>0.66393442622950816</c:v>
                </c:pt>
                <c:pt idx="122">
                  <c:v>0.67479674796747968</c:v>
                </c:pt>
                <c:pt idx="123">
                  <c:v>0.68548387096774188</c:v>
                </c:pt>
                <c:pt idx="124">
                  <c:v>0.68</c:v>
                </c:pt>
                <c:pt idx="125">
                  <c:v>0.69047619047619047</c:v>
                </c:pt>
                <c:pt idx="126">
                  <c:v>0.68503937007874016</c:v>
                </c:pt>
                <c:pt idx="127">
                  <c:v>0.6875</c:v>
                </c:pt>
                <c:pt idx="128">
                  <c:v>0.68217054263565891</c:v>
                </c:pt>
                <c:pt idx="129">
                  <c:v>0.67692307692307696</c:v>
                </c:pt>
                <c:pt idx="130">
                  <c:v>0.6717557251908397</c:v>
                </c:pt>
                <c:pt idx="131">
                  <c:v>0.68181818181818177</c:v>
                </c:pt>
                <c:pt idx="132">
                  <c:v>0.69172932330827064</c:v>
                </c:pt>
                <c:pt idx="133">
                  <c:v>0.68656716417910446</c:v>
                </c:pt>
                <c:pt idx="134">
                  <c:v>0.68148148148148147</c:v>
                </c:pt>
                <c:pt idx="135">
                  <c:v>0.69117647058823528</c:v>
                </c:pt>
                <c:pt idx="136">
                  <c:v>0.68613138686131392</c:v>
                </c:pt>
                <c:pt idx="137">
                  <c:v>0.6811594202898551</c:v>
                </c:pt>
                <c:pt idx="138">
                  <c:v>0.69064748201438853</c:v>
                </c:pt>
                <c:pt idx="139">
                  <c:v>0.68571428571428572</c:v>
                </c:pt>
                <c:pt idx="140">
                  <c:v>0.69503546099290781</c:v>
                </c:pt>
                <c:pt idx="141">
                  <c:v>0.70422535211267601</c:v>
                </c:pt>
                <c:pt idx="142">
                  <c:v>0.69930069930069927</c:v>
                </c:pt>
                <c:pt idx="143">
                  <c:v>0.69444444444444442</c:v>
                </c:pt>
                <c:pt idx="144">
                  <c:v>0.68965517241379315</c:v>
                </c:pt>
                <c:pt idx="145">
                  <c:v>0.69863013698630139</c:v>
                </c:pt>
                <c:pt idx="146">
                  <c:v>0.70748299319727892</c:v>
                </c:pt>
                <c:pt idx="147">
                  <c:v>0.71621621621621623</c:v>
                </c:pt>
                <c:pt idx="148">
                  <c:v>0.72483221476510062</c:v>
                </c:pt>
                <c:pt idx="149">
                  <c:v>0.72</c:v>
                </c:pt>
                <c:pt idx="150">
                  <c:v>0.72847682119205293</c:v>
                </c:pt>
                <c:pt idx="151">
                  <c:v>0.72368421052631582</c:v>
                </c:pt>
                <c:pt idx="152">
                  <c:v>0.73202614379084963</c:v>
                </c:pt>
                <c:pt idx="153">
                  <c:v>0.72727272727272729</c:v>
                </c:pt>
                <c:pt idx="154">
                  <c:v>0.73548387096774193</c:v>
                </c:pt>
                <c:pt idx="155">
                  <c:v>0.73076923076923073</c:v>
                </c:pt>
                <c:pt idx="156">
                  <c:v>0.72611464968152861</c:v>
                </c:pt>
                <c:pt idx="157">
                  <c:v>0.73417721518987344</c:v>
                </c:pt>
                <c:pt idx="158">
                  <c:v>0.72955974842767291</c:v>
                </c:pt>
                <c:pt idx="159">
                  <c:v>0.72499999999999998</c:v>
                </c:pt>
                <c:pt idx="160">
                  <c:v>0.72670807453416153</c:v>
                </c:pt>
                <c:pt idx="161">
                  <c:v>0.72222222222222221</c:v>
                </c:pt>
                <c:pt idx="162">
                  <c:v>0.73006134969325154</c:v>
                </c:pt>
                <c:pt idx="163">
                  <c:v>0.72560975609756095</c:v>
                </c:pt>
                <c:pt idx="164">
                  <c:v>0.72121212121212119</c:v>
                </c:pt>
                <c:pt idx="165">
                  <c:v>0.7168674698795181</c:v>
                </c:pt>
                <c:pt idx="166">
                  <c:v>0.71856287425149701</c:v>
                </c:pt>
                <c:pt idx="167">
                  <c:v>0.7142857142857143</c:v>
                </c:pt>
                <c:pt idx="168">
                  <c:v>0.7100591715976331</c:v>
                </c:pt>
                <c:pt idx="169">
                  <c:v>0.70588235294117652</c:v>
                </c:pt>
                <c:pt idx="170">
                  <c:v>0.70175438596491224</c:v>
                </c:pt>
                <c:pt idx="171">
                  <c:v>0.69767441860465118</c:v>
                </c:pt>
                <c:pt idx="172">
                  <c:v>0.69364161849710981</c:v>
                </c:pt>
                <c:pt idx="173">
                  <c:v>0.70114942528735635</c:v>
                </c:pt>
                <c:pt idx="174">
                  <c:v>0.69714285714285718</c:v>
                </c:pt>
                <c:pt idx="175">
                  <c:v>0.69318181818181823</c:v>
                </c:pt>
                <c:pt idx="176">
                  <c:v>0.70056497175141241</c:v>
                </c:pt>
                <c:pt idx="177">
                  <c:v>0.6966292134831461</c:v>
                </c:pt>
                <c:pt idx="178">
                  <c:v>0.69273743016759781</c:v>
                </c:pt>
                <c:pt idx="179">
                  <c:v>0.68888888888888888</c:v>
                </c:pt>
                <c:pt idx="180">
                  <c:v>0.68508287292817682</c:v>
                </c:pt>
                <c:pt idx="181">
                  <c:v>0.69230769230769229</c:v>
                </c:pt>
                <c:pt idx="182">
                  <c:v>0.68852459016393441</c:v>
                </c:pt>
                <c:pt idx="183">
                  <c:v>0.68478260869565222</c:v>
                </c:pt>
                <c:pt idx="184">
                  <c:v>0.68108108108108112</c:v>
                </c:pt>
                <c:pt idx="185">
                  <c:v>0.67741935483870963</c:v>
                </c:pt>
                <c:pt idx="186">
                  <c:v>0.6737967914438503</c:v>
                </c:pt>
                <c:pt idx="187">
                  <c:v>0.68085106382978722</c:v>
                </c:pt>
                <c:pt idx="188">
                  <c:v>0.67724867724867721</c:v>
                </c:pt>
                <c:pt idx="189">
                  <c:v>0.67368421052631577</c:v>
                </c:pt>
                <c:pt idx="190">
                  <c:v>0.67015706806282727</c:v>
                </c:pt>
                <c:pt idx="191">
                  <c:v>0.66666666666666663</c:v>
                </c:pt>
                <c:pt idx="192">
                  <c:v>0.67357512953367871</c:v>
                </c:pt>
                <c:pt idx="193">
                  <c:v>0.67010309278350511</c:v>
                </c:pt>
                <c:pt idx="194">
                  <c:v>0.66666666666666663</c:v>
                </c:pt>
                <c:pt idx="195">
                  <c:v>0.66326530612244894</c:v>
                </c:pt>
                <c:pt idx="196">
                  <c:v>0.65989847715736039</c:v>
                </c:pt>
                <c:pt idx="197">
                  <c:v>0.66666666666666663</c:v>
                </c:pt>
                <c:pt idx="198">
                  <c:v>0.66331658291457285</c:v>
                </c:pt>
                <c:pt idx="199">
                  <c:v>0.66500000000000004</c:v>
                </c:pt>
                <c:pt idx="200">
                  <c:v>0.6616915422885572</c:v>
                </c:pt>
                <c:pt idx="201">
                  <c:v>0.65841584158415845</c:v>
                </c:pt>
                <c:pt idx="202">
                  <c:v>0.65517241379310343</c:v>
                </c:pt>
                <c:pt idx="203">
                  <c:v>0.66176470588235292</c:v>
                </c:pt>
                <c:pt idx="204">
                  <c:v>0.66829268292682931</c:v>
                </c:pt>
                <c:pt idx="205">
                  <c:v>0.66504854368932043</c:v>
                </c:pt>
                <c:pt idx="206">
                  <c:v>0.66183574879227058</c:v>
                </c:pt>
                <c:pt idx="207">
                  <c:v>0.65865384615384615</c:v>
                </c:pt>
                <c:pt idx="208">
                  <c:v>0.65550239234449759</c:v>
                </c:pt>
                <c:pt idx="209">
                  <c:v>0.66190476190476188</c:v>
                </c:pt>
                <c:pt idx="210">
                  <c:v>0.66824644549763035</c:v>
                </c:pt>
                <c:pt idx="211">
                  <c:v>0.66509433962264153</c:v>
                </c:pt>
                <c:pt idx="212">
                  <c:v>0.67136150234741787</c:v>
                </c:pt>
                <c:pt idx="213">
                  <c:v>0.66822429906542058</c:v>
                </c:pt>
                <c:pt idx="214">
                  <c:v>0.67441860465116277</c:v>
                </c:pt>
                <c:pt idx="215">
                  <c:v>0.68055555555555558</c:v>
                </c:pt>
                <c:pt idx="216">
                  <c:v>0.67741935483870963</c:v>
                </c:pt>
                <c:pt idx="217">
                  <c:v>0.67431192660550454</c:v>
                </c:pt>
                <c:pt idx="218">
                  <c:v>0.67123287671232879</c:v>
                </c:pt>
                <c:pt idx="219">
                  <c:v>0.66818181818181821</c:v>
                </c:pt>
                <c:pt idx="220">
                  <c:v>0.67420814479638014</c:v>
                </c:pt>
                <c:pt idx="221">
                  <c:v>0.68018018018018023</c:v>
                </c:pt>
                <c:pt idx="222">
                  <c:v>0.67713004484304928</c:v>
                </c:pt>
                <c:pt idx="223">
                  <c:v>0.6741071428571429</c:v>
                </c:pt>
                <c:pt idx="224">
                  <c:v>0.6711111111111111</c:v>
                </c:pt>
                <c:pt idx="225">
                  <c:v>0.66814159292035402</c:v>
                </c:pt>
                <c:pt idx="226">
                  <c:v>0.66519823788546251</c:v>
                </c:pt>
                <c:pt idx="227">
                  <c:v>0.67105263157894735</c:v>
                </c:pt>
                <c:pt idx="228">
                  <c:v>0.67685589519650657</c:v>
                </c:pt>
                <c:pt idx="229">
                  <c:v>0.67391304347826086</c:v>
                </c:pt>
                <c:pt idx="230">
                  <c:v>0.67965367965367962</c:v>
                </c:pt>
                <c:pt idx="231">
                  <c:v>0.67672413793103448</c:v>
                </c:pt>
                <c:pt idx="232">
                  <c:v>0.67381974248927035</c:v>
                </c:pt>
                <c:pt idx="233">
                  <c:v>0.67094017094017089</c:v>
                </c:pt>
                <c:pt idx="234">
                  <c:v>0.66808510638297869</c:v>
                </c:pt>
                <c:pt idx="235">
                  <c:v>0.67372881355932202</c:v>
                </c:pt>
                <c:pt idx="236">
                  <c:v>0.67088607594936711</c:v>
                </c:pt>
                <c:pt idx="237">
                  <c:v>0.66806722689075626</c:v>
                </c:pt>
                <c:pt idx="238">
                  <c:v>0.67364016736401677</c:v>
                </c:pt>
                <c:pt idx="239">
                  <c:v>0.67083333333333328</c:v>
                </c:pt>
                <c:pt idx="240">
                  <c:v>0.66804979253112029</c:v>
                </c:pt>
                <c:pt idx="241">
                  <c:v>0.66528925619834711</c:v>
                </c:pt>
                <c:pt idx="242">
                  <c:v>0.66255144032921809</c:v>
                </c:pt>
                <c:pt idx="243">
                  <c:v>0.6598360655737705</c:v>
                </c:pt>
                <c:pt idx="244">
                  <c:v>0.65714285714285714</c:v>
                </c:pt>
                <c:pt idx="245">
                  <c:v>0.66260162601626016</c:v>
                </c:pt>
                <c:pt idx="246">
                  <c:v>0.66801619433198378</c:v>
                </c:pt>
                <c:pt idx="247">
                  <c:v>0.66532258064516125</c:v>
                </c:pt>
                <c:pt idx="248">
                  <c:v>0.66265060240963858</c:v>
                </c:pt>
                <c:pt idx="249">
                  <c:v>0.66</c:v>
                </c:pt>
                <c:pt idx="250">
                  <c:v>0.65737051792828682</c:v>
                </c:pt>
                <c:pt idx="251">
                  <c:v>0.65476190476190477</c:v>
                </c:pt>
                <c:pt idx="252">
                  <c:v>0.65217391304347827</c:v>
                </c:pt>
                <c:pt idx="253">
                  <c:v>0.65748031496062997</c:v>
                </c:pt>
                <c:pt idx="254">
                  <c:v>0.65490196078431373</c:v>
                </c:pt>
                <c:pt idx="255">
                  <c:v>0.65625</c:v>
                </c:pt>
                <c:pt idx="256">
                  <c:v>0.66147859922178986</c:v>
                </c:pt>
                <c:pt idx="257">
                  <c:v>0.65891472868217049</c:v>
                </c:pt>
                <c:pt idx="258">
                  <c:v>0.6640926640926641</c:v>
                </c:pt>
                <c:pt idx="259">
                  <c:v>0.66153846153846152</c:v>
                </c:pt>
                <c:pt idx="260">
                  <c:v>0.66666666666666663</c:v>
                </c:pt>
                <c:pt idx="261">
                  <c:v>0.66412213740458015</c:v>
                </c:pt>
                <c:pt idx="262">
                  <c:v>0.66920152091254748</c:v>
                </c:pt>
                <c:pt idx="263">
                  <c:v>0.66666666666666663</c:v>
                </c:pt>
                <c:pt idx="264">
                  <c:v>0.66415094339622638</c:v>
                </c:pt>
                <c:pt idx="265">
                  <c:v>0.66917293233082709</c:v>
                </c:pt>
                <c:pt idx="266">
                  <c:v>0.66666666666666663</c:v>
                </c:pt>
                <c:pt idx="267">
                  <c:v>0.66417910447761197</c:v>
                </c:pt>
                <c:pt idx="268">
                  <c:v>0.66171003717472121</c:v>
                </c:pt>
                <c:pt idx="269">
                  <c:v>0.65925925925925921</c:v>
                </c:pt>
                <c:pt idx="270">
                  <c:v>0.65682656826568264</c:v>
                </c:pt>
                <c:pt idx="271">
                  <c:v>0.65808823529411764</c:v>
                </c:pt>
                <c:pt idx="272">
                  <c:v>0.65567765567765568</c:v>
                </c:pt>
                <c:pt idx="273">
                  <c:v>0.65328467153284675</c:v>
                </c:pt>
                <c:pt idx="274">
                  <c:v>0.6581818181818182</c:v>
                </c:pt>
                <c:pt idx="275">
                  <c:v>0.66304347826086951</c:v>
                </c:pt>
                <c:pt idx="276">
                  <c:v>0.66064981949458479</c:v>
                </c:pt>
                <c:pt idx="277">
                  <c:v>0.65827338129496404</c:v>
                </c:pt>
                <c:pt idx="278">
                  <c:v>0.6630824372759857</c:v>
                </c:pt>
                <c:pt idx="279">
                  <c:v>0.6607142857142857</c:v>
                </c:pt>
                <c:pt idx="280">
                  <c:v>0.65836298932384341</c:v>
                </c:pt>
                <c:pt idx="281">
                  <c:v>0.66312056737588654</c:v>
                </c:pt>
                <c:pt idx="282">
                  <c:v>0.66431095406360419</c:v>
                </c:pt>
                <c:pt idx="283">
                  <c:v>0.6619718309859155</c:v>
                </c:pt>
                <c:pt idx="284">
                  <c:v>0.66666666666666663</c:v>
                </c:pt>
                <c:pt idx="285">
                  <c:v>0.67132867132867136</c:v>
                </c:pt>
                <c:pt idx="286">
                  <c:v>0.66898954703832758</c:v>
                </c:pt>
                <c:pt idx="287">
                  <c:v>0.67361111111111116</c:v>
                </c:pt>
                <c:pt idx="288">
                  <c:v>0.67128027681660896</c:v>
                </c:pt>
                <c:pt idx="289">
                  <c:v>0.66896551724137931</c:v>
                </c:pt>
                <c:pt idx="290">
                  <c:v>0.66666666666666663</c:v>
                </c:pt>
                <c:pt idx="291">
                  <c:v>0.67123287671232879</c:v>
                </c:pt>
                <c:pt idx="292">
                  <c:v>0.67235494880546076</c:v>
                </c:pt>
                <c:pt idx="293">
                  <c:v>0.67006802721088432</c:v>
                </c:pt>
                <c:pt idx="294">
                  <c:v>0.66779661016949154</c:v>
                </c:pt>
                <c:pt idx="295">
                  <c:v>0.67229729729729726</c:v>
                </c:pt>
                <c:pt idx="296">
                  <c:v>0.67340067340067344</c:v>
                </c:pt>
                <c:pt idx="297">
                  <c:v>0.67785234899328861</c:v>
                </c:pt>
                <c:pt idx="298">
                  <c:v>0.67558528428093645</c:v>
                </c:pt>
                <c:pt idx="299">
                  <c:v>0.68</c:v>
                </c:pt>
                <c:pt idx="300">
                  <c:v>0.67774086378737541</c:v>
                </c:pt>
                <c:pt idx="301">
                  <c:v>0.67880794701986757</c:v>
                </c:pt>
                <c:pt idx="302">
                  <c:v>0.67656765676567654</c:v>
                </c:pt>
                <c:pt idx="303">
                  <c:v>0.67434210526315785</c:v>
                </c:pt>
                <c:pt idx="304">
                  <c:v>0.67213114754098358</c:v>
                </c:pt>
                <c:pt idx="305">
                  <c:v>0.67647058823529416</c:v>
                </c:pt>
                <c:pt idx="306">
                  <c:v>0.67426710097719866</c:v>
                </c:pt>
                <c:pt idx="307">
                  <c:v>0.6785714285714286</c:v>
                </c:pt>
                <c:pt idx="308">
                  <c:v>0.68284789644012944</c:v>
                </c:pt>
                <c:pt idx="309">
                  <c:v>0.68709677419354842</c:v>
                </c:pt>
                <c:pt idx="310">
                  <c:v>0.6913183279742765</c:v>
                </c:pt>
                <c:pt idx="311">
                  <c:v>0.69551282051282048</c:v>
                </c:pt>
                <c:pt idx="312">
                  <c:v>0.69968051118210861</c:v>
                </c:pt>
                <c:pt idx="313">
                  <c:v>0.69745222929936301</c:v>
                </c:pt>
                <c:pt idx="314">
                  <c:v>0.69523809523809521</c:v>
                </c:pt>
                <c:pt idx="315">
                  <c:v>0.69936708860759489</c:v>
                </c:pt>
                <c:pt idx="316">
                  <c:v>0.70347003154574128</c:v>
                </c:pt>
                <c:pt idx="317">
                  <c:v>0.70125786163522008</c:v>
                </c:pt>
                <c:pt idx="318">
                  <c:v>0.70532915360501569</c:v>
                </c:pt>
                <c:pt idx="319">
                  <c:v>0.703125</c:v>
                </c:pt>
                <c:pt idx="320">
                  <c:v>0.70716510903426788</c:v>
                </c:pt>
                <c:pt idx="321">
                  <c:v>0.71118012422360244</c:v>
                </c:pt>
                <c:pt idx="322">
                  <c:v>0.70897832817337458</c:v>
                </c:pt>
                <c:pt idx="323">
                  <c:v>0.71296296296296291</c:v>
                </c:pt>
                <c:pt idx="324">
                  <c:v>0.71076923076923082</c:v>
                </c:pt>
                <c:pt idx="325">
                  <c:v>0.71165644171779141</c:v>
                </c:pt>
                <c:pt idx="326">
                  <c:v>0.7155963302752294</c:v>
                </c:pt>
                <c:pt idx="327">
                  <c:v>0.71341463414634143</c:v>
                </c:pt>
                <c:pt idx="328">
                  <c:v>0.71732522796352582</c:v>
                </c:pt>
                <c:pt idx="329">
                  <c:v>0.72121212121212119</c:v>
                </c:pt>
                <c:pt idx="330">
                  <c:v>0.7190332326283988</c:v>
                </c:pt>
                <c:pt idx="331">
                  <c:v>0.72289156626506024</c:v>
                </c:pt>
                <c:pt idx="332">
                  <c:v>0.72072072072072069</c:v>
                </c:pt>
                <c:pt idx="333">
                  <c:v>0.72455089820359286</c:v>
                </c:pt>
                <c:pt idx="334">
                  <c:v>0.72238805970149256</c:v>
                </c:pt>
                <c:pt idx="335">
                  <c:v>0.72619047619047616</c:v>
                </c:pt>
                <c:pt idx="336">
                  <c:v>0.72403560830860536</c:v>
                </c:pt>
                <c:pt idx="337">
                  <c:v>0.72189349112426038</c:v>
                </c:pt>
                <c:pt idx="338">
                  <c:v>0.71976401179941008</c:v>
                </c:pt>
                <c:pt idx="339">
                  <c:v>0.71764705882352942</c:v>
                </c:pt>
                <c:pt idx="340">
                  <c:v>0.71554252199413493</c:v>
                </c:pt>
                <c:pt idx="341">
                  <c:v>0.71345029239766078</c:v>
                </c:pt>
                <c:pt idx="342">
                  <c:v>0.71720116618075802</c:v>
                </c:pt>
                <c:pt idx="343">
                  <c:v>0.72093023255813948</c:v>
                </c:pt>
                <c:pt idx="344">
                  <c:v>0.71884057971014492</c:v>
                </c:pt>
                <c:pt idx="345">
                  <c:v>0.7167630057803468</c:v>
                </c:pt>
                <c:pt idx="346">
                  <c:v>0.72046109510086453</c:v>
                </c:pt>
                <c:pt idx="347">
                  <c:v>0.7183908045977011</c:v>
                </c:pt>
                <c:pt idx="348">
                  <c:v>0.71633237822349571</c:v>
                </c:pt>
                <c:pt idx="349">
                  <c:v>0.72</c:v>
                </c:pt>
                <c:pt idx="350">
                  <c:v>0.72364672364672367</c:v>
                </c:pt>
                <c:pt idx="351">
                  <c:v>0.72159090909090906</c:v>
                </c:pt>
                <c:pt idx="352">
                  <c:v>0.72521246458923516</c:v>
                </c:pt>
                <c:pt idx="353">
                  <c:v>0.7231638418079096</c:v>
                </c:pt>
                <c:pt idx="354">
                  <c:v>0.72112676056338032</c:v>
                </c:pt>
                <c:pt idx="355">
                  <c:v>0.7191011235955056</c:v>
                </c:pt>
                <c:pt idx="356">
                  <c:v>0.71708683473389356</c:v>
                </c:pt>
                <c:pt idx="357">
                  <c:v>0.72067039106145248</c:v>
                </c:pt>
                <c:pt idx="358">
                  <c:v>0.71866295264623958</c:v>
                </c:pt>
                <c:pt idx="359">
                  <c:v>0.72222222222222221</c:v>
                </c:pt>
                <c:pt idx="360">
                  <c:v>0.72576177285318555</c:v>
                </c:pt>
                <c:pt idx="361">
                  <c:v>0.72375690607734811</c:v>
                </c:pt>
                <c:pt idx="362">
                  <c:v>0.721763085399449</c:v>
                </c:pt>
                <c:pt idx="363">
                  <c:v>0.71978021978021978</c:v>
                </c:pt>
                <c:pt idx="364">
                  <c:v>0.71780821917808224</c:v>
                </c:pt>
                <c:pt idx="365">
                  <c:v>0.71584699453551914</c:v>
                </c:pt>
                <c:pt idx="366">
                  <c:v>0.71389645776566757</c:v>
                </c:pt>
                <c:pt idx="367">
                  <c:v>0.71195652173913049</c:v>
                </c:pt>
                <c:pt idx="368">
                  <c:v>0.71002710027100269</c:v>
                </c:pt>
                <c:pt idx="369">
                  <c:v>0.71351351351351355</c:v>
                </c:pt>
                <c:pt idx="370">
                  <c:v>0.71698113207547165</c:v>
                </c:pt>
                <c:pt idx="371">
                  <c:v>0.72043010752688175</c:v>
                </c:pt>
                <c:pt idx="372">
                  <c:v>0.72386058981233248</c:v>
                </c:pt>
                <c:pt idx="373">
                  <c:v>0.72192513368983957</c:v>
                </c:pt>
                <c:pt idx="374">
                  <c:v>0.72</c:v>
                </c:pt>
                <c:pt idx="375">
                  <c:v>0.72340425531914898</c:v>
                </c:pt>
                <c:pt idx="376">
                  <c:v>0.72148541114058351</c:v>
                </c:pt>
                <c:pt idx="377">
                  <c:v>0.71957671957671954</c:v>
                </c:pt>
                <c:pt idx="378">
                  <c:v>0.72031662269129293</c:v>
                </c:pt>
                <c:pt idx="379">
                  <c:v>0.72105263157894739</c:v>
                </c:pt>
                <c:pt idx="380">
                  <c:v>0.71916010498687666</c:v>
                </c:pt>
                <c:pt idx="381">
                  <c:v>0.7172774869109948</c:v>
                </c:pt>
                <c:pt idx="382">
                  <c:v>0.72062663185378595</c:v>
                </c:pt>
                <c:pt idx="383">
                  <c:v>0.71875</c:v>
                </c:pt>
                <c:pt idx="384">
                  <c:v>0.7168831168831169</c:v>
                </c:pt>
                <c:pt idx="385">
                  <c:v>0.71502590673575128</c:v>
                </c:pt>
                <c:pt idx="386">
                  <c:v>0.71834625322997414</c:v>
                </c:pt>
                <c:pt idx="387">
                  <c:v>0.71649484536082475</c:v>
                </c:pt>
                <c:pt idx="388">
                  <c:v>0.71465295629820047</c:v>
                </c:pt>
                <c:pt idx="389">
                  <c:v>0.71794871794871795</c:v>
                </c:pt>
                <c:pt idx="390">
                  <c:v>0.72122762148337594</c:v>
                </c:pt>
                <c:pt idx="391">
                  <c:v>0.71938775510204078</c:v>
                </c:pt>
                <c:pt idx="392">
                  <c:v>0.72010178117048351</c:v>
                </c:pt>
                <c:pt idx="393">
                  <c:v>0.7233502538071066</c:v>
                </c:pt>
                <c:pt idx="394">
                  <c:v>0.72151898734177211</c:v>
                </c:pt>
                <c:pt idx="395">
                  <c:v>0.71969696969696972</c:v>
                </c:pt>
                <c:pt idx="396">
                  <c:v>0.71788413098236781</c:v>
                </c:pt>
                <c:pt idx="397">
                  <c:v>0.72110552763819091</c:v>
                </c:pt>
                <c:pt idx="398">
                  <c:v>0.7192982456140351</c:v>
                </c:pt>
                <c:pt idx="399">
                  <c:v>0.71750000000000003</c:v>
                </c:pt>
                <c:pt idx="400">
                  <c:v>0.71571072319202</c:v>
                </c:pt>
                <c:pt idx="401">
                  <c:v>0.71393034825870649</c:v>
                </c:pt>
                <c:pt idx="402">
                  <c:v>0.71712158808933002</c:v>
                </c:pt>
                <c:pt idx="403">
                  <c:v>0.71534653465346532</c:v>
                </c:pt>
                <c:pt idx="404">
                  <c:v>0.71851851851851856</c:v>
                </c:pt>
                <c:pt idx="405">
                  <c:v>0.71674876847290636</c:v>
                </c:pt>
                <c:pt idx="406">
                  <c:v>0.71498771498771496</c:v>
                </c:pt>
                <c:pt idx="407">
                  <c:v>0.71323529411764708</c:v>
                </c:pt>
                <c:pt idx="408">
                  <c:v>0.71638141809290956</c:v>
                </c:pt>
                <c:pt idx="409">
                  <c:v>0.71463414634146338</c:v>
                </c:pt>
                <c:pt idx="410">
                  <c:v>0.71289537712895379</c:v>
                </c:pt>
                <c:pt idx="411">
                  <c:v>0.71116504854368934</c:v>
                </c:pt>
                <c:pt idx="412">
                  <c:v>0.7142857142857143</c:v>
                </c:pt>
                <c:pt idx="413">
                  <c:v>0.71739130434782605</c:v>
                </c:pt>
                <c:pt idx="414">
                  <c:v>0.71566265060240963</c:v>
                </c:pt>
                <c:pt idx="415">
                  <c:v>0.71394230769230771</c:v>
                </c:pt>
                <c:pt idx="416">
                  <c:v>0.71223021582733814</c:v>
                </c:pt>
                <c:pt idx="417">
                  <c:v>0.71052631578947367</c:v>
                </c:pt>
                <c:pt idx="418">
                  <c:v>0.70883054892601427</c:v>
                </c:pt>
                <c:pt idx="419">
                  <c:v>0.70952380952380956</c:v>
                </c:pt>
                <c:pt idx="420">
                  <c:v>0.70783847980997627</c:v>
                </c:pt>
                <c:pt idx="421">
                  <c:v>0.7109004739336493</c:v>
                </c:pt>
                <c:pt idx="422">
                  <c:v>0.70921985815602839</c:v>
                </c:pt>
                <c:pt idx="423">
                  <c:v>0.70990566037735847</c:v>
                </c:pt>
                <c:pt idx="424">
                  <c:v>0.70823529411764707</c:v>
                </c:pt>
                <c:pt idx="425">
                  <c:v>0.70657276995305163</c:v>
                </c:pt>
                <c:pt idx="426">
                  <c:v>0.70491803278688525</c:v>
                </c:pt>
                <c:pt idx="427">
                  <c:v>0.70327102803738317</c:v>
                </c:pt>
                <c:pt idx="428">
                  <c:v>0.70629370629370625</c:v>
                </c:pt>
                <c:pt idx="429">
                  <c:v>0.70465116279069773</c:v>
                </c:pt>
                <c:pt idx="430">
                  <c:v>0.70301624129930396</c:v>
                </c:pt>
                <c:pt idx="431">
                  <c:v>0.70138888888888884</c:v>
                </c:pt>
                <c:pt idx="432">
                  <c:v>0.70438799076212466</c:v>
                </c:pt>
                <c:pt idx="433">
                  <c:v>0.70276497695852536</c:v>
                </c:pt>
                <c:pt idx="434">
                  <c:v>0.70114942528735635</c:v>
                </c:pt>
                <c:pt idx="435">
                  <c:v>0.70412844036697253</c:v>
                </c:pt>
                <c:pt idx="436">
                  <c:v>0.70251716247139584</c:v>
                </c:pt>
                <c:pt idx="437">
                  <c:v>0.70547945205479456</c:v>
                </c:pt>
                <c:pt idx="438">
                  <c:v>0.70387243735763094</c:v>
                </c:pt>
                <c:pt idx="439">
                  <c:v>0.70227272727272727</c:v>
                </c:pt>
                <c:pt idx="440">
                  <c:v>0.70521541950113376</c:v>
                </c:pt>
                <c:pt idx="441">
                  <c:v>0.70814479638009054</c:v>
                </c:pt>
                <c:pt idx="442">
                  <c:v>0.71106094808126408</c:v>
                </c:pt>
                <c:pt idx="443">
                  <c:v>0.70945945945945943</c:v>
                </c:pt>
                <c:pt idx="444">
                  <c:v>0.7078651685393258</c:v>
                </c:pt>
                <c:pt idx="445">
                  <c:v>0.70627802690582964</c:v>
                </c:pt>
                <c:pt idx="446">
                  <c:v>0.70469798657718119</c:v>
                </c:pt>
                <c:pt idx="447">
                  <c:v>0.703125</c:v>
                </c:pt>
                <c:pt idx="448">
                  <c:v>0.70378619153674837</c:v>
                </c:pt>
                <c:pt idx="449">
                  <c:v>0.70666666666666667</c:v>
                </c:pt>
                <c:pt idx="450">
                  <c:v>0.70731707317073167</c:v>
                </c:pt>
                <c:pt idx="451">
                  <c:v>0.70796460176991149</c:v>
                </c:pt>
                <c:pt idx="452">
                  <c:v>0.71081677704194257</c:v>
                </c:pt>
                <c:pt idx="453">
                  <c:v>0.70925110132158586</c:v>
                </c:pt>
                <c:pt idx="454">
                  <c:v>0.70769230769230773</c:v>
                </c:pt>
                <c:pt idx="455">
                  <c:v>0.70614035087719296</c:v>
                </c:pt>
                <c:pt idx="456">
                  <c:v>0.70897155361050324</c:v>
                </c:pt>
                <c:pt idx="457">
                  <c:v>0.71179039301310043</c:v>
                </c:pt>
                <c:pt idx="458">
                  <c:v>0.710239651416122</c:v>
                </c:pt>
                <c:pt idx="459">
                  <c:v>0.70869565217391306</c:v>
                </c:pt>
                <c:pt idx="460">
                  <c:v>0.71149674620390457</c:v>
                </c:pt>
                <c:pt idx="461">
                  <c:v>0.7142857142857143</c:v>
                </c:pt>
                <c:pt idx="462">
                  <c:v>0.71274298056155505</c:v>
                </c:pt>
                <c:pt idx="463">
                  <c:v>0.71551724137931039</c:v>
                </c:pt>
                <c:pt idx="464">
                  <c:v>0.7182795698924731</c:v>
                </c:pt>
                <c:pt idx="465">
                  <c:v>0.72103004291845496</c:v>
                </c:pt>
                <c:pt idx="466">
                  <c:v>0.72376873661670238</c:v>
                </c:pt>
                <c:pt idx="467">
                  <c:v>0.72649572649572647</c:v>
                </c:pt>
                <c:pt idx="468">
                  <c:v>0.72921108742004259</c:v>
                </c:pt>
                <c:pt idx="469">
                  <c:v>0.73191489361702122</c:v>
                </c:pt>
                <c:pt idx="470">
                  <c:v>0.73460721868365175</c:v>
                </c:pt>
                <c:pt idx="471">
                  <c:v>0.73305084745762716</c:v>
                </c:pt>
                <c:pt idx="472">
                  <c:v>0.73150105708245239</c:v>
                </c:pt>
                <c:pt idx="473">
                  <c:v>0.73206751054852326</c:v>
                </c:pt>
                <c:pt idx="474">
                  <c:v>0.73473684210526313</c:v>
                </c:pt>
                <c:pt idx="475">
                  <c:v>0.73319327731092432</c:v>
                </c:pt>
                <c:pt idx="476">
                  <c:v>0.73584905660377353</c:v>
                </c:pt>
                <c:pt idx="477">
                  <c:v>0.73430962343096229</c:v>
                </c:pt>
                <c:pt idx="478">
                  <c:v>0.73277661795407101</c:v>
                </c:pt>
                <c:pt idx="479">
                  <c:v>0.73541666666666672</c:v>
                </c:pt>
                <c:pt idx="480">
                  <c:v>0.73388773388773387</c:v>
                </c:pt>
                <c:pt idx="481">
                  <c:v>0.73236514522821572</c:v>
                </c:pt>
                <c:pt idx="482">
                  <c:v>0.7308488612836439</c:v>
                </c:pt>
                <c:pt idx="483">
                  <c:v>0.72933884297520657</c:v>
                </c:pt>
                <c:pt idx="484">
                  <c:v>0.72783505154639172</c:v>
                </c:pt>
                <c:pt idx="485">
                  <c:v>0.72839506172839508</c:v>
                </c:pt>
                <c:pt idx="486">
                  <c:v>0.7268993839835729</c:v>
                </c:pt>
                <c:pt idx="487">
                  <c:v>0.72540983606557374</c:v>
                </c:pt>
                <c:pt idx="488">
                  <c:v>0.72597137014314927</c:v>
                </c:pt>
                <c:pt idx="489">
                  <c:v>0.72448979591836737</c:v>
                </c:pt>
                <c:pt idx="490">
                  <c:v>0.72301425661914465</c:v>
                </c:pt>
                <c:pt idx="491">
                  <c:v>0.72154471544715448</c:v>
                </c:pt>
                <c:pt idx="492">
                  <c:v>0.72008113590263689</c:v>
                </c:pt>
                <c:pt idx="493">
                  <c:v>0.72064777327935226</c:v>
                </c:pt>
                <c:pt idx="494">
                  <c:v>0.71919191919191916</c:v>
                </c:pt>
                <c:pt idx="495">
                  <c:v>0.72177419354838712</c:v>
                </c:pt>
                <c:pt idx="496">
                  <c:v>0.72032193158953728</c:v>
                </c:pt>
                <c:pt idx="497">
                  <c:v>0.71887550200803207</c:v>
                </c:pt>
                <c:pt idx="498">
                  <c:v>0.71743486973947901</c:v>
                </c:pt>
                <c:pt idx="499">
                  <c:v>0.71599999999999997</c:v>
                </c:pt>
                <c:pt idx="500">
                  <c:v>0.71457085828343314</c:v>
                </c:pt>
                <c:pt idx="501">
                  <c:v>0.71713147410358569</c:v>
                </c:pt>
                <c:pt idx="502">
                  <c:v>0.71570576540755471</c:v>
                </c:pt>
                <c:pt idx="503">
                  <c:v>0.71825396825396826</c:v>
                </c:pt>
                <c:pt idx="504">
                  <c:v>0.7168316831683168</c:v>
                </c:pt>
                <c:pt idx="505">
                  <c:v>0.71936758893280628</c:v>
                </c:pt>
                <c:pt idx="506">
                  <c:v>0.71794871794871795</c:v>
                </c:pt>
                <c:pt idx="507">
                  <c:v>0.71653543307086609</c:v>
                </c:pt>
                <c:pt idx="508">
                  <c:v>0.71512770137524562</c:v>
                </c:pt>
                <c:pt idx="509">
                  <c:v>0.71764705882352942</c:v>
                </c:pt>
                <c:pt idx="510">
                  <c:v>0.71819960861056753</c:v>
                </c:pt>
                <c:pt idx="511">
                  <c:v>0.716796875</c:v>
                </c:pt>
                <c:pt idx="512">
                  <c:v>0.7192982456140351</c:v>
                </c:pt>
                <c:pt idx="513">
                  <c:v>0.71789883268482491</c:v>
                </c:pt>
                <c:pt idx="514">
                  <c:v>0.7203883495145631</c:v>
                </c:pt>
                <c:pt idx="515">
                  <c:v>0.71899224806201545</c:v>
                </c:pt>
                <c:pt idx="516">
                  <c:v>0.71760154738878146</c:v>
                </c:pt>
                <c:pt idx="517">
                  <c:v>0.71621621621621623</c:v>
                </c:pt>
                <c:pt idx="518">
                  <c:v>0.7148362235067437</c:v>
                </c:pt>
                <c:pt idx="519">
                  <c:v>0.71346153846153848</c:v>
                </c:pt>
                <c:pt idx="520">
                  <c:v>0.71593090211132437</c:v>
                </c:pt>
                <c:pt idx="521">
                  <c:v>0.71455938697318011</c:v>
                </c:pt>
                <c:pt idx="522">
                  <c:v>0.71319311663479923</c:v>
                </c:pt>
                <c:pt idx="523">
                  <c:v>0.71183206106870234</c:v>
                </c:pt>
                <c:pt idx="524">
                  <c:v>0.71047619047619048</c:v>
                </c:pt>
                <c:pt idx="525">
                  <c:v>0.70912547528517111</c:v>
                </c:pt>
                <c:pt idx="526">
                  <c:v>0.70777988614800758</c:v>
                </c:pt>
                <c:pt idx="527">
                  <c:v>0.70643939393939392</c:v>
                </c:pt>
                <c:pt idx="528">
                  <c:v>0.70888468809073724</c:v>
                </c:pt>
                <c:pt idx="529">
                  <c:v>0.70754716981132071</c:v>
                </c:pt>
                <c:pt idx="530">
                  <c:v>0.70998116760828622</c:v>
                </c:pt>
                <c:pt idx="531">
                  <c:v>0.71240601503759393</c:v>
                </c:pt>
                <c:pt idx="532">
                  <c:v>0.71106941838649151</c:v>
                </c:pt>
                <c:pt idx="533">
                  <c:v>0.70973782771535576</c:v>
                </c:pt>
                <c:pt idx="534">
                  <c:v>0.70841121495327097</c:v>
                </c:pt>
                <c:pt idx="535">
                  <c:v>0.70708955223880599</c:v>
                </c:pt>
                <c:pt idx="536">
                  <c:v>0.70949720670391059</c:v>
                </c:pt>
                <c:pt idx="537">
                  <c:v>0.70817843866171004</c:v>
                </c:pt>
                <c:pt idx="538">
                  <c:v>0.70686456400742115</c:v>
                </c:pt>
                <c:pt idx="539">
                  <c:v>0.70925925925925926</c:v>
                </c:pt>
                <c:pt idx="540">
                  <c:v>0.70794824399260625</c:v>
                </c:pt>
                <c:pt idx="541">
                  <c:v>0.70664206642066418</c:v>
                </c:pt>
                <c:pt idx="542">
                  <c:v>0.70534069981583791</c:v>
                </c:pt>
                <c:pt idx="543">
                  <c:v>0.70404411764705888</c:v>
                </c:pt>
                <c:pt idx="544">
                  <c:v>0.70275229357798163</c:v>
                </c:pt>
                <c:pt idx="545">
                  <c:v>0.70146520146520142</c:v>
                </c:pt>
                <c:pt idx="546">
                  <c:v>0.70018281535648996</c:v>
                </c:pt>
                <c:pt idx="547">
                  <c:v>0.69890510948905105</c:v>
                </c:pt>
                <c:pt idx="548">
                  <c:v>0.69763205828779595</c:v>
                </c:pt>
                <c:pt idx="549">
                  <c:v>0.69636363636363641</c:v>
                </c:pt>
                <c:pt idx="550">
                  <c:v>0.6950998185117967</c:v>
                </c:pt>
                <c:pt idx="551">
                  <c:v>0.6938405797101449</c:v>
                </c:pt>
                <c:pt idx="552">
                  <c:v>0.69620253164556967</c:v>
                </c:pt>
                <c:pt idx="553">
                  <c:v>0.69494584837545126</c:v>
                </c:pt>
                <c:pt idx="554">
                  <c:v>0.69729729729729728</c:v>
                </c:pt>
                <c:pt idx="555">
                  <c:v>0.6960431654676259</c:v>
                </c:pt>
                <c:pt idx="556">
                  <c:v>0.69479353680430878</c:v>
                </c:pt>
                <c:pt idx="557">
                  <c:v>0.69713261648745517</c:v>
                </c:pt>
                <c:pt idx="558">
                  <c:v>0.69588550983899822</c:v>
                </c:pt>
                <c:pt idx="559">
                  <c:v>0.69464285714285712</c:v>
                </c:pt>
                <c:pt idx="560">
                  <c:v>0.69340463458110513</c:v>
                </c:pt>
                <c:pt idx="561">
                  <c:v>0.69572953736654808</c:v>
                </c:pt>
                <c:pt idx="562">
                  <c:v>0.69804618117229134</c:v>
                </c:pt>
                <c:pt idx="563">
                  <c:v>0.69680851063829785</c:v>
                </c:pt>
                <c:pt idx="564">
                  <c:v>0.695575221238938</c:v>
                </c:pt>
                <c:pt idx="565">
                  <c:v>0.69434628975265023</c:v>
                </c:pt>
                <c:pt idx="566">
                  <c:v>0.69312169312169314</c:v>
                </c:pt>
                <c:pt idx="567">
                  <c:v>0.69190140845070425</c:v>
                </c:pt>
                <c:pt idx="568">
                  <c:v>0.69068541300527242</c:v>
                </c:pt>
                <c:pt idx="569">
                  <c:v>0.68947368421052635</c:v>
                </c:pt>
                <c:pt idx="570">
                  <c:v>0.68826619964973734</c:v>
                </c:pt>
                <c:pt idx="571">
                  <c:v>0.68706293706293708</c:v>
                </c:pt>
                <c:pt idx="572">
                  <c:v>0.68586387434554974</c:v>
                </c:pt>
                <c:pt idx="573">
                  <c:v>0.68641114982578399</c:v>
                </c:pt>
                <c:pt idx="574">
                  <c:v>0.68521739130434778</c:v>
                </c:pt>
                <c:pt idx="575">
                  <c:v>0.68402777777777779</c:v>
                </c:pt>
                <c:pt idx="576">
                  <c:v>0.68284228769497402</c:v>
                </c:pt>
                <c:pt idx="577">
                  <c:v>0.68166089965397925</c:v>
                </c:pt>
                <c:pt idx="578">
                  <c:v>0.6804835924006909</c:v>
                </c:pt>
                <c:pt idx="579">
                  <c:v>0.67931034482758623</c:v>
                </c:pt>
                <c:pt idx="580">
                  <c:v>0.67814113597246128</c:v>
                </c:pt>
                <c:pt idx="581">
                  <c:v>0.67697594501718217</c:v>
                </c:pt>
                <c:pt idx="582">
                  <c:v>0.67581475128644941</c:v>
                </c:pt>
                <c:pt idx="583">
                  <c:v>0.67808219178082196</c:v>
                </c:pt>
                <c:pt idx="584">
                  <c:v>0.67692307692307696</c:v>
                </c:pt>
                <c:pt idx="585">
                  <c:v>0.67576791808873715</c:v>
                </c:pt>
                <c:pt idx="586">
                  <c:v>0.67461669505962518</c:v>
                </c:pt>
                <c:pt idx="587">
                  <c:v>0.67346938775510201</c:v>
                </c:pt>
                <c:pt idx="588">
                  <c:v>0.67232597623089985</c:v>
                </c:pt>
                <c:pt idx="589">
                  <c:v>0.6745762711864407</c:v>
                </c:pt>
                <c:pt idx="590">
                  <c:v>0.67512690355329952</c:v>
                </c:pt>
                <c:pt idx="591">
                  <c:v>0.67398648648648651</c:v>
                </c:pt>
                <c:pt idx="592">
                  <c:v>0.67284991568296793</c:v>
                </c:pt>
                <c:pt idx="593">
                  <c:v>0.67171717171717171</c:v>
                </c:pt>
                <c:pt idx="594">
                  <c:v>0.6705882352941176</c:v>
                </c:pt>
                <c:pt idx="595">
                  <c:v>0.66946308724832215</c:v>
                </c:pt>
                <c:pt idx="596">
                  <c:v>0.66834170854271358</c:v>
                </c:pt>
                <c:pt idx="597">
                  <c:v>0.66722408026755853</c:v>
                </c:pt>
                <c:pt idx="598">
                  <c:v>0.666110183639399</c:v>
                </c:pt>
                <c:pt idx="599">
                  <c:v>0.66500000000000004</c:v>
                </c:pt>
                <c:pt idx="600">
                  <c:v>0.66389351081530779</c:v>
                </c:pt>
                <c:pt idx="601">
                  <c:v>0.66611295681063121</c:v>
                </c:pt>
                <c:pt idx="602">
                  <c:v>0.66832504145936977</c:v>
                </c:pt>
                <c:pt idx="603">
                  <c:v>0.67052980132450335</c:v>
                </c:pt>
                <c:pt idx="604">
                  <c:v>0.66942148760330578</c:v>
                </c:pt>
                <c:pt idx="605">
                  <c:v>0.67161716171617158</c:v>
                </c:pt>
                <c:pt idx="606">
                  <c:v>0.67380560131795719</c:v>
                </c:pt>
                <c:pt idx="607">
                  <c:v>0.67269736842105265</c:v>
                </c:pt>
                <c:pt idx="608">
                  <c:v>0.67159277504105086</c:v>
                </c:pt>
                <c:pt idx="609">
                  <c:v>0.67049180327868851</c:v>
                </c:pt>
                <c:pt idx="610">
                  <c:v>0.66939443535188214</c:v>
                </c:pt>
                <c:pt idx="611">
                  <c:v>0.6683006535947712</c:v>
                </c:pt>
                <c:pt idx="612">
                  <c:v>0.67047308319738985</c:v>
                </c:pt>
                <c:pt idx="613">
                  <c:v>0.66938110749185664</c:v>
                </c:pt>
                <c:pt idx="614">
                  <c:v>0.67154471544715444</c:v>
                </c:pt>
                <c:pt idx="615">
                  <c:v>0.67045454545454541</c:v>
                </c:pt>
                <c:pt idx="616">
                  <c:v>0.67260940032414906</c:v>
                </c:pt>
                <c:pt idx="617">
                  <c:v>0.67313915857605178</c:v>
                </c:pt>
                <c:pt idx="618">
                  <c:v>0.67205169628432959</c:v>
                </c:pt>
                <c:pt idx="619">
                  <c:v>0.67096774193548392</c:v>
                </c:pt>
                <c:pt idx="620">
                  <c:v>0.66988727858293073</c:v>
                </c:pt>
                <c:pt idx="621">
                  <c:v>0.67041800643086813</c:v>
                </c:pt>
                <c:pt idx="622">
                  <c:v>0.6693418940609952</c:v>
                </c:pt>
                <c:pt idx="623">
                  <c:v>0.66826923076923073</c:v>
                </c:pt>
                <c:pt idx="624">
                  <c:v>0.66720000000000002</c:v>
                </c:pt>
                <c:pt idx="625">
                  <c:v>0.66932907348242809</c:v>
                </c:pt>
                <c:pt idx="626">
                  <c:v>0.66985645933014359</c:v>
                </c:pt>
                <c:pt idx="627">
                  <c:v>0.66878980891719741</c:v>
                </c:pt>
                <c:pt idx="628">
                  <c:v>0.66931637519872811</c:v>
                </c:pt>
                <c:pt idx="629">
                  <c:v>0.66825396825396821</c:v>
                </c:pt>
                <c:pt idx="630">
                  <c:v>0.67036450079239307</c:v>
                </c:pt>
                <c:pt idx="631">
                  <c:v>0.66930379746835444</c:v>
                </c:pt>
                <c:pt idx="632">
                  <c:v>0.67140600315955767</c:v>
                </c:pt>
                <c:pt idx="633">
                  <c:v>0.67034700315457418</c:v>
                </c:pt>
                <c:pt idx="634">
                  <c:v>0.6692913385826772</c:v>
                </c:pt>
                <c:pt idx="635">
                  <c:v>0.66823899371069184</c:v>
                </c:pt>
                <c:pt idx="636">
                  <c:v>0.66718995290423866</c:v>
                </c:pt>
                <c:pt idx="637">
                  <c:v>0.66927899686520376</c:v>
                </c:pt>
                <c:pt idx="638">
                  <c:v>0.66979655712050079</c:v>
                </c:pt>
                <c:pt idx="639">
                  <c:v>0.66874999999999996</c:v>
                </c:pt>
                <c:pt idx="640">
                  <c:v>0.67082683307332291</c:v>
                </c:pt>
                <c:pt idx="641">
                  <c:v>0.66978193146417442</c:v>
                </c:pt>
                <c:pt idx="642">
                  <c:v>0.66874027993779162</c:v>
                </c:pt>
                <c:pt idx="643">
                  <c:v>0.66770186335403725</c:v>
                </c:pt>
                <c:pt idx="644">
                  <c:v>0.66976744186046511</c:v>
                </c:pt>
                <c:pt idx="645">
                  <c:v>0.67182662538699689</c:v>
                </c:pt>
                <c:pt idx="646">
                  <c:v>0.67078825347758886</c:v>
                </c:pt>
                <c:pt idx="647">
                  <c:v>0.66975308641975306</c:v>
                </c:pt>
                <c:pt idx="648">
                  <c:v>0.6718027734976888</c:v>
                </c:pt>
                <c:pt idx="649">
                  <c:v>0.67230769230769227</c:v>
                </c:pt>
                <c:pt idx="650">
                  <c:v>0.67434715821812596</c:v>
                </c:pt>
                <c:pt idx="651">
                  <c:v>0.67638036809815949</c:v>
                </c:pt>
                <c:pt idx="652">
                  <c:v>0.67534456355283312</c:v>
                </c:pt>
                <c:pt idx="653">
                  <c:v>0.67584097859327219</c:v>
                </c:pt>
                <c:pt idx="654">
                  <c:v>0.67480916030534355</c:v>
                </c:pt>
                <c:pt idx="655">
                  <c:v>0.67378048780487809</c:v>
                </c:pt>
                <c:pt idx="656">
                  <c:v>0.67275494672754943</c:v>
                </c:pt>
                <c:pt idx="657">
                  <c:v>0.67173252279635254</c:v>
                </c:pt>
                <c:pt idx="658">
                  <c:v>0.67071320182094085</c:v>
                </c:pt>
                <c:pt idx="659">
                  <c:v>0.67272727272727273</c:v>
                </c:pt>
                <c:pt idx="660">
                  <c:v>0.67170953101361575</c:v>
                </c:pt>
                <c:pt idx="661">
                  <c:v>0.67069486404833834</c:v>
                </c:pt>
                <c:pt idx="662">
                  <c:v>0.66968325791855199</c:v>
                </c:pt>
                <c:pt idx="663">
                  <c:v>0.66867469879518071</c:v>
                </c:pt>
                <c:pt idx="664">
                  <c:v>0.67067669172932332</c:v>
                </c:pt>
                <c:pt idx="665">
                  <c:v>0.67267267267267272</c:v>
                </c:pt>
                <c:pt idx="666">
                  <c:v>0.67316341829085458</c:v>
                </c:pt>
                <c:pt idx="667">
                  <c:v>0.67215568862275454</c:v>
                </c:pt>
                <c:pt idx="668">
                  <c:v>0.67414050822122573</c:v>
                </c:pt>
                <c:pt idx="669">
                  <c:v>0.67313432835820897</c:v>
                </c:pt>
                <c:pt idx="670">
                  <c:v>0.67511177347242923</c:v>
                </c:pt>
                <c:pt idx="671">
                  <c:v>0.6741071428571429</c:v>
                </c:pt>
                <c:pt idx="672">
                  <c:v>0.67607726597325413</c:v>
                </c:pt>
                <c:pt idx="673">
                  <c:v>0.67507418397626118</c:v>
                </c:pt>
                <c:pt idx="674">
                  <c:v>0.67407407407407405</c:v>
                </c:pt>
                <c:pt idx="675">
                  <c:v>0.67603550295857984</c:v>
                </c:pt>
                <c:pt idx="676">
                  <c:v>0.67799113737075334</c:v>
                </c:pt>
                <c:pt idx="677">
                  <c:v>0.67994100294985249</c:v>
                </c:pt>
                <c:pt idx="678">
                  <c:v>0.67893961708394701</c:v>
                </c:pt>
                <c:pt idx="679">
                  <c:v>0.67794117647058827</c:v>
                </c:pt>
                <c:pt idx="680">
                  <c:v>0.67988252569750363</c:v>
                </c:pt>
                <c:pt idx="681">
                  <c:v>0.67888563049853368</c:v>
                </c:pt>
                <c:pt idx="682">
                  <c:v>0.68081991215226945</c:v>
                </c:pt>
                <c:pt idx="683">
                  <c:v>0.68274853801169588</c:v>
                </c:pt>
                <c:pt idx="684">
                  <c:v>0.68175182481751828</c:v>
                </c:pt>
                <c:pt idx="685">
                  <c:v>0.68075801749271136</c:v>
                </c:pt>
                <c:pt idx="686">
                  <c:v>0.68267831149927216</c:v>
                </c:pt>
                <c:pt idx="687">
                  <c:v>0.6816860465116279</c:v>
                </c:pt>
                <c:pt idx="688">
                  <c:v>0.68359941944847602</c:v>
                </c:pt>
                <c:pt idx="689">
                  <c:v>0.68260869565217386</c:v>
                </c:pt>
                <c:pt idx="690">
                  <c:v>0.68451519536903038</c:v>
                </c:pt>
                <c:pt idx="691">
                  <c:v>0.68352601156069359</c:v>
                </c:pt>
                <c:pt idx="692">
                  <c:v>0.68253968253968256</c:v>
                </c:pt>
                <c:pt idx="693">
                  <c:v>0.68443804034582134</c:v>
                </c:pt>
                <c:pt idx="694">
                  <c:v>0.68633093525179856</c:v>
                </c:pt>
                <c:pt idx="695">
                  <c:v>0.68534482758620685</c:v>
                </c:pt>
                <c:pt idx="696">
                  <c:v>0.68579626972740315</c:v>
                </c:pt>
                <c:pt idx="697">
                  <c:v>0.68481375358166185</c:v>
                </c:pt>
                <c:pt idx="698">
                  <c:v>0.68669527896995708</c:v>
                </c:pt>
                <c:pt idx="699">
                  <c:v>0.68571428571428572</c:v>
                </c:pt>
                <c:pt idx="700">
                  <c:v>0.68616262482168333</c:v>
                </c:pt>
                <c:pt idx="701">
                  <c:v>0.68518518518518523</c:v>
                </c:pt>
                <c:pt idx="702">
                  <c:v>0.68421052631578949</c:v>
                </c:pt>
                <c:pt idx="703">
                  <c:v>0.68607954545454541</c:v>
                </c:pt>
                <c:pt idx="704">
                  <c:v>0.68510638297872339</c:v>
                </c:pt>
                <c:pt idx="705">
                  <c:v>0.68413597733711051</c:v>
                </c:pt>
                <c:pt idx="706">
                  <c:v>0.68599717114568604</c:v>
                </c:pt>
                <c:pt idx="707">
                  <c:v>0.68502824858757061</c:v>
                </c:pt>
                <c:pt idx="708">
                  <c:v>0.68406205923836394</c:v>
                </c:pt>
                <c:pt idx="709">
                  <c:v>0.68309859154929575</c:v>
                </c:pt>
                <c:pt idx="710">
                  <c:v>0.68213783403656825</c:v>
                </c:pt>
                <c:pt idx="711">
                  <c:v>0.6811797752808989</c:v>
                </c:pt>
                <c:pt idx="712">
                  <c:v>0.68022440392706873</c:v>
                </c:pt>
                <c:pt idx="713">
                  <c:v>0.68207282913165268</c:v>
                </c:pt>
                <c:pt idx="714">
                  <c:v>0.68391608391608394</c:v>
                </c:pt>
                <c:pt idx="715">
                  <c:v>0.68296089385474856</c:v>
                </c:pt>
                <c:pt idx="716">
                  <c:v>0.68200836820083677</c:v>
                </c:pt>
                <c:pt idx="717">
                  <c:v>0.68384401114206128</c:v>
                </c:pt>
                <c:pt idx="718">
                  <c:v>0.68289290681502091</c:v>
                </c:pt>
                <c:pt idx="719">
                  <c:v>0.68472222222222223</c:v>
                </c:pt>
                <c:pt idx="720">
                  <c:v>0.68377253814147021</c:v>
                </c:pt>
                <c:pt idx="721">
                  <c:v>0.68282548476454297</c:v>
                </c:pt>
                <c:pt idx="722">
                  <c:v>0.681881051175657</c:v>
                </c:pt>
                <c:pt idx="723">
                  <c:v>0.68093922651933703</c:v>
                </c:pt>
                <c:pt idx="724">
                  <c:v>0.68</c:v>
                </c:pt>
                <c:pt idx="725">
                  <c:v>0.68181818181818177</c:v>
                </c:pt>
                <c:pt idx="726">
                  <c:v>0.68088033012379645</c:v>
                </c:pt>
                <c:pt idx="727">
                  <c:v>0.67994505494505497</c:v>
                </c:pt>
                <c:pt idx="728">
                  <c:v>0.68038408779149517</c:v>
                </c:pt>
                <c:pt idx="729">
                  <c:v>0.68219178082191778</c:v>
                </c:pt>
                <c:pt idx="730">
                  <c:v>0.6826265389876881</c:v>
                </c:pt>
                <c:pt idx="731">
                  <c:v>0.68169398907103829</c:v>
                </c:pt>
                <c:pt idx="732">
                  <c:v>0.68076398362892221</c:v>
                </c:pt>
                <c:pt idx="733">
                  <c:v>0.67983651226158037</c:v>
                </c:pt>
                <c:pt idx="734">
                  <c:v>0.67891156462585034</c:v>
                </c:pt>
                <c:pt idx="735">
                  <c:v>0.67798913043478259</c:v>
                </c:pt>
                <c:pt idx="736">
                  <c:v>0.67706919945725919</c:v>
                </c:pt>
                <c:pt idx="737">
                  <c:v>0.67615176151761514</c:v>
                </c:pt>
                <c:pt idx="738">
                  <c:v>0.67794316644113672</c:v>
                </c:pt>
                <c:pt idx="739">
                  <c:v>0.67837837837837833</c:v>
                </c:pt>
                <c:pt idx="740">
                  <c:v>0.67746288798920373</c:v>
                </c:pt>
                <c:pt idx="741">
                  <c:v>0.67654986522911054</c:v>
                </c:pt>
                <c:pt idx="742">
                  <c:v>0.6783310901749664</c:v>
                </c:pt>
                <c:pt idx="743">
                  <c:v>0.67741935483870963</c:v>
                </c:pt>
                <c:pt idx="744">
                  <c:v>0.67785234899328861</c:v>
                </c:pt>
                <c:pt idx="745">
                  <c:v>0.67962466487935658</c:v>
                </c:pt>
                <c:pt idx="746">
                  <c:v>0.67871485943775101</c:v>
                </c:pt>
                <c:pt idx="747">
                  <c:v>0.67780748663101609</c:v>
                </c:pt>
                <c:pt idx="748">
                  <c:v>0.67957276368491326</c:v>
                </c:pt>
                <c:pt idx="749">
                  <c:v>0.68133333333333335</c:v>
                </c:pt>
                <c:pt idx="750">
                  <c:v>0.68042609853528624</c:v>
                </c:pt>
                <c:pt idx="751">
                  <c:v>0.68085106382978722</c:v>
                </c:pt>
                <c:pt idx="752">
                  <c:v>0.68127490039840632</c:v>
                </c:pt>
                <c:pt idx="753">
                  <c:v>0.68302387267904507</c:v>
                </c:pt>
                <c:pt idx="754">
                  <c:v>0.68211920529801329</c:v>
                </c:pt>
                <c:pt idx="755">
                  <c:v>0.68121693121693117</c:v>
                </c:pt>
                <c:pt idx="756">
                  <c:v>0.68295904887714665</c:v>
                </c:pt>
                <c:pt idx="757">
                  <c:v>0.68205804749340371</c:v>
                </c:pt>
                <c:pt idx="758">
                  <c:v>0.6811594202898551</c:v>
                </c:pt>
                <c:pt idx="759">
                  <c:v>0.68026315789473679</c:v>
                </c:pt>
                <c:pt idx="760">
                  <c:v>0.67936925098554535</c:v>
                </c:pt>
                <c:pt idx="761">
                  <c:v>0.68110236220472442</c:v>
                </c:pt>
                <c:pt idx="762">
                  <c:v>0.68020969855832236</c:v>
                </c:pt>
                <c:pt idx="763">
                  <c:v>0.68193717277486909</c:v>
                </c:pt>
                <c:pt idx="764">
                  <c:v>0.68366013071895426</c:v>
                </c:pt>
                <c:pt idx="765">
                  <c:v>0.68276762402088775</c:v>
                </c:pt>
                <c:pt idx="766">
                  <c:v>0.68187744458930899</c:v>
                </c:pt>
                <c:pt idx="767">
                  <c:v>0.68098958333333337</c:v>
                </c:pt>
                <c:pt idx="768">
                  <c:v>0.68140442132639789</c:v>
                </c:pt>
                <c:pt idx="769">
                  <c:v>0.68311688311688312</c:v>
                </c:pt>
                <c:pt idx="770">
                  <c:v>0.68223086900129704</c:v>
                </c:pt>
                <c:pt idx="771">
                  <c:v>0.68134715025906734</c:v>
                </c:pt>
                <c:pt idx="772">
                  <c:v>0.68046571798188871</c:v>
                </c:pt>
                <c:pt idx="773">
                  <c:v>0.67958656330749356</c:v>
                </c:pt>
                <c:pt idx="774">
                  <c:v>0.67870967741935484</c:v>
                </c:pt>
                <c:pt idx="775">
                  <c:v>0.67783505154639179</c:v>
                </c:pt>
                <c:pt idx="776">
                  <c:v>0.6782496782496783</c:v>
                </c:pt>
                <c:pt idx="777">
                  <c:v>0.67737789203084831</c:v>
                </c:pt>
                <c:pt idx="778">
                  <c:v>0.67650834403080873</c:v>
                </c:pt>
                <c:pt idx="779">
                  <c:v>0.67564102564102568</c:v>
                </c:pt>
                <c:pt idx="780">
                  <c:v>0.67477592829705502</c:v>
                </c:pt>
                <c:pt idx="781">
                  <c:v>0.67391304347826086</c:v>
                </c:pt>
                <c:pt idx="782">
                  <c:v>0.6730523627075351</c:v>
                </c:pt>
                <c:pt idx="783">
                  <c:v>0.67474489795918369</c:v>
                </c:pt>
                <c:pt idx="784">
                  <c:v>0.6738853503184713</c:v>
                </c:pt>
                <c:pt idx="785">
                  <c:v>0.67302798982188294</c:v>
                </c:pt>
                <c:pt idx="786">
                  <c:v>0.67217280813214741</c:v>
                </c:pt>
                <c:pt idx="787">
                  <c:v>0.67131979695431476</c:v>
                </c:pt>
                <c:pt idx="788">
                  <c:v>0.67046894803548795</c:v>
                </c:pt>
                <c:pt idx="789">
                  <c:v>0.66962025316455698</c:v>
                </c:pt>
                <c:pt idx="790">
                  <c:v>0.66877370417193427</c:v>
                </c:pt>
                <c:pt idx="791">
                  <c:v>0.66792929292929293</c:v>
                </c:pt>
                <c:pt idx="792">
                  <c:v>0.66960907944514503</c:v>
                </c:pt>
                <c:pt idx="793">
                  <c:v>0.67128463476070532</c:v>
                </c:pt>
                <c:pt idx="794">
                  <c:v>0.67044025157232701</c:v>
                </c:pt>
                <c:pt idx="795">
                  <c:v>0.66959798994974873</c:v>
                </c:pt>
                <c:pt idx="796">
                  <c:v>0.66875784190715182</c:v>
                </c:pt>
                <c:pt idx="797">
                  <c:v>0.67042606516290726</c:v>
                </c:pt>
                <c:pt idx="798">
                  <c:v>0.66958698372966208</c:v>
                </c:pt>
                <c:pt idx="799">
                  <c:v>0.67125000000000001</c:v>
                </c:pt>
                <c:pt idx="800">
                  <c:v>0.67041198501872656</c:v>
                </c:pt>
                <c:pt idx="801">
                  <c:v>0.66957605985037405</c:v>
                </c:pt>
                <c:pt idx="802">
                  <c:v>0.66874221668742218</c:v>
                </c:pt>
                <c:pt idx="803">
                  <c:v>0.67039800995024879</c:v>
                </c:pt>
                <c:pt idx="804">
                  <c:v>0.66956521739130437</c:v>
                </c:pt>
                <c:pt idx="805">
                  <c:v>0.6712158808933002</c:v>
                </c:pt>
                <c:pt idx="806">
                  <c:v>0.67038413878562575</c:v>
                </c:pt>
                <c:pt idx="807">
                  <c:v>0.66955445544554459</c:v>
                </c:pt>
                <c:pt idx="808">
                  <c:v>0.66872682323856614</c:v>
                </c:pt>
                <c:pt idx="809">
                  <c:v>0.66790123456790118</c:v>
                </c:pt>
                <c:pt idx="810">
                  <c:v>0.66707768187422933</c:v>
                </c:pt>
                <c:pt idx="811">
                  <c:v>0.66871921182266014</c:v>
                </c:pt>
                <c:pt idx="812">
                  <c:v>0.66789667896678961</c:v>
                </c:pt>
                <c:pt idx="813">
                  <c:v>0.66953316953316955</c:v>
                </c:pt>
                <c:pt idx="814">
                  <c:v>0.67116564417177915</c:v>
                </c:pt>
                <c:pt idx="815">
                  <c:v>0.67034313725490191</c:v>
                </c:pt>
                <c:pt idx="816">
                  <c:v>0.66952264381884941</c:v>
                </c:pt>
                <c:pt idx="817">
                  <c:v>0.67114914425427874</c:v>
                </c:pt>
                <c:pt idx="818">
                  <c:v>0.67277167277167282</c:v>
                </c:pt>
                <c:pt idx="819">
                  <c:v>0.67195121951219516</c:v>
                </c:pt>
                <c:pt idx="820">
                  <c:v>0.6711327649208283</c:v>
                </c:pt>
                <c:pt idx="821">
                  <c:v>0.67031630170316303</c:v>
                </c:pt>
                <c:pt idx="822">
                  <c:v>0.66950182260024305</c:v>
                </c:pt>
                <c:pt idx="823">
                  <c:v>0.66990291262135926</c:v>
                </c:pt>
                <c:pt idx="824">
                  <c:v>0.67151515151515151</c:v>
                </c:pt>
                <c:pt idx="825">
                  <c:v>0.67312348668280875</c:v>
                </c:pt>
                <c:pt idx="826">
                  <c:v>0.67472793228536876</c:v>
                </c:pt>
                <c:pt idx="827">
                  <c:v>0.67391304347826086</c:v>
                </c:pt>
                <c:pt idx="828">
                  <c:v>0.67551266586248493</c:v>
                </c:pt>
                <c:pt idx="829">
                  <c:v>0.67469879518072284</c:v>
                </c:pt>
                <c:pt idx="830">
                  <c:v>0.67388688327316482</c:v>
                </c:pt>
                <c:pt idx="831">
                  <c:v>0.67307692307692313</c:v>
                </c:pt>
                <c:pt idx="832">
                  <c:v>0.67466986794717887</c:v>
                </c:pt>
                <c:pt idx="833">
                  <c:v>0.67625899280575541</c:v>
                </c:pt>
                <c:pt idx="834">
                  <c:v>0.67784431137724555</c:v>
                </c:pt>
                <c:pt idx="835">
                  <c:v>0.67703349282296654</c:v>
                </c:pt>
                <c:pt idx="836">
                  <c:v>0.67622461170848269</c:v>
                </c:pt>
                <c:pt idx="837">
                  <c:v>0.67780429594272074</c:v>
                </c:pt>
                <c:pt idx="838">
                  <c:v>0.67699642431466034</c:v>
                </c:pt>
                <c:pt idx="839">
                  <c:v>0.6785714285714286</c:v>
                </c:pt>
                <c:pt idx="840">
                  <c:v>0.67776456599286561</c:v>
                </c:pt>
                <c:pt idx="841">
                  <c:v>0.6769596199524941</c:v>
                </c:pt>
                <c:pt idx="842">
                  <c:v>0.67615658362989328</c:v>
                </c:pt>
                <c:pt idx="843">
                  <c:v>0.67535545023696686</c:v>
                </c:pt>
                <c:pt idx="844">
                  <c:v>0.67692307692307696</c:v>
                </c:pt>
                <c:pt idx="845">
                  <c:v>0.67848699763593379</c:v>
                </c:pt>
                <c:pt idx="846">
                  <c:v>0.6776859504132231</c:v>
                </c:pt>
                <c:pt idx="847">
                  <c:v>0.67806603773584906</c:v>
                </c:pt>
                <c:pt idx="848">
                  <c:v>0.67726737338044762</c:v>
                </c:pt>
                <c:pt idx="849">
                  <c:v>0.67882352941176471</c:v>
                </c:pt>
                <c:pt idx="850">
                  <c:v>0.67802585193889542</c:v>
                </c:pt>
                <c:pt idx="851">
                  <c:v>0.67723004694835676</c:v>
                </c:pt>
                <c:pt idx="852">
                  <c:v>0.6787807737397421</c:v>
                </c:pt>
                <c:pt idx="853">
                  <c:v>0.68032786885245899</c:v>
                </c:pt>
                <c:pt idx="854">
                  <c:v>0.6795321637426901</c:v>
                </c:pt>
                <c:pt idx="855">
                  <c:v>0.67873831775700932</c:v>
                </c:pt>
                <c:pt idx="856">
                  <c:v>0.68028004667444575</c:v>
                </c:pt>
                <c:pt idx="857">
                  <c:v>0.67948717948717952</c:v>
                </c:pt>
                <c:pt idx="858">
                  <c:v>0.68102444703143195</c:v>
                </c:pt>
                <c:pt idx="859">
                  <c:v>0.68023255813953487</c:v>
                </c:pt>
                <c:pt idx="860">
                  <c:v>0.67944250871080136</c:v>
                </c:pt>
                <c:pt idx="861">
                  <c:v>0.67865429234338748</c:v>
                </c:pt>
                <c:pt idx="862">
                  <c:v>0.67786790266512165</c:v>
                </c:pt>
                <c:pt idx="863">
                  <c:v>0.67939814814814814</c:v>
                </c:pt>
                <c:pt idx="864">
                  <c:v>0.67861271676300583</c:v>
                </c:pt>
                <c:pt idx="865">
                  <c:v>0.6778290993071594</c:v>
                </c:pt>
                <c:pt idx="866">
                  <c:v>0.67820069204152245</c:v>
                </c:pt>
                <c:pt idx="867">
                  <c:v>0.67741935483870963</c:v>
                </c:pt>
                <c:pt idx="868">
                  <c:v>0.67663981588032218</c:v>
                </c:pt>
                <c:pt idx="869">
                  <c:v>0.67816091954022983</c:v>
                </c:pt>
                <c:pt idx="870">
                  <c:v>0.67967853042479909</c:v>
                </c:pt>
                <c:pt idx="871">
                  <c:v>0.68119266055045868</c:v>
                </c:pt>
                <c:pt idx="872">
                  <c:v>0.68041237113402064</c:v>
                </c:pt>
                <c:pt idx="873">
                  <c:v>0.6819221967963387</c:v>
                </c:pt>
                <c:pt idx="874">
                  <c:v>0.68114285714285716</c:v>
                </c:pt>
                <c:pt idx="875">
                  <c:v>0.68264840182648401</c:v>
                </c:pt>
                <c:pt idx="876">
                  <c:v>0.68415051311288488</c:v>
                </c:pt>
                <c:pt idx="877">
                  <c:v>0.68337129840546695</c:v>
                </c:pt>
                <c:pt idx="878">
                  <c:v>0.68259385665529015</c:v>
                </c:pt>
                <c:pt idx="879">
                  <c:v>0.68409090909090908</c:v>
                </c:pt>
                <c:pt idx="880">
                  <c:v>0.68558456299659476</c:v>
                </c:pt>
                <c:pt idx="881">
                  <c:v>0.68480725623582761</c:v>
                </c:pt>
                <c:pt idx="882">
                  <c:v>0.68403171007927521</c:v>
                </c:pt>
                <c:pt idx="883">
                  <c:v>0.68325791855203621</c:v>
                </c:pt>
                <c:pt idx="884">
                  <c:v>0.68248587570621466</c:v>
                </c:pt>
                <c:pt idx="885">
                  <c:v>0.68397291196388266</c:v>
                </c:pt>
                <c:pt idx="886">
                  <c:v>0.68545659526493796</c:v>
                </c:pt>
                <c:pt idx="887">
                  <c:v>0.68693693693693691</c:v>
                </c:pt>
                <c:pt idx="888">
                  <c:v>0.68616422947131606</c:v>
                </c:pt>
                <c:pt idx="889">
                  <c:v>0.68764044943820224</c:v>
                </c:pt>
                <c:pt idx="890">
                  <c:v>0.68911335578002242</c:v>
                </c:pt>
                <c:pt idx="891">
                  <c:v>0.68834080717488788</c:v>
                </c:pt>
                <c:pt idx="892">
                  <c:v>0.68756998880179176</c:v>
                </c:pt>
                <c:pt idx="893">
                  <c:v>0.68680089485458617</c:v>
                </c:pt>
                <c:pt idx="894">
                  <c:v>0.68715083798882681</c:v>
                </c:pt>
                <c:pt idx="895">
                  <c:v>0.6863839285714286</c:v>
                </c:pt>
                <c:pt idx="896">
                  <c:v>0.68561872909698995</c:v>
                </c:pt>
                <c:pt idx="897">
                  <c:v>0.68485523385300673</c:v>
                </c:pt>
                <c:pt idx="898">
                  <c:v>0.68409343715239157</c:v>
                </c:pt>
                <c:pt idx="899">
                  <c:v>0.68333333333333335</c:v>
                </c:pt>
                <c:pt idx="900">
                  <c:v>0.68257491675915649</c:v>
                </c:pt>
                <c:pt idx="901">
                  <c:v>0.68181818181818177</c:v>
                </c:pt>
                <c:pt idx="902">
                  <c:v>0.68106312292358806</c:v>
                </c:pt>
                <c:pt idx="903">
                  <c:v>0.68252212389380529</c:v>
                </c:pt>
                <c:pt idx="904">
                  <c:v>0.68176795580110494</c:v>
                </c:pt>
                <c:pt idx="905">
                  <c:v>0.68101545253863138</c:v>
                </c:pt>
                <c:pt idx="906">
                  <c:v>0.68026460859977944</c:v>
                </c:pt>
                <c:pt idx="907">
                  <c:v>0.68171806167400884</c:v>
                </c:pt>
                <c:pt idx="908">
                  <c:v>0.68096809680968096</c:v>
                </c:pt>
                <c:pt idx="909">
                  <c:v>0.68021978021978025</c:v>
                </c:pt>
                <c:pt idx="910">
                  <c:v>0.68166849615806802</c:v>
                </c:pt>
                <c:pt idx="911">
                  <c:v>0.68311403508771928</c:v>
                </c:pt>
                <c:pt idx="912">
                  <c:v>0.68236582694414016</c:v>
                </c:pt>
                <c:pt idx="913">
                  <c:v>0.6816192560175055</c:v>
                </c:pt>
                <c:pt idx="914">
                  <c:v>0.68087431693989076</c:v>
                </c:pt>
                <c:pt idx="915">
                  <c:v>0.68013100436681218</c:v>
                </c:pt>
                <c:pt idx="916">
                  <c:v>0.67938931297709926</c:v>
                </c:pt>
                <c:pt idx="917">
                  <c:v>0.67864923747276684</c:v>
                </c:pt>
                <c:pt idx="918">
                  <c:v>0.6779107725788901</c:v>
                </c:pt>
                <c:pt idx="919">
                  <c:v>0.67717391304347829</c:v>
                </c:pt>
                <c:pt idx="920">
                  <c:v>0.67861020629750268</c:v>
                </c:pt>
                <c:pt idx="921">
                  <c:v>0.68004338394793928</c:v>
                </c:pt>
                <c:pt idx="922">
                  <c:v>0.67930660888407368</c:v>
                </c:pt>
                <c:pt idx="923">
                  <c:v>0.6785714285714286</c:v>
                </c:pt>
                <c:pt idx="924">
                  <c:v>0.6778378378378378</c:v>
                </c:pt>
                <c:pt idx="925">
                  <c:v>0.67926565874730016</c:v>
                </c:pt>
                <c:pt idx="926">
                  <c:v>0.67853290183387271</c:v>
                </c:pt>
                <c:pt idx="927">
                  <c:v>0.67995689655172409</c:v>
                </c:pt>
                <c:pt idx="928">
                  <c:v>0.67922497308934338</c:v>
                </c:pt>
                <c:pt idx="929">
                  <c:v>0.67849462365591395</c:v>
                </c:pt>
                <c:pt idx="930">
                  <c:v>0.67991407089151445</c:v>
                </c:pt>
                <c:pt idx="931">
                  <c:v>0.67918454935622319</c:v>
                </c:pt>
                <c:pt idx="932">
                  <c:v>0.67845659163987138</c:v>
                </c:pt>
                <c:pt idx="933">
                  <c:v>0.67773019271948609</c:v>
                </c:pt>
                <c:pt idx="934">
                  <c:v>0.67700534759358288</c:v>
                </c:pt>
                <c:pt idx="935">
                  <c:v>0.67628205128205132</c:v>
                </c:pt>
                <c:pt idx="936">
                  <c:v>0.67769477054429028</c:v>
                </c:pt>
                <c:pt idx="937">
                  <c:v>0.67910447761194026</c:v>
                </c:pt>
                <c:pt idx="938">
                  <c:v>0.68051118210862616</c:v>
                </c:pt>
                <c:pt idx="939">
                  <c:v>0.67978723404255315</c:v>
                </c:pt>
                <c:pt idx="940">
                  <c:v>0.6790648246546227</c:v>
                </c:pt>
                <c:pt idx="941">
                  <c:v>0.68046709129511673</c:v>
                </c:pt>
                <c:pt idx="942">
                  <c:v>0.67974549310710497</c:v>
                </c:pt>
                <c:pt idx="943">
                  <c:v>0.67902542372881358</c:v>
                </c:pt>
                <c:pt idx="944">
                  <c:v>0.6783068783068783</c:v>
                </c:pt>
                <c:pt idx="945">
                  <c:v>0.67970401691331928</c:v>
                </c:pt>
                <c:pt idx="946">
                  <c:v>0.67898627243928189</c:v>
                </c:pt>
                <c:pt idx="947">
                  <c:v>0.67827004219409281</c:v>
                </c:pt>
                <c:pt idx="948">
                  <c:v>0.67860906217070605</c:v>
                </c:pt>
                <c:pt idx="949">
                  <c:v>0.67789473684210522</c:v>
                </c:pt>
                <c:pt idx="950">
                  <c:v>0.67928496319663512</c:v>
                </c:pt>
                <c:pt idx="951">
                  <c:v>0.68067226890756305</c:v>
                </c:pt>
                <c:pt idx="952">
                  <c:v>0.67995802728226651</c:v>
                </c:pt>
                <c:pt idx="953">
                  <c:v>0.67924528301886788</c:v>
                </c:pt>
                <c:pt idx="954">
                  <c:v>0.68062827225130895</c:v>
                </c:pt>
                <c:pt idx="955">
                  <c:v>0.67991631799163177</c:v>
                </c:pt>
                <c:pt idx="956">
                  <c:v>0.67920585161964475</c:v>
                </c:pt>
                <c:pt idx="957">
                  <c:v>0.67849686847599167</c:v>
                </c:pt>
                <c:pt idx="958">
                  <c:v>0.67778936392075073</c:v>
                </c:pt>
                <c:pt idx="959">
                  <c:v>0.67708333333333337</c:v>
                </c:pt>
                <c:pt idx="960">
                  <c:v>0.67845993756503642</c:v>
                </c:pt>
                <c:pt idx="961">
                  <c:v>0.67775467775467779</c:v>
                </c:pt>
                <c:pt idx="962">
                  <c:v>0.67912772585669778</c:v>
                </c:pt>
                <c:pt idx="963">
                  <c:v>0.67842323651452285</c:v>
                </c:pt>
                <c:pt idx="964">
                  <c:v>0.67772020725388604</c:v>
                </c:pt>
                <c:pt idx="965">
                  <c:v>0.67701863354037262</c:v>
                </c:pt>
                <c:pt idx="966">
                  <c:v>0.67631851085832473</c:v>
                </c:pt>
                <c:pt idx="967">
                  <c:v>0.67561983471074383</c:v>
                </c:pt>
                <c:pt idx="968">
                  <c:v>0.67698658410732715</c:v>
                </c:pt>
                <c:pt idx="969">
                  <c:v>0.67835051546391756</c:v>
                </c:pt>
                <c:pt idx="970">
                  <c:v>0.67971163748712671</c:v>
                </c:pt>
                <c:pt idx="971">
                  <c:v>0.68106995884773658</c:v>
                </c:pt>
                <c:pt idx="972">
                  <c:v>0.68036998972250773</c:v>
                </c:pt>
                <c:pt idx="973">
                  <c:v>0.68172484599589322</c:v>
                </c:pt>
                <c:pt idx="974">
                  <c:v>0.681025641025641</c:v>
                </c:pt>
                <c:pt idx="975">
                  <c:v>0.68032786885245899</c:v>
                </c:pt>
                <c:pt idx="976">
                  <c:v>0.67963152507676561</c:v>
                </c:pt>
                <c:pt idx="977">
                  <c:v>0.67893660531697342</c:v>
                </c:pt>
                <c:pt idx="978">
                  <c:v>0.67824310520939735</c:v>
                </c:pt>
                <c:pt idx="979">
                  <c:v>0.67959183673469392</c:v>
                </c:pt>
                <c:pt idx="980">
                  <c:v>0.68093781855249746</c:v>
                </c:pt>
                <c:pt idx="981">
                  <c:v>0.68024439918533608</c:v>
                </c:pt>
                <c:pt idx="982">
                  <c:v>0.68056968463886058</c:v>
                </c:pt>
                <c:pt idx="983">
                  <c:v>0.67987804878048785</c:v>
                </c:pt>
                <c:pt idx="984">
                  <c:v>0.67918781725888322</c:v>
                </c:pt>
                <c:pt idx="985">
                  <c:v>0.67849898580121704</c:v>
                </c:pt>
                <c:pt idx="986">
                  <c:v>0.67781155015197569</c:v>
                </c:pt>
                <c:pt idx="987">
                  <c:v>0.67712550607287447</c:v>
                </c:pt>
                <c:pt idx="988">
                  <c:v>0.67644084934277049</c:v>
                </c:pt>
                <c:pt idx="989">
                  <c:v>0.67575757575757578</c:v>
                </c:pt>
                <c:pt idx="990">
                  <c:v>0.67507568113017158</c:v>
                </c:pt>
                <c:pt idx="991">
                  <c:v>0.67641129032258063</c:v>
                </c:pt>
                <c:pt idx="992">
                  <c:v>0.67573011077542799</c:v>
                </c:pt>
                <c:pt idx="993">
                  <c:v>0.67706237424547289</c:v>
                </c:pt>
                <c:pt idx="994">
                  <c:v>0.67839195979899503</c:v>
                </c:pt>
                <c:pt idx="995">
                  <c:v>0.67771084337349397</c:v>
                </c:pt>
                <c:pt idx="996">
                  <c:v>0.67703109327983957</c:v>
                </c:pt>
                <c:pt idx="997">
                  <c:v>0.6763527054108216</c:v>
                </c:pt>
                <c:pt idx="998">
                  <c:v>0.67767767767767773</c:v>
                </c:pt>
                <c:pt idx="999">
                  <c:v>0.67700000000000005</c:v>
                </c:pt>
              </c:numCache>
            </c:numRef>
          </c:yVal>
          <c:smooth val="1"/>
          <c:extLst>
            <c:ext xmlns:c16="http://schemas.microsoft.com/office/drawing/2014/chart" uri="{C3380CC4-5D6E-409C-BE32-E72D297353CC}">
              <c16:uniqueId val="{00000000-4A32-440E-86C2-F1B35745CF7D}"/>
            </c:ext>
          </c:extLst>
        </c:ser>
        <c:dLbls>
          <c:showLegendKey val="0"/>
          <c:showVal val="0"/>
          <c:showCatName val="0"/>
          <c:showSerName val="0"/>
          <c:showPercent val="0"/>
          <c:showBubbleSize val="0"/>
        </c:dLbls>
        <c:axId val="276375199"/>
        <c:axId val="276380479"/>
      </c:scatterChart>
      <c:valAx>
        <c:axId val="276375199"/>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380479"/>
        <c:crosses val="autoZero"/>
        <c:crossBetween val="midCat"/>
      </c:valAx>
      <c:valAx>
        <c:axId val="27638047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375199"/>
        <c:crosses val="autoZero"/>
        <c:crossBetween val="midCat"/>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Revenue From Stay</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$150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Simulation'!$BU$6:$BU$1005</c:f>
              <c:numCache>
                <c:formatCode>"$"#,##0.00</c:formatCode>
                <c:ptCount val="1000"/>
                <c:pt idx="0">
                  <c:v>2250</c:v>
                </c:pt>
                <c:pt idx="1">
                  <c:v>2775</c:v>
                </c:pt>
                <c:pt idx="2">
                  <c:v>2850</c:v>
                </c:pt>
                <c:pt idx="3">
                  <c:v>2962.5</c:v>
                </c:pt>
                <c:pt idx="4">
                  <c:v>2880</c:v>
                </c:pt>
                <c:pt idx="5">
                  <c:v>2875</c:v>
                </c:pt>
                <c:pt idx="6">
                  <c:v>2850</c:v>
                </c:pt>
                <c:pt idx="7">
                  <c:v>2850</c:v>
                </c:pt>
                <c:pt idx="8">
                  <c:v>2866.6666666666665</c:v>
                </c:pt>
                <c:pt idx="9">
                  <c:v>2790</c:v>
                </c:pt>
                <c:pt idx="10">
                  <c:v>2781.818181818182</c:v>
                </c:pt>
                <c:pt idx="11">
                  <c:v>2812.5</c:v>
                </c:pt>
                <c:pt idx="12">
                  <c:v>2850</c:v>
                </c:pt>
                <c:pt idx="13">
                  <c:v>2882.1428571428573</c:v>
                </c:pt>
                <c:pt idx="14">
                  <c:v>2910</c:v>
                </c:pt>
                <c:pt idx="15">
                  <c:v>2906.25</c:v>
                </c:pt>
                <c:pt idx="16">
                  <c:v>2850</c:v>
                </c:pt>
                <c:pt idx="17">
                  <c:v>2816.6666666666665</c:v>
                </c:pt>
                <c:pt idx="18">
                  <c:v>2778.9473684210525</c:v>
                </c:pt>
                <c:pt idx="19">
                  <c:v>2805</c:v>
                </c:pt>
                <c:pt idx="20">
                  <c:v>2828.5714285714284</c:v>
                </c:pt>
                <c:pt idx="21">
                  <c:v>2795.4545454545455</c:v>
                </c:pt>
                <c:pt idx="22">
                  <c:v>2804.3478260869565</c:v>
                </c:pt>
                <c:pt idx="23">
                  <c:v>2793.75</c:v>
                </c:pt>
                <c:pt idx="24">
                  <c:v>2814</c:v>
                </c:pt>
                <c:pt idx="25">
                  <c:v>2809.6153846153848</c:v>
                </c:pt>
                <c:pt idx="26">
                  <c:v>2794.4444444444443</c:v>
                </c:pt>
                <c:pt idx="27">
                  <c:v>2801.7857142857142</c:v>
                </c:pt>
                <c:pt idx="28">
                  <c:v>2803.4482758620688</c:v>
                </c:pt>
                <c:pt idx="29">
                  <c:v>2815</c:v>
                </c:pt>
                <c:pt idx="30">
                  <c:v>2825.8064516129034</c:v>
                </c:pt>
                <c:pt idx="31">
                  <c:v>2807.8125</c:v>
                </c:pt>
                <c:pt idx="32">
                  <c:v>2822.7272727272725</c:v>
                </c:pt>
                <c:pt idx="33">
                  <c:v>2823.5294117647059</c:v>
                </c:pt>
                <c:pt idx="34">
                  <c:v>2824.2857142857142</c:v>
                </c:pt>
                <c:pt idx="35">
                  <c:v>2833.3333333333335</c:v>
                </c:pt>
                <c:pt idx="36">
                  <c:v>2833.7837837837837</c:v>
                </c:pt>
                <c:pt idx="37">
                  <c:v>2838.1578947368421</c:v>
                </c:pt>
                <c:pt idx="38">
                  <c:v>2823.0769230769229</c:v>
                </c:pt>
                <c:pt idx="39">
                  <c:v>2835</c:v>
                </c:pt>
                <c:pt idx="40">
                  <c:v>2820.731707317073</c:v>
                </c:pt>
                <c:pt idx="41">
                  <c:v>2817.8571428571427</c:v>
                </c:pt>
                <c:pt idx="42">
                  <c:v>2829.0697674418607</c:v>
                </c:pt>
                <c:pt idx="43">
                  <c:v>2829.5454545454545</c:v>
                </c:pt>
                <c:pt idx="44">
                  <c:v>2840</c:v>
                </c:pt>
                <c:pt idx="45">
                  <c:v>2850</c:v>
                </c:pt>
                <c:pt idx="46">
                  <c:v>2850</c:v>
                </c:pt>
                <c:pt idx="47">
                  <c:v>2859.375</c:v>
                </c:pt>
                <c:pt idx="48">
                  <c:v>2862.2448979591836</c:v>
                </c:pt>
                <c:pt idx="49">
                  <c:v>2856</c:v>
                </c:pt>
                <c:pt idx="50">
                  <c:v>2861.7647058823532</c:v>
                </c:pt>
                <c:pt idx="51">
                  <c:v>2850</c:v>
                </c:pt>
                <c:pt idx="52">
                  <c:v>2844.3396226415093</c:v>
                </c:pt>
                <c:pt idx="53">
                  <c:v>2847.2222222222222</c:v>
                </c:pt>
                <c:pt idx="54">
                  <c:v>2855.4545454545455</c:v>
                </c:pt>
                <c:pt idx="55">
                  <c:v>2858.0357142857142</c:v>
                </c:pt>
                <c:pt idx="56">
                  <c:v>2844.7368421052633</c:v>
                </c:pt>
                <c:pt idx="57">
                  <c:v>2852.5862068965516</c:v>
                </c:pt>
                <c:pt idx="58">
                  <c:v>2852.5423728813557</c:v>
                </c:pt>
                <c:pt idx="59">
                  <c:v>2860</c:v>
                </c:pt>
                <c:pt idx="60">
                  <c:v>2867.2131147540986</c:v>
                </c:pt>
                <c:pt idx="61">
                  <c:v>2871.7741935483873</c:v>
                </c:pt>
                <c:pt idx="62">
                  <c:v>2861.9047619047619</c:v>
                </c:pt>
                <c:pt idx="63">
                  <c:v>2868.75</c:v>
                </c:pt>
                <c:pt idx="64">
                  <c:v>2854.6153846153848</c:v>
                </c:pt>
                <c:pt idx="65">
                  <c:v>2840.909090909091</c:v>
                </c:pt>
                <c:pt idx="66">
                  <c:v>2834.3283582089553</c:v>
                </c:pt>
                <c:pt idx="67">
                  <c:v>2841.1764705882351</c:v>
                </c:pt>
                <c:pt idx="68">
                  <c:v>2841.304347826087</c:v>
                </c:pt>
                <c:pt idx="69">
                  <c:v>2837.1428571428573</c:v>
                </c:pt>
                <c:pt idx="70">
                  <c:v>2839.4366197183099</c:v>
                </c:pt>
                <c:pt idx="71">
                  <c:v>2845.8333333333335</c:v>
                </c:pt>
                <c:pt idx="72">
                  <c:v>2841.7808219178082</c:v>
                </c:pt>
                <c:pt idx="73">
                  <c:v>2847.9729729729729</c:v>
                </c:pt>
                <c:pt idx="74">
                  <c:v>2854</c:v>
                </c:pt>
                <c:pt idx="75">
                  <c:v>2850</c:v>
                </c:pt>
                <c:pt idx="76">
                  <c:v>2850</c:v>
                </c:pt>
                <c:pt idx="77">
                  <c:v>2855.7692307692309</c:v>
                </c:pt>
                <c:pt idx="78">
                  <c:v>2857.5949367088606</c:v>
                </c:pt>
                <c:pt idx="79">
                  <c:v>2861.25</c:v>
                </c:pt>
                <c:pt idx="80">
                  <c:v>2859.2592592592591</c:v>
                </c:pt>
                <c:pt idx="81">
                  <c:v>2857.3170731707319</c:v>
                </c:pt>
                <c:pt idx="82">
                  <c:v>2862.6506024096384</c:v>
                </c:pt>
                <c:pt idx="83">
                  <c:v>2850</c:v>
                </c:pt>
                <c:pt idx="84">
                  <c:v>2851.7647058823532</c:v>
                </c:pt>
                <c:pt idx="85">
                  <c:v>2855.2325581395348</c:v>
                </c:pt>
                <c:pt idx="86">
                  <c:v>2851.7241379310344</c:v>
                </c:pt>
                <c:pt idx="87">
                  <c:v>2856.818181818182</c:v>
                </c:pt>
                <c:pt idx="88">
                  <c:v>2856.7415730337079</c:v>
                </c:pt>
                <c:pt idx="89">
                  <c:v>2855</c:v>
                </c:pt>
                <c:pt idx="90">
                  <c:v>2859.8901098901097</c:v>
                </c:pt>
                <c:pt idx="91">
                  <c:v>2864.6739130434785</c:v>
                </c:pt>
                <c:pt idx="92">
                  <c:v>2856.4516129032259</c:v>
                </c:pt>
                <c:pt idx="93">
                  <c:v>2846.8085106382978</c:v>
                </c:pt>
                <c:pt idx="94">
                  <c:v>2845.2631578947367</c:v>
                </c:pt>
                <c:pt idx="95">
                  <c:v>2839.0625</c:v>
                </c:pt>
                <c:pt idx="96">
                  <c:v>2842.2680412371133</c:v>
                </c:pt>
                <c:pt idx="97">
                  <c:v>2843.8775510204082</c:v>
                </c:pt>
                <c:pt idx="98">
                  <c:v>2848.4848484848485</c:v>
                </c:pt>
                <c:pt idx="99">
                  <c:v>2844</c:v>
                </c:pt>
                <c:pt idx="100">
                  <c:v>2842.5742574257424</c:v>
                </c:pt>
                <c:pt idx="101">
                  <c:v>2839.705882352941</c:v>
                </c:pt>
                <c:pt idx="102">
                  <c:v>2842.7184466019417</c:v>
                </c:pt>
                <c:pt idx="103">
                  <c:v>2847.1153846153848</c:v>
                </c:pt>
                <c:pt idx="104">
                  <c:v>2845.7142857142858</c:v>
                </c:pt>
                <c:pt idx="105">
                  <c:v>2847.1698113207549</c:v>
                </c:pt>
                <c:pt idx="106">
                  <c:v>2851.4018691588785</c:v>
                </c:pt>
                <c:pt idx="107">
                  <c:v>2854.1666666666665</c:v>
                </c:pt>
                <c:pt idx="108">
                  <c:v>2855.5045871559632</c:v>
                </c:pt>
                <c:pt idx="109">
                  <c:v>2856.818181818182</c:v>
                </c:pt>
                <c:pt idx="110">
                  <c:v>2860.8108108108108</c:v>
                </c:pt>
                <c:pt idx="111">
                  <c:v>2858.0357142857142</c:v>
                </c:pt>
                <c:pt idx="112">
                  <c:v>2861.9469026548672</c:v>
                </c:pt>
                <c:pt idx="113">
                  <c:v>2860.5263157894738</c:v>
                </c:pt>
                <c:pt idx="114">
                  <c:v>2859.1304347826085</c:v>
                </c:pt>
                <c:pt idx="115">
                  <c:v>2856.4655172413795</c:v>
                </c:pt>
                <c:pt idx="116">
                  <c:v>2851.2820512820513</c:v>
                </c:pt>
                <c:pt idx="117">
                  <c:v>2852.5423728813557</c:v>
                </c:pt>
                <c:pt idx="118">
                  <c:v>2847.4789915966385</c:v>
                </c:pt>
                <c:pt idx="119">
                  <c:v>2845</c:v>
                </c:pt>
                <c:pt idx="120">
                  <c:v>2848.7603305785124</c:v>
                </c:pt>
                <c:pt idx="121">
                  <c:v>2852.4590163934427</c:v>
                </c:pt>
                <c:pt idx="122">
                  <c:v>2856.0975609756097</c:v>
                </c:pt>
                <c:pt idx="123">
                  <c:v>2859.6774193548385</c:v>
                </c:pt>
                <c:pt idx="124">
                  <c:v>2859.6</c:v>
                </c:pt>
                <c:pt idx="125">
                  <c:v>2863.0952380952381</c:v>
                </c:pt>
                <c:pt idx="126">
                  <c:v>2853.5433070866143</c:v>
                </c:pt>
                <c:pt idx="127">
                  <c:v>2855.859375</c:v>
                </c:pt>
                <c:pt idx="128">
                  <c:v>2856.9767441860463</c:v>
                </c:pt>
                <c:pt idx="129">
                  <c:v>2855.7692307692309</c:v>
                </c:pt>
                <c:pt idx="130">
                  <c:v>2855.7251908396947</c:v>
                </c:pt>
                <c:pt idx="131">
                  <c:v>2859.090909090909</c:v>
                </c:pt>
                <c:pt idx="132">
                  <c:v>2862.406015037594</c:v>
                </c:pt>
                <c:pt idx="133">
                  <c:v>2855.5970149253731</c:v>
                </c:pt>
                <c:pt idx="134">
                  <c:v>2853.3333333333335</c:v>
                </c:pt>
                <c:pt idx="135">
                  <c:v>2856.6176470588234</c:v>
                </c:pt>
                <c:pt idx="136">
                  <c:v>2848.905109489051</c:v>
                </c:pt>
                <c:pt idx="137">
                  <c:v>2850</c:v>
                </c:pt>
                <c:pt idx="138">
                  <c:v>2853.2374100719426</c:v>
                </c:pt>
                <c:pt idx="139">
                  <c:v>2853.2142857142858</c:v>
                </c:pt>
                <c:pt idx="140">
                  <c:v>2856.3829787234044</c:v>
                </c:pt>
                <c:pt idx="141">
                  <c:v>2859.5070422535209</c:v>
                </c:pt>
                <c:pt idx="142">
                  <c:v>2856.2937062937062</c:v>
                </c:pt>
                <c:pt idx="143">
                  <c:v>2853.125</c:v>
                </c:pt>
                <c:pt idx="144">
                  <c:v>2853.1034482758619</c:v>
                </c:pt>
                <c:pt idx="145">
                  <c:v>2856.1643835616437</c:v>
                </c:pt>
                <c:pt idx="146">
                  <c:v>2859.1836734693879</c:v>
                </c:pt>
                <c:pt idx="147">
                  <c:v>2862.1621621621621</c:v>
                </c:pt>
                <c:pt idx="148">
                  <c:v>2865.1006711409395</c:v>
                </c:pt>
                <c:pt idx="149">
                  <c:v>2863</c:v>
                </c:pt>
                <c:pt idx="150">
                  <c:v>2865.8940397350993</c:v>
                </c:pt>
                <c:pt idx="151">
                  <c:v>2861.8421052631579</c:v>
                </c:pt>
                <c:pt idx="152">
                  <c:v>2864.705882352941</c:v>
                </c:pt>
                <c:pt idx="153">
                  <c:v>2863.6363636363635</c:v>
                </c:pt>
                <c:pt idx="154">
                  <c:v>2866.4516129032259</c:v>
                </c:pt>
                <c:pt idx="155">
                  <c:v>2863.4615384615386</c:v>
                </c:pt>
                <c:pt idx="156">
                  <c:v>2861.4649681528663</c:v>
                </c:pt>
                <c:pt idx="157">
                  <c:v>2864.2405063291139</c:v>
                </c:pt>
                <c:pt idx="158">
                  <c:v>2861.3207547169814</c:v>
                </c:pt>
                <c:pt idx="159">
                  <c:v>2860.3125</c:v>
                </c:pt>
                <c:pt idx="160">
                  <c:v>2862.1118012422362</c:v>
                </c:pt>
                <c:pt idx="161">
                  <c:v>2862.962962962963</c:v>
                </c:pt>
                <c:pt idx="162">
                  <c:v>2865.6441717791413</c:v>
                </c:pt>
                <c:pt idx="163">
                  <c:v>2863.7195121951218</c:v>
                </c:pt>
                <c:pt idx="164">
                  <c:v>2861.818181818182</c:v>
                </c:pt>
                <c:pt idx="165">
                  <c:v>2860.8433734939758</c:v>
                </c:pt>
                <c:pt idx="166">
                  <c:v>2862.5748502994011</c:v>
                </c:pt>
                <c:pt idx="167">
                  <c:v>2859.8214285714284</c:v>
                </c:pt>
                <c:pt idx="168">
                  <c:v>2855.3254437869823</c:v>
                </c:pt>
                <c:pt idx="169">
                  <c:v>2851.7647058823532</c:v>
                </c:pt>
                <c:pt idx="170">
                  <c:v>2851.7543859649122</c:v>
                </c:pt>
                <c:pt idx="171">
                  <c:v>2850</c:v>
                </c:pt>
                <c:pt idx="172">
                  <c:v>2845.6647398843929</c:v>
                </c:pt>
                <c:pt idx="173">
                  <c:v>2848.2758620689656</c:v>
                </c:pt>
                <c:pt idx="174">
                  <c:v>2849.1428571428573</c:v>
                </c:pt>
                <c:pt idx="175">
                  <c:v>2844.8863636363635</c:v>
                </c:pt>
                <c:pt idx="176">
                  <c:v>2847.4576271186443</c:v>
                </c:pt>
                <c:pt idx="177">
                  <c:v>2844.1011235955057</c:v>
                </c:pt>
                <c:pt idx="178">
                  <c:v>2842.4581005586592</c:v>
                </c:pt>
                <c:pt idx="179">
                  <c:v>2841.6666666666665</c:v>
                </c:pt>
                <c:pt idx="180">
                  <c:v>2838.3977900552486</c:v>
                </c:pt>
                <c:pt idx="181">
                  <c:v>2840.934065934066</c:v>
                </c:pt>
                <c:pt idx="182">
                  <c:v>2840.1639344262294</c:v>
                </c:pt>
                <c:pt idx="183">
                  <c:v>2841.032608695652</c:v>
                </c:pt>
                <c:pt idx="184">
                  <c:v>2841.0810810810813</c:v>
                </c:pt>
                <c:pt idx="185">
                  <c:v>2841.1290322580644</c:v>
                </c:pt>
                <c:pt idx="186">
                  <c:v>2836.3636363636365</c:v>
                </c:pt>
                <c:pt idx="187">
                  <c:v>2838.8297872340427</c:v>
                </c:pt>
                <c:pt idx="188">
                  <c:v>2834.9206349206347</c:v>
                </c:pt>
                <c:pt idx="189">
                  <c:v>2834.2105263157896</c:v>
                </c:pt>
                <c:pt idx="190">
                  <c:v>2829.5811518324608</c:v>
                </c:pt>
                <c:pt idx="191">
                  <c:v>2825.78125</c:v>
                </c:pt>
                <c:pt idx="192">
                  <c:v>2828.2383419689118</c:v>
                </c:pt>
                <c:pt idx="193">
                  <c:v>2825.2577319587631</c:v>
                </c:pt>
                <c:pt idx="194">
                  <c:v>2826.1538461538462</c:v>
                </c:pt>
                <c:pt idx="195">
                  <c:v>2825.5102040816328</c:v>
                </c:pt>
                <c:pt idx="196">
                  <c:v>2825.6345177664975</c:v>
                </c:pt>
                <c:pt idx="197">
                  <c:v>2828.030303030303</c:v>
                </c:pt>
                <c:pt idx="198">
                  <c:v>2828.140703517588</c:v>
                </c:pt>
                <c:pt idx="199">
                  <c:v>2829.75</c:v>
                </c:pt>
                <c:pt idx="200">
                  <c:v>2830.5970149253731</c:v>
                </c:pt>
                <c:pt idx="201">
                  <c:v>2831.4356435643563</c:v>
                </c:pt>
                <c:pt idx="202">
                  <c:v>2830.0492610837437</c:v>
                </c:pt>
                <c:pt idx="203">
                  <c:v>2832.3529411764707</c:v>
                </c:pt>
                <c:pt idx="204">
                  <c:v>2834.6341463414633</c:v>
                </c:pt>
                <c:pt idx="205">
                  <c:v>2835.4368932038833</c:v>
                </c:pt>
                <c:pt idx="206">
                  <c:v>2833.3333333333335</c:v>
                </c:pt>
                <c:pt idx="207">
                  <c:v>2833.4134615384614</c:v>
                </c:pt>
                <c:pt idx="208">
                  <c:v>2833.492822966507</c:v>
                </c:pt>
                <c:pt idx="209">
                  <c:v>2835.7142857142858</c:v>
                </c:pt>
                <c:pt idx="210">
                  <c:v>2837.9146919431278</c:v>
                </c:pt>
                <c:pt idx="211">
                  <c:v>2835.8490566037735</c:v>
                </c:pt>
                <c:pt idx="212">
                  <c:v>2838.0281690140846</c:v>
                </c:pt>
                <c:pt idx="213">
                  <c:v>2837.3831775700933</c:v>
                </c:pt>
                <c:pt idx="214">
                  <c:v>2839.5348837209303</c:v>
                </c:pt>
                <c:pt idx="215">
                  <c:v>2841.6666666666665</c:v>
                </c:pt>
                <c:pt idx="216">
                  <c:v>2840.3225806451615</c:v>
                </c:pt>
                <c:pt idx="217">
                  <c:v>2837.6146788990827</c:v>
                </c:pt>
                <c:pt idx="218">
                  <c:v>2837.6712328767121</c:v>
                </c:pt>
                <c:pt idx="219">
                  <c:v>2834.318181818182</c:v>
                </c:pt>
                <c:pt idx="220">
                  <c:v>2836.4253393665158</c:v>
                </c:pt>
                <c:pt idx="221">
                  <c:v>2838.5135135135133</c:v>
                </c:pt>
                <c:pt idx="222">
                  <c:v>2835.8744394618834</c:v>
                </c:pt>
                <c:pt idx="223">
                  <c:v>2833.2589285714284</c:v>
                </c:pt>
                <c:pt idx="224">
                  <c:v>2832</c:v>
                </c:pt>
                <c:pt idx="225">
                  <c:v>2831.4159292035397</c:v>
                </c:pt>
                <c:pt idx="226">
                  <c:v>2830.1762114537446</c:v>
                </c:pt>
                <c:pt idx="227">
                  <c:v>2832.2368421052633</c:v>
                </c:pt>
                <c:pt idx="228">
                  <c:v>2834.2794759825329</c:v>
                </c:pt>
                <c:pt idx="229">
                  <c:v>2833.0434782608695</c:v>
                </c:pt>
                <c:pt idx="230">
                  <c:v>2835.0649350649351</c:v>
                </c:pt>
                <c:pt idx="231">
                  <c:v>2833.1896551724139</c:v>
                </c:pt>
                <c:pt idx="232">
                  <c:v>2833.2618025751071</c:v>
                </c:pt>
                <c:pt idx="233">
                  <c:v>2832.0512820512822</c:v>
                </c:pt>
                <c:pt idx="234">
                  <c:v>2832.7659574468084</c:v>
                </c:pt>
                <c:pt idx="235">
                  <c:v>2834.7457627118642</c:v>
                </c:pt>
                <c:pt idx="236">
                  <c:v>2832.9113924050635</c:v>
                </c:pt>
                <c:pt idx="237">
                  <c:v>2832.3529411764707</c:v>
                </c:pt>
                <c:pt idx="238">
                  <c:v>2834.3096234309623</c:v>
                </c:pt>
                <c:pt idx="239">
                  <c:v>2832.5</c:v>
                </c:pt>
                <c:pt idx="240">
                  <c:v>2831.9502074688799</c:v>
                </c:pt>
                <c:pt idx="241">
                  <c:v>2830.1652892561983</c:v>
                </c:pt>
                <c:pt idx="242">
                  <c:v>2830.2469135802471</c:v>
                </c:pt>
                <c:pt idx="243">
                  <c:v>2828.4836065573772</c:v>
                </c:pt>
                <c:pt idx="244">
                  <c:v>2827.9591836734694</c:v>
                </c:pt>
                <c:pt idx="245">
                  <c:v>2829.8780487804879</c:v>
                </c:pt>
                <c:pt idx="246">
                  <c:v>2831.7813765182186</c:v>
                </c:pt>
                <c:pt idx="247">
                  <c:v>2831.8548387096776</c:v>
                </c:pt>
                <c:pt idx="248">
                  <c:v>2832.5301204819275</c:v>
                </c:pt>
                <c:pt idx="249">
                  <c:v>2830.8</c:v>
                </c:pt>
                <c:pt idx="250">
                  <c:v>2830.8764940239043</c:v>
                </c:pt>
                <c:pt idx="251">
                  <c:v>2831.5476190476193</c:v>
                </c:pt>
                <c:pt idx="252">
                  <c:v>2829.8418972332015</c:v>
                </c:pt>
                <c:pt idx="253">
                  <c:v>2831.6929133858266</c:v>
                </c:pt>
                <c:pt idx="254">
                  <c:v>2829.4117647058824</c:v>
                </c:pt>
                <c:pt idx="255">
                  <c:v>2830.6640625</c:v>
                </c:pt>
                <c:pt idx="256">
                  <c:v>2832.4902723735408</c:v>
                </c:pt>
                <c:pt idx="257">
                  <c:v>2830.2325581395348</c:v>
                </c:pt>
                <c:pt idx="258">
                  <c:v>2832.0463320463318</c:v>
                </c:pt>
                <c:pt idx="259">
                  <c:v>2831.5384615384614</c:v>
                </c:pt>
                <c:pt idx="260">
                  <c:v>2833.3333333333335</c:v>
                </c:pt>
                <c:pt idx="261">
                  <c:v>2830.5343511450383</c:v>
                </c:pt>
                <c:pt idx="262">
                  <c:v>2832.319391634981</c:v>
                </c:pt>
                <c:pt idx="263">
                  <c:v>2830.681818181818</c:v>
                </c:pt>
                <c:pt idx="264">
                  <c:v>2830.7547169811319</c:v>
                </c:pt>
                <c:pt idx="265">
                  <c:v>2832.5187969924814</c:v>
                </c:pt>
                <c:pt idx="266">
                  <c:v>2829.7752808988762</c:v>
                </c:pt>
                <c:pt idx="267">
                  <c:v>2828.7313432835822</c:v>
                </c:pt>
                <c:pt idx="268">
                  <c:v>2828.8104089219332</c:v>
                </c:pt>
                <c:pt idx="269">
                  <c:v>2827.2222222222222</c:v>
                </c:pt>
                <c:pt idx="270">
                  <c:v>2826.19926199262</c:v>
                </c:pt>
                <c:pt idx="271">
                  <c:v>2827.3897058823532</c:v>
                </c:pt>
                <c:pt idx="272">
                  <c:v>2827.4725274725274</c:v>
                </c:pt>
                <c:pt idx="273">
                  <c:v>2825.912408759124</c:v>
                </c:pt>
                <c:pt idx="274">
                  <c:v>2827.6363636363635</c:v>
                </c:pt>
                <c:pt idx="275">
                  <c:v>2829.3478260869565</c:v>
                </c:pt>
                <c:pt idx="276">
                  <c:v>2829.4223826714801</c:v>
                </c:pt>
                <c:pt idx="277">
                  <c:v>2825.1798561151081</c:v>
                </c:pt>
                <c:pt idx="278">
                  <c:v>2826.8817204301076</c:v>
                </c:pt>
                <c:pt idx="279">
                  <c:v>2826.4285714285716</c:v>
                </c:pt>
                <c:pt idx="280">
                  <c:v>2825.4448398576515</c:v>
                </c:pt>
                <c:pt idx="281">
                  <c:v>2827.127659574468</c:v>
                </c:pt>
                <c:pt idx="282">
                  <c:v>2828.2685512367493</c:v>
                </c:pt>
                <c:pt idx="283">
                  <c:v>2828.3450704225352</c:v>
                </c:pt>
                <c:pt idx="284">
                  <c:v>2830</c:v>
                </c:pt>
                <c:pt idx="285">
                  <c:v>2831.6433566433566</c:v>
                </c:pt>
                <c:pt idx="286">
                  <c:v>2832.2299651567946</c:v>
                </c:pt>
                <c:pt idx="287">
                  <c:v>2833.8541666666665</c:v>
                </c:pt>
                <c:pt idx="288">
                  <c:v>2833.3910034602077</c:v>
                </c:pt>
                <c:pt idx="289">
                  <c:v>2830.344827586207</c:v>
                </c:pt>
                <c:pt idx="290">
                  <c:v>2828.3505154639174</c:v>
                </c:pt>
                <c:pt idx="291">
                  <c:v>2829.9657534246576</c:v>
                </c:pt>
                <c:pt idx="292">
                  <c:v>2831.0580204778157</c:v>
                </c:pt>
                <c:pt idx="293">
                  <c:v>2828.5714285714284</c:v>
                </c:pt>
                <c:pt idx="294">
                  <c:v>2828.6440677966102</c:v>
                </c:pt>
                <c:pt idx="295">
                  <c:v>2830.2364864864867</c:v>
                </c:pt>
                <c:pt idx="296">
                  <c:v>2831.3131313131312</c:v>
                </c:pt>
                <c:pt idx="297">
                  <c:v>2832.8859060402683</c:v>
                </c:pt>
                <c:pt idx="298">
                  <c:v>2829.9331103678928</c:v>
                </c:pt>
                <c:pt idx="299">
                  <c:v>2831.5</c:v>
                </c:pt>
                <c:pt idx="300">
                  <c:v>2832.0598006644518</c:v>
                </c:pt>
                <c:pt idx="301">
                  <c:v>2833.1125827814571</c:v>
                </c:pt>
                <c:pt idx="302">
                  <c:v>2833.6633663366338</c:v>
                </c:pt>
                <c:pt idx="303">
                  <c:v>2834.2105263157896</c:v>
                </c:pt>
                <c:pt idx="304">
                  <c:v>2833.7704918032787</c:v>
                </c:pt>
                <c:pt idx="305">
                  <c:v>2835.294117647059</c:v>
                </c:pt>
                <c:pt idx="306">
                  <c:v>2833.3876221498372</c:v>
                </c:pt>
                <c:pt idx="307">
                  <c:v>2834.9025974025976</c:v>
                </c:pt>
                <c:pt idx="308">
                  <c:v>2836.4077669902913</c:v>
                </c:pt>
                <c:pt idx="309">
                  <c:v>2837.9032258064517</c:v>
                </c:pt>
                <c:pt idx="310">
                  <c:v>2839.3890675241159</c:v>
                </c:pt>
                <c:pt idx="311">
                  <c:v>2840.8653846153848</c:v>
                </c:pt>
                <c:pt idx="312">
                  <c:v>2842.3322683706069</c:v>
                </c:pt>
                <c:pt idx="313">
                  <c:v>2840.4458598726114</c:v>
                </c:pt>
                <c:pt idx="314">
                  <c:v>2839.5238095238096</c:v>
                </c:pt>
                <c:pt idx="315">
                  <c:v>2840.9810126582279</c:v>
                </c:pt>
                <c:pt idx="316">
                  <c:v>2842.4290220820189</c:v>
                </c:pt>
                <c:pt idx="317">
                  <c:v>2842.4528301886794</c:v>
                </c:pt>
                <c:pt idx="318">
                  <c:v>2843.8871473354234</c:v>
                </c:pt>
                <c:pt idx="319">
                  <c:v>2844.375</c:v>
                </c:pt>
                <c:pt idx="320">
                  <c:v>2845.7943925233644</c:v>
                </c:pt>
                <c:pt idx="321">
                  <c:v>2847.2049689440992</c:v>
                </c:pt>
                <c:pt idx="322">
                  <c:v>2846.7492260061917</c:v>
                </c:pt>
                <c:pt idx="323">
                  <c:v>2848.1481481481483</c:v>
                </c:pt>
                <c:pt idx="324">
                  <c:v>2846.7692307692309</c:v>
                </c:pt>
                <c:pt idx="325">
                  <c:v>2847.6993865030677</c:v>
                </c:pt>
                <c:pt idx="326">
                  <c:v>2849.0825688073396</c:v>
                </c:pt>
                <c:pt idx="327">
                  <c:v>2845.4268292682927</c:v>
                </c:pt>
                <c:pt idx="328">
                  <c:v>2846.8085106382978</c:v>
                </c:pt>
                <c:pt idx="329">
                  <c:v>2848.181818181818</c:v>
                </c:pt>
                <c:pt idx="330">
                  <c:v>2848.6404833836859</c:v>
                </c:pt>
                <c:pt idx="331">
                  <c:v>2850</c:v>
                </c:pt>
                <c:pt idx="332">
                  <c:v>2848.198198198198</c:v>
                </c:pt>
                <c:pt idx="333">
                  <c:v>2849.5508982035926</c:v>
                </c:pt>
                <c:pt idx="334">
                  <c:v>2849.1044776119402</c:v>
                </c:pt>
                <c:pt idx="335">
                  <c:v>2850.4464285714284</c:v>
                </c:pt>
                <c:pt idx="336">
                  <c:v>2849.1097922848667</c:v>
                </c:pt>
                <c:pt idx="337">
                  <c:v>2847.3372781065091</c:v>
                </c:pt>
                <c:pt idx="338">
                  <c:v>2845.575221238938</c:v>
                </c:pt>
                <c:pt idx="339">
                  <c:v>2843.3823529411766</c:v>
                </c:pt>
                <c:pt idx="340">
                  <c:v>2839.8826979472142</c:v>
                </c:pt>
                <c:pt idx="341">
                  <c:v>2839.9122807017543</c:v>
                </c:pt>
                <c:pt idx="342">
                  <c:v>2841.2536443148688</c:v>
                </c:pt>
                <c:pt idx="343">
                  <c:v>2842.5872093023254</c:v>
                </c:pt>
                <c:pt idx="344">
                  <c:v>2842.1739130434785</c:v>
                </c:pt>
                <c:pt idx="345">
                  <c:v>2842.1965317919075</c:v>
                </c:pt>
                <c:pt idx="346">
                  <c:v>2843.5158501440924</c:v>
                </c:pt>
                <c:pt idx="347">
                  <c:v>2843.5344827586205</c:v>
                </c:pt>
                <c:pt idx="348">
                  <c:v>2842.6934097421204</c:v>
                </c:pt>
                <c:pt idx="349">
                  <c:v>2844</c:v>
                </c:pt>
                <c:pt idx="350">
                  <c:v>2845.2991452991455</c:v>
                </c:pt>
                <c:pt idx="351">
                  <c:v>2844.4602272727275</c:v>
                </c:pt>
                <c:pt idx="352">
                  <c:v>2845.7507082152974</c:v>
                </c:pt>
                <c:pt idx="353">
                  <c:v>2844.9152542372881</c:v>
                </c:pt>
                <c:pt idx="354">
                  <c:v>2844.5070422535209</c:v>
                </c:pt>
                <c:pt idx="355">
                  <c:v>2843.6797752808989</c:v>
                </c:pt>
                <c:pt idx="356">
                  <c:v>2844.1176470588234</c:v>
                </c:pt>
                <c:pt idx="357">
                  <c:v>2845.3910614525139</c:v>
                </c:pt>
                <c:pt idx="358">
                  <c:v>2844.5682451253483</c:v>
                </c:pt>
                <c:pt idx="359">
                  <c:v>2845.8333333333335</c:v>
                </c:pt>
                <c:pt idx="360">
                  <c:v>2847.0914127423821</c:v>
                </c:pt>
                <c:pt idx="361">
                  <c:v>2846.685082872928</c:v>
                </c:pt>
                <c:pt idx="362">
                  <c:v>2844.6280991735539</c:v>
                </c:pt>
                <c:pt idx="363">
                  <c:v>2843.4065934065934</c:v>
                </c:pt>
                <c:pt idx="364">
                  <c:v>2841.7808219178082</c:v>
                </c:pt>
                <c:pt idx="365">
                  <c:v>2840.5737704918033</c:v>
                </c:pt>
                <c:pt idx="366">
                  <c:v>2839.7820163487741</c:v>
                </c:pt>
                <c:pt idx="367">
                  <c:v>2840.217391304348</c:v>
                </c:pt>
                <c:pt idx="368">
                  <c:v>2839.8373983739839</c:v>
                </c:pt>
                <c:pt idx="369">
                  <c:v>2841.0810810810813</c:v>
                </c:pt>
                <c:pt idx="370">
                  <c:v>2842.3180592991912</c:v>
                </c:pt>
                <c:pt idx="371">
                  <c:v>2843.5483870967741</c:v>
                </c:pt>
                <c:pt idx="372">
                  <c:v>2844.7721179624664</c:v>
                </c:pt>
                <c:pt idx="373">
                  <c:v>2844.7860962566847</c:v>
                </c:pt>
                <c:pt idx="374">
                  <c:v>2843.2</c:v>
                </c:pt>
                <c:pt idx="375">
                  <c:v>2844.4148936170213</c:v>
                </c:pt>
                <c:pt idx="376">
                  <c:v>2842.8381962864723</c:v>
                </c:pt>
                <c:pt idx="377">
                  <c:v>2842.4603174603176</c:v>
                </c:pt>
                <c:pt idx="378">
                  <c:v>2843.2717678100262</c:v>
                </c:pt>
                <c:pt idx="379">
                  <c:v>2844.0789473684213</c:v>
                </c:pt>
                <c:pt idx="380">
                  <c:v>2844.0944881889764</c:v>
                </c:pt>
                <c:pt idx="381">
                  <c:v>2843.7172774869109</c:v>
                </c:pt>
                <c:pt idx="382">
                  <c:v>2844.9086161879895</c:v>
                </c:pt>
                <c:pt idx="383">
                  <c:v>2844.140625</c:v>
                </c:pt>
                <c:pt idx="384">
                  <c:v>2842.5974025974024</c:v>
                </c:pt>
                <c:pt idx="385">
                  <c:v>2841.4507772020725</c:v>
                </c:pt>
                <c:pt idx="386">
                  <c:v>2842.6356589147285</c:v>
                </c:pt>
                <c:pt idx="387">
                  <c:v>2843.0412371134021</c:v>
                </c:pt>
                <c:pt idx="388">
                  <c:v>2841.9023136246788</c:v>
                </c:pt>
                <c:pt idx="389">
                  <c:v>2843.0769230769229</c:v>
                </c:pt>
                <c:pt idx="390">
                  <c:v>2844.2455242966753</c:v>
                </c:pt>
                <c:pt idx="391">
                  <c:v>2843.8775510204082</c:v>
                </c:pt>
                <c:pt idx="392">
                  <c:v>2844.6564885496182</c:v>
                </c:pt>
                <c:pt idx="393">
                  <c:v>2845.8121827411169</c:v>
                </c:pt>
                <c:pt idx="394">
                  <c:v>2845.4430379746836</c:v>
                </c:pt>
                <c:pt idx="395">
                  <c:v>2845.8333333333335</c:v>
                </c:pt>
                <c:pt idx="396">
                  <c:v>2844.7103274559195</c:v>
                </c:pt>
                <c:pt idx="397">
                  <c:v>2845.854271356784</c:v>
                </c:pt>
                <c:pt idx="398">
                  <c:v>2845.4887218045114</c:v>
                </c:pt>
                <c:pt idx="399">
                  <c:v>2845.875</c:v>
                </c:pt>
                <c:pt idx="400">
                  <c:v>2843.6408977556111</c:v>
                </c:pt>
                <c:pt idx="401">
                  <c:v>2842.1641791044776</c:v>
                </c:pt>
                <c:pt idx="402">
                  <c:v>2843.3002481389576</c:v>
                </c:pt>
                <c:pt idx="403">
                  <c:v>2842.5742574257424</c:v>
                </c:pt>
                <c:pt idx="404">
                  <c:v>2843.7037037037039</c:v>
                </c:pt>
                <c:pt idx="405">
                  <c:v>2842.2413793103447</c:v>
                </c:pt>
                <c:pt idx="406">
                  <c:v>2842.6289926289928</c:v>
                </c:pt>
                <c:pt idx="407">
                  <c:v>2841.544117647059</c:v>
                </c:pt>
                <c:pt idx="408">
                  <c:v>2842.6650366748167</c:v>
                </c:pt>
                <c:pt idx="409">
                  <c:v>2842.3170731707319</c:v>
                </c:pt>
                <c:pt idx="410">
                  <c:v>2841.2408759124087</c:v>
                </c:pt>
                <c:pt idx="411">
                  <c:v>2841.6262135922329</c:v>
                </c:pt>
                <c:pt idx="412">
                  <c:v>2842.7360774818403</c:v>
                </c:pt>
                <c:pt idx="413">
                  <c:v>2843.840579710145</c:v>
                </c:pt>
                <c:pt idx="414">
                  <c:v>2843.132530120482</c:v>
                </c:pt>
                <c:pt idx="415">
                  <c:v>2841.3461538461538</c:v>
                </c:pt>
                <c:pt idx="416">
                  <c:v>2839.9280575539569</c:v>
                </c:pt>
                <c:pt idx="417">
                  <c:v>2839.9521531100477</c:v>
                </c:pt>
                <c:pt idx="418">
                  <c:v>2839.9761336515512</c:v>
                </c:pt>
                <c:pt idx="419">
                  <c:v>2840.7142857142858</c:v>
                </c:pt>
                <c:pt idx="420">
                  <c:v>2840.0237529691212</c:v>
                </c:pt>
                <c:pt idx="421">
                  <c:v>2841.1137440758293</c:v>
                </c:pt>
                <c:pt idx="422">
                  <c:v>2840.4255319148938</c:v>
                </c:pt>
                <c:pt idx="423">
                  <c:v>2841.1556603773583</c:v>
                </c:pt>
                <c:pt idx="424">
                  <c:v>2841.5294117647059</c:v>
                </c:pt>
                <c:pt idx="425">
                  <c:v>2840.8450704225352</c:v>
                </c:pt>
                <c:pt idx="426">
                  <c:v>2840.8665105386417</c:v>
                </c:pt>
                <c:pt idx="427">
                  <c:v>2840.1869158878503</c:v>
                </c:pt>
                <c:pt idx="428">
                  <c:v>2841.2587412587413</c:v>
                </c:pt>
                <c:pt idx="429">
                  <c:v>2840.9302325581393</c:v>
                </c:pt>
                <c:pt idx="430">
                  <c:v>2840.2552204176336</c:v>
                </c:pt>
                <c:pt idx="431">
                  <c:v>2840.625</c:v>
                </c:pt>
                <c:pt idx="432">
                  <c:v>2841.6859122401847</c:v>
                </c:pt>
                <c:pt idx="433">
                  <c:v>2842.0506912442397</c:v>
                </c:pt>
                <c:pt idx="434">
                  <c:v>2841.7241379310344</c:v>
                </c:pt>
                <c:pt idx="435">
                  <c:v>2842.7752293577983</c:v>
                </c:pt>
                <c:pt idx="436">
                  <c:v>2842.1052631578946</c:v>
                </c:pt>
                <c:pt idx="437">
                  <c:v>2843.1506849315069</c:v>
                </c:pt>
                <c:pt idx="438">
                  <c:v>2842.48291571754</c:v>
                </c:pt>
                <c:pt idx="439">
                  <c:v>2842.159090909091</c:v>
                </c:pt>
                <c:pt idx="440">
                  <c:v>2843.1972789115648</c:v>
                </c:pt>
                <c:pt idx="441">
                  <c:v>2844.2307692307691</c:v>
                </c:pt>
                <c:pt idx="442">
                  <c:v>2845.2595936794582</c:v>
                </c:pt>
                <c:pt idx="443">
                  <c:v>2844.5945945945946</c:v>
                </c:pt>
                <c:pt idx="444">
                  <c:v>2844.6067415730336</c:v>
                </c:pt>
                <c:pt idx="445">
                  <c:v>2842.9372197309417</c:v>
                </c:pt>
                <c:pt idx="446">
                  <c:v>2841.2751677852348</c:v>
                </c:pt>
                <c:pt idx="447">
                  <c:v>2840.9598214285716</c:v>
                </c:pt>
                <c:pt idx="448">
                  <c:v>2841.6481069042316</c:v>
                </c:pt>
                <c:pt idx="449">
                  <c:v>2842.6666666666665</c:v>
                </c:pt>
                <c:pt idx="450">
                  <c:v>2843.3481152993349</c:v>
                </c:pt>
                <c:pt idx="451">
                  <c:v>2844.0265486725662</c:v>
                </c:pt>
                <c:pt idx="452">
                  <c:v>2845.0331125827815</c:v>
                </c:pt>
                <c:pt idx="453">
                  <c:v>2845.0440528634363</c:v>
                </c:pt>
                <c:pt idx="454">
                  <c:v>2843.7362637362639</c:v>
                </c:pt>
                <c:pt idx="455">
                  <c:v>2843.0921052631579</c:v>
                </c:pt>
                <c:pt idx="456">
                  <c:v>2844.0919037199124</c:v>
                </c:pt>
                <c:pt idx="457">
                  <c:v>2845.0873362445413</c:v>
                </c:pt>
                <c:pt idx="458">
                  <c:v>2845.4248366013071</c:v>
                </c:pt>
                <c:pt idx="459">
                  <c:v>2844.4565217391305</c:v>
                </c:pt>
                <c:pt idx="460">
                  <c:v>2845.4446854663775</c:v>
                </c:pt>
                <c:pt idx="461">
                  <c:v>2846.4285714285716</c:v>
                </c:pt>
                <c:pt idx="462">
                  <c:v>2846.7602591792656</c:v>
                </c:pt>
                <c:pt idx="463">
                  <c:v>2847.7370689655172</c:v>
                </c:pt>
                <c:pt idx="464">
                  <c:v>2848.7096774193546</c:v>
                </c:pt>
                <c:pt idx="465">
                  <c:v>2849.678111587983</c:v>
                </c:pt>
                <c:pt idx="466">
                  <c:v>2850.6423982869378</c:v>
                </c:pt>
                <c:pt idx="467">
                  <c:v>2851.602564102564</c:v>
                </c:pt>
                <c:pt idx="468">
                  <c:v>2852.5586353944564</c:v>
                </c:pt>
                <c:pt idx="469">
                  <c:v>2853.5106382978724</c:v>
                </c:pt>
                <c:pt idx="470">
                  <c:v>2854.4585987261148</c:v>
                </c:pt>
                <c:pt idx="471">
                  <c:v>2854.4491525423728</c:v>
                </c:pt>
                <c:pt idx="472">
                  <c:v>2854.122621564482</c:v>
                </c:pt>
                <c:pt idx="473">
                  <c:v>2854.746835443038</c:v>
                </c:pt>
                <c:pt idx="474">
                  <c:v>2855.6842105263158</c:v>
                </c:pt>
                <c:pt idx="475">
                  <c:v>2853.1512605042017</c:v>
                </c:pt>
                <c:pt idx="476">
                  <c:v>2854.0880503144654</c:v>
                </c:pt>
                <c:pt idx="477">
                  <c:v>2853.7656903765692</c:v>
                </c:pt>
                <c:pt idx="478">
                  <c:v>2853.1315240083509</c:v>
                </c:pt>
                <c:pt idx="479">
                  <c:v>2854.0625</c:v>
                </c:pt>
                <c:pt idx="480">
                  <c:v>2851.8711018711019</c:v>
                </c:pt>
                <c:pt idx="481">
                  <c:v>2850.3112033195021</c:v>
                </c:pt>
                <c:pt idx="482">
                  <c:v>2850</c:v>
                </c:pt>
                <c:pt idx="483">
                  <c:v>2849.0702479338843</c:v>
                </c:pt>
                <c:pt idx="484">
                  <c:v>2848.4536082474228</c:v>
                </c:pt>
                <c:pt idx="485">
                  <c:v>2849.0740740740739</c:v>
                </c:pt>
                <c:pt idx="486">
                  <c:v>2848.1519507186858</c:v>
                </c:pt>
                <c:pt idx="487">
                  <c:v>2846.9262295081967</c:v>
                </c:pt>
                <c:pt idx="488">
                  <c:v>2847.5460122699387</c:v>
                </c:pt>
                <c:pt idx="489">
                  <c:v>2847.2448979591836</c:v>
                </c:pt>
                <c:pt idx="490">
                  <c:v>2846.0285132382892</c:v>
                </c:pt>
                <c:pt idx="491">
                  <c:v>2846.3414634146343</c:v>
                </c:pt>
                <c:pt idx="492">
                  <c:v>2845.7403651115619</c:v>
                </c:pt>
                <c:pt idx="493">
                  <c:v>2846.3562753036435</c:v>
                </c:pt>
                <c:pt idx="494">
                  <c:v>2845.151515151515</c:v>
                </c:pt>
                <c:pt idx="495">
                  <c:v>2846.0685483870966</c:v>
                </c:pt>
                <c:pt idx="496">
                  <c:v>2844.5674044265593</c:v>
                </c:pt>
                <c:pt idx="497">
                  <c:v>2843.9759036144578</c:v>
                </c:pt>
                <c:pt idx="498">
                  <c:v>2843.987975951904</c:v>
                </c:pt>
                <c:pt idx="499">
                  <c:v>2844.3</c:v>
                </c:pt>
                <c:pt idx="500">
                  <c:v>2844.311377245509</c:v>
                </c:pt>
                <c:pt idx="501">
                  <c:v>2845.2191235059763</c:v>
                </c:pt>
                <c:pt idx="502">
                  <c:v>2844.6322067594433</c:v>
                </c:pt>
                <c:pt idx="503">
                  <c:v>2845.5357142857142</c:v>
                </c:pt>
                <c:pt idx="504">
                  <c:v>2845.841584158416</c:v>
                </c:pt>
                <c:pt idx="505">
                  <c:v>2846.7391304347825</c:v>
                </c:pt>
                <c:pt idx="506">
                  <c:v>2845.8579881656806</c:v>
                </c:pt>
                <c:pt idx="507">
                  <c:v>2845.2755905511813</c:v>
                </c:pt>
                <c:pt idx="508">
                  <c:v>2844.990176817289</c:v>
                </c:pt>
                <c:pt idx="509">
                  <c:v>2845.8823529411766</c:v>
                </c:pt>
                <c:pt idx="510">
                  <c:v>2846.477495107632</c:v>
                </c:pt>
                <c:pt idx="511">
                  <c:v>2846.77734375</c:v>
                </c:pt>
                <c:pt idx="512">
                  <c:v>2847.6608187134502</c:v>
                </c:pt>
                <c:pt idx="513">
                  <c:v>2847.0817120622569</c:v>
                </c:pt>
                <c:pt idx="514">
                  <c:v>2847.9611650485435</c:v>
                </c:pt>
                <c:pt idx="515">
                  <c:v>2847.6744186046512</c:v>
                </c:pt>
                <c:pt idx="516">
                  <c:v>2846.8085106382978</c:v>
                </c:pt>
                <c:pt idx="517">
                  <c:v>2845.6563706563707</c:v>
                </c:pt>
                <c:pt idx="518">
                  <c:v>2845.3757225433528</c:v>
                </c:pt>
                <c:pt idx="519">
                  <c:v>2845.6730769230771</c:v>
                </c:pt>
                <c:pt idx="520">
                  <c:v>2846.5451055662188</c:v>
                </c:pt>
                <c:pt idx="521">
                  <c:v>2845.4022988505749</c:v>
                </c:pt>
                <c:pt idx="522">
                  <c:v>2844.5506692160611</c:v>
                </c:pt>
                <c:pt idx="523">
                  <c:v>2844.56106870229</c:v>
                </c:pt>
                <c:pt idx="524">
                  <c:v>2843.4285714285716</c:v>
                </c:pt>
                <c:pt idx="525">
                  <c:v>2842.8707224334603</c:v>
                </c:pt>
                <c:pt idx="526">
                  <c:v>2841.46110056926</c:v>
                </c:pt>
                <c:pt idx="527">
                  <c:v>2841.193181818182</c:v>
                </c:pt>
                <c:pt idx="528">
                  <c:v>2842.0604914933838</c:v>
                </c:pt>
                <c:pt idx="529">
                  <c:v>2842.0754716981132</c:v>
                </c:pt>
                <c:pt idx="530">
                  <c:v>2842.9378531073448</c:v>
                </c:pt>
                <c:pt idx="531">
                  <c:v>2843.7969924812032</c:v>
                </c:pt>
                <c:pt idx="532">
                  <c:v>2843.8086303939963</c:v>
                </c:pt>
                <c:pt idx="533">
                  <c:v>2842.696629213483</c:v>
                </c:pt>
                <c:pt idx="534">
                  <c:v>2841.5887850467288</c:v>
                </c:pt>
                <c:pt idx="535">
                  <c:v>2839.9253731343283</c:v>
                </c:pt>
                <c:pt idx="536">
                  <c:v>2840.7821229050278</c:v>
                </c:pt>
                <c:pt idx="537">
                  <c:v>2839.1263940520448</c:v>
                </c:pt>
                <c:pt idx="538">
                  <c:v>2839.1465677179963</c:v>
                </c:pt>
                <c:pt idx="539">
                  <c:v>2840</c:v>
                </c:pt>
                <c:pt idx="540">
                  <c:v>2839.4639556377078</c:v>
                </c:pt>
                <c:pt idx="541">
                  <c:v>2838.9298892988932</c:v>
                </c:pt>
                <c:pt idx="542">
                  <c:v>2839.2265193370167</c:v>
                </c:pt>
                <c:pt idx="543">
                  <c:v>2837.8676470588234</c:v>
                </c:pt>
                <c:pt idx="544">
                  <c:v>2838.1651376146788</c:v>
                </c:pt>
                <c:pt idx="545">
                  <c:v>2838.4615384615386</c:v>
                </c:pt>
                <c:pt idx="546">
                  <c:v>2837.1115173674589</c:v>
                </c:pt>
                <c:pt idx="547">
                  <c:v>2835.492700729927</c:v>
                </c:pt>
                <c:pt idx="548">
                  <c:v>2834.9726775956283</c:v>
                </c:pt>
                <c:pt idx="549">
                  <c:v>2833.6363636363635</c:v>
                </c:pt>
                <c:pt idx="550">
                  <c:v>2833.1215970961889</c:v>
                </c:pt>
                <c:pt idx="551">
                  <c:v>2831.7934782608695</c:v>
                </c:pt>
                <c:pt idx="552">
                  <c:v>2832.6401446654613</c:v>
                </c:pt>
                <c:pt idx="553">
                  <c:v>2832.6714801444045</c:v>
                </c:pt>
                <c:pt idx="554">
                  <c:v>2833.5135135135133</c:v>
                </c:pt>
                <c:pt idx="555">
                  <c:v>2832.4640287769785</c:v>
                </c:pt>
                <c:pt idx="556">
                  <c:v>2831.9569120287251</c:v>
                </c:pt>
                <c:pt idx="557">
                  <c:v>2832.7956989247314</c:v>
                </c:pt>
                <c:pt idx="558">
                  <c:v>2833.0948121645797</c:v>
                </c:pt>
                <c:pt idx="559">
                  <c:v>2832.8571428571427</c:v>
                </c:pt>
                <c:pt idx="560">
                  <c:v>2832.8877005347595</c:v>
                </c:pt>
                <c:pt idx="561">
                  <c:v>2833.7188612099644</c:v>
                </c:pt>
                <c:pt idx="562">
                  <c:v>2834.5470692717586</c:v>
                </c:pt>
                <c:pt idx="563">
                  <c:v>2834.8404255319151</c:v>
                </c:pt>
                <c:pt idx="564">
                  <c:v>2834.070796460177</c:v>
                </c:pt>
                <c:pt idx="565">
                  <c:v>2832.2438162544167</c:v>
                </c:pt>
                <c:pt idx="566">
                  <c:v>2832.0105820105819</c:v>
                </c:pt>
                <c:pt idx="567">
                  <c:v>2830.9859154929577</c:v>
                </c:pt>
                <c:pt idx="568">
                  <c:v>2830.7557117750439</c:v>
                </c:pt>
                <c:pt idx="569">
                  <c:v>2830.5263157894738</c:v>
                </c:pt>
                <c:pt idx="570">
                  <c:v>2829.2469352014009</c:v>
                </c:pt>
                <c:pt idx="571">
                  <c:v>2829.0209790209792</c:v>
                </c:pt>
                <c:pt idx="572">
                  <c:v>2829.0575916230368</c:v>
                </c:pt>
                <c:pt idx="573">
                  <c:v>2829.6167247386761</c:v>
                </c:pt>
                <c:pt idx="574">
                  <c:v>2829.1304347826085</c:v>
                </c:pt>
                <c:pt idx="575">
                  <c:v>2829.4270833333335</c:v>
                </c:pt>
                <c:pt idx="576">
                  <c:v>2827.9029462738304</c:v>
                </c:pt>
                <c:pt idx="577">
                  <c:v>2827.6816608996542</c:v>
                </c:pt>
                <c:pt idx="578">
                  <c:v>2826.943005181347</c:v>
                </c:pt>
                <c:pt idx="579">
                  <c:v>2826.7241379310344</c:v>
                </c:pt>
                <c:pt idx="580">
                  <c:v>2826.5060240963853</c:v>
                </c:pt>
                <c:pt idx="581">
                  <c:v>2826.0309278350514</c:v>
                </c:pt>
                <c:pt idx="582">
                  <c:v>2825.3001715265868</c:v>
                </c:pt>
                <c:pt idx="583">
                  <c:v>2826.1130136986303</c:v>
                </c:pt>
                <c:pt idx="584">
                  <c:v>2825.3846153846152</c:v>
                </c:pt>
                <c:pt idx="585">
                  <c:v>2824.6587030716723</c:v>
                </c:pt>
                <c:pt idx="586">
                  <c:v>2824.190800681431</c:v>
                </c:pt>
                <c:pt idx="587">
                  <c:v>2823.9795918367345</c:v>
                </c:pt>
                <c:pt idx="588">
                  <c:v>2823.7691001697794</c:v>
                </c:pt>
                <c:pt idx="589">
                  <c:v>2824.5762711864409</c:v>
                </c:pt>
                <c:pt idx="590">
                  <c:v>2825.1269035532996</c:v>
                </c:pt>
                <c:pt idx="591">
                  <c:v>2824.4087837837837</c:v>
                </c:pt>
                <c:pt idx="592">
                  <c:v>2824.1989881956156</c:v>
                </c:pt>
                <c:pt idx="593">
                  <c:v>2822.9797979797981</c:v>
                </c:pt>
                <c:pt idx="594">
                  <c:v>2823.0252100840335</c:v>
                </c:pt>
                <c:pt idx="595">
                  <c:v>2823.0704697986575</c:v>
                </c:pt>
                <c:pt idx="596">
                  <c:v>2823.1155778894472</c:v>
                </c:pt>
                <c:pt idx="597">
                  <c:v>2822.9096989966556</c:v>
                </c:pt>
                <c:pt idx="598">
                  <c:v>2821.9532554257094</c:v>
                </c:pt>
                <c:pt idx="599">
                  <c:v>2821.25</c:v>
                </c:pt>
                <c:pt idx="600">
                  <c:v>2820.7986688851915</c:v>
                </c:pt>
                <c:pt idx="601">
                  <c:v>2821.5946843853822</c:v>
                </c:pt>
                <c:pt idx="602">
                  <c:v>2822.3880597014927</c:v>
                </c:pt>
                <c:pt idx="603">
                  <c:v>2823.1788079470198</c:v>
                </c:pt>
                <c:pt idx="604">
                  <c:v>2822.7272727272725</c:v>
                </c:pt>
                <c:pt idx="605">
                  <c:v>2823.5148514851485</c:v>
                </c:pt>
                <c:pt idx="606">
                  <c:v>2824.2998352553541</c:v>
                </c:pt>
                <c:pt idx="607">
                  <c:v>2824.3421052631579</c:v>
                </c:pt>
                <c:pt idx="608">
                  <c:v>2823.8916256157636</c:v>
                </c:pt>
                <c:pt idx="609">
                  <c:v>2824.1803278688526</c:v>
                </c:pt>
                <c:pt idx="610">
                  <c:v>2823.2405891980361</c:v>
                </c:pt>
                <c:pt idx="611">
                  <c:v>2823.2843137254904</c:v>
                </c:pt>
                <c:pt idx="612">
                  <c:v>2824.0619902120716</c:v>
                </c:pt>
                <c:pt idx="613">
                  <c:v>2824.1042345276874</c:v>
                </c:pt>
                <c:pt idx="614">
                  <c:v>2824.8780487804879</c:v>
                </c:pt>
                <c:pt idx="615">
                  <c:v>2823.7012987012986</c:v>
                </c:pt>
                <c:pt idx="616">
                  <c:v>2824.4732576985411</c:v>
                </c:pt>
                <c:pt idx="617">
                  <c:v>2825</c:v>
                </c:pt>
                <c:pt idx="618">
                  <c:v>2824.0710823909531</c:v>
                </c:pt>
                <c:pt idx="619">
                  <c:v>2823.8709677419356</c:v>
                </c:pt>
                <c:pt idx="620">
                  <c:v>2824.1545893719808</c:v>
                </c:pt>
                <c:pt idx="621">
                  <c:v>2824.67845659164</c:v>
                </c:pt>
                <c:pt idx="622">
                  <c:v>2823.274478330658</c:v>
                </c:pt>
                <c:pt idx="623">
                  <c:v>2822.3557692307691</c:v>
                </c:pt>
                <c:pt idx="624">
                  <c:v>2822.16</c:v>
                </c:pt>
                <c:pt idx="625">
                  <c:v>2822.9233226837059</c:v>
                </c:pt>
                <c:pt idx="626">
                  <c:v>2823.4449760765551</c:v>
                </c:pt>
                <c:pt idx="627">
                  <c:v>2823.4872611464966</c:v>
                </c:pt>
                <c:pt idx="628">
                  <c:v>2824.006359300477</c:v>
                </c:pt>
                <c:pt idx="629">
                  <c:v>2823.3333333333335</c:v>
                </c:pt>
                <c:pt idx="630">
                  <c:v>2824.0887480190177</c:v>
                </c:pt>
                <c:pt idx="631">
                  <c:v>2823.8924050632913</c:v>
                </c:pt>
                <c:pt idx="632">
                  <c:v>2824.644549763033</c:v>
                </c:pt>
                <c:pt idx="633">
                  <c:v>2824.4479495268138</c:v>
                </c:pt>
                <c:pt idx="634">
                  <c:v>2823.5433070866143</c:v>
                </c:pt>
                <c:pt idx="635">
                  <c:v>2823.5849056603774</c:v>
                </c:pt>
                <c:pt idx="636">
                  <c:v>2823.6263736263736</c:v>
                </c:pt>
                <c:pt idx="637">
                  <c:v>2824.3730407523512</c:v>
                </c:pt>
                <c:pt idx="638">
                  <c:v>2824.8826291079813</c:v>
                </c:pt>
                <c:pt idx="639">
                  <c:v>2824.21875</c:v>
                </c:pt>
                <c:pt idx="640">
                  <c:v>2824.9609984399376</c:v>
                </c:pt>
                <c:pt idx="641">
                  <c:v>2824.0654205607475</c:v>
                </c:pt>
                <c:pt idx="642">
                  <c:v>2823.172628304821</c:v>
                </c:pt>
                <c:pt idx="643">
                  <c:v>2823.4472049689439</c:v>
                </c:pt>
                <c:pt idx="644">
                  <c:v>2824.1860465116279</c:v>
                </c:pt>
                <c:pt idx="645">
                  <c:v>2824.9226006191952</c:v>
                </c:pt>
                <c:pt idx="646">
                  <c:v>2824.9613601236474</c:v>
                </c:pt>
                <c:pt idx="647">
                  <c:v>2825.2314814814813</c:v>
                </c:pt>
                <c:pt idx="648">
                  <c:v>2825.9630200308166</c:v>
                </c:pt>
                <c:pt idx="649">
                  <c:v>2826.4615384615386</c:v>
                </c:pt>
                <c:pt idx="650">
                  <c:v>2827.1889400921659</c:v>
                </c:pt>
                <c:pt idx="651">
                  <c:v>2827.9141104294476</c:v>
                </c:pt>
                <c:pt idx="652">
                  <c:v>2827.9479326186829</c:v>
                </c:pt>
                <c:pt idx="653">
                  <c:v>2828.440366972477</c:v>
                </c:pt>
                <c:pt idx="654">
                  <c:v>2828.0152671755727</c:v>
                </c:pt>
                <c:pt idx="655">
                  <c:v>2828.0487804878048</c:v>
                </c:pt>
                <c:pt idx="656">
                  <c:v>2827.1689497716893</c:v>
                </c:pt>
                <c:pt idx="657">
                  <c:v>2826.7477203647418</c:v>
                </c:pt>
                <c:pt idx="658">
                  <c:v>2824.9620637329285</c:v>
                </c:pt>
                <c:pt idx="659">
                  <c:v>2825.681818181818</c:v>
                </c:pt>
                <c:pt idx="660">
                  <c:v>2825.264750378215</c:v>
                </c:pt>
                <c:pt idx="661">
                  <c:v>2825.5287009063445</c:v>
                </c:pt>
                <c:pt idx="662">
                  <c:v>2825.3393665158369</c:v>
                </c:pt>
                <c:pt idx="663">
                  <c:v>2825.602409638554</c:v>
                </c:pt>
                <c:pt idx="664">
                  <c:v>2826.3157894736842</c:v>
                </c:pt>
                <c:pt idx="665">
                  <c:v>2827.0270270270271</c:v>
                </c:pt>
                <c:pt idx="666">
                  <c:v>2827.5112443778112</c:v>
                </c:pt>
                <c:pt idx="667">
                  <c:v>2826.1976047904191</c:v>
                </c:pt>
                <c:pt idx="668">
                  <c:v>2826.9058295964123</c:v>
                </c:pt>
                <c:pt idx="669">
                  <c:v>2825.5970149253731</c:v>
                </c:pt>
                <c:pt idx="670">
                  <c:v>2826.3040238450076</c:v>
                </c:pt>
                <c:pt idx="671">
                  <c:v>2825.8928571428573</c:v>
                </c:pt>
                <c:pt idx="672">
                  <c:v>2826.597325408618</c:v>
                </c:pt>
                <c:pt idx="673">
                  <c:v>2826.854599406528</c:v>
                </c:pt>
                <c:pt idx="674">
                  <c:v>2825.7777777777778</c:v>
                </c:pt>
                <c:pt idx="675">
                  <c:v>2826.4792899408285</c:v>
                </c:pt>
                <c:pt idx="676">
                  <c:v>2827.1787296898078</c:v>
                </c:pt>
                <c:pt idx="677">
                  <c:v>2827.8761061946902</c:v>
                </c:pt>
                <c:pt idx="678">
                  <c:v>2827.6877761413843</c:v>
                </c:pt>
                <c:pt idx="679">
                  <c:v>2827.5</c:v>
                </c:pt>
                <c:pt idx="680">
                  <c:v>2828.1938325991191</c:v>
                </c:pt>
                <c:pt idx="681">
                  <c:v>2828.0058651026393</c:v>
                </c:pt>
                <c:pt idx="682">
                  <c:v>2828.6969253294292</c:v>
                </c:pt>
                <c:pt idx="683">
                  <c:v>2829.3859649122805</c:v>
                </c:pt>
                <c:pt idx="684">
                  <c:v>2829.1970802919709</c:v>
                </c:pt>
                <c:pt idx="685">
                  <c:v>2828.1341107871722</c:v>
                </c:pt>
                <c:pt idx="686">
                  <c:v>2828.8209606986898</c:v>
                </c:pt>
                <c:pt idx="687">
                  <c:v>2828.4156976744184</c:v>
                </c:pt>
                <c:pt idx="688">
                  <c:v>2829.1001451378811</c:v>
                </c:pt>
                <c:pt idx="689">
                  <c:v>2828.478260869565</c:v>
                </c:pt>
                <c:pt idx="690">
                  <c:v>2829.1606367583213</c:v>
                </c:pt>
                <c:pt idx="691">
                  <c:v>2828.7572254335259</c:v>
                </c:pt>
                <c:pt idx="692">
                  <c:v>2828.787878787879</c:v>
                </c:pt>
                <c:pt idx="693">
                  <c:v>2829.4668587896253</c:v>
                </c:pt>
                <c:pt idx="694">
                  <c:v>2830.1438848920861</c:v>
                </c:pt>
                <c:pt idx="695">
                  <c:v>2830.3879310344828</c:v>
                </c:pt>
                <c:pt idx="696">
                  <c:v>2830.8464849354377</c:v>
                </c:pt>
                <c:pt idx="697">
                  <c:v>2830.4441260744984</c:v>
                </c:pt>
                <c:pt idx="698">
                  <c:v>2831.1158798283263</c:v>
                </c:pt>
                <c:pt idx="699">
                  <c:v>2830.9285714285716</c:v>
                </c:pt>
                <c:pt idx="700">
                  <c:v>2831.3837375178318</c:v>
                </c:pt>
                <c:pt idx="701">
                  <c:v>2831.1965811965811</c:v>
                </c:pt>
                <c:pt idx="702">
                  <c:v>2831.0099573257467</c:v>
                </c:pt>
                <c:pt idx="703">
                  <c:v>2831.6761363636365</c:v>
                </c:pt>
                <c:pt idx="704">
                  <c:v>2831.2765957446809</c:v>
                </c:pt>
                <c:pt idx="705">
                  <c:v>2831.3031161473086</c:v>
                </c:pt>
                <c:pt idx="706">
                  <c:v>2831.9660537482318</c:v>
                </c:pt>
                <c:pt idx="707">
                  <c:v>2831.5677966101694</c:v>
                </c:pt>
                <c:pt idx="708">
                  <c:v>2831.1706629055006</c:v>
                </c:pt>
                <c:pt idx="709">
                  <c:v>2831.4084507042253</c:v>
                </c:pt>
                <c:pt idx="710">
                  <c:v>2831.6455696202534</c:v>
                </c:pt>
                <c:pt idx="711">
                  <c:v>2831.8820224719102</c:v>
                </c:pt>
                <c:pt idx="712">
                  <c:v>2831.6970546984571</c:v>
                </c:pt>
                <c:pt idx="713">
                  <c:v>2832.3529411764707</c:v>
                </c:pt>
                <c:pt idx="714">
                  <c:v>2833.0069930069931</c:v>
                </c:pt>
                <c:pt idx="715">
                  <c:v>2832.6117318435754</c:v>
                </c:pt>
                <c:pt idx="716">
                  <c:v>2831.7991631799164</c:v>
                </c:pt>
                <c:pt idx="717">
                  <c:v>2832.4512534818941</c:v>
                </c:pt>
                <c:pt idx="718">
                  <c:v>2832.2670375521557</c:v>
                </c:pt>
                <c:pt idx="719">
                  <c:v>2832.9166666666665</c:v>
                </c:pt>
                <c:pt idx="720">
                  <c:v>2832.9403606102637</c:v>
                </c:pt>
                <c:pt idx="721">
                  <c:v>2833.1717451523546</c:v>
                </c:pt>
                <c:pt idx="722">
                  <c:v>2832.1576763485477</c:v>
                </c:pt>
                <c:pt idx="723">
                  <c:v>2831.1464088397788</c:v>
                </c:pt>
                <c:pt idx="724">
                  <c:v>2830.9655172413795</c:v>
                </c:pt>
                <c:pt idx="725">
                  <c:v>2831.6115702479337</c:v>
                </c:pt>
                <c:pt idx="726">
                  <c:v>2831.8431911966986</c:v>
                </c:pt>
                <c:pt idx="727">
                  <c:v>2831.0439560439559</c:v>
                </c:pt>
                <c:pt idx="728">
                  <c:v>2831.4814814814813</c:v>
                </c:pt>
                <c:pt idx="729">
                  <c:v>2832.1232876712329</c:v>
                </c:pt>
                <c:pt idx="730">
                  <c:v>2832.5581395348836</c:v>
                </c:pt>
                <c:pt idx="731">
                  <c:v>2832.1721311475408</c:v>
                </c:pt>
                <c:pt idx="732">
                  <c:v>2831.3778990450205</c:v>
                </c:pt>
                <c:pt idx="733">
                  <c:v>2830.3814713896459</c:v>
                </c:pt>
                <c:pt idx="734">
                  <c:v>2830.408163265306</c:v>
                </c:pt>
                <c:pt idx="735">
                  <c:v>2829.8233695652175</c:v>
                </c:pt>
                <c:pt idx="736">
                  <c:v>2829.4436906377205</c:v>
                </c:pt>
                <c:pt idx="737">
                  <c:v>2829.4715447154472</c:v>
                </c:pt>
                <c:pt idx="738">
                  <c:v>2830.108254397835</c:v>
                </c:pt>
                <c:pt idx="739">
                  <c:v>2830.5405405405404</c:v>
                </c:pt>
                <c:pt idx="740">
                  <c:v>2829.7570850202428</c:v>
                </c:pt>
                <c:pt idx="741">
                  <c:v>2829.3800539083559</c:v>
                </c:pt>
                <c:pt idx="742">
                  <c:v>2830.0134589502018</c:v>
                </c:pt>
                <c:pt idx="743">
                  <c:v>2830.0403225806454</c:v>
                </c:pt>
                <c:pt idx="744">
                  <c:v>2830.469798657718</c:v>
                </c:pt>
                <c:pt idx="745">
                  <c:v>2831.0991957104557</c:v>
                </c:pt>
                <c:pt idx="746">
                  <c:v>2831.1244979919679</c:v>
                </c:pt>
                <c:pt idx="747">
                  <c:v>2830.5481283422459</c:v>
                </c:pt>
                <c:pt idx="748">
                  <c:v>2831.1748998664884</c:v>
                </c:pt>
                <c:pt idx="749">
                  <c:v>2831.8</c:v>
                </c:pt>
                <c:pt idx="750">
                  <c:v>2832.0239680426098</c:v>
                </c:pt>
                <c:pt idx="751">
                  <c:v>2832.4468085106382</c:v>
                </c:pt>
                <c:pt idx="752">
                  <c:v>2832.8685258964142</c:v>
                </c:pt>
                <c:pt idx="753">
                  <c:v>2833.4880636604776</c:v>
                </c:pt>
                <c:pt idx="754">
                  <c:v>2832.317880794702</c:v>
                </c:pt>
                <c:pt idx="755">
                  <c:v>2831.9444444444443</c:v>
                </c:pt>
                <c:pt idx="756">
                  <c:v>2832.5627476882432</c:v>
                </c:pt>
                <c:pt idx="757">
                  <c:v>2831.9920844327175</c:v>
                </c:pt>
                <c:pt idx="758">
                  <c:v>2832.01581027668</c:v>
                </c:pt>
                <c:pt idx="759">
                  <c:v>2832.2368421052633</c:v>
                </c:pt>
                <c:pt idx="760">
                  <c:v>2832.4572930354798</c:v>
                </c:pt>
                <c:pt idx="761">
                  <c:v>2833.0708661417325</c:v>
                </c:pt>
                <c:pt idx="762">
                  <c:v>2832.6998689384009</c:v>
                </c:pt>
                <c:pt idx="763">
                  <c:v>2833.3115183246073</c:v>
                </c:pt>
                <c:pt idx="764">
                  <c:v>2833.9215686274511</c:v>
                </c:pt>
                <c:pt idx="765">
                  <c:v>2833.3550913838121</c:v>
                </c:pt>
                <c:pt idx="766">
                  <c:v>2832.7900912646674</c:v>
                </c:pt>
                <c:pt idx="767">
                  <c:v>2832.8125</c:v>
                </c:pt>
                <c:pt idx="768">
                  <c:v>2833.2249674902469</c:v>
                </c:pt>
                <c:pt idx="769">
                  <c:v>2833.8311688311687</c:v>
                </c:pt>
                <c:pt idx="770">
                  <c:v>2833.6575875486383</c:v>
                </c:pt>
                <c:pt idx="771">
                  <c:v>2831.9300518134714</c:v>
                </c:pt>
                <c:pt idx="772">
                  <c:v>2831.3712807244501</c:v>
                </c:pt>
                <c:pt idx="773">
                  <c:v>2830.4263565891474</c:v>
                </c:pt>
                <c:pt idx="774">
                  <c:v>2830.6451612903224</c:v>
                </c:pt>
                <c:pt idx="775">
                  <c:v>2829.896907216495</c:v>
                </c:pt>
                <c:pt idx="776">
                  <c:v>2830.3088803088804</c:v>
                </c:pt>
                <c:pt idx="777">
                  <c:v>2829.177377892031</c:v>
                </c:pt>
                <c:pt idx="778">
                  <c:v>2828.8189987163028</c:v>
                </c:pt>
                <c:pt idx="779">
                  <c:v>2827.8846153846152</c:v>
                </c:pt>
                <c:pt idx="780">
                  <c:v>2827.5288092189498</c:v>
                </c:pt>
                <c:pt idx="781">
                  <c:v>2827.5575447570332</c:v>
                </c:pt>
                <c:pt idx="782">
                  <c:v>2827.2030651340997</c:v>
                </c:pt>
                <c:pt idx="783">
                  <c:v>2827.8061224489797</c:v>
                </c:pt>
                <c:pt idx="784">
                  <c:v>2827.4522292993629</c:v>
                </c:pt>
                <c:pt idx="785">
                  <c:v>2826.7175572519086</c:v>
                </c:pt>
                <c:pt idx="786">
                  <c:v>2826.9377382465059</c:v>
                </c:pt>
                <c:pt idx="787">
                  <c:v>2826.776649746193</c:v>
                </c:pt>
                <c:pt idx="788">
                  <c:v>2826.9961977186313</c:v>
                </c:pt>
                <c:pt idx="789">
                  <c:v>2826.0759493670885</c:v>
                </c:pt>
                <c:pt idx="790">
                  <c:v>2825.9165613147916</c:v>
                </c:pt>
                <c:pt idx="791">
                  <c:v>2825.568181818182</c:v>
                </c:pt>
                <c:pt idx="792">
                  <c:v>2826.1664564943253</c:v>
                </c:pt>
                <c:pt idx="793">
                  <c:v>2826.7632241813603</c:v>
                </c:pt>
                <c:pt idx="794">
                  <c:v>2825.8490566037735</c:v>
                </c:pt>
                <c:pt idx="795">
                  <c:v>2825.502512562814</c:v>
                </c:pt>
                <c:pt idx="796">
                  <c:v>2825.5332496863239</c:v>
                </c:pt>
                <c:pt idx="797">
                  <c:v>2826.1278195488721</c:v>
                </c:pt>
                <c:pt idx="798">
                  <c:v>2826.1576971214017</c:v>
                </c:pt>
                <c:pt idx="799">
                  <c:v>2826.75</c:v>
                </c:pt>
                <c:pt idx="800">
                  <c:v>2826.2172284644193</c:v>
                </c:pt>
                <c:pt idx="801">
                  <c:v>2826.2468827930174</c:v>
                </c:pt>
                <c:pt idx="802">
                  <c:v>2826.2764632627645</c:v>
                </c:pt>
                <c:pt idx="803">
                  <c:v>2826.8656716417909</c:v>
                </c:pt>
                <c:pt idx="804">
                  <c:v>2826.3354037267081</c:v>
                </c:pt>
                <c:pt idx="805">
                  <c:v>2826.9230769230771</c:v>
                </c:pt>
                <c:pt idx="806">
                  <c:v>2826.7657992565055</c:v>
                </c:pt>
                <c:pt idx="807">
                  <c:v>2826.7945544554455</c:v>
                </c:pt>
                <c:pt idx="808">
                  <c:v>2827.0086526576019</c:v>
                </c:pt>
                <c:pt idx="809">
                  <c:v>2826.2962962962961</c:v>
                </c:pt>
                <c:pt idx="810">
                  <c:v>2825.2157829839703</c:v>
                </c:pt>
                <c:pt idx="811">
                  <c:v>2825.8004926108374</c:v>
                </c:pt>
                <c:pt idx="812">
                  <c:v>2825.8302583025829</c:v>
                </c:pt>
                <c:pt idx="813">
                  <c:v>2826.4127764127766</c:v>
                </c:pt>
                <c:pt idx="814">
                  <c:v>2826.9938650306749</c:v>
                </c:pt>
                <c:pt idx="815">
                  <c:v>2826.6544117647059</c:v>
                </c:pt>
                <c:pt idx="816">
                  <c:v>2826.6829865361078</c:v>
                </c:pt>
                <c:pt idx="817">
                  <c:v>2827.2616136919314</c:v>
                </c:pt>
                <c:pt idx="818">
                  <c:v>2827.8388278388279</c:v>
                </c:pt>
                <c:pt idx="819">
                  <c:v>2827.6829268292681</c:v>
                </c:pt>
                <c:pt idx="820">
                  <c:v>2827.3447015834349</c:v>
                </c:pt>
                <c:pt idx="821">
                  <c:v>2827.007299270073</c:v>
                </c:pt>
                <c:pt idx="822">
                  <c:v>2826.6707168894291</c:v>
                </c:pt>
                <c:pt idx="823">
                  <c:v>2827.0631067961167</c:v>
                </c:pt>
                <c:pt idx="824">
                  <c:v>2827.6363636363635</c:v>
                </c:pt>
                <c:pt idx="825">
                  <c:v>2828.2082324455205</c:v>
                </c:pt>
                <c:pt idx="826">
                  <c:v>2828.7787182587667</c:v>
                </c:pt>
                <c:pt idx="827">
                  <c:v>2828.0797101449275</c:v>
                </c:pt>
                <c:pt idx="828">
                  <c:v>2828.6489746682751</c:v>
                </c:pt>
                <c:pt idx="829">
                  <c:v>2828.132530120482</c:v>
                </c:pt>
                <c:pt idx="830">
                  <c:v>2827.7978339350179</c:v>
                </c:pt>
                <c:pt idx="831">
                  <c:v>2826.9230769230771</c:v>
                </c:pt>
                <c:pt idx="832">
                  <c:v>2827.4909963985592</c:v>
                </c:pt>
                <c:pt idx="833">
                  <c:v>2828.0575539568345</c:v>
                </c:pt>
                <c:pt idx="834">
                  <c:v>2828.622754491018</c:v>
                </c:pt>
                <c:pt idx="835">
                  <c:v>2827.212918660287</c:v>
                </c:pt>
                <c:pt idx="836">
                  <c:v>2827.0609318996417</c:v>
                </c:pt>
                <c:pt idx="837">
                  <c:v>2827.6252983293557</c:v>
                </c:pt>
                <c:pt idx="838">
                  <c:v>2827.1156138259835</c:v>
                </c:pt>
                <c:pt idx="839">
                  <c:v>2827.6785714285716</c:v>
                </c:pt>
                <c:pt idx="840">
                  <c:v>2826.9916765755052</c:v>
                </c:pt>
                <c:pt idx="841">
                  <c:v>2827.1971496437054</c:v>
                </c:pt>
                <c:pt idx="842">
                  <c:v>2826.868327402135</c:v>
                </c:pt>
                <c:pt idx="843">
                  <c:v>2826.1848341232226</c:v>
                </c:pt>
                <c:pt idx="844">
                  <c:v>2826.7455621301774</c:v>
                </c:pt>
                <c:pt idx="845">
                  <c:v>2827.304964539007</c:v>
                </c:pt>
                <c:pt idx="846">
                  <c:v>2826.977567886659</c:v>
                </c:pt>
                <c:pt idx="847">
                  <c:v>2827.3584905660377</c:v>
                </c:pt>
                <c:pt idx="848">
                  <c:v>2826.8551236749117</c:v>
                </c:pt>
                <c:pt idx="849">
                  <c:v>2827.4117647058824</c:v>
                </c:pt>
                <c:pt idx="850">
                  <c:v>2827.4383078730907</c:v>
                </c:pt>
                <c:pt idx="851">
                  <c:v>2826.7605633802818</c:v>
                </c:pt>
                <c:pt idx="852">
                  <c:v>2827.3153575615474</c:v>
                </c:pt>
                <c:pt idx="853">
                  <c:v>2827.8688524590166</c:v>
                </c:pt>
                <c:pt idx="854">
                  <c:v>2828.0701754385964</c:v>
                </c:pt>
                <c:pt idx="855">
                  <c:v>2827.3948598130842</c:v>
                </c:pt>
                <c:pt idx="856">
                  <c:v>2827.9463243873979</c:v>
                </c:pt>
                <c:pt idx="857">
                  <c:v>2827.0979020979021</c:v>
                </c:pt>
                <c:pt idx="858">
                  <c:v>2827.6484284051221</c:v>
                </c:pt>
                <c:pt idx="859">
                  <c:v>2827.3255813953488</c:v>
                </c:pt>
                <c:pt idx="860">
                  <c:v>2827.5261324041812</c:v>
                </c:pt>
                <c:pt idx="861">
                  <c:v>2827.0301624129929</c:v>
                </c:pt>
                <c:pt idx="862">
                  <c:v>2827.0567786790266</c:v>
                </c:pt>
                <c:pt idx="863">
                  <c:v>2827.6041666666665</c:v>
                </c:pt>
                <c:pt idx="864">
                  <c:v>2826.4161849710981</c:v>
                </c:pt>
                <c:pt idx="865">
                  <c:v>2826.6166281755195</c:v>
                </c:pt>
                <c:pt idx="866">
                  <c:v>2826.9896193771629</c:v>
                </c:pt>
                <c:pt idx="867">
                  <c:v>2827.016129032258</c:v>
                </c:pt>
                <c:pt idx="868">
                  <c:v>2826.6973532796319</c:v>
                </c:pt>
                <c:pt idx="869">
                  <c:v>2827.2413793103447</c:v>
                </c:pt>
                <c:pt idx="870">
                  <c:v>2827.7841561423652</c:v>
                </c:pt>
                <c:pt idx="871">
                  <c:v>2828.3256880733943</c:v>
                </c:pt>
                <c:pt idx="872">
                  <c:v>2828.3505154639174</c:v>
                </c:pt>
                <c:pt idx="873">
                  <c:v>2828.8901601830662</c:v>
                </c:pt>
                <c:pt idx="874">
                  <c:v>2829.0857142857144</c:v>
                </c:pt>
                <c:pt idx="875">
                  <c:v>2829.6232876712329</c:v>
                </c:pt>
                <c:pt idx="876">
                  <c:v>2830.1596351197263</c:v>
                </c:pt>
                <c:pt idx="877">
                  <c:v>2830.3530751708427</c:v>
                </c:pt>
                <c:pt idx="878">
                  <c:v>2830.3754266211604</c:v>
                </c:pt>
                <c:pt idx="879">
                  <c:v>2830.909090909091</c:v>
                </c:pt>
                <c:pt idx="880">
                  <c:v>2831.4415437003404</c:v>
                </c:pt>
                <c:pt idx="881">
                  <c:v>2831.2925170068029</c:v>
                </c:pt>
                <c:pt idx="882">
                  <c:v>2831.1438278595697</c:v>
                </c:pt>
                <c:pt idx="883">
                  <c:v>2831.1651583710409</c:v>
                </c:pt>
                <c:pt idx="884">
                  <c:v>2830.8474576271187</c:v>
                </c:pt>
                <c:pt idx="885">
                  <c:v>2831.3769751693003</c:v>
                </c:pt>
                <c:pt idx="886">
                  <c:v>2831.9052987598648</c:v>
                </c:pt>
                <c:pt idx="887">
                  <c:v>2832.4324324324325</c:v>
                </c:pt>
                <c:pt idx="888">
                  <c:v>2832.1147356580427</c:v>
                </c:pt>
                <c:pt idx="889">
                  <c:v>2832.6404494382023</c:v>
                </c:pt>
                <c:pt idx="890">
                  <c:v>2833.1649831649834</c:v>
                </c:pt>
                <c:pt idx="891">
                  <c:v>2832.8475336322872</c:v>
                </c:pt>
                <c:pt idx="892">
                  <c:v>2832.1948488241883</c:v>
                </c:pt>
                <c:pt idx="893">
                  <c:v>2832.3825503355706</c:v>
                </c:pt>
                <c:pt idx="894">
                  <c:v>2832.7374301675977</c:v>
                </c:pt>
                <c:pt idx="895">
                  <c:v>2832.421875</c:v>
                </c:pt>
                <c:pt idx="896">
                  <c:v>2832.274247491639</c:v>
                </c:pt>
                <c:pt idx="897">
                  <c:v>2832.4610244988862</c:v>
                </c:pt>
                <c:pt idx="898">
                  <c:v>2831.9799777530588</c:v>
                </c:pt>
                <c:pt idx="899">
                  <c:v>2831.3333333333335</c:v>
                </c:pt>
                <c:pt idx="900">
                  <c:v>2831.5205327413983</c:v>
                </c:pt>
                <c:pt idx="901">
                  <c:v>2830.8758314855877</c:v>
                </c:pt>
                <c:pt idx="902">
                  <c:v>2830.2325581395348</c:v>
                </c:pt>
                <c:pt idx="903">
                  <c:v>2830.7522123893805</c:v>
                </c:pt>
                <c:pt idx="904">
                  <c:v>2830.1104972375692</c:v>
                </c:pt>
                <c:pt idx="905">
                  <c:v>2829.635761589404</c:v>
                </c:pt>
                <c:pt idx="906">
                  <c:v>2829.6582138919516</c:v>
                </c:pt>
                <c:pt idx="907">
                  <c:v>2830.1762114537446</c:v>
                </c:pt>
                <c:pt idx="908">
                  <c:v>2830.1980198019801</c:v>
                </c:pt>
                <c:pt idx="909">
                  <c:v>2830.2197802197802</c:v>
                </c:pt>
                <c:pt idx="910">
                  <c:v>2830.735455543359</c:v>
                </c:pt>
                <c:pt idx="911">
                  <c:v>2831.25</c:v>
                </c:pt>
                <c:pt idx="912">
                  <c:v>2830.9419496166483</c:v>
                </c:pt>
                <c:pt idx="913">
                  <c:v>2830.7986870897157</c:v>
                </c:pt>
                <c:pt idx="914">
                  <c:v>2830.9836065573772</c:v>
                </c:pt>
                <c:pt idx="915">
                  <c:v>2831.0043668122271</c:v>
                </c:pt>
                <c:pt idx="916">
                  <c:v>2830.370774263904</c:v>
                </c:pt>
                <c:pt idx="917">
                  <c:v>2830.3921568627452</c:v>
                </c:pt>
                <c:pt idx="918">
                  <c:v>2829.4341675734495</c:v>
                </c:pt>
                <c:pt idx="919">
                  <c:v>2829.4565217391305</c:v>
                </c:pt>
                <c:pt idx="920">
                  <c:v>2829.9674267100977</c:v>
                </c:pt>
                <c:pt idx="921">
                  <c:v>2830.4772234273319</c:v>
                </c:pt>
                <c:pt idx="922">
                  <c:v>2830.4983748645723</c:v>
                </c:pt>
                <c:pt idx="923">
                  <c:v>2830.1948051948052</c:v>
                </c:pt>
                <c:pt idx="924">
                  <c:v>2829.7297297297296</c:v>
                </c:pt>
                <c:pt idx="925">
                  <c:v>2830.2375809935206</c:v>
                </c:pt>
                <c:pt idx="926">
                  <c:v>2829.6116504854367</c:v>
                </c:pt>
                <c:pt idx="927">
                  <c:v>2830.1185344827586</c:v>
                </c:pt>
                <c:pt idx="928">
                  <c:v>2829.9784714747038</c:v>
                </c:pt>
                <c:pt idx="929">
                  <c:v>2829.6774193548385</c:v>
                </c:pt>
                <c:pt idx="930">
                  <c:v>2830.1825993555317</c:v>
                </c:pt>
                <c:pt idx="931">
                  <c:v>2830.2038626609442</c:v>
                </c:pt>
                <c:pt idx="932">
                  <c:v>2829.7427652733118</c:v>
                </c:pt>
                <c:pt idx="933">
                  <c:v>2829.1220556745184</c:v>
                </c:pt>
                <c:pt idx="934">
                  <c:v>2828.6631016042779</c:v>
                </c:pt>
                <c:pt idx="935">
                  <c:v>2828.2051282051284</c:v>
                </c:pt>
                <c:pt idx="936">
                  <c:v>2828.708644610459</c:v>
                </c:pt>
                <c:pt idx="937">
                  <c:v>2829.2110874200425</c:v>
                </c:pt>
                <c:pt idx="938">
                  <c:v>2829.7124600638977</c:v>
                </c:pt>
                <c:pt idx="939">
                  <c:v>2829.4148936170213</c:v>
                </c:pt>
                <c:pt idx="940">
                  <c:v>2829.596174282678</c:v>
                </c:pt>
                <c:pt idx="941">
                  <c:v>2830.0955414012737</c:v>
                </c:pt>
                <c:pt idx="942">
                  <c:v>2830.2757158006361</c:v>
                </c:pt>
                <c:pt idx="943">
                  <c:v>2829.343220338983</c:v>
                </c:pt>
                <c:pt idx="944">
                  <c:v>2829.3650793650795</c:v>
                </c:pt>
                <c:pt idx="945">
                  <c:v>2829.862579281184</c:v>
                </c:pt>
                <c:pt idx="946">
                  <c:v>2830.0422386483633</c:v>
                </c:pt>
                <c:pt idx="947">
                  <c:v>2829.4303797468356</c:v>
                </c:pt>
                <c:pt idx="948">
                  <c:v>2829.7681770284512</c:v>
                </c:pt>
                <c:pt idx="949">
                  <c:v>2829.9473684210525</c:v>
                </c:pt>
                <c:pt idx="950">
                  <c:v>2830.441640378549</c:v>
                </c:pt>
                <c:pt idx="951">
                  <c:v>2830.9348739495799</c:v>
                </c:pt>
                <c:pt idx="952">
                  <c:v>2830.4826862539348</c:v>
                </c:pt>
                <c:pt idx="953">
                  <c:v>2830.0314465408806</c:v>
                </c:pt>
                <c:pt idx="954">
                  <c:v>2830.523560209424</c:v>
                </c:pt>
                <c:pt idx="955">
                  <c:v>2830.3870292887027</c:v>
                </c:pt>
                <c:pt idx="956">
                  <c:v>2829.780564263323</c:v>
                </c:pt>
                <c:pt idx="957">
                  <c:v>2829.0187891440501</c:v>
                </c:pt>
                <c:pt idx="958">
                  <c:v>2829.0406673618354</c:v>
                </c:pt>
                <c:pt idx="959">
                  <c:v>2828.4375</c:v>
                </c:pt>
                <c:pt idx="960">
                  <c:v>2828.9281997918833</c:v>
                </c:pt>
                <c:pt idx="961">
                  <c:v>2828.4823284823283</c:v>
                </c:pt>
                <c:pt idx="962">
                  <c:v>2828.9719626168226</c:v>
                </c:pt>
                <c:pt idx="963">
                  <c:v>2828.0601659751037</c:v>
                </c:pt>
                <c:pt idx="964">
                  <c:v>2827.7720207253888</c:v>
                </c:pt>
                <c:pt idx="965">
                  <c:v>2827.7950310559008</c:v>
                </c:pt>
                <c:pt idx="966">
                  <c:v>2826.8872802481901</c:v>
                </c:pt>
                <c:pt idx="967">
                  <c:v>2826.7561983471073</c:v>
                </c:pt>
                <c:pt idx="968">
                  <c:v>2827.2445820433436</c:v>
                </c:pt>
                <c:pt idx="969">
                  <c:v>2827.7319587628867</c:v>
                </c:pt>
                <c:pt idx="970">
                  <c:v>2828.2183316168898</c:v>
                </c:pt>
                <c:pt idx="971">
                  <c:v>2828.7037037037039</c:v>
                </c:pt>
                <c:pt idx="972">
                  <c:v>2828.8797533401848</c:v>
                </c:pt>
                <c:pt idx="973">
                  <c:v>2829.3634496919917</c:v>
                </c:pt>
                <c:pt idx="974">
                  <c:v>2829.0769230769229</c:v>
                </c:pt>
                <c:pt idx="975">
                  <c:v>2829.0983606557379</c:v>
                </c:pt>
                <c:pt idx="976">
                  <c:v>2828.8126919140227</c:v>
                </c:pt>
                <c:pt idx="977">
                  <c:v>2828.0674846625766</c:v>
                </c:pt>
                <c:pt idx="978">
                  <c:v>2828.2431052093975</c:v>
                </c:pt>
                <c:pt idx="979">
                  <c:v>2828.7244897959185</c:v>
                </c:pt>
                <c:pt idx="980">
                  <c:v>2829.2048929663611</c:v>
                </c:pt>
                <c:pt idx="981">
                  <c:v>2829.3788187372706</c:v>
                </c:pt>
                <c:pt idx="982">
                  <c:v>2829.7049847405901</c:v>
                </c:pt>
                <c:pt idx="983">
                  <c:v>2829.5731707317073</c:v>
                </c:pt>
                <c:pt idx="984">
                  <c:v>2828.8324873096449</c:v>
                </c:pt>
                <c:pt idx="985">
                  <c:v>2828.2454361054765</c:v>
                </c:pt>
                <c:pt idx="986">
                  <c:v>2828.2674772036476</c:v>
                </c:pt>
                <c:pt idx="987">
                  <c:v>2828.1376518218622</c:v>
                </c:pt>
                <c:pt idx="988">
                  <c:v>2827.4014155712839</c:v>
                </c:pt>
                <c:pt idx="989">
                  <c:v>2827.121212121212</c:v>
                </c:pt>
                <c:pt idx="990">
                  <c:v>2827.2956609485368</c:v>
                </c:pt>
                <c:pt idx="991">
                  <c:v>2827.7721774193546</c:v>
                </c:pt>
                <c:pt idx="992">
                  <c:v>2827.9456193353476</c:v>
                </c:pt>
                <c:pt idx="993">
                  <c:v>2828.4205231388328</c:v>
                </c:pt>
                <c:pt idx="994">
                  <c:v>2828.8944723618092</c:v>
                </c:pt>
                <c:pt idx="995">
                  <c:v>2828.4638554216867</c:v>
                </c:pt>
                <c:pt idx="996">
                  <c:v>2828.6359077231696</c:v>
                </c:pt>
                <c:pt idx="997">
                  <c:v>2828.056112224449</c:v>
                </c:pt>
                <c:pt idx="998">
                  <c:v>2828.5285285285286</c:v>
                </c:pt>
                <c:pt idx="999">
                  <c:v>2828.55</c:v>
                </c:pt>
              </c:numCache>
            </c:numRef>
          </c:yVal>
          <c:smooth val="1"/>
          <c:extLst>
            <c:ext xmlns:c16="http://schemas.microsoft.com/office/drawing/2014/chart" uri="{C3380CC4-5D6E-409C-BE32-E72D297353CC}">
              <c16:uniqueId val="{00000000-0F91-487F-85B9-F2E5D1BE8D33}"/>
            </c:ext>
          </c:extLst>
        </c:ser>
        <c:dLbls>
          <c:showLegendKey val="0"/>
          <c:showVal val="0"/>
          <c:showCatName val="0"/>
          <c:showSerName val="0"/>
          <c:showPercent val="0"/>
          <c:showBubbleSize val="0"/>
        </c:dLbls>
        <c:axId val="504517199"/>
        <c:axId val="504519599"/>
      </c:scatterChart>
      <c:valAx>
        <c:axId val="504517199"/>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519599"/>
        <c:crosses val="autoZero"/>
        <c:crossBetween val="midCat"/>
      </c:valAx>
      <c:valAx>
        <c:axId val="504519599"/>
        <c:scaling>
          <c:orientation val="minMax"/>
          <c:min val="220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51719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Total Compensation Cost</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$150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Simulation'!$BV$6:$BV$1005</c:f>
              <c:numCache>
                <c:formatCode>"$"#,##0.00</c:formatCode>
                <c:ptCount val="1000"/>
                <c:pt idx="0">
                  <c:v>0</c:v>
                </c:pt>
                <c:pt idx="1">
                  <c:v>150</c:v>
                </c:pt>
                <c:pt idx="2">
                  <c:v>100</c:v>
                </c:pt>
                <c:pt idx="3">
                  <c:v>150</c:v>
                </c:pt>
                <c:pt idx="4">
                  <c:v>120</c:v>
                </c:pt>
                <c:pt idx="5">
                  <c:v>100</c:v>
                </c:pt>
                <c:pt idx="6">
                  <c:v>85.714285714285708</c:v>
                </c:pt>
                <c:pt idx="7">
                  <c:v>75</c:v>
                </c:pt>
                <c:pt idx="8">
                  <c:v>66.666666666666671</c:v>
                </c:pt>
                <c:pt idx="9">
                  <c:v>60</c:v>
                </c:pt>
                <c:pt idx="10">
                  <c:v>54.545454545454547</c:v>
                </c:pt>
                <c:pt idx="11">
                  <c:v>62.5</c:v>
                </c:pt>
                <c:pt idx="12">
                  <c:v>80.769230769230774</c:v>
                </c:pt>
                <c:pt idx="13">
                  <c:v>96.428571428571431</c:v>
                </c:pt>
                <c:pt idx="14">
                  <c:v>110</c:v>
                </c:pt>
                <c:pt idx="15">
                  <c:v>103.125</c:v>
                </c:pt>
                <c:pt idx="16">
                  <c:v>97.058823529411768</c:v>
                </c:pt>
                <c:pt idx="17">
                  <c:v>91.666666666666671</c:v>
                </c:pt>
                <c:pt idx="18">
                  <c:v>86.84210526315789</c:v>
                </c:pt>
                <c:pt idx="19">
                  <c:v>97.5</c:v>
                </c:pt>
                <c:pt idx="20">
                  <c:v>107.14285714285714</c:v>
                </c:pt>
                <c:pt idx="21">
                  <c:v>102.27272727272727</c:v>
                </c:pt>
                <c:pt idx="22">
                  <c:v>97.826086956521735</c:v>
                </c:pt>
                <c:pt idx="23">
                  <c:v>93.75</c:v>
                </c:pt>
                <c:pt idx="24">
                  <c:v>102</c:v>
                </c:pt>
                <c:pt idx="25">
                  <c:v>98.07692307692308</c:v>
                </c:pt>
                <c:pt idx="26">
                  <c:v>94.444444444444443</c:v>
                </c:pt>
                <c:pt idx="27">
                  <c:v>91.071428571428569</c:v>
                </c:pt>
                <c:pt idx="28">
                  <c:v>87.931034482758619</c:v>
                </c:pt>
                <c:pt idx="29">
                  <c:v>90</c:v>
                </c:pt>
                <c:pt idx="30">
                  <c:v>91.935483870967744</c:v>
                </c:pt>
                <c:pt idx="31">
                  <c:v>89.0625</c:v>
                </c:pt>
                <c:pt idx="32">
                  <c:v>95.454545454545453</c:v>
                </c:pt>
                <c:pt idx="33">
                  <c:v>92.647058823529406</c:v>
                </c:pt>
                <c:pt idx="34">
                  <c:v>90</c:v>
                </c:pt>
                <c:pt idx="35">
                  <c:v>91.666666666666671</c:v>
                </c:pt>
                <c:pt idx="36">
                  <c:v>89.189189189189193</c:v>
                </c:pt>
                <c:pt idx="37">
                  <c:v>86.84210526315789</c:v>
                </c:pt>
                <c:pt idx="38">
                  <c:v>84.615384615384613</c:v>
                </c:pt>
                <c:pt idx="39">
                  <c:v>90</c:v>
                </c:pt>
                <c:pt idx="40">
                  <c:v>87.804878048780495</c:v>
                </c:pt>
                <c:pt idx="41">
                  <c:v>85.714285714285708</c:v>
                </c:pt>
                <c:pt idx="42">
                  <c:v>90.697674418604649</c:v>
                </c:pt>
                <c:pt idx="43">
                  <c:v>88.63636363636364</c:v>
                </c:pt>
                <c:pt idx="44">
                  <c:v>93.333333333333329</c:v>
                </c:pt>
                <c:pt idx="45">
                  <c:v>97.826086956521735</c:v>
                </c:pt>
                <c:pt idx="46">
                  <c:v>95.744680851063833</c:v>
                </c:pt>
                <c:pt idx="47">
                  <c:v>100</c:v>
                </c:pt>
                <c:pt idx="48">
                  <c:v>97.959183673469383</c:v>
                </c:pt>
                <c:pt idx="49">
                  <c:v>96</c:v>
                </c:pt>
                <c:pt idx="50">
                  <c:v>97.058823529411768</c:v>
                </c:pt>
                <c:pt idx="51">
                  <c:v>95.192307692307693</c:v>
                </c:pt>
                <c:pt idx="52">
                  <c:v>93.396226415094333</c:v>
                </c:pt>
                <c:pt idx="53">
                  <c:v>91.666666666666671</c:v>
                </c:pt>
                <c:pt idx="54">
                  <c:v>95.454545454545453</c:v>
                </c:pt>
                <c:pt idx="55">
                  <c:v>93.75</c:v>
                </c:pt>
                <c:pt idx="56">
                  <c:v>92.10526315789474</c:v>
                </c:pt>
                <c:pt idx="57">
                  <c:v>95.689655172413794</c:v>
                </c:pt>
                <c:pt idx="58">
                  <c:v>94.067796610169495</c:v>
                </c:pt>
                <c:pt idx="59">
                  <c:v>97.5</c:v>
                </c:pt>
                <c:pt idx="60">
                  <c:v>100.81967213114754</c:v>
                </c:pt>
                <c:pt idx="61">
                  <c:v>101.61290322580645</c:v>
                </c:pt>
                <c:pt idx="62">
                  <c:v>100</c:v>
                </c:pt>
                <c:pt idx="63">
                  <c:v>103.125</c:v>
                </c:pt>
                <c:pt idx="64">
                  <c:v>101.53846153846153</c:v>
                </c:pt>
                <c:pt idx="65">
                  <c:v>100</c:v>
                </c:pt>
                <c:pt idx="66">
                  <c:v>98.507462686567166</c:v>
                </c:pt>
                <c:pt idx="67">
                  <c:v>101.47058823529412</c:v>
                </c:pt>
                <c:pt idx="68">
                  <c:v>100</c:v>
                </c:pt>
                <c:pt idx="69">
                  <c:v>98.571428571428569</c:v>
                </c:pt>
                <c:pt idx="70">
                  <c:v>97.183098591549296</c:v>
                </c:pt>
                <c:pt idx="71">
                  <c:v>100</c:v>
                </c:pt>
                <c:pt idx="72">
                  <c:v>98.630136986301366</c:v>
                </c:pt>
                <c:pt idx="73">
                  <c:v>101.35135135135135</c:v>
                </c:pt>
                <c:pt idx="74">
                  <c:v>104</c:v>
                </c:pt>
                <c:pt idx="75">
                  <c:v>102.63157894736842</c:v>
                </c:pt>
                <c:pt idx="76">
                  <c:v>101.2987012987013</c:v>
                </c:pt>
                <c:pt idx="77">
                  <c:v>103.84615384615384</c:v>
                </c:pt>
                <c:pt idx="78">
                  <c:v>102.53164556962025</c:v>
                </c:pt>
                <c:pt idx="79">
                  <c:v>103.125</c:v>
                </c:pt>
                <c:pt idx="80">
                  <c:v>101.85185185185185</c:v>
                </c:pt>
                <c:pt idx="81">
                  <c:v>100.60975609756098</c:v>
                </c:pt>
                <c:pt idx="82">
                  <c:v>103.01204819277109</c:v>
                </c:pt>
                <c:pt idx="83">
                  <c:v>101.78571428571429</c:v>
                </c:pt>
                <c:pt idx="84">
                  <c:v>100.58823529411765</c:v>
                </c:pt>
                <c:pt idx="85">
                  <c:v>101.16279069767442</c:v>
                </c:pt>
                <c:pt idx="86">
                  <c:v>100</c:v>
                </c:pt>
                <c:pt idx="87">
                  <c:v>102.27272727272727</c:v>
                </c:pt>
                <c:pt idx="88">
                  <c:v>101.12359550561797</c:v>
                </c:pt>
                <c:pt idx="89">
                  <c:v>100</c:v>
                </c:pt>
                <c:pt idx="90">
                  <c:v>102.1978021978022</c:v>
                </c:pt>
                <c:pt idx="91">
                  <c:v>104.34782608695652</c:v>
                </c:pt>
                <c:pt idx="92">
                  <c:v>103.2258064516129</c:v>
                </c:pt>
                <c:pt idx="93">
                  <c:v>102.12765957446808</c:v>
                </c:pt>
                <c:pt idx="94">
                  <c:v>101.05263157894737</c:v>
                </c:pt>
                <c:pt idx="95">
                  <c:v>100</c:v>
                </c:pt>
                <c:pt idx="96">
                  <c:v>100.51546391752578</c:v>
                </c:pt>
                <c:pt idx="97">
                  <c:v>99.489795918367349</c:v>
                </c:pt>
                <c:pt idx="98">
                  <c:v>101.51515151515152</c:v>
                </c:pt>
                <c:pt idx="99">
                  <c:v>100.5</c:v>
                </c:pt>
                <c:pt idx="100">
                  <c:v>99.504950495049499</c:v>
                </c:pt>
                <c:pt idx="101">
                  <c:v>98.529411764705884</c:v>
                </c:pt>
                <c:pt idx="102">
                  <c:v>99.029126213592235</c:v>
                </c:pt>
                <c:pt idx="103">
                  <c:v>100.96153846153847</c:v>
                </c:pt>
                <c:pt idx="104">
                  <c:v>100</c:v>
                </c:pt>
                <c:pt idx="105">
                  <c:v>99.056603773584911</c:v>
                </c:pt>
                <c:pt idx="106">
                  <c:v>100.93457943925233</c:v>
                </c:pt>
                <c:pt idx="107">
                  <c:v>101.38888888888889</c:v>
                </c:pt>
                <c:pt idx="108">
                  <c:v>100.45871559633028</c:v>
                </c:pt>
                <c:pt idx="109">
                  <c:v>99.545454545454547</c:v>
                </c:pt>
                <c:pt idx="110">
                  <c:v>101.35135135135135</c:v>
                </c:pt>
                <c:pt idx="111">
                  <c:v>100.44642857142857</c:v>
                </c:pt>
                <c:pt idx="112">
                  <c:v>102.21238938053098</c:v>
                </c:pt>
                <c:pt idx="113">
                  <c:v>101.31578947368421</c:v>
                </c:pt>
                <c:pt idx="114">
                  <c:v>100.43478260869566</c:v>
                </c:pt>
                <c:pt idx="115">
                  <c:v>99.568965517241381</c:v>
                </c:pt>
                <c:pt idx="116">
                  <c:v>98.717948717948715</c:v>
                </c:pt>
                <c:pt idx="117">
                  <c:v>97.881355932203391</c:v>
                </c:pt>
                <c:pt idx="118">
                  <c:v>97.058823529411768</c:v>
                </c:pt>
                <c:pt idx="119">
                  <c:v>96.25</c:v>
                </c:pt>
                <c:pt idx="120">
                  <c:v>97.933884297520663</c:v>
                </c:pt>
                <c:pt idx="121">
                  <c:v>99.590163934426229</c:v>
                </c:pt>
                <c:pt idx="122">
                  <c:v>101.21951219512195</c:v>
                </c:pt>
                <c:pt idx="123">
                  <c:v>102.8225806451613</c:v>
                </c:pt>
                <c:pt idx="124">
                  <c:v>102</c:v>
                </c:pt>
                <c:pt idx="125">
                  <c:v>103.57142857142857</c:v>
                </c:pt>
                <c:pt idx="126">
                  <c:v>102.75590551181102</c:v>
                </c:pt>
                <c:pt idx="127">
                  <c:v>103.125</c:v>
                </c:pt>
                <c:pt idx="128">
                  <c:v>102.32558139534883</c:v>
                </c:pt>
                <c:pt idx="129">
                  <c:v>101.53846153846153</c:v>
                </c:pt>
                <c:pt idx="130">
                  <c:v>100.76335877862596</c:v>
                </c:pt>
                <c:pt idx="131">
                  <c:v>102.27272727272727</c:v>
                </c:pt>
                <c:pt idx="132">
                  <c:v>103.75939849624061</c:v>
                </c:pt>
                <c:pt idx="133">
                  <c:v>102.98507462686567</c:v>
                </c:pt>
                <c:pt idx="134">
                  <c:v>102.22222222222223</c:v>
                </c:pt>
                <c:pt idx="135">
                  <c:v>103.67647058823529</c:v>
                </c:pt>
                <c:pt idx="136">
                  <c:v>102.91970802919708</c:v>
                </c:pt>
                <c:pt idx="137">
                  <c:v>102.17391304347827</c:v>
                </c:pt>
                <c:pt idx="138">
                  <c:v>103.59712230215827</c:v>
                </c:pt>
                <c:pt idx="139">
                  <c:v>102.85714285714286</c:v>
                </c:pt>
                <c:pt idx="140">
                  <c:v>104.25531914893617</c:v>
                </c:pt>
                <c:pt idx="141">
                  <c:v>105.63380281690141</c:v>
                </c:pt>
                <c:pt idx="142">
                  <c:v>104.89510489510489</c:v>
                </c:pt>
                <c:pt idx="143">
                  <c:v>104.16666666666667</c:v>
                </c:pt>
                <c:pt idx="144">
                  <c:v>103.44827586206897</c:v>
                </c:pt>
                <c:pt idx="145">
                  <c:v>104.79452054794521</c:v>
                </c:pt>
                <c:pt idx="146">
                  <c:v>106.12244897959184</c:v>
                </c:pt>
                <c:pt idx="147">
                  <c:v>107.43243243243244</c:v>
                </c:pt>
                <c:pt idx="148">
                  <c:v>108.7248322147651</c:v>
                </c:pt>
                <c:pt idx="149">
                  <c:v>108</c:v>
                </c:pt>
                <c:pt idx="150">
                  <c:v>109.27152317880795</c:v>
                </c:pt>
                <c:pt idx="151">
                  <c:v>108.55263157894737</c:v>
                </c:pt>
                <c:pt idx="152">
                  <c:v>109.80392156862744</c:v>
                </c:pt>
                <c:pt idx="153">
                  <c:v>109.09090909090909</c:v>
                </c:pt>
                <c:pt idx="154">
                  <c:v>110.3225806451613</c:v>
                </c:pt>
                <c:pt idx="155">
                  <c:v>109.61538461538461</c:v>
                </c:pt>
                <c:pt idx="156">
                  <c:v>108.9171974522293</c:v>
                </c:pt>
                <c:pt idx="157">
                  <c:v>110.12658227848101</c:v>
                </c:pt>
                <c:pt idx="158">
                  <c:v>109.43396226415095</c:v>
                </c:pt>
                <c:pt idx="159">
                  <c:v>108.75</c:v>
                </c:pt>
                <c:pt idx="160">
                  <c:v>109.00621118012423</c:v>
                </c:pt>
                <c:pt idx="161">
                  <c:v>108.33333333333333</c:v>
                </c:pt>
                <c:pt idx="162">
                  <c:v>109.50920245398773</c:v>
                </c:pt>
                <c:pt idx="163">
                  <c:v>108.84146341463415</c:v>
                </c:pt>
                <c:pt idx="164">
                  <c:v>108.18181818181819</c:v>
                </c:pt>
                <c:pt idx="165">
                  <c:v>107.53012048192771</c:v>
                </c:pt>
                <c:pt idx="166">
                  <c:v>107.78443113772455</c:v>
                </c:pt>
                <c:pt idx="167">
                  <c:v>107.14285714285714</c:v>
                </c:pt>
                <c:pt idx="168">
                  <c:v>106.50887573964496</c:v>
                </c:pt>
                <c:pt idx="169">
                  <c:v>105.88235294117646</c:v>
                </c:pt>
                <c:pt idx="170">
                  <c:v>105.26315789473684</c:v>
                </c:pt>
                <c:pt idx="171">
                  <c:v>104.65116279069767</c:v>
                </c:pt>
                <c:pt idx="172">
                  <c:v>104.04624277456648</c:v>
                </c:pt>
                <c:pt idx="173">
                  <c:v>105.17241379310344</c:v>
                </c:pt>
                <c:pt idx="174">
                  <c:v>104.57142857142857</c:v>
                </c:pt>
                <c:pt idx="175">
                  <c:v>103.97727272727273</c:v>
                </c:pt>
                <c:pt idx="176">
                  <c:v>105.08474576271186</c:v>
                </c:pt>
                <c:pt idx="177">
                  <c:v>104.49438202247191</c:v>
                </c:pt>
                <c:pt idx="178">
                  <c:v>103.91061452513966</c:v>
                </c:pt>
                <c:pt idx="179">
                  <c:v>103.33333333333333</c:v>
                </c:pt>
                <c:pt idx="180">
                  <c:v>102.76243093922652</c:v>
                </c:pt>
                <c:pt idx="181">
                  <c:v>103.84615384615384</c:v>
                </c:pt>
                <c:pt idx="182">
                  <c:v>103.27868852459017</c:v>
                </c:pt>
                <c:pt idx="183">
                  <c:v>102.71739130434783</c:v>
                </c:pt>
                <c:pt idx="184">
                  <c:v>102.16216216216216</c:v>
                </c:pt>
                <c:pt idx="185">
                  <c:v>101.61290322580645</c:v>
                </c:pt>
                <c:pt idx="186">
                  <c:v>101.06951871657753</c:v>
                </c:pt>
                <c:pt idx="187">
                  <c:v>102.12765957446808</c:v>
                </c:pt>
                <c:pt idx="188">
                  <c:v>101.58730158730158</c:v>
                </c:pt>
                <c:pt idx="189">
                  <c:v>101.05263157894737</c:v>
                </c:pt>
                <c:pt idx="190">
                  <c:v>100.52356020942409</c:v>
                </c:pt>
                <c:pt idx="191">
                  <c:v>100</c:v>
                </c:pt>
                <c:pt idx="192">
                  <c:v>101.03626943005182</c:v>
                </c:pt>
                <c:pt idx="193">
                  <c:v>100.51546391752578</c:v>
                </c:pt>
                <c:pt idx="194">
                  <c:v>100</c:v>
                </c:pt>
                <c:pt idx="195">
                  <c:v>99.489795918367349</c:v>
                </c:pt>
                <c:pt idx="196">
                  <c:v>98.984771573604064</c:v>
                </c:pt>
                <c:pt idx="197">
                  <c:v>100</c:v>
                </c:pt>
                <c:pt idx="198">
                  <c:v>99.497487437185924</c:v>
                </c:pt>
                <c:pt idx="199">
                  <c:v>99.75</c:v>
                </c:pt>
                <c:pt idx="200">
                  <c:v>99.253731343283576</c:v>
                </c:pt>
                <c:pt idx="201">
                  <c:v>98.762376237623769</c:v>
                </c:pt>
                <c:pt idx="202">
                  <c:v>98.275862068965523</c:v>
                </c:pt>
                <c:pt idx="203">
                  <c:v>99.264705882352942</c:v>
                </c:pt>
                <c:pt idx="204">
                  <c:v>100.2439024390244</c:v>
                </c:pt>
                <c:pt idx="205">
                  <c:v>99.757281553398059</c:v>
                </c:pt>
                <c:pt idx="206">
                  <c:v>99.275362318840578</c:v>
                </c:pt>
                <c:pt idx="207">
                  <c:v>98.79807692307692</c:v>
                </c:pt>
                <c:pt idx="208">
                  <c:v>98.325358851674636</c:v>
                </c:pt>
                <c:pt idx="209">
                  <c:v>99.285714285714292</c:v>
                </c:pt>
                <c:pt idx="210">
                  <c:v>100.23696682464455</c:v>
                </c:pt>
                <c:pt idx="211">
                  <c:v>99.764150943396231</c:v>
                </c:pt>
                <c:pt idx="212">
                  <c:v>100.70422535211267</c:v>
                </c:pt>
                <c:pt idx="213">
                  <c:v>100.23364485981308</c:v>
                </c:pt>
                <c:pt idx="214">
                  <c:v>101.16279069767442</c:v>
                </c:pt>
                <c:pt idx="215">
                  <c:v>102.08333333333333</c:v>
                </c:pt>
                <c:pt idx="216">
                  <c:v>101.61290322580645</c:v>
                </c:pt>
                <c:pt idx="217">
                  <c:v>101.14678899082568</c:v>
                </c:pt>
                <c:pt idx="218">
                  <c:v>100.68493150684931</c:v>
                </c:pt>
                <c:pt idx="219">
                  <c:v>100.22727272727273</c:v>
                </c:pt>
                <c:pt idx="220">
                  <c:v>101.13122171945702</c:v>
                </c:pt>
                <c:pt idx="221">
                  <c:v>102.02702702702703</c:v>
                </c:pt>
                <c:pt idx="222">
                  <c:v>101.5695067264574</c:v>
                </c:pt>
                <c:pt idx="223">
                  <c:v>101.11607142857143</c:v>
                </c:pt>
                <c:pt idx="224">
                  <c:v>100.66666666666667</c:v>
                </c:pt>
                <c:pt idx="225">
                  <c:v>100.22123893805309</c:v>
                </c:pt>
                <c:pt idx="226">
                  <c:v>99.779735682819378</c:v>
                </c:pt>
                <c:pt idx="227">
                  <c:v>100.65789473684211</c:v>
                </c:pt>
                <c:pt idx="228">
                  <c:v>101.52838427947599</c:v>
                </c:pt>
                <c:pt idx="229">
                  <c:v>101.08695652173913</c:v>
                </c:pt>
                <c:pt idx="230">
                  <c:v>101.94805194805195</c:v>
                </c:pt>
                <c:pt idx="231">
                  <c:v>101.50862068965517</c:v>
                </c:pt>
                <c:pt idx="232">
                  <c:v>101.07296137339056</c:v>
                </c:pt>
                <c:pt idx="233">
                  <c:v>100.64102564102564</c:v>
                </c:pt>
                <c:pt idx="234">
                  <c:v>100.21276595744681</c:v>
                </c:pt>
                <c:pt idx="235">
                  <c:v>101.05932203389831</c:v>
                </c:pt>
                <c:pt idx="236">
                  <c:v>100.63291139240506</c:v>
                </c:pt>
                <c:pt idx="237">
                  <c:v>100.21008403361344</c:v>
                </c:pt>
                <c:pt idx="238">
                  <c:v>101.04602510460251</c:v>
                </c:pt>
                <c:pt idx="239">
                  <c:v>100.625</c:v>
                </c:pt>
                <c:pt idx="240">
                  <c:v>100.20746887966806</c:v>
                </c:pt>
                <c:pt idx="241">
                  <c:v>99.793388429752071</c:v>
                </c:pt>
                <c:pt idx="242">
                  <c:v>99.382716049382722</c:v>
                </c:pt>
                <c:pt idx="243">
                  <c:v>98.97540983606558</c:v>
                </c:pt>
                <c:pt idx="244">
                  <c:v>98.571428571428569</c:v>
                </c:pt>
                <c:pt idx="245">
                  <c:v>99.390243902439025</c:v>
                </c:pt>
                <c:pt idx="246">
                  <c:v>100.20242914979757</c:v>
                </c:pt>
                <c:pt idx="247">
                  <c:v>99.798387096774192</c:v>
                </c:pt>
                <c:pt idx="248">
                  <c:v>99.397590361445779</c:v>
                </c:pt>
                <c:pt idx="249">
                  <c:v>99</c:v>
                </c:pt>
                <c:pt idx="250">
                  <c:v>98.605577689243034</c:v>
                </c:pt>
                <c:pt idx="251">
                  <c:v>98.214285714285708</c:v>
                </c:pt>
                <c:pt idx="252">
                  <c:v>97.826086956521735</c:v>
                </c:pt>
                <c:pt idx="253">
                  <c:v>98.622047244094489</c:v>
                </c:pt>
                <c:pt idx="254">
                  <c:v>98.235294117647058</c:v>
                </c:pt>
                <c:pt idx="255">
                  <c:v>98.4375</c:v>
                </c:pt>
                <c:pt idx="256">
                  <c:v>99.221789883268485</c:v>
                </c:pt>
                <c:pt idx="257">
                  <c:v>98.837209302325576</c:v>
                </c:pt>
                <c:pt idx="258">
                  <c:v>99.613899613899619</c:v>
                </c:pt>
                <c:pt idx="259">
                  <c:v>99.230769230769226</c:v>
                </c:pt>
                <c:pt idx="260">
                  <c:v>100</c:v>
                </c:pt>
                <c:pt idx="261">
                  <c:v>99.618320610687022</c:v>
                </c:pt>
                <c:pt idx="262">
                  <c:v>100.38022813688212</c:v>
                </c:pt>
                <c:pt idx="263">
                  <c:v>100</c:v>
                </c:pt>
                <c:pt idx="264">
                  <c:v>99.622641509433961</c:v>
                </c:pt>
                <c:pt idx="265">
                  <c:v>100.37593984962406</c:v>
                </c:pt>
                <c:pt idx="266">
                  <c:v>100</c:v>
                </c:pt>
                <c:pt idx="267">
                  <c:v>99.626865671641795</c:v>
                </c:pt>
                <c:pt idx="268">
                  <c:v>99.256505576208184</c:v>
                </c:pt>
                <c:pt idx="269">
                  <c:v>98.888888888888886</c:v>
                </c:pt>
                <c:pt idx="270">
                  <c:v>98.523985239852394</c:v>
                </c:pt>
                <c:pt idx="271">
                  <c:v>98.713235294117652</c:v>
                </c:pt>
                <c:pt idx="272">
                  <c:v>98.35164835164835</c:v>
                </c:pt>
                <c:pt idx="273">
                  <c:v>97.992700729927009</c:v>
                </c:pt>
                <c:pt idx="274">
                  <c:v>98.727272727272734</c:v>
                </c:pt>
                <c:pt idx="275">
                  <c:v>99.456521739130437</c:v>
                </c:pt>
                <c:pt idx="276">
                  <c:v>99.097472924187727</c:v>
                </c:pt>
                <c:pt idx="277">
                  <c:v>98.741007194244602</c:v>
                </c:pt>
                <c:pt idx="278">
                  <c:v>99.462365591397855</c:v>
                </c:pt>
                <c:pt idx="279">
                  <c:v>99.107142857142861</c:v>
                </c:pt>
                <c:pt idx="280">
                  <c:v>98.754448398576514</c:v>
                </c:pt>
                <c:pt idx="281">
                  <c:v>99.468085106382972</c:v>
                </c:pt>
                <c:pt idx="282">
                  <c:v>99.646643109540634</c:v>
                </c:pt>
                <c:pt idx="283">
                  <c:v>99.295774647887328</c:v>
                </c:pt>
                <c:pt idx="284">
                  <c:v>100</c:v>
                </c:pt>
                <c:pt idx="285">
                  <c:v>100.69930069930069</c:v>
                </c:pt>
                <c:pt idx="286">
                  <c:v>100.34843205574913</c:v>
                </c:pt>
                <c:pt idx="287">
                  <c:v>101.04166666666667</c:v>
                </c:pt>
                <c:pt idx="288">
                  <c:v>100.69204152249135</c:v>
                </c:pt>
                <c:pt idx="289">
                  <c:v>100.34482758620689</c:v>
                </c:pt>
                <c:pt idx="290">
                  <c:v>100</c:v>
                </c:pt>
                <c:pt idx="291">
                  <c:v>100.68493150684931</c:v>
                </c:pt>
                <c:pt idx="292">
                  <c:v>100.85324232081911</c:v>
                </c:pt>
                <c:pt idx="293">
                  <c:v>100.51020408163265</c:v>
                </c:pt>
                <c:pt idx="294">
                  <c:v>100.16949152542372</c:v>
                </c:pt>
                <c:pt idx="295">
                  <c:v>100.8445945945946</c:v>
                </c:pt>
                <c:pt idx="296">
                  <c:v>101.01010101010101</c:v>
                </c:pt>
                <c:pt idx="297">
                  <c:v>101.67785234899328</c:v>
                </c:pt>
                <c:pt idx="298">
                  <c:v>101.33779264214047</c:v>
                </c:pt>
                <c:pt idx="299">
                  <c:v>102</c:v>
                </c:pt>
                <c:pt idx="300">
                  <c:v>101.66112956810632</c:v>
                </c:pt>
                <c:pt idx="301">
                  <c:v>101.82119205298014</c:v>
                </c:pt>
                <c:pt idx="302">
                  <c:v>101.48514851485149</c:v>
                </c:pt>
                <c:pt idx="303">
                  <c:v>101.15131578947368</c:v>
                </c:pt>
                <c:pt idx="304">
                  <c:v>100.81967213114754</c:v>
                </c:pt>
                <c:pt idx="305">
                  <c:v>101.47058823529412</c:v>
                </c:pt>
                <c:pt idx="306">
                  <c:v>101.1400651465798</c:v>
                </c:pt>
                <c:pt idx="307">
                  <c:v>101.78571428571429</c:v>
                </c:pt>
                <c:pt idx="308">
                  <c:v>102.42718446601941</c:v>
                </c:pt>
                <c:pt idx="309">
                  <c:v>103.06451612903226</c:v>
                </c:pt>
                <c:pt idx="310">
                  <c:v>103.69774919614147</c:v>
                </c:pt>
                <c:pt idx="311">
                  <c:v>104.32692307692308</c:v>
                </c:pt>
                <c:pt idx="312">
                  <c:v>104.9520766773163</c:v>
                </c:pt>
                <c:pt idx="313">
                  <c:v>104.61783439490446</c:v>
                </c:pt>
                <c:pt idx="314">
                  <c:v>104.28571428571429</c:v>
                </c:pt>
                <c:pt idx="315">
                  <c:v>104.90506329113924</c:v>
                </c:pt>
                <c:pt idx="316">
                  <c:v>105.52050473186119</c:v>
                </c:pt>
                <c:pt idx="317">
                  <c:v>105.18867924528301</c:v>
                </c:pt>
                <c:pt idx="318">
                  <c:v>105.79937304075236</c:v>
                </c:pt>
                <c:pt idx="319">
                  <c:v>105.46875</c:v>
                </c:pt>
                <c:pt idx="320">
                  <c:v>106.07476635514018</c:v>
                </c:pt>
                <c:pt idx="321">
                  <c:v>106.67701863354037</c:v>
                </c:pt>
                <c:pt idx="322">
                  <c:v>106.3467492260062</c:v>
                </c:pt>
                <c:pt idx="323">
                  <c:v>106.94444444444444</c:v>
                </c:pt>
                <c:pt idx="324">
                  <c:v>106.61538461538461</c:v>
                </c:pt>
                <c:pt idx="325">
                  <c:v>106.74846625766871</c:v>
                </c:pt>
                <c:pt idx="326">
                  <c:v>107.33944954128441</c:v>
                </c:pt>
                <c:pt idx="327">
                  <c:v>107.01219512195122</c:v>
                </c:pt>
                <c:pt idx="328">
                  <c:v>107.59878419452887</c:v>
                </c:pt>
                <c:pt idx="329">
                  <c:v>108.18181818181819</c:v>
                </c:pt>
                <c:pt idx="330">
                  <c:v>107.85498489425981</c:v>
                </c:pt>
                <c:pt idx="331">
                  <c:v>108.43373493975903</c:v>
                </c:pt>
                <c:pt idx="332">
                  <c:v>108.10810810810811</c:v>
                </c:pt>
                <c:pt idx="333">
                  <c:v>108.68263473053892</c:v>
                </c:pt>
                <c:pt idx="334">
                  <c:v>108.35820895522389</c:v>
                </c:pt>
                <c:pt idx="335">
                  <c:v>108.92857142857143</c:v>
                </c:pt>
                <c:pt idx="336">
                  <c:v>108.60534124629081</c:v>
                </c:pt>
                <c:pt idx="337">
                  <c:v>108.28402366863905</c:v>
                </c:pt>
                <c:pt idx="338">
                  <c:v>107.96460176991151</c:v>
                </c:pt>
                <c:pt idx="339">
                  <c:v>107.64705882352941</c:v>
                </c:pt>
                <c:pt idx="340">
                  <c:v>107.33137829912023</c:v>
                </c:pt>
                <c:pt idx="341">
                  <c:v>107.01754385964912</c:v>
                </c:pt>
                <c:pt idx="342">
                  <c:v>107.5801749271137</c:v>
                </c:pt>
                <c:pt idx="343">
                  <c:v>108.13953488372093</c:v>
                </c:pt>
                <c:pt idx="344">
                  <c:v>107.82608695652173</c:v>
                </c:pt>
                <c:pt idx="345">
                  <c:v>107.51445086705202</c:v>
                </c:pt>
                <c:pt idx="346">
                  <c:v>108.06916426512969</c:v>
                </c:pt>
                <c:pt idx="347">
                  <c:v>107.75862068965517</c:v>
                </c:pt>
                <c:pt idx="348">
                  <c:v>107.44985673352436</c:v>
                </c:pt>
                <c:pt idx="349">
                  <c:v>108</c:v>
                </c:pt>
                <c:pt idx="350">
                  <c:v>108.54700854700855</c:v>
                </c:pt>
                <c:pt idx="351">
                  <c:v>108.23863636363636</c:v>
                </c:pt>
                <c:pt idx="352">
                  <c:v>108.78186968838527</c:v>
                </c:pt>
                <c:pt idx="353">
                  <c:v>108.47457627118644</c:v>
                </c:pt>
                <c:pt idx="354">
                  <c:v>108.16901408450704</c:v>
                </c:pt>
                <c:pt idx="355">
                  <c:v>107.86516853932584</c:v>
                </c:pt>
                <c:pt idx="356">
                  <c:v>107.56302521008404</c:v>
                </c:pt>
                <c:pt idx="357">
                  <c:v>108.10055865921788</c:v>
                </c:pt>
                <c:pt idx="358">
                  <c:v>107.79944289693593</c:v>
                </c:pt>
                <c:pt idx="359">
                  <c:v>108.33333333333333</c:v>
                </c:pt>
                <c:pt idx="360">
                  <c:v>108.86426592797784</c:v>
                </c:pt>
                <c:pt idx="361">
                  <c:v>108.56353591160222</c:v>
                </c:pt>
                <c:pt idx="362">
                  <c:v>108.26446280991736</c:v>
                </c:pt>
                <c:pt idx="363">
                  <c:v>107.96703296703296</c:v>
                </c:pt>
                <c:pt idx="364">
                  <c:v>107.67123287671232</c:v>
                </c:pt>
                <c:pt idx="365">
                  <c:v>107.37704918032787</c:v>
                </c:pt>
                <c:pt idx="366">
                  <c:v>107.08446866485014</c:v>
                </c:pt>
                <c:pt idx="367">
                  <c:v>106.79347826086956</c:v>
                </c:pt>
                <c:pt idx="368">
                  <c:v>106.5040650406504</c:v>
                </c:pt>
                <c:pt idx="369">
                  <c:v>107.02702702702703</c:v>
                </c:pt>
                <c:pt idx="370">
                  <c:v>107.54716981132076</c:v>
                </c:pt>
                <c:pt idx="371">
                  <c:v>108.06451612903226</c:v>
                </c:pt>
                <c:pt idx="372">
                  <c:v>108.57908847184987</c:v>
                </c:pt>
                <c:pt idx="373">
                  <c:v>108.28877005347593</c:v>
                </c:pt>
                <c:pt idx="374">
                  <c:v>108</c:v>
                </c:pt>
                <c:pt idx="375">
                  <c:v>108.51063829787235</c:v>
                </c:pt>
                <c:pt idx="376">
                  <c:v>108.22281167108753</c:v>
                </c:pt>
                <c:pt idx="377">
                  <c:v>107.93650793650794</c:v>
                </c:pt>
                <c:pt idx="378">
                  <c:v>108.04749340369393</c:v>
                </c:pt>
                <c:pt idx="379">
                  <c:v>108.15789473684211</c:v>
                </c:pt>
                <c:pt idx="380">
                  <c:v>107.8740157480315</c:v>
                </c:pt>
                <c:pt idx="381">
                  <c:v>107.59162303664921</c:v>
                </c:pt>
                <c:pt idx="382">
                  <c:v>108.09399477806788</c:v>
                </c:pt>
                <c:pt idx="383">
                  <c:v>107.8125</c:v>
                </c:pt>
                <c:pt idx="384">
                  <c:v>107.53246753246754</c:v>
                </c:pt>
                <c:pt idx="385">
                  <c:v>107.25388601036269</c:v>
                </c:pt>
                <c:pt idx="386">
                  <c:v>107.75193798449612</c:v>
                </c:pt>
                <c:pt idx="387">
                  <c:v>107.47422680412372</c:v>
                </c:pt>
                <c:pt idx="388">
                  <c:v>107.19794344473007</c:v>
                </c:pt>
                <c:pt idx="389">
                  <c:v>107.69230769230769</c:v>
                </c:pt>
                <c:pt idx="390">
                  <c:v>108.18414322250639</c:v>
                </c:pt>
                <c:pt idx="391">
                  <c:v>107.90816326530613</c:v>
                </c:pt>
                <c:pt idx="392">
                  <c:v>108.01526717557252</c:v>
                </c:pt>
                <c:pt idx="393">
                  <c:v>108.50253807106598</c:v>
                </c:pt>
                <c:pt idx="394">
                  <c:v>108.22784810126582</c:v>
                </c:pt>
                <c:pt idx="395">
                  <c:v>107.95454545454545</c:v>
                </c:pt>
                <c:pt idx="396">
                  <c:v>107.68261964735517</c:v>
                </c:pt>
                <c:pt idx="397">
                  <c:v>108.16582914572864</c:v>
                </c:pt>
                <c:pt idx="398">
                  <c:v>107.89473684210526</c:v>
                </c:pt>
                <c:pt idx="399">
                  <c:v>107.625</c:v>
                </c:pt>
                <c:pt idx="400">
                  <c:v>107.356608478803</c:v>
                </c:pt>
                <c:pt idx="401">
                  <c:v>107.08955223880596</c:v>
                </c:pt>
                <c:pt idx="402">
                  <c:v>107.56823821339951</c:v>
                </c:pt>
                <c:pt idx="403">
                  <c:v>107.30198019801981</c:v>
                </c:pt>
                <c:pt idx="404">
                  <c:v>107.77777777777777</c:v>
                </c:pt>
                <c:pt idx="405">
                  <c:v>107.51231527093596</c:v>
                </c:pt>
                <c:pt idx="406">
                  <c:v>107.24815724815724</c:v>
                </c:pt>
                <c:pt idx="407">
                  <c:v>106.98529411764706</c:v>
                </c:pt>
                <c:pt idx="408">
                  <c:v>107.45721271393643</c:v>
                </c:pt>
                <c:pt idx="409">
                  <c:v>107.19512195121951</c:v>
                </c:pt>
                <c:pt idx="410">
                  <c:v>106.93430656934306</c:v>
                </c:pt>
                <c:pt idx="411">
                  <c:v>106.6747572815534</c:v>
                </c:pt>
                <c:pt idx="412">
                  <c:v>107.14285714285714</c:v>
                </c:pt>
                <c:pt idx="413">
                  <c:v>107.60869565217391</c:v>
                </c:pt>
                <c:pt idx="414">
                  <c:v>107.34939759036145</c:v>
                </c:pt>
                <c:pt idx="415">
                  <c:v>107.09134615384616</c:v>
                </c:pt>
                <c:pt idx="416">
                  <c:v>106.83453237410072</c:v>
                </c:pt>
                <c:pt idx="417">
                  <c:v>106.57894736842105</c:v>
                </c:pt>
                <c:pt idx="418">
                  <c:v>106.32458233890215</c:v>
                </c:pt>
                <c:pt idx="419">
                  <c:v>106.42857142857143</c:v>
                </c:pt>
                <c:pt idx="420">
                  <c:v>106.17577197149643</c:v>
                </c:pt>
                <c:pt idx="421">
                  <c:v>106.63507109004739</c:v>
                </c:pt>
                <c:pt idx="422">
                  <c:v>106.38297872340425</c:v>
                </c:pt>
                <c:pt idx="423">
                  <c:v>106.48584905660377</c:v>
                </c:pt>
                <c:pt idx="424">
                  <c:v>106.23529411764706</c:v>
                </c:pt>
                <c:pt idx="425">
                  <c:v>105.98591549295774</c:v>
                </c:pt>
                <c:pt idx="426">
                  <c:v>105.73770491803279</c:v>
                </c:pt>
                <c:pt idx="427">
                  <c:v>105.49065420560747</c:v>
                </c:pt>
                <c:pt idx="428">
                  <c:v>105.94405594405595</c:v>
                </c:pt>
                <c:pt idx="429">
                  <c:v>105.69767441860465</c:v>
                </c:pt>
                <c:pt idx="430">
                  <c:v>105.4524361948956</c:v>
                </c:pt>
                <c:pt idx="431">
                  <c:v>105.20833333333333</c:v>
                </c:pt>
                <c:pt idx="432">
                  <c:v>105.65819861431871</c:v>
                </c:pt>
                <c:pt idx="433">
                  <c:v>105.4147465437788</c:v>
                </c:pt>
                <c:pt idx="434">
                  <c:v>105.17241379310344</c:v>
                </c:pt>
                <c:pt idx="435">
                  <c:v>105.61926605504587</c:v>
                </c:pt>
                <c:pt idx="436">
                  <c:v>105.37757437070938</c:v>
                </c:pt>
                <c:pt idx="437">
                  <c:v>105.82191780821918</c:v>
                </c:pt>
                <c:pt idx="438">
                  <c:v>105.58086560364465</c:v>
                </c:pt>
                <c:pt idx="439">
                  <c:v>105.34090909090909</c:v>
                </c:pt>
                <c:pt idx="440">
                  <c:v>105.78231292517007</c:v>
                </c:pt>
                <c:pt idx="441">
                  <c:v>106.22171945701358</c:v>
                </c:pt>
                <c:pt idx="442">
                  <c:v>106.65914221218962</c:v>
                </c:pt>
                <c:pt idx="443">
                  <c:v>106.41891891891892</c:v>
                </c:pt>
                <c:pt idx="444">
                  <c:v>106.17977528089888</c:v>
                </c:pt>
                <c:pt idx="445">
                  <c:v>105.94170403587444</c:v>
                </c:pt>
                <c:pt idx="446">
                  <c:v>105.70469798657719</c:v>
                </c:pt>
                <c:pt idx="447">
                  <c:v>105.46875</c:v>
                </c:pt>
                <c:pt idx="448">
                  <c:v>105.56792873051225</c:v>
                </c:pt>
                <c:pt idx="449">
                  <c:v>106</c:v>
                </c:pt>
                <c:pt idx="450">
                  <c:v>106.09756097560975</c:v>
                </c:pt>
                <c:pt idx="451">
                  <c:v>106.19469026548673</c:v>
                </c:pt>
                <c:pt idx="452">
                  <c:v>106.62251655629139</c:v>
                </c:pt>
                <c:pt idx="453">
                  <c:v>106.38766519823788</c:v>
                </c:pt>
                <c:pt idx="454">
                  <c:v>106.15384615384616</c:v>
                </c:pt>
                <c:pt idx="455">
                  <c:v>105.92105263157895</c:v>
                </c:pt>
                <c:pt idx="456">
                  <c:v>106.34573304157549</c:v>
                </c:pt>
                <c:pt idx="457">
                  <c:v>106.76855895196506</c:v>
                </c:pt>
                <c:pt idx="458">
                  <c:v>106.53594771241831</c:v>
                </c:pt>
                <c:pt idx="459">
                  <c:v>106.30434782608695</c:v>
                </c:pt>
                <c:pt idx="460">
                  <c:v>106.72451193058568</c:v>
                </c:pt>
                <c:pt idx="461">
                  <c:v>107.14285714285714</c:v>
                </c:pt>
                <c:pt idx="462">
                  <c:v>106.91144708423326</c:v>
                </c:pt>
                <c:pt idx="463">
                  <c:v>107.32758620689656</c:v>
                </c:pt>
                <c:pt idx="464">
                  <c:v>107.74193548387096</c:v>
                </c:pt>
                <c:pt idx="465">
                  <c:v>108.15450643776823</c:v>
                </c:pt>
                <c:pt idx="466">
                  <c:v>108.56531049250535</c:v>
                </c:pt>
                <c:pt idx="467">
                  <c:v>108.97435897435898</c:v>
                </c:pt>
                <c:pt idx="468">
                  <c:v>109.3816631130064</c:v>
                </c:pt>
                <c:pt idx="469">
                  <c:v>109.78723404255319</c:v>
                </c:pt>
                <c:pt idx="470">
                  <c:v>110.19108280254777</c:v>
                </c:pt>
                <c:pt idx="471">
                  <c:v>109.95762711864407</c:v>
                </c:pt>
                <c:pt idx="472">
                  <c:v>109.72515856236787</c:v>
                </c:pt>
                <c:pt idx="473">
                  <c:v>109.81012658227849</c:v>
                </c:pt>
                <c:pt idx="474">
                  <c:v>110.21052631578948</c:v>
                </c:pt>
                <c:pt idx="475">
                  <c:v>109.97899159663865</c:v>
                </c:pt>
                <c:pt idx="476">
                  <c:v>110.37735849056604</c:v>
                </c:pt>
                <c:pt idx="477">
                  <c:v>110.14644351464435</c:v>
                </c:pt>
                <c:pt idx="478">
                  <c:v>109.91649269311064</c:v>
                </c:pt>
                <c:pt idx="479">
                  <c:v>110.3125</c:v>
                </c:pt>
                <c:pt idx="480">
                  <c:v>110.08316008316008</c:v>
                </c:pt>
                <c:pt idx="481">
                  <c:v>109.85477178423237</c:v>
                </c:pt>
                <c:pt idx="482">
                  <c:v>109.62732919254658</c:v>
                </c:pt>
                <c:pt idx="483">
                  <c:v>109.40082644628099</c:v>
                </c:pt>
                <c:pt idx="484">
                  <c:v>109.17525773195877</c:v>
                </c:pt>
                <c:pt idx="485">
                  <c:v>109.25925925925925</c:v>
                </c:pt>
                <c:pt idx="486">
                  <c:v>109.03490759753593</c:v>
                </c:pt>
                <c:pt idx="487">
                  <c:v>108.81147540983606</c:v>
                </c:pt>
                <c:pt idx="488">
                  <c:v>108.89570552147239</c:v>
                </c:pt>
                <c:pt idx="489">
                  <c:v>108.67346938775511</c:v>
                </c:pt>
                <c:pt idx="490">
                  <c:v>108.4521384928717</c:v>
                </c:pt>
                <c:pt idx="491">
                  <c:v>108.23170731707317</c:v>
                </c:pt>
                <c:pt idx="492">
                  <c:v>108.01217038539554</c:v>
                </c:pt>
                <c:pt idx="493">
                  <c:v>108.09716599190283</c:v>
                </c:pt>
                <c:pt idx="494">
                  <c:v>107.87878787878788</c:v>
                </c:pt>
                <c:pt idx="495">
                  <c:v>108.26612903225806</c:v>
                </c:pt>
                <c:pt idx="496">
                  <c:v>108.04828973843058</c:v>
                </c:pt>
                <c:pt idx="497">
                  <c:v>107.83132530120481</c:v>
                </c:pt>
                <c:pt idx="498">
                  <c:v>107.61523046092185</c:v>
                </c:pt>
                <c:pt idx="499">
                  <c:v>107.4</c:v>
                </c:pt>
                <c:pt idx="500">
                  <c:v>107.18562874251496</c:v>
                </c:pt>
                <c:pt idx="501">
                  <c:v>107.56972111553785</c:v>
                </c:pt>
                <c:pt idx="502">
                  <c:v>107.3558648111332</c:v>
                </c:pt>
                <c:pt idx="503">
                  <c:v>107.73809523809524</c:v>
                </c:pt>
                <c:pt idx="504">
                  <c:v>107.52475247524752</c:v>
                </c:pt>
                <c:pt idx="505">
                  <c:v>107.90513833992095</c:v>
                </c:pt>
                <c:pt idx="506">
                  <c:v>107.69230769230769</c:v>
                </c:pt>
                <c:pt idx="507">
                  <c:v>107.48031496062993</c:v>
                </c:pt>
                <c:pt idx="508">
                  <c:v>107.26915520628684</c:v>
                </c:pt>
                <c:pt idx="509">
                  <c:v>107.64705882352941</c:v>
                </c:pt>
                <c:pt idx="510">
                  <c:v>107.72994129158512</c:v>
                </c:pt>
                <c:pt idx="511">
                  <c:v>107.51953125</c:v>
                </c:pt>
                <c:pt idx="512">
                  <c:v>107.89473684210526</c:v>
                </c:pt>
                <c:pt idx="513">
                  <c:v>107.68482490272373</c:v>
                </c:pt>
                <c:pt idx="514">
                  <c:v>108.05825242718447</c:v>
                </c:pt>
                <c:pt idx="515">
                  <c:v>107.84883720930233</c:v>
                </c:pt>
                <c:pt idx="516">
                  <c:v>107.64023210831722</c:v>
                </c:pt>
                <c:pt idx="517">
                  <c:v>107.43243243243244</c:v>
                </c:pt>
                <c:pt idx="518">
                  <c:v>107.22543352601156</c:v>
                </c:pt>
                <c:pt idx="519">
                  <c:v>107.01923076923077</c:v>
                </c:pt>
                <c:pt idx="520">
                  <c:v>107.38963531669866</c:v>
                </c:pt>
                <c:pt idx="521">
                  <c:v>107.18390804597701</c:v>
                </c:pt>
                <c:pt idx="522">
                  <c:v>106.97896749521989</c:v>
                </c:pt>
                <c:pt idx="523">
                  <c:v>106.77480916030534</c:v>
                </c:pt>
                <c:pt idx="524">
                  <c:v>106.57142857142857</c:v>
                </c:pt>
                <c:pt idx="525">
                  <c:v>106.36882129277566</c:v>
                </c:pt>
                <c:pt idx="526">
                  <c:v>106.16698292220114</c:v>
                </c:pt>
                <c:pt idx="527">
                  <c:v>105.96590909090909</c:v>
                </c:pt>
                <c:pt idx="528">
                  <c:v>106.33270321361059</c:v>
                </c:pt>
                <c:pt idx="529">
                  <c:v>106.13207547169812</c:v>
                </c:pt>
                <c:pt idx="530">
                  <c:v>106.49717514124293</c:v>
                </c:pt>
                <c:pt idx="531">
                  <c:v>106.8609022556391</c:v>
                </c:pt>
                <c:pt idx="532">
                  <c:v>106.66041275797373</c:v>
                </c:pt>
                <c:pt idx="533">
                  <c:v>106.46067415730337</c:v>
                </c:pt>
                <c:pt idx="534">
                  <c:v>106.26168224299066</c:v>
                </c:pt>
                <c:pt idx="535">
                  <c:v>106.06343283582089</c:v>
                </c:pt>
                <c:pt idx="536">
                  <c:v>106.42458100558659</c:v>
                </c:pt>
                <c:pt idx="537">
                  <c:v>106.22676579925651</c:v>
                </c:pt>
                <c:pt idx="538">
                  <c:v>106.02968460111317</c:v>
                </c:pt>
                <c:pt idx="539">
                  <c:v>106.38888888888889</c:v>
                </c:pt>
                <c:pt idx="540">
                  <c:v>106.19223659889094</c:v>
                </c:pt>
                <c:pt idx="541">
                  <c:v>105.99630996309963</c:v>
                </c:pt>
                <c:pt idx="542">
                  <c:v>105.8011049723757</c:v>
                </c:pt>
                <c:pt idx="543">
                  <c:v>105.60661764705883</c:v>
                </c:pt>
                <c:pt idx="544">
                  <c:v>105.41284403669725</c:v>
                </c:pt>
                <c:pt idx="545">
                  <c:v>105.21978021978022</c:v>
                </c:pt>
                <c:pt idx="546">
                  <c:v>105.02742230347349</c:v>
                </c:pt>
                <c:pt idx="547">
                  <c:v>104.83576642335767</c:v>
                </c:pt>
                <c:pt idx="548">
                  <c:v>104.64480874316939</c:v>
                </c:pt>
                <c:pt idx="549">
                  <c:v>104.45454545454545</c:v>
                </c:pt>
                <c:pt idx="550">
                  <c:v>104.26497277676951</c:v>
                </c:pt>
                <c:pt idx="551">
                  <c:v>104.07608695652173</c:v>
                </c:pt>
                <c:pt idx="552">
                  <c:v>104.43037974683544</c:v>
                </c:pt>
                <c:pt idx="553">
                  <c:v>104.24187725631769</c:v>
                </c:pt>
                <c:pt idx="554">
                  <c:v>104.5945945945946</c:v>
                </c:pt>
                <c:pt idx="555">
                  <c:v>104.40647482014388</c:v>
                </c:pt>
                <c:pt idx="556">
                  <c:v>104.21903052064631</c:v>
                </c:pt>
                <c:pt idx="557">
                  <c:v>104.56989247311827</c:v>
                </c:pt>
                <c:pt idx="558">
                  <c:v>104.38282647584973</c:v>
                </c:pt>
                <c:pt idx="559">
                  <c:v>104.19642857142857</c:v>
                </c:pt>
                <c:pt idx="560">
                  <c:v>104.01069518716578</c:v>
                </c:pt>
                <c:pt idx="561">
                  <c:v>104.35943060498221</c:v>
                </c:pt>
                <c:pt idx="562">
                  <c:v>104.70692717584369</c:v>
                </c:pt>
                <c:pt idx="563">
                  <c:v>104.52127659574468</c:v>
                </c:pt>
                <c:pt idx="564">
                  <c:v>104.33628318584071</c:v>
                </c:pt>
                <c:pt idx="565">
                  <c:v>104.15194346289752</c:v>
                </c:pt>
                <c:pt idx="566">
                  <c:v>103.96825396825396</c:v>
                </c:pt>
                <c:pt idx="567">
                  <c:v>103.78521126760563</c:v>
                </c:pt>
                <c:pt idx="568">
                  <c:v>103.60281195079087</c:v>
                </c:pt>
                <c:pt idx="569">
                  <c:v>103.42105263157895</c:v>
                </c:pt>
                <c:pt idx="570">
                  <c:v>103.2399299474606</c:v>
                </c:pt>
                <c:pt idx="571">
                  <c:v>103.05944055944056</c:v>
                </c:pt>
                <c:pt idx="572">
                  <c:v>102.87958115183245</c:v>
                </c:pt>
                <c:pt idx="573">
                  <c:v>102.96167247386759</c:v>
                </c:pt>
                <c:pt idx="574">
                  <c:v>102.78260869565217</c:v>
                </c:pt>
                <c:pt idx="575">
                  <c:v>102.60416666666667</c:v>
                </c:pt>
                <c:pt idx="576">
                  <c:v>102.4263431542461</c:v>
                </c:pt>
                <c:pt idx="577">
                  <c:v>102.24913494809688</c:v>
                </c:pt>
                <c:pt idx="578">
                  <c:v>102.07253886010362</c:v>
                </c:pt>
                <c:pt idx="579">
                  <c:v>101.89655172413794</c:v>
                </c:pt>
                <c:pt idx="580">
                  <c:v>101.72117039586919</c:v>
                </c:pt>
                <c:pt idx="581">
                  <c:v>101.54639175257732</c:v>
                </c:pt>
                <c:pt idx="582">
                  <c:v>101.37221269296741</c:v>
                </c:pt>
                <c:pt idx="583">
                  <c:v>101.71232876712328</c:v>
                </c:pt>
                <c:pt idx="584">
                  <c:v>101.53846153846153</c:v>
                </c:pt>
                <c:pt idx="585">
                  <c:v>101.36518771331058</c:v>
                </c:pt>
                <c:pt idx="586">
                  <c:v>101.19250425894379</c:v>
                </c:pt>
                <c:pt idx="587">
                  <c:v>101.0204081632653</c:v>
                </c:pt>
                <c:pt idx="588">
                  <c:v>100.84889643463498</c:v>
                </c:pt>
                <c:pt idx="589">
                  <c:v>101.1864406779661</c:v>
                </c:pt>
                <c:pt idx="590">
                  <c:v>101.26903553299492</c:v>
                </c:pt>
                <c:pt idx="591">
                  <c:v>101.09797297297297</c:v>
                </c:pt>
                <c:pt idx="592">
                  <c:v>100.9274873524452</c:v>
                </c:pt>
                <c:pt idx="593">
                  <c:v>100.75757575757575</c:v>
                </c:pt>
                <c:pt idx="594">
                  <c:v>100.58823529411765</c:v>
                </c:pt>
                <c:pt idx="595">
                  <c:v>100.41946308724832</c:v>
                </c:pt>
                <c:pt idx="596">
                  <c:v>100.25125628140704</c:v>
                </c:pt>
                <c:pt idx="597">
                  <c:v>100.08361204013377</c:v>
                </c:pt>
                <c:pt idx="598">
                  <c:v>99.916527545909844</c:v>
                </c:pt>
                <c:pt idx="599">
                  <c:v>99.75</c:v>
                </c:pt>
                <c:pt idx="600">
                  <c:v>99.584026622296179</c:v>
                </c:pt>
                <c:pt idx="601">
                  <c:v>99.916943521594689</c:v>
                </c:pt>
                <c:pt idx="602">
                  <c:v>100.24875621890547</c:v>
                </c:pt>
                <c:pt idx="603">
                  <c:v>100.57947019867549</c:v>
                </c:pt>
                <c:pt idx="604">
                  <c:v>100.41322314049587</c:v>
                </c:pt>
                <c:pt idx="605">
                  <c:v>100.74257425742574</c:v>
                </c:pt>
                <c:pt idx="606">
                  <c:v>101.07084019769357</c:v>
                </c:pt>
                <c:pt idx="607">
                  <c:v>100.90460526315789</c:v>
                </c:pt>
                <c:pt idx="608">
                  <c:v>100.73891625615764</c:v>
                </c:pt>
                <c:pt idx="609">
                  <c:v>100.57377049180327</c:v>
                </c:pt>
                <c:pt idx="610">
                  <c:v>100.40916530278233</c:v>
                </c:pt>
                <c:pt idx="611">
                  <c:v>100.24509803921569</c:v>
                </c:pt>
                <c:pt idx="612">
                  <c:v>100.57096247960848</c:v>
                </c:pt>
                <c:pt idx="613">
                  <c:v>100.4071661237785</c:v>
                </c:pt>
                <c:pt idx="614">
                  <c:v>100.73170731707317</c:v>
                </c:pt>
                <c:pt idx="615">
                  <c:v>100.56818181818181</c:v>
                </c:pt>
                <c:pt idx="616">
                  <c:v>100.89141004862236</c:v>
                </c:pt>
                <c:pt idx="617">
                  <c:v>100.97087378640776</c:v>
                </c:pt>
                <c:pt idx="618">
                  <c:v>100.80775444264944</c:v>
                </c:pt>
                <c:pt idx="619">
                  <c:v>100.64516129032258</c:v>
                </c:pt>
                <c:pt idx="620">
                  <c:v>100.48309178743962</c:v>
                </c:pt>
                <c:pt idx="621">
                  <c:v>100.56270096463022</c:v>
                </c:pt>
                <c:pt idx="622">
                  <c:v>100.40128410914927</c:v>
                </c:pt>
                <c:pt idx="623">
                  <c:v>100.24038461538461</c:v>
                </c:pt>
                <c:pt idx="624">
                  <c:v>100.08</c:v>
                </c:pt>
                <c:pt idx="625">
                  <c:v>100.39936102236422</c:v>
                </c:pt>
                <c:pt idx="626">
                  <c:v>100.47846889952153</c:v>
                </c:pt>
                <c:pt idx="627">
                  <c:v>100.31847133757962</c:v>
                </c:pt>
                <c:pt idx="628">
                  <c:v>100.39745627980922</c:v>
                </c:pt>
                <c:pt idx="629">
                  <c:v>100.23809523809524</c:v>
                </c:pt>
                <c:pt idx="630">
                  <c:v>100.55467511885895</c:v>
                </c:pt>
                <c:pt idx="631">
                  <c:v>100.39556962025317</c:v>
                </c:pt>
                <c:pt idx="632">
                  <c:v>100.71090047393365</c:v>
                </c:pt>
                <c:pt idx="633">
                  <c:v>100.55205047318611</c:v>
                </c:pt>
                <c:pt idx="634">
                  <c:v>100.39370078740157</c:v>
                </c:pt>
                <c:pt idx="635">
                  <c:v>100.23584905660377</c:v>
                </c:pt>
                <c:pt idx="636">
                  <c:v>100.07849293563579</c:v>
                </c:pt>
                <c:pt idx="637">
                  <c:v>100.39184952978056</c:v>
                </c:pt>
                <c:pt idx="638">
                  <c:v>100.46948356807512</c:v>
                </c:pt>
                <c:pt idx="639">
                  <c:v>100.3125</c:v>
                </c:pt>
                <c:pt idx="640">
                  <c:v>100.62402496099844</c:v>
                </c:pt>
                <c:pt idx="641">
                  <c:v>100.46728971962617</c:v>
                </c:pt>
                <c:pt idx="642">
                  <c:v>100.31104199066874</c:v>
                </c:pt>
                <c:pt idx="643">
                  <c:v>100.15527950310559</c:v>
                </c:pt>
                <c:pt idx="644">
                  <c:v>100.46511627906976</c:v>
                </c:pt>
                <c:pt idx="645">
                  <c:v>100.77399380804954</c:v>
                </c:pt>
                <c:pt idx="646">
                  <c:v>100.61823802163833</c:v>
                </c:pt>
                <c:pt idx="647">
                  <c:v>100.46296296296296</c:v>
                </c:pt>
                <c:pt idx="648">
                  <c:v>100.77041602465331</c:v>
                </c:pt>
                <c:pt idx="649">
                  <c:v>100.84615384615384</c:v>
                </c:pt>
                <c:pt idx="650">
                  <c:v>101.15207373271889</c:v>
                </c:pt>
                <c:pt idx="651">
                  <c:v>101.45705521472392</c:v>
                </c:pt>
                <c:pt idx="652">
                  <c:v>101.30168453292497</c:v>
                </c:pt>
                <c:pt idx="653">
                  <c:v>101.37614678899082</c:v>
                </c:pt>
                <c:pt idx="654">
                  <c:v>101.22137404580153</c:v>
                </c:pt>
                <c:pt idx="655">
                  <c:v>101.0670731707317</c:v>
                </c:pt>
                <c:pt idx="656">
                  <c:v>100.91324200913242</c:v>
                </c:pt>
                <c:pt idx="657">
                  <c:v>100.75987841945289</c:v>
                </c:pt>
                <c:pt idx="658">
                  <c:v>100.60698027314112</c:v>
                </c:pt>
                <c:pt idx="659">
                  <c:v>100.90909090909091</c:v>
                </c:pt>
                <c:pt idx="660">
                  <c:v>100.75642965204236</c:v>
                </c:pt>
                <c:pt idx="661">
                  <c:v>100.60422960725076</c:v>
                </c:pt>
                <c:pt idx="662">
                  <c:v>100.4524886877828</c:v>
                </c:pt>
                <c:pt idx="663">
                  <c:v>100.3012048192771</c:v>
                </c:pt>
                <c:pt idx="664">
                  <c:v>100.6015037593985</c:v>
                </c:pt>
                <c:pt idx="665">
                  <c:v>100.90090090090091</c:v>
                </c:pt>
                <c:pt idx="666">
                  <c:v>100.97451274362818</c:v>
                </c:pt>
                <c:pt idx="667">
                  <c:v>100.82335329341318</c:v>
                </c:pt>
                <c:pt idx="668">
                  <c:v>101.12107623318386</c:v>
                </c:pt>
                <c:pt idx="669">
                  <c:v>100.97014925373135</c:v>
                </c:pt>
                <c:pt idx="670">
                  <c:v>101.26676602086438</c:v>
                </c:pt>
                <c:pt idx="671">
                  <c:v>101.11607142857143</c:v>
                </c:pt>
                <c:pt idx="672">
                  <c:v>101.41158989598812</c:v>
                </c:pt>
                <c:pt idx="673">
                  <c:v>101.26112759643917</c:v>
                </c:pt>
                <c:pt idx="674">
                  <c:v>101.11111111111111</c:v>
                </c:pt>
                <c:pt idx="675">
                  <c:v>101.40532544378698</c:v>
                </c:pt>
                <c:pt idx="676">
                  <c:v>101.698670605613</c:v>
                </c:pt>
                <c:pt idx="677">
                  <c:v>101.99115044247787</c:v>
                </c:pt>
                <c:pt idx="678">
                  <c:v>101.84094256259205</c:v>
                </c:pt>
                <c:pt idx="679">
                  <c:v>101.69117647058823</c:v>
                </c:pt>
                <c:pt idx="680">
                  <c:v>101.98237885462555</c:v>
                </c:pt>
                <c:pt idx="681">
                  <c:v>101.83284457478005</c:v>
                </c:pt>
                <c:pt idx="682">
                  <c:v>102.1229868228404</c:v>
                </c:pt>
                <c:pt idx="683">
                  <c:v>102.41228070175438</c:v>
                </c:pt>
                <c:pt idx="684">
                  <c:v>102.26277372262774</c:v>
                </c:pt>
                <c:pt idx="685">
                  <c:v>102.1137026239067</c:v>
                </c:pt>
                <c:pt idx="686">
                  <c:v>102.40174672489083</c:v>
                </c:pt>
                <c:pt idx="687">
                  <c:v>102.25290697674419</c:v>
                </c:pt>
                <c:pt idx="688">
                  <c:v>102.53991291727141</c:v>
                </c:pt>
                <c:pt idx="689">
                  <c:v>102.39130434782609</c:v>
                </c:pt>
                <c:pt idx="690">
                  <c:v>102.67727930535456</c:v>
                </c:pt>
                <c:pt idx="691">
                  <c:v>102.52890173410404</c:v>
                </c:pt>
                <c:pt idx="692">
                  <c:v>102.38095238095238</c:v>
                </c:pt>
                <c:pt idx="693">
                  <c:v>102.6657060518732</c:v>
                </c:pt>
                <c:pt idx="694">
                  <c:v>102.94964028776978</c:v>
                </c:pt>
                <c:pt idx="695">
                  <c:v>102.80172413793103</c:v>
                </c:pt>
                <c:pt idx="696">
                  <c:v>102.86944045911048</c:v>
                </c:pt>
                <c:pt idx="697">
                  <c:v>102.72206303724928</c:v>
                </c:pt>
                <c:pt idx="698">
                  <c:v>103.00429184549357</c:v>
                </c:pt>
                <c:pt idx="699">
                  <c:v>102.85714285714286</c:v>
                </c:pt>
                <c:pt idx="700">
                  <c:v>102.92439372325249</c:v>
                </c:pt>
                <c:pt idx="701">
                  <c:v>102.77777777777777</c:v>
                </c:pt>
                <c:pt idx="702">
                  <c:v>102.63157894736842</c:v>
                </c:pt>
                <c:pt idx="703">
                  <c:v>102.91193181818181</c:v>
                </c:pt>
                <c:pt idx="704">
                  <c:v>102.76595744680851</c:v>
                </c:pt>
                <c:pt idx="705">
                  <c:v>102.62039660056658</c:v>
                </c:pt>
                <c:pt idx="706">
                  <c:v>102.8995756718529</c:v>
                </c:pt>
                <c:pt idx="707">
                  <c:v>102.7542372881356</c:v>
                </c:pt>
                <c:pt idx="708">
                  <c:v>102.60930888575459</c:v>
                </c:pt>
                <c:pt idx="709">
                  <c:v>102.46478873239437</c:v>
                </c:pt>
                <c:pt idx="710">
                  <c:v>102.32067510548524</c:v>
                </c:pt>
                <c:pt idx="711">
                  <c:v>102.17696629213484</c:v>
                </c:pt>
                <c:pt idx="712">
                  <c:v>102.0336605890603</c:v>
                </c:pt>
                <c:pt idx="713">
                  <c:v>102.31092436974789</c:v>
                </c:pt>
                <c:pt idx="714">
                  <c:v>102.58741258741259</c:v>
                </c:pt>
                <c:pt idx="715">
                  <c:v>102.44413407821229</c:v>
                </c:pt>
                <c:pt idx="716">
                  <c:v>102.30125523012552</c:v>
                </c:pt>
                <c:pt idx="717">
                  <c:v>102.57660167130919</c:v>
                </c:pt>
                <c:pt idx="718">
                  <c:v>102.43393602225314</c:v>
                </c:pt>
                <c:pt idx="719">
                  <c:v>102.70833333333333</c:v>
                </c:pt>
                <c:pt idx="720">
                  <c:v>102.56588072122052</c:v>
                </c:pt>
                <c:pt idx="721">
                  <c:v>102.42382271468144</c:v>
                </c:pt>
                <c:pt idx="722">
                  <c:v>102.28215767634855</c:v>
                </c:pt>
                <c:pt idx="723">
                  <c:v>102.14088397790056</c:v>
                </c:pt>
                <c:pt idx="724">
                  <c:v>102</c:v>
                </c:pt>
                <c:pt idx="725">
                  <c:v>102.27272727272727</c:v>
                </c:pt>
                <c:pt idx="726">
                  <c:v>102.13204951856946</c:v>
                </c:pt>
                <c:pt idx="727">
                  <c:v>101.99175824175825</c:v>
                </c:pt>
                <c:pt idx="728">
                  <c:v>102.05761316872427</c:v>
                </c:pt>
                <c:pt idx="729">
                  <c:v>102.32876712328768</c:v>
                </c:pt>
                <c:pt idx="730">
                  <c:v>102.39398084815322</c:v>
                </c:pt>
                <c:pt idx="731">
                  <c:v>102.25409836065573</c:v>
                </c:pt>
                <c:pt idx="732">
                  <c:v>102.11459754433834</c:v>
                </c:pt>
                <c:pt idx="733">
                  <c:v>101.97547683923706</c:v>
                </c:pt>
                <c:pt idx="734">
                  <c:v>101.83673469387755</c:v>
                </c:pt>
                <c:pt idx="735">
                  <c:v>101.69836956521739</c:v>
                </c:pt>
                <c:pt idx="736">
                  <c:v>101.56037991858888</c:v>
                </c:pt>
                <c:pt idx="737">
                  <c:v>101.42276422764228</c:v>
                </c:pt>
                <c:pt idx="738">
                  <c:v>101.6914749661705</c:v>
                </c:pt>
                <c:pt idx="739">
                  <c:v>101.75675675675676</c:v>
                </c:pt>
                <c:pt idx="740">
                  <c:v>101.61943319838056</c:v>
                </c:pt>
                <c:pt idx="741">
                  <c:v>101.48247978436657</c:v>
                </c:pt>
                <c:pt idx="742">
                  <c:v>101.74966352624496</c:v>
                </c:pt>
                <c:pt idx="743">
                  <c:v>101.61290322580645</c:v>
                </c:pt>
                <c:pt idx="744">
                  <c:v>101.67785234899328</c:v>
                </c:pt>
                <c:pt idx="745">
                  <c:v>101.94369973190348</c:v>
                </c:pt>
                <c:pt idx="746">
                  <c:v>101.80722891566265</c:v>
                </c:pt>
                <c:pt idx="747">
                  <c:v>101.67112299465241</c:v>
                </c:pt>
                <c:pt idx="748">
                  <c:v>101.93591455273699</c:v>
                </c:pt>
                <c:pt idx="749">
                  <c:v>102.2</c:v>
                </c:pt>
                <c:pt idx="750">
                  <c:v>102.06391478029295</c:v>
                </c:pt>
                <c:pt idx="751">
                  <c:v>102.12765957446808</c:v>
                </c:pt>
                <c:pt idx="752">
                  <c:v>102.19123505976096</c:v>
                </c:pt>
                <c:pt idx="753">
                  <c:v>102.45358090185677</c:v>
                </c:pt>
                <c:pt idx="754">
                  <c:v>102.31788079470199</c:v>
                </c:pt>
                <c:pt idx="755">
                  <c:v>102.18253968253968</c:v>
                </c:pt>
                <c:pt idx="756">
                  <c:v>102.44385733157199</c:v>
                </c:pt>
                <c:pt idx="757">
                  <c:v>102.30870712401055</c:v>
                </c:pt>
                <c:pt idx="758">
                  <c:v>102.17391304347827</c:v>
                </c:pt>
                <c:pt idx="759">
                  <c:v>102.03947368421052</c:v>
                </c:pt>
                <c:pt idx="760">
                  <c:v>101.9053876478318</c:v>
                </c:pt>
                <c:pt idx="761">
                  <c:v>102.16535433070867</c:v>
                </c:pt>
                <c:pt idx="762">
                  <c:v>102.03145478374836</c:v>
                </c:pt>
                <c:pt idx="763">
                  <c:v>102.29057591623037</c:v>
                </c:pt>
                <c:pt idx="764">
                  <c:v>102.54901960784314</c:v>
                </c:pt>
                <c:pt idx="765">
                  <c:v>102.41514360313316</c:v>
                </c:pt>
                <c:pt idx="766">
                  <c:v>102.28161668839635</c:v>
                </c:pt>
                <c:pt idx="767">
                  <c:v>102.1484375</c:v>
                </c:pt>
                <c:pt idx="768">
                  <c:v>102.21066319895969</c:v>
                </c:pt>
                <c:pt idx="769">
                  <c:v>102.46753246753246</c:v>
                </c:pt>
                <c:pt idx="770">
                  <c:v>102.33463035019456</c:v>
                </c:pt>
                <c:pt idx="771">
                  <c:v>102.20207253886011</c:v>
                </c:pt>
                <c:pt idx="772">
                  <c:v>102.06985769728331</c:v>
                </c:pt>
                <c:pt idx="773">
                  <c:v>101.93798449612403</c:v>
                </c:pt>
                <c:pt idx="774">
                  <c:v>101.80645161290323</c:v>
                </c:pt>
                <c:pt idx="775">
                  <c:v>101.67525773195877</c:v>
                </c:pt>
                <c:pt idx="776">
                  <c:v>101.73745173745174</c:v>
                </c:pt>
                <c:pt idx="777">
                  <c:v>101.60668380462725</c:v>
                </c:pt>
                <c:pt idx="778">
                  <c:v>101.47625160462131</c:v>
                </c:pt>
                <c:pt idx="779">
                  <c:v>101.34615384615384</c:v>
                </c:pt>
                <c:pt idx="780">
                  <c:v>101.21638924455826</c:v>
                </c:pt>
                <c:pt idx="781">
                  <c:v>101.08695652173913</c:v>
                </c:pt>
                <c:pt idx="782">
                  <c:v>100.95785440613027</c:v>
                </c:pt>
                <c:pt idx="783">
                  <c:v>101.21173469387755</c:v>
                </c:pt>
                <c:pt idx="784">
                  <c:v>101.0828025477707</c:v>
                </c:pt>
                <c:pt idx="785">
                  <c:v>100.95419847328245</c:v>
                </c:pt>
                <c:pt idx="786">
                  <c:v>100.82592121982211</c:v>
                </c:pt>
                <c:pt idx="787">
                  <c:v>100.69796954314721</c:v>
                </c:pt>
                <c:pt idx="788">
                  <c:v>100.5703422053232</c:v>
                </c:pt>
                <c:pt idx="789">
                  <c:v>100.44303797468355</c:v>
                </c:pt>
                <c:pt idx="790">
                  <c:v>100.31605562579014</c:v>
                </c:pt>
                <c:pt idx="791">
                  <c:v>100.18939393939394</c:v>
                </c:pt>
                <c:pt idx="792">
                  <c:v>100.44136191677175</c:v>
                </c:pt>
                <c:pt idx="793">
                  <c:v>100.6926952141058</c:v>
                </c:pt>
                <c:pt idx="794">
                  <c:v>100.56603773584905</c:v>
                </c:pt>
                <c:pt idx="795">
                  <c:v>100.43969849246231</c:v>
                </c:pt>
                <c:pt idx="796">
                  <c:v>100.31367628607278</c:v>
                </c:pt>
                <c:pt idx="797">
                  <c:v>100.56390977443608</c:v>
                </c:pt>
                <c:pt idx="798">
                  <c:v>100.43804755944932</c:v>
                </c:pt>
                <c:pt idx="799">
                  <c:v>100.6875</c:v>
                </c:pt>
                <c:pt idx="800">
                  <c:v>100.56179775280899</c:v>
                </c:pt>
                <c:pt idx="801">
                  <c:v>100.43640897755611</c:v>
                </c:pt>
                <c:pt idx="802">
                  <c:v>100.31133250311332</c:v>
                </c:pt>
                <c:pt idx="803">
                  <c:v>100.55970149253731</c:v>
                </c:pt>
                <c:pt idx="804">
                  <c:v>100.43478260869566</c:v>
                </c:pt>
                <c:pt idx="805">
                  <c:v>100.68238213399503</c:v>
                </c:pt>
                <c:pt idx="806">
                  <c:v>100.55762081784387</c:v>
                </c:pt>
                <c:pt idx="807">
                  <c:v>100.43316831683168</c:v>
                </c:pt>
                <c:pt idx="808">
                  <c:v>100.30902348578492</c:v>
                </c:pt>
                <c:pt idx="809">
                  <c:v>100.18518518518519</c:v>
                </c:pt>
                <c:pt idx="810">
                  <c:v>100.0616522811344</c:v>
                </c:pt>
                <c:pt idx="811">
                  <c:v>100.30788177339902</c:v>
                </c:pt>
                <c:pt idx="812">
                  <c:v>100.18450184501845</c:v>
                </c:pt>
                <c:pt idx="813">
                  <c:v>100.42997542997543</c:v>
                </c:pt>
                <c:pt idx="814">
                  <c:v>100.67484662576688</c:v>
                </c:pt>
                <c:pt idx="815">
                  <c:v>100.55147058823529</c:v>
                </c:pt>
                <c:pt idx="816">
                  <c:v>100.42839657282742</c:v>
                </c:pt>
                <c:pt idx="817">
                  <c:v>100.67237163814181</c:v>
                </c:pt>
                <c:pt idx="818">
                  <c:v>100.91575091575092</c:v>
                </c:pt>
                <c:pt idx="819">
                  <c:v>100.79268292682927</c:v>
                </c:pt>
                <c:pt idx="820">
                  <c:v>100.66991473812423</c:v>
                </c:pt>
                <c:pt idx="821">
                  <c:v>100.54744525547446</c:v>
                </c:pt>
                <c:pt idx="822">
                  <c:v>100.42527339003645</c:v>
                </c:pt>
                <c:pt idx="823">
                  <c:v>100.48543689320388</c:v>
                </c:pt>
                <c:pt idx="824">
                  <c:v>100.72727272727273</c:v>
                </c:pt>
                <c:pt idx="825">
                  <c:v>100.96852300242131</c:v>
                </c:pt>
                <c:pt idx="826">
                  <c:v>101.20918984280532</c:v>
                </c:pt>
                <c:pt idx="827">
                  <c:v>101.08695652173913</c:v>
                </c:pt>
                <c:pt idx="828">
                  <c:v>101.32689987937273</c:v>
                </c:pt>
                <c:pt idx="829">
                  <c:v>101.20481927710843</c:v>
                </c:pt>
                <c:pt idx="830">
                  <c:v>101.08303249097473</c:v>
                </c:pt>
                <c:pt idx="831">
                  <c:v>100.96153846153847</c:v>
                </c:pt>
                <c:pt idx="832">
                  <c:v>101.20048019207682</c:v>
                </c:pt>
                <c:pt idx="833">
                  <c:v>101.43884892086331</c:v>
                </c:pt>
                <c:pt idx="834">
                  <c:v>101.67664670658682</c:v>
                </c:pt>
                <c:pt idx="835">
                  <c:v>101.55502392344498</c:v>
                </c:pt>
                <c:pt idx="836">
                  <c:v>101.4336917562724</c:v>
                </c:pt>
                <c:pt idx="837">
                  <c:v>101.67064439140812</c:v>
                </c:pt>
                <c:pt idx="838">
                  <c:v>101.54946364719905</c:v>
                </c:pt>
                <c:pt idx="839">
                  <c:v>101.78571428571429</c:v>
                </c:pt>
                <c:pt idx="840">
                  <c:v>101.66468489892985</c:v>
                </c:pt>
                <c:pt idx="841">
                  <c:v>101.54394299287411</c:v>
                </c:pt>
                <c:pt idx="842">
                  <c:v>101.42348754448399</c:v>
                </c:pt>
                <c:pt idx="843">
                  <c:v>101.30331753554502</c:v>
                </c:pt>
                <c:pt idx="844">
                  <c:v>101.53846153846153</c:v>
                </c:pt>
                <c:pt idx="845">
                  <c:v>101.77304964539007</c:v>
                </c:pt>
                <c:pt idx="846">
                  <c:v>101.65289256198348</c:v>
                </c:pt>
                <c:pt idx="847">
                  <c:v>101.70990566037736</c:v>
                </c:pt>
                <c:pt idx="848">
                  <c:v>101.59010600706713</c:v>
                </c:pt>
                <c:pt idx="849">
                  <c:v>101.82352941176471</c:v>
                </c:pt>
                <c:pt idx="850">
                  <c:v>101.70387779083431</c:v>
                </c:pt>
                <c:pt idx="851">
                  <c:v>101.58450704225352</c:v>
                </c:pt>
                <c:pt idx="852">
                  <c:v>101.81711606096131</c:v>
                </c:pt>
                <c:pt idx="853">
                  <c:v>102.04918032786885</c:v>
                </c:pt>
                <c:pt idx="854">
                  <c:v>101.92982456140351</c:v>
                </c:pt>
                <c:pt idx="855">
                  <c:v>101.8107476635514</c:v>
                </c:pt>
                <c:pt idx="856">
                  <c:v>102.04200700116687</c:v>
                </c:pt>
                <c:pt idx="857">
                  <c:v>101.92307692307692</c:v>
                </c:pt>
                <c:pt idx="858">
                  <c:v>102.15366705471479</c:v>
                </c:pt>
                <c:pt idx="859">
                  <c:v>102.03488372093024</c:v>
                </c:pt>
                <c:pt idx="860">
                  <c:v>101.91637630662021</c:v>
                </c:pt>
                <c:pt idx="861">
                  <c:v>101.79814385150812</c:v>
                </c:pt>
                <c:pt idx="862">
                  <c:v>101.68018539976825</c:v>
                </c:pt>
                <c:pt idx="863">
                  <c:v>101.90972222222223</c:v>
                </c:pt>
                <c:pt idx="864">
                  <c:v>101.79190751445087</c:v>
                </c:pt>
                <c:pt idx="865">
                  <c:v>101.6743648960739</c:v>
                </c:pt>
                <c:pt idx="866">
                  <c:v>101.73010380622837</c:v>
                </c:pt>
                <c:pt idx="867">
                  <c:v>101.61290322580645</c:v>
                </c:pt>
                <c:pt idx="868">
                  <c:v>101.49597238204834</c:v>
                </c:pt>
                <c:pt idx="869">
                  <c:v>101.72413793103448</c:v>
                </c:pt>
                <c:pt idx="870">
                  <c:v>101.95177956371987</c:v>
                </c:pt>
                <c:pt idx="871">
                  <c:v>102.1788990825688</c:v>
                </c:pt>
                <c:pt idx="872">
                  <c:v>102.0618556701031</c:v>
                </c:pt>
                <c:pt idx="873">
                  <c:v>102.2883295194508</c:v>
                </c:pt>
                <c:pt idx="874">
                  <c:v>102.17142857142858</c:v>
                </c:pt>
                <c:pt idx="875">
                  <c:v>102.39726027397261</c:v>
                </c:pt>
                <c:pt idx="876">
                  <c:v>102.62257696693273</c:v>
                </c:pt>
                <c:pt idx="877">
                  <c:v>102.50569476082005</c:v>
                </c:pt>
                <c:pt idx="878">
                  <c:v>102.38907849829351</c:v>
                </c:pt>
                <c:pt idx="879">
                  <c:v>102.61363636363636</c:v>
                </c:pt>
                <c:pt idx="880">
                  <c:v>102.83768444948922</c:v>
                </c:pt>
                <c:pt idx="881">
                  <c:v>102.72108843537416</c:v>
                </c:pt>
                <c:pt idx="882">
                  <c:v>102.60475651189128</c:v>
                </c:pt>
                <c:pt idx="883">
                  <c:v>102.48868778280543</c:v>
                </c:pt>
                <c:pt idx="884">
                  <c:v>102.37288135593221</c:v>
                </c:pt>
                <c:pt idx="885">
                  <c:v>102.59593679458239</c:v>
                </c:pt>
                <c:pt idx="886">
                  <c:v>102.8184892897407</c:v>
                </c:pt>
                <c:pt idx="887">
                  <c:v>103.04054054054055</c:v>
                </c:pt>
                <c:pt idx="888">
                  <c:v>102.92463442069742</c:v>
                </c:pt>
                <c:pt idx="889">
                  <c:v>103.14606741573034</c:v>
                </c:pt>
                <c:pt idx="890">
                  <c:v>103.36700336700336</c:v>
                </c:pt>
                <c:pt idx="891">
                  <c:v>103.25112107623319</c:v>
                </c:pt>
                <c:pt idx="892">
                  <c:v>103.13549832026875</c:v>
                </c:pt>
                <c:pt idx="893">
                  <c:v>103.02013422818791</c:v>
                </c:pt>
                <c:pt idx="894">
                  <c:v>103.07262569832402</c:v>
                </c:pt>
                <c:pt idx="895">
                  <c:v>102.95758928571429</c:v>
                </c:pt>
                <c:pt idx="896">
                  <c:v>102.8428093645485</c:v>
                </c:pt>
                <c:pt idx="897">
                  <c:v>102.728285077951</c:v>
                </c:pt>
                <c:pt idx="898">
                  <c:v>102.61401557285873</c:v>
                </c:pt>
                <c:pt idx="899">
                  <c:v>102.5</c:v>
                </c:pt>
                <c:pt idx="900">
                  <c:v>102.38623751387347</c:v>
                </c:pt>
                <c:pt idx="901">
                  <c:v>102.27272727272727</c:v>
                </c:pt>
                <c:pt idx="902">
                  <c:v>102.15946843853821</c:v>
                </c:pt>
                <c:pt idx="903">
                  <c:v>102.3783185840708</c:v>
                </c:pt>
                <c:pt idx="904">
                  <c:v>102.26519337016575</c:v>
                </c:pt>
                <c:pt idx="905">
                  <c:v>102.1523178807947</c:v>
                </c:pt>
                <c:pt idx="906">
                  <c:v>102.03969128996692</c:v>
                </c:pt>
                <c:pt idx="907">
                  <c:v>102.25770925110132</c:v>
                </c:pt>
                <c:pt idx="908">
                  <c:v>102.14521452145215</c:v>
                </c:pt>
                <c:pt idx="909">
                  <c:v>102.03296703296704</c:v>
                </c:pt>
                <c:pt idx="910">
                  <c:v>102.25027442371021</c:v>
                </c:pt>
                <c:pt idx="911">
                  <c:v>102.46710526315789</c:v>
                </c:pt>
                <c:pt idx="912">
                  <c:v>102.35487404162103</c:v>
                </c:pt>
                <c:pt idx="913">
                  <c:v>102.24288840262582</c:v>
                </c:pt>
                <c:pt idx="914">
                  <c:v>102.1311475409836</c:v>
                </c:pt>
                <c:pt idx="915">
                  <c:v>102.01965065502183</c:v>
                </c:pt>
                <c:pt idx="916">
                  <c:v>101.90839694656489</c:v>
                </c:pt>
                <c:pt idx="917">
                  <c:v>101.79738562091504</c:v>
                </c:pt>
                <c:pt idx="918">
                  <c:v>101.68661588683351</c:v>
                </c:pt>
                <c:pt idx="919">
                  <c:v>101.57608695652173</c:v>
                </c:pt>
                <c:pt idx="920">
                  <c:v>101.79153094462541</c:v>
                </c:pt>
                <c:pt idx="921">
                  <c:v>102.00650759219089</c:v>
                </c:pt>
                <c:pt idx="922">
                  <c:v>101.89599133261105</c:v>
                </c:pt>
                <c:pt idx="923">
                  <c:v>101.78571428571429</c:v>
                </c:pt>
                <c:pt idx="924">
                  <c:v>101.67567567567568</c:v>
                </c:pt>
                <c:pt idx="925">
                  <c:v>101.88984881209504</c:v>
                </c:pt>
                <c:pt idx="926">
                  <c:v>101.7799352750809</c:v>
                </c:pt>
                <c:pt idx="927">
                  <c:v>101.99353448275862</c:v>
                </c:pt>
                <c:pt idx="928">
                  <c:v>101.88374596340151</c:v>
                </c:pt>
                <c:pt idx="929">
                  <c:v>101.7741935483871</c:v>
                </c:pt>
                <c:pt idx="930">
                  <c:v>101.98711063372717</c:v>
                </c:pt>
                <c:pt idx="931">
                  <c:v>101.87768240343348</c:v>
                </c:pt>
                <c:pt idx="932">
                  <c:v>101.7684887459807</c:v>
                </c:pt>
                <c:pt idx="933">
                  <c:v>101.65952890792292</c:v>
                </c:pt>
                <c:pt idx="934">
                  <c:v>101.55080213903743</c:v>
                </c:pt>
                <c:pt idx="935">
                  <c:v>101.44230769230769</c:v>
                </c:pt>
                <c:pt idx="936">
                  <c:v>101.65421558164354</c:v>
                </c:pt>
                <c:pt idx="937">
                  <c:v>101.86567164179104</c:v>
                </c:pt>
                <c:pt idx="938">
                  <c:v>102.07667731629392</c:v>
                </c:pt>
                <c:pt idx="939">
                  <c:v>101.96808510638297</c:v>
                </c:pt>
                <c:pt idx="940">
                  <c:v>101.85972369819341</c:v>
                </c:pt>
                <c:pt idx="941">
                  <c:v>102.07006369426752</c:v>
                </c:pt>
                <c:pt idx="942">
                  <c:v>101.96182396606575</c:v>
                </c:pt>
                <c:pt idx="943">
                  <c:v>101.85381355932203</c:v>
                </c:pt>
                <c:pt idx="944">
                  <c:v>101.74603174603175</c:v>
                </c:pt>
                <c:pt idx="945">
                  <c:v>101.95560253699789</c:v>
                </c:pt>
                <c:pt idx="946">
                  <c:v>101.8479408658923</c:v>
                </c:pt>
                <c:pt idx="947">
                  <c:v>101.74050632911393</c:v>
                </c:pt>
                <c:pt idx="948">
                  <c:v>101.7913593256059</c:v>
                </c:pt>
                <c:pt idx="949">
                  <c:v>101.68421052631579</c:v>
                </c:pt>
                <c:pt idx="950">
                  <c:v>101.89274447949526</c:v>
                </c:pt>
                <c:pt idx="951">
                  <c:v>102.10084033613445</c:v>
                </c:pt>
                <c:pt idx="952">
                  <c:v>101.99370409233998</c:v>
                </c:pt>
                <c:pt idx="953">
                  <c:v>101.88679245283019</c:v>
                </c:pt>
                <c:pt idx="954">
                  <c:v>102.09424083769633</c:v>
                </c:pt>
                <c:pt idx="955">
                  <c:v>101.98744769874477</c:v>
                </c:pt>
                <c:pt idx="956">
                  <c:v>101.88087774294671</c:v>
                </c:pt>
                <c:pt idx="957">
                  <c:v>101.77453027139875</c:v>
                </c:pt>
                <c:pt idx="958">
                  <c:v>101.66840458811262</c:v>
                </c:pt>
                <c:pt idx="959">
                  <c:v>101.5625</c:v>
                </c:pt>
                <c:pt idx="960">
                  <c:v>101.76899063475547</c:v>
                </c:pt>
                <c:pt idx="961">
                  <c:v>101.66320166320166</c:v>
                </c:pt>
                <c:pt idx="962">
                  <c:v>101.86915887850468</c:v>
                </c:pt>
                <c:pt idx="963">
                  <c:v>101.76348547717842</c:v>
                </c:pt>
                <c:pt idx="964">
                  <c:v>101.65803108808291</c:v>
                </c:pt>
                <c:pt idx="965">
                  <c:v>101.55279503105589</c:v>
                </c:pt>
                <c:pt idx="966">
                  <c:v>101.44777662874871</c:v>
                </c:pt>
                <c:pt idx="967">
                  <c:v>101.34297520661157</c:v>
                </c:pt>
                <c:pt idx="968">
                  <c:v>101.54798761609906</c:v>
                </c:pt>
                <c:pt idx="969">
                  <c:v>101.75257731958763</c:v>
                </c:pt>
                <c:pt idx="970">
                  <c:v>101.956745623069</c:v>
                </c:pt>
                <c:pt idx="971">
                  <c:v>102.16049382716049</c:v>
                </c:pt>
                <c:pt idx="972">
                  <c:v>102.05549845837615</c:v>
                </c:pt>
                <c:pt idx="973">
                  <c:v>102.25872689938399</c:v>
                </c:pt>
                <c:pt idx="974">
                  <c:v>102.15384615384616</c:v>
                </c:pt>
                <c:pt idx="975">
                  <c:v>102.04918032786885</c:v>
                </c:pt>
                <c:pt idx="976">
                  <c:v>101.94472876151484</c:v>
                </c:pt>
                <c:pt idx="977">
                  <c:v>101.84049079754601</c:v>
                </c:pt>
                <c:pt idx="978">
                  <c:v>101.73646578140961</c:v>
                </c:pt>
                <c:pt idx="979">
                  <c:v>101.93877551020408</c:v>
                </c:pt>
                <c:pt idx="980">
                  <c:v>102.14067278287462</c:v>
                </c:pt>
                <c:pt idx="981">
                  <c:v>102.0366598778004</c:v>
                </c:pt>
                <c:pt idx="982">
                  <c:v>102.08545269582909</c:v>
                </c:pt>
                <c:pt idx="983">
                  <c:v>101.98170731707317</c:v>
                </c:pt>
                <c:pt idx="984">
                  <c:v>101.87817258883248</c:v>
                </c:pt>
                <c:pt idx="985">
                  <c:v>101.77484787018255</c:v>
                </c:pt>
                <c:pt idx="986">
                  <c:v>101.67173252279635</c:v>
                </c:pt>
                <c:pt idx="987">
                  <c:v>101.56882591093117</c:v>
                </c:pt>
                <c:pt idx="988">
                  <c:v>101.46612740141558</c:v>
                </c:pt>
                <c:pt idx="989">
                  <c:v>101.36363636363636</c:v>
                </c:pt>
                <c:pt idx="990">
                  <c:v>101.26135216952574</c:v>
                </c:pt>
                <c:pt idx="991">
                  <c:v>101.4616935483871</c:v>
                </c:pt>
                <c:pt idx="992">
                  <c:v>101.3595166163142</c:v>
                </c:pt>
                <c:pt idx="993">
                  <c:v>101.55935613682092</c:v>
                </c:pt>
                <c:pt idx="994">
                  <c:v>101.75879396984925</c:v>
                </c:pt>
                <c:pt idx="995">
                  <c:v>101.6566265060241</c:v>
                </c:pt>
                <c:pt idx="996">
                  <c:v>101.55466399197593</c:v>
                </c:pt>
                <c:pt idx="997">
                  <c:v>101.45290581162325</c:v>
                </c:pt>
                <c:pt idx="998">
                  <c:v>101.65165165165165</c:v>
                </c:pt>
                <c:pt idx="999">
                  <c:v>101.55</c:v>
                </c:pt>
              </c:numCache>
            </c:numRef>
          </c:yVal>
          <c:smooth val="1"/>
          <c:extLst>
            <c:ext xmlns:c16="http://schemas.microsoft.com/office/drawing/2014/chart" uri="{C3380CC4-5D6E-409C-BE32-E72D297353CC}">
              <c16:uniqueId val="{00000000-FB3C-488B-A377-D45A57836600}"/>
            </c:ext>
          </c:extLst>
        </c:ser>
        <c:dLbls>
          <c:showLegendKey val="0"/>
          <c:showVal val="0"/>
          <c:showCatName val="0"/>
          <c:showSerName val="0"/>
          <c:showPercent val="0"/>
          <c:showBubbleSize val="0"/>
        </c:dLbls>
        <c:axId val="310420095"/>
        <c:axId val="310422495"/>
      </c:scatterChart>
      <c:valAx>
        <c:axId val="310420095"/>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22495"/>
        <c:crosses val="autoZero"/>
        <c:crossBetween val="midCat"/>
      </c:valAx>
      <c:valAx>
        <c:axId val="3104224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200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Total Housekeeping Cost</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$120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Simulation'!$BW$6:$BW$1005</c:f>
              <c:numCache>
                <c:formatCode>"$"#,##0.00</c:formatCode>
                <c:ptCount val="1000"/>
                <c:pt idx="0">
                  <c:v>750</c:v>
                </c:pt>
                <c:pt idx="1">
                  <c:v>875</c:v>
                </c:pt>
                <c:pt idx="2">
                  <c:v>916.66666666666663</c:v>
                </c:pt>
                <c:pt idx="3">
                  <c:v>937.5</c:v>
                </c:pt>
                <c:pt idx="4">
                  <c:v>920</c:v>
                </c:pt>
                <c:pt idx="5">
                  <c:v>925</c:v>
                </c:pt>
                <c:pt idx="6">
                  <c:v>921.42857142857144</c:v>
                </c:pt>
                <c:pt idx="7">
                  <c:v>925</c:v>
                </c:pt>
                <c:pt idx="8">
                  <c:v>933.33333333333337</c:v>
                </c:pt>
                <c:pt idx="9">
                  <c:v>910</c:v>
                </c:pt>
                <c:pt idx="10">
                  <c:v>909.09090909090912</c:v>
                </c:pt>
                <c:pt idx="11">
                  <c:v>916.66666666666663</c:v>
                </c:pt>
                <c:pt idx="12">
                  <c:v>923.07692307692309</c:v>
                </c:pt>
                <c:pt idx="13">
                  <c:v>928.57142857142856</c:v>
                </c:pt>
                <c:pt idx="14">
                  <c:v>933.33333333333337</c:v>
                </c:pt>
                <c:pt idx="15">
                  <c:v>934.375</c:v>
                </c:pt>
                <c:pt idx="16">
                  <c:v>917.64705882352939</c:v>
                </c:pt>
                <c:pt idx="17">
                  <c:v>908.33333333333337</c:v>
                </c:pt>
                <c:pt idx="18">
                  <c:v>897.36842105263156</c:v>
                </c:pt>
                <c:pt idx="19">
                  <c:v>902.5</c:v>
                </c:pt>
                <c:pt idx="20">
                  <c:v>907.14285714285711</c:v>
                </c:pt>
                <c:pt idx="21">
                  <c:v>897.72727272727275</c:v>
                </c:pt>
                <c:pt idx="22">
                  <c:v>902.17391304347825</c:v>
                </c:pt>
                <c:pt idx="23">
                  <c:v>900</c:v>
                </c:pt>
                <c:pt idx="24">
                  <c:v>904</c:v>
                </c:pt>
                <c:pt idx="25">
                  <c:v>903.84615384615381</c:v>
                </c:pt>
                <c:pt idx="26">
                  <c:v>900</c:v>
                </c:pt>
                <c:pt idx="27">
                  <c:v>903.57142857142856</c:v>
                </c:pt>
                <c:pt idx="28">
                  <c:v>905.17241379310349</c:v>
                </c:pt>
                <c:pt idx="29">
                  <c:v>908.33333333333337</c:v>
                </c:pt>
                <c:pt idx="30">
                  <c:v>911.29032258064512</c:v>
                </c:pt>
                <c:pt idx="31">
                  <c:v>906.25</c:v>
                </c:pt>
                <c:pt idx="32">
                  <c:v>909.09090909090912</c:v>
                </c:pt>
                <c:pt idx="33">
                  <c:v>910.29411764705878</c:v>
                </c:pt>
                <c:pt idx="34">
                  <c:v>911.42857142857144</c:v>
                </c:pt>
                <c:pt idx="35">
                  <c:v>913.88888888888891</c:v>
                </c:pt>
                <c:pt idx="36">
                  <c:v>914.8648648648649</c:v>
                </c:pt>
                <c:pt idx="37">
                  <c:v>917.10526315789468</c:v>
                </c:pt>
                <c:pt idx="38">
                  <c:v>912.82051282051282</c:v>
                </c:pt>
                <c:pt idx="39">
                  <c:v>915</c:v>
                </c:pt>
                <c:pt idx="40">
                  <c:v>910.97560975609758</c:v>
                </c:pt>
                <c:pt idx="41">
                  <c:v>910.71428571428567</c:v>
                </c:pt>
                <c:pt idx="42">
                  <c:v>912.79069767441865</c:v>
                </c:pt>
                <c:pt idx="43">
                  <c:v>913.63636363636363</c:v>
                </c:pt>
                <c:pt idx="44">
                  <c:v>915.55555555555554</c:v>
                </c:pt>
                <c:pt idx="45">
                  <c:v>917.39130434782612</c:v>
                </c:pt>
                <c:pt idx="46">
                  <c:v>918.08510638297878</c:v>
                </c:pt>
                <c:pt idx="47">
                  <c:v>919.79166666666663</c:v>
                </c:pt>
                <c:pt idx="48">
                  <c:v>921.42857142857144</c:v>
                </c:pt>
                <c:pt idx="49">
                  <c:v>920</c:v>
                </c:pt>
                <c:pt idx="50">
                  <c:v>921.56862745098044</c:v>
                </c:pt>
                <c:pt idx="51">
                  <c:v>918.26923076923072</c:v>
                </c:pt>
                <c:pt idx="52">
                  <c:v>916.98113207547169</c:v>
                </c:pt>
                <c:pt idx="53">
                  <c:v>918.51851851851848</c:v>
                </c:pt>
                <c:pt idx="54">
                  <c:v>920</c:v>
                </c:pt>
                <c:pt idx="55">
                  <c:v>921.42857142857144</c:v>
                </c:pt>
                <c:pt idx="56">
                  <c:v>917.54385964912285</c:v>
                </c:pt>
                <c:pt idx="57">
                  <c:v>918.9655172413793</c:v>
                </c:pt>
                <c:pt idx="58">
                  <c:v>919.49152542372883</c:v>
                </c:pt>
                <c:pt idx="59">
                  <c:v>920.83333333333337</c:v>
                </c:pt>
                <c:pt idx="60">
                  <c:v>922.13114754098365</c:v>
                </c:pt>
                <c:pt idx="61">
                  <c:v>923.38709677419354</c:v>
                </c:pt>
                <c:pt idx="62">
                  <c:v>920.6349206349206</c:v>
                </c:pt>
                <c:pt idx="63">
                  <c:v>921.875</c:v>
                </c:pt>
                <c:pt idx="64">
                  <c:v>917.69230769230774</c:v>
                </c:pt>
                <c:pt idx="65">
                  <c:v>913.63636363636363</c:v>
                </c:pt>
                <c:pt idx="66">
                  <c:v>911.94029850746267</c:v>
                </c:pt>
                <c:pt idx="67">
                  <c:v>913.23529411764707</c:v>
                </c:pt>
                <c:pt idx="68">
                  <c:v>913.768115942029</c:v>
                </c:pt>
                <c:pt idx="69">
                  <c:v>912.85714285714289</c:v>
                </c:pt>
                <c:pt idx="70">
                  <c:v>914.08450704225356</c:v>
                </c:pt>
                <c:pt idx="71">
                  <c:v>915.27777777777783</c:v>
                </c:pt>
                <c:pt idx="72">
                  <c:v>914.38356164383561</c:v>
                </c:pt>
                <c:pt idx="73">
                  <c:v>915.54054054054052</c:v>
                </c:pt>
                <c:pt idx="74">
                  <c:v>916.66666666666663</c:v>
                </c:pt>
                <c:pt idx="75">
                  <c:v>915.78947368421052</c:v>
                </c:pt>
                <c:pt idx="76">
                  <c:v>916.23376623376623</c:v>
                </c:pt>
                <c:pt idx="77">
                  <c:v>917.30769230769226</c:v>
                </c:pt>
                <c:pt idx="78">
                  <c:v>918.35443037974687</c:v>
                </c:pt>
                <c:pt idx="79">
                  <c:v>919.375</c:v>
                </c:pt>
                <c:pt idx="80">
                  <c:v>919.1358024691358</c:v>
                </c:pt>
                <c:pt idx="81">
                  <c:v>918.90243902439022</c:v>
                </c:pt>
                <c:pt idx="82">
                  <c:v>919.8795180722891</c:v>
                </c:pt>
                <c:pt idx="83">
                  <c:v>916.07142857142856</c:v>
                </c:pt>
                <c:pt idx="84">
                  <c:v>917.05882352941171</c:v>
                </c:pt>
                <c:pt idx="85">
                  <c:v>918.02325581395348</c:v>
                </c:pt>
                <c:pt idx="86">
                  <c:v>917.24137931034488</c:v>
                </c:pt>
                <c:pt idx="87">
                  <c:v>918.18181818181813</c:v>
                </c:pt>
                <c:pt idx="88">
                  <c:v>918.5393258426966</c:v>
                </c:pt>
                <c:pt idx="89">
                  <c:v>918.33333333333337</c:v>
                </c:pt>
                <c:pt idx="90">
                  <c:v>919.23076923076928</c:v>
                </c:pt>
                <c:pt idx="91">
                  <c:v>920.10869565217388</c:v>
                </c:pt>
                <c:pt idx="92">
                  <c:v>917.74193548387098</c:v>
                </c:pt>
                <c:pt idx="93">
                  <c:v>914.89361702127655</c:v>
                </c:pt>
                <c:pt idx="94">
                  <c:v>914.73684210526312</c:v>
                </c:pt>
                <c:pt idx="95">
                  <c:v>913.02083333333337</c:v>
                </c:pt>
                <c:pt idx="96">
                  <c:v>913.91752577319585</c:v>
                </c:pt>
                <c:pt idx="97">
                  <c:v>914.79591836734699</c:v>
                </c:pt>
                <c:pt idx="98">
                  <c:v>915.6565656565657</c:v>
                </c:pt>
                <c:pt idx="99">
                  <c:v>914.5</c:v>
                </c:pt>
                <c:pt idx="100">
                  <c:v>914.3564356435644</c:v>
                </c:pt>
                <c:pt idx="101">
                  <c:v>913.72549019607845</c:v>
                </c:pt>
                <c:pt idx="102">
                  <c:v>914.56310679611647</c:v>
                </c:pt>
                <c:pt idx="103">
                  <c:v>915.38461538461536</c:v>
                </c:pt>
                <c:pt idx="104">
                  <c:v>915.23809523809518</c:v>
                </c:pt>
                <c:pt idx="105">
                  <c:v>916.03773584905662</c:v>
                </c:pt>
                <c:pt idx="106">
                  <c:v>916.82242990654208</c:v>
                </c:pt>
                <c:pt idx="107">
                  <c:v>917.59259259259261</c:v>
                </c:pt>
                <c:pt idx="108">
                  <c:v>918.34862385321105</c:v>
                </c:pt>
                <c:pt idx="109">
                  <c:v>919.09090909090912</c:v>
                </c:pt>
                <c:pt idx="110">
                  <c:v>919.81981981981983</c:v>
                </c:pt>
                <c:pt idx="111">
                  <c:v>919.19642857142856</c:v>
                </c:pt>
                <c:pt idx="112">
                  <c:v>919.91150442477874</c:v>
                </c:pt>
                <c:pt idx="113">
                  <c:v>919.73684210526312</c:v>
                </c:pt>
                <c:pt idx="114">
                  <c:v>919.56521739130437</c:v>
                </c:pt>
                <c:pt idx="115">
                  <c:v>918.9655172413793</c:v>
                </c:pt>
                <c:pt idx="116">
                  <c:v>917.52136752136755</c:v>
                </c:pt>
                <c:pt idx="117">
                  <c:v>918.22033898305085</c:v>
                </c:pt>
                <c:pt idx="118">
                  <c:v>916.80672268907563</c:v>
                </c:pt>
                <c:pt idx="119">
                  <c:v>916.25</c:v>
                </c:pt>
                <c:pt idx="120">
                  <c:v>916.94214876033061</c:v>
                </c:pt>
                <c:pt idx="121">
                  <c:v>917.62295081967216</c:v>
                </c:pt>
                <c:pt idx="122">
                  <c:v>918.29268292682923</c:v>
                </c:pt>
                <c:pt idx="123">
                  <c:v>918.95161290322585</c:v>
                </c:pt>
                <c:pt idx="124">
                  <c:v>919.2</c:v>
                </c:pt>
                <c:pt idx="125">
                  <c:v>919.84126984126988</c:v>
                </c:pt>
                <c:pt idx="126">
                  <c:v>916.92913385826773</c:v>
                </c:pt>
                <c:pt idx="127">
                  <c:v>917.578125</c:v>
                </c:pt>
                <c:pt idx="128">
                  <c:v>918.21705426356584</c:v>
                </c:pt>
                <c:pt idx="129">
                  <c:v>918.07692307692309</c:v>
                </c:pt>
                <c:pt idx="130">
                  <c:v>918.32061068702285</c:v>
                </c:pt>
                <c:pt idx="131">
                  <c:v>918.93939393939399</c:v>
                </c:pt>
                <c:pt idx="132">
                  <c:v>919.5488721804511</c:v>
                </c:pt>
                <c:pt idx="133">
                  <c:v>917.53731343283584</c:v>
                </c:pt>
                <c:pt idx="134">
                  <c:v>917.03703703703707</c:v>
                </c:pt>
                <c:pt idx="135">
                  <c:v>917.64705882352939</c:v>
                </c:pt>
                <c:pt idx="136">
                  <c:v>915.32846715328469</c:v>
                </c:pt>
                <c:pt idx="137">
                  <c:v>915.94202898550725</c:v>
                </c:pt>
                <c:pt idx="138">
                  <c:v>916.54676258992811</c:v>
                </c:pt>
                <c:pt idx="139">
                  <c:v>916.78571428571433</c:v>
                </c:pt>
                <c:pt idx="140">
                  <c:v>917.3758865248227</c:v>
                </c:pt>
                <c:pt idx="141">
                  <c:v>917.95774647887322</c:v>
                </c:pt>
                <c:pt idx="142">
                  <c:v>917.13286713286709</c:v>
                </c:pt>
                <c:pt idx="143">
                  <c:v>916.31944444444446</c:v>
                </c:pt>
                <c:pt idx="144">
                  <c:v>916.55172413793105</c:v>
                </c:pt>
                <c:pt idx="145">
                  <c:v>917.1232876712329</c:v>
                </c:pt>
                <c:pt idx="146">
                  <c:v>917.68707482993193</c:v>
                </c:pt>
                <c:pt idx="147">
                  <c:v>918.24324324324323</c:v>
                </c:pt>
                <c:pt idx="148">
                  <c:v>918.79194630872485</c:v>
                </c:pt>
                <c:pt idx="149">
                  <c:v>918.33333333333337</c:v>
                </c:pt>
                <c:pt idx="150">
                  <c:v>918.87417218543044</c:v>
                </c:pt>
                <c:pt idx="151">
                  <c:v>917.76315789473688</c:v>
                </c:pt>
                <c:pt idx="152">
                  <c:v>918.30065359477123</c:v>
                </c:pt>
                <c:pt idx="153">
                  <c:v>918.18181818181813</c:v>
                </c:pt>
                <c:pt idx="154">
                  <c:v>918.70967741935488</c:v>
                </c:pt>
                <c:pt idx="155">
                  <c:v>917.9487179487179</c:v>
                </c:pt>
                <c:pt idx="156">
                  <c:v>917.515923566879</c:v>
                </c:pt>
                <c:pt idx="157">
                  <c:v>918.03797468354435</c:v>
                </c:pt>
                <c:pt idx="158">
                  <c:v>917.29559748427675</c:v>
                </c:pt>
                <c:pt idx="159">
                  <c:v>917.1875</c:v>
                </c:pt>
                <c:pt idx="160">
                  <c:v>917.7018633540373</c:v>
                </c:pt>
                <c:pt idx="161">
                  <c:v>918.20987654320993</c:v>
                </c:pt>
                <c:pt idx="162">
                  <c:v>918.71165644171776</c:v>
                </c:pt>
                <c:pt idx="163">
                  <c:v>918.29268292682923</c:v>
                </c:pt>
                <c:pt idx="164">
                  <c:v>917.87878787878788</c:v>
                </c:pt>
                <c:pt idx="165">
                  <c:v>917.77108433734941</c:v>
                </c:pt>
                <c:pt idx="166">
                  <c:v>918.2634730538922</c:v>
                </c:pt>
                <c:pt idx="167">
                  <c:v>917.55952380952385</c:v>
                </c:pt>
                <c:pt idx="168">
                  <c:v>916.27218934911241</c:v>
                </c:pt>
                <c:pt idx="169">
                  <c:v>915.29411764705878</c:v>
                </c:pt>
                <c:pt idx="170">
                  <c:v>915.49707602339186</c:v>
                </c:pt>
                <c:pt idx="171">
                  <c:v>915.11627906976742</c:v>
                </c:pt>
                <c:pt idx="172">
                  <c:v>913.87283236994222</c:v>
                </c:pt>
                <c:pt idx="173">
                  <c:v>914.36781609195407</c:v>
                </c:pt>
                <c:pt idx="174">
                  <c:v>914.85714285714289</c:v>
                </c:pt>
                <c:pt idx="175">
                  <c:v>913.63636363636363</c:v>
                </c:pt>
                <c:pt idx="176">
                  <c:v>914.12429378531078</c:v>
                </c:pt>
                <c:pt idx="177">
                  <c:v>913.20224719101122</c:v>
                </c:pt>
                <c:pt idx="178">
                  <c:v>912.84916201117323</c:v>
                </c:pt>
                <c:pt idx="179">
                  <c:v>912.77777777777783</c:v>
                </c:pt>
                <c:pt idx="180">
                  <c:v>911.87845303867402</c:v>
                </c:pt>
                <c:pt idx="181">
                  <c:v>912.36263736263732</c:v>
                </c:pt>
                <c:pt idx="182">
                  <c:v>912.29508196721315</c:v>
                </c:pt>
                <c:pt idx="183">
                  <c:v>912.77173913043475</c:v>
                </c:pt>
                <c:pt idx="184">
                  <c:v>912.97297297297303</c:v>
                </c:pt>
                <c:pt idx="185">
                  <c:v>913.17204301075265</c:v>
                </c:pt>
                <c:pt idx="186">
                  <c:v>911.76470588235293</c:v>
                </c:pt>
                <c:pt idx="187">
                  <c:v>912.23404255319144</c:v>
                </c:pt>
                <c:pt idx="188">
                  <c:v>911.11111111111109</c:v>
                </c:pt>
                <c:pt idx="189">
                  <c:v>911.0526315789474</c:v>
                </c:pt>
                <c:pt idx="190">
                  <c:v>909.6858638743455</c:v>
                </c:pt>
                <c:pt idx="191">
                  <c:v>908.59375</c:v>
                </c:pt>
                <c:pt idx="192">
                  <c:v>909.06735751295332</c:v>
                </c:pt>
                <c:pt idx="193">
                  <c:v>908.24742268041234</c:v>
                </c:pt>
                <c:pt idx="194">
                  <c:v>908.71794871794873</c:v>
                </c:pt>
                <c:pt idx="195">
                  <c:v>908.67346938775506</c:v>
                </c:pt>
                <c:pt idx="196">
                  <c:v>908.88324873096451</c:v>
                </c:pt>
                <c:pt idx="197">
                  <c:v>909.3434343434343</c:v>
                </c:pt>
                <c:pt idx="198">
                  <c:v>909.54773869346729</c:v>
                </c:pt>
                <c:pt idx="199">
                  <c:v>910</c:v>
                </c:pt>
                <c:pt idx="200">
                  <c:v>910.44776119402979</c:v>
                </c:pt>
                <c:pt idx="201">
                  <c:v>910.89108910891093</c:v>
                </c:pt>
                <c:pt idx="202">
                  <c:v>910.59113300492606</c:v>
                </c:pt>
                <c:pt idx="203">
                  <c:v>911.02941176470586</c:v>
                </c:pt>
                <c:pt idx="204">
                  <c:v>911.46341463414637</c:v>
                </c:pt>
                <c:pt idx="205">
                  <c:v>911.89320388349518</c:v>
                </c:pt>
                <c:pt idx="206">
                  <c:v>911.35265700483092</c:v>
                </c:pt>
                <c:pt idx="207">
                  <c:v>911.53846153846155</c:v>
                </c:pt>
                <c:pt idx="208">
                  <c:v>911.72248803827756</c:v>
                </c:pt>
                <c:pt idx="209">
                  <c:v>912.14285714285711</c:v>
                </c:pt>
                <c:pt idx="210">
                  <c:v>912.55924170616117</c:v>
                </c:pt>
                <c:pt idx="211">
                  <c:v>912.02830188679241</c:v>
                </c:pt>
                <c:pt idx="212">
                  <c:v>912.44131455399065</c:v>
                </c:pt>
                <c:pt idx="213">
                  <c:v>912.38317757009349</c:v>
                </c:pt>
                <c:pt idx="214">
                  <c:v>912.79069767441865</c:v>
                </c:pt>
                <c:pt idx="215">
                  <c:v>913.19444444444446</c:v>
                </c:pt>
                <c:pt idx="216">
                  <c:v>912.90322580645159</c:v>
                </c:pt>
                <c:pt idx="217">
                  <c:v>912.1559633027523</c:v>
                </c:pt>
                <c:pt idx="218">
                  <c:v>912.32876712328766</c:v>
                </c:pt>
                <c:pt idx="219">
                  <c:v>911.36363636363637</c:v>
                </c:pt>
                <c:pt idx="220">
                  <c:v>911.76470588235293</c:v>
                </c:pt>
                <c:pt idx="221">
                  <c:v>912.16216216216219</c:v>
                </c:pt>
                <c:pt idx="222">
                  <c:v>911.43497757847535</c:v>
                </c:pt>
                <c:pt idx="223">
                  <c:v>910.71428571428567</c:v>
                </c:pt>
                <c:pt idx="224">
                  <c:v>910.44444444444446</c:v>
                </c:pt>
                <c:pt idx="225">
                  <c:v>910.39823008849555</c:v>
                </c:pt>
                <c:pt idx="226">
                  <c:v>910.13215859030834</c:v>
                </c:pt>
                <c:pt idx="227">
                  <c:v>910.52631578947364</c:v>
                </c:pt>
                <c:pt idx="228">
                  <c:v>910.91703056768563</c:v>
                </c:pt>
                <c:pt idx="229">
                  <c:v>910.6521739130435</c:v>
                </c:pt>
                <c:pt idx="230">
                  <c:v>911.03896103896102</c:v>
                </c:pt>
                <c:pt idx="231">
                  <c:v>910.56034482758616</c:v>
                </c:pt>
                <c:pt idx="232">
                  <c:v>910.72961373390558</c:v>
                </c:pt>
                <c:pt idx="233">
                  <c:v>910.47008547008545</c:v>
                </c:pt>
                <c:pt idx="234">
                  <c:v>910.85106382978722</c:v>
                </c:pt>
                <c:pt idx="235">
                  <c:v>911.22881355932202</c:v>
                </c:pt>
                <c:pt idx="236">
                  <c:v>910.75949367088606</c:v>
                </c:pt>
                <c:pt idx="237">
                  <c:v>910.71428571428567</c:v>
                </c:pt>
                <c:pt idx="238">
                  <c:v>911.08786610878656</c:v>
                </c:pt>
                <c:pt idx="239">
                  <c:v>910.625</c:v>
                </c:pt>
                <c:pt idx="240">
                  <c:v>910.58091286307058</c:v>
                </c:pt>
                <c:pt idx="241">
                  <c:v>910.12396694214874</c:v>
                </c:pt>
                <c:pt idx="242">
                  <c:v>910.28806584362144</c:v>
                </c:pt>
                <c:pt idx="243">
                  <c:v>909.8360655737705</c:v>
                </c:pt>
                <c:pt idx="244">
                  <c:v>909.79591836734699</c:v>
                </c:pt>
                <c:pt idx="245">
                  <c:v>910.16260162601623</c:v>
                </c:pt>
                <c:pt idx="246">
                  <c:v>910.52631578947364</c:v>
                </c:pt>
                <c:pt idx="247">
                  <c:v>910.68548387096769</c:v>
                </c:pt>
                <c:pt idx="248">
                  <c:v>911.04417670682733</c:v>
                </c:pt>
                <c:pt idx="249">
                  <c:v>910.6</c:v>
                </c:pt>
                <c:pt idx="250">
                  <c:v>910.75697211155375</c:v>
                </c:pt>
                <c:pt idx="251">
                  <c:v>911.11111111111109</c:v>
                </c:pt>
                <c:pt idx="252">
                  <c:v>910.67193675889325</c:v>
                </c:pt>
                <c:pt idx="253">
                  <c:v>911.02362204724409</c:v>
                </c:pt>
                <c:pt idx="254">
                  <c:v>910.39215686274508</c:v>
                </c:pt>
                <c:pt idx="255">
                  <c:v>910.7421875</c:v>
                </c:pt>
                <c:pt idx="256">
                  <c:v>911.08949416342409</c:v>
                </c:pt>
                <c:pt idx="257">
                  <c:v>910.46511627906978</c:v>
                </c:pt>
                <c:pt idx="258">
                  <c:v>910.81081081081084</c:v>
                </c:pt>
                <c:pt idx="259">
                  <c:v>910.76923076923072</c:v>
                </c:pt>
                <c:pt idx="260">
                  <c:v>911.11111111111109</c:v>
                </c:pt>
                <c:pt idx="261">
                  <c:v>910.30534351145036</c:v>
                </c:pt>
                <c:pt idx="262">
                  <c:v>910.64638783269959</c:v>
                </c:pt>
                <c:pt idx="263">
                  <c:v>910.22727272727275</c:v>
                </c:pt>
                <c:pt idx="264">
                  <c:v>910.37735849056605</c:v>
                </c:pt>
                <c:pt idx="265">
                  <c:v>910.71428571428567</c:v>
                </c:pt>
                <c:pt idx="266">
                  <c:v>909.92509363295881</c:v>
                </c:pt>
                <c:pt idx="267">
                  <c:v>909.70149253731347</c:v>
                </c:pt>
                <c:pt idx="268">
                  <c:v>909.85130111524165</c:v>
                </c:pt>
                <c:pt idx="269">
                  <c:v>909.44444444444446</c:v>
                </c:pt>
                <c:pt idx="270">
                  <c:v>909.22509225092256</c:v>
                </c:pt>
                <c:pt idx="271">
                  <c:v>909.55882352941171</c:v>
                </c:pt>
                <c:pt idx="272">
                  <c:v>909.70695970695965</c:v>
                </c:pt>
                <c:pt idx="273">
                  <c:v>909.30656934306569</c:v>
                </c:pt>
                <c:pt idx="274">
                  <c:v>909.63636363636363</c:v>
                </c:pt>
                <c:pt idx="275">
                  <c:v>909.963768115942</c:v>
                </c:pt>
                <c:pt idx="276">
                  <c:v>910.1083032490975</c:v>
                </c:pt>
                <c:pt idx="277">
                  <c:v>908.8129496402878</c:v>
                </c:pt>
                <c:pt idx="278">
                  <c:v>909.13978494623655</c:v>
                </c:pt>
                <c:pt idx="279">
                  <c:v>909.10714285714289</c:v>
                </c:pt>
                <c:pt idx="280">
                  <c:v>908.89679715302486</c:v>
                </c:pt>
                <c:pt idx="281">
                  <c:v>909.21985815602841</c:v>
                </c:pt>
                <c:pt idx="282">
                  <c:v>909.54063604240287</c:v>
                </c:pt>
                <c:pt idx="283">
                  <c:v>909.68309859154931</c:v>
                </c:pt>
                <c:pt idx="284">
                  <c:v>910</c:v>
                </c:pt>
                <c:pt idx="285">
                  <c:v>910.31468531468533</c:v>
                </c:pt>
                <c:pt idx="286">
                  <c:v>910.6271777003484</c:v>
                </c:pt>
                <c:pt idx="287">
                  <c:v>910.9375</c:v>
                </c:pt>
                <c:pt idx="288">
                  <c:v>910.89965397923879</c:v>
                </c:pt>
                <c:pt idx="289">
                  <c:v>910</c:v>
                </c:pt>
                <c:pt idx="290">
                  <c:v>909.45017182130584</c:v>
                </c:pt>
                <c:pt idx="291">
                  <c:v>909.7602739726027</c:v>
                </c:pt>
                <c:pt idx="292">
                  <c:v>910.06825938566556</c:v>
                </c:pt>
                <c:pt idx="293">
                  <c:v>909.35374149659867</c:v>
                </c:pt>
                <c:pt idx="294">
                  <c:v>909.49152542372883</c:v>
                </c:pt>
                <c:pt idx="295">
                  <c:v>909.79729729729729</c:v>
                </c:pt>
                <c:pt idx="296">
                  <c:v>910.10101010101005</c:v>
                </c:pt>
                <c:pt idx="297">
                  <c:v>910.40268456375838</c:v>
                </c:pt>
                <c:pt idx="298">
                  <c:v>909.53177257525078</c:v>
                </c:pt>
                <c:pt idx="299">
                  <c:v>909.83333333333337</c:v>
                </c:pt>
                <c:pt idx="300">
                  <c:v>910.13289036544847</c:v>
                </c:pt>
                <c:pt idx="301">
                  <c:v>910.4304635761589</c:v>
                </c:pt>
                <c:pt idx="302">
                  <c:v>910.72607260726068</c:v>
                </c:pt>
                <c:pt idx="303">
                  <c:v>911.01973684210532</c:v>
                </c:pt>
                <c:pt idx="304">
                  <c:v>910.98360655737702</c:v>
                </c:pt>
                <c:pt idx="305">
                  <c:v>911.27450980392155</c:v>
                </c:pt>
                <c:pt idx="306">
                  <c:v>910.7491856677525</c:v>
                </c:pt>
                <c:pt idx="307">
                  <c:v>911.03896103896102</c:v>
                </c:pt>
                <c:pt idx="308">
                  <c:v>911.32686084142392</c:v>
                </c:pt>
                <c:pt idx="309">
                  <c:v>911.61290322580646</c:v>
                </c:pt>
                <c:pt idx="310">
                  <c:v>911.8971061093248</c:v>
                </c:pt>
                <c:pt idx="311">
                  <c:v>912.17948717948718</c:v>
                </c:pt>
                <c:pt idx="312">
                  <c:v>912.46006389776358</c:v>
                </c:pt>
                <c:pt idx="313">
                  <c:v>911.9426751592357</c:v>
                </c:pt>
                <c:pt idx="314">
                  <c:v>911.74603174603169</c:v>
                </c:pt>
                <c:pt idx="315">
                  <c:v>912.02531645569616</c:v>
                </c:pt>
                <c:pt idx="316">
                  <c:v>912.30283911671927</c:v>
                </c:pt>
                <c:pt idx="317">
                  <c:v>912.42138364779873</c:v>
                </c:pt>
                <c:pt idx="318">
                  <c:v>912.69592476489026</c:v>
                </c:pt>
                <c:pt idx="319">
                  <c:v>912.96875</c:v>
                </c:pt>
                <c:pt idx="320">
                  <c:v>913.2398753894081</c:v>
                </c:pt>
                <c:pt idx="321">
                  <c:v>913.50931677018639</c:v>
                </c:pt>
                <c:pt idx="322">
                  <c:v>913.46749226006193</c:v>
                </c:pt>
                <c:pt idx="323">
                  <c:v>913.73456790123453</c:v>
                </c:pt>
                <c:pt idx="324">
                  <c:v>913.38461538461536</c:v>
                </c:pt>
                <c:pt idx="325">
                  <c:v>913.65030674846628</c:v>
                </c:pt>
                <c:pt idx="326">
                  <c:v>913.91437308868501</c:v>
                </c:pt>
                <c:pt idx="327">
                  <c:v>912.80487804878044</c:v>
                </c:pt>
                <c:pt idx="328">
                  <c:v>913.06990881458967</c:v>
                </c:pt>
                <c:pt idx="329">
                  <c:v>913.33333333333337</c:v>
                </c:pt>
                <c:pt idx="330">
                  <c:v>913.59516616314204</c:v>
                </c:pt>
                <c:pt idx="331">
                  <c:v>913.85542168674704</c:v>
                </c:pt>
                <c:pt idx="332">
                  <c:v>913.36336336336342</c:v>
                </c:pt>
                <c:pt idx="333">
                  <c:v>913.62275449101799</c:v>
                </c:pt>
                <c:pt idx="334">
                  <c:v>913.58208955223881</c:v>
                </c:pt>
                <c:pt idx="335">
                  <c:v>913.83928571428567</c:v>
                </c:pt>
                <c:pt idx="336">
                  <c:v>913.50148367952522</c:v>
                </c:pt>
                <c:pt idx="337">
                  <c:v>913.01775147928993</c:v>
                </c:pt>
                <c:pt idx="338">
                  <c:v>912.53687315634215</c:v>
                </c:pt>
                <c:pt idx="339">
                  <c:v>911.91176470588232</c:v>
                </c:pt>
                <c:pt idx="340">
                  <c:v>910.85043988269797</c:v>
                </c:pt>
                <c:pt idx="341">
                  <c:v>910.96491228070181</c:v>
                </c:pt>
                <c:pt idx="342">
                  <c:v>911.22448979591832</c:v>
                </c:pt>
                <c:pt idx="343">
                  <c:v>911.48255813953483</c:v>
                </c:pt>
                <c:pt idx="344">
                  <c:v>911.44927536231887</c:v>
                </c:pt>
                <c:pt idx="345">
                  <c:v>911.56069364161851</c:v>
                </c:pt>
                <c:pt idx="346">
                  <c:v>911.81556195965413</c:v>
                </c:pt>
                <c:pt idx="347">
                  <c:v>911.92528735632186</c:v>
                </c:pt>
                <c:pt idx="348">
                  <c:v>911.74785100286533</c:v>
                </c:pt>
                <c:pt idx="349">
                  <c:v>912</c:v>
                </c:pt>
                <c:pt idx="350">
                  <c:v>912.25071225071224</c:v>
                </c:pt>
                <c:pt idx="351">
                  <c:v>912.07386363636363</c:v>
                </c:pt>
                <c:pt idx="352">
                  <c:v>912.32294617563741</c:v>
                </c:pt>
                <c:pt idx="353">
                  <c:v>912.1468926553672</c:v>
                </c:pt>
                <c:pt idx="354">
                  <c:v>912.11267605633805</c:v>
                </c:pt>
                <c:pt idx="355">
                  <c:v>911.93820224719104</c:v>
                </c:pt>
                <c:pt idx="356">
                  <c:v>912.18487394957981</c:v>
                </c:pt>
                <c:pt idx="357">
                  <c:v>912.43016759776538</c:v>
                </c:pt>
                <c:pt idx="358">
                  <c:v>912.25626740947075</c:v>
                </c:pt>
                <c:pt idx="359">
                  <c:v>912.5</c:v>
                </c:pt>
                <c:pt idx="360">
                  <c:v>912.74238227146816</c:v>
                </c:pt>
                <c:pt idx="361">
                  <c:v>912.70718232044203</c:v>
                </c:pt>
                <c:pt idx="362">
                  <c:v>912.12121212121212</c:v>
                </c:pt>
                <c:pt idx="363">
                  <c:v>911.8131868131868</c:v>
                </c:pt>
                <c:pt idx="364">
                  <c:v>911.36986301369859</c:v>
                </c:pt>
                <c:pt idx="365">
                  <c:v>911.06557377049182</c:v>
                </c:pt>
                <c:pt idx="366">
                  <c:v>910.89918256130795</c:v>
                </c:pt>
                <c:pt idx="367">
                  <c:v>911.14130434782612</c:v>
                </c:pt>
                <c:pt idx="368">
                  <c:v>911.11111111111109</c:v>
                </c:pt>
                <c:pt idx="369">
                  <c:v>911.35135135135135</c:v>
                </c:pt>
                <c:pt idx="370">
                  <c:v>911.59029649595686</c:v>
                </c:pt>
                <c:pt idx="371">
                  <c:v>911.82795698924735</c:v>
                </c:pt>
                <c:pt idx="372">
                  <c:v>912.06434316353887</c:v>
                </c:pt>
                <c:pt idx="373">
                  <c:v>912.16577540106948</c:v>
                </c:pt>
                <c:pt idx="374">
                  <c:v>911.73333333333335</c:v>
                </c:pt>
                <c:pt idx="375">
                  <c:v>911.968085106383</c:v>
                </c:pt>
                <c:pt idx="376">
                  <c:v>911.53846153846155</c:v>
                </c:pt>
                <c:pt idx="377">
                  <c:v>911.50793650793651</c:v>
                </c:pt>
                <c:pt idx="378">
                  <c:v>911.74142480211083</c:v>
                </c:pt>
                <c:pt idx="379">
                  <c:v>911.97368421052636</c:v>
                </c:pt>
                <c:pt idx="380">
                  <c:v>912.07349081364828</c:v>
                </c:pt>
                <c:pt idx="381">
                  <c:v>912.04188481675396</c:v>
                </c:pt>
                <c:pt idx="382">
                  <c:v>912.27154046997384</c:v>
                </c:pt>
                <c:pt idx="383">
                  <c:v>912.109375</c:v>
                </c:pt>
                <c:pt idx="384">
                  <c:v>911.68831168831173</c:v>
                </c:pt>
                <c:pt idx="385">
                  <c:v>911.3989637305699</c:v>
                </c:pt>
                <c:pt idx="386">
                  <c:v>911.62790697674416</c:v>
                </c:pt>
                <c:pt idx="387">
                  <c:v>911.85567010309273</c:v>
                </c:pt>
                <c:pt idx="388">
                  <c:v>911.56812339331623</c:v>
                </c:pt>
                <c:pt idx="389">
                  <c:v>911.79487179487182</c:v>
                </c:pt>
                <c:pt idx="390">
                  <c:v>912.02046035805631</c:v>
                </c:pt>
                <c:pt idx="391">
                  <c:v>911.98979591836735</c:v>
                </c:pt>
                <c:pt idx="392">
                  <c:v>912.21374045801531</c:v>
                </c:pt>
                <c:pt idx="393">
                  <c:v>912.4365482233502</c:v>
                </c:pt>
                <c:pt idx="394">
                  <c:v>912.40506329113919</c:v>
                </c:pt>
                <c:pt idx="395">
                  <c:v>912.62626262626259</c:v>
                </c:pt>
                <c:pt idx="396">
                  <c:v>912.34256926952139</c:v>
                </c:pt>
                <c:pt idx="397">
                  <c:v>912.56281407035181</c:v>
                </c:pt>
                <c:pt idx="398">
                  <c:v>912.531328320802</c:v>
                </c:pt>
                <c:pt idx="399">
                  <c:v>912.75</c:v>
                </c:pt>
                <c:pt idx="400">
                  <c:v>912.09476309226932</c:v>
                </c:pt>
                <c:pt idx="401">
                  <c:v>911.69154228855723</c:v>
                </c:pt>
                <c:pt idx="402">
                  <c:v>911.91066997518612</c:v>
                </c:pt>
                <c:pt idx="403">
                  <c:v>911.75742574257424</c:v>
                </c:pt>
                <c:pt idx="404">
                  <c:v>911.97530864197529</c:v>
                </c:pt>
                <c:pt idx="405">
                  <c:v>911.57635467980299</c:v>
                </c:pt>
                <c:pt idx="406">
                  <c:v>911.79361179361183</c:v>
                </c:pt>
                <c:pt idx="407">
                  <c:v>911.51960784313724</c:v>
                </c:pt>
                <c:pt idx="408">
                  <c:v>911.73594132029336</c:v>
                </c:pt>
                <c:pt idx="409">
                  <c:v>911.70731707317077</c:v>
                </c:pt>
                <c:pt idx="410">
                  <c:v>911.43552311435519</c:v>
                </c:pt>
                <c:pt idx="411">
                  <c:v>911.65048543689318</c:v>
                </c:pt>
                <c:pt idx="412">
                  <c:v>911.86440677966107</c:v>
                </c:pt>
                <c:pt idx="413">
                  <c:v>912.0772946859903</c:v>
                </c:pt>
                <c:pt idx="414">
                  <c:v>911.92771084337346</c:v>
                </c:pt>
                <c:pt idx="415">
                  <c:v>911.41826923076928</c:v>
                </c:pt>
                <c:pt idx="416">
                  <c:v>911.03117505995203</c:v>
                </c:pt>
                <c:pt idx="417">
                  <c:v>911.12440191387554</c:v>
                </c:pt>
                <c:pt idx="418">
                  <c:v>911.21718377088303</c:v>
                </c:pt>
                <c:pt idx="419">
                  <c:v>911.42857142857144</c:v>
                </c:pt>
                <c:pt idx="420">
                  <c:v>911.28266033254158</c:v>
                </c:pt>
                <c:pt idx="421">
                  <c:v>911.49289099526061</c:v>
                </c:pt>
                <c:pt idx="422">
                  <c:v>911.34751773049641</c:v>
                </c:pt>
                <c:pt idx="423">
                  <c:v>911.55660377358492</c:v>
                </c:pt>
                <c:pt idx="424">
                  <c:v>911.76470588235293</c:v>
                </c:pt>
                <c:pt idx="425">
                  <c:v>911.61971830985919</c:v>
                </c:pt>
                <c:pt idx="426">
                  <c:v>911.70960187353626</c:v>
                </c:pt>
                <c:pt idx="427">
                  <c:v>911.56542056074761</c:v>
                </c:pt>
                <c:pt idx="428">
                  <c:v>911.77156177156178</c:v>
                </c:pt>
                <c:pt idx="429">
                  <c:v>911.74418604651157</c:v>
                </c:pt>
                <c:pt idx="430">
                  <c:v>911.60092807424599</c:v>
                </c:pt>
                <c:pt idx="431">
                  <c:v>911.80555555555554</c:v>
                </c:pt>
                <c:pt idx="432">
                  <c:v>912.0092378752887</c:v>
                </c:pt>
                <c:pt idx="433">
                  <c:v>912.21198156682033</c:v>
                </c:pt>
                <c:pt idx="434">
                  <c:v>912.18390804597698</c:v>
                </c:pt>
                <c:pt idx="435">
                  <c:v>912.38532110091739</c:v>
                </c:pt>
                <c:pt idx="436">
                  <c:v>912.24256292906182</c:v>
                </c:pt>
                <c:pt idx="437">
                  <c:v>912.44292237442926</c:v>
                </c:pt>
                <c:pt idx="438">
                  <c:v>912.30068337129842</c:v>
                </c:pt>
                <c:pt idx="439">
                  <c:v>912.27272727272725</c:v>
                </c:pt>
                <c:pt idx="440">
                  <c:v>912.47165532879819</c:v>
                </c:pt>
                <c:pt idx="441">
                  <c:v>912.66968325791856</c:v>
                </c:pt>
                <c:pt idx="442">
                  <c:v>912.86681715575617</c:v>
                </c:pt>
                <c:pt idx="443">
                  <c:v>912.72522522522524</c:v>
                </c:pt>
                <c:pt idx="444">
                  <c:v>912.8089887640449</c:v>
                </c:pt>
                <c:pt idx="445">
                  <c:v>912.33183856502239</c:v>
                </c:pt>
                <c:pt idx="446">
                  <c:v>911.85682326621929</c:v>
                </c:pt>
                <c:pt idx="447">
                  <c:v>911.83035714285711</c:v>
                </c:pt>
                <c:pt idx="448">
                  <c:v>912.02672605790644</c:v>
                </c:pt>
                <c:pt idx="449">
                  <c:v>912.22222222222217</c:v>
                </c:pt>
                <c:pt idx="450">
                  <c:v>912.41685144124165</c:v>
                </c:pt>
                <c:pt idx="451">
                  <c:v>912.61061946902657</c:v>
                </c:pt>
                <c:pt idx="452">
                  <c:v>912.80353200883008</c:v>
                </c:pt>
                <c:pt idx="453">
                  <c:v>912.88546255506606</c:v>
                </c:pt>
                <c:pt idx="454">
                  <c:v>912.52747252747258</c:v>
                </c:pt>
                <c:pt idx="455">
                  <c:v>912.39035087719299</c:v>
                </c:pt>
                <c:pt idx="456">
                  <c:v>912.58205689277895</c:v>
                </c:pt>
                <c:pt idx="457">
                  <c:v>912.77292576419211</c:v>
                </c:pt>
                <c:pt idx="458">
                  <c:v>912.96296296296293</c:v>
                </c:pt>
                <c:pt idx="459">
                  <c:v>912.71739130434787</c:v>
                </c:pt>
                <c:pt idx="460">
                  <c:v>912.90672451193063</c:v>
                </c:pt>
                <c:pt idx="461">
                  <c:v>913.09523809523807</c:v>
                </c:pt>
                <c:pt idx="462">
                  <c:v>913.28293736501075</c:v>
                </c:pt>
                <c:pt idx="463">
                  <c:v>913.46982758620686</c:v>
                </c:pt>
                <c:pt idx="464">
                  <c:v>913.6559139784946</c:v>
                </c:pt>
                <c:pt idx="465">
                  <c:v>913.84120171673817</c:v>
                </c:pt>
                <c:pt idx="466">
                  <c:v>914.02569593147757</c:v>
                </c:pt>
                <c:pt idx="467">
                  <c:v>914.20940170940173</c:v>
                </c:pt>
                <c:pt idx="468">
                  <c:v>914.39232409381668</c:v>
                </c:pt>
                <c:pt idx="469">
                  <c:v>914.57446808510633</c:v>
                </c:pt>
                <c:pt idx="470">
                  <c:v>914.75583864118892</c:v>
                </c:pt>
                <c:pt idx="471">
                  <c:v>914.83050847457628</c:v>
                </c:pt>
                <c:pt idx="472">
                  <c:v>914.79915433403801</c:v>
                </c:pt>
                <c:pt idx="473">
                  <c:v>914.9789029535865</c:v>
                </c:pt>
                <c:pt idx="474">
                  <c:v>915.15789473684208</c:v>
                </c:pt>
                <c:pt idx="475">
                  <c:v>914.39075630252103</c:v>
                </c:pt>
                <c:pt idx="476">
                  <c:v>914.57023060796644</c:v>
                </c:pt>
                <c:pt idx="477">
                  <c:v>914.53974895397494</c:v>
                </c:pt>
                <c:pt idx="478">
                  <c:v>914.40501043841334</c:v>
                </c:pt>
                <c:pt idx="479">
                  <c:v>914.58333333333337</c:v>
                </c:pt>
                <c:pt idx="480">
                  <c:v>913.92931392931393</c:v>
                </c:pt>
                <c:pt idx="481">
                  <c:v>913.48547717842325</c:v>
                </c:pt>
                <c:pt idx="482">
                  <c:v>913.45755693581782</c:v>
                </c:pt>
                <c:pt idx="483">
                  <c:v>913.22314049586782</c:v>
                </c:pt>
                <c:pt idx="484">
                  <c:v>913.09278350515467</c:v>
                </c:pt>
                <c:pt idx="485">
                  <c:v>913.27160493827159</c:v>
                </c:pt>
                <c:pt idx="486">
                  <c:v>913.03901437371667</c:v>
                </c:pt>
                <c:pt idx="487">
                  <c:v>912.70491803278685</c:v>
                </c:pt>
                <c:pt idx="488">
                  <c:v>912.88343558282213</c:v>
                </c:pt>
                <c:pt idx="489">
                  <c:v>912.85714285714289</c:v>
                </c:pt>
                <c:pt idx="490">
                  <c:v>912.52545824847255</c:v>
                </c:pt>
                <c:pt idx="491">
                  <c:v>912.70325203252037</c:v>
                </c:pt>
                <c:pt idx="492">
                  <c:v>912.57606490872206</c:v>
                </c:pt>
                <c:pt idx="493">
                  <c:v>912.75303643724692</c:v>
                </c:pt>
                <c:pt idx="494">
                  <c:v>912.42424242424238</c:v>
                </c:pt>
                <c:pt idx="495">
                  <c:v>912.60080645161293</c:v>
                </c:pt>
                <c:pt idx="496">
                  <c:v>912.17303822937629</c:v>
                </c:pt>
                <c:pt idx="497">
                  <c:v>912.04819277108436</c:v>
                </c:pt>
                <c:pt idx="498">
                  <c:v>912.12424849699403</c:v>
                </c:pt>
                <c:pt idx="499">
                  <c:v>912.3</c:v>
                </c:pt>
                <c:pt idx="500">
                  <c:v>912.37524950099805</c:v>
                </c:pt>
                <c:pt idx="501">
                  <c:v>912.54980079681275</c:v>
                </c:pt>
                <c:pt idx="502">
                  <c:v>912.42544731610337</c:v>
                </c:pt>
                <c:pt idx="503">
                  <c:v>912.59920634920638</c:v>
                </c:pt>
                <c:pt idx="504">
                  <c:v>912.77227722772273</c:v>
                </c:pt>
                <c:pt idx="505">
                  <c:v>912.9446640316205</c:v>
                </c:pt>
                <c:pt idx="506">
                  <c:v>912.72189349112421</c:v>
                </c:pt>
                <c:pt idx="507">
                  <c:v>912.59842519685037</c:v>
                </c:pt>
                <c:pt idx="508">
                  <c:v>912.57367387033401</c:v>
                </c:pt>
                <c:pt idx="509">
                  <c:v>912.74509803921569</c:v>
                </c:pt>
                <c:pt idx="510">
                  <c:v>912.91585127201563</c:v>
                </c:pt>
                <c:pt idx="511">
                  <c:v>913.0859375</c:v>
                </c:pt>
                <c:pt idx="512">
                  <c:v>913.25536062378171</c:v>
                </c:pt>
                <c:pt idx="513">
                  <c:v>913.13229571984436</c:v>
                </c:pt>
                <c:pt idx="514">
                  <c:v>913.30097087378635</c:v>
                </c:pt>
                <c:pt idx="515">
                  <c:v>913.27519379844966</c:v>
                </c:pt>
                <c:pt idx="516">
                  <c:v>913.05609284332684</c:v>
                </c:pt>
                <c:pt idx="517">
                  <c:v>912.74131274131275</c:v>
                </c:pt>
                <c:pt idx="518">
                  <c:v>912.71676300578031</c:v>
                </c:pt>
                <c:pt idx="519">
                  <c:v>912.88461538461536</c:v>
                </c:pt>
                <c:pt idx="520">
                  <c:v>913.05182341650675</c:v>
                </c:pt>
                <c:pt idx="521">
                  <c:v>912.73946360153252</c:v>
                </c:pt>
                <c:pt idx="522">
                  <c:v>912.52390057361379</c:v>
                </c:pt>
                <c:pt idx="523">
                  <c:v>912.59541984732823</c:v>
                </c:pt>
                <c:pt idx="524">
                  <c:v>912.28571428571433</c:v>
                </c:pt>
                <c:pt idx="525">
                  <c:v>912.16730038022808</c:v>
                </c:pt>
                <c:pt idx="526">
                  <c:v>911.76470588235293</c:v>
                </c:pt>
                <c:pt idx="527">
                  <c:v>911.74242424242425</c:v>
                </c:pt>
                <c:pt idx="528">
                  <c:v>911.90926275992433</c:v>
                </c:pt>
                <c:pt idx="529">
                  <c:v>911.98113207547169</c:v>
                </c:pt>
                <c:pt idx="530">
                  <c:v>912.1468926553672</c:v>
                </c:pt>
                <c:pt idx="531">
                  <c:v>912.31203007518798</c:v>
                </c:pt>
                <c:pt idx="532">
                  <c:v>912.38273921200755</c:v>
                </c:pt>
                <c:pt idx="533">
                  <c:v>912.07865168539331</c:v>
                </c:pt>
                <c:pt idx="534">
                  <c:v>911.77570093457939</c:v>
                </c:pt>
                <c:pt idx="535">
                  <c:v>911.28731343283584</c:v>
                </c:pt>
                <c:pt idx="536">
                  <c:v>911.45251396648041</c:v>
                </c:pt>
                <c:pt idx="537">
                  <c:v>910.96654275092942</c:v>
                </c:pt>
                <c:pt idx="538">
                  <c:v>911.03896103896102</c:v>
                </c:pt>
                <c:pt idx="539">
                  <c:v>911.2037037037037</c:v>
                </c:pt>
                <c:pt idx="540">
                  <c:v>911.09057301293899</c:v>
                </c:pt>
                <c:pt idx="541">
                  <c:v>910.9778597785978</c:v>
                </c:pt>
                <c:pt idx="542">
                  <c:v>911.14180478821368</c:v>
                </c:pt>
                <c:pt idx="543">
                  <c:v>910.75367647058829</c:v>
                </c:pt>
                <c:pt idx="544">
                  <c:v>910.9174311926605</c:v>
                </c:pt>
                <c:pt idx="545">
                  <c:v>911.08058608058604</c:v>
                </c:pt>
                <c:pt idx="546">
                  <c:v>910.6946983546618</c:v>
                </c:pt>
                <c:pt idx="547">
                  <c:v>910.21897810218979</c:v>
                </c:pt>
                <c:pt idx="548">
                  <c:v>910.1092896174863</c:v>
                </c:pt>
                <c:pt idx="549">
                  <c:v>909.72727272727275</c:v>
                </c:pt>
                <c:pt idx="550">
                  <c:v>909.61887477313974</c:v>
                </c:pt>
                <c:pt idx="551">
                  <c:v>909.23913043478262</c:v>
                </c:pt>
                <c:pt idx="552">
                  <c:v>909.40325497287517</c:v>
                </c:pt>
                <c:pt idx="553">
                  <c:v>909.47653429602883</c:v>
                </c:pt>
                <c:pt idx="554">
                  <c:v>909.63963963963965</c:v>
                </c:pt>
                <c:pt idx="555">
                  <c:v>909.35251798561148</c:v>
                </c:pt>
                <c:pt idx="556">
                  <c:v>909.24596050269304</c:v>
                </c:pt>
                <c:pt idx="557">
                  <c:v>909.4086021505376</c:v>
                </c:pt>
                <c:pt idx="558">
                  <c:v>909.57066189624334</c:v>
                </c:pt>
                <c:pt idx="559">
                  <c:v>909.55357142857144</c:v>
                </c:pt>
                <c:pt idx="560">
                  <c:v>909.62566844919786</c:v>
                </c:pt>
                <c:pt idx="561">
                  <c:v>909.78647686832744</c:v>
                </c:pt>
                <c:pt idx="562">
                  <c:v>909.94671403197162</c:v>
                </c:pt>
                <c:pt idx="563">
                  <c:v>910.10638297872345</c:v>
                </c:pt>
                <c:pt idx="564">
                  <c:v>909.91150442477874</c:v>
                </c:pt>
                <c:pt idx="565">
                  <c:v>909.36395759717311</c:v>
                </c:pt>
                <c:pt idx="566">
                  <c:v>909.347442680776</c:v>
                </c:pt>
                <c:pt idx="567">
                  <c:v>909.06690140845069</c:v>
                </c:pt>
                <c:pt idx="568">
                  <c:v>909.05096660808431</c:v>
                </c:pt>
                <c:pt idx="569">
                  <c:v>909.03508771929819</c:v>
                </c:pt>
                <c:pt idx="570">
                  <c:v>908.66900175131343</c:v>
                </c:pt>
                <c:pt idx="571">
                  <c:v>908.65384615384619</c:v>
                </c:pt>
                <c:pt idx="572">
                  <c:v>908.72600349040135</c:v>
                </c:pt>
                <c:pt idx="573">
                  <c:v>908.88501742160281</c:v>
                </c:pt>
                <c:pt idx="574">
                  <c:v>908.78260869565213</c:v>
                </c:pt>
                <c:pt idx="575">
                  <c:v>908.94097222222217</c:v>
                </c:pt>
                <c:pt idx="576">
                  <c:v>908.49220103986136</c:v>
                </c:pt>
                <c:pt idx="577">
                  <c:v>908.47750865051898</c:v>
                </c:pt>
                <c:pt idx="578">
                  <c:v>908.29015544041454</c:v>
                </c:pt>
                <c:pt idx="579">
                  <c:v>908.27586206896547</c:v>
                </c:pt>
                <c:pt idx="580">
                  <c:v>908.26161790017215</c:v>
                </c:pt>
                <c:pt idx="581">
                  <c:v>908.16151202749143</c:v>
                </c:pt>
                <c:pt idx="582">
                  <c:v>907.97598627787306</c:v>
                </c:pt>
                <c:pt idx="583">
                  <c:v>908.13356164383561</c:v>
                </c:pt>
                <c:pt idx="584">
                  <c:v>907.9487179487179</c:v>
                </c:pt>
                <c:pt idx="585">
                  <c:v>907.76450511945393</c:v>
                </c:pt>
                <c:pt idx="586">
                  <c:v>907.6660988074957</c:v>
                </c:pt>
                <c:pt idx="587">
                  <c:v>907.65306122448976</c:v>
                </c:pt>
                <c:pt idx="588">
                  <c:v>907.64006791171482</c:v>
                </c:pt>
                <c:pt idx="589">
                  <c:v>907.79661016949149</c:v>
                </c:pt>
                <c:pt idx="590">
                  <c:v>907.9526226734348</c:v>
                </c:pt>
                <c:pt idx="591">
                  <c:v>907.77027027027032</c:v>
                </c:pt>
                <c:pt idx="592">
                  <c:v>907.75716694772348</c:v>
                </c:pt>
                <c:pt idx="593">
                  <c:v>907.40740740740739</c:v>
                </c:pt>
                <c:pt idx="594">
                  <c:v>907.47899159663871</c:v>
                </c:pt>
                <c:pt idx="595">
                  <c:v>907.55033557046977</c:v>
                </c:pt>
                <c:pt idx="596">
                  <c:v>907.62144053601344</c:v>
                </c:pt>
                <c:pt idx="597">
                  <c:v>907.60869565217388</c:v>
                </c:pt>
                <c:pt idx="598">
                  <c:v>907.34557595993317</c:v>
                </c:pt>
                <c:pt idx="599">
                  <c:v>907.16666666666663</c:v>
                </c:pt>
                <c:pt idx="600">
                  <c:v>907.07154742096509</c:v>
                </c:pt>
                <c:pt idx="601">
                  <c:v>907.22591362126241</c:v>
                </c:pt>
                <c:pt idx="602">
                  <c:v>907.37976782752901</c:v>
                </c:pt>
                <c:pt idx="603">
                  <c:v>907.53311258278143</c:v>
                </c:pt>
                <c:pt idx="604">
                  <c:v>907.43801652892557</c:v>
                </c:pt>
                <c:pt idx="605">
                  <c:v>907.59075907590761</c:v>
                </c:pt>
                <c:pt idx="606">
                  <c:v>907.74299835255351</c:v>
                </c:pt>
                <c:pt idx="607">
                  <c:v>907.8125</c:v>
                </c:pt>
                <c:pt idx="608">
                  <c:v>907.71756978653525</c:v>
                </c:pt>
                <c:pt idx="609">
                  <c:v>907.86885245901635</c:v>
                </c:pt>
                <c:pt idx="610">
                  <c:v>907.61047463175123</c:v>
                </c:pt>
                <c:pt idx="611">
                  <c:v>907.67973856209153</c:v>
                </c:pt>
                <c:pt idx="612">
                  <c:v>907.83034257748773</c:v>
                </c:pt>
                <c:pt idx="613">
                  <c:v>907.89902280130298</c:v>
                </c:pt>
                <c:pt idx="614">
                  <c:v>908.04878048780483</c:v>
                </c:pt>
                <c:pt idx="615">
                  <c:v>907.71103896103898</c:v>
                </c:pt>
                <c:pt idx="616">
                  <c:v>907.86061588330631</c:v>
                </c:pt>
                <c:pt idx="617">
                  <c:v>908.00970873786412</c:v>
                </c:pt>
                <c:pt idx="618">
                  <c:v>907.75444264943462</c:v>
                </c:pt>
                <c:pt idx="619">
                  <c:v>907.74193548387098</c:v>
                </c:pt>
                <c:pt idx="620">
                  <c:v>907.89049919484705</c:v>
                </c:pt>
                <c:pt idx="621">
                  <c:v>908.03858520900326</c:v>
                </c:pt>
                <c:pt idx="622">
                  <c:v>907.62439807383623</c:v>
                </c:pt>
                <c:pt idx="623">
                  <c:v>907.37179487179492</c:v>
                </c:pt>
                <c:pt idx="624">
                  <c:v>907.36</c:v>
                </c:pt>
                <c:pt idx="625">
                  <c:v>907.50798722044726</c:v>
                </c:pt>
                <c:pt idx="626">
                  <c:v>907.65550239234449</c:v>
                </c:pt>
                <c:pt idx="627">
                  <c:v>907.72292993630572</c:v>
                </c:pt>
                <c:pt idx="628">
                  <c:v>907.86963434022255</c:v>
                </c:pt>
                <c:pt idx="629">
                  <c:v>907.69841269841265</c:v>
                </c:pt>
                <c:pt idx="630">
                  <c:v>907.84469096671944</c:v>
                </c:pt>
                <c:pt idx="631">
                  <c:v>907.83227848101262</c:v>
                </c:pt>
                <c:pt idx="632">
                  <c:v>907.97788309636655</c:v>
                </c:pt>
                <c:pt idx="633">
                  <c:v>907.96529968454263</c:v>
                </c:pt>
                <c:pt idx="634">
                  <c:v>907.71653543307082</c:v>
                </c:pt>
                <c:pt idx="635">
                  <c:v>907.78301886792451</c:v>
                </c:pt>
                <c:pt idx="636">
                  <c:v>907.84929356357929</c:v>
                </c:pt>
                <c:pt idx="637">
                  <c:v>907.99373040752346</c:v>
                </c:pt>
                <c:pt idx="638">
                  <c:v>908.13771517996872</c:v>
                </c:pt>
                <c:pt idx="639">
                  <c:v>907.96875</c:v>
                </c:pt>
                <c:pt idx="640">
                  <c:v>908.11232449297972</c:v>
                </c:pt>
                <c:pt idx="641">
                  <c:v>907.86604361370712</c:v>
                </c:pt>
                <c:pt idx="642">
                  <c:v>907.6205287713841</c:v>
                </c:pt>
                <c:pt idx="643">
                  <c:v>907.76397515527947</c:v>
                </c:pt>
                <c:pt idx="644">
                  <c:v>907.90697674418607</c:v>
                </c:pt>
                <c:pt idx="645">
                  <c:v>908.04953560371519</c:v>
                </c:pt>
                <c:pt idx="646">
                  <c:v>908.11437403400305</c:v>
                </c:pt>
                <c:pt idx="647">
                  <c:v>908.25617283950612</c:v>
                </c:pt>
                <c:pt idx="648">
                  <c:v>908.39753466872116</c:v>
                </c:pt>
                <c:pt idx="649">
                  <c:v>908.53846153846155</c:v>
                </c:pt>
                <c:pt idx="650">
                  <c:v>908.678955453149</c:v>
                </c:pt>
                <c:pt idx="651">
                  <c:v>908.81901840490798</c:v>
                </c:pt>
                <c:pt idx="652">
                  <c:v>908.88208269525273</c:v>
                </c:pt>
                <c:pt idx="653">
                  <c:v>909.02140672782878</c:v>
                </c:pt>
                <c:pt idx="654">
                  <c:v>908.93129770992368</c:v>
                </c:pt>
                <c:pt idx="655">
                  <c:v>908.9939024390244</c:v>
                </c:pt>
                <c:pt idx="656">
                  <c:v>908.751902587519</c:v>
                </c:pt>
                <c:pt idx="657">
                  <c:v>908.66261398176289</c:v>
                </c:pt>
                <c:pt idx="658">
                  <c:v>908.11836115326253</c:v>
                </c:pt>
                <c:pt idx="659">
                  <c:v>908.25757575757575</c:v>
                </c:pt>
                <c:pt idx="660">
                  <c:v>908.16944024205748</c:v>
                </c:pt>
                <c:pt idx="661">
                  <c:v>908.30815709969784</c:v>
                </c:pt>
                <c:pt idx="662">
                  <c:v>908.29562594268475</c:v>
                </c:pt>
                <c:pt idx="663">
                  <c:v>908.43373493975901</c:v>
                </c:pt>
                <c:pt idx="664">
                  <c:v>908.57142857142856</c:v>
                </c:pt>
                <c:pt idx="665">
                  <c:v>908.70870870870874</c:v>
                </c:pt>
                <c:pt idx="666">
                  <c:v>908.84557721139436</c:v>
                </c:pt>
                <c:pt idx="667">
                  <c:v>908.45808383233532</c:v>
                </c:pt>
                <c:pt idx="668">
                  <c:v>908.59491778774293</c:v>
                </c:pt>
                <c:pt idx="669">
                  <c:v>908.20895522388059</c:v>
                </c:pt>
                <c:pt idx="670">
                  <c:v>908.34575260804775</c:v>
                </c:pt>
                <c:pt idx="671">
                  <c:v>908.25892857142856</c:v>
                </c:pt>
                <c:pt idx="672">
                  <c:v>908.39524517087671</c:v>
                </c:pt>
                <c:pt idx="673">
                  <c:v>908.53115727002967</c:v>
                </c:pt>
                <c:pt idx="674">
                  <c:v>908.22222222222217</c:v>
                </c:pt>
                <c:pt idx="675">
                  <c:v>908.35798816568047</c:v>
                </c:pt>
                <c:pt idx="676">
                  <c:v>908.49335302806503</c:v>
                </c:pt>
                <c:pt idx="677">
                  <c:v>908.62831858407083</c:v>
                </c:pt>
                <c:pt idx="678">
                  <c:v>908.61561119293083</c:v>
                </c:pt>
                <c:pt idx="679">
                  <c:v>908.60294117647061</c:v>
                </c:pt>
                <c:pt idx="680">
                  <c:v>908.73715124816442</c:v>
                </c:pt>
                <c:pt idx="681">
                  <c:v>908.7243401759531</c:v>
                </c:pt>
                <c:pt idx="682">
                  <c:v>908.85797950219614</c:v>
                </c:pt>
                <c:pt idx="683">
                  <c:v>908.99122807017545</c:v>
                </c:pt>
                <c:pt idx="684">
                  <c:v>908.978102189781</c:v>
                </c:pt>
                <c:pt idx="685">
                  <c:v>908.67346938775506</c:v>
                </c:pt>
                <c:pt idx="686">
                  <c:v>908.80640465793306</c:v>
                </c:pt>
                <c:pt idx="687">
                  <c:v>908.72093023255809</c:v>
                </c:pt>
                <c:pt idx="688">
                  <c:v>908.85341074020323</c:v>
                </c:pt>
                <c:pt idx="689">
                  <c:v>908.695652173913</c:v>
                </c:pt>
                <c:pt idx="690">
                  <c:v>908.82778581765558</c:v>
                </c:pt>
                <c:pt idx="691">
                  <c:v>908.74277456647394</c:v>
                </c:pt>
                <c:pt idx="692">
                  <c:v>908.80230880230886</c:v>
                </c:pt>
                <c:pt idx="693">
                  <c:v>908.9337175792507</c:v>
                </c:pt>
                <c:pt idx="694">
                  <c:v>909.06474820143887</c:v>
                </c:pt>
                <c:pt idx="695">
                  <c:v>909.19540229885058</c:v>
                </c:pt>
                <c:pt idx="696">
                  <c:v>909.32568149210908</c:v>
                </c:pt>
                <c:pt idx="697">
                  <c:v>909.24068767908307</c:v>
                </c:pt>
                <c:pt idx="698">
                  <c:v>909.37052932761083</c:v>
                </c:pt>
                <c:pt idx="699">
                  <c:v>909.35714285714289</c:v>
                </c:pt>
                <c:pt idx="700">
                  <c:v>909.48644793152641</c:v>
                </c:pt>
                <c:pt idx="701">
                  <c:v>909.47293447293453</c:v>
                </c:pt>
                <c:pt idx="702">
                  <c:v>909.45945945945948</c:v>
                </c:pt>
                <c:pt idx="703">
                  <c:v>909.58806818181813</c:v>
                </c:pt>
                <c:pt idx="704">
                  <c:v>909.50354609929082</c:v>
                </c:pt>
                <c:pt idx="705">
                  <c:v>909.56090651558077</c:v>
                </c:pt>
                <c:pt idx="706">
                  <c:v>909.68882602545966</c:v>
                </c:pt>
                <c:pt idx="707">
                  <c:v>909.60451977401135</c:v>
                </c:pt>
                <c:pt idx="708">
                  <c:v>909.52045133991533</c:v>
                </c:pt>
                <c:pt idx="709">
                  <c:v>909.64788732394368</c:v>
                </c:pt>
                <c:pt idx="710">
                  <c:v>909.77496483825598</c:v>
                </c:pt>
                <c:pt idx="711">
                  <c:v>909.90168539325839</c:v>
                </c:pt>
                <c:pt idx="712">
                  <c:v>909.8877980364656</c:v>
                </c:pt>
                <c:pt idx="713">
                  <c:v>910.0140056022409</c:v>
                </c:pt>
                <c:pt idx="714">
                  <c:v>910.13986013986016</c:v>
                </c:pt>
                <c:pt idx="715">
                  <c:v>910.0558659217877</c:v>
                </c:pt>
                <c:pt idx="716">
                  <c:v>909.83263598326357</c:v>
                </c:pt>
                <c:pt idx="717">
                  <c:v>909.95821727019495</c:v>
                </c:pt>
                <c:pt idx="718">
                  <c:v>909.94436717663416</c:v>
                </c:pt>
                <c:pt idx="719">
                  <c:v>910.06944444444446</c:v>
                </c:pt>
                <c:pt idx="720">
                  <c:v>910.12482662968102</c:v>
                </c:pt>
                <c:pt idx="721">
                  <c:v>910.2493074792244</c:v>
                </c:pt>
                <c:pt idx="722">
                  <c:v>909.95850622406635</c:v>
                </c:pt>
                <c:pt idx="723">
                  <c:v>909.66850828729287</c:v>
                </c:pt>
                <c:pt idx="724">
                  <c:v>909.65517241379314</c:v>
                </c:pt>
                <c:pt idx="725">
                  <c:v>909.77961432506891</c:v>
                </c:pt>
                <c:pt idx="726">
                  <c:v>909.90371389270979</c:v>
                </c:pt>
                <c:pt idx="727">
                  <c:v>909.68406593406598</c:v>
                </c:pt>
                <c:pt idx="728">
                  <c:v>909.80795610425241</c:v>
                </c:pt>
                <c:pt idx="729">
                  <c:v>909.93150684931504</c:v>
                </c:pt>
                <c:pt idx="730">
                  <c:v>910.05471956224346</c:v>
                </c:pt>
                <c:pt idx="731">
                  <c:v>909.9726775956284</c:v>
                </c:pt>
                <c:pt idx="732">
                  <c:v>909.75443383356071</c:v>
                </c:pt>
                <c:pt idx="733">
                  <c:v>909.46866485013629</c:v>
                </c:pt>
                <c:pt idx="734">
                  <c:v>909.52380952380952</c:v>
                </c:pt>
                <c:pt idx="735">
                  <c:v>909.375</c:v>
                </c:pt>
                <c:pt idx="736">
                  <c:v>909.2944369063772</c:v>
                </c:pt>
                <c:pt idx="737">
                  <c:v>909.34959349593498</c:v>
                </c:pt>
                <c:pt idx="738">
                  <c:v>909.47225981055476</c:v>
                </c:pt>
                <c:pt idx="739">
                  <c:v>909.59459459459458</c:v>
                </c:pt>
                <c:pt idx="740">
                  <c:v>909.37921727395417</c:v>
                </c:pt>
                <c:pt idx="741">
                  <c:v>909.29919137466311</c:v>
                </c:pt>
                <c:pt idx="742">
                  <c:v>909.42126514131894</c:v>
                </c:pt>
                <c:pt idx="743">
                  <c:v>909.47580645161293</c:v>
                </c:pt>
                <c:pt idx="744">
                  <c:v>909.59731543624162</c:v>
                </c:pt>
                <c:pt idx="745">
                  <c:v>909.71849865951742</c:v>
                </c:pt>
                <c:pt idx="746">
                  <c:v>909.77242302543505</c:v>
                </c:pt>
                <c:pt idx="747">
                  <c:v>909.62566844919786</c:v>
                </c:pt>
                <c:pt idx="748">
                  <c:v>909.74632843791721</c:v>
                </c:pt>
                <c:pt idx="749">
                  <c:v>909.86666666666667</c:v>
                </c:pt>
                <c:pt idx="750">
                  <c:v>909.98668442077235</c:v>
                </c:pt>
                <c:pt idx="751">
                  <c:v>910.10638297872345</c:v>
                </c:pt>
                <c:pt idx="752">
                  <c:v>910.22576361221775</c:v>
                </c:pt>
                <c:pt idx="753">
                  <c:v>910.34482758620686</c:v>
                </c:pt>
                <c:pt idx="754">
                  <c:v>910</c:v>
                </c:pt>
                <c:pt idx="755">
                  <c:v>909.92063492063494</c:v>
                </c:pt>
                <c:pt idx="756">
                  <c:v>910.03963011889039</c:v>
                </c:pt>
                <c:pt idx="757">
                  <c:v>909.89445910290237</c:v>
                </c:pt>
                <c:pt idx="758">
                  <c:v>909.94729907773387</c:v>
                </c:pt>
                <c:pt idx="759">
                  <c:v>910.06578947368416</c:v>
                </c:pt>
                <c:pt idx="760">
                  <c:v>910.18396846254927</c:v>
                </c:pt>
                <c:pt idx="761">
                  <c:v>910.30183727034125</c:v>
                </c:pt>
                <c:pt idx="762">
                  <c:v>910.22280471821762</c:v>
                </c:pt>
                <c:pt idx="763">
                  <c:v>910.3403141361257</c:v>
                </c:pt>
                <c:pt idx="764">
                  <c:v>910.45751633986924</c:v>
                </c:pt>
                <c:pt idx="765">
                  <c:v>910.31331592689298</c:v>
                </c:pt>
                <c:pt idx="766">
                  <c:v>910.16949152542372</c:v>
                </c:pt>
                <c:pt idx="767">
                  <c:v>910.22135416666663</c:v>
                </c:pt>
                <c:pt idx="768">
                  <c:v>910.33810143042911</c:v>
                </c:pt>
                <c:pt idx="769">
                  <c:v>910.4545454545455</c:v>
                </c:pt>
                <c:pt idx="770">
                  <c:v>910.44098573281451</c:v>
                </c:pt>
                <c:pt idx="771">
                  <c:v>909.90932642487041</c:v>
                </c:pt>
                <c:pt idx="772">
                  <c:v>909.76714100905565</c:v>
                </c:pt>
                <c:pt idx="773">
                  <c:v>909.49612403100775</c:v>
                </c:pt>
                <c:pt idx="774">
                  <c:v>909.61290322580646</c:v>
                </c:pt>
                <c:pt idx="775">
                  <c:v>909.40721649484533</c:v>
                </c:pt>
                <c:pt idx="776">
                  <c:v>909.52380952380952</c:v>
                </c:pt>
                <c:pt idx="777">
                  <c:v>909.1902313624679</c:v>
                </c:pt>
                <c:pt idx="778">
                  <c:v>909.11424903722718</c:v>
                </c:pt>
                <c:pt idx="779">
                  <c:v>908.84615384615381</c:v>
                </c:pt>
                <c:pt idx="780">
                  <c:v>908.7708066581306</c:v>
                </c:pt>
                <c:pt idx="781">
                  <c:v>908.82352941176475</c:v>
                </c:pt>
                <c:pt idx="782">
                  <c:v>908.74840357598976</c:v>
                </c:pt>
                <c:pt idx="783">
                  <c:v>908.86479591836735</c:v>
                </c:pt>
                <c:pt idx="784">
                  <c:v>908.78980891719743</c:v>
                </c:pt>
                <c:pt idx="785">
                  <c:v>908.58778625954199</c:v>
                </c:pt>
                <c:pt idx="786">
                  <c:v>908.70393900889451</c:v>
                </c:pt>
                <c:pt idx="787">
                  <c:v>908.69289340101523</c:v>
                </c:pt>
                <c:pt idx="788">
                  <c:v>908.80861850443603</c:v>
                </c:pt>
                <c:pt idx="789">
                  <c:v>908.54430379746839</c:v>
                </c:pt>
                <c:pt idx="790">
                  <c:v>908.53350189633375</c:v>
                </c:pt>
                <c:pt idx="791">
                  <c:v>908.45959595959596</c:v>
                </c:pt>
                <c:pt idx="792">
                  <c:v>908.57503152585116</c:v>
                </c:pt>
                <c:pt idx="793">
                  <c:v>908.6901763224181</c:v>
                </c:pt>
                <c:pt idx="794">
                  <c:v>908.4276729559748</c:v>
                </c:pt>
                <c:pt idx="795">
                  <c:v>908.3542713567839</c:v>
                </c:pt>
                <c:pt idx="796">
                  <c:v>908.40652446675028</c:v>
                </c:pt>
                <c:pt idx="797">
                  <c:v>908.52130325814539</c:v>
                </c:pt>
                <c:pt idx="798">
                  <c:v>908.57321652065082</c:v>
                </c:pt>
                <c:pt idx="799">
                  <c:v>908.6875</c:v>
                </c:pt>
                <c:pt idx="800">
                  <c:v>908.55181023720354</c:v>
                </c:pt>
                <c:pt idx="801">
                  <c:v>908.60349127182042</c:v>
                </c:pt>
                <c:pt idx="802">
                  <c:v>908.65504358655039</c:v>
                </c:pt>
                <c:pt idx="803">
                  <c:v>908.76865671641792</c:v>
                </c:pt>
                <c:pt idx="804">
                  <c:v>908.63354037267084</c:v>
                </c:pt>
                <c:pt idx="805">
                  <c:v>908.74689826302733</c:v>
                </c:pt>
                <c:pt idx="806">
                  <c:v>908.73605947955389</c:v>
                </c:pt>
                <c:pt idx="807">
                  <c:v>908.78712871287132</c:v>
                </c:pt>
                <c:pt idx="808">
                  <c:v>908.89987639060564</c:v>
                </c:pt>
                <c:pt idx="809">
                  <c:v>908.7037037037037</c:v>
                </c:pt>
                <c:pt idx="810">
                  <c:v>908.38471023427871</c:v>
                </c:pt>
                <c:pt idx="811">
                  <c:v>908.49753694581284</c:v>
                </c:pt>
                <c:pt idx="812">
                  <c:v>908.54858548585491</c:v>
                </c:pt>
                <c:pt idx="813">
                  <c:v>908.66093366093367</c:v>
                </c:pt>
                <c:pt idx="814">
                  <c:v>908.77300613496936</c:v>
                </c:pt>
                <c:pt idx="815">
                  <c:v>908.70098039215691</c:v>
                </c:pt>
                <c:pt idx="816">
                  <c:v>908.75152998776014</c:v>
                </c:pt>
                <c:pt idx="817">
                  <c:v>908.86308068459653</c:v>
                </c:pt>
                <c:pt idx="818">
                  <c:v>908.97435897435901</c:v>
                </c:pt>
                <c:pt idx="819">
                  <c:v>908.96341463414637</c:v>
                </c:pt>
                <c:pt idx="820">
                  <c:v>908.89159561510348</c:v>
                </c:pt>
                <c:pt idx="821">
                  <c:v>908.81995133819953</c:v>
                </c:pt>
                <c:pt idx="822">
                  <c:v>908.7484811664641</c:v>
                </c:pt>
                <c:pt idx="823">
                  <c:v>908.85922330097083</c:v>
                </c:pt>
                <c:pt idx="824">
                  <c:v>908.969696969697</c:v>
                </c:pt>
                <c:pt idx="825">
                  <c:v>909.07990314769972</c:v>
                </c:pt>
                <c:pt idx="826">
                  <c:v>909.18984280532038</c:v>
                </c:pt>
                <c:pt idx="827">
                  <c:v>908.99758454106279</c:v>
                </c:pt>
                <c:pt idx="828">
                  <c:v>909.10735826296741</c:v>
                </c:pt>
                <c:pt idx="829">
                  <c:v>908.97590361445782</c:v>
                </c:pt>
                <c:pt idx="830">
                  <c:v>908.90493381468116</c:v>
                </c:pt>
                <c:pt idx="831">
                  <c:v>908.65384615384619</c:v>
                </c:pt>
                <c:pt idx="832">
                  <c:v>908.76350540216083</c:v>
                </c:pt>
                <c:pt idx="833">
                  <c:v>908.87290167865706</c:v>
                </c:pt>
                <c:pt idx="834">
                  <c:v>908.98203592814366</c:v>
                </c:pt>
                <c:pt idx="835">
                  <c:v>908.5526315789474</c:v>
                </c:pt>
                <c:pt idx="836">
                  <c:v>908.54241338112308</c:v>
                </c:pt>
                <c:pt idx="837">
                  <c:v>908.65155131264919</c:v>
                </c:pt>
                <c:pt idx="838">
                  <c:v>908.52205005959479</c:v>
                </c:pt>
                <c:pt idx="839">
                  <c:v>908.63095238095241</c:v>
                </c:pt>
                <c:pt idx="840">
                  <c:v>908.44233055885854</c:v>
                </c:pt>
                <c:pt idx="841">
                  <c:v>908.55106888361047</c:v>
                </c:pt>
                <c:pt idx="842">
                  <c:v>908.48161328588378</c:v>
                </c:pt>
                <c:pt idx="843">
                  <c:v>908.29383886255926</c:v>
                </c:pt>
                <c:pt idx="844">
                  <c:v>908.40236686390529</c:v>
                </c:pt>
                <c:pt idx="845">
                  <c:v>908.51063829787233</c:v>
                </c:pt>
                <c:pt idx="846">
                  <c:v>908.44155844155841</c:v>
                </c:pt>
                <c:pt idx="847">
                  <c:v>908.54952830188677</c:v>
                </c:pt>
                <c:pt idx="848">
                  <c:v>908.42167255594813</c:v>
                </c:pt>
                <c:pt idx="849">
                  <c:v>908.52941176470586</c:v>
                </c:pt>
                <c:pt idx="850">
                  <c:v>908.57814336075205</c:v>
                </c:pt>
                <c:pt idx="851">
                  <c:v>908.39201877934272</c:v>
                </c:pt>
                <c:pt idx="852">
                  <c:v>908.49941383352871</c:v>
                </c:pt>
                <c:pt idx="853">
                  <c:v>908.60655737704917</c:v>
                </c:pt>
                <c:pt idx="854">
                  <c:v>908.71345029239762</c:v>
                </c:pt>
                <c:pt idx="855">
                  <c:v>908.52803738317755</c:v>
                </c:pt>
                <c:pt idx="856">
                  <c:v>908.63477246207697</c:v>
                </c:pt>
                <c:pt idx="857">
                  <c:v>908.39160839160843</c:v>
                </c:pt>
                <c:pt idx="858">
                  <c:v>908.49825378346918</c:v>
                </c:pt>
                <c:pt idx="859">
                  <c:v>908.43023255813955</c:v>
                </c:pt>
                <c:pt idx="860">
                  <c:v>908.53658536585363</c:v>
                </c:pt>
                <c:pt idx="861">
                  <c:v>908.41067285382826</c:v>
                </c:pt>
                <c:pt idx="862">
                  <c:v>908.4588644264195</c:v>
                </c:pt>
                <c:pt idx="863">
                  <c:v>908.56481481481478</c:v>
                </c:pt>
                <c:pt idx="864">
                  <c:v>908.20809248554917</c:v>
                </c:pt>
                <c:pt idx="865">
                  <c:v>908.31408775981527</c:v>
                </c:pt>
                <c:pt idx="866">
                  <c:v>908.41983852364478</c:v>
                </c:pt>
                <c:pt idx="867">
                  <c:v>908.4677419354839</c:v>
                </c:pt>
                <c:pt idx="868">
                  <c:v>908.40046029919449</c:v>
                </c:pt>
                <c:pt idx="869">
                  <c:v>908.50574712643675</c:v>
                </c:pt>
                <c:pt idx="870">
                  <c:v>908.61079219288172</c:v>
                </c:pt>
                <c:pt idx="871">
                  <c:v>908.71559633027528</c:v>
                </c:pt>
                <c:pt idx="872">
                  <c:v>908.76288659793818</c:v>
                </c:pt>
                <c:pt idx="873">
                  <c:v>908.86727688787187</c:v>
                </c:pt>
                <c:pt idx="874">
                  <c:v>908.97142857142853</c:v>
                </c:pt>
                <c:pt idx="875">
                  <c:v>909.07534246575347</c:v>
                </c:pt>
                <c:pt idx="876">
                  <c:v>909.17901938426451</c:v>
                </c:pt>
                <c:pt idx="877">
                  <c:v>909.28246013667422</c:v>
                </c:pt>
                <c:pt idx="878">
                  <c:v>909.32878270762228</c:v>
                </c:pt>
                <c:pt idx="879">
                  <c:v>909.43181818181813</c:v>
                </c:pt>
                <c:pt idx="880">
                  <c:v>909.53461975028381</c:v>
                </c:pt>
                <c:pt idx="881">
                  <c:v>909.52380952380952</c:v>
                </c:pt>
                <c:pt idx="882">
                  <c:v>909.51302378255946</c:v>
                </c:pt>
                <c:pt idx="883">
                  <c:v>909.55882352941171</c:v>
                </c:pt>
                <c:pt idx="884">
                  <c:v>909.49152542372883</c:v>
                </c:pt>
                <c:pt idx="885">
                  <c:v>909.59367945823931</c:v>
                </c:pt>
                <c:pt idx="886">
                  <c:v>909.69560315670799</c:v>
                </c:pt>
                <c:pt idx="887">
                  <c:v>909.79729729729729</c:v>
                </c:pt>
                <c:pt idx="888">
                  <c:v>909.73003374578172</c:v>
                </c:pt>
                <c:pt idx="889">
                  <c:v>909.83146067415726</c:v>
                </c:pt>
                <c:pt idx="890">
                  <c:v>909.93265993265993</c:v>
                </c:pt>
                <c:pt idx="891">
                  <c:v>909.86547085201789</c:v>
                </c:pt>
                <c:pt idx="892">
                  <c:v>909.68645016797313</c:v>
                </c:pt>
                <c:pt idx="893">
                  <c:v>909.78747203579417</c:v>
                </c:pt>
                <c:pt idx="894">
                  <c:v>909.8882681564246</c:v>
                </c:pt>
                <c:pt idx="895">
                  <c:v>909.82142857142856</c:v>
                </c:pt>
                <c:pt idx="896">
                  <c:v>909.81047937569679</c:v>
                </c:pt>
                <c:pt idx="897">
                  <c:v>909.91091314031178</c:v>
                </c:pt>
                <c:pt idx="898">
                  <c:v>909.78865406006673</c:v>
                </c:pt>
                <c:pt idx="899">
                  <c:v>909.61111111111109</c:v>
                </c:pt>
                <c:pt idx="900">
                  <c:v>909.71143174250835</c:v>
                </c:pt>
                <c:pt idx="901">
                  <c:v>909.53436807095341</c:v>
                </c:pt>
                <c:pt idx="902">
                  <c:v>909.35769656699892</c:v>
                </c:pt>
                <c:pt idx="903">
                  <c:v>909.45796460176996</c:v>
                </c:pt>
                <c:pt idx="904">
                  <c:v>909.28176795580112</c:v>
                </c:pt>
                <c:pt idx="905">
                  <c:v>909.16114790286974</c:v>
                </c:pt>
                <c:pt idx="906">
                  <c:v>909.20617420066151</c:v>
                </c:pt>
                <c:pt idx="907">
                  <c:v>909.30616740088101</c:v>
                </c:pt>
                <c:pt idx="908">
                  <c:v>909.35093509350941</c:v>
                </c:pt>
                <c:pt idx="909">
                  <c:v>909.39560439560444</c:v>
                </c:pt>
                <c:pt idx="910">
                  <c:v>909.49506037321623</c:v>
                </c:pt>
                <c:pt idx="911">
                  <c:v>909.59429824561403</c:v>
                </c:pt>
                <c:pt idx="912">
                  <c:v>909.52902519167583</c:v>
                </c:pt>
                <c:pt idx="913">
                  <c:v>909.51859956236319</c:v>
                </c:pt>
                <c:pt idx="914">
                  <c:v>909.61748633879779</c:v>
                </c:pt>
                <c:pt idx="915">
                  <c:v>909.66157205240177</c:v>
                </c:pt>
                <c:pt idx="916">
                  <c:v>909.48745910577975</c:v>
                </c:pt>
                <c:pt idx="917">
                  <c:v>909.53159041394338</c:v>
                </c:pt>
                <c:pt idx="918">
                  <c:v>909.24918389553864</c:v>
                </c:pt>
                <c:pt idx="919">
                  <c:v>909.29347826086962</c:v>
                </c:pt>
                <c:pt idx="920">
                  <c:v>909.3919652551574</c:v>
                </c:pt>
                <c:pt idx="921">
                  <c:v>909.49023861171372</c:v>
                </c:pt>
                <c:pt idx="922">
                  <c:v>909.53412784398699</c:v>
                </c:pt>
                <c:pt idx="923">
                  <c:v>909.469696969697</c:v>
                </c:pt>
                <c:pt idx="924">
                  <c:v>909.35135135135135</c:v>
                </c:pt>
                <c:pt idx="925">
                  <c:v>909.44924406047517</c:v>
                </c:pt>
                <c:pt idx="926">
                  <c:v>909.27723840345197</c:v>
                </c:pt>
                <c:pt idx="927">
                  <c:v>909.375</c:v>
                </c:pt>
                <c:pt idx="928">
                  <c:v>909.36490850376754</c:v>
                </c:pt>
                <c:pt idx="929">
                  <c:v>909.30107526881716</c:v>
                </c:pt>
                <c:pt idx="930">
                  <c:v>909.3984962406015</c:v>
                </c:pt>
                <c:pt idx="931">
                  <c:v>909.44206008583694</c:v>
                </c:pt>
                <c:pt idx="932">
                  <c:v>909.32475884244377</c:v>
                </c:pt>
                <c:pt idx="933">
                  <c:v>909.15417558886509</c:v>
                </c:pt>
                <c:pt idx="934">
                  <c:v>909.03743315508018</c:v>
                </c:pt>
                <c:pt idx="935">
                  <c:v>908.92094017094018</c:v>
                </c:pt>
                <c:pt idx="936">
                  <c:v>909.01814300960507</c:v>
                </c:pt>
                <c:pt idx="937">
                  <c:v>909.11513859275055</c:v>
                </c:pt>
                <c:pt idx="938">
                  <c:v>909.2119275825346</c:v>
                </c:pt>
                <c:pt idx="939">
                  <c:v>909.14893617021278</c:v>
                </c:pt>
                <c:pt idx="940">
                  <c:v>909.24548352816157</c:v>
                </c:pt>
                <c:pt idx="941">
                  <c:v>909.34182590233547</c:v>
                </c:pt>
                <c:pt idx="942">
                  <c:v>909.43796394485685</c:v>
                </c:pt>
                <c:pt idx="943">
                  <c:v>909.16313559322032</c:v>
                </c:pt>
                <c:pt idx="944">
                  <c:v>909.20634920634916</c:v>
                </c:pt>
                <c:pt idx="945">
                  <c:v>909.30232558139539</c:v>
                </c:pt>
                <c:pt idx="946">
                  <c:v>909.39809926082364</c:v>
                </c:pt>
                <c:pt idx="947">
                  <c:v>909.22995780590713</c:v>
                </c:pt>
                <c:pt idx="948">
                  <c:v>909.3256059009484</c:v>
                </c:pt>
                <c:pt idx="949">
                  <c:v>909.42105263157896</c:v>
                </c:pt>
                <c:pt idx="950">
                  <c:v>909.51629863301787</c:v>
                </c:pt>
                <c:pt idx="951">
                  <c:v>909.61134453781517</c:v>
                </c:pt>
                <c:pt idx="952">
                  <c:v>909.49632738719833</c:v>
                </c:pt>
                <c:pt idx="953">
                  <c:v>909.38155136268347</c:v>
                </c:pt>
                <c:pt idx="954">
                  <c:v>909.47643979057591</c:v>
                </c:pt>
                <c:pt idx="955">
                  <c:v>909.46652719665269</c:v>
                </c:pt>
                <c:pt idx="956">
                  <c:v>909.29989550679204</c:v>
                </c:pt>
                <c:pt idx="957">
                  <c:v>909.08141962421712</c:v>
                </c:pt>
                <c:pt idx="958">
                  <c:v>909.12408759124082</c:v>
                </c:pt>
                <c:pt idx="959">
                  <c:v>908.95833333333337</c:v>
                </c:pt>
                <c:pt idx="960">
                  <c:v>909.0530697190427</c:v>
                </c:pt>
                <c:pt idx="961">
                  <c:v>908.93970893970891</c:v>
                </c:pt>
                <c:pt idx="962">
                  <c:v>909.03426791277263</c:v>
                </c:pt>
                <c:pt idx="963">
                  <c:v>908.7655601659751</c:v>
                </c:pt>
                <c:pt idx="964">
                  <c:v>908.70466321243521</c:v>
                </c:pt>
                <c:pt idx="965">
                  <c:v>908.74741200828157</c:v>
                </c:pt>
                <c:pt idx="966">
                  <c:v>908.47983453981385</c:v>
                </c:pt>
                <c:pt idx="967">
                  <c:v>908.47107438016531</c:v>
                </c:pt>
                <c:pt idx="968">
                  <c:v>908.56553147574823</c:v>
                </c:pt>
                <c:pt idx="969">
                  <c:v>908.65979381443299</c:v>
                </c:pt>
                <c:pt idx="970">
                  <c:v>908.75386199794025</c:v>
                </c:pt>
                <c:pt idx="971">
                  <c:v>908.84773662551436</c:v>
                </c:pt>
                <c:pt idx="972">
                  <c:v>908.94141829393629</c:v>
                </c:pt>
                <c:pt idx="973">
                  <c:v>909.03490759753595</c:v>
                </c:pt>
                <c:pt idx="974">
                  <c:v>908.97435897435901</c:v>
                </c:pt>
                <c:pt idx="975">
                  <c:v>909.01639344262298</c:v>
                </c:pt>
                <c:pt idx="976">
                  <c:v>908.95598771750258</c:v>
                </c:pt>
                <c:pt idx="977">
                  <c:v>908.74233128834351</c:v>
                </c:pt>
                <c:pt idx="978">
                  <c:v>908.8355464759959</c:v>
                </c:pt>
                <c:pt idx="979">
                  <c:v>908.92857142857144</c:v>
                </c:pt>
                <c:pt idx="980">
                  <c:v>909.02140672782878</c:v>
                </c:pt>
                <c:pt idx="981">
                  <c:v>909.11405295315683</c:v>
                </c:pt>
                <c:pt idx="982">
                  <c:v>909.20651068158702</c:v>
                </c:pt>
                <c:pt idx="983">
                  <c:v>909.19715447154476</c:v>
                </c:pt>
                <c:pt idx="984">
                  <c:v>908.98477157360401</c:v>
                </c:pt>
                <c:pt idx="985">
                  <c:v>908.82352941176475</c:v>
                </c:pt>
                <c:pt idx="986">
                  <c:v>908.86524822695037</c:v>
                </c:pt>
                <c:pt idx="987">
                  <c:v>908.85627530364377</c:v>
                </c:pt>
                <c:pt idx="988">
                  <c:v>908.64509605662283</c:v>
                </c:pt>
                <c:pt idx="989">
                  <c:v>908.58585858585855</c:v>
                </c:pt>
                <c:pt idx="990">
                  <c:v>908.67810292633703</c:v>
                </c:pt>
                <c:pt idx="991">
                  <c:v>908.77016129032256</c:v>
                </c:pt>
                <c:pt idx="992">
                  <c:v>908.86203423967777</c:v>
                </c:pt>
                <c:pt idx="993">
                  <c:v>908.95372233400406</c:v>
                </c:pt>
                <c:pt idx="994">
                  <c:v>909.0452261306533</c:v>
                </c:pt>
                <c:pt idx="995">
                  <c:v>908.93574297188752</c:v>
                </c:pt>
                <c:pt idx="996">
                  <c:v>909.02708124373123</c:v>
                </c:pt>
                <c:pt idx="997">
                  <c:v>908.86773547094185</c:v>
                </c:pt>
                <c:pt idx="998">
                  <c:v>908.95895895895899</c:v>
                </c:pt>
                <c:pt idx="999">
                  <c:v>909</c:v>
                </c:pt>
              </c:numCache>
            </c:numRef>
          </c:yVal>
          <c:smooth val="1"/>
          <c:extLst>
            <c:ext xmlns:c16="http://schemas.microsoft.com/office/drawing/2014/chart" uri="{C3380CC4-5D6E-409C-BE32-E72D297353CC}">
              <c16:uniqueId val="{00000000-647D-4789-AA39-1A8C76428C82}"/>
            </c:ext>
          </c:extLst>
        </c:ser>
        <c:dLbls>
          <c:showLegendKey val="0"/>
          <c:showVal val="0"/>
          <c:showCatName val="0"/>
          <c:showSerName val="0"/>
          <c:showPercent val="0"/>
          <c:showBubbleSize val="0"/>
        </c:dLbls>
        <c:axId val="799083823"/>
        <c:axId val="799093903"/>
      </c:scatterChart>
      <c:valAx>
        <c:axId val="799083823"/>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093903"/>
        <c:crosses val="autoZero"/>
        <c:crossBetween val="midCat"/>
      </c:valAx>
      <c:valAx>
        <c:axId val="799093903"/>
        <c:scaling>
          <c:orientation val="minMax"/>
          <c:min val="70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0838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Total Utilities Cost</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$150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Simulation'!$BX$6:$BX$1005</c:f>
              <c:numCache>
                <c:formatCode>"$"#,##0.00</c:formatCode>
                <c:ptCount val="1000"/>
                <c:pt idx="0">
                  <c:v>225</c:v>
                </c:pt>
                <c:pt idx="1">
                  <c:v>262.5</c:v>
                </c:pt>
                <c:pt idx="2">
                  <c:v>275</c:v>
                </c:pt>
                <c:pt idx="3">
                  <c:v>281.25</c:v>
                </c:pt>
                <c:pt idx="4">
                  <c:v>276</c:v>
                </c:pt>
                <c:pt idx="5">
                  <c:v>277.5</c:v>
                </c:pt>
                <c:pt idx="6">
                  <c:v>276.42857142857144</c:v>
                </c:pt>
                <c:pt idx="7">
                  <c:v>277.5</c:v>
                </c:pt>
                <c:pt idx="8">
                  <c:v>280</c:v>
                </c:pt>
                <c:pt idx="9">
                  <c:v>273</c:v>
                </c:pt>
                <c:pt idx="10">
                  <c:v>272.72727272727275</c:v>
                </c:pt>
                <c:pt idx="11">
                  <c:v>275</c:v>
                </c:pt>
                <c:pt idx="12">
                  <c:v>276.92307692307691</c:v>
                </c:pt>
                <c:pt idx="13">
                  <c:v>278.57142857142856</c:v>
                </c:pt>
                <c:pt idx="14">
                  <c:v>280</c:v>
                </c:pt>
                <c:pt idx="15">
                  <c:v>280.3125</c:v>
                </c:pt>
                <c:pt idx="16">
                  <c:v>275.29411764705884</c:v>
                </c:pt>
                <c:pt idx="17">
                  <c:v>272.5</c:v>
                </c:pt>
                <c:pt idx="18">
                  <c:v>269.21052631578948</c:v>
                </c:pt>
                <c:pt idx="19">
                  <c:v>270.75</c:v>
                </c:pt>
                <c:pt idx="20">
                  <c:v>272.14285714285717</c:v>
                </c:pt>
                <c:pt idx="21">
                  <c:v>269.31818181818181</c:v>
                </c:pt>
                <c:pt idx="22">
                  <c:v>270.6521739130435</c:v>
                </c:pt>
                <c:pt idx="23">
                  <c:v>270</c:v>
                </c:pt>
                <c:pt idx="24">
                  <c:v>271.2</c:v>
                </c:pt>
                <c:pt idx="25">
                  <c:v>271.15384615384613</c:v>
                </c:pt>
                <c:pt idx="26">
                  <c:v>270</c:v>
                </c:pt>
                <c:pt idx="27">
                  <c:v>271.07142857142856</c:v>
                </c:pt>
                <c:pt idx="28">
                  <c:v>271.55172413793105</c:v>
                </c:pt>
                <c:pt idx="29">
                  <c:v>272.5</c:v>
                </c:pt>
                <c:pt idx="30">
                  <c:v>273.38709677419354</c:v>
                </c:pt>
                <c:pt idx="31">
                  <c:v>271.875</c:v>
                </c:pt>
                <c:pt idx="32">
                  <c:v>272.72727272727275</c:v>
                </c:pt>
                <c:pt idx="33">
                  <c:v>273.08823529411762</c:v>
                </c:pt>
                <c:pt idx="34">
                  <c:v>273.42857142857144</c:v>
                </c:pt>
                <c:pt idx="35">
                  <c:v>274.16666666666669</c:v>
                </c:pt>
                <c:pt idx="36">
                  <c:v>274.45945945945948</c:v>
                </c:pt>
                <c:pt idx="37">
                  <c:v>275.13157894736844</c:v>
                </c:pt>
                <c:pt idx="38">
                  <c:v>273.84615384615387</c:v>
                </c:pt>
                <c:pt idx="39">
                  <c:v>274.5</c:v>
                </c:pt>
                <c:pt idx="40">
                  <c:v>273.29268292682929</c:v>
                </c:pt>
                <c:pt idx="41">
                  <c:v>273.21428571428572</c:v>
                </c:pt>
                <c:pt idx="42">
                  <c:v>273.83720930232556</c:v>
                </c:pt>
                <c:pt idx="43">
                  <c:v>274.09090909090907</c:v>
                </c:pt>
                <c:pt idx="44">
                  <c:v>274.66666666666669</c:v>
                </c:pt>
                <c:pt idx="45">
                  <c:v>275.21739130434781</c:v>
                </c:pt>
                <c:pt idx="46">
                  <c:v>275.42553191489361</c:v>
                </c:pt>
                <c:pt idx="47">
                  <c:v>275.9375</c:v>
                </c:pt>
                <c:pt idx="48">
                  <c:v>276.42857142857144</c:v>
                </c:pt>
                <c:pt idx="49">
                  <c:v>276</c:v>
                </c:pt>
                <c:pt idx="50">
                  <c:v>276.47058823529414</c:v>
                </c:pt>
                <c:pt idx="51">
                  <c:v>275.48076923076923</c:v>
                </c:pt>
                <c:pt idx="52">
                  <c:v>275.09433962264148</c:v>
                </c:pt>
                <c:pt idx="53">
                  <c:v>275.55555555555554</c:v>
                </c:pt>
                <c:pt idx="54">
                  <c:v>276</c:v>
                </c:pt>
                <c:pt idx="55">
                  <c:v>276.42857142857144</c:v>
                </c:pt>
                <c:pt idx="56">
                  <c:v>275.26315789473682</c:v>
                </c:pt>
                <c:pt idx="57">
                  <c:v>275.68965517241378</c:v>
                </c:pt>
                <c:pt idx="58">
                  <c:v>275.84745762711867</c:v>
                </c:pt>
                <c:pt idx="59">
                  <c:v>276.25</c:v>
                </c:pt>
                <c:pt idx="60">
                  <c:v>276.63934426229508</c:v>
                </c:pt>
                <c:pt idx="61">
                  <c:v>277.01612903225805</c:v>
                </c:pt>
                <c:pt idx="62">
                  <c:v>276.1904761904762</c:v>
                </c:pt>
                <c:pt idx="63">
                  <c:v>276.5625</c:v>
                </c:pt>
                <c:pt idx="64">
                  <c:v>275.30769230769232</c:v>
                </c:pt>
                <c:pt idx="65">
                  <c:v>274.09090909090907</c:v>
                </c:pt>
                <c:pt idx="66">
                  <c:v>273.58208955223881</c:v>
                </c:pt>
                <c:pt idx="67">
                  <c:v>273.97058823529414</c:v>
                </c:pt>
                <c:pt idx="68">
                  <c:v>274.13043478260869</c:v>
                </c:pt>
                <c:pt idx="69">
                  <c:v>273.85714285714283</c:v>
                </c:pt>
                <c:pt idx="70">
                  <c:v>274.22535211267603</c:v>
                </c:pt>
                <c:pt idx="71">
                  <c:v>274.58333333333331</c:v>
                </c:pt>
                <c:pt idx="72">
                  <c:v>274.3150684931507</c:v>
                </c:pt>
                <c:pt idx="73">
                  <c:v>274.66216216216219</c:v>
                </c:pt>
                <c:pt idx="74">
                  <c:v>275</c:v>
                </c:pt>
                <c:pt idx="75">
                  <c:v>274.73684210526318</c:v>
                </c:pt>
                <c:pt idx="76">
                  <c:v>274.87012987012986</c:v>
                </c:pt>
                <c:pt idx="77">
                  <c:v>275.19230769230768</c:v>
                </c:pt>
                <c:pt idx="78">
                  <c:v>275.50632911392404</c:v>
                </c:pt>
                <c:pt idx="79">
                  <c:v>275.8125</c:v>
                </c:pt>
                <c:pt idx="80">
                  <c:v>275.74074074074076</c:v>
                </c:pt>
                <c:pt idx="81">
                  <c:v>275.67073170731709</c:v>
                </c:pt>
                <c:pt idx="82">
                  <c:v>275.96385542168673</c:v>
                </c:pt>
                <c:pt idx="83">
                  <c:v>274.82142857142856</c:v>
                </c:pt>
                <c:pt idx="84">
                  <c:v>275.11764705882354</c:v>
                </c:pt>
                <c:pt idx="85">
                  <c:v>275.40697674418607</c:v>
                </c:pt>
                <c:pt idx="86">
                  <c:v>275.17241379310343</c:v>
                </c:pt>
                <c:pt idx="87">
                  <c:v>275.45454545454544</c:v>
                </c:pt>
                <c:pt idx="88">
                  <c:v>275.56179775280901</c:v>
                </c:pt>
                <c:pt idx="89">
                  <c:v>275.5</c:v>
                </c:pt>
                <c:pt idx="90">
                  <c:v>275.76923076923077</c:v>
                </c:pt>
                <c:pt idx="91">
                  <c:v>276.03260869565219</c:v>
                </c:pt>
                <c:pt idx="92">
                  <c:v>275.32258064516128</c:v>
                </c:pt>
                <c:pt idx="93">
                  <c:v>274.468085106383</c:v>
                </c:pt>
                <c:pt idx="94">
                  <c:v>274.42105263157896</c:v>
                </c:pt>
                <c:pt idx="95">
                  <c:v>273.90625</c:v>
                </c:pt>
                <c:pt idx="96">
                  <c:v>274.17525773195877</c:v>
                </c:pt>
                <c:pt idx="97">
                  <c:v>274.4387755102041</c:v>
                </c:pt>
                <c:pt idx="98">
                  <c:v>274.69696969696969</c:v>
                </c:pt>
                <c:pt idx="99">
                  <c:v>274.35000000000002</c:v>
                </c:pt>
                <c:pt idx="100">
                  <c:v>274.30693069306932</c:v>
                </c:pt>
                <c:pt idx="101">
                  <c:v>274.11764705882354</c:v>
                </c:pt>
                <c:pt idx="102">
                  <c:v>274.36893203883494</c:v>
                </c:pt>
                <c:pt idx="103">
                  <c:v>274.61538461538464</c:v>
                </c:pt>
                <c:pt idx="104">
                  <c:v>274.57142857142856</c:v>
                </c:pt>
                <c:pt idx="105">
                  <c:v>274.81132075471697</c:v>
                </c:pt>
                <c:pt idx="106">
                  <c:v>275.04672897196264</c:v>
                </c:pt>
                <c:pt idx="107">
                  <c:v>275.27777777777777</c:v>
                </c:pt>
                <c:pt idx="108">
                  <c:v>275.50458715596329</c:v>
                </c:pt>
                <c:pt idx="109">
                  <c:v>275.72727272727275</c:v>
                </c:pt>
                <c:pt idx="110">
                  <c:v>275.94594594594594</c:v>
                </c:pt>
                <c:pt idx="111">
                  <c:v>275.75892857142856</c:v>
                </c:pt>
                <c:pt idx="112">
                  <c:v>275.97345132743362</c:v>
                </c:pt>
                <c:pt idx="113">
                  <c:v>275.92105263157896</c:v>
                </c:pt>
                <c:pt idx="114">
                  <c:v>275.86956521739131</c:v>
                </c:pt>
                <c:pt idx="115">
                  <c:v>275.68965517241378</c:v>
                </c:pt>
                <c:pt idx="116">
                  <c:v>275.25641025641028</c:v>
                </c:pt>
                <c:pt idx="117">
                  <c:v>275.46610169491527</c:v>
                </c:pt>
                <c:pt idx="118">
                  <c:v>275.0420168067227</c:v>
                </c:pt>
                <c:pt idx="119">
                  <c:v>274.875</c:v>
                </c:pt>
                <c:pt idx="120">
                  <c:v>275.08264462809916</c:v>
                </c:pt>
                <c:pt idx="121">
                  <c:v>275.28688524590166</c:v>
                </c:pt>
                <c:pt idx="122">
                  <c:v>275.48780487804879</c:v>
                </c:pt>
                <c:pt idx="123">
                  <c:v>275.68548387096774</c:v>
                </c:pt>
                <c:pt idx="124">
                  <c:v>275.76</c:v>
                </c:pt>
                <c:pt idx="125">
                  <c:v>275.95238095238096</c:v>
                </c:pt>
                <c:pt idx="126">
                  <c:v>275.0787401574803</c:v>
                </c:pt>
                <c:pt idx="127">
                  <c:v>275.2734375</c:v>
                </c:pt>
                <c:pt idx="128">
                  <c:v>275.46511627906978</c:v>
                </c:pt>
                <c:pt idx="129">
                  <c:v>275.42307692307691</c:v>
                </c:pt>
                <c:pt idx="130">
                  <c:v>275.49618320610688</c:v>
                </c:pt>
                <c:pt idx="131">
                  <c:v>275.68181818181819</c:v>
                </c:pt>
                <c:pt idx="132">
                  <c:v>275.86466165413532</c:v>
                </c:pt>
                <c:pt idx="133">
                  <c:v>275.26119402985074</c:v>
                </c:pt>
                <c:pt idx="134">
                  <c:v>275.11111111111109</c:v>
                </c:pt>
                <c:pt idx="135">
                  <c:v>275.29411764705884</c:v>
                </c:pt>
                <c:pt idx="136">
                  <c:v>274.5985401459854</c:v>
                </c:pt>
                <c:pt idx="137">
                  <c:v>274.78260869565219</c:v>
                </c:pt>
                <c:pt idx="138">
                  <c:v>274.96402877697841</c:v>
                </c:pt>
                <c:pt idx="139">
                  <c:v>275.03571428571428</c:v>
                </c:pt>
                <c:pt idx="140">
                  <c:v>275.21276595744683</c:v>
                </c:pt>
                <c:pt idx="141">
                  <c:v>275.38732394366195</c:v>
                </c:pt>
                <c:pt idx="142">
                  <c:v>275.13986013986016</c:v>
                </c:pt>
                <c:pt idx="143">
                  <c:v>274.89583333333331</c:v>
                </c:pt>
                <c:pt idx="144">
                  <c:v>274.9655172413793</c:v>
                </c:pt>
                <c:pt idx="145">
                  <c:v>275.13698630136986</c:v>
                </c:pt>
                <c:pt idx="146">
                  <c:v>275.30612244897958</c:v>
                </c:pt>
                <c:pt idx="147">
                  <c:v>275.47297297297297</c:v>
                </c:pt>
                <c:pt idx="148">
                  <c:v>275.63758389261744</c:v>
                </c:pt>
                <c:pt idx="149">
                  <c:v>275.5</c:v>
                </c:pt>
                <c:pt idx="150">
                  <c:v>275.66225165562912</c:v>
                </c:pt>
                <c:pt idx="151">
                  <c:v>275.32894736842104</c:v>
                </c:pt>
                <c:pt idx="152">
                  <c:v>275.49019607843138</c:v>
                </c:pt>
                <c:pt idx="153">
                  <c:v>275.45454545454544</c:v>
                </c:pt>
                <c:pt idx="154">
                  <c:v>275.61290322580646</c:v>
                </c:pt>
                <c:pt idx="155">
                  <c:v>275.38461538461536</c:v>
                </c:pt>
                <c:pt idx="156">
                  <c:v>275.25477707006371</c:v>
                </c:pt>
                <c:pt idx="157">
                  <c:v>275.41139240506328</c:v>
                </c:pt>
                <c:pt idx="158">
                  <c:v>275.18867924528303</c:v>
                </c:pt>
                <c:pt idx="159">
                  <c:v>275.15625</c:v>
                </c:pt>
                <c:pt idx="160">
                  <c:v>275.31055900621118</c:v>
                </c:pt>
                <c:pt idx="161">
                  <c:v>275.46296296296299</c:v>
                </c:pt>
                <c:pt idx="162">
                  <c:v>275.61349693251532</c:v>
                </c:pt>
                <c:pt idx="163">
                  <c:v>275.48780487804879</c:v>
                </c:pt>
                <c:pt idx="164">
                  <c:v>275.36363636363637</c:v>
                </c:pt>
                <c:pt idx="165">
                  <c:v>275.3313253012048</c:v>
                </c:pt>
                <c:pt idx="166">
                  <c:v>275.47904191616766</c:v>
                </c:pt>
                <c:pt idx="167">
                  <c:v>275.26785714285717</c:v>
                </c:pt>
                <c:pt idx="168">
                  <c:v>274.88165680473372</c:v>
                </c:pt>
                <c:pt idx="169">
                  <c:v>274.58823529411762</c:v>
                </c:pt>
                <c:pt idx="170">
                  <c:v>274.64912280701753</c:v>
                </c:pt>
                <c:pt idx="171">
                  <c:v>274.53488372093022</c:v>
                </c:pt>
                <c:pt idx="172">
                  <c:v>274.16184971098266</c:v>
                </c:pt>
                <c:pt idx="173">
                  <c:v>274.31034482758622</c:v>
                </c:pt>
                <c:pt idx="174">
                  <c:v>274.45714285714286</c:v>
                </c:pt>
                <c:pt idx="175">
                  <c:v>274.09090909090907</c:v>
                </c:pt>
                <c:pt idx="176">
                  <c:v>274.23728813559325</c:v>
                </c:pt>
                <c:pt idx="177">
                  <c:v>273.96067415730334</c:v>
                </c:pt>
                <c:pt idx="178">
                  <c:v>273.85474860335194</c:v>
                </c:pt>
                <c:pt idx="179">
                  <c:v>273.83333333333331</c:v>
                </c:pt>
                <c:pt idx="180">
                  <c:v>273.56353591160223</c:v>
                </c:pt>
                <c:pt idx="181">
                  <c:v>273.70879120879118</c:v>
                </c:pt>
                <c:pt idx="182">
                  <c:v>273.68852459016392</c:v>
                </c:pt>
                <c:pt idx="183">
                  <c:v>273.83152173913044</c:v>
                </c:pt>
                <c:pt idx="184">
                  <c:v>273.89189189189187</c:v>
                </c:pt>
                <c:pt idx="185">
                  <c:v>273.95161290322579</c:v>
                </c:pt>
                <c:pt idx="186">
                  <c:v>273.52941176470586</c:v>
                </c:pt>
                <c:pt idx="187">
                  <c:v>273.67021276595744</c:v>
                </c:pt>
                <c:pt idx="188">
                  <c:v>273.33333333333331</c:v>
                </c:pt>
                <c:pt idx="189">
                  <c:v>273.31578947368422</c:v>
                </c:pt>
                <c:pt idx="190">
                  <c:v>272.90575916230364</c:v>
                </c:pt>
                <c:pt idx="191">
                  <c:v>272.578125</c:v>
                </c:pt>
                <c:pt idx="192">
                  <c:v>272.72020725388603</c:v>
                </c:pt>
                <c:pt idx="193">
                  <c:v>272.4742268041237</c:v>
                </c:pt>
                <c:pt idx="194">
                  <c:v>272.61538461538464</c:v>
                </c:pt>
                <c:pt idx="195">
                  <c:v>272.60204081632651</c:v>
                </c:pt>
                <c:pt idx="196">
                  <c:v>272.66497461928935</c:v>
                </c:pt>
                <c:pt idx="197">
                  <c:v>272.80303030303031</c:v>
                </c:pt>
                <c:pt idx="198">
                  <c:v>272.8643216080402</c:v>
                </c:pt>
                <c:pt idx="199">
                  <c:v>273</c:v>
                </c:pt>
                <c:pt idx="200">
                  <c:v>273.13432835820896</c:v>
                </c:pt>
                <c:pt idx="201">
                  <c:v>273.26732673267327</c:v>
                </c:pt>
                <c:pt idx="202">
                  <c:v>273.17733990147781</c:v>
                </c:pt>
                <c:pt idx="203">
                  <c:v>273.30882352941177</c:v>
                </c:pt>
                <c:pt idx="204">
                  <c:v>273.4390243902439</c:v>
                </c:pt>
                <c:pt idx="205">
                  <c:v>273.56796116504853</c:v>
                </c:pt>
                <c:pt idx="206">
                  <c:v>273.40579710144925</c:v>
                </c:pt>
                <c:pt idx="207">
                  <c:v>273.46153846153845</c:v>
                </c:pt>
                <c:pt idx="208">
                  <c:v>273.51674641148327</c:v>
                </c:pt>
                <c:pt idx="209">
                  <c:v>273.64285714285717</c:v>
                </c:pt>
                <c:pt idx="210">
                  <c:v>273.76777251184836</c:v>
                </c:pt>
                <c:pt idx="211">
                  <c:v>273.60849056603774</c:v>
                </c:pt>
                <c:pt idx="212">
                  <c:v>273.73239436619718</c:v>
                </c:pt>
                <c:pt idx="213">
                  <c:v>273.71495327102804</c:v>
                </c:pt>
                <c:pt idx="214">
                  <c:v>273.83720930232556</c:v>
                </c:pt>
                <c:pt idx="215">
                  <c:v>273.95833333333331</c:v>
                </c:pt>
                <c:pt idx="216">
                  <c:v>273.87096774193549</c:v>
                </c:pt>
                <c:pt idx="217">
                  <c:v>273.64678899082571</c:v>
                </c:pt>
                <c:pt idx="218">
                  <c:v>273.69863013698631</c:v>
                </c:pt>
                <c:pt idx="219">
                  <c:v>273.40909090909093</c:v>
                </c:pt>
                <c:pt idx="220">
                  <c:v>273.52941176470586</c:v>
                </c:pt>
                <c:pt idx="221">
                  <c:v>273.64864864864865</c:v>
                </c:pt>
                <c:pt idx="222">
                  <c:v>273.4304932735426</c:v>
                </c:pt>
                <c:pt idx="223">
                  <c:v>273.21428571428572</c:v>
                </c:pt>
                <c:pt idx="224">
                  <c:v>273.13333333333333</c:v>
                </c:pt>
                <c:pt idx="225">
                  <c:v>273.1194690265487</c:v>
                </c:pt>
                <c:pt idx="226">
                  <c:v>273.03964757709252</c:v>
                </c:pt>
                <c:pt idx="227">
                  <c:v>273.15789473684208</c:v>
                </c:pt>
                <c:pt idx="228">
                  <c:v>273.27510917030565</c:v>
                </c:pt>
                <c:pt idx="229">
                  <c:v>273.19565217391306</c:v>
                </c:pt>
                <c:pt idx="230">
                  <c:v>273.31168831168833</c:v>
                </c:pt>
                <c:pt idx="231">
                  <c:v>273.16810344827587</c:v>
                </c:pt>
                <c:pt idx="232">
                  <c:v>273.21888412017165</c:v>
                </c:pt>
                <c:pt idx="233">
                  <c:v>273.14102564102564</c:v>
                </c:pt>
                <c:pt idx="234">
                  <c:v>273.25531914893617</c:v>
                </c:pt>
                <c:pt idx="235">
                  <c:v>273.36864406779659</c:v>
                </c:pt>
                <c:pt idx="236">
                  <c:v>273.22784810126581</c:v>
                </c:pt>
                <c:pt idx="237">
                  <c:v>273.21428571428572</c:v>
                </c:pt>
                <c:pt idx="238">
                  <c:v>273.326359832636</c:v>
                </c:pt>
                <c:pt idx="239">
                  <c:v>273.1875</c:v>
                </c:pt>
                <c:pt idx="240">
                  <c:v>273.17427385892114</c:v>
                </c:pt>
                <c:pt idx="241">
                  <c:v>273.03719008264466</c:v>
                </c:pt>
                <c:pt idx="242">
                  <c:v>273.08641975308643</c:v>
                </c:pt>
                <c:pt idx="243">
                  <c:v>272.95081967213116</c:v>
                </c:pt>
                <c:pt idx="244">
                  <c:v>272.9387755102041</c:v>
                </c:pt>
                <c:pt idx="245">
                  <c:v>273.04878048780489</c:v>
                </c:pt>
                <c:pt idx="246">
                  <c:v>273.15789473684208</c:v>
                </c:pt>
                <c:pt idx="247">
                  <c:v>273.20564516129031</c:v>
                </c:pt>
                <c:pt idx="248">
                  <c:v>273.31325301204816</c:v>
                </c:pt>
                <c:pt idx="249">
                  <c:v>273.18</c:v>
                </c:pt>
                <c:pt idx="250">
                  <c:v>273.22709163346616</c:v>
                </c:pt>
                <c:pt idx="251">
                  <c:v>273.33333333333331</c:v>
                </c:pt>
                <c:pt idx="252">
                  <c:v>273.201581027668</c:v>
                </c:pt>
                <c:pt idx="253">
                  <c:v>273.30708661417322</c:v>
                </c:pt>
                <c:pt idx="254">
                  <c:v>273.11764705882354</c:v>
                </c:pt>
                <c:pt idx="255">
                  <c:v>273.22265625</c:v>
                </c:pt>
                <c:pt idx="256">
                  <c:v>273.32684824902725</c:v>
                </c:pt>
                <c:pt idx="257">
                  <c:v>273.13953488372096</c:v>
                </c:pt>
                <c:pt idx="258">
                  <c:v>273.24324324324323</c:v>
                </c:pt>
                <c:pt idx="259">
                  <c:v>273.23076923076923</c:v>
                </c:pt>
                <c:pt idx="260">
                  <c:v>273.33333333333331</c:v>
                </c:pt>
                <c:pt idx="261">
                  <c:v>273.09160305343511</c:v>
                </c:pt>
                <c:pt idx="262">
                  <c:v>273.19391634980991</c:v>
                </c:pt>
                <c:pt idx="263">
                  <c:v>273.06818181818181</c:v>
                </c:pt>
                <c:pt idx="264">
                  <c:v>273.11320754716979</c:v>
                </c:pt>
                <c:pt idx="265">
                  <c:v>273.21428571428572</c:v>
                </c:pt>
                <c:pt idx="266">
                  <c:v>272.97752808988764</c:v>
                </c:pt>
                <c:pt idx="267">
                  <c:v>272.91044776119401</c:v>
                </c:pt>
                <c:pt idx="268">
                  <c:v>272.95539033457248</c:v>
                </c:pt>
                <c:pt idx="269">
                  <c:v>272.83333333333331</c:v>
                </c:pt>
                <c:pt idx="270">
                  <c:v>272.76752767527677</c:v>
                </c:pt>
                <c:pt idx="271">
                  <c:v>272.86764705882354</c:v>
                </c:pt>
                <c:pt idx="272">
                  <c:v>272.91208791208788</c:v>
                </c:pt>
                <c:pt idx="273">
                  <c:v>272.79197080291971</c:v>
                </c:pt>
                <c:pt idx="274">
                  <c:v>272.89090909090908</c:v>
                </c:pt>
                <c:pt idx="275">
                  <c:v>272.98913043478262</c:v>
                </c:pt>
                <c:pt idx="276">
                  <c:v>273.03249097472923</c:v>
                </c:pt>
                <c:pt idx="277">
                  <c:v>272.64388489208631</c:v>
                </c:pt>
                <c:pt idx="278">
                  <c:v>272.74193548387098</c:v>
                </c:pt>
                <c:pt idx="279">
                  <c:v>272.73214285714283</c:v>
                </c:pt>
                <c:pt idx="280">
                  <c:v>272.66903914590745</c:v>
                </c:pt>
                <c:pt idx="281">
                  <c:v>272.7659574468085</c:v>
                </c:pt>
                <c:pt idx="282">
                  <c:v>272.86219081272083</c:v>
                </c:pt>
                <c:pt idx="283">
                  <c:v>272.90492957746477</c:v>
                </c:pt>
                <c:pt idx="284">
                  <c:v>273</c:v>
                </c:pt>
                <c:pt idx="285">
                  <c:v>273.0944055944056</c:v>
                </c:pt>
                <c:pt idx="286">
                  <c:v>273.18815331010455</c:v>
                </c:pt>
                <c:pt idx="287">
                  <c:v>273.28125</c:v>
                </c:pt>
                <c:pt idx="288">
                  <c:v>273.26989619377161</c:v>
                </c:pt>
                <c:pt idx="289">
                  <c:v>273</c:v>
                </c:pt>
                <c:pt idx="290">
                  <c:v>272.83505154639175</c:v>
                </c:pt>
                <c:pt idx="291">
                  <c:v>272.92808219178085</c:v>
                </c:pt>
                <c:pt idx="292">
                  <c:v>273.02047781569968</c:v>
                </c:pt>
                <c:pt idx="293">
                  <c:v>272.80612244897958</c:v>
                </c:pt>
                <c:pt idx="294">
                  <c:v>272.84745762711867</c:v>
                </c:pt>
                <c:pt idx="295">
                  <c:v>272.93918918918916</c:v>
                </c:pt>
                <c:pt idx="296">
                  <c:v>273.030303030303</c:v>
                </c:pt>
                <c:pt idx="297">
                  <c:v>273.12080536912754</c:v>
                </c:pt>
                <c:pt idx="298">
                  <c:v>272.85953177257522</c:v>
                </c:pt>
                <c:pt idx="299">
                  <c:v>272.95</c:v>
                </c:pt>
                <c:pt idx="300">
                  <c:v>273.03986710963454</c:v>
                </c:pt>
                <c:pt idx="301">
                  <c:v>273.12913907284769</c:v>
                </c:pt>
                <c:pt idx="302">
                  <c:v>273.21782178217819</c:v>
                </c:pt>
                <c:pt idx="303">
                  <c:v>273.30592105263156</c:v>
                </c:pt>
                <c:pt idx="304">
                  <c:v>273.29508196721309</c:v>
                </c:pt>
                <c:pt idx="305">
                  <c:v>273.38235294117646</c:v>
                </c:pt>
                <c:pt idx="306">
                  <c:v>273.22475570032572</c:v>
                </c:pt>
                <c:pt idx="307">
                  <c:v>273.31168831168833</c:v>
                </c:pt>
                <c:pt idx="308">
                  <c:v>273.39805825242718</c:v>
                </c:pt>
                <c:pt idx="309">
                  <c:v>273.48387096774195</c:v>
                </c:pt>
                <c:pt idx="310">
                  <c:v>273.56913183279744</c:v>
                </c:pt>
                <c:pt idx="311">
                  <c:v>273.65384615384613</c:v>
                </c:pt>
                <c:pt idx="312">
                  <c:v>273.73801916932905</c:v>
                </c:pt>
                <c:pt idx="313">
                  <c:v>273.58280254777071</c:v>
                </c:pt>
                <c:pt idx="314">
                  <c:v>273.52380952380952</c:v>
                </c:pt>
                <c:pt idx="315">
                  <c:v>273.60759493670884</c:v>
                </c:pt>
                <c:pt idx="316">
                  <c:v>273.69085173501577</c:v>
                </c:pt>
                <c:pt idx="317">
                  <c:v>273.72641509433964</c:v>
                </c:pt>
                <c:pt idx="318">
                  <c:v>273.80877742946706</c:v>
                </c:pt>
                <c:pt idx="319">
                  <c:v>273.890625</c:v>
                </c:pt>
                <c:pt idx="320">
                  <c:v>273.97196261682245</c:v>
                </c:pt>
                <c:pt idx="321">
                  <c:v>274.05279503105589</c:v>
                </c:pt>
                <c:pt idx="322">
                  <c:v>274.0402476780186</c:v>
                </c:pt>
                <c:pt idx="323">
                  <c:v>274.12037037037038</c:v>
                </c:pt>
                <c:pt idx="324">
                  <c:v>274.01538461538462</c:v>
                </c:pt>
                <c:pt idx="325">
                  <c:v>274.09509202453989</c:v>
                </c:pt>
                <c:pt idx="326">
                  <c:v>274.17431192660553</c:v>
                </c:pt>
                <c:pt idx="327">
                  <c:v>273.84146341463412</c:v>
                </c:pt>
                <c:pt idx="328">
                  <c:v>273.92097264437689</c:v>
                </c:pt>
                <c:pt idx="329">
                  <c:v>274</c:v>
                </c:pt>
                <c:pt idx="330">
                  <c:v>274.0785498489426</c:v>
                </c:pt>
                <c:pt idx="331">
                  <c:v>274.15662650602411</c:v>
                </c:pt>
                <c:pt idx="332">
                  <c:v>274.00900900900899</c:v>
                </c:pt>
                <c:pt idx="333">
                  <c:v>274.08682634730536</c:v>
                </c:pt>
                <c:pt idx="334">
                  <c:v>274.07462686567163</c:v>
                </c:pt>
                <c:pt idx="335">
                  <c:v>274.15178571428572</c:v>
                </c:pt>
                <c:pt idx="336">
                  <c:v>274.05044510385756</c:v>
                </c:pt>
                <c:pt idx="337">
                  <c:v>273.90532544378698</c:v>
                </c:pt>
                <c:pt idx="338">
                  <c:v>273.76106194690266</c:v>
                </c:pt>
                <c:pt idx="339">
                  <c:v>273.5735294117647</c:v>
                </c:pt>
                <c:pt idx="340">
                  <c:v>273.25513196480938</c:v>
                </c:pt>
                <c:pt idx="341">
                  <c:v>273.28947368421052</c:v>
                </c:pt>
                <c:pt idx="342">
                  <c:v>273.36734693877548</c:v>
                </c:pt>
                <c:pt idx="343">
                  <c:v>273.44476744186045</c:v>
                </c:pt>
                <c:pt idx="344">
                  <c:v>273.43478260869563</c:v>
                </c:pt>
                <c:pt idx="345">
                  <c:v>273.46820809248555</c:v>
                </c:pt>
                <c:pt idx="346">
                  <c:v>273.54466858789624</c:v>
                </c:pt>
                <c:pt idx="347">
                  <c:v>273.57758620689657</c:v>
                </c:pt>
                <c:pt idx="348">
                  <c:v>273.52435530085961</c:v>
                </c:pt>
                <c:pt idx="349">
                  <c:v>273.60000000000002</c:v>
                </c:pt>
                <c:pt idx="350">
                  <c:v>273.67521367521368</c:v>
                </c:pt>
                <c:pt idx="351">
                  <c:v>273.62215909090907</c:v>
                </c:pt>
                <c:pt idx="352">
                  <c:v>273.6968838526912</c:v>
                </c:pt>
                <c:pt idx="353">
                  <c:v>273.64406779661016</c:v>
                </c:pt>
                <c:pt idx="354">
                  <c:v>273.63380281690144</c:v>
                </c:pt>
                <c:pt idx="355">
                  <c:v>273.58146067415731</c:v>
                </c:pt>
                <c:pt idx="356">
                  <c:v>273.65546218487395</c:v>
                </c:pt>
                <c:pt idx="357">
                  <c:v>273.72905027932961</c:v>
                </c:pt>
                <c:pt idx="358">
                  <c:v>273.67688022284125</c:v>
                </c:pt>
                <c:pt idx="359">
                  <c:v>273.75</c:v>
                </c:pt>
                <c:pt idx="360">
                  <c:v>273.82271468144046</c:v>
                </c:pt>
                <c:pt idx="361">
                  <c:v>273.81215469613261</c:v>
                </c:pt>
                <c:pt idx="362">
                  <c:v>273.63636363636363</c:v>
                </c:pt>
                <c:pt idx="363">
                  <c:v>273.54395604395603</c:v>
                </c:pt>
                <c:pt idx="364">
                  <c:v>273.41095890410958</c:v>
                </c:pt>
                <c:pt idx="365">
                  <c:v>273.31967213114751</c:v>
                </c:pt>
                <c:pt idx="366">
                  <c:v>273.26975476839237</c:v>
                </c:pt>
                <c:pt idx="367">
                  <c:v>273.34239130434781</c:v>
                </c:pt>
                <c:pt idx="368">
                  <c:v>273.33333333333331</c:v>
                </c:pt>
                <c:pt idx="369">
                  <c:v>273.40540540540542</c:v>
                </c:pt>
                <c:pt idx="370">
                  <c:v>273.47708894878707</c:v>
                </c:pt>
                <c:pt idx="371">
                  <c:v>273.54838709677421</c:v>
                </c:pt>
                <c:pt idx="372">
                  <c:v>273.61930294906165</c:v>
                </c:pt>
                <c:pt idx="373">
                  <c:v>273.64973262032083</c:v>
                </c:pt>
                <c:pt idx="374">
                  <c:v>273.52</c:v>
                </c:pt>
                <c:pt idx="375">
                  <c:v>273.59042553191489</c:v>
                </c:pt>
                <c:pt idx="376">
                  <c:v>273.46153846153845</c:v>
                </c:pt>
                <c:pt idx="377">
                  <c:v>273.45238095238096</c:v>
                </c:pt>
                <c:pt idx="378">
                  <c:v>273.52242744063324</c:v>
                </c:pt>
                <c:pt idx="379">
                  <c:v>273.59210526315792</c:v>
                </c:pt>
                <c:pt idx="380">
                  <c:v>273.62204724409446</c:v>
                </c:pt>
                <c:pt idx="381">
                  <c:v>273.61256544502618</c:v>
                </c:pt>
                <c:pt idx="382">
                  <c:v>273.68146214099215</c:v>
                </c:pt>
                <c:pt idx="383">
                  <c:v>273.6328125</c:v>
                </c:pt>
                <c:pt idx="384">
                  <c:v>273.50649350649348</c:v>
                </c:pt>
                <c:pt idx="385">
                  <c:v>273.41968911917098</c:v>
                </c:pt>
                <c:pt idx="386">
                  <c:v>273.48837209302326</c:v>
                </c:pt>
                <c:pt idx="387">
                  <c:v>273.55670103092785</c:v>
                </c:pt>
                <c:pt idx="388">
                  <c:v>273.47043701799487</c:v>
                </c:pt>
                <c:pt idx="389">
                  <c:v>273.53846153846155</c:v>
                </c:pt>
                <c:pt idx="390">
                  <c:v>273.60613810741688</c:v>
                </c:pt>
                <c:pt idx="391">
                  <c:v>273.59693877551018</c:v>
                </c:pt>
                <c:pt idx="392">
                  <c:v>273.6641221374046</c:v>
                </c:pt>
                <c:pt idx="393">
                  <c:v>273.73096446700509</c:v>
                </c:pt>
                <c:pt idx="394">
                  <c:v>273.72151898734177</c:v>
                </c:pt>
                <c:pt idx="395">
                  <c:v>273.78787878787881</c:v>
                </c:pt>
                <c:pt idx="396">
                  <c:v>273.70277078085644</c:v>
                </c:pt>
                <c:pt idx="397">
                  <c:v>273.76884422110555</c:v>
                </c:pt>
                <c:pt idx="398">
                  <c:v>273.75939849624058</c:v>
                </c:pt>
                <c:pt idx="399">
                  <c:v>273.82499999999999</c:v>
                </c:pt>
                <c:pt idx="400">
                  <c:v>273.62842892768077</c:v>
                </c:pt>
                <c:pt idx="401">
                  <c:v>273.50746268656718</c:v>
                </c:pt>
                <c:pt idx="402">
                  <c:v>273.57320099255583</c:v>
                </c:pt>
                <c:pt idx="403">
                  <c:v>273.5272277227723</c:v>
                </c:pt>
                <c:pt idx="404">
                  <c:v>273.59259259259261</c:v>
                </c:pt>
                <c:pt idx="405">
                  <c:v>273.4729064039409</c:v>
                </c:pt>
                <c:pt idx="406">
                  <c:v>273.53808353808353</c:v>
                </c:pt>
                <c:pt idx="407">
                  <c:v>273.45588235294116</c:v>
                </c:pt>
                <c:pt idx="408">
                  <c:v>273.52078239608801</c:v>
                </c:pt>
                <c:pt idx="409">
                  <c:v>273.51219512195121</c:v>
                </c:pt>
                <c:pt idx="410">
                  <c:v>273.43065693430657</c:v>
                </c:pt>
                <c:pt idx="411">
                  <c:v>273.49514563106794</c:v>
                </c:pt>
                <c:pt idx="412">
                  <c:v>273.5593220338983</c:v>
                </c:pt>
                <c:pt idx="413">
                  <c:v>273.62318840579712</c:v>
                </c:pt>
                <c:pt idx="414">
                  <c:v>273.57831325301203</c:v>
                </c:pt>
                <c:pt idx="415">
                  <c:v>273.42548076923077</c:v>
                </c:pt>
                <c:pt idx="416">
                  <c:v>273.30935251798559</c:v>
                </c:pt>
                <c:pt idx="417">
                  <c:v>273.33732057416267</c:v>
                </c:pt>
                <c:pt idx="418">
                  <c:v>273.36515513126494</c:v>
                </c:pt>
                <c:pt idx="419">
                  <c:v>273.42857142857144</c:v>
                </c:pt>
                <c:pt idx="420">
                  <c:v>273.38479809976246</c:v>
                </c:pt>
                <c:pt idx="421">
                  <c:v>273.44786729857822</c:v>
                </c:pt>
                <c:pt idx="422">
                  <c:v>273.40425531914894</c:v>
                </c:pt>
                <c:pt idx="423">
                  <c:v>273.46698113207549</c:v>
                </c:pt>
                <c:pt idx="424">
                  <c:v>273.52941176470586</c:v>
                </c:pt>
                <c:pt idx="425">
                  <c:v>273.48591549295776</c:v>
                </c:pt>
                <c:pt idx="426">
                  <c:v>273.5128805620609</c:v>
                </c:pt>
                <c:pt idx="427">
                  <c:v>273.46962616822429</c:v>
                </c:pt>
                <c:pt idx="428">
                  <c:v>273.53146853146853</c:v>
                </c:pt>
                <c:pt idx="429">
                  <c:v>273.52325581395348</c:v>
                </c:pt>
                <c:pt idx="430">
                  <c:v>273.48027842227378</c:v>
                </c:pt>
                <c:pt idx="431">
                  <c:v>273.54166666666669</c:v>
                </c:pt>
                <c:pt idx="432">
                  <c:v>273.60277136258662</c:v>
                </c:pt>
                <c:pt idx="433">
                  <c:v>273.66359447004606</c:v>
                </c:pt>
                <c:pt idx="434">
                  <c:v>273.65517241379308</c:v>
                </c:pt>
                <c:pt idx="435">
                  <c:v>273.71559633027522</c:v>
                </c:pt>
                <c:pt idx="436">
                  <c:v>273.67276887871856</c:v>
                </c:pt>
                <c:pt idx="437">
                  <c:v>273.73287671232879</c:v>
                </c:pt>
                <c:pt idx="438">
                  <c:v>273.69020501138954</c:v>
                </c:pt>
                <c:pt idx="439">
                  <c:v>273.68181818181819</c:v>
                </c:pt>
                <c:pt idx="440">
                  <c:v>273.74149659863946</c:v>
                </c:pt>
                <c:pt idx="441">
                  <c:v>273.80090497737558</c:v>
                </c:pt>
                <c:pt idx="442">
                  <c:v>273.86004514672686</c:v>
                </c:pt>
                <c:pt idx="443">
                  <c:v>273.81756756756755</c:v>
                </c:pt>
                <c:pt idx="444">
                  <c:v>273.84269662921349</c:v>
                </c:pt>
                <c:pt idx="445">
                  <c:v>273.69955156950675</c:v>
                </c:pt>
                <c:pt idx="446">
                  <c:v>273.55704697986579</c:v>
                </c:pt>
                <c:pt idx="447">
                  <c:v>273.54910714285717</c:v>
                </c:pt>
                <c:pt idx="448">
                  <c:v>273.60801781737194</c:v>
                </c:pt>
                <c:pt idx="449">
                  <c:v>273.66666666666669</c:v>
                </c:pt>
                <c:pt idx="450">
                  <c:v>273.72505543237253</c:v>
                </c:pt>
                <c:pt idx="451">
                  <c:v>273.78318584070797</c:v>
                </c:pt>
                <c:pt idx="452">
                  <c:v>273.84105960264901</c:v>
                </c:pt>
                <c:pt idx="453">
                  <c:v>273.86563876651985</c:v>
                </c:pt>
                <c:pt idx="454">
                  <c:v>273.75824175824175</c:v>
                </c:pt>
                <c:pt idx="455">
                  <c:v>273.71710526315792</c:v>
                </c:pt>
                <c:pt idx="456">
                  <c:v>273.77461706783367</c:v>
                </c:pt>
                <c:pt idx="457">
                  <c:v>273.83187772925766</c:v>
                </c:pt>
                <c:pt idx="458">
                  <c:v>273.88888888888891</c:v>
                </c:pt>
                <c:pt idx="459">
                  <c:v>273.81521739130437</c:v>
                </c:pt>
                <c:pt idx="460">
                  <c:v>273.87201735357917</c:v>
                </c:pt>
                <c:pt idx="461">
                  <c:v>273.92857142857144</c:v>
                </c:pt>
                <c:pt idx="462">
                  <c:v>273.98488120950321</c:v>
                </c:pt>
                <c:pt idx="463">
                  <c:v>274.04094827586209</c:v>
                </c:pt>
                <c:pt idx="464">
                  <c:v>274.09677419354841</c:v>
                </c:pt>
                <c:pt idx="465">
                  <c:v>274.15236051502148</c:v>
                </c:pt>
                <c:pt idx="466">
                  <c:v>274.20770877944324</c:v>
                </c:pt>
                <c:pt idx="467">
                  <c:v>274.2628205128205</c:v>
                </c:pt>
                <c:pt idx="468">
                  <c:v>274.31769722814499</c:v>
                </c:pt>
                <c:pt idx="469">
                  <c:v>274.37234042553189</c:v>
                </c:pt>
                <c:pt idx="470">
                  <c:v>274.42675159235671</c:v>
                </c:pt>
                <c:pt idx="471">
                  <c:v>274.44915254237287</c:v>
                </c:pt>
                <c:pt idx="472">
                  <c:v>274.43974630021143</c:v>
                </c:pt>
                <c:pt idx="473">
                  <c:v>274.49367088607596</c:v>
                </c:pt>
                <c:pt idx="474">
                  <c:v>274.54736842105262</c:v>
                </c:pt>
                <c:pt idx="475">
                  <c:v>274.31722689075633</c:v>
                </c:pt>
                <c:pt idx="476">
                  <c:v>274.37106918238993</c:v>
                </c:pt>
                <c:pt idx="477">
                  <c:v>274.36192468619248</c:v>
                </c:pt>
                <c:pt idx="478">
                  <c:v>274.32150313152403</c:v>
                </c:pt>
                <c:pt idx="479">
                  <c:v>274.375</c:v>
                </c:pt>
                <c:pt idx="480">
                  <c:v>274.17879417879419</c:v>
                </c:pt>
                <c:pt idx="481">
                  <c:v>274.04564315352695</c:v>
                </c:pt>
                <c:pt idx="482">
                  <c:v>274.03726708074532</c:v>
                </c:pt>
                <c:pt idx="483">
                  <c:v>273.96694214876032</c:v>
                </c:pt>
                <c:pt idx="484">
                  <c:v>273.92783505154637</c:v>
                </c:pt>
                <c:pt idx="485">
                  <c:v>273.98148148148147</c:v>
                </c:pt>
                <c:pt idx="486">
                  <c:v>273.91170431211498</c:v>
                </c:pt>
                <c:pt idx="487">
                  <c:v>273.81147540983608</c:v>
                </c:pt>
                <c:pt idx="488">
                  <c:v>273.86503067484665</c:v>
                </c:pt>
                <c:pt idx="489">
                  <c:v>273.85714285714283</c:v>
                </c:pt>
                <c:pt idx="490">
                  <c:v>273.75763747454175</c:v>
                </c:pt>
                <c:pt idx="491">
                  <c:v>273.8109756097561</c:v>
                </c:pt>
                <c:pt idx="492">
                  <c:v>273.77281947261662</c:v>
                </c:pt>
                <c:pt idx="493">
                  <c:v>273.82591093117406</c:v>
                </c:pt>
                <c:pt idx="494">
                  <c:v>273.72727272727275</c:v>
                </c:pt>
                <c:pt idx="495">
                  <c:v>273.78024193548384</c:v>
                </c:pt>
                <c:pt idx="496">
                  <c:v>273.6519114688129</c:v>
                </c:pt>
                <c:pt idx="497">
                  <c:v>273.6144578313253</c:v>
                </c:pt>
                <c:pt idx="498">
                  <c:v>273.63727454909821</c:v>
                </c:pt>
                <c:pt idx="499">
                  <c:v>273.69</c:v>
                </c:pt>
                <c:pt idx="500">
                  <c:v>273.7125748502994</c:v>
                </c:pt>
                <c:pt idx="501">
                  <c:v>273.76494023904382</c:v>
                </c:pt>
                <c:pt idx="502">
                  <c:v>273.72763419483101</c:v>
                </c:pt>
                <c:pt idx="503">
                  <c:v>273.77976190476193</c:v>
                </c:pt>
                <c:pt idx="504">
                  <c:v>273.83168316831683</c:v>
                </c:pt>
                <c:pt idx="505">
                  <c:v>273.88339920948619</c:v>
                </c:pt>
                <c:pt idx="506">
                  <c:v>273.81656804733728</c:v>
                </c:pt>
                <c:pt idx="507">
                  <c:v>273.77952755905511</c:v>
                </c:pt>
                <c:pt idx="508">
                  <c:v>273.77210216110018</c:v>
                </c:pt>
                <c:pt idx="509">
                  <c:v>273.8235294117647</c:v>
                </c:pt>
                <c:pt idx="510">
                  <c:v>273.8747553816047</c:v>
                </c:pt>
                <c:pt idx="511">
                  <c:v>273.92578125</c:v>
                </c:pt>
                <c:pt idx="512">
                  <c:v>273.9766081871345</c:v>
                </c:pt>
                <c:pt idx="513">
                  <c:v>273.93968871595331</c:v>
                </c:pt>
                <c:pt idx="514">
                  <c:v>273.99029126213594</c:v>
                </c:pt>
                <c:pt idx="515">
                  <c:v>273.98255813953489</c:v>
                </c:pt>
                <c:pt idx="516">
                  <c:v>273.91682785299804</c:v>
                </c:pt>
                <c:pt idx="517">
                  <c:v>273.82239382239385</c:v>
                </c:pt>
                <c:pt idx="518">
                  <c:v>273.81502890173408</c:v>
                </c:pt>
                <c:pt idx="519">
                  <c:v>273.86538461538464</c:v>
                </c:pt>
                <c:pt idx="520">
                  <c:v>273.91554702495199</c:v>
                </c:pt>
                <c:pt idx="521">
                  <c:v>273.82183908045977</c:v>
                </c:pt>
                <c:pt idx="522">
                  <c:v>273.7571701720841</c:v>
                </c:pt>
                <c:pt idx="523">
                  <c:v>273.77862595419845</c:v>
                </c:pt>
                <c:pt idx="524">
                  <c:v>273.68571428571431</c:v>
                </c:pt>
                <c:pt idx="525">
                  <c:v>273.65019011406844</c:v>
                </c:pt>
                <c:pt idx="526">
                  <c:v>273.52941176470586</c:v>
                </c:pt>
                <c:pt idx="527">
                  <c:v>273.52272727272725</c:v>
                </c:pt>
                <c:pt idx="528">
                  <c:v>273.57277882797729</c:v>
                </c:pt>
                <c:pt idx="529">
                  <c:v>273.59433962264148</c:v>
                </c:pt>
                <c:pt idx="530">
                  <c:v>273.64406779661016</c:v>
                </c:pt>
                <c:pt idx="531">
                  <c:v>273.69360902255642</c:v>
                </c:pt>
                <c:pt idx="532">
                  <c:v>273.71482176360223</c:v>
                </c:pt>
                <c:pt idx="533">
                  <c:v>273.62359550561797</c:v>
                </c:pt>
                <c:pt idx="534">
                  <c:v>273.53271028037381</c:v>
                </c:pt>
                <c:pt idx="535">
                  <c:v>273.38619402985074</c:v>
                </c:pt>
                <c:pt idx="536">
                  <c:v>273.43575418994413</c:v>
                </c:pt>
                <c:pt idx="537">
                  <c:v>273.28996282527879</c:v>
                </c:pt>
                <c:pt idx="538">
                  <c:v>273.31168831168833</c:v>
                </c:pt>
                <c:pt idx="539">
                  <c:v>273.36111111111109</c:v>
                </c:pt>
                <c:pt idx="540">
                  <c:v>273.32717190388172</c:v>
                </c:pt>
                <c:pt idx="541">
                  <c:v>273.29335793357933</c:v>
                </c:pt>
                <c:pt idx="542">
                  <c:v>273.3425414364641</c:v>
                </c:pt>
                <c:pt idx="543">
                  <c:v>273.22610294117646</c:v>
                </c:pt>
                <c:pt idx="544">
                  <c:v>273.27522935779814</c:v>
                </c:pt>
                <c:pt idx="545">
                  <c:v>273.32417582417582</c:v>
                </c:pt>
                <c:pt idx="546">
                  <c:v>273.20840950639854</c:v>
                </c:pt>
                <c:pt idx="547">
                  <c:v>273.06569343065695</c:v>
                </c:pt>
                <c:pt idx="548">
                  <c:v>273.03278688524591</c:v>
                </c:pt>
                <c:pt idx="549">
                  <c:v>272.91818181818184</c:v>
                </c:pt>
                <c:pt idx="550">
                  <c:v>272.88566243194191</c:v>
                </c:pt>
                <c:pt idx="551">
                  <c:v>272.77173913043481</c:v>
                </c:pt>
                <c:pt idx="552">
                  <c:v>272.82097649186255</c:v>
                </c:pt>
                <c:pt idx="553">
                  <c:v>272.84296028880868</c:v>
                </c:pt>
                <c:pt idx="554">
                  <c:v>272.89189189189187</c:v>
                </c:pt>
                <c:pt idx="555">
                  <c:v>272.80575539568343</c:v>
                </c:pt>
                <c:pt idx="556">
                  <c:v>272.77378815080789</c:v>
                </c:pt>
                <c:pt idx="557">
                  <c:v>272.82258064516128</c:v>
                </c:pt>
                <c:pt idx="558">
                  <c:v>272.87119856887301</c:v>
                </c:pt>
                <c:pt idx="559">
                  <c:v>272.86607142857144</c:v>
                </c:pt>
                <c:pt idx="560">
                  <c:v>272.88770053475935</c:v>
                </c:pt>
                <c:pt idx="561">
                  <c:v>272.93594306049823</c:v>
                </c:pt>
                <c:pt idx="562">
                  <c:v>272.98401420959146</c:v>
                </c:pt>
                <c:pt idx="563">
                  <c:v>273.031914893617</c:v>
                </c:pt>
                <c:pt idx="564">
                  <c:v>272.97345132743362</c:v>
                </c:pt>
                <c:pt idx="565">
                  <c:v>272.80918727915196</c:v>
                </c:pt>
                <c:pt idx="566">
                  <c:v>272.80423280423281</c:v>
                </c:pt>
                <c:pt idx="567">
                  <c:v>272.72007042253523</c:v>
                </c:pt>
                <c:pt idx="568">
                  <c:v>272.7152899824253</c:v>
                </c:pt>
                <c:pt idx="569">
                  <c:v>272.71052631578948</c:v>
                </c:pt>
                <c:pt idx="570">
                  <c:v>272.60070052539402</c:v>
                </c:pt>
                <c:pt idx="571">
                  <c:v>272.59615384615387</c:v>
                </c:pt>
                <c:pt idx="572">
                  <c:v>272.61780104712039</c:v>
                </c:pt>
                <c:pt idx="573">
                  <c:v>272.66550522648083</c:v>
                </c:pt>
                <c:pt idx="574">
                  <c:v>272.63478260869567</c:v>
                </c:pt>
                <c:pt idx="575">
                  <c:v>272.68229166666669</c:v>
                </c:pt>
                <c:pt idx="576">
                  <c:v>272.5476603119584</c:v>
                </c:pt>
                <c:pt idx="577">
                  <c:v>272.54325259515571</c:v>
                </c:pt>
                <c:pt idx="578">
                  <c:v>272.48704663212436</c:v>
                </c:pt>
                <c:pt idx="579">
                  <c:v>272.48275862068965</c:v>
                </c:pt>
                <c:pt idx="580">
                  <c:v>272.47848537005166</c:v>
                </c:pt>
                <c:pt idx="581">
                  <c:v>272.44845360824741</c:v>
                </c:pt>
                <c:pt idx="582">
                  <c:v>272.39279588336194</c:v>
                </c:pt>
                <c:pt idx="583">
                  <c:v>272.4400684931507</c:v>
                </c:pt>
                <c:pt idx="584">
                  <c:v>272.38461538461536</c:v>
                </c:pt>
                <c:pt idx="585">
                  <c:v>272.32935153583617</c:v>
                </c:pt>
                <c:pt idx="586">
                  <c:v>272.29982964224871</c:v>
                </c:pt>
                <c:pt idx="587">
                  <c:v>272.29591836734693</c:v>
                </c:pt>
                <c:pt idx="588">
                  <c:v>272.29202037351445</c:v>
                </c:pt>
                <c:pt idx="589">
                  <c:v>272.33898305084745</c:v>
                </c:pt>
                <c:pt idx="590">
                  <c:v>272.38578680203045</c:v>
                </c:pt>
                <c:pt idx="591">
                  <c:v>272.33108108108109</c:v>
                </c:pt>
                <c:pt idx="592">
                  <c:v>272.32715008431705</c:v>
                </c:pt>
                <c:pt idx="593">
                  <c:v>272.22222222222223</c:v>
                </c:pt>
                <c:pt idx="594">
                  <c:v>272.24369747899158</c:v>
                </c:pt>
                <c:pt idx="595">
                  <c:v>272.26510067114094</c:v>
                </c:pt>
                <c:pt idx="596">
                  <c:v>272.286432160804</c:v>
                </c:pt>
                <c:pt idx="597">
                  <c:v>272.28260869565219</c:v>
                </c:pt>
                <c:pt idx="598">
                  <c:v>272.20367278797994</c:v>
                </c:pt>
                <c:pt idx="599">
                  <c:v>272.14999999999998</c:v>
                </c:pt>
                <c:pt idx="600">
                  <c:v>272.1214642262895</c:v>
                </c:pt>
                <c:pt idx="601">
                  <c:v>272.16777408637876</c:v>
                </c:pt>
                <c:pt idx="602">
                  <c:v>272.21393034825871</c:v>
                </c:pt>
                <c:pt idx="603">
                  <c:v>272.25993377483445</c:v>
                </c:pt>
                <c:pt idx="604">
                  <c:v>272.23140495867767</c:v>
                </c:pt>
                <c:pt idx="605">
                  <c:v>272.2772277227723</c:v>
                </c:pt>
                <c:pt idx="606">
                  <c:v>272.32289950576609</c:v>
                </c:pt>
                <c:pt idx="607">
                  <c:v>272.34375</c:v>
                </c:pt>
                <c:pt idx="608">
                  <c:v>272.3152709359606</c:v>
                </c:pt>
                <c:pt idx="609">
                  <c:v>272.36065573770492</c:v>
                </c:pt>
                <c:pt idx="610">
                  <c:v>272.28314238952538</c:v>
                </c:pt>
                <c:pt idx="611">
                  <c:v>272.30392156862746</c:v>
                </c:pt>
                <c:pt idx="612">
                  <c:v>272.34910277324633</c:v>
                </c:pt>
                <c:pt idx="613">
                  <c:v>272.3697068403909</c:v>
                </c:pt>
                <c:pt idx="614">
                  <c:v>272.41463414634148</c:v>
                </c:pt>
                <c:pt idx="615">
                  <c:v>272.31331168831167</c:v>
                </c:pt>
                <c:pt idx="616">
                  <c:v>272.3581847649919</c:v>
                </c:pt>
                <c:pt idx="617">
                  <c:v>272.40291262135923</c:v>
                </c:pt>
                <c:pt idx="618">
                  <c:v>272.32633279483036</c:v>
                </c:pt>
                <c:pt idx="619">
                  <c:v>272.32258064516128</c:v>
                </c:pt>
                <c:pt idx="620">
                  <c:v>272.3671497584541</c:v>
                </c:pt>
                <c:pt idx="621">
                  <c:v>272.41157556270099</c:v>
                </c:pt>
                <c:pt idx="622">
                  <c:v>272.28731942215086</c:v>
                </c:pt>
                <c:pt idx="623">
                  <c:v>272.21153846153845</c:v>
                </c:pt>
                <c:pt idx="624">
                  <c:v>272.20800000000003</c:v>
                </c:pt>
                <c:pt idx="625">
                  <c:v>272.25239616613419</c:v>
                </c:pt>
                <c:pt idx="626">
                  <c:v>272.29665071770336</c:v>
                </c:pt>
                <c:pt idx="627">
                  <c:v>272.31687898089172</c:v>
                </c:pt>
                <c:pt idx="628">
                  <c:v>272.36089030206676</c:v>
                </c:pt>
                <c:pt idx="629">
                  <c:v>272.3095238095238</c:v>
                </c:pt>
                <c:pt idx="630">
                  <c:v>272.35340729001587</c:v>
                </c:pt>
                <c:pt idx="631">
                  <c:v>272.34968354430379</c:v>
                </c:pt>
                <c:pt idx="632">
                  <c:v>272.39336492890993</c:v>
                </c:pt>
                <c:pt idx="633">
                  <c:v>272.38958990536275</c:v>
                </c:pt>
                <c:pt idx="634">
                  <c:v>272.31496062992125</c:v>
                </c:pt>
                <c:pt idx="635">
                  <c:v>272.33490566037733</c:v>
                </c:pt>
                <c:pt idx="636">
                  <c:v>272.35478806907378</c:v>
                </c:pt>
                <c:pt idx="637">
                  <c:v>272.39811912225707</c:v>
                </c:pt>
                <c:pt idx="638">
                  <c:v>272.44131455399059</c:v>
                </c:pt>
                <c:pt idx="639">
                  <c:v>272.390625</c:v>
                </c:pt>
                <c:pt idx="640">
                  <c:v>272.43369734789394</c:v>
                </c:pt>
                <c:pt idx="641">
                  <c:v>272.35981308411215</c:v>
                </c:pt>
                <c:pt idx="642">
                  <c:v>272.28615863141522</c:v>
                </c:pt>
                <c:pt idx="643">
                  <c:v>272.32919254658384</c:v>
                </c:pt>
                <c:pt idx="644">
                  <c:v>272.37209302325579</c:v>
                </c:pt>
                <c:pt idx="645">
                  <c:v>272.41486068111453</c:v>
                </c:pt>
                <c:pt idx="646">
                  <c:v>272.43431221020091</c:v>
                </c:pt>
                <c:pt idx="647">
                  <c:v>272.47685185185185</c:v>
                </c:pt>
                <c:pt idx="648">
                  <c:v>272.51926040061636</c:v>
                </c:pt>
                <c:pt idx="649">
                  <c:v>272.56153846153848</c:v>
                </c:pt>
                <c:pt idx="650">
                  <c:v>272.60368663594471</c:v>
                </c:pt>
                <c:pt idx="651">
                  <c:v>272.64570552147239</c:v>
                </c:pt>
                <c:pt idx="652">
                  <c:v>272.66462480857581</c:v>
                </c:pt>
                <c:pt idx="653">
                  <c:v>272.70642201834863</c:v>
                </c:pt>
                <c:pt idx="654">
                  <c:v>272.67938931297709</c:v>
                </c:pt>
                <c:pt idx="655">
                  <c:v>272.69817073170731</c:v>
                </c:pt>
                <c:pt idx="656">
                  <c:v>272.6255707762557</c:v>
                </c:pt>
                <c:pt idx="657">
                  <c:v>272.59878419452889</c:v>
                </c:pt>
                <c:pt idx="658">
                  <c:v>272.43550834597875</c:v>
                </c:pt>
                <c:pt idx="659">
                  <c:v>272.47727272727275</c:v>
                </c:pt>
                <c:pt idx="660">
                  <c:v>272.45083207261723</c:v>
                </c:pt>
                <c:pt idx="661">
                  <c:v>272.49244712990935</c:v>
                </c:pt>
                <c:pt idx="662">
                  <c:v>272.48868778280541</c:v>
                </c:pt>
                <c:pt idx="663">
                  <c:v>272.53012048192772</c:v>
                </c:pt>
                <c:pt idx="664">
                  <c:v>272.57142857142856</c:v>
                </c:pt>
                <c:pt idx="665">
                  <c:v>272.61261261261262</c:v>
                </c:pt>
                <c:pt idx="666">
                  <c:v>272.65367316341832</c:v>
                </c:pt>
                <c:pt idx="667">
                  <c:v>272.5374251497006</c:v>
                </c:pt>
                <c:pt idx="668">
                  <c:v>272.57847533632287</c:v>
                </c:pt>
                <c:pt idx="669">
                  <c:v>272.46268656716416</c:v>
                </c:pt>
                <c:pt idx="670">
                  <c:v>272.50372578241434</c:v>
                </c:pt>
                <c:pt idx="671">
                  <c:v>272.47767857142856</c:v>
                </c:pt>
                <c:pt idx="672">
                  <c:v>272.51857355126299</c:v>
                </c:pt>
                <c:pt idx="673">
                  <c:v>272.55934718100889</c:v>
                </c:pt>
                <c:pt idx="674">
                  <c:v>272.46666666666664</c:v>
                </c:pt>
                <c:pt idx="675">
                  <c:v>272.50739644970412</c:v>
                </c:pt>
                <c:pt idx="676">
                  <c:v>272.5480059084195</c:v>
                </c:pt>
                <c:pt idx="677">
                  <c:v>272.58849557522126</c:v>
                </c:pt>
                <c:pt idx="678">
                  <c:v>272.58468335787921</c:v>
                </c:pt>
                <c:pt idx="679">
                  <c:v>272.58088235294116</c:v>
                </c:pt>
                <c:pt idx="680">
                  <c:v>272.62114537444933</c:v>
                </c:pt>
                <c:pt idx="681">
                  <c:v>272.61730205278593</c:v>
                </c:pt>
                <c:pt idx="682">
                  <c:v>272.65739385065888</c:v>
                </c:pt>
                <c:pt idx="683">
                  <c:v>272.69736842105266</c:v>
                </c:pt>
                <c:pt idx="684">
                  <c:v>272.69343065693431</c:v>
                </c:pt>
                <c:pt idx="685">
                  <c:v>272.60204081632651</c:v>
                </c:pt>
                <c:pt idx="686">
                  <c:v>272.64192139737992</c:v>
                </c:pt>
                <c:pt idx="687">
                  <c:v>272.61627906976742</c:v>
                </c:pt>
                <c:pt idx="688">
                  <c:v>272.65602322206098</c:v>
                </c:pt>
                <c:pt idx="689">
                  <c:v>272.60869565217394</c:v>
                </c:pt>
                <c:pt idx="690">
                  <c:v>272.64833574529666</c:v>
                </c:pt>
                <c:pt idx="691">
                  <c:v>272.62283236994222</c:v>
                </c:pt>
                <c:pt idx="692">
                  <c:v>272.64069264069263</c:v>
                </c:pt>
                <c:pt idx="693">
                  <c:v>272.68011527377524</c:v>
                </c:pt>
                <c:pt idx="694">
                  <c:v>272.71942446043164</c:v>
                </c:pt>
                <c:pt idx="695">
                  <c:v>272.75862068965517</c:v>
                </c:pt>
                <c:pt idx="696">
                  <c:v>272.79770444763273</c:v>
                </c:pt>
                <c:pt idx="697">
                  <c:v>272.77220630372494</c:v>
                </c:pt>
                <c:pt idx="698">
                  <c:v>272.81115879828326</c:v>
                </c:pt>
                <c:pt idx="699">
                  <c:v>272.80714285714288</c:v>
                </c:pt>
                <c:pt idx="700">
                  <c:v>272.8459343794579</c:v>
                </c:pt>
                <c:pt idx="701">
                  <c:v>272.84188034188037</c:v>
                </c:pt>
                <c:pt idx="702">
                  <c:v>272.83783783783781</c:v>
                </c:pt>
                <c:pt idx="703">
                  <c:v>272.87642045454544</c:v>
                </c:pt>
                <c:pt idx="704">
                  <c:v>272.85106382978722</c:v>
                </c:pt>
                <c:pt idx="705">
                  <c:v>272.86827195467424</c:v>
                </c:pt>
                <c:pt idx="706">
                  <c:v>272.90664780763791</c:v>
                </c:pt>
                <c:pt idx="707">
                  <c:v>272.88135593220341</c:v>
                </c:pt>
                <c:pt idx="708">
                  <c:v>272.8561354019746</c:v>
                </c:pt>
                <c:pt idx="709">
                  <c:v>272.8943661971831</c:v>
                </c:pt>
                <c:pt idx="710">
                  <c:v>272.93248945147678</c:v>
                </c:pt>
                <c:pt idx="711">
                  <c:v>272.97050561797755</c:v>
                </c:pt>
                <c:pt idx="712">
                  <c:v>272.96633941093967</c:v>
                </c:pt>
                <c:pt idx="713">
                  <c:v>273.00420168067228</c:v>
                </c:pt>
                <c:pt idx="714">
                  <c:v>273.04195804195803</c:v>
                </c:pt>
                <c:pt idx="715">
                  <c:v>273.01675977653633</c:v>
                </c:pt>
                <c:pt idx="716">
                  <c:v>272.94979079497909</c:v>
                </c:pt>
                <c:pt idx="717">
                  <c:v>272.9874651810585</c:v>
                </c:pt>
                <c:pt idx="718">
                  <c:v>272.98331015299027</c:v>
                </c:pt>
                <c:pt idx="719">
                  <c:v>273.02083333333331</c:v>
                </c:pt>
                <c:pt idx="720">
                  <c:v>273.03744798890432</c:v>
                </c:pt>
                <c:pt idx="721">
                  <c:v>273.07479224376732</c:v>
                </c:pt>
                <c:pt idx="722">
                  <c:v>272.98755186721991</c:v>
                </c:pt>
                <c:pt idx="723">
                  <c:v>272.90055248618785</c:v>
                </c:pt>
                <c:pt idx="724">
                  <c:v>272.89655172413791</c:v>
                </c:pt>
                <c:pt idx="725">
                  <c:v>272.93388429752065</c:v>
                </c:pt>
                <c:pt idx="726">
                  <c:v>272.97111416781291</c:v>
                </c:pt>
                <c:pt idx="727">
                  <c:v>272.9052197802198</c:v>
                </c:pt>
                <c:pt idx="728">
                  <c:v>272.94238683127571</c:v>
                </c:pt>
                <c:pt idx="729">
                  <c:v>272.97945205479454</c:v>
                </c:pt>
                <c:pt idx="730">
                  <c:v>273.01641586867305</c:v>
                </c:pt>
                <c:pt idx="731">
                  <c:v>272.99180327868851</c:v>
                </c:pt>
                <c:pt idx="732">
                  <c:v>272.92633015006822</c:v>
                </c:pt>
                <c:pt idx="733">
                  <c:v>272.84059945504089</c:v>
                </c:pt>
                <c:pt idx="734">
                  <c:v>272.85714285714283</c:v>
                </c:pt>
                <c:pt idx="735">
                  <c:v>272.8125</c:v>
                </c:pt>
                <c:pt idx="736">
                  <c:v>272.78833107191315</c:v>
                </c:pt>
                <c:pt idx="737">
                  <c:v>272.80487804878049</c:v>
                </c:pt>
                <c:pt idx="738">
                  <c:v>272.84167794316642</c:v>
                </c:pt>
                <c:pt idx="739">
                  <c:v>272.87837837837839</c:v>
                </c:pt>
                <c:pt idx="740">
                  <c:v>272.81376518218622</c:v>
                </c:pt>
                <c:pt idx="741">
                  <c:v>272.7897574123989</c:v>
                </c:pt>
                <c:pt idx="742">
                  <c:v>272.82637954239567</c:v>
                </c:pt>
                <c:pt idx="743">
                  <c:v>272.84274193548384</c:v>
                </c:pt>
                <c:pt idx="744">
                  <c:v>272.87919463087246</c:v>
                </c:pt>
                <c:pt idx="745">
                  <c:v>272.9155495978552</c:v>
                </c:pt>
                <c:pt idx="746">
                  <c:v>272.93172690763055</c:v>
                </c:pt>
                <c:pt idx="747">
                  <c:v>272.88770053475935</c:v>
                </c:pt>
                <c:pt idx="748">
                  <c:v>272.92389853137519</c:v>
                </c:pt>
                <c:pt idx="749">
                  <c:v>272.95999999999998</c:v>
                </c:pt>
                <c:pt idx="750">
                  <c:v>272.99600532623168</c:v>
                </c:pt>
                <c:pt idx="751">
                  <c:v>273.031914893617</c:v>
                </c:pt>
                <c:pt idx="752">
                  <c:v>273.06772908366531</c:v>
                </c:pt>
                <c:pt idx="753">
                  <c:v>273.10344827586209</c:v>
                </c:pt>
                <c:pt idx="754">
                  <c:v>273</c:v>
                </c:pt>
                <c:pt idx="755">
                  <c:v>272.97619047619048</c:v>
                </c:pt>
                <c:pt idx="756">
                  <c:v>273.01188903566708</c:v>
                </c:pt>
                <c:pt idx="757">
                  <c:v>272.9683377308707</c:v>
                </c:pt>
                <c:pt idx="758">
                  <c:v>272.98418972332018</c:v>
                </c:pt>
                <c:pt idx="759">
                  <c:v>273.01973684210526</c:v>
                </c:pt>
                <c:pt idx="760">
                  <c:v>273.0551905387648</c:v>
                </c:pt>
                <c:pt idx="761">
                  <c:v>273.09055118110234</c:v>
                </c:pt>
                <c:pt idx="762">
                  <c:v>273.06684141546526</c:v>
                </c:pt>
                <c:pt idx="763">
                  <c:v>273.10209424083769</c:v>
                </c:pt>
                <c:pt idx="764">
                  <c:v>273.13725490196077</c:v>
                </c:pt>
                <c:pt idx="765">
                  <c:v>273.09399477806789</c:v>
                </c:pt>
                <c:pt idx="766">
                  <c:v>273.05084745762713</c:v>
                </c:pt>
                <c:pt idx="767">
                  <c:v>273.06640625</c:v>
                </c:pt>
                <c:pt idx="768">
                  <c:v>273.10143042912875</c:v>
                </c:pt>
                <c:pt idx="769">
                  <c:v>273.13636363636363</c:v>
                </c:pt>
                <c:pt idx="770">
                  <c:v>273.13229571984436</c:v>
                </c:pt>
                <c:pt idx="771">
                  <c:v>272.97279792746116</c:v>
                </c:pt>
                <c:pt idx="772">
                  <c:v>272.93014230271666</c:v>
                </c:pt>
                <c:pt idx="773">
                  <c:v>272.8488372093023</c:v>
                </c:pt>
                <c:pt idx="774">
                  <c:v>272.88387096774193</c:v>
                </c:pt>
                <c:pt idx="775">
                  <c:v>272.82216494845363</c:v>
                </c:pt>
                <c:pt idx="776">
                  <c:v>272.85714285714283</c:v>
                </c:pt>
                <c:pt idx="777">
                  <c:v>272.75706940874034</c:v>
                </c:pt>
                <c:pt idx="778">
                  <c:v>272.73427471116815</c:v>
                </c:pt>
                <c:pt idx="779">
                  <c:v>272.65384615384613</c:v>
                </c:pt>
                <c:pt idx="780">
                  <c:v>272.63124199743919</c:v>
                </c:pt>
                <c:pt idx="781">
                  <c:v>272.64705882352939</c:v>
                </c:pt>
                <c:pt idx="782">
                  <c:v>272.62452107279694</c:v>
                </c:pt>
                <c:pt idx="783">
                  <c:v>272.65943877551018</c:v>
                </c:pt>
                <c:pt idx="784">
                  <c:v>272.63694267515922</c:v>
                </c:pt>
                <c:pt idx="785">
                  <c:v>272.57633587786262</c:v>
                </c:pt>
                <c:pt idx="786">
                  <c:v>272.61118170266838</c:v>
                </c:pt>
                <c:pt idx="787">
                  <c:v>272.60786802030458</c:v>
                </c:pt>
                <c:pt idx="788">
                  <c:v>272.6425855513308</c:v>
                </c:pt>
                <c:pt idx="789">
                  <c:v>272.5632911392405</c:v>
                </c:pt>
                <c:pt idx="790">
                  <c:v>272.56005056890012</c:v>
                </c:pt>
                <c:pt idx="791">
                  <c:v>272.53787878787881</c:v>
                </c:pt>
                <c:pt idx="792">
                  <c:v>272.57250945775536</c:v>
                </c:pt>
                <c:pt idx="793">
                  <c:v>272.60705289672546</c:v>
                </c:pt>
                <c:pt idx="794">
                  <c:v>272.52830188679246</c:v>
                </c:pt>
                <c:pt idx="795">
                  <c:v>272.5062814070352</c:v>
                </c:pt>
                <c:pt idx="796">
                  <c:v>272.5219573400251</c:v>
                </c:pt>
                <c:pt idx="797">
                  <c:v>272.55639097744358</c:v>
                </c:pt>
                <c:pt idx="798">
                  <c:v>272.57196495619525</c:v>
                </c:pt>
                <c:pt idx="799">
                  <c:v>272.60624999999999</c:v>
                </c:pt>
                <c:pt idx="800">
                  <c:v>272.56554307116107</c:v>
                </c:pt>
                <c:pt idx="801">
                  <c:v>272.58104738154611</c:v>
                </c:pt>
                <c:pt idx="802">
                  <c:v>272.59651307596511</c:v>
                </c:pt>
                <c:pt idx="803">
                  <c:v>272.6305970149254</c:v>
                </c:pt>
                <c:pt idx="804">
                  <c:v>272.59006211180122</c:v>
                </c:pt>
                <c:pt idx="805">
                  <c:v>272.62406947890821</c:v>
                </c:pt>
                <c:pt idx="806">
                  <c:v>272.62081784386618</c:v>
                </c:pt>
                <c:pt idx="807">
                  <c:v>272.63613861386136</c:v>
                </c:pt>
                <c:pt idx="808">
                  <c:v>272.66996291718169</c:v>
                </c:pt>
                <c:pt idx="809">
                  <c:v>272.61111111111109</c:v>
                </c:pt>
                <c:pt idx="810">
                  <c:v>272.51541307028361</c:v>
                </c:pt>
                <c:pt idx="811">
                  <c:v>272.54926108374383</c:v>
                </c:pt>
                <c:pt idx="812">
                  <c:v>272.56457564575646</c:v>
                </c:pt>
                <c:pt idx="813">
                  <c:v>272.5982800982801</c:v>
                </c:pt>
                <c:pt idx="814">
                  <c:v>272.6319018404908</c:v>
                </c:pt>
                <c:pt idx="815">
                  <c:v>272.61029411764707</c:v>
                </c:pt>
                <c:pt idx="816">
                  <c:v>272.62545899632801</c:v>
                </c:pt>
                <c:pt idx="817">
                  <c:v>272.65892420537898</c:v>
                </c:pt>
                <c:pt idx="818">
                  <c:v>272.69230769230768</c:v>
                </c:pt>
                <c:pt idx="819">
                  <c:v>272.6890243902439</c:v>
                </c:pt>
                <c:pt idx="820">
                  <c:v>272.66747868453103</c:v>
                </c:pt>
                <c:pt idx="821">
                  <c:v>272.64598540145988</c:v>
                </c:pt>
                <c:pt idx="822">
                  <c:v>272.62454434993924</c:v>
                </c:pt>
                <c:pt idx="823">
                  <c:v>272.65776699029124</c:v>
                </c:pt>
                <c:pt idx="824">
                  <c:v>272.69090909090909</c:v>
                </c:pt>
                <c:pt idx="825">
                  <c:v>272.72397094430994</c:v>
                </c:pt>
                <c:pt idx="826">
                  <c:v>272.7569528415961</c:v>
                </c:pt>
                <c:pt idx="827">
                  <c:v>272.69927536231882</c:v>
                </c:pt>
                <c:pt idx="828">
                  <c:v>272.73220747889025</c:v>
                </c:pt>
                <c:pt idx="829">
                  <c:v>272.69277108433732</c:v>
                </c:pt>
                <c:pt idx="830">
                  <c:v>272.67148014440431</c:v>
                </c:pt>
                <c:pt idx="831">
                  <c:v>272.59615384615387</c:v>
                </c:pt>
                <c:pt idx="832">
                  <c:v>272.62905162064828</c:v>
                </c:pt>
                <c:pt idx="833">
                  <c:v>272.66187050359713</c:v>
                </c:pt>
                <c:pt idx="834">
                  <c:v>272.69461077844312</c:v>
                </c:pt>
                <c:pt idx="835">
                  <c:v>272.56578947368422</c:v>
                </c:pt>
                <c:pt idx="836">
                  <c:v>272.56272401433694</c:v>
                </c:pt>
                <c:pt idx="837">
                  <c:v>272.59546539379477</c:v>
                </c:pt>
                <c:pt idx="838">
                  <c:v>272.55661501787841</c:v>
                </c:pt>
                <c:pt idx="839">
                  <c:v>272.58928571428572</c:v>
                </c:pt>
                <c:pt idx="840">
                  <c:v>272.53269916765754</c:v>
                </c:pt>
                <c:pt idx="841">
                  <c:v>272.56532066508316</c:v>
                </c:pt>
                <c:pt idx="842">
                  <c:v>272.54448398576511</c:v>
                </c:pt>
                <c:pt idx="843">
                  <c:v>272.48815165876778</c:v>
                </c:pt>
                <c:pt idx="844">
                  <c:v>272.52071005917162</c:v>
                </c:pt>
                <c:pt idx="845">
                  <c:v>272.55319148936172</c:v>
                </c:pt>
                <c:pt idx="846">
                  <c:v>272.53246753246754</c:v>
                </c:pt>
                <c:pt idx="847">
                  <c:v>272.56485849056605</c:v>
                </c:pt>
                <c:pt idx="848">
                  <c:v>272.52650176678446</c:v>
                </c:pt>
                <c:pt idx="849">
                  <c:v>272.55882352941177</c:v>
                </c:pt>
                <c:pt idx="850">
                  <c:v>272.57344300822564</c:v>
                </c:pt>
                <c:pt idx="851">
                  <c:v>272.51760563380282</c:v>
                </c:pt>
                <c:pt idx="852">
                  <c:v>272.54982415005861</c:v>
                </c:pt>
                <c:pt idx="853">
                  <c:v>272.58196721311475</c:v>
                </c:pt>
                <c:pt idx="854">
                  <c:v>272.61403508771929</c:v>
                </c:pt>
                <c:pt idx="855">
                  <c:v>272.55841121495325</c:v>
                </c:pt>
                <c:pt idx="856">
                  <c:v>272.59043173862312</c:v>
                </c:pt>
                <c:pt idx="857">
                  <c:v>272.51748251748251</c:v>
                </c:pt>
                <c:pt idx="858">
                  <c:v>272.54947613504072</c:v>
                </c:pt>
                <c:pt idx="859">
                  <c:v>272.52906976744185</c:v>
                </c:pt>
                <c:pt idx="860">
                  <c:v>272.5609756097561</c:v>
                </c:pt>
                <c:pt idx="861">
                  <c:v>272.52320185614849</c:v>
                </c:pt>
                <c:pt idx="862">
                  <c:v>272.53765932792584</c:v>
                </c:pt>
                <c:pt idx="863">
                  <c:v>272.56944444444446</c:v>
                </c:pt>
                <c:pt idx="864">
                  <c:v>272.46242774566474</c:v>
                </c:pt>
                <c:pt idx="865">
                  <c:v>272.49422632794455</c:v>
                </c:pt>
                <c:pt idx="866">
                  <c:v>272.52595155709344</c:v>
                </c:pt>
                <c:pt idx="867">
                  <c:v>272.54032258064518</c:v>
                </c:pt>
                <c:pt idx="868">
                  <c:v>272.52013808975835</c:v>
                </c:pt>
                <c:pt idx="869">
                  <c:v>272.55172413793105</c:v>
                </c:pt>
                <c:pt idx="870">
                  <c:v>272.58323765786452</c:v>
                </c:pt>
                <c:pt idx="871">
                  <c:v>272.61467889908255</c:v>
                </c:pt>
                <c:pt idx="872">
                  <c:v>272.62886597938143</c:v>
                </c:pt>
                <c:pt idx="873">
                  <c:v>272.66018306636158</c:v>
                </c:pt>
                <c:pt idx="874">
                  <c:v>272.69142857142856</c:v>
                </c:pt>
                <c:pt idx="875">
                  <c:v>272.72260273972603</c:v>
                </c:pt>
                <c:pt idx="876">
                  <c:v>272.75370581527937</c:v>
                </c:pt>
                <c:pt idx="877">
                  <c:v>272.7847380410023</c:v>
                </c:pt>
                <c:pt idx="878">
                  <c:v>272.79863481228671</c:v>
                </c:pt>
                <c:pt idx="879">
                  <c:v>272.82954545454544</c:v>
                </c:pt>
                <c:pt idx="880">
                  <c:v>272.86038592508515</c:v>
                </c:pt>
                <c:pt idx="881">
                  <c:v>272.85714285714283</c:v>
                </c:pt>
                <c:pt idx="882">
                  <c:v>272.85390713476784</c:v>
                </c:pt>
                <c:pt idx="883">
                  <c:v>272.86764705882354</c:v>
                </c:pt>
                <c:pt idx="884">
                  <c:v>272.84745762711867</c:v>
                </c:pt>
                <c:pt idx="885">
                  <c:v>272.87810383747177</c:v>
                </c:pt>
                <c:pt idx="886">
                  <c:v>272.90868094701239</c:v>
                </c:pt>
                <c:pt idx="887">
                  <c:v>272.93918918918916</c:v>
                </c:pt>
                <c:pt idx="888">
                  <c:v>272.91901012373455</c:v>
                </c:pt>
                <c:pt idx="889">
                  <c:v>272.94943820224717</c:v>
                </c:pt>
                <c:pt idx="890">
                  <c:v>272.97979797979798</c:v>
                </c:pt>
                <c:pt idx="891">
                  <c:v>272.95964125560539</c:v>
                </c:pt>
                <c:pt idx="892">
                  <c:v>272.90593505039192</c:v>
                </c:pt>
                <c:pt idx="893">
                  <c:v>272.93624161073825</c:v>
                </c:pt>
                <c:pt idx="894">
                  <c:v>272.96648044692739</c:v>
                </c:pt>
                <c:pt idx="895">
                  <c:v>272.94642857142856</c:v>
                </c:pt>
                <c:pt idx="896">
                  <c:v>272.94314381270902</c:v>
                </c:pt>
                <c:pt idx="897">
                  <c:v>272.97327394209356</c:v>
                </c:pt>
                <c:pt idx="898">
                  <c:v>272.93659621802004</c:v>
                </c:pt>
                <c:pt idx="899">
                  <c:v>272.88333333333333</c:v>
                </c:pt>
                <c:pt idx="900">
                  <c:v>272.91342952275249</c:v>
                </c:pt>
                <c:pt idx="901">
                  <c:v>272.86031042128604</c:v>
                </c:pt>
                <c:pt idx="902">
                  <c:v>272.80730897009965</c:v>
                </c:pt>
                <c:pt idx="903">
                  <c:v>272.83738938053096</c:v>
                </c:pt>
                <c:pt idx="904">
                  <c:v>272.78453038674036</c:v>
                </c:pt>
                <c:pt idx="905">
                  <c:v>272.74834437086093</c:v>
                </c:pt>
                <c:pt idx="906">
                  <c:v>272.76185226019845</c:v>
                </c:pt>
                <c:pt idx="907">
                  <c:v>272.79185022026434</c:v>
                </c:pt>
                <c:pt idx="908">
                  <c:v>272.80528052805283</c:v>
                </c:pt>
                <c:pt idx="909">
                  <c:v>272.81868131868134</c:v>
                </c:pt>
                <c:pt idx="910">
                  <c:v>272.84851811196489</c:v>
                </c:pt>
                <c:pt idx="911">
                  <c:v>272.87828947368422</c:v>
                </c:pt>
                <c:pt idx="912">
                  <c:v>272.85870755750273</c:v>
                </c:pt>
                <c:pt idx="913">
                  <c:v>272.85557986870896</c:v>
                </c:pt>
                <c:pt idx="914">
                  <c:v>272.88524590163934</c:v>
                </c:pt>
                <c:pt idx="915">
                  <c:v>272.8984716157205</c:v>
                </c:pt>
                <c:pt idx="916">
                  <c:v>272.84623773173394</c:v>
                </c:pt>
                <c:pt idx="917">
                  <c:v>272.859477124183</c:v>
                </c:pt>
                <c:pt idx="918">
                  <c:v>272.77475516866161</c:v>
                </c:pt>
                <c:pt idx="919">
                  <c:v>272.78804347826087</c:v>
                </c:pt>
                <c:pt idx="920">
                  <c:v>272.81758957654722</c:v>
                </c:pt>
                <c:pt idx="921">
                  <c:v>272.84707158351409</c:v>
                </c:pt>
                <c:pt idx="922">
                  <c:v>272.86023835319611</c:v>
                </c:pt>
                <c:pt idx="923">
                  <c:v>272.84090909090907</c:v>
                </c:pt>
                <c:pt idx="924">
                  <c:v>272.80540540540539</c:v>
                </c:pt>
                <c:pt idx="925">
                  <c:v>272.83477321814257</c:v>
                </c:pt>
                <c:pt idx="926">
                  <c:v>272.78317152103563</c:v>
                </c:pt>
                <c:pt idx="927">
                  <c:v>272.8125</c:v>
                </c:pt>
                <c:pt idx="928">
                  <c:v>272.80947255113023</c:v>
                </c:pt>
                <c:pt idx="929">
                  <c:v>272.79032258064518</c:v>
                </c:pt>
                <c:pt idx="930">
                  <c:v>272.81954887218046</c:v>
                </c:pt>
                <c:pt idx="931">
                  <c:v>272.83261802575106</c:v>
                </c:pt>
                <c:pt idx="932">
                  <c:v>272.79742765273312</c:v>
                </c:pt>
                <c:pt idx="933">
                  <c:v>272.74625267665954</c:v>
                </c:pt>
                <c:pt idx="934">
                  <c:v>272.71122994652404</c:v>
                </c:pt>
                <c:pt idx="935">
                  <c:v>272.67628205128204</c:v>
                </c:pt>
                <c:pt idx="936">
                  <c:v>272.70544290288154</c:v>
                </c:pt>
                <c:pt idx="937">
                  <c:v>272.73454157782515</c:v>
                </c:pt>
                <c:pt idx="938">
                  <c:v>272.76357827476039</c:v>
                </c:pt>
                <c:pt idx="939">
                  <c:v>272.74468085106383</c:v>
                </c:pt>
                <c:pt idx="940">
                  <c:v>272.77364505844844</c:v>
                </c:pt>
                <c:pt idx="941">
                  <c:v>272.80254777070064</c:v>
                </c:pt>
                <c:pt idx="942">
                  <c:v>272.83138918345708</c:v>
                </c:pt>
                <c:pt idx="943">
                  <c:v>272.74894067796612</c:v>
                </c:pt>
                <c:pt idx="944">
                  <c:v>272.76190476190476</c:v>
                </c:pt>
                <c:pt idx="945">
                  <c:v>272.7906976744186</c:v>
                </c:pt>
                <c:pt idx="946">
                  <c:v>272.81942977824707</c:v>
                </c:pt>
                <c:pt idx="947">
                  <c:v>272.76898734177217</c:v>
                </c:pt>
                <c:pt idx="948">
                  <c:v>272.7976817702845</c:v>
                </c:pt>
                <c:pt idx="949">
                  <c:v>272.82631578947371</c:v>
                </c:pt>
                <c:pt idx="950">
                  <c:v>272.85488958990538</c:v>
                </c:pt>
                <c:pt idx="951">
                  <c:v>272.88340336134456</c:v>
                </c:pt>
                <c:pt idx="952">
                  <c:v>272.84889821615951</c:v>
                </c:pt>
                <c:pt idx="953">
                  <c:v>272.81446540880501</c:v>
                </c:pt>
                <c:pt idx="954">
                  <c:v>272.84293193717275</c:v>
                </c:pt>
                <c:pt idx="955">
                  <c:v>272.83995815899584</c:v>
                </c:pt>
                <c:pt idx="956">
                  <c:v>272.7899686520376</c:v>
                </c:pt>
                <c:pt idx="957">
                  <c:v>272.72442588726511</c:v>
                </c:pt>
                <c:pt idx="958">
                  <c:v>272.73722627737226</c:v>
                </c:pt>
                <c:pt idx="959">
                  <c:v>272.6875</c:v>
                </c:pt>
                <c:pt idx="960">
                  <c:v>272.71592091571279</c:v>
                </c:pt>
                <c:pt idx="961">
                  <c:v>272.68191268191271</c:v>
                </c:pt>
                <c:pt idx="962">
                  <c:v>272.71028037383178</c:v>
                </c:pt>
                <c:pt idx="963">
                  <c:v>272.62966804979254</c:v>
                </c:pt>
                <c:pt idx="964">
                  <c:v>272.61139896373055</c:v>
                </c:pt>
                <c:pt idx="965">
                  <c:v>272.62422360248445</c:v>
                </c:pt>
                <c:pt idx="966">
                  <c:v>272.54395036194416</c:v>
                </c:pt>
                <c:pt idx="967">
                  <c:v>272.54132231404958</c:v>
                </c:pt>
                <c:pt idx="968">
                  <c:v>272.56965944272446</c:v>
                </c:pt>
                <c:pt idx="969">
                  <c:v>272.59793814432987</c:v>
                </c:pt>
                <c:pt idx="970">
                  <c:v>272.62615859938211</c:v>
                </c:pt>
                <c:pt idx="971">
                  <c:v>272.65432098765433</c:v>
                </c:pt>
                <c:pt idx="972">
                  <c:v>272.68242548818091</c:v>
                </c:pt>
                <c:pt idx="973">
                  <c:v>272.71047227926078</c:v>
                </c:pt>
                <c:pt idx="974">
                  <c:v>272.69230769230768</c:v>
                </c:pt>
                <c:pt idx="975">
                  <c:v>272.70491803278691</c:v>
                </c:pt>
                <c:pt idx="976">
                  <c:v>272.68679631525077</c:v>
                </c:pt>
                <c:pt idx="977">
                  <c:v>272.62269938650309</c:v>
                </c:pt>
                <c:pt idx="978">
                  <c:v>272.65066394279876</c:v>
                </c:pt>
                <c:pt idx="979">
                  <c:v>272.67857142857144</c:v>
                </c:pt>
                <c:pt idx="980">
                  <c:v>272.70642201834863</c:v>
                </c:pt>
                <c:pt idx="981">
                  <c:v>272.73421588594704</c:v>
                </c:pt>
                <c:pt idx="982">
                  <c:v>272.76195320447607</c:v>
                </c:pt>
                <c:pt idx="983">
                  <c:v>272.75914634146341</c:v>
                </c:pt>
                <c:pt idx="984">
                  <c:v>272.69543147208122</c:v>
                </c:pt>
                <c:pt idx="985">
                  <c:v>272.64705882352939</c:v>
                </c:pt>
                <c:pt idx="986">
                  <c:v>272.65957446808511</c:v>
                </c:pt>
                <c:pt idx="987">
                  <c:v>272.65688259109311</c:v>
                </c:pt>
                <c:pt idx="988">
                  <c:v>272.59352881698686</c:v>
                </c:pt>
                <c:pt idx="989">
                  <c:v>272.57575757575756</c:v>
                </c:pt>
                <c:pt idx="990">
                  <c:v>272.60343087790113</c:v>
                </c:pt>
                <c:pt idx="991">
                  <c:v>272.63104838709677</c:v>
                </c:pt>
                <c:pt idx="992">
                  <c:v>272.65861027190334</c:v>
                </c:pt>
                <c:pt idx="993">
                  <c:v>272.68611670020118</c:v>
                </c:pt>
                <c:pt idx="994">
                  <c:v>272.713567839196</c:v>
                </c:pt>
                <c:pt idx="995">
                  <c:v>272.68072289156629</c:v>
                </c:pt>
                <c:pt idx="996">
                  <c:v>272.70812437311935</c:v>
                </c:pt>
                <c:pt idx="997">
                  <c:v>272.66032064128257</c:v>
                </c:pt>
                <c:pt idx="998">
                  <c:v>272.68768768768768</c:v>
                </c:pt>
                <c:pt idx="999">
                  <c:v>272.7</c:v>
                </c:pt>
              </c:numCache>
            </c:numRef>
          </c:yVal>
          <c:smooth val="1"/>
          <c:extLst>
            <c:ext xmlns:c16="http://schemas.microsoft.com/office/drawing/2014/chart" uri="{C3380CC4-5D6E-409C-BE32-E72D297353CC}">
              <c16:uniqueId val="{00000000-8B11-4EEA-9C63-531922C5C8D5}"/>
            </c:ext>
          </c:extLst>
        </c:ser>
        <c:dLbls>
          <c:showLegendKey val="0"/>
          <c:showVal val="0"/>
          <c:showCatName val="0"/>
          <c:showSerName val="0"/>
          <c:showPercent val="0"/>
          <c:showBubbleSize val="0"/>
        </c:dLbls>
        <c:axId val="730197711"/>
        <c:axId val="730201551"/>
      </c:scatterChart>
      <c:valAx>
        <c:axId val="730197711"/>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201551"/>
        <c:crosses val="autoZero"/>
        <c:crossBetween val="midCat"/>
      </c:valAx>
      <c:valAx>
        <c:axId val="730201551"/>
        <c:scaling>
          <c:orientation val="minMax"/>
          <c:min val="22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19771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Total Fixed Inputs Cost</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$150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Simulation'!$BY$6:$BY$1005</c:f>
              <c:numCache>
                <c:formatCode>"$"#,##0.00</c:formatCode>
                <c:ptCount val="1000"/>
                <c:pt idx="0">
                  <c:v>1784</c:v>
                </c:pt>
                <c:pt idx="1">
                  <c:v>2300</c:v>
                </c:pt>
                <c:pt idx="2">
                  <c:v>2314.6666666666665</c:v>
                </c:pt>
                <c:pt idx="3">
                  <c:v>2408.25</c:v>
                </c:pt>
                <c:pt idx="4">
                  <c:v>2364</c:v>
                </c:pt>
                <c:pt idx="5">
                  <c:v>2306</c:v>
                </c:pt>
                <c:pt idx="6">
                  <c:v>2307.2857142857142</c:v>
                </c:pt>
                <c:pt idx="7">
                  <c:v>2266</c:v>
                </c:pt>
                <c:pt idx="8">
                  <c:v>2254.8888888888887</c:v>
                </c:pt>
                <c:pt idx="9">
                  <c:v>2194</c:v>
                </c:pt>
                <c:pt idx="10">
                  <c:v>2184.6363636363635</c:v>
                </c:pt>
                <c:pt idx="11">
                  <c:v>2187.3333333333335</c:v>
                </c:pt>
                <c:pt idx="12">
                  <c:v>2203.5384615384614</c:v>
                </c:pt>
                <c:pt idx="13">
                  <c:v>2228.5</c:v>
                </c:pt>
                <c:pt idx="14">
                  <c:v>2263.3333333333335</c:v>
                </c:pt>
                <c:pt idx="15">
                  <c:v>2248.75</c:v>
                </c:pt>
                <c:pt idx="16">
                  <c:v>2230.1764705882351</c:v>
                </c:pt>
                <c:pt idx="17">
                  <c:v>2207.1111111111113</c:v>
                </c:pt>
                <c:pt idx="18">
                  <c:v>2193.8421052631579</c:v>
                </c:pt>
                <c:pt idx="19">
                  <c:v>2205.6</c:v>
                </c:pt>
                <c:pt idx="20">
                  <c:v>2225.1428571428573</c:v>
                </c:pt>
                <c:pt idx="21">
                  <c:v>2205.8636363636365</c:v>
                </c:pt>
                <c:pt idx="22">
                  <c:v>2219.0434782608695</c:v>
                </c:pt>
                <c:pt idx="23">
                  <c:v>2203.2916666666665</c:v>
                </c:pt>
                <c:pt idx="24">
                  <c:v>2227.7600000000002</c:v>
                </c:pt>
                <c:pt idx="25">
                  <c:v>2217.6153846153848</c:v>
                </c:pt>
                <c:pt idx="26">
                  <c:v>2210.8148148148148</c:v>
                </c:pt>
                <c:pt idx="27">
                  <c:v>2218.4642857142858</c:v>
                </c:pt>
                <c:pt idx="28">
                  <c:v>2219.4137931034484</c:v>
                </c:pt>
                <c:pt idx="29">
                  <c:v>2221.8333333333335</c:v>
                </c:pt>
                <c:pt idx="30">
                  <c:v>2229.516129032258</c:v>
                </c:pt>
                <c:pt idx="31">
                  <c:v>2223.84375</c:v>
                </c:pt>
                <c:pt idx="32">
                  <c:v>2228.3030303030305</c:v>
                </c:pt>
                <c:pt idx="33">
                  <c:v>2226.294117647059</c:v>
                </c:pt>
                <c:pt idx="34">
                  <c:v>2229.1142857142859</c:v>
                </c:pt>
                <c:pt idx="35">
                  <c:v>2235.6666666666665</c:v>
                </c:pt>
                <c:pt idx="36">
                  <c:v>2240.5675675675675</c:v>
                </c:pt>
                <c:pt idx="37">
                  <c:v>2243.3684210526317</c:v>
                </c:pt>
                <c:pt idx="38">
                  <c:v>2239.4871794871797</c:v>
                </c:pt>
                <c:pt idx="39">
                  <c:v>2252.2750000000001</c:v>
                </c:pt>
                <c:pt idx="40">
                  <c:v>2244.1219512195121</c:v>
                </c:pt>
                <c:pt idx="41">
                  <c:v>2243.2142857142858</c:v>
                </c:pt>
                <c:pt idx="42">
                  <c:v>2247.8837209302324</c:v>
                </c:pt>
                <c:pt idx="43">
                  <c:v>2242</c:v>
                </c:pt>
                <c:pt idx="44">
                  <c:v>2248.2444444444445</c:v>
                </c:pt>
                <c:pt idx="45">
                  <c:v>2252.3478260869565</c:v>
                </c:pt>
                <c:pt idx="46">
                  <c:v>2252.8510638297871</c:v>
                </c:pt>
                <c:pt idx="47">
                  <c:v>2260.2083333333335</c:v>
                </c:pt>
                <c:pt idx="48">
                  <c:v>2260.9387755102039</c:v>
                </c:pt>
                <c:pt idx="49">
                  <c:v>2262.06</c:v>
                </c:pt>
                <c:pt idx="50">
                  <c:v>2264.0980392156862</c:v>
                </c:pt>
                <c:pt idx="51">
                  <c:v>2259.6346153846152</c:v>
                </c:pt>
                <c:pt idx="52">
                  <c:v>2253.1886792452829</c:v>
                </c:pt>
                <c:pt idx="53">
                  <c:v>2250.962962962963</c:v>
                </c:pt>
                <c:pt idx="54">
                  <c:v>2252.8727272727274</c:v>
                </c:pt>
                <c:pt idx="55">
                  <c:v>2252.6964285714284</c:v>
                </c:pt>
                <c:pt idx="56">
                  <c:v>2249.8771929824561</c:v>
                </c:pt>
                <c:pt idx="57">
                  <c:v>2255.6379310344828</c:v>
                </c:pt>
                <c:pt idx="58">
                  <c:v>2256.406779661017</c:v>
                </c:pt>
                <c:pt idx="59">
                  <c:v>2259.8666666666668</c:v>
                </c:pt>
                <c:pt idx="60">
                  <c:v>2266.5573770491801</c:v>
                </c:pt>
                <c:pt idx="61">
                  <c:v>2269.7096774193546</c:v>
                </c:pt>
                <c:pt idx="62">
                  <c:v>2263.1111111111113</c:v>
                </c:pt>
                <c:pt idx="63">
                  <c:v>2270</c:v>
                </c:pt>
                <c:pt idx="64">
                  <c:v>2262.9692307692308</c:v>
                </c:pt>
                <c:pt idx="65">
                  <c:v>2259.151515151515</c:v>
                </c:pt>
                <c:pt idx="66">
                  <c:v>2255.9104477611941</c:v>
                </c:pt>
                <c:pt idx="67">
                  <c:v>2261.7647058823532</c:v>
                </c:pt>
                <c:pt idx="68">
                  <c:v>2263.536231884058</c:v>
                </c:pt>
                <c:pt idx="69">
                  <c:v>2259.2285714285713</c:v>
                </c:pt>
                <c:pt idx="70">
                  <c:v>2256.605633802817</c:v>
                </c:pt>
                <c:pt idx="71">
                  <c:v>2260.5138888888887</c:v>
                </c:pt>
                <c:pt idx="72">
                  <c:v>2258.6986301369861</c:v>
                </c:pt>
                <c:pt idx="73">
                  <c:v>2259.8513513513512</c:v>
                </c:pt>
                <c:pt idx="74">
                  <c:v>2260.7199999999998</c:v>
                </c:pt>
                <c:pt idx="75">
                  <c:v>2259.2631578947367</c:v>
                </c:pt>
                <c:pt idx="76">
                  <c:v>2261.0259740259739</c:v>
                </c:pt>
                <c:pt idx="77">
                  <c:v>2264.6282051282051</c:v>
                </c:pt>
                <c:pt idx="78">
                  <c:v>2265.6075949367087</c:v>
                </c:pt>
                <c:pt idx="79">
                  <c:v>2268.375</c:v>
                </c:pt>
                <c:pt idx="80">
                  <c:v>2269.2222222222222</c:v>
                </c:pt>
                <c:pt idx="81">
                  <c:v>2269.060975609756</c:v>
                </c:pt>
                <c:pt idx="82">
                  <c:v>2274.397590361446</c:v>
                </c:pt>
                <c:pt idx="83">
                  <c:v>2265.7976190476193</c:v>
                </c:pt>
                <c:pt idx="84">
                  <c:v>2264.8352941176472</c:v>
                </c:pt>
                <c:pt idx="85">
                  <c:v>2268.6162790697676</c:v>
                </c:pt>
                <c:pt idx="86">
                  <c:v>2267.0689655172414</c:v>
                </c:pt>
                <c:pt idx="87">
                  <c:v>2269.693181818182</c:v>
                </c:pt>
                <c:pt idx="88">
                  <c:v>2270.9775280898875</c:v>
                </c:pt>
                <c:pt idx="89">
                  <c:v>2268.3555555555554</c:v>
                </c:pt>
                <c:pt idx="90">
                  <c:v>2270.6813186813188</c:v>
                </c:pt>
                <c:pt idx="91">
                  <c:v>2275.4565217391305</c:v>
                </c:pt>
                <c:pt idx="92">
                  <c:v>2272.8172043010754</c:v>
                </c:pt>
                <c:pt idx="93">
                  <c:v>2268.0106382978724</c:v>
                </c:pt>
                <c:pt idx="94">
                  <c:v>2265.9578947368423</c:v>
                </c:pt>
                <c:pt idx="95">
                  <c:v>2263.0416666666665</c:v>
                </c:pt>
                <c:pt idx="96">
                  <c:v>2262.3298969072166</c:v>
                </c:pt>
                <c:pt idx="97">
                  <c:v>2261.0306122448978</c:v>
                </c:pt>
                <c:pt idx="98">
                  <c:v>2264.6060606060605</c:v>
                </c:pt>
                <c:pt idx="99">
                  <c:v>2261.5700000000002</c:v>
                </c:pt>
                <c:pt idx="100">
                  <c:v>2258.6732673267325</c:v>
                </c:pt>
                <c:pt idx="101">
                  <c:v>2257.5980392156862</c:v>
                </c:pt>
                <c:pt idx="102">
                  <c:v>2260.7475728155341</c:v>
                </c:pt>
                <c:pt idx="103">
                  <c:v>2263.5</c:v>
                </c:pt>
                <c:pt idx="104">
                  <c:v>2263.1809523809525</c:v>
                </c:pt>
                <c:pt idx="105">
                  <c:v>2262.8396226415093</c:v>
                </c:pt>
                <c:pt idx="106">
                  <c:v>2266.1401869158876</c:v>
                </c:pt>
                <c:pt idx="107">
                  <c:v>2265.4537037037039</c:v>
                </c:pt>
                <c:pt idx="108">
                  <c:v>2266.7247706422017</c:v>
                </c:pt>
                <c:pt idx="109">
                  <c:v>2266.7272727272725</c:v>
                </c:pt>
                <c:pt idx="110">
                  <c:v>2271.5675675675675</c:v>
                </c:pt>
                <c:pt idx="111">
                  <c:v>2268.4107142857142</c:v>
                </c:pt>
                <c:pt idx="112">
                  <c:v>2270.2035398230087</c:v>
                </c:pt>
                <c:pt idx="113">
                  <c:v>2269.5</c:v>
                </c:pt>
                <c:pt idx="114">
                  <c:v>2269.1478260869567</c:v>
                </c:pt>
                <c:pt idx="115">
                  <c:v>2266.8362068965516</c:v>
                </c:pt>
                <c:pt idx="116">
                  <c:v>2262.3162393162393</c:v>
                </c:pt>
                <c:pt idx="117">
                  <c:v>2261.5677966101694</c:v>
                </c:pt>
                <c:pt idx="118">
                  <c:v>2258.90756302521</c:v>
                </c:pt>
                <c:pt idx="119">
                  <c:v>2258.9083333333333</c:v>
                </c:pt>
                <c:pt idx="120">
                  <c:v>2263.413223140496</c:v>
                </c:pt>
                <c:pt idx="121">
                  <c:v>2265.2049180327867</c:v>
                </c:pt>
                <c:pt idx="122">
                  <c:v>2266.7560975609758</c:v>
                </c:pt>
                <c:pt idx="123">
                  <c:v>2270.5967741935483</c:v>
                </c:pt>
                <c:pt idx="124">
                  <c:v>2269.4960000000001</c:v>
                </c:pt>
                <c:pt idx="125">
                  <c:v>2272.6190476190477</c:v>
                </c:pt>
                <c:pt idx="126">
                  <c:v>2267.5039370078739</c:v>
                </c:pt>
                <c:pt idx="127">
                  <c:v>2268.4453125</c:v>
                </c:pt>
                <c:pt idx="128">
                  <c:v>2267.6666666666665</c:v>
                </c:pt>
                <c:pt idx="129">
                  <c:v>2267.3000000000002</c:v>
                </c:pt>
                <c:pt idx="130">
                  <c:v>2267.8473282442746</c:v>
                </c:pt>
                <c:pt idx="131">
                  <c:v>2271.219696969697</c:v>
                </c:pt>
                <c:pt idx="132">
                  <c:v>2273.9924812030076</c:v>
                </c:pt>
                <c:pt idx="133">
                  <c:v>2270.8208955223881</c:v>
                </c:pt>
                <c:pt idx="134">
                  <c:v>2267.5703703703703</c:v>
                </c:pt>
                <c:pt idx="135">
                  <c:v>2270.0294117647059</c:v>
                </c:pt>
                <c:pt idx="136">
                  <c:v>2267.6934306569342</c:v>
                </c:pt>
                <c:pt idx="137">
                  <c:v>2269.413043478261</c:v>
                </c:pt>
                <c:pt idx="138">
                  <c:v>2270.3597122302158</c:v>
                </c:pt>
                <c:pt idx="139">
                  <c:v>2271.4785714285713</c:v>
                </c:pt>
                <c:pt idx="140">
                  <c:v>2273</c:v>
                </c:pt>
                <c:pt idx="141">
                  <c:v>2276.8661971830984</c:v>
                </c:pt>
                <c:pt idx="142">
                  <c:v>2276.4755244755243</c:v>
                </c:pt>
                <c:pt idx="143">
                  <c:v>2274.0208333333335</c:v>
                </c:pt>
                <c:pt idx="144">
                  <c:v>2272.9724137931034</c:v>
                </c:pt>
                <c:pt idx="145">
                  <c:v>2274.6438356164385</c:v>
                </c:pt>
                <c:pt idx="146">
                  <c:v>2277.591836734694</c:v>
                </c:pt>
                <c:pt idx="147">
                  <c:v>2279.3716216216217</c:v>
                </c:pt>
                <c:pt idx="148">
                  <c:v>2280.6577181208054</c:v>
                </c:pt>
                <c:pt idx="149">
                  <c:v>2279.7600000000002</c:v>
                </c:pt>
                <c:pt idx="150">
                  <c:v>2281.7417218543046</c:v>
                </c:pt>
                <c:pt idx="151">
                  <c:v>2277.9342105263158</c:v>
                </c:pt>
                <c:pt idx="152">
                  <c:v>2280.1111111111113</c:v>
                </c:pt>
                <c:pt idx="153">
                  <c:v>2278.4740259740261</c:v>
                </c:pt>
                <c:pt idx="154">
                  <c:v>2281.4774193548387</c:v>
                </c:pt>
                <c:pt idx="155">
                  <c:v>2280.1730769230771</c:v>
                </c:pt>
                <c:pt idx="156">
                  <c:v>2280.4140127388537</c:v>
                </c:pt>
                <c:pt idx="157">
                  <c:v>2282.2151898734178</c:v>
                </c:pt>
                <c:pt idx="158">
                  <c:v>2281.251572327044</c:v>
                </c:pt>
                <c:pt idx="159">
                  <c:v>2281.5562500000001</c:v>
                </c:pt>
                <c:pt idx="160">
                  <c:v>2282.6335403726707</c:v>
                </c:pt>
                <c:pt idx="161">
                  <c:v>2281.9197530864199</c:v>
                </c:pt>
                <c:pt idx="162">
                  <c:v>2282.3803680981596</c:v>
                </c:pt>
                <c:pt idx="163">
                  <c:v>2280.4573170731705</c:v>
                </c:pt>
                <c:pt idx="164">
                  <c:v>2278.9454545454546</c:v>
                </c:pt>
                <c:pt idx="165">
                  <c:v>2278.7891566265062</c:v>
                </c:pt>
                <c:pt idx="166">
                  <c:v>2279.443113772455</c:v>
                </c:pt>
                <c:pt idx="167">
                  <c:v>2278.8809523809523</c:v>
                </c:pt>
                <c:pt idx="168">
                  <c:v>2277.562130177515</c:v>
                </c:pt>
                <c:pt idx="169">
                  <c:v>2274.4705882352941</c:v>
                </c:pt>
                <c:pt idx="170">
                  <c:v>2273.9473684210525</c:v>
                </c:pt>
                <c:pt idx="171">
                  <c:v>2272.6627906976746</c:v>
                </c:pt>
                <c:pt idx="172">
                  <c:v>2270.4161849710981</c:v>
                </c:pt>
                <c:pt idx="173">
                  <c:v>2271.7758620689656</c:v>
                </c:pt>
                <c:pt idx="174">
                  <c:v>2272.1028571428569</c:v>
                </c:pt>
                <c:pt idx="175">
                  <c:v>2268.9261363636365</c:v>
                </c:pt>
                <c:pt idx="176">
                  <c:v>2269.3050847457625</c:v>
                </c:pt>
                <c:pt idx="177">
                  <c:v>2266.1067415730336</c:v>
                </c:pt>
                <c:pt idx="178">
                  <c:v>2264.117318435754</c:v>
                </c:pt>
                <c:pt idx="179">
                  <c:v>2263.9555555555557</c:v>
                </c:pt>
                <c:pt idx="180">
                  <c:v>2262.8618784530386</c:v>
                </c:pt>
                <c:pt idx="181">
                  <c:v>2264.7967032967031</c:v>
                </c:pt>
                <c:pt idx="182">
                  <c:v>2264.3278688524592</c:v>
                </c:pt>
                <c:pt idx="183">
                  <c:v>2264.0108695652175</c:v>
                </c:pt>
                <c:pt idx="184">
                  <c:v>2263.8162162162162</c:v>
                </c:pt>
                <c:pt idx="185">
                  <c:v>2264.7580645161293</c:v>
                </c:pt>
                <c:pt idx="186">
                  <c:v>2262.6256684491977</c:v>
                </c:pt>
                <c:pt idx="187">
                  <c:v>2263.4148936170213</c:v>
                </c:pt>
                <c:pt idx="188">
                  <c:v>2260.962962962963</c:v>
                </c:pt>
                <c:pt idx="189">
                  <c:v>2260.378947368421</c:v>
                </c:pt>
                <c:pt idx="190">
                  <c:v>2257.0104712041884</c:v>
                </c:pt>
                <c:pt idx="191">
                  <c:v>2254.3697916666665</c:v>
                </c:pt>
                <c:pt idx="192">
                  <c:v>2256.4145077720209</c:v>
                </c:pt>
                <c:pt idx="193">
                  <c:v>2255.9175257731958</c:v>
                </c:pt>
                <c:pt idx="194">
                  <c:v>2255.5282051282052</c:v>
                </c:pt>
                <c:pt idx="195">
                  <c:v>2254.2653061224491</c:v>
                </c:pt>
                <c:pt idx="196">
                  <c:v>2253.9441624365481</c:v>
                </c:pt>
                <c:pt idx="197">
                  <c:v>2255.1767676767677</c:v>
                </c:pt>
                <c:pt idx="198">
                  <c:v>2255.356783919598</c:v>
                </c:pt>
                <c:pt idx="199">
                  <c:v>2256.4050000000002</c:v>
                </c:pt>
                <c:pt idx="200">
                  <c:v>2255.7910447761192</c:v>
                </c:pt>
                <c:pt idx="201">
                  <c:v>2256.2227722772277</c:v>
                </c:pt>
                <c:pt idx="202">
                  <c:v>2256.1379310344828</c:v>
                </c:pt>
                <c:pt idx="203">
                  <c:v>2257.4215686274511</c:v>
                </c:pt>
                <c:pt idx="204">
                  <c:v>2258.4878048780488</c:v>
                </c:pt>
                <c:pt idx="205">
                  <c:v>2257.9320388349515</c:v>
                </c:pt>
                <c:pt idx="206">
                  <c:v>2256.7246376811595</c:v>
                </c:pt>
                <c:pt idx="207">
                  <c:v>2257.0865384615386</c:v>
                </c:pt>
                <c:pt idx="208">
                  <c:v>2255.8899521531102</c:v>
                </c:pt>
                <c:pt idx="209">
                  <c:v>2257.8523809523808</c:v>
                </c:pt>
                <c:pt idx="210">
                  <c:v>2258.2180094786731</c:v>
                </c:pt>
                <c:pt idx="211">
                  <c:v>2258.0990566037735</c:v>
                </c:pt>
                <c:pt idx="212">
                  <c:v>2259.6713615023473</c:v>
                </c:pt>
                <c:pt idx="213">
                  <c:v>2259.1915887850469</c:v>
                </c:pt>
                <c:pt idx="214">
                  <c:v>2261</c:v>
                </c:pt>
                <c:pt idx="215">
                  <c:v>2262.5787037037039</c:v>
                </c:pt>
                <c:pt idx="216">
                  <c:v>2262.0230414746543</c:v>
                </c:pt>
                <c:pt idx="217">
                  <c:v>2260.1467889908258</c:v>
                </c:pt>
                <c:pt idx="218">
                  <c:v>2259.6803652968038</c:v>
                </c:pt>
                <c:pt idx="219">
                  <c:v>2256.8727272727274</c:v>
                </c:pt>
                <c:pt idx="220">
                  <c:v>2258.1221719457012</c:v>
                </c:pt>
                <c:pt idx="221">
                  <c:v>2260.0315315315315</c:v>
                </c:pt>
                <c:pt idx="222">
                  <c:v>2258.7713004484303</c:v>
                </c:pt>
                <c:pt idx="223">
                  <c:v>2256.5982142857142</c:v>
                </c:pt>
                <c:pt idx="224">
                  <c:v>2256.7199999999998</c:v>
                </c:pt>
                <c:pt idx="225">
                  <c:v>2256.5088495575219</c:v>
                </c:pt>
                <c:pt idx="226">
                  <c:v>2256.0837004405284</c:v>
                </c:pt>
                <c:pt idx="227">
                  <c:v>2256.469298245614</c:v>
                </c:pt>
                <c:pt idx="228">
                  <c:v>2258.3056768558954</c:v>
                </c:pt>
                <c:pt idx="229">
                  <c:v>2257.9391304347828</c:v>
                </c:pt>
                <c:pt idx="230">
                  <c:v>2260.3852813852814</c:v>
                </c:pt>
                <c:pt idx="231">
                  <c:v>2260.3275862068967</c:v>
                </c:pt>
                <c:pt idx="232">
                  <c:v>2260.6909871244634</c:v>
                </c:pt>
                <c:pt idx="233">
                  <c:v>2259.4529914529912</c:v>
                </c:pt>
                <c:pt idx="234">
                  <c:v>2260.0212765957449</c:v>
                </c:pt>
                <c:pt idx="235">
                  <c:v>2260.8898305084745</c:v>
                </c:pt>
                <c:pt idx="236">
                  <c:v>2259.5316455696202</c:v>
                </c:pt>
                <c:pt idx="237">
                  <c:v>2259.0798319327732</c:v>
                </c:pt>
                <c:pt idx="238">
                  <c:v>2259.8828451882846</c:v>
                </c:pt>
                <c:pt idx="239">
                  <c:v>2258.0583333333334</c:v>
                </c:pt>
                <c:pt idx="240">
                  <c:v>2256.9460580912864</c:v>
                </c:pt>
                <c:pt idx="241">
                  <c:v>2256.1570247933882</c:v>
                </c:pt>
                <c:pt idx="242">
                  <c:v>2255.8189300411523</c:v>
                </c:pt>
                <c:pt idx="243">
                  <c:v>2254.4795081967213</c:v>
                </c:pt>
                <c:pt idx="244">
                  <c:v>2254.281632653061</c:v>
                </c:pt>
                <c:pt idx="245">
                  <c:v>2255.5772357723577</c:v>
                </c:pt>
                <c:pt idx="246">
                  <c:v>2257.4210526315787</c:v>
                </c:pt>
                <c:pt idx="247">
                  <c:v>2256.6693548387098</c:v>
                </c:pt>
                <c:pt idx="248">
                  <c:v>2257.3373493975905</c:v>
                </c:pt>
                <c:pt idx="249">
                  <c:v>2255.424</c:v>
                </c:pt>
                <c:pt idx="250">
                  <c:v>2255.7211155378486</c:v>
                </c:pt>
                <c:pt idx="251">
                  <c:v>2254.9484126984125</c:v>
                </c:pt>
                <c:pt idx="252">
                  <c:v>2253.415019762846</c:v>
                </c:pt>
                <c:pt idx="253">
                  <c:v>2255.303149606299</c:v>
                </c:pt>
                <c:pt idx="254">
                  <c:v>2253.8980392156864</c:v>
                </c:pt>
                <c:pt idx="255">
                  <c:v>2254.44921875</c:v>
                </c:pt>
                <c:pt idx="256">
                  <c:v>2256.229571984436</c:v>
                </c:pt>
                <c:pt idx="257">
                  <c:v>2255.8139534883721</c:v>
                </c:pt>
                <c:pt idx="258">
                  <c:v>2256.6795366795368</c:v>
                </c:pt>
                <c:pt idx="259">
                  <c:v>2256.3346153846155</c:v>
                </c:pt>
                <c:pt idx="260">
                  <c:v>2257.7088122605364</c:v>
                </c:pt>
                <c:pt idx="261">
                  <c:v>2255.9923664122139</c:v>
                </c:pt>
                <c:pt idx="262">
                  <c:v>2256.6273764258553</c:v>
                </c:pt>
                <c:pt idx="263">
                  <c:v>2254.9886363636365</c:v>
                </c:pt>
                <c:pt idx="264">
                  <c:v>2254.9773584905661</c:v>
                </c:pt>
                <c:pt idx="265">
                  <c:v>2255.7030075187968</c:v>
                </c:pt>
                <c:pt idx="266">
                  <c:v>2254.007490636704</c:v>
                </c:pt>
                <c:pt idx="267">
                  <c:v>2252.6082089552237</c:v>
                </c:pt>
                <c:pt idx="268">
                  <c:v>2251.6579925650558</c:v>
                </c:pt>
                <c:pt idx="269">
                  <c:v>2249.9925925925927</c:v>
                </c:pt>
                <c:pt idx="270">
                  <c:v>2250.188191881919</c:v>
                </c:pt>
                <c:pt idx="271">
                  <c:v>2251.1727941176468</c:v>
                </c:pt>
                <c:pt idx="272">
                  <c:v>2250.8168498168498</c:v>
                </c:pt>
                <c:pt idx="273">
                  <c:v>2249.0510948905107</c:v>
                </c:pt>
                <c:pt idx="274">
                  <c:v>2250.1345454545453</c:v>
                </c:pt>
                <c:pt idx="275">
                  <c:v>2251.2572463768115</c:v>
                </c:pt>
                <c:pt idx="276">
                  <c:v>2251.3935018050543</c:v>
                </c:pt>
                <c:pt idx="277">
                  <c:v>2249.9496402877699</c:v>
                </c:pt>
                <c:pt idx="278">
                  <c:v>2251.8960573476702</c:v>
                </c:pt>
                <c:pt idx="279">
                  <c:v>2251.8892857142855</c:v>
                </c:pt>
                <c:pt idx="280">
                  <c:v>2251.9145907473307</c:v>
                </c:pt>
                <c:pt idx="281">
                  <c:v>2252.677304964539</c:v>
                </c:pt>
                <c:pt idx="282">
                  <c:v>2252.6749116607775</c:v>
                </c:pt>
                <c:pt idx="283">
                  <c:v>2252.4647887323945</c:v>
                </c:pt>
                <c:pt idx="284">
                  <c:v>2253.5473684210529</c:v>
                </c:pt>
                <c:pt idx="285">
                  <c:v>2254.867132867133</c:v>
                </c:pt>
                <c:pt idx="286">
                  <c:v>2254.1602787456445</c:v>
                </c:pt>
                <c:pt idx="287">
                  <c:v>2254.9618055555557</c:v>
                </c:pt>
                <c:pt idx="288">
                  <c:v>2253.9584775086505</c:v>
                </c:pt>
                <c:pt idx="289">
                  <c:v>2252.0896551724136</c:v>
                </c:pt>
                <c:pt idx="290">
                  <c:v>2250.6769759450171</c:v>
                </c:pt>
                <c:pt idx="291">
                  <c:v>2251.0616438356165</c:v>
                </c:pt>
                <c:pt idx="292">
                  <c:v>2252.1911262798635</c:v>
                </c:pt>
                <c:pt idx="293">
                  <c:v>2250.9285714285716</c:v>
                </c:pt>
                <c:pt idx="294">
                  <c:v>2250.922033898305</c:v>
                </c:pt>
                <c:pt idx="295">
                  <c:v>2251.9425675675675</c:v>
                </c:pt>
                <c:pt idx="296">
                  <c:v>2251.878787878788</c:v>
                </c:pt>
                <c:pt idx="297">
                  <c:v>2252.6845637583892</c:v>
                </c:pt>
                <c:pt idx="298">
                  <c:v>2250.7290969899664</c:v>
                </c:pt>
                <c:pt idx="299">
                  <c:v>2251.92</c:v>
                </c:pt>
                <c:pt idx="300">
                  <c:v>2251.9734219269103</c:v>
                </c:pt>
                <c:pt idx="301">
                  <c:v>2252.337748344371</c:v>
                </c:pt>
                <c:pt idx="302">
                  <c:v>2252.181518151815</c:v>
                </c:pt>
                <c:pt idx="303">
                  <c:v>2252.3947368421054</c:v>
                </c:pt>
                <c:pt idx="304">
                  <c:v>2252.5245901639346</c:v>
                </c:pt>
                <c:pt idx="305">
                  <c:v>2252.954248366013</c:v>
                </c:pt>
                <c:pt idx="306">
                  <c:v>2252.2214983713357</c:v>
                </c:pt>
                <c:pt idx="307">
                  <c:v>2253.5227272727275</c:v>
                </c:pt>
                <c:pt idx="308">
                  <c:v>2254.3624595469255</c:v>
                </c:pt>
                <c:pt idx="309">
                  <c:v>2254.9741935483871</c:v>
                </c:pt>
                <c:pt idx="310">
                  <c:v>2256.67845659164</c:v>
                </c:pt>
                <c:pt idx="311">
                  <c:v>2257.8942307692309</c:v>
                </c:pt>
                <c:pt idx="312">
                  <c:v>2259.2907348242811</c:v>
                </c:pt>
                <c:pt idx="313">
                  <c:v>2258.8439490445858</c:v>
                </c:pt>
                <c:pt idx="314">
                  <c:v>2258.8349206349208</c:v>
                </c:pt>
                <c:pt idx="315">
                  <c:v>2259.3386075949365</c:v>
                </c:pt>
                <c:pt idx="316">
                  <c:v>2260.6340694006308</c:v>
                </c:pt>
                <c:pt idx="317">
                  <c:v>2260.2924528301887</c:v>
                </c:pt>
                <c:pt idx="318">
                  <c:v>2260.7711598746082</c:v>
                </c:pt>
                <c:pt idx="319">
                  <c:v>2260.7406249999999</c:v>
                </c:pt>
                <c:pt idx="320">
                  <c:v>2262.3021806853581</c:v>
                </c:pt>
                <c:pt idx="321">
                  <c:v>2263.3881987577638</c:v>
                </c:pt>
                <c:pt idx="322">
                  <c:v>2263.5727554179566</c:v>
                </c:pt>
                <c:pt idx="323">
                  <c:v>2264.1635802469136</c:v>
                </c:pt>
                <c:pt idx="324">
                  <c:v>2263.0307692307692</c:v>
                </c:pt>
                <c:pt idx="325">
                  <c:v>2263.3558282208587</c:v>
                </c:pt>
                <c:pt idx="326">
                  <c:v>2264.0948012232416</c:v>
                </c:pt>
                <c:pt idx="327">
                  <c:v>2263.0060975609758</c:v>
                </c:pt>
                <c:pt idx="328">
                  <c:v>2263.7021276595747</c:v>
                </c:pt>
                <c:pt idx="329">
                  <c:v>2264.6121212121211</c:v>
                </c:pt>
                <c:pt idx="330">
                  <c:v>2263.9637462235651</c:v>
                </c:pt>
                <c:pt idx="331">
                  <c:v>2265.4246987951806</c:v>
                </c:pt>
                <c:pt idx="332">
                  <c:v>2264.7417417417419</c:v>
                </c:pt>
                <c:pt idx="333">
                  <c:v>2265.5239520958085</c:v>
                </c:pt>
                <c:pt idx="334">
                  <c:v>2264.5611940298509</c:v>
                </c:pt>
                <c:pt idx="335">
                  <c:v>2265.5892857142858</c:v>
                </c:pt>
                <c:pt idx="336">
                  <c:v>2264.5014836795253</c:v>
                </c:pt>
                <c:pt idx="337">
                  <c:v>2263.3047337278108</c:v>
                </c:pt>
                <c:pt idx="338">
                  <c:v>2261.7345132743362</c:v>
                </c:pt>
                <c:pt idx="339">
                  <c:v>2261.3588235294119</c:v>
                </c:pt>
                <c:pt idx="340">
                  <c:v>2259.8328445747802</c:v>
                </c:pt>
                <c:pt idx="341">
                  <c:v>2259.7280701754385</c:v>
                </c:pt>
                <c:pt idx="342">
                  <c:v>2260.1778425655975</c:v>
                </c:pt>
                <c:pt idx="343">
                  <c:v>2261.6337209302324</c:v>
                </c:pt>
                <c:pt idx="344">
                  <c:v>2261.6985507246377</c:v>
                </c:pt>
                <c:pt idx="345">
                  <c:v>2262.2167630057802</c:v>
                </c:pt>
                <c:pt idx="346">
                  <c:v>2263.6368876080692</c:v>
                </c:pt>
                <c:pt idx="347">
                  <c:v>2263.5143678160921</c:v>
                </c:pt>
                <c:pt idx="348">
                  <c:v>2263.2234957020059</c:v>
                </c:pt>
                <c:pt idx="349">
                  <c:v>2264</c:v>
                </c:pt>
                <c:pt idx="350">
                  <c:v>2265.0142450142448</c:v>
                </c:pt>
                <c:pt idx="351">
                  <c:v>2264.193181818182</c:v>
                </c:pt>
                <c:pt idx="352">
                  <c:v>2265.3711048158639</c:v>
                </c:pt>
                <c:pt idx="353">
                  <c:v>2264.2542372881358</c:v>
                </c:pt>
                <c:pt idx="354">
                  <c:v>2263.8478873239437</c:v>
                </c:pt>
                <c:pt idx="355">
                  <c:v>2263.5337078651687</c:v>
                </c:pt>
                <c:pt idx="356">
                  <c:v>2263.3641456582632</c:v>
                </c:pt>
                <c:pt idx="357">
                  <c:v>2264.3687150837991</c:v>
                </c:pt>
                <c:pt idx="358">
                  <c:v>2264.2785515320334</c:v>
                </c:pt>
                <c:pt idx="359">
                  <c:v>2265.2833333333333</c:v>
                </c:pt>
                <c:pt idx="360">
                  <c:v>2266.3185595567866</c:v>
                </c:pt>
                <c:pt idx="361">
                  <c:v>2266.0690607734805</c:v>
                </c:pt>
                <c:pt idx="362">
                  <c:v>2265.0330578512398</c:v>
                </c:pt>
                <c:pt idx="363">
                  <c:v>2263.7417582417584</c:v>
                </c:pt>
                <c:pt idx="364">
                  <c:v>2262.7972602739728</c:v>
                </c:pt>
                <c:pt idx="365">
                  <c:v>2261.8879781420765</c:v>
                </c:pt>
                <c:pt idx="366">
                  <c:v>2261.0081743869209</c:v>
                </c:pt>
                <c:pt idx="367">
                  <c:v>2261.578804347826</c:v>
                </c:pt>
                <c:pt idx="368">
                  <c:v>2260.9756097560976</c:v>
                </c:pt>
                <c:pt idx="369">
                  <c:v>2261.4297297297298</c:v>
                </c:pt>
                <c:pt idx="370">
                  <c:v>2262.7331536388142</c:v>
                </c:pt>
                <c:pt idx="371">
                  <c:v>2264.2231182795699</c:v>
                </c:pt>
                <c:pt idx="372">
                  <c:v>2264.8016085790887</c:v>
                </c:pt>
                <c:pt idx="373">
                  <c:v>2264.8743315508023</c:v>
                </c:pt>
                <c:pt idx="374">
                  <c:v>2263.8319999999999</c:v>
                </c:pt>
                <c:pt idx="375">
                  <c:v>2264.3085106382978</c:v>
                </c:pt>
                <c:pt idx="376">
                  <c:v>2263.4111405835542</c:v>
                </c:pt>
                <c:pt idx="377">
                  <c:v>2263.3227513227512</c:v>
                </c:pt>
                <c:pt idx="378">
                  <c:v>2263.65963060686</c:v>
                </c:pt>
                <c:pt idx="379">
                  <c:v>2264.6736842105265</c:v>
                </c:pt>
                <c:pt idx="380">
                  <c:v>2264.2808398950133</c:v>
                </c:pt>
                <c:pt idx="381">
                  <c:v>2263.7670157068064</c:v>
                </c:pt>
                <c:pt idx="382">
                  <c:v>2264.8798955613579</c:v>
                </c:pt>
                <c:pt idx="383">
                  <c:v>2264.5260416666665</c:v>
                </c:pt>
                <c:pt idx="384">
                  <c:v>2263.5922077922078</c:v>
                </c:pt>
                <c:pt idx="385">
                  <c:v>2262.8911917098444</c:v>
                </c:pt>
                <c:pt idx="386">
                  <c:v>2263.4935400516797</c:v>
                </c:pt>
                <c:pt idx="387">
                  <c:v>2263.286082474227</c:v>
                </c:pt>
                <c:pt idx="388">
                  <c:v>2262.9408740359895</c:v>
                </c:pt>
                <c:pt idx="389">
                  <c:v>2263.771794871795</c:v>
                </c:pt>
                <c:pt idx="390">
                  <c:v>2264.4475703324806</c:v>
                </c:pt>
                <c:pt idx="391">
                  <c:v>2264.7091836734694</c:v>
                </c:pt>
                <c:pt idx="392">
                  <c:v>2264.623409669211</c:v>
                </c:pt>
                <c:pt idx="393">
                  <c:v>2265.7588832487309</c:v>
                </c:pt>
                <c:pt idx="394">
                  <c:v>2265.2151898734178</c:v>
                </c:pt>
                <c:pt idx="395">
                  <c:v>2265.5176767676767</c:v>
                </c:pt>
                <c:pt idx="396">
                  <c:v>2264.5843828715365</c:v>
                </c:pt>
                <c:pt idx="397">
                  <c:v>2265.7512562814072</c:v>
                </c:pt>
                <c:pt idx="398">
                  <c:v>2265.2882205513783</c:v>
                </c:pt>
                <c:pt idx="399">
                  <c:v>2264.9349999999999</c:v>
                </c:pt>
                <c:pt idx="400">
                  <c:v>2263.5760598503739</c:v>
                </c:pt>
                <c:pt idx="401">
                  <c:v>2262.2661691542289</c:v>
                </c:pt>
                <c:pt idx="402">
                  <c:v>2263.3424317617864</c:v>
                </c:pt>
                <c:pt idx="403">
                  <c:v>2262.8292079207922</c:v>
                </c:pt>
                <c:pt idx="404">
                  <c:v>2263.7728395061727</c:v>
                </c:pt>
                <c:pt idx="405">
                  <c:v>2263.0591133004928</c:v>
                </c:pt>
                <c:pt idx="406">
                  <c:v>2262.5356265356268</c:v>
                </c:pt>
                <c:pt idx="407">
                  <c:v>2261.3333333333335</c:v>
                </c:pt>
                <c:pt idx="408">
                  <c:v>2262.2249388753057</c:v>
                </c:pt>
                <c:pt idx="409">
                  <c:v>2262.1463414634145</c:v>
                </c:pt>
                <c:pt idx="410">
                  <c:v>2261.4233576642337</c:v>
                </c:pt>
                <c:pt idx="411">
                  <c:v>2261.7063106796118</c:v>
                </c:pt>
                <c:pt idx="412">
                  <c:v>2262.4213075060534</c:v>
                </c:pt>
                <c:pt idx="413">
                  <c:v>2262.6666666666665</c:v>
                </c:pt>
                <c:pt idx="414">
                  <c:v>2261.6626506024095</c:v>
                </c:pt>
                <c:pt idx="415">
                  <c:v>2260.7379807692309</c:v>
                </c:pt>
                <c:pt idx="416">
                  <c:v>2259.5227817745804</c:v>
                </c:pt>
                <c:pt idx="417">
                  <c:v>2259.8133971291868</c:v>
                </c:pt>
                <c:pt idx="418">
                  <c:v>2259.5894988066825</c:v>
                </c:pt>
                <c:pt idx="419">
                  <c:v>2260.140476190476</c:v>
                </c:pt>
                <c:pt idx="420">
                  <c:v>2259.9168646080761</c:v>
                </c:pt>
                <c:pt idx="421">
                  <c:v>2261.1232227488154</c:v>
                </c:pt>
                <c:pt idx="422">
                  <c:v>2260.7352245862885</c:v>
                </c:pt>
                <c:pt idx="423">
                  <c:v>2261.1132075471696</c:v>
                </c:pt>
                <c:pt idx="424">
                  <c:v>2261.2094117647057</c:v>
                </c:pt>
                <c:pt idx="425">
                  <c:v>2260.8403755868544</c:v>
                </c:pt>
                <c:pt idx="426">
                  <c:v>2260.9110070257611</c:v>
                </c:pt>
                <c:pt idx="427">
                  <c:v>2260.7266355140187</c:v>
                </c:pt>
                <c:pt idx="428">
                  <c:v>2261.5524475524476</c:v>
                </c:pt>
                <c:pt idx="429">
                  <c:v>2261.2953488372091</c:v>
                </c:pt>
                <c:pt idx="430">
                  <c:v>2261.0417633410675</c:v>
                </c:pt>
                <c:pt idx="431">
                  <c:v>2261.0671296296296</c:v>
                </c:pt>
                <c:pt idx="432">
                  <c:v>2262.1916859122402</c:v>
                </c:pt>
                <c:pt idx="433">
                  <c:v>2262.1082949308757</c:v>
                </c:pt>
                <c:pt idx="434">
                  <c:v>2261.2666666666669</c:v>
                </c:pt>
                <c:pt idx="435">
                  <c:v>2261.6284403669724</c:v>
                </c:pt>
                <c:pt idx="436">
                  <c:v>2261.1762013729976</c:v>
                </c:pt>
                <c:pt idx="437">
                  <c:v>2261.8858447488583</c:v>
                </c:pt>
                <c:pt idx="438">
                  <c:v>2261.7334851936221</c:v>
                </c:pt>
                <c:pt idx="439">
                  <c:v>2260.9772727272725</c:v>
                </c:pt>
                <c:pt idx="440">
                  <c:v>2261.4943310657595</c:v>
                </c:pt>
                <c:pt idx="441">
                  <c:v>2262.3529411764707</c:v>
                </c:pt>
                <c:pt idx="442">
                  <c:v>2262.5259593679457</c:v>
                </c:pt>
                <c:pt idx="443">
                  <c:v>2261.6238738738739</c:v>
                </c:pt>
                <c:pt idx="444">
                  <c:v>2261.9887640449438</c:v>
                </c:pt>
                <c:pt idx="445">
                  <c:v>2261.6995515695066</c:v>
                </c:pt>
                <c:pt idx="446">
                  <c:v>2260.5525727069353</c:v>
                </c:pt>
                <c:pt idx="447">
                  <c:v>2260.5558035714284</c:v>
                </c:pt>
                <c:pt idx="448">
                  <c:v>2261.389755011136</c:v>
                </c:pt>
                <c:pt idx="449">
                  <c:v>2262.4733333333334</c:v>
                </c:pt>
                <c:pt idx="450">
                  <c:v>2262.4589800443459</c:v>
                </c:pt>
                <c:pt idx="451">
                  <c:v>2262.7389380530972</c:v>
                </c:pt>
                <c:pt idx="452">
                  <c:v>2262.9602649006624</c:v>
                </c:pt>
                <c:pt idx="453">
                  <c:v>2263.0991189427314</c:v>
                </c:pt>
                <c:pt idx="454">
                  <c:v>2262.1032967032966</c:v>
                </c:pt>
                <c:pt idx="455">
                  <c:v>2261.5087719298244</c:v>
                </c:pt>
                <c:pt idx="456">
                  <c:v>2261.894967177243</c:v>
                </c:pt>
                <c:pt idx="457">
                  <c:v>2262.64192139738</c:v>
                </c:pt>
                <c:pt idx="458">
                  <c:v>2262.4640522875816</c:v>
                </c:pt>
                <c:pt idx="459">
                  <c:v>2261.7130434782607</c:v>
                </c:pt>
                <c:pt idx="460">
                  <c:v>2262.4338394793926</c:v>
                </c:pt>
                <c:pt idx="461">
                  <c:v>2263.6255411255411</c:v>
                </c:pt>
                <c:pt idx="462">
                  <c:v>2263.2526997840173</c:v>
                </c:pt>
                <c:pt idx="463">
                  <c:v>2263.9568965517242</c:v>
                </c:pt>
                <c:pt idx="464">
                  <c:v>2264.7247311827955</c:v>
                </c:pt>
                <c:pt idx="465">
                  <c:v>2265.43347639485</c:v>
                </c:pt>
                <c:pt idx="466">
                  <c:v>2266.3254817987154</c:v>
                </c:pt>
                <c:pt idx="467">
                  <c:v>2266.4508547008545</c:v>
                </c:pt>
                <c:pt idx="468">
                  <c:v>2267.2132196162047</c:v>
                </c:pt>
                <c:pt idx="469">
                  <c:v>2267.9659574468087</c:v>
                </c:pt>
                <c:pt idx="470">
                  <c:v>2268.6645435244163</c:v>
                </c:pt>
                <c:pt idx="471">
                  <c:v>2268.648305084746</c:v>
                </c:pt>
                <c:pt idx="472">
                  <c:v>2268.257928118393</c:v>
                </c:pt>
                <c:pt idx="473">
                  <c:v>2269.0147679324896</c:v>
                </c:pt>
                <c:pt idx="474">
                  <c:v>2269.9536842105263</c:v>
                </c:pt>
                <c:pt idx="475">
                  <c:v>2269.0693277310925</c:v>
                </c:pt>
                <c:pt idx="476">
                  <c:v>2269.4654088050315</c:v>
                </c:pt>
                <c:pt idx="477">
                  <c:v>2269.0648535564856</c:v>
                </c:pt>
                <c:pt idx="478">
                  <c:v>2268.3903966597077</c:v>
                </c:pt>
                <c:pt idx="479">
                  <c:v>2269.1791666666668</c:v>
                </c:pt>
                <c:pt idx="480">
                  <c:v>2268.1538461538462</c:v>
                </c:pt>
                <c:pt idx="481">
                  <c:v>2267.2365145228214</c:v>
                </c:pt>
                <c:pt idx="482">
                  <c:v>2266.8095238095239</c:v>
                </c:pt>
                <c:pt idx="483">
                  <c:v>2265.9194214876034</c:v>
                </c:pt>
                <c:pt idx="484">
                  <c:v>2265.5752577319586</c:v>
                </c:pt>
                <c:pt idx="485">
                  <c:v>2265.8868312757199</c:v>
                </c:pt>
                <c:pt idx="486">
                  <c:v>2265.0164271047229</c:v>
                </c:pt>
                <c:pt idx="487">
                  <c:v>2263.9426229508199</c:v>
                </c:pt>
                <c:pt idx="488">
                  <c:v>2264.5725971370143</c:v>
                </c:pt>
                <c:pt idx="489">
                  <c:v>2264.7061224489794</c:v>
                </c:pt>
                <c:pt idx="490">
                  <c:v>2263.6211812627294</c:v>
                </c:pt>
                <c:pt idx="491">
                  <c:v>2263.518292682927</c:v>
                </c:pt>
                <c:pt idx="492">
                  <c:v>2263.4584178498985</c:v>
                </c:pt>
                <c:pt idx="493">
                  <c:v>2263.7914979757084</c:v>
                </c:pt>
                <c:pt idx="494">
                  <c:v>2263.121212121212</c:v>
                </c:pt>
                <c:pt idx="495">
                  <c:v>2263.6854838709678</c:v>
                </c:pt>
                <c:pt idx="496">
                  <c:v>2262.7042253521126</c:v>
                </c:pt>
                <c:pt idx="497">
                  <c:v>2262.0341365461845</c:v>
                </c:pt>
                <c:pt idx="498">
                  <c:v>2262.2104208416836</c:v>
                </c:pt>
                <c:pt idx="499">
                  <c:v>2262.27</c:v>
                </c:pt>
                <c:pt idx="500">
                  <c:v>2262.2574850299402</c:v>
                </c:pt>
                <c:pt idx="501">
                  <c:v>2262.7749003984063</c:v>
                </c:pt>
                <c:pt idx="502">
                  <c:v>2262.8966202783299</c:v>
                </c:pt>
                <c:pt idx="503">
                  <c:v>2263.0992063492063</c:v>
                </c:pt>
                <c:pt idx="504">
                  <c:v>2262.8217821782177</c:v>
                </c:pt>
                <c:pt idx="505">
                  <c:v>2263.395256916996</c:v>
                </c:pt>
                <c:pt idx="506">
                  <c:v>2262.7100591715975</c:v>
                </c:pt>
                <c:pt idx="507">
                  <c:v>2262.7795275590552</c:v>
                </c:pt>
                <c:pt idx="508">
                  <c:v>2262.1866404715129</c:v>
                </c:pt>
                <c:pt idx="509">
                  <c:v>2263.0156862745098</c:v>
                </c:pt>
                <c:pt idx="510">
                  <c:v>2262.9960861056752</c:v>
                </c:pt>
                <c:pt idx="511">
                  <c:v>2262.5625</c:v>
                </c:pt>
                <c:pt idx="512">
                  <c:v>2263.2846003898635</c:v>
                </c:pt>
                <c:pt idx="513">
                  <c:v>2262.6984435797667</c:v>
                </c:pt>
                <c:pt idx="514">
                  <c:v>2263.5883495145631</c:v>
                </c:pt>
                <c:pt idx="515">
                  <c:v>2263.0755813953488</c:v>
                </c:pt>
                <c:pt idx="516">
                  <c:v>2262.4139264990331</c:v>
                </c:pt>
                <c:pt idx="517">
                  <c:v>2261.6679536679535</c:v>
                </c:pt>
                <c:pt idx="518">
                  <c:v>2261.5876685934491</c:v>
                </c:pt>
                <c:pt idx="519">
                  <c:v>2261.4557692307694</c:v>
                </c:pt>
                <c:pt idx="520">
                  <c:v>2261.792706333973</c:v>
                </c:pt>
                <c:pt idx="521">
                  <c:v>2261.4099616858239</c:v>
                </c:pt>
                <c:pt idx="522">
                  <c:v>2260.9024856596557</c:v>
                </c:pt>
                <c:pt idx="523">
                  <c:v>2260.9847328244273</c:v>
                </c:pt>
                <c:pt idx="524">
                  <c:v>2260.4342857142856</c:v>
                </c:pt>
                <c:pt idx="525">
                  <c:v>2260.0361216730039</c:v>
                </c:pt>
                <c:pt idx="526">
                  <c:v>2259.7324478178366</c:v>
                </c:pt>
                <c:pt idx="527">
                  <c:v>2259.445075757576</c:v>
                </c:pt>
                <c:pt idx="528">
                  <c:v>2260.0586011342157</c:v>
                </c:pt>
                <c:pt idx="529">
                  <c:v>2260.4</c:v>
                </c:pt>
                <c:pt idx="530">
                  <c:v>2261</c:v>
                </c:pt>
                <c:pt idx="531">
                  <c:v>2261.8007518796994</c:v>
                </c:pt>
                <c:pt idx="532">
                  <c:v>2261.6491557223267</c:v>
                </c:pt>
                <c:pt idx="533">
                  <c:v>2260.6104868913858</c:v>
                </c:pt>
                <c:pt idx="534">
                  <c:v>2259.7738317757007</c:v>
                </c:pt>
                <c:pt idx="535">
                  <c:v>2258.7985074626868</c:v>
                </c:pt>
                <c:pt idx="536">
                  <c:v>2259.1284916201116</c:v>
                </c:pt>
                <c:pt idx="537">
                  <c:v>2258.3810408921931</c:v>
                </c:pt>
                <c:pt idx="538">
                  <c:v>2257.8478664192949</c:v>
                </c:pt>
                <c:pt idx="539">
                  <c:v>2258.4055555555556</c:v>
                </c:pt>
                <c:pt idx="540">
                  <c:v>2257.7800369685765</c:v>
                </c:pt>
                <c:pt idx="541">
                  <c:v>2257.6476014760146</c:v>
                </c:pt>
                <c:pt idx="542">
                  <c:v>2258.0202578268877</c:v>
                </c:pt>
                <c:pt idx="543">
                  <c:v>2257.2665441176468</c:v>
                </c:pt>
                <c:pt idx="544">
                  <c:v>2257.440366972477</c:v>
                </c:pt>
                <c:pt idx="545">
                  <c:v>2257.4725274725274</c:v>
                </c:pt>
                <c:pt idx="546">
                  <c:v>2257.0987202925044</c:v>
                </c:pt>
                <c:pt idx="547">
                  <c:v>2256.6952554744526</c:v>
                </c:pt>
                <c:pt idx="548">
                  <c:v>2256.2295081967213</c:v>
                </c:pt>
                <c:pt idx="549">
                  <c:v>2255.7090909090907</c:v>
                </c:pt>
                <c:pt idx="550">
                  <c:v>2255.6660617059893</c:v>
                </c:pt>
                <c:pt idx="551">
                  <c:v>2254.644927536232</c:v>
                </c:pt>
                <c:pt idx="552">
                  <c:v>2255.6437613019893</c:v>
                </c:pt>
                <c:pt idx="553">
                  <c:v>2255.8086642599278</c:v>
                </c:pt>
                <c:pt idx="554">
                  <c:v>2256.508108108108</c:v>
                </c:pt>
                <c:pt idx="555">
                  <c:v>2256.2625899280574</c:v>
                </c:pt>
                <c:pt idx="556">
                  <c:v>2255.6535008976662</c:v>
                </c:pt>
                <c:pt idx="557">
                  <c:v>2256.0250896057346</c:v>
                </c:pt>
                <c:pt idx="558">
                  <c:v>2255.9821109123436</c:v>
                </c:pt>
                <c:pt idx="559">
                  <c:v>2255.4017857142858</c:v>
                </c:pt>
                <c:pt idx="560">
                  <c:v>2255.5739750445632</c:v>
                </c:pt>
                <c:pt idx="561">
                  <c:v>2256.4822064056939</c:v>
                </c:pt>
                <c:pt idx="562">
                  <c:v>2256.6909413854351</c:v>
                </c:pt>
                <c:pt idx="563">
                  <c:v>2256.6294326241136</c:v>
                </c:pt>
                <c:pt idx="564">
                  <c:v>2255.7840707964601</c:v>
                </c:pt>
                <c:pt idx="565">
                  <c:v>2254.6590106007066</c:v>
                </c:pt>
                <c:pt idx="566">
                  <c:v>2254.0705467372136</c:v>
                </c:pt>
                <c:pt idx="567">
                  <c:v>2253.2535211267605</c:v>
                </c:pt>
                <c:pt idx="568">
                  <c:v>2253.3427065026362</c:v>
                </c:pt>
                <c:pt idx="569">
                  <c:v>2252.7666666666669</c:v>
                </c:pt>
                <c:pt idx="570">
                  <c:v>2251.9036777583187</c:v>
                </c:pt>
                <c:pt idx="571">
                  <c:v>2251.3933566433566</c:v>
                </c:pt>
                <c:pt idx="572">
                  <c:v>2251.0837696335079</c:v>
                </c:pt>
                <c:pt idx="573">
                  <c:v>2251.3937282229967</c:v>
                </c:pt>
                <c:pt idx="574">
                  <c:v>2251.0330434782609</c:v>
                </c:pt>
                <c:pt idx="575">
                  <c:v>2250.8229166666665</c:v>
                </c:pt>
                <c:pt idx="576">
                  <c:v>2249.6741767764297</c:v>
                </c:pt>
                <c:pt idx="577">
                  <c:v>2249.378892733564</c:v>
                </c:pt>
                <c:pt idx="578">
                  <c:v>2248.7029360967185</c:v>
                </c:pt>
                <c:pt idx="579">
                  <c:v>2248.1982758620688</c:v>
                </c:pt>
                <c:pt idx="580">
                  <c:v>2248.4251290877796</c:v>
                </c:pt>
                <c:pt idx="581">
                  <c:v>2248.5601374570447</c:v>
                </c:pt>
                <c:pt idx="582">
                  <c:v>2248.0977701543738</c:v>
                </c:pt>
                <c:pt idx="583">
                  <c:v>2248.9589041095892</c:v>
                </c:pt>
                <c:pt idx="584">
                  <c:v>2248.6358974358973</c:v>
                </c:pt>
                <c:pt idx="585">
                  <c:v>2248.4470989761094</c:v>
                </c:pt>
                <c:pt idx="586">
                  <c:v>2248.0494037478707</c:v>
                </c:pt>
                <c:pt idx="587">
                  <c:v>2248.0374149659865</c:v>
                </c:pt>
                <c:pt idx="588">
                  <c:v>2247.5195246179965</c:v>
                </c:pt>
                <c:pt idx="589">
                  <c:v>2248.2406779661019</c:v>
                </c:pt>
                <c:pt idx="590">
                  <c:v>2248.1336717428089</c:v>
                </c:pt>
                <c:pt idx="591">
                  <c:v>2247.4932432432433</c:v>
                </c:pt>
                <c:pt idx="592">
                  <c:v>2247.193929173693</c:v>
                </c:pt>
                <c:pt idx="593">
                  <c:v>2246.378787878788</c:v>
                </c:pt>
                <c:pt idx="594">
                  <c:v>2246.0789915966388</c:v>
                </c:pt>
                <c:pt idx="595">
                  <c:v>2245.6744966442952</c:v>
                </c:pt>
                <c:pt idx="596">
                  <c:v>2245.7721943048577</c:v>
                </c:pt>
                <c:pt idx="597">
                  <c:v>2245.6187290969901</c:v>
                </c:pt>
                <c:pt idx="598">
                  <c:v>2245.2821368948248</c:v>
                </c:pt>
                <c:pt idx="599">
                  <c:v>2245.0500000000002</c:v>
                </c:pt>
                <c:pt idx="600">
                  <c:v>2245.1031613976706</c:v>
                </c:pt>
                <c:pt idx="601">
                  <c:v>2245.7441860465115</c:v>
                </c:pt>
                <c:pt idx="602">
                  <c:v>2245.9170812603647</c:v>
                </c:pt>
                <c:pt idx="603">
                  <c:v>2246.5529801324506</c:v>
                </c:pt>
                <c:pt idx="604">
                  <c:v>2245.8760330578511</c:v>
                </c:pt>
                <c:pt idx="605">
                  <c:v>2246.5495049504952</c:v>
                </c:pt>
                <c:pt idx="606">
                  <c:v>2246.9818780889623</c:v>
                </c:pt>
                <c:pt idx="607">
                  <c:v>2246.7664473684213</c:v>
                </c:pt>
                <c:pt idx="608">
                  <c:v>2246.6288998357963</c:v>
                </c:pt>
                <c:pt idx="609">
                  <c:v>2246.5114754098358</c:v>
                </c:pt>
                <c:pt idx="610">
                  <c:v>2246.0081833060558</c:v>
                </c:pt>
                <c:pt idx="611">
                  <c:v>2245.8790849673201</c:v>
                </c:pt>
                <c:pt idx="612">
                  <c:v>2246.0929853181078</c:v>
                </c:pt>
                <c:pt idx="613">
                  <c:v>2246.0618892508141</c:v>
                </c:pt>
                <c:pt idx="614">
                  <c:v>2246.4308943089432</c:v>
                </c:pt>
                <c:pt idx="615">
                  <c:v>2246.2467532467531</c:v>
                </c:pt>
                <c:pt idx="616">
                  <c:v>2246.5251215559156</c:v>
                </c:pt>
                <c:pt idx="617">
                  <c:v>2246.6974110032361</c:v>
                </c:pt>
                <c:pt idx="618">
                  <c:v>2246.3101777059774</c:v>
                </c:pt>
                <c:pt idx="619">
                  <c:v>2246.0258064516129</c:v>
                </c:pt>
                <c:pt idx="620">
                  <c:v>2246.2479871175524</c:v>
                </c:pt>
                <c:pt idx="621">
                  <c:v>2246.3922829581993</c:v>
                </c:pt>
                <c:pt idx="622">
                  <c:v>2245.6420545746387</c:v>
                </c:pt>
                <c:pt idx="623">
                  <c:v>2245.1907051282051</c:v>
                </c:pt>
                <c:pt idx="624">
                  <c:v>2245.1376</c:v>
                </c:pt>
                <c:pt idx="625">
                  <c:v>2245.8258785942494</c:v>
                </c:pt>
                <c:pt idx="626">
                  <c:v>2245.9808612440193</c:v>
                </c:pt>
                <c:pt idx="627">
                  <c:v>2245.7691082802548</c:v>
                </c:pt>
                <c:pt idx="628">
                  <c:v>2245.7599364069952</c:v>
                </c:pt>
                <c:pt idx="629">
                  <c:v>2245.0603174603175</c:v>
                </c:pt>
                <c:pt idx="630">
                  <c:v>2245.2789223454834</c:v>
                </c:pt>
                <c:pt idx="631">
                  <c:v>2245.0300632911394</c:v>
                </c:pt>
                <c:pt idx="632">
                  <c:v>2245.2148499210111</c:v>
                </c:pt>
                <c:pt idx="633">
                  <c:v>2244.6845425867509</c:v>
                </c:pt>
                <c:pt idx="634">
                  <c:v>2243.8425196850394</c:v>
                </c:pt>
                <c:pt idx="635">
                  <c:v>2243.7625786163521</c:v>
                </c:pt>
                <c:pt idx="636">
                  <c:v>2243.5981161695449</c:v>
                </c:pt>
                <c:pt idx="637">
                  <c:v>2244.3040752351098</c:v>
                </c:pt>
                <c:pt idx="638">
                  <c:v>2244.7433489827854</c:v>
                </c:pt>
                <c:pt idx="639">
                  <c:v>2244</c:v>
                </c:pt>
                <c:pt idx="640">
                  <c:v>2244.179407176287</c:v>
                </c:pt>
                <c:pt idx="641">
                  <c:v>2244.1074766355141</c:v>
                </c:pt>
                <c:pt idx="642">
                  <c:v>2243.9984447900465</c:v>
                </c:pt>
                <c:pt idx="643">
                  <c:v>2243.7127329192544</c:v>
                </c:pt>
                <c:pt idx="644">
                  <c:v>2244.0093023255813</c:v>
                </c:pt>
                <c:pt idx="645">
                  <c:v>2244.4953560371519</c:v>
                </c:pt>
                <c:pt idx="646">
                  <c:v>2244.2055641421948</c:v>
                </c:pt>
                <c:pt idx="647">
                  <c:v>2244.1836419753085</c:v>
                </c:pt>
                <c:pt idx="648">
                  <c:v>2244.7318952234205</c:v>
                </c:pt>
                <c:pt idx="649">
                  <c:v>2245.0692307692307</c:v>
                </c:pt>
                <c:pt idx="650">
                  <c:v>2245.7849462365593</c:v>
                </c:pt>
                <c:pt idx="651">
                  <c:v>2246.6319018404906</c:v>
                </c:pt>
                <c:pt idx="652">
                  <c:v>2246.8177641653906</c:v>
                </c:pt>
                <c:pt idx="653">
                  <c:v>2246.7507645259939</c:v>
                </c:pt>
                <c:pt idx="654">
                  <c:v>2246.5725190839694</c:v>
                </c:pt>
                <c:pt idx="655">
                  <c:v>2246.4314024390242</c:v>
                </c:pt>
                <c:pt idx="656">
                  <c:v>2245.6255707762557</c:v>
                </c:pt>
                <c:pt idx="657">
                  <c:v>2245.0896656534956</c:v>
                </c:pt>
                <c:pt idx="658">
                  <c:v>2244.6054628224583</c:v>
                </c:pt>
                <c:pt idx="659">
                  <c:v>2245.2590909090909</c:v>
                </c:pt>
                <c:pt idx="660">
                  <c:v>2244.6611195158848</c:v>
                </c:pt>
                <c:pt idx="661">
                  <c:v>2244.7492447129907</c:v>
                </c:pt>
                <c:pt idx="662">
                  <c:v>2244.8144796380088</c:v>
                </c:pt>
                <c:pt idx="663">
                  <c:v>2244.5933734939758</c:v>
                </c:pt>
                <c:pt idx="664">
                  <c:v>2245.1398496240599</c:v>
                </c:pt>
                <c:pt idx="665">
                  <c:v>2245.6861861861862</c:v>
                </c:pt>
                <c:pt idx="666">
                  <c:v>2245.9055472263867</c:v>
                </c:pt>
                <c:pt idx="667">
                  <c:v>2245.5523952095809</c:v>
                </c:pt>
                <c:pt idx="668">
                  <c:v>2246.1390134529147</c:v>
                </c:pt>
                <c:pt idx="669">
                  <c:v>2245.8059701492539</c:v>
                </c:pt>
                <c:pt idx="670">
                  <c:v>2246.1013412816692</c:v>
                </c:pt>
                <c:pt idx="671">
                  <c:v>2245.9806547619046</c:v>
                </c:pt>
                <c:pt idx="672">
                  <c:v>2246.5765230312036</c:v>
                </c:pt>
                <c:pt idx="673">
                  <c:v>2246.6721068249258</c:v>
                </c:pt>
                <c:pt idx="674">
                  <c:v>2246.1585185185186</c:v>
                </c:pt>
                <c:pt idx="675">
                  <c:v>2246.6375739644968</c:v>
                </c:pt>
                <c:pt idx="676">
                  <c:v>2247.4815361890696</c:v>
                </c:pt>
                <c:pt idx="677">
                  <c:v>2247.8200589970502</c:v>
                </c:pt>
                <c:pt idx="678">
                  <c:v>2247.6642120765832</c:v>
                </c:pt>
                <c:pt idx="679">
                  <c:v>2247.7750000000001</c:v>
                </c:pt>
                <c:pt idx="680">
                  <c:v>2248.179148311307</c:v>
                </c:pt>
                <c:pt idx="681">
                  <c:v>2248.2639296187685</c:v>
                </c:pt>
                <c:pt idx="682">
                  <c:v>2248.7232796486092</c:v>
                </c:pt>
                <c:pt idx="683">
                  <c:v>2249.2441520467837</c:v>
                </c:pt>
                <c:pt idx="684">
                  <c:v>2248.753284671533</c:v>
                </c:pt>
                <c:pt idx="685">
                  <c:v>2247.960641399417</c:v>
                </c:pt>
                <c:pt idx="686">
                  <c:v>2248.0960698689955</c:v>
                </c:pt>
                <c:pt idx="687">
                  <c:v>2247.7049418604652</c:v>
                </c:pt>
                <c:pt idx="688">
                  <c:v>2247.9259796806969</c:v>
                </c:pt>
                <c:pt idx="689">
                  <c:v>2247.6144927536234</c:v>
                </c:pt>
                <c:pt idx="690">
                  <c:v>2248.0014471780028</c:v>
                </c:pt>
                <c:pt idx="691">
                  <c:v>2247.5534682080925</c:v>
                </c:pt>
                <c:pt idx="692">
                  <c:v>2247.2395382395384</c:v>
                </c:pt>
                <c:pt idx="693">
                  <c:v>2247.5677233429396</c:v>
                </c:pt>
                <c:pt idx="694">
                  <c:v>2248.0014388489208</c:v>
                </c:pt>
                <c:pt idx="695">
                  <c:v>2247.9640804597702</c:v>
                </c:pt>
                <c:pt idx="696">
                  <c:v>2248.2740315638453</c:v>
                </c:pt>
                <c:pt idx="697">
                  <c:v>2248.1776504297995</c:v>
                </c:pt>
                <c:pt idx="698">
                  <c:v>2248.7095851216022</c:v>
                </c:pt>
                <c:pt idx="699">
                  <c:v>2248.5471428571427</c:v>
                </c:pt>
                <c:pt idx="700">
                  <c:v>2248.9158345221113</c:v>
                </c:pt>
                <c:pt idx="701">
                  <c:v>2248.7763532763533</c:v>
                </c:pt>
                <c:pt idx="702">
                  <c:v>2248.2887624466571</c:v>
                </c:pt>
                <c:pt idx="703">
                  <c:v>2248.5553977272725</c:v>
                </c:pt>
                <c:pt idx="704">
                  <c:v>2248.25390070922</c:v>
                </c:pt>
                <c:pt idx="705">
                  <c:v>2247.9957507082154</c:v>
                </c:pt>
                <c:pt idx="706">
                  <c:v>2248.6676096181045</c:v>
                </c:pt>
                <c:pt idx="707">
                  <c:v>2248.1398305084745</c:v>
                </c:pt>
                <c:pt idx="708">
                  <c:v>2247.8194640338506</c:v>
                </c:pt>
                <c:pt idx="709">
                  <c:v>2247.625352112676</c:v>
                </c:pt>
                <c:pt idx="710">
                  <c:v>2247.4571026722924</c:v>
                </c:pt>
                <c:pt idx="711">
                  <c:v>2247.4087078651687</c:v>
                </c:pt>
                <c:pt idx="712">
                  <c:v>2247.2805049088361</c:v>
                </c:pt>
                <c:pt idx="713">
                  <c:v>2247.6134453781515</c:v>
                </c:pt>
                <c:pt idx="714">
                  <c:v>2248.0279720279718</c:v>
                </c:pt>
                <c:pt idx="715">
                  <c:v>2247.4664804469276</c:v>
                </c:pt>
                <c:pt idx="716">
                  <c:v>2247.0697350069736</c:v>
                </c:pt>
                <c:pt idx="717">
                  <c:v>2247.2952646239555</c:v>
                </c:pt>
                <c:pt idx="718">
                  <c:v>2246.9485396383866</c:v>
                </c:pt>
                <c:pt idx="719">
                  <c:v>2247.5597222222223</c:v>
                </c:pt>
                <c:pt idx="720">
                  <c:v>2247.7780859916784</c:v>
                </c:pt>
                <c:pt idx="721">
                  <c:v>2247.8864265927978</c:v>
                </c:pt>
                <c:pt idx="722">
                  <c:v>2247.5822959889351</c:v>
                </c:pt>
                <c:pt idx="723">
                  <c:v>2246.790055248619</c:v>
                </c:pt>
                <c:pt idx="724">
                  <c:v>2246.8937931034484</c:v>
                </c:pt>
                <c:pt idx="725">
                  <c:v>2247.4573002754819</c:v>
                </c:pt>
                <c:pt idx="726">
                  <c:v>2247.2022008253093</c:v>
                </c:pt>
                <c:pt idx="727">
                  <c:v>2246.8406593406594</c:v>
                </c:pt>
                <c:pt idx="728">
                  <c:v>2247.1646090534978</c:v>
                </c:pt>
                <c:pt idx="729">
                  <c:v>2247.9205479452053</c:v>
                </c:pt>
                <c:pt idx="730">
                  <c:v>2248.1381668946647</c:v>
                </c:pt>
                <c:pt idx="731">
                  <c:v>2247.6051912568305</c:v>
                </c:pt>
                <c:pt idx="732">
                  <c:v>2247.2223738062758</c:v>
                </c:pt>
                <c:pt idx="733">
                  <c:v>2246.5367847411444</c:v>
                </c:pt>
                <c:pt idx="734">
                  <c:v>2246.2380952380954</c:v>
                </c:pt>
                <c:pt idx="735">
                  <c:v>2245.9741847826085</c:v>
                </c:pt>
                <c:pt idx="736">
                  <c:v>2246.0529172320216</c:v>
                </c:pt>
                <c:pt idx="737">
                  <c:v>2245.9119241192411</c:v>
                </c:pt>
                <c:pt idx="738">
                  <c:v>2246.4709066305818</c:v>
                </c:pt>
                <c:pt idx="739">
                  <c:v>2246.8391891891893</c:v>
                </c:pt>
                <c:pt idx="740">
                  <c:v>2246.6315789473683</c:v>
                </c:pt>
                <c:pt idx="741">
                  <c:v>2246.5309973045823</c:v>
                </c:pt>
                <c:pt idx="742">
                  <c:v>2246.7523553162855</c:v>
                </c:pt>
                <c:pt idx="743">
                  <c:v>2246.6774193548385</c:v>
                </c:pt>
                <c:pt idx="744">
                  <c:v>2247.0161073825502</c:v>
                </c:pt>
                <c:pt idx="745">
                  <c:v>2247.3847184986594</c:v>
                </c:pt>
                <c:pt idx="746">
                  <c:v>2247.5662650602408</c:v>
                </c:pt>
                <c:pt idx="747">
                  <c:v>2247.4104278074865</c:v>
                </c:pt>
                <c:pt idx="748">
                  <c:v>2247.7863818424566</c:v>
                </c:pt>
                <c:pt idx="749">
                  <c:v>2248.328</c:v>
                </c:pt>
                <c:pt idx="750">
                  <c:v>2248.1770972037284</c:v>
                </c:pt>
                <c:pt idx="751">
                  <c:v>2248.2539893617022</c:v>
                </c:pt>
                <c:pt idx="752">
                  <c:v>2248.3665338645419</c:v>
                </c:pt>
                <c:pt idx="753">
                  <c:v>2248.7851458885943</c:v>
                </c:pt>
                <c:pt idx="754">
                  <c:v>2248.3708609271525</c:v>
                </c:pt>
                <c:pt idx="755">
                  <c:v>2248.0119047619046</c:v>
                </c:pt>
                <c:pt idx="756">
                  <c:v>2248.204755614267</c:v>
                </c:pt>
                <c:pt idx="757">
                  <c:v>2247.8469656992083</c:v>
                </c:pt>
                <c:pt idx="758">
                  <c:v>2247.5691699604745</c:v>
                </c:pt>
                <c:pt idx="759">
                  <c:v>2247.3302631578949</c:v>
                </c:pt>
                <c:pt idx="760">
                  <c:v>2247.0525624178713</c:v>
                </c:pt>
                <c:pt idx="761">
                  <c:v>2247.5538057742783</c:v>
                </c:pt>
                <c:pt idx="762">
                  <c:v>2247.5727391874179</c:v>
                </c:pt>
                <c:pt idx="763">
                  <c:v>2248.1989528795812</c:v>
                </c:pt>
                <c:pt idx="764">
                  <c:v>2248.453594771242</c:v>
                </c:pt>
                <c:pt idx="765">
                  <c:v>2248.0026109660575</c:v>
                </c:pt>
                <c:pt idx="766">
                  <c:v>2247.9048239895696</c:v>
                </c:pt>
                <c:pt idx="767">
                  <c:v>2247.63671875</c:v>
                </c:pt>
                <c:pt idx="768">
                  <c:v>2248.185955786736</c:v>
                </c:pt>
                <c:pt idx="769">
                  <c:v>2248.4701298701298</c:v>
                </c:pt>
                <c:pt idx="770">
                  <c:v>2248.4059662775617</c:v>
                </c:pt>
                <c:pt idx="771">
                  <c:v>2247.5621761658031</c:v>
                </c:pt>
                <c:pt idx="772">
                  <c:v>2247.3622250970247</c:v>
                </c:pt>
                <c:pt idx="773">
                  <c:v>2247.0516795865633</c:v>
                </c:pt>
                <c:pt idx="774">
                  <c:v>2247.2374193548385</c:v>
                </c:pt>
                <c:pt idx="775">
                  <c:v>2247.0115979381444</c:v>
                </c:pt>
                <c:pt idx="776">
                  <c:v>2247.065637065637</c:v>
                </c:pt>
                <c:pt idx="777">
                  <c:v>2246.8277634961441</c:v>
                </c:pt>
                <c:pt idx="778">
                  <c:v>2246.3581514762518</c:v>
                </c:pt>
                <c:pt idx="779">
                  <c:v>2245.9910256410258</c:v>
                </c:pt>
                <c:pt idx="780">
                  <c:v>2246.0268886043532</c:v>
                </c:pt>
                <c:pt idx="781">
                  <c:v>2245.7915601023019</c:v>
                </c:pt>
                <c:pt idx="782">
                  <c:v>2245.3065134099616</c:v>
                </c:pt>
                <c:pt idx="783">
                  <c:v>2245.5599489795918</c:v>
                </c:pt>
                <c:pt idx="784">
                  <c:v>2245.5019108280253</c:v>
                </c:pt>
                <c:pt idx="785">
                  <c:v>2245.3702290076335</c:v>
                </c:pt>
                <c:pt idx="786">
                  <c:v>2245.4815756035578</c:v>
                </c:pt>
                <c:pt idx="787">
                  <c:v>2245.4086294416243</c:v>
                </c:pt>
                <c:pt idx="788">
                  <c:v>2245.6742712294044</c:v>
                </c:pt>
                <c:pt idx="789">
                  <c:v>2244.932911392405</c:v>
                </c:pt>
                <c:pt idx="790">
                  <c:v>2245.0859671302151</c:v>
                </c:pt>
                <c:pt idx="791">
                  <c:v>2245.162878787879</c:v>
                </c:pt>
                <c:pt idx="792">
                  <c:v>2245.4539722572508</c:v>
                </c:pt>
                <c:pt idx="793">
                  <c:v>2245.9760705289673</c:v>
                </c:pt>
                <c:pt idx="794">
                  <c:v>2245.290566037736</c:v>
                </c:pt>
                <c:pt idx="795">
                  <c:v>2245.0891959798996</c:v>
                </c:pt>
                <c:pt idx="796">
                  <c:v>2245.1882057716439</c:v>
                </c:pt>
                <c:pt idx="797">
                  <c:v>2245.7343358395988</c:v>
                </c:pt>
                <c:pt idx="798">
                  <c:v>2245.8010012515642</c:v>
                </c:pt>
                <c:pt idx="799">
                  <c:v>2246.4237499999999</c:v>
                </c:pt>
                <c:pt idx="800">
                  <c:v>2246.2659176029961</c:v>
                </c:pt>
                <c:pt idx="801">
                  <c:v>2246.1658354114711</c:v>
                </c:pt>
                <c:pt idx="802">
                  <c:v>2245.8953922789538</c:v>
                </c:pt>
                <c:pt idx="803">
                  <c:v>2246.1728855721394</c:v>
                </c:pt>
                <c:pt idx="804">
                  <c:v>2245.7987577639751</c:v>
                </c:pt>
                <c:pt idx="805">
                  <c:v>2246.3486352357322</c:v>
                </c:pt>
                <c:pt idx="806">
                  <c:v>2246.3432465923174</c:v>
                </c:pt>
                <c:pt idx="807">
                  <c:v>2246.5495049504952</c:v>
                </c:pt>
                <c:pt idx="808">
                  <c:v>2246.8467243510509</c:v>
                </c:pt>
                <c:pt idx="809">
                  <c:v>2246.2271604938273</c:v>
                </c:pt>
                <c:pt idx="810">
                  <c:v>2245.8520345252773</c:v>
                </c:pt>
                <c:pt idx="811">
                  <c:v>2246.4753694581282</c:v>
                </c:pt>
                <c:pt idx="812">
                  <c:v>2246.6248462484623</c:v>
                </c:pt>
                <c:pt idx="813">
                  <c:v>2247.0331695331697</c:v>
                </c:pt>
                <c:pt idx="814">
                  <c:v>2247.4895705521471</c:v>
                </c:pt>
                <c:pt idx="815">
                  <c:v>2247.3848039215686</c:v>
                </c:pt>
                <c:pt idx="816">
                  <c:v>2247.3145654834761</c:v>
                </c:pt>
                <c:pt idx="817">
                  <c:v>2247.8557457212714</c:v>
                </c:pt>
                <c:pt idx="818">
                  <c:v>2248.5506715506717</c:v>
                </c:pt>
                <c:pt idx="819">
                  <c:v>2248.1585365853657</c:v>
                </c:pt>
                <c:pt idx="820">
                  <c:v>2248.1266747868453</c:v>
                </c:pt>
                <c:pt idx="821">
                  <c:v>2247.8515815085157</c:v>
                </c:pt>
                <c:pt idx="822">
                  <c:v>2247.6415552855406</c:v>
                </c:pt>
                <c:pt idx="823">
                  <c:v>2247.9174757281553</c:v>
                </c:pt>
                <c:pt idx="824">
                  <c:v>2248.4327272727273</c:v>
                </c:pt>
                <c:pt idx="825">
                  <c:v>2248.7191283292977</c:v>
                </c:pt>
                <c:pt idx="826">
                  <c:v>2249.0193470374847</c:v>
                </c:pt>
                <c:pt idx="827">
                  <c:v>2248.467391304348</c:v>
                </c:pt>
                <c:pt idx="828">
                  <c:v>2249.0784077201447</c:v>
                </c:pt>
                <c:pt idx="829">
                  <c:v>2248.7746987951809</c:v>
                </c:pt>
                <c:pt idx="830">
                  <c:v>2248.8122743682311</c:v>
                </c:pt>
                <c:pt idx="831">
                  <c:v>2248.40625</c:v>
                </c:pt>
                <c:pt idx="832">
                  <c:v>2248.7190876350542</c:v>
                </c:pt>
                <c:pt idx="833">
                  <c:v>2249.242206235012</c:v>
                </c:pt>
                <c:pt idx="834">
                  <c:v>2249.6251497005987</c:v>
                </c:pt>
                <c:pt idx="835">
                  <c:v>2248.9210526315787</c:v>
                </c:pt>
                <c:pt idx="836">
                  <c:v>2249.0776583034649</c:v>
                </c:pt>
                <c:pt idx="837">
                  <c:v>2249.2505966587114</c:v>
                </c:pt>
                <c:pt idx="838">
                  <c:v>2249.0333730631705</c:v>
                </c:pt>
                <c:pt idx="839">
                  <c:v>2249.2595238095237</c:v>
                </c:pt>
                <c:pt idx="840">
                  <c:v>2249.0511296076102</c:v>
                </c:pt>
                <c:pt idx="841">
                  <c:v>2249.0498812351543</c:v>
                </c:pt>
                <c:pt idx="842">
                  <c:v>2248.8706998813759</c:v>
                </c:pt>
                <c:pt idx="843">
                  <c:v>2248.5308056872036</c:v>
                </c:pt>
                <c:pt idx="844">
                  <c:v>2249.0177514792899</c:v>
                </c:pt>
                <c:pt idx="845">
                  <c:v>2249.6903073286053</c:v>
                </c:pt>
                <c:pt idx="846">
                  <c:v>2249.2573789846515</c:v>
                </c:pt>
                <c:pt idx="847">
                  <c:v>2249.3018867924529</c:v>
                </c:pt>
                <c:pt idx="848">
                  <c:v>2249.1248527679622</c:v>
                </c:pt>
                <c:pt idx="849">
                  <c:v>2249.6470588235293</c:v>
                </c:pt>
                <c:pt idx="850">
                  <c:v>2249.352526439483</c:v>
                </c:pt>
                <c:pt idx="851">
                  <c:v>2248.8450704225352</c:v>
                </c:pt>
                <c:pt idx="852">
                  <c:v>2249.2590855803046</c:v>
                </c:pt>
                <c:pt idx="853">
                  <c:v>2249.4145199063232</c:v>
                </c:pt>
                <c:pt idx="854">
                  <c:v>2249.5836257309943</c:v>
                </c:pt>
                <c:pt idx="855">
                  <c:v>2249.075934579439</c:v>
                </c:pt>
                <c:pt idx="856">
                  <c:v>2249.189031505251</c:v>
                </c:pt>
                <c:pt idx="857">
                  <c:v>2248.8298368298369</c:v>
                </c:pt>
                <c:pt idx="858">
                  <c:v>2249.128055878929</c:v>
                </c:pt>
                <c:pt idx="859">
                  <c:v>2249.1837209302325</c:v>
                </c:pt>
                <c:pt idx="860">
                  <c:v>2249.320557491289</c:v>
                </c:pt>
                <c:pt idx="861">
                  <c:v>2249.0429234338749</c:v>
                </c:pt>
                <c:pt idx="862">
                  <c:v>2248.7473928157588</c:v>
                </c:pt>
                <c:pt idx="863">
                  <c:v>2248.837962962963</c:v>
                </c:pt>
                <c:pt idx="864">
                  <c:v>2248.4809248554911</c:v>
                </c:pt>
                <c:pt idx="865">
                  <c:v>2248.6212471131639</c:v>
                </c:pt>
                <c:pt idx="866">
                  <c:v>2248.5778546712804</c:v>
                </c:pt>
                <c:pt idx="867">
                  <c:v>2248.3433179723502</c:v>
                </c:pt>
                <c:pt idx="868">
                  <c:v>2247.9171461449941</c:v>
                </c:pt>
                <c:pt idx="869">
                  <c:v>2248.3747126436783</c:v>
                </c:pt>
                <c:pt idx="870">
                  <c:v>2248.9104477611941</c:v>
                </c:pt>
                <c:pt idx="871">
                  <c:v>2249.3772935779816</c:v>
                </c:pt>
                <c:pt idx="872">
                  <c:v>2249.2439862542956</c:v>
                </c:pt>
                <c:pt idx="873">
                  <c:v>2249.7848970251716</c:v>
                </c:pt>
                <c:pt idx="874">
                  <c:v>2249.8960000000002</c:v>
                </c:pt>
                <c:pt idx="875">
                  <c:v>2250.0605022831051</c:v>
                </c:pt>
                <c:pt idx="876">
                  <c:v>2250.3158494868871</c:v>
                </c:pt>
                <c:pt idx="877">
                  <c:v>2250.2232346241458</c:v>
                </c:pt>
                <c:pt idx="878">
                  <c:v>2250.4357224118316</c:v>
                </c:pt>
                <c:pt idx="879">
                  <c:v>2250.6374999999998</c:v>
                </c:pt>
                <c:pt idx="880">
                  <c:v>2251.1021566401814</c:v>
                </c:pt>
                <c:pt idx="881">
                  <c:v>2250.764172335601</c:v>
                </c:pt>
                <c:pt idx="882">
                  <c:v>2250.4530011325028</c:v>
                </c:pt>
                <c:pt idx="883">
                  <c:v>2250.6221719457012</c:v>
                </c:pt>
                <c:pt idx="884">
                  <c:v>2250.4146892655367</c:v>
                </c:pt>
                <c:pt idx="885">
                  <c:v>2250.9142212189618</c:v>
                </c:pt>
                <c:pt idx="886">
                  <c:v>2251.5005636978581</c:v>
                </c:pt>
                <c:pt idx="887">
                  <c:v>2251.8254504504503</c:v>
                </c:pt>
                <c:pt idx="888">
                  <c:v>2251.3858267716537</c:v>
                </c:pt>
                <c:pt idx="889">
                  <c:v>2251.9078651685395</c:v>
                </c:pt>
                <c:pt idx="890">
                  <c:v>2252.5061728395062</c:v>
                </c:pt>
                <c:pt idx="891">
                  <c:v>2252.3609865470853</c:v>
                </c:pt>
                <c:pt idx="892">
                  <c:v>2252.0380739081747</c:v>
                </c:pt>
                <c:pt idx="893">
                  <c:v>2251.903803131991</c:v>
                </c:pt>
                <c:pt idx="894">
                  <c:v>2252.0335195530724</c:v>
                </c:pt>
                <c:pt idx="895">
                  <c:v>2251.8962053571427</c:v>
                </c:pt>
                <c:pt idx="896">
                  <c:v>2251.9230769230771</c:v>
                </c:pt>
                <c:pt idx="897">
                  <c:v>2252.0723830734964</c:v>
                </c:pt>
                <c:pt idx="898">
                  <c:v>2252.0422691879867</c:v>
                </c:pt>
                <c:pt idx="899">
                  <c:v>2251.5366666666669</c:v>
                </c:pt>
                <c:pt idx="900">
                  <c:v>2251.5560488346282</c:v>
                </c:pt>
                <c:pt idx="901">
                  <c:v>2251.3558758314857</c:v>
                </c:pt>
                <c:pt idx="902">
                  <c:v>2251.0919158361021</c:v>
                </c:pt>
                <c:pt idx="903">
                  <c:v>2251.6891592920356</c:v>
                </c:pt>
                <c:pt idx="904">
                  <c:v>2251.5204419889501</c:v>
                </c:pt>
                <c:pt idx="905">
                  <c:v>2250.997792494481</c:v>
                </c:pt>
                <c:pt idx="906">
                  <c:v>2250.9459757442119</c:v>
                </c:pt>
                <c:pt idx="907">
                  <c:v>2251.320484581498</c:v>
                </c:pt>
                <c:pt idx="908">
                  <c:v>2251.3476347634764</c:v>
                </c:pt>
                <c:pt idx="909">
                  <c:v>2251.0274725274726</c:v>
                </c:pt>
                <c:pt idx="910">
                  <c:v>2251.2502744237104</c:v>
                </c:pt>
                <c:pt idx="911">
                  <c:v>2251.6359649122805</c:v>
                </c:pt>
                <c:pt idx="912">
                  <c:v>2251.5826944140199</c:v>
                </c:pt>
                <c:pt idx="913">
                  <c:v>2251.668490153173</c:v>
                </c:pt>
                <c:pt idx="914">
                  <c:v>2251.622950819672</c:v>
                </c:pt>
                <c:pt idx="915">
                  <c:v>2251.3515283842794</c:v>
                </c:pt>
                <c:pt idx="916">
                  <c:v>2250.9683751363141</c:v>
                </c:pt>
                <c:pt idx="917">
                  <c:v>2250.7952069716775</c:v>
                </c:pt>
                <c:pt idx="918">
                  <c:v>2250.3101196953212</c:v>
                </c:pt>
                <c:pt idx="919">
                  <c:v>2250.3728260869566</c:v>
                </c:pt>
                <c:pt idx="920">
                  <c:v>2250.5776330076005</c:v>
                </c:pt>
                <c:pt idx="921">
                  <c:v>2250.8600867678961</c:v>
                </c:pt>
                <c:pt idx="922">
                  <c:v>2250.9924160346695</c:v>
                </c:pt>
                <c:pt idx="923">
                  <c:v>2251.0530303030305</c:v>
                </c:pt>
                <c:pt idx="924">
                  <c:v>2250.785945945946</c:v>
                </c:pt>
                <c:pt idx="925">
                  <c:v>2251.0421166306696</c:v>
                </c:pt>
                <c:pt idx="926">
                  <c:v>2250.6030204962244</c:v>
                </c:pt>
                <c:pt idx="927">
                  <c:v>2250.8178879310344</c:v>
                </c:pt>
                <c:pt idx="928">
                  <c:v>2250.9052744886976</c:v>
                </c:pt>
                <c:pt idx="929">
                  <c:v>2250.7946236559142</c:v>
                </c:pt>
                <c:pt idx="930">
                  <c:v>2251.0719656283568</c:v>
                </c:pt>
                <c:pt idx="931">
                  <c:v>2251.0729613733906</c:v>
                </c:pt>
                <c:pt idx="932">
                  <c:v>2250.6441586280816</c:v>
                </c:pt>
                <c:pt idx="933">
                  <c:v>2250.3297644539616</c:v>
                </c:pt>
                <c:pt idx="934">
                  <c:v>2250.1165775401068</c:v>
                </c:pt>
                <c:pt idx="935">
                  <c:v>2249.8760683760684</c:v>
                </c:pt>
                <c:pt idx="936">
                  <c:v>2250.0821771611527</c:v>
                </c:pt>
                <c:pt idx="937">
                  <c:v>2250.5074626865671</c:v>
                </c:pt>
                <c:pt idx="938">
                  <c:v>2250.6304579339721</c:v>
                </c:pt>
                <c:pt idx="939">
                  <c:v>2250.2851063829789</c:v>
                </c:pt>
                <c:pt idx="940">
                  <c:v>2250.0988310308185</c:v>
                </c:pt>
                <c:pt idx="941">
                  <c:v>2250.5774946921442</c:v>
                </c:pt>
                <c:pt idx="942">
                  <c:v>2250.6521739130435</c:v>
                </c:pt>
                <c:pt idx="943">
                  <c:v>2250.2288135593221</c:v>
                </c:pt>
                <c:pt idx="944">
                  <c:v>2250.3724867724868</c:v>
                </c:pt>
                <c:pt idx="945">
                  <c:v>2250.9503171247356</c:v>
                </c:pt>
                <c:pt idx="946">
                  <c:v>2250.9704329461456</c:v>
                </c:pt>
                <c:pt idx="947">
                  <c:v>2250.6234177215188</c:v>
                </c:pt>
                <c:pt idx="948">
                  <c:v>2250.9504741833507</c:v>
                </c:pt>
                <c:pt idx="949">
                  <c:v>2251.0389473684208</c:v>
                </c:pt>
                <c:pt idx="950">
                  <c:v>2251.5941114616194</c:v>
                </c:pt>
                <c:pt idx="951">
                  <c:v>2251.9023109243699</c:v>
                </c:pt>
                <c:pt idx="952">
                  <c:v>2251.8887722980062</c:v>
                </c:pt>
                <c:pt idx="953">
                  <c:v>2251.8333333333335</c:v>
                </c:pt>
                <c:pt idx="954">
                  <c:v>2252.4146596858641</c:v>
                </c:pt>
                <c:pt idx="955">
                  <c:v>2252.1976987447697</c:v>
                </c:pt>
                <c:pt idx="956">
                  <c:v>2251.9728317659351</c:v>
                </c:pt>
                <c:pt idx="957">
                  <c:v>2251.3455114822546</c:v>
                </c:pt>
                <c:pt idx="958">
                  <c:v>2251.4087591240877</c:v>
                </c:pt>
                <c:pt idx="959">
                  <c:v>2250.8416666666667</c:v>
                </c:pt>
                <c:pt idx="960">
                  <c:v>2251.0676378772114</c:v>
                </c:pt>
                <c:pt idx="961">
                  <c:v>2250.6652806652805</c:v>
                </c:pt>
                <c:pt idx="962">
                  <c:v>2250.8629283489095</c:v>
                </c:pt>
                <c:pt idx="963">
                  <c:v>2250.3267634854774</c:v>
                </c:pt>
                <c:pt idx="964">
                  <c:v>2250.3264248704663</c:v>
                </c:pt>
                <c:pt idx="965">
                  <c:v>2250.5238095238096</c:v>
                </c:pt>
                <c:pt idx="966">
                  <c:v>2249.913133402275</c:v>
                </c:pt>
                <c:pt idx="967">
                  <c:v>2249.9369834710742</c:v>
                </c:pt>
                <c:pt idx="968">
                  <c:v>2250.4571723426211</c:v>
                </c:pt>
                <c:pt idx="969">
                  <c:v>2250.5752577319586</c:v>
                </c:pt>
                <c:pt idx="970">
                  <c:v>2251.1400617919671</c:v>
                </c:pt>
                <c:pt idx="971">
                  <c:v>2251.3364197530864</c:v>
                </c:pt>
                <c:pt idx="972">
                  <c:v>2251.1428571428573</c:v>
                </c:pt>
                <c:pt idx="973">
                  <c:v>2251.4712525667351</c:v>
                </c:pt>
                <c:pt idx="974">
                  <c:v>2251.2789743589742</c:v>
                </c:pt>
                <c:pt idx="975">
                  <c:v>2251.3719262295081</c:v>
                </c:pt>
                <c:pt idx="976">
                  <c:v>2251.2538382804505</c:v>
                </c:pt>
                <c:pt idx="977">
                  <c:v>2250.7668711656443</c:v>
                </c:pt>
                <c:pt idx="978">
                  <c:v>2250.9050051072522</c:v>
                </c:pt>
                <c:pt idx="979">
                  <c:v>2251.3979591836733</c:v>
                </c:pt>
                <c:pt idx="980">
                  <c:v>2251.7451580020388</c:v>
                </c:pt>
                <c:pt idx="981">
                  <c:v>2251.6150712830959</c:v>
                </c:pt>
                <c:pt idx="982">
                  <c:v>2251.8311291963378</c:v>
                </c:pt>
                <c:pt idx="983">
                  <c:v>2251.6087398373984</c:v>
                </c:pt>
                <c:pt idx="984">
                  <c:v>2251.151269035533</c:v>
                </c:pt>
                <c:pt idx="985">
                  <c:v>2251.0141987829616</c:v>
                </c:pt>
                <c:pt idx="986">
                  <c:v>2250.7497467071935</c:v>
                </c:pt>
                <c:pt idx="987">
                  <c:v>2250.7277327935221</c:v>
                </c:pt>
                <c:pt idx="988">
                  <c:v>2250.3528816986855</c:v>
                </c:pt>
                <c:pt idx="989">
                  <c:v>2250.2151515151513</c:v>
                </c:pt>
                <c:pt idx="990">
                  <c:v>2250.3743693239153</c:v>
                </c:pt>
                <c:pt idx="991">
                  <c:v>2250.6149193548385</c:v>
                </c:pt>
                <c:pt idx="992">
                  <c:v>2250.8650553877142</c:v>
                </c:pt>
                <c:pt idx="993">
                  <c:v>2250.9808853118711</c:v>
                </c:pt>
                <c:pt idx="994">
                  <c:v>2251.0914572864322</c:v>
                </c:pt>
                <c:pt idx="995">
                  <c:v>2250.9116465863453</c:v>
                </c:pt>
                <c:pt idx="996">
                  <c:v>2250.8074222668006</c:v>
                </c:pt>
                <c:pt idx="997">
                  <c:v>2250.3937875751503</c:v>
                </c:pt>
                <c:pt idx="998">
                  <c:v>2250.9609609609611</c:v>
                </c:pt>
                <c:pt idx="999">
                  <c:v>2250.8539999999998</c:v>
                </c:pt>
              </c:numCache>
            </c:numRef>
          </c:yVal>
          <c:smooth val="1"/>
          <c:extLst>
            <c:ext xmlns:c16="http://schemas.microsoft.com/office/drawing/2014/chart" uri="{C3380CC4-5D6E-409C-BE32-E72D297353CC}">
              <c16:uniqueId val="{00000000-48D6-4C1A-87C3-371C4C167268}"/>
            </c:ext>
          </c:extLst>
        </c:ser>
        <c:dLbls>
          <c:showLegendKey val="0"/>
          <c:showVal val="0"/>
          <c:showCatName val="0"/>
          <c:showSerName val="0"/>
          <c:showPercent val="0"/>
          <c:showBubbleSize val="0"/>
        </c:dLbls>
        <c:axId val="1969425711"/>
        <c:axId val="1969426671"/>
      </c:scatterChart>
      <c:valAx>
        <c:axId val="1969425711"/>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426671"/>
        <c:crosses val="autoZero"/>
        <c:crossBetween val="midCat"/>
      </c:valAx>
      <c:valAx>
        <c:axId val="1969426671"/>
        <c:scaling>
          <c:orientation val="minMax"/>
          <c:min val="150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42571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Late No-Shows</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$150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Simulation'!$BZ$6:$BZ$1005</c:f>
              <c:numCache>
                <c:formatCode>0</c:formatCode>
                <c:ptCount val="1000"/>
                <c:pt idx="0">
                  <c:v>3</c:v>
                </c:pt>
                <c:pt idx="1">
                  <c:v>4</c:v>
                </c:pt>
                <c:pt idx="2">
                  <c:v>4</c:v>
                </c:pt>
                <c:pt idx="3">
                  <c:v>3.75</c:v>
                </c:pt>
                <c:pt idx="4">
                  <c:v>3.8</c:v>
                </c:pt>
                <c:pt idx="5">
                  <c:v>3.3333333333333335</c:v>
                </c:pt>
                <c:pt idx="6">
                  <c:v>3</c:v>
                </c:pt>
                <c:pt idx="7">
                  <c:v>3</c:v>
                </c:pt>
                <c:pt idx="8">
                  <c:v>2.7777777777777777</c:v>
                </c:pt>
                <c:pt idx="9">
                  <c:v>2.6</c:v>
                </c:pt>
                <c:pt idx="10">
                  <c:v>2.5454545454545454</c:v>
                </c:pt>
                <c:pt idx="11">
                  <c:v>2.4166666666666665</c:v>
                </c:pt>
                <c:pt idx="12">
                  <c:v>2.3076923076923075</c:v>
                </c:pt>
                <c:pt idx="13">
                  <c:v>2.2142857142857144</c:v>
                </c:pt>
                <c:pt idx="14">
                  <c:v>2.1333333333333333</c:v>
                </c:pt>
                <c:pt idx="15">
                  <c:v>2.375</c:v>
                </c:pt>
                <c:pt idx="16">
                  <c:v>2.2941176470588234</c:v>
                </c:pt>
                <c:pt idx="17">
                  <c:v>2.3888888888888888</c:v>
                </c:pt>
                <c:pt idx="18">
                  <c:v>2.4736842105263159</c:v>
                </c:pt>
                <c:pt idx="19">
                  <c:v>2.4</c:v>
                </c:pt>
                <c:pt idx="20">
                  <c:v>2.3333333333333335</c:v>
                </c:pt>
                <c:pt idx="21">
                  <c:v>2.4545454545454546</c:v>
                </c:pt>
                <c:pt idx="22">
                  <c:v>2.4782608695652173</c:v>
                </c:pt>
                <c:pt idx="23">
                  <c:v>2.4166666666666665</c:v>
                </c:pt>
                <c:pt idx="24">
                  <c:v>2.36</c:v>
                </c:pt>
                <c:pt idx="25">
                  <c:v>2.3461538461538463</c:v>
                </c:pt>
                <c:pt idx="26">
                  <c:v>2.3703703703703702</c:v>
                </c:pt>
                <c:pt idx="27">
                  <c:v>2.3571428571428572</c:v>
                </c:pt>
                <c:pt idx="28">
                  <c:v>2.3103448275862069</c:v>
                </c:pt>
                <c:pt idx="29">
                  <c:v>2.3333333333333335</c:v>
                </c:pt>
                <c:pt idx="30">
                  <c:v>2.2903225806451615</c:v>
                </c:pt>
                <c:pt idx="31">
                  <c:v>2.34375</c:v>
                </c:pt>
                <c:pt idx="32">
                  <c:v>2.3030303030303032</c:v>
                </c:pt>
                <c:pt idx="33">
                  <c:v>2.3823529411764706</c:v>
                </c:pt>
                <c:pt idx="34">
                  <c:v>2.3714285714285714</c:v>
                </c:pt>
                <c:pt idx="35">
                  <c:v>2.3611111111111112</c:v>
                </c:pt>
                <c:pt idx="36">
                  <c:v>2.3243243243243241</c:v>
                </c:pt>
                <c:pt idx="37">
                  <c:v>2.2894736842105261</c:v>
                </c:pt>
                <c:pt idx="38">
                  <c:v>2.358974358974359</c:v>
                </c:pt>
                <c:pt idx="39">
                  <c:v>2.3250000000000002</c:v>
                </c:pt>
                <c:pt idx="40">
                  <c:v>2.3414634146341462</c:v>
                </c:pt>
                <c:pt idx="41">
                  <c:v>2.3095238095238093</c:v>
                </c:pt>
                <c:pt idx="42">
                  <c:v>2.2790697674418605</c:v>
                </c:pt>
                <c:pt idx="43">
                  <c:v>2.25</c:v>
                </c:pt>
                <c:pt idx="44">
                  <c:v>2.2222222222222223</c:v>
                </c:pt>
                <c:pt idx="45">
                  <c:v>2.1956521739130435</c:v>
                </c:pt>
                <c:pt idx="46">
                  <c:v>2.2127659574468086</c:v>
                </c:pt>
                <c:pt idx="47">
                  <c:v>2.1875</c:v>
                </c:pt>
                <c:pt idx="48">
                  <c:v>2.204081632653061</c:v>
                </c:pt>
                <c:pt idx="49">
                  <c:v>2.2000000000000002</c:v>
                </c:pt>
                <c:pt idx="50">
                  <c:v>2.215686274509804</c:v>
                </c:pt>
                <c:pt idx="51">
                  <c:v>2.25</c:v>
                </c:pt>
                <c:pt idx="52">
                  <c:v>2.2264150943396226</c:v>
                </c:pt>
                <c:pt idx="53">
                  <c:v>2.2037037037037037</c:v>
                </c:pt>
                <c:pt idx="54">
                  <c:v>2.2000000000000002</c:v>
                </c:pt>
                <c:pt idx="55">
                  <c:v>2.2142857142857144</c:v>
                </c:pt>
                <c:pt idx="56">
                  <c:v>2.192982456140351</c:v>
                </c:pt>
                <c:pt idx="57">
                  <c:v>2.1896551724137931</c:v>
                </c:pt>
                <c:pt idx="58">
                  <c:v>2.2372881355932202</c:v>
                </c:pt>
                <c:pt idx="59">
                  <c:v>2.2166666666666668</c:v>
                </c:pt>
                <c:pt idx="60">
                  <c:v>2.1967213114754101</c:v>
                </c:pt>
                <c:pt idx="61">
                  <c:v>2.1774193548387095</c:v>
                </c:pt>
                <c:pt idx="62">
                  <c:v>2.1904761904761907</c:v>
                </c:pt>
                <c:pt idx="63">
                  <c:v>2.203125</c:v>
                </c:pt>
                <c:pt idx="64">
                  <c:v>2.2153846153846155</c:v>
                </c:pt>
                <c:pt idx="65">
                  <c:v>2.2424242424242422</c:v>
                </c:pt>
                <c:pt idx="66">
                  <c:v>2.2537313432835822</c:v>
                </c:pt>
                <c:pt idx="67">
                  <c:v>2.2352941176470589</c:v>
                </c:pt>
                <c:pt idx="68">
                  <c:v>2.2318840579710146</c:v>
                </c:pt>
                <c:pt idx="69">
                  <c:v>2.2571428571428571</c:v>
                </c:pt>
                <c:pt idx="70">
                  <c:v>2.2535211267605635</c:v>
                </c:pt>
                <c:pt idx="71">
                  <c:v>2.2361111111111112</c:v>
                </c:pt>
                <c:pt idx="72">
                  <c:v>2.2328767123287672</c:v>
                </c:pt>
                <c:pt idx="73">
                  <c:v>2.2297297297297298</c:v>
                </c:pt>
                <c:pt idx="74">
                  <c:v>2.2266666666666666</c:v>
                </c:pt>
                <c:pt idx="75">
                  <c:v>2.2105263157894739</c:v>
                </c:pt>
                <c:pt idx="76">
                  <c:v>2.1948051948051948</c:v>
                </c:pt>
                <c:pt idx="77">
                  <c:v>2.1923076923076925</c:v>
                </c:pt>
                <c:pt idx="78">
                  <c:v>2.2025316455696204</c:v>
                </c:pt>
                <c:pt idx="79">
                  <c:v>2.2124999999999999</c:v>
                </c:pt>
                <c:pt idx="80">
                  <c:v>2.2098765432098766</c:v>
                </c:pt>
                <c:pt idx="81">
                  <c:v>2.2195121951219514</c:v>
                </c:pt>
                <c:pt idx="82">
                  <c:v>2.2048192771084336</c:v>
                </c:pt>
                <c:pt idx="83">
                  <c:v>2.2023809523809526</c:v>
                </c:pt>
                <c:pt idx="84">
                  <c:v>2.2470588235294118</c:v>
                </c:pt>
                <c:pt idx="85">
                  <c:v>2.2558139534883721</c:v>
                </c:pt>
                <c:pt idx="86">
                  <c:v>2.264367816091954</c:v>
                </c:pt>
                <c:pt idx="87">
                  <c:v>2.2727272727272729</c:v>
                </c:pt>
                <c:pt idx="88">
                  <c:v>2.2584269662921348</c:v>
                </c:pt>
                <c:pt idx="89">
                  <c:v>2.2666666666666666</c:v>
                </c:pt>
                <c:pt idx="90">
                  <c:v>2.2527472527472527</c:v>
                </c:pt>
                <c:pt idx="91">
                  <c:v>2.25</c:v>
                </c:pt>
                <c:pt idx="92">
                  <c:v>2.2580645161290325</c:v>
                </c:pt>
                <c:pt idx="93">
                  <c:v>2.2446808510638299</c:v>
                </c:pt>
                <c:pt idx="94">
                  <c:v>2.2315789473684209</c:v>
                </c:pt>
                <c:pt idx="95">
                  <c:v>2.2395833333333335</c:v>
                </c:pt>
                <c:pt idx="96">
                  <c:v>2.2268041237113403</c:v>
                </c:pt>
                <c:pt idx="97">
                  <c:v>2.2244897959183674</c:v>
                </c:pt>
                <c:pt idx="98">
                  <c:v>2.2121212121212119</c:v>
                </c:pt>
                <c:pt idx="99">
                  <c:v>2.2000000000000002</c:v>
                </c:pt>
                <c:pt idx="100">
                  <c:v>2.2277227722772279</c:v>
                </c:pt>
                <c:pt idx="101">
                  <c:v>2.2254901960784315</c:v>
                </c:pt>
                <c:pt idx="102">
                  <c:v>2.2135922330097086</c:v>
                </c:pt>
                <c:pt idx="103">
                  <c:v>2.2019230769230771</c:v>
                </c:pt>
                <c:pt idx="104">
                  <c:v>2.2285714285714286</c:v>
                </c:pt>
                <c:pt idx="105">
                  <c:v>2.2169811320754715</c:v>
                </c:pt>
                <c:pt idx="106">
                  <c:v>2.2056074766355138</c:v>
                </c:pt>
                <c:pt idx="107">
                  <c:v>2.2037037037037037</c:v>
                </c:pt>
                <c:pt idx="108">
                  <c:v>2.2018348623853212</c:v>
                </c:pt>
                <c:pt idx="109">
                  <c:v>2.1909090909090909</c:v>
                </c:pt>
                <c:pt idx="110">
                  <c:v>2.1801801801801801</c:v>
                </c:pt>
                <c:pt idx="111">
                  <c:v>2.1875</c:v>
                </c:pt>
                <c:pt idx="112">
                  <c:v>2.1858407079646018</c:v>
                </c:pt>
                <c:pt idx="113">
                  <c:v>2.2017543859649122</c:v>
                </c:pt>
                <c:pt idx="114">
                  <c:v>2.2000000000000002</c:v>
                </c:pt>
                <c:pt idx="115">
                  <c:v>2.1982758620689653</c:v>
                </c:pt>
                <c:pt idx="116">
                  <c:v>2.2051282051282053</c:v>
                </c:pt>
                <c:pt idx="117">
                  <c:v>2.1949152542372881</c:v>
                </c:pt>
                <c:pt idx="118">
                  <c:v>2.2016806722689077</c:v>
                </c:pt>
                <c:pt idx="119">
                  <c:v>2.1916666666666669</c:v>
                </c:pt>
                <c:pt idx="120">
                  <c:v>2.1818181818181817</c:v>
                </c:pt>
                <c:pt idx="121">
                  <c:v>2.1885245901639343</c:v>
                </c:pt>
                <c:pt idx="122">
                  <c:v>2.178861788617886</c:v>
                </c:pt>
                <c:pt idx="123">
                  <c:v>2.185483870967742</c:v>
                </c:pt>
                <c:pt idx="124">
                  <c:v>2.1920000000000002</c:v>
                </c:pt>
                <c:pt idx="125">
                  <c:v>2.1904761904761907</c:v>
                </c:pt>
                <c:pt idx="126">
                  <c:v>2.204724409448819</c:v>
                </c:pt>
                <c:pt idx="127">
                  <c:v>2.1953125</c:v>
                </c:pt>
                <c:pt idx="128">
                  <c:v>2.1860465116279069</c:v>
                </c:pt>
                <c:pt idx="129">
                  <c:v>2.1769230769230767</c:v>
                </c:pt>
                <c:pt idx="130">
                  <c:v>2.1832061068702289</c:v>
                </c:pt>
                <c:pt idx="131">
                  <c:v>2.1893939393939394</c:v>
                </c:pt>
                <c:pt idx="132">
                  <c:v>2.1879699248120299</c:v>
                </c:pt>
                <c:pt idx="133">
                  <c:v>2.1791044776119404</c:v>
                </c:pt>
                <c:pt idx="134">
                  <c:v>2.1851851851851851</c:v>
                </c:pt>
                <c:pt idx="135">
                  <c:v>2.1911764705882355</c:v>
                </c:pt>
                <c:pt idx="136">
                  <c:v>2.1970802919708028</c:v>
                </c:pt>
                <c:pt idx="137">
                  <c:v>2.1884057971014492</c:v>
                </c:pt>
                <c:pt idx="138">
                  <c:v>2.1798561151079139</c:v>
                </c:pt>
                <c:pt idx="139">
                  <c:v>2.1857142857142855</c:v>
                </c:pt>
                <c:pt idx="140">
                  <c:v>2.1773049645390072</c:v>
                </c:pt>
                <c:pt idx="141">
                  <c:v>2.1690140845070425</c:v>
                </c:pt>
                <c:pt idx="142">
                  <c:v>2.1678321678321679</c:v>
                </c:pt>
                <c:pt idx="143">
                  <c:v>2.1597222222222223</c:v>
                </c:pt>
                <c:pt idx="144">
                  <c:v>2.1517241379310343</c:v>
                </c:pt>
                <c:pt idx="145">
                  <c:v>2.1506849315068495</c:v>
                </c:pt>
                <c:pt idx="146">
                  <c:v>2.1564625850340136</c:v>
                </c:pt>
                <c:pt idx="147">
                  <c:v>2.1486486486486487</c:v>
                </c:pt>
                <c:pt idx="148">
                  <c:v>2.1543624161073827</c:v>
                </c:pt>
                <c:pt idx="149">
                  <c:v>2.1533333333333333</c:v>
                </c:pt>
                <c:pt idx="150">
                  <c:v>2.1589403973509933</c:v>
                </c:pt>
                <c:pt idx="151">
                  <c:v>2.1513157894736841</c:v>
                </c:pt>
                <c:pt idx="152">
                  <c:v>2.1437908496732025</c:v>
                </c:pt>
                <c:pt idx="153">
                  <c:v>2.1363636363636362</c:v>
                </c:pt>
                <c:pt idx="154">
                  <c:v>2.129032258064516</c:v>
                </c:pt>
                <c:pt idx="155">
                  <c:v>2.1474358974358974</c:v>
                </c:pt>
                <c:pt idx="156">
                  <c:v>2.1528662420382165</c:v>
                </c:pt>
                <c:pt idx="157">
                  <c:v>2.1518987341772151</c:v>
                </c:pt>
                <c:pt idx="158">
                  <c:v>2.1446540880503147</c:v>
                </c:pt>
                <c:pt idx="159">
                  <c:v>2.1375000000000002</c:v>
                </c:pt>
                <c:pt idx="160">
                  <c:v>2.1304347826086958</c:v>
                </c:pt>
                <c:pt idx="161">
                  <c:v>2.1234567901234569</c:v>
                </c:pt>
                <c:pt idx="162">
                  <c:v>2.1226993865030677</c:v>
                </c:pt>
                <c:pt idx="163">
                  <c:v>2.1341463414634148</c:v>
                </c:pt>
                <c:pt idx="164">
                  <c:v>2.1272727272727274</c:v>
                </c:pt>
                <c:pt idx="165">
                  <c:v>2.1325301204819276</c:v>
                </c:pt>
                <c:pt idx="166">
                  <c:v>2.125748502994012</c:v>
                </c:pt>
                <c:pt idx="167">
                  <c:v>2.1190476190476191</c:v>
                </c:pt>
                <c:pt idx="168">
                  <c:v>2.1242603550295858</c:v>
                </c:pt>
                <c:pt idx="169">
                  <c:v>2.1294117647058823</c:v>
                </c:pt>
                <c:pt idx="170">
                  <c:v>2.134502923976608</c:v>
                </c:pt>
                <c:pt idx="171">
                  <c:v>2.13953488372093</c:v>
                </c:pt>
                <c:pt idx="172">
                  <c:v>2.1445086705202314</c:v>
                </c:pt>
                <c:pt idx="173">
                  <c:v>2.1436781609195403</c:v>
                </c:pt>
                <c:pt idx="174">
                  <c:v>2.1485714285714286</c:v>
                </c:pt>
                <c:pt idx="175">
                  <c:v>2.1477272727272729</c:v>
                </c:pt>
                <c:pt idx="176">
                  <c:v>2.152542372881356</c:v>
                </c:pt>
                <c:pt idx="177">
                  <c:v>2.1629213483146068</c:v>
                </c:pt>
                <c:pt idx="178">
                  <c:v>2.1731843575418996</c:v>
                </c:pt>
                <c:pt idx="179">
                  <c:v>2.1666666666666665</c:v>
                </c:pt>
                <c:pt idx="180">
                  <c:v>2.165745856353591</c:v>
                </c:pt>
                <c:pt idx="181">
                  <c:v>2.1593406593406592</c:v>
                </c:pt>
                <c:pt idx="182">
                  <c:v>2.1639344262295084</c:v>
                </c:pt>
                <c:pt idx="183">
                  <c:v>2.1576086956521738</c:v>
                </c:pt>
                <c:pt idx="184">
                  <c:v>2.1513513513513511</c:v>
                </c:pt>
                <c:pt idx="185">
                  <c:v>2.150537634408602</c:v>
                </c:pt>
                <c:pt idx="186">
                  <c:v>2.144385026737968</c:v>
                </c:pt>
                <c:pt idx="187">
                  <c:v>2.1489361702127661</c:v>
                </c:pt>
                <c:pt idx="188">
                  <c:v>2.1534391534391535</c:v>
                </c:pt>
                <c:pt idx="189">
                  <c:v>2.1526315789473682</c:v>
                </c:pt>
                <c:pt idx="190">
                  <c:v>2.1518324607329844</c:v>
                </c:pt>
                <c:pt idx="191">
                  <c:v>2.1458333333333335</c:v>
                </c:pt>
                <c:pt idx="192">
                  <c:v>2.145077720207254</c:v>
                </c:pt>
                <c:pt idx="193">
                  <c:v>2.1391752577319587</c:v>
                </c:pt>
                <c:pt idx="194">
                  <c:v>2.1384615384615384</c:v>
                </c:pt>
                <c:pt idx="195">
                  <c:v>2.1377551020408165</c:v>
                </c:pt>
                <c:pt idx="196">
                  <c:v>2.1522842639593907</c:v>
                </c:pt>
                <c:pt idx="197">
                  <c:v>2.1565656565656566</c:v>
                </c:pt>
                <c:pt idx="198">
                  <c:v>2.1507537688442211</c:v>
                </c:pt>
                <c:pt idx="199">
                  <c:v>2.145</c:v>
                </c:pt>
                <c:pt idx="200">
                  <c:v>2.144278606965174</c:v>
                </c:pt>
                <c:pt idx="201">
                  <c:v>2.1386138613861387</c:v>
                </c:pt>
                <c:pt idx="202">
                  <c:v>2.1428571428571428</c:v>
                </c:pt>
                <c:pt idx="203">
                  <c:v>2.1470588235294117</c:v>
                </c:pt>
                <c:pt idx="204">
                  <c:v>2.1463414634146343</c:v>
                </c:pt>
                <c:pt idx="205">
                  <c:v>2.1553398058252426</c:v>
                </c:pt>
                <c:pt idx="206">
                  <c:v>2.1642512077294684</c:v>
                </c:pt>
                <c:pt idx="207">
                  <c:v>2.1682692307692308</c:v>
                </c:pt>
                <c:pt idx="208">
                  <c:v>2.1674641148325358</c:v>
                </c:pt>
                <c:pt idx="209">
                  <c:v>2.1666666666666665</c:v>
                </c:pt>
                <c:pt idx="210">
                  <c:v>2.1611374407582939</c:v>
                </c:pt>
                <c:pt idx="211">
                  <c:v>2.1650943396226414</c:v>
                </c:pt>
                <c:pt idx="212">
                  <c:v>2.164319248826291</c:v>
                </c:pt>
                <c:pt idx="213">
                  <c:v>2.1728971962616823</c:v>
                </c:pt>
                <c:pt idx="214">
                  <c:v>2.1860465116279069</c:v>
                </c:pt>
                <c:pt idx="215">
                  <c:v>2.1805555555555554</c:v>
                </c:pt>
                <c:pt idx="216">
                  <c:v>2.1843317972350231</c:v>
                </c:pt>
                <c:pt idx="217">
                  <c:v>2.1880733944954129</c:v>
                </c:pt>
                <c:pt idx="218">
                  <c:v>2.1872146118721463</c:v>
                </c:pt>
                <c:pt idx="219">
                  <c:v>2.1863636363636365</c:v>
                </c:pt>
                <c:pt idx="220">
                  <c:v>2.18552036199095</c:v>
                </c:pt>
                <c:pt idx="221">
                  <c:v>2.189189189189189</c:v>
                </c:pt>
                <c:pt idx="222">
                  <c:v>2.1928251121076232</c:v>
                </c:pt>
                <c:pt idx="223">
                  <c:v>2.1964285714285716</c:v>
                </c:pt>
                <c:pt idx="224">
                  <c:v>2.2000000000000002</c:v>
                </c:pt>
                <c:pt idx="225">
                  <c:v>2.1946902654867255</c:v>
                </c:pt>
                <c:pt idx="226">
                  <c:v>2.1982378854625551</c:v>
                </c:pt>
                <c:pt idx="227">
                  <c:v>2.1973684210526314</c:v>
                </c:pt>
                <c:pt idx="228">
                  <c:v>2.1965065502183405</c:v>
                </c:pt>
                <c:pt idx="229">
                  <c:v>2.2000000000000002</c:v>
                </c:pt>
                <c:pt idx="230">
                  <c:v>2.1948051948051948</c:v>
                </c:pt>
                <c:pt idx="231">
                  <c:v>2.2025862068965516</c:v>
                </c:pt>
                <c:pt idx="232">
                  <c:v>2.1974248927038627</c:v>
                </c:pt>
                <c:pt idx="233">
                  <c:v>2.200854700854701</c:v>
                </c:pt>
                <c:pt idx="234">
                  <c:v>2.2000000000000002</c:v>
                </c:pt>
                <c:pt idx="235">
                  <c:v>2.1949152542372881</c:v>
                </c:pt>
                <c:pt idx="236">
                  <c:v>2.2025316455696204</c:v>
                </c:pt>
                <c:pt idx="237">
                  <c:v>2.2142857142857144</c:v>
                </c:pt>
                <c:pt idx="238">
                  <c:v>2.2301255230125525</c:v>
                </c:pt>
                <c:pt idx="239">
                  <c:v>2.2250000000000001</c:v>
                </c:pt>
                <c:pt idx="240">
                  <c:v>2.2323651452282158</c:v>
                </c:pt>
                <c:pt idx="241">
                  <c:v>2.2314049586776861</c:v>
                </c:pt>
                <c:pt idx="242">
                  <c:v>2.2263374485596708</c:v>
                </c:pt>
                <c:pt idx="243">
                  <c:v>2.2254098360655736</c:v>
                </c:pt>
                <c:pt idx="244">
                  <c:v>2.2204081632653061</c:v>
                </c:pt>
                <c:pt idx="245">
                  <c:v>2.2276422764227641</c:v>
                </c:pt>
                <c:pt idx="246">
                  <c:v>2.2348178137651824</c:v>
                </c:pt>
                <c:pt idx="247">
                  <c:v>2.2379032258064515</c:v>
                </c:pt>
                <c:pt idx="248">
                  <c:v>2.2369477911646585</c:v>
                </c:pt>
                <c:pt idx="249">
                  <c:v>2.2400000000000002</c:v>
                </c:pt>
                <c:pt idx="250">
                  <c:v>2.2350597609561751</c:v>
                </c:pt>
                <c:pt idx="251">
                  <c:v>2.2341269841269842</c:v>
                </c:pt>
                <c:pt idx="252">
                  <c:v>2.2450592885375493</c:v>
                </c:pt>
                <c:pt idx="253">
                  <c:v>2.2559055118110236</c:v>
                </c:pt>
                <c:pt idx="254">
                  <c:v>2.2509803921568627</c:v>
                </c:pt>
                <c:pt idx="255">
                  <c:v>2.25390625</c:v>
                </c:pt>
                <c:pt idx="256">
                  <c:v>2.2490272373540856</c:v>
                </c:pt>
                <c:pt idx="257">
                  <c:v>2.2441860465116279</c:v>
                </c:pt>
                <c:pt idx="258">
                  <c:v>2.2471042471042471</c:v>
                </c:pt>
                <c:pt idx="259">
                  <c:v>2.2538461538461538</c:v>
                </c:pt>
                <c:pt idx="260">
                  <c:v>2.2490421455938696</c:v>
                </c:pt>
                <c:pt idx="261">
                  <c:v>2.2480916030534353</c:v>
                </c:pt>
                <c:pt idx="262">
                  <c:v>2.2547528517110265</c:v>
                </c:pt>
                <c:pt idx="263">
                  <c:v>2.25</c:v>
                </c:pt>
                <c:pt idx="264">
                  <c:v>2.2490566037735849</c:v>
                </c:pt>
                <c:pt idx="265">
                  <c:v>2.244360902255639</c:v>
                </c:pt>
                <c:pt idx="266">
                  <c:v>2.2397003745318353</c:v>
                </c:pt>
                <c:pt idx="267">
                  <c:v>2.2425373134328357</c:v>
                </c:pt>
                <c:pt idx="268">
                  <c:v>2.2453531598513012</c:v>
                </c:pt>
                <c:pt idx="269">
                  <c:v>2.2444444444444445</c:v>
                </c:pt>
                <c:pt idx="270">
                  <c:v>2.2398523985239853</c:v>
                </c:pt>
                <c:pt idx="271">
                  <c:v>2.25</c:v>
                </c:pt>
                <c:pt idx="272">
                  <c:v>2.2490842490842491</c:v>
                </c:pt>
                <c:pt idx="273">
                  <c:v>2.2481751824817517</c:v>
                </c:pt>
                <c:pt idx="274">
                  <c:v>2.250909090909091</c:v>
                </c:pt>
                <c:pt idx="275">
                  <c:v>2.25</c:v>
                </c:pt>
                <c:pt idx="276">
                  <c:v>2.2527075812274369</c:v>
                </c:pt>
                <c:pt idx="277">
                  <c:v>2.2482014388489207</c:v>
                </c:pt>
                <c:pt idx="278">
                  <c:v>2.2508960573476702</c:v>
                </c:pt>
                <c:pt idx="279">
                  <c:v>2.25</c:v>
                </c:pt>
                <c:pt idx="280">
                  <c:v>2.2526690391459074</c:v>
                </c:pt>
                <c:pt idx="281">
                  <c:v>2.25177304964539</c:v>
                </c:pt>
                <c:pt idx="282">
                  <c:v>2.2508833922261484</c:v>
                </c:pt>
                <c:pt idx="283">
                  <c:v>2.25</c:v>
                </c:pt>
                <c:pt idx="284">
                  <c:v>2.2456140350877192</c:v>
                </c:pt>
                <c:pt idx="285">
                  <c:v>2.2412587412587412</c:v>
                </c:pt>
                <c:pt idx="286">
                  <c:v>2.2439024390243905</c:v>
                </c:pt>
                <c:pt idx="287">
                  <c:v>2.2465277777777777</c:v>
                </c:pt>
                <c:pt idx="288">
                  <c:v>2.2456747404844291</c:v>
                </c:pt>
                <c:pt idx="289">
                  <c:v>2.2448275862068967</c:v>
                </c:pt>
                <c:pt idx="290">
                  <c:v>2.2439862542955327</c:v>
                </c:pt>
                <c:pt idx="291">
                  <c:v>2.243150684931507</c:v>
                </c:pt>
                <c:pt idx="292">
                  <c:v>2.2389078498293515</c:v>
                </c:pt>
                <c:pt idx="293">
                  <c:v>2.2448979591836733</c:v>
                </c:pt>
                <c:pt idx="294">
                  <c:v>2.2406779661016949</c:v>
                </c:pt>
                <c:pt idx="295">
                  <c:v>2.2364864864864864</c:v>
                </c:pt>
                <c:pt idx="296">
                  <c:v>2.2356902356902357</c:v>
                </c:pt>
                <c:pt idx="297">
                  <c:v>2.2348993288590604</c:v>
                </c:pt>
                <c:pt idx="298">
                  <c:v>2.2307692307692308</c:v>
                </c:pt>
                <c:pt idx="299">
                  <c:v>2.2333333333333334</c:v>
                </c:pt>
                <c:pt idx="300">
                  <c:v>2.2292358803986709</c:v>
                </c:pt>
                <c:pt idx="301">
                  <c:v>2.2284768211920531</c:v>
                </c:pt>
                <c:pt idx="302">
                  <c:v>2.2277227722772279</c:v>
                </c:pt>
                <c:pt idx="303">
                  <c:v>2.2302631578947367</c:v>
                </c:pt>
                <c:pt idx="304">
                  <c:v>2.2295081967213113</c:v>
                </c:pt>
                <c:pt idx="305">
                  <c:v>2.2254901960784315</c:v>
                </c:pt>
                <c:pt idx="306">
                  <c:v>2.221498371335505</c:v>
                </c:pt>
                <c:pt idx="307">
                  <c:v>2.2175324675324677</c:v>
                </c:pt>
                <c:pt idx="308">
                  <c:v>2.2200647249190939</c:v>
                </c:pt>
                <c:pt idx="309">
                  <c:v>2.2161290322580647</c:v>
                </c:pt>
                <c:pt idx="310">
                  <c:v>2.212218649517685</c:v>
                </c:pt>
                <c:pt idx="311">
                  <c:v>2.2115384615384617</c:v>
                </c:pt>
                <c:pt idx="312">
                  <c:v>2.2108626198083066</c:v>
                </c:pt>
                <c:pt idx="313">
                  <c:v>2.2101910828025479</c:v>
                </c:pt>
                <c:pt idx="314">
                  <c:v>2.215873015873016</c:v>
                </c:pt>
                <c:pt idx="315">
                  <c:v>2.2151898734177213</c:v>
                </c:pt>
                <c:pt idx="316">
                  <c:v>2.2176656151419558</c:v>
                </c:pt>
                <c:pt idx="317">
                  <c:v>2.2201257861635222</c:v>
                </c:pt>
                <c:pt idx="318">
                  <c:v>2.2163009404388716</c:v>
                </c:pt>
                <c:pt idx="319">
                  <c:v>2.2156250000000002</c:v>
                </c:pt>
                <c:pt idx="320">
                  <c:v>2.2242990654205608</c:v>
                </c:pt>
                <c:pt idx="321">
                  <c:v>2.2267080745341614</c:v>
                </c:pt>
                <c:pt idx="322">
                  <c:v>2.2291021671826625</c:v>
                </c:pt>
                <c:pt idx="323">
                  <c:v>2.2253086419753085</c:v>
                </c:pt>
                <c:pt idx="324">
                  <c:v>2.2215384615384615</c:v>
                </c:pt>
                <c:pt idx="325">
                  <c:v>2.2208588957055215</c:v>
                </c:pt>
                <c:pt idx="326">
                  <c:v>2.2232415902140672</c:v>
                </c:pt>
                <c:pt idx="327">
                  <c:v>2.225609756097561</c:v>
                </c:pt>
                <c:pt idx="328">
                  <c:v>2.2279635258358663</c:v>
                </c:pt>
                <c:pt idx="329">
                  <c:v>2.2242424242424241</c:v>
                </c:pt>
                <c:pt idx="330">
                  <c:v>2.2205438066465257</c:v>
                </c:pt>
                <c:pt idx="331">
                  <c:v>2.2289156626506026</c:v>
                </c:pt>
                <c:pt idx="332">
                  <c:v>2.2282282282282284</c:v>
                </c:pt>
                <c:pt idx="333">
                  <c:v>2.2275449101796405</c:v>
                </c:pt>
                <c:pt idx="334">
                  <c:v>2.2358208955223882</c:v>
                </c:pt>
                <c:pt idx="335">
                  <c:v>2.2321428571428572</c:v>
                </c:pt>
                <c:pt idx="336">
                  <c:v>2.2314540059347183</c:v>
                </c:pt>
                <c:pt idx="337">
                  <c:v>2.2278106508875739</c:v>
                </c:pt>
                <c:pt idx="338">
                  <c:v>2.2330383480825957</c:v>
                </c:pt>
                <c:pt idx="339">
                  <c:v>2.2323529411764707</c:v>
                </c:pt>
                <c:pt idx="340">
                  <c:v>2.2346041055718473</c:v>
                </c:pt>
                <c:pt idx="341">
                  <c:v>2.2397660818713452</c:v>
                </c:pt>
                <c:pt idx="342">
                  <c:v>2.2361516034985423</c:v>
                </c:pt>
                <c:pt idx="343">
                  <c:v>2.2470930232558142</c:v>
                </c:pt>
                <c:pt idx="344">
                  <c:v>2.2434782608695651</c:v>
                </c:pt>
                <c:pt idx="345">
                  <c:v>2.2427745664739884</c:v>
                </c:pt>
                <c:pt idx="346">
                  <c:v>2.244956772334294</c:v>
                </c:pt>
                <c:pt idx="347">
                  <c:v>2.25</c:v>
                </c:pt>
                <c:pt idx="348">
                  <c:v>2.2464183381088825</c:v>
                </c:pt>
                <c:pt idx="349">
                  <c:v>2.2457142857142856</c:v>
                </c:pt>
                <c:pt idx="350">
                  <c:v>2.2478632478632479</c:v>
                </c:pt>
                <c:pt idx="351">
                  <c:v>2.2443181818181817</c:v>
                </c:pt>
                <c:pt idx="352">
                  <c:v>2.2492917847025495</c:v>
                </c:pt>
                <c:pt idx="353">
                  <c:v>2.2457627118644066</c:v>
                </c:pt>
                <c:pt idx="354">
                  <c:v>2.2450704225352114</c:v>
                </c:pt>
                <c:pt idx="355">
                  <c:v>2.2471910112359552</c:v>
                </c:pt>
                <c:pt idx="356">
                  <c:v>2.2492997198879552</c:v>
                </c:pt>
                <c:pt idx="357">
                  <c:v>2.2486033519553073</c:v>
                </c:pt>
                <c:pt idx="358">
                  <c:v>2.2479108635097491</c:v>
                </c:pt>
                <c:pt idx="359">
                  <c:v>2.2472222222222222</c:v>
                </c:pt>
                <c:pt idx="360">
                  <c:v>2.2493074792243766</c:v>
                </c:pt>
                <c:pt idx="361">
                  <c:v>2.2458563535911602</c:v>
                </c:pt>
                <c:pt idx="362">
                  <c:v>2.2451790633608817</c:v>
                </c:pt>
                <c:pt idx="363">
                  <c:v>2.2472527472527473</c:v>
                </c:pt>
                <c:pt idx="364">
                  <c:v>2.2465753424657535</c:v>
                </c:pt>
                <c:pt idx="365">
                  <c:v>2.2486338797814209</c:v>
                </c:pt>
                <c:pt idx="366">
                  <c:v>2.2479564032697548</c:v>
                </c:pt>
                <c:pt idx="367">
                  <c:v>2.2445652173913042</c:v>
                </c:pt>
                <c:pt idx="368">
                  <c:v>2.2411924119241191</c:v>
                </c:pt>
                <c:pt idx="369">
                  <c:v>2.2405405405405405</c:v>
                </c:pt>
                <c:pt idx="370">
                  <c:v>2.2425876010781671</c:v>
                </c:pt>
                <c:pt idx="371">
                  <c:v>2.239247311827957</c:v>
                </c:pt>
                <c:pt idx="372">
                  <c:v>2.2359249329758715</c:v>
                </c:pt>
                <c:pt idx="373">
                  <c:v>2.2352941176470589</c:v>
                </c:pt>
                <c:pt idx="374">
                  <c:v>2.2426666666666666</c:v>
                </c:pt>
                <c:pt idx="375">
                  <c:v>2.2393617021276597</c:v>
                </c:pt>
                <c:pt idx="376">
                  <c:v>2.2360742705570291</c:v>
                </c:pt>
                <c:pt idx="377">
                  <c:v>2.2354497354497354</c:v>
                </c:pt>
                <c:pt idx="378">
                  <c:v>2.2348284960422165</c:v>
                </c:pt>
                <c:pt idx="379">
                  <c:v>2.2342105263157896</c:v>
                </c:pt>
                <c:pt idx="380">
                  <c:v>2.2362204724409449</c:v>
                </c:pt>
                <c:pt idx="381">
                  <c:v>2.238219895287958</c:v>
                </c:pt>
                <c:pt idx="382">
                  <c:v>2.2349869451697129</c:v>
                </c:pt>
                <c:pt idx="383">
                  <c:v>2.234375</c:v>
                </c:pt>
                <c:pt idx="384">
                  <c:v>2.2337662337662336</c:v>
                </c:pt>
                <c:pt idx="385">
                  <c:v>2.2383419689119171</c:v>
                </c:pt>
                <c:pt idx="386">
                  <c:v>2.2351421188630489</c:v>
                </c:pt>
                <c:pt idx="387">
                  <c:v>2.2371134020618557</c:v>
                </c:pt>
                <c:pt idx="388">
                  <c:v>2.2365038560411312</c:v>
                </c:pt>
                <c:pt idx="389">
                  <c:v>2.2358974358974359</c:v>
                </c:pt>
                <c:pt idx="390">
                  <c:v>2.2404092071611252</c:v>
                </c:pt>
                <c:pt idx="391">
                  <c:v>2.2423469387755102</c:v>
                </c:pt>
                <c:pt idx="392">
                  <c:v>2.2391857506361323</c:v>
                </c:pt>
                <c:pt idx="393">
                  <c:v>2.2436548223350252</c:v>
                </c:pt>
                <c:pt idx="394">
                  <c:v>2.240506329113924</c:v>
                </c:pt>
                <c:pt idx="395">
                  <c:v>2.2424242424242422</c:v>
                </c:pt>
                <c:pt idx="396">
                  <c:v>2.2418136020151134</c:v>
                </c:pt>
                <c:pt idx="397">
                  <c:v>2.2437185929648242</c:v>
                </c:pt>
                <c:pt idx="398">
                  <c:v>2.2456140350877192</c:v>
                </c:pt>
                <c:pt idx="399">
                  <c:v>2.2475000000000001</c:v>
                </c:pt>
                <c:pt idx="400">
                  <c:v>2.2468827930174564</c:v>
                </c:pt>
                <c:pt idx="401">
                  <c:v>2.2512437810945274</c:v>
                </c:pt>
                <c:pt idx="402">
                  <c:v>2.2555831265508686</c:v>
                </c:pt>
                <c:pt idx="403">
                  <c:v>2.2599009900990099</c:v>
                </c:pt>
                <c:pt idx="404">
                  <c:v>2.2617283950617284</c:v>
                </c:pt>
                <c:pt idx="405">
                  <c:v>2.2610837438423643</c:v>
                </c:pt>
                <c:pt idx="406">
                  <c:v>2.2604422604422605</c:v>
                </c:pt>
                <c:pt idx="407">
                  <c:v>2.2598039215686274</c:v>
                </c:pt>
                <c:pt idx="408">
                  <c:v>2.2640586797066016</c:v>
                </c:pt>
                <c:pt idx="409">
                  <c:v>2.2658536585365852</c:v>
                </c:pt>
                <c:pt idx="410">
                  <c:v>2.2676399026763989</c:v>
                </c:pt>
                <c:pt idx="411">
                  <c:v>2.266990291262136</c:v>
                </c:pt>
                <c:pt idx="412">
                  <c:v>2.2736077481840193</c:v>
                </c:pt>
                <c:pt idx="413">
                  <c:v>2.2729468599033815</c:v>
                </c:pt>
                <c:pt idx="414">
                  <c:v>2.2722891566265062</c:v>
                </c:pt>
                <c:pt idx="415">
                  <c:v>2.2716346153846154</c:v>
                </c:pt>
                <c:pt idx="416">
                  <c:v>2.275779376498801</c:v>
                </c:pt>
                <c:pt idx="417">
                  <c:v>2.2751196172248802</c:v>
                </c:pt>
                <c:pt idx="418">
                  <c:v>2.2744630071599046</c:v>
                </c:pt>
                <c:pt idx="419">
                  <c:v>2.2785714285714285</c:v>
                </c:pt>
                <c:pt idx="420">
                  <c:v>2.2802850356294537</c:v>
                </c:pt>
                <c:pt idx="421">
                  <c:v>2.2772511848341233</c:v>
                </c:pt>
                <c:pt idx="422">
                  <c:v>2.2765957446808511</c:v>
                </c:pt>
                <c:pt idx="423">
                  <c:v>2.2783018867924527</c:v>
                </c:pt>
                <c:pt idx="424">
                  <c:v>2.2776470588235296</c:v>
                </c:pt>
                <c:pt idx="425">
                  <c:v>2.279342723004695</c:v>
                </c:pt>
                <c:pt idx="426">
                  <c:v>2.278688524590164</c:v>
                </c:pt>
                <c:pt idx="427">
                  <c:v>2.2757009345794392</c:v>
                </c:pt>
                <c:pt idx="428">
                  <c:v>2.2727272727272729</c:v>
                </c:pt>
                <c:pt idx="429">
                  <c:v>2.2744186046511627</c:v>
                </c:pt>
                <c:pt idx="430">
                  <c:v>2.2737819025522041</c:v>
                </c:pt>
                <c:pt idx="431">
                  <c:v>2.2731481481481484</c:v>
                </c:pt>
                <c:pt idx="432">
                  <c:v>2.2794457274826789</c:v>
                </c:pt>
                <c:pt idx="433">
                  <c:v>2.2834101382488479</c:v>
                </c:pt>
                <c:pt idx="434">
                  <c:v>2.2850574712643676</c:v>
                </c:pt>
                <c:pt idx="435">
                  <c:v>2.2821100917431192</c:v>
                </c:pt>
                <c:pt idx="436">
                  <c:v>2.2860411899313502</c:v>
                </c:pt>
                <c:pt idx="437">
                  <c:v>2.2853881278538815</c:v>
                </c:pt>
                <c:pt idx="438">
                  <c:v>2.2870159453302961</c:v>
                </c:pt>
                <c:pt idx="439">
                  <c:v>2.2886363636363636</c:v>
                </c:pt>
                <c:pt idx="440">
                  <c:v>2.2857142857142856</c:v>
                </c:pt>
                <c:pt idx="441">
                  <c:v>2.2873303167420813</c:v>
                </c:pt>
                <c:pt idx="442">
                  <c:v>2.2866817155756207</c:v>
                </c:pt>
                <c:pt idx="443">
                  <c:v>2.2860360360360361</c:v>
                </c:pt>
                <c:pt idx="444">
                  <c:v>2.2831460674157302</c:v>
                </c:pt>
                <c:pt idx="445">
                  <c:v>2.2847533632286994</c:v>
                </c:pt>
                <c:pt idx="446">
                  <c:v>2.2885906040268456</c:v>
                </c:pt>
                <c:pt idx="447">
                  <c:v>2.2901785714285716</c:v>
                </c:pt>
                <c:pt idx="448">
                  <c:v>2.2873051224944319</c:v>
                </c:pt>
                <c:pt idx="449">
                  <c:v>2.2844444444444445</c:v>
                </c:pt>
                <c:pt idx="450">
                  <c:v>2.2815964523281598</c:v>
                </c:pt>
                <c:pt idx="451">
                  <c:v>2.2809734513274336</c:v>
                </c:pt>
                <c:pt idx="452">
                  <c:v>2.2781456953642385</c:v>
                </c:pt>
                <c:pt idx="453">
                  <c:v>2.2819383259911894</c:v>
                </c:pt>
                <c:pt idx="454">
                  <c:v>2.2835164835164834</c:v>
                </c:pt>
                <c:pt idx="455">
                  <c:v>2.2916666666666665</c:v>
                </c:pt>
                <c:pt idx="456">
                  <c:v>2.288840262582057</c:v>
                </c:pt>
                <c:pt idx="457">
                  <c:v>2.2860262008733625</c:v>
                </c:pt>
                <c:pt idx="458">
                  <c:v>2.2875816993464051</c:v>
                </c:pt>
                <c:pt idx="459">
                  <c:v>2.284782608695652</c:v>
                </c:pt>
                <c:pt idx="460">
                  <c:v>2.2863340563991321</c:v>
                </c:pt>
                <c:pt idx="461">
                  <c:v>2.2900432900432901</c:v>
                </c:pt>
                <c:pt idx="462">
                  <c:v>2.289416846652268</c:v>
                </c:pt>
                <c:pt idx="463">
                  <c:v>2.2866379310344827</c:v>
                </c:pt>
                <c:pt idx="464">
                  <c:v>2.2838709677419353</c:v>
                </c:pt>
                <c:pt idx="465">
                  <c:v>2.2854077253218885</c:v>
                </c:pt>
                <c:pt idx="466">
                  <c:v>2.2847965738758029</c:v>
                </c:pt>
                <c:pt idx="467">
                  <c:v>2.2820512820512819</c:v>
                </c:pt>
                <c:pt idx="468">
                  <c:v>2.2899786780383797</c:v>
                </c:pt>
                <c:pt idx="469">
                  <c:v>2.2893617021276595</c:v>
                </c:pt>
                <c:pt idx="470">
                  <c:v>2.2887473460721868</c:v>
                </c:pt>
                <c:pt idx="471">
                  <c:v>2.2881355932203391</c:v>
                </c:pt>
                <c:pt idx="472">
                  <c:v>2.2854122621564481</c:v>
                </c:pt>
                <c:pt idx="473">
                  <c:v>2.2869198312236287</c:v>
                </c:pt>
                <c:pt idx="474">
                  <c:v>2.2863157894736843</c:v>
                </c:pt>
                <c:pt idx="475">
                  <c:v>2.28781512605042</c:v>
                </c:pt>
                <c:pt idx="476">
                  <c:v>2.2872117400419287</c:v>
                </c:pt>
                <c:pt idx="477">
                  <c:v>2.2887029288702929</c:v>
                </c:pt>
                <c:pt idx="478">
                  <c:v>2.2901878914405009</c:v>
                </c:pt>
                <c:pt idx="479">
                  <c:v>2.2875000000000001</c:v>
                </c:pt>
                <c:pt idx="480">
                  <c:v>2.2869022869022868</c:v>
                </c:pt>
                <c:pt idx="481">
                  <c:v>2.2863070539419086</c:v>
                </c:pt>
                <c:pt idx="482">
                  <c:v>2.2857142857142856</c:v>
                </c:pt>
                <c:pt idx="483">
                  <c:v>2.2851239669421486</c:v>
                </c:pt>
                <c:pt idx="484">
                  <c:v>2.2865979381443298</c:v>
                </c:pt>
                <c:pt idx="485">
                  <c:v>2.2942386831275718</c:v>
                </c:pt>
                <c:pt idx="486">
                  <c:v>2.2936344969199181</c:v>
                </c:pt>
                <c:pt idx="487">
                  <c:v>2.2971311475409837</c:v>
                </c:pt>
                <c:pt idx="488">
                  <c:v>2.294478527607362</c:v>
                </c:pt>
                <c:pt idx="489">
                  <c:v>2.2918367346938777</c:v>
                </c:pt>
                <c:pt idx="490">
                  <c:v>2.2892057026476578</c:v>
                </c:pt>
                <c:pt idx="491">
                  <c:v>2.2926829268292681</c:v>
                </c:pt>
                <c:pt idx="492">
                  <c:v>2.2961460446247464</c:v>
                </c:pt>
                <c:pt idx="493">
                  <c:v>2.2935222672064777</c:v>
                </c:pt>
                <c:pt idx="494">
                  <c:v>2.2989898989898991</c:v>
                </c:pt>
                <c:pt idx="495">
                  <c:v>2.2963709677419355</c:v>
                </c:pt>
                <c:pt idx="496">
                  <c:v>2.2997987927565391</c:v>
                </c:pt>
                <c:pt idx="497">
                  <c:v>2.2971887550200805</c:v>
                </c:pt>
                <c:pt idx="498">
                  <c:v>2.2985971943887775</c:v>
                </c:pt>
                <c:pt idx="499">
                  <c:v>2.3039999999999998</c:v>
                </c:pt>
                <c:pt idx="500">
                  <c:v>2.3013972055888225</c:v>
                </c:pt>
                <c:pt idx="501">
                  <c:v>2.2988047808764942</c:v>
                </c:pt>
                <c:pt idx="502">
                  <c:v>2.304174950298211</c:v>
                </c:pt>
                <c:pt idx="503">
                  <c:v>2.3055555555555554</c:v>
                </c:pt>
                <c:pt idx="504">
                  <c:v>2.3029702970297028</c:v>
                </c:pt>
                <c:pt idx="505">
                  <c:v>2.3023715415019761</c:v>
                </c:pt>
                <c:pt idx="506">
                  <c:v>2.3037475345167655</c:v>
                </c:pt>
                <c:pt idx="507">
                  <c:v>2.3011811023622046</c:v>
                </c:pt>
                <c:pt idx="508">
                  <c:v>2.2986247544204321</c:v>
                </c:pt>
                <c:pt idx="509">
                  <c:v>2.2980392156862743</c:v>
                </c:pt>
                <c:pt idx="510">
                  <c:v>2.2974559686888454</c:v>
                </c:pt>
                <c:pt idx="511">
                  <c:v>2.30078125</c:v>
                </c:pt>
                <c:pt idx="512">
                  <c:v>2.3001949317738792</c:v>
                </c:pt>
                <c:pt idx="513">
                  <c:v>2.2976653696498053</c:v>
                </c:pt>
                <c:pt idx="514">
                  <c:v>2.2951456310679612</c:v>
                </c:pt>
                <c:pt idx="515">
                  <c:v>2.2965116279069768</c:v>
                </c:pt>
                <c:pt idx="516">
                  <c:v>2.2959381044487426</c:v>
                </c:pt>
                <c:pt idx="517">
                  <c:v>2.2953667953667956</c:v>
                </c:pt>
                <c:pt idx="518">
                  <c:v>2.2967244701348748</c:v>
                </c:pt>
                <c:pt idx="519">
                  <c:v>2.2942307692307691</c:v>
                </c:pt>
                <c:pt idx="520">
                  <c:v>2.2994241842610363</c:v>
                </c:pt>
                <c:pt idx="521">
                  <c:v>2.2988505747126435</c:v>
                </c:pt>
                <c:pt idx="522">
                  <c:v>2.3040152963671128</c:v>
                </c:pt>
                <c:pt idx="523">
                  <c:v>2.303435114503817</c:v>
                </c:pt>
                <c:pt idx="524">
                  <c:v>2.3009523809523809</c:v>
                </c:pt>
                <c:pt idx="525">
                  <c:v>2.3041825095057034</c:v>
                </c:pt>
                <c:pt idx="526">
                  <c:v>2.3036053130929792</c:v>
                </c:pt>
                <c:pt idx="527">
                  <c:v>2.3030303030303032</c:v>
                </c:pt>
                <c:pt idx="528">
                  <c:v>2.3024574669187143</c:v>
                </c:pt>
                <c:pt idx="529">
                  <c:v>2.3018867924528301</c:v>
                </c:pt>
                <c:pt idx="530">
                  <c:v>2.3013182674199624</c:v>
                </c:pt>
                <c:pt idx="531">
                  <c:v>2.2988721804511276</c:v>
                </c:pt>
                <c:pt idx="532">
                  <c:v>2.2964352720450281</c:v>
                </c:pt>
                <c:pt idx="533">
                  <c:v>2.297752808988764</c:v>
                </c:pt>
                <c:pt idx="534">
                  <c:v>2.297196261682243</c:v>
                </c:pt>
                <c:pt idx="535">
                  <c:v>2.2966417910447761</c:v>
                </c:pt>
                <c:pt idx="536">
                  <c:v>2.2942271880819365</c:v>
                </c:pt>
                <c:pt idx="537">
                  <c:v>2.2936802973977697</c:v>
                </c:pt>
                <c:pt idx="538">
                  <c:v>2.2931354359925789</c:v>
                </c:pt>
                <c:pt idx="539">
                  <c:v>2.2944444444444443</c:v>
                </c:pt>
                <c:pt idx="540">
                  <c:v>2.2920517560073939</c:v>
                </c:pt>
                <c:pt idx="541">
                  <c:v>2.2915129151291511</c:v>
                </c:pt>
                <c:pt idx="542">
                  <c:v>2.29097605893186</c:v>
                </c:pt>
                <c:pt idx="543">
                  <c:v>2.2904411764705883</c:v>
                </c:pt>
                <c:pt idx="544">
                  <c:v>2.2899082568807341</c:v>
                </c:pt>
                <c:pt idx="545">
                  <c:v>2.2875457875457874</c:v>
                </c:pt>
                <c:pt idx="546">
                  <c:v>2.2851919561243146</c:v>
                </c:pt>
                <c:pt idx="547">
                  <c:v>2.2864963503649633</c:v>
                </c:pt>
                <c:pt idx="548">
                  <c:v>2.285974499089253</c:v>
                </c:pt>
                <c:pt idx="549">
                  <c:v>2.2872727272727271</c:v>
                </c:pt>
                <c:pt idx="550">
                  <c:v>2.2867513611615244</c:v>
                </c:pt>
                <c:pt idx="551">
                  <c:v>2.2898550724637681</c:v>
                </c:pt>
                <c:pt idx="552">
                  <c:v>2.2929475587703436</c:v>
                </c:pt>
                <c:pt idx="553">
                  <c:v>2.2924187725631771</c:v>
                </c:pt>
                <c:pt idx="554">
                  <c:v>2.2936936936936938</c:v>
                </c:pt>
                <c:pt idx="555">
                  <c:v>2.2967625899280577</c:v>
                </c:pt>
                <c:pt idx="556">
                  <c:v>2.2962298025134649</c:v>
                </c:pt>
                <c:pt idx="557">
                  <c:v>2.2939068100358422</c:v>
                </c:pt>
                <c:pt idx="558">
                  <c:v>2.2951699463327371</c:v>
                </c:pt>
                <c:pt idx="559">
                  <c:v>2.2928571428571427</c:v>
                </c:pt>
                <c:pt idx="560">
                  <c:v>2.2994652406417111</c:v>
                </c:pt>
                <c:pt idx="561">
                  <c:v>2.2989323843416369</c:v>
                </c:pt>
                <c:pt idx="562">
                  <c:v>2.2984014209591472</c:v>
                </c:pt>
                <c:pt idx="563">
                  <c:v>2.2960992907801416</c:v>
                </c:pt>
                <c:pt idx="564">
                  <c:v>2.2955752212389382</c:v>
                </c:pt>
                <c:pt idx="565">
                  <c:v>2.2985865724381624</c:v>
                </c:pt>
                <c:pt idx="566">
                  <c:v>2.2962962962962963</c:v>
                </c:pt>
                <c:pt idx="567">
                  <c:v>2.2975352112676055</c:v>
                </c:pt>
                <c:pt idx="568">
                  <c:v>2.3022847100175747</c:v>
                </c:pt>
                <c:pt idx="569">
                  <c:v>2.3052631578947369</c:v>
                </c:pt>
                <c:pt idx="570">
                  <c:v>2.306479859894921</c:v>
                </c:pt>
                <c:pt idx="571">
                  <c:v>2.3041958041958042</c:v>
                </c:pt>
                <c:pt idx="572">
                  <c:v>2.3071553228621293</c:v>
                </c:pt>
                <c:pt idx="573">
                  <c:v>2.3083623693379791</c:v>
                </c:pt>
                <c:pt idx="574">
                  <c:v>2.3095652173913042</c:v>
                </c:pt>
                <c:pt idx="575">
                  <c:v>2.3072916666666665</c:v>
                </c:pt>
                <c:pt idx="576">
                  <c:v>2.3102253032928943</c:v>
                </c:pt>
                <c:pt idx="577">
                  <c:v>2.3114186851211072</c:v>
                </c:pt>
                <c:pt idx="578">
                  <c:v>2.3126079447322971</c:v>
                </c:pt>
                <c:pt idx="579">
                  <c:v>2.317241379310345</c:v>
                </c:pt>
                <c:pt idx="580">
                  <c:v>2.3201376936316693</c:v>
                </c:pt>
                <c:pt idx="581">
                  <c:v>2.3195876288659796</c:v>
                </c:pt>
                <c:pt idx="582">
                  <c:v>2.3173241852487134</c:v>
                </c:pt>
                <c:pt idx="583">
                  <c:v>2.3150684931506849</c:v>
                </c:pt>
                <c:pt idx="584">
                  <c:v>2.3145299145299147</c:v>
                </c:pt>
                <c:pt idx="585">
                  <c:v>2.3156996587030716</c:v>
                </c:pt>
                <c:pt idx="586">
                  <c:v>2.3219761499148213</c:v>
                </c:pt>
                <c:pt idx="587">
                  <c:v>2.3231292517006801</c:v>
                </c:pt>
                <c:pt idx="588">
                  <c:v>2.3259762308998302</c:v>
                </c:pt>
                <c:pt idx="589">
                  <c:v>2.3237288135593221</c:v>
                </c:pt>
                <c:pt idx="590">
                  <c:v>2.3214890016920475</c:v>
                </c:pt>
                <c:pt idx="591">
                  <c:v>2.3226351351351351</c:v>
                </c:pt>
                <c:pt idx="592">
                  <c:v>2.3237774030354132</c:v>
                </c:pt>
                <c:pt idx="593">
                  <c:v>2.3215488215488214</c:v>
                </c:pt>
                <c:pt idx="594">
                  <c:v>2.3260504201680674</c:v>
                </c:pt>
                <c:pt idx="595">
                  <c:v>2.3238255033557045</c:v>
                </c:pt>
                <c:pt idx="596">
                  <c:v>2.3266331658291457</c:v>
                </c:pt>
                <c:pt idx="597">
                  <c:v>2.3244147157190636</c:v>
                </c:pt>
                <c:pt idx="598">
                  <c:v>2.328881469115192</c:v>
                </c:pt>
                <c:pt idx="599">
                  <c:v>2.3333333333333335</c:v>
                </c:pt>
                <c:pt idx="600">
                  <c:v>2.3327787021630617</c:v>
                </c:pt>
                <c:pt idx="601">
                  <c:v>2.330564784053156</c:v>
                </c:pt>
                <c:pt idx="602">
                  <c:v>2.3283582089552239</c:v>
                </c:pt>
                <c:pt idx="603">
                  <c:v>2.3294701986754967</c:v>
                </c:pt>
                <c:pt idx="604">
                  <c:v>2.3322314049586779</c:v>
                </c:pt>
                <c:pt idx="605">
                  <c:v>2.3316831683168315</c:v>
                </c:pt>
                <c:pt idx="606">
                  <c:v>2.3327841845140034</c:v>
                </c:pt>
                <c:pt idx="607">
                  <c:v>2.330592105263158</c:v>
                </c:pt>
                <c:pt idx="608">
                  <c:v>2.3284072249589491</c:v>
                </c:pt>
                <c:pt idx="609">
                  <c:v>2.3262295081967213</c:v>
                </c:pt>
                <c:pt idx="610">
                  <c:v>2.3273322422258591</c:v>
                </c:pt>
                <c:pt idx="611">
                  <c:v>2.3267973856209152</c:v>
                </c:pt>
                <c:pt idx="612">
                  <c:v>2.3246329526916805</c:v>
                </c:pt>
                <c:pt idx="613">
                  <c:v>2.3289902280130295</c:v>
                </c:pt>
                <c:pt idx="614">
                  <c:v>2.3284552845528457</c:v>
                </c:pt>
                <c:pt idx="615">
                  <c:v>2.3295454545454546</c:v>
                </c:pt>
                <c:pt idx="616">
                  <c:v>2.3322528363047001</c:v>
                </c:pt>
                <c:pt idx="617">
                  <c:v>2.3300970873786406</c:v>
                </c:pt>
                <c:pt idx="618">
                  <c:v>2.3311793214862684</c:v>
                </c:pt>
                <c:pt idx="619">
                  <c:v>2.3306451612903225</c:v>
                </c:pt>
                <c:pt idx="620">
                  <c:v>2.3317230273752014</c:v>
                </c:pt>
                <c:pt idx="621">
                  <c:v>2.3311897106109325</c:v>
                </c:pt>
                <c:pt idx="622">
                  <c:v>2.332263242375602</c:v>
                </c:pt>
                <c:pt idx="623">
                  <c:v>2.3349358974358974</c:v>
                </c:pt>
                <c:pt idx="624">
                  <c:v>2.3359999999999999</c:v>
                </c:pt>
                <c:pt idx="625">
                  <c:v>2.3370607028753994</c:v>
                </c:pt>
                <c:pt idx="626">
                  <c:v>2.334928229665072</c:v>
                </c:pt>
                <c:pt idx="627">
                  <c:v>2.3359872611464967</c:v>
                </c:pt>
                <c:pt idx="628">
                  <c:v>2.3386327503974562</c:v>
                </c:pt>
                <c:pt idx="629">
                  <c:v>2.3380952380952382</c:v>
                </c:pt>
                <c:pt idx="630">
                  <c:v>2.3375594294770208</c:v>
                </c:pt>
                <c:pt idx="631">
                  <c:v>2.337025316455696</c:v>
                </c:pt>
                <c:pt idx="632">
                  <c:v>2.3380726698262242</c:v>
                </c:pt>
                <c:pt idx="633">
                  <c:v>2.3391167192429023</c:v>
                </c:pt>
                <c:pt idx="634">
                  <c:v>2.3433070866141734</c:v>
                </c:pt>
                <c:pt idx="635">
                  <c:v>2.3427672955974841</c:v>
                </c:pt>
                <c:pt idx="636">
                  <c:v>2.3422291993720563</c:v>
                </c:pt>
                <c:pt idx="637">
                  <c:v>2.3416927899686519</c:v>
                </c:pt>
                <c:pt idx="638">
                  <c:v>2.3395931142410014</c:v>
                </c:pt>
                <c:pt idx="639">
                  <c:v>2.3421875000000001</c:v>
                </c:pt>
                <c:pt idx="640">
                  <c:v>2.3400936037441498</c:v>
                </c:pt>
                <c:pt idx="641">
                  <c:v>2.338006230529595</c:v>
                </c:pt>
                <c:pt idx="642">
                  <c:v>2.337480559875583</c:v>
                </c:pt>
                <c:pt idx="643">
                  <c:v>2.3354037267080745</c:v>
                </c:pt>
                <c:pt idx="644">
                  <c:v>2.3333333333333335</c:v>
                </c:pt>
                <c:pt idx="645">
                  <c:v>2.3359133126934983</c:v>
                </c:pt>
                <c:pt idx="646">
                  <c:v>2.3369397217928904</c:v>
                </c:pt>
                <c:pt idx="647">
                  <c:v>2.3395061728395063</c:v>
                </c:pt>
                <c:pt idx="648">
                  <c:v>2.3389830508474576</c:v>
                </c:pt>
                <c:pt idx="649">
                  <c:v>2.34</c:v>
                </c:pt>
                <c:pt idx="650">
                  <c:v>2.3394777265745006</c:v>
                </c:pt>
                <c:pt idx="651">
                  <c:v>2.3389570552147241</c:v>
                </c:pt>
                <c:pt idx="652">
                  <c:v>2.3369065849923429</c:v>
                </c:pt>
                <c:pt idx="653">
                  <c:v>2.3379204892966361</c:v>
                </c:pt>
                <c:pt idx="654">
                  <c:v>2.3374045801526719</c:v>
                </c:pt>
                <c:pt idx="655">
                  <c:v>2.3399390243902438</c:v>
                </c:pt>
                <c:pt idx="656">
                  <c:v>2.3424657534246576</c:v>
                </c:pt>
                <c:pt idx="657">
                  <c:v>2.3404255319148937</c:v>
                </c:pt>
                <c:pt idx="658">
                  <c:v>2.3368740515933233</c:v>
                </c:pt>
                <c:pt idx="659">
                  <c:v>2.3363636363636364</c:v>
                </c:pt>
                <c:pt idx="660">
                  <c:v>2.3373676248108928</c:v>
                </c:pt>
                <c:pt idx="661">
                  <c:v>2.3353474320241694</c:v>
                </c:pt>
                <c:pt idx="662">
                  <c:v>2.3363499245852188</c:v>
                </c:pt>
                <c:pt idx="663">
                  <c:v>2.3343373493975905</c:v>
                </c:pt>
                <c:pt idx="664">
                  <c:v>2.3323308270676693</c:v>
                </c:pt>
                <c:pt idx="665">
                  <c:v>2.3333333333333335</c:v>
                </c:pt>
                <c:pt idx="666">
                  <c:v>2.3313343328335834</c:v>
                </c:pt>
                <c:pt idx="667">
                  <c:v>2.3293413173652695</c:v>
                </c:pt>
                <c:pt idx="668">
                  <c:v>2.3303437967115097</c:v>
                </c:pt>
                <c:pt idx="669">
                  <c:v>2.3283582089552239</c:v>
                </c:pt>
                <c:pt idx="670">
                  <c:v>2.3263785394932937</c:v>
                </c:pt>
                <c:pt idx="671">
                  <c:v>2.3258928571428572</c:v>
                </c:pt>
                <c:pt idx="672">
                  <c:v>2.3268945022288263</c:v>
                </c:pt>
                <c:pt idx="673">
                  <c:v>2.327893175074184</c:v>
                </c:pt>
                <c:pt idx="674">
                  <c:v>2.325925925925926</c:v>
                </c:pt>
                <c:pt idx="675">
                  <c:v>2.3239644970414202</c:v>
                </c:pt>
                <c:pt idx="676">
                  <c:v>2.3249630723781389</c:v>
                </c:pt>
                <c:pt idx="677">
                  <c:v>2.3274336283185839</c:v>
                </c:pt>
                <c:pt idx="678">
                  <c:v>2.3254786450662741</c:v>
                </c:pt>
                <c:pt idx="679">
                  <c:v>2.3235294117647061</c:v>
                </c:pt>
                <c:pt idx="680">
                  <c:v>2.3230543318649044</c:v>
                </c:pt>
                <c:pt idx="681">
                  <c:v>2.3211143695014664</c:v>
                </c:pt>
                <c:pt idx="682">
                  <c:v>2.3191800878477307</c:v>
                </c:pt>
                <c:pt idx="683">
                  <c:v>2.3172514619883042</c:v>
                </c:pt>
                <c:pt idx="684">
                  <c:v>2.3167883211678832</c:v>
                </c:pt>
                <c:pt idx="685">
                  <c:v>2.3163265306122449</c:v>
                </c:pt>
                <c:pt idx="686">
                  <c:v>2.3158660844250365</c:v>
                </c:pt>
                <c:pt idx="687">
                  <c:v>2.3212209302325579</c:v>
                </c:pt>
                <c:pt idx="688">
                  <c:v>2.3207547169811322</c:v>
                </c:pt>
                <c:pt idx="689">
                  <c:v>2.3231884057971013</c:v>
                </c:pt>
                <c:pt idx="690">
                  <c:v>2.3212735166425471</c:v>
                </c:pt>
                <c:pt idx="691">
                  <c:v>2.3222543352601157</c:v>
                </c:pt>
                <c:pt idx="692">
                  <c:v>2.3232323232323231</c:v>
                </c:pt>
                <c:pt idx="693">
                  <c:v>2.3256484149855909</c:v>
                </c:pt>
                <c:pt idx="694">
                  <c:v>2.3237410071942448</c:v>
                </c:pt>
                <c:pt idx="695">
                  <c:v>2.3247126436781609</c:v>
                </c:pt>
                <c:pt idx="696">
                  <c:v>2.327116212338594</c:v>
                </c:pt>
                <c:pt idx="697">
                  <c:v>2.3252148997134672</c:v>
                </c:pt>
                <c:pt idx="698">
                  <c:v>2.3233190271816881</c:v>
                </c:pt>
                <c:pt idx="699">
                  <c:v>2.3214285714285716</c:v>
                </c:pt>
                <c:pt idx="700">
                  <c:v>2.3209700427960058</c:v>
                </c:pt>
                <c:pt idx="701">
                  <c:v>2.3233618233618234</c:v>
                </c:pt>
                <c:pt idx="702">
                  <c:v>2.3243243243243241</c:v>
                </c:pt>
                <c:pt idx="703">
                  <c:v>2.3224431818181817</c:v>
                </c:pt>
                <c:pt idx="704">
                  <c:v>2.323404255319149</c:v>
                </c:pt>
                <c:pt idx="705">
                  <c:v>2.3229461756373939</c:v>
                </c:pt>
                <c:pt idx="706">
                  <c:v>2.3224893917963225</c:v>
                </c:pt>
                <c:pt idx="707">
                  <c:v>2.3248587570621471</c:v>
                </c:pt>
                <c:pt idx="708">
                  <c:v>2.3229901269393514</c:v>
                </c:pt>
                <c:pt idx="709">
                  <c:v>2.3225352112676054</c:v>
                </c:pt>
                <c:pt idx="710">
                  <c:v>2.3234880450070325</c:v>
                </c:pt>
                <c:pt idx="711">
                  <c:v>2.321629213483146</c:v>
                </c:pt>
                <c:pt idx="712">
                  <c:v>2.3239831697054698</c:v>
                </c:pt>
                <c:pt idx="713">
                  <c:v>2.3235294117647061</c:v>
                </c:pt>
                <c:pt idx="714">
                  <c:v>2.3230769230769233</c:v>
                </c:pt>
                <c:pt idx="715">
                  <c:v>2.3254189944134076</c:v>
                </c:pt>
                <c:pt idx="716">
                  <c:v>2.3235704323570432</c:v>
                </c:pt>
                <c:pt idx="717">
                  <c:v>2.3245125348189415</c:v>
                </c:pt>
                <c:pt idx="718">
                  <c:v>2.3268428372739915</c:v>
                </c:pt>
                <c:pt idx="719">
                  <c:v>2.3263888888888888</c:v>
                </c:pt>
                <c:pt idx="720">
                  <c:v>2.3314840499306517</c:v>
                </c:pt>
                <c:pt idx="721">
                  <c:v>2.3310249307479225</c:v>
                </c:pt>
                <c:pt idx="722">
                  <c:v>2.3319502074688798</c:v>
                </c:pt>
                <c:pt idx="723">
                  <c:v>2.334254143646409</c:v>
                </c:pt>
                <c:pt idx="724">
                  <c:v>2.3324137931034481</c:v>
                </c:pt>
                <c:pt idx="725">
                  <c:v>2.330578512396694</c:v>
                </c:pt>
                <c:pt idx="726">
                  <c:v>2.3328748280605227</c:v>
                </c:pt>
                <c:pt idx="727">
                  <c:v>2.3310439560439562</c:v>
                </c:pt>
                <c:pt idx="728">
                  <c:v>2.3333333333333335</c:v>
                </c:pt>
                <c:pt idx="729">
                  <c:v>2.3342465753424659</c:v>
                </c:pt>
                <c:pt idx="730">
                  <c:v>2.3351573187414503</c:v>
                </c:pt>
                <c:pt idx="731">
                  <c:v>2.3346994535519126</c:v>
                </c:pt>
                <c:pt idx="732">
                  <c:v>2.3342428376534787</c:v>
                </c:pt>
                <c:pt idx="733">
                  <c:v>2.3378746594005451</c:v>
                </c:pt>
                <c:pt idx="734">
                  <c:v>2.3374149659863948</c:v>
                </c:pt>
                <c:pt idx="735">
                  <c:v>2.3383152173913042</c:v>
                </c:pt>
                <c:pt idx="736">
                  <c:v>2.3378561736770691</c:v>
                </c:pt>
                <c:pt idx="737">
                  <c:v>2.3373983739837398</c:v>
                </c:pt>
                <c:pt idx="738">
                  <c:v>2.3369418132611637</c:v>
                </c:pt>
                <c:pt idx="739">
                  <c:v>2.3391891891891894</c:v>
                </c:pt>
                <c:pt idx="740">
                  <c:v>2.3373819163292846</c:v>
                </c:pt>
                <c:pt idx="741">
                  <c:v>2.3382749326145551</c:v>
                </c:pt>
                <c:pt idx="742">
                  <c:v>2.3378196500672948</c:v>
                </c:pt>
                <c:pt idx="743">
                  <c:v>2.3373655913978495</c:v>
                </c:pt>
                <c:pt idx="744">
                  <c:v>2.3355704697986579</c:v>
                </c:pt>
                <c:pt idx="745">
                  <c:v>2.3351206434316354</c:v>
                </c:pt>
                <c:pt idx="746">
                  <c:v>2.3346720214190095</c:v>
                </c:pt>
                <c:pt idx="747">
                  <c:v>2.3355614973262031</c:v>
                </c:pt>
                <c:pt idx="748">
                  <c:v>2.3337783711615487</c:v>
                </c:pt>
                <c:pt idx="749">
                  <c:v>2.3373333333333335</c:v>
                </c:pt>
                <c:pt idx="750">
                  <c:v>2.3382157123834886</c:v>
                </c:pt>
                <c:pt idx="751">
                  <c:v>2.3364361702127661</c:v>
                </c:pt>
                <c:pt idx="752">
                  <c:v>2.3359893758300134</c:v>
                </c:pt>
                <c:pt idx="753">
                  <c:v>2.3355437665782492</c:v>
                </c:pt>
                <c:pt idx="754">
                  <c:v>2.3364238410596028</c:v>
                </c:pt>
                <c:pt idx="755">
                  <c:v>2.3346560846560847</c:v>
                </c:pt>
                <c:pt idx="756">
                  <c:v>2.3381770145310434</c:v>
                </c:pt>
                <c:pt idx="757">
                  <c:v>2.3390501319261214</c:v>
                </c:pt>
                <c:pt idx="758">
                  <c:v>2.3412384716732544</c:v>
                </c:pt>
                <c:pt idx="759">
                  <c:v>2.3407894736842105</c:v>
                </c:pt>
                <c:pt idx="760">
                  <c:v>2.3403416557161631</c:v>
                </c:pt>
                <c:pt idx="761">
                  <c:v>2.341207349081365</c:v>
                </c:pt>
                <c:pt idx="762">
                  <c:v>2.3407601572739187</c:v>
                </c:pt>
                <c:pt idx="763">
                  <c:v>2.3416230366492146</c:v>
                </c:pt>
                <c:pt idx="764">
                  <c:v>2.3424836601307191</c:v>
                </c:pt>
                <c:pt idx="765">
                  <c:v>2.3446475195822454</c:v>
                </c:pt>
                <c:pt idx="766">
                  <c:v>2.3455019556714474</c:v>
                </c:pt>
                <c:pt idx="767">
                  <c:v>2.34375</c:v>
                </c:pt>
                <c:pt idx="768">
                  <c:v>2.3420026007802339</c:v>
                </c:pt>
                <c:pt idx="769">
                  <c:v>2.342857142857143</c:v>
                </c:pt>
                <c:pt idx="770">
                  <c:v>2.343709468223087</c:v>
                </c:pt>
                <c:pt idx="771">
                  <c:v>2.3419689119170983</c:v>
                </c:pt>
                <c:pt idx="772">
                  <c:v>2.3402328589909445</c:v>
                </c:pt>
                <c:pt idx="773">
                  <c:v>2.3385012919896639</c:v>
                </c:pt>
                <c:pt idx="774">
                  <c:v>2.3367741935483872</c:v>
                </c:pt>
                <c:pt idx="775">
                  <c:v>2.3363402061855671</c:v>
                </c:pt>
                <c:pt idx="776">
                  <c:v>2.3346203346203347</c:v>
                </c:pt>
                <c:pt idx="777">
                  <c:v>2.3354755784061698</c:v>
                </c:pt>
                <c:pt idx="778">
                  <c:v>2.3350449293966622</c:v>
                </c:pt>
                <c:pt idx="779">
                  <c:v>2.3346153846153848</c:v>
                </c:pt>
                <c:pt idx="780">
                  <c:v>2.3367477592829706</c:v>
                </c:pt>
                <c:pt idx="781">
                  <c:v>2.336317135549872</c:v>
                </c:pt>
                <c:pt idx="782">
                  <c:v>2.3346104725415069</c:v>
                </c:pt>
                <c:pt idx="783">
                  <c:v>2.3329081632653059</c:v>
                </c:pt>
                <c:pt idx="784">
                  <c:v>2.3337579617834394</c:v>
                </c:pt>
                <c:pt idx="785">
                  <c:v>2.33206106870229</c:v>
                </c:pt>
                <c:pt idx="786">
                  <c:v>2.3316391359593394</c:v>
                </c:pt>
                <c:pt idx="787">
                  <c:v>2.3312182741116749</c:v>
                </c:pt>
                <c:pt idx="788">
                  <c:v>2.329531051964512</c:v>
                </c:pt>
                <c:pt idx="789">
                  <c:v>2.3278481012658228</c:v>
                </c:pt>
                <c:pt idx="790">
                  <c:v>2.3261694058154236</c:v>
                </c:pt>
                <c:pt idx="791">
                  <c:v>2.3295454545454546</c:v>
                </c:pt>
                <c:pt idx="792">
                  <c:v>2.3278688524590163</c:v>
                </c:pt>
                <c:pt idx="793">
                  <c:v>2.3287153652392947</c:v>
                </c:pt>
                <c:pt idx="794">
                  <c:v>2.3308176100628932</c:v>
                </c:pt>
                <c:pt idx="795">
                  <c:v>2.329145728643216</c:v>
                </c:pt>
                <c:pt idx="796">
                  <c:v>2.3287327478042661</c:v>
                </c:pt>
                <c:pt idx="797">
                  <c:v>2.3295739348370925</c:v>
                </c:pt>
                <c:pt idx="798">
                  <c:v>2.3329161451814771</c:v>
                </c:pt>
                <c:pt idx="799">
                  <c:v>2.3325</c:v>
                </c:pt>
                <c:pt idx="800">
                  <c:v>2.3308364544319602</c:v>
                </c:pt>
                <c:pt idx="801">
                  <c:v>2.3329177057356607</c:v>
                </c:pt>
                <c:pt idx="802">
                  <c:v>2.3325031133250311</c:v>
                </c:pt>
                <c:pt idx="803">
                  <c:v>2.3333333333333335</c:v>
                </c:pt>
                <c:pt idx="804">
                  <c:v>2.332919254658385</c:v>
                </c:pt>
                <c:pt idx="805">
                  <c:v>2.3337468982630272</c:v>
                </c:pt>
                <c:pt idx="806">
                  <c:v>2.3320941759603468</c:v>
                </c:pt>
                <c:pt idx="807">
                  <c:v>2.3304455445544554</c:v>
                </c:pt>
                <c:pt idx="808">
                  <c:v>2.3288009888751544</c:v>
                </c:pt>
                <c:pt idx="809">
                  <c:v>2.3271604938271606</c:v>
                </c:pt>
                <c:pt idx="810">
                  <c:v>2.3279901356350186</c:v>
                </c:pt>
                <c:pt idx="811">
                  <c:v>2.3275862068965516</c:v>
                </c:pt>
                <c:pt idx="812">
                  <c:v>2.3259532595325951</c:v>
                </c:pt>
                <c:pt idx="813">
                  <c:v>2.328009828009828</c:v>
                </c:pt>
                <c:pt idx="814">
                  <c:v>2.3288343558282207</c:v>
                </c:pt>
                <c:pt idx="815">
                  <c:v>2.3284313725490198</c:v>
                </c:pt>
                <c:pt idx="816">
                  <c:v>2.3280293757649937</c:v>
                </c:pt>
                <c:pt idx="817">
                  <c:v>2.3276283618581908</c:v>
                </c:pt>
                <c:pt idx="818">
                  <c:v>2.3272283272283274</c:v>
                </c:pt>
                <c:pt idx="819">
                  <c:v>2.3280487804878049</c:v>
                </c:pt>
                <c:pt idx="820">
                  <c:v>2.3325213154689401</c:v>
                </c:pt>
                <c:pt idx="821">
                  <c:v>2.332116788321168</c:v>
                </c:pt>
                <c:pt idx="822">
                  <c:v>2.3304981773997571</c:v>
                </c:pt>
                <c:pt idx="823">
                  <c:v>2.3325242718446604</c:v>
                </c:pt>
                <c:pt idx="824">
                  <c:v>2.330909090909091</c:v>
                </c:pt>
                <c:pt idx="825">
                  <c:v>2.3292978208232444</c:v>
                </c:pt>
                <c:pt idx="826">
                  <c:v>2.3276904474002418</c:v>
                </c:pt>
                <c:pt idx="827">
                  <c:v>2.3285024154589373</c:v>
                </c:pt>
                <c:pt idx="828">
                  <c:v>2.3305186972255729</c:v>
                </c:pt>
                <c:pt idx="829">
                  <c:v>2.3289156626506022</c:v>
                </c:pt>
                <c:pt idx="830">
                  <c:v>2.3297232250300843</c:v>
                </c:pt>
                <c:pt idx="831">
                  <c:v>2.3305288461538463</c:v>
                </c:pt>
                <c:pt idx="832">
                  <c:v>2.3301320528211282</c:v>
                </c:pt>
                <c:pt idx="833">
                  <c:v>2.3285371702637891</c:v>
                </c:pt>
                <c:pt idx="834">
                  <c:v>2.3293413173652695</c:v>
                </c:pt>
                <c:pt idx="835">
                  <c:v>2.3277511961722488</c:v>
                </c:pt>
                <c:pt idx="836">
                  <c:v>2.3273596176821982</c:v>
                </c:pt>
                <c:pt idx="837">
                  <c:v>2.3305489260143197</c:v>
                </c:pt>
                <c:pt idx="838">
                  <c:v>2.3301549463647198</c:v>
                </c:pt>
                <c:pt idx="839">
                  <c:v>2.3309523809523811</c:v>
                </c:pt>
                <c:pt idx="840">
                  <c:v>2.329369797859691</c:v>
                </c:pt>
                <c:pt idx="841">
                  <c:v>2.3313539192399051</c:v>
                </c:pt>
                <c:pt idx="842">
                  <c:v>2.3333333333333335</c:v>
                </c:pt>
                <c:pt idx="843">
                  <c:v>2.3317535545023698</c:v>
                </c:pt>
                <c:pt idx="844">
                  <c:v>2.331360946745562</c:v>
                </c:pt>
                <c:pt idx="845">
                  <c:v>2.3309692671394799</c:v>
                </c:pt>
                <c:pt idx="846">
                  <c:v>2.331759149940968</c:v>
                </c:pt>
                <c:pt idx="847">
                  <c:v>2.3301886792452828</c:v>
                </c:pt>
                <c:pt idx="848">
                  <c:v>2.330977620730271</c:v>
                </c:pt>
                <c:pt idx="849">
                  <c:v>2.3294117647058825</c:v>
                </c:pt>
                <c:pt idx="850">
                  <c:v>2.3301997649823738</c:v>
                </c:pt>
                <c:pt idx="851">
                  <c:v>2.3309859154929575</c:v>
                </c:pt>
                <c:pt idx="852">
                  <c:v>2.3294255568581477</c:v>
                </c:pt>
                <c:pt idx="853">
                  <c:v>2.3313817330210771</c:v>
                </c:pt>
                <c:pt idx="854">
                  <c:v>2.3321637426900583</c:v>
                </c:pt>
                <c:pt idx="855">
                  <c:v>2.332943925233645</c:v>
                </c:pt>
                <c:pt idx="856">
                  <c:v>2.3313885647607933</c:v>
                </c:pt>
                <c:pt idx="857">
                  <c:v>2.3298368298368297</c:v>
                </c:pt>
                <c:pt idx="858">
                  <c:v>2.3341094295692666</c:v>
                </c:pt>
                <c:pt idx="859">
                  <c:v>2.3348837209302324</c:v>
                </c:pt>
                <c:pt idx="860">
                  <c:v>2.3333333333333335</c:v>
                </c:pt>
                <c:pt idx="861">
                  <c:v>2.3329466357308584</c:v>
                </c:pt>
                <c:pt idx="862">
                  <c:v>2.3337195828505215</c:v>
                </c:pt>
                <c:pt idx="863">
                  <c:v>2.3368055555555554</c:v>
                </c:pt>
                <c:pt idx="864">
                  <c:v>2.3364161849710983</c:v>
                </c:pt>
                <c:pt idx="865">
                  <c:v>2.3371824480369514</c:v>
                </c:pt>
                <c:pt idx="866">
                  <c:v>2.3367935409457901</c:v>
                </c:pt>
                <c:pt idx="867">
                  <c:v>2.335253456221198</c:v>
                </c:pt>
                <c:pt idx="868">
                  <c:v>2.334867663981588</c:v>
                </c:pt>
                <c:pt idx="869">
                  <c:v>2.3344827586206898</c:v>
                </c:pt>
                <c:pt idx="870">
                  <c:v>2.3352468427095294</c:v>
                </c:pt>
                <c:pt idx="871">
                  <c:v>2.3337155963302751</c:v>
                </c:pt>
                <c:pt idx="872">
                  <c:v>2.332187857961054</c:v>
                </c:pt>
                <c:pt idx="873">
                  <c:v>2.3306636155606406</c:v>
                </c:pt>
                <c:pt idx="874">
                  <c:v>2.3302857142857141</c:v>
                </c:pt>
                <c:pt idx="875">
                  <c:v>2.3287671232876712</c:v>
                </c:pt>
                <c:pt idx="876">
                  <c:v>2.3295324971493727</c:v>
                </c:pt>
                <c:pt idx="877">
                  <c:v>2.3291571753986333</c:v>
                </c:pt>
                <c:pt idx="878">
                  <c:v>2.3276450511945392</c:v>
                </c:pt>
                <c:pt idx="879">
                  <c:v>2.3261363636363637</c:v>
                </c:pt>
                <c:pt idx="880">
                  <c:v>2.3257661748013621</c:v>
                </c:pt>
                <c:pt idx="881">
                  <c:v>2.3265306122448979</c:v>
                </c:pt>
                <c:pt idx="882">
                  <c:v>2.3250283125707814</c:v>
                </c:pt>
                <c:pt idx="883">
                  <c:v>2.3235294117647061</c:v>
                </c:pt>
                <c:pt idx="884">
                  <c:v>2.3242937853107346</c:v>
                </c:pt>
                <c:pt idx="885">
                  <c:v>2.3261851015801356</c:v>
                </c:pt>
                <c:pt idx="886">
                  <c:v>2.3246899661781284</c:v>
                </c:pt>
                <c:pt idx="887">
                  <c:v>2.3265765765765765</c:v>
                </c:pt>
                <c:pt idx="888">
                  <c:v>2.3273340832395952</c:v>
                </c:pt>
                <c:pt idx="889">
                  <c:v>2.3258426966292136</c:v>
                </c:pt>
                <c:pt idx="890">
                  <c:v>2.3254769921436589</c:v>
                </c:pt>
                <c:pt idx="891">
                  <c:v>2.3239910313901344</c:v>
                </c:pt>
                <c:pt idx="892">
                  <c:v>2.3269876819708846</c:v>
                </c:pt>
                <c:pt idx="893">
                  <c:v>2.325503355704698</c:v>
                </c:pt>
                <c:pt idx="894">
                  <c:v>2.3251396648044693</c:v>
                </c:pt>
                <c:pt idx="895">
                  <c:v>2.3236607142857144</c:v>
                </c:pt>
                <c:pt idx="896">
                  <c:v>2.3232998885172798</c:v>
                </c:pt>
                <c:pt idx="897">
                  <c:v>2.3240534521158129</c:v>
                </c:pt>
                <c:pt idx="898">
                  <c:v>2.324805339265851</c:v>
                </c:pt>
                <c:pt idx="899">
                  <c:v>2.3244444444444445</c:v>
                </c:pt>
                <c:pt idx="900">
                  <c:v>2.3263041065482799</c:v>
                </c:pt>
                <c:pt idx="901">
                  <c:v>2.3248337028824833</c:v>
                </c:pt>
                <c:pt idx="902">
                  <c:v>2.3233665559246957</c:v>
                </c:pt>
                <c:pt idx="903">
                  <c:v>2.3252212389380529</c:v>
                </c:pt>
                <c:pt idx="904">
                  <c:v>2.3237569060773482</c:v>
                </c:pt>
                <c:pt idx="905">
                  <c:v>2.3256070640176603</c:v>
                </c:pt>
                <c:pt idx="906">
                  <c:v>2.3263506063947079</c:v>
                </c:pt>
                <c:pt idx="907">
                  <c:v>2.3270925110132157</c:v>
                </c:pt>
                <c:pt idx="908">
                  <c:v>2.3278327832783279</c:v>
                </c:pt>
                <c:pt idx="909">
                  <c:v>2.3296703296703298</c:v>
                </c:pt>
                <c:pt idx="910">
                  <c:v>2.3293084522502743</c:v>
                </c:pt>
                <c:pt idx="911">
                  <c:v>2.3289473684210527</c:v>
                </c:pt>
                <c:pt idx="912">
                  <c:v>2.3285870755750273</c:v>
                </c:pt>
                <c:pt idx="913">
                  <c:v>2.3282275711159737</c:v>
                </c:pt>
                <c:pt idx="914">
                  <c:v>2.3278688524590163</c:v>
                </c:pt>
                <c:pt idx="915">
                  <c:v>2.3286026200873362</c:v>
                </c:pt>
                <c:pt idx="916">
                  <c:v>2.3271537622682659</c:v>
                </c:pt>
                <c:pt idx="917">
                  <c:v>2.3278867102396514</c:v>
                </c:pt>
                <c:pt idx="918">
                  <c:v>2.3264417845484222</c:v>
                </c:pt>
                <c:pt idx="919">
                  <c:v>2.3260869565217392</c:v>
                </c:pt>
                <c:pt idx="920">
                  <c:v>2.3268186753528775</c:v>
                </c:pt>
                <c:pt idx="921">
                  <c:v>2.3253796095444685</c:v>
                </c:pt>
                <c:pt idx="922">
                  <c:v>2.3261105092091006</c:v>
                </c:pt>
                <c:pt idx="923">
                  <c:v>2.3246753246753249</c:v>
                </c:pt>
                <c:pt idx="924">
                  <c:v>2.3264864864864867</c:v>
                </c:pt>
                <c:pt idx="925">
                  <c:v>2.3250539956803458</c:v>
                </c:pt>
                <c:pt idx="926">
                  <c:v>2.3247033441208198</c:v>
                </c:pt>
                <c:pt idx="927">
                  <c:v>2.3243534482758621</c:v>
                </c:pt>
                <c:pt idx="928">
                  <c:v>2.3261571582346607</c:v>
                </c:pt>
                <c:pt idx="929">
                  <c:v>2.3290322580645162</c:v>
                </c:pt>
                <c:pt idx="930">
                  <c:v>2.3286788399570355</c:v>
                </c:pt>
                <c:pt idx="931">
                  <c:v>2.3293991416309012</c:v>
                </c:pt>
                <c:pt idx="932">
                  <c:v>2.330117899249732</c:v>
                </c:pt>
                <c:pt idx="933">
                  <c:v>2.328693790149893</c:v>
                </c:pt>
                <c:pt idx="934">
                  <c:v>2.3294117647058825</c:v>
                </c:pt>
                <c:pt idx="935">
                  <c:v>2.3279914529914532</c:v>
                </c:pt>
                <c:pt idx="936">
                  <c:v>2.3265741728922094</c:v>
                </c:pt>
                <c:pt idx="937">
                  <c:v>2.3251599147121533</c:v>
                </c:pt>
                <c:pt idx="938">
                  <c:v>2.3248136315228969</c:v>
                </c:pt>
                <c:pt idx="939">
                  <c:v>2.323404255319149</c:v>
                </c:pt>
                <c:pt idx="940">
                  <c:v>2.3251859723698192</c:v>
                </c:pt>
                <c:pt idx="941">
                  <c:v>2.3259023354564756</c:v>
                </c:pt>
                <c:pt idx="942">
                  <c:v>2.3244962884411451</c:v>
                </c:pt>
                <c:pt idx="943">
                  <c:v>2.3230932203389831</c:v>
                </c:pt>
                <c:pt idx="944">
                  <c:v>2.323809523809524</c:v>
                </c:pt>
                <c:pt idx="945">
                  <c:v>2.3245243128964059</c:v>
                </c:pt>
                <c:pt idx="946">
                  <c:v>2.3252375923970434</c:v>
                </c:pt>
                <c:pt idx="947">
                  <c:v>2.3248945147679323</c:v>
                </c:pt>
                <c:pt idx="948">
                  <c:v>2.3245521601685986</c:v>
                </c:pt>
                <c:pt idx="949">
                  <c:v>2.3242105263157895</c:v>
                </c:pt>
                <c:pt idx="950">
                  <c:v>2.3249211356466879</c:v>
                </c:pt>
                <c:pt idx="951">
                  <c:v>2.3245798319327733</c:v>
                </c:pt>
                <c:pt idx="952">
                  <c:v>2.3263378803777544</c:v>
                </c:pt>
                <c:pt idx="953">
                  <c:v>2.3249475890985325</c:v>
                </c:pt>
                <c:pt idx="954">
                  <c:v>2.3235602094240839</c:v>
                </c:pt>
                <c:pt idx="955">
                  <c:v>2.3232217573221758</c:v>
                </c:pt>
                <c:pt idx="956">
                  <c:v>2.3218390804597702</c:v>
                </c:pt>
                <c:pt idx="957">
                  <c:v>2.3235908141962422</c:v>
                </c:pt>
                <c:pt idx="958">
                  <c:v>2.3263816475495309</c:v>
                </c:pt>
                <c:pt idx="959">
                  <c:v>2.3270833333333334</c:v>
                </c:pt>
                <c:pt idx="960">
                  <c:v>2.3277835587929241</c:v>
                </c:pt>
                <c:pt idx="961">
                  <c:v>2.3295218295218296</c:v>
                </c:pt>
                <c:pt idx="962">
                  <c:v>2.331256490134995</c:v>
                </c:pt>
                <c:pt idx="963">
                  <c:v>2.3298755186721993</c:v>
                </c:pt>
                <c:pt idx="964">
                  <c:v>2.3284974093264248</c:v>
                </c:pt>
                <c:pt idx="965">
                  <c:v>2.3271221532091095</c:v>
                </c:pt>
                <c:pt idx="966">
                  <c:v>2.3298862461220269</c:v>
                </c:pt>
                <c:pt idx="967">
                  <c:v>2.3285123966942147</c:v>
                </c:pt>
                <c:pt idx="968">
                  <c:v>2.3281733746130029</c:v>
                </c:pt>
                <c:pt idx="969">
                  <c:v>2.329896907216495</c:v>
                </c:pt>
                <c:pt idx="970">
                  <c:v>2.3285272914521111</c:v>
                </c:pt>
                <c:pt idx="971">
                  <c:v>2.3271604938271606</c:v>
                </c:pt>
                <c:pt idx="972">
                  <c:v>2.3278520041109969</c:v>
                </c:pt>
                <c:pt idx="973">
                  <c:v>2.3264887063655029</c:v>
                </c:pt>
                <c:pt idx="974">
                  <c:v>2.3271794871794871</c:v>
                </c:pt>
                <c:pt idx="975">
                  <c:v>2.3258196721311477</c:v>
                </c:pt>
                <c:pt idx="976">
                  <c:v>2.3265097236438077</c:v>
                </c:pt>
                <c:pt idx="977">
                  <c:v>2.3271983640081801</c:v>
                </c:pt>
                <c:pt idx="978">
                  <c:v>2.3258426966292136</c:v>
                </c:pt>
                <c:pt idx="979">
                  <c:v>2.3244897959183675</c:v>
                </c:pt>
                <c:pt idx="980">
                  <c:v>2.3251783893985727</c:v>
                </c:pt>
                <c:pt idx="981">
                  <c:v>2.3248472505091651</c:v>
                </c:pt>
                <c:pt idx="982">
                  <c:v>2.3245167853509665</c:v>
                </c:pt>
                <c:pt idx="983">
                  <c:v>2.3241869918699187</c:v>
                </c:pt>
                <c:pt idx="984">
                  <c:v>2.3238578680203044</c:v>
                </c:pt>
                <c:pt idx="985">
                  <c:v>2.3255578093306286</c:v>
                </c:pt>
                <c:pt idx="986">
                  <c:v>2.3242147922998986</c:v>
                </c:pt>
                <c:pt idx="987">
                  <c:v>2.3238866396761133</c:v>
                </c:pt>
                <c:pt idx="988">
                  <c:v>2.3245702730030335</c:v>
                </c:pt>
                <c:pt idx="989">
                  <c:v>2.3252525252525253</c:v>
                </c:pt>
                <c:pt idx="990">
                  <c:v>2.3259334006054488</c:v>
                </c:pt>
                <c:pt idx="991">
                  <c:v>2.3256048387096775</c:v>
                </c:pt>
                <c:pt idx="992">
                  <c:v>2.3242698892245719</c:v>
                </c:pt>
                <c:pt idx="993">
                  <c:v>2.3229376257545273</c:v>
                </c:pt>
                <c:pt idx="994">
                  <c:v>2.3246231155778894</c:v>
                </c:pt>
                <c:pt idx="995">
                  <c:v>2.3253012048192772</c:v>
                </c:pt>
                <c:pt idx="996">
                  <c:v>2.3239719157472418</c:v>
                </c:pt>
                <c:pt idx="997">
                  <c:v>2.3236472945891782</c:v>
                </c:pt>
                <c:pt idx="998">
                  <c:v>2.3223223223223224</c:v>
                </c:pt>
                <c:pt idx="999">
                  <c:v>2.3210000000000002</c:v>
                </c:pt>
              </c:numCache>
            </c:numRef>
          </c:yVal>
          <c:smooth val="1"/>
          <c:extLst>
            <c:ext xmlns:c16="http://schemas.microsoft.com/office/drawing/2014/chart" uri="{C3380CC4-5D6E-409C-BE32-E72D297353CC}">
              <c16:uniqueId val="{00000000-8AE8-41D9-A4C9-FB59E8FB7502}"/>
            </c:ext>
          </c:extLst>
        </c:ser>
        <c:dLbls>
          <c:showLegendKey val="0"/>
          <c:showVal val="0"/>
          <c:showCatName val="0"/>
          <c:showSerName val="0"/>
          <c:showPercent val="0"/>
          <c:showBubbleSize val="0"/>
        </c:dLbls>
        <c:axId val="730200591"/>
        <c:axId val="730201071"/>
      </c:scatterChart>
      <c:valAx>
        <c:axId val="730200591"/>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201071"/>
        <c:crosses val="autoZero"/>
        <c:crossBetween val="midCat"/>
      </c:valAx>
      <c:valAx>
        <c:axId val="730201071"/>
        <c:scaling>
          <c:orientation val="minMax"/>
          <c:max val="4"/>
          <c:min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200591"/>
        <c:crosses val="autoZero"/>
        <c:crossBetween val="midCat"/>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Late Cancellation Fee Revenue</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$150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Simulation'!$CA$6:$CA$1005</c:f>
              <c:numCache>
                <c:formatCode>"$"#,##0.00</c:formatCode>
                <c:ptCount val="1000"/>
                <c:pt idx="0">
                  <c:v>45</c:v>
                </c:pt>
                <c:pt idx="1">
                  <c:v>60</c:v>
                </c:pt>
                <c:pt idx="2">
                  <c:v>60</c:v>
                </c:pt>
                <c:pt idx="3">
                  <c:v>56.25</c:v>
                </c:pt>
                <c:pt idx="4">
                  <c:v>57</c:v>
                </c:pt>
                <c:pt idx="5">
                  <c:v>50</c:v>
                </c:pt>
                <c:pt idx="6">
                  <c:v>45</c:v>
                </c:pt>
                <c:pt idx="7">
                  <c:v>45</c:v>
                </c:pt>
                <c:pt idx="8">
                  <c:v>41.666666666666664</c:v>
                </c:pt>
                <c:pt idx="9">
                  <c:v>39</c:v>
                </c:pt>
                <c:pt idx="10">
                  <c:v>38.18181818181818</c:v>
                </c:pt>
                <c:pt idx="11">
                  <c:v>36.25</c:v>
                </c:pt>
                <c:pt idx="12">
                  <c:v>34.615384615384613</c:v>
                </c:pt>
                <c:pt idx="13">
                  <c:v>33.214285714285715</c:v>
                </c:pt>
                <c:pt idx="14">
                  <c:v>32</c:v>
                </c:pt>
                <c:pt idx="15">
                  <c:v>35.625</c:v>
                </c:pt>
                <c:pt idx="16">
                  <c:v>34.411764705882355</c:v>
                </c:pt>
                <c:pt idx="17">
                  <c:v>35.833333333333336</c:v>
                </c:pt>
                <c:pt idx="18">
                  <c:v>37.10526315789474</c:v>
                </c:pt>
                <c:pt idx="19">
                  <c:v>36</c:v>
                </c:pt>
                <c:pt idx="20">
                  <c:v>35</c:v>
                </c:pt>
                <c:pt idx="21">
                  <c:v>36.81818181818182</c:v>
                </c:pt>
                <c:pt idx="22">
                  <c:v>37.173913043478258</c:v>
                </c:pt>
                <c:pt idx="23">
                  <c:v>36.25</c:v>
                </c:pt>
                <c:pt idx="24">
                  <c:v>35.4</c:v>
                </c:pt>
                <c:pt idx="25">
                  <c:v>35.192307692307693</c:v>
                </c:pt>
                <c:pt idx="26">
                  <c:v>35.555555555555557</c:v>
                </c:pt>
                <c:pt idx="27">
                  <c:v>35.357142857142854</c:v>
                </c:pt>
                <c:pt idx="28">
                  <c:v>34.655172413793103</c:v>
                </c:pt>
                <c:pt idx="29">
                  <c:v>35</c:v>
                </c:pt>
                <c:pt idx="30">
                  <c:v>34.354838709677416</c:v>
                </c:pt>
                <c:pt idx="31">
                  <c:v>35.15625</c:v>
                </c:pt>
                <c:pt idx="32">
                  <c:v>34.545454545454547</c:v>
                </c:pt>
                <c:pt idx="33">
                  <c:v>35.735294117647058</c:v>
                </c:pt>
                <c:pt idx="34">
                  <c:v>35.571428571428569</c:v>
                </c:pt>
                <c:pt idx="35">
                  <c:v>35.416666666666664</c:v>
                </c:pt>
                <c:pt idx="36">
                  <c:v>34.864864864864863</c:v>
                </c:pt>
                <c:pt idx="37">
                  <c:v>34.342105263157897</c:v>
                </c:pt>
                <c:pt idx="38">
                  <c:v>35.384615384615387</c:v>
                </c:pt>
                <c:pt idx="39">
                  <c:v>34.875</c:v>
                </c:pt>
                <c:pt idx="40">
                  <c:v>35.121951219512198</c:v>
                </c:pt>
                <c:pt idx="41">
                  <c:v>34.642857142857146</c:v>
                </c:pt>
                <c:pt idx="42">
                  <c:v>34.186046511627907</c:v>
                </c:pt>
                <c:pt idx="43">
                  <c:v>33.75</c:v>
                </c:pt>
                <c:pt idx="44">
                  <c:v>33.333333333333336</c:v>
                </c:pt>
                <c:pt idx="45">
                  <c:v>32.934782608695649</c:v>
                </c:pt>
                <c:pt idx="46">
                  <c:v>33.191489361702125</c:v>
                </c:pt>
                <c:pt idx="47">
                  <c:v>32.8125</c:v>
                </c:pt>
                <c:pt idx="48">
                  <c:v>33.061224489795919</c:v>
                </c:pt>
                <c:pt idx="49">
                  <c:v>33</c:v>
                </c:pt>
                <c:pt idx="50">
                  <c:v>33.235294117647058</c:v>
                </c:pt>
                <c:pt idx="51">
                  <c:v>33.75</c:v>
                </c:pt>
                <c:pt idx="52">
                  <c:v>33.39622641509434</c:v>
                </c:pt>
                <c:pt idx="53">
                  <c:v>33.055555555555557</c:v>
                </c:pt>
                <c:pt idx="54">
                  <c:v>33</c:v>
                </c:pt>
                <c:pt idx="55">
                  <c:v>33.214285714285715</c:v>
                </c:pt>
                <c:pt idx="56">
                  <c:v>32.89473684210526</c:v>
                </c:pt>
                <c:pt idx="57">
                  <c:v>32.844827586206897</c:v>
                </c:pt>
                <c:pt idx="58">
                  <c:v>33.559322033898304</c:v>
                </c:pt>
                <c:pt idx="59">
                  <c:v>33.25</c:v>
                </c:pt>
                <c:pt idx="60">
                  <c:v>32.950819672131146</c:v>
                </c:pt>
                <c:pt idx="61">
                  <c:v>32.661290322580648</c:v>
                </c:pt>
                <c:pt idx="62">
                  <c:v>32.857142857142854</c:v>
                </c:pt>
                <c:pt idx="63">
                  <c:v>33.046875</c:v>
                </c:pt>
                <c:pt idx="64">
                  <c:v>33.230769230769234</c:v>
                </c:pt>
                <c:pt idx="65">
                  <c:v>33.636363636363633</c:v>
                </c:pt>
                <c:pt idx="66">
                  <c:v>33.805970149253731</c:v>
                </c:pt>
                <c:pt idx="67">
                  <c:v>33.529411764705884</c:v>
                </c:pt>
                <c:pt idx="68">
                  <c:v>33.478260869565219</c:v>
                </c:pt>
                <c:pt idx="69">
                  <c:v>33.857142857142854</c:v>
                </c:pt>
                <c:pt idx="70">
                  <c:v>33.802816901408448</c:v>
                </c:pt>
                <c:pt idx="71">
                  <c:v>33.541666666666664</c:v>
                </c:pt>
                <c:pt idx="72">
                  <c:v>33.493150684931507</c:v>
                </c:pt>
                <c:pt idx="73">
                  <c:v>33.445945945945944</c:v>
                </c:pt>
                <c:pt idx="74">
                  <c:v>33.4</c:v>
                </c:pt>
                <c:pt idx="75">
                  <c:v>33.157894736842103</c:v>
                </c:pt>
                <c:pt idx="76">
                  <c:v>32.922077922077925</c:v>
                </c:pt>
                <c:pt idx="77">
                  <c:v>32.884615384615387</c:v>
                </c:pt>
                <c:pt idx="78">
                  <c:v>33.037974683544306</c:v>
                </c:pt>
                <c:pt idx="79">
                  <c:v>33.1875</c:v>
                </c:pt>
                <c:pt idx="80">
                  <c:v>33.148148148148145</c:v>
                </c:pt>
                <c:pt idx="81">
                  <c:v>33.292682926829265</c:v>
                </c:pt>
                <c:pt idx="82">
                  <c:v>33.072289156626503</c:v>
                </c:pt>
                <c:pt idx="83">
                  <c:v>33.035714285714285</c:v>
                </c:pt>
                <c:pt idx="84">
                  <c:v>33.705882352941174</c:v>
                </c:pt>
                <c:pt idx="85">
                  <c:v>33.837209302325583</c:v>
                </c:pt>
                <c:pt idx="86">
                  <c:v>33.96551724137931</c:v>
                </c:pt>
                <c:pt idx="87">
                  <c:v>34.090909090909093</c:v>
                </c:pt>
                <c:pt idx="88">
                  <c:v>33.876404494382022</c:v>
                </c:pt>
                <c:pt idx="89">
                  <c:v>34</c:v>
                </c:pt>
                <c:pt idx="90">
                  <c:v>33.791208791208788</c:v>
                </c:pt>
                <c:pt idx="91">
                  <c:v>33.75</c:v>
                </c:pt>
                <c:pt idx="92">
                  <c:v>33.87096774193548</c:v>
                </c:pt>
                <c:pt idx="93">
                  <c:v>33.670212765957444</c:v>
                </c:pt>
                <c:pt idx="94">
                  <c:v>33.473684210526315</c:v>
                </c:pt>
                <c:pt idx="95">
                  <c:v>33.59375</c:v>
                </c:pt>
                <c:pt idx="96">
                  <c:v>33.402061855670105</c:v>
                </c:pt>
                <c:pt idx="97">
                  <c:v>33.367346938775512</c:v>
                </c:pt>
                <c:pt idx="98">
                  <c:v>33.18181818181818</c:v>
                </c:pt>
                <c:pt idx="99">
                  <c:v>33</c:v>
                </c:pt>
                <c:pt idx="100">
                  <c:v>33.415841584158414</c:v>
                </c:pt>
                <c:pt idx="101">
                  <c:v>33.382352941176471</c:v>
                </c:pt>
                <c:pt idx="102">
                  <c:v>33.203883495145632</c:v>
                </c:pt>
                <c:pt idx="103">
                  <c:v>33.028846153846153</c:v>
                </c:pt>
                <c:pt idx="104">
                  <c:v>33.428571428571431</c:v>
                </c:pt>
                <c:pt idx="105">
                  <c:v>33.254716981132077</c:v>
                </c:pt>
                <c:pt idx="106">
                  <c:v>33.084112149532707</c:v>
                </c:pt>
                <c:pt idx="107">
                  <c:v>33.055555555555557</c:v>
                </c:pt>
                <c:pt idx="108">
                  <c:v>33.027522935779814</c:v>
                </c:pt>
                <c:pt idx="109">
                  <c:v>32.863636363636367</c:v>
                </c:pt>
                <c:pt idx="110">
                  <c:v>32.702702702702702</c:v>
                </c:pt>
                <c:pt idx="111">
                  <c:v>32.8125</c:v>
                </c:pt>
                <c:pt idx="112">
                  <c:v>32.787610619469028</c:v>
                </c:pt>
                <c:pt idx="113">
                  <c:v>33.026315789473685</c:v>
                </c:pt>
                <c:pt idx="114">
                  <c:v>33</c:v>
                </c:pt>
                <c:pt idx="115">
                  <c:v>32.974137931034484</c:v>
                </c:pt>
                <c:pt idx="116">
                  <c:v>33.07692307692308</c:v>
                </c:pt>
                <c:pt idx="117">
                  <c:v>32.923728813559322</c:v>
                </c:pt>
                <c:pt idx="118">
                  <c:v>33.025210084033617</c:v>
                </c:pt>
                <c:pt idx="119">
                  <c:v>32.875</c:v>
                </c:pt>
                <c:pt idx="120">
                  <c:v>32.727272727272727</c:v>
                </c:pt>
                <c:pt idx="121">
                  <c:v>32.827868852459019</c:v>
                </c:pt>
                <c:pt idx="122">
                  <c:v>32.68292682926829</c:v>
                </c:pt>
                <c:pt idx="123">
                  <c:v>32.782258064516128</c:v>
                </c:pt>
                <c:pt idx="124">
                  <c:v>32.880000000000003</c:v>
                </c:pt>
                <c:pt idx="125">
                  <c:v>32.857142857142854</c:v>
                </c:pt>
                <c:pt idx="126">
                  <c:v>33.070866141732282</c:v>
                </c:pt>
                <c:pt idx="127">
                  <c:v>32.9296875</c:v>
                </c:pt>
                <c:pt idx="128">
                  <c:v>32.790697674418603</c:v>
                </c:pt>
                <c:pt idx="129">
                  <c:v>32.653846153846153</c:v>
                </c:pt>
                <c:pt idx="130">
                  <c:v>32.748091603053432</c:v>
                </c:pt>
                <c:pt idx="131">
                  <c:v>32.840909090909093</c:v>
                </c:pt>
                <c:pt idx="132">
                  <c:v>32.819548872180448</c:v>
                </c:pt>
                <c:pt idx="133">
                  <c:v>32.686567164179102</c:v>
                </c:pt>
                <c:pt idx="134">
                  <c:v>32.777777777777779</c:v>
                </c:pt>
                <c:pt idx="135">
                  <c:v>32.867647058823529</c:v>
                </c:pt>
                <c:pt idx="136">
                  <c:v>32.956204379562045</c:v>
                </c:pt>
                <c:pt idx="137">
                  <c:v>32.826086956521742</c:v>
                </c:pt>
                <c:pt idx="138">
                  <c:v>32.697841726618705</c:v>
                </c:pt>
                <c:pt idx="139">
                  <c:v>32.785714285714285</c:v>
                </c:pt>
                <c:pt idx="140">
                  <c:v>32.659574468085104</c:v>
                </c:pt>
                <c:pt idx="141">
                  <c:v>32.535211267605632</c:v>
                </c:pt>
                <c:pt idx="142">
                  <c:v>32.51748251748252</c:v>
                </c:pt>
                <c:pt idx="143">
                  <c:v>32.395833333333336</c:v>
                </c:pt>
                <c:pt idx="144">
                  <c:v>32.275862068965516</c:v>
                </c:pt>
                <c:pt idx="145">
                  <c:v>32.260273972602739</c:v>
                </c:pt>
                <c:pt idx="146">
                  <c:v>32.346938775510203</c:v>
                </c:pt>
                <c:pt idx="147">
                  <c:v>32.229729729729726</c:v>
                </c:pt>
                <c:pt idx="148">
                  <c:v>32.31543624161074</c:v>
                </c:pt>
                <c:pt idx="149">
                  <c:v>32.299999999999997</c:v>
                </c:pt>
                <c:pt idx="150">
                  <c:v>32.384105960264904</c:v>
                </c:pt>
                <c:pt idx="151">
                  <c:v>32.26973684210526</c:v>
                </c:pt>
                <c:pt idx="152">
                  <c:v>32.156862745098039</c:v>
                </c:pt>
                <c:pt idx="153">
                  <c:v>32.045454545454547</c:v>
                </c:pt>
                <c:pt idx="154">
                  <c:v>31.93548387096774</c:v>
                </c:pt>
                <c:pt idx="155">
                  <c:v>32.21153846153846</c:v>
                </c:pt>
                <c:pt idx="156">
                  <c:v>32.29299363057325</c:v>
                </c:pt>
                <c:pt idx="157">
                  <c:v>32.278481012658226</c:v>
                </c:pt>
                <c:pt idx="158">
                  <c:v>32.169811320754718</c:v>
                </c:pt>
                <c:pt idx="159">
                  <c:v>32.0625</c:v>
                </c:pt>
                <c:pt idx="160">
                  <c:v>31.956521739130434</c:v>
                </c:pt>
                <c:pt idx="161">
                  <c:v>31.851851851851851</c:v>
                </c:pt>
                <c:pt idx="162">
                  <c:v>31.840490797546011</c:v>
                </c:pt>
                <c:pt idx="163">
                  <c:v>32.012195121951223</c:v>
                </c:pt>
                <c:pt idx="164">
                  <c:v>31.90909090909091</c:v>
                </c:pt>
                <c:pt idx="165">
                  <c:v>31.987951807228917</c:v>
                </c:pt>
                <c:pt idx="166">
                  <c:v>31.886227544910181</c:v>
                </c:pt>
                <c:pt idx="167">
                  <c:v>31.785714285714285</c:v>
                </c:pt>
                <c:pt idx="168">
                  <c:v>31.863905325443788</c:v>
                </c:pt>
                <c:pt idx="169">
                  <c:v>31.941176470588236</c:v>
                </c:pt>
                <c:pt idx="170">
                  <c:v>32.017543859649123</c:v>
                </c:pt>
                <c:pt idx="171">
                  <c:v>32.093023255813954</c:v>
                </c:pt>
                <c:pt idx="172">
                  <c:v>32.167630057803471</c:v>
                </c:pt>
                <c:pt idx="173">
                  <c:v>32.155172413793103</c:v>
                </c:pt>
                <c:pt idx="174">
                  <c:v>32.228571428571428</c:v>
                </c:pt>
                <c:pt idx="175">
                  <c:v>32.215909090909093</c:v>
                </c:pt>
                <c:pt idx="176">
                  <c:v>32.288135593220339</c:v>
                </c:pt>
                <c:pt idx="177">
                  <c:v>32.443820224719104</c:v>
                </c:pt>
                <c:pt idx="178">
                  <c:v>32.597765363128495</c:v>
                </c:pt>
                <c:pt idx="179">
                  <c:v>32.5</c:v>
                </c:pt>
                <c:pt idx="180">
                  <c:v>32.486187845303867</c:v>
                </c:pt>
                <c:pt idx="181">
                  <c:v>32.390109890109891</c:v>
                </c:pt>
                <c:pt idx="182">
                  <c:v>32.459016393442624</c:v>
                </c:pt>
                <c:pt idx="183">
                  <c:v>32.364130434782609</c:v>
                </c:pt>
                <c:pt idx="184">
                  <c:v>32.270270270270274</c:v>
                </c:pt>
                <c:pt idx="185">
                  <c:v>32.258064516129032</c:v>
                </c:pt>
                <c:pt idx="186">
                  <c:v>32.165775401069517</c:v>
                </c:pt>
                <c:pt idx="187">
                  <c:v>32.234042553191486</c:v>
                </c:pt>
                <c:pt idx="188">
                  <c:v>32.301587301587304</c:v>
                </c:pt>
                <c:pt idx="189">
                  <c:v>32.289473684210527</c:v>
                </c:pt>
                <c:pt idx="190">
                  <c:v>32.277486910994767</c:v>
                </c:pt>
                <c:pt idx="191">
                  <c:v>32.1875</c:v>
                </c:pt>
                <c:pt idx="192">
                  <c:v>32.176165803108809</c:v>
                </c:pt>
                <c:pt idx="193">
                  <c:v>32.087628865979383</c:v>
                </c:pt>
                <c:pt idx="194">
                  <c:v>32.07692307692308</c:v>
                </c:pt>
                <c:pt idx="195">
                  <c:v>32.066326530612244</c:v>
                </c:pt>
                <c:pt idx="196">
                  <c:v>32.284263959390863</c:v>
                </c:pt>
                <c:pt idx="197">
                  <c:v>32.348484848484851</c:v>
                </c:pt>
                <c:pt idx="198">
                  <c:v>32.261306532663319</c:v>
                </c:pt>
                <c:pt idx="199">
                  <c:v>32.174999999999997</c:v>
                </c:pt>
                <c:pt idx="200">
                  <c:v>32.164179104477611</c:v>
                </c:pt>
                <c:pt idx="201">
                  <c:v>32.079207920792079</c:v>
                </c:pt>
                <c:pt idx="202">
                  <c:v>32.142857142857146</c:v>
                </c:pt>
                <c:pt idx="203">
                  <c:v>32.205882352941174</c:v>
                </c:pt>
                <c:pt idx="204">
                  <c:v>32.195121951219512</c:v>
                </c:pt>
                <c:pt idx="205">
                  <c:v>32.33009708737864</c:v>
                </c:pt>
                <c:pt idx="206">
                  <c:v>32.463768115942031</c:v>
                </c:pt>
                <c:pt idx="207">
                  <c:v>32.52403846153846</c:v>
                </c:pt>
                <c:pt idx="208">
                  <c:v>32.511961722488039</c:v>
                </c:pt>
                <c:pt idx="209">
                  <c:v>32.5</c:v>
                </c:pt>
                <c:pt idx="210">
                  <c:v>32.417061611374407</c:v>
                </c:pt>
                <c:pt idx="211">
                  <c:v>32.476415094339622</c:v>
                </c:pt>
                <c:pt idx="212">
                  <c:v>32.464788732394368</c:v>
                </c:pt>
                <c:pt idx="213">
                  <c:v>32.59345794392523</c:v>
                </c:pt>
                <c:pt idx="214">
                  <c:v>32.790697674418603</c:v>
                </c:pt>
                <c:pt idx="215">
                  <c:v>32.708333333333336</c:v>
                </c:pt>
                <c:pt idx="216">
                  <c:v>32.764976958525345</c:v>
                </c:pt>
                <c:pt idx="217">
                  <c:v>32.821100917431195</c:v>
                </c:pt>
                <c:pt idx="218">
                  <c:v>32.80821917808219</c:v>
                </c:pt>
                <c:pt idx="219">
                  <c:v>32.795454545454547</c:v>
                </c:pt>
                <c:pt idx="220">
                  <c:v>32.782805429864254</c:v>
                </c:pt>
                <c:pt idx="221">
                  <c:v>32.837837837837839</c:v>
                </c:pt>
                <c:pt idx="222">
                  <c:v>32.892376681614351</c:v>
                </c:pt>
                <c:pt idx="223">
                  <c:v>32.946428571428569</c:v>
                </c:pt>
                <c:pt idx="224">
                  <c:v>33</c:v>
                </c:pt>
                <c:pt idx="225">
                  <c:v>32.920353982300888</c:v>
                </c:pt>
                <c:pt idx="226">
                  <c:v>32.973568281938327</c:v>
                </c:pt>
                <c:pt idx="227">
                  <c:v>32.960526315789473</c:v>
                </c:pt>
                <c:pt idx="228">
                  <c:v>32.94759825327511</c:v>
                </c:pt>
                <c:pt idx="229">
                  <c:v>33</c:v>
                </c:pt>
                <c:pt idx="230">
                  <c:v>32.922077922077925</c:v>
                </c:pt>
                <c:pt idx="231">
                  <c:v>33.038793103448278</c:v>
                </c:pt>
                <c:pt idx="232">
                  <c:v>32.961373390557938</c:v>
                </c:pt>
                <c:pt idx="233">
                  <c:v>33.012820512820511</c:v>
                </c:pt>
                <c:pt idx="234">
                  <c:v>33</c:v>
                </c:pt>
                <c:pt idx="235">
                  <c:v>32.923728813559322</c:v>
                </c:pt>
                <c:pt idx="236">
                  <c:v>33.037974683544306</c:v>
                </c:pt>
                <c:pt idx="237">
                  <c:v>33.214285714285715</c:v>
                </c:pt>
                <c:pt idx="238">
                  <c:v>33.451882845188287</c:v>
                </c:pt>
                <c:pt idx="239">
                  <c:v>33.375</c:v>
                </c:pt>
                <c:pt idx="240">
                  <c:v>33.485477178423238</c:v>
                </c:pt>
                <c:pt idx="241">
                  <c:v>33.471074380165291</c:v>
                </c:pt>
                <c:pt idx="242">
                  <c:v>33.395061728395063</c:v>
                </c:pt>
                <c:pt idx="243">
                  <c:v>33.381147540983605</c:v>
                </c:pt>
                <c:pt idx="244">
                  <c:v>33.306122448979593</c:v>
                </c:pt>
                <c:pt idx="245">
                  <c:v>33.414634146341463</c:v>
                </c:pt>
                <c:pt idx="246">
                  <c:v>33.522267206477736</c:v>
                </c:pt>
                <c:pt idx="247">
                  <c:v>33.568548387096776</c:v>
                </c:pt>
                <c:pt idx="248">
                  <c:v>33.554216867469883</c:v>
                </c:pt>
                <c:pt idx="249">
                  <c:v>33.6</c:v>
                </c:pt>
                <c:pt idx="250">
                  <c:v>33.525896414342633</c:v>
                </c:pt>
                <c:pt idx="251">
                  <c:v>33.511904761904759</c:v>
                </c:pt>
                <c:pt idx="252">
                  <c:v>33.675889328063242</c:v>
                </c:pt>
                <c:pt idx="253">
                  <c:v>33.838582677165356</c:v>
                </c:pt>
                <c:pt idx="254">
                  <c:v>33.764705882352942</c:v>
                </c:pt>
                <c:pt idx="255">
                  <c:v>33.80859375</c:v>
                </c:pt>
                <c:pt idx="256">
                  <c:v>33.735408560311285</c:v>
                </c:pt>
                <c:pt idx="257">
                  <c:v>33.662790697674417</c:v>
                </c:pt>
                <c:pt idx="258">
                  <c:v>33.706563706563706</c:v>
                </c:pt>
                <c:pt idx="259">
                  <c:v>33.807692307692307</c:v>
                </c:pt>
                <c:pt idx="260">
                  <c:v>33.735632183908045</c:v>
                </c:pt>
                <c:pt idx="261">
                  <c:v>33.721374045801525</c:v>
                </c:pt>
                <c:pt idx="262">
                  <c:v>33.821292775665398</c:v>
                </c:pt>
                <c:pt idx="263">
                  <c:v>33.75</c:v>
                </c:pt>
                <c:pt idx="264">
                  <c:v>33.735849056603776</c:v>
                </c:pt>
                <c:pt idx="265">
                  <c:v>33.665413533834588</c:v>
                </c:pt>
                <c:pt idx="266">
                  <c:v>33.59550561797753</c:v>
                </c:pt>
                <c:pt idx="267">
                  <c:v>33.638059701492537</c:v>
                </c:pt>
                <c:pt idx="268">
                  <c:v>33.680297397769515</c:v>
                </c:pt>
                <c:pt idx="269">
                  <c:v>33.666666666666664</c:v>
                </c:pt>
                <c:pt idx="270">
                  <c:v>33.597785977859779</c:v>
                </c:pt>
                <c:pt idx="271">
                  <c:v>33.75</c:v>
                </c:pt>
                <c:pt idx="272">
                  <c:v>33.736263736263737</c:v>
                </c:pt>
                <c:pt idx="273">
                  <c:v>33.722627737226276</c:v>
                </c:pt>
                <c:pt idx="274">
                  <c:v>33.763636363636365</c:v>
                </c:pt>
                <c:pt idx="275">
                  <c:v>33.75</c:v>
                </c:pt>
                <c:pt idx="276">
                  <c:v>33.790613718411549</c:v>
                </c:pt>
                <c:pt idx="277">
                  <c:v>33.723021582733814</c:v>
                </c:pt>
                <c:pt idx="278">
                  <c:v>33.763440860215056</c:v>
                </c:pt>
                <c:pt idx="279">
                  <c:v>33.75</c:v>
                </c:pt>
                <c:pt idx="280">
                  <c:v>33.790035587188612</c:v>
                </c:pt>
                <c:pt idx="281">
                  <c:v>33.776595744680854</c:v>
                </c:pt>
                <c:pt idx="282">
                  <c:v>33.763250883392224</c:v>
                </c:pt>
                <c:pt idx="283">
                  <c:v>33.75</c:v>
                </c:pt>
                <c:pt idx="284">
                  <c:v>33.684210526315788</c:v>
                </c:pt>
                <c:pt idx="285">
                  <c:v>33.61888111888112</c:v>
                </c:pt>
                <c:pt idx="286">
                  <c:v>33.658536585365852</c:v>
                </c:pt>
                <c:pt idx="287">
                  <c:v>33.697916666666664</c:v>
                </c:pt>
                <c:pt idx="288">
                  <c:v>33.685121107266433</c:v>
                </c:pt>
                <c:pt idx="289">
                  <c:v>33.672413793103445</c:v>
                </c:pt>
                <c:pt idx="290">
                  <c:v>33.659793814432987</c:v>
                </c:pt>
                <c:pt idx="291">
                  <c:v>33.647260273972606</c:v>
                </c:pt>
                <c:pt idx="292">
                  <c:v>33.583617747440272</c:v>
                </c:pt>
                <c:pt idx="293">
                  <c:v>33.673469387755105</c:v>
                </c:pt>
                <c:pt idx="294">
                  <c:v>33.610169491525426</c:v>
                </c:pt>
                <c:pt idx="295">
                  <c:v>33.547297297297298</c:v>
                </c:pt>
                <c:pt idx="296">
                  <c:v>33.535353535353536</c:v>
                </c:pt>
                <c:pt idx="297">
                  <c:v>33.523489932885909</c:v>
                </c:pt>
                <c:pt idx="298">
                  <c:v>33.46153846153846</c:v>
                </c:pt>
                <c:pt idx="299">
                  <c:v>33.5</c:v>
                </c:pt>
                <c:pt idx="300">
                  <c:v>33.438538205980066</c:v>
                </c:pt>
                <c:pt idx="301">
                  <c:v>33.427152317880797</c:v>
                </c:pt>
                <c:pt idx="302">
                  <c:v>33.415841584158414</c:v>
                </c:pt>
                <c:pt idx="303">
                  <c:v>33.453947368421055</c:v>
                </c:pt>
                <c:pt idx="304">
                  <c:v>33.442622950819676</c:v>
                </c:pt>
                <c:pt idx="305">
                  <c:v>33.382352941176471</c:v>
                </c:pt>
                <c:pt idx="306">
                  <c:v>33.322475570032573</c:v>
                </c:pt>
                <c:pt idx="307">
                  <c:v>33.262987012987011</c:v>
                </c:pt>
                <c:pt idx="308">
                  <c:v>33.300970873786405</c:v>
                </c:pt>
                <c:pt idx="309">
                  <c:v>33.241935483870968</c:v>
                </c:pt>
                <c:pt idx="310">
                  <c:v>33.183279742765272</c:v>
                </c:pt>
                <c:pt idx="311">
                  <c:v>33.17307692307692</c:v>
                </c:pt>
                <c:pt idx="312">
                  <c:v>33.162939297124602</c:v>
                </c:pt>
                <c:pt idx="313">
                  <c:v>33.152866242038215</c:v>
                </c:pt>
                <c:pt idx="314">
                  <c:v>33.238095238095241</c:v>
                </c:pt>
                <c:pt idx="315">
                  <c:v>33.22784810126582</c:v>
                </c:pt>
                <c:pt idx="316">
                  <c:v>33.264984227129339</c:v>
                </c:pt>
                <c:pt idx="317">
                  <c:v>33.301886792452834</c:v>
                </c:pt>
                <c:pt idx="318">
                  <c:v>33.244514106583075</c:v>
                </c:pt>
                <c:pt idx="319">
                  <c:v>33.234375</c:v>
                </c:pt>
                <c:pt idx="320">
                  <c:v>33.364485981308412</c:v>
                </c:pt>
                <c:pt idx="321">
                  <c:v>33.400621118012424</c:v>
                </c:pt>
                <c:pt idx="322">
                  <c:v>33.43653250773994</c:v>
                </c:pt>
                <c:pt idx="323">
                  <c:v>33.379629629629626</c:v>
                </c:pt>
                <c:pt idx="324">
                  <c:v>33.323076923076925</c:v>
                </c:pt>
                <c:pt idx="325">
                  <c:v>33.312883435582819</c:v>
                </c:pt>
                <c:pt idx="326">
                  <c:v>33.348623853211009</c:v>
                </c:pt>
                <c:pt idx="327">
                  <c:v>33.384146341463413</c:v>
                </c:pt>
                <c:pt idx="328">
                  <c:v>33.419452887537993</c:v>
                </c:pt>
                <c:pt idx="329">
                  <c:v>33.363636363636367</c:v>
                </c:pt>
                <c:pt idx="330">
                  <c:v>33.308157099697887</c:v>
                </c:pt>
                <c:pt idx="331">
                  <c:v>33.433734939759034</c:v>
                </c:pt>
                <c:pt idx="332">
                  <c:v>33.423423423423422</c:v>
                </c:pt>
                <c:pt idx="333">
                  <c:v>33.41317365269461</c:v>
                </c:pt>
                <c:pt idx="334">
                  <c:v>33.537313432835823</c:v>
                </c:pt>
                <c:pt idx="335">
                  <c:v>33.482142857142854</c:v>
                </c:pt>
                <c:pt idx="336">
                  <c:v>33.471810089020771</c:v>
                </c:pt>
                <c:pt idx="337">
                  <c:v>33.417159763313606</c:v>
                </c:pt>
                <c:pt idx="338">
                  <c:v>33.495575221238937</c:v>
                </c:pt>
                <c:pt idx="339">
                  <c:v>33.485294117647058</c:v>
                </c:pt>
                <c:pt idx="340">
                  <c:v>33.519061583577709</c:v>
                </c:pt>
                <c:pt idx="341">
                  <c:v>33.596491228070178</c:v>
                </c:pt>
                <c:pt idx="342">
                  <c:v>33.542274052478135</c:v>
                </c:pt>
                <c:pt idx="343">
                  <c:v>33.706395348837212</c:v>
                </c:pt>
                <c:pt idx="344">
                  <c:v>33.652173913043477</c:v>
                </c:pt>
                <c:pt idx="345">
                  <c:v>33.641618497109825</c:v>
                </c:pt>
                <c:pt idx="346">
                  <c:v>33.674351585014406</c:v>
                </c:pt>
                <c:pt idx="347">
                  <c:v>33.75</c:v>
                </c:pt>
                <c:pt idx="348">
                  <c:v>33.696275071633238</c:v>
                </c:pt>
                <c:pt idx="349">
                  <c:v>33.685714285714283</c:v>
                </c:pt>
                <c:pt idx="350">
                  <c:v>33.717948717948715</c:v>
                </c:pt>
                <c:pt idx="351">
                  <c:v>33.664772727272727</c:v>
                </c:pt>
                <c:pt idx="352">
                  <c:v>33.739376770538243</c:v>
                </c:pt>
                <c:pt idx="353">
                  <c:v>33.686440677966104</c:v>
                </c:pt>
                <c:pt idx="354">
                  <c:v>33.676056338028168</c:v>
                </c:pt>
                <c:pt idx="355">
                  <c:v>33.707865168539328</c:v>
                </c:pt>
                <c:pt idx="356">
                  <c:v>33.739495798319325</c:v>
                </c:pt>
                <c:pt idx="357">
                  <c:v>33.729050279329606</c:v>
                </c:pt>
                <c:pt idx="358">
                  <c:v>33.718662952646241</c:v>
                </c:pt>
                <c:pt idx="359">
                  <c:v>33.708333333333336</c:v>
                </c:pt>
                <c:pt idx="360">
                  <c:v>33.739612188365648</c:v>
                </c:pt>
                <c:pt idx="361">
                  <c:v>33.687845303867405</c:v>
                </c:pt>
                <c:pt idx="362">
                  <c:v>33.67768595041322</c:v>
                </c:pt>
                <c:pt idx="363">
                  <c:v>33.708791208791212</c:v>
                </c:pt>
                <c:pt idx="364">
                  <c:v>33.698630136986303</c:v>
                </c:pt>
                <c:pt idx="365">
                  <c:v>33.729508196721312</c:v>
                </c:pt>
                <c:pt idx="366">
                  <c:v>33.719346049046322</c:v>
                </c:pt>
                <c:pt idx="367">
                  <c:v>33.668478260869563</c:v>
                </c:pt>
                <c:pt idx="368">
                  <c:v>33.617886178861788</c:v>
                </c:pt>
                <c:pt idx="369">
                  <c:v>33.608108108108105</c:v>
                </c:pt>
                <c:pt idx="370">
                  <c:v>33.638814016172503</c:v>
                </c:pt>
                <c:pt idx="371">
                  <c:v>33.588709677419352</c:v>
                </c:pt>
                <c:pt idx="372">
                  <c:v>33.538873994638067</c:v>
                </c:pt>
                <c:pt idx="373">
                  <c:v>33.529411764705884</c:v>
                </c:pt>
                <c:pt idx="374">
                  <c:v>33.64</c:v>
                </c:pt>
                <c:pt idx="375">
                  <c:v>33.590425531914896</c:v>
                </c:pt>
                <c:pt idx="376">
                  <c:v>33.54111405835544</c:v>
                </c:pt>
                <c:pt idx="377">
                  <c:v>33.531746031746032</c:v>
                </c:pt>
                <c:pt idx="378">
                  <c:v>33.522427440633244</c:v>
                </c:pt>
                <c:pt idx="379">
                  <c:v>33.513157894736842</c:v>
                </c:pt>
                <c:pt idx="380">
                  <c:v>33.54330708661417</c:v>
                </c:pt>
                <c:pt idx="381">
                  <c:v>33.573298429319372</c:v>
                </c:pt>
                <c:pt idx="382">
                  <c:v>33.52480417754569</c:v>
                </c:pt>
                <c:pt idx="383">
                  <c:v>33.515625</c:v>
                </c:pt>
                <c:pt idx="384">
                  <c:v>33.506493506493506</c:v>
                </c:pt>
                <c:pt idx="385">
                  <c:v>33.575129533678755</c:v>
                </c:pt>
                <c:pt idx="386">
                  <c:v>33.527131782945737</c:v>
                </c:pt>
                <c:pt idx="387">
                  <c:v>33.556701030927833</c:v>
                </c:pt>
                <c:pt idx="388">
                  <c:v>33.547557840616967</c:v>
                </c:pt>
                <c:pt idx="389">
                  <c:v>33.53846153846154</c:v>
                </c:pt>
                <c:pt idx="390">
                  <c:v>33.606138107416882</c:v>
                </c:pt>
                <c:pt idx="391">
                  <c:v>33.635204081632651</c:v>
                </c:pt>
                <c:pt idx="392">
                  <c:v>33.587786259541986</c:v>
                </c:pt>
                <c:pt idx="393">
                  <c:v>33.654822335025379</c:v>
                </c:pt>
                <c:pt idx="394">
                  <c:v>33.607594936708864</c:v>
                </c:pt>
                <c:pt idx="395">
                  <c:v>33.636363636363633</c:v>
                </c:pt>
                <c:pt idx="396">
                  <c:v>33.6272040302267</c:v>
                </c:pt>
                <c:pt idx="397">
                  <c:v>33.655778894472363</c:v>
                </c:pt>
                <c:pt idx="398">
                  <c:v>33.684210526315788</c:v>
                </c:pt>
                <c:pt idx="399">
                  <c:v>33.712499999999999</c:v>
                </c:pt>
                <c:pt idx="400">
                  <c:v>33.703241895261847</c:v>
                </c:pt>
                <c:pt idx="401">
                  <c:v>33.768656716417908</c:v>
                </c:pt>
                <c:pt idx="402">
                  <c:v>33.83374689826303</c:v>
                </c:pt>
                <c:pt idx="403">
                  <c:v>33.898514851485146</c:v>
                </c:pt>
                <c:pt idx="404">
                  <c:v>33.925925925925924</c:v>
                </c:pt>
                <c:pt idx="405">
                  <c:v>33.916256157635466</c:v>
                </c:pt>
                <c:pt idx="406">
                  <c:v>33.906633906633907</c:v>
                </c:pt>
                <c:pt idx="407">
                  <c:v>33.897058823529413</c:v>
                </c:pt>
                <c:pt idx="408">
                  <c:v>33.960880195599024</c:v>
                </c:pt>
                <c:pt idx="409">
                  <c:v>33.987804878048777</c:v>
                </c:pt>
                <c:pt idx="410">
                  <c:v>34.014598540145982</c:v>
                </c:pt>
                <c:pt idx="411">
                  <c:v>34.004854368932037</c:v>
                </c:pt>
                <c:pt idx="412">
                  <c:v>34.10411622276029</c:v>
                </c:pt>
                <c:pt idx="413">
                  <c:v>34.094202898550726</c:v>
                </c:pt>
                <c:pt idx="414">
                  <c:v>34.084337349397593</c:v>
                </c:pt>
                <c:pt idx="415">
                  <c:v>34.074519230769234</c:v>
                </c:pt>
                <c:pt idx="416">
                  <c:v>34.136690647482013</c:v>
                </c:pt>
                <c:pt idx="417">
                  <c:v>34.126794258373202</c:v>
                </c:pt>
                <c:pt idx="418">
                  <c:v>34.116945107398571</c:v>
                </c:pt>
                <c:pt idx="419">
                  <c:v>34.178571428571431</c:v>
                </c:pt>
                <c:pt idx="420">
                  <c:v>34.204275534441805</c:v>
                </c:pt>
                <c:pt idx="421">
                  <c:v>34.158767772511851</c:v>
                </c:pt>
                <c:pt idx="422">
                  <c:v>34.148936170212764</c:v>
                </c:pt>
                <c:pt idx="423">
                  <c:v>34.174528301886795</c:v>
                </c:pt>
                <c:pt idx="424">
                  <c:v>34.164705882352941</c:v>
                </c:pt>
                <c:pt idx="425">
                  <c:v>34.190140845070424</c:v>
                </c:pt>
                <c:pt idx="426">
                  <c:v>34.180327868852459</c:v>
                </c:pt>
                <c:pt idx="427">
                  <c:v>34.135514018691588</c:v>
                </c:pt>
                <c:pt idx="428">
                  <c:v>34.090909090909093</c:v>
                </c:pt>
                <c:pt idx="429">
                  <c:v>34.116279069767444</c:v>
                </c:pt>
                <c:pt idx="430">
                  <c:v>34.106728538283065</c:v>
                </c:pt>
                <c:pt idx="431">
                  <c:v>34.097222222222221</c:v>
                </c:pt>
                <c:pt idx="432">
                  <c:v>34.191685912240182</c:v>
                </c:pt>
                <c:pt idx="433">
                  <c:v>34.251152073732719</c:v>
                </c:pt>
                <c:pt idx="434">
                  <c:v>34.275862068965516</c:v>
                </c:pt>
                <c:pt idx="435">
                  <c:v>34.231651376146786</c:v>
                </c:pt>
                <c:pt idx="436">
                  <c:v>34.29061784897025</c:v>
                </c:pt>
                <c:pt idx="437">
                  <c:v>34.280821917808218</c:v>
                </c:pt>
                <c:pt idx="438">
                  <c:v>34.305239179954441</c:v>
                </c:pt>
                <c:pt idx="439">
                  <c:v>34.329545454545453</c:v>
                </c:pt>
                <c:pt idx="440">
                  <c:v>34.285714285714285</c:v>
                </c:pt>
                <c:pt idx="441">
                  <c:v>34.309954751131222</c:v>
                </c:pt>
                <c:pt idx="442">
                  <c:v>34.300225733634313</c:v>
                </c:pt>
                <c:pt idx="443">
                  <c:v>34.29054054054054</c:v>
                </c:pt>
                <c:pt idx="444">
                  <c:v>34.247191011235955</c:v>
                </c:pt>
                <c:pt idx="445">
                  <c:v>34.271300448430495</c:v>
                </c:pt>
                <c:pt idx="446">
                  <c:v>34.328859060402685</c:v>
                </c:pt>
                <c:pt idx="447">
                  <c:v>34.352678571428569</c:v>
                </c:pt>
                <c:pt idx="448">
                  <c:v>34.309576837416479</c:v>
                </c:pt>
                <c:pt idx="449">
                  <c:v>34.266666666666666</c:v>
                </c:pt>
                <c:pt idx="450">
                  <c:v>34.223946784922397</c:v>
                </c:pt>
                <c:pt idx="451">
                  <c:v>34.214601769911503</c:v>
                </c:pt>
                <c:pt idx="452">
                  <c:v>34.172185430463578</c:v>
                </c:pt>
                <c:pt idx="453">
                  <c:v>34.229074889867839</c:v>
                </c:pt>
                <c:pt idx="454">
                  <c:v>34.252747252747255</c:v>
                </c:pt>
                <c:pt idx="455">
                  <c:v>34.375</c:v>
                </c:pt>
                <c:pt idx="456">
                  <c:v>34.332603938730855</c:v>
                </c:pt>
                <c:pt idx="457">
                  <c:v>34.290393013100434</c:v>
                </c:pt>
                <c:pt idx="458">
                  <c:v>34.313725490196077</c:v>
                </c:pt>
                <c:pt idx="459">
                  <c:v>34.271739130434781</c:v>
                </c:pt>
                <c:pt idx="460">
                  <c:v>34.295010845986987</c:v>
                </c:pt>
                <c:pt idx="461">
                  <c:v>34.350649350649348</c:v>
                </c:pt>
                <c:pt idx="462">
                  <c:v>34.341252699784015</c:v>
                </c:pt>
                <c:pt idx="463">
                  <c:v>34.299568965517238</c:v>
                </c:pt>
                <c:pt idx="464">
                  <c:v>34.258064516129032</c:v>
                </c:pt>
                <c:pt idx="465">
                  <c:v>34.281115879828327</c:v>
                </c:pt>
                <c:pt idx="466">
                  <c:v>34.271948608137045</c:v>
                </c:pt>
                <c:pt idx="467">
                  <c:v>34.230769230769234</c:v>
                </c:pt>
                <c:pt idx="468">
                  <c:v>34.349680170575695</c:v>
                </c:pt>
                <c:pt idx="469">
                  <c:v>34.340425531914896</c:v>
                </c:pt>
                <c:pt idx="470">
                  <c:v>34.331210191082803</c:v>
                </c:pt>
                <c:pt idx="471">
                  <c:v>34.322033898305087</c:v>
                </c:pt>
                <c:pt idx="472">
                  <c:v>34.281183932346721</c:v>
                </c:pt>
                <c:pt idx="473">
                  <c:v>34.303797468354432</c:v>
                </c:pt>
                <c:pt idx="474">
                  <c:v>34.294736842105266</c:v>
                </c:pt>
                <c:pt idx="475">
                  <c:v>34.317226890756302</c:v>
                </c:pt>
                <c:pt idx="476">
                  <c:v>34.308176100628934</c:v>
                </c:pt>
                <c:pt idx="477">
                  <c:v>34.330543933054393</c:v>
                </c:pt>
                <c:pt idx="478">
                  <c:v>34.352818371607519</c:v>
                </c:pt>
                <c:pt idx="479">
                  <c:v>34.3125</c:v>
                </c:pt>
                <c:pt idx="480">
                  <c:v>34.303534303534306</c:v>
                </c:pt>
                <c:pt idx="481">
                  <c:v>34.294605809128633</c:v>
                </c:pt>
                <c:pt idx="482">
                  <c:v>34.285714285714285</c:v>
                </c:pt>
                <c:pt idx="483">
                  <c:v>34.276859504132233</c:v>
                </c:pt>
                <c:pt idx="484">
                  <c:v>34.298969072164951</c:v>
                </c:pt>
                <c:pt idx="485">
                  <c:v>34.413580246913583</c:v>
                </c:pt>
                <c:pt idx="486">
                  <c:v>34.404517453798768</c:v>
                </c:pt>
                <c:pt idx="487">
                  <c:v>34.456967213114751</c:v>
                </c:pt>
                <c:pt idx="488">
                  <c:v>34.417177914110432</c:v>
                </c:pt>
                <c:pt idx="489">
                  <c:v>34.377551020408163</c:v>
                </c:pt>
                <c:pt idx="490">
                  <c:v>34.338085539714868</c:v>
                </c:pt>
                <c:pt idx="491">
                  <c:v>34.390243902439025</c:v>
                </c:pt>
                <c:pt idx="492">
                  <c:v>34.442190669371193</c:v>
                </c:pt>
                <c:pt idx="493">
                  <c:v>34.402834008097166</c:v>
                </c:pt>
                <c:pt idx="494">
                  <c:v>34.484848484848484</c:v>
                </c:pt>
                <c:pt idx="495">
                  <c:v>34.445564516129032</c:v>
                </c:pt>
                <c:pt idx="496">
                  <c:v>34.496981891348085</c:v>
                </c:pt>
                <c:pt idx="497">
                  <c:v>34.457831325301207</c:v>
                </c:pt>
                <c:pt idx="498">
                  <c:v>34.478957915831664</c:v>
                </c:pt>
                <c:pt idx="499">
                  <c:v>34.56</c:v>
                </c:pt>
                <c:pt idx="500">
                  <c:v>34.520958083832333</c:v>
                </c:pt>
                <c:pt idx="501">
                  <c:v>34.482071713147413</c:v>
                </c:pt>
                <c:pt idx="502">
                  <c:v>34.562624254473164</c:v>
                </c:pt>
                <c:pt idx="503">
                  <c:v>34.583333333333336</c:v>
                </c:pt>
                <c:pt idx="504">
                  <c:v>34.544554455445542</c:v>
                </c:pt>
                <c:pt idx="505">
                  <c:v>34.535573122529641</c:v>
                </c:pt>
                <c:pt idx="506">
                  <c:v>34.556213017751482</c:v>
                </c:pt>
                <c:pt idx="507">
                  <c:v>34.517716535433074</c:v>
                </c:pt>
                <c:pt idx="508">
                  <c:v>34.479371316306484</c:v>
                </c:pt>
                <c:pt idx="509">
                  <c:v>34.470588235294116</c:v>
                </c:pt>
                <c:pt idx="510">
                  <c:v>34.461839530332682</c:v>
                </c:pt>
                <c:pt idx="511">
                  <c:v>34.51171875</c:v>
                </c:pt>
                <c:pt idx="512">
                  <c:v>34.502923976608187</c:v>
                </c:pt>
                <c:pt idx="513">
                  <c:v>34.464980544747078</c:v>
                </c:pt>
                <c:pt idx="514">
                  <c:v>34.427184466019419</c:v>
                </c:pt>
                <c:pt idx="515">
                  <c:v>34.447674418604649</c:v>
                </c:pt>
                <c:pt idx="516">
                  <c:v>34.439071566731144</c:v>
                </c:pt>
                <c:pt idx="517">
                  <c:v>34.430501930501933</c:v>
                </c:pt>
                <c:pt idx="518">
                  <c:v>34.450867052023121</c:v>
                </c:pt>
                <c:pt idx="519">
                  <c:v>34.41346153846154</c:v>
                </c:pt>
                <c:pt idx="520">
                  <c:v>34.491362763915546</c:v>
                </c:pt>
                <c:pt idx="521">
                  <c:v>34.482758620689658</c:v>
                </c:pt>
                <c:pt idx="522">
                  <c:v>34.560229445506693</c:v>
                </c:pt>
                <c:pt idx="523">
                  <c:v>34.551526717557252</c:v>
                </c:pt>
                <c:pt idx="524">
                  <c:v>34.514285714285712</c:v>
                </c:pt>
                <c:pt idx="525">
                  <c:v>34.562737642585553</c:v>
                </c:pt>
                <c:pt idx="526">
                  <c:v>34.554079696394687</c:v>
                </c:pt>
                <c:pt idx="527">
                  <c:v>34.545454545454547</c:v>
                </c:pt>
                <c:pt idx="528">
                  <c:v>34.536862003780719</c:v>
                </c:pt>
                <c:pt idx="529">
                  <c:v>34.528301886792455</c:v>
                </c:pt>
                <c:pt idx="530">
                  <c:v>34.519774011299432</c:v>
                </c:pt>
                <c:pt idx="531">
                  <c:v>34.483082706766915</c:v>
                </c:pt>
                <c:pt idx="532">
                  <c:v>34.446529080675425</c:v>
                </c:pt>
                <c:pt idx="533">
                  <c:v>34.466292134831463</c:v>
                </c:pt>
                <c:pt idx="534">
                  <c:v>34.457943925233643</c:v>
                </c:pt>
                <c:pt idx="535">
                  <c:v>34.44962686567164</c:v>
                </c:pt>
                <c:pt idx="536">
                  <c:v>34.41340782122905</c:v>
                </c:pt>
                <c:pt idx="537">
                  <c:v>34.405204460966544</c:v>
                </c:pt>
                <c:pt idx="538">
                  <c:v>34.39703153988868</c:v>
                </c:pt>
                <c:pt idx="539">
                  <c:v>34.416666666666664</c:v>
                </c:pt>
                <c:pt idx="540">
                  <c:v>34.380776340110906</c:v>
                </c:pt>
                <c:pt idx="541">
                  <c:v>34.372693726937271</c:v>
                </c:pt>
                <c:pt idx="542">
                  <c:v>34.364640883977899</c:v>
                </c:pt>
                <c:pt idx="543">
                  <c:v>34.356617647058826</c:v>
                </c:pt>
                <c:pt idx="544">
                  <c:v>34.348623853211009</c:v>
                </c:pt>
                <c:pt idx="545">
                  <c:v>34.31318681318681</c:v>
                </c:pt>
                <c:pt idx="546">
                  <c:v>34.277879341864718</c:v>
                </c:pt>
                <c:pt idx="547">
                  <c:v>34.29744525547445</c:v>
                </c:pt>
                <c:pt idx="548">
                  <c:v>34.289617486338798</c:v>
                </c:pt>
                <c:pt idx="549">
                  <c:v>34.309090909090912</c:v>
                </c:pt>
                <c:pt idx="550">
                  <c:v>34.30127041742287</c:v>
                </c:pt>
                <c:pt idx="551">
                  <c:v>34.347826086956523</c:v>
                </c:pt>
                <c:pt idx="552">
                  <c:v>34.394213381555154</c:v>
                </c:pt>
                <c:pt idx="553">
                  <c:v>34.386281588447652</c:v>
                </c:pt>
                <c:pt idx="554">
                  <c:v>34.405405405405403</c:v>
                </c:pt>
                <c:pt idx="555">
                  <c:v>34.451438848920866</c:v>
                </c:pt>
                <c:pt idx="556">
                  <c:v>34.443447037701972</c:v>
                </c:pt>
                <c:pt idx="557">
                  <c:v>34.408602150537632</c:v>
                </c:pt>
                <c:pt idx="558">
                  <c:v>34.427549194991059</c:v>
                </c:pt>
                <c:pt idx="559">
                  <c:v>34.392857142857146</c:v>
                </c:pt>
                <c:pt idx="560">
                  <c:v>34.491978609625669</c:v>
                </c:pt>
                <c:pt idx="561">
                  <c:v>34.483985765124558</c:v>
                </c:pt>
                <c:pt idx="562">
                  <c:v>34.476021314387211</c:v>
                </c:pt>
                <c:pt idx="563">
                  <c:v>34.441489361702125</c:v>
                </c:pt>
                <c:pt idx="564">
                  <c:v>34.43362831858407</c:v>
                </c:pt>
                <c:pt idx="565">
                  <c:v>34.478798586572438</c:v>
                </c:pt>
                <c:pt idx="566">
                  <c:v>34.444444444444443</c:v>
                </c:pt>
                <c:pt idx="567">
                  <c:v>34.463028169014088</c:v>
                </c:pt>
                <c:pt idx="568">
                  <c:v>34.534270650263622</c:v>
                </c:pt>
                <c:pt idx="569">
                  <c:v>34.578947368421055</c:v>
                </c:pt>
                <c:pt idx="570">
                  <c:v>34.597197898423815</c:v>
                </c:pt>
                <c:pt idx="571">
                  <c:v>34.56293706293706</c:v>
                </c:pt>
                <c:pt idx="572">
                  <c:v>34.607329842931939</c:v>
                </c:pt>
                <c:pt idx="573">
                  <c:v>34.625435540069688</c:v>
                </c:pt>
                <c:pt idx="574">
                  <c:v>34.643478260869564</c:v>
                </c:pt>
                <c:pt idx="575">
                  <c:v>34.609375</c:v>
                </c:pt>
                <c:pt idx="576">
                  <c:v>34.653379549393414</c:v>
                </c:pt>
                <c:pt idx="577">
                  <c:v>34.67128027681661</c:v>
                </c:pt>
                <c:pt idx="578">
                  <c:v>34.689119170984455</c:v>
                </c:pt>
                <c:pt idx="579">
                  <c:v>34.758620689655174</c:v>
                </c:pt>
                <c:pt idx="580">
                  <c:v>34.802065404475044</c:v>
                </c:pt>
                <c:pt idx="581">
                  <c:v>34.793814432989691</c:v>
                </c:pt>
                <c:pt idx="582">
                  <c:v>34.759862778730707</c:v>
                </c:pt>
                <c:pt idx="583">
                  <c:v>34.726027397260275</c:v>
                </c:pt>
                <c:pt idx="584">
                  <c:v>34.717948717948715</c:v>
                </c:pt>
                <c:pt idx="585">
                  <c:v>34.735494880546078</c:v>
                </c:pt>
                <c:pt idx="586">
                  <c:v>34.829642248722315</c:v>
                </c:pt>
                <c:pt idx="587">
                  <c:v>34.846938775510203</c:v>
                </c:pt>
                <c:pt idx="588">
                  <c:v>34.889643463497457</c:v>
                </c:pt>
                <c:pt idx="589">
                  <c:v>34.855932203389834</c:v>
                </c:pt>
                <c:pt idx="590">
                  <c:v>34.82233502538071</c:v>
                </c:pt>
                <c:pt idx="591">
                  <c:v>34.839527027027025</c:v>
                </c:pt>
                <c:pt idx="592">
                  <c:v>34.856661045531197</c:v>
                </c:pt>
                <c:pt idx="593">
                  <c:v>34.823232323232325</c:v>
                </c:pt>
                <c:pt idx="594">
                  <c:v>34.890756302521005</c:v>
                </c:pt>
                <c:pt idx="595">
                  <c:v>34.857382550335572</c:v>
                </c:pt>
                <c:pt idx="596">
                  <c:v>34.899497487437188</c:v>
                </c:pt>
                <c:pt idx="597">
                  <c:v>34.866220735785951</c:v>
                </c:pt>
                <c:pt idx="598">
                  <c:v>34.933222036727877</c:v>
                </c:pt>
                <c:pt idx="599">
                  <c:v>35</c:v>
                </c:pt>
                <c:pt idx="600">
                  <c:v>34.991680532445926</c:v>
                </c:pt>
                <c:pt idx="601">
                  <c:v>34.958471760797345</c:v>
                </c:pt>
                <c:pt idx="602">
                  <c:v>34.92537313432836</c:v>
                </c:pt>
                <c:pt idx="603">
                  <c:v>34.942052980132452</c:v>
                </c:pt>
                <c:pt idx="604">
                  <c:v>34.983471074380162</c:v>
                </c:pt>
                <c:pt idx="605">
                  <c:v>34.975247524752476</c:v>
                </c:pt>
                <c:pt idx="606">
                  <c:v>34.99176276771005</c:v>
                </c:pt>
                <c:pt idx="607">
                  <c:v>34.95888157894737</c:v>
                </c:pt>
                <c:pt idx="608">
                  <c:v>34.926108374384235</c:v>
                </c:pt>
                <c:pt idx="609">
                  <c:v>34.893442622950822</c:v>
                </c:pt>
                <c:pt idx="610">
                  <c:v>34.909983633387888</c:v>
                </c:pt>
                <c:pt idx="611">
                  <c:v>34.901960784313722</c:v>
                </c:pt>
                <c:pt idx="612">
                  <c:v>34.869494290375201</c:v>
                </c:pt>
                <c:pt idx="613">
                  <c:v>34.934853420195438</c:v>
                </c:pt>
                <c:pt idx="614">
                  <c:v>34.926829268292686</c:v>
                </c:pt>
                <c:pt idx="615">
                  <c:v>34.94318181818182</c:v>
                </c:pt>
                <c:pt idx="616">
                  <c:v>34.983792544570505</c:v>
                </c:pt>
                <c:pt idx="617">
                  <c:v>34.95145631067961</c:v>
                </c:pt>
                <c:pt idx="618">
                  <c:v>34.96768982229402</c:v>
                </c:pt>
                <c:pt idx="619">
                  <c:v>34.95967741935484</c:v>
                </c:pt>
                <c:pt idx="620">
                  <c:v>34.975845410628018</c:v>
                </c:pt>
                <c:pt idx="621">
                  <c:v>34.967845659163984</c:v>
                </c:pt>
                <c:pt idx="622">
                  <c:v>34.983948635634029</c:v>
                </c:pt>
                <c:pt idx="623">
                  <c:v>35.02403846153846</c:v>
                </c:pt>
                <c:pt idx="624">
                  <c:v>35.04</c:v>
                </c:pt>
                <c:pt idx="625">
                  <c:v>35.055910543130992</c:v>
                </c:pt>
                <c:pt idx="626">
                  <c:v>35.023923444976077</c:v>
                </c:pt>
                <c:pt idx="627">
                  <c:v>35.039808917197455</c:v>
                </c:pt>
                <c:pt idx="628">
                  <c:v>35.079491255961841</c:v>
                </c:pt>
                <c:pt idx="629">
                  <c:v>35.071428571428569</c:v>
                </c:pt>
                <c:pt idx="630">
                  <c:v>35.063391442155307</c:v>
                </c:pt>
                <c:pt idx="631">
                  <c:v>35.055379746835442</c:v>
                </c:pt>
                <c:pt idx="632">
                  <c:v>35.071090047393362</c:v>
                </c:pt>
                <c:pt idx="633">
                  <c:v>35.086750788643535</c:v>
                </c:pt>
                <c:pt idx="634">
                  <c:v>35.1496062992126</c:v>
                </c:pt>
                <c:pt idx="635">
                  <c:v>35.141509433962263</c:v>
                </c:pt>
                <c:pt idx="636">
                  <c:v>35.133437990580845</c:v>
                </c:pt>
                <c:pt idx="637">
                  <c:v>35.125391849529784</c:v>
                </c:pt>
                <c:pt idx="638">
                  <c:v>35.093896713615024</c:v>
                </c:pt>
                <c:pt idx="639">
                  <c:v>35.1328125</c:v>
                </c:pt>
                <c:pt idx="640">
                  <c:v>35.101404056162245</c:v>
                </c:pt>
                <c:pt idx="641">
                  <c:v>35.070093457943926</c:v>
                </c:pt>
                <c:pt idx="642">
                  <c:v>35.062208398133748</c:v>
                </c:pt>
                <c:pt idx="643">
                  <c:v>35.031055900621119</c:v>
                </c:pt>
                <c:pt idx="644">
                  <c:v>35</c:v>
                </c:pt>
                <c:pt idx="645">
                  <c:v>35.038699690402474</c:v>
                </c:pt>
                <c:pt idx="646">
                  <c:v>35.054095826893352</c:v>
                </c:pt>
                <c:pt idx="647">
                  <c:v>35.092592592592595</c:v>
                </c:pt>
                <c:pt idx="648">
                  <c:v>35.084745762711862</c:v>
                </c:pt>
                <c:pt idx="649">
                  <c:v>35.1</c:v>
                </c:pt>
                <c:pt idx="650">
                  <c:v>35.092165898617509</c:v>
                </c:pt>
                <c:pt idx="651">
                  <c:v>35.084355828220858</c:v>
                </c:pt>
                <c:pt idx="652">
                  <c:v>35.053598774885145</c:v>
                </c:pt>
                <c:pt idx="653">
                  <c:v>35.068807339449542</c:v>
                </c:pt>
                <c:pt idx="654">
                  <c:v>35.061068702290079</c:v>
                </c:pt>
                <c:pt idx="655">
                  <c:v>35.099085365853661</c:v>
                </c:pt>
                <c:pt idx="656">
                  <c:v>35.136986301369866</c:v>
                </c:pt>
                <c:pt idx="657">
                  <c:v>35.106382978723403</c:v>
                </c:pt>
                <c:pt idx="658">
                  <c:v>35.053110773899846</c:v>
                </c:pt>
                <c:pt idx="659">
                  <c:v>35.045454545454547</c:v>
                </c:pt>
                <c:pt idx="660">
                  <c:v>35.060514372163389</c:v>
                </c:pt>
                <c:pt idx="661">
                  <c:v>35.030211480362539</c:v>
                </c:pt>
                <c:pt idx="662">
                  <c:v>35.04524886877828</c:v>
                </c:pt>
                <c:pt idx="663">
                  <c:v>35.015060240963855</c:v>
                </c:pt>
                <c:pt idx="664">
                  <c:v>34.984962406015036</c:v>
                </c:pt>
                <c:pt idx="665">
                  <c:v>35</c:v>
                </c:pt>
                <c:pt idx="666">
                  <c:v>34.970014992503749</c:v>
                </c:pt>
                <c:pt idx="667">
                  <c:v>34.940119760479043</c:v>
                </c:pt>
                <c:pt idx="668">
                  <c:v>34.955156950672645</c:v>
                </c:pt>
                <c:pt idx="669">
                  <c:v>34.92537313432836</c:v>
                </c:pt>
                <c:pt idx="670">
                  <c:v>34.8956780923994</c:v>
                </c:pt>
                <c:pt idx="671">
                  <c:v>34.888392857142854</c:v>
                </c:pt>
                <c:pt idx="672">
                  <c:v>34.903417533432389</c:v>
                </c:pt>
                <c:pt idx="673">
                  <c:v>34.918397626112757</c:v>
                </c:pt>
                <c:pt idx="674">
                  <c:v>34.888888888888886</c:v>
                </c:pt>
                <c:pt idx="675">
                  <c:v>34.859467455621299</c:v>
                </c:pt>
                <c:pt idx="676">
                  <c:v>34.874446085672083</c:v>
                </c:pt>
                <c:pt idx="677">
                  <c:v>34.911504424778762</c:v>
                </c:pt>
                <c:pt idx="678">
                  <c:v>34.882179675994109</c:v>
                </c:pt>
                <c:pt idx="679">
                  <c:v>34.852941176470587</c:v>
                </c:pt>
                <c:pt idx="680">
                  <c:v>34.845814977973568</c:v>
                </c:pt>
                <c:pt idx="681">
                  <c:v>34.816715542521997</c:v>
                </c:pt>
                <c:pt idx="682">
                  <c:v>34.787701317715957</c:v>
                </c:pt>
                <c:pt idx="683">
                  <c:v>34.758771929824562</c:v>
                </c:pt>
                <c:pt idx="684">
                  <c:v>34.751824817518248</c:v>
                </c:pt>
                <c:pt idx="685">
                  <c:v>34.744897959183675</c:v>
                </c:pt>
                <c:pt idx="686">
                  <c:v>34.737991266375545</c:v>
                </c:pt>
                <c:pt idx="687">
                  <c:v>34.818313953488371</c:v>
                </c:pt>
                <c:pt idx="688">
                  <c:v>34.811320754716981</c:v>
                </c:pt>
                <c:pt idx="689">
                  <c:v>34.847826086956523</c:v>
                </c:pt>
                <c:pt idx="690">
                  <c:v>34.819102749638205</c:v>
                </c:pt>
                <c:pt idx="691">
                  <c:v>34.833815028901732</c:v>
                </c:pt>
                <c:pt idx="692">
                  <c:v>34.848484848484851</c:v>
                </c:pt>
                <c:pt idx="693">
                  <c:v>34.884726224783861</c:v>
                </c:pt>
                <c:pt idx="694">
                  <c:v>34.856115107913666</c:v>
                </c:pt>
                <c:pt idx="695">
                  <c:v>34.870689655172413</c:v>
                </c:pt>
                <c:pt idx="696">
                  <c:v>34.906743185078909</c:v>
                </c:pt>
                <c:pt idx="697">
                  <c:v>34.878223495702002</c:v>
                </c:pt>
                <c:pt idx="698">
                  <c:v>34.849785407725321</c:v>
                </c:pt>
                <c:pt idx="699">
                  <c:v>34.821428571428569</c:v>
                </c:pt>
                <c:pt idx="700">
                  <c:v>34.814550641940087</c:v>
                </c:pt>
                <c:pt idx="701">
                  <c:v>34.850427350427353</c:v>
                </c:pt>
                <c:pt idx="702">
                  <c:v>34.864864864864863</c:v>
                </c:pt>
                <c:pt idx="703">
                  <c:v>34.836647727272727</c:v>
                </c:pt>
                <c:pt idx="704">
                  <c:v>34.851063829787236</c:v>
                </c:pt>
                <c:pt idx="705">
                  <c:v>34.844192634560905</c:v>
                </c:pt>
                <c:pt idx="706">
                  <c:v>34.837340876944836</c:v>
                </c:pt>
                <c:pt idx="707">
                  <c:v>34.872881355932201</c:v>
                </c:pt>
                <c:pt idx="708">
                  <c:v>34.84485190409027</c:v>
                </c:pt>
                <c:pt idx="709">
                  <c:v>34.838028169014088</c:v>
                </c:pt>
                <c:pt idx="710">
                  <c:v>34.852320675105489</c:v>
                </c:pt>
                <c:pt idx="711">
                  <c:v>34.824438202247194</c:v>
                </c:pt>
                <c:pt idx="712">
                  <c:v>34.859747545582046</c:v>
                </c:pt>
                <c:pt idx="713">
                  <c:v>34.852941176470587</c:v>
                </c:pt>
                <c:pt idx="714">
                  <c:v>34.846153846153847</c:v>
                </c:pt>
                <c:pt idx="715">
                  <c:v>34.881284916201118</c:v>
                </c:pt>
                <c:pt idx="716">
                  <c:v>34.853556485355647</c:v>
                </c:pt>
                <c:pt idx="717">
                  <c:v>34.867688022284121</c:v>
                </c:pt>
                <c:pt idx="718">
                  <c:v>34.902642559109871</c:v>
                </c:pt>
                <c:pt idx="719">
                  <c:v>34.895833333333336</c:v>
                </c:pt>
                <c:pt idx="720">
                  <c:v>34.972260748959776</c:v>
                </c:pt>
                <c:pt idx="721">
                  <c:v>34.965373961218837</c:v>
                </c:pt>
                <c:pt idx="722">
                  <c:v>34.979253112033192</c:v>
                </c:pt>
                <c:pt idx="723">
                  <c:v>35.013812154696133</c:v>
                </c:pt>
                <c:pt idx="724">
                  <c:v>34.986206896551721</c:v>
                </c:pt>
                <c:pt idx="725">
                  <c:v>34.958677685950413</c:v>
                </c:pt>
                <c:pt idx="726">
                  <c:v>34.993122420907838</c:v>
                </c:pt>
                <c:pt idx="727">
                  <c:v>34.965659340659343</c:v>
                </c:pt>
                <c:pt idx="728">
                  <c:v>35</c:v>
                </c:pt>
                <c:pt idx="729">
                  <c:v>35.013698630136986</c:v>
                </c:pt>
                <c:pt idx="730">
                  <c:v>35.027359781121753</c:v>
                </c:pt>
                <c:pt idx="731">
                  <c:v>35.020491803278688</c:v>
                </c:pt>
                <c:pt idx="732">
                  <c:v>35.013642564802183</c:v>
                </c:pt>
                <c:pt idx="733">
                  <c:v>35.068119891008173</c:v>
                </c:pt>
                <c:pt idx="734">
                  <c:v>35.061224489795919</c:v>
                </c:pt>
                <c:pt idx="735">
                  <c:v>35.074728260869563</c:v>
                </c:pt>
                <c:pt idx="736">
                  <c:v>35.067842605156038</c:v>
                </c:pt>
                <c:pt idx="737">
                  <c:v>35.060975609756099</c:v>
                </c:pt>
                <c:pt idx="738">
                  <c:v>35.054127198917456</c:v>
                </c:pt>
                <c:pt idx="739">
                  <c:v>35.087837837837839</c:v>
                </c:pt>
                <c:pt idx="740">
                  <c:v>35.060728744939269</c:v>
                </c:pt>
                <c:pt idx="741">
                  <c:v>35.074123989218329</c:v>
                </c:pt>
                <c:pt idx="742">
                  <c:v>35.06729475100942</c:v>
                </c:pt>
                <c:pt idx="743">
                  <c:v>35.060483870967744</c:v>
                </c:pt>
                <c:pt idx="744">
                  <c:v>35.033557046979865</c:v>
                </c:pt>
                <c:pt idx="745">
                  <c:v>35.02680965147453</c:v>
                </c:pt>
                <c:pt idx="746">
                  <c:v>35.020080321285143</c:v>
                </c:pt>
                <c:pt idx="747">
                  <c:v>35.033422459893046</c:v>
                </c:pt>
                <c:pt idx="748">
                  <c:v>35.00667556742323</c:v>
                </c:pt>
                <c:pt idx="749">
                  <c:v>35.06</c:v>
                </c:pt>
                <c:pt idx="750">
                  <c:v>35.07323568575233</c:v>
                </c:pt>
                <c:pt idx="751">
                  <c:v>35.046542553191486</c:v>
                </c:pt>
                <c:pt idx="752">
                  <c:v>35.039840637450197</c:v>
                </c:pt>
                <c:pt idx="753">
                  <c:v>35.03315649867374</c:v>
                </c:pt>
                <c:pt idx="754">
                  <c:v>35.046357615894038</c:v>
                </c:pt>
                <c:pt idx="755">
                  <c:v>35.019841269841272</c:v>
                </c:pt>
                <c:pt idx="756">
                  <c:v>35.072655217965654</c:v>
                </c:pt>
                <c:pt idx="757">
                  <c:v>35.085751978891821</c:v>
                </c:pt>
                <c:pt idx="758">
                  <c:v>35.118577075098813</c:v>
                </c:pt>
                <c:pt idx="759">
                  <c:v>35.111842105263158</c:v>
                </c:pt>
                <c:pt idx="760">
                  <c:v>35.105124835742444</c:v>
                </c:pt>
                <c:pt idx="761">
                  <c:v>35.118110236220474</c:v>
                </c:pt>
                <c:pt idx="762">
                  <c:v>35.11140235910878</c:v>
                </c:pt>
                <c:pt idx="763">
                  <c:v>35.124345549738223</c:v>
                </c:pt>
                <c:pt idx="764">
                  <c:v>35.137254901960787</c:v>
                </c:pt>
                <c:pt idx="765">
                  <c:v>35.16971279373368</c:v>
                </c:pt>
                <c:pt idx="766">
                  <c:v>35.182529335071706</c:v>
                </c:pt>
                <c:pt idx="767">
                  <c:v>35.15625</c:v>
                </c:pt>
                <c:pt idx="768">
                  <c:v>35.130039011703509</c:v>
                </c:pt>
                <c:pt idx="769">
                  <c:v>35.142857142857146</c:v>
                </c:pt>
                <c:pt idx="770">
                  <c:v>35.155642023346303</c:v>
                </c:pt>
                <c:pt idx="771">
                  <c:v>35.129533678756474</c:v>
                </c:pt>
                <c:pt idx="772">
                  <c:v>35.103492884864167</c:v>
                </c:pt>
                <c:pt idx="773">
                  <c:v>35.077519379844958</c:v>
                </c:pt>
                <c:pt idx="774">
                  <c:v>35.051612903225809</c:v>
                </c:pt>
                <c:pt idx="775">
                  <c:v>35.045103092783506</c:v>
                </c:pt>
                <c:pt idx="776">
                  <c:v>35.019305019305023</c:v>
                </c:pt>
                <c:pt idx="777">
                  <c:v>35.032133676092542</c:v>
                </c:pt>
                <c:pt idx="778">
                  <c:v>35.025673940949936</c:v>
                </c:pt>
                <c:pt idx="779">
                  <c:v>35.019230769230766</c:v>
                </c:pt>
                <c:pt idx="780">
                  <c:v>35.051216389244559</c:v>
                </c:pt>
                <c:pt idx="781">
                  <c:v>35.044757033248082</c:v>
                </c:pt>
                <c:pt idx="782">
                  <c:v>35.019157088122604</c:v>
                </c:pt>
                <c:pt idx="783">
                  <c:v>34.993622448979593</c:v>
                </c:pt>
                <c:pt idx="784">
                  <c:v>35.00636942675159</c:v>
                </c:pt>
                <c:pt idx="785">
                  <c:v>34.980916030534353</c:v>
                </c:pt>
                <c:pt idx="786">
                  <c:v>34.974587039390087</c:v>
                </c:pt>
                <c:pt idx="787">
                  <c:v>34.968274111675129</c:v>
                </c:pt>
                <c:pt idx="788">
                  <c:v>34.942965779467677</c:v>
                </c:pt>
                <c:pt idx="789">
                  <c:v>34.917721518987342</c:v>
                </c:pt>
                <c:pt idx="790">
                  <c:v>34.892541087231351</c:v>
                </c:pt>
                <c:pt idx="791">
                  <c:v>34.94318181818182</c:v>
                </c:pt>
                <c:pt idx="792">
                  <c:v>34.918032786885249</c:v>
                </c:pt>
                <c:pt idx="793">
                  <c:v>34.930730478589417</c:v>
                </c:pt>
                <c:pt idx="794">
                  <c:v>34.962264150943398</c:v>
                </c:pt>
                <c:pt idx="795">
                  <c:v>34.937185929648244</c:v>
                </c:pt>
                <c:pt idx="796">
                  <c:v>34.93099121706399</c:v>
                </c:pt>
                <c:pt idx="797">
                  <c:v>34.943609022556394</c:v>
                </c:pt>
                <c:pt idx="798">
                  <c:v>34.993742177722154</c:v>
                </c:pt>
                <c:pt idx="799">
                  <c:v>34.987499999999997</c:v>
                </c:pt>
                <c:pt idx="800">
                  <c:v>34.962546816479403</c:v>
                </c:pt>
                <c:pt idx="801">
                  <c:v>34.993765586034911</c:v>
                </c:pt>
                <c:pt idx="802">
                  <c:v>34.987546699875466</c:v>
                </c:pt>
                <c:pt idx="803">
                  <c:v>35</c:v>
                </c:pt>
                <c:pt idx="804">
                  <c:v>34.993788819875775</c:v>
                </c:pt>
                <c:pt idx="805">
                  <c:v>35.006203473945412</c:v>
                </c:pt>
                <c:pt idx="806">
                  <c:v>34.981412639405207</c:v>
                </c:pt>
                <c:pt idx="807">
                  <c:v>34.956683168316829</c:v>
                </c:pt>
                <c:pt idx="808">
                  <c:v>34.932014833127319</c:v>
                </c:pt>
                <c:pt idx="809">
                  <c:v>34.907407407407405</c:v>
                </c:pt>
                <c:pt idx="810">
                  <c:v>34.919852034525277</c:v>
                </c:pt>
                <c:pt idx="811">
                  <c:v>34.913793103448278</c:v>
                </c:pt>
                <c:pt idx="812">
                  <c:v>34.889298892988933</c:v>
                </c:pt>
                <c:pt idx="813">
                  <c:v>34.920147420147423</c:v>
                </c:pt>
                <c:pt idx="814">
                  <c:v>34.932515337423311</c:v>
                </c:pt>
                <c:pt idx="815">
                  <c:v>34.926470588235297</c:v>
                </c:pt>
                <c:pt idx="816">
                  <c:v>34.920440636474908</c:v>
                </c:pt>
                <c:pt idx="817">
                  <c:v>34.914425427872864</c:v>
                </c:pt>
                <c:pt idx="818">
                  <c:v>34.908424908424905</c:v>
                </c:pt>
                <c:pt idx="819">
                  <c:v>34.920731707317074</c:v>
                </c:pt>
                <c:pt idx="820">
                  <c:v>34.987819732034104</c:v>
                </c:pt>
                <c:pt idx="821">
                  <c:v>34.981751824817515</c:v>
                </c:pt>
                <c:pt idx="822">
                  <c:v>34.957472660996352</c:v>
                </c:pt>
                <c:pt idx="823">
                  <c:v>34.987864077669904</c:v>
                </c:pt>
                <c:pt idx="824">
                  <c:v>34.963636363636361</c:v>
                </c:pt>
                <c:pt idx="825">
                  <c:v>34.939467312348668</c:v>
                </c:pt>
                <c:pt idx="826">
                  <c:v>34.915356711003625</c:v>
                </c:pt>
                <c:pt idx="827">
                  <c:v>34.927536231884055</c:v>
                </c:pt>
                <c:pt idx="828">
                  <c:v>34.957780458383596</c:v>
                </c:pt>
                <c:pt idx="829">
                  <c:v>34.933734939759034</c:v>
                </c:pt>
                <c:pt idx="830">
                  <c:v>34.945848375451263</c:v>
                </c:pt>
                <c:pt idx="831">
                  <c:v>34.957932692307693</c:v>
                </c:pt>
                <c:pt idx="832">
                  <c:v>34.951980792316924</c:v>
                </c:pt>
                <c:pt idx="833">
                  <c:v>34.928057553956833</c:v>
                </c:pt>
                <c:pt idx="834">
                  <c:v>34.940119760479043</c:v>
                </c:pt>
                <c:pt idx="835">
                  <c:v>34.91626794258373</c:v>
                </c:pt>
                <c:pt idx="836">
                  <c:v>34.910394265232974</c:v>
                </c:pt>
                <c:pt idx="837">
                  <c:v>34.9582338902148</c:v>
                </c:pt>
                <c:pt idx="838">
                  <c:v>34.952324195470801</c:v>
                </c:pt>
                <c:pt idx="839">
                  <c:v>34.964285714285715</c:v>
                </c:pt>
                <c:pt idx="840">
                  <c:v>34.940546967895365</c:v>
                </c:pt>
                <c:pt idx="841">
                  <c:v>34.970308788598572</c:v>
                </c:pt>
                <c:pt idx="842">
                  <c:v>35</c:v>
                </c:pt>
                <c:pt idx="843">
                  <c:v>34.976303317535546</c:v>
                </c:pt>
                <c:pt idx="844">
                  <c:v>34.970414201183431</c:v>
                </c:pt>
                <c:pt idx="845">
                  <c:v>34.964539007092199</c:v>
                </c:pt>
                <c:pt idx="846">
                  <c:v>34.976387249114524</c:v>
                </c:pt>
                <c:pt idx="847">
                  <c:v>34.952830188679243</c:v>
                </c:pt>
                <c:pt idx="848">
                  <c:v>34.964664310954063</c:v>
                </c:pt>
                <c:pt idx="849">
                  <c:v>34.941176470588232</c:v>
                </c:pt>
                <c:pt idx="850">
                  <c:v>34.952996474735606</c:v>
                </c:pt>
                <c:pt idx="851">
                  <c:v>34.964788732394368</c:v>
                </c:pt>
                <c:pt idx="852">
                  <c:v>34.941383352872215</c:v>
                </c:pt>
                <c:pt idx="853">
                  <c:v>34.970725995316158</c:v>
                </c:pt>
                <c:pt idx="854">
                  <c:v>34.982456140350877</c:v>
                </c:pt>
                <c:pt idx="855">
                  <c:v>34.99415887850467</c:v>
                </c:pt>
                <c:pt idx="856">
                  <c:v>34.970828471411899</c:v>
                </c:pt>
                <c:pt idx="857">
                  <c:v>34.947552447552447</c:v>
                </c:pt>
                <c:pt idx="858">
                  <c:v>35.011641443538998</c:v>
                </c:pt>
                <c:pt idx="859">
                  <c:v>35.02325581395349</c:v>
                </c:pt>
                <c:pt idx="860">
                  <c:v>35</c:v>
                </c:pt>
                <c:pt idx="861">
                  <c:v>34.994199535962878</c:v>
                </c:pt>
                <c:pt idx="862">
                  <c:v>35.005793742757824</c:v>
                </c:pt>
                <c:pt idx="863">
                  <c:v>35.052083333333336</c:v>
                </c:pt>
                <c:pt idx="864">
                  <c:v>35.046242774566473</c:v>
                </c:pt>
                <c:pt idx="865">
                  <c:v>35.057736720554274</c:v>
                </c:pt>
                <c:pt idx="866">
                  <c:v>35.05190311418685</c:v>
                </c:pt>
                <c:pt idx="867">
                  <c:v>35.028801843317972</c:v>
                </c:pt>
                <c:pt idx="868">
                  <c:v>35.023014959723824</c:v>
                </c:pt>
                <c:pt idx="869">
                  <c:v>35.017241379310342</c:v>
                </c:pt>
                <c:pt idx="870">
                  <c:v>35.02870264064294</c:v>
                </c:pt>
                <c:pt idx="871">
                  <c:v>35.00573394495413</c:v>
                </c:pt>
                <c:pt idx="872">
                  <c:v>34.982817869415804</c:v>
                </c:pt>
                <c:pt idx="873">
                  <c:v>34.959954233409611</c:v>
                </c:pt>
                <c:pt idx="874">
                  <c:v>34.954285714285717</c:v>
                </c:pt>
                <c:pt idx="875">
                  <c:v>34.93150684931507</c:v>
                </c:pt>
                <c:pt idx="876">
                  <c:v>34.942987457240591</c:v>
                </c:pt>
                <c:pt idx="877">
                  <c:v>34.937357630979498</c:v>
                </c:pt>
                <c:pt idx="878">
                  <c:v>34.914675767918091</c:v>
                </c:pt>
                <c:pt idx="879">
                  <c:v>34.892045454545453</c:v>
                </c:pt>
                <c:pt idx="880">
                  <c:v>34.886492622020434</c:v>
                </c:pt>
                <c:pt idx="881">
                  <c:v>34.897959183673471</c:v>
                </c:pt>
                <c:pt idx="882">
                  <c:v>34.875424688561722</c:v>
                </c:pt>
                <c:pt idx="883">
                  <c:v>34.852941176470587</c:v>
                </c:pt>
                <c:pt idx="884">
                  <c:v>34.864406779661017</c:v>
                </c:pt>
                <c:pt idx="885">
                  <c:v>34.892776523702032</c:v>
                </c:pt>
                <c:pt idx="886">
                  <c:v>34.870349492671927</c:v>
                </c:pt>
                <c:pt idx="887">
                  <c:v>34.898648648648646</c:v>
                </c:pt>
                <c:pt idx="888">
                  <c:v>34.910011248593925</c:v>
                </c:pt>
                <c:pt idx="889">
                  <c:v>34.887640449438202</c:v>
                </c:pt>
                <c:pt idx="890">
                  <c:v>34.882154882154879</c:v>
                </c:pt>
                <c:pt idx="891">
                  <c:v>34.859865470852021</c:v>
                </c:pt>
                <c:pt idx="892">
                  <c:v>34.904815229563269</c:v>
                </c:pt>
                <c:pt idx="893">
                  <c:v>34.882550335570471</c:v>
                </c:pt>
                <c:pt idx="894">
                  <c:v>34.877094972067042</c:v>
                </c:pt>
                <c:pt idx="895">
                  <c:v>34.854910714285715</c:v>
                </c:pt>
                <c:pt idx="896">
                  <c:v>34.8494983277592</c:v>
                </c:pt>
                <c:pt idx="897">
                  <c:v>34.860801781737194</c:v>
                </c:pt>
                <c:pt idx="898">
                  <c:v>34.872080088987765</c:v>
                </c:pt>
                <c:pt idx="899">
                  <c:v>34.866666666666667</c:v>
                </c:pt>
                <c:pt idx="900">
                  <c:v>34.894561598224193</c:v>
                </c:pt>
                <c:pt idx="901">
                  <c:v>34.872505543237253</c:v>
                </c:pt>
                <c:pt idx="902">
                  <c:v>34.85049833887043</c:v>
                </c:pt>
                <c:pt idx="903">
                  <c:v>34.878318584070797</c:v>
                </c:pt>
                <c:pt idx="904">
                  <c:v>34.856353591160222</c:v>
                </c:pt>
                <c:pt idx="905">
                  <c:v>34.884105960264904</c:v>
                </c:pt>
                <c:pt idx="906">
                  <c:v>34.895259095920615</c:v>
                </c:pt>
                <c:pt idx="907">
                  <c:v>34.906387665198238</c:v>
                </c:pt>
                <c:pt idx="908">
                  <c:v>34.917491749174914</c:v>
                </c:pt>
                <c:pt idx="909">
                  <c:v>34.945054945054942</c:v>
                </c:pt>
                <c:pt idx="910">
                  <c:v>34.939626783754115</c:v>
                </c:pt>
                <c:pt idx="911">
                  <c:v>34.934210526315788</c:v>
                </c:pt>
                <c:pt idx="912">
                  <c:v>34.928806133625407</c:v>
                </c:pt>
                <c:pt idx="913">
                  <c:v>34.923413566739605</c:v>
                </c:pt>
                <c:pt idx="914">
                  <c:v>34.918032786885249</c:v>
                </c:pt>
                <c:pt idx="915">
                  <c:v>34.929039301310041</c:v>
                </c:pt>
                <c:pt idx="916">
                  <c:v>34.907306434023994</c:v>
                </c:pt>
                <c:pt idx="917">
                  <c:v>34.91830065359477</c:v>
                </c:pt>
                <c:pt idx="918">
                  <c:v>34.896626768226334</c:v>
                </c:pt>
                <c:pt idx="919">
                  <c:v>34.891304347826086</c:v>
                </c:pt>
                <c:pt idx="920">
                  <c:v>34.902280130293157</c:v>
                </c:pt>
                <c:pt idx="921">
                  <c:v>34.880694143167027</c:v>
                </c:pt>
                <c:pt idx="922">
                  <c:v>34.891657638136515</c:v>
                </c:pt>
                <c:pt idx="923">
                  <c:v>34.870129870129873</c:v>
                </c:pt>
                <c:pt idx="924">
                  <c:v>34.8972972972973</c:v>
                </c:pt>
                <c:pt idx="925">
                  <c:v>34.875809935205183</c:v>
                </c:pt>
                <c:pt idx="926">
                  <c:v>34.870550161812297</c:v>
                </c:pt>
                <c:pt idx="927">
                  <c:v>34.865301724137929</c:v>
                </c:pt>
                <c:pt idx="928">
                  <c:v>34.892357373519914</c:v>
                </c:pt>
                <c:pt idx="929">
                  <c:v>34.935483870967744</c:v>
                </c:pt>
                <c:pt idx="930">
                  <c:v>34.930182599355533</c:v>
                </c:pt>
                <c:pt idx="931">
                  <c:v>34.940987124463518</c:v>
                </c:pt>
                <c:pt idx="932">
                  <c:v>34.951768488745984</c:v>
                </c:pt>
                <c:pt idx="933">
                  <c:v>34.930406852248396</c:v>
                </c:pt>
                <c:pt idx="934">
                  <c:v>34.941176470588232</c:v>
                </c:pt>
                <c:pt idx="935">
                  <c:v>34.919871794871796</c:v>
                </c:pt>
                <c:pt idx="936">
                  <c:v>34.898612593383135</c:v>
                </c:pt>
                <c:pt idx="937">
                  <c:v>34.877398720682301</c:v>
                </c:pt>
                <c:pt idx="938">
                  <c:v>34.87220447284345</c:v>
                </c:pt>
                <c:pt idx="939">
                  <c:v>34.851063829787236</c:v>
                </c:pt>
                <c:pt idx="940">
                  <c:v>34.877789585547291</c:v>
                </c:pt>
                <c:pt idx="941">
                  <c:v>34.888535031847134</c:v>
                </c:pt>
                <c:pt idx="942">
                  <c:v>34.867444326617182</c:v>
                </c:pt>
                <c:pt idx="943">
                  <c:v>34.846398305084747</c:v>
                </c:pt>
                <c:pt idx="944">
                  <c:v>34.857142857142854</c:v>
                </c:pt>
                <c:pt idx="945">
                  <c:v>34.867864693446087</c:v>
                </c:pt>
                <c:pt idx="946">
                  <c:v>34.87856388595565</c:v>
                </c:pt>
                <c:pt idx="947">
                  <c:v>34.87341772151899</c:v>
                </c:pt>
                <c:pt idx="948">
                  <c:v>34.868282402528976</c:v>
                </c:pt>
                <c:pt idx="949">
                  <c:v>34.863157894736844</c:v>
                </c:pt>
                <c:pt idx="950">
                  <c:v>34.873817034700316</c:v>
                </c:pt>
                <c:pt idx="951">
                  <c:v>34.868697478991599</c:v>
                </c:pt>
                <c:pt idx="952">
                  <c:v>34.89506820566632</c:v>
                </c:pt>
                <c:pt idx="953">
                  <c:v>34.874213836477985</c:v>
                </c:pt>
                <c:pt idx="954">
                  <c:v>34.853403141361255</c:v>
                </c:pt>
                <c:pt idx="955">
                  <c:v>34.848326359832633</c:v>
                </c:pt>
                <c:pt idx="956">
                  <c:v>34.827586206896555</c:v>
                </c:pt>
                <c:pt idx="957">
                  <c:v>34.853862212943632</c:v>
                </c:pt>
                <c:pt idx="958">
                  <c:v>34.895724713242963</c:v>
                </c:pt>
                <c:pt idx="959">
                  <c:v>34.90625</c:v>
                </c:pt>
                <c:pt idx="960">
                  <c:v>34.916753381893862</c:v>
                </c:pt>
                <c:pt idx="961">
                  <c:v>34.942827442827443</c:v>
                </c:pt>
                <c:pt idx="962">
                  <c:v>34.968847352024923</c:v>
                </c:pt>
                <c:pt idx="963">
                  <c:v>34.948132780082986</c:v>
                </c:pt>
                <c:pt idx="964">
                  <c:v>34.927461139896373</c:v>
                </c:pt>
                <c:pt idx="965">
                  <c:v>34.906832298136649</c:v>
                </c:pt>
                <c:pt idx="966">
                  <c:v>34.948293691830401</c:v>
                </c:pt>
                <c:pt idx="967">
                  <c:v>34.92768595041322</c:v>
                </c:pt>
                <c:pt idx="968">
                  <c:v>34.922600619195045</c:v>
                </c:pt>
                <c:pt idx="969">
                  <c:v>34.948453608247419</c:v>
                </c:pt>
                <c:pt idx="970">
                  <c:v>34.927909371781666</c:v>
                </c:pt>
                <c:pt idx="971">
                  <c:v>34.907407407407405</c:v>
                </c:pt>
                <c:pt idx="972">
                  <c:v>34.917780061664956</c:v>
                </c:pt>
                <c:pt idx="973">
                  <c:v>34.897330595482543</c:v>
                </c:pt>
                <c:pt idx="974">
                  <c:v>34.907692307692308</c:v>
                </c:pt>
                <c:pt idx="975">
                  <c:v>34.88729508196721</c:v>
                </c:pt>
                <c:pt idx="976">
                  <c:v>34.897645854657114</c:v>
                </c:pt>
                <c:pt idx="977">
                  <c:v>34.907975460122699</c:v>
                </c:pt>
                <c:pt idx="978">
                  <c:v>34.887640449438202</c:v>
                </c:pt>
                <c:pt idx="979">
                  <c:v>34.867346938775512</c:v>
                </c:pt>
                <c:pt idx="980">
                  <c:v>34.87767584097859</c:v>
                </c:pt>
                <c:pt idx="981">
                  <c:v>34.872708757637476</c:v>
                </c:pt>
                <c:pt idx="982">
                  <c:v>34.867751780264499</c:v>
                </c:pt>
                <c:pt idx="983">
                  <c:v>34.862804878048777</c:v>
                </c:pt>
                <c:pt idx="984">
                  <c:v>34.857868020304565</c:v>
                </c:pt>
                <c:pt idx="985">
                  <c:v>34.883367139959432</c:v>
                </c:pt>
                <c:pt idx="986">
                  <c:v>34.863221884498479</c:v>
                </c:pt>
                <c:pt idx="987">
                  <c:v>34.858299595141702</c:v>
                </c:pt>
                <c:pt idx="988">
                  <c:v>34.868554095045504</c:v>
                </c:pt>
                <c:pt idx="989">
                  <c:v>34.878787878787875</c:v>
                </c:pt>
                <c:pt idx="990">
                  <c:v>34.889001009081738</c:v>
                </c:pt>
                <c:pt idx="991">
                  <c:v>34.88407258064516</c:v>
                </c:pt>
                <c:pt idx="992">
                  <c:v>34.864048338368583</c:v>
                </c:pt>
                <c:pt idx="993">
                  <c:v>34.84406438631791</c:v>
                </c:pt>
                <c:pt idx="994">
                  <c:v>34.869346733668344</c:v>
                </c:pt>
                <c:pt idx="995">
                  <c:v>34.879518072289159</c:v>
                </c:pt>
                <c:pt idx="996">
                  <c:v>34.859578736208626</c:v>
                </c:pt>
                <c:pt idx="997">
                  <c:v>34.854709418837672</c:v>
                </c:pt>
                <c:pt idx="998">
                  <c:v>34.834834834834837</c:v>
                </c:pt>
                <c:pt idx="999">
                  <c:v>34.814999999999998</c:v>
                </c:pt>
              </c:numCache>
            </c:numRef>
          </c:yVal>
          <c:smooth val="1"/>
          <c:extLst>
            <c:ext xmlns:c16="http://schemas.microsoft.com/office/drawing/2014/chart" uri="{C3380CC4-5D6E-409C-BE32-E72D297353CC}">
              <c16:uniqueId val="{00000000-349B-42FE-972B-8F46A43D30D4}"/>
            </c:ext>
          </c:extLst>
        </c:ser>
        <c:dLbls>
          <c:showLegendKey val="0"/>
          <c:showVal val="0"/>
          <c:showCatName val="0"/>
          <c:showSerName val="0"/>
          <c:showPercent val="0"/>
          <c:showBubbleSize val="0"/>
        </c:dLbls>
        <c:axId val="1947869007"/>
        <c:axId val="1947863247"/>
      </c:scatterChart>
      <c:valAx>
        <c:axId val="1947869007"/>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863247"/>
        <c:crosses val="autoZero"/>
        <c:crossBetween val="midCat"/>
      </c:valAx>
      <c:valAx>
        <c:axId val="1947863247"/>
        <c:scaling>
          <c:orientation val="minMax"/>
          <c:min val="2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8690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chemeClr val="tx1"/>
                </a:solidFill>
                <a:effectLst/>
              </a:rPr>
              <a:t>Convergence of Mean Total Daily Profit </a:t>
            </a:r>
            <a:endParaRPr lang="en-AU" sz="1400" b="1" i="0" u="none" strike="noStrike" kern="1200" spc="0" baseline="0">
              <a:solidFill>
                <a:schemeClr val="tx1"/>
              </a:solidFill>
            </a:endParaRPr>
          </a:p>
          <a:p>
            <a:pPr>
              <a:defRPr/>
            </a:pPr>
            <a:r>
              <a:rPr lang="en-AU" sz="1400" b="1" i="0" u="none" strike="noStrike" kern="1200" spc="0" baseline="0">
                <a:solidFill>
                  <a:schemeClr val="tx1"/>
                </a:solidFill>
              </a:rPr>
              <a:t>When Rom Nightly Rate at $150</a:t>
            </a:r>
          </a:p>
        </c:rich>
      </c:tx>
      <c:overlay val="0"/>
      <c:spPr>
        <a:solidFill>
          <a:schemeClr val="bg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Simulation'!$CB$6:$CB$1005</c:f>
              <c:numCache>
                <c:formatCode>"$"#,##0.00</c:formatCode>
                <c:ptCount val="1000"/>
                <c:pt idx="0">
                  <c:v>511</c:v>
                </c:pt>
                <c:pt idx="1">
                  <c:v>535</c:v>
                </c:pt>
                <c:pt idx="2">
                  <c:v>595.33333333333337</c:v>
                </c:pt>
                <c:pt idx="3">
                  <c:v>610.5</c:v>
                </c:pt>
                <c:pt idx="4">
                  <c:v>573</c:v>
                </c:pt>
                <c:pt idx="5">
                  <c:v>619</c:v>
                </c:pt>
                <c:pt idx="6">
                  <c:v>587.71428571428567</c:v>
                </c:pt>
                <c:pt idx="7">
                  <c:v>629</c:v>
                </c:pt>
                <c:pt idx="8">
                  <c:v>653.44444444444446</c:v>
                </c:pt>
                <c:pt idx="9">
                  <c:v>635</c:v>
                </c:pt>
                <c:pt idx="10">
                  <c:v>635.36363636363637</c:v>
                </c:pt>
                <c:pt idx="11">
                  <c:v>661.41666666666663</c:v>
                </c:pt>
                <c:pt idx="12">
                  <c:v>681.07692307692309</c:v>
                </c:pt>
                <c:pt idx="13">
                  <c:v>686.85714285714289</c:v>
                </c:pt>
                <c:pt idx="14">
                  <c:v>678.66666666666663</c:v>
                </c:pt>
                <c:pt idx="15">
                  <c:v>693.125</c:v>
                </c:pt>
                <c:pt idx="16">
                  <c:v>654.23529411764707</c:v>
                </c:pt>
                <c:pt idx="17">
                  <c:v>645.38888888888891</c:v>
                </c:pt>
                <c:pt idx="18">
                  <c:v>622.21052631578948</c:v>
                </c:pt>
                <c:pt idx="19">
                  <c:v>635.4</c:v>
                </c:pt>
                <c:pt idx="20">
                  <c:v>638.42857142857144</c:v>
                </c:pt>
                <c:pt idx="21">
                  <c:v>626.40909090909088</c:v>
                </c:pt>
                <c:pt idx="22">
                  <c:v>622.47826086956525</c:v>
                </c:pt>
                <c:pt idx="23">
                  <c:v>626.70833333333337</c:v>
                </c:pt>
                <c:pt idx="24">
                  <c:v>621.64</c:v>
                </c:pt>
                <c:pt idx="25">
                  <c:v>627.19230769230774</c:v>
                </c:pt>
                <c:pt idx="26">
                  <c:v>619.18518518518522</c:v>
                </c:pt>
                <c:pt idx="27">
                  <c:v>618.67857142857144</c:v>
                </c:pt>
                <c:pt idx="28">
                  <c:v>618.68965517241384</c:v>
                </c:pt>
                <c:pt idx="29">
                  <c:v>628.16666666666663</c:v>
                </c:pt>
                <c:pt idx="30">
                  <c:v>630.64516129032256</c:v>
                </c:pt>
                <c:pt idx="31">
                  <c:v>619.125</c:v>
                </c:pt>
                <c:pt idx="32">
                  <c:v>628.969696969697</c:v>
                </c:pt>
                <c:pt idx="33">
                  <c:v>632.97058823529414</c:v>
                </c:pt>
                <c:pt idx="34">
                  <c:v>630.74285714285713</c:v>
                </c:pt>
                <c:pt idx="35">
                  <c:v>633.08333333333337</c:v>
                </c:pt>
                <c:pt idx="36">
                  <c:v>628.08108108108104</c:v>
                </c:pt>
                <c:pt idx="37">
                  <c:v>629.13157894736844</c:v>
                </c:pt>
                <c:pt idx="38">
                  <c:v>618.97435897435901</c:v>
                </c:pt>
                <c:pt idx="39">
                  <c:v>617.6</c:v>
                </c:pt>
                <c:pt idx="40">
                  <c:v>611.73170731707319</c:v>
                </c:pt>
                <c:pt idx="41">
                  <c:v>609.28571428571433</c:v>
                </c:pt>
                <c:pt idx="42">
                  <c:v>615.37209302325584</c:v>
                </c:pt>
                <c:pt idx="43">
                  <c:v>621.2954545454545</c:v>
                </c:pt>
                <c:pt idx="44">
                  <c:v>625.08888888888885</c:v>
                </c:pt>
                <c:pt idx="45">
                  <c:v>630.58695652173913</c:v>
                </c:pt>
                <c:pt idx="46">
                  <c:v>630.34042553191489</c:v>
                </c:pt>
                <c:pt idx="47">
                  <c:v>631.97916666666663</c:v>
                </c:pt>
                <c:pt idx="48">
                  <c:v>634.36734693877554</c:v>
                </c:pt>
                <c:pt idx="49">
                  <c:v>626.94000000000005</c:v>
                </c:pt>
                <c:pt idx="50">
                  <c:v>630.9019607843137</c:v>
                </c:pt>
                <c:pt idx="51">
                  <c:v>624.11538461538464</c:v>
                </c:pt>
                <c:pt idx="52">
                  <c:v>624.54716981132071</c:v>
                </c:pt>
                <c:pt idx="53">
                  <c:v>629.31481481481478</c:v>
                </c:pt>
                <c:pt idx="54">
                  <c:v>635.58181818181822</c:v>
                </c:pt>
                <c:pt idx="55">
                  <c:v>638.55357142857144</c:v>
                </c:pt>
                <c:pt idx="56">
                  <c:v>627.75438596491233</c:v>
                </c:pt>
                <c:pt idx="57">
                  <c:v>629.79310344827582</c:v>
                </c:pt>
                <c:pt idx="58">
                  <c:v>629.69491525423734</c:v>
                </c:pt>
                <c:pt idx="59">
                  <c:v>633.38333333333333</c:v>
                </c:pt>
                <c:pt idx="60">
                  <c:v>633.60655737704917</c:v>
                </c:pt>
                <c:pt idx="61">
                  <c:v>634.72580645161293</c:v>
                </c:pt>
                <c:pt idx="62">
                  <c:v>631.65079365079362</c:v>
                </c:pt>
                <c:pt idx="63">
                  <c:v>631.796875</c:v>
                </c:pt>
                <c:pt idx="64">
                  <c:v>624.87692307692305</c:v>
                </c:pt>
                <c:pt idx="65">
                  <c:v>615.39393939393938</c:v>
                </c:pt>
                <c:pt idx="66">
                  <c:v>612.22388059701495</c:v>
                </c:pt>
                <c:pt idx="67">
                  <c:v>612.94117647058829</c:v>
                </c:pt>
                <c:pt idx="68">
                  <c:v>611.24637681159425</c:v>
                </c:pt>
                <c:pt idx="69">
                  <c:v>611.7714285714286</c:v>
                </c:pt>
                <c:pt idx="70">
                  <c:v>616.63380281690138</c:v>
                </c:pt>
                <c:pt idx="71">
                  <c:v>618.86111111111109</c:v>
                </c:pt>
                <c:pt idx="72">
                  <c:v>616.57534246575347</c:v>
                </c:pt>
                <c:pt idx="73">
                  <c:v>621.56756756756761</c:v>
                </c:pt>
                <c:pt idx="74">
                  <c:v>626.67999999999995</c:v>
                </c:pt>
                <c:pt idx="75">
                  <c:v>623.89473684210532</c:v>
                </c:pt>
                <c:pt idx="76">
                  <c:v>621.89610389610391</c:v>
                </c:pt>
                <c:pt idx="77">
                  <c:v>624.02564102564099</c:v>
                </c:pt>
                <c:pt idx="78">
                  <c:v>625.02531645569616</c:v>
                </c:pt>
                <c:pt idx="79">
                  <c:v>626.0625</c:v>
                </c:pt>
                <c:pt idx="80">
                  <c:v>623.18518518518522</c:v>
                </c:pt>
                <c:pt idx="81">
                  <c:v>621.54878048780483</c:v>
                </c:pt>
                <c:pt idx="82">
                  <c:v>621.32530120481931</c:v>
                </c:pt>
                <c:pt idx="83">
                  <c:v>617.23809523809518</c:v>
                </c:pt>
                <c:pt idx="84">
                  <c:v>620.63529411764705</c:v>
                </c:pt>
                <c:pt idx="85">
                  <c:v>620.45348837209303</c:v>
                </c:pt>
                <c:pt idx="86">
                  <c:v>618.62068965517244</c:v>
                </c:pt>
                <c:pt idx="87">
                  <c:v>621.21590909090912</c:v>
                </c:pt>
                <c:pt idx="88">
                  <c:v>619.64044943820227</c:v>
                </c:pt>
                <c:pt idx="89">
                  <c:v>620.64444444444439</c:v>
                </c:pt>
                <c:pt idx="90">
                  <c:v>623</c:v>
                </c:pt>
                <c:pt idx="91">
                  <c:v>622.96739130434787</c:v>
                </c:pt>
                <c:pt idx="92">
                  <c:v>617.50537634408602</c:v>
                </c:pt>
                <c:pt idx="93">
                  <c:v>612.468085106383</c:v>
                </c:pt>
                <c:pt idx="94">
                  <c:v>612.77894736842109</c:v>
                </c:pt>
                <c:pt idx="95">
                  <c:v>609.61458333333337</c:v>
                </c:pt>
                <c:pt idx="96">
                  <c:v>613.34020618556701</c:v>
                </c:pt>
                <c:pt idx="97">
                  <c:v>616.21428571428567</c:v>
                </c:pt>
                <c:pt idx="98">
                  <c:v>617.06060606060601</c:v>
                </c:pt>
                <c:pt idx="99">
                  <c:v>615.42999999999995</c:v>
                </c:pt>
                <c:pt idx="100">
                  <c:v>617.31683168316829</c:v>
                </c:pt>
                <c:pt idx="101">
                  <c:v>615.49019607843138</c:v>
                </c:pt>
                <c:pt idx="102">
                  <c:v>615.17475728155341</c:v>
                </c:pt>
                <c:pt idx="103">
                  <c:v>616.64423076923072</c:v>
                </c:pt>
                <c:pt idx="104">
                  <c:v>615.96190476190475</c:v>
                </c:pt>
                <c:pt idx="105">
                  <c:v>617.58490566037733</c:v>
                </c:pt>
                <c:pt idx="106">
                  <c:v>618.34579439252332</c:v>
                </c:pt>
                <c:pt idx="107">
                  <c:v>621.76851851851848</c:v>
                </c:pt>
                <c:pt idx="108">
                  <c:v>621.80733944954125</c:v>
                </c:pt>
                <c:pt idx="109">
                  <c:v>622.9545454545455</c:v>
                </c:pt>
                <c:pt idx="110">
                  <c:v>621.94594594594594</c:v>
                </c:pt>
                <c:pt idx="111">
                  <c:v>622.4375</c:v>
                </c:pt>
                <c:pt idx="112">
                  <c:v>624.53097345132744</c:v>
                </c:pt>
                <c:pt idx="113">
                  <c:v>624.0526315789474</c:v>
                </c:pt>
                <c:pt idx="114">
                  <c:v>622.98260869565217</c:v>
                </c:pt>
                <c:pt idx="115">
                  <c:v>622.60344827586209</c:v>
                </c:pt>
                <c:pt idx="116">
                  <c:v>622.04273504273499</c:v>
                </c:pt>
                <c:pt idx="117">
                  <c:v>623.89830508474574</c:v>
                </c:pt>
                <c:pt idx="118">
                  <c:v>621.59663865546213</c:v>
                </c:pt>
                <c:pt idx="119">
                  <c:v>618.9666666666667</c:v>
                </c:pt>
                <c:pt idx="120">
                  <c:v>618.07438016528931</c:v>
                </c:pt>
                <c:pt idx="121">
                  <c:v>620.08196721311481</c:v>
                </c:pt>
                <c:pt idx="122">
                  <c:v>622.02439024390242</c:v>
                </c:pt>
                <c:pt idx="123">
                  <c:v>621.86290322580646</c:v>
                </c:pt>
                <c:pt idx="124">
                  <c:v>622.98400000000004</c:v>
                </c:pt>
                <c:pt idx="125">
                  <c:v>623.33333333333337</c:v>
                </c:pt>
                <c:pt idx="126">
                  <c:v>619.11023622047242</c:v>
                </c:pt>
                <c:pt idx="127">
                  <c:v>620.34375</c:v>
                </c:pt>
                <c:pt idx="128">
                  <c:v>622.10077519379843</c:v>
                </c:pt>
                <c:pt idx="129">
                  <c:v>621.12307692307695</c:v>
                </c:pt>
                <c:pt idx="130">
                  <c:v>620.62595419847332</c:v>
                </c:pt>
                <c:pt idx="131">
                  <c:v>620.71212121212125</c:v>
                </c:pt>
                <c:pt idx="132">
                  <c:v>621.23308270676694</c:v>
                </c:pt>
                <c:pt idx="133">
                  <c:v>617.46268656716416</c:v>
                </c:pt>
                <c:pt idx="134">
                  <c:v>618.54074074074072</c:v>
                </c:pt>
                <c:pt idx="135">
                  <c:v>619.45588235294122</c:v>
                </c:pt>
                <c:pt idx="136">
                  <c:v>614.16788321167883</c:v>
                </c:pt>
                <c:pt idx="137">
                  <c:v>613.41304347826087</c:v>
                </c:pt>
                <c:pt idx="138">
                  <c:v>615.57553956834533</c:v>
                </c:pt>
                <c:pt idx="139">
                  <c:v>614.5214285714286</c:v>
                </c:pt>
                <c:pt idx="140">
                  <c:v>616.04255319148933</c:v>
                </c:pt>
                <c:pt idx="141">
                  <c:v>615.17605633802816</c:v>
                </c:pt>
                <c:pt idx="142">
                  <c:v>612.33566433566432</c:v>
                </c:pt>
                <c:pt idx="143">
                  <c:v>611.5</c:v>
                </c:pt>
                <c:pt idx="144">
                  <c:v>612.40689655172412</c:v>
                </c:pt>
                <c:pt idx="145">
                  <c:v>613.78082191780823</c:v>
                </c:pt>
                <c:pt idx="146">
                  <c:v>613.9387755102041</c:v>
                </c:pt>
                <c:pt idx="147">
                  <c:v>615.02027027027032</c:v>
                </c:pt>
                <c:pt idx="148">
                  <c:v>616.75838926174492</c:v>
                </c:pt>
                <c:pt idx="149">
                  <c:v>615.54</c:v>
                </c:pt>
                <c:pt idx="150">
                  <c:v>616.53642384105956</c:v>
                </c:pt>
                <c:pt idx="151">
                  <c:v>616.1776315789474</c:v>
                </c:pt>
                <c:pt idx="152">
                  <c:v>616.75163398692814</c:v>
                </c:pt>
                <c:pt idx="153">
                  <c:v>617.20779220779218</c:v>
                </c:pt>
                <c:pt idx="154">
                  <c:v>616.90967741935481</c:v>
                </c:pt>
                <c:pt idx="155">
                  <c:v>615.5</c:v>
                </c:pt>
                <c:pt idx="156">
                  <c:v>613.343949044586</c:v>
                </c:pt>
                <c:pt idx="157">
                  <c:v>614.30379746835445</c:v>
                </c:pt>
                <c:pt idx="158">
                  <c:v>612.23899371069183</c:v>
                </c:pt>
                <c:pt idx="159">
                  <c:v>610.81875000000002</c:v>
                </c:pt>
                <c:pt idx="160">
                  <c:v>611.43478260869563</c:v>
                </c:pt>
                <c:pt idx="161">
                  <c:v>612.89506172839504</c:v>
                </c:pt>
                <c:pt idx="162">
                  <c:v>615.10429447852766</c:v>
                </c:pt>
                <c:pt idx="163">
                  <c:v>615.27439024390242</c:v>
                </c:pt>
                <c:pt idx="164">
                  <c:v>614.78181818181815</c:v>
                </c:pt>
                <c:pt idx="165">
                  <c:v>614.04216867469881</c:v>
                </c:pt>
                <c:pt idx="166">
                  <c:v>615.01796407185634</c:v>
                </c:pt>
                <c:pt idx="167">
                  <c:v>612.72619047619048</c:v>
                </c:pt>
                <c:pt idx="168">
                  <c:v>609.6272189349113</c:v>
                </c:pt>
                <c:pt idx="169">
                  <c:v>609.23529411764707</c:v>
                </c:pt>
                <c:pt idx="170">
                  <c:v>609.82456140350882</c:v>
                </c:pt>
                <c:pt idx="171">
                  <c:v>609.43023255813955</c:v>
                </c:pt>
                <c:pt idx="172">
                  <c:v>607.41618497109823</c:v>
                </c:pt>
                <c:pt idx="173">
                  <c:v>608.65517241379314</c:v>
                </c:pt>
                <c:pt idx="174">
                  <c:v>609.26857142857148</c:v>
                </c:pt>
                <c:pt idx="175">
                  <c:v>608.17613636363637</c:v>
                </c:pt>
                <c:pt idx="176">
                  <c:v>610.4406779661017</c:v>
                </c:pt>
                <c:pt idx="177">
                  <c:v>610.43820224719104</c:v>
                </c:pt>
                <c:pt idx="178">
                  <c:v>610.93854748603349</c:v>
                </c:pt>
                <c:pt idx="179">
                  <c:v>610.21111111111111</c:v>
                </c:pt>
                <c:pt idx="180">
                  <c:v>608.02209944751382</c:v>
                </c:pt>
                <c:pt idx="181">
                  <c:v>608.52747252747258</c:v>
                </c:pt>
                <c:pt idx="182">
                  <c:v>608.29508196721315</c:v>
                </c:pt>
                <c:pt idx="183">
                  <c:v>609.38586956521738</c:v>
                </c:pt>
                <c:pt idx="184">
                  <c:v>609.53513513513508</c:v>
                </c:pt>
                <c:pt idx="185">
                  <c:v>608.62903225806451</c:v>
                </c:pt>
                <c:pt idx="186">
                  <c:v>605.903743315508</c:v>
                </c:pt>
                <c:pt idx="187">
                  <c:v>607.64893617021278</c:v>
                </c:pt>
                <c:pt idx="188">
                  <c:v>606.25925925925924</c:v>
                </c:pt>
                <c:pt idx="189">
                  <c:v>606.12105263157889</c:v>
                </c:pt>
                <c:pt idx="190">
                  <c:v>604.84816753926702</c:v>
                </c:pt>
                <c:pt idx="191">
                  <c:v>603.59895833333337</c:v>
                </c:pt>
                <c:pt idx="192">
                  <c:v>604</c:v>
                </c:pt>
                <c:pt idx="193">
                  <c:v>601.42783505154637</c:v>
                </c:pt>
                <c:pt idx="194">
                  <c:v>602.70256410256411</c:v>
                </c:pt>
                <c:pt idx="195">
                  <c:v>603.3112244897959</c:v>
                </c:pt>
                <c:pt idx="196">
                  <c:v>603.97461928934013</c:v>
                </c:pt>
                <c:pt idx="197">
                  <c:v>605.20202020202021</c:v>
                </c:pt>
                <c:pt idx="198">
                  <c:v>605.0452261306533</c:v>
                </c:pt>
                <c:pt idx="199">
                  <c:v>605.52</c:v>
                </c:pt>
                <c:pt idx="200">
                  <c:v>606.97014925373139</c:v>
                </c:pt>
                <c:pt idx="201">
                  <c:v>607.29207920792078</c:v>
                </c:pt>
                <c:pt idx="202">
                  <c:v>606.05418719211821</c:v>
                </c:pt>
                <c:pt idx="203">
                  <c:v>607.13725490196077</c:v>
                </c:pt>
                <c:pt idx="204">
                  <c:v>608.34146341463418</c:v>
                </c:pt>
                <c:pt idx="205">
                  <c:v>609.8349514563107</c:v>
                </c:pt>
                <c:pt idx="206">
                  <c:v>609.07246376811599</c:v>
                </c:pt>
                <c:pt idx="207">
                  <c:v>608.85096153846155</c:v>
                </c:pt>
                <c:pt idx="208">
                  <c:v>610.11483253588517</c:v>
                </c:pt>
                <c:pt idx="209">
                  <c:v>610.36190476190473</c:v>
                </c:pt>
                <c:pt idx="210">
                  <c:v>612.11374407582935</c:v>
                </c:pt>
                <c:pt idx="211">
                  <c:v>610.22641509433959</c:v>
                </c:pt>
                <c:pt idx="212">
                  <c:v>610.82159624413146</c:v>
                </c:pt>
                <c:pt idx="213">
                  <c:v>610.78504672897191</c:v>
                </c:pt>
                <c:pt idx="214">
                  <c:v>611.32558139534888</c:v>
                </c:pt>
                <c:pt idx="215">
                  <c:v>611.7962962962963</c:v>
                </c:pt>
                <c:pt idx="216">
                  <c:v>611.06451612903231</c:v>
                </c:pt>
                <c:pt idx="217">
                  <c:v>610.28899082568807</c:v>
                </c:pt>
                <c:pt idx="218">
                  <c:v>610.79908675799084</c:v>
                </c:pt>
                <c:pt idx="219">
                  <c:v>610.2409090909091</c:v>
                </c:pt>
                <c:pt idx="220">
                  <c:v>611.08597285067879</c:v>
                </c:pt>
                <c:pt idx="221">
                  <c:v>611.31981981981983</c:v>
                </c:pt>
                <c:pt idx="222">
                  <c:v>609.9955156950673</c:v>
                </c:pt>
                <c:pt idx="223">
                  <c:v>609.60714285714289</c:v>
                </c:pt>
                <c:pt idx="224">
                  <c:v>608.28</c:v>
                </c:pt>
                <c:pt idx="225">
                  <c:v>607.82743362831854</c:v>
                </c:pt>
                <c:pt idx="226">
                  <c:v>607.06607929515417</c:v>
                </c:pt>
                <c:pt idx="227">
                  <c:v>608.72807017543857</c:v>
                </c:pt>
                <c:pt idx="228">
                  <c:v>608.92139737991272</c:v>
                </c:pt>
                <c:pt idx="229">
                  <c:v>608.10434782608695</c:v>
                </c:pt>
                <c:pt idx="230">
                  <c:v>607.60173160173156</c:v>
                </c:pt>
                <c:pt idx="231">
                  <c:v>605.90086206896547</c:v>
                </c:pt>
                <c:pt idx="232">
                  <c:v>605.53218884120167</c:v>
                </c:pt>
                <c:pt idx="233">
                  <c:v>605.61111111111109</c:v>
                </c:pt>
                <c:pt idx="234">
                  <c:v>605.74468085106378</c:v>
                </c:pt>
                <c:pt idx="235">
                  <c:v>606.77966101694915</c:v>
                </c:pt>
                <c:pt idx="236">
                  <c:v>606.41772151898738</c:v>
                </c:pt>
                <c:pt idx="237">
                  <c:v>606.48739495798316</c:v>
                </c:pt>
                <c:pt idx="238">
                  <c:v>607.87866108786613</c:v>
                </c:pt>
                <c:pt idx="239">
                  <c:v>607.81666666666672</c:v>
                </c:pt>
                <c:pt idx="240">
                  <c:v>608.48962655601656</c:v>
                </c:pt>
                <c:pt idx="241">
                  <c:v>607.47933884297515</c:v>
                </c:pt>
                <c:pt idx="242">
                  <c:v>607.82304526748976</c:v>
                </c:pt>
                <c:pt idx="243">
                  <c:v>607.38524590163934</c:v>
                </c:pt>
                <c:pt idx="244">
                  <c:v>606.98367346938778</c:v>
                </c:pt>
                <c:pt idx="245">
                  <c:v>607.71544715447158</c:v>
                </c:pt>
                <c:pt idx="246">
                  <c:v>607.88259109311741</c:v>
                </c:pt>
                <c:pt idx="247">
                  <c:v>608.75403225806451</c:v>
                </c:pt>
                <c:pt idx="248">
                  <c:v>608.74698795180723</c:v>
                </c:pt>
                <c:pt idx="249">
                  <c:v>608.976</c:v>
                </c:pt>
                <c:pt idx="250">
                  <c:v>608.68127490039842</c:v>
                </c:pt>
                <c:pt idx="251">
                  <c:v>610.11111111111109</c:v>
                </c:pt>
                <c:pt idx="252">
                  <c:v>610.102766798419</c:v>
                </c:pt>
                <c:pt idx="253">
                  <c:v>610.22834645669286</c:v>
                </c:pt>
                <c:pt idx="254">
                  <c:v>609.27843137254899</c:v>
                </c:pt>
                <c:pt idx="255">
                  <c:v>610.0234375</c:v>
                </c:pt>
                <c:pt idx="256">
                  <c:v>609.99610894941634</c:v>
                </c:pt>
                <c:pt idx="257">
                  <c:v>608.08139534883719</c:v>
                </c:pt>
                <c:pt idx="258">
                  <c:v>609.07335907335903</c:v>
                </c:pt>
                <c:pt idx="259">
                  <c:v>609.01153846153841</c:v>
                </c:pt>
                <c:pt idx="260">
                  <c:v>609.36015325670496</c:v>
                </c:pt>
                <c:pt idx="261">
                  <c:v>608.26335877862596</c:v>
                </c:pt>
                <c:pt idx="262">
                  <c:v>609.51330798479091</c:v>
                </c:pt>
                <c:pt idx="263">
                  <c:v>609.44318181818187</c:v>
                </c:pt>
                <c:pt idx="264">
                  <c:v>609.51320754716983</c:v>
                </c:pt>
                <c:pt idx="265">
                  <c:v>610.48120300751884</c:v>
                </c:pt>
                <c:pt idx="266">
                  <c:v>609.36329588014985</c:v>
                </c:pt>
                <c:pt idx="267">
                  <c:v>609.7611940298508</c:v>
                </c:pt>
                <c:pt idx="268">
                  <c:v>610.83271375464687</c:v>
                </c:pt>
                <c:pt idx="269">
                  <c:v>610.89629629629633</c:v>
                </c:pt>
                <c:pt idx="270">
                  <c:v>609.60885608856086</c:v>
                </c:pt>
                <c:pt idx="271">
                  <c:v>609.96691176470586</c:v>
                </c:pt>
                <c:pt idx="272">
                  <c:v>610.39194139194137</c:v>
                </c:pt>
                <c:pt idx="273">
                  <c:v>610.58394160583941</c:v>
                </c:pt>
                <c:pt idx="274">
                  <c:v>611.26545454545453</c:v>
                </c:pt>
                <c:pt idx="275">
                  <c:v>611.84057971014488</c:v>
                </c:pt>
                <c:pt idx="276">
                  <c:v>611.81949458483757</c:v>
                </c:pt>
                <c:pt idx="277">
                  <c:v>608.95323741007189</c:v>
                </c:pt>
                <c:pt idx="278">
                  <c:v>608.74910394265237</c:v>
                </c:pt>
                <c:pt idx="279">
                  <c:v>608.28928571428571</c:v>
                </c:pt>
                <c:pt idx="280">
                  <c:v>607.3202846975089</c:v>
                </c:pt>
                <c:pt idx="281">
                  <c:v>608.22695035460993</c:v>
                </c:pt>
                <c:pt idx="282">
                  <c:v>609.35689045936397</c:v>
                </c:pt>
                <c:pt idx="283">
                  <c:v>609.63028169014081</c:v>
                </c:pt>
                <c:pt idx="284">
                  <c:v>610.13684210526321</c:v>
                </c:pt>
                <c:pt idx="285">
                  <c:v>610.39510489510485</c:v>
                </c:pt>
                <c:pt idx="286">
                  <c:v>611.72822299651568</c:v>
                </c:pt>
                <c:pt idx="287">
                  <c:v>612.59027777777783</c:v>
                </c:pt>
                <c:pt idx="288">
                  <c:v>613.11764705882354</c:v>
                </c:pt>
                <c:pt idx="289">
                  <c:v>611.92758620689654</c:v>
                </c:pt>
                <c:pt idx="290">
                  <c:v>611.33333333333337</c:v>
                </c:pt>
                <c:pt idx="291">
                  <c:v>612.55136986301375</c:v>
                </c:pt>
                <c:pt idx="292">
                  <c:v>612.45051194539246</c:v>
                </c:pt>
                <c:pt idx="293">
                  <c:v>611.31632653061229</c:v>
                </c:pt>
                <c:pt idx="294">
                  <c:v>611.33220338983051</c:v>
                </c:pt>
                <c:pt idx="295">
                  <c:v>611.84121621621625</c:v>
                </c:pt>
                <c:pt idx="296">
                  <c:v>612.969696969697</c:v>
                </c:pt>
                <c:pt idx="297">
                  <c:v>613.72483221476512</c:v>
                </c:pt>
                <c:pt idx="298">
                  <c:v>612.66555183946491</c:v>
                </c:pt>
                <c:pt idx="299">
                  <c:v>613.08000000000004</c:v>
                </c:pt>
                <c:pt idx="300">
                  <c:v>613.52491694352159</c:v>
                </c:pt>
                <c:pt idx="301">
                  <c:v>614.20198675496692</c:v>
                </c:pt>
                <c:pt idx="302">
                  <c:v>614.89768976897687</c:v>
                </c:pt>
                <c:pt idx="303">
                  <c:v>615.26973684210532</c:v>
                </c:pt>
                <c:pt idx="304">
                  <c:v>614.68852459016398</c:v>
                </c:pt>
                <c:pt idx="305">
                  <c:v>615.72222222222217</c:v>
                </c:pt>
                <c:pt idx="306">
                  <c:v>614.48859934853419</c:v>
                </c:pt>
                <c:pt idx="307">
                  <c:v>614.64285714285711</c:v>
                </c:pt>
                <c:pt idx="308">
                  <c:v>615.34627831715216</c:v>
                </c:pt>
                <c:pt idx="309">
                  <c:v>616.17096774193544</c:v>
                </c:pt>
                <c:pt idx="310">
                  <c:v>615.89389067524121</c:v>
                </c:pt>
                <c:pt idx="311">
                  <c:v>616.14423076923072</c:v>
                </c:pt>
                <c:pt idx="312">
                  <c:v>616.2044728434505</c:v>
                </c:pt>
                <c:pt idx="313">
                  <c:v>614.75477707006371</c:v>
                </c:pt>
                <c:pt idx="314">
                  <c:v>613.92698412698417</c:v>
                </c:pt>
                <c:pt idx="315">
                  <c:v>614.87025316455697</c:v>
                </c:pt>
                <c:pt idx="316">
                  <c:v>615.05993690851733</c:v>
                </c:pt>
                <c:pt idx="317">
                  <c:v>615.46226415094338</c:v>
                </c:pt>
                <c:pt idx="318">
                  <c:v>616.36050156739816</c:v>
                </c:pt>
                <c:pt idx="319">
                  <c:v>616.86874999999998</c:v>
                </c:pt>
                <c:pt idx="320">
                  <c:v>616.8566978193146</c:v>
                </c:pt>
                <c:pt idx="321">
                  <c:v>617.21739130434787</c:v>
                </c:pt>
                <c:pt idx="322">
                  <c:v>616.61300309597527</c:v>
                </c:pt>
                <c:pt idx="323">
                  <c:v>617.3641975308642</c:v>
                </c:pt>
                <c:pt idx="324">
                  <c:v>617.06153846153848</c:v>
                </c:pt>
                <c:pt idx="325">
                  <c:v>617.65644171779138</c:v>
                </c:pt>
                <c:pt idx="326">
                  <c:v>618.33639143730886</c:v>
                </c:pt>
                <c:pt idx="327">
                  <c:v>615.80487804878044</c:v>
                </c:pt>
                <c:pt idx="328">
                  <c:v>616.52583586626145</c:v>
                </c:pt>
                <c:pt idx="329">
                  <c:v>616.93333333333328</c:v>
                </c:pt>
                <c:pt idx="330">
                  <c:v>617.9848942598187</c:v>
                </c:pt>
                <c:pt idx="331">
                  <c:v>618.00903614457832</c:v>
                </c:pt>
                <c:pt idx="332">
                  <c:v>616.87987987987992</c:v>
                </c:pt>
                <c:pt idx="333">
                  <c:v>617.44011976047909</c:v>
                </c:pt>
                <c:pt idx="334">
                  <c:v>618.08059701492539</c:v>
                </c:pt>
                <c:pt idx="335">
                  <c:v>618.33928571428567</c:v>
                </c:pt>
                <c:pt idx="336">
                  <c:v>618.080118694362</c:v>
                </c:pt>
                <c:pt idx="337">
                  <c:v>617.4497041420118</c:v>
                </c:pt>
                <c:pt idx="338">
                  <c:v>617.33628318584067</c:v>
                </c:pt>
                <c:pt idx="339">
                  <c:v>615.50882352941176</c:v>
                </c:pt>
                <c:pt idx="340">
                  <c:v>613.56891495601178</c:v>
                </c:pt>
                <c:pt idx="341">
                  <c:v>613.78070175438597</c:v>
                </c:pt>
                <c:pt idx="342">
                  <c:v>614.61807580174923</c:v>
                </c:pt>
                <c:pt idx="343">
                  <c:v>614.65988372093022</c:v>
                </c:pt>
                <c:pt idx="344">
                  <c:v>614.12753623188405</c:v>
                </c:pt>
                <c:pt idx="345">
                  <c:v>613.62138728323703</c:v>
                </c:pt>
                <c:pt idx="346">
                  <c:v>613.55331412103749</c:v>
                </c:pt>
                <c:pt idx="347">
                  <c:v>613.77011494252872</c:v>
                </c:pt>
                <c:pt idx="348">
                  <c:v>613.16618911174783</c:v>
                </c:pt>
                <c:pt idx="349">
                  <c:v>613.68571428571431</c:v>
                </c:pt>
                <c:pt idx="350">
                  <c:v>614.00284900284896</c:v>
                </c:pt>
                <c:pt idx="351">
                  <c:v>613.93181818181813</c:v>
                </c:pt>
                <c:pt idx="352">
                  <c:v>614.11898016997168</c:v>
                </c:pt>
                <c:pt idx="353">
                  <c:v>614.34745762711862</c:v>
                </c:pt>
                <c:pt idx="354">
                  <c:v>614.33521126760559</c:v>
                </c:pt>
                <c:pt idx="355">
                  <c:v>613.85393258426961</c:v>
                </c:pt>
                <c:pt idx="356">
                  <c:v>614.49299719887961</c:v>
                </c:pt>
                <c:pt idx="357">
                  <c:v>614.75139664804465</c:v>
                </c:pt>
                <c:pt idx="358">
                  <c:v>614.00835654596096</c:v>
                </c:pt>
                <c:pt idx="359">
                  <c:v>614.25833333333333</c:v>
                </c:pt>
                <c:pt idx="360">
                  <c:v>614.51246537396116</c:v>
                </c:pt>
                <c:pt idx="361">
                  <c:v>614.30386740331494</c:v>
                </c:pt>
                <c:pt idx="362">
                  <c:v>613.27272727272725</c:v>
                </c:pt>
                <c:pt idx="363">
                  <c:v>613.37362637362639</c:v>
                </c:pt>
                <c:pt idx="364">
                  <c:v>612.68219178082188</c:v>
                </c:pt>
                <c:pt idx="365">
                  <c:v>612.41530054644807</c:v>
                </c:pt>
                <c:pt idx="366">
                  <c:v>612.49318801089919</c:v>
                </c:pt>
                <c:pt idx="367">
                  <c:v>612.30706521739125</c:v>
                </c:pt>
                <c:pt idx="368">
                  <c:v>612.47967479674799</c:v>
                </c:pt>
                <c:pt idx="369">
                  <c:v>613.25945945945944</c:v>
                </c:pt>
                <c:pt idx="370">
                  <c:v>613.22371967654988</c:v>
                </c:pt>
                <c:pt idx="371">
                  <c:v>612.91397849462362</c:v>
                </c:pt>
                <c:pt idx="372">
                  <c:v>613.50938337801608</c:v>
                </c:pt>
                <c:pt idx="373">
                  <c:v>613.44117647058829</c:v>
                </c:pt>
                <c:pt idx="374">
                  <c:v>613.00800000000004</c:v>
                </c:pt>
                <c:pt idx="375">
                  <c:v>613.69680851063833</c:v>
                </c:pt>
                <c:pt idx="376">
                  <c:v>612.9681697612732</c:v>
                </c:pt>
                <c:pt idx="377">
                  <c:v>612.66931216931221</c:v>
                </c:pt>
                <c:pt idx="378">
                  <c:v>613.13456464379942</c:v>
                </c:pt>
                <c:pt idx="379">
                  <c:v>612.91842105263163</c:v>
                </c:pt>
                <c:pt idx="380">
                  <c:v>613.35695538057746</c:v>
                </c:pt>
                <c:pt idx="381">
                  <c:v>613.52356020942409</c:v>
                </c:pt>
                <c:pt idx="382">
                  <c:v>613.55352480417753</c:v>
                </c:pt>
                <c:pt idx="383">
                  <c:v>613.13020833333337</c:v>
                </c:pt>
                <c:pt idx="384">
                  <c:v>612.51168831168832</c:v>
                </c:pt>
                <c:pt idx="385">
                  <c:v>612.13471502590676</c:v>
                </c:pt>
                <c:pt idx="386">
                  <c:v>612.66925064599479</c:v>
                </c:pt>
                <c:pt idx="387">
                  <c:v>613.31185567010311</c:v>
                </c:pt>
                <c:pt idx="388">
                  <c:v>612.50899742930596</c:v>
                </c:pt>
                <c:pt idx="389">
                  <c:v>612.84358974358975</c:v>
                </c:pt>
                <c:pt idx="390">
                  <c:v>613.40409207161122</c:v>
                </c:pt>
                <c:pt idx="391">
                  <c:v>612.80357142857144</c:v>
                </c:pt>
                <c:pt idx="392">
                  <c:v>613.62086513994916</c:v>
                </c:pt>
                <c:pt idx="393">
                  <c:v>613.70812182741122</c:v>
                </c:pt>
                <c:pt idx="394">
                  <c:v>613.83544303797464</c:v>
                </c:pt>
                <c:pt idx="395">
                  <c:v>613.95202020202021</c:v>
                </c:pt>
                <c:pt idx="396">
                  <c:v>613.75314861460959</c:v>
                </c:pt>
                <c:pt idx="397">
                  <c:v>613.75879396984919</c:v>
                </c:pt>
                <c:pt idx="398">
                  <c:v>613.88471177944859</c:v>
                </c:pt>
                <c:pt idx="399">
                  <c:v>614.65250000000003</c:v>
                </c:pt>
                <c:pt idx="400">
                  <c:v>613.76807980049875</c:v>
                </c:pt>
                <c:pt idx="401">
                  <c:v>613.66666666666663</c:v>
                </c:pt>
                <c:pt idx="402">
                  <c:v>613.79156327543421</c:v>
                </c:pt>
                <c:pt idx="403">
                  <c:v>613.6435643564356</c:v>
                </c:pt>
                <c:pt idx="404">
                  <c:v>613.85679012345679</c:v>
                </c:pt>
                <c:pt idx="405">
                  <c:v>613.09852216748766</c:v>
                </c:pt>
                <c:pt idx="406">
                  <c:v>614</c:v>
                </c:pt>
                <c:pt idx="407">
                  <c:v>614.10784313725492</c:v>
                </c:pt>
                <c:pt idx="408">
                  <c:v>614.40097799511</c:v>
                </c:pt>
                <c:pt idx="409">
                  <c:v>614.15853658536582</c:v>
                </c:pt>
                <c:pt idx="410">
                  <c:v>613.83211678832117</c:v>
                </c:pt>
                <c:pt idx="411">
                  <c:v>613.92475728155341</c:v>
                </c:pt>
                <c:pt idx="412">
                  <c:v>614.41888619854717</c:v>
                </c:pt>
                <c:pt idx="413">
                  <c:v>615.268115942029</c:v>
                </c:pt>
                <c:pt idx="414">
                  <c:v>615.5542168674699</c:v>
                </c:pt>
                <c:pt idx="415">
                  <c:v>614.68269230769226</c:v>
                </c:pt>
                <c:pt idx="416">
                  <c:v>614.54196642685849</c:v>
                </c:pt>
                <c:pt idx="417">
                  <c:v>614.26555023923447</c:v>
                </c:pt>
                <c:pt idx="418">
                  <c:v>614.50357995226727</c:v>
                </c:pt>
                <c:pt idx="419">
                  <c:v>614.75238095238092</c:v>
                </c:pt>
                <c:pt idx="420">
                  <c:v>614.31116389548697</c:v>
                </c:pt>
                <c:pt idx="421">
                  <c:v>614.14928909952607</c:v>
                </c:pt>
                <c:pt idx="422">
                  <c:v>613.83924349881795</c:v>
                </c:pt>
                <c:pt idx="423">
                  <c:v>614.21698113207549</c:v>
                </c:pt>
                <c:pt idx="424">
                  <c:v>614.48470588235296</c:v>
                </c:pt>
                <c:pt idx="425">
                  <c:v>614.19483568075123</c:v>
                </c:pt>
                <c:pt idx="426">
                  <c:v>614.13583138173306</c:v>
                </c:pt>
                <c:pt idx="427">
                  <c:v>613.59579439252332</c:v>
                </c:pt>
                <c:pt idx="428">
                  <c:v>613.79720279720277</c:v>
                </c:pt>
                <c:pt idx="429">
                  <c:v>613.75116279069766</c:v>
                </c:pt>
                <c:pt idx="430">
                  <c:v>613.32018561484915</c:v>
                </c:pt>
                <c:pt idx="431">
                  <c:v>613.65509259259261</c:v>
                </c:pt>
                <c:pt idx="432">
                  <c:v>613.68591224018473</c:v>
                </c:pt>
                <c:pt idx="433">
                  <c:v>614.19354838709683</c:v>
                </c:pt>
                <c:pt idx="434">
                  <c:v>614.73333333333335</c:v>
                </c:pt>
                <c:pt idx="435">
                  <c:v>615.37844036697243</c:v>
                </c:pt>
                <c:pt idx="436">
                  <c:v>615.21967963386726</c:v>
                </c:pt>
                <c:pt idx="437">
                  <c:v>615.54566210045664</c:v>
                </c:pt>
                <c:pt idx="438">
                  <c:v>615.05466970387249</c:v>
                </c:pt>
                <c:pt idx="439">
                  <c:v>615.51136363636363</c:v>
                </c:pt>
                <c:pt idx="440">
                  <c:v>615.98866213151928</c:v>
                </c:pt>
                <c:pt idx="441">
                  <c:v>616.18778280542983</c:v>
                </c:pt>
                <c:pt idx="442">
                  <c:v>617.03386004514675</c:v>
                </c:pt>
                <c:pt idx="443">
                  <c:v>617.26126126126121</c:v>
                </c:pt>
                <c:pt idx="444">
                  <c:v>616.86516853932585</c:v>
                </c:pt>
                <c:pt idx="445">
                  <c:v>615.50896860986552</c:v>
                </c:pt>
                <c:pt idx="446">
                  <c:v>615.05145413870241</c:v>
                </c:pt>
                <c:pt idx="447">
                  <c:v>614.75669642857144</c:v>
                </c:pt>
                <c:pt idx="448">
                  <c:v>614.56792873051222</c:v>
                </c:pt>
                <c:pt idx="449">
                  <c:v>614.46</c:v>
                </c:pt>
                <c:pt idx="450">
                  <c:v>615.11308203991132</c:v>
                </c:pt>
                <c:pt idx="451">
                  <c:v>615.50221238938047</c:v>
                </c:pt>
                <c:pt idx="452">
                  <c:v>616.24503311258275</c:v>
                </c:pt>
                <c:pt idx="453">
                  <c:v>616.17400881057267</c:v>
                </c:pt>
                <c:pt idx="454">
                  <c:v>615.88571428571424</c:v>
                </c:pt>
                <c:pt idx="455">
                  <c:v>615.95833333333337</c:v>
                </c:pt>
                <c:pt idx="456">
                  <c:v>616.52954048140043</c:v>
                </c:pt>
                <c:pt idx="457">
                  <c:v>616.73580786026196</c:v>
                </c:pt>
                <c:pt idx="458">
                  <c:v>617.27450980392155</c:v>
                </c:pt>
                <c:pt idx="459">
                  <c:v>617.0152173913043</c:v>
                </c:pt>
                <c:pt idx="460">
                  <c:v>617.30585683297181</c:v>
                </c:pt>
                <c:pt idx="461">
                  <c:v>617.15367965367966</c:v>
                </c:pt>
                <c:pt idx="462">
                  <c:v>617.84881209503237</c:v>
                </c:pt>
                <c:pt idx="463">
                  <c:v>618.07974137931035</c:v>
                </c:pt>
                <c:pt idx="464">
                  <c:v>618.24301075268818</c:v>
                </c:pt>
                <c:pt idx="465">
                  <c:v>618.52575107296138</c:v>
                </c:pt>
                <c:pt idx="466">
                  <c:v>618.58886509635977</c:v>
                </c:pt>
                <c:pt idx="467">
                  <c:v>619.38247863247864</c:v>
                </c:pt>
                <c:pt idx="468">
                  <c:v>619.69509594882732</c:v>
                </c:pt>
                <c:pt idx="469">
                  <c:v>619.88510638297873</c:v>
                </c:pt>
                <c:pt idx="470">
                  <c:v>620.12526539278133</c:v>
                </c:pt>
                <c:pt idx="471">
                  <c:v>620.12288135593224</c:v>
                </c:pt>
                <c:pt idx="472">
                  <c:v>620.14587737843556</c:v>
                </c:pt>
                <c:pt idx="473">
                  <c:v>620.03586497890296</c:v>
                </c:pt>
                <c:pt idx="474">
                  <c:v>620.02526315789476</c:v>
                </c:pt>
                <c:pt idx="475">
                  <c:v>618.39915966386559</c:v>
                </c:pt>
                <c:pt idx="476">
                  <c:v>618.93081761006295</c:v>
                </c:pt>
                <c:pt idx="477">
                  <c:v>619.03138075313802</c:v>
                </c:pt>
                <c:pt idx="478">
                  <c:v>619.09394572025053</c:v>
                </c:pt>
                <c:pt idx="479">
                  <c:v>619.19583333333333</c:v>
                </c:pt>
                <c:pt idx="480">
                  <c:v>618.02079002079006</c:v>
                </c:pt>
                <c:pt idx="481">
                  <c:v>617.36929460580916</c:v>
                </c:pt>
                <c:pt idx="482">
                  <c:v>617.47619047619048</c:v>
                </c:pt>
                <c:pt idx="483">
                  <c:v>617.42768595041321</c:v>
                </c:pt>
                <c:pt idx="484">
                  <c:v>617.17731958762886</c:v>
                </c:pt>
                <c:pt idx="485">
                  <c:v>617.60082304526748</c:v>
                </c:pt>
                <c:pt idx="486">
                  <c:v>617.54004106776176</c:v>
                </c:pt>
                <c:pt idx="487">
                  <c:v>617.44057377049182</c:v>
                </c:pt>
                <c:pt idx="488">
                  <c:v>617.39059304703471</c:v>
                </c:pt>
                <c:pt idx="489">
                  <c:v>616.9163265306122</c:v>
                </c:pt>
                <c:pt idx="490">
                  <c:v>616.74541751527499</c:v>
                </c:pt>
                <c:pt idx="491">
                  <c:v>617.21341463414637</c:v>
                </c:pt>
                <c:pt idx="492">
                  <c:v>616.72413793103453</c:v>
                </c:pt>
                <c:pt idx="493">
                  <c:v>616.96761133603241</c:v>
                </c:pt>
                <c:pt idx="494">
                  <c:v>616.5151515151515</c:v>
                </c:pt>
                <c:pt idx="495">
                  <c:v>616.82862903225805</c:v>
                </c:pt>
                <c:pt idx="496">
                  <c:v>616.36016096579476</c:v>
                </c:pt>
                <c:pt idx="497">
                  <c:v>616.39959839357425</c:v>
                </c:pt>
                <c:pt idx="498">
                  <c:v>616.25651302605206</c:v>
                </c:pt>
                <c:pt idx="499">
                  <c:v>616.59</c:v>
                </c:pt>
                <c:pt idx="500">
                  <c:v>616.57485029940119</c:v>
                </c:pt>
                <c:pt idx="501">
                  <c:v>616.92629482071709</c:v>
                </c:pt>
                <c:pt idx="502">
                  <c:v>616.29821073558651</c:v>
                </c:pt>
                <c:pt idx="503">
                  <c:v>617.01984126984132</c:v>
                </c:pt>
                <c:pt idx="504">
                  <c:v>617.56435643564362</c:v>
                </c:pt>
                <c:pt idx="505">
                  <c:v>617.87944664031625</c:v>
                </c:pt>
                <c:pt idx="506">
                  <c:v>617.70414201183428</c:v>
                </c:pt>
                <c:pt idx="507">
                  <c:v>617.01377952755911</c:v>
                </c:pt>
                <c:pt idx="508">
                  <c:v>617.28290766208249</c:v>
                </c:pt>
                <c:pt idx="509">
                  <c:v>617.33725490196082</c:v>
                </c:pt>
                <c:pt idx="510">
                  <c:v>617.94324853228966</c:v>
                </c:pt>
                <c:pt idx="511">
                  <c:v>618.7265625</c:v>
                </c:pt>
                <c:pt idx="512">
                  <c:v>618.87914230019499</c:v>
                </c:pt>
                <c:pt idx="513">
                  <c:v>618.84824902723733</c:v>
                </c:pt>
                <c:pt idx="514">
                  <c:v>618.79999999999995</c:v>
                </c:pt>
                <c:pt idx="515">
                  <c:v>619.04651162790697</c:v>
                </c:pt>
                <c:pt idx="516">
                  <c:v>618.83365570599608</c:v>
                </c:pt>
                <c:pt idx="517">
                  <c:v>618.41891891891896</c:v>
                </c:pt>
                <c:pt idx="518">
                  <c:v>618.23892100192677</c:v>
                </c:pt>
                <c:pt idx="519">
                  <c:v>618.63076923076926</c:v>
                </c:pt>
                <c:pt idx="520">
                  <c:v>619.2437619961612</c:v>
                </c:pt>
                <c:pt idx="521">
                  <c:v>618.47509578544066</c:v>
                </c:pt>
                <c:pt idx="522">
                  <c:v>618.20841300191205</c:v>
                </c:pt>
                <c:pt idx="523">
                  <c:v>618.12786259541986</c:v>
                </c:pt>
                <c:pt idx="524">
                  <c:v>617.50857142857137</c:v>
                </c:pt>
                <c:pt idx="525">
                  <c:v>617.39733840304177</c:v>
                </c:pt>
                <c:pt idx="526">
                  <c:v>616.28273244781781</c:v>
                </c:pt>
                <c:pt idx="527">
                  <c:v>616.29356060606062</c:v>
                </c:pt>
                <c:pt idx="528">
                  <c:v>616.53875236294891</c:v>
                </c:pt>
                <c:pt idx="529">
                  <c:v>616.20377358490566</c:v>
                </c:pt>
                <c:pt idx="530">
                  <c:v>616.45762711864404</c:v>
                </c:pt>
                <c:pt idx="531">
                  <c:v>616.47932330827064</c:v>
                </c:pt>
                <c:pt idx="532">
                  <c:v>616.60600375234526</c:v>
                </c:pt>
                <c:pt idx="533">
                  <c:v>616.55243445692884</c:v>
                </c:pt>
                <c:pt idx="534">
                  <c:v>616.27289719626174</c:v>
                </c:pt>
                <c:pt idx="535">
                  <c:v>615.57649253731347</c:v>
                </c:pt>
                <c:pt idx="536">
                  <c:v>616.06703910614522</c:v>
                </c:pt>
                <c:pt idx="537">
                  <c:v>615.15055762081784</c:v>
                </c:pt>
                <c:pt idx="538">
                  <c:v>615.69573283858995</c:v>
                </c:pt>
                <c:pt idx="539">
                  <c:v>616.01111111111106</c:v>
                </c:pt>
                <c:pt idx="540">
                  <c:v>616.0646950092422</c:v>
                </c:pt>
                <c:pt idx="541">
                  <c:v>615.65498154981549</c:v>
                </c:pt>
                <c:pt idx="542">
                  <c:v>615.57090239410684</c:v>
                </c:pt>
                <c:pt idx="543">
                  <c:v>614.95772058823525</c:v>
                </c:pt>
                <c:pt idx="544">
                  <c:v>615.0733944954128</c:v>
                </c:pt>
                <c:pt idx="545">
                  <c:v>615.30219780219784</c:v>
                </c:pt>
                <c:pt idx="546">
                  <c:v>614.290676416819</c:v>
                </c:pt>
                <c:pt idx="547">
                  <c:v>613.09489051094886</c:v>
                </c:pt>
                <c:pt idx="548">
                  <c:v>613.03278688524586</c:v>
                </c:pt>
                <c:pt idx="549">
                  <c:v>612.23636363636365</c:v>
                </c:pt>
                <c:pt idx="550">
                  <c:v>611.75680580762253</c:v>
                </c:pt>
                <c:pt idx="551">
                  <c:v>611.49637681159425</c:v>
                </c:pt>
                <c:pt idx="552">
                  <c:v>611.3905967450271</c:v>
                </c:pt>
                <c:pt idx="553">
                  <c:v>611.24909747292418</c:v>
                </c:pt>
                <c:pt idx="554">
                  <c:v>611.41081081081086</c:v>
                </c:pt>
                <c:pt idx="555">
                  <c:v>610.65287769784175</c:v>
                </c:pt>
                <c:pt idx="556">
                  <c:v>610.74685816876126</c:v>
                </c:pt>
                <c:pt idx="557">
                  <c:v>611.17921146953404</c:v>
                </c:pt>
                <c:pt idx="558">
                  <c:v>611.54025044722721</c:v>
                </c:pt>
                <c:pt idx="559">
                  <c:v>611.84821428571433</c:v>
                </c:pt>
                <c:pt idx="560">
                  <c:v>611.8057040998217</c:v>
                </c:pt>
                <c:pt idx="561">
                  <c:v>611.72064056939507</c:v>
                </c:pt>
                <c:pt idx="562">
                  <c:v>612.33214920071043</c:v>
                </c:pt>
                <c:pt idx="563">
                  <c:v>612.65248226950359</c:v>
                </c:pt>
                <c:pt idx="564">
                  <c:v>612.72035398230094</c:v>
                </c:pt>
                <c:pt idx="565">
                  <c:v>612.06360424028264</c:v>
                </c:pt>
                <c:pt idx="566">
                  <c:v>612.38447971781306</c:v>
                </c:pt>
                <c:pt idx="567">
                  <c:v>612.19542253521126</c:v>
                </c:pt>
                <c:pt idx="568">
                  <c:v>611.94727592267134</c:v>
                </c:pt>
                <c:pt idx="569">
                  <c:v>612.33859649122803</c:v>
                </c:pt>
                <c:pt idx="570">
                  <c:v>611.94045534150609</c:v>
                </c:pt>
                <c:pt idx="571">
                  <c:v>612.19055944055947</c:v>
                </c:pt>
                <c:pt idx="572">
                  <c:v>612.58115183246071</c:v>
                </c:pt>
                <c:pt idx="573">
                  <c:v>612.84843205574919</c:v>
                </c:pt>
                <c:pt idx="574">
                  <c:v>612.74086956521739</c:v>
                </c:pt>
                <c:pt idx="575">
                  <c:v>613.21354166666663</c:v>
                </c:pt>
                <c:pt idx="576">
                  <c:v>612.88214904679376</c:v>
                </c:pt>
                <c:pt idx="577">
                  <c:v>612.97404844290656</c:v>
                </c:pt>
                <c:pt idx="578">
                  <c:v>612.9291882556131</c:v>
                </c:pt>
                <c:pt idx="579">
                  <c:v>613.2844827586207</c:v>
                </c:pt>
                <c:pt idx="580">
                  <c:v>612.88296041308092</c:v>
                </c:pt>
                <c:pt idx="581">
                  <c:v>612.26460481099662</c:v>
                </c:pt>
                <c:pt idx="582">
                  <c:v>611.96226415094338</c:v>
                </c:pt>
                <c:pt idx="583">
                  <c:v>611.88013698630141</c:v>
                </c:pt>
                <c:pt idx="584">
                  <c:v>611.4666666666667</c:v>
                </c:pt>
                <c:pt idx="585">
                  <c:v>610.94709897610926</c:v>
                </c:pt>
                <c:pt idx="586">
                  <c:v>610.97103918228277</c:v>
                </c:pt>
                <c:pt idx="587">
                  <c:v>610.78911564625855</c:v>
                </c:pt>
                <c:pt idx="588">
                  <c:v>611.1392190152801</c:v>
                </c:pt>
                <c:pt idx="589">
                  <c:v>611.19152542372876</c:v>
                </c:pt>
                <c:pt idx="590">
                  <c:v>611.81556683587144</c:v>
                </c:pt>
                <c:pt idx="591">
                  <c:v>611.75506756756761</c:v>
                </c:pt>
                <c:pt idx="592">
                  <c:v>611.86172006745358</c:v>
                </c:pt>
                <c:pt idx="593">
                  <c:v>611.42424242424238</c:v>
                </c:pt>
                <c:pt idx="594">
                  <c:v>611.83697478991598</c:v>
                </c:pt>
                <c:pt idx="595">
                  <c:v>612.25335570469804</c:v>
                </c:pt>
                <c:pt idx="596">
                  <c:v>612.24288107202676</c:v>
                </c:pt>
                <c:pt idx="597">
                  <c:v>612.15719063545146</c:v>
                </c:pt>
                <c:pt idx="598">
                  <c:v>611.60434056761267</c:v>
                </c:pt>
                <c:pt idx="599">
                  <c:v>611.20000000000005</c:v>
                </c:pt>
                <c:pt idx="600">
                  <c:v>610.6871880199667</c:v>
                </c:pt>
                <c:pt idx="601">
                  <c:v>610.80897009966782</c:v>
                </c:pt>
                <c:pt idx="602">
                  <c:v>611.39635157545604</c:v>
                </c:pt>
                <c:pt idx="603">
                  <c:v>611.56788079470198</c:v>
                </c:pt>
                <c:pt idx="604">
                  <c:v>611.83471074380168</c:v>
                </c:pt>
                <c:pt idx="605">
                  <c:v>611.94059405940595</c:v>
                </c:pt>
                <c:pt idx="606">
                  <c:v>612.30971993410219</c:v>
                </c:pt>
                <c:pt idx="607">
                  <c:v>612.53453947368416</c:v>
                </c:pt>
                <c:pt idx="608">
                  <c:v>612.18883415435141</c:v>
                </c:pt>
                <c:pt idx="609">
                  <c:v>612.56229508196725</c:v>
                </c:pt>
                <c:pt idx="610">
                  <c:v>612.14238952536823</c:v>
                </c:pt>
                <c:pt idx="611">
                  <c:v>612.30718954248368</c:v>
                </c:pt>
                <c:pt idx="612">
                  <c:v>612.8384991843393</c:v>
                </c:pt>
                <c:pt idx="613">
                  <c:v>612.97719869706839</c:v>
                </c:pt>
                <c:pt idx="614">
                  <c:v>613.3739837398374</c:v>
                </c:pt>
                <c:pt idx="615">
                  <c:v>612.39772727272725</c:v>
                </c:pt>
                <c:pt idx="616">
                  <c:v>612.93192868719609</c:v>
                </c:pt>
                <c:pt idx="617">
                  <c:v>613.25404530744333</c:v>
                </c:pt>
                <c:pt idx="618">
                  <c:v>612.7285945072698</c:v>
                </c:pt>
                <c:pt idx="619">
                  <c:v>612.80483870967737</c:v>
                </c:pt>
                <c:pt idx="620">
                  <c:v>612.88244766505636</c:v>
                </c:pt>
                <c:pt idx="621">
                  <c:v>613.25401929260454</c:v>
                </c:pt>
                <c:pt idx="622">
                  <c:v>612.61637239165327</c:v>
                </c:pt>
                <c:pt idx="623">
                  <c:v>612.18910256410254</c:v>
                </c:pt>
                <c:pt idx="624">
                  <c:v>612.06240000000003</c:v>
                </c:pt>
                <c:pt idx="625">
                  <c:v>612.15335463258782</c:v>
                </c:pt>
                <c:pt idx="626">
                  <c:v>612.48803827751192</c:v>
                </c:pt>
                <c:pt idx="627">
                  <c:v>612.75796178343944</c:v>
                </c:pt>
                <c:pt idx="628">
                  <c:v>613.32591414944352</c:v>
                </c:pt>
                <c:pt idx="629">
                  <c:v>613.34444444444443</c:v>
                </c:pt>
                <c:pt idx="630">
                  <c:v>613.87321711568939</c:v>
                </c:pt>
                <c:pt idx="631">
                  <c:v>613.91772151898738</c:v>
                </c:pt>
                <c:pt idx="632">
                  <c:v>614.5007898894155</c:v>
                </c:pt>
                <c:pt idx="633">
                  <c:v>614.85015772870668</c:v>
                </c:pt>
                <c:pt idx="634">
                  <c:v>614.85039370078744</c:v>
                </c:pt>
                <c:pt idx="635">
                  <c:v>614.96383647798746</c:v>
                </c:pt>
                <c:pt idx="636">
                  <c:v>615.16169544740978</c:v>
                </c:pt>
                <c:pt idx="637">
                  <c:v>615.19435736677121</c:v>
                </c:pt>
                <c:pt idx="638">
                  <c:v>615.23317683881066</c:v>
                </c:pt>
                <c:pt idx="639">
                  <c:v>615.3515625</c:v>
                </c:pt>
                <c:pt idx="640">
                  <c:v>615.88299531981284</c:v>
                </c:pt>
                <c:pt idx="641">
                  <c:v>615.02803738317755</c:v>
                </c:pt>
                <c:pt idx="642">
                  <c:v>614.23639191290829</c:v>
                </c:pt>
                <c:pt idx="643">
                  <c:v>614.76552795031057</c:v>
                </c:pt>
                <c:pt idx="644">
                  <c:v>615.17674418604656</c:v>
                </c:pt>
                <c:pt idx="645">
                  <c:v>615.46594427244577</c:v>
                </c:pt>
                <c:pt idx="646">
                  <c:v>615.80989180834626</c:v>
                </c:pt>
                <c:pt idx="647">
                  <c:v>616.14043209876547</c:v>
                </c:pt>
                <c:pt idx="648">
                  <c:v>616.3158705701079</c:v>
                </c:pt>
                <c:pt idx="649">
                  <c:v>616.49230769230769</c:v>
                </c:pt>
                <c:pt idx="650">
                  <c:v>616.49615975422432</c:v>
                </c:pt>
                <c:pt idx="651">
                  <c:v>616.36656441717787</c:v>
                </c:pt>
                <c:pt idx="652">
                  <c:v>616.18376722817766</c:v>
                </c:pt>
                <c:pt idx="653">
                  <c:v>616.75840978593271</c:v>
                </c:pt>
                <c:pt idx="654">
                  <c:v>616.50381679389318</c:v>
                </c:pt>
                <c:pt idx="655">
                  <c:v>616.71646341463418</c:v>
                </c:pt>
                <c:pt idx="656">
                  <c:v>616.68036529680364</c:v>
                </c:pt>
                <c:pt idx="657">
                  <c:v>616.76443768996955</c:v>
                </c:pt>
                <c:pt idx="658">
                  <c:v>615.40971168437022</c:v>
                </c:pt>
                <c:pt idx="659">
                  <c:v>615.46818181818185</c:v>
                </c:pt>
                <c:pt idx="660">
                  <c:v>615.66414523449316</c:v>
                </c:pt>
                <c:pt idx="661">
                  <c:v>615.80966767371604</c:v>
                </c:pt>
                <c:pt idx="662">
                  <c:v>615.5701357466063</c:v>
                </c:pt>
                <c:pt idx="663">
                  <c:v>616.02409638554218</c:v>
                </c:pt>
                <c:pt idx="664">
                  <c:v>616.16090225563914</c:v>
                </c:pt>
                <c:pt idx="665">
                  <c:v>616.34084084084088</c:v>
                </c:pt>
                <c:pt idx="666">
                  <c:v>616.57571214392806</c:v>
                </c:pt>
                <c:pt idx="667">
                  <c:v>615.58532934131733</c:v>
                </c:pt>
                <c:pt idx="668">
                  <c:v>615.72197309417038</c:v>
                </c:pt>
                <c:pt idx="669">
                  <c:v>614.71641791044772</c:v>
                </c:pt>
                <c:pt idx="670">
                  <c:v>615.09836065573768</c:v>
                </c:pt>
                <c:pt idx="671">
                  <c:v>614.80059523809518</c:v>
                </c:pt>
                <c:pt idx="672">
                  <c:v>614.924219910847</c:v>
                </c:pt>
                <c:pt idx="673">
                  <c:v>615.10089020771511</c:v>
                </c:pt>
                <c:pt idx="674">
                  <c:v>614.50814814814817</c:v>
                </c:pt>
                <c:pt idx="675">
                  <c:v>614.7011834319527</c:v>
                </c:pt>
                <c:pt idx="676">
                  <c:v>614.57163958641058</c:v>
                </c:pt>
                <c:pt idx="677">
                  <c:v>614.96755162241891</c:v>
                </c:pt>
                <c:pt idx="678">
                  <c:v>614.90574374079529</c:v>
                </c:pt>
                <c:pt idx="679">
                  <c:v>614.57794117647063</c:v>
                </c:pt>
                <c:pt idx="680">
                  <c:v>614.86049926578562</c:v>
                </c:pt>
                <c:pt idx="681">
                  <c:v>614.55865102639291</c:v>
                </c:pt>
                <c:pt idx="682">
                  <c:v>614.76134699853583</c:v>
                </c:pt>
                <c:pt idx="683">
                  <c:v>614.90058479532161</c:v>
                </c:pt>
                <c:pt idx="684">
                  <c:v>615.19562043795622</c:v>
                </c:pt>
                <c:pt idx="685">
                  <c:v>614.91836734693879</c:v>
                </c:pt>
                <c:pt idx="686">
                  <c:v>615.46288209606985</c:v>
                </c:pt>
                <c:pt idx="687">
                  <c:v>615.52906976744191</c:v>
                </c:pt>
                <c:pt idx="688">
                  <c:v>615.98548621190128</c:v>
                </c:pt>
                <c:pt idx="689">
                  <c:v>615.7115942028986</c:v>
                </c:pt>
                <c:pt idx="690">
                  <c:v>615.97829232995662</c:v>
                </c:pt>
                <c:pt idx="691">
                  <c:v>616.03757225433526</c:v>
                </c:pt>
                <c:pt idx="692">
                  <c:v>616.39682539682542</c:v>
                </c:pt>
                <c:pt idx="693">
                  <c:v>616.78386167146971</c:v>
                </c:pt>
                <c:pt idx="694">
                  <c:v>616.99856115107912</c:v>
                </c:pt>
                <c:pt idx="695">
                  <c:v>617.294540229885</c:v>
                </c:pt>
                <c:pt idx="696">
                  <c:v>617.47919655667147</c:v>
                </c:pt>
                <c:pt idx="697">
                  <c:v>617.14469914040114</c:v>
                </c:pt>
                <c:pt idx="698">
                  <c:v>617.25608011444922</c:v>
                </c:pt>
                <c:pt idx="699">
                  <c:v>617.20285714285717</c:v>
                </c:pt>
                <c:pt idx="700">
                  <c:v>617.28245363766052</c:v>
                </c:pt>
                <c:pt idx="701">
                  <c:v>617.27065527065531</c:v>
                </c:pt>
                <c:pt idx="702">
                  <c:v>617.58605974395448</c:v>
                </c:pt>
                <c:pt idx="703">
                  <c:v>617.95738636363637</c:v>
                </c:pt>
                <c:pt idx="704">
                  <c:v>617.87375886524819</c:v>
                </c:pt>
                <c:pt idx="705">
                  <c:v>618.15155807365443</c:v>
                </c:pt>
                <c:pt idx="706">
                  <c:v>618.13578500707217</c:v>
                </c:pt>
                <c:pt idx="707">
                  <c:v>618.30084745762713</c:v>
                </c:pt>
                <c:pt idx="708">
                  <c:v>618.19605077574045</c:v>
                </c:pt>
                <c:pt idx="709">
                  <c:v>618.62112676056336</c:v>
                </c:pt>
                <c:pt idx="710">
                  <c:v>619.04078762306608</c:v>
                </c:pt>
                <c:pt idx="711">
                  <c:v>619.29775280898878</c:v>
                </c:pt>
                <c:pt idx="712">
                  <c:v>619.27629733520337</c:v>
                </c:pt>
                <c:pt idx="713">
                  <c:v>619.59243697478996</c:v>
                </c:pt>
                <c:pt idx="714">
                  <c:v>619.82517482517483</c:v>
                </c:pt>
                <c:pt idx="715">
                  <c:v>620.0265363128492</c:v>
                </c:pt>
                <c:pt idx="716">
                  <c:v>619.58298465829841</c:v>
                </c:pt>
                <c:pt idx="717">
                  <c:v>620.02367688022287</c:v>
                </c:pt>
                <c:pt idx="718">
                  <c:v>620.22114047287903</c:v>
                </c:pt>
                <c:pt idx="719">
                  <c:v>620.25277777777774</c:v>
                </c:pt>
                <c:pt idx="720">
                  <c:v>620.13453536754503</c:v>
                </c:pt>
                <c:pt idx="721">
                  <c:v>620.2506925207756</c:v>
                </c:pt>
                <c:pt idx="722">
                  <c:v>619.55463347164596</c:v>
                </c:pt>
                <c:pt idx="723">
                  <c:v>619.3701657458563</c:v>
                </c:pt>
                <c:pt idx="724">
                  <c:v>619.05793103448275</c:v>
                </c:pt>
                <c:pt idx="725">
                  <c:v>619.11294765840216</c:v>
                </c:pt>
                <c:pt idx="726">
                  <c:v>619.63411279229706</c:v>
                </c:pt>
                <c:pt idx="727">
                  <c:v>619.16895604395609</c:v>
                </c:pt>
                <c:pt idx="728">
                  <c:v>619.31687242798353</c:v>
                </c:pt>
                <c:pt idx="729">
                  <c:v>619.21643835616442</c:v>
                </c:pt>
                <c:pt idx="730">
                  <c:v>619.44733242134066</c:v>
                </c:pt>
                <c:pt idx="731">
                  <c:v>619.58743169398906</c:v>
                </c:pt>
                <c:pt idx="732">
                  <c:v>619.16916780354711</c:v>
                </c:pt>
                <c:pt idx="733">
                  <c:v>618.91280653950957</c:v>
                </c:pt>
                <c:pt idx="734">
                  <c:v>619.23129251700675</c:v>
                </c:pt>
                <c:pt idx="735">
                  <c:v>618.92391304347825</c:v>
                </c:pt>
                <c:pt idx="736">
                  <c:v>618.45861601085483</c:v>
                </c:pt>
                <c:pt idx="737">
                  <c:v>618.6205962059621</c:v>
                </c:pt>
                <c:pt idx="738">
                  <c:v>618.69147496617052</c:v>
                </c:pt>
                <c:pt idx="739">
                  <c:v>618.78918918918919</c:v>
                </c:pt>
                <c:pt idx="740">
                  <c:v>618.18623481781378</c:v>
                </c:pt>
                <c:pt idx="741">
                  <c:v>617.92318059299191</c:v>
                </c:pt>
                <c:pt idx="742">
                  <c:v>618.328398384926</c:v>
                </c:pt>
                <c:pt idx="743">
                  <c:v>618.42338709677415</c:v>
                </c:pt>
                <c:pt idx="744">
                  <c:v>618.48724832214771</c:v>
                </c:pt>
                <c:pt idx="745">
                  <c:v>618.74128686327083</c:v>
                </c:pt>
                <c:pt idx="746">
                  <c:v>618.57831325301208</c:v>
                </c:pt>
                <c:pt idx="747">
                  <c:v>618.17112299465236</c:v>
                </c:pt>
                <c:pt idx="748">
                  <c:v>618.39519359145527</c:v>
                </c:pt>
                <c:pt idx="749">
                  <c:v>618.53200000000004</c:v>
                </c:pt>
                <c:pt idx="750">
                  <c:v>618.92010652463387</c:v>
                </c:pt>
                <c:pt idx="751">
                  <c:v>619.23936170212767</c:v>
                </c:pt>
                <c:pt idx="752">
                  <c:v>619.54183266932273</c:v>
                </c:pt>
                <c:pt idx="753">
                  <c:v>619.73607427055708</c:v>
                </c:pt>
                <c:pt idx="754">
                  <c:v>618.99337748344374</c:v>
                </c:pt>
                <c:pt idx="755">
                  <c:v>618.95238095238096</c:v>
                </c:pt>
                <c:pt idx="756">
                  <c:v>619.43064729194191</c:v>
                </c:pt>
                <c:pt idx="757">
                  <c:v>619.23087071240104</c:v>
                </c:pt>
                <c:pt idx="758">
                  <c:v>619.56521739130437</c:v>
                </c:pt>
                <c:pt idx="759">
                  <c:v>620.01842105263154</c:v>
                </c:pt>
                <c:pt idx="760">
                  <c:v>620.50985545335084</c:v>
                </c:pt>
                <c:pt idx="761">
                  <c:v>620.63517060367451</c:v>
                </c:pt>
                <c:pt idx="762">
                  <c:v>620.2385321100918</c:v>
                </c:pt>
                <c:pt idx="763">
                  <c:v>620.23691099476434</c:v>
                </c:pt>
                <c:pt idx="764">
                  <c:v>620.60522875816991</c:v>
                </c:pt>
                <c:pt idx="765">
                  <c:v>620.52219321148823</c:v>
                </c:pt>
                <c:pt idx="766">
                  <c:v>620.06779661016947</c:v>
                </c:pt>
                <c:pt idx="767">
                  <c:v>620.33203125</c:v>
                </c:pt>
                <c:pt idx="768">
                  <c:v>620.16905071521455</c:v>
                </c:pt>
                <c:pt idx="769">
                  <c:v>620.50389610389607</c:v>
                </c:pt>
                <c:pt idx="770">
                  <c:v>620.40726329442282</c:v>
                </c:pt>
                <c:pt idx="771">
                  <c:v>619.49740932642487</c:v>
                </c:pt>
                <c:pt idx="772">
                  <c:v>619.11254851228978</c:v>
                </c:pt>
                <c:pt idx="773">
                  <c:v>618.45219638242895</c:v>
                </c:pt>
                <c:pt idx="774">
                  <c:v>618.45935483870971</c:v>
                </c:pt>
                <c:pt idx="775">
                  <c:v>617.93041237113403</c:v>
                </c:pt>
                <c:pt idx="776">
                  <c:v>618.26254826254831</c:v>
                </c:pt>
                <c:pt idx="777">
                  <c:v>617.38174807197947</c:v>
                </c:pt>
                <c:pt idx="778">
                  <c:v>617.48652118100131</c:v>
                </c:pt>
                <c:pt idx="779">
                  <c:v>616.91282051282053</c:v>
                </c:pt>
                <c:pt idx="780">
                  <c:v>616.55313700384124</c:v>
                </c:pt>
                <c:pt idx="781">
                  <c:v>616.81074168797954</c:v>
                </c:pt>
                <c:pt idx="782">
                  <c:v>616.9157088122605</c:v>
                </c:pt>
                <c:pt idx="783">
                  <c:v>617.23979591836735</c:v>
                </c:pt>
                <c:pt idx="784">
                  <c:v>616.95668789808917</c:v>
                </c:pt>
                <c:pt idx="785">
                  <c:v>616.32824427480921</c:v>
                </c:pt>
                <c:pt idx="786">
                  <c:v>616.43074968233805</c:v>
                </c:pt>
                <c:pt idx="787">
                  <c:v>616.33629441624362</c:v>
                </c:pt>
                <c:pt idx="788">
                  <c:v>616.26489226869455</c:v>
                </c:pt>
                <c:pt idx="789">
                  <c:v>616.06075949367084</c:v>
                </c:pt>
                <c:pt idx="790">
                  <c:v>615.72313527180779</c:v>
                </c:pt>
                <c:pt idx="791">
                  <c:v>615.34848484848487</c:v>
                </c:pt>
                <c:pt idx="792">
                  <c:v>615.63051702395967</c:v>
                </c:pt>
                <c:pt idx="793">
                  <c:v>615.71788413098238</c:v>
                </c:pt>
                <c:pt idx="794">
                  <c:v>615.52075471698117</c:v>
                </c:pt>
                <c:pt idx="795">
                  <c:v>615.3505025125628</c:v>
                </c:pt>
                <c:pt idx="796">
                  <c:v>615.27603513174404</c:v>
                </c:pt>
                <c:pt idx="797">
                  <c:v>615.33709273182956</c:v>
                </c:pt>
                <c:pt idx="798">
                  <c:v>615.35043804755946</c:v>
                </c:pt>
                <c:pt idx="799">
                  <c:v>615.31375000000003</c:v>
                </c:pt>
                <c:pt idx="800">
                  <c:v>614.91385767790257</c:v>
                </c:pt>
                <c:pt idx="801">
                  <c:v>615.07481296758101</c:v>
                </c:pt>
                <c:pt idx="802">
                  <c:v>615.36861768368613</c:v>
                </c:pt>
                <c:pt idx="803">
                  <c:v>615.69278606965179</c:v>
                </c:pt>
                <c:pt idx="804">
                  <c:v>615.53043478260872</c:v>
                </c:pt>
                <c:pt idx="805">
                  <c:v>615.58064516129036</c:v>
                </c:pt>
                <c:pt idx="806">
                  <c:v>615.40396530359351</c:v>
                </c:pt>
                <c:pt idx="807">
                  <c:v>615.20173267326732</c:v>
                </c:pt>
                <c:pt idx="808">
                  <c:v>615.09394313967857</c:v>
                </c:pt>
                <c:pt idx="809">
                  <c:v>614.97654320987658</c:v>
                </c:pt>
                <c:pt idx="810">
                  <c:v>614.28360049321827</c:v>
                </c:pt>
                <c:pt idx="811">
                  <c:v>614.23891625615761</c:v>
                </c:pt>
                <c:pt idx="812">
                  <c:v>614.09471094710943</c:v>
                </c:pt>
                <c:pt idx="813">
                  <c:v>614.29975429975434</c:v>
                </c:pt>
                <c:pt idx="814">
                  <c:v>614.43680981595094</c:v>
                </c:pt>
                <c:pt idx="815">
                  <c:v>614.1960784313726</c:v>
                </c:pt>
                <c:pt idx="816">
                  <c:v>614.28886168910651</c:v>
                </c:pt>
                <c:pt idx="817">
                  <c:v>614.32029339853295</c:v>
                </c:pt>
                <c:pt idx="818">
                  <c:v>614.19658119658118</c:v>
                </c:pt>
                <c:pt idx="819">
                  <c:v>614.44512195121956</c:v>
                </c:pt>
                <c:pt idx="820">
                  <c:v>614.20584652862362</c:v>
                </c:pt>
                <c:pt idx="821">
                  <c:v>614.13746958637466</c:v>
                </c:pt>
                <c:pt idx="822">
                  <c:v>613.98663426488451</c:v>
                </c:pt>
                <c:pt idx="823">
                  <c:v>614.13349514563106</c:v>
                </c:pt>
                <c:pt idx="824">
                  <c:v>614.16727272727269</c:v>
                </c:pt>
                <c:pt idx="825">
                  <c:v>614.42857142857144</c:v>
                </c:pt>
                <c:pt idx="826">
                  <c:v>614.67472793228535</c:v>
                </c:pt>
                <c:pt idx="827">
                  <c:v>614.53985507246375</c:v>
                </c:pt>
                <c:pt idx="828">
                  <c:v>614.52834740651383</c:v>
                </c:pt>
                <c:pt idx="829">
                  <c:v>614.29156626506028</c:v>
                </c:pt>
                <c:pt idx="830">
                  <c:v>613.93140794223825</c:v>
                </c:pt>
                <c:pt idx="831">
                  <c:v>613.47475961538464</c:v>
                </c:pt>
                <c:pt idx="832">
                  <c:v>613.72388955582232</c:v>
                </c:pt>
                <c:pt idx="833">
                  <c:v>613.74340527577942</c:v>
                </c:pt>
                <c:pt idx="834">
                  <c:v>613.93772455089822</c:v>
                </c:pt>
                <c:pt idx="835">
                  <c:v>613.20813397129189</c:v>
                </c:pt>
                <c:pt idx="836">
                  <c:v>612.89366786140977</c:v>
                </c:pt>
                <c:pt idx="837">
                  <c:v>613.33293556085914</c:v>
                </c:pt>
                <c:pt idx="838">
                  <c:v>613.03456495828368</c:v>
                </c:pt>
                <c:pt idx="839">
                  <c:v>613.38333333333333</c:v>
                </c:pt>
                <c:pt idx="840">
                  <c:v>612.88109393579077</c:v>
                </c:pt>
                <c:pt idx="841">
                  <c:v>613.11757719714967</c:v>
                </c:pt>
                <c:pt idx="842">
                  <c:v>612.99762752075924</c:v>
                </c:pt>
                <c:pt idx="843">
                  <c:v>612.63033175355451</c:v>
                </c:pt>
                <c:pt idx="844">
                  <c:v>612.69822485207101</c:v>
                </c:pt>
                <c:pt idx="845">
                  <c:v>612.57919621749409</c:v>
                </c:pt>
                <c:pt idx="846">
                  <c:v>612.69657615112158</c:v>
                </c:pt>
                <c:pt idx="847">
                  <c:v>613.0094339622641</c:v>
                </c:pt>
                <c:pt idx="848">
                  <c:v>612.69493521790343</c:v>
                </c:pt>
                <c:pt idx="849">
                  <c:v>612.70588235294122</c:v>
                </c:pt>
                <c:pt idx="850">
                  <c:v>613.03877790834315</c:v>
                </c:pt>
                <c:pt idx="851">
                  <c:v>612.88028169014081</c:v>
                </c:pt>
                <c:pt idx="852">
                  <c:v>612.99765533411494</c:v>
                </c:pt>
                <c:pt idx="853">
                  <c:v>613.42505854800936</c:v>
                </c:pt>
                <c:pt idx="854">
                  <c:v>613.46900584795321</c:v>
                </c:pt>
                <c:pt idx="855">
                  <c:v>613.31308411214957</c:v>
                </c:pt>
                <c:pt idx="856">
                  <c:v>613.72812135355889</c:v>
                </c:pt>
                <c:pt idx="857">
                  <c:v>613.21561771561767</c:v>
                </c:pt>
                <c:pt idx="858">
                  <c:v>613.53201396973225</c:v>
                </c:pt>
                <c:pt idx="859">
                  <c:v>613.16511627906982</c:v>
                </c:pt>
                <c:pt idx="860">
                  <c:v>613.20557491289196</c:v>
                </c:pt>
                <c:pt idx="861">
                  <c:v>612.98143851508121</c:v>
                </c:pt>
                <c:pt idx="862">
                  <c:v>613.31517960602548</c:v>
                </c:pt>
                <c:pt idx="863">
                  <c:v>613.81828703703707</c:v>
                </c:pt>
                <c:pt idx="864">
                  <c:v>612.98150289017337</c:v>
                </c:pt>
                <c:pt idx="865">
                  <c:v>613.05311778290991</c:v>
                </c:pt>
                <c:pt idx="866">
                  <c:v>613.46366782006919</c:v>
                </c:pt>
                <c:pt idx="867">
                  <c:v>613.70161290322585</c:v>
                </c:pt>
                <c:pt idx="868">
                  <c:v>613.80322209436133</c:v>
                </c:pt>
                <c:pt idx="869">
                  <c:v>613.88390804597702</c:v>
                </c:pt>
                <c:pt idx="870">
                  <c:v>613.90241102181403</c:v>
                </c:pt>
                <c:pt idx="871">
                  <c:v>613.95412844036696</c:v>
                </c:pt>
                <c:pt idx="872">
                  <c:v>614.08934707903779</c:v>
                </c:pt>
                <c:pt idx="873">
                  <c:v>614.06521739130437</c:v>
                </c:pt>
                <c:pt idx="874">
                  <c:v>614.14400000000001</c:v>
                </c:pt>
                <c:pt idx="875">
                  <c:v>614.49429223744289</c:v>
                </c:pt>
                <c:pt idx="876">
                  <c:v>614.78677309007981</c:v>
                </c:pt>
                <c:pt idx="877">
                  <c:v>615.06719817767657</c:v>
                </c:pt>
                <c:pt idx="878">
                  <c:v>614.85437997724682</c:v>
                </c:pt>
                <c:pt idx="879">
                  <c:v>615.16363636363633</c:v>
                </c:pt>
                <c:pt idx="880">
                  <c:v>615.22587968217931</c:v>
                </c:pt>
                <c:pt idx="881">
                  <c:v>615.4263038548753</c:v>
                </c:pt>
                <c:pt idx="882">
                  <c:v>615.56625141562859</c:v>
                </c:pt>
                <c:pt idx="883">
                  <c:v>615.39592760180994</c:v>
                </c:pt>
                <c:pt idx="884">
                  <c:v>615.29717514124297</c:v>
                </c:pt>
                <c:pt idx="885">
                  <c:v>615.35553047404062</c:v>
                </c:pt>
                <c:pt idx="886">
                  <c:v>615.27508455467864</c:v>
                </c:pt>
                <c:pt idx="887">
                  <c:v>615.50563063063066</c:v>
                </c:pt>
                <c:pt idx="888">
                  <c:v>615.6389201349831</c:v>
                </c:pt>
                <c:pt idx="889">
                  <c:v>615.62022471910109</c:v>
                </c:pt>
                <c:pt idx="890">
                  <c:v>615.54096520763187</c:v>
                </c:pt>
                <c:pt idx="891">
                  <c:v>615.34641255605379</c:v>
                </c:pt>
                <c:pt idx="892">
                  <c:v>615.0615901455767</c:v>
                </c:pt>
                <c:pt idx="893">
                  <c:v>615.36129753914986</c:v>
                </c:pt>
                <c:pt idx="894">
                  <c:v>615.58100558659214</c:v>
                </c:pt>
                <c:pt idx="895">
                  <c:v>615.38058035714289</c:v>
                </c:pt>
                <c:pt idx="896">
                  <c:v>615.20066889632108</c:v>
                </c:pt>
                <c:pt idx="897">
                  <c:v>615.249443207127</c:v>
                </c:pt>
                <c:pt idx="898">
                  <c:v>614.80978865406007</c:v>
                </c:pt>
                <c:pt idx="899">
                  <c:v>614.6633333333333</c:v>
                </c:pt>
                <c:pt idx="900">
                  <c:v>614.85904550499447</c:v>
                </c:pt>
                <c:pt idx="901">
                  <c:v>614.39246119733923</c:v>
                </c:pt>
                <c:pt idx="902">
                  <c:v>613.99114064230344</c:v>
                </c:pt>
                <c:pt idx="903">
                  <c:v>613.94137168141594</c:v>
                </c:pt>
                <c:pt idx="904">
                  <c:v>613.446408839779</c:v>
                </c:pt>
                <c:pt idx="905">
                  <c:v>613.52207505518766</c:v>
                </c:pt>
                <c:pt idx="906">
                  <c:v>613.60749724366042</c:v>
                </c:pt>
                <c:pt idx="907">
                  <c:v>613.76211453744497</c:v>
                </c:pt>
                <c:pt idx="908">
                  <c:v>613.7678767876788</c:v>
                </c:pt>
                <c:pt idx="909">
                  <c:v>614.13736263736268</c:v>
                </c:pt>
                <c:pt idx="910">
                  <c:v>614.42480790340289</c:v>
                </c:pt>
                <c:pt idx="911">
                  <c:v>614.54824561403507</c:v>
                </c:pt>
                <c:pt idx="912">
                  <c:v>614.28806133625415</c:v>
                </c:pt>
                <c:pt idx="913">
                  <c:v>614.05361050328224</c:v>
                </c:pt>
                <c:pt idx="914">
                  <c:v>614.27868852459017</c:v>
                </c:pt>
                <c:pt idx="915">
                  <c:v>614.5818777292576</c:v>
                </c:pt>
                <c:pt idx="916">
                  <c:v>614.30970556161401</c:v>
                </c:pt>
                <c:pt idx="917">
                  <c:v>614.51525054466231</c:v>
                </c:pt>
                <c:pt idx="918">
                  <c:v>614.02067464635468</c:v>
                </c:pt>
                <c:pt idx="919">
                  <c:v>613.97500000000002</c:v>
                </c:pt>
                <c:pt idx="920">
                  <c:v>614.29207383279049</c:v>
                </c:pt>
                <c:pt idx="921">
                  <c:v>614.49783080260306</c:v>
                </c:pt>
                <c:pt idx="922">
                  <c:v>614.39761646803902</c:v>
                </c:pt>
                <c:pt idx="923">
                  <c:v>614.01190476190482</c:v>
                </c:pt>
                <c:pt idx="924">
                  <c:v>613.84108108108103</c:v>
                </c:pt>
                <c:pt idx="925">
                  <c:v>614.07127429805621</c:v>
                </c:pt>
                <c:pt idx="926">
                  <c:v>613.8791801510248</c:v>
                </c:pt>
                <c:pt idx="927">
                  <c:v>614.16594827586209</c:v>
                </c:pt>
                <c:pt idx="928">
                  <c:v>613.96555435952632</c:v>
                </c:pt>
                <c:pt idx="929">
                  <c:v>613.81827956989252</c:v>
                </c:pt>
                <c:pt idx="930">
                  <c:v>614.0408163265306</c:v>
                </c:pt>
                <c:pt idx="931">
                  <c:v>614.07188841201719</c:v>
                </c:pt>
                <c:pt idx="932">
                  <c:v>614.05037513397644</c:v>
                </c:pt>
                <c:pt idx="933">
                  <c:v>613.72269807280509</c:v>
                </c:pt>
                <c:pt idx="934">
                  <c:v>613.48770053475937</c:v>
                </c:pt>
                <c:pt idx="935">
                  <c:v>613.24893162393164</c:v>
                </c:pt>
                <c:pt idx="936">
                  <c:v>613.52508004268941</c:v>
                </c:pt>
                <c:pt idx="937">
                  <c:v>613.58102345415773</c:v>
                </c:pt>
                <c:pt idx="938">
                  <c:v>613.95420660276886</c:v>
                </c:pt>
                <c:pt idx="939">
                  <c:v>613.98085106382973</c:v>
                </c:pt>
                <c:pt idx="940">
                  <c:v>614.37513283740702</c:v>
                </c:pt>
                <c:pt idx="941">
                  <c:v>614.40658174097666</c:v>
                </c:pt>
                <c:pt idx="942">
                  <c:v>614.49098621421001</c:v>
                </c:pt>
                <c:pt idx="943">
                  <c:v>613.96080508474574</c:v>
                </c:pt>
                <c:pt idx="944">
                  <c:v>613.84973544973548</c:v>
                </c:pt>
                <c:pt idx="945">
                  <c:v>613.78012684989426</c:v>
                </c:pt>
                <c:pt idx="946">
                  <c:v>613.9503695881732</c:v>
                </c:pt>
                <c:pt idx="947">
                  <c:v>613.68037974683546</c:v>
                </c:pt>
                <c:pt idx="948">
                  <c:v>613.68598524762911</c:v>
                </c:pt>
                <c:pt idx="949">
                  <c:v>613.77157894736843</c:v>
                </c:pt>
                <c:pt idx="950">
                  <c:v>613.72134595162981</c:v>
                </c:pt>
                <c:pt idx="951">
                  <c:v>613.90126050420167</c:v>
                </c:pt>
                <c:pt idx="952">
                  <c:v>613.488982161595</c:v>
                </c:pt>
                <c:pt idx="953">
                  <c:v>613.0723270440252</c:v>
                </c:pt>
                <c:pt idx="954">
                  <c:v>612.96230366492148</c:v>
                </c:pt>
                <c:pt idx="955">
                  <c:v>613.03765690376565</c:v>
                </c:pt>
                <c:pt idx="956">
                  <c:v>612.63531870428426</c:v>
                </c:pt>
                <c:pt idx="957">
                  <c:v>612.52713987473908</c:v>
                </c:pt>
                <c:pt idx="958">
                  <c:v>612.52763295099066</c:v>
                </c:pt>
                <c:pt idx="959">
                  <c:v>612.5020833333333</c:v>
                </c:pt>
                <c:pt idx="960">
                  <c:v>612.77731529656603</c:v>
                </c:pt>
                <c:pt idx="961">
                  <c:v>612.75987525987523</c:v>
                </c:pt>
                <c:pt idx="962">
                  <c:v>613.07788161993767</c:v>
                </c:pt>
                <c:pt idx="963">
                  <c:v>612.68153526970957</c:v>
                </c:pt>
                <c:pt idx="964">
                  <c:v>612.37305699481863</c:v>
                </c:pt>
                <c:pt idx="965">
                  <c:v>612.17805383022778</c:v>
                </c:pt>
                <c:pt idx="966">
                  <c:v>611.92244053774562</c:v>
                </c:pt>
                <c:pt idx="967">
                  <c:v>611.74690082644634</c:v>
                </c:pt>
                <c:pt idx="968">
                  <c:v>611.71001031991739</c:v>
                </c:pt>
                <c:pt idx="969">
                  <c:v>612.10515463917523</c:v>
                </c:pt>
                <c:pt idx="970">
                  <c:v>612.00617919670447</c:v>
                </c:pt>
                <c:pt idx="971">
                  <c:v>612.27469135802471</c:v>
                </c:pt>
                <c:pt idx="972">
                  <c:v>612.65467625899282</c:v>
                </c:pt>
                <c:pt idx="973">
                  <c:v>612.78952772073922</c:v>
                </c:pt>
                <c:pt idx="974">
                  <c:v>612.70564102564106</c:v>
                </c:pt>
                <c:pt idx="975">
                  <c:v>612.61372950819668</c:v>
                </c:pt>
                <c:pt idx="976">
                  <c:v>612.45649948822927</c:v>
                </c:pt>
                <c:pt idx="977">
                  <c:v>612.20858895705521</c:v>
                </c:pt>
                <c:pt idx="978">
                  <c:v>612.22574055158327</c:v>
                </c:pt>
                <c:pt idx="979">
                  <c:v>612.19387755102036</c:v>
                </c:pt>
                <c:pt idx="980">
                  <c:v>612.33741080530069</c:v>
                </c:pt>
                <c:pt idx="981">
                  <c:v>612.63645621181263</c:v>
                </c:pt>
                <c:pt idx="982">
                  <c:v>612.74160732451674</c:v>
                </c:pt>
                <c:pt idx="983">
                  <c:v>612.82723577235777</c:v>
                </c:pt>
                <c:pt idx="984">
                  <c:v>612.53908629441628</c:v>
                </c:pt>
                <c:pt idx="985">
                  <c:v>612.11460446247463</c:v>
                </c:pt>
                <c:pt idx="986">
                  <c:v>612.38095238095241</c:v>
                </c:pt>
                <c:pt idx="987">
                  <c:v>612.26821862348174</c:v>
                </c:pt>
                <c:pt idx="988">
                  <c:v>611.91708796764408</c:v>
                </c:pt>
                <c:pt idx="989">
                  <c:v>611.78484848484845</c:v>
                </c:pt>
                <c:pt idx="990">
                  <c:v>611.81029263370328</c:v>
                </c:pt>
                <c:pt idx="991">
                  <c:v>612.04133064516134</c:v>
                </c:pt>
                <c:pt idx="992">
                  <c:v>611.94461228600198</c:v>
                </c:pt>
                <c:pt idx="993">
                  <c:v>612.28370221327964</c:v>
                </c:pt>
                <c:pt idx="994">
                  <c:v>612.67236180904524</c:v>
                </c:pt>
                <c:pt idx="995">
                  <c:v>612.43172690763049</c:v>
                </c:pt>
                <c:pt idx="996">
                  <c:v>612.68806419257771</c:v>
                </c:pt>
                <c:pt idx="997">
                  <c:v>612.51703406813624</c:v>
                </c:pt>
                <c:pt idx="998">
                  <c:v>612.40240240240246</c:v>
                </c:pt>
                <c:pt idx="999">
                  <c:v>612.51099999999997</c:v>
                </c:pt>
              </c:numCache>
            </c:numRef>
          </c:yVal>
          <c:smooth val="1"/>
          <c:extLst>
            <c:ext xmlns:c16="http://schemas.microsoft.com/office/drawing/2014/chart" uri="{C3380CC4-5D6E-409C-BE32-E72D297353CC}">
              <c16:uniqueId val="{00000000-76EA-4AE7-A152-B48FF507908E}"/>
            </c:ext>
          </c:extLst>
        </c:ser>
        <c:dLbls>
          <c:showLegendKey val="0"/>
          <c:showVal val="0"/>
          <c:showCatName val="0"/>
          <c:showSerName val="0"/>
          <c:showPercent val="0"/>
          <c:showBubbleSize val="0"/>
        </c:dLbls>
        <c:axId val="1975316735"/>
        <c:axId val="1975317215"/>
      </c:scatterChart>
      <c:valAx>
        <c:axId val="1975316735"/>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317215"/>
        <c:crosses val="autoZero"/>
        <c:crossBetween val="midCat"/>
      </c:valAx>
      <c:valAx>
        <c:axId val="1975317215"/>
        <c:scaling>
          <c:orientation val="minMax"/>
          <c:min val="50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3167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Net Demand</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$180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Simulation'!$GB$6:$GB$1005</c:f>
              <c:numCache>
                <c:formatCode>0</c:formatCode>
                <c:ptCount val="1000"/>
                <c:pt idx="0">
                  <c:v>5</c:v>
                </c:pt>
                <c:pt idx="1">
                  <c:v>11.5</c:v>
                </c:pt>
                <c:pt idx="2">
                  <c:v>10</c:v>
                </c:pt>
                <c:pt idx="3">
                  <c:v>10.75</c:v>
                </c:pt>
                <c:pt idx="4">
                  <c:v>10</c:v>
                </c:pt>
                <c:pt idx="5">
                  <c:v>10.166666666666666</c:v>
                </c:pt>
                <c:pt idx="6">
                  <c:v>10.142857142857142</c:v>
                </c:pt>
                <c:pt idx="7">
                  <c:v>10.75</c:v>
                </c:pt>
                <c:pt idx="8">
                  <c:v>10.333333333333334</c:v>
                </c:pt>
                <c:pt idx="9">
                  <c:v>10</c:v>
                </c:pt>
                <c:pt idx="10">
                  <c:v>9.8181818181818183</c:v>
                </c:pt>
                <c:pt idx="11">
                  <c:v>9.5</c:v>
                </c:pt>
                <c:pt idx="12">
                  <c:v>9.3076923076923084</c:v>
                </c:pt>
                <c:pt idx="13">
                  <c:v>9.7142857142857135</c:v>
                </c:pt>
                <c:pt idx="14">
                  <c:v>9.7333333333333325</c:v>
                </c:pt>
                <c:pt idx="15">
                  <c:v>9.6875</c:v>
                </c:pt>
                <c:pt idx="16">
                  <c:v>9.5294117647058822</c:v>
                </c:pt>
                <c:pt idx="17">
                  <c:v>9.5</c:v>
                </c:pt>
                <c:pt idx="18">
                  <c:v>9.8421052631578956</c:v>
                </c:pt>
                <c:pt idx="19">
                  <c:v>9.65</c:v>
                </c:pt>
                <c:pt idx="20">
                  <c:v>9.6190476190476186</c:v>
                </c:pt>
                <c:pt idx="21">
                  <c:v>9.5909090909090917</c:v>
                </c:pt>
                <c:pt idx="22">
                  <c:v>9.6086956521739122</c:v>
                </c:pt>
                <c:pt idx="23">
                  <c:v>9.625</c:v>
                </c:pt>
                <c:pt idx="24">
                  <c:v>9.8000000000000007</c:v>
                </c:pt>
                <c:pt idx="25">
                  <c:v>9.6923076923076916</c:v>
                </c:pt>
                <c:pt idx="26">
                  <c:v>9.6296296296296298</c:v>
                </c:pt>
                <c:pt idx="27">
                  <c:v>9.6428571428571423</c:v>
                </c:pt>
                <c:pt idx="28">
                  <c:v>9.5862068965517242</c:v>
                </c:pt>
                <c:pt idx="29">
                  <c:v>9.6</c:v>
                </c:pt>
                <c:pt idx="30">
                  <c:v>9.5161290322580641</c:v>
                </c:pt>
                <c:pt idx="31">
                  <c:v>9.40625</c:v>
                </c:pt>
                <c:pt idx="32">
                  <c:v>9.545454545454545</c:v>
                </c:pt>
                <c:pt idx="33">
                  <c:v>9.6470588235294112</c:v>
                </c:pt>
                <c:pt idx="34">
                  <c:v>9.5428571428571427</c:v>
                </c:pt>
                <c:pt idx="35">
                  <c:v>9.4722222222222214</c:v>
                </c:pt>
                <c:pt idx="36">
                  <c:v>9.4594594594594597</c:v>
                </c:pt>
                <c:pt idx="37">
                  <c:v>9.3947368421052637</c:v>
                </c:pt>
                <c:pt idx="38">
                  <c:v>9.3589743589743595</c:v>
                </c:pt>
                <c:pt idx="39">
                  <c:v>9.25</c:v>
                </c:pt>
                <c:pt idx="40">
                  <c:v>9.2195121951219505</c:v>
                </c:pt>
                <c:pt idx="41">
                  <c:v>9.4047619047619051</c:v>
                </c:pt>
                <c:pt idx="42">
                  <c:v>9.3488372093023262</c:v>
                </c:pt>
                <c:pt idx="43">
                  <c:v>9.4090909090909083</c:v>
                </c:pt>
                <c:pt idx="44">
                  <c:v>9.3777777777777782</c:v>
                </c:pt>
                <c:pt idx="45">
                  <c:v>9.4782608695652169</c:v>
                </c:pt>
                <c:pt idx="46">
                  <c:v>9.4680851063829792</c:v>
                </c:pt>
                <c:pt idx="47">
                  <c:v>9.3958333333333339</c:v>
                </c:pt>
                <c:pt idx="48">
                  <c:v>9.387755102040817</c:v>
                </c:pt>
                <c:pt idx="49">
                  <c:v>9.34</c:v>
                </c:pt>
                <c:pt idx="50">
                  <c:v>9.3333333333333339</c:v>
                </c:pt>
                <c:pt idx="51">
                  <c:v>9.3461538461538467</c:v>
                </c:pt>
                <c:pt idx="52">
                  <c:v>9.3396226415094343</c:v>
                </c:pt>
                <c:pt idx="53">
                  <c:v>9.2962962962962958</c:v>
                </c:pt>
                <c:pt idx="54">
                  <c:v>9.327272727272728</c:v>
                </c:pt>
                <c:pt idx="55">
                  <c:v>9.3214285714285712</c:v>
                </c:pt>
                <c:pt idx="56">
                  <c:v>9.3157894736842106</c:v>
                </c:pt>
                <c:pt idx="57">
                  <c:v>9.3103448275862064</c:v>
                </c:pt>
                <c:pt idx="58">
                  <c:v>9.3220338983050848</c:v>
                </c:pt>
                <c:pt idx="59">
                  <c:v>9.2833333333333332</c:v>
                </c:pt>
                <c:pt idx="60">
                  <c:v>9.2295081967213122</c:v>
                </c:pt>
                <c:pt idx="61">
                  <c:v>9.193548387096774</c:v>
                </c:pt>
                <c:pt idx="62">
                  <c:v>9.2063492063492056</c:v>
                </c:pt>
                <c:pt idx="63">
                  <c:v>9.328125</c:v>
                </c:pt>
                <c:pt idx="64">
                  <c:v>9.4461538461538463</c:v>
                </c:pt>
                <c:pt idx="65">
                  <c:v>9.5</c:v>
                </c:pt>
                <c:pt idx="66">
                  <c:v>9.4925373134328357</c:v>
                </c:pt>
                <c:pt idx="67">
                  <c:v>9.485294117647058</c:v>
                </c:pt>
                <c:pt idx="68">
                  <c:v>9.5507246376811601</c:v>
                </c:pt>
                <c:pt idx="69">
                  <c:v>9.5428571428571427</c:v>
                </c:pt>
                <c:pt idx="70">
                  <c:v>9.5492957746478879</c:v>
                </c:pt>
                <c:pt idx="71">
                  <c:v>9.5277777777777786</c:v>
                </c:pt>
                <c:pt idx="72">
                  <c:v>9.5753424657534243</c:v>
                </c:pt>
                <c:pt idx="73">
                  <c:v>9.513513513513514</c:v>
                </c:pt>
                <c:pt idx="74">
                  <c:v>9.56</c:v>
                </c:pt>
                <c:pt idx="75">
                  <c:v>9.5394736842105257</c:v>
                </c:pt>
                <c:pt idx="76">
                  <c:v>9.6233766233766236</c:v>
                </c:pt>
                <c:pt idx="77">
                  <c:v>9.5769230769230766</c:v>
                </c:pt>
                <c:pt idx="78">
                  <c:v>9.6075949367088604</c:v>
                </c:pt>
                <c:pt idx="79">
                  <c:v>9.6</c:v>
                </c:pt>
                <c:pt idx="80">
                  <c:v>9.6419753086419746</c:v>
                </c:pt>
                <c:pt idx="81">
                  <c:v>9.6219512195121943</c:v>
                </c:pt>
                <c:pt idx="82">
                  <c:v>9.6024096385542173</c:v>
                </c:pt>
                <c:pt idx="83">
                  <c:v>9.5952380952380949</c:v>
                </c:pt>
                <c:pt idx="84">
                  <c:v>9.6117647058823525</c:v>
                </c:pt>
                <c:pt idx="85">
                  <c:v>9.6627906976744189</c:v>
                </c:pt>
                <c:pt idx="86">
                  <c:v>9.6896551724137936</c:v>
                </c:pt>
                <c:pt idx="87">
                  <c:v>9.6818181818181817</c:v>
                </c:pt>
                <c:pt idx="88">
                  <c:v>9.6516853932584272</c:v>
                </c:pt>
                <c:pt idx="89">
                  <c:v>9.6444444444444439</c:v>
                </c:pt>
                <c:pt idx="90">
                  <c:v>9.6483516483516478</c:v>
                </c:pt>
                <c:pt idx="91">
                  <c:v>9.6195652173913047</c:v>
                </c:pt>
                <c:pt idx="92">
                  <c:v>9.6451612903225801</c:v>
                </c:pt>
                <c:pt idx="93">
                  <c:v>9.6276595744680851</c:v>
                </c:pt>
                <c:pt idx="94">
                  <c:v>9.6526315789473678</c:v>
                </c:pt>
                <c:pt idx="95">
                  <c:v>9.6875</c:v>
                </c:pt>
                <c:pt idx="96">
                  <c:v>9.6597938144329891</c:v>
                </c:pt>
                <c:pt idx="97">
                  <c:v>9.6530612244897966</c:v>
                </c:pt>
                <c:pt idx="98">
                  <c:v>9.6161616161616159</c:v>
                </c:pt>
                <c:pt idx="99">
                  <c:v>9.58</c:v>
                </c:pt>
                <c:pt idx="100">
                  <c:v>9.5742574257425748</c:v>
                </c:pt>
                <c:pt idx="101">
                  <c:v>9.5686274509803919</c:v>
                </c:pt>
                <c:pt idx="102">
                  <c:v>9.5436893203883493</c:v>
                </c:pt>
                <c:pt idx="103">
                  <c:v>9.5865384615384617</c:v>
                </c:pt>
                <c:pt idx="104">
                  <c:v>9.5619047619047617</c:v>
                </c:pt>
                <c:pt idx="105">
                  <c:v>9.566037735849056</c:v>
                </c:pt>
                <c:pt idx="106">
                  <c:v>9.5420560747663554</c:v>
                </c:pt>
                <c:pt idx="107">
                  <c:v>9.5833333333333339</c:v>
                </c:pt>
                <c:pt idx="108">
                  <c:v>9.5688073394495419</c:v>
                </c:pt>
                <c:pt idx="109">
                  <c:v>9.5909090909090917</c:v>
                </c:pt>
                <c:pt idx="110">
                  <c:v>9.5855855855855854</c:v>
                </c:pt>
                <c:pt idx="111">
                  <c:v>9.5714285714285712</c:v>
                </c:pt>
                <c:pt idx="112">
                  <c:v>9.5752212389380524</c:v>
                </c:pt>
                <c:pt idx="113">
                  <c:v>9.5701754385964914</c:v>
                </c:pt>
                <c:pt idx="114">
                  <c:v>9.5565217391304351</c:v>
                </c:pt>
                <c:pt idx="115">
                  <c:v>9.5775862068965516</c:v>
                </c:pt>
                <c:pt idx="116">
                  <c:v>9.5811965811965809</c:v>
                </c:pt>
                <c:pt idx="117">
                  <c:v>9.5847457627118651</c:v>
                </c:pt>
                <c:pt idx="118">
                  <c:v>9.6302521008403357</c:v>
                </c:pt>
                <c:pt idx="119">
                  <c:v>9.6333333333333329</c:v>
                </c:pt>
                <c:pt idx="120">
                  <c:v>9.6528925619834709</c:v>
                </c:pt>
                <c:pt idx="121">
                  <c:v>9.6885245901639347</c:v>
                </c:pt>
                <c:pt idx="122">
                  <c:v>9.691056910569106</c:v>
                </c:pt>
                <c:pt idx="123">
                  <c:v>9.67741935483871</c:v>
                </c:pt>
                <c:pt idx="124">
                  <c:v>9.7040000000000006</c:v>
                </c:pt>
                <c:pt idx="125">
                  <c:v>9.6984126984126977</c:v>
                </c:pt>
                <c:pt idx="126">
                  <c:v>9.6850393700787407</c:v>
                </c:pt>
                <c:pt idx="127">
                  <c:v>9.6640625</c:v>
                </c:pt>
                <c:pt idx="128">
                  <c:v>9.7054263565891468</c:v>
                </c:pt>
                <c:pt idx="129">
                  <c:v>9.6999999999999993</c:v>
                </c:pt>
                <c:pt idx="130">
                  <c:v>9.7557251908396942</c:v>
                </c:pt>
                <c:pt idx="131">
                  <c:v>9.795454545454545</c:v>
                </c:pt>
                <c:pt idx="132">
                  <c:v>9.7819548872180455</c:v>
                </c:pt>
                <c:pt idx="133">
                  <c:v>9.8134328358208958</c:v>
                </c:pt>
                <c:pt idx="134">
                  <c:v>9.8000000000000007</c:v>
                </c:pt>
                <c:pt idx="135">
                  <c:v>9.764705882352942</c:v>
                </c:pt>
                <c:pt idx="136">
                  <c:v>9.7518248175182478</c:v>
                </c:pt>
                <c:pt idx="137">
                  <c:v>9.7681159420289863</c:v>
                </c:pt>
                <c:pt idx="138">
                  <c:v>9.8201438848920866</c:v>
                </c:pt>
                <c:pt idx="139">
                  <c:v>9.8214285714285712</c:v>
                </c:pt>
                <c:pt idx="140">
                  <c:v>9.8156028368794335</c:v>
                </c:pt>
                <c:pt idx="141">
                  <c:v>9.8380281690140841</c:v>
                </c:pt>
                <c:pt idx="142">
                  <c:v>9.8391608391608383</c:v>
                </c:pt>
                <c:pt idx="143">
                  <c:v>9.8472222222222214</c:v>
                </c:pt>
                <c:pt idx="144">
                  <c:v>9.8344827586206893</c:v>
                </c:pt>
                <c:pt idx="145">
                  <c:v>9.8698630136986303</c:v>
                </c:pt>
                <c:pt idx="146">
                  <c:v>9.8707482993197271</c:v>
                </c:pt>
                <c:pt idx="147">
                  <c:v>9.8918918918918912</c:v>
                </c:pt>
                <c:pt idx="148">
                  <c:v>9.9261744966442951</c:v>
                </c:pt>
                <c:pt idx="149">
                  <c:v>9.92</c:v>
                </c:pt>
                <c:pt idx="150">
                  <c:v>9.9205298013245038</c:v>
                </c:pt>
                <c:pt idx="151">
                  <c:v>9.9276315789473681</c:v>
                </c:pt>
                <c:pt idx="152">
                  <c:v>9.9673202614379086</c:v>
                </c:pt>
                <c:pt idx="153">
                  <c:v>9.9870129870129869</c:v>
                </c:pt>
                <c:pt idx="154">
                  <c:v>9.9806451612903224</c:v>
                </c:pt>
                <c:pt idx="155">
                  <c:v>9.9487179487179489</c:v>
                </c:pt>
                <c:pt idx="156">
                  <c:v>9.9490445859872612</c:v>
                </c:pt>
                <c:pt idx="157">
                  <c:v>9.9683544303797476</c:v>
                </c:pt>
                <c:pt idx="158">
                  <c:v>9.9748427672955966</c:v>
                </c:pt>
                <c:pt idx="159">
                  <c:v>10</c:v>
                </c:pt>
                <c:pt idx="160">
                  <c:v>10</c:v>
                </c:pt>
                <c:pt idx="161">
                  <c:v>9.9938271604938276</c:v>
                </c:pt>
                <c:pt idx="162">
                  <c:v>9.9754601226993866</c:v>
                </c:pt>
                <c:pt idx="163">
                  <c:v>9.9573170731707314</c:v>
                </c:pt>
                <c:pt idx="164">
                  <c:v>9.963636363636363</c:v>
                </c:pt>
                <c:pt idx="165">
                  <c:v>9.9819277108433742</c:v>
                </c:pt>
                <c:pt idx="166">
                  <c:v>9.9940119760479043</c:v>
                </c:pt>
                <c:pt idx="167">
                  <c:v>9.9880952380952372</c:v>
                </c:pt>
                <c:pt idx="168">
                  <c:v>9.9704142011834325</c:v>
                </c:pt>
                <c:pt idx="169">
                  <c:v>10.017647058823529</c:v>
                </c:pt>
                <c:pt idx="170">
                  <c:v>10.046783625730994</c:v>
                </c:pt>
                <c:pt idx="171">
                  <c:v>10.063953488372093</c:v>
                </c:pt>
                <c:pt idx="172">
                  <c:v>10.046242774566474</c:v>
                </c:pt>
                <c:pt idx="173">
                  <c:v>10.040229885057471</c:v>
                </c:pt>
                <c:pt idx="174">
                  <c:v>10.051428571428572</c:v>
                </c:pt>
                <c:pt idx="175">
                  <c:v>10.039772727272727</c:v>
                </c:pt>
                <c:pt idx="176">
                  <c:v>10.016949152542374</c:v>
                </c:pt>
                <c:pt idx="177">
                  <c:v>9.9943820224719104</c:v>
                </c:pt>
                <c:pt idx="178">
                  <c:v>10.033519553072626</c:v>
                </c:pt>
                <c:pt idx="179">
                  <c:v>10.022222222222222</c:v>
                </c:pt>
                <c:pt idx="180">
                  <c:v>10.033149171270718</c:v>
                </c:pt>
                <c:pt idx="181">
                  <c:v>10.027472527472527</c:v>
                </c:pt>
                <c:pt idx="182">
                  <c:v>10.021857923497267</c:v>
                </c:pt>
                <c:pt idx="183">
                  <c:v>10.010869565217391</c:v>
                </c:pt>
                <c:pt idx="184">
                  <c:v>10</c:v>
                </c:pt>
                <c:pt idx="185">
                  <c:v>9.9838709677419359</c:v>
                </c:pt>
                <c:pt idx="186">
                  <c:v>9.9625668449197864</c:v>
                </c:pt>
                <c:pt idx="187">
                  <c:v>9.9734042553191493</c:v>
                </c:pt>
                <c:pt idx="188">
                  <c:v>9.9682539682539684</c:v>
                </c:pt>
                <c:pt idx="189">
                  <c:v>9.9684210526315784</c:v>
                </c:pt>
                <c:pt idx="190">
                  <c:v>9.9738219895287958</c:v>
                </c:pt>
                <c:pt idx="191">
                  <c:v>9.96875</c:v>
                </c:pt>
                <c:pt idx="192">
                  <c:v>9.9792746113989637</c:v>
                </c:pt>
                <c:pt idx="193">
                  <c:v>10</c:v>
                </c:pt>
                <c:pt idx="194">
                  <c:v>9.9948717948717949</c:v>
                </c:pt>
                <c:pt idx="195">
                  <c:v>9.9948979591836729</c:v>
                </c:pt>
                <c:pt idx="196">
                  <c:v>10.020304568527919</c:v>
                </c:pt>
                <c:pt idx="197">
                  <c:v>10.015151515151516</c:v>
                </c:pt>
                <c:pt idx="198">
                  <c:v>10.030150753768844</c:v>
                </c:pt>
                <c:pt idx="199">
                  <c:v>10.039999999999999</c:v>
                </c:pt>
                <c:pt idx="200">
                  <c:v>10.044776119402986</c:v>
                </c:pt>
                <c:pt idx="201">
                  <c:v>10.044554455445544</c:v>
                </c:pt>
                <c:pt idx="202">
                  <c:v>10.029556650246306</c:v>
                </c:pt>
                <c:pt idx="203">
                  <c:v>10.019607843137255</c:v>
                </c:pt>
                <c:pt idx="204">
                  <c:v>9.9902439024390244</c:v>
                </c:pt>
                <c:pt idx="205">
                  <c:v>9.9757281553398052</c:v>
                </c:pt>
                <c:pt idx="206">
                  <c:v>9.9758454106280201</c:v>
                </c:pt>
                <c:pt idx="207">
                  <c:v>9.9759615384615383</c:v>
                </c:pt>
                <c:pt idx="208">
                  <c:v>9.9952153110047846</c:v>
                </c:pt>
                <c:pt idx="209">
                  <c:v>9.9904761904761905</c:v>
                </c:pt>
                <c:pt idx="210">
                  <c:v>9.9715639810426548</c:v>
                </c:pt>
                <c:pt idx="211">
                  <c:v>9.9622641509433958</c:v>
                </c:pt>
                <c:pt idx="212">
                  <c:v>9.9624413145539901</c:v>
                </c:pt>
                <c:pt idx="213">
                  <c:v>9.9859813084112155</c:v>
                </c:pt>
                <c:pt idx="214">
                  <c:v>9.9720930232558143</c:v>
                </c:pt>
                <c:pt idx="215">
                  <c:v>9.9490740740740744</c:v>
                </c:pt>
                <c:pt idx="216">
                  <c:v>9.935483870967742</c:v>
                </c:pt>
                <c:pt idx="217">
                  <c:v>9.9311926605504581</c:v>
                </c:pt>
                <c:pt idx="218">
                  <c:v>9.9178082191780828</c:v>
                </c:pt>
                <c:pt idx="219">
                  <c:v>9.9454545454545453</c:v>
                </c:pt>
                <c:pt idx="220">
                  <c:v>9.9366515837104075</c:v>
                </c:pt>
                <c:pt idx="221">
                  <c:v>9.923423423423424</c:v>
                </c:pt>
                <c:pt idx="222">
                  <c:v>9.9103139013452921</c:v>
                </c:pt>
                <c:pt idx="223">
                  <c:v>9.9375</c:v>
                </c:pt>
                <c:pt idx="224">
                  <c:v>9.9511111111111106</c:v>
                </c:pt>
                <c:pt idx="225">
                  <c:v>9.942477876106194</c:v>
                </c:pt>
                <c:pt idx="226">
                  <c:v>9.9251101321585899</c:v>
                </c:pt>
                <c:pt idx="227">
                  <c:v>9.9122807017543852</c:v>
                </c:pt>
                <c:pt idx="228">
                  <c:v>9.9039301310043673</c:v>
                </c:pt>
                <c:pt idx="229">
                  <c:v>9.9173913043478255</c:v>
                </c:pt>
                <c:pt idx="230">
                  <c:v>9.9307359307359313</c:v>
                </c:pt>
                <c:pt idx="231">
                  <c:v>9.9181034482758612</c:v>
                </c:pt>
                <c:pt idx="232">
                  <c:v>9.9184549356223179</c:v>
                </c:pt>
                <c:pt idx="233">
                  <c:v>9.9102564102564106</c:v>
                </c:pt>
                <c:pt idx="234">
                  <c:v>9.8851063829787229</c:v>
                </c:pt>
                <c:pt idx="235">
                  <c:v>9.8728813559322042</c:v>
                </c:pt>
                <c:pt idx="236">
                  <c:v>9.8691983122362874</c:v>
                </c:pt>
                <c:pt idx="237">
                  <c:v>9.8529411764705888</c:v>
                </c:pt>
                <c:pt idx="238">
                  <c:v>9.8493723849372383</c:v>
                </c:pt>
                <c:pt idx="239">
                  <c:v>9.8333333333333339</c:v>
                </c:pt>
                <c:pt idx="240">
                  <c:v>9.8257261410788388</c:v>
                </c:pt>
                <c:pt idx="241">
                  <c:v>9.8140495867768589</c:v>
                </c:pt>
                <c:pt idx="242">
                  <c:v>9.8395061728395063</c:v>
                </c:pt>
                <c:pt idx="243">
                  <c:v>9.8360655737704921</c:v>
                </c:pt>
                <c:pt idx="244">
                  <c:v>9.8326530612244891</c:v>
                </c:pt>
                <c:pt idx="245">
                  <c:v>9.8252032520325212</c:v>
                </c:pt>
                <c:pt idx="246">
                  <c:v>9.8178137651821871</c:v>
                </c:pt>
                <c:pt idx="247">
                  <c:v>9.8346774193548381</c:v>
                </c:pt>
                <c:pt idx="248">
                  <c:v>9.831325301204819</c:v>
                </c:pt>
                <c:pt idx="249">
                  <c:v>9.8559999999999999</c:v>
                </c:pt>
                <c:pt idx="250">
                  <c:v>9.8685258964143419</c:v>
                </c:pt>
                <c:pt idx="251">
                  <c:v>9.8531746031746028</c:v>
                </c:pt>
                <c:pt idx="252">
                  <c:v>9.8735177865612656</c:v>
                </c:pt>
                <c:pt idx="253">
                  <c:v>9.9015748031496056</c:v>
                </c:pt>
                <c:pt idx="254">
                  <c:v>9.9058823529411768</c:v>
                </c:pt>
                <c:pt idx="255">
                  <c:v>9.9140625</c:v>
                </c:pt>
                <c:pt idx="256">
                  <c:v>9.9260700389105061</c:v>
                </c:pt>
                <c:pt idx="257">
                  <c:v>9.9224806201550386</c:v>
                </c:pt>
                <c:pt idx="258">
                  <c:v>9.922779922779922</c:v>
                </c:pt>
                <c:pt idx="259">
                  <c:v>9.911538461538461</c:v>
                </c:pt>
                <c:pt idx="260">
                  <c:v>9.9042145593869737</c:v>
                </c:pt>
                <c:pt idx="261">
                  <c:v>9.8969465648854964</c:v>
                </c:pt>
                <c:pt idx="262">
                  <c:v>9.9011406844106471</c:v>
                </c:pt>
                <c:pt idx="263">
                  <c:v>9.8939393939393945</c:v>
                </c:pt>
                <c:pt idx="264">
                  <c:v>9.9018867924528298</c:v>
                </c:pt>
                <c:pt idx="265">
                  <c:v>9.8872180451127818</c:v>
                </c:pt>
                <c:pt idx="266">
                  <c:v>9.9026217228464422</c:v>
                </c:pt>
                <c:pt idx="267">
                  <c:v>9.906716417910447</c:v>
                </c:pt>
                <c:pt idx="268">
                  <c:v>9.903345724907064</c:v>
                </c:pt>
                <c:pt idx="269">
                  <c:v>9.8962962962962955</c:v>
                </c:pt>
                <c:pt idx="270">
                  <c:v>9.8856088560885613</c:v>
                </c:pt>
                <c:pt idx="271">
                  <c:v>9.9154411764705888</c:v>
                </c:pt>
                <c:pt idx="272">
                  <c:v>9.9194139194139197</c:v>
                </c:pt>
                <c:pt idx="273">
                  <c:v>9.9160583941605847</c:v>
                </c:pt>
                <c:pt idx="274">
                  <c:v>9.9054545454545462</c:v>
                </c:pt>
                <c:pt idx="275">
                  <c:v>9.9021739130434785</c:v>
                </c:pt>
                <c:pt idx="276">
                  <c:v>9.8989169675090256</c:v>
                </c:pt>
                <c:pt idx="277">
                  <c:v>9.9208633093525176</c:v>
                </c:pt>
                <c:pt idx="278">
                  <c:v>9.9211469534050174</c:v>
                </c:pt>
                <c:pt idx="279">
                  <c:v>9.9392857142857149</c:v>
                </c:pt>
                <c:pt idx="280">
                  <c:v>9.9288256227758005</c:v>
                </c:pt>
                <c:pt idx="281">
                  <c:v>9.914893617021276</c:v>
                </c:pt>
                <c:pt idx="282">
                  <c:v>9.8975265017667837</c:v>
                </c:pt>
                <c:pt idx="283">
                  <c:v>9.8908450704225359</c:v>
                </c:pt>
                <c:pt idx="284">
                  <c:v>9.8912280701754387</c:v>
                </c:pt>
                <c:pt idx="285">
                  <c:v>9.9020979020979016</c:v>
                </c:pt>
                <c:pt idx="286">
                  <c:v>9.9128919860627178</c:v>
                </c:pt>
                <c:pt idx="287">
                  <c:v>9.9097222222222214</c:v>
                </c:pt>
                <c:pt idx="288">
                  <c:v>9.9204152249134943</c:v>
                </c:pt>
                <c:pt idx="289">
                  <c:v>9.9103448275862061</c:v>
                </c:pt>
                <c:pt idx="290">
                  <c:v>9.9209621993127151</c:v>
                </c:pt>
                <c:pt idx="291">
                  <c:v>9.9246575342465757</c:v>
                </c:pt>
                <c:pt idx="292">
                  <c:v>9.9215017064846425</c:v>
                </c:pt>
                <c:pt idx="293">
                  <c:v>9.9115646258503407</c:v>
                </c:pt>
                <c:pt idx="294">
                  <c:v>9.9254237288135592</c:v>
                </c:pt>
                <c:pt idx="295">
                  <c:v>9.9290540540540544</c:v>
                </c:pt>
                <c:pt idx="296">
                  <c:v>9.9225589225589221</c:v>
                </c:pt>
                <c:pt idx="297">
                  <c:v>9.9295302013422813</c:v>
                </c:pt>
                <c:pt idx="298">
                  <c:v>9.9230769230769234</c:v>
                </c:pt>
                <c:pt idx="299">
                  <c:v>9.92</c:v>
                </c:pt>
                <c:pt idx="300">
                  <c:v>9.91029900332226</c:v>
                </c:pt>
                <c:pt idx="301">
                  <c:v>9.927152317880795</c:v>
                </c:pt>
                <c:pt idx="302">
                  <c:v>9.9372937293729375</c:v>
                </c:pt>
                <c:pt idx="303">
                  <c:v>9.9276315789473681</c:v>
                </c:pt>
                <c:pt idx="304">
                  <c:v>9.9278688524590155</c:v>
                </c:pt>
                <c:pt idx="305">
                  <c:v>9.9379084967320264</c:v>
                </c:pt>
                <c:pt idx="306">
                  <c:v>9.9315960912052113</c:v>
                </c:pt>
                <c:pt idx="307">
                  <c:v>9.9383116883116891</c:v>
                </c:pt>
                <c:pt idx="308">
                  <c:v>9.9417475728155331</c:v>
                </c:pt>
                <c:pt idx="309">
                  <c:v>9.9419354838709673</c:v>
                </c:pt>
                <c:pt idx="310">
                  <c:v>9.935691318327974</c:v>
                </c:pt>
                <c:pt idx="311">
                  <c:v>9.9455128205128212</c:v>
                </c:pt>
                <c:pt idx="312">
                  <c:v>9.9424920127795531</c:v>
                </c:pt>
                <c:pt idx="313">
                  <c:v>9.9394904458598727</c:v>
                </c:pt>
                <c:pt idx="314">
                  <c:v>9.9555555555555557</c:v>
                </c:pt>
                <c:pt idx="315">
                  <c:v>9.962025316455696</c:v>
                </c:pt>
                <c:pt idx="316">
                  <c:v>9.9495268138801265</c:v>
                </c:pt>
                <c:pt idx="317">
                  <c:v>9.933962264150944</c:v>
                </c:pt>
                <c:pt idx="318">
                  <c:v>9.9278996865203766</c:v>
                </c:pt>
                <c:pt idx="319">
                  <c:v>9.9406250000000007</c:v>
                </c:pt>
                <c:pt idx="320">
                  <c:v>9.9470404984423677</c:v>
                </c:pt>
                <c:pt idx="321">
                  <c:v>9.9440993788819867</c:v>
                </c:pt>
                <c:pt idx="322">
                  <c:v>9.9597523219814246</c:v>
                </c:pt>
                <c:pt idx="323">
                  <c:v>9.9567901234567895</c:v>
                </c:pt>
                <c:pt idx="324">
                  <c:v>9.9384615384615387</c:v>
                </c:pt>
                <c:pt idx="325">
                  <c:v>9.9417177914110422</c:v>
                </c:pt>
                <c:pt idx="326">
                  <c:v>9.9388379204892967</c:v>
                </c:pt>
                <c:pt idx="327">
                  <c:v>9.9390243902439028</c:v>
                </c:pt>
                <c:pt idx="328">
                  <c:v>9.9300911854103351</c:v>
                </c:pt>
                <c:pt idx="329">
                  <c:v>9.9242424242424239</c:v>
                </c:pt>
                <c:pt idx="330">
                  <c:v>9.9274924471299091</c:v>
                </c:pt>
                <c:pt idx="331">
                  <c:v>9.9246987951807224</c:v>
                </c:pt>
                <c:pt idx="332">
                  <c:v>9.9279279279279287</c:v>
                </c:pt>
                <c:pt idx="333">
                  <c:v>9.9401197604790426</c:v>
                </c:pt>
                <c:pt idx="334">
                  <c:v>9.9432835820895527</c:v>
                </c:pt>
                <c:pt idx="335">
                  <c:v>9.9404761904761898</c:v>
                </c:pt>
                <c:pt idx="336">
                  <c:v>9.9376854599406528</c:v>
                </c:pt>
                <c:pt idx="337">
                  <c:v>9.9408284023668632</c:v>
                </c:pt>
                <c:pt idx="338">
                  <c:v>9.9439528023598829</c:v>
                </c:pt>
                <c:pt idx="339">
                  <c:v>9.9382352941176464</c:v>
                </c:pt>
                <c:pt idx="340">
                  <c:v>9.9472140762463344</c:v>
                </c:pt>
                <c:pt idx="341">
                  <c:v>9.9561403508771935</c:v>
                </c:pt>
                <c:pt idx="342">
                  <c:v>9.9504373177842567</c:v>
                </c:pt>
                <c:pt idx="343">
                  <c:v>9.9476744186046506</c:v>
                </c:pt>
                <c:pt idx="344">
                  <c:v>9.9362318840579711</c:v>
                </c:pt>
                <c:pt idx="345">
                  <c:v>9.9219653179190743</c:v>
                </c:pt>
                <c:pt idx="346">
                  <c:v>9.9250720461095092</c:v>
                </c:pt>
                <c:pt idx="347">
                  <c:v>9.9166666666666661</c:v>
                </c:pt>
                <c:pt idx="348">
                  <c:v>9.9169054441260744</c:v>
                </c:pt>
                <c:pt idx="349">
                  <c:v>9.9085714285714293</c:v>
                </c:pt>
                <c:pt idx="350">
                  <c:v>9.9116809116809108</c:v>
                </c:pt>
                <c:pt idx="351">
                  <c:v>9.90625</c:v>
                </c:pt>
                <c:pt idx="352">
                  <c:v>9.9036827195467421</c:v>
                </c:pt>
                <c:pt idx="353">
                  <c:v>9.898305084745763</c:v>
                </c:pt>
                <c:pt idx="354">
                  <c:v>9.8985915492957748</c:v>
                </c:pt>
                <c:pt idx="355">
                  <c:v>9.8876404494382015</c:v>
                </c:pt>
                <c:pt idx="356">
                  <c:v>9.8851540616246503</c:v>
                </c:pt>
                <c:pt idx="357">
                  <c:v>9.8770949720670398</c:v>
                </c:pt>
                <c:pt idx="358">
                  <c:v>9.8746518105849574</c:v>
                </c:pt>
                <c:pt idx="359">
                  <c:v>9.8861111111111111</c:v>
                </c:pt>
                <c:pt idx="360">
                  <c:v>9.8947368421052637</c:v>
                </c:pt>
                <c:pt idx="361">
                  <c:v>9.9005524861878449</c:v>
                </c:pt>
                <c:pt idx="362">
                  <c:v>9.9035812672176302</c:v>
                </c:pt>
                <c:pt idx="363">
                  <c:v>9.9120879120879124</c:v>
                </c:pt>
                <c:pt idx="364">
                  <c:v>9.9041095890410951</c:v>
                </c:pt>
                <c:pt idx="365">
                  <c:v>9.9125683060109289</c:v>
                </c:pt>
                <c:pt idx="366">
                  <c:v>9.8991825613079012</c:v>
                </c:pt>
                <c:pt idx="367">
                  <c:v>9.9021739130434785</c:v>
                </c:pt>
                <c:pt idx="368">
                  <c:v>9.8888888888888893</c:v>
                </c:pt>
                <c:pt idx="369">
                  <c:v>9.8837837837837839</c:v>
                </c:pt>
                <c:pt idx="370">
                  <c:v>9.8975741239892177</c:v>
                </c:pt>
                <c:pt idx="371">
                  <c:v>9.9166666666666661</c:v>
                </c:pt>
                <c:pt idx="372">
                  <c:v>9.9195710455764079</c:v>
                </c:pt>
                <c:pt idx="373">
                  <c:v>9.9197860962566846</c:v>
                </c:pt>
                <c:pt idx="374">
                  <c:v>9.92</c:v>
                </c:pt>
                <c:pt idx="375">
                  <c:v>9.9335106382978715</c:v>
                </c:pt>
                <c:pt idx="376">
                  <c:v>9.9257294429708232</c:v>
                </c:pt>
                <c:pt idx="377">
                  <c:v>9.9259259259259256</c:v>
                </c:pt>
                <c:pt idx="378">
                  <c:v>9.9287598944591036</c:v>
                </c:pt>
                <c:pt idx="379">
                  <c:v>9.9236842105263161</c:v>
                </c:pt>
                <c:pt idx="380">
                  <c:v>9.9186351706036753</c:v>
                </c:pt>
                <c:pt idx="381">
                  <c:v>9.9188481675392666</c:v>
                </c:pt>
                <c:pt idx="382">
                  <c:v>9.9216710182767631</c:v>
                </c:pt>
                <c:pt idx="383">
                  <c:v>9.9270833333333339</c:v>
                </c:pt>
                <c:pt idx="384">
                  <c:v>9.9428571428571431</c:v>
                </c:pt>
                <c:pt idx="385">
                  <c:v>9.9481865284974091</c:v>
                </c:pt>
                <c:pt idx="386">
                  <c:v>9.9431524547803622</c:v>
                </c:pt>
                <c:pt idx="387">
                  <c:v>9.9355670103092777</c:v>
                </c:pt>
                <c:pt idx="388">
                  <c:v>9.9357326478149108</c:v>
                </c:pt>
                <c:pt idx="389">
                  <c:v>9.9333333333333336</c:v>
                </c:pt>
                <c:pt idx="390">
                  <c:v>9.9258312020460355</c:v>
                </c:pt>
                <c:pt idx="391">
                  <c:v>9.9158163265306118</c:v>
                </c:pt>
                <c:pt idx="392">
                  <c:v>9.9058524173027998</c:v>
                </c:pt>
                <c:pt idx="393">
                  <c:v>9.8984771573604053</c:v>
                </c:pt>
                <c:pt idx="394">
                  <c:v>9.8886075949367083</c:v>
                </c:pt>
                <c:pt idx="395">
                  <c:v>9.9040404040404049</c:v>
                </c:pt>
                <c:pt idx="396">
                  <c:v>9.9017632241813605</c:v>
                </c:pt>
                <c:pt idx="397">
                  <c:v>9.891959798994975</c:v>
                </c:pt>
                <c:pt idx="398">
                  <c:v>9.8847117794486223</c:v>
                </c:pt>
                <c:pt idx="399">
                  <c:v>9.8774999999999995</c:v>
                </c:pt>
                <c:pt idx="400">
                  <c:v>9.8827930174563594</c:v>
                </c:pt>
                <c:pt idx="401">
                  <c:v>9.8756218905472632</c:v>
                </c:pt>
                <c:pt idx="402">
                  <c:v>9.8833746898263026</c:v>
                </c:pt>
                <c:pt idx="403">
                  <c:v>9.8737623762376234</c:v>
                </c:pt>
                <c:pt idx="404">
                  <c:v>9.8839506172839506</c:v>
                </c:pt>
                <c:pt idx="405">
                  <c:v>9.8940886699507384</c:v>
                </c:pt>
                <c:pt idx="406">
                  <c:v>9.9017199017199022</c:v>
                </c:pt>
                <c:pt idx="407">
                  <c:v>9.8970588235294112</c:v>
                </c:pt>
                <c:pt idx="408">
                  <c:v>9.8973105134474331</c:v>
                </c:pt>
                <c:pt idx="409">
                  <c:v>9.9024390243902438</c:v>
                </c:pt>
                <c:pt idx="410">
                  <c:v>9.897810218978103</c:v>
                </c:pt>
                <c:pt idx="411">
                  <c:v>9.8907766990291268</c:v>
                </c:pt>
                <c:pt idx="412">
                  <c:v>9.8910411622276033</c:v>
                </c:pt>
                <c:pt idx="413">
                  <c:v>9.8913043478260878</c:v>
                </c:pt>
                <c:pt idx="414">
                  <c:v>9.8915662650602414</c:v>
                </c:pt>
                <c:pt idx="415">
                  <c:v>9.90625</c:v>
                </c:pt>
                <c:pt idx="416">
                  <c:v>9.9064748201438846</c:v>
                </c:pt>
                <c:pt idx="417">
                  <c:v>9.9162679425837315</c:v>
                </c:pt>
                <c:pt idx="418">
                  <c:v>9.9260143198090685</c:v>
                </c:pt>
                <c:pt idx="419">
                  <c:v>9.9214285714285708</c:v>
                </c:pt>
                <c:pt idx="420">
                  <c:v>9.912114014251781</c:v>
                </c:pt>
                <c:pt idx="421">
                  <c:v>9.9241706161137433</c:v>
                </c:pt>
                <c:pt idx="422">
                  <c:v>9.91725768321513</c:v>
                </c:pt>
                <c:pt idx="423">
                  <c:v>9.9316037735849054</c:v>
                </c:pt>
                <c:pt idx="424">
                  <c:v>9.9294117647058826</c:v>
                </c:pt>
                <c:pt idx="425">
                  <c:v>9.9389671361502341</c:v>
                </c:pt>
                <c:pt idx="426">
                  <c:v>9.9320843091334901</c:v>
                </c:pt>
                <c:pt idx="427">
                  <c:v>9.9228971962616814</c:v>
                </c:pt>
                <c:pt idx="428">
                  <c:v>9.9207459207459205</c:v>
                </c:pt>
                <c:pt idx="429">
                  <c:v>9.9139534883720923</c:v>
                </c:pt>
                <c:pt idx="430">
                  <c:v>9.9095127610208813</c:v>
                </c:pt>
                <c:pt idx="431">
                  <c:v>9.9097222222222214</c:v>
                </c:pt>
                <c:pt idx="432">
                  <c:v>9.9053117782909936</c:v>
                </c:pt>
                <c:pt idx="433">
                  <c:v>9.9009216589861744</c:v>
                </c:pt>
                <c:pt idx="434">
                  <c:v>9.894252873563218</c:v>
                </c:pt>
                <c:pt idx="435">
                  <c:v>9.887614678899082</c:v>
                </c:pt>
                <c:pt idx="436">
                  <c:v>9.8947368421052637</c:v>
                </c:pt>
                <c:pt idx="437">
                  <c:v>9.8904109589041092</c:v>
                </c:pt>
                <c:pt idx="438">
                  <c:v>9.8997722095671978</c:v>
                </c:pt>
                <c:pt idx="439">
                  <c:v>9.8909090909090907</c:v>
                </c:pt>
                <c:pt idx="440">
                  <c:v>9.9070294784580497</c:v>
                </c:pt>
                <c:pt idx="441">
                  <c:v>9.9117647058823533</c:v>
                </c:pt>
                <c:pt idx="442">
                  <c:v>9.9074492099322793</c:v>
                </c:pt>
                <c:pt idx="443">
                  <c:v>9.9076576576576585</c:v>
                </c:pt>
                <c:pt idx="444">
                  <c:v>9.9213483146067407</c:v>
                </c:pt>
                <c:pt idx="445">
                  <c:v>9.9192825112107617</c:v>
                </c:pt>
                <c:pt idx="446">
                  <c:v>9.9149888143176739</c:v>
                </c:pt>
                <c:pt idx="447">
                  <c:v>9.9040178571428577</c:v>
                </c:pt>
                <c:pt idx="448">
                  <c:v>9.8953229398663698</c:v>
                </c:pt>
                <c:pt idx="449">
                  <c:v>9.8911111111111119</c:v>
                </c:pt>
                <c:pt idx="450">
                  <c:v>9.8957871396895793</c:v>
                </c:pt>
                <c:pt idx="451">
                  <c:v>9.8982300884955752</c:v>
                </c:pt>
                <c:pt idx="452">
                  <c:v>9.8984547461368653</c:v>
                </c:pt>
                <c:pt idx="453">
                  <c:v>9.9008810572687231</c:v>
                </c:pt>
                <c:pt idx="454">
                  <c:v>9.9010989010989015</c:v>
                </c:pt>
                <c:pt idx="455">
                  <c:v>9.9122807017543852</c:v>
                </c:pt>
                <c:pt idx="456">
                  <c:v>9.9059080962800881</c:v>
                </c:pt>
                <c:pt idx="457">
                  <c:v>9.893013100436681</c:v>
                </c:pt>
                <c:pt idx="458">
                  <c:v>9.8932461873638342</c:v>
                </c:pt>
                <c:pt idx="459">
                  <c:v>9.8869565217391298</c:v>
                </c:pt>
                <c:pt idx="460">
                  <c:v>9.8937093275488071</c:v>
                </c:pt>
                <c:pt idx="461">
                  <c:v>9.887445887445887</c:v>
                </c:pt>
                <c:pt idx="462">
                  <c:v>9.8984881209503239</c:v>
                </c:pt>
                <c:pt idx="463">
                  <c:v>9.9051724137931032</c:v>
                </c:pt>
                <c:pt idx="464">
                  <c:v>9.9032258064516121</c:v>
                </c:pt>
                <c:pt idx="465">
                  <c:v>9.9055793991416312</c:v>
                </c:pt>
                <c:pt idx="466">
                  <c:v>9.8993576017130618</c:v>
                </c:pt>
                <c:pt idx="467">
                  <c:v>9.9017094017094021</c:v>
                </c:pt>
                <c:pt idx="468">
                  <c:v>9.9040511727078897</c:v>
                </c:pt>
                <c:pt idx="469">
                  <c:v>9.9063829787234035</c:v>
                </c:pt>
                <c:pt idx="470">
                  <c:v>9.9171974522292992</c:v>
                </c:pt>
                <c:pt idx="471">
                  <c:v>9.9110169491525415</c:v>
                </c:pt>
                <c:pt idx="472">
                  <c:v>9.9048625792811844</c:v>
                </c:pt>
                <c:pt idx="473">
                  <c:v>9.8987341772151893</c:v>
                </c:pt>
                <c:pt idx="474">
                  <c:v>9.892631578947368</c:v>
                </c:pt>
                <c:pt idx="475">
                  <c:v>9.8907563025210088</c:v>
                </c:pt>
                <c:pt idx="476">
                  <c:v>9.884696016771489</c:v>
                </c:pt>
                <c:pt idx="477">
                  <c:v>9.8933054393305433</c:v>
                </c:pt>
                <c:pt idx="478">
                  <c:v>9.903966597077245</c:v>
                </c:pt>
                <c:pt idx="479">
                  <c:v>9.9020833333333336</c:v>
                </c:pt>
                <c:pt idx="480">
                  <c:v>9.9002079002079011</c:v>
                </c:pt>
                <c:pt idx="481">
                  <c:v>9.9004149377593365</c:v>
                </c:pt>
                <c:pt idx="482">
                  <c:v>9.908902691511388</c:v>
                </c:pt>
                <c:pt idx="483">
                  <c:v>9.8987603305785132</c:v>
                </c:pt>
                <c:pt idx="484">
                  <c:v>9.9113402061855673</c:v>
                </c:pt>
                <c:pt idx="485">
                  <c:v>9.923868312757202</c:v>
                </c:pt>
                <c:pt idx="486">
                  <c:v>9.9158110882956887</c:v>
                </c:pt>
                <c:pt idx="487">
                  <c:v>9.9180327868852451</c:v>
                </c:pt>
                <c:pt idx="488">
                  <c:v>9.9141104294478524</c:v>
                </c:pt>
                <c:pt idx="489">
                  <c:v>9.9040816326530621</c:v>
                </c:pt>
                <c:pt idx="490">
                  <c:v>9.9042769857433814</c:v>
                </c:pt>
                <c:pt idx="491">
                  <c:v>9.9126016260162597</c:v>
                </c:pt>
                <c:pt idx="492">
                  <c:v>9.9066937119675451</c:v>
                </c:pt>
                <c:pt idx="493">
                  <c:v>9.9129554655870447</c:v>
                </c:pt>
                <c:pt idx="494">
                  <c:v>9.9111111111111114</c:v>
                </c:pt>
                <c:pt idx="495">
                  <c:v>9.9072580645161299</c:v>
                </c:pt>
                <c:pt idx="496">
                  <c:v>9.9114688128772634</c:v>
                </c:pt>
                <c:pt idx="497">
                  <c:v>9.9096385542168672</c:v>
                </c:pt>
                <c:pt idx="498">
                  <c:v>9.9238476953907817</c:v>
                </c:pt>
                <c:pt idx="499">
                  <c:v>9.9359999999999999</c:v>
                </c:pt>
                <c:pt idx="500">
                  <c:v>9.952095808383234</c:v>
                </c:pt>
                <c:pt idx="501">
                  <c:v>9.9482071713147402</c:v>
                </c:pt>
                <c:pt idx="502">
                  <c:v>9.9383697813121277</c:v>
                </c:pt>
                <c:pt idx="503">
                  <c:v>9.9305555555555554</c:v>
                </c:pt>
                <c:pt idx="504">
                  <c:v>9.9306930693069315</c:v>
                </c:pt>
                <c:pt idx="505">
                  <c:v>9.9268774703557305</c:v>
                </c:pt>
                <c:pt idx="506">
                  <c:v>9.9408284023668632</c:v>
                </c:pt>
                <c:pt idx="507">
                  <c:v>9.9389763779527556</c:v>
                </c:pt>
                <c:pt idx="508">
                  <c:v>9.9430255402750483</c:v>
                </c:pt>
                <c:pt idx="509">
                  <c:v>9.9529411764705884</c:v>
                </c:pt>
                <c:pt idx="510">
                  <c:v>9.9510763209393343</c:v>
                </c:pt>
                <c:pt idx="511">
                  <c:v>9.95703125</c:v>
                </c:pt>
                <c:pt idx="512">
                  <c:v>9.9434697855750489</c:v>
                </c:pt>
                <c:pt idx="513">
                  <c:v>9.9416342412451364</c:v>
                </c:pt>
                <c:pt idx="514">
                  <c:v>9.9456310679611644</c:v>
                </c:pt>
                <c:pt idx="515">
                  <c:v>9.9437984496124034</c:v>
                </c:pt>
                <c:pt idx="516">
                  <c:v>9.9439071566731148</c:v>
                </c:pt>
                <c:pt idx="517">
                  <c:v>9.9362934362934361</c:v>
                </c:pt>
                <c:pt idx="518">
                  <c:v>9.9344894026974959</c:v>
                </c:pt>
                <c:pt idx="519">
                  <c:v>9.944230769230769</c:v>
                </c:pt>
                <c:pt idx="520">
                  <c:v>9.9500959692898281</c:v>
                </c:pt>
                <c:pt idx="521">
                  <c:v>9.9559386973180075</c:v>
                </c:pt>
                <c:pt idx="522">
                  <c:v>9.9617590822179736</c:v>
                </c:pt>
                <c:pt idx="523">
                  <c:v>9.9561068702290072</c:v>
                </c:pt>
                <c:pt idx="524">
                  <c:v>9.9504761904761914</c:v>
                </c:pt>
                <c:pt idx="525">
                  <c:v>9.9524714828897345</c:v>
                </c:pt>
                <c:pt idx="526">
                  <c:v>9.9487666034155602</c:v>
                </c:pt>
                <c:pt idx="527">
                  <c:v>9.9488636363636367</c:v>
                </c:pt>
                <c:pt idx="528">
                  <c:v>9.9470699432892253</c:v>
                </c:pt>
                <c:pt idx="529">
                  <c:v>9.9433962264150946</c:v>
                </c:pt>
                <c:pt idx="530">
                  <c:v>9.9397363465160069</c:v>
                </c:pt>
                <c:pt idx="531">
                  <c:v>9.9511278195488728</c:v>
                </c:pt>
                <c:pt idx="532">
                  <c:v>9.9474671669793615</c:v>
                </c:pt>
                <c:pt idx="533">
                  <c:v>9.9475655430711605</c:v>
                </c:pt>
                <c:pt idx="534">
                  <c:v>9.9457943925233643</c:v>
                </c:pt>
                <c:pt idx="535">
                  <c:v>9.9552238805970141</c:v>
                </c:pt>
                <c:pt idx="536">
                  <c:v>9.9590316573556805</c:v>
                </c:pt>
                <c:pt idx="537">
                  <c:v>9.9572490706319705</c:v>
                </c:pt>
                <c:pt idx="538">
                  <c:v>9.9499072356215219</c:v>
                </c:pt>
                <c:pt idx="539">
                  <c:v>9.9555555555555557</c:v>
                </c:pt>
                <c:pt idx="540">
                  <c:v>9.9500924214417736</c:v>
                </c:pt>
                <c:pt idx="541">
                  <c:v>9.9520295202952038</c:v>
                </c:pt>
                <c:pt idx="542">
                  <c:v>9.9502762430939224</c:v>
                </c:pt>
                <c:pt idx="543">
                  <c:v>9.9577205882352935</c:v>
                </c:pt>
                <c:pt idx="544">
                  <c:v>9.9688073394495405</c:v>
                </c:pt>
                <c:pt idx="545">
                  <c:v>9.9652014652014653</c:v>
                </c:pt>
                <c:pt idx="546">
                  <c:v>9.9616087751371118</c:v>
                </c:pt>
                <c:pt idx="547">
                  <c:v>9.9580291970802914</c:v>
                </c:pt>
                <c:pt idx="548">
                  <c:v>9.9562841530054644</c:v>
                </c:pt>
                <c:pt idx="549">
                  <c:v>9.9581818181818189</c:v>
                </c:pt>
                <c:pt idx="550">
                  <c:v>9.9709618874773138</c:v>
                </c:pt>
                <c:pt idx="551">
                  <c:v>9.9637681159420293</c:v>
                </c:pt>
                <c:pt idx="552">
                  <c:v>9.9656419529837255</c:v>
                </c:pt>
                <c:pt idx="553">
                  <c:v>9.9638989169675085</c:v>
                </c:pt>
                <c:pt idx="554">
                  <c:v>9.9567567567567572</c:v>
                </c:pt>
                <c:pt idx="555">
                  <c:v>9.9604316546762597</c:v>
                </c:pt>
                <c:pt idx="556">
                  <c:v>9.9569120287253146</c:v>
                </c:pt>
                <c:pt idx="557">
                  <c:v>9.9551971326164868</c:v>
                </c:pt>
                <c:pt idx="558">
                  <c:v>9.9552772808586756</c:v>
                </c:pt>
                <c:pt idx="559">
                  <c:v>9.9589285714285722</c:v>
                </c:pt>
                <c:pt idx="560">
                  <c:v>9.9607843137254903</c:v>
                </c:pt>
                <c:pt idx="561">
                  <c:v>9.9537366548042705</c:v>
                </c:pt>
                <c:pt idx="562">
                  <c:v>9.9520426287744232</c:v>
                </c:pt>
                <c:pt idx="563">
                  <c:v>9.9468085106382986</c:v>
                </c:pt>
                <c:pt idx="564">
                  <c:v>9.946902654867257</c:v>
                </c:pt>
                <c:pt idx="565">
                  <c:v>9.9505300353356887</c:v>
                </c:pt>
                <c:pt idx="566">
                  <c:v>9.9523809523809526</c:v>
                </c:pt>
                <c:pt idx="567">
                  <c:v>9.966549295774648</c:v>
                </c:pt>
                <c:pt idx="568">
                  <c:v>9.9648506151142353</c:v>
                </c:pt>
                <c:pt idx="569">
                  <c:v>9.9666666666666668</c:v>
                </c:pt>
                <c:pt idx="570">
                  <c:v>9.9649737302977233</c:v>
                </c:pt>
                <c:pt idx="571">
                  <c:v>9.95979020979021</c:v>
                </c:pt>
                <c:pt idx="572">
                  <c:v>9.9546247818499136</c:v>
                </c:pt>
                <c:pt idx="573">
                  <c:v>9.952961672473867</c:v>
                </c:pt>
                <c:pt idx="574">
                  <c:v>9.9634782608695645</c:v>
                </c:pt>
                <c:pt idx="575">
                  <c:v>9.9704861111111107</c:v>
                </c:pt>
                <c:pt idx="576">
                  <c:v>9.9757365684575383</c:v>
                </c:pt>
                <c:pt idx="577">
                  <c:v>9.9809688581314884</c:v>
                </c:pt>
                <c:pt idx="578">
                  <c:v>9.9827288428324703</c:v>
                </c:pt>
                <c:pt idx="579">
                  <c:v>9.9913793103448274</c:v>
                </c:pt>
                <c:pt idx="580">
                  <c:v>9.9879518072289155</c:v>
                </c:pt>
                <c:pt idx="581">
                  <c:v>9.9828178694158076</c:v>
                </c:pt>
                <c:pt idx="582">
                  <c:v>9.9794168096054889</c:v>
                </c:pt>
                <c:pt idx="583">
                  <c:v>9.9828767123287676</c:v>
                </c:pt>
                <c:pt idx="584">
                  <c:v>9.9794871794871796</c:v>
                </c:pt>
                <c:pt idx="585">
                  <c:v>9.9778156996587022</c:v>
                </c:pt>
                <c:pt idx="586">
                  <c:v>9.9846678023850082</c:v>
                </c:pt>
                <c:pt idx="587">
                  <c:v>9.9812925170068034</c:v>
                </c:pt>
                <c:pt idx="588">
                  <c:v>9.977928692699491</c:v>
                </c:pt>
                <c:pt idx="589">
                  <c:v>9.9762711864406786</c:v>
                </c:pt>
                <c:pt idx="590">
                  <c:v>9.9729272419627755</c:v>
                </c:pt>
                <c:pt idx="591">
                  <c:v>9.9662162162162158</c:v>
                </c:pt>
                <c:pt idx="592">
                  <c:v>9.9629005059021924</c:v>
                </c:pt>
                <c:pt idx="593">
                  <c:v>9.9696969696969688</c:v>
                </c:pt>
                <c:pt idx="594">
                  <c:v>9.9630252100840337</c:v>
                </c:pt>
                <c:pt idx="595">
                  <c:v>9.9681208053691268</c:v>
                </c:pt>
                <c:pt idx="596">
                  <c:v>9.9681742043551083</c:v>
                </c:pt>
                <c:pt idx="597">
                  <c:v>9.9698996655518393</c:v>
                </c:pt>
                <c:pt idx="598">
                  <c:v>9.973288814691152</c:v>
                </c:pt>
                <c:pt idx="599">
                  <c:v>9.9716666666666658</c:v>
                </c:pt>
                <c:pt idx="600">
                  <c:v>9.9717138103161389</c:v>
                </c:pt>
                <c:pt idx="601">
                  <c:v>9.9700996677740861</c:v>
                </c:pt>
                <c:pt idx="602">
                  <c:v>9.9651741293532332</c:v>
                </c:pt>
                <c:pt idx="603">
                  <c:v>9.9668874172185422</c:v>
                </c:pt>
                <c:pt idx="604">
                  <c:v>9.9652892561983464</c:v>
                </c:pt>
                <c:pt idx="605">
                  <c:v>9.9669966996699664</c:v>
                </c:pt>
                <c:pt idx="606">
                  <c:v>9.9785831960461291</c:v>
                </c:pt>
                <c:pt idx="607">
                  <c:v>9.9753289473684212</c:v>
                </c:pt>
                <c:pt idx="608">
                  <c:v>9.9885057471264371</c:v>
                </c:pt>
                <c:pt idx="609">
                  <c:v>9.9852459016393436</c:v>
                </c:pt>
                <c:pt idx="610">
                  <c:v>9.9885433715220948</c:v>
                </c:pt>
                <c:pt idx="611">
                  <c:v>9.985294117647058</c:v>
                </c:pt>
                <c:pt idx="612">
                  <c:v>9.9951060358890693</c:v>
                </c:pt>
                <c:pt idx="613">
                  <c:v>9.9918566775244297</c:v>
                </c:pt>
                <c:pt idx="614">
                  <c:v>9.9934959349593502</c:v>
                </c:pt>
                <c:pt idx="615">
                  <c:v>9.9902597402597397</c:v>
                </c:pt>
                <c:pt idx="616">
                  <c:v>9.9918962722852509</c:v>
                </c:pt>
                <c:pt idx="617">
                  <c:v>9.9870550161812304</c:v>
                </c:pt>
                <c:pt idx="618">
                  <c:v>9.9806138933764128</c:v>
                </c:pt>
                <c:pt idx="619">
                  <c:v>9.9822580645161292</c:v>
                </c:pt>
                <c:pt idx="620">
                  <c:v>9.9758454106280201</c:v>
                </c:pt>
                <c:pt idx="621">
                  <c:v>9.9774919614147901</c:v>
                </c:pt>
                <c:pt idx="622">
                  <c:v>9.9855537720706256</c:v>
                </c:pt>
                <c:pt idx="623">
                  <c:v>9.9823717948717956</c:v>
                </c:pt>
                <c:pt idx="624">
                  <c:v>9.9776000000000007</c:v>
                </c:pt>
                <c:pt idx="625">
                  <c:v>9.9696485623003195</c:v>
                </c:pt>
                <c:pt idx="626">
                  <c:v>9.9681020733652321</c:v>
                </c:pt>
                <c:pt idx="627">
                  <c:v>9.9649681528662413</c:v>
                </c:pt>
                <c:pt idx="628">
                  <c:v>9.9666136724960257</c:v>
                </c:pt>
                <c:pt idx="629">
                  <c:v>9.9761904761904763</c:v>
                </c:pt>
                <c:pt idx="630">
                  <c:v>9.9762282091917598</c:v>
                </c:pt>
                <c:pt idx="631">
                  <c:v>9.9794303797468356</c:v>
                </c:pt>
                <c:pt idx="632">
                  <c:v>9.9810426540284354</c:v>
                </c:pt>
                <c:pt idx="633">
                  <c:v>9.9794952681388018</c:v>
                </c:pt>
                <c:pt idx="634">
                  <c:v>9.9874015748031493</c:v>
                </c:pt>
                <c:pt idx="635">
                  <c:v>9.9858490566037741</c:v>
                </c:pt>
                <c:pt idx="636">
                  <c:v>9.9827315541601251</c:v>
                </c:pt>
                <c:pt idx="637">
                  <c:v>9.9811912225705335</c:v>
                </c:pt>
                <c:pt idx="638">
                  <c:v>9.9890453834115807</c:v>
                </c:pt>
                <c:pt idx="639">
                  <c:v>9.9859375000000004</c:v>
                </c:pt>
                <c:pt idx="640">
                  <c:v>9.9843993759750393</c:v>
                </c:pt>
                <c:pt idx="641">
                  <c:v>9.9797507788162001</c:v>
                </c:pt>
                <c:pt idx="642">
                  <c:v>9.9875583203732496</c:v>
                </c:pt>
                <c:pt idx="643">
                  <c:v>9.9860248447204967</c:v>
                </c:pt>
                <c:pt idx="644">
                  <c:v>9.9844961240310077</c:v>
                </c:pt>
                <c:pt idx="645">
                  <c:v>9.9829721362229105</c:v>
                </c:pt>
                <c:pt idx="646">
                  <c:v>9.9829984544049459</c:v>
                </c:pt>
                <c:pt idx="647">
                  <c:v>9.9799382716049383</c:v>
                </c:pt>
                <c:pt idx="648">
                  <c:v>9.9845916795069343</c:v>
                </c:pt>
                <c:pt idx="649">
                  <c:v>9.9784615384615378</c:v>
                </c:pt>
                <c:pt idx="650">
                  <c:v>9.9754224270353298</c:v>
                </c:pt>
                <c:pt idx="651">
                  <c:v>9.9739263803680984</c:v>
                </c:pt>
                <c:pt idx="652">
                  <c:v>9.9785604900459415</c:v>
                </c:pt>
                <c:pt idx="653">
                  <c:v>9.977064220183486</c:v>
                </c:pt>
                <c:pt idx="654">
                  <c:v>9.9801526717557252</c:v>
                </c:pt>
                <c:pt idx="655">
                  <c:v>9.9832317073170724</c:v>
                </c:pt>
                <c:pt idx="656">
                  <c:v>9.9893455098934556</c:v>
                </c:pt>
                <c:pt idx="657">
                  <c:v>9.9863221884498472</c:v>
                </c:pt>
                <c:pt idx="658">
                  <c:v>9.9924127465857353</c:v>
                </c:pt>
                <c:pt idx="659">
                  <c:v>9.9969696969696962</c:v>
                </c:pt>
                <c:pt idx="660">
                  <c:v>9.9939485627836611</c:v>
                </c:pt>
                <c:pt idx="661">
                  <c:v>10.004531722054381</c:v>
                </c:pt>
                <c:pt idx="662">
                  <c:v>10.003016591251885</c:v>
                </c:pt>
                <c:pt idx="663">
                  <c:v>10.004518072289157</c:v>
                </c:pt>
                <c:pt idx="664">
                  <c:v>10.001503759398496</c:v>
                </c:pt>
                <c:pt idx="665">
                  <c:v>10.007507507507508</c:v>
                </c:pt>
                <c:pt idx="666">
                  <c:v>10.004497751124438</c:v>
                </c:pt>
                <c:pt idx="667">
                  <c:v>9.9985029940119752</c:v>
                </c:pt>
                <c:pt idx="668">
                  <c:v>9.9970104633781762</c:v>
                </c:pt>
                <c:pt idx="669">
                  <c:v>9.9955223880597011</c:v>
                </c:pt>
                <c:pt idx="670">
                  <c:v>9.9955290611028325</c:v>
                </c:pt>
                <c:pt idx="671">
                  <c:v>9.9940476190476186</c:v>
                </c:pt>
                <c:pt idx="672">
                  <c:v>9.9895988112927192</c:v>
                </c:pt>
                <c:pt idx="673">
                  <c:v>9.9851632047477743</c:v>
                </c:pt>
                <c:pt idx="674">
                  <c:v>9.9940740740740743</c:v>
                </c:pt>
                <c:pt idx="675">
                  <c:v>10.004437869822485</c:v>
                </c:pt>
                <c:pt idx="676">
                  <c:v>10.002954209748893</c:v>
                </c:pt>
                <c:pt idx="677">
                  <c:v>10.007374631268437</c:v>
                </c:pt>
                <c:pt idx="678">
                  <c:v>10.002945508100147</c:v>
                </c:pt>
                <c:pt idx="679">
                  <c:v>10.011764705882353</c:v>
                </c:pt>
                <c:pt idx="680">
                  <c:v>10.008810572687224</c:v>
                </c:pt>
                <c:pt idx="681">
                  <c:v>10.014662756598241</c:v>
                </c:pt>
                <c:pt idx="682">
                  <c:v>10.019033674963397</c:v>
                </c:pt>
                <c:pt idx="683">
                  <c:v>10.019005847953217</c:v>
                </c:pt>
                <c:pt idx="684">
                  <c:v>10.017518248175183</c:v>
                </c:pt>
                <c:pt idx="685">
                  <c:v>10.011661807580175</c:v>
                </c:pt>
                <c:pt idx="686">
                  <c:v>10.018922852983989</c:v>
                </c:pt>
                <c:pt idx="687">
                  <c:v>10.017441860465116</c:v>
                </c:pt>
                <c:pt idx="688">
                  <c:v>10.017416545718433</c:v>
                </c:pt>
                <c:pt idx="689">
                  <c:v>10.026086956521739</c:v>
                </c:pt>
                <c:pt idx="690">
                  <c:v>10.028943560057888</c:v>
                </c:pt>
                <c:pt idx="691">
                  <c:v>10.026011560693641</c:v>
                </c:pt>
                <c:pt idx="692">
                  <c:v>10.031746031746032</c:v>
                </c:pt>
                <c:pt idx="693">
                  <c:v>10.037463976945245</c:v>
                </c:pt>
                <c:pt idx="694">
                  <c:v>10.031654676258993</c:v>
                </c:pt>
                <c:pt idx="695">
                  <c:v>10.024425287356323</c:v>
                </c:pt>
                <c:pt idx="696">
                  <c:v>10.024390243902438</c:v>
                </c:pt>
                <c:pt idx="697">
                  <c:v>10.015759312320917</c:v>
                </c:pt>
                <c:pt idx="698">
                  <c:v>10.01859799713877</c:v>
                </c:pt>
                <c:pt idx="699">
                  <c:v>10.021428571428572</c:v>
                </c:pt>
                <c:pt idx="700">
                  <c:v>10.021398002853067</c:v>
                </c:pt>
                <c:pt idx="701">
                  <c:v>10.032763532763532</c:v>
                </c:pt>
                <c:pt idx="702">
                  <c:v>10.029871977240399</c:v>
                </c:pt>
                <c:pt idx="703">
                  <c:v>10.032670454545455</c:v>
                </c:pt>
                <c:pt idx="704">
                  <c:v>10.028368794326241</c:v>
                </c:pt>
                <c:pt idx="705">
                  <c:v>10.025495750708215</c:v>
                </c:pt>
                <c:pt idx="706">
                  <c:v>10.024045261669023</c:v>
                </c:pt>
                <c:pt idx="707">
                  <c:v>10.025423728813559</c:v>
                </c:pt>
                <c:pt idx="708">
                  <c:v>10.025387870239774</c:v>
                </c:pt>
                <c:pt idx="709">
                  <c:v>10.028169014084508</c:v>
                </c:pt>
                <c:pt idx="710">
                  <c:v>10.036568213783404</c:v>
                </c:pt>
                <c:pt idx="711">
                  <c:v>10.040730337078651</c:v>
                </c:pt>
                <c:pt idx="712">
                  <c:v>10.044880785413746</c:v>
                </c:pt>
                <c:pt idx="713">
                  <c:v>10.043417366946779</c:v>
                </c:pt>
                <c:pt idx="714">
                  <c:v>10.047552447552448</c:v>
                </c:pt>
                <c:pt idx="715">
                  <c:v>10.054469273743017</c:v>
                </c:pt>
                <c:pt idx="716">
                  <c:v>10.055788005578801</c:v>
                </c:pt>
                <c:pt idx="717">
                  <c:v>10.052924791086351</c:v>
                </c:pt>
                <c:pt idx="718">
                  <c:v>10.052851182197497</c:v>
                </c:pt>
                <c:pt idx="719">
                  <c:v>10.059722222222222</c:v>
                </c:pt>
                <c:pt idx="720">
                  <c:v>10.058252427184467</c:v>
                </c:pt>
                <c:pt idx="721">
                  <c:v>10.051246537396121</c:v>
                </c:pt>
                <c:pt idx="722">
                  <c:v>10.058091286307054</c:v>
                </c:pt>
                <c:pt idx="723">
                  <c:v>10.063535911602211</c:v>
                </c:pt>
                <c:pt idx="724">
                  <c:v>10.056551724137931</c:v>
                </c:pt>
                <c:pt idx="725">
                  <c:v>10.061983471074381</c:v>
                </c:pt>
                <c:pt idx="726">
                  <c:v>10.059147180192571</c:v>
                </c:pt>
                <c:pt idx="727">
                  <c:v>10.059065934065934</c:v>
                </c:pt>
                <c:pt idx="728">
                  <c:v>10.053497942386832</c:v>
                </c:pt>
                <c:pt idx="729">
                  <c:v>10.053424657534247</c:v>
                </c:pt>
                <c:pt idx="730">
                  <c:v>10.060191518467851</c:v>
                </c:pt>
                <c:pt idx="731">
                  <c:v>10.065573770491802</c:v>
                </c:pt>
                <c:pt idx="732">
                  <c:v>10.065484311050477</c:v>
                </c:pt>
                <c:pt idx="733">
                  <c:v>10.061307901907357</c:v>
                </c:pt>
                <c:pt idx="734">
                  <c:v>10.055782312925171</c:v>
                </c:pt>
                <c:pt idx="735">
                  <c:v>10.058423913043478</c:v>
                </c:pt>
                <c:pt idx="736">
                  <c:v>10.050203527815468</c:v>
                </c:pt>
                <c:pt idx="737">
                  <c:v>10.058265582655826</c:v>
                </c:pt>
                <c:pt idx="738">
                  <c:v>10.056833558863328</c:v>
                </c:pt>
                <c:pt idx="739">
                  <c:v>10.059459459459459</c:v>
                </c:pt>
                <c:pt idx="740">
                  <c:v>10.062078272604589</c:v>
                </c:pt>
                <c:pt idx="741">
                  <c:v>10.068733153638814</c:v>
                </c:pt>
                <c:pt idx="742">
                  <c:v>10.065948855989232</c:v>
                </c:pt>
                <c:pt idx="743">
                  <c:v>10.073924731182796</c:v>
                </c:pt>
                <c:pt idx="744">
                  <c:v>10.06979865771812</c:v>
                </c:pt>
                <c:pt idx="745">
                  <c:v>10.07372654155496</c:v>
                </c:pt>
                <c:pt idx="746">
                  <c:v>10.069611780455155</c:v>
                </c:pt>
                <c:pt idx="747">
                  <c:v>10.068181818181818</c:v>
                </c:pt>
                <c:pt idx="748">
                  <c:v>10.072096128170895</c:v>
                </c:pt>
                <c:pt idx="749">
                  <c:v>10.066666666666666</c:v>
                </c:pt>
                <c:pt idx="750">
                  <c:v>10.063914780292944</c:v>
                </c:pt>
                <c:pt idx="751">
                  <c:v>10.069148936170214</c:v>
                </c:pt>
                <c:pt idx="752">
                  <c:v>10.077025232403718</c:v>
                </c:pt>
                <c:pt idx="753">
                  <c:v>10.075596816976127</c:v>
                </c:pt>
                <c:pt idx="754">
                  <c:v>10.068874172185431</c:v>
                </c:pt>
                <c:pt idx="755">
                  <c:v>10.068783068783068</c:v>
                </c:pt>
                <c:pt idx="756">
                  <c:v>10.07001321003963</c:v>
                </c:pt>
                <c:pt idx="757">
                  <c:v>10.067282321899736</c:v>
                </c:pt>
                <c:pt idx="758">
                  <c:v>10.061923583662715</c:v>
                </c:pt>
                <c:pt idx="759">
                  <c:v>10.057894736842105</c:v>
                </c:pt>
                <c:pt idx="760">
                  <c:v>10.061760840998685</c:v>
                </c:pt>
                <c:pt idx="761">
                  <c:v>10.060367454068242</c:v>
                </c:pt>
                <c:pt idx="762">
                  <c:v>10.068152031454783</c:v>
                </c:pt>
                <c:pt idx="763">
                  <c:v>10.06806282722513</c:v>
                </c:pt>
                <c:pt idx="764">
                  <c:v>10.06797385620915</c:v>
                </c:pt>
                <c:pt idx="765">
                  <c:v>10.074412532637076</c:v>
                </c:pt>
                <c:pt idx="766">
                  <c:v>10.071707953063886</c:v>
                </c:pt>
                <c:pt idx="767">
                  <c:v>10.072916666666666</c:v>
                </c:pt>
                <c:pt idx="768">
                  <c:v>10.081924577373211</c:v>
                </c:pt>
                <c:pt idx="769">
                  <c:v>10.07922077922078</c:v>
                </c:pt>
                <c:pt idx="770">
                  <c:v>10.077821011673151</c:v>
                </c:pt>
                <c:pt idx="771">
                  <c:v>10.080310880829016</c:v>
                </c:pt>
                <c:pt idx="772">
                  <c:v>10.086675291073739</c:v>
                </c:pt>
                <c:pt idx="773">
                  <c:v>10.08656330749354</c:v>
                </c:pt>
                <c:pt idx="774">
                  <c:v>10.08258064516129</c:v>
                </c:pt>
                <c:pt idx="775">
                  <c:v>10.077319587628866</c:v>
                </c:pt>
                <c:pt idx="776">
                  <c:v>10.075933075933076</c:v>
                </c:pt>
                <c:pt idx="777">
                  <c:v>10.074550128534705</c:v>
                </c:pt>
                <c:pt idx="778">
                  <c:v>10.069319640564826</c:v>
                </c:pt>
                <c:pt idx="779">
                  <c:v>10.067948717948719</c:v>
                </c:pt>
                <c:pt idx="780">
                  <c:v>10.064020486555698</c:v>
                </c:pt>
                <c:pt idx="781">
                  <c:v>10.063938618925832</c:v>
                </c:pt>
                <c:pt idx="782">
                  <c:v>10.065134099616857</c:v>
                </c:pt>
                <c:pt idx="783">
                  <c:v>10.071428571428571</c:v>
                </c:pt>
                <c:pt idx="784">
                  <c:v>10.076433121019109</c:v>
                </c:pt>
                <c:pt idx="785">
                  <c:v>10.073791348600508</c:v>
                </c:pt>
                <c:pt idx="786">
                  <c:v>10.071156289707751</c:v>
                </c:pt>
                <c:pt idx="787">
                  <c:v>10.07741116751269</c:v>
                </c:pt>
                <c:pt idx="788">
                  <c:v>10.083650190114069</c:v>
                </c:pt>
                <c:pt idx="789">
                  <c:v>10.09113924050633</c:v>
                </c:pt>
                <c:pt idx="790">
                  <c:v>10.091024020227559</c:v>
                </c:pt>
                <c:pt idx="791">
                  <c:v>10.099747474747474</c:v>
                </c:pt>
                <c:pt idx="792">
                  <c:v>10.102143757881462</c:v>
                </c:pt>
                <c:pt idx="793">
                  <c:v>10.102015113350125</c:v>
                </c:pt>
                <c:pt idx="794">
                  <c:v>10.101886792452831</c:v>
                </c:pt>
                <c:pt idx="795">
                  <c:v>10.106783919597991</c:v>
                </c:pt>
                <c:pt idx="796">
                  <c:v>10.102885821831869</c:v>
                </c:pt>
                <c:pt idx="797">
                  <c:v>10.100250626566416</c:v>
                </c:pt>
                <c:pt idx="798">
                  <c:v>10.100125156445557</c:v>
                </c:pt>
                <c:pt idx="799">
                  <c:v>10.105</c:v>
                </c:pt>
                <c:pt idx="800">
                  <c:v>10.102372034956305</c:v>
                </c:pt>
                <c:pt idx="801">
                  <c:v>10.108478802992519</c:v>
                </c:pt>
                <c:pt idx="802">
                  <c:v>10.108343711083437</c:v>
                </c:pt>
                <c:pt idx="803">
                  <c:v>10.104477611940299</c:v>
                </c:pt>
                <c:pt idx="804">
                  <c:v>10.110559006211179</c:v>
                </c:pt>
                <c:pt idx="805">
                  <c:v>10.105459057071961</c:v>
                </c:pt>
                <c:pt idx="806">
                  <c:v>10.110285006195786</c:v>
                </c:pt>
                <c:pt idx="807">
                  <c:v>10.108910891089108</c:v>
                </c:pt>
                <c:pt idx="808">
                  <c:v>10.107540173053152</c:v>
                </c:pt>
                <c:pt idx="809">
                  <c:v>10.104938271604938</c:v>
                </c:pt>
                <c:pt idx="810">
                  <c:v>10.102342786683108</c:v>
                </c:pt>
                <c:pt idx="811">
                  <c:v>10.10960591133005</c:v>
                </c:pt>
                <c:pt idx="812">
                  <c:v>10.109471094710948</c:v>
                </c:pt>
                <c:pt idx="813">
                  <c:v>10.116707616707616</c:v>
                </c:pt>
                <c:pt idx="814">
                  <c:v>10.121472392638037</c:v>
                </c:pt>
                <c:pt idx="815">
                  <c:v>10.126225490196079</c:v>
                </c:pt>
                <c:pt idx="816">
                  <c:v>10.128518971848225</c:v>
                </c:pt>
                <c:pt idx="817">
                  <c:v>10.127139364303179</c:v>
                </c:pt>
                <c:pt idx="818">
                  <c:v>10.124542124542124</c:v>
                </c:pt>
                <c:pt idx="819">
                  <c:v>10.123170731707317</c:v>
                </c:pt>
                <c:pt idx="820">
                  <c:v>10.119366626065773</c:v>
                </c:pt>
                <c:pt idx="821">
                  <c:v>10.111922141119221</c:v>
                </c:pt>
                <c:pt idx="822">
                  <c:v>10.111786148238153</c:v>
                </c:pt>
                <c:pt idx="823">
                  <c:v>10.111650485436893</c:v>
                </c:pt>
                <c:pt idx="824">
                  <c:v>10.117575757575757</c:v>
                </c:pt>
                <c:pt idx="825">
                  <c:v>10.112590799031477</c:v>
                </c:pt>
                <c:pt idx="826">
                  <c:v>10.112454655380894</c:v>
                </c:pt>
                <c:pt idx="827">
                  <c:v>10.120772946859903</c:v>
                </c:pt>
                <c:pt idx="828">
                  <c:v>10.1145958986731</c:v>
                </c:pt>
                <c:pt idx="829">
                  <c:v>10.109638554216868</c:v>
                </c:pt>
                <c:pt idx="830">
                  <c:v>10.104693140794224</c:v>
                </c:pt>
                <c:pt idx="831">
                  <c:v>10.100961538461538</c:v>
                </c:pt>
                <c:pt idx="832">
                  <c:v>10.099639855942376</c:v>
                </c:pt>
                <c:pt idx="833">
                  <c:v>10.09832134292566</c:v>
                </c:pt>
                <c:pt idx="834">
                  <c:v>10.095808383233534</c:v>
                </c:pt>
                <c:pt idx="835">
                  <c:v>10.095693779904305</c:v>
                </c:pt>
                <c:pt idx="836">
                  <c:v>10.096774193548388</c:v>
                </c:pt>
                <c:pt idx="837">
                  <c:v>10.094272076372315</c:v>
                </c:pt>
                <c:pt idx="838">
                  <c:v>10.092967818831942</c:v>
                </c:pt>
                <c:pt idx="839">
                  <c:v>10.089285714285714</c:v>
                </c:pt>
                <c:pt idx="840">
                  <c:v>10.084423305588585</c:v>
                </c:pt>
                <c:pt idx="841">
                  <c:v>10.081947743467934</c:v>
                </c:pt>
                <c:pt idx="842">
                  <c:v>10.081850533807829</c:v>
                </c:pt>
                <c:pt idx="843">
                  <c:v>10.08175355450237</c:v>
                </c:pt>
                <c:pt idx="844">
                  <c:v>10.076923076923077</c:v>
                </c:pt>
                <c:pt idx="845">
                  <c:v>10.076832151300236</c:v>
                </c:pt>
                <c:pt idx="846">
                  <c:v>10.083825265643448</c:v>
                </c:pt>
                <c:pt idx="847">
                  <c:v>10.081367924528301</c:v>
                </c:pt>
                <c:pt idx="848">
                  <c:v>10.078916372202592</c:v>
                </c:pt>
                <c:pt idx="849">
                  <c:v>10.076470588235294</c:v>
                </c:pt>
                <c:pt idx="850">
                  <c:v>10.078730904817862</c:v>
                </c:pt>
                <c:pt idx="851">
                  <c:v>10.083333333333334</c:v>
                </c:pt>
                <c:pt idx="852">
                  <c:v>10.080890973036343</c:v>
                </c:pt>
                <c:pt idx="853">
                  <c:v>10.07728337236534</c:v>
                </c:pt>
                <c:pt idx="854">
                  <c:v>10.073684210526316</c:v>
                </c:pt>
                <c:pt idx="855">
                  <c:v>10.075934579439252</c:v>
                </c:pt>
                <c:pt idx="856">
                  <c:v>10.075845974329054</c:v>
                </c:pt>
                <c:pt idx="857">
                  <c:v>10.075757575757576</c:v>
                </c:pt>
                <c:pt idx="858">
                  <c:v>10.074505238649593</c:v>
                </c:pt>
                <c:pt idx="859">
                  <c:v>10.077906976744186</c:v>
                </c:pt>
                <c:pt idx="860">
                  <c:v>10.074332171893147</c:v>
                </c:pt>
                <c:pt idx="861">
                  <c:v>10.080046403712297</c:v>
                </c:pt>
                <c:pt idx="862">
                  <c:v>10.082271147161066</c:v>
                </c:pt>
                <c:pt idx="863">
                  <c:v>10.08449074074074</c:v>
                </c:pt>
                <c:pt idx="864">
                  <c:v>10.083236994219654</c:v>
                </c:pt>
                <c:pt idx="865">
                  <c:v>10.083140877598153</c:v>
                </c:pt>
                <c:pt idx="866">
                  <c:v>10.081891580161477</c:v>
                </c:pt>
                <c:pt idx="867">
                  <c:v>10.086405529953916</c:v>
                </c:pt>
                <c:pt idx="868">
                  <c:v>10.081703107019562</c:v>
                </c:pt>
                <c:pt idx="869">
                  <c:v>10.078160919540229</c:v>
                </c:pt>
                <c:pt idx="870">
                  <c:v>10.073478760045925</c:v>
                </c:pt>
                <c:pt idx="871">
                  <c:v>10.069954128440367</c:v>
                </c:pt>
                <c:pt idx="872">
                  <c:v>10.075601374570446</c:v>
                </c:pt>
                <c:pt idx="873">
                  <c:v>10.078947368421053</c:v>
                </c:pt>
                <c:pt idx="874">
                  <c:v>10.083428571428572</c:v>
                </c:pt>
                <c:pt idx="875">
                  <c:v>10.078767123287671</c:v>
                </c:pt>
                <c:pt idx="876">
                  <c:v>10.077537058152794</c:v>
                </c:pt>
                <c:pt idx="877">
                  <c:v>10.078587699316628</c:v>
                </c:pt>
                <c:pt idx="878">
                  <c:v>10.075085324232083</c:v>
                </c:pt>
                <c:pt idx="879">
                  <c:v>10.079545454545455</c:v>
                </c:pt>
                <c:pt idx="880">
                  <c:v>10.088535754824063</c:v>
                </c:pt>
                <c:pt idx="881">
                  <c:v>10.095238095238095</c:v>
                </c:pt>
                <c:pt idx="882">
                  <c:v>10.099660249150622</c:v>
                </c:pt>
                <c:pt idx="883">
                  <c:v>10.100678733031675</c:v>
                </c:pt>
                <c:pt idx="884">
                  <c:v>10.101694915254237</c:v>
                </c:pt>
                <c:pt idx="885">
                  <c:v>10.09706546275395</c:v>
                </c:pt>
                <c:pt idx="886">
                  <c:v>10.092446448703495</c:v>
                </c:pt>
                <c:pt idx="887">
                  <c:v>10.096846846846846</c:v>
                </c:pt>
                <c:pt idx="888">
                  <c:v>10.095613048368953</c:v>
                </c:pt>
                <c:pt idx="889">
                  <c:v>10.092134831460674</c:v>
                </c:pt>
                <c:pt idx="890">
                  <c:v>10.095398428731762</c:v>
                </c:pt>
                <c:pt idx="891">
                  <c:v>10.090807174887892</c:v>
                </c:pt>
                <c:pt idx="892">
                  <c:v>10.096304591265397</c:v>
                </c:pt>
                <c:pt idx="893">
                  <c:v>10.0917225950783</c:v>
                </c:pt>
                <c:pt idx="894">
                  <c:v>10.09608938547486</c:v>
                </c:pt>
                <c:pt idx="895">
                  <c:v>10.095982142857142</c:v>
                </c:pt>
                <c:pt idx="896">
                  <c:v>10.094760312151616</c:v>
                </c:pt>
                <c:pt idx="897">
                  <c:v>10.10022271714922</c:v>
                </c:pt>
                <c:pt idx="898">
                  <c:v>10.100111234705228</c:v>
                </c:pt>
                <c:pt idx="899">
                  <c:v>10.106666666666667</c:v>
                </c:pt>
                <c:pt idx="900">
                  <c:v>10.103218645948946</c:v>
                </c:pt>
                <c:pt idx="901">
                  <c:v>10.101995565410199</c:v>
                </c:pt>
                <c:pt idx="902">
                  <c:v>10.105204872646732</c:v>
                </c:pt>
                <c:pt idx="903">
                  <c:v>10.106194690265486</c:v>
                </c:pt>
                <c:pt idx="904">
                  <c:v>10.106077348066298</c:v>
                </c:pt>
                <c:pt idx="905">
                  <c:v>10.10485651214128</c:v>
                </c:pt>
                <c:pt idx="906">
                  <c:v>10.104740904079383</c:v>
                </c:pt>
                <c:pt idx="907">
                  <c:v>10.099118942731277</c:v>
                </c:pt>
                <c:pt idx="908">
                  <c:v>10.106710671067107</c:v>
                </c:pt>
                <c:pt idx="909">
                  <c:v>10.106593406593406</c:v>
                </c:pt>
                <c:pt idx="910">
                  <c:v>10.108671789242591</c:v>
                </c:pt>
                <c:pt idx="911">
                  <c:v>10.105263157894736</c:v>
                </c:pt>
                <c:pt idx="912">
                  <c:v>10.111719605695509</c:v>
                </c:pt>
                <c:pt idx="913">
                  <c:v>10.11159737417943</c:v>
                </c:pt>
                <c:pt idx="914">
                  <c:v>10.107103825136612</c:v>
                </c:pt>
                <c:pt idx="915">
                  <c:v>10.106986899563319</c:v>
                </c:pt>
                <c:pt idx="916">
                  <c:v>10.106870229007633</c:v>
                </c:pt>
                <c:pt idx="917">
                  <c:v>10.107843137254902</c:v>
                </c:pt>
                <c:pt idx="918">
                  <c:v>10.102285092491838</c:v>
                </c:pt>
                <c:pt idx="919">
                  <c:v>10.101086956521739</c:v>
                </c:pt>
                <c:pt idx="920">
                  <c:v>10.103148751357221</c:v>
                </c:pt>
                <c:pt idx="921">
                  <c:v>10.110629067245119</c:v>
                </c:pt>
                <c:pt idx="922">
                  <c:v>10.117009750812567</c:v>
                </c:pt>
                <c:pt idx="923">
                  <c:v>10.115800865800866</c:v>
                </c:pt>
                <c:pt idx="924">
                  <c:v>10.119999999999999</c:v>
                </c:pt>
                <c:pt idx="925">
                  <c:v>10.11987041036717</c:v>
                </c:pt>
                <c:pt idx="926">
                  <c:v>10.115426105717368</c:v>
                </c:pt>
                <c:pt idx="927">
                  <c:v>10.112068965517242</c:v>
                </c:pt>
                <c:pt idx="928">
                  <c:v>10.118406889128094</c:v>
                </c:pt>
                <c:pt idx="929">
                  <c:v>10.117204301075269</c:v>
                </c:pt>
                <c:pt idx="930">
                  <c:v>10.113856068743287</c:v>
                </c:pt>
                <c:pt idx="931">
                  <c:v>10.121244635193133</c:v>
                </c:pt>
                <c:pt idx="932">
                  <c:v>10.120042872454448</c:v>
                </c:pt>
                <c:pt idx="933">
                  <c:v>10.120985010706638</c:v>
                </c:pt>
                <c:pt idx="934">
                  <c:v>10.119786096256684</c:v>
                </c:pt>
                <c:pt idx="935">
                  <c:v>10.115384615384615</c:v>
                </c:pt>
                <c:pt idx="936">
                  <c:v>10.113127001067236</c:v>
                </c:pt>
                <c:pt idx="937">
                  <c:v>10.111940298507463</c:v>
                </c:pt>
                <c:pt idx="938">
                  <c:v>10.110756123535676</c:v>
                </c:pt>
                <c:pt idx="939">
                  <c:v>10.109574468085107</c:v>
                </c:pt>
                <c:pt idx="940">
                  <c:v>10.105207226354942</c:v>
                </c:pt>
                <c:pt idx="941">
                  <c:v>10.105095541401274</c:v>
                </c:pt>
                <c:pt idx="942">
                  <c:v>10.10286320254507</c:v>
                </c:pt>
                <c:pt idx="943">
                  <c:v>10.103813559322035</c:v>
                </c:pt>
                <c:pt idx="944">
                  <c:v>10.101587301587301</c:v>
                </c:pt>
                <c:pt idx="945">
                  <c:v>10.103594080338267</c:v>
                </c:pt>
                <c:pt idx="946">
                  <c:v>10.108764519535375</c:v>
                </c:pt>
                <c:pt idx="947">
                  <c:v>10.104430379746836</c:v>
                </c:pt>
                <c:pt idx="948">
                  <c:v>10.100105374077977</c:v>
                </c:pt>
                <c:pt idx="949">
                  <c:v>10.098947368421053</c:v>
                </c:pt>
                <c:pt idx="950">
                  <c:v>10.107255520504731</c:v>
                </c:pt>
                <c:pt idx="951">
                  <c:v>10.108193277310924</c:v>
                </c:pt>
                <c:pt idx="952">
                  <c:v>10.103882476390346</c:v>
                </c:pt>
                <c:pt idx="953">
                  <c:v>10.10587002096436</c:v>
                </c:pt>
                <c:pt idx="954">
                  <c:v>10.103664921465969</c:v>
                </c:pt>
                <c:pt idx="955">
                  <c:v>10.098326359832637</c:v>
                </c:pt>
                <c:pt idx="956">
                  <c:v>10.104493207941484</c:v>
                </c:pt>
                <c:pt idx="957">
                  <c:v>10.107515657620041</c:v>
                </c:pt>
                <c:pt idx="958">
                  <c:v>10.103232533889468</c:v>
                </c:pt>
                <c:pt idx="959">
                  <c:v>10.103125</c:v>
                </c:pt>
                <c:pt idx="960">
                  <c:v>10.101977107180021</c:v>
                </c:pt>
                <c:pt idx="961">
                  <c:v>10.104989604989605</c:v>
                </c:pt>
                <c:pt idx="962">
                  <c:v>10.102803738317757</c:v>
                </c:pt>
                <c:pt idx="963">
                  <c:v>10.100622406639005</c:v>
                </c:pt>
                <c:pt idx="964">
                  <c:v>10.100518134715026</c:v>
                </c:pt>
                <c:pt idx="965">
                  <c:v>10.095238095238095</c:v>
                </c:pt>
                <c:pt idx="966">
                  <c:v>10.09617373319545</c:v>
                </c:pt>
                <c:pt idx="967">
                  <c:v>10.096074380165289</c:v>
                </c:pt>
                <c:pt idx="968">
                  <c:v>10.093911248710011</c:v>
                </c:pt>
                <c:pt idx="969">
                  <c:v>10.091752577319587</c:v>
                </c:pt>
                <c:pt idx="970">
                  <c:v>10.088568486096808</c:v>
                </c:pt>
                <c:pt idx="971">
                  <c:v>10.092592592592593</c:v>
                </c:pt>
                <c:pt idx="972">
                  <c:v>10.090441932168551</c:v>
                </c:pt>
                <c:pt idx="973">
                  <c:v>10.094455852156058</c:v>
                </c:pt>
                <c:pt idx="974">
                  <c:v>10.093333333333334</c:v>
                </c:pt>
                <c:pt idx="975">
                  <c:v>10.094262295081966</c:v>
                </c:pt>
                <c:pt idx="976">
                  <c:v>10.100307062436029</c:v>
                </c:pt>
                <c:pt idx="977">
                  <c:v>10.097137014314928</c:v>
                </c:pt>
                <c:pt idx="978">
                  <c:v>10.09397344228805</c:v>
                </c:pt>
                <c:pt idx="979">
                  <c:v>10.089795918367347</c:v>
                </c:pt>
                <c:pt idx="980">
                  <c:v>10.088685015290521</c:v>
                </c:pt>
                <c:pt idx="981">
                  <c:v>10.084521384928717</c:v>
                </c:pt>
                <c:pt idx="982">
                  <c:v>10.088504577822992</c:v>
                </c:pt>
                <c:pt idx="983">
                  <c:v>10.088414634146341</c:v>
                </c:pt>
                <c:pt idx="984">
                  <c:v>10.08730964467005</c:v>
                </c:pt>
                <c:pt idx="985">
                  <c:v>10.089249492900608</c:v>
                </c:pt>
                <c:pt idx="986">
                  <c:v>10.089159067882472</c:v>
                </c:pt>
                <c:pt idx="987">
                  <c:v>10.087044534412955</c:v>
                </c:pt>
                <c:pt idx="988">
                  <c:v>10.085945399393326</c:v>
                </c:pt>
                <c:pt idx="989">
                  <c:v>10.087878787878788</c:v>
                </c:pt>
                <c:pt idx="990">
                  <c:v>10.090817356205852</c:v>
                </c:pt>
                <c:pt idx="991">
                  <c:v>10.097782258064516</c:v>
                </c:pt>
                <c:pt idx="992">
                  <c:v>10.095669687814702</c:v>
                </c:pt>
                <c:pt idx="993">
                  <c:v>10.095573440643863</c:v>
                </c:pt>
                <c:pt idx="994">
                  <c:v>10.100502512562814</c:v>
                </c:pt>
                <c:pt idx="995">
                  <c:v>10.099397590361447</c:v>
                </c:pt>
                <c:pt idx="996">
                  <c:v>10.104312938816449</c:v>
                </c:pt>
                <c:pt idx="997">
                  <c:v>10.101202404809619</c:v>
                </c:pt>
                <c:pt idx="998">
                  <c:v>10.106106106106106</c:v>
                </c:pt>
                <c:pt idx="999">
                  <c:v>10.109</c:v>
                </c:pt>
              </c:numCache>
            </c:numRef>
          </c:yVal>
          <c:smooth val="1"/>
          <c:extLst>
            <c:ext xmlns:c16="http://schemas.microsoft.com/office/drawing/2014/chart" uri="{C3380CC4-5D6E-409C-BE32-E72D297353CC}">
              <c16:uniqueId val="{00000000-69A5-4A06-8E73-0E659CDA45E1}"/>
            </c:ext>
          </c:extLst>
        </c:ser>
        <c:dLbls>
          <c:showLegendKey val="0"/>
          <c:showVal val="0"/>
          <c:showCatName val="0"/>
          <c:showSerName val="0"/>
          <c:showPercent val="0"/>
          <c:showBubbleSize val="0"/>
        </c:dLbls>
        <c:axId val="368683679"/>
        <c:axId val="368697599"/>
      </c:scatterChart>
      <c:valAx>
        <c:axId val="368683679"/>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97599"/>
        <c:crosses val="autoZero"/>
        <c:crossBetween val="midCat"/>
      </c:valAx>
      <c:valAx>
        <c:axId val="368697599"/>
        <c:scaling>
          <c:orientation val="minMax"/>
          <c:min val="4"/>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8367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Room Sold</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$180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Simulation'!$GC$6:$GC$1005</c:f>
              <c:numCache>
                <c:formatCode>0</c:formatCode>
                <c:ptCount val="1000"/>
                <c:pt idx="0">
                  <c:v>5</c:v>
                </c:pt>
                <c:pt idx="1">
                  <c:v>11.5</c:v>
                </c:pt>
                <c:pt idx="2">
                  <c:v>10</c:v>
                </c:pt>
                <c:pt idx="3">
                  <c:v>10.75</c:v>
                </c:pt>
                <c:pt idx="4">
                  <c:v>10</c:v>
                </c:pt>
                <c:pt idx="5">
                  <c:v>10.166666666666666</c:v>
                </c:pt>
                <c:pt idx="6">
                  <c:v>10.142857142857142</c:v>
                </c:pt>
                <c:pt idx="7">
                  <c:v>10.75</c:v>
                </c:pt>
                <c:pt idx="8">
                  <c:v>10.333333333333334</c:v>
                </c:pt>
                <c:pt idx="9">
                  <c:v>10</c:v>
                </c:pt>
                <c:pt idx="10">
                  <c:v>9.8181818181818183</c:v>
                </c:pt>
                <c:pt idx="11">
                  <c:v>9.5</c:v>
                </c:pt>
                <c:pt idx="12">
                  <c:v>9.3076923076923084</c:v>
                </c:pt>
                <c:pt idx="13">
                  <c:v>9.7142857142857135</c:v>
                </c:pt>
                <c:pt idx="14">
                  <c:v>9.7333333333333325</c:v>
                </c:pt>
                <c:pt idx="15">
                  <c:v>9.6875</c:v>
                </c:pt>
                <c:pt idx="16">
                  <c:v>9.5294117647058822</c:v>
                </c:pt>
                <c:pt idx="17">
                  <c:v>9.5</c:v>
                </c:pt>
                <c:pt idx="18">
                  <c:v>9.8421052631578956</c:v>
                </c:pt>
                <c:pt idx="19">
                  <c:v>9.65</c:v>
                </c:pt>
                <c:pt idx="20">
                  <c:v>9.6190476190476186</c:v>
                </c:pt>
                <c:pt idx="21">
                  <c:v>9.5909090909090917</c:v>
                </c:pt>
                <c:pt idx="22">
                  <c:v>9.6086956521739122</c:v>
                </c:pt>
                <c:pt idx="23">
                  <c:v>9.625</c:v>
                </c:pt>
                <c:pt idx="24">
                  <c:v>9.8000000000000007</c:v>
                </c:pt>
                <c:pt idx="25">
                  <c:v>9.6923076923076916</c:v>
                </c:pt>
                <c:pt idx="26">
                  <c:v>9.6296296296296298</c:v>
                </c:pt>
                <c:pt idx="27">
                  <c:v>9.6428571428571423</c:v>
                </c:pt>
                <c:pt idx="28">
                  <c:v>9.5862068965517242</c:v>
                </c:pt>
                <c:pt idx="29">
                  <c:v>9.6</c:v>
                </c:pt>
                <c:pt idx="30">
                  <c:v>9.5161290322580641</c:v>
                </c:pt>
                <c:pt idx="31">
                  <c:v>9.40625</c:v>
                </c:pt>
                <c:pt idx="32">
                  <c:v>9.545454545454545</c:v>
                </c:pt>
                <c:pt idx="33">
                  <c:v>9.6470588235294112</c:v>
                </c:pt>
                <c:pt idx="34">
                  <c:v>9.5428571428571427</c:v>
                </c:pt>
                <c:pt idx="35">
                  <c:v>9.4722222222222214</c:v>
                </c:pt>
                <c:pt idx="36">
                  <c:v>9.4594594594594597</c:v>
                </c:pt>
                <c:pt idx="37">
                  <c:v>9.3947368421052637</c:v>
                </c:pt>
                <c:pt idx="38">
                  <c:v>9.3589743589743595</c:v>
                </c:pt>
                <c:pt idx="39">
                  <c:v>9.25</c:v>
                </c:pt>
                <c:pt idx="40">
                  <c:v>9.2195121951219505</c:v>
                </c:pt>
                <c:pt idx="41">
                  <c:v>9.4047619047619051</c:v>
                </c:pt>
                <c:pt idx="42">
                  <c:v>9.3488372093023262</c:v>
                </c:pt>
                <c:pt idx="43">
                  <c:v>9.4090909090909083</c:v>
                </c:pt>
                <c:pt idx="44">
                  <c:v>9.3777777777777782</c:v>
                </c:pt>
                <c:pt idx="45">
                  <c:v>9.4782608695652169</c:v>
                </c:pt>
                <c:pt idx="46">
                  <c:v>9.4680851063829792</c:v>
                </c:pt>
                <c:pt idx="47">
                  <c:v>9.3958333333333339</c:v>
                </c:pt>
                <c:pt idx="48">
                  <c:v>9.387755102040817</c:v>
                </c:pt>
                <c:pt idx="49">
                  <c:v>9.34</c:v>
                </c:pt>
                <c:pt idx="50">
                  <c:v>9.3333333333333339</c:v>
                </c:pt>
                <c:pt idx="51">
                  <c:v>9.3461538461538467</c:v>
                </c:pt>
                <c:pt idx="52">
                  <c:v>9.3396226415094343</c:v>
                </c:pt>
                <c:pt idx="53">
                  <c:v>9.2962962962962958</c:v>
                </c:pt>
                <c:pt idx="54">
                  <c:v>9.327272727272728</c:v>
                </c:pt>
                <c:pt idx="55">
                  <c:v>9.3214285714285712</c:v>
                </c:pt>
                <c:pt idx="56">
                  <c:v>9.3157894736842106</c:v>
                </c:pt>
                <c:pt idx="57">
                  <c:v>9.3103448275862064</c:v>
                </c:pt>
                <c:pt idx="58">
                  <c:v>9.3220338983050848</c:v>
                </c:pt>
                <c:pt idx="59">
                  <c:v>9.2833333333333332</c:v>
                </c:pt>
                <c:pt idx="60">
                  <c:v>9.2295081967213122</c:v>
                </c:pt>
                <c:pt idx="61">
                  <c:v>9.193548387096774</c:v>
                </c:pt>
                <c:pt idx="62">
                  <c:v>9.2063492063492056</c:v>
                </c:pt>
                <c:pt idx="63">
                  <c:v>9.328125</c:v>
                </c:pt>
                <c:pt idx="64">
                  <c:v>9.4461538461538463</c:v>
                </c:pt>
                <c:pt idx="65">
                  <c:v>9.5</c:v>
                </c:pt>
                <c:pt idx="66">
                  <c:v>9.4925373134328357</c:v>
                </c:pt>
                <c:pt idx="67">
                  <c:v>9.485294117647058</c:v>
                </c:pt>
                <c:pt idx="68">
                  <c:v>9.5507246376811601</c:v>
                </c:pt>
                <c:pt idx="69">
                  <c:v>9.5428571428571427</c:v>
                </c:pt>
                <c:pt idx="70">
                  <c:v>9.5492957746478879</c:v>
                </c:pt>
                <c:pt idx="71">
                  <c:v>9.5277777777777786</c:v>
                </c:pt>
                <c:pt idx="72">
                  <c:v>9.5753424657534243</c:v>
                </c:pt>
                <c:pt idx="73">
                  <c:v>9.513513513513514</c:v>
                </c:pt>
                <c:pt idx="74">
                  <c:v>9.56</c:v>
                </c:pt>
                <c:pt idx="75">
                  <c:v>9.5394736842105257</c:v>
                </c:pt>
                <c:pt idx="76">
                  <c:v>9.6233766233766236</c:v>
                </c:pt>
                <c:pt idx="77">
                  <c:v>9.5769230769230766</c:v>
                </c:pt>
                <c:pt idx="78">
                  <c:v>9.6075949367088604</c:v>
                </c:pt>
                <c:pt idx="79">
                  <c:v>9.6</c:v>
                </c:pt>
                <c:pt idx="80">
                  <c:v>9.6419753086419746</c:v>
                </c:pt>
                <c:pt idx="81">
                  <c:v>9.6219512195121943</c:v>
                </c:pt>
                <c:pt idx="82">
                  <c:v>9.6024096385542173</c:v>
                </c:pt>
                <c:pt idx="83">
                  <c:v>9.5952380952380949</c:v>
                </c:pt>
                <c:pt idx="84">
                  <c:v>9.6117647058823525</c:v>
                </c:pt>
                <c:pt idx="85">
                  <c:v>9.6627906976744189</c:v>
                </c:pt>
                <c:pt idx="86">
                  <c:v>9.6896551724137936</c:v>
                </c:pt>
                <c:pt idx="87">
                  <c:v>9.6818181818181817</c:v>
                </c:pt>
                <c:pt idx="88">
                  <c:v>9.6516853932584272</c:v>
                </c:pt>
                <c:pt idx="89">
                  <c:v>9.6444444444444439</c:v>
                </c:pt>
                <c:pt idx="90">
                  <c:v>9.6483516483516478</c:v>
                </c:pt>
                <c:pt idx="91">
                  <c:v>9.6195652173913047</c:v>
                </c:pt>
                <c:pt idx="92">
                  <c:v>9.6451612903225801</c:v>
                </c:pt>
                <c:pt idx="93">
                  <c:v>9.6276595744680851</c:v>
                </c:pt>
                <c:pt idx="94">
                  <c:v>9.6526315789473678</c:v>
                </c:pt>
                <c:pt idx="95">
                  <c:v>9.6875</c:v>
                </c:pt>
                <c:pt idx="96">
                  <c:v>9.6597938144329891</c:v>
                </c:pt>
                <c:pt idx="97">
                  <c:v>9.6530612244897966</c:v>
                </c:pt>
                <c:pt idx="98">
                  <c:v>9.6161616161616159</c:v>
                </c:pt>
                <c:pt idx="99">
                  <c:v>9.58</c:v>
                </c:pt>
                <c:pt idx="100">
                  <c:v>9.5742574257425748</c:v>
                </c:pt>
                <c:pt idx="101">
                  <c:v>9.5686274509803919</c:v>
                </c:pt>
                <c:pt idx="102">
                  <c:v>9.5436893203883493</c:v>
                </c:pt>
                <c:pt idx="103">
                  <c:v>9.5865384615384617</c:v>
                </c:pt>
                <c:pt idx="104">
                  <c:v>9.5619047619047617</c:v>
                </c:pt>
                <c:pt idx="105">
                  <c:v>9.566037735849056</c:v>
                </c:pt>
                <c:pt idx="106">
                  <c:v>9.5420560747663554</c:v>
                </c:pt>
                <c:pt idx="107">
                  <c:v>9.5833333333333339</c:v>
                </c:pt>
                <c:pt idx="108">
                  <c:v>9.5688073394495419</c:v>
                </c:pt>
                <c:pt idx="109">
                  <c:v>9.5909090909090917</c:v>
                </c:pt>
                <c:pt idx="110">
                  <c:v>9.5855855855855854</c:v>
                </c:pt>
                <c:pt idx="111">
                  <c:v>9.5714285714285712</c:v>
                </c:pt>
                <c:pt idx="112">
                  <c:v>9.5752212389380524</c:v>
                </c:pt>
                <c:pt idx="113">
                  <c:v>9.5701754385964914</c:v>
                </c:pt>
                <c:pt idx="114">
                  <c:v>9.5565217391304351</c:v>
                </c:pt>
                <c:pt idx="115">
                  <c:v>9.5775862068965516</c:v>
                </c:pt>
                <c:pt idx="116">
                  <c:v>9.5811965811965809</c:v>
                </c:pt>
                <c:pt idx="117">
                  <c:v>9.5847457627118651</c:v>
                </c:pt>
                <c:pt idx="118">
                  <c:v>9.6302521008403357</c:v>
                </c:pt>
                <c:pt idx="119">
                  <c:v>9.6333333333333329</c:v>
                </c:pt>
                <c:pt idx="120">
                  <c:v>9.6528925619834709</c:v>
                </c:pt>
                <c:pt idx="121">
                  <c:v>9.6885245901639347</c:v>
                </c:pt>
                <c:pt idx="122">
                  <c:v>9.691056910569106</c:v>
                </c:pt>
                <c:pt idx="123">
                  <c:v>9.67741935483871</c:v>
                </c:pt>
                <c:pt idx="124">
                  <c:v>9.7040000000000006</c:v>
                </c:pt>
                <c:pt idx="125">
                  <c:v>9.6984126984126977</c:v>
                </c:pt>
                <c:pt idx="126">
                  <c:v>9.6850393700787407</c:v>
                </c:pt>
                <c:pt idx="127">
                  <c:v>9.6640625</c:v>
                </c:pt>
                <c:pt idx="128">
                  <c:v>9.7054263565891468</c:v>
                </c:pt>
                <c:pt idx="129">
                  <c:v>9.6999999999999993</c:v>
                </c:pt>
                <c:pt idx="130">
                  <c:v>9.7557251908396942</c:v>
                </c:pt>
                <c:pt idx="131">
                  <c:v>9.795454545454545</c:v>
                </c:pt>
                <c:pt idx="132">
                  <c:v>9.7819548872180455</c:v>
                </c:pt>
                <c:pt idx="133">
                  <c:v>9.8134328358208958</c:v>
                </c:pt>
                <c:pt idx="134">
                  <c:v>9.8000000000000007</c:v>
                </c:pt>
                <c:pt idx="135">
                  <c:v>9.764705882352942</c:v>
                </c:pt>
                <c:pt idx="136">
                  <c:v>9.7518248175182478</c:v>
                </c:pt>
                <c:pt idx="137">
                  <c:v>9.7681159420289863</c:v>
                </c:pt>
                <c:pt idx="138">
                  <c:v>9.8201438848920866</c:v>
                </c:pt>
                <c:pt idx="139">
                  <c:v>9.8214285714285712</c:v>
                </c:pt>
                <c:pt idx="140">
                  <c:v>9.8156028368794335</c:v>
                </c:pt>
                <c:pt idx="141">
                  <c:v>9.8380281690140841</c:v>
                </c:pt>
                <c:pt idx="142">
                  <c:v>9.8391608391608383</c:v>
                </c:pt>
                <c:pt idx="143">
                  <c:v>9.8472222222222214</c:v>
                </c:pt>
                <c:pt idx="144">
                  <c:v>9.8344827586206893</c:v>
                </c:pt>
                <c:pt idx="145">
                  <c:v>9.8698630136986303</c:v>
                </c:pt>
                <c:pt idx="146">
                  <c:v>9.8707482993197271</c:v>
                </c:pt>
                <c:pt idx="147">
                  <c:v>9.8918918918918912</c:v>
                </c:pt>
                <c:pt idx="148">
                  <c:v>9.9261744966442951</c:v>
                </c:pt>
                <c:pt idx="149">
                  <c:v>9.92</c:v>
                </c:pt>
                <c:pt idx="150">
                  <c:v>9.9205298013245038</c:v>
                </c:pt>
                <c:pt idx="151">
                  <c:v>9.9276315789473681</c:v>
                </c:pt>
                <c:pt idx="152">
                  <c:v>9.9673202614379086</c:v>
                </c:pt>
                <c:pt idx="153">
                  <c:v>9.9870129870129869</c:v>
                </c:pt>
                <c:pt idx="154">
                  <c:v>9.9806451612903224</c:v>
                </c:pt>
                <c:pt idx="155">
                  <c:v>9.9487179487179489</c:v>
                </c:pt>
                <c:pt idx="156">
                  <c:v>9.9490445859872612</c:v>
                </c:pt>
                <c:pt idx="157">
                  <c:v>9.9683544303797476</c:v>
                </c:pt>
                <c:pt idx="158">
                  <c:v>9.9748427672955966</c:v>
                </c:pt>
                <c:pt idx="159">
                  <c:v>10</c:v>
                </c:pt>
                <c:pt idx="160">
                  <c:v>10</c:v>
                </c:pt>
                <c:pt idx="161">
                  <c:v>9.9938271604938276</c:v>
                </c:pt>
                <c:pt idx="162">
                  <c:v>9.9754601226993866</c:v>
                </c:pt>
                <c:pt idx="163">
                  <c:v>9.9573170731707314</c:v>
                </c:pt>
                <c:pt idx="164">
                  <c:v>9.963636363636363</c:v>
                </c:pt>
                <c:pt idx="165">
                  <c:v>9.9819277108433742</c:v>
                </c:pt>
                <c:pt idx="166">
                  <c:v>9.9940119760479043</c:v>
                </c:pt>
                <c:pt idx="167">
                  <c:v>9.9880952380952372</c:v>
                </c:pt>
                <c:pt idx="168">
                  <c:v>9.9704142011834325</c:v>
                </c:pt>
                <c:pt idx="169">
                  <c:v>10.017647058823529</c:v>
                </c:pt>
                <c:pt idx="170">
                  <c:v>10.046783625730994</c:v>
                </c:pt>
                <c:pt idx="171">
                  <c:v>10.063953488372093</c:v>
                </c:pt>
                <c:pt idx="172">
                  <c:v>10.046242774566474</c:v>
                </c:pt>
                <c:pt idx="173">
                  <c:v>10.040229885057471</c:v>
                </c:pt>
                <c:pt idx="174">
                  <c:v>10.051428571428572</c:v>
                </c:pt>
                <c:pt idx="175">
                  <c:v>10.039772727272727</c:v>
                </c:pt>
                <c:pt idx="176">
                  <c:v>10.016949152542374</c:v>
                </c:pt>
                <c:pt idx="177">
                  <c:v>9.9943820224719104</c:v>
                </c:pt>
                <c:pt idx="178">
                  <c:v>10.033519553072626</c:v>
                </c:pt>
                <c:pt idx="179">
                  <c:v>10.022222222222222</c:v>
                </c:pt>
                <c:pt idx="180">
                  <c:v>10.033149171270718</c:v>
                </c:pt>
                <c:pt idx="181">
                  <c:v>10.027472527472527</c:v>
                </c:pt>
                <c:pt idx="182">
                  <c:v>10.021857923497267</c:v>
                </c:pt>
                <c:pt idx="183">
                  <c:v>10.010869565217391</c:v>
                </c:pt>
                <c:pt idx="184">
                  <c:v>10</c:v>
                </c:pt>
                <c:pt idx="185">
                  <c:v>9.9838709677419359</c:v>
                </c:pt>
                <c:pt idx="186">
                  <c:v>9.9625668449197864</c:v>
                </c:pt>
                <c:pt idx="187">
                  <c:v>9.9734042553191493</c:v>
                </c:pt>
                <c:pt idx="188">
                  <c:v>9.9682539682539684</c:v>
                </c:pt>
                <c:pt idx="189">
                  <c:v>9.9684210526315784</c:v>
                </c:pt>
                <c:pt idx="190">
                  <c:v>9.9738219895287958</c:v>
                </c:pt>
                <c:pt idx="191">
                  <c:v>9.96875</c:v>
                </c:pt>
                <c:pt idx="192">
                  <c:v>9.9792746113989637</c:v>
                </c:pt>
                <c:pt idx="193">
                  <c:v>10</c:v>
                </c:pt>
                <c:pt idx="194">
                  <c:v>9.9948717948717949</c:v>
                </c:pt>
                <c:pt idx="195">
                  <c:v>9.9948979591836729</c:v>
                </c:pt>
                <c:pt idx="196">
                  <c:v>10.020304568527919</c:v>
                </c:pt>
                <c:pt idx="197">
                  <c:v>10.015151515151516</c:v>
                </c:pt>
                <c:pt idx="198">
                  <c:v>10.030150753768844</c:v>
                </c:pt>
                <c:pt idx="199">
                  <c:v>10.039999999999999</c:v>
                </c:pt>
                <c:pt idx="200">
                  <c:v>10.044776119402986</c:v>
                </c:pt>
                <c:pt idx="201">
                  <c:v>10.044554455445544</c:v>
                </c:pt>
                <c:pt idx="202">
                  <c:v>10.029556650246306</c:v>
                </c:pt>
                <c:pt idx="203">
                  <c:v>10.019607843137255</c:v>
                </c:pt>
                <c:pt idx="204">
                  <c:v>9.9902439024390244</c:v>
                </c:pt>
                <c:pt idx="205">
                  <c:v>9.9757281553398052</c:v>
                </c:pt>
                <c:pt idx="206">
                  <c:v>9.9758454106280201</c:v>
                </c:pt>
                <c:pt idx="207">
                  <c:v>9.9759615384615383</c:v>
                </c:pt>
                <c:pt idx="208">
                  <c:v>9.9952153110047846</c:v>
                </c:pt>
                <c:pt idx="209">
                  <c:v>9.9904761904761905</c:v>
                </c:pt>
                <c:pt idx="210">
                  <c:v>9.9715639810426548</c:v>
                </c:pt>
                <c:pt idx="211">
                  <c:v>9.9622641509433958</c:v>
                </c:pt>
                <c:pt idx="212">
                  <c:v>9.9624413145539901</c:v>
                </c:pt>
                <c:pt idx="213">
                  <c:v>9.9859813084112155</c:v>
                </c:pt>
                <c:pt idx="214">
                  <c:v>9.9720930232558143</c:v>
                </c:pt>
                <c:pt idx="215">
                  <c:v>9.9490740740740744</c:v>
                </c:pt>
                <c:pt idx="216">
                  <c:v>9.935483870967742</c:v>
                </c:pt>
                <c:pt idx="217">
                  <c:v>9.9311926605504581</c:v>
                </c:pt>
                <c:pt idx="218">
                  <c:v>9.9178082191780828</c:v>
                </c:pt>
                <c:pt idx="219">
                  <c:v>9.9454545454545453</c:v>
                </c:pt>
                <c:pt idx="220">
                  <c:v>9.9366515837104075</c:v>
                </c:pt>
                <c:pt idx="221">
                  <c:v>9.923423423423424</c:v>
                </c:pt>
                <c:pt idx="222">
                  <c:v>9.9103139013452921</c:v>
                </c:pt>
                <c:pt idx="223">
                  <c:v>9.9375</c:v>
                </c:pt>
                <c:pt idx="224">
                  <c:v>9.9511111111111106</c:v>
                </c:pt>
                <c:pt idx="225">
                  <c:v>9.942477876106194</c:v>
                </c:pt>
                <c:pt idx="226">
                  <c:v>9.9251101321585899</c:v>
                </c:pt>
                <c:pt idx="227">
                  <c:v>9.9122807017543852</c:v>
                </c:pt>
                <c:pt idx="228">
                  <c:v>9.9039301310043673</c:v>
                </c:pt>
                <c:pt idx="229">
                  <c:v>9.9173913043478255</c:v>
                </c:pt>
                <c:pt idx="230">
                  <c:v>9.9307359307359313</c:v>
                </c:pt>
                <c:pt idx="231">
                  <c:v>9.9181034482758612</c:v>
                </c:pt>
                <c:pt idx="232">
                  <c:v>9.9184549356223179</c:v>
                </c:pt>
                <c:pt idx="233">
                  <c:v>9.9102564102564106</c:v>
                </c:pt>
                <c:pt idx="234">
                  <c:v>9.8851063829787229</c:v>
                </c:pt>
                <c:pt idx="235">
                  <c:v>9.8728813559322042</c:v>
                </c:pt>
                <c:pt idx="236">
                  <c:v>9.8691983122362874</c:v>
                </c:pt>
                <c:pt idx="237">
                  <c:v>9.8529411764705888</c:v>
                </c:pt>
                <c:pt idx="238">
                  <c:v>9.8493723849372383</c:v>
                </c:pt>
                <c:pt idx="239">
                  <c:v>9.8333333333333339</c:v>
                </c:pt>
                <c:pt idx="240">
                  <c:v>9.8257261410788388</c:v>
                </c:pt>
                <c:pt idx="241">
                  <c:v>9.8140495867768589</c:v>
                </c:pt>
                <c:pt idx="242">
                  <c:v>9.8395061728395063</c:v>
                </c:pt>
                <c:pt idx="243">
                  <c:v>9.8360655737704921</c:v>
                </c:pt>
                <c:pt idx="244">
                  <c:v>9.8326530612244891</c:v>
                </c:pt>
                <c:pt idx="245">
                  <c:v>9.8252032520325212</c:v>
                </c:pt>
                <c:pt idx="246">
                  <c:v>9.8178137651821871</c:v>
                </c:pt>
                <c:pt idx="247">
                  <c:v>9.8346774193548381</c:v>
                </c:pt>
                <c:pt idx="248">
                  <c:v>9.831325301204819</c:v>
                </c:pt>
                <c:pt idx="249">
                  <c:v>9.8559999999999999</c:v>
                </c:pt>
                <c:pt idx="250">
                  <c:v>9.8685258964143419</c:v>
                </c:pt>
                <c:pt idx="251">
                  <c:v>9.8531746031746028</c:v>
                </c:pt>
                <c:pt idx="252">
                  <c:v>9.8735177865612656</c:v>
                </c:pt>
                <c:pt idx="253">
                  <c:v>9.9015748031496056</c:v>
                </c:pt>
                <c:pt idx="254">
                  <c:v>9.9058823529411768</c:v>
                </c:pt>
                <c:pt idx="255">
                  <c:v>9.9140625</c:v>
                </c:pt>
                <c:pt idx="256">
                  <c:v>9.9260700389105061</c:v>
                </c:pt>
                <c:pt idx="257">
                  <c:v>9.9224806201550386</c:v>
                </c:pt>
                <c:pt idx="258">
                  <c:v>9.922779922779922</c:v>
                </c:pt>
                <c:pt idx="259">
                  <c:v>9.911538461538461</c:v>
                </c:pt>
                <c:pt idx="260">
                  <c:v>9.9042145593869737</c:v>
                </c:pt>
                <c:pt idx="261">
                  <c:v>9.8969465648854964</c:v>
                </c:pt>
                <c:pt idx="262">
                  <c:v>9.9011406844106471</c:v>
                </c:pt>
                <c:pt idx="263">
                  <c:v>9.8939393939393945</c:v>
                </c:pt>
                <c:pt idx="264">
                  <c:v>9.9018867924528298</c:v>
                </c:pt>
                <c:pt idx="265">
                  <c:v>9.8872180451127818</c:v>
                </c:pt>
                <c:pt idx="266">
                  <c:v>9.9026217228464422</c:v>
                </c:pt>
                <c:pt idx="267">
                  <c:v>9.906716417910447</c:v>
                </c:pt>
                <c:pt idx="268">
                  <c:v>9.903345724907064</c:v>
                </c:pt>
                <c:pt idx="269">
                  <c:v>9.8962962962962955</c:v>
                </c:pt>
                <c:pt idx="270">
                  <c:v>9.8856088560885613</c:v>
                </c:pt>
                <c:pt idx="271">
                  <c:v>9.9154411764705888</c:v>
                </c:pt>
                <c:pt idx="272">
                  <c:v>9.9194139194139197</c:v>
                </c:pt>
                <c:pt idx="273">
                  <c:v>9.9160583941605847</c:v>
                </c:pt>
                <c:pt idx="274">
                  <c:v>9.9054545454545462</c:v>
                </c:pt>
                <c:pt idx="275">
                  <c:v>9.9021739130434785</c:v>
                </c:pt>
                <c:pt idx="276">
                  <c:v>9.8989169675090256</c:v>
                </c:pt>
                <c:pt idx="277">
                  <c:v>9.9208633093525176</c:v>
                </c:pt>
                <c:pt idx="278">
                  <c:v>9.9211469534050174</c:v>
                </c:pt>
                <c:pt idx="279">
                  <c:v>9.9392857142857149</c:v>
                </c:pt>
                <c:pt idx="280">
                  <c:v>9.9288256227758005</c:v>
                </c:pt>
                <c:pt idx="281">
                  <c:v>9.914893617021276</c:v>
                </c:pt>
                <c:pt idx="282">
                  <c:v>9.8975265017667837</c:v>
                </c:pt>
                <c:pt idx="283">
                  <c:v>9.8908450704225359</c:v>
                </c:pt>
                <c:pt idx="284">
                  <c:v>9.8912280701754387</c:v>
                </c:pt>
                <c:pt idx="285">
                  <c:v>9.9020979020979016</c:v>
                </c:pt>
                <c:pt idx="286">
                  <c:v>9.9128919860627178</c:v>
                </c:pt>
                <c:pt idx="287">
                  <c:v>9.9097222222222214</c:v>
                </c:pt>
                <c:pt idx="288">
                  <c:v>9.9204152249134943</c:v>
                </c:pt>
                <c:pt idx="289">
                  <c:v>9.9103448275862061</c:v>
                </c:pt>
                <c:pt idx="290">
                  <c:v>9.9209621993127151</c:v>
                </c:pt>
                <c:pt idx="291">
                  <c:v>9.9246575342465757</c:v>
                </c:pt>
                <c:pt idx="292">
                  <c:v>9.9215017064846425</c:v>
                </c:pt>
                <c:pt idx="293">
                  <c:v>9.9115646258503407</c:v>
                </c:pt>
                <c:pt idx="294">
                  <c:v>9.9254237288135592</c:v>
                </c:pt>
                <c:pt idx="295">
                  <c:v>9.9290540540540544</c:v>
                </c:pt>
                <c:pt idx="296">
                  <c:v>9.9225589225589221</c:v>
                </c:pt>
                <c:pt idx="297">
                  <c:v>9.9295302013422813</c:v>
                </c:pt>
                <c:pt idx="298">
                  <c:v>9.9230769230769234</c:v>
                </c:pt>
                <c:pt idx="299">
                  <c:v>9.92</c:v>
                </c:pt>
                <c:pt idx="300">
                  <c:v>9.91029900332226</c:v>
                </c:pt>
                <c:pt idx="301">
                  <c:v>9.927152317880795</c:v>
                </c:pt>
                <c:pt idx="302">
                  <c:v>9.9372937293729375</c:v>
                </c:pt>
                <c:pt idx="303">
                  <c:v>9.9276315789473681</c:v>
                </c:pt>
                <c:pt idx="304">
                  <c:v>9.9278688524590155</c:v>
                </c:pt>
                <c:pt idx="305">
                  <c:v>9.9379084967320264</c:v>
                </c:pt>
                <c:pt idx="306">
                  <c:v>9.9315960912052113</c:v>
                </c:pt>
                <c:pt idx="307">
                  <c:v>9.9383116883116891</c:v>
                </c:pt>
                <c:pt idx="308">
                  <c:v>9.9417475728155331</c:v>
                </c:pt>
                <c:pt idx="309">
                  <c:v>9.9419354838709673</c:v>
                </c:pt>
                <c:pt idx="310">
                  <c:v>9.935691318327974</c:v>
                </c:pt>
                <c:pt idx="311">
                  <c:v>9.9455128205128212</c:v>
                </c:pt>
                <c:pt idx="312">
                  <c:v>9.9424920127795531</c:v>
                </c:pt>
                <c:pt idx="313">
                  <c:v>9.9394904458598727</c:v>
                </c:pt>
                <c:pt idx="314">
                  <c:v>9.9555555555555557</c:v>
                </c:pt>
                <c:pt idx="315">
                  <c:v>9.962025316455696</c:v>
                </c:pt>
                <c:pt idx="316">
                  <c:v>9.9495268138801265</c:v>
                </c:pt>
                <c:pt idx="317">
                  <c:v>9.933962264150944</c:v>
                </c:pt>
                <c:pt idx="318">
                  <c:v>9.9278996865203766</c:v>
                </c:pt>
                <c:pt idx="319">
                  <c:v>9.9406250000000007</c:v>
                </c:pt>
                <c:pt idx="320">
                  <c:v>9.9470404984423677</c:v>
                </c:pt>
                <c:pt idx="321">
                  <c:v>9.9440993788819867</c:v>
                </c:pt>
                <c:pt idx="322">
                  <c:v>9.9597523219814246</c:v>
                </c:pt>
                <c:pt idx="323">
                  <c:v>9.9567901234567895</c:v>
                </c:pt>
                <c:pt idx="324">
                  <c:v>9.9384615384615387</c:v>
                </c:pt>
                <c:pt idx="325">
                  <c:v>9.9417177914110422</c:v>
                </c:pt>
                <c:pt idx="326">
                  <c:v>9.9388379204892967</c:v>
                </c:pt>
                <c:pt idx="327">
                  <c:v>9.9390243902439028</c:v>
                </c:pt>
                <c:pt idx="328">
                  <c:v>9.9300911854103351</c:v>
                </c:pt>
                <c:pt idx="329">
                  <c:v>9.9242424242424239</c:v>
                </c:pt>
                <c:pt idx="330">
                  <c:v>9.9274924471299091</c:v>
                </c:pt>
                <c:pt idx="331">
                  <c:v>9.9246987951807224</c:v>
                </c:pt>
                <c:pt idx="332">
                  <c:v>9.9279279279279287</c:v>
                </c:pt>
                <c:pt idx="333">
                  <c:v>9.9401197604790426</c:v>
                </c:pt>
                <c:pt idx="334">
                  <c:v>9.9432835820895527</c:v>
                </c:pt>
                <c:pt idx="335">
                  <c:v>9.9404761904761898</c:v>
                </c:pt>
                <c:pt idx="336">
                  <c:v>9.9376854599406528</c:v>
                </c:pt>
                <c:pt idx="337">
                  <c:v>9.9408284023668632</c:v>
                </c:pt>
                <c:pt idx="338">
                  <c:v>9.9439528023598829</c:v>
                </c:pt>
                <c:pt idx="339">
                  <c:v>9.9382352941176464</c:v>
                </c:pt>
                <c:pt idx="340">
                  <c:v>9.9472140762463344</c:v>
                </c:pt>
                <c:pt idx="341">
                  <c:v>9.9561403508771935</c:v>
                </c:pt>
                <c:pt idx="342">
                  <c:v>9.9504373177842567</c:v>
                </c:pt>
                <c:pt idx="343">
                  <c:v>9.9476744186046506</c:v>
                </c:pt>
                <c:pt idx="344">
                  <c:v>9.9362318840579711</c:v>
                </c:pt>
                <c:pt idx="345">
                  <c:v>9.9219653179190743</c:v>
                </c:pt>
                <c:pt idx="346">
                  <c:v>9.9250720461095092</c:v>
                </c:pt>
                <c:pt idx="347">
                  <c:v>9.9166666666666661</c:v>
                </c:pt>
                <c:pt idx="348">
                  <c:v>9.9169054441260744</c:v>
                </c:pt>
                <c:pt idx="349">
                  <c:v>9.9085714285714293</c:v>
                </c:pt>
                <c:pt idx="350">
                  <c:v>9.9116809116809108</c:v>
                </c:pt>
                <c:pt idx="351">
                  <c:v>9.90625</c:v>
                </c:pt>
                <c:pt idx="352">
                  <c:v>9.9036827195467421</c:v>
                </c:pt>
                <c:pt idx="353">
                  <c:v>9.898305084745763</c:v>
                </c:pt>
                <c:pt idx="354">
                  <c:v>9.8985915492957748</c:v>
                </c:pt>
                <c:pt idx="355">
                  <c:v>9.8876404494382015</c:v>
                </c:pt>
                <c:pt idx="356">
                  <c:v>9.8851540616246503</c:v>
                </c:pt>
                <c:pt idx="357">
                  <c:v>9.8770949720670398</c:v>
                </c:pt>
                <c:pt idx="358">
                  <c:v>9.8746518105849574</c:v>
                </c:pt>
                <c:pt idx="359">
                  <c:v>9.8861111111111111</c:v>
                </c:pt>
                <c:pt idx="360">
                  <c:v>9.8947368421052637</c:v>
                </c:pt>
                <c:pt idx="361">
                  <c:v>9.9005524861878449</c:v>
                </c:pt>
                <c:pt idx="362">
                  <c:v>9.9035812672176302</c:v>
                </c:pt>
                <c:pt idx="363">
                  <c:v>9.9120879120879124</c:v>
                </c:pt>
                <c:pt idx="364">
                  <c:v>9.9041095890410951</c:v>
                </c:pt>
                <c:pt idx="365">
                  <c:v>9.9125683060109289</c:v>
                </c:pt>
                <c:pt idx="366">
                  <c:v>9.8991825613079012</c:v>
                </c:pt>
                <c:pt idx="367">
                  <c:v>9.9021739130434785</c:v>
                </c:pt>
                <c:pt idx="368">
                  <c:v>9.8888888888888893</c:v>
                </c:pt>
                <c:pt idx="369">
                  <c:v>9.8837837837837839</c:v>
                </c:pt>
                <c:pt idx="370">
                  <c:v>9.8975741239892177</c:v>
                </c:pt>
                <c:pt idx="371">
                  <c:v>9.9166666666666661</c:v>
                </c:pt>
                <c:pt idx="372">
                  <c:v>9.9195710455764079</c:v>
                </c:pt>
                <c:pt idx="373">
                  <c:v>9.9197860962566846</c:v>
                </c:pt>
                <c:pt idx="374">
                  <c:v>9.92</c:v>
                </c:pt>
                <c:pt idx="375">
                  <c:v>9.9335106382978715</c:v>
                </c:pt>
                <c:pt idx="376">
                  <c:v>9.9257294429708232</c:v>
                </c:pt>
                <c:pt idx="377">
                  <c:v>9.9259259259259256</c:v>
                </c:pt>
                <c:pt idx="378">
                  <c:v>9.9287598944591036</c:v>
                </c:pt>
                <c:pt idx="379">
                  <c:v>9.9236842105263161</c:v>
                </c:pt>
                <c:pt idx="380">
                  <c:v>9.9186351706036753</c:v>
                </c:pt>
                <c:pt idx="381">
                  <c:v>9.9188481675392666</c:v>
                </c:pt>
                <c:pt idx="382">
                  <c:v>9.9216710182767631</c:v>
                </c:pt>
                <c:pt idx="383">
                  <c:v>9.9270833333333339</c:v>
                </c:pt>
                <c:pt idx="384">
                  <c:v>9.9428571428571431</c:v>
                </c:pt>
                <c:pt idx="385">
                  <c:v>9.9481865284974091</c:v>
                </c:pt>
                <c:pt idx="386">
                  <c:v>9.9431524547803622</c:v>
                </c:pt>
                <c:pt idx="387">
                  <c:v>9.9355670103092777</c:v>
                </c:pt>
                <c:pt idx="388">
                  <c:v>9.9357326478149108</c:v>
                </c:pt>
                <c:pt idx="389">
                  <c:v>9.9333333333333336</c:v>
                </c:pt>
                <c:pt idx="390">
                  <c:v>9.9258312020460355</c:v>
                </c:pt>
                <c:pt idx="391">
                  <c:v>9.9158163265306118</c:v>
                </c:pt>
                <c:pt idx="392">
                  <c:v>9.9058524173027998</c:v>
                </c:pt>
                <c:pt idx="393">
                  <c:v>9.8984771573604053</c:v>
                </c:pt>
                <c:pt idx="394">
                  <c:v>9.8886075949367083</c:v>
                </c:pt>
                <c:pt idx="395">
                  <c:v>9.9040404040404049</c:v>
                </c:pt>
                <c:pt idx="396">
                  <c:v>9.9017632241813605</c:v>
                </c:pt>
                <c:pt idx="397">
                  <c:v>9.891959798994975</c:v>
                </c:pt>
                <c:pt idx="398">
                  <c:v>9.8847117794486223</c:v>
                </c:pt>
                <c:pt idx="399">
                  <c:v>9.8774999999999995</c:v>
                </c:pt>
                <c:pt idx="400">
                  <c:v>9.8827930174563594</c:v>
                </c:pt>
                <c:pt idx="401">
                  <c:v>9.8756218905472632</c:v>
                </c:pt>
                <c:pt idx="402">
                  <c:v>9.8833746898263026</c:v>
                </c:pt>
                <c:pt idx="403">
                  <c:v>9.8737623762376234</c:v>
                </c:pt>
                <c:pt idx="404">
                  <c:v>9.8839506172839506</c:v>
                </c:pt>
                <c:pt idx="405">
                  <c:v>9.8940886699507384</c:v>
                </c:pt>
                <c:pt idx="406">
                  <c:v>9.9017199017199022</c:v>
                </c:pt>
                <c:pt idx="407">
                  <c:v>9.8970588235294112</c:v>
                </c:pt>
                <c:pt idx="408">
                  <c:v>9.8973105134474331</c:v>
                </c:pt>
                <c:pt idx="409">
                  <c:v>9.9024390243902438</c:v>
                </c:pt>
                <c:pt idx="410">
                  <c:v>9.897810218978103</c:v>
                </c:pt>
                <c:pt idx="411">
                  <c:v>9.8907766990291268</c:v>
                </c:pt>
                <c:pt idx="412">
                  <c:v>9.8910411622276033</c:v>
                </c:pt>
                <c:pt idx="413">
                  <c:v>9.8913043478260878</c:v>
                </c:pt>
                <c:pt idx="414">
                  <c:v>9.8915662650602414</c:v>
                </c:pt>
                <c:pt idx="415">
                  <c:v>9.90625</c:v>
                </c:pt>
                <c:pt idx="416">
                  <c:v>9.9064748201438846</c:v>
                </c:pt>
                <c:pt idx="417">
                  <c:v>9.9162679425837315</c:v>
                </c:pt>
                <c:pt idx="418">
                  <c:v>9.9260143198090685</c:v>
                </c:pt>
                <c:pt idx="419">
                  <c:v>9.9214285714285708</c:v>
                </c:pt>
                <c:pt idx="420">
                  <c:v>9.912114014251781</c:v>
                </c:pt>
                <c:pt idx="421">
                  <c:v>9.9241706161137433</c:v>
                </c:pt>
                <c:pt idx="422">
                  <c:v>9.91725768321513</c:v>
                </c:pt>
                <c:pt idx="423">
                  <c:v>9.9316037735849054</c:v>
                </c:pt>
                <c:pt idx="424">
                  <c:v>9.9294117647058826</c:v>
                </c:pt>
                <c:pt idx="425">
                  <c:v>9.9389671361502341</c:v>
                </c:pt>
                <c:pt idx="426">
                  <c:v>9.9320843091334901</c:v>
                </c:pt>
                <c:pt idx="427">
                  <c:v>9.9228971962616814</c:v>
                </c:pt>
                <c:pt idx="428">
                  <c:v>9.9207459207459205</c:v>
                </c:pt>
                <c:pt idx="429">
                  <c:v>9.9139534883720923</c:v>
                </c:pt>
                <c:pt idx="430">
                  <c:v>9.9095127610208813</c:v>
                </c:pt>
                <c:pt idx="431">
                  <c:v>9.9097222222222214</c:v>
                </c:pt>
                <c:pt idx="432">
                  <c:v>9.9053117782909936</c:v>
                </c:pt>
                <c:pt idx="433">
                  <c:v>9.9009216589861744</c:v>
                </c:pt>
                <c:pt idx="434">
                  <c:v>9.894252873563218</c:v>
                </c:pt>
                <c:pt idx="435">
                  <c:v>9.887614678899082</c:v>
                </c:pt>
                <c:pt idx="436">
                  <c:v>9.8947368421052637</c:v>
                </c:pt>
                <c:pt idx="437">
                  <c:v>9.8904109589041092</c:v>
                </c:pt>
                <c:pt idx="438">
                  <c:v>9.8997722095671978</c:v>
                </c:pt>
                <c:pt idx="439">
                  <c:v>9.8909090909090907</c:v>
                </c:pt>
                <c:pt idx="440">
                  <c:v>9.9070294784580497</c:v>
                </c:pt>
                <c:pt idx="441">
                  <c:v>9.9117647058823533</c:v>
                </c:pt>
                <c:pt idx="442">
                  <c:v>9.9074492099322793</c:v>
                </c:pt>
                <c:pt idx="443">
                  <c:v>9.9076576576576585</c:v>
                </c:pt>
                <c:pt idx="444">
                  <c:v>9.9213483146067407</c:v>
                </c:pt>
                <c:pt idx="445">
                  <c:v>9.9192825112107617</c:v>
                </c:pt>
                <c:pt idx="446">
                  <c:v>9.9149888143176739</c:v>
                </c:pt>
                <c:pt idx="447">
                  <c:v>9.9040178571428577</c:v>
                </c:pt>
                <c:pt idx="448">
                  <c:v>9.8953229398663698</c:v>
                </c:pt>
                <c:pt idx="449">
                  <c:v>9.8911111111111119</c:v>
                </c:pt>
                <c:pt idx="450">
                  <c:v>9.8957871396895793</c:v>
                </c:pt>
                <c:pt idx="451">
                  <c:v>9.8982300884955752</c:v>
                </c:pt>
                <c:pt idx="452">
                  <c:v>9.8984547461368653</c:v>
                </c:pt>
                <c:pt idx="453">
                  <c:v>9.9008810572687231</c:v>
                </c:pt>
                <c:pt idx="454">
                  <c:v>9.9010989010989015</c:v>
                </c:pt>
                <c:pt idx="455">
                  <c:v>9.9122807017543852</c:v>
                </c:pt>
                <c:pt idx="456">
                  <c:v>9.9059080962800881</c:v>
                </c:pt>
                <c:pt idx="457">
                  <c:v>9.893013100436681</c:v>
                </c:pt>
                <c:pt idx="458">
                  <c:v>9.8932461873638342</c:v>
                </c:pt>
                <c:pt idx="459">
                  <c:v>9.8869565217391298</c:v>
                </c:pt>
                <c:pt idx="460">
                  <c:v>9.8937093275488071</c:v>
                </c:pt>
                <c:pt idx="461">
                  <c:v>9.887445887445887</c:v>
                </c:pt>
                <c:pt idx="462">
                  <c:v>9.8984881209503239</c:v>
                </c:pt>
                <c:pt idx="463">
                  <c:v>9.9051724137931032</c:v>
                </c:pt>
                <c:pt idx="464">
                  <c:v>9.9032258064516121</c:v>
                </c:pt>
                <c:pt idx="465">
                  <c:v>9.9055793991416312</c:v>
                </c:pt>
                <c:pt idx="466">
                  <c:v>9.8993576017130618</c:v>
                </c:pt>
                <c:pt idx="467">
                  <c:v>9.9017094017094021</c:v>
                </c:pt>
                <c:pt idx="468">
                  <c:v>9.9040511727078897</c:v>
                </c:pt>
                <c:pt idx="469">
                  <c:v>9.9063829787234035</c:v>
                </c:pt>
                <c:pt idx="470">
                  <c:v>9.9171974522292992</c:v>
                </c:pt>
                <c:pt idx="471">
                  <c:v>9.9110169491525415</c:v>
                </c:pt>
                <c:pt idx="472">
                  <c:v>9.9048625792811844</c:v>
                </c:pt>
                <c:pt idx="473">
                  <c:v>9.8987341772151893</c:v>
                </c:pt>
                <c:pt idx="474">
                  <c:v>9.892631578947368</c:v>
                </c:pt>
                <c:pt idx="475">
                  <c:v>9.8907563025210088</c:v>
                </c:pt>
                <c:pt idx="476">
                  <c:v>9.884696016771489</c:v>
                </c:pt>
                <c:pt idx="477">
                  <c:v>9.8933054393305433</c:v>
                </c:pt>
                <c:pt idx="478">
                  <c:v>9.903966597077245</c:v>
                </c:pt>
                <c:pt idx="479">
                  <c:v>9.9020833333333336</c:v>
                </c:pt>
                <c:pt idx="480">
                  <c:v>9.9002079002079011</c:v>
                </c:pt>
                <c:pt idx="481">
                  <c:v>9.9004149377593365</c:v>
                </c:pt>
                <c:pt idx="482">
                  <c:v>9.908902691511388</c:v>
                </c:pt>
                <c:pt idx="483">
                  <c:v>9.8987603305785132</c:v>
                </c:pt>
                <c:pt idx="484">
                  <c:v>9.9113402061855673</c:v>
                </c:pt>
                <c:pt idx="485">
                  <c:v>9.923868312757202</c:v>
                </c:pt>
                <c:pt idx="486">
                  <c:v>9.9158110882956887</c:v>
                </c:pt>
                <c:pt idx="487">
                  <c:v>9.9180327868852451</c:v>
                </c:pt>
                <c:pt idx="488">
                  <c:v>9.9141104294478524</c:v>
                </c:pt>
                <c:pt idx="489">
                  <c:v>9.9040816326530621</c:v>
                </c:pt>
                <c:pt idx="490">
                  <c:v>9.9042769857433814</c:v>
                </c:pt>
                <c:pt idx="491">
                  <c:v>9.9126016260162597</c:v>
                </c:pt>
                <c:pt idx="492">
                  <c:v>9.9066937119675451</c:v>
                </c:pt>
                <c:pt idx="493">
                  <c:v>9.9129554655870447</c:v>
                </c:pt>
                <c:pt idx="494">
                  <c:v>9.9111111111111114</c:v>
                </c:pt>
                <c:pt idx="495">
                  <c:v>9.9072580645161299</c:v>
                </c:pt>
                <c:pt idx="496">
                  <c:v>9.9114688128772634</c:v>
                </c:pt>
                <c:pt idx="497">
                  <c:v>9.9096385542168672</c:v>
                </c:pt>
                <c:pt idx="498">
                  <c:v>9.9238476953907817</c:v>
                </c:pt>
                <c:pt idx="499">
                  <c:v>9.9359999999999999</c:v>
                </c:pt>
                <c:pt idx="500">
                  <c:v>9.952095808383234</c:v>
                </c:pt>
                <c:pt idx="501">
                  <c:v>9.9482071713147402</c:v>
                </c:pt>
                <c:pt idx="502">
                  <c:v>9.9383697813121277</c:v>
                </c:pt>
                <c:pt idx="503">
                  <c:v>9.9305555555555554</c:v>
                </c:pt>
                <c:pt idx="504">
                  <c:v>9.9306930693069315</c:v>
                </c:pt>
                <c:pt idx="505">
                  <c:v>9.9268774703557305</c:v>
                </c:pt>
                <c:pt idx="506">
                  <c:v>9.9408284023668632</c:v>
                </c:pt>
                <c:pt idx="507">
                  <c:v>9.9389763779527556</c:v>
                </c:pt>
                <c:pt idx="508">
                  <c:v>9.9430255402750483</c:v>
                </c:pt>
                <c:pt idx="509">
                  <c:v>9.9529411764705884</c:v>
                </c:pt>
                <c:pt idx="510">
                  <c:v>9.9510763209393343</c:v>
                </c:pt>
                <c:pt idx="511">
                  <c:v>9.95703125</c:v>
                </c:pt>
                <c:pt idx="512">
                  <c:v>9.9434697855750489</c:v>
                </c:pt>
                <c:pt idx="513">
                  <c:v>9.9416342412451364</c:v>
                </c:pt>
                <c:pt idx="514">
                  <c:v>9.9456310679611644</c:v>
                </c:pt>
                <c:pt idx="515">
                  <c:v>9.9437984496124034</c:v>
                </c:pt>
                <c:pt idx="516">
                  <c:v>9.9439071566731148</c:v>
                </c:pt>
                <c:pt idx="517">
                  <c:v>9.9362934362934361</c:v>
                </c:pt>
                <c:pt idx="518">
                  <c:v>9.9344894026974959</c:v>
                </c:pt>
                <c:pt idx="519">
                  <c:v>9.944230769230769</c:v>
                </c:pt>
                <c:pt idx="520">
                  <c:v>9.9500959692898281</c:v>
                </c:pt>
                <c:pt idx="521">
                  <c:v>9.9559386973180075</c:v>
                </c:pt>
                <c:pt idx="522">
                  <c:v>9.9617590822179736</c:v>
                </c:pt>
                <c:pt idx="523">
                  <c:v>9.9561068702290072</c:v>
                </c:pt>
                <c:pt idx="524">
                  <c:v>9.9504761904761914</c:v>
                </c:pt>
                <c:pt idx="525">
                  <c:v>9.9524714828897345</c:v>
                </c:pt>
                <c:pt idx="526">
                  <c:v>9.9487666034155602</c:v>
                </c:pt>
                <c:pt idx="527">
                  <c:v>9.9488636363636367</c:v>
                </c:pt>
                <c:pt idx="528">
                  <c:v>9.9470699432892253</c:v>
                </c:pt>
                <c:pt idx="529">
                  <c:v>9.9433962264150946</c:v>
                </c:pt>
                <c:pt idx="530">
                  <c:v>9.9397363465160069</c:v>
                </c:pt>
                <c:pt idx="531">
                  <c:v>9.9511278195488728</c:v>
                </c:pt>
                <c:pt idx="532">
                  <c:v>9.9474671669793615</c:v>
                </c:pt>
                <c:pt idx="533">
                  <c:v>9.9475655430711605</c:v>
                </c:pt>
                <c:pt idx="534">
                  <c:v>9.9457943925233643</c:v>
                </c:pt>
                <c:pt idx="535">
                  <c:v>9.9552238805970141</c:v>
                </c:pt>
                <c:pt idx="536">
                  <c:v>9.9590316573556805</c:v>
                </c:pt>
                <c:pt idx="537">
                  <c:v>9.9572490706319705</c:v>
                </c:pt>
                <c:pt idx="538">
                  <c:v>9.9499072356215219</c:v>
                </c:pt>
                <c:pt idx="539">
                  <c:v>9.9555555555555557</c:v>
                </c:pt>
                <c:pt idx="540">
                  <c:v>9.9500924214417736</c:v>
                </c:pt>
                <c:pt idx="541">
                  <c:v>9.9520295202952038</c:v>
                </c:pt>
                <c:pt idx="542">
                  <c:v>9.9502762430939224</c:v>
                </c:pt>
                <c:pt idx="543">
                  <c:v>9.9577205882352935</c:v>
                </c:pt>
                <c:pt idx="544">
                  <c:v>9.9688073394495405</c:v>
                </c:pt>
                <c:pt idx="545">
                  <c:v>9.9652014652014653</c:v>
                </c:pt>
                <c:pt idx="546">
                  <c:v>9.9616087751371118</c:v>
                </c:pt>
                <c:pt idx="547">
                  <c:v>9.9580291970802914</c:v>
                </c:pt>
                <c:pt idx="548">
                  <c:v>9.9562841530054644</c:v>
                </c:pt>
                <c:pt idx="549">
                  <c:v>9.9581818181818189</c:v>
                </c:pt>
                <c:pt idx="550">
                  <c:v>9.9709618874773138</c:v>
                </c:pt>
                <c:pt idx="551">
                  <c:v>9.9637681159420293</c:v>
                </c:pt>
                <c:pt idx="552">
                  <c:v>9.9656419529837255</c:v>
                </c:pt>
                <c:pt idx="553">
                  <c:v>9.9638989169675085</c:v>
                </c:pt>
                <c:pt idx="554">
                  <c:v>9.9567567567567572</c:v>
                </c:pt>
                <c:pt idx="555">
                  <c:v>9.9604316546762597</c:v>
                </c:pt>
                <c:pt idx="556">
                  <c:v>9.9569120287253146</c:v>
                </c:pt>
                <c:pt idx="557">
                  <c:v>9.9551971326164868</c:v>
                </c:pt>
                <c:pt idx="558">
                  <c:v>9.9552772808586756</c:v>
                </c:pt>
                <c:pt idx="559">
                  <c:v>9.9589285714285722</c:v>
                </c:pt>
                <c:pt idx="560">
                  <c:v>9.9607843137254903</c:v>
                </c:pt>
                <c:pt idx="561">
                  <c:v>9.9537366548042705</c:v>
                </c:pt>
                <c:pt idx="562">
                  <c:v>9.9520426287744232</c:v>
                </c:pt>
                <c:pt idx="563">
                  <c:v>9.9468085106382986</c:v>
                </c:pt>
                <c:pt idx="564">
                  <c:v>9.946902654867257</c:v>
                </c:pt>
                <c:pt idx="565">
                  <c:v>9.9505300353356887</c:v>
                </c:pt>
                <c:pt idx="566">
                  <c:v>9.9523809523809526</c:v>
                </c:pt>
                <c:pt idx="567">
                  <c:v>9.966549295774648</c:v>
                </c:pt>
                <c:pt idx="568">
                  <c:v>9.9648506151142353</c:v>
                </c:pt>
                <c:pt idx="569">
                  <c:v>9.9666666666666668</c:v>
                </c:pt>
                <c:pt idx="570">
                  <c:v>9.9649737302977233</c:v>
                </c:pt>
                <c:pt idx="571">
                  <c:v>9.95979020979021</c:v>
                </c:pt>
                <c:pt idx="572">
                  <c:v>9.9546247818499136</c:v>
                </c:pt>
                <c:pt idx="573">
                  <c:v>9.952961672473867</c:v>
                </c:pt>
                <c:pt idx="574">
                  <c:v>9.9634782608695645</c:v>
                </c:pt>
                <c:pt idx="575">
                  <c:v>9.9704861111111107</c:v>
                </c:pt>
                <c:pt idx="576">
                  <c:v>9.9757365684575383</c:v>
                </c:pt>
                <c:pt idx="577">
                  <c:v>9.9809688581314884</c:v>
                </c:pt>
                <c:pt idx="578">
                  <c:v>9.9827288428324703</c:v>
                </c:pt>
                <c:pt idx="579">
                  <c:v>9.9913793103448274</c:v>
                </c:pt>
                <c:pt idx="580">
                  <c:v>9.9879518072289155</c:v>
                </c:pt>
                <c:pt idx="581">
                  <c:v>9.9828178694158076</c:v>
                </c:pt>
                <c:pt idx="582">
                  <c:v>9.9794168096054889</c:v>
                </c:pt>
                <c:pt idx="583">
                  <c:v>9.9828767123287676</c:v>
                </c:pt>
                <c:pt idx="584">
                  <c:v>9.9794871794871796</c:v>
                </c:pt>
                <c:pt idx="585">
                  <c:v>9.9778156996587022</c:v>
                </c:pt>
                <c:pt idx="586">
                  <c:v>9.9846678023850082</c:v>
                </c:pt>
                <c:pt idx="587">
                  <c:v>9.9812925170068034</c:v>
                </c:pt>
                <c:pt idx="588">
                  <c:v>9.977928692699491</c:v>
                </c:pt>
                <c:pt idx="589">
                  <c:v>9.9762711864406786</c:v>
                </c:pt>
                <c:pt idx="590">
                  <c:v>9.9729272419627755</c:v>
                </c:pt>
                <c:pt idx="591">
                  <c:v>9.9662162162162158</c:v>
                </c:pt>
                <c:pt idx="592">
                  <c:v>9.9629005059021924</c:v>
                </c:pt>
                <c:pt idx="593">
                  <c:v>9.9696969696969688</c:v>
                </c:pt>
                <c:pt idx="594">
                  <c:v>9.9630252100840337</c:v>
                </c:pt>
                <c:pt idx="595">
                  <c:v>9.9681208053691268</c:v>
                </c:pt>
                <c:pt idx="596">
                  <c:v>9.9681742043551083</c:v>
                </c:pt>
                <c:pt idx="597">
                  <c:v>9.9698996655518393</c:v>
                </c:pt>
                <c:pt idx="598">
                  <c:v>9.973288814691152</c:v>
                </c:pt>
                <c:pt idx="599">
                  <c:v>9.9716666666666658</c:v>
                </c:pt>
                <c:pt idx="600">
                  <c:v>9.9717138103161389</c:v>
                </c:pt>
                <c:pt idx="601">
                  <c:v>9.9700996677740861</c:v>
                </c:pt>
                <c:pt idx="602">
                  <c:v>9.9651741293532332</c:v>
                </c:pt>
                <c:pt idx="603">
                  <c:v>9.9668874172185422</c:v>
                </c:pt>
                <c:pt idx="604">
                  <c:v>9.9652892561983464</c:v>
                </c:pt>
                <c:pt idx="605">
                  <c:v>9.9669966996699664</c:v>
                </c:pt>
                <c:pt idx="606">
                  <c:v>9.9785831960461291</c:v>
                </c:pt>
                <c:pt idx="607">
                  <c:v>9.9753289473684212</c:v>
                </c:pt>
                <c:pt idx="608">
                  <c:v>9.9885057471264371</c:v>
                </c:pt>
                <c:pt idx="609">
                  <c:v>9.9852459016393436</c:v>
                </c:pt>
                <c:pt idx="610">
                  <c:v>9.9885433715220948</c:v>
                </c:pt>
                <c:pt idx="611">
                  <c:v>9.985294117647058</c:v>
                </c:pt>
                <c:pt idx="612">
                  <c:v>9.9951060358890693</c:v>
                </c:pt>
                <c:pt idx="613">
                  <c:v>9.9918566775244297</c:v>
                </c:pt>
                <c:pt idx="614">
                  <c:v>9.9934959349593502</c:v>
                </c:pt>
                <c:pt idx="615">
                  <c:v>9.9902597402597397</c:v>
                </c:pt>
                <c:pt idx="616">
                  <c:v>9.9918962722852509</c:v>
                </c:pt>
                <c:pt idx="617">
                  <c:v>9.9870550161812304</c:v>
                </c:pt>
                <c:pt idx="618">
                  <c:v>9.9806138933764128</c:v>
                </c:pt>
                <c:pt idx="619">
                  <c:v>9.9822580645161292</c:v>
                </c:pt>
                <c:pt idx="620">
                  <c:v>9.9758454106280201</c:v>
                </c:pt>
                <c:pt idx="621">
                  <c:v>9.9774919614147901</c:v>
                </c:pt>
                <c:pt idx="622">
                  <c:v>9.9855537720706256</c:v>
                </c:pt>
                <c:pt idx="623">
                  <c:v>9.9823717948717956</c:v>
                </c:pt>
                <c:pt idx="624">
                  <c:v>9.9776000000000007</c:v>
                </c:pt>
                <c:pt idx="625">
                  <c:v>9.9696485623003195</c:v>
                </c:pt>
                <c:pt idx="626">
                  <c:v>9.9681020733652321</c:v>
                </c:pt>
                <c:pt idx="627">
                  <c:v>9.9649681528662413</c:v>
                </c:pt>
                <c:pt idx="628">
                  <c:v>9.9666136724960257</c:v>
                </c:pt>
                <c:pt idx="629">
                  <c:v>9.9761904761904763</c:v>
                </c:pt>
                <c:pt idx="630">
                  <c:v>9.9762282091917598</c:v>
                </c:pt>
                <c:pt idx="631">
                  <c:v>9.9794303797468356</c:v>
                </c:pt>
                <c:pt idx="632">
                  <c:v>9.9810426540284354</c:v>
                </c:pt>
                <c:pt idx="633">
                  <c:v>9.9794952681388018</c:v>
                </c:pt>
                <c:pt idx="634">
                  <c:v>9.9874015748031493</c:v>
                </c:pt>
                <c:pt idx="635">
                  <c:v>9.9858490566037741</c:v>
                </c:pt>
                <c:pt idx="636">
                  <c:v>9.9827315541601251</c:v>
                </c:pt>
                <c:pt idx="637">
                  <c:v>9.9811912225705335</c:v>
                </c:pt>
                <c:pt idx="638">
                  <c:v>9.9890453834115807</c:v>
                </c:pt>
                <c:pt idx="639">
                  <c:v>9.9859375000000004</c:v>
                </c:pt>
                <c:pt idx="640">
                  <c:v>9.9843993759750393</c:v>
                </c:pt>
                <c:pt idx="641">
                  <c:v>9.9797507788162001</c:v>
                </c:pt>
                <c:pt idx="642">
                  <c:v>9.9875583203732496</c:v>
                </c:pt>
                <c:pt idx="643">
                  <c:v>9.9860248447204967</c:v>
                </c:pt>
                <c:pt idx="644">
                  <c:v>9.9844961240310077</c:v>
                </c:pt>
                <c:pt idx="645">
                  <c:v>9.9829721362229105</c:v>
                </c:pt>
                <c:pt idx="646">
                  <c:v>9.9829984544049459</c:v>
                </c:pt>
                <c:pt idx="647">
                  <c:v>9.9799382716049383</c:v>
                </c:pt>
                <c:pt idx="648">
                  <c:v>9.9845916795069343</c:v>
                </c:pt>
                <c:pt idx="649">
                  <c:v>9.9784615384615378</c:v>
                </c:pt>
                <c:pt idx="650">
                  <c:v>9.9754224270353298</c:v>
                </c:pt>
                <c:pt idx="651">
                  <c:v>9.9739263803680984</c:v>
                </c:pt>
                <c:pt idx="652">
                  <c:v>9.9785604900459415</c:v>
                </c:pt>
                <c:pt idx="653">
                  <c:v>9.977064220183486</c:v>
                </c:pt>
                <c:pt idx="654">
                  <c:v>9.9801526717557252</c:v>
                </c:pt>
                <c:pt idx="655">
                  <c:v>9.9832317073170724</c:v>
                </c:pt>
                <c:pt idx="656">
                  <c:v>9.9893455098934556</c:v>
                </c:pt>
                <c:pt idx="657">
                  <c:v>9.9863221884498472</c:v>
                </c:pt>
                <c:pt idx="658">
                  <c:v>9.9924127465857353</c:v>
                </c:pt>
                <c:pt idx="659">
                  <c:v>9.9969696969696962</c:v>
                </c:pt>
                <c:pt idx="660">
                  <c:v>9.9939485627836611</c:v>
                </c:pt>
                <c:pt idx="661">
                  <c:v>10.004531722054381</c:v>
                </c:pt>
                <c:pt idx="662">
                  <c:v>10.003016591251885</c:v>
                </c:pt>
                <c:pt idx="663">
                  <c:v>10.004518072289157</c:v>
                </c:pt>
                <c:pt idx="664">
                  <c:v>10.001503759398496</c:v>
                </c:pt>
                <c:pt idx="665">
                  <c:v>10.007507507507508</c:v>
                </c:pt>
                <c:pt idx="666">
                  <c:v>10.004497751124438</c:v>
                </c:pt>
                <c:pt idx="667">
                  <c:v>9.9985029940119752</c:v>
                </c:pt>
                <c:pt idx="668">
                  <c:v>9.9970104633781762</c:v>
                </c:pt>
                <c:pt idx="669">
                  <c:v>9.9955223880597011</c:v>
                </c:pt>
                <c:pt idx="670">
                  <c:v>9.9955290611028325</c:v>
                </c:pt>
                <c:pt idx="671">
                  <c:v>9.9940476190476186</c:v>
                </c:pt>
                <c:pt idx="672">
                  <c:v>9.9895988112927192</c:v>
                </c:pt>
                <c:pt idx="673">
                  <c:v>9.9851632047477743</c:v>
                </c:pt>
                <c:pt idx="674">
                  <c:v>9.9940740740740743</c:v>
                </c:pt>
                <c:pt idx="675">
                  <c:v>10.004437869822485</c:v>
                </c:pt>
                <c:pt idx="676">
                  <c:v>10.002954209748893</c:v>
                </c:pt>
                <c:pt idx="677">
                  <c:v>10.007374631268437</c:v>
                </c:pt>
                <c:pt idx="678">
                  <c:v>10.002945508100147</c:v>
                </c:pt>
                <c:pt idx="679">
                  <c:v>10.011764705882353</c:v>
                </c:pt>
                <c:pt idx="680">
                  <c:v>10.008810572687224</c:v>
                </c:pt>
                <c:pt idx="681">
                  <c:v>10.014662756598241</c:v>
                </c:pt>
                <c:pt idx="682">
                  <c:v>10.019033674963397</c:v>
                </c:pt>
                <c:pt idx="683">
                  <c:v>10.019005847953217</c:v>
                </c:pt>
                <c:pt idx="684">
                  <c:v>10.017518248175183</c:v>
                </c:pt>
                <c:pt idx="685">
                  <c:v>10.011661807580175</c:v>
                </c:pt>
                <c:pt idx="686">
                  <c:v>10.018922852983989</c:v>
                </c:pt>
                <c:pt idx="687">
                  <c:v>10.017441860465116</c:v>
                </c:pt>
                <c:pt idx="688">
                  <c:v>10.017416545718433</c:v>
                </c:pt>
                <c:pt idx="689">
                  <c:v>10.026086956521739</c:v>
                </c:pt>
                <c:pt idx="690">
                  <c:v>10.028943560057888</c:v>
                </c:pt>
                <c:pt idx="691">
                  <c:v>10.026011560693641</c:v>
                </c:pt>
                <c:pt idx="692">
                  <c:v>10.031746031746032</c:v>
                </c:pt>
                <c:pt idx="693">
                  <c:v>10.037463976945245</c:v>
                </c:pt>
                <c:pt idx="694">
                  <c:v>10.031654676258993</c:v>
                </c:pt>
                <c:pt idx="695">
                  <c:v>10.024425287356323</c:v>
                </c:pt>
                <c:pt idx="696">
                  <c:v>10.024390243902438</c:v>
                </c:pt>
                <c:pt idx="697">
                  <c:v>10.015759312320917</c:v>
                </c:pt>
                <c:pt idx="698">
                  <c:v>10.01859799713877</c:v>
                </c:pt>
                <c:pt idx="699">
                  <c:v>10.021428571428572</c:v>
                </c:pt>
                <c:pt idx="700">
                  <c:v>10.021398002853067</c:v>
                </c:pt>
                <c:pt idx="701">
                  <c:v>10.032763532763532</c:v>
                </c:pt>
                <c:pt idx="702">
                  <c:v>10.029871977240399</c:v>
                </c:pt>
                <c:pt idx="703">
                  <c:v>10.032670454545455</c:v>
                </c:pt>
                <c:pt idx="704">
                  <c:v>10.028368794326241</c:v>
                </c:pt>
                <c:pt idx="705">
                  <c:v>10.025495750708215</c:v>
                </c:pt>
                <c:pt idx="706">
                  <c:v>10.024045261669023</c:v>
                </c:pt>
                <c:pt idx="707">
                  <c:v>10.025423728813559</c:v>
                </c:pt>
                <c:pt idx="708">
                  <c:v>10.025387870239774</c:v>
                </c:pt>
                <c:pt idx="709">
                  <c:v>10.028169014084508</c:v>
                </c:pt>
                <c:pt idx="710">
                  <c:v>10.036568213783404</c:v>
                </c:pt>
                <c:pt idx="711">
                  <c:v>10.040730337078651</c:v>
                </c:pt>
                <c:pt idx="712">
                  <c:v>10.044880785413746</c:v>
                </c:pt>
                <c:pt idx="713">
                  <c:v>10.043417366946779</c:v>
                </c:pt>
                <c:pt idx="714">
                  <c:v>10.047552447552448</c:v>
                </c:pt>
                <c:pt idx="715">
                  <c:v>10.054469273743017</c:v>
                </c:pt>
                <c:pt idx="716">
                  <c:v>10.055788005578801</c:v>
                </c:pt>
                <c:pt idx="717">
                  <c:v>10.052924791086351</c:v>
                </c:pt>
                <c:pt idx="718">
                  <c:v>10.052851182197497</c:v>
                </c:pt>
                <c:pt idx="719">
                  <c:v>10.059722222222222</c:v>
                </c:pt>
                <c:pt idx="720">
                  <c:v>10.058252427184467</c:v>
                </c:pt>
                <c:pt idx="721">
                  <c:v>10.051246537396121</c:v>
                </c:pt>
                <c:pt idx="722">
                  <c:v>10.058091286307054</c:v>
                </c:pt>
                <c:pt idx="723">
                  <c:v>10.063535911602211</c:v>
                </c:pt>
                <c:pt idx="724">
                  <c:v>10.056551724137931</c:v>
                </c:pt>
                <c:pt idx="725">
                  <c:v>10.061983471074381</c:v>
                </c:pt>
                <c:pt idx="726">
                  <c:v>10.059147180192571</c:v>
                </c:pt>
                <c:pt idx="727">
                  <c:v>10.059065934065934</c:v>
                </c:pt>
                <c:pt idx="728">
                  <c:v>10.053497942386832</c:v>
                </c:pt>
                <c:pt idx="729">
                  <c:v>10.053424657534247</c:v>
                </c:pt>
                <c:pt idx="730">
                  <c:v>10.060191518467851</c:v>
                </c:pt>
                <c:pt idx="731">
                  <c:v>10.065573770491802</c:v>
                </c:pt>
                <c:pt idx="732">
                  <c:v>10.065484311050477</c:v>
                </c:pt>
                <c:pt idx="733">
                  <c:v>10.061307901907357</c:v>
                </c:pt>
                <c:pt idx="734">
                  <c:v>10.055782312925171</c:v>
                </c:pt>
                <c:pt idx="735">
                  <c:v>10.058423913043478</c:v>
                </c:pt>
                <c:pt idx="736">
                  <c:v>10.050203527815468</c:v>
                </c:pt>
                <c:pt idx="737">
                  <c:v>10.058265582655826</c:v>
                </c:pt>
                <c:pt idx="738">
                  <c:v>10.056833558863328</c:v>
                </c:pt>
                <c:pt idx="739">
                  <c:v>10.059459459459459</c:v>
                </c:pt>
                <c:pt idx="740">
                  <c:v>10.062078272604589</c:v>
                </c:pt>
                <c:pt idx="741">
                  <c:v>10.068733153638814</c:v>
                </c:pt>
                <c:pt idx="742">
                  <c:v>10.065948855989232</c:v>
                </c:pt>
                <c:pt idx="743">
                  <c:v>10.073924731182796</c:v>
                </c:pt>
                <c:pt idx="744">
                  <c:v>10.06979865771812</c:v>
                </c:pt>
                <c:pt idx="745">
                  <c:v>10.07372654155496</c:v>
                </c:pt>
                <c:pt idx="746">
                  <c:v>10.069611780455155</c:v>
                </c:pt>
                <c:pt idx="747">
                  <c:v>10.068181818181818</c:v>
                </c:pt>
                <c:pt idx="748">
                  <c:v>10.072096128170895</c:v>
                </c:pt>
                <c:pt idx="749">
                  <c:v>10.066666666666666</c:v>
                </c:pt>
                <c:pt idx="750">
                  <c:v>10.063914780292944</c:v>
                </c:pt>
                <c:pt idx="751">
                  <c:v>10.069148936170214</c:v>
                </c:pt>
                <c:pt idx="752">
                  <c:v>10.077025232403718</c:v>
                </c:pt>
                <c:pt idx="753">
                  <c:v>10.075596816976127</c:v>
                </c:pt>
                <c:pt idx="754">
                  <c:v>10.068874172185431</c:v>
                </c:pt>
                <c:pt idx="755">
                  <c:v>10.068783068783068</c:v>
                </c:pt>
                <c:pt idx="756">
                  <c:v>10.07001321003963</c:v>
                </c:pt>
                <c:pt idx="757">
                  <c:v>10.067282321899736</c:v>
                </c:pt>
                <c:pt idx="758">
                  <c:v>10.061923583662715</c:v>
                </c:pt>
                <c:pt idx="759">
                  <c:v>10.057894736842105</c:v>
                </c:pt>
                <c:pt idx="760">
                  <c:v>10.061760840998685</c:v>
                </c:pt>
                <c:pt idx="761">
                  <c:v>10.060367454068242</c:v>
                </c:pt>
                <c:pt idx="762">
                  <c:v>10.068152031454783</c:v>
                </c:pt>
                <c:pt idx="763">
                  <c:v>10.06806282722513</c:v>
                </c:pt>
                <c:pt idx="764">
                  <c:v>10.06797385620915</c:v>
                </c:pt>
                <c:pt idx="765">
                  <c:v>10.074412532637076</c:v>
                </c:pt>
                <c:pt idx="766">
                  <c:v>10.071707953063886</c:v>
                </c:pt>
                <c:pt idx="767">
                  <c:v>10.072916666666666</c:v>
                </c:pt>
                <c:pt idx="768">
                  <c:v>10.081924577373211</c:v>
                </c:pt>
                <c:pt idx="769">
                  <c:v>10.07922077922078</c:v>
                </c:pt>
                <c:pt idx="770">
                  <c:v>10.077821011673151</c:v>
                </c:pt>
                <c:pt idx="771">
                  <c:v>10.080310880829016</c:v>
                </c:pt>
                <c:pt idx="772">
                  <c:v>10.086675291073739</c:v>
                </c:pt>
                <c:pt idx="773">
                  <c:v>10.08656330749354</c:v>
                </c:pt>
                <c:pt idx="774">
                  <c:v>10.08258064516129</c:v>
                </c:pt>
                <c:pt idx="775">
                  <c:v>10.077319587628866</c:v>
                </c:pt>
                <c:pt idx="776">
                  <c:v>10.075933075933076</c:v>
                </c:pt>
                <c:pt idx="777">
                  <c:v>10.074550128534705</c:v>
                </c:pt>
                <c:pt idx="778">
                  <c:v>10.069319640564826</c:v>
                </c:pt>
                <c:pt idx="779">
                  <c:v>10.067948717948719</c:v>
                </c:pt>
                <c:pt idx="780">
                  <c:v>10.064020486555698</c:v>
                </c:pt>
                <c:pt idx="781">
                  <c:v>10.063938618925832</c:v>
                </c:pt>
                <c:pt idx="782">
                  <c:v>10.065134099616857</c:v>
                </c:pt>
                <c:pt idx="783">
                  <c:v>10.071428571428571</c:v>
                </c:pt>
                <c:pt idx="784">
                  <c:v>10.076433121019109</c:v>
                </c:pt>
                <c:pt idx="785">
                  <c:v>10.073791348600508</c:v>
                </c:pt>
                <c:pt idx="786">
                  <c:v>10.071156289707751</c:v>
                </c:pt>
                <c:pt idx="787">
                  <c:v>10.07741116751269</c:v>
                </c:pt>
                <c:pt idx="788">
                  <c:v>10.083650190114069</c:v>
                </c:pt>
                <c:pt idx="789">
                  <c:v>10.09113924050633</c:v>
                </c:pt>
                <c:pt idx="790">
                  <c:v>10.091024020227559</c:v>
                </c:pt>
                <c:pt idx="791">
                  <c:v>10.099747474747474</c:v>
                </c:pt>
                <c:pt idx="792">
                  <c:v>10.102143757881462</c:v>
                </c:pt>
                <c:pt idx="793">
                  <c:v>10.102015113350125</c:v>
                </c:pt>
                <c:pt idx="794">
                  <c:v>10.101886792452831</c:v>
                </c:pt>
                <c:pt idx="795">
                  <c:v>10.106783919597991</c:v>
                </c:pt>
                <c:pt idx="796">
                  <c:v>10.102885821831869</c:v>
                </c:pt>
                <c:pt idx="797">
                  <c:v>10.100250626566416</c:v>
                </c:pt>
                <c:pt idx="798">
                  <c:v>10.100125156445557</c:v>
                </c:pt>
                <c:pt idx="799">
                  <c:v>10.105</c:v>
                </c:pt>
                <c:pt idx="800">
                  <c:v>10.102372034956305</c:v>
                </c:pt>
                <c:pt idx="801">
                  <c:v>10.108478802992519</c:v>
                </c:pt>
                <c:pt idx="802">
                  <c:v>10.108343711083437</c:v>
                </c:pt>
                <c:pt idx="803">
                  <c:v>10.104477611940299</c:v>
                </c:pt>
                <c:pt idx="804">
                  <c:v>10.110559006211179</c:v>
                </c:pt>
                <c:pt idx="805">
                  <c:v>10.105459057071961</c:v>
                </c:pt>
                <c:pt idx="806">
                  <c:v>10.110285006195786</c:v>
                </c:pt>
                <c:pt idx="807">
                  <c:v>10.108910891089108</c:v>
                </c:pt>
                <c:pt idx="808">
                  <c:v>10.107540173053152</c:v>
                </c:pt>
                <c:pt idx="809">
                  <c:v>10.104938271604938</c:v>
                </c:pt>
                <c:pt idx="810">
                  <c:v>10.102342786683108</c:v>
                </c:pt>
                <c:pt idx="811">
                  <c:v>10.10960591133005</c:v>
                </c:pt>
                <c:pt idx="812">
                  <c:v>10.109471094710948</c:v>
                </c:pt>
                <c:pt idx="813">
                  <c:v>10.116707616707616</c:v>
                </c:pt>
                <c:pt idx="814">
                  <c:v>10.121472392638037</c:v>
                </c:pt>
                <c:pt idx="815">
                  <c:v>10.126225490196079</c:v>
                </c:pt>
                <c:pt idx="816">
                  <c:v>10.128518971848225</c:v>
                </c:pt>
                <c:pt idx="817">
                  <c:v>10.127139364303179</c:v>
                </c:pt>
                <c:pt idx="818">
                  <c:v>10.124542124542124</c:v>
                </c:pt>
                <c:pt idx="819">
                  <c:v>10.123170731707317</c:v>
                </c:pt>
                <c:pt idx="820">
                  <c:v>10.119366626065773</c:v>
                </c:pt>
                <c:pt idx="821">
                  <c:v>10.111922141119221</c:v>
                </c:pt>
                <c:pt idx="822">
                  <c:v>10.111786148238153</c:v>
                </c:pt>
                <c:pt idx="823">
                  <c:v>10.111650485436893</c:v>
                </c:pt>
                <c:pt idx="824">
                  <c:v>10.117575757575757</c:v>
                </c:pt>
                <c:pt idx="825">
                  <c:v>10.112590799031477</c:v>
                </c:pt>
                <c:pt idx="826">
                  <c:v>10.112454655380894</c:v>
                </c:pt>
                <c:pt idx="827">
                  <c:v>10.120772946859903</c:v>
                </c:pt>
                <c:pt idx="828">
                  <c:v>10.1145958986731</c:v>
                </c:pt>
                <c:pt idx="829">
                  <c:v>10.109638554216868</c:v>
                </c:pt>
                <c:pt idx="830">
                  <c:v>10.104693140794224</c:v>
                </c:pt>
                <c:pt idx="831">
                  <c:v>10.100961538461538</c:v>
                </c:pt>
                <c:pt idx="832">
                  <c:v>10.099639855942376</c:v>
                </c:pt>
                <c:pt idx="833">
                  <c:v>10.09832134292566</c:v>
                </c:pt>
                <c:pt idx="834">
                  <c:v>10.095808383233534</c:v>
                </c:pt>
                <c:pt idx="835">
                  <c:v>10.095693779904305</c:v>
                </c:pt>
                <c:pt idx="836">
                  <c:v>10.096774193548388</c:v>
                </c:pt>
                <c:pt idx="837">
                  <c:v>10.094272076372315</c:v>
                </c:pt>
                <c:pt idx="838">
                  <c:v>10.092967818831942</c:v>
                </c:pt>
                <c:pt idx="839">
                  <c:v>10.089285714285714</c:v>
                </c:pt>
                <c:pt idx="840">
                  <c:v>10.084423305588585</c:v>
                </c:pt>
                <c:pt idx="841">
                  <c:v>10.081947743467934</c:v>
                </c:pt>
                <c:pt idx="842">
                  <c:v>10.081850533807829</c:v>
                </c:pt>
                <c:pt idx="843">
                  <c:v>10.08175355450237</c:v>
                </c:pt>
                <c:pt idx="844">
                  <c:v>10.076923076923077</c:v>
                </c:pt>
                <c:pt idx="845">
                  <c:v>10.076832151300236</c:v>
                </c:pt>
                <c:pt idx="846">
                  <c:v>10.083825265643448</c:v>
                </c:pt>
                <c:pt idx="847">
                  <c:v>10.081367924528301</c:v>
                </c:pt>
                <c:pt idx="848">
                  <c:v>10.078916372202592</c:v>
                </c:pt>
                <c:pt idx="849">
                  <c:v>10.076470588235294</c:v>
                </c:pt>
                <c:pt idx="850">
                  <c:v>10.078730904817862</c:v>
                </c:pt>
                <c:pt idx="851">
                  <c:v>10.083333333333334</c:v>
                </c:pt>
                <c:pt idx="852">
                  <c:v>10.080890973036343</c:v>
                </c:pt>
                <c:pt idx="853">
                  <c:v>10.07728337236534</c:v>
                </c:pt>
                <c:pt idx="854">
                  <c:v>10.073684210526316</c:v>
                </c:pt>
                <c:pt idx="855">
                  <c:v>10.075934579439252</c:v>
                </c:pt>
                <c:pt idx="856">
                  <c:v>10.075845974329054</c:v>
                </c:pt>
                <c:pt idx="857">
                  <c:v>10.075757575757576</c:v>
                </c:pt>
                <c:pt idx="858">
                  <c:v>10.074505238649593</c:v>
                </c:pt>
                <c:pt idx="859">
                  <c:v>10.077906976744186</c:v>
                </c:pt>
                <c:pt idx="860">
                  <c:v>10.074332171893147</c:v>
                </c:pt>
                <c:pt idx="861">
                  <c:v>10.080046403712297</c:v>
                </c:pt>
                <c:pt idx="862">
                  <c:v>10.082271147161066</c:v>
                </c:pt>
                <c:pt idx="863">
                  <c:v>10.08449074074074</c:v>
                </c:pt>
                <c:pt idx="864">
                  <c:v>10.083236994219654</c:v>
                </c:pt>
                <c:pt idx="865">
                  <c:v>10.083140877598153</c:v>
                </c:pt>
                <c:pt idx="866">
                  <c:v>10.081891580161477</c:v>
                </c:pt>
                <c:pt idx="867">
                  <c:v>10.086405529953916</c:v>
                </c:pt>
                <c:pt idx="868">
                  <c:v>10.081703107019562</c:v>
                </c:pt>
                <c:pt idx="869">
                  <c:v>10.078160919540229</c:v>
                </c:pt>
                <c:pt idx="870">
                  <c:v>10.073478760045925</c:v>
                </c:pt>
                <c:pt idx="871">
                  <c:v>10.069954128440367</c:v>
                </c:pt>
                <c:pt idx="872">
                  <c:v>10.075601374570446</c:v>
                </c:pt>
                <c:pt idx="873">
                  <c:v>10.078947368421053</c:v>
                </c:pt>
                <c:pt idx="874">
                  <c:v>10.083428571428572</c:v>
                </c:pt>
                <c:pt idx="875">
                  <c:v>10.078767123287671</c:v>
                </c:pt>
                <c:pt idx="876">
                  <c:v>10.077537058152794</c:v>
                </c:pt>
                <c:pt idx="877">
                  <c:v>10.078587699316628</c:v>
                </c:pt>
                <c:pt idx="878">
                  <c:v>10.075085324232083</c:v>
                </c:pt>
                <c:pt idx="879">
                  <c:v>10.079545454545455</c:v>
                </c:pt>
                <c:pt idx="880">
                  <c:v>10.088535754824063</c:v>
                </c:pt>
                <c:pt idx="881">
                  <c:v>10.095238095238095</c:v>
                </c:pt>
                <c:pt idx="882">
                  <c:v>10.099660249150622</c:v>
                </c:pt>
                <c:pt idx="883">
                  <c:v>10.100678733031675</c:v>
                </c:pt>
                <c:pt idx="884">
                  <c:v>10.101694915254237</c:v>
                </c:pt>
                <c:pt idx="885">
                  <c:v>10.09706546275395</c:v>
                </c:pt>
                <c:pt idx="886">
                  <c:v>10.092446448703495</c:v>
                </c:pt>
                <c:pt idx="887">
                  <c:v>10.096846846846846</c:v>
                </c:pt>
                <c:pt idx="888">
                  <c:v>10.095613048368953</c:v>
                </c:pt>
                <c:pt idx="889">
                  <c:v>10.092134831460674</c:v>
                </c:pt>
                <c:pt idx="890">
                  <c:v>10.095398428731762</c:v>
                </c:pt>
                <c:pt idx="891">
                  <c:v>10.090807174887892</c:v>
                </c:pt>
                <c:pt idx="892">
                  <c:v>10.096304591265397</c:v>
                </c:pt>
                <c:pt idx="893">
                  <c:v>10.0917225950783</c:v>
                </c:pt>
                <c:pt idx="894">
                  <c:v>10.09608938547486</c:v>
                </c:pt>
                <c:pt idx="895">
                  <c:v>10.095982142857142</c:v>
                </c:pt>
                <c:pt idx="896">
                  <c:v>10.094760312151616</c:v>
                </c:pt>
                <c:pt idx="897">
                  <c:v>10.10022271714922</c:v>
                </c:pt>
                <c:pt idx="898">
                  <c:v>10.100111234705228</c:v>
                </c:pt>
                <c:pt idx="899">
                  <c:v>10.106666666666667</c:v>
                </c:pt>
                <c:pt idx="900">
                  <c:v>10.103218645948946</c:v>
                </c:pt>
                <c:pt idx="901">
                  <c:v>10.101995565410199</c:v>
                </c:pt>
                <c:pt idx="902">
                  <c:v>10.105204872646732</c:v>
                </c:pt>
                <c:pt idx="903">
                  <c:v>10.106194690265486</c:v>
                </c:pt>
                <c:pt idx="904">
                  <c:v>10.106077348066298</c:v>
                </c:pt>
                <c:pt idx="905">
                  <c:v>10.10485651214128</c:v>
                </c:pt>
                <c:pt idx="906">
                  <c:v>10.104740904079383</c:v>
                </c:pt>
                <c:pt idx="907">
                  <c:v>10.099118942731277</c:v>
                </c:pt>
                <c:pt idx="908">
                  <c:v>10.106710671067107</c:v>
                </c:pt>
                <c:pt idx="909">
                  <c:v>10.106593406593406</c:v>
                </c:pt>
                <c:pt idx="910">
                  <c:v>10.108671789242591</c:v>
                </c:pt>
                <c:pt idx="911">
                  <c:v>10.105263157894736</c:v>
                </c:pt>
                <c:pt idx="912">
                  <c:v>10.111719605695509</c:v>
                </c:pt>
                <c:pt idx="913">
                  <c:v>10.11159737417943</c:v>
                </c:pt>
                <c:pt idx="914">
                  <c:v>10.107103825136612</c:v>
                </c:pt>
                <c:pt idx="915">
                  <c:v>10.106986899563319</c:v>
                </c:pt>
                <c:pt idx="916">
                  <c:v>10.106870229007633</c:v>
                </c:pt>
                <c:pt idx="917">
                  <c:v>10.107843137254902</c:v>
                </c:pt>
                <c:pt idx="918">
                  <c:v>10.102285092491838</c:v>
                </c:pt>
                <c:pt idx="919">
                  <c:v>10.101086956521739</c:v>
                </c:pt>
                <c:pt idx="920">
                  <c:v>10.103148751357221</c:v>
                </c:pt>
                <c:pt idx="921">
                  <c:v>10.110629067245119</c:v>
                </c:pt>
                <c:pt idx="922">
                  <c:v>10.117009750812567</c:v>
                </c:pt>
                <c:pt idx="923">
                  <c:v>10.115800865800866</c:v>
                </c:pt>
                <c:pt idx="924">
                  <c:v>10.119999999999999</c:v>
                </c:pt>
                <c:pt idx="925">
                  <c:v>10.11987041036717</c:v>
                </c:pt>
                <c:pt idx="926">
                  <c:v>10.115426105717368</c:v>
                </c:pt>
                <c:pt idx="927">
                  <c:v>10.112068965517242</c:v>
                </c:pt>
                <c:pt idx="928">
                  <c:v>10.118406889128094</c:v>
                </c:pt>
                <c:pt idx="929">
                  <c:v>10.117204301075269</c:v>
                </c:pt>
                <c:pt idx="930">
                  <c:v>10.113856068743287</c:v>
                </c:pt>
                <c:pt idx="931">
                  <c:v>10.121244635193133</c:v>
                </c:pt>
                <c:pt idx="932">
                  <c:v>10.120042872454448</c:v>
                </c:pt>
                <c:pt idx="933">
                  <c:v>10.120985010706638</c:v>
                </c:pt>
                <c:pt idx="934">
                  <c:v>10.119786096256684</c:v>
                </c:pt>
                <c:pt idx="935">
                  <c:v>10.115384615384615</c:v>
                </c:pt>
                <c:pt idx="936">
                  <c:v>10.113127001067236</c:v>
                </c:pt>
                <c:pt idx="937">
                  <c:v>10.111940298507463</c:v>
                </c:pt>
                <c:pt idx="938">
                  <c:v>10.110756123535676</c:v>
                </c:pt>
                <c:pt idx="939">
                  <c:v>10.109574468085107</c:v>
                </c:pt>
                <c:pt idx="940">
                  <c:v>10.105207226354942</c:v>
                </c:pt>
                <c:pt idx="941">
                  <c:v>10.105095541401274</c:v>
                </c:pt>
                <c:pt idx="942">
                  <c:v>10.10286320254507</c:v>
                </c:pt>
                <c:pt idx="943">
                  <c:v>10.103813559322035</c:v>
                </c:pt>
                <c:pt idx="944">
                  <c:v>10.101587301587301</c:v>
                </c:pt>
                <c:pt idx="945">
                  <c:v>10.103594080338267</c:v>
                </c:pt>
                <c:pt idx="946">
                  <c:v>10.108764519535375</c:v>
                </c:pt>
                <c:pt idx="947">
                  <c:v>10.104430379746836</c:v>
                </c:pt>
                <c:pt idx="948">
                  <c:v>10.100105374077977</c:v>
                </c:pt>
                <c:pt idx="949">
                  <c:v>10.098947368421053</c:v>
                </c:pt>
                <c:pt idx="950">
                  <c:v>10.107255520504731</c:v>
                </c:pt>
                <c:pt idx="951">
                  <c:v>10.108193277310924</c:v>
                </c:pt>
                <c:pt idx="952">
                  <c:v>10.103882476390346</c:v>
                </c:pt>
                <c:pt idx="953">
                  <c:v>10.10587002096436</c:v>
                </c:pt>
                <c:pt idx="954">
                  <c:v>10.103664921465969</c:v>
                </c:pt>
                <c:pt idx="955">
                  <c:v>10.098326359832637</c:v>
                </c:pt>
                <c:pt idx="956">
                  <c:v>10.104493207941484</c:v>
                </c:pt>
                <c:pt idx="957">
                  <c:v>10.107515657620041</c:v>
                </c:pt>
                <c:pt idx="958">
                  <c:v>10.103232533889468</c:v>
                </c:pt>
                <c:pt idx="959">
                  <c:v>10.103125</c:v>
                </c:pt>
                <c:pt idx="960">
                  <c:v>10.101977107180021</c:v>
                </c:pt>
                <c:pt idx="961">
                  <c:v>10.104989604989605</c:v>
                </c:pt>
                <c:pt idx="962">
                  <c:v>10.102803738317757</c:v>
                </c:pt>
                <c:pt idx="963">
                  <c:v>10.100622406639005</c:v>
                </c:pt>
                <c:pt idx="964">
                  <c:v>10.100518134715026</c:v>
                </c:pt>
                <c:pt idx="965">
                  <c:v>10.095238095238095</c:v>
                </c:pt>
                <c:pt idx="966">
                  <c:v>10.09617373319545</c:v>
                </c:pt>
                <c:pt idx="967">
                  <c:v>10.096074380165289</c:v>
                </c:pt>
                <c:pt idx="968">
                  <c:v>10.093911248710011</c:v>
                </c:pt>
                <c:pt idx="969">
                  <c:v>10.091752577319587</c:v>
                </c:pt>
                <c:pt idx="970">
                  <c:v>10.088568486096808</c:v>
                </c:pt>
                <c:pt idx="971">
                  <c:v>10.092592592592593</c:v>
                </c:pt>
                <c:pt idx="972">
                  <c:v>10.090441932168551</c:v>
                </c:pt>
                <c:pt idx="973">
                  <c:v>10.094455852156058</c:v>
                </c:pt>
                <c:pt idx="974">
                  <c:v>10.093333333333334</c:v>
                </c:pt>
                <c:pt idx="975">
                  <c:v>10.094262295081966</c:v>
                </c:pt>
                <c:pt idx="976">
                  <c:v>10.100307062436029</c:v>
                </c:pt>
                <c:pt idx="977">
                  <c:v>10.097137014314928</c:v>
                </c:pt>
                <c:pt idx="978">
                  <c:v>10.09397344228805</c:v>
                </c:pt>
                <c:pt idx="979">
                  <c:v>10.089795918367347</c:v>
                </c:pt>
                <c:pt idx="980">
                  <c:v>10.088685015290521</c:v>
                </c:pt>
                <c:pt idx="981">
                  <c:v>10.084521384928717</c:v>
                </c:pt>
                <c:pt idx="982">
                  <c:v>10.088504577822992</c:v>
                </c:pt>
                <c:pt idx="983">
                  <c:v>10.088414634146341</c:v>
                </c:pt>
                <c:pt idx="984">
                  <c:v>10.08730964467005</c:v>
                </c:pt>
                <c:pt idx="985">
                  <c:v>10.089249492900608</c:v>
                </c:pt>
                <c:pt idx="986">
                  <c:v>10.089159067882472</c:v>
                </c:pt>
                <c:pt idx="987">
                  <c:v>10.087044534412955</c:v>
                </c:pt>
                <c:pt idx="988">
                  <c:v>10.085945399393326</c:v>
                </c:pt>
                <c:pt idx="989">
                  <c:v>10.087878787878788</c:v>
                </c:pt>
                <c:pt idx="990">
                  <c:v>10.090817356205852</c:v>
                </c:pt>
                <c:pt idx="991">
                  <c:v>10.097782258064516</c:v>
                </c:pt>
                <c:pt idx="992">
                  <c:v>10.095669687814702</c:v>
                </c:pt>
                <c:pt idx="993">
                  <c:v>10.095573440643863</c:v>
                </c:pt>
                <c:pt idx="994">
                  <c:v>10.100502512562814</c:v>
                </c:pt>
                <c:pt idx="995">
                  <c:v>10.099397590361447</c:v>
                </c:pt>
                <c:pt idx="996">
                  <c:v>10.104312938816449</c:v>
                </c:pt>
                <c:pt idx="997">
                  <c:v>10.101202404809619</c:v>
                </c:pt>
                <c:pt idx="998">
                  <c:v>10.106106106106106</c:v>
                </c:pt>
                <c:pt idx="999">
                  <c:v>10.109</c:v>
                </c:pt>
              </c:numCache>
            </c:numRef>
          </c:yVal>
          <c:smooth val="1"/>
          <c:extLst>
            <c:ext xmlns:c16="http://schemas.microsoft.com/office/drawing/2014/chart" uri="{C3380CC4-5D6E-409C-BE32-E72D297353CC}">
              <c16:uniqueId val="{00000000-761D-4EA9-BF63-257420FA1828}"/>
            </c:ext>
          </c:extLst>
        </c:ser>
        <c:dLbls>
          <c:showLegendKey val="0"/>
          <c:showVal val="0"/>
          <c:showCatName val="0"/>
          <c:showSerName val="0"/>
          <c:showPercent val="0"/>
          <c:showBubbleSize val="0"/>
        </c:dLbls>
        <c:axId val="562721871"/>
        <c:axId val="562722831"/>
      </c:scatterChart>
      <c:valAx>
        <c:axId val="562721871"/>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722831"/>
        <c:crosses val="autoZero"/>
        <c:crossBetween val="midCat"/>
      </c:valAx>
      <c:valAx>
        <c:axId val="562722831"/>
        <c:scaling>
          <c:orientation val="minMax"/>
          <c:min val="4"/>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7218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Revenue From Stay</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$180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Simulation'!$GE$6:$GE$1005</c:f>
              <c:numCache>
                <c:formatCode>"$"#,##0.00</c:formatCode>
                <c:ptCount val="1000"/>
                <c:pt idx="0">
                  <c:v>900</c:v>
                </c:pt>
                <c:pt idx="1">
                  <c:v>2070</c:v>
                </c:pt>
                <c:pt idx="2">
                  <c:v>1800</c:v>
                </c:pt>
                <c:pt idx="3">
                  <c:v>1935</c:v>
                </c:pt>
                <c:pt idx="4">
                  <c:v>1800</c:v>
                </c:pt>
                <c:pt idx="5">
                  <c:v>1830</c:v>
                </c:pt>
                <c:pt idx="6">
                  <c:v>1825.7142857142858</c:v>
                </c:pt>
                <c:pt idx="7">
                  <c:v>1935</c:v>
                </c:pt>
                <c:pt idx="8">
                  <c:v>1860</c:v>
                </c:pt>
                <c:pt idx="9">
                  <c:v>1800</c:v>
                </c:pt>
                <c:pt idx="10">
                  <c:v>1767.2727272727273</c:v>
                </c:pt>
                <c:pt idx="11">
                  <c:v>1710</c:v>
                </c:pt>
                <c:pt idx="12">
                  <c:v>1675.3846153846155</c:v>
                </c:pt>
                <c:pt idx="13">
                  <c:v>1748.5714285714287</c:v>
                </c:pt>
                <c:pt idx="14">
                  <c:v>1752</c:v>
                </c:pt>
                <c:pt idx="15">
                  <c:v>1743.75</c:v>
                </c:pt>
                <c:pt idx="16">
                  <c:v>1715.2941176470588</c:v>
                </c:pt>
                <c:pt idx="17">
                  <c:v>1710</c:v>
                </c:pt>
                <c:pt idx="18">
                  <c:v>1771.578947368421</c:v>
                </c:pt>
                <c:pt idx="19">
                  <c:v>1737</c:v>
                </c:pt>
                <c:pt idx="20">
                  <c:v>1731.4285714285713</c:v>
                </c:pt>
                <c:pt idx="21">
                  <c:v>1726.3636363636363</c:v>
                </c:pt>
                <c:pt idx="22">
                  <c:v>1729.5652173913043</c:v>
                </c:pt>
                <c:pt idx="23">
                  <c:v>1732.5</c:v>
                </c:pt>
                <c:pt idx="24">
                  <c:v>1764</c:v>
                </c:pt>
                <c:pt idx="25">
                  <c:v>1744.6153846153845</c:v>
                </c:pt>
                <c:pt idx="26">
                  <c:v>1733.3333333333333</c:v>
                </c:pt>
                <c:pt idx="27">
                  <c:v>1735.7142857142858</c:v>
                </c:pt>
                <c:pt idx="28">
                  <c:v>1725.5172413793102</c:v>
                </c:pt>
                <c:pt idx="29">
                  <c:v>1728</c:v>
                </c:pt>
                <c:pt idx="30">
                  <c:v>1712.9032258064517</c:v>
                </c:pt>
                <c:pt idx="31">
                  <c:v>1693.125</c:v>
                </c:pt>
                <c:pt idx="32">
                  <c:v>1718.1818181818182</c:v>
                </c:pt>
                <c:pt idx="33">
                  <c:v>1736.4705882352941</c:v>
                </c:pt>
                <c:pt idx="34">
                  <c:v>1717.7142857142858</c:v>
                </c:pt>
                <c:pt idx="35">
                  <c:v>1705</c:v>
                </c:pt>
                <c:pt idx="36">
                  <c:v>1702.7027027027027</c:v>
                </c:pt>
                <c:pt idx="37">
                  <c:v>1691.0526315789473</c:v>
                </c:pt>
                <c:pt idx="38">
                  <c:v>1684.6153846153845</c:v>
                </c:pt>
                <c:pt idx="39">
                  <c:v>1665</c:v>
                </c:pt>
                <c:pt idx="40">
                  <c:v>1659.5121951219512</c:v>
                </c:pt>
                <c:pt idx="41">
                  <c:v>1692.8571428571429</c:v>
                </c:pt>
                <c:pt idx="42">
                  <c:v>1682.7906976744187</c:v>
                </c:pt>
                <c:pt idx="43">
                  <c:v>1693.6363636363637</c:v>
                </c:pt>
                <c:pt idx="44">
                  <c:v>1688</c:v>
                </c:pt>
                <c:pt idx="45">
                  <c:v>1706.0869565217392</c:v>
                </c:pt>
                <c:pt idx="46">
                  <c:v>1704.2553191489362</c:v>
                </c:pt>
                <c:pt idx="47">
                  <c:v>1691.25</c:v>
                </c:pt>
                <c:pt idx="48">
                  <c:v>1689.795918367347</c:v>
                </c:pt>
                <c:pt idx="49">
                  <c:v>1681.2</c:v>
                </c:pt>
                <c:pt idx="50">
                  <c:v>1680</c:v>
                </c:pt>
                <c:pt idx="51">
                  <c:v>1682.3076923076924</c:v>
                </c:pt>
                <c:pt idx="52">
                  <c:v>1681.132075471698</c:v>
                </c:pt>
                <c:pt idx="53">
                  <c:v>1673.3333333333333</c:v>
                </c:pt>
                <c:pt idx="54">
                  <c:v>1678.909090909091</c:v>
                </c:pt>
                <c:pt idx="55">
                  <c:v>1677.8571428571429</c:v>
                </c:pt>
                <c:pt idx="56">
                  <c:v>1676.8421052631579</c:v>
                </c:pt>
                <c:pt idx="57">
                  <c:v>1675.8620689655172</c:v>
                </c:pt>
                <c:pt idx="58">
                  <c:v>1677.9661016949153</c:v>
                </c:pt>
                <c:pt idx="59">
                  <c:v>1671</c:v>
                </c:pt>
                <c:pt idx="60">
                  <c:v>1661.311475409836</c:v>
                </c:pt>
                <c:pt idx="61">
                  <c:v>1654.8387096774193</c:v>
                </c:pt>
                <c:pt idx="62">
                  <c:v>1657.1428571428571</c:v>
                </c:pt>
                <c:pt idx="63">
                  <c:v>1679.0625</c:v>
                </c:pt>
                <c:pt idx="64">
                  <c:v>1700.3076923076924</c:v>
                </c:pt>
                <c:pt idx="65">
                  <c:v>1710</c:v>
                </c:pt>
                <c:pt idx="66">
                  <c:v>1708.6567164179105</c:v>
                </c:pt>
                <c:pt idx="67">
                  <c:v>1707.3529411764705</c:v>
                </c:pt>
                <c:pt idx="68">
                  <c:v>1719.1304347826087</c:v>
                </c:pt>
                <c:pt idx="69">
                  <c:v>1717.7142857142858</c:v>
                </c:pt>
                <c:pt idx="70">
                  <c:v>1718.8732394366198</c:v>
                </c:pt>
                <c:pt idx="71">
                  <c:v>1715</c:v>
                </c:pt>
                <c:pt idx="72">
                  <c:v>1723.5616438356165</c:v>
                </c:pt>
                <c:pt idx="73">
                  <c:v>1712.4324324324325</c:v>
                </c:pt>
                <c:pt idx="74">
                  <c:v>1720.8</c:v>
                </c:pt>
                <c:pt idx="75">
                  <c:v>1717.1052631578948</c:v>
                </c:pt>
                <c:pt idx="76">
                  <c:v>1732.2077922077922</c:v>
                </c:pt>
                <c:pt idx="77">
                  <c:v>1723.8461538461538</c:v>
                </c:pt>
                <c:pt idx="78">
                  <c:v>1729.367088607595</c:v>
                </c:pt>
                <c:pt idx="79">
                  <c:v>1728</c:v>
                </c:pt>
                <c:pt idx="80">
                  <c:v>1735.5555555555557</c:v>
                </c:pt>
                <c:pt idx="81">
                  <c:v>1731.9512195121952</c:v>
                </c:pt>
                <c:pt idx="82">
                  <c:v>1728.433734939759</c:v>
                </c:pt>
                <c:pt idx="83">
                  <c:v>1727.1428571428571</c:v>
                </c:pt>
                <c:pt idx="84">
                  <c:v>1730.1176470588234</c:v>
                </c:pt>
                <c:pt idx="85">
                  <c:v>1739.3023255813953</c:v>
                </c:pt>
                <c:pt idx="86">
                  <c:v>1744.1379310344828</c:v>
                </c:pt>
                <c:pt idx="87">
                  <c:v>1742.7272727272727</c:v>
                </c:pt>
                <c:pt idx="88">
                  <c:v>1737.3033707865168</c:v>
                </c:pt>
                <c:pt idx="89">
                  <c:v>1736</c:v>
                </c:pt>
                <c:pt idx="90">
                  <c:v>1736.7032967032967</c:v>
                </c:pt>
                <c:pt idx="91">
                  <c:v>1731.5217391304348</c:v>
                </c:pt>
                <c:pt idx="92">
                  <c:v>1736.1290322580646</c:v>
                </c:pt>
                <c:pt idx="93">
                  <c:v>1732.9787234042553</c:v>
                </c:pt>
                <c:pt idx="94">
                  <c:v>1737.4736842105262</c:v>
                </c:pt>
                <c:pt idx="95">
                  <c:v>1743.75</c:v>
                </c:pt>
                <c:pt idx="96">
                  <c:v>1738.7628865979382</c:v>
                </c:pt>
                <c:pt idx="97">
                  <c:v>1737.5510204081634</c:v>
                </c:pt>
                <c:pt idx="98">
                  <c:v>1730.909090909091</c:v>
                </c:pt>
                <c:pt idx="99">
                  <c:v>1724.4</c:v>
                </c:pt>
                <c:pt idx="100">
                  <c:v>1723.3663366336634</c:v>
                </c:pt>
                <c:pt idx="101">
                  <c:v>1722.3529411764705</c:v>
                </c:pt>
                <c:pt idx="102">
                  <c:v>1717.8640776699028</c:v>
                </c:pt>
                <c:pt idx="103">
                  <c:v>1725.5769230769231</c:v>
                </c:pt>
                <c:pt idx="104">
                  <c:v>1721.1428571428571</c:v>
                </c:pt>
                <c:pt idx="105">
                  <c:v>1721.8867924528302</c:v>
                </c:pt>
                <c:pt idx="106">
                  <c:v>1717.5700934579438</c:v>
                </c:pt>
                <c:pt idx="107">
                  <c:v>1725</c:v>
                </c:pt>
                <c:pt idx="108">
                  <c:v>1722.3853211009175</c:v>
                </c:pt>
                <c:pt idx="109">
                  <c:v>1726.3636363636363</c:v>
                </c:pt>
                <c:pt idx="110">
                  <c:v>1725.4054054054054</c:v>
                </c:pt>
                <c:pt idx="111">
                  <c:v>1722.8571428571429</c:v>
                </c:pt>
                <c:pt idx="112">
                  <c:v>1723.5398230088495</c:v>
                </c:pt>
                <c:pt idx="113">
                  <c:v>1722.6315789473683</c:v>
                </c:pt>
                <c:pt idx="114">
                  <c:v>1720.1739130434783</c:v>
                </c:pt>
                <c:pt idx="115">
                  <c:v>1723.9655172413793</c:v>
                </c:pt>
                <c:pt idx="116">
                  <c:v>1724.6153846153845</c:v>
                </c:pt>
                <c:pt idx="117">
                  <c:v>1725.2542372881355</c:v>
                </c:pt>
                <c:pt idx="118">
                  <c:v>1733.4453781512605</c:v>
                </c:pt>
                <c:pt idx="119">
                  <c:v>1734</c:v>
                </c:pt>
                <c:pt idx="120">
                  <c:v>1737.5206611570247</c:v>
                </c:pt>
                <c:pt idx="121">
                  <c:v>1743.9344262295083</c:v>
                </c:pt>
                <c:pt idx="122">
                  <c:v>1744.3902439024391</c:v>
                </c:pt>
                <c:pt idx="123">
                  <c:v>1741.9354838709678</c:v>
                </c:pt>
                <c:pt idx="124">
                  <c:v>1746.72</c:v>
                </c:pt>
                <c:pt idx="125">
                  <c:v>1745.7142857142858</c:v>
                </c:pt>
                <c:pt idx="126">
                  <c:v>1743.3070866141732</c:v>
                </c:pt>
                <c:pt idx="127">
                  <c:v>1739.53125</c:v>
                </c:pt>
                <c:pt idx="128">
                  <c:v>1746.9767441860465</c:v>
                </c:pt>
                <c:pt idx="129">
                  <c:v>1746</c:v>
                </c:pt>
                <c:pt idx="130">
                  <c:v>1756.030534351145</c:v>
                </c:pt>
                <c:pt idx="131">
                  <c:v>1763.1818181818182</c:v>
                </c:pt>
                <c:pt idx="132">
                  <c:v>1760.7518796992481</c:v>
                </c:pt>
                <c:pt idx="133">
                  <c:v>1766.4179104477612</c:v>
                </c:pt>
                <c:pt idx="134">
                  <c:v>1764</c:v>
                </c:pt>
                <c:pt idx="135">
                  <c:v>1757.6470588235295</c:v>
                </c:pt>
                <c:pt idx="136">
                  <c:v>1755.3284671532847</c:v>
                </c:pt>
                <c:pt idx="137">
                  <c:v>1758.2608695652175</c:v>
                </c:pt>
                <c:pt idx="138">
                  <c:v>1767.6258992805756</c:v>
                </c:pt>
                <c:pt idx="139">
                  <c:v>1767.8571428571429</c:v>
                </c:pt>
                <c:pt idx="140">
                  <c:v>1766.8085106382978</c:v>
                </c:pt>
                <c:pt idx="141">
                  <c:v>1770.8450704225352</c:v>
                </c:pt>
                <c:pt idx="142">
                  <c:v>1771.048951048951</c:v>
                </c:pt>
                <c:pt idx="143">
                  <c:v>1772.5</c:v>
                </c:pt>
                <c:pt idx="144">
                  <c:v>1770.2068965517242</c:v>
                </c:pt>
                <c:pt idx="145">
                  <c:v>1776.5753424657535</c:v>
                </c:pt>
                <c:pt idx="146">
                  <c:v>1776.7346938775511</c:v>
                </c:pt>
                <c:pt idx="147">
                  <c:v>1780.5405405405406</c:v>
                </c:pt>
                <c:pt idx="148">
                  <c:v>1786.7114093959731</c:v>
                </c:pt>
                <c:pt idx="149">
                  <c:v>1785.6</c:v>
                </c:pt>
                <c:pt idx="150">
                  <c:v>1785.6953642384105</c:v>
                </c:pt>
                <c:pt idx="151">
                  <c:v>1786.9736842105262</c:v>
                </c:pt>
                <c:pt idx="152">
                  <c:v>1794.1176470588234</c:v>
                </c:pt>
                <c:pt idx="153">
                  <c:v>1797.6623376623377</c:v>
                </c:pt>
                <c:pt idx="154">
                  <c:v>1796.516129032258</c:v>
                </c:pt>
                <c:pt idx="155">
                  <c:v>1790.7692307692307</c:v>
                </c:pt>
                <c:pt idx="156">
                  <c:v>1790.8280254777071</c:v>
                </c:pt>
                <c:pt idx="157">
                  <c:v>1794.3037974683543</c:v>
                </c:pt>
                <c:pt idx="158">
                  <c:v>1795.4716981132076</c:v>
                </c:pt>
                <c:pt idx="159">
                  <c:v>1800</c:v>
                </c:pt>
                <c:pt idx="160">
                  <c:v>1800</c:v>
                </c:pt>
                <c:pt idx="161">
                  <c:v>1798.8888888888889</c:v>
                </c:pt>
                <c:pt idx="162">
                  <c:v>1795.5828220858896</c:v>
                </c:pt>
                <c:pt idx="163">
                  <c:v>1792.3170731707316</c:v>
                </c:pt>
                <c:pt idx="164">
                  <c:v>1793.4545454545455</c:v>
                </c:pt>
                <c:pt idx="165">
                  <c:v>1796.7469879518073</c:v>
                </c:pt>
                <c:pt idx="166">
                  <c:v>1798.9221556886228</c:v>
                </c:pt>
                <c:pt idx="167">
                  <c:v>1797.8571428571429</c:v>
                </c:pt>
                <c:pt idx="168">
                  <c:v>1794.6745562130177</c:v>
                </c:pt>
                <c:pt idx="169">
                  <c:v>1803.1764705882354</c:v>
                </c:pt>
                <c:pt idx="170">
                  <c:v>1808.421052631579</c:v>
                </c:pt>
                <c:pt idx="171">
                  <c:v>1811.5116279069769</c:v>
                </c:pt>
                <c:pt idx="172">
                  <c:v>1808.3236994219653</c:v>
                </c:pt>
                <c:pt idx="173">
                  <c:v>1807.2413793103449</c:v>
                </c:pt>
                <c:pt idx="174">
                  <c:v>1809.2571428571428</c:v>
                </c:pt>
                <c:pt idx="175">
                  <c:v>1807.159090909091</c:v>
                </c:pt>
                <c:pt idx="176">
                  <c:v>1803.050847457627</c:v>
                </c:pt>
                <c:pt idx="177">
                  <c:v>1798.9887640449438</c:v>
                </c:pt>
                <c:pt idx="178">
                  <c:v>1806.0335195530727</c:v>
                </c:pt>
                <c:pt idx="179">
                  <c:v>1804</c:v>
                </c:pt>
                <c:pt idx="180">
                  <c:v>1805.9668508287293</c:v>
                </c:pt>
                <c:pt idx="181">
                  <c:v>1804.9450549450548</c:v>
                </c:pt>
                <c:pt idx="182">
                  <c:v>1803.9344262295083</c:v>
                </c:pt>
                <c:pt idx="183">
                  <c:v>1801.9565217391305</c:v>
                </c:pt>
                <c:pt idx="184">
                  <c:v>1800</c:v>
                </c:pt>
                <c:pt idx="185">
                  <c:v>1797.0967741935483</c:v>
                </c:pt>
                <c:pt idx="186">
                  <c:v>1793.2620320855615</c:v>
                </c:pt>
                <c:pt idx="187">
                  <c:v>1795.2127659574469</c:v>
                </c:pt>
                <c:pt idx="188">
                  <c:v>1794.2857142857142</c:v>
                </c:pt>
                <c:pt idx="189">
                  <c:v>1794.3157894736842</c:v>
                </c:pt>
                <c:pt idx="190">
                  <c:v>1795.2879581151833</c:v>
                </c:pt>
                <c:pt idx="191">
                  <c:v>1794.375</c:v>
                </c:pt>
                <c:pt idx="192">
                  <c:v>1796.2694300518135</c:v>
                </c:pt>
                <c:pt idx="193">
                  <c:v>1800</c:v>
                </c:pt>
                <c:pt idx="194">
                  <c:v>1799.0769230769231</c:v>
                </c:pt>
                <c:pt idx="195">
                  <c:v>1799.0816326530612</c:v>
                </c:pt>
                <c:pt idx="196">
                  <c:v>1803.6548223350253</c:v>
                </c:pt>
                <c:pt idx="197">
                  <c:v>1802.7272727272727</c:v>
                </c:pt>
                <c:pt idx="198">
                  <c:v>1805.427135678392</c:v>
                </c:pt>
                <c:pt idx="199">
                  <c:v>1807.2</c:v>
                </c:pt>
                <c:pt idx="200">
                  <c:v>1808.0597014925372</c:v>
                </c:pt>
                <c:pt idx="201">
                  <c:v>1808.0198019801981</c:v>
                </c:pt>
                <c:pt idx="202">
                  <c:v>1805.3201970443349</c:v>
                </c:pt>
                <c:pt idx="203">
                  <c:v>1803.5294117647059</c:v>
                </c:pt>
                <c:pt idx="204">
                  <c:v>1798.2439024390244</c:v>
                </c:pt>
                <c:pt idx="205">
                  <c:v>1795.6310679611649</c:v>
                </c:pt>
                <c:pt idx="206">
                  <c:v>1795.6521739130435</c:v>
                </c:pt>
                <c:pt idx="207">
                  <c:v>1795.6730769230769</c:v>
                </c:pt>
                <c:pt idx="208">
                  <c:v>1799.1387559808613</c:v>
                </c:pt>
                <c:pt idx="209">
                  <c:v>1798.2857142857142</c:v>
                </c:pt>
                <c:pt idx="210">
                  <c:v>1794.8815165876777</c:v>
                </c:pt>
                <c:pt idx="211">
                  <c:v>1793.2075471698113</c:v>
                </c:pt>
                <c:pt idx="212">
                  <c:v>1793.2394366197184</c:v>
                </c:pt>
                <c:pt idx="213">
                  <c:v>1797.4766355140187</c:v>
                </c:pt>
                <c:pt idx="214">
                  <c:v>1794.9767441860465</c:v>
                </c:pt>
                <c:pt idx="215">
                  <c:v>1790.8333333333333</c:v>
                </c:pt>
                <c:pt idx="216">
                  <c:v>1788.3870967741937</c:v>
                </c:pt>
                <c:pt idx="217">
                  <c:v>1787.6146788990825</c:v>
                </c:pt>
                <c:pt idx="218">
                  <c:v>1785.2054794520548</c:v>
                </c:pt>
                <c:pt idx="219">
                  <c:v>1790.1818181818182</c:v>
                </c:pt>
                <c:pt idx="220">
                  <c:v>1788.5972850678734</c:v>
                </c:pt>
                <c:pt idx="221">
                  <c:v>1786.2162162162163</c:v>
                </c:pt>
                <c:pt idx="222">
                  <c:v>1783.8565022421524</c:v>
                </c:pt>
                <c:pt idx="223">
                  <c:v>1788.75</c:v>
                </c:pt>
                <c:pt idx="224">
                  <c:v>1791.2</c:v>
                </c:pt>
                <c:pt idx="225">
                  <c:v>1789.646017699115</c:v>
                </c:pt>
                <c:pt idx="226">
                  <c:v>1786.5198237885463</c:v>
                </c:pt>
                <c:pt idx="227">
                  <c:v>1784.2105263157894</c:v>
                </c:pt>
                <c:pt idx="228">
                  <c:v>1782.7074235807861</c:v>
                </c:pt>
                <c:pt idx="229">
                  <c:v>1785.1304347826087</c:v>
                </c:pt>
                <c:pt idx="230">
                  <c:v>1787.5324675324675</c:v>
                </c:pt>
                <c:pt idx="231">
                  <c:v>1785.2586206896551</c:v>
                </c:pt>
                <c:pt idx="232">
                  <c:v>1785.3218884120172</c:v>
                </c:pt>
                <c:pt idx="233">
                  <c:v>1783.8461538461538</c:v>
                </c:pt>
                <c:pt idx="234">
                  <c:v>1779.3191489361702</c:v>
                </c:pt>
                <c:pt idx="235">
                  <c:v>1777.1186440677966</c:v>
                </c:pt>
                <c:pt idx="236">
                  <c:v>1776.4556962025317</c:v>
                </c:pt>
                <c:pt idx="237">
                  <c:v>1773.5294117647059</c:v>
                </c:pt>
                <c:pt idx="238">
                  <c:v>1772.8870292887029</c:v>
                </c:pt>
                <c:pt idx="239">
                  <c:v>1770</c:v>
                </c:pt>
                <c:pt idx="240">
                  <c:v>1768.630705394191</c:v>
                </c:pt>
                <c:pt idx="241">
                  <c:v>1766.5289256198348</c:v>
                </c:pt>
                <c:pt idx="242">
                  <c:v>1771.1111111111111</c:v>
                </c:pt>
                <c:pt idx="243">
                  <c:v>1770.4918032786886</c:v>
                </c:pt>
                <c:pt idx="244">
                  <c:v>1769.8775510204082</c:v>
                </c:pt>
                <c:pt idx="245">
                  <c:v>1768.5365853658536</c:v>
                </c:pt>
                <c:pt idx="246">
                  <c:v>1767.2064777327935</c:v>
                </c:pt>
                <c:pt idx="247">
                  <c:v>1770.241935483871</c:v>
                </c:pt>
                <c:pt idx="248">
                  <c:v>1769.6385542168675</c:v>
                </c:pt>
                <c:pt idx="249">
                  <c:v>1774.08</c:v>
                </c:pt>
                <c:pt idx="250">
                  <c:v>1776.3346613545816</c:v>
                </c:pt>
                <c:pt idx="251">
                  <c:v>1773.5714285714287</c:v>
                </c:pt>
                <c:pt idx="252">
                  <c:v>1777.2332015810277</c:v>
                </c:pt>
                <c:pt idx="253">
                  <c:v>1782.2834645669291</c:v>
                </c:pt>
                <c:pt idx="254">
                  <c:v>1783.0588235294117</c:v>
                </c:pt>
                <c:pt idx="255">
                  <c:v>1784.53125</c:v>
                </c:pt>
                <c:pt idx="256">
                  <c:v>1786.692607003891</c:v>
                </c:pt>
                <c:pt idx="257">
                  <c:v>1786.046511627907</c:v>
                </c:pt>
                <c:pt idx="258">
                  <c:v>1786.100386100386</c:v>
                </c:pt>
                <c:pt idx="259">
                  <c:v>1784.0769230769231</c:v>
                </c:pt>
                <c:pt idx="260">
                  <c:v>1782.7586206896551</c:v>
                </c:pt>
                <c:pt idx="261">
                  <c:v>1781.4503816793892</c:v>
                </c:pt>
                <c:pt idx="262">
                  <c:v>1782.2053231939165</c:v>
                </c:pt>
                <c:pt idx="263">
                  <c:v>1780.909090909091</c:v>
                </c:pt>
                <c:pt idx="264">
                  <c:v>1782.3396226415093</c:v>
                </c:pt>
                <c:pt idx="265">
                  <c:v>1779.6992481203008</c:v>
                </c:pt>
                <c:pt idx="266">
                  <c:v>1782.4719101123596</c:v>
                </c:pt>
                <c:pt idx="267">
                  <c:v>1783.2089552238806</c:v>
                </c:pt>
                <c:pt idx="268">
                  <c:v>1782.6022304832713</c:v>
                </c:pt>
                <c:pt idx="269">
                  <c:v>1781.3333333333333</c:v>
                </c:pt>
                <c:pt idx="270">
                  <c:v>1779.409594095941</c:v>
                </c:pt>
                <c:pt idx="271">
                  <c:v>1784.7794117647059</c:v>
                </c:pt>
                <c:pt idx="272">
                  <c:v>1785.4945054945056</c:v>
                </c:pt>
                <c:pt idx="273">
                  <c:v>1784.8905109489051</c:v>
                </c:pt>
                <c:pt idx="274">
                  <c:v>1782.9818181818182</c:v>
                </c:pt>
                <c:pt idx="275">
                  <c:v>1782.391304347826</c:v>
                </c:pt>
                <c:pt idx="276">
                  <c:v>1781.8050541516245</c:v>
                </c:pt>
                <c:pt idx="277">
                  <c:v>1785.7553956834533</c:v>
                </c:pt>
                <c:pt idx="278">
                  <c:v>1785.8064516129032</c:v>
                </c:pt>
                <c:pt idx="279">
                  <c:v>1789.0714285714287</c:v>
                </c:pt>
                <c:pt idx="280">
                  <c:v>1787.1886120996442</c:v>
                </c:pt>
                <c:pt idx="281">
                  <c:v>1784.6808510638298</c:v>
                </c:pt>
                <c:pt idx="282">
                  <c:v>1781.5547703180212</c:v>
                </c:pt>
                <c:pt idx="283">
                  <c:v>1780.3521126760563</c:v>
                </c:pt>
                <c:pt idx="284">
                  <c:v>1780.421052631579</c:v>
                </c:pt>
                <c:pt idx="285">
                  <c:v>1782.3776223776224</c:v>
                </c:pt>
                <c:pt idx="286">
                  <c:v>1784.3205574912893</c:v>
                </c:pt>
                <c:pt idx="287">
                  <c:v>1783.75</c:v>
                </c:pt>
                <c:pt idx="288">
                  <c:v>1785.6747404844291</c:v>
                </c:pt>
                <c:pt idx="289">
                  <c:v>1783.8620689655172</c:v>
                </c:pt>
                <c:pt idx="290">
                  <c:v>1785.7731958762886</c:v>
                </c:pt>
                <c:pt idx="291">
                  <c:v>1786.4383561643835</c:v>
                </c:pt>
                <c:pt idx="292">
                  <c:v>1785.8703071672355</c:v>
                </c:pt>
                <c:pt idx="293">
                  <c:v>1784.0816326530612</c:v>
                </c:pt>
                <c:pt idx="294">
                  <c:v>1786.5762711864406</c:v>
                </c:pt>
                <c:pt idx="295">
                  <c:v>1787.2297297297298</c:v>
                </c:pt>
                <c:pt idx="296">
                  <c:v>1786.060606060606</c:v>
                </c:pt>
                <c:pt idx="297">
                  <c:v>1787.3154362416108</c:v>
                </c:pt>
                <c:pt idx="298">
                  <c:v>1786.1538461538462</c:v>
                </c:pt>
                <c:pt idx="299">
                  <c:v>1785.6</c:v>
                </c:pt>
                <c:pt idx="300">
                  <c:v>1783.8538205980067</c:v>
                </c:pt>
                <c:pt idx="301">
                  <c:v>1786.8874172185431</c:v>
                </c:pt>
                <c:pt idx="302">
                  <c:v>1788.7128712871288</c:v>
                </c:pt>
                <c:pt idx="303">
                  <c:v>1786.9736842105262</c:v>
                </c:pt>
                <c:pt idx="304">
                  <c:v>1787.016393442623</c:v>
                </c:pt>
                <c:pt idx="305">
                  <c:v>1788.8235294117646</c:v>
                </c:pt>
                <c:pt idx="306">
                  <c:v>1787.6872964169381</c:v>
                </c:pt>
                <c:pt idx="307">
                  <c:v>1788.8961038961038</c:v>
                </c:pt>
                <c:pt idx="308">
                  <c:v>1789.514563106796</c:v>
                </c:pt>
                <c:pt idx="309">
                  <c:v>1789.5483870967741</c:v>
                </c:pt>
                <c:pt idx="310">
                  <c:v>1788.4244372990354</c:v>
                </c:pt>
                <c:pt idx="311">
                  <c:v>1790.1923076923076</c:v>
                </c:pt>
                <c:pt idx="312">
                  <c:v>1789.6485623003196</c:v>
                </c:pt>
                <c:pt idx="313">
                  <c:v>1789.1082802547771</c:v>
                </c:pt>
                <c:pt idx="314">
                  <c:v>1792</c:v>
                </c:pt>
                <c:pt idx="315">
                  <c:v>1793.1645569620252</c:v>
                </c:pt>
                <c:pt idx="316">
                  <c:v>1790.9148264984228</c:v>
                </c:pt>
                <c:pt idx="317">
                  <c:v>1788.1132075471698</c:v>
                </c:pt>
                <c:pt idx="318">
                  <c:v>1787.0219435736676</c:v>
                </c:pt>
                <c:pt idx="319">
                  <c:v>1789.3125</c:v>
                </c:pt>
                <c:pt idx="320">
                  <c:v>1790.4672897196263</c:v>
                </c:pt>
                <c:pt idx="321">
                  <c:v>1789.9378881987577</c:v>
                </c:pt>
                <c:pt idx="322">
                  <c:v>1792.7554179566564</c:v>
                </c:pt>
                <c:pt idx="323">
                  <c:v>1792.2222222222222</c:v>
                </c:pt>
                <c:pt idx="324">
                  <c:v>1788.9230769230769</c:v>
                </c:pt>
                <c:pt idx="325">
                  <c:v>1789.5092024539877</c:v>
                </c:pt>
                <c:pt idx="326">
                  <c:v>1788.9908256880733</c:v>
                </c:pt>
                <c:pt idx="327">
                  <c:v>1789.0243902439024</c:v>
                </c:pt>
                <c:pt idx="328">
                  <c:v>1787.4164133738602</c:v>
                </c:pt>
                <c:pt idx="329">
                  <c:v>1786.3636363636363</c:v>
                </c:pt>
                <c:pt idx="330">
                  <c:v>1786.9486404833838</c:v>
                </c:pt>
                <c:pt idx="331">
                  <c:v>1786.4457831325301</c:v>
                </c:pt>
                <c:pt idx="332">
                  <c:v>1787.0270270270271</c:v>
                </c:pt>
                <c:pt idx="333">
                  <c:v>1789.2215568862275</c:v>
                </c:pt>
                <c:pt idx="334">
                  <c:v>1789.7910447761194</c:v>
                </c:pt>
                <c:pt idx="335">
                  <c:v>1789.2857142857142</c:v>
                </c:pt>
                <c:pt idx="336">
                  <c:v>1788.7833827893176</c:v>
                </c:pt>
                <c:pt idx="337">
                  <c:v>1789.3491124260354</c:v>
                </c:pt>
                <c:pt idx="338">
                  <c:v>1789.9115044247787</c:v>
                </c:pt>
                <c:pt idx="339">
                  <c:v>1788.8823529411766</c:v>
                </c:pt>
                <c:pt idx="340">
                  <c:v>1790.4985337243402</c:v>
                </c:pt>
                <c:pt idx="341">
                  <c:v>1792.1052631578948</c:v>
                </c:pt>
                <c:pt idx="342">
                  <c:v>1791.0787172011662</c:v>
                </c:pt>
                <c:pt idx="343">
                  <c:v>1790.5813953488373</c:v>
                </c:pt>
                <c:pt idx="344">
                  <c:v>1788.5217391304348</c:v>
                </c:pt>
                <c:pt idx="345">
                  <c:v>1785.9537572254335</c:v>
                </c:pt>
                <c:pt idx="346">
                  <c:v>1786.5129682997119</c:v>
                </c:pt>
                <c:pt idx="347">
                  <c:v>1785</c:v>
                </c:pt>
                <c:pt idx="348">
                  <c:v>1785.0429799426934</c:v>
                </c:pt>
                <c:pt idx="349">
                  <c:v>1783.5428571428572</c:v>
                </c:pt>
                <c:pt idx="350">
                  <c:v>1784.1025641025642</c:v>
                </c:pt>
                <c:pt idx="351">
                  <c:v>1783.125</c:v>
                </c:pt>
                <c:pt idx="352">
                  <c:v>1782.6628895184135</c:v>
                </c:pt>
                <c:pt idx="353">
                  <c:v>1781.6949152542372</c:v>
                </c:pt>
                <c:pt idx="354">
                  <c:v>1781.7464788732395</c:v>
                </c:pt>
                <c:pt idx="355">
                  <c:v>1779.7752808988764</c:v>
                </c:pt>
                <c:pt idx="356">
                  <c:v>1779.327731092437</c:v>
                </c:pt>
                <c:pt idx="357">
                  <c:v>1777.877094972067</c:v>
                </c:pt>
                <c:pt idx="358">
                  <c:v>1777.4373259052925</c:v>
                </c:pt>
                <c:pt idx="359">
                  <c:v>1779.5</c:v>
                </c:pt>
                <c:pt idx="360">
                  <c:v>1781.0526315789473</c:v>
                </c:pt>
                <c:pt idx="361">
                  <c:v>1782.0994475138123</c:v>
                </c:pt>
                <c:pt idx="362">
                  <c:v>1782.6446280991736</c:v>
                </c:pt>
                <c:pt idx="363">
                  <c:v>1784.1758241758241</c:v>
                </c:pt>
                <c:pt idx="364">
                  <c:v>1782.7397260273972</c:v>
                </c:pt>
                <c:pt idx="365">
                  <c:v>1784.2622950819673</c:v>
                </c:pt>
                <c:pt idx="366">
                  <c:v>1781.8528610354224</c:v>
                </c:pt>
                <c:pt idx="367">
                  <c:v>1782.391304347826</c:v>
                </c:pt>
                <c:pt idx="368">
                  <c:v>1780</c:v>
                </c:pt>
                <c:pt idx="369">
                  <c:v>1779.081081081081</c:v>
                </c:pt>
                <c:pt idx="370">
                  <c:v>1781.5633423180593</c:v>
                </c:pt>
                <c:pt idx="371">
                  <c:v>1785</c:v>
                </c:pt>
                <c:pt idx="372">
                  <c:v>1785.5227882037534</c:v>
                </c:pt>
                <c:pt idx="373">
                  <c:v>1785.5614973262032</c:v>
                </c:pt>
                <c:pt idx="374">
                  <c:v>1785.6</c:v>
                </c:pt>
                <c:pt idx="375">
                  <c:v>1788.0319148936171</c:v>
                </c:pt>
                <c:pt idx="376">
                  <c:v>1786.6312997347479</c:v>
                </c:pt>
                <c:pt idx="377">
                  <c:v>1786.6666666666667</c:v>
                </c:pt>
                <c:pt idx="378">
                  <c:v>1787.1767810026386</c:v>
                </c:pt>
                <c:pt idx="379">
                  <c:v>1786.2631578947369</c:v>
                </c:pt>
                <c:pt idx="380">
                  <c:v>1785.3543307086613</c:v>
                </c:pt>
                <c:pt idx="381">
                  <c:v>1785.3926701570681</c:v>
                </c:pt>
                <c:pt idx="382">
                  <c:v>1785.9007832898171</c:v>
                </c:pt>
                <c:pt idx="383">
                  <c:v>1786.875</c:v>
                </c:pt>
                <c:pt idx="384">
                  <c:v>1789.7142857142858</c:v>
                </c:pt>
                <c:pt idx="385">
                  <c:v>1790.6735751295337</c:v>
                </c:pt>
                <c:pt idx="386">
                  <c:v>1789.7674418604652</c:v>
                </c:pt>
                <c:pt idx="387">
                  <c:v>1788.4020618556701</c:v>
                </c:pt>
                <c:pt idx="388">
                  <c:v>1788.4318766066838</c:v>
                </c:pt>
                <c:pt idx="389">
                  <c:v>1788</c:v>
                </c:pt>
                <c:pt idx="390">
                  <c:v>1786.6496163682864</c:v>
                </c:pt>
                <c:pt idx="391">
                  <c:v>1784.8469387755101</c:v>
                </c:pt>
                <c:pt idx="392">
                  <c:v>1783.0534351145038</c:v>
                </c:pt>
                <c:pt idx="393">
                  <c:v>1781.725888324873</c:v>
                </c:pt>
                <c:pt idx="394">
                  <c:v>1779.9493670886077</c:v>
                </c:pt>
                <c:pt idx="395">
                  <c:v>1782.7272727272727</c:v>
                </c:pt>
                <c:pt idx="396">
                  <c:v>1782.3173803526449</c:v>
                </c:pt>
                <c:pt idx="397">
                  <c:v>1780.5527638190954</c:v>
                </c:pt>
                <c:pt idx="398">
                  <c:v>1779.2481203007519</c:v>
                </c:pt>
                <c:pt idx="399">
                  <c:v>1777.95</c:v>
                </c:pt>
                <c:pt idx="400">
                  <c:v>1778.9027431421446</c:v>
                </c:pt>
                <c:pt idx="401">
                  <c:v>1777.6119402985075</c:v>
                </c:pt>
                <c:pt idx="402">
                  <c:v>1779.0074441687345</c:v>
                </c:pt>
                <c:pt idx="403">
                  <c:v>1777.2772277227723</c:v>
                </c:pt>
                <c:pt idx="404">
                  <c:v>1779.1111111111111</c:v>
                </c:pt>
                <c:pt idx="405">
                  <c:v>1780.9359605911329</c:v>
                </c:pt>
                <c:pt idx="406">
                  <c:v>1782.3095823095823</c:v>
                </c:pt>
                <c:pt idx="407">
                  <c:v>1781.4705882352941</c:v>
                </c:pt>
                <c:pt idx="408">
                  <c:v>1781.515892420538</c:v>
                </c:pt>
                <c:pt idx="409">
                  <c:v>1782.439024390244</c:v>
                </c:pt>
                <c:pt idx="410">
                  <c:v>1781.6058394160584</c:v>
                </c:pt>
                <c:pt idx="411">
                  <c:v>1780.3398058252428</c:v>
                </c:pt>
                <c:pt idx="412">
                  <c:v>1780.3874092009685</c:v>
                </c:pt>
                <c:pt idx="413">
                  <c:v>1780.4347826086957</c:v>
                </c:pt>
                <c:pt idx="414">
                  <c:v>1780.4819277108434</c:v>
                </c:pt>
                <c:pt idx="415">
                  <c:v>1783.125</c:v>
                </c:pt>
                <c:pt idx="416">
                  <c:v>1783.1654676258993</c:v>
                </c:pt>
                <c:pt idx="417">
                  <c:v>1784.9282296650717</c:v>
                </c:pt>
                <c:pt idx="418">
                  <c:v>1786.6825775656325</c:v>
                </c:pt>
                <c:pt idx="419">
                  <c:v>1785.8571428571429</c:v>
                </c:pt>
                <c:pt idx="420">
                  <c:v>1784.1805225653206</c:v>
                </c:pt>
                <c:pt idx="421">
                  <c:v>1786.350710900474</c:v>
                </c:pt>
                <c:pt idx="422">
                  <c:v>1785.1063829787233</c:v>
                </c:pt>
                <c:pt idx="423">
                  <c:v>1787.6886792452831</c:v>
                </c:pt>
                <c:pt idx="424">
                  <c:v>1787.2941176470588</c:v>
                </c:pt>
                <c:pt idx="425">
                  <c:v>1789.0140845070423</c:v>
                </c:pt>
                <c:pt idx="426">
                  <c:v>1787.7751756440282</c:v>
                </c:pt>
                <c:pt idx="427">
                  <c:v>1786.1214953271028</c:v>
                </c:pt>
                <c:pt idx="428">
                  <c:v>1785.7342657342658</c:v>
                </c:pt>
                <c:pt idx="429">
                  <c:v>1784.5116279069769</c:v>
                </c:pt>
                <c:pt idx="430">
                  <c:v>1783.7122969837587</c:v>
                </c:pt>
                <c:pt idx="431">
                  <c:v>1783.75</c:v>
                </c:pt>
                <c:pt idx="432">
                  <c:v>1782.9561200923788</c:v>
                </c:pt>
                <c:pt idx="433">
                  <c:v>1782.1658986175116</c:v>
                </c:pt>
                <c:pt idx="434">
                  <c:v>1780.9655172413793</c:v>
                </c:pt>
                <c:pt idx="435">
                  <c:v>1779.7706422018348</c:v>
                </c:pt>
                <c:pt idx="436">
                  <c:v>1781.0526315789473</c:v>
                </c:pt>
                <c:pt idx="437">
                  <c:v>1780.2739726027398</c:v>
                </c:pt>
                <c:pt idx="438">
                  <c:v>1781.9589977220958</c:v>
                </c:pt>
                <c:pt idx="439">
                  <c:v>1780.3636363636363</c:v>
                </c:pt>
                <c:pt idx="440">
                  <c:v>1783.2653061224489</c:v>
                </c:pt>
                <c:pt idx="441">
                  <c:v>1784.1176470588234</c:v>
                </c:pt>
                <c:pt idx="442">
                  <c:v>1783.3408577878104</c:v>
                </c:pt>
                <c:pt idx="443">
                  <c:v>1783.3783783783783</c:v>
                </c:pt>
                <c:pt idx="444">
                  <c:v>1785.8426966292134</c:v>
                </c:pt>
                <c:pt idx="445">
                  <c:v>1785.4708520179372</c:v>
                </c:pt>
                <c:pt idx="446">
                  <c:v>1784.6979865771812</c:v>
                </c:pt>
                <c:pt idx="447">
                  <c:v>1782.7232142857142</c:v>
                </c:pt>
                <c:pt idx="448">
                  <c:v>1781.1581291759464</c:v>
                </c:pt>
                <c:pt idx="449">
                  <c:v>1780.4</c:v>
                </c:pt>
                <c:pt idx="450">
                  <c:v>1781.2416851441242</c:v>
                </c:pt>
                <c:pt idx="451">
                  <c:v>1781.6814159292035</c:v>
                </c:pt>
                <c:pt idx="452">
                  <c:v>1781.7218543046358</c:v>
                </c:pt>
                <c:pt idx="453">
                  <c:v>1782.1585903083701</c:v>
                </c:pt>
                <c:pt idx="454">
                  <c:v>1782.1978021978023</c:v>
                </c:pt>
                <c:pt idx="455">
                  <c:v>1784.2105263157894</c:v>
                </c:pt>
                <c:pt idx="456">
                  <c:v>1783.0634573304158</c:v>
                </c:pt>
                <c:pt idx="457">
                  <c:v>1780.7423580786026</c:v>
                </c:pt>
                <c:pt idx="458">
                  <c:v>1780.7843137254902</c:v>
                </c:pt>
                <c:pt idx="459">
                  <c:v>1779.6521739130435</c:v>
                </c:pt>
                <c:pt idx="460">
                  <c:v>1780.8676789587853</c:v>
                </c:pt>
                <c:pt idx="461">
                  <c:v>1779.7402597402597</c:v>
                </c:pt>
                <c:pt idx="462">
                  <c:v>1781.7278617710583</c:v>
                </c:pt>
                <c:pt idx="463">
                  <c:v>1782.9310344827586</c:v>
                </c:pt>
                <c:pt idx="464">
                  <c:v>1782.5806451612902</c:v>
                </c:pt>
                <c:pt idx="465">
                  <c:v>1783.0042918454935</c:v>
                </c:pt>
                <c:pt idx="466">
                  <c:v>1781.8843683083512</c:v>
                </c:pt>
                <c:pt idx="467">
                  <c:v>1782.3076923076924</c:v>
                </c:pt>
                <c:pt idx="468">
                  <c:v>1782.72921108742</c:v>
                </c:pt>
                <c:pt idx="469">
                  <c:v>1783.1489361702127</c:v>
                </c:pt>
                <c:pt idx="470">
                  <c:v>1785.095541401274</c:v>
                </c:pt>
                <c:pt idx="471">
                  <c:v>1783.9830508474577</c:v>
                </c:pt>
                <c:pt idx="472">
                  <c:v>1782.8752642706131</c:v>
                </c:pt>
                <c:pt idx="473">
                  <c:v>1781.7721518987341</c:v>
                </c:pt>
                <c:pt idx="474">
                  <c:v>1780.6736842105263</c:v>
                </c:pt>
                <c:pt idx="475">
                  <c:v>1780.3361344537816</c:v>
                </c:pt>
                <c:pt idx="476">
                  <c:v>1779.2452830188679</c:v>
                </c:pt>
                <c:pt idx="477">
                  <c:v>1780.7949790794978</c:v>
                </c:pt>
                <c:pt idx="478">
                  <c:v>1782.7139874739039</c:v>
                </c:pt>
                <c:pt idx="479">
                  <c:v>1782.375</c:v>
                </c:pt>
                <c:pt idx="480">
                  <c:v>1782.0374220374219</c:v>
                </c:pt>
                <c:pt idx="481">
                  <c:v>1782.0746887966804</c:v>
                </c:pt>
                <c:pt idx="482">
                  <c:v>1783.6024844720496</c:v>
                </c:pt>
                <c:pt idx="483">
                  <c:v>1781.7768595041323</c:v>
                </c:pt>
                <c:pt idx="484">
                  <c:v>1784.0412371134021</c:v>
                </c:pt>
                <c:pt idx="485">
                  <c:v>1786.2962962962963</c:v>
                </c:pt>
                <c:pt idx="486">
                  <c:v>1784.8459958932237</c:v>
                </c:pt>
                <c:pt idx="487">
                  <c:v>1785.2459016393443</c:v>
                </c:pt>
                <c:pt idx="488">
                  <c:v>1784.5398773006134</c:v>
                </c:pt>
                <c:pt idx="489">
                  <c:v>1782.7346938775511</c:v>
                </c:pt>
                <c:pt idx="490">
                  <c:v>1782.7698574338085</c:v>
                </c:pt>
                <c:pt idx="491">
                  <c:v>1784.2682926829268</c:v>
                </c:pt>
                <c:pt idx="492">
                  <c:v>1783.2048681541582</c:v>
                </c:pt>
                <c:pt idx="493">
                  <c:v>1784.331983805668</c:v>
                </c:pt>
                <c:pt idx="494">
                  <c:v>1784</c:v>
                </c:pt>
                <c:pt idx="495">
                  <c:v>1783.3064516129032</c:v>
                </c:pt>
                <c:pt idx="496">
                  <c:v>1784.0643863179075</c:v>
                </c:pt>
                <c:pt idx="497">
                  <c:v>1783.7349397590363</c:v>
                </c:pt>
                <c:pt idx="498">
                  <c:v>1786.2925851703408</c:v>
                </c:pt>
                <c:pt idx="499">
                  <c:v>1788.48</c:v>
                </c:pt>
                <c:pt idx="500">
                  <c:v>1791.377245508982</c:v>
                </c:pt>
                <c:pt idx="501">
                  <c:v>1790.6772908366534</c:v>
                </c:pt>
                <c:pt idx="502">
                  <c:v>1788.9065606361828</c:v>
                </c:pt>
                <c:pt idx="503">
                  <c:v>1787.5</c:v>
                </c:pt>
                <c:pt idx="504">
                  <c:v>1787.5247524752476</c:v>
                </c:pt>
                <c:pt idx="505">
                  <c:v>1786.8379446640315</c:v>
                </c:pt>
                <c:pt idx="506">
                  <c:v>1789.3491124260354</c:v>
                </c:pt>
                <c:pt idx="507">
                  <c:v>1789.0157480314961</c:v>
                </c:pt>
                <c:pt idx="508">
                  <c:v>1789.7445972495088</c:v>
                </c:pt>
                <c:pt idx="509">
                  <c:v>1791.5294117647059</c:v>
                </c:pt>
                <c:pt idx="510">
                  <c:v>1791.1937377690801</c:v>
                </c:pt>
                <c:pt idx="511">
                  <c:v>1792.265625</c:v>
                </c:pt>
                <c:pt idx="512">
                  <c:v>1789.8245614035088</c:v>
                </c:pt>
                <c:pt idx="513">
                  <c:v>1789.4941634241245</c:v>
                </c:pt>
                <c:pt idx="514">
                  <c:v>1790.2135922330096</c:v>
                </c:pt>
                <c:pt idx="515">
                  <c:v>1789.8837209302326</c:v>
                </c:pt>
                <c:pt idx="516">
                  <c:v>1789.9032882011606</c:v>
                </c:pt>
                <c:pt idx="517">
                  <c:v>1788.5328185328185</c:v>
                </c:pt>
                <c:pt idx="518">
                  <c:v>1788.2080924855491</c:v>
                </c:pt>
                <c:pt idx="519">
                  <c:v>1789.9615384615386</c:v>
                </c:pt>
                <c:pt idx="520">
                  <c:v>1791.017274472169</c:v>
                </c:pt>
                <c:pt idx="521">
                  <c:v>1792.0689655172414</c:v>
                </c:pt>
                <c:pt idx="522">
                  <c:v>1793.1166347992353</c:v>
                </c:pt>
                <c:pt idx="523">
                  <c:v>1792.0992366412213</c:v>
                </c:pt>
                <c:pt idx="524">
                  <c:v>1791.0857142857142</c:v>
                </c:pt>
                <c:pt idx="525">
                  <c:v>1791.444866920152</c:v>
                </c:pt>
                <c:pt idx="526">
                  <c:v>1790.7779886148007</c:v>
                </c:pt>
                <c:pt idx="527">
                  <c:v>1790.7954545454545</c:v>
                </c:pt>
                <c:pt idx="528">
                  <c:v>1790.4725897920605</c:v>
                </c:pt>
                <c:pt idx="529">
                  <c:v>1789.8113207547169</c:v>
                </c:pt>
                <c:pt idx="530">
                  <c:v>1789.1525423728813</c:v>
                </c:pt>
                <c:pt idx="531">
                  <c:v>1791.203007518797</c:v>
                </c:pt>
                <c:pt idx="532">
                  <c:v>1790.5440900562851</c:v>
                </c:pt>
                <c:pt idx="533">
                  <c:v>1790.5617977528091</c:v>
                </c:pt>
                <c:pt idx="534">
                  <c:v>1790.2429906542056</c:v>
                </c:pt>
                <c:pt idx="535">
                  <c:v>1791.9402985074628</c:v>
                </c:pt>
                <c:pt idx="536">
                  <c:v>1792.6256983240223</c:v>
                </c:pt>
                <c:pt idx="537">
                  <c:v>1792.3048327137546</c:v>
                </c:pt>
                <c:pt idx="538">
                  <c:v>1790.9833024118739</c:v>
                </c:pt>
                <c:pt idx="539">
                  <c:v>1792</c:v>
                </c:pt>
                <c:pt idx="540">
                  <c:v>1791.0166358595195</c:v>
                </c:pt>
                <c:pt idx="541">
                  <c:v>1791.3653136531366</c:v>
                </c:pt>
                <c:pt idx="542">
                  <c:v>1791.0497237569061</c:v>
                </c:pt>
                <c:pt idx="543">
                  <c:v>1792.3897058823529</c:v>
                </c:pt>
                <c:pt idx="544">
                  <c:v>1794.3853211009175</c:v>
                </c:pt>
                <c:pt idx="545">
                  <c:v>1793.7362637362637</c:v>
                </c:pt>
                <c:pt idx="546">
                  <c:v>1793.0895795246802</c:v>
                </c:pt>
                <c:pt idx="547">
                  <c:v>1792.4452554744526</c:v>
                </c:pt>
                <c:pt idx="548">
                  <c:v>1792.1311475409836</c:v>
                </c:pt>
                <c:pt idx="549">
                  <c:v>1792.4727272727273</c:v>
                </c:pt>
                <c:pt idx="550">
                  <c:v>1794.7731397459165</c:v>
                </c:pt>
                <c:pt idx="551">
                  <c:v>1793.4782608695652</c:v>
                </c:pt>
                <c:pt idx="552">
                  <c:v>1793.8155515370706</c:v>
                </c:pt>
                <c:pt idx="553">
                  <c:v>1793.5018050541516</c:v>
                </c:pt>
                <c:pt idx="554">
                  <c:v>1792.2162162162163</c:v>
                </c:pt>
                <c:pt idx="555">
                  <c:v>1792.8776978417266</c:v>
                </c:pt>
                <c:pt idx="556">
                  <c:v>1792.2441651705565</c:v>
                </c:pt>
                <c:pt idx="557">
                  <c:v>1791.9354838709678</c:v>
                </c:pt>
                <c:pt idx="558">
                  <c:v>1791.9499105545617</c:v>
                </c:pt>
                <c:pt idx="559">
                  <c:v>1792.6071428571429</c:v>
                </c:pt>
                <c:pt idx="560">
                  <c:v>1792.9411764705883</c:v>
                </c:pt>
                <c:pt idx="561">
                  <c:v>1791.6725978647687</c:v>
                </c:pt>
                <c:pt idx="562">
                  <c:v>1791.367673179396</c:v>
                </c:pt>
                <c:pt idx="563">
                  <c:v>1790.4255319148936</c:v>
                </c:pt>
                <c:pt idx="564">
                  <c:v>1790.4424778761063</c:v>
                </c:pt>
                <c:pt idx="565">
                  <c:v>1791.095406360424</c:v>
                </c:pt>
                <c:pt idx="566">
                  <c:v>1791.4285714285713</c:v>
                </c:pt>
                <c:pt idx="567">
                  <c:v>1793.9788732394366</c:v>
                </c:pt>
                <c:pt idx="568">
                  <c:v>1793.6731107205624</c:v>
                </c:pt>
                <c:pt idx="569">
                  <c:v>1794</c:v>
                </c:pt>
                <c:pt idx="570">
                  <c:v>1793.6952714535903</c:v>
                </c:pt>
                <c:pt idx="571">
                  <c:v>1792.7622377622379</c:v>
                </c:pt>
                <c:pt idx="572">
                  <c:v>1791.8324607329844</c:v>
                </c:pt>
                <c:pt idx="573">
                  <c:v>1791.5331010452962</c:v>
                </c:pt>
                <c:pt idx="574">
                  <c:v>1793.4260869565217</c:v>
                </c:pt>
                <c:pt idx="575">
                  <c:v>1794.6875</c:v>
                </c:pt>
                <c:pt idx="576">
                  <c:v>1795.6325823223569</c:v>
                </c:pt>
                <c:pt idx="577">
                  <c:v>1796.5743944636679</c:v>
                </c:pt>
                <c:pt idx="578">
                  <c:v>1796.8911917098446</c:v>
                </c:pt>
                <c:pt idx="579">
                  <c:v>1798.4482758620691</c:v>
                </c:pt>
                <c:pt idx="580">
                  <c:v>1797.8313253012047</c:v>
                </c:pt>
                <c:pt idx="581">
                  <c:v>1796.9072164948454</c:v>
                </c:pt>
                <c:pt idx="582">
                  <c:v>1796.2950257289881</c:v>
                </c:pt>
                <c:pt idx="583">
                  <c:v>1796.9178082191781</c:v>
                </c:pt>
                <c:pt idx="584">
                  <c:v>1796.3076923076924</c:v>
                </c:pt>
                <c:pt idx="585">
                  <c:v>1796.0068259385666</c:v>
                </c:pt>
                <c:pt idx="586">
                  <c:v>1797.2402044293015</c:v>
                </c:pt>
                <c:pt idx="587">
                  <c:v>1796.6326530612246</c:v>
                </c:pt>
                <c:pt idx="588">
                  <c:v>1796.0271646859082</c:v>
                </c:pt>
                <c:pt idx="589">
                  <c:v>1795.7288135593221</c:v>
                </c:pt>
                <c:pt idx="590">
                  <c:v>1795.1269035532996</c:v>
                </c:pt>
                <c:pt idx="591">
                  <c:v>1793.918918918919</c:v>
                </c:pt>
                <c:pt idx="592">
                  <c:v>1793.3220910623945</c:v>
                </c:pt>
                <c:pt idx="593">
                  <c:v>1794.5454545454545</c:v>
                </c:pt>
                <c:pt idx="594">
                  <c:v>1793.3445378151262</c:v>
                </c:pt>
                <c:pt idx="595">
                  <c:v>1794.2617449664428</c:v>
                </c:pt>
                <c:pt idx="596">
                  <c:v>1794.2713567839196</c:v>
                </c:pt>
                <c:pt idx="597">
                  <c:v>1794.5819397993312</c:v>
                </c:pt>
                <c:pt idx="598">
                  <c:v>1795.1919866444073</c:v>
                </c:pt>
                <c:pt idx="599">
                  <c:v>1794.9</c:v>
                </c:pt>
                <c:pt idx="600">
                  <c:v>1794.9084858569051</c:v>
                </c:pt>
                <c:pt idx="601">
                  <c:v>1794.6179401993356</c:v>
                </c:pt>
                <c:pt idx="602">
                  <c:v>1793.7313432835822</c:v>
                </c:pt>
                <c:pt idx="603">
                  <c:v>1794.0397350993378</c:v>
                </c:pt>
                <c:pt idx="604">
                  <c:v>1793.7520661157025</c:v>
                </c:pt>
                <c:pt idx="605">
                  <c:v>1794.0594059405942</c:v>
                </c:pt>
                <c:pt idx="606">
                  <c:v>1796.1449752883032</c:v>
                </c:pt>
                <c:pt idx="607">
                  <c:v>1795.5592105263158</c:v>
                </c:pt>
                <c:pt idx="608">
                  <c:v>1797.9310344827586</c:v>
                </c:pt>
                <c:pt idx="609">
                  <c:v>1797.344262295082</c:v>
                </c:pt>
                <c:pt idx="610">
                  <c:v>1797.937806873977</c:v>
                </c:pt>
                <c:pt idx="611">
                  <c:v>1797.3529411764705</c:v>
                </c:pt>
                <c:pt idx="612">
                  <c:v>1799.1190864600326</c:v>
                </c:pt>
                <c:pt idx="613">
                  <c:v>1798.5342019543973</c:v>
                </c:pt>
                <c:pt idx="614">
                  <c:v>1798.8292682926829</c:v>
                </c:pt>
                <c:pt idx="615">
                  <c:v>1798.2467532467533</c:v>
                </c:pt>
                <c:pt idx="616">
                  <c:v>1798.5413290113452</c:v>
                </c:pt>
                <c:pt idx="617">
                  <c:v>1797.6699029126214</c:v>
                </c:pt>
                <c:pt idx="618">
                  <c:v>1796.5105008077544</c:v>
                </c:pt>
                <c:pt idx="619">
                  <c:v>1796.8064516129032</c:v>
                </c:pt>
                <c:pt idx="620">
                  <c:v>1795.6521739130435</c:v>
                </c:pt>
                <c:pt idx="621">
                  <c:v>1795.9485530546624</c:v>
                </c:pt>
                <c:pt idx="622">
                  <c:v>1797.3996789727128</c:v>
                </c:pt>
                <c:pt idx="623">
                  <c:v>1796.8269230769231</c:v>
                </c:pt>
                <c:pt idx="624">
                  <c:v>1795.9680000000001</c:v>
                </c:pt>
                <c:pt idx="625">
                  <c:v>1794.5367412140574</c:v>
                </c:pt>
                <c:pt idx="626">
                  <c:v>1794.2583732057417</c:v>
                </c:pt>
                <c:pt idx="627">
                  <c:v>1793.6942675159235</c:v>
                </c:pt>
                <c:pt idx="628">
                  <c:v>1793.9904610492845</c:v>
                </c:pt>
                <c:pt idx="629">
                  <c:v>1795.7142857142858</c:v>
                </c:pt>
                <c:pt idx="630">
                  <c:v>1795.7210776545166</c:v>
                </c:pt>
                <c:pt idx="631">
                  <c:v>1796.2974683544303</c:v>
                </c:pt>
                <c:pt idx="632">
                  <c:v>1796.5876777251185</c:v>
                </c:pt>
                <c:pt idx="633">
                  <c:v>1796.3091482649843</c:v>
                </c:pt>
                <c:pt idx="634">
                  <c:v>1797.732283464567</c:v>
                </c:pt>
                <c:pt idx="635">
                  <c:v>1797.4528301886792</c:v>
                </c:pt>
                <c:pt idx="636">
                  <c:v>1796.8916797488225</c:v>
                </c:pt>
                <c:pt idx="637">
                  <c:v>1796.6144200626959</c:v>
                </c:pt>
                <c:pt idx="638">
                  <c:v>1798.0281690140846</c:v>
                </c:pt>
                <c:pt idx="639">
                  <c:v>1797.46875</c:v>
                </c:pt>
                <c:pt idx="640">
                  <c:v>1797.1918876755071</c:v>
                </c:pt>
                <c:pt idx="641">
                  <c:v>1796.3551401869158</c:v>
                </c:pt>
                <c:pt idx="642">
                  <c:v>1797.7604976671851</c:v>
                </c:pt>
                <c:pt idx="643">
                  <c:v>1797.4844720496894</c:v>
                </c:pt>
                <c:pt idx="644">
                  <c:v>1797.2093023255813</c:v>
                </c:pt>
                <c:pt idx="645">
                  <c:v>1796.9349845201239</c:v>
                </c:pt>
                <c:pt idx="646">
                  <c:v>1796.9397217928902</c:v>
                </c:pt>
                <c:pt idx="647">
                  <c:v>1796.3888888888889</c:v>
                </c:pt>
                <c:pt idx="648">
                  <c:v>1797.2265023112482</c:v>
                </c:pt>
                <c:pt idx="649">
                  <c:v>1796.123076923077</c:v>
                </c:pt>
                <c:pt idx="650">
                  <c:v>1795.5760368663593</c:v>
                </c:pt>
                <c:pt idx="651">
                  <c:v>1795.3067484662577</c:v>
                </c:pt>
                <c:pt idx="652">
                  <c:v>1796.1408882082694</c:v>
                </c:pt>
                <c:pt idx="653">
                  <c:v>1795.8715596330276</c:v>
                </c:pt>
                <c:pt idx="654">
                  <c:v>1796.4274809160306</c:v>
                </c:pt>
                <c:pt idx="655">
                  <c:v>1796.9817073170732</c:v>
                </c:pt>
                <c:pt idx="656">
                  <c:v>1798.0821917808219</c:v>
                </c:pt>
                <c:pt idx="657">
                  <c:v>1797.5379939209727</c:v>
                </c:pt>
                <c:pt idx="658">
                  <c:v>1798.6342943854324</c:v>
                </c:pt>
                <c:pt idx="659">
                  <c:v>1799.4545454545455</c:v>
                </c:pt>
                <c:pt idx="660">
                  <c:v>1798.910741301059</c:v>
                </c:pt>
                <c:pt idx="661">
                  <c:v>1800.8157099697885</c:v>
                </c:pt>
                <c:pt idx="662">
                  <c:v>1800.5429864253394</c:v>
                </c:pt>
                <c:pt idx="663">
                  <c:v>1800.8132530120481</c:v>
                </c:pt>
                <c:pt idx="664">
                  <c:v>1800.2706766917292</c:v>
                </c:pt>
                <c:pt idx="665">
                  <c:v>1801.3513513513512</c:v>
                </c:pt>
                <c:pt idx="666">
                  <c:v>1800.8095952023989</c:v>
                </c:pt>
                <c:pt idx="667">
                  <c:v>1799.7305389221558</c:v>
                </c:pt>
                <c:pt idx="668">
                  <c:v>1799.4618834080718</c:v>
                </c:pt>
                <c:pt idx="669">
                  <c:v>1799.1940298507463</c:v>
                </c:pt>
                <c:pt idx="670">
                  <c:v>1799.1952309985097</c:v>
                </c:pt>
                <c:pt idx="671">
                  <c:v>1798.9285714285713</c:v>
                </c:pt>
                <c:pt idx="672">
                  <c:v>1798.1277860326895</c:v>
                </c:pt>
                <c:pt idx="673">
                  <c:v>1797.3293768545993</c:v>
                </c:pt>
                <c:pt idx="674">
                  <c:v>1798.9333333333334</c:v>
                </c:pt>
                <c:pt idx="675">
                  <c:v>1800.7988165680474</c:v>
                </c:pt>
                <c:pt idx="676">
                  <c:v>1800.5317577548005</c:v>
                </c:pt>
                <c:pt idx="677">
                  <c:v>1801.3274336283187</c:v>
                </c:pt>
                <c:pt idx="678">
                  <c:v>1800.5301914580266</c:v>
                </c:pt>
                <c:pt idx="679">
                  <c:v>1802.1176470588234</c:v>
                </c:pt>
                <c:pt idx="680">
                  <c:v>1801.5859030837005</c:v>
                </c:pt>
                <c:pt idx="681">
                  <c:v>1802.6392961876834</c:v>
                </c:pt>
                <c:pt idx="682">
                  <c:v>1803.4260614934115</c:v>
                </c:pt>
                <c:pt idx="683">
                  <c:v>1803.421052631579</c:v>
                </c:pt>
                <c:pt idx="684">
                  <c:v>1803.1532846715329</c:v>
                </c:pt>
                <c:pt idx="685">
                  <c:v>1802.0991253644315</c:v>
                </c:pt>
                <c:pt idx="686">
                  <c:v>1803.406113537118</c:v>
                </c:pt>
                <c:pt idx="687">
                  <c:v>1803.1395348837209</c:v>
                </c:pt>
                <c:pt idx="688">
                  <c:v>1803.1349782293178</c:v>
                </c:pt>
                <c:pt idx="689">
                  <c:v>1804.695652173913</c:v>
                </c:pt>
                <c:pt idx="690">
                  <c:v>1805.2098408104198</c:v>
                </c:pt>
                <c:pt idx="691">
                  <c:v>1804.6820809248554</c:v>
                </c:pt>
                <c:pt idx="692">
                  <c:v>1805.7142857142858</c:v>
                </c:pt>
                <c:pt idx="693">
                  <c:v>1806.7435158501441</c:v>
                </c:pt>
                <c:pt idx="694">
                  <c:v>1805.6978417266187</c:v>
                </c:pt>
                <c:pt idx="695">
                  <c:v>1804.3965517241379</c:v>
                </c:pt>
                <c:pt idx="696">
                  <c:v>1804.3902439024391</c:v>
                </c:pt>
                <c:pt idx="697">
                  <c:v>1802.836676217765</c:v>
                </c:pt>
                <c:pt idx="698">
                  <c:v>1803.3476394849786</c:v>
                </c:pt>
                <c:pt idx="699">
                  <c:v>1803.8571428571429</c:v>
                </c:pt>
                <c:pt idx="700">
                  <c:v>1803.851640513552</c:v>
                </c:pt>
                <c:pt idx="701">
                  <c:v>1805.8974358974358</c:v>
                </c:pt>
                <c:pt idx="702">
                  <c:v>1805.3769559032717</c:v>
                </c:pt>
                <c:pt idx="703">
                  <c:v>1805.8806818181818</c:v>
                </c:pt>
                <c:pt idx="704">
                  <c:v>1805.1063829787233</c:v>
                </c:pt>
                <c:pt idx="705">
                  <c:v>1804.5892351274788</c:v>
                </c:pt>
                <c:pt idx="706">
                  <c:v>1804.3281471004243</c:v>
                </c:pt>
                <c:pt idx="707">
                  <c:v>1804.5762711864406</c:v>
                </c:pt>
                <c:pt idx="708">
                  <c:v>1804.5698166431594</c:v>
                </c:pt>
                <c:pt idx="709">
                  <c:v>1805.0704225352113</c:v>
                </c:pt>
                <c:pt idx="710">
                  <c:v>1806.5822784810127</c:v>
                </c:pt>
                <c:pt idx="711">
                  <c:v>1807.3314606741574</c:v>
                </c:pt>
                <c:pt idx="712">
                  <c:v>1808.0785413744741</c:v>
                </c:pt>
                <c:pt idx="713">
                  <c:v>1807.8151260504201</c:v>
                </c:pt>
                <c:pt idx="714">
                  <c:v>1808.5594405594406</c:v>
                </c:pt>
                <c:pt idx="715">
                  <c:v>1809.8044692737431</c:v>
                </c:pt>
                <c:pt idx="716">
                  <c:v>1810.0418410041841</c:v>
                </c:pt>
                <c:pt idx="717">
                  <c:v>1809.5264623955431</c:v>
                </c:pt>
                <c:pt idx="718">
                  <c:v>1809.5132127955494</c:v>
                </c:pt>
                <c:pt idx="719">
                  <c:v>1810.75</c:v>
                </c:pt>
                <c:pt idx="720">
                  <c:v>1810.485436893204</c:v>
                </c:pt>
                <c:pt idx="721">
                  <c:v>1809.2243767313018</c:v>
                </c:pt>
                <c:pt idx="722">
                  <c:v>1810.4564315352698</c:v>
                </c:pt>
                <c:pt idx="723">
                  <c:v>1811.4364640883978</c:v>
                </c:pt>
                <c:pt idx="724">
                  <c:v>1810.1793103448276</c:v>
                </c:pt>
                <c:pt idx="725">
                  <c:v>1811.1570247933885</c:v>
                </c:pt>
                <c:pt idx="726">
                  <c:v>1810.6464924346631</c:v>
                </c:pt>
                <c:pt idx="727">
                  <c:v>1810.631868131868</c:v>
                </c:pt>
                <c:pt idx="728">
                  <c:v>1809.6296296296296</c:v>
                </c:pt>
                <c:pt idx="729">
                  <c:v>1809.6164383561643</c:v>
                </c:pt>
                <c:pt idx="730">
                  <c:v>1810.8344733242134</c:v>
                </c:pt>
                <c:pt idx="731">
                  <c:v>1811.8032786885246</c:v>
                </c:pt>
                <c:pt idx="732">
                  <c:v>1811.7871759890859</c:v>
                </c:pt>
                <c:pt idx="733">
                  <c:v>1811.0354223433242</c:v>
                </c:pt>
                <c:pt idx="734">
                  <c:v>1810.0408163265306</c:v>
                </c:pt>
                <c:pt idx="735">
                  <c:v>1810.516304347826</c:v>
                </c:pt>
                <c:pt idx="736">
                  <c:v>1809.0366350067843</c:v>
                </c:pt>
                <c:pt idx="737">
                  <c:v>1810.4878048780488</c:v>
                </c:pt>
                <c:pt idx="738">
                  <c:v>1810.2300405953993</c:v>
                </c:pt>
                <c:pt idx="739">
                  <c:v>1810.7027027027027</c:v>
                </c:pt>
                <c:pt idx="740">
                  <c:v>1811.1740890688259</c:v>
                </c:pt>
                <c:pt idx="741">
                  <c:v>1812.3719676549865</c:v>
                </c:pt>
                <c:pt idx="742">
                  <c:v>1811.8707940780619</c:v>
                </c:pt>
                <c:pt idx="743">
                  <c:v>1813.3064516129032</c:v>
                </c:pt>
                <c:pt idx="744">
                  <c:v>1812.5637583892617</c:v>
                </c:pt>
                <c:pt idx="745">
                  <c:v>1813.2707774798928</c:v>
                </c:pt>
                <c:pt idx="746">
                  <c:v>1812.5301204819277</c:v>
                </c:pt>
                <c:pt idx="747">
                  <c:v>1812.2727272727273</c:v>
                </c:pt>
                <c:pt idx="748">
                  <c:v>1812.9773030707611</c:v>
                </c:pt>
                <c:pt idx="749">
                  <c:v>1812</c:v>
                </c:pt>
                <c:pt idx="750">
                  <c:v>1811.5046604527297</c:v>
                </c:pt>
                <c:pt idx="751">
                  <c:v>1812.4468085106382</c:v>
                </c:pt>
                <c:pt idx="752">
                  <c:v>1813.8645418326694</c:v>
                </c:pt>
                <c:pt idx="753">
                  <c:v>1813.6074270557028</c:v>
                </c:pt>
                <c:pt idx="754">
                  <c:v>1812.3973509933776</c:v>
                </c:pt>
                <c:pt idx="755">
                  <c:v>1812.3809523809523</c:v>
                </c:pt>
                <c:pt idx="756">
                  <c:v>1812.6023778071335</c:v>
                </c:pt>
                <c:pt idx="757">
                  <c:v>1812.1108179419525</c:v>
                </c:pt>
                <c:pt idx="758">
                  <c:v>1811.1462450592885</c:v>
                </c:pt>
                <c:pt idx="759">
                  <c:v>1810.421052631579</c:v>
                </c:pt>
                <c:pt idx="760">
                  <c:v>1811.1169513797636</c:v>
                </c:pt>
                <c:pt idx="761">
                  <c:v>1810.8661417322835</c:v>
                </c:pt>
                <c:pt idx="762">
                  <c:v>1812.267365661861</c:v>
                </c:pt>
                <c:pt idx="763">
                  <c:v>1812.2513089005236</c:v>
                </c:pt>
                <c:pt idx="764">
                  <c:v>1812.2352941176471</c:v>
                </c:pt>
                <c:pt idx="765">
                  <c:v>1813.3942558746737</c:v>
                </c:pt>
                <c:pt idx="766">
                  <c:v>1812.9074315514993</c:v>
                </c:pt>
                <c:pt idx="767">
                  <c:v>1813.125</c:v>
                </c:pt>
                <c:pt idx="768">
                  <c:v>1814.7464239271781</c:v>
                </c:pt>
                <c:pt idx="769">
                  <c:v>1814.2597402597403</c:v>
                </c:pt>
                <c:pt idx="770">
                  <c:v>1814.0077821011673</c:v>
                </c:pt>
                <c:pt idx="771">
                  <c:v>1814.4559585492227</c:v>
                </c:pt>
                <c:pt idx="772">
                  <c:v>1815.6015523932729</c:v>
                </c:pt>
                <c:pt idx="773">
                  <c:v>1815.5813953488373</c:v>
                </c:pt>
                <c:pt idx="774">
                  <c:v>1814.8645161290322</c:v>
                </c:pt>
                <c:pt idx="775">
                  <c:v>1813.9175257731958</c:v>
                </c:pt>
                <c:pt idx="776">
                  <c:v>1813.6679536679537</c:v>
                </c:pt>
                <c:pt idx="777">
                  <c:v>1813.4190231362468</c:v>
                </c:pt>
                <c:pt idx="778">
                  <c:v>1812.4775353016687</c:v>
                </c:pt>
                <c:pt idx="779">
                  <c:v>1812.2307692307693</c:v>
                </c:pt>
                <c:pt idx="780">
                  <c:v>1811.5236875800256</c:v>
                </c:pt>
                <c:pt idx="781">
                  <c:v>1811.5089514066497</c:v>
                </c:pt>
                <c:pt idx="782">
                  <c:v>1811.7241379310344</c:v>
                </c:pt>
                <c:pt idx="783">
                  <c:v>1812.8571428571429</c:v>
                </c:pt>
                <c:pt idx="784">
                  <c:v>1813.7579617834394</c:v>
                </c:pt>
                <c:pt idx="785">
                  <c:v>1813.2824427480916</c:v>
                </c:pt>
                <c:pt idx="786">
                  <c:v>1812.8081321473951</c:v>
                </c:pt>
                <c:pt idx="787">
                  <c:v>1813.9340101522844</c:v>
                </c:pt>
                <c:pt idx="788">
                  <c:v>1815.0570342205324</c:v>
                </c:pt>
                <c:pt idx="789">
                  <c:v>1816.4050632911392</c:v>
                </c:pt>
                <c:pt idx="790">
                  <c:v>1816.3843236409607</c:v>
                </c:pt>
                <c:pt idx="791">
                  <c:v>1817.9545454545455</c:v>
                </c:pt>
                <c:pt idx="792">
                  <c:v>1818.3858764186632</c:v>
                </c:pt>
                <c:pt idx="793">
                  <c:v>1818.3627204030226</c:v>
                </c:pt>
                <c:pt idx="794">
                  <c:v>1818.3396226415093</c:v>
                </c:pt>
                <c:pt idx="795">
                  <c:v>1819.2211055276382</c:v>
                </c:pt>
                <c:pt idx="796">
                  <c:v>1818.5194479297365</c:v>
                </c:pt>
                <c:pt idx="797">
                  <c:v>1818.0451127819549</c:v>
                </c:pt>
                <c:pt idx="798">
                  <c:v>1818.0225281602002</c:v>
                </c:pt>
                <c:pt idx="799">
                  <c:v>1818.9</c:v>
                </c:pt>
                <c:pt idx="800">
                  <c:v>1818.4269662921349</c:v>
                </c:pt>
                <c:pt idx="801">
                  <c:v>1819.5261845386533</c:v>
                </c:pt>
                <c:pt idx="802">
                  <c:v>1819.5018679950188</c:v>
                </c:pt>
                <c:pt idx="803">
                  <c:v>1818.8059701492537</c:v>
                </c:pt>
                <c:pt idx="804">
                  <c:v>1819.9006211180124</c:v>
                </c:pt>
                <c:pt idx="805">
                  <c:v>1818.9826302729527</c:v>
                </c:pt>
                <c:pt idx="806">
                  <c:v>1819.8513011152415</c:v>
                </c:pt>
                <c:pt idx="807">
                  <c:v>1819.6039603960396</c:v>
                </c:pt>
                <c:pt idx="808">
                  <c:v>1819.3572311495673</c:v>
                </c:pt>
                <c:pt idx="809">
                  <c:v>1818.8888888888889</c:v>
                </c:pt>
                <c:pt idx="810">
                  <c:v>1818.4217016029593</c:v>
                </c:pt>
                <c:pt idx="811">
                  <c:v>1819.729064039409</c:v>
                </c:pt>
                <c:pt idx="812">
                  <c:v>1819.7047970479705</c:v>
                </c:pt>
                <c:pt idx="813">
                  <c:v>1821.0073710073709</c:v>
                </c:pt>
                <c:pt idx="814">
                  <c:v>1821.8650306748466</c:v>
                </c:pt>
                <c:pt idx="815">
                  <c:v>1822.7205882352941</c:v>
                </c:pt>
                <c:pt idx="816">
                  <c:v>1823.1334149326806</c:v>
                </c:pt>
                <c:pt idx="817">
                  <c:v>1822.885085574572</c:v>
                </c:pt>
                <c:pt idx="818">
                  <c:v>1822.4175824175825</c:v>
                </c:pt>
                <c:pt idx="819">
                  <c:v>1822.1707317073171</c:v>
                </c:pt>
                <c:pt idx="820">
                  <c:v>1821.4859926918393</c:v>
                </c:pt>
                <c:pt idx="821">
                  <c:v>1820.1459854014599</c:v>
                </c:pt>
                <c:pt idx="822">
                  <c:v>1820.1215066828674</c:v>
                </c:pt>
                <c:pt idx="823">
                  <c:v>1820.0970873786407</c:v>
                </c:pt>
                <c:pt idx="824">
                  <c:v>1821.1636363636364</c:v>
                </c:pt>
                <c:pt idx="825">
                  <c:v>1820.2663438256659</c:v>
                </c:pt>
                <c:pt idx="826">
                  <c:v>1820.241837968561</c:v>
                </c:pt>
                <c:pt idx="827">
                  <c:v>1821.7391304347825</c:v>
                </c:pt>
                <c:pt idx="828">
                  <c:v>1820.627261761158</c:v>
                </c:pt>
                <c:pt idx="829">
                  <c:v>1819.7349397590363</c:v>
                </c:pt>
                <c:pt idx="830">
                  <c:v>1818.8447653429603</c:v>
                </c:pt>
                <c:pt idx="831">
                  <c:v>1818.1730769230769</c:v>
                </c:pt>
                <c:pt idx="832">
                  <c:v>1817.9351740696279</c:v>
                </c:pt>
                <c:pt idx="833">
                  <c:v>1817.6978417266187</c:v>
                </c:pt>
                <c:pt idx="834">
                  <c:v>1817.245508982036</c:v>
                </c:pt>
                <c:pt idx="835">
                  <c:v>1817.2248803827752</c:v>
                </c:pt>
                <c:pt idx="836">
                  <c:v>1817.4193548387098</c:v>
                </c:pt>
                <c:pt idx="837">
                  <c:v>1816.9689737470167</c:v>
                </c:pt>
                <c:pt idx="838">
                  <c:v>1816.7342073897496</c:v>
                </c:pt>
                <c:pt idx="839">
                  <c:v>1816.0714285714287</c:v>
                </c:pt>
                <c:pt idx="840">
                  <c:v>1815.1961950059454</c:v>
                </c:pt>
                <c:pt idx="841">
                  <c:v>1814.750593824228</c:v>
                </c:pt>
                <c:pt idx="842">
                  <c:v>1814.7330960854092</c:v>
                </c:pt>
                <c:pt idx="843">
                  <c:v>1814.7156398104266</c:v>
                </c:pt>
                <c:pt idx="844">
                  <c:v>1813.8461538461538</c:v>
                </c:pt>
                <c:pt idx="845">
                  <c:v>1813.8297872340424</c:v>
                </c:pt>
                <c:pt idx="846">
                  <c:v>1815.0885478158204</c:v>
                </c:pt>
                <c:pt idx="847">
                  <c:v>1814.6462264150944</c:v>
                </c:pt>
                <c:pt idx="848">
                  <c:v>1814.2049469964663</c:v>
                </c:pt>
                <c:pt idx="849">
                  <c:v>1813.7647058823529</c:v>
                </c:pt>
                <c:pt idx="850">
                  <c:v>1814.171562867215</c:v>
                </c:pt>
                <c:pt idx="851">
                  <c:v>1815</c:v>
                </c:pt>
                <c:pt idx="852">
                  <c:v>1814.5603751465417</c:v>
                </c:pt>
                <c:pt idx="853">
                  <c:v>1813.9110070257611</c:v>
                </c:pt>
                <c:pt idx="854">
                  <c:v>1813.2631578947369</c:v>
                </c:pt>
                <c:pt idx="855">
                  <c:v>1813.6682242990655</c:v>
                </c:pt>
                <c:pt idx="856">
                  <c:v>1813.6522753792299</c:v>
                </c:pt>
                <c:pt idx="857">
                  <c:v>1813.6363636363637</c:v>
                </c:pt>
                <c:pt idx="858">
                  <c:v>1813.4109429569266</c:v>
                </c:pt>
                <c:pt idx="859">
                  <c:v>1814.0232558139535</c:v>
                </c:pt>
                <c:pt idx="860">
                  <c:v>1813.3797909407665</c:v>
                </c:pt>
                <c:pt idx="861">
                  <c:v>1814.4083526682134</c:v>
                </c:pt>
                <c:pt idx="862">
                  <c:v>1814.8088064889919</c:v>
                </c:pt>
                <c:pt idx="863">
                  <c:v>1815.2083333333333</c:v>
                </c:pt>
                <c:pt idx="864">
                  <c:v>1814.9826589595375</c:v>
                </c:pt>
                <c:pt idx="865">
                  <c:v>1814.9653579676674</c:v>
                </c:pt>
                <c:pt idx="866">
                  <c:v>1814.7404844290656</c:v>
                </c:pt>
                <c:pt idx="867">
                  <c:v>1815.5529953917051</c:v>
                </c:pt>
                <c:pt idx="868">
                  <c:v>1814.7065592635213</c:v>
                </c:pt>
                <c:pt idx="869">
                  <c:v>1814.0689655172414</c:v>
                </c:pt>
                <c:pt idx="870">
                  <c:v>1813.2261768082665</c:v>
                </c:pt>
                <c:pt idx="871">
                  <c:v>1812.5917431192661</c:v>
                </c:pt>
                <c:pt idx="872">
                  <c:v>1813.6082474226805</c:v>
                </c:pt>
                <c:pt idx="873">
                  <c:v>1814.2105263157894</c:v>
                </c:pt>
                <c:pt idx="874">
                  <c:v>1815.0171428571427</c:v>
                </c:pt>
                <c:pt idx="875">
                  <c:v>1814.1780821917807</c:v>
                </c:pt>
                <c:pt idx="876">
                  <c:v>1813.9566704675028</c:v>
                </c:pt>
                <c:pt idx="877">
                  <c:v>1814.1457858769932</c:v>
                </c:pt>
                <c:pt idx="878">
                  <c:v>1813.5153583617748</c:v>
                </c:pt>
                <c:pt idx="879">
                  <c:v>1814.3181818181818</c:v>
                </c:pt>
                <c:pt idx="880">
                  <c:v>1815.9364358683315</c:v>
                </c:pt>
                <c:pt idx="881">
                  <c:v>1817.1428571428571</c:v>
                </c:pt>
                <c:pt idx="882">
                  <c:v>1817.938844847112</c:v>
                </c:pt>
                <c:pt idx="883">
                  <c:v>1818.1221719457014</c:v>
                </c:pt>
                <c:pt idx="884">
                  <c:v>1818.3050847457628</c:v>
                </c:pt>
                <c:pt idx="885">
                  <c:v>1817.471783295711</c:v>
                </c:pt>
                <c:pt idx="886">
                  <c:v>1816.6403607666291</c:v>
                </c:pt>
                <c:pt idx="887">
                  <c:v>1817.4324324324325</c:v>
                </c:pt>
                <c:pt idx="888">
                  <c:v>1817.2103487064117</c:v>
                </c:pt>
                <c:pt idx="889">
                  <c:v>1816.5842696629213</c:v>
                </c:pt>
                <c:pt idx="890">
                  <c:v>1817.1717171717171</c:v>
                </c:pt>
                <c:pt idx="891">
                  <c:v>1816.3452914798206</c:v>
                </c:pt>
                <c:pt idx="892">
                  <c:v>1817.3348264277715</c:v>
                </c:pt>
                <c:pt idx="893">
                  <c:v>1816.510067114094</c:v>
                </c:pt>
                <c:pt idx="894">
                  <c:v>1817.2960893854749</c:v>
                </c:pt>
                <c:pt idx="895">
                  <c:v>1817.2767857142858</c:v>
                </c:pt>
                <c:pt idx="896">
                  <c:v>1817.056856187291</c:v>
                </c:pt>
                <c:pt idx="897">
                  <c:v>1818.0400890868598</c:v>
                </c:pt>
                <c:pt idx="898">
                  <c:v>1818.0200222469412</c:v>
                </c:pt>
                <c:pt idx="899">
                  <c:v>1819.2</c:v>
                </c:pt>
                <c:pt idx="900">
                  <c:v>1818.5793562708102</c:v>
                </c:pt>
                <c:pt idx="901">
                  <c:v>1818.3592017738358</c:v>
                </c:pt>
                <c:pt idx="902">
                  <c:v>1818.936877076412</c:v>
                </c:pt>
                <c:pt idx="903">
                  <c:v>1819.1150442477876</c:v>
                </c:pt>
                <c:pt idx="904">
                  <c:v>1819.0939226519338</c:v>
                </c:pt>
                <c:pt idx="905">
                  <c:v>1818.8741721854306</c:v>
                </c:pt>
                <c:pt idx="906">
                  <c:v>1818.8533627342888</c:v>
                </c:pt>
                <c:pt idx="907">
                  <c:v>1817.8414096916299</c:v>
                </c:pt>
                <c:pt idx="908">
                  <c:v>1819.2079207920792</c:v>
                </c:pt>
                <c:pt idx="909">
                  <c:v>1819.1868131868132</c:v>
                </c:pt>
                <c:pt idx="910">
                  <c:v>1819.5609220636663</c:v>
                </c:pt>
                <c:pt idx="911">
                  <c:v>1818.9473684210527</c:v>
                </c:pt>
                <c:pt idx="912">
                  <c:v>1820.1095290251917</c:v>
                </c:pt>
                <c:pt idx="913">
                  <c:v>1820.0875273522977</c:v>
                </c:pt>
                <c:pt idx="914">
                  <c:v>1819.2786885245901</c:v>
                </c:pt>
                <c:pt idx="915">
                  <c:v>1819.2576419213974</c:v>
                </c:pt>
                <c:pt idx="916">
                  <c:v>1819.2366412213742</c:v>
                </c:pt>
                <c:pt idx="917">
                  <c:v>1819.4117647058824</c:v>
                </c:pt>
                <c:pt idx="918">
                  <c:v>1818.4113166485311</c:v>
                </c:pt>
                <c:pt idx="919">
                  <c:v>1818.195652173913</c:v>
                </c:pt>
                <c:pt idx="920">
                  <c:v>1818.5667752442996</c:v>
                </c:pt>
                <c:pt idx="921">
                  <c:v>1819.9132321041216</c:v>
                </c:pt>
                <c:pt idx="922">
                  <c:v>1821.0617551462622</c:v>
                </c:pt>
                <c:pt idx="923">
                  <c:v>1820.8441558441559</c:v>
                </c:pt>
                <c:pt idx="924">
                  <c:v>1821.6</c:v>
                </c:pt>
                <c:pt idx="925">
                  <c:v>1821.5766738660907</c:v>
                </c:pt>
                <c:pt idx="926">
                  <c:v>1820.7766990291261</c:v>
                </c:pt>
                <c:pt idx="927">
                  <c:v>1820.1724137931035</c:v>
                </c:pt>
                <c:pt idx="928">
                  <c:v>1821.313240043057</c:v>
                </c:pt>
                <c:pt idx="929">
                  <c:v>1821.0967741935483</c:v>
                </c:pt>
                <c:pt idx="930">
                  <c:v>1820.4940923737915</c:v>
                </c:pt>
                <c:pt idx="931">
                  <c:v>1821.8240343347638</c:v>
                </c:pt>
                <c:pt idx="932">
                  <c:v>1821.6077170418007</c:v>
                </c:pt>
                <c:pt idx="933">
                  <c:v>1821.7773019271949</c:v>
                </c:pt>
                <c:pt idx="934">
                  <c:v>1821.5614973262032</c:v>
                </c:pt>
                <c:pt idx="935">
                  <c:v>1820.7692307692307</c:v>
                </c:pt>
                <c:pt idx="936">
                  <c:v>1820.3628601921025</c:v>
                </c:pt>
                <c:pt idx="937">
                  <c:v>1820.1492537313434</c:v>
                </c:pt>
                <c:pt idx="938">
                  <c:v>1819.9361022364217</c:v>
                </c:pt>
                <c:pt idx="939">
                  <c:v>1819.7234042553191</c:v>
                </c:pt>
                <c:pt idx="940">
                  <c:v>1818.9373007438894</c:v>
                </c:pt>
                <c:pt idx="941">
                  <c:v>1818.9171974522294</c:v>
                </c:pt>
                <c:pt idx="942">
                  <c:v>1818.5153764581123</c:v>
                </c:pt>
                <c:pt idx="943">
                  <c:v>1818.6864406779662</c:v>
                </c:pt>
                <c:pt idx="944">
                  <c:v>1818.2857142857142</c:v>
                </c:pt>
                <c:pt idx="945">
                  <c:v>1818.6469344608879</c:v>
                </c:pt>
                <c:pt idx="946">
                  <c:v>1819.5776135163674</c:v>
                </c:pt>
                <c:pt idx="947">
                  <c:v>1818.7974683544303</c:v>
                </c:pt>
                <c:pt idx="948">
                  <c:v>1818.0189673340358</c:v>
                </c:pt>
                <c:pt idx="949">
                  <c:v>1817.8105263157895</c:v>
                </c:pt>
                <c:pt idx="950">
                  <c:v>1819.3059936908517</c:v>
                </c:pt>
                <c:pt idx="951">
                  <c:v>1819.4747899159663</c:v>
                </c:pt>
                <c:pt idx="952">
                  <c:v>1818.6988457502623</c:v>
                </c:pt>
                <c:pt idx="953">
                  <c:v>1819.0566037735848</c:v>
                </c:pt>
                <c:pt idx="954">
                  <c:v>1818.6596858638743</c:v>
                </c:pt>
                <c:pt idx="955">
                  <c:v>1817.6987447698746</c:v>
                </c:pt>
                <c:pt idx="956">
                  <c:v>1818.808777429467</c:v>
                </c:pt>
                <c:pt idx="957">
                  <c:v>1819.3528183716076</c:v>
                </c:pt>
                <c:pt idx="958">
                  <c:v>1818.5818561001042</c:v>
                </c:pt>
                <c:pt idx="959">
                  <c:v>1818.5625</c:v>
                </c:pt>
                <c:pt idx="960">
                  <c:v>1818.3558792924036</c:v>
                </c:pt>
                <c:pt idx="961">
                  <c:v>1818.8981288981288</c:v>
                </c:pt>
                <c:pt idx="962">
                  <c:v>1818.5046728971963</c:v>
                </c:pt>
                <c:pt idx="963">
                  <c:v>1818.1120331950208</c:v>
                </c:pt>
                <c:pt idx="964">
                  <c:v>1818.0932642487046</c:v>
                </c:pt>
                <c:pt idx="965">
                  <c:v>1817.1428571428571</c:v>
                </c:pt>
                <c:pt idx="966">
                  <c:v>1817.3112719751809</c:v>
                </c:pt>
                <c:pt idx="967">
                  <c:v>1817.293388429752</c:v>
                </c:pt>
                <c:pt idx="968">
                  <c:v>1816.904024767802</c:v>
                </c:pt>
                <c:pt idx="969">
                  <c:v>1816.5154639175257</c:v>
                </c:pt>
                <c:pt idx="970">
                  <c:v>1815.9423274974254</c:v>
                </c:pt>
                <c:pt idx="971">
                  <c:v>1816.6666666666667</c:v>
                </c:pt>
                <c:pt idx="972">
                  <c:v>1816.2795477903392</c:v>
                </c:pt>
                <c:pt idx="973">
                  <c:v>1817.0020533880904</c:v>
                </c:pt>
                <c:pt idx="974">
                  <c:v>1816.8</c:v>
                </c:pt>
                <c:pt idx="975">
                  <c:v>1816.967213114754</c:v>
                </c:pt>
                <c:pt idx="976">
                  <c:v>1818.0552712384851</c:v>
                </c:pt>
                <c:pt idx="977">
                  <c:v>1817.484662576687</c:v>
                </c:pt>
                <c:pt idx="978">
                  <c:v>1816.9152196118489</c:v>
                </c:pt>
                <c:pt idx="979">
                  <c:v>1816.1632653061224</c:v>
                </c:pt>
                <c:pt idx="980">
                  <c:v>1815.9633027522937</c:v>
                </c:pt>
                <c:pt idx="981">
                  <c:v>1815.2138492871691</c:v>
                </c:pt>
                <c:pt idx="982">
                  <c:v>1815.9308240081384</c:v>
                </c:pt>
                <c:pt idx="983">
                  <c:v>1815.9146341463415</c:v>
                </c:pt>
                <c:pt idx="984">
                  <c:v>1815.715736040609</c:v>
                </c:pt>
                <c:pt idx="985">
                  <c:v>1816.0649087221095</c:v>
                </c:pt>
                <c:pt idx="986">
                  <c:v>1816.0486322188449</c:v>
                </c:pt>
                <c:pt idx="987">
                  <c:v>1815.668016194332</c:v>
                </c:pt>
                <c:pt idx="988">
                  <c:v>1815.4701718907988</c:v>
                </c:pt>
                <c:pt idx="989">
                  <c:v>1815.8181818181818</c:v>
                </c:pt>
                <c:pt idx="990">
                  <c:v>1816.3471241170535</c:v>
                </c:pt>
                <c:pt idx="991">
                  <c:v>1817.6008064516129</c:v>
                </c:pt>
                <c:pt idx="992">
                  <c:v>1817.2205438066464</c:v>
                </c:pt>
                <c:pt idx="993">
                  <c:v>1817.2032193158955</c:v>
                </c:pt>
                <c:pt idx="994">
                  <c:v>1818.0904522613066</c:v>
                </c:pt>
                <c:pt idx="995">
                  <c:v>1817.8915662650602</c:v>
                </c:pt>
                <c:pt idx="996">
                  <c:v>1818.7763289869608</c:v>
                </c:pt>
                <c:pt idx="997">
                  <c:v>1818.2164328657316</c:v>
                </c:pt>
                <c:pt idx="998">
                  <c:v>1819.099099099099</c:v>
                </c:pt>
                <c:pt idx="999">
                  <c:v>1819.62</c:v>
                </c:pt>
              </c:numCache>
            </c:numRef>
          </c:yVal>
          <c:smooth val="1"/>
          <c:extLst>
            <c:ext xmlns:c16="http://schemas.microsoft.com/office/drawing/2014/chart" uri="{C3380CC4-5D6E-409C-BE32-E72D297353CC}">
              <c16:uniqueId val="{00000000-079B-4FA3-AFEB-02CFA88228AA}"/>
            </c:ext>
          </c:extLst>
        </c:ser>
        <c:dLbls>
          <c:showLegendKey val="0"/>
          <c:showVal val="0"/>
          <c:showCatName val="0"/>
          <c:showSerName val="0"/>
          <c:showPercent val="0"/>
          <c:showBubbleSize val="0"/>
        </c:dLbls>
        <c:axId val="504821567"/>
        <c:axId val="504823487"/>
      </c:scatterChart>
      <c:valAx>
        <c:axId val="504821567"/>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823487"/>
        <c:crosses val="autoZero"/>
        <c:crossBetween val="midCat"/>
      </c:valAx>
      <c:valAx>
        <c:axId val="504823487"/>
        <c:scaling>
          <c:orientation val="minMax"/>
          <c:min val="80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82156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Total Housekeeping Cost</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$180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Simulation'!$GG$6:$GG$1005</c:f>
              <c:numCache>
                <c:formatCode>"$"#,##0.00</c:formatCode>
                <c:ptCount val="1000"/>
                <c:pt idx="0">
                  <c:v>250</c:v>
                </c:pt>
                <c:pt idx="1">
                  <c:v>575</c:v>
                </c:pt>
                <c:pt idx="2">
                  <c:v>500</c:v>
                </c:pt>
                <c:pt idx="3">
                  <c:v>537.5</c:v>
                </c:pt>
                <c:pt idx="4">
                  <c:v>500</c:v>
                </c:pt>
                <c:pt idx="5">
                  <c:v>508.33333333333331</c:v>
                </c:pt>
                <c:pt idx="6">
                  <c:v>507.14285714285717</c:v>
                </c:pt>
                <c:pt idx="7">
                  <c:v>537.5</c:v>
                </c:pt>
                <c:pt idx="8">
                  <c:v>516.66666666666663</c:v>
                </c:pt>
                <c:pt idx="9">
                  <c:v>500</c:v>
                </c:pt>
                <c:pt idx="10">
                  <c:v>490.90909090909093</c:v>
                </c:pt>
                <c:pt idx="11">
                  <c:v>475</c:v>
                </c:pt>
                <c:pt idx="12">
                  <c:v>465.38461538461536</c:v>
                </c:pt>
                <c:pt idx="13">
                  <c:v>485.71428571428572</c:v>
                </c:pt>
                <c:pt idx="14">
                  <c:v>486.66666666666669</c:v>
                </c:pt>
                <c:pt idx="15">
                  <c:v>484.375</c:v>
                </c:pt>
                <c:pt idx="16">
                  <c:v>476.47058823529414</c:v>
                </c:pt>
                <c:pt idx="17">
                  <c:v>475</c:v>
                </c:pt>
                <c:pt idx="18">
                  <c:v>492.10526315789474</c:v>
                </c:pt>
                <c:pt idx="19">
                  <c:v>482.5</c:v>
                </c:pt>
                <c:pt idx="20">
                  <c:v>480.95238095238096</c:v>
                </c:pt>
                <c:pt idx="21">
                  <c:v>479.54545454545456</c:v>
                </c:pt>
                <c:pt idx="22">
                  <c:v>480.43478260869563</c:v>
                </c:pt>
                <c:pt idx="23">
                  <c:v>481.25</c:v>
                </c:pt>
                <c:pt idx="24">
                  <c:v>490</c:v>
                </c:pt>
                <c:pt idx="25">
                  <c:v>484.61538461538464</c:v>
                </c:pt>
                <c:pt idx="26">
                  <c:v>481.48148148148147</c:v>
                </c:pt>
                <c:pt idx="27">
                  <c:v>482.14285714285717</c:v>
                </c:pt>
                <c:pt idx="28">
                  <c:v>479.31034482758622</c:v>
                </c:pt>
                <c:pt idx="29">
                  <c:v>480</c:v>
                </c:pt>
                <c:pt idx="30">
                  <c:v>475.80645161290323</c:v>
                </c:pt>
                <c:pt idx="31">
                  <c:v>470.3125</c:v>
                </c:pt>
                <c:pt idx="32">
                  <c:v>477.27272727272725</c:v>
                </c:pt>
                <c:pt idx="33">
                  <c:v>482.35294117647061</c:v>
                </c:pt>
                <c:pt idx="34">
                  <c:v>477.14285714285717</c:v>
                </c:pt>
                <c:pt idx="35">
                  <c:v>473.61111111111109</c:v>
                </c:pt>
                <c:pt idx="36">
                  <c:v>472.97297297297297</c:v>
                </c:pt>
                <c:pt idx="37">
                  <c:v>469.73684210526318</c:v>
                </c:pt>
                <c:pt idx="38">
                  <c:v>467.94871794871796</c:v>
                </c:pt>
                <c:pt idx="39">
                  <c:v>462.5</c:v>
                </c:pt>
                <c:pt idx="40">
                  <c:v>460.97560975609758</c:v>
                </c:pt>
                <c:pt idx="41">
                  <c:v>470.23809523809524</c:v>
                </c:pt>
                <c:pt idx="42">
                  <c:v>467.44186046511629</c:v>
                </c:pt>
                <c:pt idx="43">
                  <c:v>470.45454545454544</c:v>
                </c:pt>
                <c:pt idx="44">
                  <c:v>468.88888888888891</c:v>
                </c:pt>
                <c:pt idx="45">
                  <c:v>473.91304347826087</c:v>
                </c:pt>
                <c:pt idx="46">
                  <c:v>473.40425531914894</c:v>
                </c:pt>
                <c:pt idx="47">
                  <c:v>469.79166666666669</c:v>
                </c:pt>
                <c:pt idx="48">
                  <c:v>469.38775510204084</c:v>
                </c:pt>
                <c:pt idx="49">
                  <c:v>467</c:v>
                </c:pt>
                <c:pt idx="50">
                  <c:v>466.66666666666669</c:v>
                </c:pt>
                <c:pt idx="51">
                  <c:v>467.30769230769232</c:v>
                </c:pt>
                <c:pt idx="52">
                  <c:v>466.98113207547169</c:v>
                </c:pt>
                <c:pt idx="53">
                  <c:v>464.81481481481484</c:v>
                </c:pt>
                <c:pt idx="54">
                  <c:v>466.36363636363637</c:v>
                </c:pt>
                <c:pt idx="55">
                  <c:v>466.07142857142856</c:v>
                </c:pt>
                <c:pt idx="56">
                  <c:v>465.78947368421052</c:v>
                </c:pt>
                <c:pt idx="57">
                  <c:v>465.51724137931035</c:v>
                </c:pt>
                <c:pt idx="58">
                  <c:v>466.10169491525426</c:v>
                </c:pt>
                <c:pt idx="59">
                  <c:v>464.16666666666669</c:v>
                </c:pt>
                <c:pt idx="60">
                  <c:v>461.47540983606558</c:v>
                </c:pt>
                <c:pt idx="61">
                  <c:v>459.67741935483872</c:v>
                </c:pt>
                <c:pt idx="62">
                  <c:v>460.3174603174603</c:v>
                </c:pt>
                <c:pt idx="63">
                  <c:v>466.40625</c:v>
                </c:pt>
                <c:pt idx="64">
                  <c:v>472.30769230769232</c:v>
                </c:pt>
                <c:pt idx="65">
                  <c:v>475</c:v>
                </c:pt>
                <c:pt idx="66">
                  <c:v>474.62686567164178</c:v>
                </c:pt>
                <c:pt idx="67">
                  <c:v>474.26470588235293</c:v>
                </c:pt>
                <c:pt idx="68">
                  <c:v>477.536231884058</c:v>
                </c:pt>
                <c:pt idx="69">
                  <c:v>477.14285714285717</c:v>
                </c:pt>
                <c:pt idx="70">
                  <c:v>477.46478873239437</c:v>
                </c:pt>
                <c:pt idx="71">
                  <c:v>476.38888888888891</c:v>
                </c:pt>
                <c:pt idx="72">
                  <c:v>478.76712328767121</c:v>
                </c:pt>
                <c:pt idx="73">
                  <c:v>475.67567567567568</c:v>
                </c:pt>
                <c:pt idx="74">
                  <c:v>478</c:v>
                </c:pt>
                <c:pt idx="75">
                  <c:v>476.9736842105263</c:v>
                </c:pt>
                <c:pt idx="76">
                  <c:v>481.16883116883116</c:v>
                </c:pt>
                <c:pt idx="77">
                  <c:v>478.84615384615387</c:v>
                </c:pt>
                <c:pt idx="78">
                  <c:v>480.37974683544303</c:v>
                </c:pt>
                <c:pt idx="79">
                  <c:v>480</c:v>
                </c:pt>
                <c:pt idx="80">
                  <c:v>482.09876543209879</c:v>
                </c:pt>
                <c:pt idx="81">
                  <c:v>481.09756097560978</c:v>
                </c:pt>
                <c:pt idx="82">
                  <c:v>480.12048192771084</c:v>
                </c:pt>
                <c:pt idx="83">
                  <c:v>479.76190476190476</c:v>
                </c:pt>
                <c:pt idx="84">
                  <c:v>480.58823529411762</c:v>
                </c:pt>
                <c:pt idx="85">
                  <c:v>483.13953488372096</c:v>
                </c:pt>
                <c:pt idx="86">
                  <c:v>484.48275862068965</c:v>
                </c:pt>
                <c:pt idx="87">
                  <c:v>484.09090909090907</c:v>
                </c:pt>
                <c:pt idx="88">
                  <c:v>482.58426966292137</c:v>
                </c:pt>
                <c:pt idx="89">
                  <c:v>482.22222222222223</c:v>
                </c:pt>
                <c:pt idx="90">
                  <c:v>482.41758241758242</c:v>
                </c:pt>
                <c:pt idx="91">
                  <c:v>480.97826086956519</c:v>
                </c:pt>
                <c:pt idx="92">
                  <c:v>482.25806451612902</c:v>
                </c:pt>
                <c:pt idx="93">
                  <c:v>481.38297872340428</c:v>
                </c:pt>
                <c:pt idx="94">
                  <c:v>482.63157894736844</c:v>
                </c:pt>
                <c:pt idx="95">
                  <c:v>484.375</c:v>
                </c:pt>
                <c:pt idx="96">
                  <c:v>482.98969072164948</c:v>
                </c:pt>
                <c:pt idx="97">
                  <c:v>482.65306122448982</c:v>
                </c:pt>
                <c:pt idx="98">
                  <c:v>480.80808080808083</c:v>
                </c:pt>
                <c:pt idx="99">
                  <c:v>479</c:v>
                </c:pt>
                <c:pt idx="100">
                  <c:v>478.71287128712873</c:v>
                </c:pt>
                <c:pt idx="101">
                  <c:v>478.43137254901961</c:v>
                </c:pt>
                <c:pt idx="102">
                  <c:v>477.18446601941747</c:v>
                </c:pt>
                <c:pt idx="103">
                  <c:v>479.32692307692309</c:v>
                </c:pt>
                <c:pt idx="104">
                  <c:v>478.09523809523807</c:v>
                </c:pt>
                <c:pt idx="105">
                  <c:v>478.30188679245282</c:v>
                </c:pt>
                <c:pt idx="106">
                  <c:v>477.10280373831773</c:v>
                </c:pt>
                <c:pt idx="107">
                  <c:v>479.16666666666669</c:v>
                </c:pt>
                <c:pt idx="108">
                  <c:v>478.44036697247708</c:v>
                </c:pt>
                <c:pt idx="109">
                  <c:v>479.54545454545456</c:v>
                </c:pt>
                <c:pt idx="110">
                  <c:v>479.27927927927925</c:v>
                </c:pt>
                <c:pt idx="111">
                  <c:v>478.57142857142856</c:v>
                </c:pt>
                <c:pt idx="112">
                  <c:v>478.76106194690266</c:v>
                </c:pt>
                <c:pt idx="113">
                  <c:v>478.50877192982455</c:v>
                </c:pt>
                <c:pt idx="114">
                  <c:v>477.82608695652175</c:v>
                </c:pt>
                <c:pt idx="115">
                  <c:v>478.87931034482756</c:v>
                </c:pt>
                <c:pt idx="116">
                  <c:v>479.05982905982904</c:v>
                </c:pt>
                <c:pt idx="117">
                  <c:v>479.23728813559325</c:v>
                </c:pt>
                <c:pt idx="118">
                  <c:v>481.51260504201679</c:v>
                </c:pt>
                <c:pt idx="119">
                  <c:v>481.66666666666669</c:v>
                </c:pt>
                <c:pt idx="120">
                  <c:v>482.64462809917353</c:v>
                </c:pt>
                <c:pt idx="121">
                  <c:v>484.42622950819674</c:v>
                </c:pt>
                <c:pt idx="122">
                  <c:v>484.55284552845529</c:v>
                </c:pt>
                <c:pt idx="123">
                  <c:v>483.87096774193549</c:v>
                </c:pt>
                <c:pt idx="124">
                  <c:v>485.2</c:v>
                </c:pt>
                <c:pt idx="125">
                  <c:v>484.92063492063494</c:v>
                </c:pt>
                <c:pt idx="126">
                  <c:v>484.25196850393701</c:v>
                </c:pt>
                <c:pt idx="127">
                  <c:v>483.203125</c:v>
                </c:pt>
                <c:pt idx="128">
                  <c:v>485.27131782945736</c:v>
                </c:pt>
                <c:pt idx="129">
                  <c:v>485</c:v>
                </c:pt>
                <c:pt idx="130">
                  <c:v>487.78625954198475</c:v>
                </c:pt>
                <c:pt idx="131">
                  <c:v>489.77272727272725</c:v>
                </c:pt>
                <c:pt idx="132">
                  <c:v>489.09774436090225</c:v>
                </c:pt>
                <c:pt idx="133">
                  <c:v>490.67164179104475</c:v>
                </c:pt>
                <c:pt idx="134">
                  <c:v>490</c:v>
                </c:pt>
                <c:pt idx="135">
                  <c:v>488.23529411764707</c:v>
                </c:pt>
                <c:pt idx="136">
                  <c:v>487.59124087591243</c:v>
                </c:pt>
                <c:pt idx="137">
                  <c:v>488.40579710144925</c:v>
                </c:pt>
                <c:pt idx="138">
                  <c:v>491.00719424460431</c:v>
                </c:pt>
                <c:pt idx="139">
                  <c:v>491.07142857142856</c:v>
                </c:pt>
                <c:pt idx="140">
                  <c:v>490.78014184397165</c:v>
                </c:pt>
                <c:pt idx="141">
                  <c:v>491.90140845070425</c:v>
                </c:pt>
                <c:pt idx="142">
                  <c:v>491.95804195804197</c:v>
                </c:pt>
                <c:pt idx="143">
                  <c:v>492.36111111111109</c:v>
                </c:pt>
                <c:pt idx="144">
                  <c:v>491.72413793103448</c:v>
                </c:pt>
                <c:pt idx="145">
                  <c:v>493.49315068493149</c:v>
                </c:pt>
                <c:pt idx="146">
                  <c:v>493.53741496598639</c:v>
                </c:pt>
                <c:pt idx="147">
                  <c:v>494.59459459459458</c:v>
                </c:pt>
                <c:pt idx="148">
                  <c:v>496.30872483221475</c:v>
                </c:pt>
                <c:pt idx="149">
                  <c:v>496</c:v>
                </c:pt>
                <c:pt idx="150">
                  <c:v>496.02649006622516</c:v>
                </c:pt>
                <c:pt idx="151">
                  <c:v>496.38157894736844</c:v>
                </c:pt>
                <c:pt idx="152">
                  <c:v>498.36601307189545</c:v>
                </c:pt>
                <c:pt idx="153">
                  <c:v>499.35064935064935</c:v>
                </c:pt>
                <c:pt idx="154">
                  <c:v>499.03225806451616</c:v>
                </c:pt>
                <c:pt idx="155">
                  <c:v>497.43589743589746</c:v>
                </c:pt>
                <c:pt idx="156">
                  <c:v>497.45222929936307</c:v>
                </c:pt>
                <c:pt idx="157">
                  <c:v>498.41772151898732</c:v>
                </c:pt>
                <c:pt idx="158">
                  <c:v>498.74213836477986</c:v>
                </c:pt>
                <c:pt idx="159">
                  <c:v>500</c:v>
                </c:pt>
                <c:pt idx="160">
                  <c:v>500</c:v>
                </c:pt>
                <c:pt idx="161">
                  <c:v>499.69135802469134</c:v>
                </c:pt>
                <c:pt idx="162">
                  <c:v>498.77300613496931</c:v>
                </c:pt>
                <c:pt idx="163">
                  <c:v>497.86585365853659</c:v>
                </c:pt>
                <c:pt idx="164">
                  <c:v>498.18181818181819</c:v>
                </c:pt>
                <c:pt idx="165">
                  <c:v>499.09638554216866</c:v>
                </c:pt>
                <c:pt idx="166">
                  <c:v>499.70059880239523</c:v>
                </c:pt>
                <c:pt idx="167">
                  <c:v>499.40476190476193</c:v>
                </c:pt>
                <c:pt idx="168">
                  <c:v>498.52071005917162</c:v>
                </c:pt>
                <c:pt idx="169">
                  <c:v>500.88235294117646</c:v>
                </c:pt>
                <c:pt idx="170">
                  <c:v>502.33918128654972</c:v>
                </c:pt>
                <c:pt idx="171">
                  <c:v>503.19767441860466</c:v>
                </c:pt>
                <c:pt idx="172">
                  <c:v>502.3121387283237</c:v>
                </c:pt>
                <c:pt idx="173">
                  <c:v>502.01149425287355</c:v>
                </c:pt>
                <c:pt idx="174">
                  <c:v>502.57142857142856</c:v>
                </c:pt>
                <c:pt idx="175">
                  <c:v>501.98863636363637</c:v>
                </c:pt>
                <c:pt idx="176">
                  <c:v>500.84745762711867</c:v>
                </c:pt>
                <c:pt idx="177">
                  <c:v>499.71910112359552</c:v>
                </c:pt>
                <c:pt idx="178">
                  <c:v>501.67597765363126</c:v>
                </c:pt>
                <c:pt idx="179">
                  <c:v>501.11111111111109</c:v>
                </c:pt>
                <c:pt idx="180">
                  <c:v>501.6574585635359</c:v>
                </c:pt>
                <c:pt idx="181">
                  <c:v>501.37362637362639</c:v>
                </c:pt>
                <c:pt idx="182">
                  <c:v>501.09289617486337</c:v>
                </c:pt>
                <c:pt idx="183">
                  <c:v>500.54347826086956</c:v>
                </c:pt>
                <c:pt idx="184">
                  <c:v>500</c:v>
                </c:pt>
                <c:pt idx="185">
                  <c:v>499.19354838709677</c:v>
                </c:pt>
                <c:pt idx="186">
                  <c:v>498.1283422459893</c:v>
                </c:pt>
                <c:pt idx="187">
                  <c:v>498.67021276595744</c:v>
                </c:pt>
                <c:pt idx="188">
                  <c:v>498.41269841269843</c:v>
                </c:pt>
                <c:pt idx="189">
                  <c:v>498.42105263157896</c:v>
                </c:pt>
                <c:pt idx="190">
                  <c:v>498.69109947643977</c:v>
                </c:pt>
                <c:pt idx="191">
                  <c:v>498.4375</c:v>
                </c:pt>
                <c:pt idx="192">
                  <c:v>498.96373056994821</c:v>
                </c:pt>
                <c:pt idx="193">
                  <c:v>500</c:v>
                </c:pt>
                <c:pt idx="194">
                  <c:v>499.74358974358972</c:v>
                </c:pt>
                <c:pt idx="195">
                  <c:v>499.74489795918367</c:v>
                </c:pt>
                <c:pt idx="196">
                  <c:v>501.01522842639594</c:v>
                </c:pt>
                <c:pt idx="197">
                  <c:v>500.75757575757575</c:v>
                </c:pt>
                <c:pt idx="198">
                  <c:v>501.5075376884422</c:v>
                </c:pt>
                <c:pt idx="199">
                  <c:v>502</c:v>
                </c:pt>
                <c:pt idx="200">
                  <c:v>502.23880597014926</c:v>
                </c:pt>
                <c:pt idx="201">
                  <c:v>502.22772277227722</c:v>
                </c:pt>
                <c:pt idx="202">
                  <c:v>501.47783251231527</c:v>
                </c:pt>
                <c:pt idx="203">
                  <c:v>500.98039215686276</c:v>
                </c:pt>
                <c:pt idx="204">
                  <c:v>499.51219512195121</c:v>
                </c:pt>
                <c:pt idx="205">
                  <c:v>498.78640776699029</c:v>
                </c:pt>
                <c:pt idx="206">
                  <c:v>498.79227053140096</c:v>
                </c:pt>
                <c:pt idx="207">
                  <c:v>498.79807692307691</c:v>
                </c:pt>
                <c:pt idx="208">
                  <c:v>499.76076555023923</c:v>
                </c:pt>
                <c:pt idx="209">
                  <c:v>499.52380952380952</c:v>
                </c:pt>
                <c:pt idx="210">
                  <c:v>498.57819905213267</c:v>
                </c:pt>
                <c:pt idx="211">
                  <c:v>498.11320754716979</c:v>
                </c:pt>
                <c:pt idx="212">
                  <c:v>498.12206572769952</c:v>
                </c:pt>
                <c:pt idx="213">
                  <c:v>499.29906542056074</c:v>
                </c:pt>
                <c:pt idx="214">
                  <c:v>498.60465116279067</c:v>
                </c:pt>
                <c:pt idx="215">
                  <c:v>497.4537037037037</c:v>
                </c:pt>
                <c:pt idx="216">
                  <c:v>496.77419354838707</c:v>
                </c:pt>
                <c:pt idx="217">
                  <c:v>496.55963302752292</c:v>
                </c:pt>
                <c:pt idx="218">
                  <c:v>495.89041095890411</c:v>
                </c:pt>
                <c:pt idx="219">
                  <c:v>497.27272727272725</c:v>
                </c:pt>
                <c:pt idx="220">
                  <c:v>496.83257918552039</c:v>
                </c:pt>
                <c:pt idx="221">
                  <c:v>496.17117117117118</c:v>
                </c:pt>
                <c:pt idx="222">
                  <c:v>495.51569506726457</c:v>
                </c:pt>
                <c:pt idx="223">
                  <c:v>496.875</c:v>
                </c:pt>
                <c:pt idx="224">
                  <c:v>497.55555555555554</c:v>
                </c:pt>
                <c:pt idx="225">
                  <c:v>497.12389380530976</c:v>
                </c:pt>
                <c:pt idx="226">
                  <c:v>496.25550660792953</c:v>
                </c:pt>
                <c:pt idx="227">
                  <c:v>495.61403508771929</c:v>
                </c:pt>
                <c:pt idx="228">
                  <c:v>495.19650655021832</c:v>
                </c:pt>
                <c:pt idx="229">
                  <c:v>495.86956521739131</c:v>
                </c:pt>
                <c:pt idx="230">
                  <c:v>496.53679653679654</c:v>
                </c:pt>
                <c:pt idx="231">
                  <c:v>495.90517241379308</c:v>
                </c:pt>
                <c:pt idx="232">
                  <c:v>495.9227467811159</c:v>
                </c:pt>
                <c:pt idx="233">
                  <c:v>495.5128205128205</c:v>
                </c:pt>
                <c:pt idx="234">
                  <c:v>494.25531914893617</c:v>
                </c:pt>
                <c:pt idx="235">
                  <c:v>493.64406779661016</c:v>
                </c:pt>
                <c:pt idx="236">
                  <c:v>493.45991561181432</c:v>
                </c:pt>
                <c:pt idx="237">
                  <c:v>492.64705882352939</c:v>
                </c:pt>
                <c:pt idx="238">
                  <c:v>492.46861924686192</c:v>
                </c:pt>
                <c:pt idx="239">
                  <c:v>491.66666666666669</c:v>
                </c:pt>
                <c:pt idx="240">
                  <c:v>491.28630705394193</c:v>
                </c:pt>
                <c:pt idx="241">
                  <c:v>490.70247933884298</c:v>
                </c:pt>
                <c:pt idx="242">
                  <c:v>491.97530864197529</c:v>
                </c:pt>
                <c:pt idx="243">
                  <c:v>491.80327868852459</c:v>
                </c:pt>
                <c:pt idx="244">
                  <c:v>491.63265306122452</c:v>
                </c:pt>
                <c:pt idx="245">
                  <c:v>491.26016260162601</c:v>
                </c:pt>
                <c:pt idx="246">
                  <c:v>490.89068825910931</c:v>
                </c:pt>
                <c:pt idx="247">
                  <c:v>491.73387096774195</c:v>
                </c:pt>
                <c:pt idx="248">
                  <c:v>491.56626506024094</c:v>
                </c:pt>
                <c:pt idx="249">
                  <c:v>492.8</c:v>
                </c:pt>
                <c:pt idx="250">
                  <c:v>493.42629482071715</c:v>
                </c:pt>
                <c:pt idx="251">
                  <c:v>492.65873015873018</c:v>
                </c:pt>
                <c:pt idx="252">
                  <c:v>493.67588932806325</c:v>
                </c:pt>
                <c:pt idx="253">
                  <c:v>495.0787401574803</c:v>
                </c:pt>
                <c:pt idx="254">
                  <c:v>495.29411764705884</c:v>
                </c:pt>
                <c:pt idx="255">
                  <c:v>495.703125</c:v>
                </c:pt>
                <c:pt idx="256">
                  <c:v>496.30350194552528</c:v>
                </c:pt>
                <c:pt idx="257">
                  <c:v>496.12403100775191</c:v>
                </c:pt>
                <c:pt idx="258">
                  <c:v>496.13899613899616</c:v>
                </c:pt>
                <c:pt idx="259">
                  <c:v>495.57692307692309</c:v>
                </c:pt>
                <c:pt idx="260">
                  <c:v>495.21072796934868</c:v>
                </c:pt>
                <c:pt idx="261">
                  <c:v>494.84732824427482</c:v>
                </c:pt>
                <c:pt idx="262">
                  <c:v>495.05703422053233</c:v>
                </c:pt>
                <c:pt idx="263">
                  <c:v>494.69696969696969</c:v>
                </c:pt>
                <c:pt idx="264">
                  <c:v>495.09433962264148</c:v>
                </c:pt>
                <c:pt idx="265">
                  <c:v>494.36090225563908</c:v>
                </c:pt>
                <c:pt idx="266">
                  <c:v>495.13108614232209</c:v>
                </c:pt>
                <c:pt idx="267">
                  <c:v>495.33582089552237</c:v>
                </c:pt>
                <c:pt idx="268">
                  <c:v>495.16728624535318</c:v>
                </c:pt>
                <c:pt idx="269">
                  <c:v>494.81481481481484</c:v>
                </c:pt>
                <c:pt idx="270">
                  <c:v>494.28044280442805</c:v>
                </c:pt>
                <c:pt idx="271">
                  <c:v>495.77205882352939</c:v>
                </c:pt>
                <c:pt idx="272">
                  <c:v>495.97069597069594</c:v>
                </c:pt>
                <c:pt idx="273">
                  <c:v>495.80291970802921</c:v>
                </c:pt>
                <c:pt idx="274">
                  <c:v>495.27272727272725</c:v>
                </c:pt>
                <c:pt idx="275">
                  <c:v>495.10869565217394</c:v>
                </c:pt>
                <c:pt idx="276">
                  <c:v>494.94584837545125</c:v>
                </c:pt>
                <c:pt idx="277">
                  <c:v>496.0431654676259</c:v>
                </c:pt>
                <c:pt idx="278">
                  <c:v>496.05734767025092</c:v>
                </c:pt>
                <c:pt idx="279">
                  <c:v>496.96428571428572</c:v>
                </c:pt>
                <c:pt idx="280">
                  <c:v>496.44128113879003</c:v>
                </c:pt>
                <c:pt idx="281">
                  <c:v>495.74468085106383</c:v>
                </c:pt>
                <c:pt idx="282">
                  <c:v>494.87632508833923</c:v>
                </c:pt>
                <c:pt idx="283">
                  <c:v>494.54225352112678</c:v>
                </c:pt>
                <c:pt idx="284">
                  <c:v>494.56140350877195</c:v>
                </c:pt>
                <c:pt idx="285">
                  <c:v>495.10489510489509</c:v>
                </c:pt>
                <c:pt idx="286">
                  <c:v>495.64459930313586</c:v>
                </c:pt>
                <c:pt idx="287">
                  <c:v>495.48611111111109</c:v>
                </c:pt>
                <c:pt idx="288">
                  <c:v>496.02076124567475</c:v>
                </c:pt>
                <c:pt idx="289">
                  <c:v>495.51724137931035</c:v>
                </c:pt>
                <c:pt idx="290">
                  <c:v>496.04810996563572</c:v>
                </c:pt>
                <c:pt idx="291">
                  <c:v>496.23287671232879</c:v>
                </c:pt>
                <c:pt idx="292">
                  <c:v>496.07508532423208</c:v>
                </c:pt>
                <c:pt idx="293">
                  <c:v>495.57823129251699</c:v>
                </c:pt>
                <c:pt idx="294">
                  <c:v>496.27118644067798</c:v>
                </c:pt>
                <c:pt idx="295">
                  <c:v>496.45270270270271</c:v>
                </c:pt>
                <c:pt idx="296">
                  <c:v>496.12794612794613</c:v>
                </c:pt>
                <c:pt idx="297">
                  <c:v>496.47651006711408</c:v>
                </c:pt>
                <c:pt idx="298">
                  <c:v>496.15384615384613</c:v>
                </c:pt>
                <c:pt idx="299">
                  <c:v>496</c:v>
                </c:pt>
                <c:pt idx="300">
                  <c:v>495.51495016611295</c:v>
                </c:pt>
                <c:pt idx="301">
                  <c:v>496.35761589403972</c:v>
                </c:pt>
                <c:pt idx="302">
                  <c:v>496.86468646864688</c:v>
                </c:pt>
                <c:pt idx="303">
                  <c:v>496.38157894736844</c:v>
                </c:pt>
                <c:pt idx="304">
                  <c:v>496.39344262295083</c:v>
                </c:pt>
                <c:pt idx="305">
                  <c:v>496.89542483660131</c:v>
                </c:pt>
                <c:pt idx="306">
                  <c:v>496.57980456026058</c:v>
                </c:pt>
                <c:pt idx="307">
                  <c:v>496.91558441558442</c:v>
                </c:pt>
                <c:pt idx="308">
                  <c:v>497.08737864077671</c:v>
                </c:pt>
                <c:pt idx="309">
                  <c:v>497.09677419354841</c:v>
                </c:pt>
                <c:pt idx="310">
                  <c:v>496.78456591639872</c:v>
                </c:pt>
                <c:pt idx="311">
                  <c:v>497.27564102564105</c:v>
                </c:pt>
                <c:pt idx="312">
                  <c:v>497.12460063897765</c:v>
                </c:pt>
                <c:pt idx="313">
                  <c:v>496.97452229299364</c:v>
                </c:pt>
                <c:pt idx="314">
                  <c:v>497.77777777777777</c:v>
                </c:pt>
                <c:pt idx="315">
                  <c:v>498.1012658227848</c:v>
                </c:pt>
                <c:pt idx="316">
                  <c:v>497.4763406940063</c:v>
                </c:pt>
                <c:pt idx="317">
                  <c:v>496.69811320754718</c:v>
                </c:pt>
                <c:pt idx="318">
                  <c:v>496.3949843260188</c:v>
                </c:pt>
                <c:pt idx="319">
                  <c:v>497.03125</c:v>
                </c:pt>
                <c:pt idx="320">
                  <c:v>497.3520249221184</c:v>
                </c:pt>
                <c:pt idx="321">
                  <c:v>497.20496894409939</c:v>
                </c:pt>
                <c:pt idx="322">
                  <c:v>497.9876160990712</c:v>
                </c:pt>
                <c:pt idx="323">
                  <c:v>497.83950617283949</c:v>
                </c:pt>
                <c:pt idx="324">
                  <c:v>496.92307692307691</c:v>
                </c:pt>
                <c:pt idx="325">
                  <c:v>497.08588957055213</c:v>
                </c:pt>
                <c:pt idx="326">
                  <c:v>496.94189602446482</c:v>
                </c:pt>
                <c:pt idx="327">
                  <c:v>496.95121951219511</c:v>
                </c:pt>
                <c:pt idx="328">
                  <c:v>496.50455927051672</c:v>
                </c:pt>
                <c:pt idx="329">
                  <c:v>496.21212121212119</c:v>
                </c:pt>
                <c:pt idx="330">
                  <c:v>496.37462235649548</c:v>
                </c:pt>
                <c:pt idx="331">
                  <c:v>496.23493975903614</c:v>
                </c:pt>
                <c:pt idx="332">
                  <c:v>496.39639639639637</c:v>
                </c:pt>
                <c:pt idx="333">
                  <c:v>497.00598802395211</c:v>
                </c:pt>
                <c:pt idx="334">
                  <c:v>497.16417910447763</c:v>
                </c:pt>
                <c:pt idx="335">
                  <c:v>497.02380952380952</c:v>
                </c:pt>
                <c:pt idx="336">
                  <c:v>496.88427299703267</c:v>
                </c:pt>
                <c:pt idx="337">
                  <c:v>497.04142011834318</c:v>
                </c:pt>
                <c:pt idx="338">
                  <c:v>497.19764011799413</c:v>
                </c:pt>
                <c:pt idx="339">
                  <c:v>496.91176470588238</c:v>
                </c:pt>
                <c:pt idx="340">
                  <c:v>497.36070381231673</c:v>
                </c:pt>
                <c:pt idx="341">
                  <c:v>497.80701754385967</c:v>
                </c:pt>
                <c:pt idx="342">
                  <c:v>497.52186588921285</c:v>
                </c:pt>
                <c:pt idx="343">
                  <c:v>497.38372093023258</c:v>
                </c:pt>
                <c:pt idx="344">
                  <c:v>496.81159420289856</c:v>
                </c:pt>
                <c:pt idx="345">
                  <c:v>496.09826589595377</c:v>
                </c:pt>
                <c:pt idx="346">
                  <c:v>496.25360230547551</c:v>
                </c:pt>
                <c:pt idx="347">
                  <c:v>495.83333333333331</c:v>
                </c:pt>
                <c:pt idx="348">
                  <c:v>495.84527220630372</c:v>
                </c:pt>
                <c:pt idx="349">
                  <c:v>495.42857142857144</c:v>
                </c:pt>
                <c:pt idx="350">
                  <c:v>495.58404558404561</c:v>
                </c:pt>
                <c:pt idx="351">
                  <c:v>495.3125</c:v>
                </c:pt>
                <c:pt idx="352">
                  <c:v>495.18413597733712</c:v>
                </c:pt>
                <c:pt idx="353">
                  <c:v>494.91525423728814</c:v>
                </c:pt>
                <c:pt idx="354">
                  <c:v>494.92957746478874</c:v>
                </c:pt>
                <c:pt idx="355">
                  <c:v>494.38202247191009</c:v>
                </c:pt>
                <c:pt idx="356">
                  <c:v>494.25770308123248</c:v>
                </c:pt>
                <c:pt idx="357">
                  <c:v>493.85474860335194</c:v>
                </c:pt>
                <c:pt idx="358">
                  <c:v>493.73259052924789</c:v>
                </c:pt>
                <c:pt idx="359">
                  <c:v>494.30555555555554</c:v>
                </c:pt>
                <c:pt idx="360">
                  <c:v>494.73684210526318</c:v>
                </c:pt>
                <c:pt idx="361">
                  <c:v>495.02762430939225</c:v>
                </c:pt>
                <c:pt idx="362">
                  <c:v>495.17906336088157</c:v>
                </c:pt>
                <c:pt idx="363">
                  <c:v>495.60439560439562</c:v>
                </c:pt>
                <c:pt idx="364">
                  <c:v>495.20547945205482</c:v>
                </c:pt>
                <c:pt idx="365">
                  <c:v>495.62841530054646</c:v>
                </c:pt>
                <c:pt idx="366">
                  <c:v>494.95912806539508</c:v>
                </c:pt>
                <c:pt idx="367">
                  <c:v>495.10869565217394</c:v>
                </c:pt>
                <c:pt idx="368">
                  <c:v>494.44444444444446</c:v>
                </c:pt>
                <c:pt idx="369">
                  <c:v>494.18918918918916</c:v>
                </c:pt>
                <c:pt idx="370">
                  <c:v>494.87870619946091</c:v>
                </c:pt>
                <c:pt idx="371">
                  <c:v>495.83333333333331</c:v>
                </c:pt>
                <c:pt idx="372">
                  <c:v>495.97855227882036</c:v>
                </c:pt>
                <c:pt idx="373">
                  <c:v>495.98930481283423</c:v>
                </c:pt>
                <c:pt idx="374">
                  <c:v>496</c:v>
                </c:pt>
                <c:pt idx="375">
                  <c:v>496.67553191489361</c:v>
                </c:pt>
                <c:pt idx="376">
                  <c:v>496.28647214854112</c:v>
                </c:pt>
                <c:pt idx="377">
                  <c:v>496.2962962962963</c:v>
                </c:pt>
                <c:pt idx="378">
                  <c:v>496.43799472295512</c:v>
                </c:pt>
                <c:pt idx="379">
                  <c:v>496.18421052631578</c:v>
                </c:pt>
                <c:pt idx="380">
                  <c:v>495.93175853018374</c:v>
                </c:pt>
                <c:pt idx="381">
                  <c:v>495.94240837696333</c:v>
                </c:pt>
                <c:pt idx="382">
                  <c:v>496.08355091383811</c:v>
                </c:pt>
                <c:pt idx="383">
                  <c:v>496.35416666666669</c:v>
                </c:pt>
                <c:pt idx="384">
                  <c:v>497.14285714285717</c:v>
                </c:pt>
                <c:pt idx="385">
                  <c:v>497.40932642487047</c:v>
                </c:pt>
                <c:pt idx="386">
                  <c:v>497.15762273901811</c:v>
                </c:pt>
                <c:pt idx="387">
                  <c:v>496.7783505154639</c:v>
                </c:pt>
                <c:pt idx="388">
                  <c:v>496.78663239074552</c:v>
                </c:pt>
                <c:pt idx="389">
                  <c:v>496.66666666666669</c:v>
                </c:pt>
                <c:pt idx="390">
                  <c:v>496.29156010230179</c:v>
                </c:pt>
                <c:pt idx="391">
                  <c:v>495.7908163265306</c:v>
                </c:pt>
                <c:pt idx="392">
                  <c:v>495.29262086513995</c:v>
                </c:pt>
                <c:pt idx="393">
                  <c:v>494.92385786802032</c:v>
                </c:pt>
                <c:pt idx="394">
                  <c:v>494.43037974683546</c:v>
                </c:pt>
                <c:pt idx="395">
                  <c:v>495.20202020202021</c:v>
                </c:pt>
                <c:pt idx="396">
                  <c:v>495.08816120906801</c:v>
                </c:pt>
                <c:pt idx="397">
                  <c:v>494.59798994974875</c:v>
                </c:pt>
                <c:pt idx="398">
                  <c:v>494.23558897243106</c:v>
                </c:pt>
                <c:pt idx="399">
                  <c:v>493.875</c:v>
                </c:pt>
                <c:pt idx="400">
                  <c:v>494.13965087281798</c:v>
                </c:pt>
                <c:pt idx="401">
                  <c:v>493.78109452736317</c:v>
                </c:pt>
                <c:pt idx="402">
                  <c:v>494.16873449131515</c:v>
                </c:pt>
                <c:pt idx="403">
                  <c:v>493.68811881188117</c:v>
                </c:pt>
                <c:pt idx="404">
                  <c:v>494.19753086419752</c:v>
                </c:pt>
                <c:pt idx="405">
                  <c:v>494.70443349753697</c:v>
                </c:pt>
                <c:pt idx="406">
                  <c:v>495.08599508599508</c:v>
                </c:pt>
                <c:pt idx="407">
                  <c:v>494.85294117647061</c:v>
                </c:pt>
                <c:pt idx="408">
                  <c:v>494.86552567237163</c:v>
                </c:pt>
                <c:pt idx="409">
                  <c:v>495.1219512195122</c:v>
                </c:pt>
                <c:pt idx="410">
                  <c:v>494.8905109489051</c:v>
                </c:pt>
                <c:pt idx="411">
                  <c:v>494.53883495145629</c:v>
                </c:pt>
                <c:pt idx="412">
                  <c:v>494.55205811138012</c:v>
                </c:pt>
                <c:pt idx="413">
                  <c:v>494.56521739130437</c:v>
                </c:pt>
                <c:pt idx="414">
                  <c:v>494.57831325301203</c:v>
                </c:pt>
                <c:pt idx="415">
                  <c:v>495.3125</c:v>
                </c:pt>
                <c:pt idx="416">
                  <c:v>495.32374100719426</c:v>
                </c:pt>
                <c:pt idx="417">
                  <c:v>495.81339712918663</c:v>
                </c:pt>
                <c:pt idx="418">
                  <c:v>496.30071599045345</c:v>
                </c:pt>
                <c:pt idx="419">
                  <c:v>496.07142857142856</c:v>
                </c:pt>
                <c:pt idx="420">
                  <c:v>495.60570071258906</c:v>
                </c:pt>
                <c:pt idx="421">
                  <c:v>496.20853080568719</c:v>
                </c:pt>
                <c:pt idx="422">
                  <c:v>495.86288416075649</c:v>
                </c:pt>
                <c:pt idx="423">
                  <c:v>496.58018867924528</c:v>
                </c:pt>
                <c:pt idx="424">
                  <c:v>496.47058823529414</c:v>
                </c:pt>
                <c:pt idx="425">
                  <c:v>496.94835680751174</c:v>
                </c:pt>
                <c:pt idx="426">
                  <c:v>496.60421545667447</c:v>
                </c:pt>
                <c:pt idx="427">
                  <c:v>496.14485981308411</c:v>
                </c:pt>
                <c:pt idx="428">
                  <c:v>496.03729603729602</c:v>
                </c:pt>
                <c:pt idx="429">
                  <c:v>495.69767441860466</c:v>
                </c:pt>
                <c:pt idx="430">
                  <c:v>495.47563805104409</c:v>
                </c:pt>
                <c:pt idx="431">
                  <c:v>495.48611111111109</c:v>
                </c:pt>
                <c:pt idx="432">
                  <c:v>495.26558891454965</c:v>
                </c:pt>
                <c:pt idx="433">
                  <c:v>495.04608294930875</c:v>
                </c:pt>
                <c:pt idx="434">
                  <c:v>494.71264367816093</c:v>
                </c:pt>
                <c:pt idx="435">
                  <c:v>494.3807339449541</c:v>
                </c:pt>
                <c:pt idx="436">
                  <c:v>494.73684210526318</c:v>
                </c:pt>
                <c:pt idx="437">
                  <c:v>494.52054794520546</c:v>
                </c:pt>
                <c:pt idx="438">
                  <c:v>494.98861047835993</c:v>
                </c:pt>
                <c:pt idx="439">
                  <c:v>494.54545454545456</c:v>
                </c:pt>
                <c:pt idx="440">
                  <c:v>495.35147392290247</c:v>
                </c:pt>
                <c:pt idx="441">
                  <c:v>495.58823529411762</c:v>
                </c:pt>
                <c:pt idx="442">
                  <c:v>495.372460496614</c:v>
                </c:pt>
                <c:pt idx="443">
                  <c:v>495.38288288288288</c:v>
                </c:pt>
                <c:pt idx="444">
                  <c:v>496.06741573033707</c:v>
                </c:pt>
                <c:pt idx="445">
                  <c:v>495.96412556053809</c:v>
                </c:pt>
                <c:pt idx="446">
                  <c:v>495.74944071588368</c:v>
                </c:pt>
                <c:pt idx="447">
                  <c:v>495.20089285714283</c:v>
                </c:pt>
                <c:pt idx="448">
                  <c:v>494.7661469933185</c:v>
                </c:pt>
                <c:pt idx="449">
                  <c:v>494.55555555555554</c:v>
                </c:pt>
                <c:pt idx="450">
                  <c:v>494.78935698447896</c:v>
                </c:pt>
                <c:pt idx="451">
                  <c:v>494.91150442477874</c:v>
                </c:pt>
                <c:pt idx="452">
                  <c:v>494.92273730684326</c:v>
                </c:pt>
                <c:pt idx="453">
                  <c:v>495.04405286343615</c:v>
                </c:pt>
                <c:pt idx="454">
                  <c:v>495.05494505494505</c:v>
                </c:pt>
                <c:pt idx="455">
                  <c:v>495.61403508771929</c:v>
                </c:pt>
                <c:pt idx="456">
                  <c:v>495.29540481400437</c:v>
                </c:pt>
                <c:pt idx="457">
                  <c:v>494.65065502183404</c:v>
                </c:pt>
                <c:pt idx="458">
                  <c:v>494.6623093681917</c:v>
                </c:pt>
                <c:pt idx="459">
                  <c:v>494.3478260869565</c:v>
                </c:pt>
                <c:pt idx="460">
                  <c:v>494.68546637744032</c:v>
                </c:pt>
                <c:pt idx="461">
                  <c:v>494.37229437229439</c:v>
                </c:pt>
                <c:pt idx="462">
                  <c:v>494.92440604751619</c:v>
                </c:pt>
                <c:pt idx="463">
                  <c:v>495.25862068965517</c:v>
                </c:pt>
                <c:pt idx="464">
                  <c:v>495.16129032258067</c:v>
                </c:pt>
                <c:pt idx="465">
                  <c:v>495.27896995708153</c:v>
                </c:pt>
                <c:pt idx="466">
                  <c:v>494.96788008565312</c:v>
                </c:pt>
                <c:pt idx="467">
                  <c:v>495.08547008547009</c:v>
                </c:pt>
                <c:pt idx="468">
                  <c:v>495.20255863539444</c:v>
                </c:pt>
                <c:pt idx="469">
                  <c:v>495.31914893617022</c:v>
                </c:pt>
                <c:pt idx="470">
                  <c:v>495.85987261146499</c:v>
                </c:pt>
                <c:pt idx="471">
                  <c:v>495.55084745762713</c:v>
                </c:pt>
                <c:pt idx="472">
                  <c:v>495.24312896405922</c:v>
                </c:pt>
                <c:pt idx="473">
                  <c:v>494.9367088607595</c:v>
                </c:pt>
                <c:pt idx="474">
                  <c:v>494.63157894736844</c:v>
                </c:pt>
                <c:pt idx="475">
                  <c:v>494.53781512605042</c:v>
                </c:pt>
                <c:pt idx="476">
                  <c:v>494.23480083857442</c:v>
                </c:pt>
                <c:pt idx="477">
                  <c:v>494.6652719665272</c:v>
                </c:pt>
                <c:pt idx="478">
                  <c:v>495.19832985386222</c:v>
                </c:pt>
                <c:pt idx="479">
                  <c:v>495.10416666666669</c:v>
                </c:pt>
                <c:pt idx="480">
                  <c:v>495.01039501039503</c:v>
                </c:pt>
                <c:pt idx="481">
                  <c:v>495.02074688796682</c:v>
                </c:pt>
                <c:pt idx="482">
                  <c:v>495.44513457556934</c:v>
                </c:pt>
                <c:pt idx="483">
                  <c:v>494.93801652892563</c:v>
                </c:pt>
                <c:pt idx="484">
                  <c:v>495.56701030927837</c:v>
                </c:pt>
                <c:pt idx="485">
                  <c:v>496.19341563786008</c:v>
                </c:pt>
                <c:pt idx="486">
                  <c:v>495.79055441478437</c:v>
                </c:pt>
                <c:pt idx="487">
                  <c:v>495.90163934426232</c:v>
                </c:pt>
                <c:pt idx="488">
                  <c:v>495.70552147239266</c:v>
                </c:pt>
                <c:pt idx="489">
                  <c:v>495.20408163265307</c:v>
                </c:pt>
                <c:pt idx="490">
                  <c:v>495.21384928716907</c:v>
                </c:pt>
                <c:pt idx="491">
                  <c:v>495.630081300813</c:v>
                </c:pt>
                <c:pt idx="492">
                  <c:v>495.33468559837729</c:v>
                </c:pt>
                <c:pt idx="493">
                  <c:v>495.64777327935224</c:v>
                </c:pt>
                <c:pt idx="494">
                  <c:v>495.55555555555554</c:v>
                </c:pt>
                <c:pt idx="495">
                  <c:v>495.36290322580646</c:v>
                </c:pt>
                <c:pt idx="496">
                  <c:v>495.57344064386319</c:v>
                </c:pt>
                <c:pt idx="497">
                  <c:v>495.48192771084337</c:v>
                </c:pt>
                <c:pt idx="498">
                  <c:v>496.1923847695391</c:v>
                </c:pt>
                <c:pt idx="499">
                  <c:v>496.8</c:v>
                </c:pt>
                <c:pt idx="500">
                  <c:v>497.6047904191617</c:v>
                </c:pt>
                <c:pt idx="501">
                  <c:v>497.41035856573706</c:v>
                </c:pt>
                <c:pt idx="502">
                  <c:v>496.91848906560637</c:v>
                </c:pt>
                <c:pt idx="503">
                  <c:v>496.52777777777777</c:v>
                </c:pt>
                <c:pt idx="504">
                  <c:v>496.53465346534654</c:v>
                </c:pt>
                <c:pt idx="505">
                  <c:v>496.34387351778656</c:v>
                </c:pt>
                <c:pt idx="506">
                  <c:v>497.04142011834318</c:v>
                </c:pt>
                <c:pt idx="507">
                  <c:v>496.94881889763781</c:v>
                </c:pt>
                <c:pt idx="508">
                  <c:v>497.15127701375246</c:v>
                </c:pt>
                <c:pt idx="509">
                  <c:v>497.64705882352939</c:v>
                </c:pt>
                <c:pt idx="510">
                  <c:v>497.55381604696674</c:v>
                </c:pt>
                <c:pt idx="511">
                  <c:v>497.8515625</c:v>
                </c:pt>
                <c:pt idx="512">
                  <c:v>497.17348927875241</c:v>
                </c:pt>
                <c:pt idx="513">
                  <c:v>497.08171206225683</c:v>
                </c:pt>
                <c:pt idx="514">
                  <c:v>497.28155339805824</c:v>
                </c:pt>
                <c:pt idx="515">
                  <c:v>497.18992248062017</c:v>
                </c:pt>
                <c:pt idx="516">
                  <c:v>497.19535783365569</c:v>
                </c:pt>
                <c:pt idx="517">
                  <c:v>496.81467181467184</c:v>
                </c:pt>
                <c:pt idx="518">
                  <c:v>496.72447013487476</c:v>
                </c:pt>
                <c:pt idx="519">
                  <c:v>497.21153846153845</c:v>
                </c:pt>
                <c:pt idx="520">
                  <c:v>497.50479846449139</c:v>
                </c:pt>
                <c:pt idx="521">
                  <c:v>497.79693486590037</c:v>
                </c:pt>
                <c:pt idx="522">
                  <c:v>498.08795411089864</c:v>
                </c:pt>
                <c:pt idx="523">
                  <c:v>497.80534351145036</c:v>
                </c:pt>
                <c:pt idx="524">
                  <c:v>497.52380952380952</c:v>
                </c:pt>
                <c:pt idx="525">
                  <c:v>497.62357414448667</c:v>
                </c:pt>
                <c:pt idx="526">
                  <c:v>497.43833017077799</c:v>
                </c:pt>
                <c:pt idx="527">
                  <c:v>497.44318181818181</c:v>
                </c:pt>
                <c:pt idx="528">
                  <c:v>497.35349716446126</c:v>
                </c:pt>
                <c:pt idx="529">
                  <c:v>497.16981132075472</c:v>
                </c:pt>
                <c:pt idx="530">
                  <c:v>496.98681732580036</c:v>
                </c:pt>
                <c:pt idx="531">
                  <c:v>497.55639097744358</c:v>
                </c:pt>
                <c:pt idx="532">
                  <c:v>497.37335834896811</c:v>
                </c:pt>
                <c:pt idx="533">
                  <c:v>497.37827715355803</c:v>
                </c:pt>
                <c:pt idx="534">
                  <c:v>497.28971962616822</c:v>
                </c:pt>
                <c:pt idx="535">
                  <c:v>497.76119402985074</c:v>
                </c:pt>
                <c:pt idx="536">
                  <c:v>497.951582867784</c:v>
                </c:pt>
                <c:pt idx="537">
                  <c:v>497.86245353159853</c:v>
                </c:pt>
                <c:pt idx="538">
                  <c:v>497.49536178107604</c:v>
                </c:pt>
                <c:pt idx="539">
                  <c:v>497.77777777777777</c:v>
                </c:pt>
                <c:pt idx="540">
                  <c:v>497.50462107208875</c:v>
                </c:pt>
                <c:pt idx="541">
                  <c:v>497.60147601476012</c:v>
                </c:pt>
                <c:pt idx="542">
                  <c:v>497.51381215469615</c:v>
                </c:pt>
                <c:pt idx="543">
                  <c:v>497.8860294117647</c:v>
                </c:pt>
                <c:pt idx="544">
                  <c:v>498.44036697247708</c:v>
                </c:pt>
                <c:pt idx="545">
                  <c:v>498.26007326007328</c:v>
                </c:pt>
                <c:pt idx="546">
                  <c:v>498.08043875685559</c:v>
                </c:pt>
                <c:pt idx="547">
                  <c:v>497.9014598540146</c:v>
                </c:pt>
                <c:pt idx="548">
                  <c:v>497.8142076502732</c:v>
                </c:pt>
                <c:pt idx="549">
                  <c:v>497.90909090909093</c:v>
                </c:pt>
                <c:pt idx="550">
                  <c:v>498.54809437386569</c:v>
                </c:pt>
                <c:pt idx="551">
                  <c:v>498.18840579710144</c:v>
                </c:pt>
                <c:pt idx="552">
                  <c:v>498.28209764918626</c:v>
                </c:pt>
                <c:pt idx="553">
                  <c:v>498.19494584837543</c:v>
                </c:pt>
                <c:pt idx="554">
                  <c:v>497.83783783783781</c:v>
                </c:pt>
                <c:pt idx="555">
                  <c:v>498.02158273381298</c:v>
                </c:pt>
                <c:pt idx="556">
                  <c:v>497.84560143626572</c:v>
                </c:pt>
                <c:pt idx="557">
                  <c:v>497.75985663082434</c:v>
                </c:pt>
                <c:pt idx="558">
                  <c:v>497.76386404293379</c:v>
                </c:pt>
                <c:pt idx="559">
                  <c:v>497.94642857142856</c:v>
                </c:pt>
                <c:pt idx="560">
                  <c:v>498.03921568627453</c:v>
                </c:pt>
                <c:pt idx="561">
                  <c:v>497.6868327402135</c:v>
                </c:pt>
                <c:pt idx="562">
                  <c:v>497.60213143872113</c:v>
                </c:pt>
                <c:pt idx="563">
                  <c:v>497.34042553191489</c:v>
                </c:pt>
                <c:pt idx="564">
                  <c:v>497.34513274336285</c:v>
                </c:pt>
                <c:pt idx="565">
                  <c:v>497.52650176678446</c:v>
                </c:pt>
                <c:pt idx="566">
                  <c:v>497.61904761904759</c:v>
                </c:pt>
                <c:pt idx="567">
                  <c:v>498.32746478873241</c:v>
                </c:pt>
                <c:pt idx="568">
                  <c:v>498.24253075571175</c:v>
                </c:pt>
                <c:pt idx="569">
                  <c:v>498.33333333333331</c:v>
                </c:pt>
                <c:pt idx="570">
                  <c:v>498.24868651488617</c:v>
                </c:pt>
                <c:pt idx="571">
                  <c:v>497.98951048951051</c:v>
                </c:pt>
                <c:pt idx="572">
                  <c:v>497.73123909249563</c:v>
                </c:pt>
                <c:pt idx="573">
                  <c:v>497.64808362369337</c:v>
                </c:pt>
                <c:pt idx="574">
                  <c:v>498.17391304347825</c:v>
                </c:pt>
                <c:pt idx="575">
                  <c:v>498.52430555555554</c:v>
                </c:pt>
                <c:pt idx="576">
                  <c:v>498.78682842287697</c:v>
                </c:pt>
                <c:pt idx="577">
                  <c:v>499.04844290657439</c:v>
                </c:pt>
                <c:pt idx="578">
                  <c:v>499.13644214162349</c:v>
                </c:pt>
                <c:pt idx="579">
                  <c:v>499.56896551724139</c:v>
                </c:pt>
                <c:pt idx="580">
                  <c:v>499.39759036144579</c:v>
                </c:pt>
                <c:pt idx="581">
                  <c:v>499.14089347079039</c:v>
                </c:pt>
                <c:pt idx="582">
                  <c:v>498.97084048027443</c:v>
                </c:pt>
                <c:pt idx="583">
                  <c:v>499.14383561643837</c:v>
                </c:pt>
                <c:pt idx="584">
                  <c:v>498.97435897435895</c:v>
                </c:pt>
                <c:pt idx="585">
                  <c:v>498.89078498293514</c:v>
                </c:pt>
                <c:pt idx="586">
                  <c:v>499.23339011925043</c:v>
                </c:pt>
                <c:pt idx="587">
                  <c:v>499.06462585034012</c:v>
                </c:pt>
                <c:pt idx="588">
                  <c:v>498.89643463497453</c:v>
                </c:pt>
                <c:pt idx="589">
                  <c:v>498.81355932203388</c:v>
                </c:pt>
                <c:pt idx="590">
                  <c:v>498.64636209813875</c:v>
                </c:pt>
                <c:pt idx="591">
                  <c:v>498.31081081081084</c:v>
                </c:pt>
                <c:pt idx="592">
                  <c:v>498.14502529510963</c:v>
                </c:pt>
                <c:pt idx="593">
                  <c:v>498.4848484848485</c:v>
                </c:pt>
                <c:pt idx="594">
                  <c:v>498.15126050420167</c:v>
                </c:pt>
                <c:pt idx="595">
                  <c:v>498.40604026845637</c:v>
                </c:pt>
                <c:pt idx="596">
                  <c:v>498.40871021775547</c:v>
                </c:pt>
                <c:pt idx="597">
                  <c:v>498.49498327759198</c:v>
                </c:pt>
                <c:pt idx="598">
                  <c:v>498.66444073455762</c:v>
                </c:pt>
                <c:pt idx="599">
                  <c:v>498.58333333333331</c:v>
                </c:pt>
                <c:pt idx="600">
                  <c:v>498.58569051580702</c:v>
                </c:pt>
                <c:pt idx="601">
                  <c:v>498.50498338870432</c:v>
                </c:pt>
                <c:pt idx="602">
                  <c:v>498.25870646766168</c:v>
                </c:pt>
                <c:pt idx="603">
                  <c:v>498.34437086092714</c:v>
                </c:pt>
                <c:pt idx="604">
                  <c:v>498.26446280991735</c:v>
                </c:pt>
                <c:pt idx="605">
                  <c:v>498.34983498349834</c:v>
                </c:pt>
                <c:pt idx="606">
                  <c:v>498.9291598023064</c:v>
                </c:pt>
                <c:pt idx="607">
                  <c:v>498.76644736842104</c:v>
                </c:pt>
                <c:pt idx="608">
                  <c:v>499.42528735632186</c:v>
                </c:pt>
                <c:pt idx="609">
                  <c:v>499.26229508196724</c:v>
                </c:pt>
                <c:pt idx="610">
                  <c:v>499.42716857610475</c:v>
                </c:pt>
                <c:pt idx="611">
                  <c:v>499.26470588235293</c:v>
                </c:pt>
                <c:pt idx="612">
                  <c:v>499.75530179445349</c:v>
                </c:pt>
                <c:pt idx="613">
                  <c:v>499.5928338762215</c:v>
                </c:pt>
                <c:pt idx="614">
                  <c:v>499.67479674796749</c:v>
                </c:pt>
                <c:pt idx="615">
                  <c:v>499.51298701298703</c:v>
                </c:pt>
                <c:pt idx="616">
                  <c:v>499.59481361426253</c:v>
                </c:pt>
                <c:pt idx="617">
                  <c:v>499.35275080906149</c:v>
                </c:pt>
                <c:pt idx="618">
                  <c:v>499.03069466882067</c:v>
                </c:pt>
                <c:pt idx="619">
                  <c:v>499.11290322580646</c:v>
                </c:pt>
                <c:pt idx="620">
                  <c:v>498.79227053140096</c:v>
                </c:pt>
                <c:pt idx="621">
                  <c:v>498.87459807073952</c:v>
                </c:pt>
                <c:pt idx="622">
                  <c:v>499.27768860353132</c:v>
                </c:pt>
                <c:pt idx="623">
                  <c:v>499.11858974358972</c:v>
                </c:pt>
                <c:pt idx="624">
                  <c:v>498.88</c:v>
                </c:pt>
                <c:pt idx="625">
                  <c:v>498.48242811501598</c:v>
                </c:pt>
                <c:pt idx="626">
                  <c:v>498.40510366826157</c:v>
                </c:pt>
                <c:pt idx="627">
                  <c:v>498.24840764331208</c:v>
                </c:pt>
                <c:pt idx="628">
                  <c:v>498.33068362480128</c:v>
                </c:pt>
                <c:pt idx="629">
                  <c:v>498.8095238095238</c:v>
                </c:pt>
                <c:pt idx="630">
                  <c:v>498.81141045958793</c:v>
                </c:pt>
                <c:pt idx="631">
                  <c:v>498.97151898734177</c:v>
                </c:pt>
                <c:pt idx="632">
                  <c:v>499.05213270142178</c:v>
                </c:pt>
                <c:pt idx="633">
                  <c:v>498.97476340694004</c:v>
                </c:pt>
                <c:pt idx="634">
                  <c:v>499.37007874015745</c:v>
                </c:pt>
                <c:pt idx="635">
                  <c:v>499.29245283018867</c:v>
                </c:pt>
                <c:pt idx="636">
                  <c:v>499.13657770800626</c:v>
                </c:pt>
                <c:pt idx="637">
                  <c:v>499.05956112852664</c:v>
                </c:pt>
                <c:pt idx="638">
                  <c:v>499.45226917057903</c:v>
                </c:pt>
                <c:pt idx="639">
                  <c:v>499.296875</c:v>
                </c:pt>
                <c:pt idx="640">
                  <c:v>499.21996879875195</c:v>
                </c:pt>
                <c:pt idx="641">
                  <c:v>498.98753894080994</c:v>
                </c:pt>
                <c:pt idx="642">
                  <c:v>499.37791601866252</c:v>
                </c:pt>
                <c:pt idx="643">
                  <c:v>499.30124223602485</c:v>
                </c:pt>
                <c:pt idx="644">
                  <c:v>499.22480620155039</c:v>
                </c:pt>
                <c:pt idx="645">
                  <c:v>499.1486068111455</c:v>
                </c:pt>
                <c:pt idx="646">
                  <c:v>499.14992272024728</c:v>
                </c:pt>
                <c:pt idx="647">
                  <c:v>498.99691358024694</c:v>
                </c:pt>
                <c:pt idx="648">
                  <c:v>499.22958397534671</c:v>
                </c:pt>
                <c:pt idx="649">
                  <c:v>498.92307692307691</c:v>
                </c:pt>
                <c:pt idx="650">
                  <c:v>498.77112135176651</c:v>
                </c:pt>
                <c:pt idx="651">
                  <c:v>498.69631901840489</c:v>
                </c:pt>
                <c:pt idx="652">
                  <c:v>498.92802450229709</c:v>
                </c:pt>
                <c:pt idx="653">
                  <c:v>498.85321100917429</c:v>
                </c:pt>
                <c:pt idx="654">
                  <c:v>499.00763358778624</c:v>
                </c:pt>
                <c:pt idx="655">
                  <c:v>499.16158536585368</c:v>
                </c:pt>
                <c:pt idx="656">
                  <c:v>499.46727549467278</c:v>
                </c:pt>
                <c:pt idx="657">
                  <c:v>499.31610942249239</c:v>
                </c:pt>
                <c:pt idx="658">
                  <c:v>499.62063732928681</c:v>
                </c:pt>
                <c:pt idx="659">
                  <c:v>499.84848484848487</c:v>
                </c:pt>
                <c:pt idx="660">
                  <c:v>499.69742813918305</c:v>
                </c:pt>
                <c:pt idx="661">
                  <c:v>500.22658610271901</c:v>
                </c:pt>
                <c:pt idx="662">
                  <c:v>500.15082956259425</c:v>
                </c:pt>
                <c:pt idx="663">
                  <c:v>500.22590361445782</c:v>
                </c:pt>
                <c:pt idx="664">
                  <c:v>500.0751879699248</c:v>
                </c:pt>
                <c:pt idx="665">
                  <c:v>500.37537537537537</c:v>
                </c:pt>
                <c:pt idx="666">
                  <c:v>500.22488755622192</c:v>
                </c:pt>
                <c:pt idx="667">
                  <c:v>499.92514970059881</c:v>
                </c:pt>
                <c:pt idx="668">
                  <c:v>499.85052316890881</c:v>
                </c:pt>
                <c:pt idx="669">
                  <c:v>499.7761194029851</c:v>
                </c:pt>
                <c:pt idx="670">
                  <c:v>499.77645305514159</c:v>
                </c:pt>
                <c:pt idx="671">
                  <c:v>499.70238095238096</c:v>
                </c:pt>
                <c:pt idx="672">
                  <c:v>499.47994056463597</c:v>
                </c:pt>
                <c:pt idx="673">
                  <c:v>499.25816023738872</c:v>
                </c:pt>
                <c:pt idx="674">
                  <c:v>499.7037037037037</c:v>
                </c:pt>
                <c:pt idx="675">
                  <c:v>500.22189349112426</c:v>
                </c:pt>
                <c:pt idx="676">
                  <c:v>500.14771048744461</c:v>
                </c:pt>
                <c:pt idx="677">
                  <c:v>500.36873156342182</c:v>
                </c:pt>
                <c:pt idx="678">
                  <c:v>500.14727540500735</c:v>
                </c:pt>
                <c:pt idx="679">
                  <c:v>500.58823529411762</c:v>
                </c:pt>
                <c:pt idx="680">
                  <c:v>500.44052863436121</c:v>
                </c:pt>
                <c:pt idx="681">
                  <c:v>500.73313782991204</c:v>
                </c:pt>
                <c:pt idx="682">
                  <c:v>500.95168374816984</c:v>
                </c:pt>
                <c:pt idx="683">
                  <c:v>500.9502923976608</c:v>
                </c:pt>
                <c:pt idx="684">
                  <c:v>500.87591240875912</c:v>
                </c:pt>
                <c:pt idx="685">
                  <c:v>500.58309037900875</c:v>
                </c:pt>
                <c:pt idx="686">
                  <c:v>500.94614264919943</c:v>
                </c:pt>
                <c:pt idx="687">
                  <c:v>500.87209302325579</c:v>
                </c:pt>
                <c:pt idx="688">
                  <c:v>500.87082728592162</c:v>
                </c:pt>
                <c:pt idx="689">
                  <c:v>501.30434782608694</c:v>
                </c:pt>
                <c:pt idx="690">
                  <c:v>501.44717800289436</c:v>
                </c:pt>
                <c:pt idx="691">
                  <c:v>501.30057803468208</c:v>
                </c:pt>
                <c:pt idx="692">
                  <c:v>501.58730158730157</c:v>
                </c:pt>
                <c:pt idx="693">
                  <c:v>501.87319884726224</c:v>
                </c:pt>
                <c:pt idx="694">
                  <c:v>501.58273381294964</c:v>
                </c:pt>
                <c:pt idx="695">
                  <c:v>501.2212643678161</c:v>
                </c:pt>
                <c:pt idx="696">
                  <c:v>501.21951219512198</c:v>
                </c:pt>
                <c:pt idx="697">
                  <c:v>500.78796561604582</c:v>
                </c:pt>
                <c:pt idx="698">
                  <c:v>500.9298998569385</c:v>
                </c:pt>
                <c:pt idx="699">
                  <c:v>501.07142857142856</c:v>
                </c:pt>
                <c:pt idx="700">
                  <c:v>501.06990014265335</c:v>
                </c:pt>
                <c:pt idx="701">
                  <c:v>501.63817663817662</c:v>
                </c:pt>
                <c:pt idx="702">
                  <c:v>501.49359886201989</c:v>
                </c:pt>
                <c:pt idx="703">
                  <c:v>501.63352272727275</c:v>
                </c:pt>
                <c:pt idx="704">
                  <c:v>501.41843971631204</c:v>
                </c:pt>
                <c:pt idx="705">
                  <c:v>501.27478753541078</c:v>
                </c:pt>
                <c:pt idx="706">
                  <c:v>501.20226308345121</c:v>
                </c:pt>
                <c:pt idx="707">
                  <c:v>501.27118644067798</c:v>
                </c:pt>
                <c:pt idx="708">
                  <c:v>501.26939351198871</c:v>
                </c:pt>
                <c:pt idx="709">
                  <c:v>501.40845070422534</c:v>
                </c:pt>
                <c:pt idx="710">
                  <c:v>501.8284106891702</c:v>
                </c:pt>
                <c:pt idx="711">
                  <c:v>502.0365168539326</c:v>
                </c:pt>
                <c:pt idx="712">
                  <c:v>502.24403927068721</c:v>
                </c:pt>
                <c:pt idx="713">
                  <c:v>502.17086834733891</c:v>
                </c:pt>
                <c:pt idx="714">
                  <c:v>502.3776223776224</c:v>
                </c:pt>
                <c:pt idx="715">
                  <c:v>502.72346368715085</c:v>
                </c:pt>
                <c:pt idx="716">
                  <c:v>502.78940027894004</c:v>
                </c:pt>
                <c:pt idx="717">
                  <c:v>502.64623955431756</c:v>
                </c:pt>
                <c:pt idx="718">
                  <c:v>502.64255910987481</c:v>
                </c:pt>
                <c:pt idx="719">
                  <c:v>502.98611111111109</c:v>
                </c:pt>
                <c:pt idx="720">
                  <c:v>502.91262135922329</c:v>
                </c:pt>
                <c:pt idx="721">
                  <c:v>502.5623268698061</c:v>
                </c:pt>
                <c:pt idx="722">
                  <c:v>502.90456431535267</c:v>
                </c:pt>
                <c:pt idx="723">
                  <c:v>503.17679558011048</c:v>
                </c:pt>
                <c:pt idx="724">
                  <c:v>502.82758620689657</c:v>
                </c:pt>
                <c:pt idx="725">
                  <c:v>503.09917355371903</c:v>
                </c:pt>
                <c:pt idx="726">
                  <c:v>502.95735900962859</c:v>
                </c:pt>
                <c:pt idx="727">
                  <c:v>502.9532967032967</c:v>
                </c:pt>
                <c:pt idx="728">
                  <c:v>502.67489711934155</c:v>
                </c:pt>
                <c:pt idx="729">
                  <c:v>502.67123287671234</c:v>
                </c:pt>
                <c:pt idx="730">
                  <c:v>503.00957592339262</c:v>
                </c:pt>
                <c:pt idx="731">
                  <c:v>503.27868852459017</c:v>
                </c:pt>
                <c:pt idx="732">
                  <c:v>503.27421555252386</c:v>
                </c:pt>
                <c:pt idx="733">
                  <c:v>503.06539509536782</c:v>
                </c:pt>
                <c:pt idx="734">
                  <c:v>502.78911564625849</c:v>
                </c:pt>
                <c:pt idx="735">
                  <c:v>502.92119565217394</c:v>
                </c:pt>
                <c:pt idx="736">
                  <c:v>502.51017639077338</c:v>
                </c:pt>
                <c:pt idx="737">
                  <c:v>502.91327913279133</c:v>
                </c:pt>
                <c:pt idx="738">
                  <c:v>502.84167794316642</c:v>
                </c:pt>
                <c:pt idx="739">
                  <c:v>502.97297297297297</c:v>
                </c:pt>
                <c:pt idx="740">
                  <c:v>503.10391363022944</c:v>
                </c:pt>
                <c:pt idx="741">
                  <c:v>503.43665768194069</c:v>
                </c:pt>
                <c:pt idx="742">
                  <c:v>503.29744279946163</c:v>
                </c:pt>
                <c:pt idx="743">
                  <c:v>503.69623655913978</c:v>
                </c:pt>
                <c:pt idx="744">
                  <c:v>503.48993288590606</c:v>
                </c:pt>
                <c:pt idx="745">
                  <c:v>503.68632707774799</c:v>
                </c:pt>
                <c:pt idx="746">
                  <c:v>503.48058902275767</c:v>
                </c:pt>
                <c:pt idx="747">
                  <c:v>503.40909090909093</c:v>
                </c:pt>
                <c:pt idx="748">
                  <c:v>503.60480640854473</c:v>
                </c:pt>
                <c:pt idx="749">
                  <c:v>503.33333333333331</c:v>
                </c:pt>
                <c:pt idx="750">
                  <c:v>503.19573901464713</c:v>
                </c:pt>
                <c:pt idx="751">
                  <c:v>503.45744680851061</c:v>
                </c:pt>
                <c:pt idx="752">
                  <c:v>503.85126162018594</c:v>
                </c:pt>
                <c:pt idx="753">
                  <c:v>503.77984084880637</c:v>
                </c:pt>
                <c:pt idx="754">
                  <c:v>503.44370860927154</c:v>
                </c:pt>
                <c:pt idx="755">
                  <c:v>503.43915343915342</c:v>
                </c:pt>
                <c:pt idx="756">
                  <c:v>503.50066050198149</c:v>
                </c:pt>
                <c:pt idx="757">
                  <c:v>503.3641160949868</c:v>
                </c:pt>
                <c:pt idx="758">
                  <c:v>503.09617918313569</c:v>
                </c:pt>
                <c:pt idx="759">
                  <c:v>502.89473684210526</c:v>
                </c:pt>
                <c:pt idx="760">
                  <c:v>503.0880420499343</c:v>
                </c:pt>
                <c:pt idx="761">
                  <c:v>503.01837270341207</c:v>
                </c:pt>
                <c:pt idx="762">
                  <c:v>503.40760157273917</c:v>
                </c:pt>
                <c:pt idx="763">
                  <c:v>503.40314136125653</c:v>
                </c:pt>
                <c:pt idx="764">
                  <c:v>503.39869281045753</c:v>
                </c:pt>
                <c:pt idx="765">
                  <c:v>503.7206266318538</c:v>
                </c:pt>
                <c:pt idx="766">
                  <c:v>503.58539765319426</c:v>
                </c:pt>
                <c:pt idx="767">
                  <c:v>503.64583333333331</c:v>
                </c:pt>
                <c:pt idx="768">
                  <c:v>504.0962288686606</c:v>
                </c:pt>
                <c:pt idx="769">
                  <c:v>503.96103896103898</c:v>
                </c:pt>
                <c:pt idx="770">
                  <c:v>503.8910505836576</c:v>
                </c:pt>
                <c:pt idx="771">
                  <c:v>504.01554404145077</c:v>
                </c:pt>
                <c:pt idx="772">
                  <c:v>504.33376455368693</c:v>
                </c:pt>
                <c:pt idx="773">
                  <c:v>504.32816537467698</c:v>
                </c:pt>
                <c:pt idx="774">
                  <c:v>504.12903225806451</c:v>
                </c:pt>
                <c:pt idx="775">
                  <c:v>503.86597938144331</c:v>
                </c:pt>
                <c:pt idx="776">
                  <c:v>503.7966537966538</c:v>
                </c:pt>
                <c:pt idx="777">
                  <c:v>503.7275064267352</c:v>
                </c:pt>
                <c:pt idx="778">
                  <c:v>503.46598202824134</c:v>
                </c:pt>
                <c:pt idx="779">
                  <c:v>503.39743589743591</c:v>
                </c:pt>
                <c:pt idx="780">
                  <c:v>503.20102432778486</c:v>
                </c:pt>
                <c:pt idx="781">
                  <c:v>503.19693094629156</c:v>
                </c:pt>
                <c:pt idx="782">
                  <c:v>503.25670498084293</c:v>
                </c:pt>
                <c:pt idx="783">
                  <c:v>503.57142857142856</c:v>
                </c:pt>
                <c:pt idx="784">
                  <c:v>503.82165605095543</c:v>
                </c:pt>
                <c:pt idx="785">
                  <c:v>503.68956743002542</c:v>
                </c:pt>
                <c:pt idx="786">
                  <c:v>503.55781448538755</c:v>
                </c:pt>
                <c:pt idx="787">
                  <c:v>503.87055837563452</c:v>
                </c:pt>
                <c:pt idx="788">
                  <c:v>504.18250950570342</c:v>
                </c:pt>
                <c:pt idx="789">
                  <c:v>504.55696202531647</c:v>
                </c:pt>
                <c:pt idx="790">
                  <c:v>504.551201011378</c:v>
                </c:pt>
                <c:pt idx="791">
                  <c:v>504.98737373737373</c:v>
                </c:pt>
                <c:pt idx="792">
                  <c:v>505.10718789407315</c:v>
                </c:pt>
                <c:pt idx="793">
                  <c:v>505.10075566750629</c:v>
                </c:pt>
                <c:pt idx="794">
                  <c:v>505.09433962264148</c:v>
                </c:pt>
                <c:pt idx="795">
                  <c:v>505.3391959798995</c:v>
                </c:pt>
                <c:pt idx="796">
                  <c:v>505.14429109159346</c:v>
                </c:pt>
                <c:pt idx="797">
                  <c:v>505.01253132832079</c:v>
                </c:pt>
                <c:pt idx="798">
                  <c:v>505.00625782227786</c:v>
                </c:pt>
                <c:pt idx="799">
                  <c:v>505.25</c:v>
                </c:pt>
                <c:pt idx="800">
                  <c:v>505.11860174781521</c:v>
                </c:pt>
                <c:pt idx="801">
                  <c:v>505.42394014962593</c:v>
                </c:pt>
                <c:pt idx="802">
                  <c:v>505.41718555417185</c:v>
                </c:pt>
                <c:pt idx="803">
                  <c:v>505.2238805970149</c:v>
                </c:pt>
                <c:pt idx="804">
                  <c:v>505.52795031055899</c:v>
                </c:pt>
                <c:pt idx="805">
                  <c:v>505.27295285359804</c:v>
                </c:pt>
                <c:pt idx="806">
                  <c:v>505.51425030978936</c:v>
                </c:pt>
                <c:pt idx="807">
                  <c:v>505.44554455445547</c:v>
                </c:pt>
                <c:pt idx="808">
                  <c:v>505.37700865265759</c:v>
                </c:pt>
                <c:pt idx="809">
                  <c:v>505.24691358024694</c:v>
                </c:pt>
                <c:pt idx="810">
                  <c:v>505.11713933415535</c:v>
                </c:pt>
                <c:pt idx="811">
                  <c:v>505.48029556650249</c:v>
                </c:pt>
                <c:pt idx="812">
                  <c:v>505.47355473554734</c:v>
                </c:pt>
                <c:pt idx="813">
                  <c:v>505.83538083538082</c:v>
                </c:pt>
                <c:pt idx="814">
                  <c:v>506.07361963190186</c:v>
                </c:pt>
                <c:pt idx="815">
                  <c:v>506.31127450980392</c:v>
                </c:pt>
                <c:pt idx="816">
                  <c:v>506.42594859241126</c:v>
                </c:pt>
                <c:pt idx="817">
                  <c:v>506.35696821515893</c:v>
                </c:pt>
                <c:pt idx="818">
                  <c:v>506.22710622710622</c:v>
                </c:pt>
                <c:pt idx="819">
                  <c:v>506.15853658536588</c:v>
                </c:pt>
                <c:pt idx="820">
                  <c:v>505.96833130328866</c:v>
                </c:pt>
                <c:pt idx="821">
                  <c:v>505.59610705596106</c:v>
                </c:pt>
                <c:pt idx="822">
                  <c:v>505.58930741190767</c:v>
                </c:pt>
                <c:pt idx="823">
                  <c:v>505.58252427184465</c:v>
                </c:pt>
                <c:pt idx="824">
                  <c:v>505.87878787878788</c:v>
                </c:pt>
                <c:pt idx="825">
                  <c:v>505.62953995157386</c:v>
                </c:pt>
                <c:pt idx="826">
                  <c:v>505.62273276904472</c:v>
                </c:pt>
                <c:pt idx="827">
                  <c:v>506.03864734299515</c:v>
                </c:pt>
                <c:pt idx="828">
                  <c:v>505.729794933655</c:v>
                </c:pt>
                <c:pt idx="829">
                  <c:v>505.48192771084337</c:v>
                </c:pt>
                <c:pt idx="830">
                  <c:v>505.23465703971118</c:v>
                </c:pt>
                <c:pt idx="831">
                  <c:v>505.04807692307691</c:v>
                </c:pt>
                <c:pt idx="832">
                  <c:v>504.98199279711883</c:v>
                </c:pt>
                <c:pt idx="833">
                  <c:v>504.91606714628296</c:v>
                </c:pt>
                <c:pt idx="834">
                  <c:v>504.79041916167665</c:v>
                </c:pt>
                <c:pt idx="835">
                  <c:v>504.78468899521533</c:v>
                </c:pt>
                <c:pt idx="836">
                  <c:v>504.83870967741933</c:v>
                </c:pt>
                <c:pt idx="837">
                  <c:v>504.71360381861575</c:v>
                </c:pt>
                <c:pt idx="838">
                  <c:v>504.64839094159714</c:v>
                </c:pt>
                <c:pt idx="839">
                  <c:v>504.46428571428572</c:v>
                </c:pt>
                <c:pt idx="840">
                  <c:v>504.22116527942927</c:v>
                </c:pt>
                <c:pt idx="841">
                  <c:v>504.09738717339667</c:v>
                </c:pt>
                <c:pt idx="842">
                  <c:v>504.09252669039148</c:v>
                </c:pt>
                <c:pt idx="843">
                  <c:v>504.08767772511851</c:v>
                </c:pt>
                <c:pt idx="844">
                  <c:v>503.84615384615387</c:v>
                </c:pt>
                <c:pt idx="845">
                  <c:v>503.84160756501183</c:v>
                </c:pt>
                <c:pt idx="846">
                  <c:v>504.19126328217237</c:v>
                </c:pt>
                <c:pt idx="847">
                  <c:v>504.06839622641508</c:v>
                </c:pt>
                <c:pt idx="848">
                  <c:v>503.94581861012955</c:v>
                </c:pt>
                <c:pt idx="849">
                  <c:v>503.8235294117647</c:v>
                </c:pt>
                <c:pt idx="850">
                  <c:v>503.93654524089305</c:v>
                </c:pt>
                <c:pt idx="851">
                  <c:v>504.16666666666669</c:v>
                </c:pt>
                <c:pt idx="852">
                  <c:v>504.04454865181714</c:v>
                </c:pt>
                <c:pt idx="853">
                  <c:v>503.864168618267</c:v>
                </c:pt>
                <c:pt idx="854">
                  <c:v>503.68421052631578</c:v>
                </c:pt>
                <c:pt idx="855">
                  <c:v>503.79672897196264</c:v>
                </c:pt>
                <c:pt idx="856">
                  <c:v>503.79229871645276</c:v>
                </c:pt>
                <c:pt idx="857">
                  <c:v>503.78787878787881</c:v>
                </c:pt>
                <c:pt idx="858">
                  <c:v>503.72526193247961</c:v>
                </c:pt>
                <c:pt idx="859">
                  <c:v>503.89534883720933</c:v>
                </c:pt>
                <c:pt idx="860">
                  <c:v>503.71660859465737</c:v>
                </c:pt>
                <c:pt idx="861">
                  <c:v>504.00232018561485</c:v>
                </c:pt>
                <c:pt idx="862">
                  <c:v>504.1135573580533</c:v>
                </c:pt>
                <c:pt idx="863">
                  <c:v>504.22453703703701</c:v>
                </c:pt>
                <c:pt idx="864">
                  <c:v>504.16184971098266</c:v>
                </c:pt>
                <c:pt idx="865">
                  <c:v>504.15704387990763</c:v>
                </c:pt>
                <c:pt idx="866">
                  <c:v>504.09457900807382</c:v>
                </c:pt>
                <c:pt idx="867">
                  <c:v>504.32027649769583</c:v>
                </c:pt>
                <c:pt idx="868">
                  <c:v>504.08515535097814</c:v>
                </c:pt>
                <c:pt idx="869">
                  <c:v>503.90804597701151</c:v>
                </c:pt>
                <c:pt idx="870">
                  <c:v>503.67393800229621</c:v>
                </c:pt>
                <c:pt idx="871">
                  <c:v>503.49770642201833</c:v>
                </c:pt>
                <c:pt idx="872">
                  <c:v>503.78006872852234</c:v>
                </c:pt>
                <c:pt idx="873">
                  <c:v>503.94736842105266</c:v>
                </c:pt>
                <c:pt idx="874">
                  <c:v>504.17142857142858</c:v>
                </c:pt>
                <c:pt idx="875">
                  <c:v>503.93835616438355</c:v>
                </c:pt>
                <c:pt idx="876">
                  <c:v>503.87685290763966</c:v>
                </c:pt>
                <c:pt idx="877">
                  <c:v>503.92938496583145</c:v>
                </c:pt>
                <c:pt idx="878">
                  <c:v>503.75426621160409</c:v>
                </c:pt>
                <c:pt idx="879">
                  <c:v>503.97727272727275</c:v>
                </c:pt>
                <c:pt idx="880">
                  <c:v>504.42678774120316</c:v>
                </c:pt>
                <c:pt idx="881">
                  <c:v>504.76190476190476</c:v>
                </c:pt>
                <c:pt idx="882">
                  <c:v>504.98301245753112</c:v>
                </c:pt>
                <c:pt idx="883">
                  <c:v>505.0339366515837</c:v>
                </c:pt>
                <c:pt idx="884">
                  <c:v>505.08474576271186</c:v>
                </c:pt>
                <c:pt idx="885">
                  <c:v>504.8532731376975</c:v>
                </c:pt>
                <c:pt idx="886">
                  <c:v>504.62232243517474</c:v>
                </c:pt>
                <c:pt idx="887">
                  <c:v>504.84234234234236</c:v>
                </c:pt>
                <c:pt idx="888">
                  <c:v>504.78065241844769</c:v>
                </c:pt>
                <c:pt idx="889">
                  <c:v>504.60674157303373</c:v>
                </c:pt>
                <c:pt idx="890">
                  <c:v>504.76992143658811</c:v>
                </c:pt>
                <c:pt idx="891">
                  <c:v>504.54035874439461</c:v>
                </c:pt>
                <c:pt idx="892">
                  <c:v>504.8152295632699</c:v>
                </c:pt>
                <c:pt idx="893">
                  <c:v>504.58612975391497</c:v>
                </c:pt>
                <c:pt idx="894">
                  <c:v>504.804469273743</c:v>
                </c:pt>
                <c:pt idx="895">
                  <c:v>504.79910714285717</c:v>
                </c:pt>
                <c:pt idx="896">
                  <c:v>504.73801560758085</c:v>
                </c:pt>
                <c:pt idx="897">
                  <c:v>505.011135857461</c:v>
                </c:pt>
                <c:pt idx="898">
                  <c:v>505.00556173526138</c:v>
                </c:pt>
                <c:pt idx="899">
                  <c:v>505.33333333333331</c:v>
                </c:pt>
                <c:pt idx="900">
                  <c:v>505.16093229744729</c:v>
                </c:pt>
                <c:pt idx="901">
                  <c:v>505.09977827051</c:v>
                </c:pt>
                <c:pt idx="902">
                  <c:v>505.26024363233665</c:v>
                </c:pt>
                <c:pt idx="903">
                  <c:v>505.30973451327435</c:v>
                </c:pt>
                <c:pt idx="904">
                  <c:v>505.30386740331494</c:v>
                </c:pt>
                <c:pt idx="905">
                  <c:v>505.24282560706399</c:v>
                </c:pt>
                <c:pt idx="906">
                  <c:v>505.2370452039691</c:v>
                </c:pt>
                <c:pt idx="907">
                  <c:v>504.95594713656385</c:v>
                </c:pt>
                <c:pt idx="908">
                  <c:v>505.33553355335533</c:v>
                </c:pt>
                <c:pt idx="909">
                  <c:v>505.32967032967031</c:v>
                </c:pt>
                <c:pt idx="910">
                  <c:v>505.43358946212953</c:v>
                </c:pt>
                <c:pt idx="911">
                  <c:v>505.26315789473682</c:v>
                </c:pt>
                <c:pt idx="912">
                  <c:v>505.58598028477547</c:v>
                </c:pt>
                <c:pt idx="913">
                  <c:v>505.57986870897156</c:v>
                </c:pt>
                <c:pt idx="914">
                  <c:v>505.35519125683061</c:v>
                </c:pt>
                <c:pt idx="915">
                  <c:v>505.34934497816596</c:v>
                </c:pt>
                <c:pt idx="916">
                  <c:v>505.3435114503817</c:v>
                </c:pt>
                <c:pt idx="917">
                  <c:v>505.39215686274508</c:v>
                </c:pt>
                <c:pt idx="918">
                  <c:v>505.11425462459192</c:v>
                </c:pt>
                <c:pt idx="919">
                  <c:v>505.05434782608694</c:v>
                </c:pt>
                <c:pt idx="920">
                  <c:v>505.157437567861</c:v>
                </c:pt>
                <c:pt idx="921">
                  <c:v>505.53145336225595</c:v>
                </c:pt>
                <c:pt idx="922">
                  <c:v>505.85048754062836</c:v>
                </c:pt>
                <c:pt idx="923">
                  <c:v>505.79004329004329</c:v>
                </c:pt>
                <c:pt idx="924">
                  <c:v>506</c:v>
                </c:pt>
                <c:pt idx="925">
                  <c:v>505.99352051835854</c:v>
                </c:pt>
                <c:pt idx="926">
                  <c:v>505.77130528586838</c:v>
                </c:pt>
                <c:pt idx="927">
                  <c:v>505.60344827586209</c:v>
                </c:pt>
                <c:pt idx="928">
                  <c:v>505.92034445640473</c:v>
                </c:pt>
                <c:pt idx="929">
                  <c:v>505.86021505376345</c:v>
                </c:pt>
                <c:pt idx="930">
                  <c:v>505.69280343716434</c:v>
                </c:pt>
                <c:pt idx="931">
                  <c:v>506.06223175965664</c:v>
                </c:pt>
                <c:pt idx="932">
                  <c:v>506.00214362272243</c:v>
                </c:pt>
                <c:pt idx="933">
                  <c:v>506.04925053533191</c:v>
                </c:pt>
                <c:pt idx="934">
                  <c:v>505.98930481283423</c:v>
                </c:pt>
                <c:pt idx="935">
                  <c:v>505.76923076923077</c:v>
                </c:pt>
                <c:pt idx="936">
                  <c:v>505.65635005336179</c:v>
                </c:pt>
                <c:pt idx="937">
                  <c:v>505.59701492537312</c:v>
                </c:pt>
                <c:pt idx="938">
                  <c:v>505.53780617678382</c:v>
                </c:pt>
                <c:pt idx="939">
                  <c:v>505.47872340425533</c:v>
                </c:pt>
                <c:pt idx="940">
                  <c:v>505.26036131774708</c:v>
                </c:pt>
                <c:pt idx="941">
                  <c:v>505.25477707006371</c:v>
                </c:pt>
                <c:pt idx="942">
                  <c:v>505.14316012725345</c:v>
                </c:pt>
                <c:pt idx="943">
                  <c:v>505.1906779661017</c:v>
                </c:pt>
                <c:pt idx="944">
                  <c:v>505.07936507936506</c:v>
                </c:pt>
                <c:pt idx="945">
                  <c:v>505.17970401691332</c:v>
                </c:pt>
                <c:pt idx="946">
                  <c:v>505.43822597676876</c:v>
                </c:pt>
                <c:pt idx="947">
                  <c:v>505.22151898734177</c:v>
                </c:pt>
                <c:pt idx="948">
                  <c:v>505.00526870389882</c:v>
                </c:pt>
                <c:pt idx="949">
                  <c:v>504.94736842105266</c:v>
                </c:pt>
                <c:pt idx="950">
                  <c:v>505.3627760252366</c:v>
                </c:pt>
                <c:pt idx="951">
                  <c:v>505.40966386554624</c:v>
                </c:pt>
                <c:pt idx="952">
                  <c:v>505.1941238195173</c:v>
                </c:pt>
                <c:pt idx="953">
                  <c:v>505.29350104821805</c:v>
                </c:pt>
                <c:pt idx="954">
                  <c:v>505.18324607329845</c:v>
                </c:pt>
                <c:pt idx="955">
                  <c:v>504.91631799163179</c:v>
                </c:pt>
                <c:pt idx="956">
                  <c:v>505.22466039707422</c:v>
                </c:pt>
                <c:pt idx="957">
                  <c:v>505.37578288100207</c:v>
                </c:pt>
                <c:pt idx="958">
                  <c:v>505.1616266944734</c:v>
                </c:pt>
                <c:pt idx="959">
                  <c:v>505.15625</c:v>
                </c:pt>
                <c:pt idx="960">
                  <c:v>505.09885535900105</c:v>
                </c:pt>
                <c:pt idx="961">
                  <c:v>505.24948024948026</c:v>
                </c:pt>
                <c:pt idx="962">
                  <c:v>505.14018691588785</c:v>
                </c:pt>
                <c:pt idx="963">
                  <c:v>505.03112033195021</c:v>
                </c:pt>
                <c:pt idx="964">
                  <c:v>505.02590673575128</c:v>
                </c:pt>
                <c:pt idx="965">
                  <c:v>504.76190476190476</c:v>
                </c:pt>
                <c:pt idx="966">
                  <c:v>504.80868665977249</c:v>
                </c:pt>
                <c:pt idx="967">
                  <c:v>504.80371900826447</c:v>
                </c:pt>
                <c:pt idx="968">
                  <c:v>504.69556243550051</c:v>
                </c:pt>
                <c:pt idx="969">
                  <c:v>504.58762886597935</c:v>
                </c:pt>
                <c:pt idx="970">
                  <c:v>504.42842430484035</c:v>
                </c:pt>
                <c:pt idx="971">
                  <c:v>504.62962962962962</c:v>
                </c:pt>
                <c:pt idx="972">
                  <c:v>504.52209660842755</c:v>
                </c:pt>
                <c:pt idx="973">
                  <c:v>504.72279260780289</c:v>
                </c:pt>
                <c:pt idx="974">
                  <c:v>504.66666666666669</c:v>
                </c:pt>
                <c:pt idx="975">
                  <c:v>504.71311475409834</c:v>
                </c:pt>
                <c:pt idx="976">
                  <c:v>505.01535312180141</c:v>
                </c:pt>
                <c:pt idx="977">
                  <c:v>504.85685071574642</c:v>
                </c:pt>
                <c:pt idx="978">
                  <c:v>504.69867211440243</c:v>
                </c:pt>
                <c:pt idx="979">
                  <c:v>504.48979591836735</c:v>
                </c:pt>
                <c:pt idx="980">
                  <c:v>504.43425076452598</c:v>
                </c:pt>
                <c:pt idx="981">
                  <c:v>504.22606924643583</c:v>
                </c:pt>
                <c:pt idx="982">
                  <c:v>504.42522889114952</c:v>
                </c:pt>
                <c:pt idx="983">
                  <c:v>504.42073170731709</c:v>
                </c:pt>
                <c:pt idx="984">
                  <c:v>504.36548223350252</c:v>
                </c:pt>
                <c:pt idx="985">
                  <c:v>504.46247464503045</c:v>
                </c:pt>
                <c:pt idx="986">
                  <c:v>504.45795339412359</c:v>
                </c:pt>
                <c:pt idx="987">
                  <c:v>504.35222672064776</c:v>
                </c:pt>
                <c:pt idx="988">
                  <c:v>504.29726996966633</c:v>
                </c:pt>
                <c:pt idx="989">
                  <c:v>504.39393939393938</c:v>
                </c:pt>
                <c:pt idx="990">
                  <c:v>504.54086781029264</c:v>
                </c:pt>
                <c:pt idx="991">
                  <c:v>504.88911290322579</c:v>
                </c:pt>
                <c:pt idx="992">
                  <c:v>504.78348439073517</c:v>
                </c:pt>
                <c:pt idx="993">
                  <c:v>504.77867203219319</c:v>
                </c:pt>
                <c:pt idx="994">
                  <c:v>505.0251256281407</c:v>
                </c:pt>
                <c:pt idx="995">
                  <c:v>504.96987951807228</c:v>
                </c:pt>
                <c:pt idx="996">
                  <c:v>505.21564694082247</c:v>
                </c:pt>
                <c:pt idx="997">
                  <c:v>505.06012024048096</c:v>
                </c:pt>
                <c:pt idx="998">
                  <c:v>505.3053053053053</c:v>
                </c:pt>
                <c:pt idx="999">
                  <c:v>505.45</c:v>
                </c:pt>
              </c:numCache>
            </c:numRef>
          </c:yVal>
          <c:smooth val="1"/>
          <c:extLst>
            <c:ext xmlns:c16="http://schemas.microsoft.com/office/drawing/2014/chart" uri="{C3380CC4-5D6E-409C-BE32-E72D297353CC}">
              <c16:uniqueId val="{00000000-A937-4373-AF2B-99FA60E5C723}"/>
            </c:ext>
          </c:extLst>
        </c:ser>
        <c:dLbls>
          <c:showLegendKey val="0"/>
          <c:showVal val="0"/>
          <c:showCatName val="0"/>
          <c:showSerName val="0"/>
          <c:showPercent val="0"/>
          <c:showBubbleSize val="0"/>
        </c:dLbls>
        <c:axId val="275729471"/>
        <c:axId val="67443199"/>
      </c:scatterChart>
      <c:valAx>
        <c:axId val="275729471"/>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43199"/>
        <c:crosses val="autoZero"/>
        <c:crossBetween val="midCat"/>
      </c:valAx>
      <c:valAx>
        <c:axId val="67443199"/>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7294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Total Utilities Cost</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$180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Simulation'!$GH$6:$GH$1005</c:f>
              <c:numCache>
                <c:formatCode>"$"#,##0.00</c:formatCode>
                <c:ptCount val="1000"/>
                <c:pt idx="0">
                  <c:v>75</c:v>
                </c:pt>
                <c:pt idx="1">
                  <c:v>172.5</c:v>
                </c:pt>
                <c:pt idx="2">
                  <c:v>150</c:v>
                </c:pt>
                <c:pt idx="3">
                  <c:v>161.25</c:v>
                </c:pt>
                <c:pt idx="4">
                  <c:v>150</c:v>
                </c:pt>
                <c:pt idx="5">
                  <c:v>152.5</c:v>
                </c:pt>
                <c:pt idx="6">
                  <c:v>152.14285714285714</c:v>
                </c:pt>
                <c:pt idx="7">
                  <c:v>161.25</c:v>
                </c:pt>
                <c:pt idx="8">
                  <c:v>155</c:v>
                </c:pt>
                <c:pt idx="9">
                  <c:v>150</c:v>
                </c:pt>
                <c:pt idx="10">
                  <c:v>147.27272727272728</c:v>
                </c:pt>
                <c:pt idx="11">
                  <c:v>142.5</c:v>
                </c:pt>
                <c:pt idx="12">
                  <c:v>139.61538461538461</c:v>
                </c:pt>
                <c:pt idx="13">
                  <c:v>145.71428571428572</c:v>
                </c:pt>
                <c:pt idx="14">
                  <c:v>146</c:v>
                </c:pt>
                <c:pt idx="15">
                  <c:v>145.3125</c:v>
                </c:pt>
                <c:pt idx="16">
                  <c:v>142.94117647058823</c:v>
                </c:pt>
                <c:pt idx="17">
                  <c:v>142.5</c:v>
                </c:pt>
                <c:pt idx="18">
                  <c:v>147.63157894736841</c:v>
                </c:pt>
                <c:pt idx="19">
                  <c:v>144.75</c:v>
                </c:pt>
                <c:pt idx="20">
                  <c:v>144.28571428571428</c:v>
                </c:pt>
                <c:pt idx="21">
                  <c:v>143.86363636363637</c:v>
                </c:pt>
                <c:pt idx="22">
                  <c:v>144.13043478260869</c:v>
                </c:pt>
                <c:pt idx="23">
                  <c:v>144.375</c:v>
                </c:pt>
                <c:pt idx="24">
                  <c:v>147</c:v>
                </c:pt>
                <c:pt idx="25">
                  <c:v>145.38461538461539</c:v>
                </c:pt>
                <c:pt idx="26">
                  <c:v>144.44444444444446</c:v>
                </c:pt>
                <c:pt idx="27">
                  <c:v>144.64285714285714</c:v>
                </c:pt>
                <c:pt idx="28">
                  <c:v>143.79310344827587</c:v>
                </c:pt>
                <c:pt idx="29">
                  <c:v>144</c:v>
                </c:pt>
                <c:pt idx="30">
                  <c:v>142.74193548387098</c:v>
                </c:pt>
                <c:pt idx="31">
                  <c:v>141.09375</c:v>
                </c:pt>
                <c:pt idx="32">
                  <c:v>143.18181818181819</c:v>
                </c:pt>
                <c:pt idx="33">
                  <c:v>144.70588235294119</c:v>
                </c:pt>
                <c:pt idx="34">
                  <c:v>143.14285714285714</c:v>
                </c:pt>
                <c:pt idx="35">
                  <c:v>142.08333333333334</c:v>
                </c:pt>
                <c:pt idx="36">
                  <c:v>141.8918918918919</c:v>
                </c:pt>
                <c:pt idx="37">
                  <c:v>140.92105263157896</c:v>
                </c:pt>
                <c:pt idx="38">
                  <c:v>140.38461538461539</c:v>
                </c:pt>
                <c:pt idx="39">
                  <c:v>138.75</c:v>
                </c:pt>
                <c:pt idx="40">
                  <c:v>138.29268292682926</c:v>
                </c:pt>
                <c:pt idx="41">
                  <c:v>141.07142857142858</c:v>
                </c:pt>
                <c:pt idx="42">
                  <c:v>140.23255813953489</c:v>
                </c:pt>
                <c:pt idx="43">
                  <c:v>141.13636363636363</c:v>
                </c:pt>
                <c:pt idx="44">
                  <c:v>140.66666666666666</c:v>
                </c:pt>
                <c:pt idx="45">
                  <c:v>142.17391304347825</c:v>
                </c:pt>
                <c:pt idx="46">
                  <c:v>142.02127659574469</c:v>
                </c:pt>
                <c:pt idx="47">
                  <c:v>140.9375</c:v>
                </c:pt>
                <c:pt idx="48">
                  <c:v>140.81632653061226</c:v>
                </c:pt>
                <c:pt idx="49">
                  <c:v>140.1</c:v>
                </c:pt>
                <c:pt idx="50">
                  <c:v>140</c:v>
                </c:pt>
                <c:pt idx="51">
                  <c:v>140.19230769230768</c:v>
                </c:pt>
                <c:pt idx="52">
                  <c:v>140.09433962264151</c:v>
                </c:pt>
                <c:pt idx="53">
                  <c:v>139.44444444444446</c:v>
                </c:pt>
                <c:pt idx="54">
                  <c:v>139.90909090909091</c:v>
                </c:pt>
                <c:pt idx="55">
                  <c:v>139.82142857142858</c:v>
                </c:pt>
                <c:pt idx="56">
                  <c:v>139.73684210526315</c:v>
                </c:pt>
                <c:pt idx="57">
                  <c:v>139.65517241379311</c:v>
                </c:pt>
                <c:pt idx="58">
                  <c:v>139.83050847457628</c:v>
                </c:pt>
                <c:pt idx="59">
                  <c:v>139.25</c:v>
                </c:pt>
                <c:pt idx="60">
                  <c:v>138.44262295081967</c:v>
                </c:pt>
                <c:pt idx="61">
                  <c:v>137.90322580645162</c:v>
                </c:pt>
                <c:pt idx="62">
                  <c:v>138.0952380952381</c:v>
                </c:pt>
                <c:pt idx="63">
                  <c:v>139.921875</c:v>
                </c:pt>
                <c:pt idx="64">
                  <c:v>141.69230769230768</c:v>
                </c:pt>
                <c:pt idx="65">
                  <c:v>142.5</c:v>
                </c:pt>
                <c:pt idx="66">
                  <c:v>142.38805970149255</c:v>
                </c:pt>
                <c:pt idx="67">
                  <c:v>142.27941176470588</c:v>
                </c:pt>
                <c:pt idx="68">
                  <c:v>143.2608695652174</c:v>
                </c:pt>
                <c:pt idx="69">
                  <c:v>143.14285714285714</c:v>
                </c:pt>
                <c:pt idx="70">
                  <c:v>143.2394366197183</c:v>
                </c:pt>
                <c:pt idx="71">
                  <c:v>142.91666666666666</c:v>
                </c:pt>
                <c:pt idx="72">
                  <c:v>143.63013698630138</c:v>
                </c:pt>
                <c:pt idx="73">
                  <c:v>142.70270270270271</c:v>
                </c:pt>
                <c:pt idx="74">
                  <c:v>143.4</c:v>
                </c:pt>
                <c:pt idx="75">
                  <c:v>143.09210526315789</c:v>
                </c:pt>
                <c:pt idx="76">
                  <c:v>144.35064935064935</c:v>
                </c:pt>
                <c:pt idx="77">
                  <c:v>143.65384615384616</c:v>
                </c:pt>
                <c:pt idx="78">
                  <c:v>144.1139240506329</c:v>
                </c:pt>
                <c:pt idx="79">
                  <c:v>144</c:v>
                </c:pt>
                <c:pt idx="80">
                  <c:v>144.62962962962962</c:v>
                </c:pt>
                <c:pt idx="81">
                  <c:v>144.32926829268294</c:v>
                </c:pt>
                <c:pt idx="82">
                  <c:v>144.03614457831324</c:v>
                </c:pt>
                <c:pt idx="83">
                  <c:v>143.92857142857142</c:v>
                </c:pt>
                <c:pt idx="84">
                  <c:v>144.1764705882353</c:v>
                </c:pt>
                <c:pt idx="85">
                  <c:v>144.94186046511629</c:v>
                </c:pt>
                <c:pt idx="86">
                  <c:v>145.34482758620689</c:v>
                </c:pt>
                <c:pt idx="87">
                  <c:v>145.22727272727272</c:v>
                </c:pt>
                <c:pt idx="88">
                  <c:v>144.77528089887642</c:v>
                </c:pt>
                <c:pt idx="89">
                  <c:v>144.66666666666666</c:v>
                </c:pt>
                <c:pt idx="90">
                  <c:v>144.72527472527472</c:v>
                </c:pt>
                <c:pt idx="91">
                  <c:v>144.29347826086956</c:v>
                </c:pt>
                <c:pt idx="92">
                  <c:v>144.67741935483872</c:v>
                </c:pt>
                <c:pt idx="93">
                  <c:v>144.41489361702128</c:v>
                </c:pt>
                <c:pt idx="94">
                  <c:v>144.78947368421052</c:v>
                </c:pt>
                <c:pt idx="95">
                  <c:v>145.3125</c:v>
                </c:pt>
                <c:pt idx="96">
                  <c:v>144.89690721649484</c:v>
                </c:pt>
                <c:pt idx="97">
                  <c:v>144.79591836734693</c:v>
                </c:pt>
                <c:pt idx="98">
                  <c:v>144.24242424242425</c:v>
                </c:pt>
                <c:pt idx="99">
                  <c:v>143.69999999999999</c:v>
                </c:pt>
                <c:pt idx="100">
                  <c:v>143.61386138613861</c:v>
                </c:pt>
                <c:pt idx="101">
                  <c:v>143.52941176470588</c:v>
                </c:pt>
                <c:pt idx="102">
                  <c:v>143.15533980582524</c:v>
                </c:pt>
                <c:pt idx="103">
                  <c:v>143.79807692307693</c:v>
                </c:pt>
                <c:pt idx="104">
                  <c:v>143.42857142857142</c:v>
                </c:pt>
                <c:pt idx="105">
                  <c:v>143.49056603773585</c:v>
                </c:pt>
                <c:pt idx="106">
                  <c:v>143.13084112149534</c:v>
                </c:pt>
                <c:pt idx="107">
                  <c:v>143.75</c:v>
                </c:pt>
                <c:pt idx="108">
                  <c:v>143.53211009174311</c:v>
                </c:pt>
                <c:pt idx="109">
                  <c:v>143.86363636363637</c:v>
                </c:pt>
                <c:pt idx="110">
                  <c:v>143.78378378378378</c:v>
                </c:pt>
                <c:pt idx="111">
                  <c:v>143.57142857142858</c:v>
                </c:pt>
                <c:pt idx="112">
                  <c:v>143.6283185840708</c:v>
                </c:pt>
                <c:pt idx="113">
                  <c:v>143.55263157894737</c:v>
                </c:pt>
                <c:pt idx="114">
                  <c:v>143.34782608695653</c:v>
                </c:pt>
                <c:pt idx="115">
                  <c:v>143.66379310344828</c:v>
                </c:pt>
                <c:pt idx="116">
                  <c:v>143.71794871794873</c:v>
                </c:pt>
                <c:pt idx="117">
                  <c:v>143.77118644067798</c:v>
                </c:pt>
                <c:pt idx="118">
                  <c:v>144.45378151260505</c:v>
                </c:pt>
                <c:pt idx="119">
                  <c:v>144.5</c:v>
                </c:pt>
                <c:pt idx="120">
                  <c:v>144.79338842975207</c:v>
                </c:pt>
                <c:pt idx="121">
                  <c:v>145.32786885245901</c:v>
                </c:pt>
                <c:pt idx="122">
                  <c:v>145.36585365853659</c:v>
                </c:pt>
                <c:pt idx="123">
                  <c:v>145.16129032258064</c:v>
                </c:pt>
                <c:pt idx="124">
                  <c:v>145.56</c:v>
                </c:pt>
                <c:pt idx="125">
                  <c:v>145.47619047619048</c:v>
                </c:pt>
                <c:pt idx="126">
                  <c:v>145.2755905511811</c:v>
                </c:pt>
                <c:pt idx="127">
                  <c:v>144.9609375</c:v>
                </c:pt>
                <c:pt idx="128">
                  <c:v>145.58139534883722</c:v>
                </c:pt>
                <c:pt idx="129">
                  <c:v>145.5</c:v>
                </c:pt>
                <c:pt idx="130">
                  <c:v>146.33587786259542</c:v>
                </c:pt>
                <c:pt idx="131">
                  <c:v>146.93181818181819</c:v>
                </c:pt>
                <c:pt idx="132">
                  <c:v>146.72932330827066</c:v>
                </c:pt>
                <c:pt idx="133">
                  <c:v>147.20149253731344</c:v>
                </c:pt>
                <c:pt idx="134">
                  <c:v>147</c:v>
                </c:pt>
                <c:pt idx="135">
                  <c:v>146.47058823529412</c:v>
                </c:pt>
                <c:pt idx="136">
                  <c:v>146.27737226277372</c:v>
                </c:pt>
                <c:pt idx="137">
                  <c:v>146.52173913043478</c:v>
                </c:pt>
                <c:pt idx="138">
                  <c:v>147.30215827338131</c:v>
                </c:pt>
                <c:pt idx="139">
                  <c:v>147.32142857142858</c:v>
                </c:pt>
                <c:pt idx="140">
                  <c:v>147.2340425531915</c:v>
                </c:pt>
                <c:pt idx="141">
                  <c:v>147.57042253521126</c:v>
                </c:pt>
                <c:pt idx="142">
                  <c:v>147.58741258741259</c:v>
                </c:pt>
                <c:pt idx="143">
                  <c:v>147.70833333333334</c:v>
                </c:pt>
                <c:pt idx="144">
                  <c:v>147.51724137931035</c:v>
                </c:pt>
                <c:pt idx="145">
                  <c:v>148.04794520547946</c:v>
                </c:pt>
                <c:pt idx="146">
                  <c:v>148.0612244897959</c:v>
                </c:pt>
                <c:pt idx="147">
                  <c:v>148.37837837837839</c:v>
                </c:pt>
                <c:pt idx="148">
                  <c:v>148.89261744966444</c:v>
                </c:pt>
                <c:pt idx="149">
                  <c:v>148.80000000000001</c:v>
                </c:pt>
                <c:pt idx="150">
                  <c:v>148.80794701986756</c:v>
                </c:pt>
                <c:pt idx="151">
                  <c:v>148.91447368421052</c:v>
                </c:pt>
                <c:pt idx="152">
                  <c:v>149.50980392156862</c:v>
                </c:pt>
                <c:pt idx="153">
                  <c:v>149.80519480519482</c:v>
                </c:pt>
                <c:pt idx="154">
                  <c:v>149.70967741935485</c:v>
                </c:pt>
                <c:pt idx="155">
                  <c:v>149.23076923076923</c:v>
                </c:pt>
                <c:pt idx="156">
                  <c:v>149.23566878980893</c:v>
                </c:pt>
                <c:pt idx="157">
                  <c:v>149.52531645569621</c:v>
                </c:pt>
                <c:pt idx="158">
                  <c:v>149.62264150943398</c:v>
                </c:pt>
                <c:pt idx="159">
                  <c:v>150</c:v>
                </c:pt>
                <c:pt idx="160">
                  <c:v>150</c:v>
                </c:pt>
                <c:pt idx="161">
                  <c:v>149.90740740740742</c:v>
                </c:pt>
                <c:pt idx="162">
                  <c:v>149.6319018404908</c:v>
                </c:pt>
                <c:pt idx="163">
                  <c:v>149.35975609756099</c:v>
                </c:pt>
                <c:pt idx="164">
                  <c:v>149.45454545454547</c:v>
                </c:pt>
                <c:pt idx="165">
                  <c:v>149.72891566265059</c:v>
                </c:pt>
                <c:pt idx="166">
                  <c:v>149.91017964071855</c:v>
                </c:pt>
                <c:pt idx="167">
                  <c:v>149.82142857142858</c:v>
                </c:pt>
                <c:pt idx="168">
                  <c:v>149.55621301775147</c:v>
                </c:pt>
                <c:pt idx="169">
                  <c:v>150.26470588235293</c:v>
                </c:pt>
                <c:pt idx="170">
                  <c:v>150.7017543859649</c:v>
                </c:pt>
                <c:pt idx="171">
                  <c:v>150.9593023255814</c:v>
                </c:pt>
                <c:pt idx="172">
                  <c:v>150.69364161849711</c:v>
                </c:pt>
                <c:pt idx="173">
                  <c:v>150.60344827586206</c:v>
                </c:pt>
                <c:pt idx="174">
                  <c:v>150.77142857142857</c:v>
                </c:pt>
                <c:pt idx="175">
                  <c:v>150.59659090909091</c:v>
                </c:pt>
                <c:pt idx="176">
                  <c:v>150.25423728813558</c:v>
                </c:pt>
                <c:pt idx="177">
                  <c:v>149.91573033707866</c:v>
                </c:pt>
                <c:pt idx="178">
                  <c:v>150.50279329608938</c:v>
                </c:pt>
                <c:pt idx="179">
                  <c:v>150.33333333333334</c:v>
                </c:pt>
                <c:pt idx="180">
                  <c:v>150.49723756906079</c:v>
                </c:pt>
                <c:pt idx="181">
                  <c:v>150.41208791208791</c:v>
                </c:pt>
                <c:pt idx="182">
                  <c:v>150.32786885245901</c:v>
                </c:pt>
                <c:pt idx="183">
                  <c:v>150.16304347826087</c:v>
                </c:pt>
                <c:pt idx="184">
                  <c:v>150</c:v>
                </c:pt>
                <c:pt idx="185">
                  <c:v>149.75806451612902</c:v>
                </c:pt>
                <c:pt idx="186">
                  <c:v>149.43850267379679</c:v>
                </c:pt>
                <c:pt idx="187">
                  <c:v>149.60106382978722</c:v>
                </c:pt>
                <c:pt idx="188">
                  <c:v>149.52380952380952</c:v>
                </c:pt>
                <c:pt idx="189">
                  <c:v>149.52631578947367</c:v>
                </c:pt>
                <c:pt idx="190">
                  <c:v>149.60732984293193</c:v>
                </c:pt>
                <c:pt idx="191">
                  <c:v>149.53125</c:v>
                </c:pt>
                <c:pt idx="192">
                  <c:v>149.68911917098447</c:v>
                </c:pt>
                <c:pt idx="193">
                  <c:v>150</c:v>
                </c:pt>
                <c:pt idx="194">
                  <c:v>149.92307692307693</c:v>
                </c:pt>
                <c:pt idx="195">
                  <c:v>149.92346938775509</c:v>
                </c:pt>
                <c:pt idx="196">
                  <c:v>150.30456852791878</c:v>
                </c:pt>
                <c:pt idx="197">
                  <c:v>150.22727272727272</c:v>
                </c:pt>
                <c:pt idx="198">
                  <c:v>150.45226130653268</c:v>
                </c:pt>
                <c:pt idx="199">
                  <c:v>150.6</c:v>
                </c:pt>
                <c:pt idx="200">
                  <c:v>150.67164179104478</c:v>
                </c:pt>
                <c:pt idx="201">
                  <c:v>150.66831683168317</c:v>
                </c:pt>
                <c:pt idx="202">
                  <c:v>150.44334975369458</c:v>
                </c:pt>
                <c:pt idx="203">
                  <c:v>150.29411764705881</c:v>
                </c:pt>
                <c:pt idx="204">
                  <c:v>149.85365853658536</c:v>
                </c:pt>
                <c:pt idx="205">
                  <c:v>149.63592233009709</c:v>
                </c:pt>
                <c:pt idx="206">
                  <c:v>149.63768115942028</c:v>
                </c:pt>
                <c:pt idx="207">
                  <c:v>149.63942307692307</c:v>
                </c:pt>
                <c:pt idx="208">
                  <c:v>149.92822966507177</c:v>
                </c:pt>
                <c:pt idx="209">
                  <c:v>149.85714285714286</c:v>
                </c:pt>
                <c:pt idx="210">
                  <c:v>149.57345971563981</c:v>
                </c:pt>
                <c:pt idx="211">
                  <c:v>149.43396226415095</c:v>
                </c:pt>
                <c:pt idx="212">
                  <c:v>149.43661971830986</c:v>
                </c:pt>
                <c:pt idx="213">
                  <c:v>149.78971962616822</c:v>
                </c:pt>
                <c:pt idx="214">
                  <c:v>149.58139534883722</c:v>
                </c:pt>
                <c:pt idx="215">
                  <c:v>149.23611111111111</c:v>
                </c:pt>
                <c:pt idx="216">
                  <c:v>149.03225806451613</c:v>
                </c:pt>
                <c:pt idx="217">
                  <c:v>148.96788990825689</c:v>
                </c:pt>
                <c:pt idx="218">
                  <c:v>148.76712328767124</c:v>
                </c:pt>
                <c:pt idx="219">
                  <c:v>149.18181818181819</c:v>
                </c:pt>
                <c:pt idx="220">
                  <c:v>149.0497737556561</c:v>
                </c:pt>
                <c:pt idx="221">
                  <c:v>148.85135135135135</c:v>
                </c:pt>
                <c:pt idx="222">
                  <c:v>148.65470852017938</c:v>
                </c:pt>
                <c:pt idx="223">
                  <c:v>149.0625</c:v>
                </c:pt>
                <c:pt idx="224">
                  <c:v>149.26666666666668</c:v>
                </c:pt>
                <c:pt idx="225">
                  <c:v>149.13716814159292</c:v>
                </c:pt>
                <c:pt idx="226">
                  <c:v>148.87665198237886</c:v>
                </c:pt>
                <c:pt idx="227">
                  <c:v>148.68421052631578</c:v>
                </c:pt>
                <c:pt idx="228">
                  <c:v>148.55895196506549</c:v>
                </c:pt>
                <c:pt idx="229">
                  <c:v>148.7608695652174</c:v>
                </c:pt>
                <c:pt idx="230">
                  <c:v>148.96103896103895</c:v>
                </c:pt>
                <c:pt idx="231">
                  <c:v>148.77155172413794</c:v>
                </c:pt>
                <c:pt idx="232">
                  <c:v>148.77682403433477</c:v>
                </c:pt>
                <c:pt idx="233">
                  <c:v>148.65384615384616</c:v>
                </c:pt>
                <c:pt idx="234">
                  <c:v>148.27659574468086</c:v>
                </c:pt>
                <c:pt idx="235">
                  <c:v>148.09322033898306</c:v>
                </c:pt>
                <c:pt idx="236">
                  <c:v>148.03797468354429</c:v>
                </c:pt>
                <c:pt idx="237">
                  <c:v>147.79411764705881</c:v>
                </c:pt>
                <c:pt idx="238">
                  <c:v>147.74058577405859</c:v>
                </c:pt>
                <c:pt idx="239">
                  <c:v>147.5</c:v>
                </c:pt>
                <c:pt idx="240">
                  <c:v>147.38589211618256</c:v>
                </c:pt>
                <c:pt idx="241">
                  <c:v>147.21074380165288</c:v>
                </c:pt>
                <c:pt idx="242">
                  <c:v>147.59259259259258</c:v>
                </c:pt>
                <c:pt idx="243">
                  <c:v>147.54098360655738</c:v>
                </c:pt>
                <c:pt idx="244">
                  <c:v>147.48979591836735</c:v>
                </c:pt>
                <c:pt idx="245">
                  <c:v>147.3780487804878</c:v>
                </c:pt>
                <c:pt idx="246">
                  <c:v>147.2672064777328</c:v>
                </c:pt>
                <c:pt idx="247">
                  <c:v>147.52016129032259</c:v>
                </c:pt>
                <c:pt idx="248">
                  <c:v>147.46987951807228</c:v>
                </c:pt>
                <c:pt idx="249">
                  <c:v>147.84</c:v>
                </c:pt>
                <c:pt idx="250">
                  <c:v>148.02788844621514</c:v>
                </c:pt>
                <c:pt idx="251">
                  <c:v>147.79761904761904</c:v>
                </c:pt>
                <c:pt idx="252">
                  <c:v>148.10276679841897</c:v>
                </c:pt>
                <c:pt idx="253">
                  <c:v>148.52362204724409</c:v>
                </c:pt>
                <c:pt idx="254">
                  <c:v>148.58823529411765</c:v>
                </c:pt>
                <c:pt idx="255">
                  <c:v>148.7109375</c:v>
                </c:pt>
                <c:pt idx="256">
                  <c:v>148.89105058365757</c:v>
                </c:pt>
                <c:pt idx="257">
                  <c:v>148.83720930232559</c:v>
                </c:pt>
                <c:pt idx="258">
                  <c:v>148.84169884169884</c:v>
                </c:pt>
                <c:pt idx="259">
                  <c:v>148.67307692307693</c:v>
                </c:pt>
                <c:pt idx="260">
                  <c:v>148.56321839080459</c:v>
                </c:pt>
                <c:pt idx="261">
                  <c:v>148.45419847328245</c:v>
                </c:pt>
                <c:pt idx="262">
                  <c:v>148.5171102661597</c:v>
                </c:pt>
                <c:pt idx="263">
                  <c:v>148.40909090909091</c:v>
                </c:pt>
                <c:pt idx="264">
                  <c:v>148.52830188679246</c:v>
                </c:pt>
                <c:pt idx="265">
                  <c:v>148.30827067669173</c:v>
                </c:pt>
                <c:pt idx="266">
                  <c:v>148.53932584269663</c:v>
                </c:pt>
                <c:pt idx="267">
                  <c:v>148.60074626865671</c:v>
                </c:pt>
                <c:pt idx="268">
                  <c:v>148.55018587360595</c:v>
                </c:pt>
                <c:pt idx="269">
                  <c:v>148.44444444444446</c:v>
                </c:pt>
                <c:pt idx="270">
                  <c:v>148.28413284132841</c:v>
                </c:pt>
                <c:pt idx="271">
                  <c:v>148.73161764705881</c:v>
                </c:pt>
                <c:pt idx="272">
                  <c:v>148.79120879120879</c:v>
                </c:pt>
                <c:pt idx="273">
                  <c:v>148.74087591240877</c:v>
                </c:pt>
                <c:pt idx="274">
                  <c:v>148.58181818181819</c:v>
                </c:pt>
                <c:pt idx="275">
                  <c:v>148.53260869565219</c:v>
                </c:pt>
                <c:pt idx="276">
                  <c:v>148.48375451263539</c:v>
                </c:pt>
                <c:pt idx="277">
                  <c:v>148.81294964028777</c:v>
                </c:pt>
                <c:pt idx="278">
                  <c:v>148.81720430107526</c:v>
                </c:pt>
                <c:pt idx="279">
                  <c:v>149.08928571428572</c:v>
                </c:pt>
                <c:pt idx="280">
                  <c:v>148.932384341637</c:v>
                </c:pt>
                <c:pt idx="281">
                  <c:v>148.72340425531914</c:v>
                </c:pt>
                <c:pt idx="282">
                  <c:v>148.46289752650176</c:v>
                </c:pt>
                <c:pt idx="283">
                  <c:v>148.36267605633802</c:v>
                </c:pt>
                <c:pt idx="284">
                  <c:v>148.36842105263159</c:v>
                </c:pt>
                <c:pt idx="285">
                  <c:v>148.53146853146853</c:v>
                </c:pt>
                <c:pt idx="286">
                  <c:v>148.69337979094075</c:v>
                </c:pt>
                <c:pt idx="287">
                  <c:v>148.64583333333334</c:v>
                </c:pt>
                <c:pt idx="288">
                  <c:v>148.80622837370242</c:v>
                </c:pt>
                <c:pt idx="289">
                  <c:v>148.65517241379311</c:v>
                </c:pt>
                <c:pt idx="290">
                  <c:v>148.81443298969072</c:v>
                </c:pt>
                <c:pt idx="291">
                  <c:v>148.86986301369862</c:v>
                </c:pt>
                <c:pt idx="292">
                  <c:v>148.82252559726962</c:v>
                </c:pt>
                <c:pt idx="293">
                  <c:v>148.67346938775509</c:v>
                </c:pt>
                <c:pt idx="294">
                  <c:v>148.88135593220338</c:v>
                </c:pt>
                <c:pt idx="295">
                  <c:v>148.93581081081081</c:v>
                </c:pt>
                <c:pt idx="296">
                  <c:v>148.83838383838383</c:v>
                </c:pt>
                <c:pt idx="297">
                  <c:v>148.94295302013424</c:v>
                </c:pt>
                <c:pt idx="298">
                  <c:v>148.84615384615384</c:v>
                </c:pt>
                <c:pt idx="299">
                  <c:v>148.80000000000001</c:v>
                </c:pt>
                <c:pt idx="300">
                  <c:v>148.65448504983388</c:v>
                </c:pt>
                <c:pt idx="301">
                  <c:v>148.90728476821192</c:v>
                </c:pt>
                <c:pt idx="302">
                  <c:v>149.05940594059405</c:v>
                </c:pt>
                <c:pt idx="303">
                  <c:v>148.91447368421052</c:v>
                </c:pt>
                <c:pt idx="304">
                  <c:v>148.91803278688525</c:v>
                </c:pt>
                <c:pt idx="305">
                  <c:v>149.06862745098039</c:v>
                </c:pt>
                <c:pt idx="306">
                  <c:v>148.97394136807819</c:v>
                </c:pt>
                <c:pt idx="307">
                  <c:v>149.07467532467533</c:v>
                </c:pt>
                <c:pt idx="308">
                  <c:v>149.126213592233</c:v>
                </c:pt>
                <c:pt idx="309">
                  <c:v>149.12903225806451</c:v>
                </c:pt>
                <c:pt idx="310">
                  <c:v>149.03536977491962</c:v>
                </c:pt>
                <c:pt idx="311">
                  <c:v>149.18269230769232</c:v>
                </c:pt>
                <c:pt idx="312">
                  <c:v>149.1373801916933</c:v>
                </c:pt>
                <c:pt idx="313">
                  <c:v>149.09235668789808</c:v>
                </c:pt>
                <c:pt idx="314">
                  <c:v>149.33333333333334</c:v>
                </c:pt>
                <c:pt idx="315">
                  <c:v>149.43037974683546</c:v>
                </c:pt>
                <c:pt idx="316">
                  <c:v>149.24290220820188</c:v>
                </c:pt>
                <c:pt idx="317">
                  <c:v>149.00943396226415</c:v>
                </c:pt>
                <c:pt idx="318">
                  <c:v>148.91849529780563</c:v>
                </c:pt>
                <c:pt idx="319">
                  <c:v>149.109375</c:v>
                </c:pt>
                <c:pt idx="320">
                  <c:v>149.20560747663552</c:v>
                </c:pt>
                <c:pt idx="321">
                  <c:v>149.1614906832298</c:v>
                </c:pt>
                <c:pt idx="322">
                  <c:v>149.39628482972137</c:v>
                </c:pt>
                <c:pt idx="323">
                  <c:v>149.35185185185185</c:v>
                </c:pt>
                <c:pt idx="324">
                  <c:v>149.07692307692307</c:v>
                </c:pt>
                <c:pt idx="325">
                  <c:v>149.12576687116564</c:v>
                </c:pt>
                <c:pt idx="326">
                  <c:v>149.08256880733944</c:v>
                </c:pt>
                <c:pt idx="327">
                  <c:v>149.08536585365854</c:v>
                </c:pt>
                <c:pt idx="328">
                  <c:v>148.95136778115503</c:v>
                </c:pt>
                <c:pt idx="329">
                  <c:v>148.86363636363637</c:v>
                </c:pt>
                <c:pt idx="330">
                  <c:v>148.91238670694864</c:v>
                </c:pt>
                <c:pt idx="331">
                  <c:v>148.87048192771084</c:v>
                </c:pt>
                <c:pt idx="332">
                  <c:v>148.91891891891891</c:v>
                </c:pt>
                <c:pt idx="333">
                  <c:v>149.10179640718562</c:v>
                </c:pt>
                <c:pt idx="334">
                  <c:v>149.14925373134329</c:v>
                </c:pt>
                <c:pt idx="335">
                  <c:v>149.10714285714286</c:v>
                </c:pt>
                <c:pt idx="336">
                  <c:v>149.06528189910981</c:v>
                </c:pt>
                <c:pt idx="337">
                  <c:v>149.11242603550295</c:v>
                </c:pt>
                <c:pt idx="338">
                  <c:v>149.15929203539824</c:v>
                </c:pt>
                <c:pt idx="339">
                  <c:v>149.0735294117647</c:v>
                </c:pt>
                <c:pt idx="340">
                  <c:v>149.20821114369502</c:v>
                </c:pt>
                <c:pt idx="341">
                  <c:v>149.34210526315789</c:v>
                </c:pt>
                <c:pt idx="342">
                  <c:v>149.25655976676384</c:v>
                </c:pt>
                <c:pt idx="343">
                  <c:v>149.21511627906978</c:v>
                </c:pt>
                <c:pt idx="344">
                  <c:v>149.04347826086956</c:v>
                </c:pt>
                <c:pt idx="345">
                  <c:v>148.82947976878611</c:v>
                </c:pt>
                <c:pt idx="346">
                  <c:v>148.87608069164264</c:v>
                </c:pt>
                <c:pt idx="347">
                  <c:v>148.75</c:v>
                </c:pt>
                <c:pt idx="348">
                  <c:v>148.7535816618911</c:v>
                </c:pt>
                <c:pt idx="349">
                  <c:v>148.62857142857143</c:v>
                </c:pt>
                <c:pt idx="350">
                  <c:v>148.67521367521368</c:v>
                </c:pt>
                <c:pt idx="351">
                  <c:v>148.59375</c:v>
                </c:pt>
                <c:pt idx="352">
                  <c:v>148.55524079320114</c:v>
                </c:pt>
                <c:pt idx="353">
                  <c:v>148.47457627118644</c:v>
                </c:pt>
                <c:pt idx="354">
                  <c:v>148.47887323943661</c:v>
                </c:pt>
                <c:pt idx="355">
                  <c:v>148.31460674157304</c:v>
                </c:pt>
                <c:pt idx="356">
                  <c:v>148.27731092436974</c:v>
                </c:pt>
                <c:pt idx="357">
                  <c:v>148.15642458100558</c:v>
                </c:pt>
                <c:pt idx="358">
                  <c:v>148.11977715877438</c:v>
                </c:pt>
                <c:pt idx="359">
                  <c:v>148.29166666666666</c:v>
                </c:pt>
                <c:pt idx="360">
                  <c:v>148.42105263157896</c:v>
                </c:pt>
                <c:pt idx="361">
                  <c:v>148.50828729281767</c:v>
                </c:pt>
                <c:pt idx="362">
                  <c:v>148.55371900826447</c:v>
                </c:pt>
                <c:pt idx="363">
                  <c:v>148.68131868131869</c:v>
                </c:pt>
                <c:pt idx="364">
                  <c:v>148.56164383561645</c:v>
                </c:pt>
                <c:pt idx="365">
                  <c:v>148.68852459016392</c:v>
                </c:pt>
                <c:pt idx="366">
                  <c:v>148.48773841961852</c:v>
                </c:pt>
                <c:pt idx="367">
                  <c:v>148.53260869565219</c:v>
                </c:pt>
                <c:pt idx="368">
                  <c:v>148.33333333333334</c:v>
                </c:pt>
                <c:pt idx="369">
                  <c:v>148.25675675675674</c:v>
                </c:pt>
                <c:pt idx="370">
                  <c:v>148.46361185983827</c:v>
                </c:pt>
                <c:pt idx="371">
                  <c:v>148.75</c:v>
                </c:pt>
                <c:pt idx="372">
                  <c:v>148.79356568364611</c:v>
                </c:pt>
                <c:pt idx="373">
                  <c:v>148.79679144385025</c:v>
                </c:pt>
                <c:pt idx="374">
                  <c:v>148.80000000000001</c:v>
                </c:pt>
                <c:pt idx="375">
                  <c:v>149.00265957446808</c:v>
                </c:pt>
                <c:pt idx="376">
                  <c:v>148.88594164456234</c:v>
                </c:pt>
                <c:pt idx="377">
                  <c:v>148.88888888888889</c:v>
                </c:pt>
                <c:pt idx="378">
                  <c:v>148.93139841688654</c:v>
                </c:pt>
                <c:pt idx="379">
                  <c:v>148.85526315789474</c:v>
                </c:pt>
                <c:pt idx="380">
                  <c:v>148.77952755905511</c:v>
                </c:pt>
                <c:pt idx="381">
                  <c:v>148.782722513089</c:v>
                </c:pt>
                <c:pt idx="382">
                  <c:v>148.82506527415143</c:v>
                </c:pt>
                <c:pt idx="383">
                  <c:v>148.90625</c:v>
                </c:pt>
                <c:pt idx="384">
                  <c:v>149.14285714285714</c:v>
                </c:pt>
                <c:pt idx="385">
                  <c:v>149.22279792746113</c:v>
                </c:pt>
                <c:pt idx="386">
                  <c:v>149.14728682170542</c:v>
                </c:pt>
                <c:pt idx="387">
                  <c:v>149.03350515463919</c:v>
                </c:pt>
                <c:pt idx="388">
                  <c:v>149.03598971722366</c:v>
                </c:pt>
                <c:pt idx="389">
                  <c:v>149</c:v>
                </c:pt>
                <c:pt idx="390">
                  <c:v>148.88746803069054</c:v>
                </c:pt>
                <c:pt idx="391">
                  <c:v>148.73724489795919</c:v>
                </c:pt>
                <c:pt idx="392">
                  <c:v>148.58778625954199</c:v>
                </c:pt>
                <c:pt idx="393">
                  <c:v>148.4771573604061</c:v>
                </c:pt>
                <c:pt idx="394">
                  <c:v>148.32911392405063</c:v>
                </c:pt>
                <c:pt idx="395">
                  <c:v>148.56060606060606</c:v>
                </c:pt>
                <c:pt idx="396">
                  <c:v>148.5264483627204</c:v>
                </c:pt>
                <c:pt idx="397">
                  <c:v>148.37939698492463</c:v>
                </c:pt>
                <c:pt idx="398">
                  <c:v>148.27067669172934</c:v>
                </c:pt>
                <c:pt idx="399">
                  <c:v>148.16249999999999</c:v>
                </c:pt>
                <c:pt idx="400">
                  <c:v>148.2418952618454</c:v>
                </c:pt>
                <c:pt idx="401">
                  <c:v>148.13432835820896</c:v>
                </c:pt>
                <c:pt idx="402">
                  <c:v>148.25062034739454</c:v>
                </c:pt>
                <c:pt idx="403">
                  <c:v>148.10643564356437</c:v>
                </c:pt>
                <c:pt idx="404">
                  <c:v>148.25925925925927</c:v>
                </c:pt>
                <c:pt idx="405">
                  <c:v>148.4113300492611</c:v>
                </c:pt>
                <c:pt idx="406">
                  <c:v>148.52579852579854</c:v>
                </c:pt>
                <c:pt idx="407">
                  <c:v>148.45588235294119</c:v>
                </c:pt>
                <c:pt idx="408">
                  <c:v>148.45965770171148</c:v>
                </c:pt>
                <c:pt idx="409">
                  <c:v>148.53658536585365</c:v>
                </c:pt>
                <c:pt idx="410">
                  <c:v>148.46715328467153</c:v>
                </c:pt>
                <c:pt idx="411">
                  <c:v>148.36165048543688</c:v>
                </c:pt>
                <c:pt idx="412">
                  <c:v>148.36561743341403</c:v>
                </c:pt>
                <c:pt idx="413">
                  <c:v>148.36956521739131</c:v>
                </c:pt>
                <c:pt idx="414">
                  <c:v>148.37349397590361</c:v>
                </c:pt>
                <c:pt idx="415">
                  <c:v>148.59375</c:v>
                </c:pt>
                <c:pt idx="416">
                  <c:v>148.59712230215828</c:v>
                </c:pt>
                <c:pt idx="417">
                  <c:v>148.74401913875599</c:v>
                </c:pt>
                <c:pt idx="418">
                  <c:v>148.89021479713603</c:v>
                </c:pt>
                <c:pt idx="419">
                  <c:v>148.82142857142858</c:v>
                </c:pt>
                <c:pt idx="420">
                  <c:v>148.68171021377671</c:v>
                </c:pt>
                <c:pt idx="421">
                  <c:v>148.86255924170615</c:v>
                </c:pt>
                <c:pt idx="422">
                  <c:v>148.75886524822695</c:v>
                </c:pt>
                <c:pt idx="423">
                  <c:v>148.97405660377359</c:v>
                </c:pt>
                <c:pt idx="424">
                  <c:v>148.94117647058823</c:v>
                </c:pt>
                <c:pt idx="425">
                  <c:v>149.08450704225353</c:v>
                </c:pt>
                <c:pt idx="426">
                  <c:v>148.98126463700234</c:v>
                </c:pt>
                <c:pt idx="427">
                  <c:v>148.84345794392524</c:v>
                </c:pt>
                <c:pt idx="428">
                  <c:v>148.8111888111888</c:v>
                </c:pt>
                <c:pt idx="429">
                  <c:v>148.7093023255814</c:v>
                </c:pt>
                <c:pt idx="430">
                  <c:v>148.64269141531324</c:v>
                </c:pt>
                <c:pt idx="431">
                  <c:v>148.64583333333334</c:v>
                </c:pt>
                <c:pt idx="432">
                  <c:v>148.57967667436489</c:v>
                </c:pt>
                <c:pt idx="433">
                  <c:v>148.51382488479263</c:v>
                </c:pt>
                <c:pt idx="434">
                  <c:v>148.41379310344828</c:v>
                </c:pt>
                <c:pt idx="435">
                  <c:v>148.31422018348624</c:v>
                </c:pt>
                <c:pt idx="436">
                  <c:v>148.42105263157896</c:v>
                </c:pt>
                <c:pt idx="437">
                  <c:v>148.35616438356163</c:v>
                </c:pt>
                <c:pt idx="438">
                  <c:v>148.49658314350796</c:v>
                </c:pt>
                <c:pt idx="439">
                  <c:v>148.36363636363637</c:v>
                </c:pt>
                <c:pt idx="440">
                  <c:v>148.60544217687075</c:v>
                </c:pt>
                <c:pt idx="441">
                  <c:v>148.6764705882353</c:v>
                </c:pt>
                <c:pt idx="442">
                  <c:v>148.61173814898419</c:v>
                </c:pt>
                <c:pt idx="443">
                  <c:v>148.61486486486487</c:v>
                </c:pt>
                <c:pt idx="444">
                  <c:v>148.82022471910113</c:v>
                </c:pt>
                <c:pt idx="445">
                  <c:v>148.78923766816143</c:v>
                </c:pt>
                <c:pt idx="446">
                  <c:v>148.72483221476509</c:v>
                </c:pt>
                <c:pt idx="447">
                  <c:v>148.56026785714286</c:v>
                </c:pt>
                <c:pt idx="448">
                  <c:v>148.42984409799556</c:v>
                </c:pt>
                <c:pt idx="449">
                  <c:v>148.36666666666667</c:v>
                </c:pt>
                <c:pt idx="450">
                  <c:v>148.43680709534368</c:v>
                </c:pt>
                <c:pt idx="451">
                  <c:v>148.47345132743362</c:v>
                </c:pt>
                <c:pt idx="452">
                  <c:v>148.47682119205297</c:v>
                </c:pt>
                <c:pt idx="453">
                  <c:v>148.51321585903085</c:v>
                </c:pt>
                <c:pt idx="454">
                  <c:v>148.5164835164835</c:v>
                </c:pt>
                <c:pt idx="455">
                  <c:v>148.68421052631578</c:v>
                </c:pt>
                <c:pt idx="456">
                  <c:v>148.58862144420132</c:v>
                </c:pt>
                <c:pt idx="457">
                  <c:v>148.39519650655021</c:v>
                </c:pt>
                <c:pt idx="458">
                  <c:v>148.3986928104575</c:v>
                </c:pt>
                <c:pt idx="459">
                  <c:v>148.30434782608697</c:v>
                </c:pt>
                <c:pt idx="460">
                  <c:v>148.40563991323211</c:v>
                </c:pt>
                <c:pt idx="461">
                  <c:v>148.3116883116883</c:v>
                </c:pt>
                <c:pt idx="462">
                  <c:v>148.47732181425485</c:v>
                </c:pt>
                <c:pt idx="463">
                  <c:v>148.57758620689654</c:v>
                </c:pt>
                <c:pt idx="464">
                  <c:v>148.54838709677421</c:v>
                </c:pt>
                <c:pt idx="465">
                  <c:v>148.58369098712447</c:v>
                </c:pt>
                <c:pt idx="466">
                  <c:v>148.49036402569592</c:v>
                </c:pt>
                <c:pt idx="467">
                  <c:v>148.52564102564102</c:v>
                </c:pt>
                <c:pt idx="468">
                  <c:v>148.56076759061833</c:v>
                </c:pt>
                <c:pt idx="469">
                  <c:v>148.59574468085106</c:v>
                </c:pt>
                <c:pt idx="470">
                  <c:v>148.7579617834395</c:v>
                </c:pt>
                <c:pt idx="471">
                  <c:v>148.66525423728814</c:v>
                </c:pt>
                <c:pt idx="472">
                  <c:v>148.57293868921775</c:v>
                </c:pt>
                <c:pt idx="473">
                  <c:v>148.48101265822785</c:v>
                </c:pt>
                <c:pt idx="474">
                  <c:v>148.38947368421051</c:v>
                </c:pt>
                <c:pt idx="475">
                  <c:v>148.36134453781511</c:v>
                </c:pt>
                <c:pt idx="476">
                  <c:v>148.27044025157232</c:v>
                </c:pt>
                <c:pt idx="477">
                  <c:v>148.39958158995816</c:v>
                </c:pt>
                <c:pt idx="478">
                  <c:v>148.55949895615868</c:v>
                </c:pt>
                <c:pt idx="479">
                  <c:v>148.53125</c:v>
                </c:pt>
                <c:pt idx="480">
                  <c:v>148.50311850311851</c:v>
                </c:pt>
                <c:pt idx="481">
                  <c:v>148.50622406639005</c:v>
                </c:pt>
                <c:pt idx="482">
                  <c:v>148.63354037267081</c:v>
                </c:pt>
                <c:pt idx="483">
                  <c:v>148.48140495867767</c:v>
                </c:pt>
                <c:pt idx="484">
                  <c:v>148.67010309278351</c:v>
                </c:pt>
                <c:pt idx="485">
                  <c:v>148.85802469135803</c:v>
                </c:pt>
                <c:pt idx="486">
                  <c:v>148.73716632443532</c:v>
                </c:pt>
                <c:pt idx="487">
                  <c:v>148.7704918032787</c:v>
                </c:pt>
                <c:pt idx="488">
                  <c:v>148.71165644171779</c:v>
                </c:pt>
                <c:pt idx="489">
                  <c:v>148.5612244897959</c:v>
                </c:pt>
                <c:pt idx="490">
                  <c:v>148.56415478615071</c:v>
                </c:pt>
                <c:pt idx="491">
                  <c:v>148.6890243902439</c:v>
                </c:pt>
                <c:pt idx="492">
                  <c:v>148.60040567951319</c:v>
                </c:pt>
                <c:pt idx="493">
                  <c:v>148.69433198380565</c:v>
                </c:pt>
                <c:pt idx="494">
                  <c:v>148.66666666666666</c:v>
                </c:pt>
                <c:pt idx="495">
                  <c:v>148.60887096774192</c:v>
                </c:pt>
                <c:pt idx="496">
                  <c:v>148.67203219315894</c:v>
                </c:pt>
                <c:pt idx="497">
                  <c:v>148.64457831325302</c:v>
                </c:pt>
                <c:pt idx="498">
                  <c:v>148.85771543086173</c:v>
                </c:pt>
                <c:pt idx="499">
                  <c:v>149.04</c:v>
                </c:pt>
                <c:pt idx="500">
                  <c:v>149.28143712574851</c:v>
                </c:pt>
                <c:pt idx="501">
                  <c:v>149.22310756972112</c:v>
                </c:pt>
                <c:pt idx="502">
                  <c:v>149.07554671968191</c:v>
                </c:pt>
                <c:pt idx="503">
                  <c:v>148.95833333333334</c:v>
                </c:pt>
                <c:pt idx="504">
                  <c:v>148.96039603960395</c:v>
                </c:pt>
                <c:pt idx="505">
                  <c:v>148.90316205533597</c:v>
                </c:pt>
                <c:pt idx="506">
                  <c:v>149.11242603550295</c:v>
                </c:pt>
                <c:pt idx="507">
                  <c:v>149.08464566929135</c:v>
                </c:pt>
                <c:pt idx="508">
                  <c:v>149.14538310412573</c:v>
                </c:pt>
                <c:pt idx="509">
                  <c:v>149.29411764705881</c:v>
                </c:pt>
                <c:pt idx="510">
                  <c:v>149.26614481409001</c:v>
                </c:pt>
                <c:pt idx="511">
                  <c:v>149.35546875</c:v>
                </c:pt>
                <c:pt idx="512">
                  <c:v>149.15204678362574</c:v>
                </c:pt>
                <c:pt idx="513">
                  <c:v>149.12451361867704</c:v>
                </c:pt>
                <c:pt idx="514">
                  <c:v>149.18446601941747</c:v>
                </c:pt>
                <c:pt idx="515">
                  <c:v>149.15697674418604</c:v>
                </c:pt>
                <c:pt idx="516">
                  <c:v>149.1586073500967</c:v>
                </c:pt>
                <c:pt idx="517">
                  <c:v>149.04440154440155</c:v>
                </c:pt>
                <c:pt idx="518">
                  <c:v>149.01734104046244</c:v>
                </c:pt>
                <c:pt idx="519">
                  <c:v>149.16346153846155</c:v>
                </c:pt>
                <c:pt idx="520">
                  <c:v>149.25143953934742</c:v>
                </c:pt>
                <c:pt idx="521">
                  <c:v>149.33908045977012</c:v>
                </c:pt>
                <c:pt idx="522">
                  <c:v>149.4263862332696</c:v>
                </c:pt>
                <c:pt idx="523">
                  <c:v>149.34160305343511</c:v>
                </c:pt>
                <c:pt idx="524">
                  <c:v>149.25714285714287</c:v>
                </c:pt>
                <c:pt idx="525">
                  <c:v>149.28707224334602</c:v>
                </c:pt>
                <c:pt idx="526">
                  <c:v>149.23149905123338</c:v>
                </c:pt>
                <c:pt idx="527">
                  <c:v>149.23295454545453</c:v>
                </c:pt>
                <c:pt idx="528">
                  <c:v>149.20604914933838</c:v>
                </c:pt>
                <c:pt idx="529">
                  <c:v>149.15094339622641</c:v>
                </c:pt>
                <c:pt idx="530">
                  <c:v>149.09604519774012</c:v>
                </c:pt>
                <c:pt idx="531">
                  <c:v>149.26691729323309</c:v>
                </c:pt>
                <c:pt idx="532">
                  <c:v>149.21200750469043</c:v>
                </c:pt>
                <c:pt idx="533">
                  <c:v>149.2134831460674</c:v>
                </c:pt>
                <c:pt idx="534">
                  <c:v>149.18691588785046</c:v>
                </c:pt>
                <c:pt idx="535">
                  <c:v>149.32835820895522</c:v>
                </c:pt>
                <c:pt idx="536">
                  <c:v>149.38547486033519</c:v>
                </c:pt>
                <c:pt idx="537">
                  <c:v>149.35873605947955</c:v>
                </c:pt>
                <c:pt idx="538">
                  <c:v>149.24860853432281</c:v>
                </c:pt>
                <c:pt idx="539">
                  <c:v>149.33333333333334</c:v>
                </c:pt>
                <c:pt idx="540">
                  <c:v>149.25138632162663</c:v>
                </c:pt>
                <c:pt idx="541">
                  <c:v>149.28044280442805</c:v>
                </c:pt>
                <c:pt idx="542">
                  <c:v>149.25414364640883</c:v>
                </c:pt>
                <c:pt idx="543">
                  <c:v>149.36580882352942</c:v>
                </c:pt>
                <c:pt idx="544">
                  <c:v>149.53211009174311</c:v>
                </c:pt>
                <c:pt idx="545">
                  <c:v>149.47802197802199</c:v>
                </c:pt>
                <c:pt idx="546">
                  <c:v>149.42413162705668</c:v>
                </c:pt>
                <c:pt idx="547">
                  <c:v>149.37043795620437</c:v>
                </c:pt>
                <c:pt idx="548">
                  <c:v>149.34426229508196</c:v>
                </c:pt>
                <c:pt idx="549">
                  <c:v>149.37272727272727</c:v>
                </c:pt>
                <c:pt idx="550">
                  <c:v>149.56442831215972</c:v>
                </c:pt>
                <c:pt idx="551">
                  <c:v>149.45652173913044</c:v>
                </c:pt>
                <c:pt idx="552">
                  <c:v>149.48462929475588</c:v>
                </c:pt>
                <c:pt idx="553">
                  <c:v>149.45848375451263</c:v>
                </c:pt>
                <c:pt idx="554">
                  <c:v>149.35135135135135</c:v>
                </c:pt>
                <c:pt idx="555">
                  <c:v>149.4064748201439</c:v>
                </c:pt>
                <c:pt idx="556">
                  <c:v>149.35368043087971</c:v>
                </c:pt>
                <c:pt idx="557">
                  <c:v>149.3279569892473</c:v>
                </c:pt>
                <c:pt idx="558">
                  <c:v>149.32915921288014</c:v>
                </c:pt>
                <c:pt idx="559">
                  <c:v>149.38392857142858</c:v>
                </c:pt>
                <c:pt idx="560">
                  <c:v>149.41176470588235</c:v>
                </c:pt>
                <c:pt idx="561">
                  <c:v>149.30604982206407</c:v>
                </c:pt>
                <c:pt idx="562">
                  <c:v>149.28063943161635</c:v>
                </c:pt>
                <c:pt idx="563">
                  <c:v>149.20212765957447</c:v>
                </c:pt>
                <c:pt idx="564">
                  <c:v>149.20353982300884</c:v>
                </c:pt>
                <c:pt idx="565">
                  <c:v>149.25795053003534</c:v>
                </c:pt>
                <c:pt idx="566">
                  <c:v>149.28571428571428</c:v>
                </c:pt>
                <c:pt idx="567">
                  <c:v>149.49823943661971</c:v>
                </c:pt>
                <c:pt idx="568">
                  <c:v>149.47275922671352</c:v>
                </c:pt>
                <c:pt idx="569">
                  <c:v>149.5</c:v>
                </c:pt>
                <c:pt idx="570">
                  <c:v>149.47460595446586</c:v>
                </c:pt>
                <c:pt idx="571">
                  <c:v>149.39685314685315</c:v>
                </c:pt>
                <c:pt idx="572">
                  <c:v>149.31937172774869</c:v>
                </c:pt>
                <c:pt idx="573">
                  <c:v>149.29442508710801</c:v>
                </c:pt>
                <c:pt idx="574">
                  <c:v>149.45217391304348</c:v>
                </c:pt>
                <c:pt idx="575">
                  <c:v>149.55729166666666</c:v>
                </c:pt>
                <c:pt idx="576">
                  <c:v>149.63604852686308</c:v>
                </c:pt>
                <c:pt idx="577">
                  <c:v>149.71453287197232</c:v>
                </c:pt>
                <c:pt idx="578">
                  <c:v>149.74093264248705</c:v>
                </c:pt>
                <c:pt idx="579">
                  <c:v>149.87068965517241</c:v>
                </c:pt>
                <c:pt idx="580">
                  <c:v>149.81927710843374</c:v>
                </c:pt>
                <c:pt idx="581">
                  <c:v>149.74226804123711</c:v>
                </c:pt>
                <c:pt idx="582">
                  <c:v>149.69125214408234</c:v>
                </c:pt>
                <c:pt idx="583">
                  <c:v>149.74315068493149</c:v>
                </c:pt>
                <c:pt idx="584">
                  <c:v>149.69230769230768</c:v>
                </c:pt>
                <c:pt idx="585">
                  <c:v>149.66723549488054</c:v>
                </c:pt>
                <c:pt idx="586">
                  <c:v>149.77001703577514</c:v>
                </c:pt>
                <c:pt idx="587">
                  <c:v>149.71938775510205</c:v>
                </c:pt>
                <c:pt idx="588">
                  <c:v>149.66893039049236</c:v>
                </c:pt>
                <c:pt idx="589">
                  <c:v>149.64406779661016</c:v>
                </c:pt>
                <c:pt idx="590">
                  <c:v>149.59390862944161</c:v>
                </c:pt>
                <c:pt idx="591">
                  <c:v>149.49324324324326</c:v>
                </c:pt>
                <c:pt idx="592">
                  <c:v>149.4435075885329</c:v>
                </c:pt>
                <c:pt idx="593">
                  <c:v>149.54545454545453</c:v>
                </c:pt>
                <c:pt idx="594">
                  <c:v>149.44537815126051</c:v>
                </c:pt>
                <c:pt idx="595">
                  <c:v>149.5218120805369</c:v>
                </c:pt>
                <c:pt idx="596">
                  <c:v>149.52261306532662</c:v>
                </c:pt>
                <c:pt idx="597">
                  <c:v>149.54849498327758</c:v>
                </c:pt>
                <c:pt idx="598">
                  <c:v>149.59933222036727</c:v>
                </c:pt>
                <c:pt idx="599">
                  <c:v>149.57499999999999</c:v>
                </c:pt>
                <c:pt idx="600">
                  <c:v>149.5757071547421</c:v>
                </c:pt>
                <c:pt idx="601">
                  <c:v>149.55149501661128</c:v>
                </c:pt>
                <c:pt idx="602">
                  <c:v>149.47761194029852</c:v>
                </c:pt>
                <c:pt idx="603">
                  <c:v>149.50331125827816</c:v>
                </c:pt>
                <c:pt idx="604">
                  <c:v>149.47933884297521</c:v>
                </c:pt>
                <c:pt idx="605">
                  <c:v>149.50495049504951</c:v>
                </c:pt>
                <c:pt idx="606">
                  <c:v>149.67874794069192</c:v>
                </c:pt>
                <c:pt idx="607">
                  <c:v>149.62993421052633</c:v>
                </c:pt>
                <c:pt idx="608">
                  <c:v>149.82758620689654</c:v>
                </c:pt>
                <c:pt idx="609">
                  <c:v>149.77868852459017</c:v>
                </c:pt>
                <c:pt idx="610">
                  <c:v>149.82815057283142</c:v>
                </c:pt>
                <c:pt idx="611">
                  <c:v>149.77941176470588</c:v>
                </c:pt>
                <c:pt idx="612">
                  <c:v>149.92659053833606</c:v>
                </c:pt>
                <c:pt idx="613">
                  <c:v>149.87785016286645</c:v>
                </c:pt>
                <c:pt idx="614">
                  <c:v>149.90243902439025</c:v>
                </c:pt>
                <c:pt idx="615">
                  <c:v>149.85389610389609</c:v>
                </c:pt>
                <c:pt idx="616">
                  <c:v>149.87844408427875</c:v>
                </c:pt>
                <c:pt idx="617">
                  <c:v>149.80582524271844</c:v>
                </c:pt>
                <c:pt idx="618">
                  <c:v>149.70920840064619</c:v>
                </c:pt>
                <c:pt idx="619">
                  <c:v>149.73387096774192</c:v>
                </c:pt>
                <c:pt idx="620">
                  <c:v>149.63768115942028</c:v>
                </c:pt>
                <c:pt idx="621">
                  <c:v>149.66237942122186</c:v>
                </c:pt>
                <c:pt idx="622">
                  <c:v>149.78330658105938</c:v>
                </c:pt>
                <c:pt idx="623">
                  <c:v>149.73557692307693</c:v>
                </c:pt>
                <c:pt idx="624">
                  <c:v>149.66399999999999</c:v>
                </c:pt>
                <c:pt idx="625">
                  <c:v>149.5447284345048</c:v>
                </c:pt>
                <c:pt idx="626">
                  <c:v>149.52153110047846</c:v>
                </c:pt>
                <c:pt idx="627">
                  <c:v>149.47452229299364</c:v>
                </c:pt>
                <c:pt idx="628">
                  <c:v>149.49920508744037</c:v>
                </c:pt>
                <c:pt idx="629">
                  <c:v>149.64285714285714</c:v>
                </c:pt>
                <c:pt idx="630">
                  <c:v>149.6434231378764</c:v>
                </c:pt>
                <c:pt idx="631">
                  <c:v>149.69145569620252</c:v>
                </c:pt>
                <c:pt idx="632">
                  <c:v>149.71563981042655</c:v>
                </c:pt>
                <c:pt idx="633">
                  <c:v>149.69242902208202</c:v>
                </c:pt>
                <c:pt idx="634">
                  <c:v>149.81102362204723</c:v>
                </c:pt>
                <c:pt idx="635">
                  <c:v>149.78773584905662</c:v>
                </c:pt>
                <c:pt idx="636">
                  <c:v>149.74097331240188</c:v>
                </c:pt>
                <c:pt idx="637">
                  <c:v>149.71786833855799</c:v>
                </c:pt>
                <c:pt idx="638">
                  <c:v>149.8356807511737</c:v>
                </c:pt>
                <c:pt idx="639">
                  <c:v>149.7890625</c:v>
                </c:pt>
                <c:pt idx="640">
                  <c:v>149.76599063962558</c:v>
                </c:pt>
                <c:pt idx="641">
                  <c:v>149.69626168224298</c:v>
                </c:pt>
                <c:pt idx="642">
                  <c:v>149.81337480559876</c:v>
                </c:pt>
                <c:pt idx="643">
                  <c:v>149.79037267080744</c:v>
                </c:pt>
                <c:pt idx="644">
                  <c:v>149.76744186046511</c:v>
                </c:pt>
                <c:pt idx="645">
                  <c:v>149.74458204334366</c:v>
                </c:pt>
                <c:pt idx="646">
                  <c:v>149.7449768160742</c:v>
                </c:pt>
                <c:pt idx="647">
                  <c:v>149.69907407407408</c:v>
                </c:pt>
                <c:pt idx="648">
                  <c:v>149.76887519260401</c:v>
                </c:pt>
                <c:pt idx="649">
                  <c:v>149.67692307692309</c:v>
                </c:pt>
                <c:pt idx="650">
                  <c:v>149.63133640552996</c:v>
                </c:pt>
                <c:pt idx="651">
                  <c:v>149.60889570552146</c:v>
                </c:pt>
                <c:pt idx="652">
                  <c:v>149.67840735068913</c:v>
                </c:pt>
                <c:pt idx="653">
                  <c:v>149.6559633027523</c:v>
                </c:pt>
                <c:pt idx="654">
                  <c:v>149.70229007633588</c:v>
                </c:pt>
                <c:pt idx="655">
                  <c:v>149.7484756097561</c:v>
                </c:pt>
                <c:pt idx="656">
                  <c:v>149.84018264840182</c:v>
                </c:pt>
                <c:pt idx="657">
                  <c:v>149.79483282674772</c:v>
                </c:pt>
                <c:pt idx="658">
                  <c:v>149.88619119878604</c:v>
                </c:pt>
                <c:pt idx="659">
                  <c:v>149.95454545454547</c:v>
                </c:pt>
                <c:pt idx="660">
                  <c:v>149.90922844175492</c:v>
                </c:pt>
                <c:pt idx="661">
                  <c:v>150.0679758308157</c:v>
                </c:pt>
                <c:pt idx="662">
                  <c:v>150.04524886877829</c:v>
                </c:pt>
                <c:pt idx="663">
                  <c:v>150.06777108433735</c:v>
                </c:pt>
                <c:pt idx="664">
                  <c:v>150.02255639097746</c:v>
                </c:pt>
                <c:pt idx="665">
                  <c:v>150.11261261261262</c:v>
                </c:pt>
                <c:pt idx="666">
                  <c:v>150.06746626686657</c:v>
                </c:pt>
                <c:pt idx="667">
                  <c:v>149.97754491017963</c:v>
                </c:pt>
                <c:pt idx="668">
                  <c:v>149.95515695067266</c:v>
                </c:pt>
                <c:pt idx="669">
                  <c:v>149.93283582089552</c:v>
                </c:pt>
                <c:pt idx="670">
                  <c:v>149.93293591654248</c:v>
                </c:pt>
                <c:pt idx="671">
                  <c:v>149.91071428571428</c:v>
                </c:pt>
                <c:pt idx="672">
                  <c:v>149.84398216939078</c:v>
                </c:pt>
                <c:pt idx="673">
                  <c:v>149.77744807121661</c:v>
                </c:pt>
                <c:pt idx="674">
                  <c:v>149.9111111111111</c:v>
                </c:pt>
                <c:pt idx="675">
                  <c:v>150.06656804733728</c:v>
                </c:pt>
                <c:pt idx="676">
                  <c:v>150.04431314623338</c:v>
                </c:pt>
                <c:pt idx="677">
                  <c:v>150.11061946902655</c:v>
                </c:pt>
                <c:pt idx="678">
                  <c:v>150.04418262150222</c:v>
                </c:pt>
                <c:pt idx="679">
                  <c:v>150.1764705882353</c:v>
                </c:pt>
                <c:pt idx="680">
                  <c:v>150.13215859030836</c:v>
                </c:pt>
                <c:pt idx="681">
                  <c:v>150.21994134897361</c:v>
                </c:pt>
                <c:pt idx="682">
                  <c:v>150.28550512445096</c:v>
                </c:pt>
                <c:pt idx="683">
                  <c:v>150.28508771929825</c:v>
                </c:pt>
                <c:pt idx="684">
                  <c:v>150.26277372262774</c:v>
                </c:pt>
                <c:pt idx="685">
                  <c:v>150.17492711370264</c:v>
                </c:pt>
                <c:pt idx="686">
                  <c:v>150.28384279475983</c:v>
                </c:pt>
                <c:pt idx="687">
                  <c:v>150.26162790697674</c:v>
                </c:pt>
                <c:pt idx="688">
                  <c:v>150.26124818577648</c:v>
                </c:pt>
                <c:pt idx="689">
                  <c:v>150.39130434782609</c:v>
                </c:pt>
                <c:pt idx="690">
                  <c:v>150.4341534008683</c:v>
                </c:pt>
                <c:pt idx="691">
                  <c:v>150.39017341040463</c:v>
                </c:pt>
                <c:pt idx="692">
                  <c:v>150.47619047619048</c:v>
                </c:pt>
                <c:pt idx="693">
                  <c:v>150.56195965417868</c:v>
                </c:pt>
                <c:pt idx="694">
                  <c:v>150.4748201438849</c:v>
                </c:pt>
                <c:pt idx="695">
                  <c:v>150.36637931034483</c:v>
                </c:pt>
                <c:pt idx="696">
                  <c:v>150.36585365853659</c:v>
                </c:pt>
                <c:pt idx="697">
                  <c:v>150.23638968481376</c:v>
                </c:pt>
                <c:pt idx="698">
                  <c:v>150.27896995708156</c:v>
                </c:pt>
                <c:pt idx="699">
                  <c:v>150.32142857142858</c:v>
                </c:pt>
                <c:pt idx="700">
                  <c:v>150.32097004279601</c:v>
                </c:pt>
                <c:pt idx="701">
                  <c:v>150.491452991453</c:v>
                </c:pt>
                <c:pt idx="702">
                  <c:v>150.44807965860596</c:v>
                </c:pt>
                <c:pt idx="703">
                  <c:v>150.49005681818181</c:v>
                </c:pt>
                <c:pt idx="704">
                  <c:v>150.42553191489361</c:v>
                </c:pt>
                <c:pt idx="705">
                  <c:v>150.38243626062322</c:v>
                </c:pt>
                <c:pt idx="706">
                  <c:v>150.36067892503536</c:v>
                </c:pt>
                <c:pt idx="707">
                  <c:v>150.38135593220338</c:v>
                </c:pt>
                <c:pt idx="708">
                  <c:v>150.38081805359661</c:v>
                </c:pt>
                <c:pt idx="709">
                  <c:v>150.42253521126761</c:v>
                </c:pt>
                <c:pt idx="710">
                  <c:v>150.54852320675104</c:v>
                </c:pt>
                <c:pt idx="711">
                  <c:v>150.61095505617976</c:v>
                </c:pt>
                <c:pt idx="712">
                  <c:v>150.67321178120616</c:v>
                </c:pt>
                <c:pt idx="713">
                  <c:v>150.65126050420167</c:v>
                </c:pt>
                <c:pt idx="714">
                  <c:v>150.71328671328672</c:v>
                </c:pt>
                <c:pt idx="715">
                  <c:v>150.81703910614524</c:v>
                </c:pt>
                <c:pt idx="716">
                  <c:v>150.836820083682</c:v>
                </c:pt>
                <c:pt idx="717">
                  <c:v>150.79387186629526</c:v>
                </c:pt>
                <c:pt idx="718">
                  <c:v>150.79276773296246</c:v>
                </c:pt>
                <c:pt idx="719">
                  <c:v>150.89583333333334</c:v>
                </c:pt>
                <c:pt idx="720">
                  <c:v>150.873786407767</c:v>
                </c:pt>
                <c:pt idx="721">
                  <c:v>150.76869806094183</c:v>
                </c:pt>
                <c:pt idx="722">
                  <c:v>150.87136929460581</c:v>
                </c:pt>
                <c:pt idx="723">
                  <c:v>150.95303867403314</c:v>
                </c:pt>
                <c:pt idx="724">
                  <c:v>150.84827586206896</c:v>
                </c:pt>
                <c:pt idx="725">
                  <c:v>150.9297520661157</c:v>
                </c:pt>
                <c:pt idx="726">
                  <c:v>150.88720770288859</c:v>
                </c:pt>
                <c:pt idx="727">
                  <c:v>150.88598901098902</c:v>
                </c:pt>
                <c:pt idx="728">
                  <c:v>150.80246913580248</c:v>
                </c:pt>
                <c:pt idx="729">
                  <c:v>150.80136986301369</c:v>
                </c:pt>
                <c:pt idx="730">
                  <c:v>150.90287277701779</c:v>
                </c:pt>
                <c:pt idx="731">
                  <c:v>150.98360655737704</c:v>
                </c:pt>
                <c:pt idx="732">
                  <c:v>150.98226466575716</c:v>
                </c:pt>
                <c:pt idx="733">
                  <c:v>150.91961852861036</c:v>
                </c:pt>
                <c:pt idx="734">
                  <c:v>150.83673469387756</c:v>
                </c:pt>
                <c:pt idx="735">
                  <c:v>150.87635869565219</c:v>
                </c:pt>
                <c:pt idx="736">
                  <c:v>150.75305291723203</c:v>
                </c:pt>
                <c:pt idx="737">
                  <c:v>150.8739837398374</c:v>
                </c:pt>
                <c:pt idx="738">
                  <c:v>150.85250338294992</c:v>
                </c:pt>
                <c:pt idx="739">
                  <c:v>150.8918918918919</c:v>
                </c:pt>
                <c:pt idx="740">
                  <c:v>150.93117408906883</c:v>
                </c:pt>
                <c:pt idx="741">
                  <c:v>151.0309973045822</c:v>
                </c:pt>
                <c:pt idx="742">
                  <c:v>150.98923283983848</c:v>
                </c:pt>
                <c:pt idx="743">
                  <c:v>151.10887096774192</c:v>
                </c:pt>
                <c:pt idx="744">
                  <c:v>151.04697986577182</c:v>
                </c:pt>
                <c:pt idx="745">
                  <c:v>151.10589812332441</c:v>
                </c:pt>
                <c:pt idx="746">
                  <c:v>151.0441767068273</c:v>
                </c:pt>
                <c:pt idx="747">
                  <c:v>151.02272727272728</c:v>
                </c:pt>
                <c:pt idx="748">
                  <c:v>151.08144192256341</c:v>
                </c:pt>
                <c:pt idx="749">
                  <c:v>151</c:v>
                </c:pt>
                <c:pt idx="750">
                  <c:v>150.95872170439415</c:v>
                </c:pt>
                <c:pt idx="751">
                  <c:v>151.03723404255319</c:v>
                </c:pt>
                <c:pt idx="752">
                  <c:v>151.15537848605578</c:v>
                </c:pt>
                <c:pt idx="753">
                  <c:v>151.13395225464191</c:v>
                </c:pt>
                <c:pt idx="754">
                  <c:v>151.03311258278146</c:v>
                </c:pt>
                <c:pt idx="755">
                  <c:v>151.03174603174602</c:v>
                </c:pt>
                <c:pt idx="756">
                  <c:v>151.05019815059444</c:v>
                </c:pt>
                <c:pt idx="757">
                  <c:v>151.00923482849603</c:v>
                </c:pt>
                <c:pt idx="758">
                  <c:v>150.92885375494072</c:v>
                </c:pt>
                <c:pt idx="759">
                  <c:v>150.86842105263159</c:v>
                </c:pt>
                <c:pt idx="760">
                  <c:v>150.92641261498028</c:v>
                </c:pt>
                <c:pt idx="761">
                  <c:v>150.90551181102362</c:v>
                </c:pt>
                <c:pt idx="762">
                  <c:v>151.02228047182174</c:v>
                </c:pt>
                <c:pt idx="763">
                  <c:v>151.02094240837695</c:v>
                </c:pt>
                <c:pt idx="764">
                  <c:v>151.01960784313727</c:v>
                </c:pt>
                <c:pt idx="765">
                  <c:v>151.11618798955612</c:v>
                </c:pt>
                <c:pt idx="766">
                  <c:v>151.07561929595829</c:v>
                </c:pt>
                <c:pt idx="767">
                  <c:v>151.09375</c:v>
                </c:pt>
                <c:pt idx="768">
                  <c:v>151.22886866059818</c:v>
                </c:pt>
                <c:pt idx="769">
                  <c:v>151.1883116883117</c:v>
                </c:pt>
                <c:pt idx="770">
                  <c:v>151.16731517509729</c:v>
                </c:pt>
                <c:pt idx="771">
                  <c:v>151.20466321243524</c:v>
                </c:pt>
                <c:pt idx="772">
                  <c:v>151.30012936610609</c:v>
                </c:pt>
                <c:pt idx="773">
                  <c:v>151.29844961240309</c:v>
                </c:pt>
                <c:pt idx="774">
                  <c:v>151.23870967741937</c:v>
                </c:pt>
                <c:pt idx="775">
                  <c:v>151.15979381443299</c:v>
                </c:pt>
                <c:pt idx="776">
                  <c:v>151.13899613899613</c:v>
                </c:pt>
                <c:pt idx="777">
                  <c:v>151.11825192802056</c:v>
                </c:pt>
                <c:pt idx="778">
                  <c:v>151.03979460847239</c:v>
                </c:pt>
                <c:pt idx="779">
                  <c:v>151.01923076923077</c:v>
                </c:pt>
                <c:pt idx="780">
                  <c:v>150.96030729833547</c:v>
                </c:pt>
                <c:pt idx="781">
                  <c:v>150.95907928388746</c:v>
                </c:pt>
                <c:pt idx="782">
                  <c:v>150.97701149425288</c:v>
                </c:pt>
                <c:pt idx="783">
                  <c:v>151.07142857142858</c:v>
                </c:pt>
                <c:pt idx="784">
                  <c:v>151.14649681528661</c:v>
                </c:pt>
                <c:pt idx="785">
                  <c:v>151.10687022900763</c:v>
                </c:pt>
                <c:pt idx="786">
                  <c:v>151.06734434561628</c:v>
                </c:pt>
                <c:pt idx="787">
                  <c:v>151.16116751269035</c:v>
                </c:pt>
                <c:pt idx="788">
                  <c:v>151.25475285171103</c:v>
                </c:pt>
                <c:pt idx="789">
                  <c:v>151.36708860759492</c:v>
                </c:pt>
                <c:pt idx="790">
                  <c:v>151.36536030341341</c:v>
                </c:pt>
                <c:pt idx="791">
                  <c:v>151.49621212121212</c:v>
                </c:pt>
                <c:pt idx="792">
                  <c:v>151.53215636822193</c:v>
                </c:pt>
                <c:pt idx="793">
                  <c:v>151.53022670025189</c:v>
                </c:pt>
                <c:pt idx="794">
                  <c:v>151.52830188679246</c:v>
                </c:pt>
                <c:pt idx="795">
                  <c:v>151.60175879396985</c:v>
                </c:pt>
                <c:pt idx="796">
                  <c:v>151.54328732747805</c:v>
                </c:pt>
                <c:pt idx="797">
                  <c:v>151.50375939849624</c:v>
                </c:pt>
                <c:pt idx="798">
                  <c:v>151.50187734668336</c:v>
                </c:pt>
                <c:pt idx="799">
                  <c:v>151.57499999999999</c:v>
                </c:pt>
                <c:pt idx="800">
                  <c:v>151.53558052434457</c:v>
                </c:pt>
                <c:pt idx="801">
                  <c:v>151.62718204488777</c:v>
                </c:pt>
                <c:pt idx="802">
                  <c:v>151.62515566625154</c:v>
                </c:pt>
                <c:pt idx="803">
                  <c:v>151.56716417910448</c:v>
                </c:pt>
                <c:pt idx="804">
                  <c:v>151.65838509316771</c:v>
                </c:pt>
                <c:pt idx="805">
                  <c:v>151.5818858560794</c:v>
                </c:pt>
                <c:pt idx="806">
                  <c:v>151.65427509293681</c:v>
                </c:pt>
                <c:pt idx="807">
                  <c:v>151.63366336633663</c:v>
                </c:pt>
                <c:pt idx="808">
                  <c:v>151.61310259579727</c:v>
                </c:pt>
                <c:pt idx="809">
                  <c:v>151.57407407407408</c:v>
                </c:pt>
                <c:pt idx="810">
                  <c:v>151.53514180024661</c:v>
                </c:pt>
                <c:pt idx="811">
                  <c:v>151.64408866995075</c:v>
                </c:pt>
                <c:pt idx="812">
                  <c:v>151.64206642066421</c:v>
                </c:pt>
                <c:pt idx="813">
                  <c:v>151.75061425061426</c:v>
                </c:pt>
                <c:pt idx="814">
                  <c:v>151.82208588957056</c:v>
                </c:pt>
                <c:pt idx="815">
                  <c:v>151.89338235294119</c:v>
                </c:pt>
                <c:pt idx="816">
                  <c:v>151.92778457772337</c:v>
                </c:pt>
                <c:pt idx="817">
                  <c:v>151.90709046454768</c:v>
                </c:pt>
                <c:pt idx="818">
                  <c:v>151.86813186813185</c:v>
                </c:pt>
                <c:pt idx="819">
                  <c:v>151.84756097560975</c:v>
                </c:pt>
                <c:pt idx="820">
                  <c:v>151.79049939098661</c:v>
                </c:pt>
                <c:pt idx="821">
                  <c:v>151.67883211678833</c:v>
                </c:pt>
                <c:pt idx="822">
                  <c:v>151.67679222357231</c:v>
                </c:pt>
                <c:pt idx="823">
                  <c:v>151.67475728155341</c:v>
                </c:pt>
                <c:pt idx="824">
                  <c:v>151.76363636363635</c:v>
                </c:pt>
                <c:pt idx="825">
                  <c:v>151.68886198547216</c:v>
                </c:pt>
                <c:pt idx="826">
                  <c:v>151.68681983071343</c:v>
                </c:pt>
                <c:pt idx="827">
                  <c:v>151.81159420289856</c:v>
                </c:pt>
                <c:pt idx="828">
                  <c:v>151.71893848009651</c:v>
                </c:pt>
                <c:pt idx="829">
                  <c:v>151.64457831325302</c:v>
                </c:pt>
                <c:pt idx="830">
                  <c:v>151.57039711191337</c:v>
                </c:pt>
                <c:pt idx="831">
                  <c:v>151.51442307692307</c:v>
                </c:pt>
                <c:pt idx="832">
                  <c:v>151.49459783913565</c:v>
                </c:pt>
                <c:pt idx="833">
                  <c:v>151.4748201438849</c:v>
                </c:pt>
                <c:pt idx="834">
                  <c:v>151.43712574850301</c:v>
                </c:pt>
                <c:pt idx="835">
                  <c:v>151.43540669856461</c:v>
                </c:pt>
                <c:pt idx="836">
                  <c:v>151.45161290322579</c:v>
                </c:pt>
                <c:pt idx="837">
                  <c:v>151.41408114558473</c:v>
                </c:pt>
                <c:pt idx="838">
                  <c:v>151.39451728247914</c:v>
                </c:pt>
                <c:pt idx="839">
                  <c:v>151.33928571428572</c:v>
                </c:pt>
                <c:pt idx="840">
                  <c:v>151.26634958382877</c:v>
                </c:pt>
                <c:pt idx="841">
                  <c:v>151.22921615201901</c:v>
                </c:pt>
                <c:pt idx="842">
                  <c:v>151.22775800711744</c:v>
                </c:pt>
                <c:pt idx="843">
                  <c:v>151.22630331753555</c:v>
                </c:pt>
                <c:pt idx="844">
                  <c:v>151.15384615384616</c:v>
                </c:pt>
                <c:pt idx="845">
                  <c:v>151.15248226950354</c:v>
                </c:pt>
                <c:pt idx="846">
                  <c:v>151.25737898465172</c:v>
                </c:pt>
                <c:pt idx="847">
                  <c:v>151.22051886792454</c:v>
                </c:pt>
                <c:pt idx="848">
                  <c:v>151.18374558303887</c:v>
                </c:pt>
                <c:pt idx="849">
                  <c:v>151.14705882352942</c:v>
                </c:pt>
                <c:pt idx="850">
                  <c:v>151.18096357226793</c:v>
                </c:pt>
                <c:pt idx="851">
                  <c:v>151.25</c:v>
                </c:pt>
                <c:pt idx="852">
                  <c:v>151.21336459554513</c:v>
                </c:pt>
                <c:pt idx="853">
                  <c:v>151.15925058548009</c:v>
                </c:pt>
                <c:pt idx="854">
                  <c:v>151.10526315789474</c:v>
                </c:pt>
                <c:pt idx="855">
                  <c:v>151.13901869158877</c:v>
                </c:pt>
                <c:pt idx="856">
                  <c:v>151.13768961493582</c:v>
                </c:pt>
                <c:pt idx="857">
                  <c:v>151.13636363636363</c:v>
                </c:pt>
                <c:pt idx="858">
                  <c:v>151.11757857974388</c:v>
                </c:pt>
                <c:pt idx="859">
                  <c:v>151.16860465116278</c:v>
                </c:pt>
                <c:pt idx="860">
                  <c:v>151.11498257839722</c:v>
                </c:pt>
                <c:pt idx="861">
                  <c:v>151.20069605568446</c:v>
                </c:pt>
                <c:pt idx="862">
                  <c:v>151.23406720741599</c:v>
                </c:pt>
                <c:pt idx="863">
                  <c:v>151.26736111111111</c:v>
                </c:pt>
                <c:pt idx="864">
                  <c:v>151.24855491329481</c:v>
                </c:pt>
                <c:pt idx="865">
                  <c:v>151.24711316397227</c:v>
                </c:pt>
                <c:pt idx="866">
                  <c:v>151.22837370242215</c:v>
                </c:pt>
                <c:pt idx="867">
                  <c:v>151.29608294930875</c:v>
                </c:pt>
                <c:pt idx="868">
                  <c:v>151.22554660529343</c:v>
                </c:pt>
                <c:pt idx="869">
                  <c:v>151.17241379310346</c:v>
                </c:pt>
                <c:pt idx="870">
                  <c:v>151.10218140068886</c:v>
                </c:pt>
                <c:pt idx="871">
                  <c:v>151.0493119266055</c:v>
                </c:pt>
                <c:pt idx="872">
                  <c:v>151.13402061855669</c:v>
                </c:pt>
                <c:pt idx="873">
                  <c:v>151.18421052631578</c:v>
                </c:pt>
                <c:pt idx="874">
                  <c:v>151.25142857142856</c:v>
                </c:pt>
                <c:pt idx="875">
                  <c:v>151.18150684931507</c:v>
                </c:pt>
                <c:pt idx="876">
                  <c:v>151.16305587229189</c:v>
                </c:pt>
                <c:pt idx="877">
                  <c:v>151.17881548974944</c:v>
                </c:pt>
                <c:pt idx="878">
                  <c:v>151.12627986348122</c:v>
                </c:pt>
                <c:pt idx="879">
                  <c:v>151.19318181818181</c:v>
                </c:pt>
                <c:pt idx="880">
                  <c:v>151.32803632236096</c:v>
                </c:pt>
                <c:pt idx="881">
                  <c:v>151.42857142857142</c:v>
                </c:pt>
                <c:pt idx="882">
                  <c:v>151.49490373725934</c:v>
                </c:pt>
                <c:pt idx="883">
                  <c:v>151.51018099547511</c:v>
                </c:pt>
                <c:pt idx="884">
                  <c:v>151.52542372881356</c:v>
                </c:pt>
                <c:pt idx="885">
                  <c:v>151.45598194130926</c:v>
                </c:pt>
                <c:pt idx="886">
                  <c:v>151.38669673055242</c:v>
                </c:pt>
                <c:pt idx="887">
                  <c:v>151.45270270270271</c:v>
                </c:pt>
                <c:pt idx="888">
                  <c:v>151.43419572553429</c:v>
                </c:pt>
                <c:pt idx="889">
                  <c:v>151.38202247191012</c:v>
                </c:pt>
                <c:pt idx="890">
                  <c:v>151.43097643097644</c:v>
                </c:pt>
                <c:pt idx="891">
                  <c:v>151.36210762331839</c:v>
                </c:pt>
                <c:pt idx="892">
                  <c:v>151.44456886898095</c:v>
                </c:pt>
                <c:pt idx="893">
                  <c:v>151.37583892617451</c:v>
                </c:pt>
                <c:pt idx="894">
                  <c:v>151.44134078212289</c:v>
                </c:pt>
                <c:pt idx="895">
                  <c:v>151.43973214285714</c:v>
                </c:pt>
                <c:pt idx="896">
                  <c:v>151.42140468227424</c:v>
                </c:pt>
                <c:pt idx="897">
                  <c:v>151.50334075723831</c:v>
                </c:pt>
                <c:pt idx="898">
                  <c:v>151.50166852057842</c:v>
                </c:pt>
                <c:pt idx="899">
                  <c:v>151.6</c:v>
                </c:pt>
                <c:pt idx="900">
                  <c:v>151.54827968923419</c:v>
                </c:pt>
                <c:pt idx="901">
                  <c:v>151.52993348115299</c:v>
                </c:pt>
                <c:pt idx="902">
                  <c:v>151.57807308970101</c:v>
                </c:pt>
                <c:pt idx="903">
                  <c:v>151.59292035398229</c:v>
                </c:pt>
                <c:pt idx="904">
                  <c:v>151.59116022099448</c:v>
                </c:pt>
                <c:pt idx="905">
                  <c:v>151.5728476821192</c:v>
                </c:pt>
                <c:pt idx="906">
                  <c:v>151.57111356119074</c:v>
                </c:pt>
                <c:pt idx="907">
                  <c:v>151.48678414096915</c:v>
                </c:pt>
                <c:pt idx="908">
                  <c:v>151.60066006600661</c:v>
                </c:pt>
                <c:pt idx="909">
                  <c:v>151.59890109890111</c:v>
                </c:pt>
                <c:pt idx="910">
                  <c:v>151.63007683863887</c:v>
                </c:pt>
                <c:pt idx="911">
                  <c:v>151.57894736842104</c:v>
                </c:pt>
                <c:pt idx="912">
                  <c:v>151.67579408543264</c:v>
                </c:pt>
                <c:pt idx="913">
                  <c:v>151.67396061269147</c:v>
                </c:pt>
                <c:pt idx="914">
                  <c:v>151.60655737704917</c:v>
                </c:pt>
                <c:pt idx="915">
                  <c:v>151.60480349344979</c:v>
                </c:pt>
                <c:pt idx="916">
                  <c:v>151.6030534351145</c:v>
                </c:pt>
                <c:pt idx="917">
                  <c:v>151.61764705882354</c:v>
                </c:pt>
                <c:pt idx="918">
                  <c:v>151.53427638737759</c:v>
                </c:pt>
                <c:pt idx="919">
                  <c:v>151.51630434782609</c:v>
                </c:pt>
                <c:pt idx="920">
                  <c:v>151.54723127035831</c:v>
                </c:pt>
                <c:pt idx="921">
                  <c:v>151.65943600867678</c:v>
                </c:pt>
                <c:pt idx="922">
                  <c:v>151.7551462621885</c:v>
                </c:pt>
                <c:pt idx="923">
                  <c:v>151.73701298701297</c:v>
                </c:pt>
                <c:pt idx="924">
                  <c:v>151.80000000000001</c:v>
                </c:pt>
                <c:pt idx="925">
                  <c:v>151.79805615550757</c:v>
                </c:pt>
                <c:pt idx="926">
                  <c:v>151.73139158576052</c:v>
                </c:pt>
                <c:pt idx="927">
                  <c:v>151.68103448275863</c:v>
                </c:pt>
                <c:pt idx="928">
                  <c:v>151.77610333692141</c:v>
                </c:pt>
                <c:pt idx="929">
                  <c:v>151.75806451612902</c:v>
                </c:pt>
                <c:pt idx="930">
                  <c:v>151.70784103114931</c:v>
                </c:pt>
                <c:pt idx="931">
                  <c:v>151.81866952789699</c:v>
                </c:pt>
                <c:pt idx="932">
                  <c:v>151.80064308681673</c:v>
                </c:pt>
                <c:pt idx="933">
                  <c:v>151.81477516059957</c:v>
                </c:pt>
                <c:pt idx="934">
                  <c:v>151.79679144385025</c:v>
                </c:pt>
                <c:pt idx="935">
                  <c:v>151.73076923076923</c:v>
                </c:pt>
                <c:pt idx="936">
                  <c:v>151.69690501600854</c:v>
                </c:pt>
                <c:pt idx="937">
                  <c:v>151.67910447761193</c:v>
                </c:pt>
                <c:pt idx="938">
                  <c:v>151.66134185303514</c:v>
                </c:pt>
                <c:pt idx="939">
                  <c:v>151.64361702127658</c:v>
                </c:pt>
                <c:pt idx="940">
                  <c:v>151.57810839532414</c:v>
                </c:pt>
                <c:pt idx="941">
                  <c:v>151.57643312101911</c:v>
                </c:pt>
                <c:pt idx="942">
                  <c:v>151.54294803817604</c:v>
                </c:pt>
                <c:pt idx="943">
                  <c:v>151.55720338983051</c:v>
                </c:pt>
                <c:pt idx="944">
                  <c:v>151.52380952380952</c:v>
                </c:pt>
                <c:pt idx="945">
                  <c:v>151.553911205074</c:v>
                </c:pt>
                <c:pt idx="946">
                  <c:v>151.63146779303062</c:v>
                </c:pt>
                <c:pt idx="947">
                  <c:v>151.56645569620252</c:v>
                </c:pt>
                <c:pt idx="948">
                  <c:v>151.50158061116966</c:v>
                </c:pt>
                <c:pt idx="949">
                  <c:v>151.48421052631579</c:v>
                </c:pt>
                <c:pt idx="950">
                  <c:v>151.60883280757099</c:v>
                </c:pt>
                <c:pt idx="951">
                  <c:v>151.62289915966386</c:v>
                </c:pt>
                <c:pt idx="952">
                  <c:v>151.5582371458552</c:v>
                </c:pt>
                <c:pt idx="953">
                  <c:v>151.58805031446542</c:v>
                </c:pt>
                <c:pt idx="954">
                  <c:v>151.55497382198953</c:v>
                </c:pt>
                <c:pt idx="955">
                  <c:v>151.47489539748955</c:v>
                </c:pt>
                <c:pt idx="956">
                  <c:v>151.56739811912226</c:v>
                </c:pt>
                <c:pt idx="957">
                  <c:v>151.61273486430062</c:v>
                </c:pt>
                <c:pt idx="958">
                  <c:v>151.54848800834202</c:v>
                </c:pt>
                <c:pt idx="959">
                  <c:v>151.546875</c:v>
                </c:pt>
                <c:pt idx="960">
                  <c:v>151.5296566077003</c:v>
                </c:pt>
                <c:pt idx="961">
                  <c:v>151.57484407484407</c:v>
                </c:pt>
                <c:pt idx="962">
                  <c:v>151.54205607476635</c:v>
                </c:pt>
                <c:pt idx="963">
                  <c:v>151.50933609958506</c:v>
                </c:pt>
                <c:pt idx="964">
                  <c:v>151.50777202072538</c:v>
                </c:pt>
                <c:pt idx="965">
                  <c:v>151.42857142857142</c:v>
                </c:pt>
                <c:pt idx="966">
                  <c:v>151.44260599793174</c:v>
                </c:pt>
                <c:pt idx="967">
                  <c:v>151.44111570247935</c:v>
                </c:pt>
                <c:pt idx="968">
                  <c:v>151.40866873065016</c:v>
                </c:pt>
                <c:pt idx="969">
                  <c:v>151.3762886597938</c:v>
                </c:pt>
                <c:pt idx="970">
                  <c:v>151.3285272914521</c:v>
                </c:pt>
                <c:pt idx="971">
                  <c:v>151.38888888888889</c:v>
                </c:pt>
                <c:pt idx="972">
                  <c:v>151.35662898252826</c:v>
                </c:pt>
                <c:pt idx="973">
                  <c:v>151.41683778234085</c:v>
                </c:pt>
                <c:pt idx="974">
                  <c:v>151.4</c:v>
                </c:pt>
                <c:pt idx="975">
                  <c:v>151.4139344262295</c:v>
                </c:pt>
                <c:pt idx="976">
                  <c:v>151.50460593654043</c:v>
                </c:pt>
                <c:pt idx="977">
                  <c:v>151.45705521472394</c:v>
                </c:pt>
                <c:pt idx="978">
                  <c:v>151.40960163432072</c:v>
                </c:pt>
                <c:pt idx="979">
                  <c:v>151.34693877551021</c:v>
                </c:pt>
                <c:pt idx="980">
                  <c:v>151.3302752293578</c:v>
                </c:pt>
                <c:pt idx="981">
                  <c:v>151.26782077393077</c:v>
                </c:pt>
                <c:pt idx="982">
                  <c:v>151.32756866734485</c:v>
                </c:pt>
                <c:pt idx="983">
                  <c:v>151.32621951219511</c:v>
                </c:pt>
                <c:pt idx="984">
                  <c:v>151.30964467005077</c:v>
                </c:pt>
                <c:pt idx="985">
                  <c:v>151.33874239350914</c:v>
                </c:pt>
                <c:pt idx="986">
                  <c:v>151.33738601823708</c:v>
                </c:pt>
                <c:pt idx="987">
                  <c:v>151.30566801619435</c:v>
                </c:pt>
                <c:pt idx="988">
                  <c:v>151.28918099089989</c:v>
                </c:pt>
                <c:pt idx="989">
                  <c:v>151.31818181818181</c:v>
                </c:pt>
                <c:pt idx="990">
                  <c:v>151.3622603430878</c:v>
                </c:pt>
                <c:pt idx="991">
                  <c:v>151.46673387096774</c:v>
                </c:pt>
                <c:pt idx="992">
                  <c:v>151.43504531722056</c:v>
                </c:pt>
                <c:pt idx="993">
                  <c:v>151.43360160965796</c:v>
                </c:pt>
                <c:pt idx="994">
                  <c:v>151.5075376884422</c:v>
                </c:pt>
                <c:pt idx="995">
                  <c:v>151.49096385542168</c:v>
                </c:pt>
                <c:pt idx="996">
                  <c:v>151.56469408224675</c:v>
                </c:pt>
                <c:pt idx="997">
                  <c:v>151.5180360721443</c:v>
                </c:pt>
                <c:pt idx="998">
                  <c:v>151.59159159159159</c:v>
                </c:pt>
                <c:pt idx="999">
                  <c:v>151.63499999999999</c:v>
                </c:pt>
              </c:numCache>
            </c:numRef>
          </c:yVal>
          <c:smooth val="1"/>
          <c:extLst>
            <c:ext xmlns:c16="http://schemas.microsoft.com/office/drawing/2014/chart" uri="{C3380CC4-5D6E-409C-BE32-E72D297353CC}">
              <c16:uniqueId val="{00000000-A1C3-4717-9A9A-E23413688FDD}"/>
            </c:ext>
          </c:extLst>
        </c:ser>
        <c:dLbls>
          <c:showLegendKey val="0"/>
          <c:showVal val="0"/>
          <c:showCatName val="0"/>
          <c:showSerName val="0"/>
          <c:showPercent val="0"/>
          <c:showBubbleSize val="0"/>
        </c:dLbls>
        <c:axId val="1947868527"/>
        <c:axId val="1947869007"/>
      </c:scatterChart>
      <c:valAx>
        <c:axId val="1947868527"/>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869007"/>
        <c:crosses val="autoZero"/>
        <c:crossBetween val="midCat"/>
      </c:valAx>
      <c:valAx>
        <c:axId val="1947869007"/>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8685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Total Fixed Inputs Cost</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$180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Simulation'!$GI$6:$GI$1005</c:f>
              <c:numCache>
                <c:formatCode>"$"#,##0.00</c:formatCode>
                <c:ptCount val="1000"/>
                <c:pt idx="0">
                  <c:v>1069</c:v>
                </c:pt>
                <c:pt idx="1">
                  <c:v>1544.5</c:v>
                </c:pt>
                <c:pt idx="2">
                  <c:v>1504.3333333333333</c:v>
                </c:pt>
                <c:pt idx="3">
                  <c:v>1597</c:v>
                </c:pt>
                <c:pt idx="4">
                  <c:v>1552.8</c:v>
                </c:pt>
                <c:pt idx="5">
                  <c:v>1563.3333333333333</c:v>
                </c:pt>
                <c:pt idx="6">
                  <c:v>1565.7142857142858</c:v>
                </c:pt>
                <c:pt idx="7">
                  <c:v>1642.75</c:v>
                </c:pt>
                <c:pt idx="8">
                  <c:v>1636.8888888888889</c:v>
                </c:pt>
                <c:pt idx="9">
                  <c:v>1605.6</c:v>
                </c:pt>
                <c:pt idx="10">
                  <c:v>1587.8181818181818</c:v>
                </c:pt>
                <c:pt idx="11">
                  <c:v>1568.5833333333333</c:v>
                </c:pt>
                <c:pt idx="12">
                  <c:v>1541.3076923076924</c:v>
                </c:pt>
                <c:pt idx="13">
                  <c:v>1581.4285714285713</c:v>
                </c:pt>
                <c:pt idx="14">
                  <c:v>1571.5333333333333</c:v>
                </c:pt>
                <c:pt idx="15">
                  <c:v>1570.1875</c:v>
                </c:pt>
                <c:pt idx="16">
                  <c:v>1575.8823529411766</c:v>
                </c:pt>
                <c:pt idx="17">
                  <c:v>1575.8333333333333</c:v>
                </c:pt>
                <c:pt idx="18">
                  <c:v>1594.578947368421</c:v>
                </c:pt>
                <c:pt idx="19">
                  <c:v>1588.85</c:v>
                </c:pt>
                <c:pt idx="20">
                  <c:v>1594.1428571428571</c:v>
                </c:pt>
                <c:pt idx="21">
                  <c:v>1599.2727272727273</c:v>
                </c:pt>
                <c:pt idx="22">
                  <c:v>1589.9130434782608</c:v>
                </c:pt>
                <c:pt idx="23">
                  <c:v>1592.9583333333333</c:v>
                </c:pt>
                <c:pt idx="24">
                  <c:v>1600.2</c:v>
                </c:pt>
                <c:pt idx="25">
                  <c:v>1592.6923076923076</c:v>
                </c:pt>
                <c:pt idx="26">
                  <c:v>1585.5925925925926</c:v>
                </c:pt>
                <c:pt idx="27">
                  <c:v>1587.8928571428571</c:v>
                </c:pt>
                <c:pt idx="28">
                  <c:v>1577.0344827586207</c:v>
                </c:pt>
                <c:pt idx="29">
                  <c:v>1584.4333333333334</c:v>
                </c:pt>
                <c:pt idx="30">
                  <c:v>1573.6129032258063</c:v>
                </c:pt>
                <c:pt idx="31">
                  <c:v>1573.71875</c:v>
                </c:pt>
                <c:pt idx="32">
                  <c:v>1579.5151515151515</c:v>
                </c:pt>
                <c:pt idx="33">
                  <c:v>1586.8529411764705</c:v>
                </c:pt>
                <c:pt idx="34">
                  <c:v>1584.3428571428572</c:v>
                </c:pt>
                <c:pt idx="35">
                  <c:v>1583.0555555555557</c:v>
                </c:pt>
                <c:pt idx="36">
                  <c:v>1580.5405405405406</c:v>
                </c:pt>
                <c:pt idx="37">
                  <c:v>1579.3421052631579</c:v>
                </c:pt>
                <c:pt idx="38">
                  <c:v>1582.7435897435898</c:v>
                </c:pt>
                <c:pt idx="39">
                  <c:v>1574.25</c:v>
                </c:pt>
                <c:pt idx="40">
                  <c:v>1567.9756097560976</c:v>
                </c:pt>
                <c:pt idx="41">
                  <c:v>1577.9047619047619</c:v>
                </c:pt>
                <c:pt idx="42">
                  <c:v>1579.3953488372092</c:v>
                </c:pt>
                <c:pt idx="43">
                  <c:v>1582.5</c:v>
                </c:pt>
                <c:pt idx="44">
                  <c:v>1581.5333333333333</c:v>
                </c:pt>
                <c:pt idx="45">
                  <c:v>1584.2608695652175</c:v>
                </c:pt>
                <c:pt idx="46">
                  <c:v>1579.0212765957447</c:v>
                </c:pt>
                <c:pt idx="47">
                  <c:v>1575.9791666666667</c:v>
                </c:pt>
                <c:pt idx="48">
                  <c:v>1572.1428571428571</c:v>
                </c:pt>
                <c:pt idx="49">
                  <c:v>1570.8</c:v>
                </c:pt>
                <c:pt idx="50">
                  <c:v>1574.1176470588234</c:v>
                </c:pt>
                <c:pt idx="51">
                  <c:v>1575.7884615384614</c:v>
                </c:pt>
                <c:pt idx="52">
                  <c:v>1572.6226415094341</c:v>
                </c:pt>
                <c:pt idx="53">
                  <c:v>1570.7037037037037</c:v>
                </c:pt>
                <c:pt idx="54">
                  <c:v>1576.2181818181818</c:v>
                </c:pt>
                <c:pt idx="55">
                  <c:v>1579.5178571428571</c:v>
                </c:pt>
                <c:pt idx="56">
                  <c:v>1581.9473684210527</c:v>
                </c:pt>
                <c:pt idx="57">
                  <c:v>1580.6724137931035</c:v>
                </c:pt>
                <c:pt idx="58">
                  <c:v>1583.8305084745762</c:v>
                </c:pt>
                <c:pt idx="59">
                  <c:v>1581.2</c:v>
                </c:pt>
                <c:pt idx="60">
                  <c:v>1575.8032786885246</c:v>
                </c:pt>
                <c:pt idx="61">
                  <c:v>1576.1935483870968</c:v>
                </c:pt>
                <c:pt idx="62">
                  <c:v>1577.8730158730159</c:v>
                </c:pt>
                <c:pt idx="63">
                  <c:v>1585</c:v>
                </c:pt>
                <c:pt idx="64">
                  <c:v>1593.4615384615386</c:v>
                </c:pt>
                <c:pt idx="65">
                  <c:v>1598.2424242424242</c:v>
                </c:pt>
                <c:pt idx="66">
                  <c:v>1595.8358208955224</c:v>
                </c:pt>
                <c:pt idx="67">
                  <c:v>1595.2794117647059</c:v>
                </c:pt>
                <c:pt idx="68">
                  <c:v>1597.2608695652175</c:v>
                </c:pt>
                <c:pt idx="69">
                  <c:v>1598.3142857142857</c:v>
                </c:pt>
                <c:pt idx="70">
                  <c:v>1595.3661971830986</c:v>
                </c:pt>
                <c:pt idx="71">
                  <c:v>1596.2222222222222</c:v>
                </c:pt>
                <c:pt idx="72">
                  <c:v>1601.2054794520548</c:v>
                </c:pt>
                <c:pt idx="73">
                  <c:v>1595.1756756756756</c:v>
                </c:pt>
                <c:pt idx="74">
                  <c:v>1595.6933333333334</c:v>
                </c:pt>
                <c:pt idx="75">
                  <c:v>1591.3815789473683</c:v>
                </c:pt>
                <c:pt idx="76">
                  <c:v>1597.5064935064936</c:v>
                </c:pt>
                <c:pt idx="77">
                  <c:v>1595.5641025641025</c:v>
                </c:pt>
                <c:pt idx="78">
                  <c:v>1599.4810126582279</c:v>
                </c:pt>
                <c:pt idx="79">
                  <c:v>1599.4124999999999</c:v>
                </c:pt>
                <c:pt idx="80">
                  <c:v>1604.2839506172841</c:v>
                </c:pt>
                <c:pt idx="81">
                  <c:v>1600.0487804878048</c:v>
                </c:pt>
                <c:pt idx="82">
                  <c:v>1600.0843373493976</c:v>
                </c:pt>
                <c:pt idx="83">
                  <c:v>1598.4285714285713</c:v>
                </c:pt>
                <c:pt idx="84">
                  <c:v>1601.5411764705882</c:v>
                </c:pt>
                <c:pt idx="85">
                  <c:v>1607.2209302325582</c:v>
                </c:pt>
                <c:pt idx="86">
                  <c:v>1607.9655172413793</c:v>
                </c:pt>
                <c:pt idx="87">
                  <c:v>1609.2613636363637</c:v>
                </c:pt>
                <c:pt idx="88">
                  <c:v>1609.1011235955057</c:v>
                </c:pt>
                <c:pt idx="89">
                  <c:v>1611</c:v>
                </c:pt>
                <c:pt idx="90">
                  <c:v>1609.2857142857142</c:v>
                </c:pt>
                <c:pt idx="91">
                  <c:v>1609.1304347826087</c:v>
                </c:pt>
                <c:pt idx="92">
                  <c:v>1609.8279569892472</c:v>
                </c:pt>
                <c:pt idx="93">
                  <c:v>1611.0851063829787</c:v>
                </c:pt>
                <c:pt idx="94">
                  <c:v>1612.7789473684211</c:v>
                </c:pt>
                <c:pt idx="95">
                  <c:v>1613.7395833333333</c:v>
                </c:pt>
                <c:pt idx="96">
                  <c:v>1613.7628865979382</c:v>
                </c:pt>
                <c:pt idx="97">
                  <c:v>1613.5714285714287</c:v>
                </c:pt>
                <c:pt idx="98">
                  <c:v>1613.3939393939395</c:v>
                </c:pt>
                <c:pt idx="99">
                  <c:v>1609.06</c:v>
                </c:pt>
                <c:pt idx="100">
                  <c:v>1610.2772277227723</c:v>
                </c:pt>
                <c:pt idx="101">
                  <c:v>1611.3333333333333</c:v>
                </c:pt>
                <c:pt idx="102">
                  <c:v>1610.6601941747572</c:v>
                </c:pt>
                <c:pt idx="103">
                  <c:v>1614.1057692307693</c:v>
                </c:pt>
                <c:pt idx="104">
                  <c:v>1614.4095238095238</c:v>
                </c:pt>
                <c:pt idx="105">
                  <c:v>1616.3018867924529</c:v>
                </c:pt>
                <c:pt idx="106">
                  <c:v>1612.8411214953271</c:v>
                </c:pt>
                <c:pt idx="107">
                  <c:v>1614.6759259259259</c:v>
                </c:pt>
                <c:pt idx="108">
                  <c:v>1612.8990825688074</c:v>
                </c:pt>
                <c:pt idx="109">
                  <c:v>1614.5727272727272</c:v>
                </c:pt>
                <c:pt idx="110">
                  <c:v>1615.2972972972973</c:v>
                </c:pt>
                <c:pt idx="111">
                  <c:v>1615.1785714285713</c:v>
                </c:pt>
                <c:pt idx="112">
                  <c:v>1616.3628318584072</c:v>
                </c:pt>
                <c:pt idx="113">
                  <c:v>1613.8333333333333</c:v>
                </c:pt>
                <c:pt idx="114">
                  <c:v>1614.7739130434782</c:v>
                </c:pt>
                <c:pt idx="115">
                  <c:v>1614.094827586207</c:v>
                </c:pt>
                <c:pt idx="116">
                  <c:v>1615.7350427350427</c:v>
                </c:pt>
                <c:pt idx="117">
                  <c:v>1613.9152542372881</c:v>
                </c:pt>
                <c:pt idx="118">
                  <c:v>1615.6470588235295</c:v>
                </c:pt>
                <c:pt idx="119">
                  <c:v>1614.3083333333334</c:v>
                </c:pt>
                <c:pt idx="120">
                  <c:v>1615.6033057851239</c:v>
                </c:pt>
                <c:pt idx="121">
                  <c:v>1617.795081967213</c:v>
                </c:pt>
                <c:pt idx="122">
                  <c:v>1618.4878048780488</c:v>
                </c:pt>
                <c:pt idx="123">
                  <c:v>1617.6854838709678</c:v>
                </c:pt>
                <c:pt idx="124">
                  <c:v>1620.424</c:v>
                </c:pt>
                <c:pt idx="125">
                  <c:v>1618.515873015873</c:v>
                </c:pt>
                <c:pt idx="126">
                  <c:v>1616.9527559055118</c:v>
                </c:pt>
                <c:pt idx="127">
                  <c:v>1613.9296875</c:v>
                </c:pt>
                <c:pt idx="128">
                  <c:v>1616.8992248062016</c:v>
                </c:pt>
                <c:pt idx="129">
                  <c:v>1614.9461538461539</c:v>
                </c:pt>
                <c:pt idx="130">
                  <c:v>1618.1908396946565</c:v>
                </c:pt>
                <c:pt idx="131">
                  <c:v>1620.9166666666667</c:v>
                </c:pt>
                <c:pt idx="132">
                  <c:v>1618.2932330827068</c:v>
                </c:pt>
                <c:pt idx="133">
                  <c:v>1620.3805970149253</c:v>
                </c:pt>
                <c:pt idx="134">
                  <c:v>1620.1703703703704</c:v>
                </c:pt>
                <c:pt idx="135">
                  <c:v>1619.2794117647059</c:v>
                </c:pt>
                <c:pt idx="136">
                  <c:v>1616.7372262773722</c:v>
                </c:pt>
                <c:pt idx="137">
                  <c:v>1617.9855072463768</c:v>
                </c:pt>
                <c:pt idx="138">
                  <c:v>1622.4892086330935</c:v>
                </c:pt>
                <c:pt idx="139">
                  <c:v>1624.1214285714286</c:v>
                </c:pt>
                <c:pt idx="140">
                  <c:v>1622.014184397163</c:v>
                </c:pt>
                <c:pt idx="141">
                  <c:v>1623.4154929577464</c:v>
                </c:pt>
                <c:pt idx="142">
                  <c:v>1622.5244755244755</c:v>
                </c:pt>
                <c:pt idx="143">
                  <c:v>1623.7083333333333</c:v>
                </c:pt>
                <c:pt idx="144">
                  <c:v>1622.2413793103449</c:v>
                </c:pt>
                <c:pt idx="145">
                  <c:v>1625.5821917808219</c:v>
                </c:pt>
                <c:pt idx="146">
                  <c:v>1626.5578231292518</c:v>
                </c:pt>
                <c:pt idx="147">
                  <c:v>1629.2905405405406</c:v>
                </c:pt>
                <c:pt idx="148">
                  <c:v>1630.7785234899329</c:v>
                </c:pt>
                <c:pt idx="149">
                  <c:v>1630.8066666666666</c:v>
                </c:pt>
                <c:pt idx="150">
                  <c:v>1631.317880794702</c:v>
                </c:pt>
                <c:pt idx="151">
                  <c:v>1632.8815789473683</c:v>
                </c:pt>
                <c:pt idx="152">
                  <c:v>1636.0065359477123</c:v>
                </c:pt>
                <c:pt idx="153">
                  <c:v>1636.1363636363637</c:v>
                </c:pt>
                <c:pt idx="154">
                  <c:v>1636.5870967741935</c:v>
                </c:pt>
                <c:pt idx="155">
                  <c:v>1633.1730769230769</c:v>
                </c:pt>
                <c:pt idx="156">
                  <c:v>1631.7133757961783</c:v>
                </c:pt>
                <c:pt idx="157">
                  <c:v>1631.9240506329113</c:v>
                </c:pt>
                <c:pt idx="158">
                  <c:v>1631.9308176100628</c:v>
                </c:pt>
                <c:pt idx="159">
                  <c:v>1632.7249999999999</c:v>
                </c:pt>
                <c:pt idx="160">
                  <c:v>1631.6583850931677</c:v>
                </c:pt>
                <c:pt idx="161">
                  <c:v>1629.7962962962963</c:v>
                </c:pt>
                <c:pt idx="162">
                  <c:v>1628.6687116564417</c:v>
                </c:pt>
                <c:pt idx="163">
                  <c:v>1627.1280487804879</c:v>
                </c:pt>
                <c:pt idx="164">
                  <c:v>1628.3030303030303</c:v>
                </c:pt>
                <c:pt idx="165">
                  <c:v>1629.4879518072289</c:v>
                </c:pt>
                <c:pt idx="166">
                  <c:v>1629.8023952095809</c:v>
                </c:pt>
                <c:pt idx="167">
                  <c:v>1630.0952380952381</c:v>
                </c:pt>
                <c:pt idx="168">
                  <c:v>1628.4023668639054</c:v>
                </c:pt>
                <c:pt idx="169">
                  <c:v>1630.0294117647059</c:v>
                </c:pt>
                <c:pt idx="170">
                  <c:v>1631.6198830409357</c:v>
                </c:pt>
                <c:pt idx="171">
                  <c:v>1633.7616279069769</c:v>
                </c:pt>
                <c:pt idx="172">
                  <c:v>1633.7745664739884</c:v>
                </c:pt>
                <c:pt idx="173">
                  <c:v>1632.1149425287356</c:v>
                </c:pt>
                <c:pt idx="174">
                  <c:v>1631.4228571428571</c:v>
                </c:pt>
                <c:pt idx="175">
                  <c:v>1630.971590909091</c:v>
                </c:pt>
                <c:pt idx="176">
                  <c:v>1630.4858757062148</c:v>
                </c:pt>
                <c:pt idx="177">
                  <c:v>1628.7921348314608</c:v>
                </c:pt>
                <c:pt idx="178">
                  <c:v>1630.2290502793296</c:v>
                </c:pt>
                <c:pt idx="179">
                  <c:v>1630.661111111111</c:v>
                </c:pt>
                <c:pt idx="180">
                  <c:v>1630.0331491712707</c:v>
                </c:pt>
                <c:pt idx="181">
                  <c:v>1628.8406593406594</c:v>
                </c:pt>
                <c:pt idx="182">
                  <c:v>1627.2240437158471</c:v>
                </c:pt>
                <c:pt idx="183">
                  <c:v>1626.1739130434783</c:v>
                </c:pt>
                <c:pt idx="184">
                  <c:v>1625.0648648648648</c:v>
                </c:pt>
                <c:pt idx="185">
                  <c:v>1625.3494623655913</c:v>
                </c:pt>
                <c:pt idx="186">
                  <c:v>1622.6577540106953</c:v>
                </c:pt>
                <c:pt idx="187">
                  <c:v>1623.5585106382978</c:v>
                </c:pt>
                <c:pt idx="188">
                  <c:v>1623.6825396825398</c:v>
                </c:pt>
                <c:pt idx="189">
                  <c:v>1623.078947368421</c:v>
                </c:pt>
                <c:pt idx="190">
                  <c:v>1623.1937172774869</c:v>
                </c:pt>
                <c:pt idx="191">
                  <c:v>1623.1927083333333</c:v>
                </c:pt>
                <c:pt idx="192">
                  <c:v>1623.3937823834196</c:v>
                </c:pt>
                <c:pt idx="193">
                  <c:v>1623.7371134020618</c:v>
                </c:pt>
                <c:pt idx="194">
                  <c:v>1623.4564102564102</c:v>
                </c:pt>
                <c:pt idx="195">
                  <c:v>1624.6479591836735</c:v>
                </c:pt>
                <c:pt idx="196">
                  <c:v>1626.1979695431471</c:v>
                </c:pt>
                <c:pt idx="197">
                  <c:v>1625.3838383838383</c:v>
                </c:pt>
                <c:pt idx="198">
                  <c:v>1627.251256281407</c:v>
                </c:pt>
                <c:pt idx="199">
                  <c:v>1628.61</c:v>
                </c:pt>
                <c:pt idx="200">
                  <c:v>1630.0099502487562</c:v>
                </c:pt>
                <c:pt idx="201">
                  <c:v>1630.9306930693069</c:v>
                </c:pt>
                <c:pt idx="202">
                  <c:v>1631.0541871921182</c:v>
                </c:pt>
                <c:pt idx="203">
                  <c:v>1631.5784313725489</c:v>
                </c:pt>
                <c:pt idx="204">
                  <c:v>1630.6341463414635</c:v>
                </c:pt>
                <c:pt idx="205">
                  <c:v>1629.2621359223301</c:v>
                </c:pt>
                <c:pt idx="206">
                  <c:v>1628.4251207729469</c:v>
                </c:pt>
                <c:pt idx="207">
                  <c:v>1628.0240384615386</c:v>
                </c:pt>
                <c:pt idx="208">
                  <c:v>1630.4306220095693</c:v>
                </c:pt>
                <c:pt idx="209">
                  <c:v>1629.6476190476189</c:v>
                </c:pt>
                <c:pt idx="210">
                  <c:v>1628.9241706161138</c:v>
                </c:pt>
                <c:pt idx="211">
                  <c:v>1627.6933962264152</c:v>
                </c:pt>
                <c:pt idx="212">
                  <c:v>1626.9295774647887</c:v>
                </c:pt>
                <c:pt idx="213">
                  <c:v>1627.5607476635514</c:v>
                </c:pt>
                <c:pt idx="214">
                  <c:v>1626.4046511627907</c:v>
                </c:pt>
                <c:pt idx="215">
                  <c:v>1624.9259259259259</c:v>
                </c:pt>
                <c:pt idx="216">
                  <c:v>1624.6774193548388</c:v>
                </c:pt>
                <c:pt idx="217">
                  <c:v>1623.9587155963302</c:v>
                </c:pt>
                <c:pt idx="218">
                  <c:v>1622.3607305936073</c:v>
                </c:pt>
                <c:pt idx="219">
                  <c:v>1623.95</c:v>
                </c:pt>
                <c:pt idx="220">
                  <c:v>1623.7828054298643</c:v>
                </c:pt>
                <c:pt idx="221">
                  <c:v>1622.8468468468468</c:v>
                </c:pt>
                <c:pt idx="222">
                  <c:v>1621.5560538116592</c:v>
                </c:pt>
                <c:pt idx="223">
                  <c:v>1623.1473214285713</c:v>
                </c:pt>
                <c:pt idx="224">
                  <c:v>1623.0933333333332</c:v>
                </c:pt>
                <c:pt idx="225">
                  <c:v>1622.2522123893805</c:v>
                </c:pt>
                <c:pt idx="226">
                  <c:v>1621.4140969162995</c:v>
                </c:pt>
                <c:pt idx="227">
                  <c:v>1619.7938596491229</c:v>
                </c:pt>
                <c:pt idx="228">
                  <c:v>1620.2925764192139</c:v>
                </c:pt>
                <c:pt idx="229">
                  <c:v>1621.7086956521739</c:v>
                </c:pt>
                <c:pt idx="230">
                  <c:v>1622.8961038961038</c:v>
                </c:pt>
                <c:pt idx="231">
                  <c:v>1622.8534482758621</c:v>
                </c:pt>
                <c:pt idx="232">
                  <c:v>1623.3304721030042</c:v>
                </c:pt>
                <c:pt idx="233">
                  <c:v>1621.8888888888889</c:v>
                </c:pt>
                <c:pt idx="234">
                  <c:v>1620.4723404255319</c:v>
                </c:pt>
                <c:pt idx="235">
                  <c:v>1619.0381355932204</c:v>
                </c:pt>
                <c:pt idx="236">
                  <c:v>1618.2489451476793</c:v>
                </c:pt>
                <c:pt idx="237">
                  <c:v>1616.6512605042017</c:v>
                </c:pt>
                <c:pt idx="238">
                  <c:v>1615.5481171548117</c:v>
                </c:pt>
                <c:pt idx="239">
                  <c:v>1614.6125</c:v>
                </c:pt>
                <c:pt idx="240">
                  <c:v>1614.4730290456432</c:v>
                </c:pt>
                <c:pt idx="241">
                  <c:v>1614.4669421487604</c:v>
                </c:pt>
                <c:pt idx="242">
                  <c:v>1615.5884773662551</c:v>
                </c:pt>
                <c:pt idx="243">
                  <c:v>1615.7704918032787</c:v>
                </c:pt>
                <c:pt idx="244">
                  <c:v>1615.0693877551021</c:v>
                </c:pt>
                <c:pt idx="245">
                  <c:v>1615.1504065040651</c:v>
                </c:pt>
                <c:pt idx="246">
                  <c:v>1615.578947368421</c:v>
                </c:pt>
                <c:pt idx="247">
                  <c:v>1617.2620967741937</c:v>
                </c:pt>
                <c:pt idx="248">
                  <c:v>1617.9678714859438</c:v>
                </c:pt>
                <c:pt idx="249">
                  <c:v>1618.684</c:v>
                </c:pt>
                <c:pt idx="250">
                  <c:v>1619.3227091633466</c:v>
                </c:pt>
                <c:pt idx="251">
                  <c:v>1618.2777777777778</c:v>
                </c:pt>
                <c:pt idx="252">
                  <c:v>1620.1620553359685</c:v>
                </c:pt>
                <c:pt idx="253">
                  <c:v>1621.1771653543308</c:v>
                </c:pt>
                <c:pt idx="254">
                  <c:v>1622.3960784313726</c:v>
                </c:pt>
                <c:pt idx="255">
                  <c:v>1623.3359375</c:v>
                </c:pt>
                <c:pt idx="256">
                  <c:v>1624.5953307392997</c:v>
                </c:pt>
                <c:pt idx="257">
                  <c:v>1624.1860465116279</c:v>
                </c:pt>
                <c:pt idx="258">
                  <c:v>1624.7528957528957</c:v>
                </c:pt>
                <c:pt idx="259">
                  <c:v>1623.7269230769232</c:v>
                </c:pt>
                <c:pt idx="260">
                  <c:v>1622.9961685823755</c:v>
                </c:pt>
                <c:pt idx="261">
                  <c:v>1622.5038167938931</c:v>
                </c:pt>
                <c:pt idx="262">
                  <c:v>1622.8517110266159</c:v>
                </c:pt>
                <c:pt idx="263">
                  <c:v>1622.371212121212</c:v>
                </c:pt>
                <c:pt idx="264">
                  <c:v>1622.3849056603774</c:v>
                </c:pt>
                <c:pt idx="265">
                  <c:v>1620.8270676691729</c:v>
                </c:pt>
                <c:pt idx="266">
                  <c:v>1622.7041198501872</c:v>
                </c:pt>
                <c:pt idx="267">
                  <c:v>1623.2611940298507</c:v>
                </c:pt>
                <c:pt idx="268">
                  <c:v>1622.7843866171004</c:v>
                </c:pt>
                <c:pt idx="269">
                  <c:v>1623.0777777777778</c:v>
                </c:pt>
                <c:pt idx="270">
                  <c:v>1623.0885608856088</c:v>
                </c:pt>
                <c:pt idx="271">
                  <c:v>1625.4375</c:v>
                </c:pt>
                <c:pt idx="272">
                  <c:v>1626.2967032967033</c:v>
                </c:pt>
                <c:pt idx="273">
                  <c:v>1626.1569343065694</c:v>
                </c:pt>
                <c:pt idx="274">
                  <c:v>1626.2509090909091</c:v>
                </c:pt>
                <c:pt idx="275">
                  <c:v>1626.7391304347825</c:v>
                </c:pt>
                <c:pt idx="276">
                  <c:v>1627.3826714801444</c:v>
                </c:pt>
                <c:pt idx="277">
                  <c:v>1628.8201438848921</c:v>
                </c:pt>
                <c:pt idx="278">
                  <c:v>1629.15770609319</c:v>
                </c:pt>
                <c:pt idx="279">
                  <c:v>1630.0428571428572</c:v>
                </c:pt>
                <c:pt idx="280">
                  <c:v>1630.0284697508896</c:v>
                </c:pt>
                <c:pt idx="281">
                  <c:v>1629.8368794326241</c:v>
                </c:pt>
                <c:pt idx="282">
                  <c:v>1628.5547703180212</c:v>
                </c:pt>
                <c:pt idx="283">
                  <c:v>1627.355633802817</c:v>
                </c:pt>
                <c:pt idx="284">
                  <c:v>1627.5824561403508</c:v>
                </c:pt>
                <c:pt idx="285">
                  <c:v>1628.06993006993</c:v>
                </c:pt>
                <c:pt idx="286">
                  <c:v>1627.98606271777</c:v>
                </c:pt>
                <c:pt idx="287">
                  <c:v>1628.0520833333333</c:v>
                </c:pt>
                <c:pt idx="288">
                  <c:v>1629.3010380622836</c:v>
                </c:pt>
                <c:pt idx="289">
                  <c:v>1628.2068965517242</c:v>
                </c:pt>
                <c:pt idx="290">
                  <c:v>1629.4295532646049</c:v>
                </c:pt>
                <c:pt idx="291">
                  <c:v>1629.8321917808219</c:v>
                </c:pt>
                <c:pt idx="292">
                  <c:v>1629.2798634812286</c:v>
                </c:pt>
                <c:pt idx="293">
                  <c:v>1628.5544217687075</c:v>
                </c:pt>
                <c:pt idx="294">
                  <c:v>1629.6813559322034</c:v>
                </c:pt>
                <c:pt idx="295">
                  <c:v>1629.8986486486488</c:v>
                </c:pt>
                <c:pt idx="296">
                  <c:v>1629.905723905724</c:v>
                </c:pt>
                <c:pt idx="297">
                  <c:v>1629.7617449664428</c:v>
                </c:pt>
                <c:pt idx="298">
                  <c:v>1630.0100334448161</c:v>
                </c:pt>
                <c:pt idx="299">
                  <c:v>1629.77</c:v>
                </c:pt>
                <c:pt idx="300">
                  <c:v>1628.9102990033223</c:v>
                </c:pt>
                <c:pt idx="301">
                  <c:v>1630.6456953642385</c:v>
                </c:pt>
                <c:pt idx="302">
                  <c:v>1631.5643564356435</c:v>
                </c:pt>
                <c:pt idx="303">
                  <c:v>1631.6743421052631</c:v>
                </c:pt>
                <c:pt idx="304">
                  <c:v>1632.0721311475411</c:v>
                </c:pt>
                <c:pt idx="305">
                  <c:v>1631.9771241830065</c:v>
                </c:pt>
                <c:pt idx="306">
                  <c:v>1630.915309446254</c:v>
                </c:pt>
                <c:pt idx="307">
                  <c:v>1631.3214285714287</c:v>
                </c:pt>
                <c:pt idx="308">
                  <c:v>1631.789644012945</c:v>
                </c:pt>
                <c:pt idx="309">
                  <c:v>1631.8064516129032</c:v>
                </c:pt>
                <c:pt idx="310">
                  <c:v>1631.7491961414792</c:v>
                </c:pt>
                <c:pt idx="311">
                  <c:v>1633.0929487179487</c:v>
                </c:pt>
                <c:pt idx="312">
                  <c:v>1633.5846645367412</c:v>
                </c:pt>
                <c:pt idx="313">
                  <c:v>1632.624203821656</c:v>
                </c:pt>
                <c:pt idx="314">
                  <c:v>1633.4</c:v>
                </c:pt>
                <c:pt idx="315">
                  <c:v>1633</c:v>
                </c:pt>
                <c:pt idx="316">
                  <c:v>1632.7003154574134</c:v>
                </c:pt>
                <c:pt idx="317">
                  <c:v>1632.2327044025158</c:v>
                </c:pt>
                <c:pt idx="318">
                  <c:v>1631.0250783699059</c:v>
                </c:pt>
                <c:pt idx="319">
                  <c:v>1632.375</c:v>
                </c:pt>
                <c:pt idx="320">
                  <c:v>1632.9844236760125</c:v>
                </c:pt>
                <c:pt idx="321">
                  <c:v>1632.6180124223602</c:v>
                </c:pt>
                <c:pt idx="322">
                  <c:v>1633.767801857585</c:v>
                </c:pt>
                <c:pt idx="323">
                  <c:v>1633.7191358024691</c:v>
                </c:pt>
                <c:pt idx="324">
                  <c:v>1632.1292307692308</c:v>
                </c:pt>
                <c:pt idx="325">
                  <c:v>1631.9110429447853</c:v>
                </c:pt>
                <c:pt idx="326">
                  <c:v>1630.9602446483179</c:v>
                </c:pt>
                <c:pt idx="327">
                  <c:v>1630.9481707317073</c:v>
                </c:pt>
                <c:pt idx="328">
                  <c:v>1630.7173252279636</c:v>
                </c:pt>
                <c:pt idx="329">
                  <c:v>1629.7606060606061</c:v>
                </c:pt>
                <c:pt idx="330">
                  <c:v>1630.0664652567975</c:v>
                </c:pt>
                <c:pt idx="331">
                  <c:v>1629.7018072289156</c:v>
                </c:pt>
                <c:pt idx="332">
                  <c:v>1630.4684684684685</c:v>
                </c:pt>
                <c:pt idx="333">
                  <c:v>1630.6167664670659</c:v>
                </c:pt>
                <c:pt idx="334">
                  <c:v>1631.2059701492537</c:v>
                </c:pt>
                <c:pt idx="335">
                  <c:v>1631.2886904761904</c:v>
                </c:pt>
                <c:pt idx="336">
                  <c:v>1631.1394658753709</c:v>
                </c:pt>
                <c:pt idx="337">
                  <c:v>1631.9201183431953</c:v>
                </c:pt>
                <c:pt idx="338">
                  <c:v>1631.9262536873157</c:v>
                </c:pt>
                <c:pt idx="339">
                  <c:v>1631.8117647058823</c:v>
                </c:pt>
                <c:pt idx="340">
                  <c:v>1632.3255131964809</c:v>
                </c:pt>
                <c:pt idx="341">
                  <c:v>1633.3859649122808</c:v>
                </c:pt>
                <c:pt idx="342">
                  <c:v>1633.3994169096211</c:v>
                </c:pt>
                <c:pt idx="343">
                  <c:v>1632.9970930232557</c:v>
                </c:pt>
                <c:pt idx="344">
                  <c:v>1632.5565217391304</c:v>
                </c:pt>
                <c:pt idx="345">
                  <c:v>1631.4277456647399</c:v>
                </c:pt>
                <c:pt idx="346">
                  <c:v>1631.9308357348702</c:v>
                </c:pt>
                <c:pt idx="347">
                  <c:v>1632.0229885057472</c:v>
                </c:pt>
                <c:pt idx="348">
                  <c:v>1631.9054441260746</c:v>
                </c:pt>
                <c:pt idx="349">
                  <c:v>1630.9714285714285</c:v>
                </c:pt>
                <c:pt idx="350">
                  <c:v>1631.5954415954416</c:v>
                </c:pt>
                <c:pt idx="351">
                  <c:v>1631.6420454545455</c:v>
                </c:pt>
                <c:pt idx="352">
                  <c:v>1632.1104815864023</c:v>
                </c:pt>
                <c:pt idx="353">
                  <c:v>1631.9548022598869</c:v>
                </c:pt>
                <c:pt idx="354">
                  <c:v>1631.5042253521126</c:v>
                </c:pt>
                <c:pt idx="355">
                  <c:v>1630.4831460674156</c:v>
                </c:pt>
                <c:pt idx="356">
                  <c:v>1630.5574229691877</c:v>
                </c:pt>
                <c:pt idx="357">
                  <c:v>1630.2067039106146</c:v>
                </c:pt>
                <c:pt idx="358">
                  <c:v>1630.5013927576601</c:v>
                </c:pt>
                <c:pt idx="359">
                  <c:v>1631.0472222222222</c:v>
                </c:pt>
                <c:pt idx="360">
                  <c:v>1632.0387811634348</c:v>
                </c:pt>
                <c:pt idx="361">
                  <c:v>1631.8756906077349</c:v>
                </c:pt>
                <c:pt idx="362">
                  <c:v>1632.1735537190082</c:v>
                </c:pt>
                <c:pt idx="363">
                  <c:v>1632.467032967033</c:v>
                </c:pt>
                <c:pt idx="364">
                  <c:v>1632.1890410958904</c:v>
                </c:pt>
                <c:pt idx="365">
                  <c:v>1632.2267759562842</c:v>
                </c:pt>
                <c:pt idx="366">
                  <c:v>1631.5722070844686</c:v>
                </c:pt>
                <c:pt idx="367">
                  <c:v>1631.5380434782608</c:v>
                </c:pt>
                <c:pt idx="368">
                  <c:v>1630.6476964769647</c:v>
                </c:pt>
                <c:pt idx="369">
                  <c:v>1630.7135135135136</c:v>
                </c:pt>
                <c:pt idx="370">
                  <c:v>1631.3611859838275</c:v>
                </c:pt>
                <c:pt idx="371">
                  <c:v>1632.9435483870968</c:v>
                </c:pt>
                <c:pt idx="372">
                  <c:v>1633.1930294906167</c:v>
                </c:pt>
                <c:pt idx="373">
                  <c:v>1633.7459893048128</c:v>
                </c:pt>
                <c:pt idx="374">
                  <c:v>1633.472</c:v>
                </c:pt>
                <c:pt idx="375">
                  <c:v>1633.9015957446809</c:v>
                </c:pt>
                <c:pt idx="376">
                  <c:v>1633.0397877984085</c:v>
                </c:pt>
                <c:pt idx="377">
                  <c:v>1633.0767195767196</c:v>
                </c:pt>
                <c:pt idx="378">
                  <c:v>1632.7889182058047</c:v>
                </c:pt>
                <c:pt idx="379">
                  <c:v>1632.371052631579</c:v>
                </c:pt>
                <c:pt idx="380">
                  <c:v>1632.5905511811025</c:v>
                </c:pt>
                <c:pt idx="381">
                  <c:v>1632.3795811518326</c:v>
                </c:pt>
                <c:pt idx="382">
                  <c:v>1632.0365535248043</c:v>
                </c:pt>
                <c:pt idx="383">
                  <c:v>1632.5729166666667</c:v>
                </c:pt>
                <c:pt idx="384">
                  <c:v>1633.6441558441559</c:v>
                </c:pt>
                <c:pt idx="385">
                  <c:v>1633.7512953367875</c:v>
                </c:pt>
                <c:pt idx="386">
                  <c:v>1632.9586563307494</c:v>
                </c:pt>
                <c:pt idx="387">
                  <c:v>1632.8582474226805</c:v>
                </c:pt>
                <c:pt idx="388">
                  <c:v>1632.9357326478148</c:v>
                </c:pt>
                <c:pt idx="389">
                  <c:v>1632.925641025641</c:v>
                </c:pt>
                <c:pt idx="390">
                  <c:v>1633.0102301790282</c:v>
                </c:pt>
                <c:pt idx="391">
                  <c:v>1632.3596938775511</c:v>
                </c:pt>
                <c:pt idx="392">
                  <c:v>1631.9211195928754</c:v>
                </c:pt>
                <c:pt idx="393">
                  <c:v>1631.8197969543148</c:v>
                </c:pt>
                <c:pt idx="394">
                  <c:v>1631.6658227848102</c:v>
                </c:pt>
                <c:pt idx="395">
                  <c:v>1632.840909090909</c:v>
                </c:pt>
                <c:pt idx="396">
                  <c:v>1633.0151133501261</c:v>
                </c:pt>
                <c:pt idx="397">
                  <c:v>1631.7437185929648</c:v>
                </c:pt>
                <c:pt idx="398">
                  <c:v>1631.218045112782</c:v>
                </c:pt>
                <c:pt idx="399">
                  <c:v>1630.2225000000001</c:v>
                </c:pt>
                <c:pt idx="400">
                  <c:v>1630.0099750623442</c:v>
                </c:pt>
                <c:pt idx="401">
                  <c:v>1629.8830845771145</c:v>
                </c:pt>
                <c:pt idx="402">
                  <c:v>1629.7692307692307</c:v>
                </c:pt>
                <c:pt idx="403">
                  <c:v>1629.4430693069307</c:v>
                </c:pt>
                <c:pt idx="404">
                  <c:v>1630.5925925925926</c:v>
                </c:pt>
                <c:pt idx="405">
                  <c:v>1630.9088669950738</c:v>
                </c:pt>
                <c:pt idx="406">
                  <c:v>1631.046683046683</c:v>
                </c:pt>
                <c:pt idx="407">
                  <c:v>1630.6838235294117</c:v>
                </c:pt>
                <c:pt idx="408">
                  <c:v>1631.1711491442543</c:v>
                </c:pt>
                <c:pt idx="409">
                  <c:v>1631.7170731707317</c:v>
                </c:pt>
                <c:pt idx="410">
                  <c:v>1631.1167883211679</c:v>
                </c:pt>
                <c:pt idx="411">
                  <c:v>1630.735436893204</c:v>
                </c:pt>
                <c:pt idx="412">
                  <c:v>1630.1186440677966</c:v>
                </c:pt>
                <c:pt idx="413">
                  <c:v>1629.6763285024156</c:v>
                </c:pt>
                <c:pt idx="414">
                  <c:v>1629.5542168674699</c:v>
                </c:pt>
                <c:pt idx="415">
                  <c:v>1629.9375</c:v>
                </c:pt>
                <c:pt idx="416">
                  <c:v>1629.4796163069545</c:v>
                </c:pt>
                <c:pt idx="417">
                  <c:v>1629.5837320574162</c:v>
                </c:pt>
                <c:pt idx="418">
                  <c:v>1630.162291169451</c:v>
                </c:pt>
                <c:pt idx="419">
                  <c:v>1630.1238095238095</c:v>
                </c:pt>
                <c:pt idx="420">
                  <c:v>1629.0047505938242</c:v>
                </c:pt>
                <c:pt idx="421">
                  <c:v>1629.6635071090047</c:v>
                </c:pt>
                <c:pt idx="422">
                  <c:v>1628.9196217494091</c:v>
                </c:pt>
                <c:pt idx="423">
                  <c:v>1629.9504716981132</c:v>
                </c:pt>
                <c:pt idx="424">
                  <c:v>1629.8517647058823</c:v>
                </c:pt>
                <c:pt idx="425">
                  <c:v>1630.4647887323943</c:v>
                </c:pt>
                <c:pt idx="426">
                  <c:v>1629.5245901639344</c:v>
                </c:pt>
                <c:pt idx="427">
                  <c:v>1628.9439252336449</c:v>
                </c:pt>
                <c:pt idx="428">
                  <c:v>1628.4358974358975</c:v>
                </c:pt>
                <c:pt idx="429">
                  <c:v>1628.4558139534884</c:v>
                </c:pt>
                <c:pt idx="430">
                  <c:v>1628.1600928074247</c:v>
                </c:pt>
                <c:pt idx="431">
                  <c:v>1627.9791666666667</c:v>
                </c:pt>
                <c:pt idx="432">
                  <c:v>1627.4688221709007</c:v>
                </c:pt>
                <c:pt idx="433">
                  <c:v>1627.610599078341</c:v>
                </c:pt>
                <c:pt idx="434">
                  <c:v>1627.5839080459771</c:v>
                </c:pt>
                <c:pt idx="435">
                  <c:v>1627.2981651376147</c:v>
                </c:pt>
                <c:pt idx="436">
                  <c:v>1627.3112128146454</c:v>
                </c:pt>
                <c:pt idx="437">
                  <c:v>1626.7328767123288</c:v>
                </c:pt>
                <c:pt idx="438">
                  <c:v>1627.7243735763097</c:v>
                </c:pt>
                <c:pt idx="439">
                  <c:v>1627.4386363636363</c:v>
                </c:pt>
                <c:pt idx="440">
                  <c:v>1628.9569160997733</c:v>
                </c:pt>
                <c:pt idx="441">
                  <c:v>1629.0180995475114</c:v>
                </c:pt>
                <c:pt idx="442">
                  <c:v>1628.6027088036117</c:v>
                </c:pt>
                <c:pt idx="443">
                  <c:v>1628.5045045045044</c:v>
                </c:pt>
                <c:pt idx="444">
                  <c:v>1629.5348314606742</c:v>
                </c:pt>
                <c:pt idx="445">
                  <c:v>1629.5269058295964</c:v>
                </c:pt>
                <c:pt idx="446">
                  <c:v>1629.4496644295302</c:v>
                </c:pt>
                <c:pt idx="447">
                  <c:v>1629.0758928571429</c:v>
                </c:pt>
                <c:pt idx="448">
                  <c:v>1627.9510022271716</c:v>
                </c:pt>
                <c:pt idx="449">
                  <c:v>1627.4844444444445</c:v>
                </c:pt>
                <c:pt idx="450">
                  <c:v>1627.6585365853659</c:v>
                </c:pt>
                <c:pt idx="451">
                  <c:v>1627.5641592920354</c:v>
                </c:pt>
                <c:pt idx="452">
                  <c:v>1627.6490066225165</c:v>
                </c:pt>
                <c:pt idx="453">
                  <c:v>1627.6343612334801</c:v>
                </c:pt>
                <c:pt idx="454">
                  <c:v>1627.4021978021979</c:v>
                </c:pt>
                <c:pt idx="455">
                  <c:v>1628.5679824561403</c:v>
                </c:pt>
                <c:pt idx="456">
                  <c:v>1628.3172866520788</c:v>
                </c:pt>
                <c:pt idx="457">
                  <c:v>1627.2772925764193</c:v>
                </c:pt>
                <c:pt idx="458">
                  <c:v>1627.6405228758169</c:v>
                </c:pt>
                <c:pt idx="459">
                  <c:v>1627.1434782608696</c:v>
                </c:pt>
                <c:pt idx="460">
                  <c:v>1627.8568329718005</c:v>
                </c:pt>
                <c:pt idx="461">
                  <c:v>1627.8701298701299</c:v>
                </c:pt>
                <c:pt idx="462">
                  <c:v>1628.8164146868251</c:v>
                </c:pt>
                <c:pt idx="463">
                  <c:v>1629.6422413793102</c:v>
                </c:pt>
                <c:pt idx="464">
                  <c:v>1629.0989247311827</c:v>
                </c:pt>
                <c:pt idx="465">
                  <c:v>1629.5042918454935</c:v>
                </c:pt>
                <c:pt idx="466">
                  <c:v>1629.5224839400428</c:v>
                </c:pt>
                <c:pt idx="467">
                  <c:v>1629.1282051282051</c:v>
                </c:pt>
                <c:pt idx="468">
                  <c:v>1628.867803837953</c:v>
                </c:pt>
                <c:pt idx="469">
                  <c:v>1629.3404255319149</c:v>
                </c:pt>
                <c:pt idx="470">
                  <c:v>1629.6050955414012</c:v>
                </c:pt>
                <c:pt idx="471">
                  <c:v>1629.2733050847457</c:v>
                </c:pt>
                <c:pt idx="472">
                  <c:v>1629.3044397463002</c:v>
                </c:pt>
                <c:pt idx="473">
                  <c:v>1628.3945147679324</c:v>
                </c:pt>
                <c:pt idx="474">
                  <c:v>1627.8757894736841</c:v>
                </c:pt>
                <c:pt idx="475">
                  <c:v>1627.8844537815125</c:v>
                </c:pt>
                <c:pt idx="476">
                  <c:v>1627.979035639413</c:v>
                </c:pt>
                <c:pt idx="477">
                  <c:v>1628.3410041841005</c:v>
                </c:pt>
                <c:pt idx="478">
                  <c:v>1628.839248434238</c:v>
                </c:pt>
                <c:pt idx="479">
                  <c:v>1629.075</c:v>
                </c:pt>
                <c:pt idx="480">
                  <c:v>1629.049896049896</c:v>
                </c:pt>
                <c:pt idx="481">
                  <c:v>1628.9605809128632</c:v>
                </c:pt>
                <c:pt idx="482">
                  <c:v>1629.2960662525879</c:v>
                </c:pt>
                <c:pt idx="483">
                  <c:v>1628.1404958677685</c:v>
                </c:pt>
                <c:pt idx="484">
                  <c:v>1629.4226804123712</c:v>
                </c:pt>
                <c:pt idx="485">
                  <c:v>1630.2407407407406</c:v>
                </c:pt>
                <c:pt idx="486">
                  <c:v>1629.6550308008214</c:v>
                </c:pt>
                <c:pt idx="487">
                  <c:v>1629.325819672131</c:v>
                </c:pt>
                <c:pt idx="488">
                  <c:v>1628.8302658486707</c:v>
                </c:pt>
                <c:pt idx="489">
                  <c:v>1628.2326530612245</c:v>
                </c:pt>
                <c:pt idx="490">
                  <c:v>1627.7413441955193</c:v>
                </c:pt>
                <c:pt idx="491">
                  <c:v>1628.1544715447155</c:v>
                </c:pt>
                <c:pt idx="492">
                  <c:v>1627.8519269776875</c:v>
                </c:pt>
                <c:pt idx="493">
                  <c:v>1628.0668016194331</c:v>
                </c:pt>
                <c:pt idx="494">
                  <c:v>1628.0646464646466</c:v>
                </c:pt>
                <c:pt idx="495">
                  <c:v>1627.7701612903227</c:v>
                </c:pt>
                <c:pt idx="496">
                  <c:v>1628.3923541247484</c:v>
                </c:pt>
                <c:pt idx="497">
                  <c:v>1628.5321285140562</c:v>
                </c:pt>
                <c:pt idx="498">
                  <c:v>1629.8717434869739</c:v>
                </c:pt>
                <c:pt idx="499">
                  <c:v>1630.722</c:v>
                </c:pt>
                <c:pt idx="500">
                  <c:v>1631.5409181636726</c:v>
                </c:pt>
                <c:pt idx="501">
                  <c:v>1631.6235059760957</c:v>
                </c:pt>
                <c:pt idx="502">
                  <c:v>1631.3737574552683</c:v>
                </c:pt>
                <c:pt idx="503">
                  <c:v>1630.4146825396826</c:v>
                </c:pt>
                <c:pt idx="504">
                  <c:v>1630.7504950495049</c:v>
                </c:pt>
                <c:pt idx="505">
                  <c:v>1630.0197628458498</c:v>
                </c:pt>
                <c:pt idx="506">
                  <c:v>1630.5266272189349</c:v>
                </c:pt>
                <c:pt idx="507">
                  <c:v>1630.2913385826771</c:v>
                </c:pt>
                <c:pt idx="508">
                  <c:v>1630.1277013752456</c:v>
                </c:pt>
                <c:pt idx="509">
                  <c:v>1631.0137254901961</c:v>
                </c:pt>
                <c:pt idx="510">
                  <c:v>1630.6144814090019</c:v>
                </c:pt>
                <c:pt idx="511">
                  <c:v>1630.685546875</c:v>
                </c:pt>
                <c:pt idx="512">
                  <c:v>1629.46783625731</c:v>
                </c:pt>
                <c:pt idx="513">
                  <c:v>1629.4824902723735</c:v>
                </c:pt>
                <c:pt idx="514">
                  <c:v>1629.4912621359224</c:v>
                </c:pt>
                <c:pt idx="515">
                  <c:v>1628.9244186046512</c:v>
                </c:pt>
                <c:pt idx="516">
                  <c:v>1629.1083172147003</c:v>
                </c:pt>
                <c:pt idx="517">
                  <c:v>1628.8146718146718</c:v>
                </c:pt>
                <c:pt idx="518">
                  <c:v>1628.2562620423892</c:v>
                </c:pt>
                <c:pt idx="519">
                  <c:v>1629.2884615384614</c:v>
                </c:pt>
                <c:pt idx="520">
                  <c:v>1630.0940499040307</c:v>
                </c:pt>
                <c:pt idx="521">
                  <c:v>1630.5459770114942</c:v>
                </c:pt>
                <c:pt idx="522">
                  <c:v>1630.9847036328872</c:v>
                </c:pt>
                <c:pt idx="523">
                  <c:v>1630.6431297709923</c:v>
                </c:pt>
                <c:pt idx="524">
                  <c:v>1630.4304761904762</c:v>
                </c:pt>
                <c:pt idx="525">
                  <c:v>1630.5399239543726</c:v>
                </c:pt>
                <c:pt idx="526">
                  <c:v>1630.5920303605312</c:v>
                </c:pt>
                <c:pt idx="527">
                  <c:v>1630.2992424242425</c:v>
                </c:pt>
                <c:pt idx="528">
                  <c:v>1630.5349716446124</c:v>
                </c:pt>
                <c:pt idx="529">
                  <c:v>1630.4735849056603</c:v>
                </c:pt>
                <c:pt idx="530">
                  <c:v>1629.8380414312617</c:v>
                </c:pt>
                <c:pt idx="531">
                  <c:v>1630.734962406015</c:v>
                </c:pt>
                <c:pt idx="532">
                  <c:v>1630.5928705440901</c:v>
                </c:pt>
                <c:pt idx="533">
                  <c:v>1630.1760299625469</c:v>
                </c:pt>
                <c:pt idx="534">
                  <c:v>1629.8411214953271</c:v>
                </c:pt>
                <c:pt idx="535">
                  <c:v>1630.3824626865671</c:v>
                </c:pt>
                <c:pt idx="536">
                  <c:v>1630.3258845437617</c:v>
                </c:pt>
                <c:pt idx="537">
                  <c:v>1629.9869888475837</c:v>
                </c:pt>
                <c:pt idx="538">
                  <c:v>1629.7291280148422</c:v>
                </c:pt>
                <c:pt idx="539">
                  <c:v>1630.2314814814815</c:v>
                </c:pt>
                <c:pt idx="540">
                  <c:v>1629.7153419593346</c:v>
                </c:pt>
                <c:pt idx="541">
                  <c:v>1629.4852398523985</c:v>
                </c:pt>
                <c:pt idx="542">
                  <c:v>1628.9318600368324</c:v>
                </c:pt>
                <c:pt idx="543">
                  <c:v>1629.2389705882354</c:v>
                </c:pt>
                <c:pt idx="544">
                  <c:v>1630.097247706422</c:v>
                </c:pt>
                <c:pt idx="545">
                  <c:v>1629.551282051282</c:v>
                </c:pt>
                <c:pt idx="546">
                  <c:v>1629.5137111517367</c:v>
                </c:pt>
                <c:pt idx="547">
                  <c:v>1629.0857664233577</c:v>
                </c:pt>
                <c:pt idx="548">
                  <c:v>1628.9435336976321</c:v>
                </c:pt>
                <c:pt idx="549">
                  <c:v>1629.3654545454544</c:v>
                </c:pt>
                <c:pt idx="550">
                  <c:v>1629.8820326678765</c:v>
                </c:pt>
                <c:pt idx="551">
                  <c:v>1629.1829710144928</c:v>
                </c:pt>
                <c:pt idx="552">
                  <c:v>1629.1735985533453</c:v>
                </c:pt>
                <c:pt idx="553">
                  <c:v>1629.2689530685921</c:v>
                </c:pt>
                <c:pt idx="554">
                  <c:v>1628.8936936936936</c:v>
                </c:pt>
                <c:pt idx="555">
                  <c:v>1628.7985611510792</c:v>
                </c:pt>
                <c:pt idx="556">
                  <c:v>1628.9605026929983</c:v>
                </c:pt>
                <c:pt idx="557">
                  <c:v>1629.2544802867383</c:v>
                </c:pt>
                <c:pt idx="558">
                  <c:v>1628.9964221824687</c:v>
                </c:pt>
                <c:pt idx="559">
                  <c:v>1628.9017857142858</c:v>
                </c:pt>
                <c:pt idx="560">
                  <c:v>1629.0481283422459</c:v>
                </c:pt>
                <c:pt idx="561">
                  <c:v>1628.373665480427</c:v>
                </c:pt>
                <c:pt idx="562">
                  <c:v>1628.3001776198935</c:v>
                </c:pt>
                <c:pt idx="563">
                  <c:v>1627.9148936170213</c:v>
                </c:pt>
                <c:pt idx="564">
                  <c:v>1627.5769911504424</c:v>
                </c:pt>
                <c:pt idx="565">
                  <c:v>1627.5212014134277</c:v>
                </c:pt>
                <c:pt idx="566">
                  <c:v>1627.4973544973545</c:v>
                </c:pt>
                <c:pt idx="567">
                  <c:v>1628.5158450704225</c:v>
                </c:pt>
                <c:pt idx="568">
                  <c:v>1627.9595782073814</c:v>
                </c:pt>
                <c:pt idx="569">
                  <c:v>1628.4649122807018</c:v>
                </c:pt>
                <c:pt idx="570">
                  <c:v>1628.4028021015761</c:v>
                </c:pt>
                <c:pt idx="571">
                  <c:v>1627.6328671328672</c:v>
                </c:pt>
                <c:pt idx="572">
                  <c:v>1627.7015706806283</c:v>
                </c:pt>
                <c:pt idx="573">
                  <c:v>1627.2038327526132</c:v>
                </c:pt>
                <c:pt idx="574">
                  <c:v>1627.888695652174</c:v>
                </c:pt>
                <c:pt idx="575">
                  <c:v>1628.3003472222222</c:v>
                </c:pt>
                <c:pt idx="576">
                  <c:v>1628.941074523397</c:v>
                </c:pt>
                <c:pt idx="577">
                  <c:v>1629.10553633218</c:v>
                </c:pt>
                <c:pt idx="578">
                  <c:v>1629.1001727115718</c:v>
                </c:pt>
                <c:pt idx="579">
                  <c:v>1629.2775862068966</c:v>
                </c:pt>
                <c:pt idx="580">
                  <c:v>1629.2203098106713</c:v>
                </c:pt>
                <c:pt idx="581">
                  <c:v>1629.0584192439862</c:v>
                </c:pt>
                <c:pt idx="582">
                  <c:v>1628.9914236706691</c:v>
                </c:pt>
                <c:pt idx="583">
                  <c:v>1629.2568493150684</c:v>
                </c:pt>
                <c:pt idx="584">
                  <c:v>1629.0940170940171</c:v>
                </c:pt>
                <c:pt idx="585">
                  <c:v>1629.1535836177475</c:v>
                </c:pt>
                <c:pt idx="586">
                  <c:v>1629.9199318568994</c:v>
                </c:pt>
                <c:pt idx="587">
                  <c:v>1629.7823129251701</c:v>
                </c:pt>
                <c:pt idx="588">
                  <c:v>1629.7028862478778</c:v>
                </c:pt>
                <c:pt idx="589">
                  <c:v>1629.3508474576272</c:v>
                </c:pt>
                <c:pt idx="590">
                  <c:v>1629.5363790186125</c:v>
                </c:pt>
                <c:pt idx="591">
                  <c:v>1628.7162162162163</c:v>
                </c:pt>
                <c:pt idx="592">
                  <c:v>1628.0792580101181</c:v>
                </c:pt>
                <c:pt idx="593">
                  <c:v>1628.2592592592594</c:v>
                </c:pt>
                <c:pt idx="594">
                  <c:v>1627.5915966386556</c:v>
                </c:pt>
                <c:pt idx="595">
                  <c:v>1628.275167785235</c:v>
                </c:pt>
                <c:pt idx="596">
                  <c:v>1627.9966499162479</c:v>
                </c:pt>
                <c:pt idx="597">
                  <c:v>1628.2725752508361</c:v>
                </c:pt>
                <c:pt idx="598">
                  <c:v>1628.754590984975</c:v>
                </c:pt>
                <c:pt idx="599">
                  <c:v>1628.2866666666666</c:v>
                </c:pt>
                <c:pt idx="600">
                  <c:v>1628.3793677204658</c:v>
                </c:pt>
                <c:pt idx="601">
                  <c:v>1628.1960132890365</c:v>
                </c:pt>
                <c:pt idx="602">
                  <c:v>1627.8789386401327</c:v>
                </c:pt>
                <c:pt idx="603">
                  <c:v>1628.1423841059602</c:v>
                </c:pt>
                <c:pt idx="604">
                  <c:v>1628.2049586776859</c:v>
                </c:pt>
                <c:pt idx="605">
                  <c:v>1628.1749174917493</c:v>
                </c:pt>
                <c:pt idx="606">
                  <c:v>1628.662273476112</c:v>
                </c:pt>
                <c:pt idx="607">
                  <c:v>1628.8059210526317</c:v>
                </c:pt>
                <c:pt idx="608">
                  <c:v>1629.6026272577997</c:v>
                </c:pt>
                <c:pt idx="609">
                  <c:v>1629.2295081967213</c:v>
                </c:pt>
                <c:pt idx="610">
                  <c:v>1629.5351882160394</c:v>
                </c:pt>
                <c:pt idx="611">
                  <c:v>1629.3954248366013</c:v>
                </c:pt>
                <c:pt idx="612">
                  <c:v>1630.3980424143556</c:v>
                </c:pt>
                <c:pt idx="613">
                  <c:v>1629.9022801302931</c:v>
                </c:pt>
                <c:pt idx="614">
                  <c:v>1629.89918699187</c:v>
                </c:pt>
                <c:pt idx="615">
                  <c:v>1629.8863636363637</c:v>
                </c:pt>
                <c:pt idx="616">
                  <c:v>1630.0972447325769</c:v>
                </c:pt>
                <c:pt idx="617">
                  <c:v>1630.1100323624596</c:v>
                </c:pt>
                <c:pt idx="618">
                  <c:v>1629.3247172859451</c:v>
                </c:pt>
                <c:pt idx="619">
                  <c:v>1629.5758064516128</c:v>
                </c:pt>
                <c:pt idx="620">
                  <c:v>1628.9983896940419</c:v>
                </c:pt>
                <c:pt idx="621">
                  <c:v>1628.8070739549839</c:v>
                </c:pt>
                <c:pt idx="622">
                  <c:v>1629.5714285714287</c:v>
                </c:pt>
                <c:pt idx="623">
                  <c:v>1629.7195512820513</c:v>
                </c:pt>
                <c:pt idx="624">
                  <c:v>1629.0272</c:v>
                </c:pt>
                <c:pt idx="625">
                  <c:v>1628.1405750798722</c:v>
                </c:pt>
                <c:pt idx="626">
                  <c:v>1627.6794258373207</c:v>
                </c:pt>
                <c:pt idx="627">
                  <c:v>1627.4283439490446</c:v>
                </c:pt>
                <c:pt idx="628">
                  <c:v>1627.3640699523053</c:v>
                </c:pt>
                <c:pt idx="629">
                  <c:v>1628.2777777777778</c:v>
                </c:pt>
                <c:pt idx="630">
                  <c:v>1628.3153724247227</c:v>
                </c:pt>
                <c:pt idx="631">
                  <c:v>1628.368670886076</c:v>
                </c:pt>
                <c:pt idx="632">
                  <c:v>1628.6066350710901</c:v>
                </c:pt>
                <c:pt idx="633">
                  <c:v>1628.7807570977918</c:v>
                </c:pt>
                <c:pt idx="634">
                  <c:v>1629.0440944881889</c:v>
                </c:pt>
                <c:pt idx="635">
                  <c:v>1628.5628930817611</c:v>
                </c:pt>
                <c:pt idx="636">
                  <c:v>1628.4740973312403</c:v>
                </c:pt>
                <c:pt idx="637">
                  <c:v>1628.1818181818182</c:v>
                </c:pt>
                <c:pt idx="638">
                  <c:v>1629.0266040688575</c:v>
                </c:pt>
                <c:pt idx="639">
                  <c:v>1628.6781249999999</c:v>
                </c:pt>
                <c:pt idx="640">
                  <c:v>1628.3088923556943</c:v>
                </c:pt>
                <c:pt idx="641">
                  <c:v>1628.266355140187</c:v>
                </c:pt>
                <c:pt idx="642">
                  <c:v>1628.407465007776</c:v>
                </c:pt>
                <c:pt idx="643">
                  <c:v>1628.5978260869565</c:v>
                </c:pt>
                <c:pt idx="644">
                  <c:v>1628.506976744186</c:v>
                </c:pt>
                <c:pt idx="645">
                  <c:v>1628.1965944272447</c:v>
                </c:pt>
                <c:pt idx="646">
                  <c:v>1628.4234930448222</c:v>
                </c:pt>
                <c:pt idx="647">
                  <c:v>1628.0216049382716</c:v>
                </c:pt>
                <c:pt idx="648">
                  <c:v>1628.1263482280431</c:v>
                </c:pt>
                <c:pt idx="649">
                  <c:v>1627.3538461538462</c:v>
                </c:pt>
                <c:pt idx="650">
                  <c:v>1627.2135176651307</c:v>
                </c:pt>
                <c:pt idx="651">
                  <c:v>1627.3374233128834</c:v>
                </c:pt>
                <c:pt idx="652">
                  <c:v>1627.8836140888209</c:v>
                </c:pt>
                <c:pt idx="653">
                  <c:v>1627.4954128440368</c:v>
                </c:pt>
                <c:pt idx="654">
                  <c:v>1627.3893129770993</c:v>
                </c:pt>
                <c:pt idx="655">
                  <c:v>1627.3643292682927</c:v>
                </c:pt>
                <c:pt idx="656">
                  <c:v>1627.8356164383561</c:v>
                </c:pt>
                <c:pt idx="657">
                  <c:v>1627.9240121580547</c:v>
                </c:pt>
                <c:pt idx="658">
                  <c:v>1628.6722306525037</c:v>
                </c:pt>
                <c:pt idx="659">
                  <c:v>1629.3196969696969</c:v>
                </c:pt>
                <c:pt idx="660">
                  <c:v>1628.9712556732225</c:v>
                </c:pt>
                <c:pt idx="661">
                  <c:v>1629.7220543806648</c:v>
                </c:pt>
                <c:pt idx="662">
                  <c:v>1629.5188536953242</c:v>
                </c:pt>
                <c:pt idx="663">
                  <c:v>1629.7906626506024</c:v>
                </c:pt>
                <c:pt idx="664">
                  <c:v>1629.6751879699248</c:v>
                </c:pt>
                <c:pt idx="665">
                  <c:v>1629.996996996997</c:v>
                </c:pt>
                <c:pt idx="666">
                  <c:v>1629.9220389805098</c:v>
                </c:pt>
                <c:pt idx="667">
                  <c:v>1629.8922155688622</c:v>
                </c:pt>
                <c:pt idx="668">
                  <c:v>1629.4678624813155</c:v>
                </c:pt>
                <c:pt idx="669">
                  <c:v>1629.0492537313432</c:v>
                </c:pt>
                <c:pt idx="670">
                  <c:v>1629.0134128166915</c:v>
                </c:pt>
                <c:pt idx="671">
                  <c:v>1628.9122023809523</c:v>
                </c:pt>
                <c:pt idx="672">
                  <c:v>1628.5988112927191</c:v>
                </c:pt>
                <c:pt idx="673">
                  <c:v>1628.2002967359051</c:v>
                </c:pt>
                <c:pt idx="674">
                  <c:v>1628.4148148148149</c:v>
                </c:pt>
                <c:pt idx="675">
                  <c:v>1629.1094674556214</c:v>
                </c:pt>
                <c:pt idx="676">
                  <c:v>1628.714918759232</c:v>
                </c:pt>
                <c:pt idx="677">
                  <c:v>1629.0589970501476</c:v>
                </c:pt>
                <c:pt idx="678">
                  <c:v>1628.6833578792341</c:v>
                </c:pt>
                <c:pt idx="679">
                  <c:v>1629.0588235294117</c:v>
                </c:pt>
                <c:pt idx="680">
                  <c:v>1628.5212922173275</c:v>
                </c:pt>
                <c:pt idx="681">
                  <c:v>1628.7272727272727</c:v>
                </c:pt>
                <c:pt idx="682">
                  <c:v>1629.155197657394</c:v>
                </c:pt>
                <c:pt idx="683">
                  <c:v>1629.2295321637428</c:v>
                </c:pt>
                <c:pt idx="684">
                  <c:v>1629.2963503649635</c:v>
                </c:pt>
                <c:pt idx="685">
                  <c:v>1628.9314868804665</c:v>
                </c:pt>
                <c:pt idx="686">
                  <c:v>1629.4395924308587</c:v>
                </c:pt>
                <c:pt idx="687">
                  <c:v>1629.3110465116279</c:v>
                </c:pt>
                <c:pt idx="688">
                  <c:v>1629.1538461538462</c:v>
                </c:pt>
                <c:pt idx="689">
                  <c:v>1629.4159420289855</c:v>
                </c:pt>
                <c:pt idx="690">
                  <c:v>1629.4471780028944</c:v>
                </c:pt>
                <c:pt idx="691">
                  <c:v>1629.099710982659</c:v>
                </c:pt>
                <c:pt idx="692">
                  <c:v>1629.7965367965369</c:v>
                </c:pt>
                <c:pt idx="693">
                  <c:v>1630.386167146974</c:v>
                </c:pt>
                <c:pt idx="694">
                  <c:v>1629.9625899280575</c:v>
                </c:pt>
                <c:pt idx="695">
                  <c:v>1629.1695402298851</c:v>
                </c:pt>
                <c:pt idx="696">
                  <c:v>1629.2309899569584</c:v>
                </c:pt>
                <c:pt idx="697">
                  <c:v>1628.8080229226362</c:v>
                </c:pt>
                <c:pt idx="698">
                  <c:v>1628.6623748211732</c:v>
                </c:pt>
                <c:pt idx="699">
                  <c:v>1629.1071428571429</c:v>
                </c:pt>
                <c:pt idx="700">
                  <c:v>1628.9814550641941</c:v>
                </c:pt>
                <c:pt idx="701">
                  <c:v>1629.4757834757834</c:v>
                </c:pt>
                <c:pt idx="702">
                  <c:v>1629.0796586059744</c:v>
                </c:pt>
                <c:pt idx="703">
                  <c:v>1629.3494318181818</c:v>
                </c:pt>
                <c:pt idx="704">
                  <c:v>1629.3560283687943</c:v>
                </c:pt>
                <c:pt idx="705">
                  <c:v>1629.2266288951841</c:v>
                </c:pt>
                <c:pt idx="706">
                  <c:v>1628.7878359264498</c:v>
                </c:pt>
                <c:pt idx="707">
                  <c:v>1629.1087570621469</c:v>
                </c:pt>
                <c:pt idx="708">
                  <c:v>1628.9534555712271</c:v>
                </c:pt>
                <c:pt idx="709">
                  <c:v>1628.7943661971831</c:v>
                </c:pt>
                <c:pt idx="710">
                  <c:v>1629.56258790436</c:v>
                </c:pt>
                <c:pt idx="711">
                  <c:v>1629.9733146067415</c:v>
                </c:pt>
                <c:pt idx="712">
                  <c:v>1630.5904628330995</c:v>
                </c:pt>
                <c:pt idx="713">
                  <c:v>1630.2899159663866</c:v>
                </c:pt>
                <c:pt idx="714">
                  <c:v>1630.2699300699301</c:v>
                </c:pt>
                <c:pt idx="715">
                  <c:v>1630.8910614525139</c:v>
                </c:pt>
                <c:pt idx="716">
                  <c:v>1630.8005578800557</c:v>
                </c:pt>
                <c:pt idx="717">
                  <c:v>1630.3593314763232</c:v>
                </c:pt>
                <c:pt idx="718">
                  <c:v>1630.6008344923505</c:v>
                </c:pt>
                <c:pt idx="719">
                  <c:v>1630.9138888888888</c:v>
                </c:pt>
                <c:pt idx="720">
                  <c:v>1630.7309292649099</c:v>
                </c:pt>
                <c:pt idx="721">
                  <c:v>1630.3185595567868</c:v>
                </c:pt>
                <c:pt idx="722">
                  <c:v>1631.0290456431535</c:v>
                </c:pt>
                <c:pt idx="723">
                  <c:v>1631.1864640883978</c:v>
                </c:pt>
                <c:pt idx="724">
                  <c:v>1630.4703448275861</c:v>
                </c:pt>
                <c:pt idx="725">
                  <c:v>1630.8567493112948</c:v>
                </c:pt>
                <c:pt idx="726">
                  <c:v>1630.7235213204951</c:v>
                </c:pt>
                <c:pt idx="727">
                  <c:v>1630.7980769230769</c:v>
                </c:pt>
                <c:pt idx="728">
                  <c:v>1630.4924554183813</c:v>
                </c:pt>
                <c:pt idx="729">
                  <c:v>1630.5958904109589</c:v>
                </c:pt>
                <c:pt idx="730">
                  <c:v>1631.2489740082078</c:v>
                </c:pt>
                <c:pt idx="731">
                  <c:v>1631.8046448087432</c:v>
                </c:pt>
                <c:pt idx="732">
                  <c:v>1632.1145975443383</c:v>
                </c:pt>
                <c:pt idx="733">
                  <c:v>1632.0558583106267</c:v>
                </c:pt>
                <c:pt idx="734">
                  <c:v>1632.0231292517008</c:v>
                </c:pt>
                <c:pt idx="735">
                  <c:v>1632.0910326086957</c:v>
                </c:pt>
                <c:pt idx="736">
                  <c:v>1631.3256445047489</c:v>
                </c:pt>
                <c:pt idx="737">
                  <c:v>1631.5352303523034</c:v>
                </c:pt>
                <c:pt idx="738">
                  <c:v>1631.3680649526386</c:v>
                </c:pt>
                <c:pt idx="739">
                  <c:v>1631.5689189189188</c:v>
                </c:pt>
                <c:pt idx="740">
                  <c:v>1631.7031039136302</c:v>
                </c:pt>
                <c:pt idx="741">
                  <c:v>1632.2061994609164</c:v>
                </c:pt>
                <c:pt idx="742">
                  <c:v>1631.7738896366084</c:v>
                </c:pt>
                <c:pt idx="743">
                  <c:v>1632.1935483870968</c:v>
                </c:pt>
                <c:pt idx="744">
                  <c:v>1631.7637583892617</c:v>
                </c:pt>
                <c:pt idx="745">
                  <c:v>1631.7680965147454</c:v>
                </c:pt>
                <c:pt idx="746">
                  <c:v>1631.2168674698796</c:v>
                </c:pt>
                <c:pt idx="747">
                  <c:v>1631.2018716577541</c:v>
                </c:pt>
                <c:pt idx="748">
                  <c:v>1631.7449933244325</c:v>
                </c:pt>
                <c:pt idx="749">
                  <c:v>1631.508</c:v>
                </c:pt>
                <c:pt idx="750">
                  <c:v>1631.0106524633823</c:v>
                </c:pt>
                <c:pt idx="751">
                  <c:v>1631.3231382978724</c:v>
                </c:pt>
                <c:pt idx="752">
                  <c:v>1631.9601593625498</c:v>
                </c:pt>
                <c:pt idx="753">
                  <c:v>1631.9628647214854</c:v>
                </c:pt>
                <c:pt idx="754">
                  <c:v>1631.3271523178807</c:v>
                </c:pt>
                <c:pt idx="755">
                  <c:v>1631.4060846560847</c:v>
                </c:pt>
                <c:pt idx="756">
                  <c:v>1631.5416116248348</c:v>
                </c:pt>
                <c:pt idx="757">
                  <c:v>1631.1662269129288</c:v>
                </c:pt>
                <c:pt idx="758">
                  <c:v>1630.7496706192358</c:v>
                </c:pt>
                <c:pt idx="759">
                  <c:v>1630.6578947368421</c:v>
                </c:pt>
                <c:pt idx="760">
                  <c:v>1631.143232588699</c:v>
                </c:pt>
                <c:pt idx="761">
                  <c:v>1631.3740157480315</c:v>
                </c:pt>
                <c:pt idx="762">
                  <c:v>1632.0288335517694</c:v>
                </c:pt>
                <c:pt idx="763">
                  <c:v>1631.7290575916231</c:v>
                </c:pt>
                <c:pt idx="764">
                  <c:v>1631.8993464052287</c:v>
                </c:pt>
                <c:pt idx="765">
                  <c:v>1632.0156657963446</c:v>
                </c:pt>
                <c:pt idx="766">
                  <c:v>1631.9178617992177</c:v>
                </c:pt>
                <c:pt idx="767">
                  <c:v>1631.9309895833333</c:v>
                </c:pt>
                <c:pt idx="768">
                  <c:v>1632.4109232769831</c:v>
                </c:pt>
                <c:pt idx="769">
                  <c:v>1632.3220779220778</c:v>
                </c:pt>
                <c:pt idx="770">
                  <c:v>1632.5317769131</c:v>
                </c:pt>
                <c:pt idx="771">
                  <c:v>1632.518134715026</c:v>
                </c:pt>
                <c:pt idx="772">
                  <c:v>1632.79042690815</c:v>
                </c:pt>
                <c:pt idx="773">
                  <c:v>1632.7945736434108</c:v>
                </c:pt>
                <c:pt idx="774">
                  <c:v>1632.4451612903226</c:v>
                </c:pt>
                <c:pt idx="775">
                  <c:v>1632.4033505154639</c:v>
                </c:pt>
                <c:pt idx="776">
                  <c:v>1632.1402831402831</c:v>
                </c:pt>
                <c:pt idx="777">
                  <c:v>1632.0874035989718</c:v>
                </c:pt>
                <c:pt idx="778">
                  <c:v>1631.8331193838253</c:v>
                </c:pt>
                <c:pt idx="779">
                  <c:v>1631.4974358974359</c:v>
                </c:pt>
                <c:pt idx="780">
                  <c:v>1631.2010243277848</c:v>
                </c:pt>
                <c:pt idx="781">
                  <c:v>1631.3503836317136</c:v>
                </c:pt>
                <c:pt idx="782">
                  <c:v>1631.1583652618135</c:v>
                </c:pt>
                <c:pt idx="783">
                  <c:v>1631.6811224489795</c:v>
                </c:pt>
                <c:pt idx="784">
                  <c:v>1632.0191082802548</c:v>
                </c:pt>
                <c:pt idx="785">
                  <c:v>1631.8409669211196</c:v>
                </c:pt>
                <c:pt idx="786">
                  <c:v>1631.4091486658197</c:v>
                </c:pt>
                <c:pt idx="787">
                  <c:v>1631.770304568528</c:v>
                </c:pt>
                <c:pt idx="788">
                  <c:v>1632.3320659062103</c:v>
                </c:pt>
                <c:pt idx="789">
                  <c:v>1633.0569620253164</c:v>
                </c:pt>
                <c:pt idx="790">
                  <c:v>1632.8230088495575</c:v>
                </c:pt>
                <c:pt idx="791">
                  <c:v>1633.340909090909</c:v>
                </c:pt>
                <c:pt idx="792">
                  <c:v>1633.2395964691048</c:v>
                </c:pt>
                <c:pt idx="793">
                  <c:v>1633.4181360201512</c:v>
                </c:pt>
                <c:pt idx="794">
                  <c:v>1633.6</c:v>
                </c:pt>
                <c:pt idx="795">
                  <c:v>1633.6369346733668</c:v>
                </c:pt>
                <c:pt idx="796">
                  <c:v>1633.5771643663738</c:v>
                </c:pt>
                <c:pt idx="797">
                  <c:v>1633.2042606516291</c:v>
                </c:pt>
                <c:pt idx="798">
                  <c:v>1633.3979974968711</c:v>
                </c:pt>
                <c:pt idx="799">
                  <c:v>1633.55375</c:v>
                </c:pt>
                <c:pt idx="800">
                  <c:v>1633.4307116104869</c:v>
                </c:pt>
                <c:pt idx="801">
                  <c:v>1633.6359102244389</c:v>
                </c:pt>
                <c:pt idx="802">
                  <c:v>1633.4906600249067</c:v>
                </c:pt>
                <c:pt idx="803">
                  <c:v>1633.2288557213931</c:v>
                </c:pt>
                <c:pt idx="804">
                  <c:v>1633.9142857142858</c:v>
                </c:pt>
                <c:pt idx="805">
                  <c:v>1633.5272952853597</c:v>
                </c:pt>
                <c:pt idx="806">
                  <c:v>1634.0855018587361</c:v>
                </c:pt>
                <c:pt idx="807">
                  <c:v>1633.7512376237623</c:v>
                </c:pt>
                <c:pt idx="808">
                  <c:v>1633.4363411619283</c:v>
                </c:pt>
                <c:pt idx="809">
                  <c:v>1633.1938271604938</c:v>
                </c:pt>
                <c:pt idx="810">
                  <c:v>1633.1602959309494</c:v>
                </c:pt>
                <c:pt idx="811">
                  <c:v>1633.4704433497536</c:v>
                </c:pt>
                <c:pt idx="812">
                  <c:v>1633.2521525215252</c:v>
                </c:pt>
                <c:pt idx="813">
                  <c:v>1633.4164619164619</c:v>
                </c:pt>
                <c:pt idx="814">
                  <c:v>1633.7349693251533</c:v>
                </c:pt>
                <c:pt idx="815">
                  <c:v>1634.3455882352941</c:v>
                </c:pt>
                <c:pt idx="816">
                  <c:v>1634.3255813953488</c:v>
                </c:pt>
                <c:pt idx="817">
                  <c:v>1634.4364303178484</c:v>
                </c:pt>
                <c:pt idx="818">
                  <c:v>1634.3711843711844</c:v>
                </c:pt>
                <c:pt idx="819">
                  <c:v>1634.2792682926829</c:v>
                </c:pt>
                <c:pt idx="820">
                  <c:v>1633.9354445797808</c:v>
                </c:pt>
                <c:pt idx="821">
                  <c:v>1633.7226277372263</c:v>
                </c:pt>
                <c:pt idx="822">
                  <c:v>1633.7314702308627</c:v>
                </c:pt>
                <c:pt idx="823">
                  <c:v>1634.004854368932</c:v>
                </c:pt>
                <c:pt idx="824">
                  <c:v>1634.3284848484848</c:v>
                </c:pt>
                <c:pt idx="825">
                  <c:v>1634.0605326876514</c:v>
                </c:pt>
                <c:pt idx="826">
                  <c:v>1634.1426844014511</c:v>
                </c:pt>
                <c:pt idx="827">
                  <c:v>1634.427536231884</c:v>
                </c:pt>
                <c:pt idx="828">
                  <c:v>1633.8890229191798</c:v>
                </c:pt>
                <c:pt idx="829">
                  <c:v>1633.8337349397591</c:v>
                </c:pt>
                <c:pt idx="830">
                  <c:v>1633.4283995186522</c:v>
                </c:pt>
                <c:pt idx="831">
                  <c:v>1633.3485576923076</c:v>
                </c:pt>
                <c:pt idx="832">
                  <c:v>1633.3553421368547</c:v>
                </c:pt>
                <c:pt idx="833">
                  <c:v>1632.9808153477218</c:v>
                </c:pt>
                <c:pt idx="834">
                  <c:v>1632.7604790419161</c:v>
                </c:pt>
                <c:pt idx="835">
                  <c:v>1632.6614832535886</c:v>
                </c:pt>
                <c:pt idx="836">
                  <c:v>1632.9820788530467</c:v>
                </c:pt>
                <c:pt idx="837">
                  <c:v>1633.0214797136039</c:v>
                </c:pt>
                <c:pt idx="838">
                  <c:v>1632.9952324195472</c:v>
                </c:pt>
                <c:pt idx="839">
                  <c:v>1632.702380952381</c:v>
                </c:pt>
                <c:pt idx="840">
                  <c:v>1632.2068965517242</c:v>
                </c:pt>
                <c:pt idx="841">
                  <c:v>1632.0712589073635</c:v>
                </c:pt>
                <c:pt idx="842">
                  <c:v>1632.317912218268</c:v>
                </c:pt>
                <c:pt idx="843">
                  <c:v>1632.1078199052133</c:v>
                </c:pt>
                <c:pt idx="844">
                  <c:v>1631.803550295858</c:v>
                </c:pt>
                <c:pt idx="845">
                  <c:v>1631.8475177304965</c:v>
                </c:pt>
                <c:pt idx="846">
                  <c:v>1632.2443919716648</c:v>
                </c:pt>
                <c:pt idx="847">
                  <c:v>1632.0377358490566</c:v>
                </c:pt>
                <c:pt idx="848">
                  <c:v>1631.5924617196702</c:v>
                </c:pt>
                <c:pt idx="849">
                  <c:v>1631.2152941176471</c:v>
                </c:pt>
                <c:pt idx="850">
                  <c:v>1631.6368977673326</c:v>
                </c:pt>
                <c:pt idx="851">
                  <c:v>1632.2053990610329</c:v>
                </c:pt>
                <c:pt idx="852">
                  <c:v>1632.2837045720985</c:v>
                </c:pt>
                <c:pt idx="853">
                  <c:v>1632.0093676814988</c:v>
                </c:pt>
                <c:pt idx="854">
                  <c:v>1631.901754385965</c:v>
                </c:pt>
                <c:pt idx="855">
                  <c:v>1632.1168224299065</c:v>
                </c:pt>
                <c:pt idx="856">
                  <c:v>1632.3838973162194</c:v>
                </c:pt>
                <c:pt idx="857">
                  <c:v>1632.1491841491841</c:v>
                </c:pt>
                <c:pt idx="858">
                  <c:v>1632.1955762514551</c:v>
                </c:pt>
                <c:pt idx="859">
                  <c:v>1632.5627906976745</c:v>
                </c:pt>
                <c:pt idx="860">
                  <c:v>1632.465737514518</c:v>
                </c:pt>
                <c:pt idx="861">
                  <c:v>1632.7935034802783</c:v>
                </c:pt>
                <c:pt idx="862">
                  <c:v>1632.782155272306</c:v>
                </c:pt>
                <c:pt idx="863">
                  <c:v>1633.1261574074074</c:v>
                </c:pt>
                <c:pt idx="864">
                  <c:v>1633.2682080924856</c:v>
                </c:pt>
                <c:pt idx="865">
                  <c:v>1633.3071593533487</c:v>
                </c:pt>
                <c:pt idx="866">
                  <c:v>1632.9884659746251</c:v>
                </c:pt>
                <c:pt idx="867">
                  <c:v>1633.0322580645161</c:v>
                </c:pt>
                <c:pt idx="868">
                  <c:v>1632.7169159953969</c:v>
                </c:pt>
                <c:pt idx="869">
                  <c:v>1632.5908045977012</c:v>
                </c:pt>
                <c:pt idx="870">
                  <c:v>1632.0688863375431</c:v>
                </c:pt>
                <c:pt idx="871">
                  <c:v>1631.6353211009175</c:v>
                </c:pt>
                <c:pt idx="872">
                  <c:v>1632.1443298969073</c:v>
                </c:pt>
                <c:pt idx="873">
                  <c:v>1632.5217391304348</c:v>
                </c:pt>
                <c:pt idx="874">
                  <c:v>1632.992</c:v>
                </c:pt>
                <c:pt idx="875">
                  <c:v>1632.7157534246576</c:v>
                </c:pt>
                <c:pt idx="876">
                  <c:v>1632.7445838084379</c:v>
                </c:pt>
                <c:pt idx="877">
                  <c:v>1632.626423690205</c:v>
                </c:pt>
                <c:pt idx="878">
                  <c:v>1632.2275312855518</c:v>
                </c:pt>
                <c:pt idx="879">
                  <c:v>1632.6329545454546</c:v>
                </c:pt>
                <c:pt idx="880">
                  <c:v>1632.9375709421113</c:v>
                </c:pt>
                <c:pt idx="881">
                  <c:v>1633.0895691609978</c:v>
                </c:pt>
                <c:pt idx="882">
                  <c:v>1633.3329558323896</c:v>
                </c:pt>
                <c:pt idx="883">
                  <c:v>1633.5441176470588</c:v>
                </c:pt>
                <c:pt idx="884">
                  <c:v>1633.7898305084746</c:v>
                </c:pt>
                <c:pt idx="885">
                  <c:v>1633.6749435665913</c:v>
                </c:pt>
                <c:pt idx="886">
                  <c:v>1633.1984216459978</c:v>
                </c:pt>
                <c:pt idx="887">
                  <c:v>1633.2195945945946</c:v>
                </c:pt>
                <c:pt idx="888">
                  <c:v>1633.1788526434195</c:v>
                </c:pt>
                <c:pt idx="889">
                  <c:v>1633.0056179775281</c:v>
                </c:pt>
                <c:pt idx="890">
                  <c:v>1633.2536475869808</c:v>
                </c:pt>
                <c:pt idx="891">
                  <c:v>1633.1300448430493</c:v>
                </c:pt>
                <c:pt idx="892">
                  <c:v>1633.7413213885777</c:v>
                </c:pt>
                <c:pt idx="893">
                  <c:v>1633.6230425055928</c:v>
                </c:pt>
                <c:pt idx="894">
                  <c:v>1634.1050279329609</c:v>
                </c:pt>
                <c:pt idx="895">
                  <c:v>1634.3303571428571</c:v>
                </c:pt>
                <c:pt idx="896">
                  <c:v>1634.108138238573</c:v>
                </c:pt>
                <c:pt idx="897">
                  <c:v>1634.2694877505569</c:v>
                </c:pt>
                <c:pt idx="898">
                  <c:v>1634.3081201334817</c:v>
                </c:pt>
                <c:pt idx="899">
                  <c:v>1634.7255555555555</c:v>
                </c:pt>
                <c:pt idx="900">
                  <c:v>1634.4783573806881</c:v>
                </c:pt>
                <c:pt idx="901">
                  <c:v>1634.1341463414635</c:v>
                </c:pt>
                <c:pt idx="902">
                  <c:v>1634.1063122923588</c:v>
                </c:pt>
                <c:pt idx="903">
                  <c:v>1633.9679203539822</c:v>
                </c:pt>
                <c:pt idx="904">
                  <c:v>1633.7723756906078</c:v>
                </c:pt>
                <c:pt idx="905">
                  <c:v>1633.4514348785872</c:v>
                </c:pt>
                <c:pt idx="906">
                  <c:v>1633.3450937155458</c:v>
                </c:pt>
                <c:pt idx="907">
                  <c:v>1632.7356828193833</c:v>
                </c:pt>
                <c:pt idx="908">
                  <c:v>1633.072607260726</c:v>
                </c:pt>
                <c:pt idx="909">
                  <c:v>1633.3340659340658</c:v>
                </c:pt>
                <c:pt idx="910">
                  <c:v>1633.7189901207464</c:v>
                </c:pt>
                <c:pt idx="911">
                  <c:v>1633.6359649122808</c:v>
                </c:pt>
                <c:pt idx="912">
                  <c:v>1634.1949616648412</c:v>
                </c:pt>
                <c:pt idx="913">
                  <c:v>1633.9365426695842</c:v>
                </c:pt>
                <c:pt idx="914">
                  <c:v>1633.4568306010929</c:v>
                </c:pt>
                <c:pt idx="915">
                  <c:v>1633.17903930131</c:v>
                </c:pt>
                <c:pt idx="916">
                  <c:v>1632.9781897491821</c:v>
                </c:pt>
                <c:pt idx="917">
                  <c:v>1633.1525054466231</c:v>
                </c:pt>
                <c:pt idx="918">
                  <c:v>1632.8476605005442</c:v>
                </c:pt>
                <c:pt idx="919">
                  <c:v>1632.8065217391304</c:v>
                </c:pt>
                <c:pt idx="920">
                  <c:v>1632.798045602606</c:v>
                </c:pt>
                <c:pt idx="921">
                  <c:v>1633.0227765726681</c:v>
                </c:pt>
                <c:pt idx="922">
                  <c:v>1633.661971830986</c:v>
                </c:pt>
                <c:pt idx="923">
                  <c:v>1633.6818181818182</c:v>
                </c:pt>
                <c:pt idx="924">
                  <c:v>1633.8108108108108</c:v>
                </c:pt>
                <c:pt idx="925">
                  <c:v>1633.5853131749459</c:v>
                </c:pt>
                <c:pt idx="926">
                  <c:v>1633.3872707659116</c:v>
                </c:pt>
                <c:pt idx="927">
                  <c:v>1633.1196120689656</c:v>
                </c:pt>
                <c:pt idx="928">
                  <c:v>1633.307857911733</c:v>
                </c:pt>
                <c:pt idx="929">
                  <c:v>1633.0677419354838</c:v>
                </c:pt>
                <c:pt idx="930">
                  <c:v>1633.0365198711063</c:v>
                </c:pt>
                <c:pt idx="931">
                  <c:v>1633.2585836909871</c:v>
                </c:pt>
                <c:pt idx="932">
                  <c:v>1633.1768488745981</c:v>
                </c:pt>
                <c:pt idx="933">
                  <c:v>1633.4496788008564</c:v>
                </c:pt>
                <c:pt idx="934">
                  <c:v>1633.4310160427808</c:v>
                </c:pt>
                <c:pt idx="935">
                  <c:v>1633.318376068376</c:v>
                </c:pt>
                <c:pt idx="936">
                  <c:v>1632.9690501600853</c:v>
                </c:pt>
                <c:pt idx="937">
                  <c:v>1632.9189765458423</c:v>
                </c:pt>
                <c:pt idx="938">
                  <c:v>1632.6187433439829</c:v>
                </c:pt>
                <c:pt idx="939">
                  <c:v>1632.4914893617022</c:v>
                </c:pt>
                <c:pt idx="940">
                  <c:v>1632.4388947927737</c:v>
                </c:pt>
                <c:pt idx="941">
                  <c:v>1632.43949044586</c:v>
                </c:pt>
                <c:pt idx="942">
                  <c:v>1632.1802757158007</c:v>
                </c:pt>
                <c:pt idx="943">
                  <c:v>1632.3972457627119</c:v>
                </c:pt>
                <c:pt idx="944">
                  <c:v>1632.2465608465609</c:v>
                </c:pt>
                <c:pt idx="945">
                  <c:v>1632.4122621564482</c:v>
                </c:pt>
                <c:pt idx="946">
                  <c:v>1632.922914466737</c:v>
                </c:pt>
                <c:pt idx="947">
                  <c:v>1632.5432489451478</c:v>
                </c:pt>
                <c:pt idx="948">
                  <c:v>1632.2560590094836</c:v>
                </c:pt>
                <c:pt idx="949">
                  <c:v>1632.237894736842</c:v>
                </c:pt>
                <c:pt idx="950">
                  <c:v>1632.807570977918</c:v>
                </c:pt>
                <c:pt idx="951">
                  <c:v>1632.623949579832</c:v>
                </c:pt>
                <c:pt idx="952">
                  <c:v>1632.1469045120671</c:v>
                </c:pt>
                <c:pt idx="953">
                  <c:v>1632.0450733752621</c:v>
                </c:pt>
                <c:pt idx="954">
                  <c:v>1631.9120418848167</c:v>
                </c:pt>
                <c:pt idx="955">
                  <c:v>1631.4236401673641</c:v>
                </c:pt>
                <c:pt idx="956">
                  <c:v>1631.7617554858934</c:v>
                </c:pt>
                <c:pt idx="957">
                  <c:v>1631.998956158664</c:v>
                </c:pt>
                <c:pt idx="958">
                  <c:v>1631.9551616266945</c:v>
                </c:pt>
                <c:pt idx="959">
                  <c:v>1631.7770833333334</c:v>
                </c:pt>
                <c:pt idx="960">
                  <c:v>1631.7117585848075</c:v>
                </c:pt>
                <c:pt idx="961">
                  <c:v>1632.0748440748441</c:v>
                </c:pt>
                <c:pt idx="962">
                  <c:v>1632.147455867082</c:v>
                </c:pt>
                <c:pt idx="963">
                  <c:v>1632.048755186722</c:v>
                </c:pt>
                <c:pt idx="964">
                  <c:v>1632.1678756476683</c:v>
                </c:pt>
                <c:pt idx="965">
                  <c:v>1631.8737060041408</c:v>
                </c:pt>
                <c:pt idx="966">
                  <c:v>1631.817993795243</c:v>
                </c:pt>
                <c:pt idx="967">
                  <c:v>1631.5754132231405</c:v>
                </c:pt>
                <c:pt idx="968">
                  <c:v>1631.6016511867906</c:v>
                </c:pt>
                <c:pt idx="969">
                  <c:v>1631.5412371134021</c:v>
                </c:pt>
                <c:pt idx="970">
                  <c:v>1631.2935118434602</c:v>
                </c:pt>
                <c:pt idx="971">
                  <c:v>1631.6378600823045</c:v>
                </c:pt>
                <c:pt idx="972">
                  <c:v>1631.6536485097636</c:v>
                </c:pt>
                <c:pt idx="973">
                  <c:v>1631.8973305954826</c:v>
                </c:pt>
                <c:pt idx="974">
                  <c:v>1631.6420512820512</c:v>
                </c:pt>
                <c:pt idx="975">
                  <c:v>1631.795081967213</c:v>
                </c:pt>
                <c:pt idx="976">
                  <c:v>1632.2927328556807</c:v>
                </c:pt>
                <c:pt idx="977">
                  <c:v>1632.1451942740287</c:v>
                </c:pt>
                <c:pt idx="978">
                  <c:v>1632.1859039836568</c:v>
                </c:pt>
                <c:pt idx="979">
                  <c:v>1631.7010204081632</c:v>
                </c:pt>
                <c:pt idx="980">
                  <c:v>1631.5392456676861</c:v>
                </c:pt>
                <c:pt idx="981">
                  <c:v>1631.1395112016294</c:v>
                </c:pt>
                <c:pt idx="982">
                  <c:v>1631.5940996948118</c:v>
                </c:pt>
                <c:pt idx="983">
                  <c:v>1631.7774390243903</c:v>
                </c:pt>
                <c:pt idx="984">
                  <c:v>1631.8944162436549</c:v>
                </c:pt>
                <c:pt idx="985">
                  <c:v>1631.8387423935092</c:v>
                </c:pt>
                <c:pt idx="986">
                  <c:v>1631.8541033434651</c:v>
                </c:pt>
                <c:pt idx="987">
                  <c:v>1631.5040485829959</c:v>
                </c:pt>
                <c:pt idx="988">
                  <c:v>1631.6167846309404</c:v>
                </c:pt>
                <c:pt idx="989">
                  <c:v>1631.8575757575757</c:v>
                </c:pt>
                <c:pt idx="990">
                  <c:v>1631.8183652875882</c:v>
                </c:pt>
                <c:pt idx="991">
                  <c:v>1632.1612903225807</c:v>
                </c:pt>
                <c:pt idx="992">
                  <c:v>1632.2386706948641</c:v>
                </c:pt>
                <c:pt idx="993">
                  <c:v>1632.3581488933601</c:v>
                </c:pt>
                <c:pt idx="994">
                  <c:v>1632.7557788944723</c:v>
                </c:pt>
                <c:pt idx="995">
                  <c:v>1632.683734939759</c:v>
                </c:pt>
                <c:pt idx="996">
                  <c:v>1633.1123370110331</c:v>
                </c:pt>
                <c:pt idx="997">
                  <c:v>1633.1382765531062</c:v>
                </c:pt>
                <c:pt idx="998">
                  <c:v>1633.3113113113113</c:v>
                </c:pt>
                <c:pt idx="999">
                  <c:v>1633.6980000000001</c:v>
                </c:pt>
              </c:numCache>
            </c:numRef>
          </c:yVal>
          <c:smooth val="1"/>
          <c:extLst>
            <c:ext xmlns:c16="http://schemas.microsoft.com/office/drawing/2014/chart" uri="{C3380CC4-5D6E-409C-BE32-E72D297353CC}">
              <c16:uniqueId val="{00000000-198F-4AB2-BD7A-92FB5EEF0476}"/>
            </c:ext>
          </c:extLst>
        </c:ser>
        <c:dLbls>
          <c:showLegendKey val="0"/>
          <c:showVal val="0"/>
          <c:showCatName val="0"/>
          <c:showSerName val="0"/>
          <c:showPercent val="0"/>
          <c:showBubbleSize val="0"/>
        </c:dLbls>
        <c:axId val="667740095"/>
        <c:axId val="667742495"/>
      </c:scatterChart>
      <c:valAx>
        <c:axId val="667740095"/>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742495"/>
        <c:crosses val="autoZero"/>
        <c:crossBetween val="midCat"/>
      </c:valAx>
      <c:valAx>
        <c:axId val="667742495"/>
        <c:scaling>
          <c:orientation val="minMax"/>
          <c:min val="100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7400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Late No-Shows</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$180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Simulation'!$GJ$6:$GJ$1005</c:f>
              <c:numCache>
                <c:formatCode>0</c:formatCode>
                <c:ptCount val="1000"/>
                <c:pt idx="0">
                  <c:v>1</c:v>
                </c:pt>
                <c:pt idx="1">
                  <c:v>1</c:v>
                </c:pt>
                <c:pt idx="2">
                  <c:v>1</c:v>
                </c:pt>
                <c:pt idx="3">
                  <c:v>1</c:v>
                </c:pt>
                <c:pt idx="4">
                  <c:v>0.8</c:v>
                </c:pt>
                <c:pt idx="5">
                  <c:v>0.83333333333333337</c:v>
                </c:pt>
                <c:pt idx="6">
                  <c:v>0.7142857142857143</c:v>
                </c:pt>
                <c:pt idx="7">
                  <c:v>0.875</c:v>
                </c:pt>
                <c:pt idx="8">
                  <c:v>0.88888888888888884</c:v>
                </c:pt>
                <c:pt idx="9">
                  <c:v>0.9</c:v>
                </c:pt>
                <c:pt idx="10">
                  <c:v>0.90909090909090906</c:v>
                </c:pt>
                <c:pt idx="11">
                  <c:v>1</c:v>
                </c:pt>
                <c:pt idx="12">
                  <c:v>1</c:v>
                </c:pt>
                <c:pt idx="13">
                  <c:v>0.9285714285714286</c:v>
                </c:pt>
                <c:pt idx="14">
                  <c:v>0.93333333333333335</c:v>
                </c:pt>
                <c:pt idx="15">
                  <c:v>0.9375</c:v>
                </c:pt>
                <c:pt idx="16">
                  <c:v>0.94117647058823528</c:v>
                </c:pt>
                <c:pt idx="17">
                  <c:v>0.94444444444444442</c:v>
                </c:pt>
                <c:pt idx="18">
                  <c:v>0.94736842105263153</c:v>
                </c:pt>
                <c:pt idx="19">
                  <c:v>1</c:v>
                </c:pt>
                <c:pt idx="20">
                  <c:v>1.0476190476190477</c:v>
                </c:pt>
                <c:pt idx="21">
                  <c:v>1.0454545454545454</c:v>
                </c:pt>
                <c:pt idx="22">
                  <c:v>1.0434782608695652</c:v>
                </c:pt>
                <c:pt idx="23">
                  <c:v>1</c:v>
                </c:pt>
                <c:pt idx="24">
                  <c:v>1</c:v>
                </c:pt>
                <c:pt idx="25">
                  <c:v>1</c:v>
                </c:pt>
                <c:pt idx="26">
                  <c:v>1</c:v>
                </c:pt>
                <c:pt idx="27">
                  <c:v>1</c:v>
                </c:pt>
                <c:pt idx="28">
                  <c:v>1.0344827586206897</c:v>
                </c:pt>
                <c:pt idx="29">
                  <c:v>1.0333333333333334</c:v>
                </c:pt>
                <c:pt idx="30">
                  <c:v>1</c:v>
                </c:pt>
                <c:pt idx="31">
                  <c:v>1</c:v>
                </c:pt>
                <c:pt idx="32">
                  <c:v>1</c:v>
                </c:pt>
                <c:pt idx="33">
                  <c:v>1</c:v>
                </c:pt>
                <c:pt idx="34">
                  <c:v>1</c:v>
                </c:pt>
                <c:pt idx="35">
                  <c:v>1</c:v>
                </c:pt>
                <c:pt idx="36">
                  <c:v>1</c:v>
                </c:pt>
                <c:pt idx="37">
                  <c:v>1</c:v>
                </c:pt>
                <c:pt idx="38">
                  <c:v>1</c:v>
                </c:pt>
                <c:pt idx="39">
                  <c:v>1</c:v>
                </c:pt>
                <c:pt idx="40">
                  <c:v>1</c:v>
                </c:pt>
                <c:pt idx="41">
                  <c:v>0.97619047619047616</c:v>
                </c:pt>
                <c:pt idx="42">
                  <c:v>0.97674418604651159</c:v>
                </c:pt>
                <c:pt idx="43">
                  <c:v>0.95454545454545459</c:v>
                </c:pt>
                <c:pt idx="44">
                  <c:v>0.9555555555555556</c:v>
                </c:pt>
                <c:pt idx="45">
                  <c:v>0.95652173913043481</c:v>
                </c:pt>
                <c:pt idx="46">
                  <c:v>0.95744680851063835</c:v>
                </c:pt>
                <c:pt idx="47">
                  <c:v>0.95833333333333337</c:v>
                </c:pt>
                <c:pt idx="48">
                  <c:v>0.93877551020408168</c:v>
                </c:pt>
                <c:pt idx="49">
                  <c:v>0.92</c:v>
                </c:pt>
                <c:pt idx="50">
                  <c:v>0.90196078431372551</c:v>
                </c:pt>
                <c:pt idx="51">
                  <c:v>0.90384615384615385</c:v>
                </c:pt>
                <c:pt idx="52">
                  <c:v>0.92452830188679247</c:v>
                </c:pt>
                <c:pt idx="53">
                  <c:v>0.94444444444444442</c:v>
                </c:pt>
                <c:pt idx="54">
                  <c:v>0.92727272727272725</c:v>
                </c:pt>
                <c:pt idx="55">
                  <c:v>0.9285714285714286</c:v>
                </c:pt>
                <c:pt idx="56">
                  <c:v>0.91228070175438591</c:v>
                </c:pt>
                <c:pt idx="57">
                  <c:v>0.91379310344827591</c:v>
                </c:pt>
                <c:pt idx="58">
                  <c:v>0.9152542372881356</c:v>
                </c:pt>
                <c:pt idx="59">
                  <c:v>0.91666666666666663</c:v>
                </c:pt>
                <c:pt idx="60">
                  <c:v>0.91803278688524592</c:v>
                </c:pt>
                <c:pt idx="61">
                  <c:v>0.93548387096774188</c:v>
                </c:pt>
                <c:pt idx="62">
                  <c:v>0.92063492063492058</c:v>
                </c:pt>
                <c:pt idx="63">
                  <c:v>0.921875</c:v>
                </c:pt>
                <c:pt idx="64">
                  <c:v>0.90769230769230769</c:v>
                </c:pt>
                <c:pt idx="65">
                  <c:v>0.90909090909090906</c:v>
                </c:pt>
                <c:pt idx="66">
                  <c:v>0.89552238805970152</c:v>
                </c:pt>
                <c:pt idx="67">
                  <c:v>0.88235294117647056</c:v>
                </c:pt>
                <c:pt idx="68">
                  <c:v>0.88405797101449279</c:v>
                </c:pt>
                <c:pt idx="69">
                  <c:v>0.88571428571428568</c:v>
                </c:pt>
                <c:pt idx="70">
                  <c:v>0.87323943661971826</c:v>
                </c:pt>
                <c:pt idx="71">
                  <c:v>0.875</c:v>
                </c:pt>
                <c:pt idx="72">
                  <c:v>0.87671232876712324</c:v>
                </c:pt>
                <c:pt idx="73">
                  <c:v>0.89189189189189189</c:v>
                </c:pt>
                <c:pt idx="74">
                  <c:v>0.90666666666666662</c:v>
                </c:pt>
                <c:pt idx="75">
                  <c:v>0.89473684210526316</c:v>
                </c:pt>
                <c:pt idx="76">
                  <c:v>0.89610389610389607</c:v>
                </c:pt>
                <c:pt idx="77">
                  <c:v>0.88461538461538458</c:v>
                </c:pt>
                <c:pt idx="78">
                  <c:v>0.89873417721518989</c:v>
                </c:pt>
                <c:pt idx="79">
                  <c:v>0.9</c:v>
                </c:pt>
                <c:pt idx="80">
                  <c:v>0.90123456790123457</c:v>
                </c:pt>
                <c:pt idx="81">
                  <c:v>0.90243902439024393</c:v>
                </c:pt>
                <c:pt idx="82">
                  <c:v>0.89156626506024095</c:v>
                </c:pt>
                <c:pt idx="83">
                  <c:v>0.88095238095238093</c:v>
                </c:pt>
                <c:pt idx="84">
                  <c:v>0.88235294117647056</c:v>
                </c:pt>
                <c:pt idx="85">
                  <c:v>0.88372093023255816</c:v>
                </c:pt>
                <c:pt idx="86">
                  <c:v>0.87356321839080464</c:v>
                </c:pt>
                <c:pt idx="87">
                  <c:v>0.86363636363636365</c:v>
                </c:pt>
                <c:pt idx="88">
                  <c:v>0.8539325842696629</c:v>
                </c:pt>
                <c:pt idx="89">
                  <c:v>0.8666666666666667</c:v>
                </c:pt>
                <c:pt idx="90">
                  <c:v>0.86813186813186816</c:v>
                </c:pt>
                <c:pt idx="91">
                  <c:v>0.86956521739130432</c:v>
                </c:pt>
                <c:pt idx="92">
                  <c:v>0.87096774193548387</c:v>
                </c:pt>
                <c:pt idx="93">
                  <c:v>0.86170212765957444</c:v>
                </c:pt>
                <c:pt idx="94">
                  <c:v>0.86315789473684212</c:v>
                </c:pt>
                <c:pt idx="95">
                  <c:v>0.85416666666666663</c:v>
                </c:pt>
                <c:pt idx="96">
                  <c:v>0.85567010309278346</c:v>
                </c:pt>
                <c:pt idx="97">
                  <c:v>0.86734693877551017</c:v>
                </c:pt>
                <c:pt idx="98">
                  <c:v>0.85858585858585856</c:v>
                </c:pt>
                <c:pt idx="99">
                  <c:v>0.85</c:v>
                </c:pt>
                <c:pt idx="100">
                  <c:v>0.85148514851485146</c:v>
                </c:pt>
                <c:pt idx="101">
                  <c:v>0.84313725490196079</c:v>
                </c:pt>
                <c:pt idx="102">
                  <c:v>0.84466019417475724</c:v>
                </c:pt>
                <c:pt idx="103">
                  <c:v>0.84615384615384615</c:v>
                </c:pt>
                <c:pt idx="104">
                  <c:v>0.84761904761904761</c:v>
                </c:pt>
                <c:pt idx="105">
                  <c:v>0.84905660377358494</c:v>
                </c:pt>
                <c:pt idx="106">
                  <c:v>0.85046728971962615</c:v>
                </c:pt>
                <c:pt idx="107">
                  <c:v>0.85185185185185186</c:v>
                </c:pt>
                <c:pt idx="108">
                  <c:v>0.86238532110091748</c:v>
                </c:pt>
                <c:pt idx="109">
                  <c:v>0.8545454545454545</c:v>
                </c:pt>
                <c:pt idx="110">
                  <c:v>0.85585585585585588</c:v>
                </c:pt>
                <c:pt idx="111">
                  <c:v>0.8482142857142857</c:v>
                </c:pt>
                <c:pt idx="112">
                  <c:v>0.84955752212389379</c:v>
                </c:pt>
                <c:pt idx="113">
                  <c:v>0.84210526315789469</c:v>
                </c:pt>
                <c:pt idx="114">
                  <c:v>0.84347826086956523</c:v>
                </c:pt>
                <c:pt idx="115">
                  <c:v>0.84482758620689657</c:v>
                </c:pt>
                <c:pt idx="116">
                  <c:v>0.85470085470085466</c:v>
                </c:pt>
                <c:pt idx="117">
                  <c:v>0.85593220338983056</c:v>
                </c:pt>
                <c:pt idx="118">
                  <c:v>0.84873949579831931</c:v>
                </c:pt>
                <c:pt idx="119">
                  <c:v>0.84166666666666667</c:v>
                </c:pt>
                <c:pt idx="120">
                  <c:v>0.83471074380165289</c:v>
                </c:pt>
                <c:pt idx="121">
                  <c:v>0.83606557377049184</c:v>
                </c:pt>
                <c:pt idx="122">
                  <c:v>0.82926829268292679</c:v>
                </c:pt>
                <c:pt idx="123">
                  <c:v>0.82258064516129037</c:v>
                </c:pt>
                <c:pt idx="124">
                  <c:v>0.81599999999999995</c:v>
                </c:pt>
                <c:pt idx="125">
                  <c:v>0.82539682539682535</c:v>
                </c:pt>
                <c:pt idx="126">
                  <c:v>0.82677165354330706</c:v>
                </c:pt>
                <c:pt idx="127">
                  <c:v>0.8203125</c:v>
                </c:pt>
                <c:pt idx="128">
                  <c:v>0.82170542635658916</c:v>
                </c:pt>
                <c:pt idx="129">
                  <c:v>0.82307692307692304</c:v>
                </c:pt>
                <c:pt idx="130">
                  <c:v>0.82442748091603058</c:v>
                </c:pt>
                <c:pt idx="131">
                  <c:v>0.8257575757575758</c:v>
                </c:pt>
                <c:pt idx="132">
                  <c:v>0.81954887218045114</c:v>
                </c:pt>
                <c:pt idx="133">
                  <c:v>0.82089552238805974</c:v>
                </c:pt>
                <c:pt idx="134">
                  <c:v>0.81481481481481477</c:v>
                </c:pt>
                <c:pt idx="135">
                  <c:v>0.81617647058823528</c:v>
                </c:pt>
                <c:pt idx="136">
                  <c:v>0.81751824817518248</c:v>
                </c:pt>
                <c:pt idx="137">
                  <c:v>0.8188405797101449</c:v>
                </c:pt>
                <c:pt idx="138">
                  <c:v>0.81294964028776984</c:v>
                </c:pt>
                <c:pt idx="139">
                  <c:v>0.80714285714285716</c:v>
                </c:pt>
                <c:pt idx="140">
                  <c:v>0.80851063829787229</c:v>
                </c:pt>
                <c:pt idx="141">
                  <c:v>0.8098591549295775</c:v>
                </c:pt>
                <c:pt idx="142">
                  <c:v>0.80419580419580416</c:v>
                </c:pt>
                <c:pt idx="143">
                  <c:v>0.79861111111111116</c:v>
                </c:pt>
                <c:pt idx="144">
                  <c:v>0.7931034482758621</c:v>
                </c:pt>
                <c:pt idx="145">
                  <c:v>0.79452054794520544</c:v>
                </c:pt>
                <c:pt idx="146">
                  <c:v>0.79591836734693877</c:v>
                </c:pt>
                <c:pt idx="147">
                  <c:v>0.79054054054054057</c:v>
                </c:pt>
                <c:pt idx="148">
                  <c:v>0.79194630872483218</c:v>
                </c:pt>
                <c:pt idx="149">
                  <c:v>0.79333333333333333</c:v>
                </c:pt>
                <c:pt idx="150">
                  <c:v>0.79470198675496684</c:v>
                </c:pt>
                <c:pt idx="151">
                  <c:v>0.79605263157894735</c:v>
                </c:pt>
                <c:pt idx="152">
                  <c:v>0.79738562091503273</c:v>
                </c:pt>
                <c:pt idx="153">
                  <c:v>0.79220779220779225</c:v>
                </c:pt>
                <c:pt idx="154">
                  <c:v>0.79354838709677422</c:v>
                </c:pt>
                <c:pt idx="155">
                  <c:v>0.80128205128205132</c:v>
                </c:pt>
                <c:pt idx="156">
                  <c:v>0.80254777070063699</c:v>
                </c:pt>
                <c:pt idx="157">
                  <c:v>0.810126582278481</c:v>
                </c:pt>
                <c:pt idx="158">
                  <c:v>0.80503144654088055</c:v>
                </c:pt>
                <c:pt idx="159">
                  <c:v>0.80625000000000002</c:v>
                </c:pt>
                <c:pt idx="160">
                  <c:v>0.80124223602484468</c:v>
                </c:pt>
                <c:pt idx="161">
                  <c:v>0.80246913580246915</c:v>
                </c:pt>
                <c:pt idx="162">
                  <c:v>0.80368098159509205</c:v>
                </c:pt>
                <c:pt idx="163">
                  <c:v>0.81097560975609762</c:v>
                </c:pt>
                <c:pt idx="164">
                  <c:v>0.81212121212121213</c:v>
                </c:pt>
                <c:pt idx="165">
                  <c:v>0.81325301204819278</c:v>
                </c:pt>
                <c:pt idx="166">
                  <c:v>0.80838323353293418</c:v>
                </c:pt>
                <c:pt idx="167">
                  <c:v>0.80952380952380953</c:v>
                </c:pt>
                <c:pt idx="168">
                  <c:v>0.80473372781065089</c:v>
                </c:pt>
                <c:pt idx="169">
                  <c:v>0.8</c:v>
                </c:pt>
                <c:pt idx="170">
                  <c:v>0.80116959064327486</c:v>
                </c:pt>
                <c:pt idx="171">
                  <c:v>0.80232558139534882</c:v>
                </c:pt>
                <c:pt idx="172">
                  <c:v>0.80346820809248554</c:v>
                </c:pt>
                <c:pt idx="173">
                  <c:v>0.81034482758620685</c:v>
                </c:pt>
                <c:pt idx="174">
                  <c:v>0.80571428571428572</c:v>
                </c:pt>
                <c:pt idx="175">
                  <c:v>0.8125</c:v>
                </c:pt>
                <c:pt idx="176">
                  <c:v>0.80790960451977401</c:v>
                </c:pt>
                <c:pt idx="177">
                  <c:v>0.8089887640449438</c:v>
                </c:pt>
                <c:pt idx="178">
                  <c:v>0.8044692737430168</c:v>
                </c:pt>
                <c:pt idx="179">
                  <c:v>0.80555555555555558</c:v>
                </c:pt>
                <c:pt idx="180">
                  <c:v>0.8066298342541437</c:v>
                </c:pt>
                <c:pt idx="181">
                  <c:v>0.80219780219780223</c:v>
                </c:pt>
                <c:pt idx="182">
                  <c:v>0.79781420765027322</c:v>
                </c:pt>
                <c:pt idx="183">
                  <c:v>0.79347826086956519</c:v>
                </c:pt>
                <c:pt idx="184">
                  <c:v>0.79459459459459458</c:v>
                </c:pt>
                <c:pt idx="185">
                  <c:v>0.79032258064516125</c:v>
                </c:pt>
                <c:pt idx="186">
                  <c:v>0.79679144385026734</c:v>
                </c:pt>
                <c:pt idx="187">
                  <c:v>0.7978723404255319</c:v>
                </c:pt>
                <c:pt idx="188">
                  <c:v>0.79894179894179895</c:v>
                </c:pt>
                <c:pt idx="189">
                  <c:v>0.8</c:v>
                </c:pt>
                <c:pt idx="190">
                  <c:v>0.80104712041884818</c:v>
                </c:pt>
                <c:pt idx="191">
                  <c:v>0.80208333333333337</c:v>
                </c:pt>
                <c:pt idx="192">
                  <c:v>0.80310880829015541</c:v>
                </c:pt>
                <c:pt idx="193">
                  <c:v>0.80412371134020622</c:v>
                </c:pt>
                <c:pt idx="194">
                  <c:v>0.80512820512820515</c:v>
                </c:pt>
                <c:pt idx="195">
                  <c:v>0.80102040816326525</c:v>
                </c:pt>
                <c:pt idx="196">
                  <c:v>0.79695431472081213</c:v>
                </c:pt>
                <c:pt idx="197">
                  <c:v>0.80303030303030298</c:v>
                </c:pt>
                <c:pt idx="198">
                  <c:v>0.8040201005025126</c:v>
                </c:pt>
                <c:pt idx="199">
                  <c:v>0.80500000000000005</c:v>
                </c:pt>
                <c:pt idx="200">
                  <c:v>0.80597014925373134</c:v>
                </c:pt>
                <c:pt idx="201">
                  <c:v>0.80198019801980203</c:v>
                </c:pt>
                <c:pt idx="202">
                  <c:v>0.80788177339901479</c:v>
                </c:pt>
                <c:pt idx="203">
                  <c:v>0.80882352941176472</c:v>
                </c:pt>
                <c:pt idx="204">
                  <c:v>0.81463414634146336</c:v>
                </c:pt>
                <c:pt idx="205">
                  <c:v>0.81553398058252424</c:v>
                </c:pt>
                <c:pt idx="206">
                  <c:v>0.81642512077294682</c:v>
                </c:pt>
                <c:pt idx="207">
                  <c:v>0.81730769230769229</c:v>
                </c:pt>
                <c:pt idx="208">
                  <c:v>0.81818181818181823</c:v>
                </c:pt>
                <c:pt idx="209">
                  <c:v>0.81904761904761902</c:v>
                </c:pt>
                <c:pt idx="210">
                  <c:v>0.81990521327014221</c:v>
                </c:pt>
                <c:pt idx="211">
                  <c:v>0.82075471698113212</c:v>
                </c:pt>
                <c:pt idx="212">
                  <c:v>0.82159624413145538</c:v>
                </c:pt>
                <c:pt idx="213">
                  <c:v>0.82242990654205606</c:v>
                </c:pt>
                <c:pt idx="214">
                  <c:v>0.82325581395348835</c:v>
                </c:pt>
                <c:pt idx="215">
                  <c:v>0.82407407407407407</c:v>
                </c:pt>
                <c:pt idx="216">
                  <c:v>0.82949308755760365</c:v>
                </c:pt>
                <c:pt idx="217">
                  <c:v>0.82568807339449546</c:v>
                </c:pt>
                <c:pt idx="218">
                  <c:v>0.82648401826484019</c:v>
                </c:pt>
                <c:pt idx="219">
                  <c:v>0.82272727272727275</c:v>
                </c:pt>
                <c:pt idx="220">
                  <c:v>0.82352941176470584</c:v>
                </c:pt>
                <c:pt idx="221">
                  <c:v>0.81981981981981977</c:v>
                </c:pt>
                <c:pt idx="222">
                  <c:v>0.820627802690583</c:v>
                </c:pt>
                <c:pt idx="223">
                  <c:v>0.8214285714285714</c:v>
                </c:pt>
                <c:pt idx="224">
                  <c:v>0.82222222222222219</c:v>
                </c:pt>
                <c:pt idx="225">
                  <c:v>0.82300884955752207</c:v>
                </c:pt>
                <c:pt idx="226">
                  <c:v>0.82819383259911894</c:v>
                </c:pt>
                <c:pt idx="227">
                  <c:v>0.83333333333333337</c:v>
                </c:pt>
                <c:pt idx="228">
                  <c:v>0.83842794759825323</c:v>
                </c:pt>
                <c:pt idx="229">
                  <c:v>0.84347826086956523</c:v>
                </c:pt>
                <c:pt idx="230">
                  <c:v>0.84848484848484851</c:v>
                </c:pt>
                <c:pt idx="231">
                  <c:v>0.85344827586206895</c:v>
                </c:pt>
                <c:pt idx="232">
                  <c:v>0.85407725321888417</c:v>
                </c:pt>
                <c:pt idx="233">
                  <c:v>0.85470085470085466</c:v>
                </c:pt>
                <c:pt idx="234">
                  <c:v>0.85531914893617023</c:v>
                </c:pt>
                <c:pt idx="235">
                  <c:v>0.85593220338983056</c:v>
                </c:pt>
                <c:pt idx="236">
                  <c:v>0.85654008438818563</c:v>
                </c:pt>
                <c:pt idx="237">
                  <c:v>0.8571428571428571</c:v>
                </c:pt>
                <c:pt idx="238">
                  <c:v>0.85774058577405854</c:v>
                </c:pt>
                <c:pt idx="239">
                  <c:v>0.85416666666666663</c:v>
                </c:pt>
                <c:pt idx="240">
                  <c:v>0.85477178423236511</c:v>
                </c:pt>
                <c:pt idx="241">
                  <c:v>0.85537190082644632</c:v>
                </c:pt>
                <c:pt idx="242">
                  <c:v>0.86008230452674894</c:v>
                </c:pt>
                <c:pt idx="243">
                  <c:v>0.86475409836065575</c:v>
                </c:pt>
                <c:pt idx="244">
                  <c:v>0.86122448979591837</c:v>
                </c:pt>
                <c:pt idx="245">
                  <c:v>0.86178861788617889</c:v>
                </c:pt>
                <c:pt idx="246">
                  <c:v>0.8582995951417004</c:v>
                </c:pt>
                <c:pt idx="247">
                  <c:v>0.8588709677419355</c:v>
                </c:pt>
                <c:pt idx="248">
                  <c:v>0.85943775100401609</c:v>
                </c:pt>
                <c:pt idx="249">
                  <c:v>0.85599999999999998</c:v>
                </c:pt>
                <c:pt idx="250">
                  <c:v>0.85657370517928288</c:v>
                </c:pt>
                <c:pt idx="251">
                  <c:v>0.8571428571428571</c:v>
                </c:pt>
                <c:pt idx="252">
                  <c:v>0.85375494071146241</c:v>
                </c:pt>
                <c:pt idx="253">
                  <c:v>0.85433070866141736</c:v>
                </c:pt>
                <c:pt idx="254">
                  <c:v>0.85098039215686272</c:v>
                </c:pt>
                <c:pt idx="255">
                  <c:v>0.84765625</c:v>
                </c:pt>
                <c:pt idx="256">
                  <c:v>0.84824902723735407</c:v>
                </c:pt>
                <c:pt idx="257">
                  <c:v>0.84496124031007747</c:v>
                </c:pt>
                <c:pt idx="258">
                  <c:v>0.84555984555984554</c:v>
                </c:pt>
                <c:pt idx="259">
                  <c:v>0.84615384615384615</c:v>
                </c:pt>
                <c:pt idx="260">
                  <c:v>0.84674329501915713</c:v>
                </c:pt>
                <c:pt idx="261">
                  <c:v>0.84351145038167941</c:v>
                </c:pt>
                <c:pt idx="262">
                  <c:v>0.844106463878327</c:v>
                </c:pt>
                <c:pt idx="263">
                  <c:v>0.84090909090909094</c:v>
                </c:pt>
                <c:pt idx="264">
                  <c:v>0.84150943396226419</c:v>
                </c:pt>
                <c:pt idx="265">
                  <c:v>0.84210526315789469</c:v>
                </c:pt>
                <c:pt idx="266">
                  <c:v>0.84269662921348309</c:v>
                </c:pt>
                <c:pt idx="267">
                  <c:v>0.83955223880597019</c:v>
                </c:pt>
                <c:pt idx="268">
                  <c:v>0.84386617100371752</c:v>
                </c:pt>
                <c:pt idx="269">
                  <c:v>0.8481481481481481</c:v>
                </c:pt>
                <c:pt idx="270">
                  <c:v>0.8487084870848709</c:v>
                </c:pt>
                <c:pt idx="271">
                  <c:v>0.84558823529411764</c:v>
                </c:pt>
                <c:pt idx="272">
                  <c:v>0.84615384615384615</c:v>
                </c:pt>
                <c:pt idx="273">
                  <c:v>0.84671532846715325</c:v>
                </c:pt>
                <c:pt idx="274">
                  <c:v>0.84363636363636363</c:v>
                </c:pt>
                <c:pt idx="275">
                  <c:v>0.84057971014492749</c:v>
                </c:pt>
                <c:pt idx="276">
                  <c:v>0.84115523465703967</c:v>
                </c:pt>
                <c:pt idx="277">
                  <c:v>0.83812949640287771</c:v>
                </c:pt>
                <c:pt idx="278">
                  <c:v>0.83870967741935487</c:v>
                </c:pt>
                <c:pt idx="279">
                  <c:v>0.8392857142857143</c:v>
                </c:pt>
                <c:pt idx="280">
                  <c:v>0.83985765124555156</c:v>
                </c:pt>
                <c:pt idx="281">
                  <c:v>0.84042553191489366</c:v>
                </c:pt>
                <c:pt idx="282">
                  <c:v>0.83745583038869253</c:v>
                </c:pt>
                <c:pt idx="283">
                  <c:v>0.8380281690140845</c:v>
                </c:pt>
                <c:pt idx="284">
                  <c:v>0.83508771929824566</c:v>
                </c:pt>
                <c:pt idx="285">
                  <c:v>0.83916083916083917</c:v>
                </c:pt>
                <c:pt idx="286">
                  <c:v>0.83972125435540068</c:v>
                </c:pt>
                <c:pt idx="287">
                  <c:v>0.84027777777777779</c:v>
                </c:pt>
                <c:pt idx="288">
                  <c:v>0.84083044982698962</c:v>
                </c:pt>
                <c:pt idx="289">
                  <c:v>0.83793103448275863</c:v>
                </c:pt>
                <c:pt idx="290">
                  <c:v>0.83505154639175261</c:v>
                </c:pt>
                <c:pt idx="291">
                  <c:v>0.8321917808219178</c:v>
                </c:pt>
                <c:pt idx="292">
                  <c:v>0.82935153583617749</c:v>
                </c:pt>
                <c:pt idx="293">
                  <c:v>0.82653061224489799</c:v>
                </c:pt>
                <c:pt idx="294">
                  <c:v>0.82711864406779656</c:v>
                </c:pt>
                <c:pt idx="295">
                  <c:v>0.82770270270270274</c:v>
                </c:pt>
                <c:pt idx="296">
                  <c:v>0.82828282828282829</c:v>
                </c:pt>
                <c:pt idx="297">
                  <c:v>0.82885906040268453</c:v>
                </c:pt>
                <c:pt idx="298">
                  <c:v>0.8294314381270903</c:v>
                </c:pt>
                <c:pt idx="299">
                  <c:v>0.83333333333333337</c:v>
                </c:pt>
                <c:pt idx="300">
                  <c:v>0.83720930232558144</c:v>
                </c:pt>
                <c:pt idx="301">
                  <c:v>0.83774834437086088</c:v>
                </c:pt>
                <c:pt idx="302">
                  <c:v>0.84158415841584155</c:v>
                </c:pt>
                <c:pt idx="303">
                  <c:v>0.83881578947368418</c:v>
                </c:pt>
                <c:pt idx="304">
                  <c:v>0.83934426229508197</c:v>
                </c:pt>
                <c:pt idx="305">
                  <c:v>0.83986928104575165</c:v>
                </c:pt>
                <c:pt idx="306">
                  <c:v>0.8403908794788274</c:v>
                </c:pt>
                <c:pt idx="307">
                  <c:v>0.84090909090909094</c:v>
                </c:pt>
                <c:pt idx="308">
                  <c:v>0.84142394822006472</c:v>
                </c:pt>
                <c:pt idx="309">
                  <c:v>0.84193548387096773</c:v>
                </c:pt>
                <c:pt idx="310">
                  <c:v>0.842443729903537</c:v>
                </c:pt>
                <c:pt idx="311">
                  <c:v>0.84294871794871795</c:v>
                </c:pt>
                <c:pt idx="312">
                  <c:v>0.8434504792332268</c:v>
                </c:pt>
                <c:pt idx="313">
                  <c:v>0.8439490445859873</c:v>
                </c:pt>
                <c:pt idx="314">
                  <c:v>0.84126984126984128</c:v>
                </c:pt>
                <c:pt idx="315">
                  <c:v>0.84177215189873422</c:v>
                </c:pt>
                <c:pt idx="316">
                  <c:v>0.8454258675078864</c:v>
                </c:pt>
                <c:pt idx="317">
                  <c:v>0.84591194968553463</c:v>
                </c:pt>
                <c:pt idx="318">
                  <c:v>0.84639498432601878</c:v>
                </c:pt>
                <c:pt idx="319">
                  <c:v>0.84687500000000004</c:v>
                </c:pt>
                <c:pt idx="320">
                  <c:v>0.84423676012461057</c:v>
                </c:pt>
                <c:pt idx="321">
                  <c:v>0.84161490683229812</c:v>
                </c:pt>
                <c:pt idx="322">
                  <c:v>0.84520123839009287</c:v>
                </c:pt>
                <c:pt idx="323">
                  <c:v>0.84567901234567899</c:v>
                </c:pt>
                <c:pt idx="324">
                  <c:v>0.84307692307692306</c:v>
                </c:pt>
                <c:pt idx="325">
                  <c:v>0.8404907975460123</c:v>
                </c:pt>
                <c:pt idx="326">
                  <c:v>0.8379204892966361</c:v>
                </c:pt>
                <c:pt idx="327">
                  <c:v>0.83536585365853655</c:v>
                </c:pt>
                <c:pt idx="328">
                  <c:v>0.83890577507598785</c:v>
                </c:pt>
                <c:pt idx="329">
                  <c:v>0.83939393939393936</c:v>
                </c:pt>
                <c:pt idx="330">
                  <c:v>0.8368580060422961</c:v>
                </c:pt>
                <c:pt idx="331">
                  <c:v>0.83734939759036142</c:v>
                </c:pt>
                <c:pt idx="332">
                  <c:v>0.83783783783783783</c:v>
                </c:pt>
                <c:pt idx="333">
                  <c:v>0.83532934131736525</c:v>
                </c:pt>
                <c:pt idx="334">
                  <c:v>0.83582089552238803</c:v>
                </c:pt>
                <c:pt idx="335">
                  <c:v>0.83333333333333337</c:v>
                </c:pt>
                <c:pt idx="336">
                  <c:v>0.83382789317507422</c:v>
                </c:pt>
                <c:pt idx="337">
                  <c:v>0.83136094674556216</c:v>
                </c:pt>
                <c:pt idx="338">
                  <c:v>0.83480825958702065</c:v>
                </c:pt>
                <c:pt idx="339">
                  <c:v>0.83529411764705885</c:v>
                </c:pt>
                <c:pt idx="340">
                  <c:v>0.83577712609970678</c:v>
                </c:pt>
                <c:pt idx="341">
                  <c:v>0.83625730994152048</c:v>
                </c:pt>
                <c:pt idx="342">
                  <c:v>0.83673469387755106</c:v>
                </c:pt>
                <c:pt idx="343">
                  <c:v>0.83720930232558144</c:v>
                </c:pt>
                <c:pt idx="344">
                  <c:v>0.83478260869565213</c:v>
                </c:pt>
                <c:pt idx="345">
                  <c:v>0.83526011560693647</c:v>
                </c:pt>
                <c:pt idx="346">
                  <c:v>0.83861671469740628</c:v>
                </c:pt>
                <c:pt idx="347">
                  <c:v>0.83908045977011492</c:v>
                </c:pt>
                <c:pt idx="348">
                  <c:v>0.83954154727793695</c:v>
                </c:pt>
                <c:pt idx="349">
                  <c:v>0.84</c:v>
                </c:pt>
                <c:pt idx="350">
                  <c:v>0.83760683760683763</c:v>
                </c:pt>
                <c:pt idx="351">
                  <c:v>0.83806818181818177</c:v>
                </c:pt>
                <c:pt idx="352">
                  <c:v>0.8356940509915014</c:v>
                </c:pt>
                <c:pt idx="353">
                  <c:v>0.83333333333333337</c:v>
                </c:pt>
                <c:pt idx="354">
                  <c:v>0.83380281690140845</c:v>
                </c:pt>
                <c:pt idx="355">
                  <c:v>0.8342696629213483</c:v>
                </c:pt>
                <c:pt idx="356">
                  <c:v>0.834733893557423</c:v>
                </c:pt>
                <c:pt idx="357">
                  <c:v>0.83519553072625696</c:v>
                </c:pt>
                <c:pt idx="358">
                  <c:v>0.83565459610027859</c:v>
                </c:pt>
                <c:pt idx="359">
                  <c:v>0.83888888888888891</c:v>
                </c:pt>
                <c:pt idx="360">
                  <c:v>0.83933518005540164</c:v>
                </c:pt>
                <c:pt idx="361">
                  <c:v>0.83977900552486184</c:v>
                </c:pt>
                <c:pt idx="362">
                  <c:v>0.84297520661157022</c:v>
                </c:pt>
                <c:pt idx="363">
                  <c:v>0.84340659340659341</c:v>
                </c:pt>
                <c:pt idx="364">
                  <c:v>0.84109589041095889</c:v>
                </c:pt>
                <c:pt idx="365">
                  <c:v>0.84426229508196726</c:v>
                </c:pt>
                <c:pt idx="366">
                  <c:v>0.84468664850136244</c:v>
                </c:pt>
                <c:pt idx="367">
                  <c:v>0.84510869565217395</c:v>
                </c:pt>
                <c:pt idx="368">
                  <c:v>0.84552845528455289</c:v>
                </c:pt>
                <c:pt idx="369">
                  <c:v>0.84594594594594597</c:v>
                </c:pt>
                <c:pt idx="370">
                  <c:v>0.84636118598382748</c:v>
                </c:pt>
                <c:pt idx="371">
                  <c:v>0.84408602150537637</c:v>
                </c:pt>
                <c:pt idx="372">
                  <c:v>0.84450402144772119</c:v>
                </c:pt>
                <c:pt idx="373">
                  <c:v>0.84491978609625673</c:v>
                </c:pt>
                <c:pt idx="374">
                  <c:v>0.84533333333333338</c:v>
                </c:pt>
                <c:pt idx="375">
                  <c:v>0.84308510638297873</c:v>
                </c:pt>
                <c:pt idx="376">
                  <c:v>0.843501326259947</c:v>
                </c:pt>
                <c:pt idx="377">
                  <c:v>0.84126984126984128</c:v>
                </c:pt>
                <c:pt idx="378">
                  <c:v>0.83905013192612132</c:v>
                </c:pt>
                <c:pt idx="379">
                  <c:v>0.83684210526315794</c:v>
                </c:pt>
                <c:pt idx="380">
                  <c:v>0.83727034120734911</c:v>
                </c:pt>
                <c:pt idx="381">
                  <c:v>0.83769633507853403</c:v>
                </c:pt>
                <c:pt idx="382">
                  <c:v>0.835509138381201</c:v>
                </c:pt>
                <c:pt idx="383">
                  <c:v>0.83854166666666663</c:v>
                </c:pt>
                <c:pt idx="384">
                  <c:v>0.83896103896103891</c:v>
                </c:pt>
                <c:pt idx="385">
                  <c:v>0.84196891191709844</c:v>
                </c:pt>
                <c:pt idx="386">
                  <c:v>0.84237726098191212</c:v>
                </c:pt>
                <c:pt idx="387">
                  <c:v>0.84278350515463918</c:v>
                </c:pt>
                <c:pt idx="388">
                  <c:v>0.84061696658097684</c:v>
                </c:pt>
                <c:pt idx="389">
                  <c:v>0.84102564102564104</c:v>
                </c:pt>
                <c:pt idx="390">
                  <c:v>0.84143222506393867</c:v>
                </c:pt>
                <c:pt idx="391">
                  <c:v>0.84183673469387754</c:v>
                </c:pt>
                <c:pt idx="392">
                  <c:v>0.84223918575063617</c:v>
                </c:pt>
                <c:pt idx="393">
                  <c:v>0.84263959390862941</c:v>
                </c:pt>
                <c:pt idx="394">
                  <c:v>0.84303797468354436</c:v>
                </c:pt>
                <c:pt idx="395">
                  <c:v>0.84090909090909094</c:v>
                </c:pt>
                <c:pt idx="396">
                  <c:v>0.84130982367758189</c:v>
                </c:pt>
                <c:pt idx="397">
                  <c:v>0.84422110552763818</c:v>
                </c:pt>
                <c:pt idx="398">
                  <c:v>0.84210526315789469</c:v>
                </c:pt>
                <c:pt idx="399">
                  <c:v>0.84499999999999997</c:v>
                </c:pt>
                <c:pt idx="400">
                  <c:v>0.84538653366583538</c:v>
                </c:pt>
                <c:pt idx="401">
                  <c:v>0.845771144278607</c:v>
                </c:pt>
                <c:pt idx="402">
                  <c:v>0.84615384615384615</c:v>
                </c:pt>
                <c:pt idx="403">
                  <c:v>0.84653465346534651</c:v>
                </c:pt>
                <c:pt idx="404">
                  <c:v>0.84691358024691354</c:v>
                </c:pt>
                <c:pt idx="405">
                  <c:v>0.84729064039408863</c:v>
                </c:pt>
                <c:pt idx="406">
                  <c:v>0.84520884520884521</c:v>
                </c:pt>
                <c:pt idx="407">
                  <c:v>0.84803921568627449</c:v>
                </c:pt>
                <c:pt idx="408">
                  <c:v>0.84841075794621024</c:v>
                </c:pt>
                <c:pt idx="409">
                  <c:v>0.84878048780487803</c:v>
                </c:pt>
                <c:pt idx="410">
                  <c:v>0.84914841849148415</c:v>
                </c:pt>
                <c:pt idx="411">
                  <c:v>0.84708737864077666</c:v>
                </c:pt>
                <c:pt idx="412">
                  <c:v>0.84745762711864403</c:v>
                </c:pt>
                <c:pt idx="413">
                  <c:v>0.84782608695652173</c:v>
                </c:pt>
                <c:pt idx="414">
                  <c:v>0.84819277108433733</c:v>
                </c:pt>
                <c:pt idx="415">
                  <c:v>0.84855769230769229</c:v>
                </c:pt>
                <c:pt idx="416">
                  <c:v>0.84892086330935257</c:v>
                </c:pt>
                <c:pt idx="417">
                  <c:v>0.84688995215311003</c:v>
                </c:pt>
                <c:pt idx="418">
                  <c:v>0.847255369928401</c:v>
                </c:pt>
                <c:pt idx="419">
                  <c:v>0.84761904761904761</c:v>
                </c:pt>
                <c:pt idx="420">
                  <c:v>0.84798099762470314</c:v>
                </c:pt>
                <c:pt idx="421">
                  <c:v>0.84834123222748814</c:v>
                </c:pt>
                <c:pt idx="422">
                  <c:v>0.85106382978723405</c:v>
                </c:pt>
                <c:pt idx="423">
                  <c:v>0.84905660377358494</c:v>
                </c:pt>
                <c:pt idx="424">
                  <c:v>0.84705882352941175</c:v>
                </c:pt>
                <c:pt idx="425">
                  <c:v>0.84507042253521125</c:v>
                </c:pt>
                <c:pt idx="426">
                  <c:v>0.84309133489461363</c:v>
                </c:pt>
                <c:pt idx="427">
                  <c:v>0.84112149532710279</c:v>
                </c:pt>
                <c:pt idx="428">
                  <c:v>0.84149184149184153</c:v>
                </c:pt>
                <c:pt idx="429">
                  <c:v>0.8418604651162791</c:v>
                </c:pt>
                <c:pt idx="430">
                  <c:v>0.84222737819025517</c:v>
                </c:pt>
                <c:pt idx="431">
                  <c:v>0.84259259259259256</c:v>
                </c:pt>
                <c:pt idx="432">
                  <c:v>0.84295612009237875</c:v>
                </c:pt>
                <c:pt idx="433">
                  <c:v>0.84101382488479259</c:v>
                </c:pt>
                <c:pt idx="434">
                  <c:v>0.8413793103448276</c:v>
                </c:pt>
                <c:pt idx="435">
                  <c:v>0.84174311926605505</c:v>
                </c:pt>
                <c:pt idx="436">
                  <c:v>0.84210526315789469</c:v>
                </c:pt>
                <c:pt idx="437">
                  <c:v>0.84474885844748859</c:v>
                </c:pt>
                <c:pt idx="438">
                  <c:v>0.84282460136674264</c:v>
                </c:pt>
                <c:pt idx="439">
                  <c:v>0.84545454545454546</c:v>
                </c:pt>
                <c:pt idx="440">
                  <c:v>0.84353741496598644</c:v>
                </c:pt>
                <c:pt idx="441">
                  <c:v>0.84162895927601811</c:v>
                </c:pt>
                <c:pt idx="442">
                  <c:v>0.84198645598194133</c:v>
                </c:pt>
                <c:pt idx="443">
                  <c:v>0.84009009009009006</c:v>
                </c:pt>
                <c:pt idx="444">
                  <c:v>0.83820224719101122</c:v>
                </c:pt>
                <c:pt idx="445">
                  <c:v>0.83856502242152464</c:v>
                </c:pt>
                <c:pt idx="446">
                  <c:v>0.84116331096196872</c:v>
                </c:pt>
                <c:pt idx="447">
                  <c:v>0.8415178571428571</c:v>
                </c:pt>
                <c:pt idx="448">
                  <c:v>0.84187082405345215</c:v>
                </c:pt>
                <c:pt idx="449">
                  <c:v>0.84222222222222221</c:v>
                </c:pt>
                <c:pt idx="450">
                  <c:v>0.84035476718403546</c:v>
                </c:pt>
                <c:pt idx="451">
                  <c:v>0.83849557522123896</c:v>
                </c:pt>
                <c:pt idx="452">
                  <c:v>0.83664459161147908</c:v>
                </c:pt>
                <c:pt idx="453">
                  <c:v>0.83480176211453749</c:v>
                </c:pt>
                <c:pt idx="454">
                  <c:v>0.8351648351648352</c:v>
                </c:pt>
                <c:pt idx="455">
                  <c:v>0.83552631578947367</c:v>
                </c:pt>
                <c:pt idx="456">
                  <c:v>0.83588621444201316</c:v>
                </c:pt>
                <c:pt idx="457">
                  <c:v>0.83624454148471616</c:v>
                </c:pt>
                <c:pt idx="458">
                  <c:v>0.83442265795206971</c:v>
                </c:pt>
                <c:pt idx="459">
                  <c:v>0.83695652173913049</c:v>
                </c:pt>
                <c:pt idx="460">
                  <c:v>0.83947939262472882</c:v>
                </c:pt>
                <c:pt idx="461">
                  <c:v>0.83982683982683981</c:v>
                </c:pt>
                <c:pt idx="462">
                  <c:v>0.84017278617710578</c:v>
                </c:pt>
                <c:pt idx="463">
                  <c:v>0.84051724137931039</c:v>
                </c:pt>
                <c:pt idx="464">
                  <c:v>0.84301075268817205</c:v>
                </c:pt>
                <c:pt idx="465">
                  <c:v>0.84549356223175964</c:v>
                </c:pt>
                <c:pt idx="466">
                  <c:v>0.84582441113490359</c:v>
                </c:pt>
                <c:pt idx="467">
                  <c:v>0.84615384615384615</c:v>
                </c:pt>
                <c:pt idx="468">
                  <c:v>0.84648187633262262</c:v>
                </c:pt>
                <c:pt idx="469">
                  <c:v>0.84680851063829787</c:v>
                </c:pt>
                <c:pt idx="470">
                  <c:v>0.84925690021231426</c:v>
                </c:pt>
                <c:pt idx="471">
                  <c:v>0.84745762711864403</c:v>
                </c:pt>
                <c:pt idx="472">
                  <c:v>0.84566596194503174</c:v>
                </c:pt>
                <c:pt idx="473">
                  <c:v>0.84599156118143459</c:v>
                </c:pt>
                <c:pt idx="474">
                  <c:v>0.84421052631578952</c:v>
                </c:pt>
                <c:pt idx="475">
                  <c:v>0.84243697478991597</c:v>
                </c:pt>
                <c:pt idx="476">
                  <c:v>0.84276729559748431</c:v>
                </c:pt>
                <c:pt idx="477">
                  <c:v>0.84309623430962344</c:v>
                </c:pt>
                <c:pt idx="478">
                  <c:v>0.8434237995824635</c:v>
                </c:pt>
                <c:pt idx="479">
                  <c:v>0.84583333333333333</c:v>
                </c:pt>
                <c:pt idx="480">
                  <c:v>0.84615384615384615</c:v>
                </c:pt>
                <c:pt idx="481">
                  <c:v>0.84647302904564314</c:v>
                </c:pt>
                <c:pt idx="482">
                  <c:v>0.84679089026915111</c:v>
                </c:pt>
                <c:pt idx="483">
                  <c:v>0.84710743801652888</c:v>
                </c:pt>
                <c:pt idx="484">
                  <c:v>0.84742268041237112</c:v>
                </c:pt>
                <c:pt idx="485">
                  <c:v>0.84567901234567899</c:v>
                </c:pt>
                <c:pt idx="486">
                  <c:v>0.8459958932238193</c:v>
                </c:pt>
                <c:pt idx="487">
                  <c:v>0.84426229508196726</c:v>
                </c:pt>
                <c:pt idx="488">
                  <c:v>0.84458077709611457</c:v>
                </c:pt>
                <c:pt idx="489">
                  <c:v>0.8448979591836735</c:v>
                </c:pt>
                <c:pt idx="490">
                  <c:v>0.84317718940936859</c:v>
                </c:pt>
                <c:pt idx="491">
                  <c:v>0.84146341463414631</c:v>
                </c:pt>
                <c:pt idx="492">
                  <c:v>0.8417849898580122</c:v>
                </c:pt>
                <c:pt idx="493">
                  <c:v>0.84210526315789469</c:v>
                </c:pt>
                <c:pt idx="494">
                  <c:v>0.84242424242424241</c:v>
                </c:pt>
                <c:pt idx="495">
                  <c:v>0.842741935483871</c:v>
                </c:pt>
                <c:pt idx="496">
                  <c:v>0.84104627766599593</c:v>
                </c:pt>
                <c:pt idx="497">
                  <c:v>0.8393574297188755</c:v>
                </c:pt>
                <c:pt idx="498">
                  <c:v>0.83767535070140275</c:v>
                </c:pt>
                <c:pt idx="499">
                  <c:v>0.84</c:v>
                </c:pt>
                <c:pt idx="500">
                  <c:v>0.83832335329341312</c:v>
                </c:pt>
                <c:pt idx="501">
                  <c:v>0.83864541832669326</c:v>
                </c:pt>
                <c:pt idx="502">
                  <c:v>0.84095427435387671</c:v>
                </c:pt>
                <c:pt idx="503">
                  <c:v>0.8392857142857143</c:v>
                </c:pt>
                <c:pt idx="504">
                  <c:v>0.83960396039603957</c:v>
                </c:pt>
                <c:pt idx="505">
                  <c:v>0.83992094861660083</c:v>
                </c:pt>
                <c:pt idx="506">
                  <c:v>0.84023668639053251</c:v>
                </c:pt>
                <c:pt idx="507">
                  <c:v>0.84251968503937003</c:v>
                </c:pt>
                <c:pt idx="508">
                  <c:v>0.84479371316306484</c:v>
                </c:pt>
                <c:pt idx="509">
                  <c:v>0.84313725490196079</c:v>
                </c:pt>
                <c:pt idx="510">
                  <c:v>0.84540117416829741</c:v>
                </c:pt>
                <c:pt idx="511">
                  <c:v>0.84375</c:v>
                </c:pt>
                <c:pt idx="512">
                  <c:v>0.84405458089668617</c:v>
                </c:pt>
                <c:pt idx="513">
                  <c:v>0.8443579766536965</c:v>
                </c:pt>
                <c:pt idx="514">
                  <c:v>0.84466019417475724</c:v>
                </c:pt>
                <c:pt idx="515">
                  <c:v>0.84496124031007747</c:v>
                </c:pt>
                <c:pt idx="516">
                  <c:v>0.84526112185686653</c:v>
                </c:pt>
                <c:pt idx="517">
                  <c:v>0.84555984555984554</c:v>
                </c:pt>
                <c:pt idx="518">
                  <c:v>0.84585741811175341</c:v>
                </c:pt>
                <c:pt idx="519">
                  <c:v>0.84807692307692306</c:v>
                </c:pt>
                <c:pt idx="520">
                  <c:v>0.84644913627639151</c:v>
                </c:pt>
                <c:pt idx="521">
                  <c:v>0.84674329501915713</c:v>
                </c:pt>
                <c:pt idx="522">
                  <c:v>0.84703632887189295</c:v>
                </c:pt>
                <c:pt idx="523">
                  <c:v>0.8492366412213741</c:v>
                </c:pt>
                <c:pt idx="524">
                  <c:v>0.84952380952380957</c:v>
                </c:pt>
                <c:pt idx="525">
                  <c:v>0.84790874524714832</c:v>
                </c:pt>
                <c:pt idx="526">
                  <c:v>0.84819734345351039</c:v>
                </c:pt>
                <c:pt idx="527">
                  <c:v>0.84659090909090906</c:v>
                </c:pt>
                <c:pt idx="528">
                  <c:v>0.84877126654064272</c:v>
                </c:pt>
                <c:pt idx="529">
                  <c:v>0.84905660377358494</c:v>
                </c:pt>
                <c:pt idx="530">
                  <c:v>0.84934086629001881</c:v>
                </c:pt>
                <c:pt idx="531">
                  <c:v>0.84962406015037595</c:v>
                </c:pt>
                <c:pt idx="532">
                  <c:v>0.84990619136960599</c:v>
                </c:pt>
                <c:pt idx="533">
                  <c:v>0.848314606741573</c:v>
                </c:pt>
                <c:pt idx="534">
                  <c:v>0.84859813084112146</c:v>
                </c:pt>
                <c:pt idx="535">
                  <c:v>0.84701492537313428</c:v>
                </c:pt>
                <c:pt idx="536">
                  <c:v>0.84729981378026076</c:v>
                </c:pt>
                <c:pt idx="537">
                  <c:v>0.84758364312267653</c:v>
                </c:pt>
                <c:pt idx="538">
                  <c:v>0.84972170686456405</c:v>
                </c:pt>
                <c:pt idx="539">
                  <c:v>0.8481481481481481</c:v>
                </c:pt>
                <c:pt idx="540">
                  <c:v>0.84842883548983361</c:v>
                </c:pt>
                <c:pt idx="541">
                  <c:v>0.84686346863468631</c:v>
                </c:pt>
                <c:pt idx="542">
                  <c:v>0.84714548802946588</c:v>
                </c:pt>
                <c:pt idx="543">
                  <c:v>0.84742647058823528</c:v>
                </c:pt>
                <c:pt idx="544">
                  <c:v>0.84954128440366972</c:v>
                </c:pt>
                <c:pt idx="545">
                  <c:v>0.84798534798534797</c:v>
                </c:pt>
                <c:pt idx="546">
                  <c:v>0.84643510054844606</c:v>
                </c:pt>
                <c:pt idx="547">
                  <c:v>0.84671532846715325</c:v>
                </c:pt>
                <c:pt idx="548">
                  <c:v>0.84699453551912574</c:v>
                </c:pt>
                <c:pt idx="549">
                  <c:v>0.84727272727272729</c:v>
                </c:pt>
                <c:pt idx="550">
                  <c:v>0.84573502722323046</c:v>
                </c:pt>
                <c:pt idx="551">
                  <c:v>0.84601449275362317</c:v>
                </c:pt>
                <c:pt idx="552">
                  <c:v>0.84629294755877038</c:v>
                </c:pt>
                <c:pt idx="553">
                  <c:v>0.8465703971119134</c:v>
                </c:pt>
                <c:pt idx="554">
                  <c:v>0.84684684684684686</c:v>
                </c:pt>
                <c:pt idx="555">
                  <c:v>0.84532374100719421</c:v>
                </c:pt>
                <c:pt idx="556">
                  <c:v>0.84560143626570916</c:v>
                </c:pt>
                <c:pt idx="557">
                  <c:v>0.8476702508960573</c:v>
                </c:pt>
                <c:pt idx="558">
                  <c:v>0.84794275491949911</c:v>
                </c:pt>
                <c:pt idx="559">
                  <c:v>0.8482142857142857</c:v>
                </c:pt>
                <c:pt idx="560">
                  <c:v>0.85026737967914434</c:v>
                </c:pt>
                <c:pt idx="561">
                  <c:v>0.85053380782918153</c:v>
                </c:pt>
                <c:pt idx="562">
                  <c:v>0.85079928952042627</c:v>
                </c:pt>
                <c:pt idx="563">
                  <c:v>0.85106382978723405</c:v>
                </c:pt>
                <c:pt idx="564">
                  <c:v>0.84955752212389379</c:v>
                </c:pt>
                <c:pt idx="565">
                  <c:v>0.84982332155477036</c:v>
                </c:pt>
                <c:pt idx="566">
                  <c:v>0.85008818342151671</c:v>
                </c:pt>
                <c:pt idx="567">
                  <c:v>0.84859154929577463</c:v>
                </c:pt>
                <c:pt idx="568">
                  <c:v>0.84885764499121263</c:v>
                </c:pt>
                <c:pt idx="569">
                  <c:v>0.85087719298245612</c:v>
                </c:pt>
                <c:pt idx="570">
                  <c:v>0.85113835376532399</c:v>
                </c:pt>
                <c:pt idx="571">
                  <c:v>0.85139860139860135</c:v>
                </c:pt>
                <c:pt idx="572">
                  <c:v>0.85165794066317624</c:v>
                </c:pt>
                <c:pt idx="573">
                  <c:v>0.8519163763066202</c:v>
                </c:pt>
                <c:pt idx="574">
                  <c:v>0.85043478260869565</c:v>
                </c:pt>
                <c:pt idx="575">
                  <c:v>0.85069444444444442</c:v>
                </c:pt>
                <c:pt idx="576">
                  <c:v>0.84922010398613523</c:v>
                </c:pt>
                <c:pt idx="577">
                  <c:v>0.85121107266435991</c:v>
                </c:pt>
                <c:pt idx="578">
                  <c:v>0.84974093264248707</c:v>
                </c:pt>
                <c:pt idx="579">
                  <c:v>0.84827586206896555</c:v>
                </c:pt>
                <c:pt idx="580">
                  <c:v>0.846815834767642</c:v>
                </c:pt>
                <c:pt idx="581">
                  <c:v>0.84707903780068727</c:v>
                </c:pt>
                <c:pt idx="582">
                  <c:v>0.84905660377358494</c:v>
                </c:pt>
                <c:pt idx="583">
                  <c:v>0.84931506849315064</c:v>
                </c:pt>
                <c:pt idx="584">
                  <c:v>0.84957264957264955</c:v>
                </c:pt>
                <c:pt idx="585">
                  <c:v>0.84812286689419791</c:v>
                </c:pt>
                <c:pt idx="586">
                  <c:v>0.848381601362862</c:v>
                </c:pt>
                <c:pt idx="587">
                  <c:v>0.84863945578231292</c:v>
                </c:pt>
                <c:pt idx="588">
                  <c:v>0.85059422750424452</c:v>
                </c:pt>
                <c:pt idx="589">
                  <c:v>0.85084745762711866</c:v>
                </c:pt>
                <c:pt idx="590">
                  <c:v>0.8510998307952623</c:v>
                </c:pt>
                <c:pt idx="591">
                  <c:v>0.85135135135135132</c:v>
                </c:pt>
                <c:pt idx="592">
                  <c:v>0.8499156829679595</c:v>
                </c:pt>
                <c:pt idx="593">
                  <c:v>0.85016835016835013</c:v>
                </c:pt>
                <c:pt idx="594">
                  <c:v>0.85042016806722687</c:v>
                </c:pt>
                <c:pt idx="595">
                  <c:v>0.8523489932885906</c:v>
                </c:pt>
                <c:pt idx="596">
                  <c:v>0.85259631490787269</c:v>
                </c:pt>
                <c:pt idx="597">
                  <c:v>0.8511705685618729</c:v>
                </c:pt>
                <c:pt idx="598">
                  <c:v>0.85141903171953259</c:v>
                </c:pt>
                <c:pt idx="599">
                  <c:v>0.85</c:v>
                </c:pt>
                <c:pt idx="600">
                  <c:v>0.85024958402662232</c:v>
                </c:pt>
                <c:pt idx="601">
                  <c:v>0.85049833887043191</c:v>
                </c:pt>
                <c:pt idx="602">
                  <c:v>0.85074626865671643</c:v>
                </c:pt>
                <c:pt idx="603">
                  <c:v>0.85099337748344372</c:v>
                </c:pt>
                <c:pt idx="604">
                  <c:v>0.85123966942148765</c:v>
                </c:pt>
                <c:pt idx="605">
                  <c:v>0.84983498349834985</c:v>
                </c:pt>
                <c:pt idx="606">
                  <c:v>0.84843492586490943</c:v>
                </c:pt>
                <c:pt idx="607">
                  <c:v>0.84868421052631582</c:v>
                </c:pt>
                <c:pt idx="608">
                  <c:v>0.84729064039408863</c:v>
                </c:pt>
                <c:pt idx="609">
                  <c:v>0.84754098360655739</c:v>
                </c:pt>
                <c:pt idx="610">
                  <c:v>0.84779050736497541</c:v>
                </c:pt>
                <c:pt idx="611">
                  <c:v>0.84803921568627449</c:v>
                </c:pt>
                <c:pt idx="612">
                  <c:v>0.84665579119086465</c:v>
                </c:pt>
                <c:pt idx="613">
                  <c:v>0.84690553745928343</c:v>
                </c:pt>
                <c:pt idx="614">
                  <c:v>0.84715447154471546</c:v>
                </c:pt>
                <c:pt idx="615">
                  <c:v>0.84577922077922074</c:v>
                </c:pt>
                <c:pt idx="616">
                  <c:v>0.84440842787682335</c:v>
                </c:pt>
                <c:pt idx="617">
                  <c:v>0.84304207119741104</c:v>
                </c:pt>
                <c:pt idx="618">
                  <c:v>0.84329563812600972</c:v>
                </c:pt>
                <c:pt idx="619">
                  <c:v>0.84354838709677415</c:v>
                </c:pt>
                <c:pt idx="620">
                  <c:v>0.84219001610305955</c:v>
                </c:pt>
                <c:pt idx="621">
                  <c:v>0.842443729903537</c:v>
                </c:pt>
                <c:pt idx="622">
                  <c:v>0.84269662921348309</c:v>
                </c:pt>
                <c:pt idx="623">
                  <c:v>0.84294871794871795</c:v>
                </c:pt>
                <c:pt idx="624">
                  <c:v>0.84319999999999995</c:v>
                </c:pt>
                <c:pt idx="625">
                  <c:v>0.84504792332268375</c:v>
                </c:pt>
                <c:pt idx="626">
                  <c:v>0.84688995215311003</c:v>
                </c:pt>
                <c:pt idx="627">
                  <c:v>0.84554140127388533</c:v>
                </c:pt>
                <c:pt idx="628">
                  <c:v>0.84419713831478538</c:v>
                </c:pt>
                <c:pt idx="629">
                  <c:v>0.84285714285714286</c:v>
                </c:pt>
                <c:pt idx="630">
                  <c:v>0.84152139461172737</c:v>
                </c:pt>
                <c:pt idx="631">
                  <c:v>0.84018987341772156</c:v>
                </c:pt>
                <c:pt idx="632">
                  <c:v>0.84044233807266988</c:v>
                </c:pt>
                <c:pt idx="633">
                  <c:v>0.84069400630914826</c:v>
                </c:pt>
                <c:pt idx="634">
                  <c:v>0.84251968503937003</c:v>
                </c:pt>
                <c:pt idx="635">
                  <c:v>0.84276729559748431</c:v>
                </c:pt>
                <c:pt idx="636">
                  <c:v>0.84301412872841441</c:v>
                </c:pt>
                <c:pt idx="637">
                  <c:v>0.84326018808777425</c:v>
                </c:pt>
                <c:pt idx="638">
                  <c:v>0.84350547730829417</c:v>
                </c:pt>
                <c:pt idx="639">
                  <c:v>0.84375</c:v>
                </c:pt>
                <c:pt idx="640">
                  <c:v>0.8455538221528861</c:v>
                </c:pt>
                <c:pt idx="641">
                  <c:v>0.84423676012461057</c:v>
                </c:pt>
                <c:pt idx="642">
                  <c:v>0.84447900466562986</c:v>
                </c:pt>
                <c:pt idx="643">
                  <c:v>0.84472049689440998</c:v>
                </c:pt>
                <c:pt idx="644">
                  <c:v>0.84496124031007747</c:v>
                </c:pt>
                <c:pt idx="645">
                  <c:v>0.84365325077399378</c:v>
                </c:pt>
                <c:pt idx="646">
                  <c:v>0.84389489953632146</c:v>
                </c:pt>
                <c:pt idx="647">
                  <c:v>0.84259259259259256</c:v>
                </c:pt>
                <c:pt idx="648">
                  <c:v>0.84283513097072416</c:v>
                </c:pt>
                <c:pt idx="649">
                  <c:v>0.84153846153846157</c:v>
                </c:pt>
                <c:pt idx="650">
                  <c:v>0.84331797235023043</c:v>
                </c:pt>
                <c:pt idx="651">
                  <c:v>0.84355828220858897</c:v>
                </c:pt>
                <c:pt idx="652">
                  <c:v>0.84379785604900459</c:v>
                </c:pt>
                <c:pt idx="653">
                  <c:v>0.84250764525993882</c:v>
                </c:pt>
                <c:pt idx="654">
                  <c:v>0.84122137404580155</c:v>
                </c:pt>
                <c:pt idx="655">
                  <c:v>0.84298780487804881</c:v>
                </c:pt>
                <c:pt idx="656">
                  <c:v>0.84474885844748859</c:v>
                </c:pt>
                <c:pt idx="657">
                  <c:v>0.84346504559270519</c:v>
                </c:pt>
                <c:pt idx="658">
                  <c:v>0.8437025796661608</c:v>
                </c:pt>
                <c:pt idx="659">
                  <c:v>0.84393939393939399</c:v>
                </c:pt>
                <c:pt idx="660">
                  <c:v>0.84417549167927386</c:v>
                </c:pt>
                <c:pt idx="661">
                  <c:v>0.8429003021148036</c:v>
                </c:pt>
                <c:pt idx="662">
                  <c:v>0.84162895927601811</c:v>
                </c:pt>
                <c:pt idx="663">
                  <c:v>0.8418674698795181</c:v>
                </c:pt>
                <c:pt idx="664">
                  <c:v>0.84210526315789469</c:v>
                </c:pt>
                <c:pt idx="665">
                  <c:v>0.84234234234234229</c:v>
                </c:pt>
                <c:pt idx="666">
                  <c:v>0.84257871064467771</c:v>
                </c:pt>
                <c:pt idx="667">
                  <c:v>0.84281437125748504</c:v>
                </c:pt>
                <c:pt idx="668">
                  <c:v>0.8415545590433483</c:v>
                </c:pt>
                <c:pt idx="669">
                  <c:v>0.84179104477611943</c:v>
                </c:pt>
                <c:pt idx="670">
                  <c:v>0.84053651266766016</c:v>
                </c:pt>
                <c:pt idx="671">
                  <c:v>0.84226190476190477</c:v>
                </c:pt>
                <c:pt idx="672">
                  <c:v>0.8424962852897474</c:v>
                </c:pt>
                <c:pt idx="673">
                  <c:v>0.84421364985163205</c:v>
                </c:pt>
                <c:pt idx="674">
                  <c:v>0.84444444444444444</c:v>
                </c:pt>
                <c:pt idx="675">
                  <c:v>0.84615384615384615</c:v>
                </c:pt>
                <c:pt idx="676">
                  <c:v>0.84638109305760711</c:v>
                </c:pt>
                <c:pt idx="677">
                  <c:v>0.84660766961651912</c:v>
                </c:pt>
                <c:pt idx="678">
                  <c:v>0.84683357879234167</c:v>
                </c:pt>
                <c:pt idx="679">
                  <c:v>0.84705882352941175</c:v>
                </c:pt>
                <c:pt idx="680">
                  <c:v>0.84728340675477243</c:v>
                </c:pt>
                <c:pt idx="681">
                  <c:v>0.8460410557184751</c:v>
                </c:pt>
                <c:pt idx="682">
                  <c:v>0.84626647144948752</c:v>
                </c:pt>
                <c:pt idx="683">
                  <c:v>0.84502923976608191</c:v>
                </c:pt>
                <c:pt idx="684">
                  <c:v>0.84671532846715325</c:v>
                </c:pt>
                <c:pt idx="685">
                  <c:v>0.84548104956268222</c:v>
                </c:pt>
                <c:pt idx="686">
                  <c:v>0.84570596797671038</c:v>
                </c:pt>
                <c:pt idx="687">
                  <c:v>0.84447674418604646</c:v>
                </c:pt>
                <c:pt idx="688">
                  <c:v>0.84325108853410735</c:v>
                </c:pt>
                <c:pt idx="689">
                  <c:v>0.84347826086956523</c:v>
                </c:pt>
                <c:pt idx="690">
                  <c:v>0.84225759768451525</c:v>
                </c:pt>
                <c:pt idx="691">
                  <c:v>0.84248554913294793</c:v>
                </c:pt>
                <c:pt idx="692">
                  <c:v>0.84271284271284275</c:v>
                </c:pt>
                <c:pt idx="693">
                  <c:v>0.84293948126801155</c:v>
                </c:pt>
                <c:pt idx="694">
                  <c:v>0.84172661870503596</c:v>
                </c:pt>
                <c:pt idx="695">
                  <c:v>0.84051724137931039</c:v>
                </c:pt>
                <c:pt idx="696">
                  <c:v>0.83931133428981353</c:v>
                </c:pt>
                <c:pt idx="697">
                  <c:v>0.83954154727793695</c:v>
                </c:pt>
                <c:pt idx="698">
                  <c:v>0.84120171673819744</c:v>
                </c:pt>
                <c:pt idx="699">
                  <c:v>0.84</c:v>
                </c:pt>
                <c:pt idx="700">
                  <c:v>0.84022824536376606</c:v>
                </c:pt>
                <c:pt idx="701">
                  <c:v>0.83903133903133909</c:v>
                </c:pt>
                <c:pt idx="702">
                  <c:v>0.83926031294452352</c:v>
                </c:pt>
                <c:pt idx="703">
                  <c:v>0.83948863636363635</c:v>
                </c:pt>
                <c:pt idx="704">
                  <c:v>0.83971631205673758</c:v>
                </c:pt>
                <c:pt idx="705">
                  <c:v>0.83994334277620397</c:v>
                </c:pt>
                <c:pt idx="706">
                  <c:v>0.8401697312588402</c:v>
                </c:pt>
                <c:pt idx="707">
                  <c:v>0.83898305084745761</c:v>
                </c:pt>
                <c:pt idx="708">
                  <c:v>0.83779971791255292</c:v>
                </c:pt>
                <c:pt idx="709">
                  <c:v>0.8380281690140845</c:v>
                </c:pt>
                <c:pt idx="710">
                  <c:v>0.83966244725738393</c:v>
                </c:pt>
                <c:pt idx="711">
                  <c:v>0.8398876404494382</c:v>
                </c:pt>
                <c:pt idx="712">
                  <c:v>0.84151472650771386</c:v>
                </c:pt>
                <c:pt idx="713">
                  <c:v>0.84173669467787116</c:v>
                </c:pt>
                <c:pt idx="714">
                  <c:v>0.84195804195804191</c:v>
                </c:pt>
                <c:pt idx="715">
                  <c:v>0.84078212290502796</c:v>
                </c:pt>
                <c:pt idx="716">
                  <c:v>0.84100418410041844</c:v>
                </c:pt>
                <c:pt idx="717">
                  <c:v>0.84261838440111425</c:v>
                </c:pt>
                <c:pt idx="718">
                  <c:v>0.84144645340751045</c:v>
                </c:pt>
                <c:pt idx="719">
                  <c:v>0.84166666666666667</c:v>
                </c:pt>
                <c:pt idx="720">
                  <c:v>0.84188626907073505</c:v>
                </c:pt>
                <c:pt idx="721">
                  <c:v>0.84210526315789469</c:v>
                </c:pt>
                <c:pt idx="722">
                  <c:v>0.84232365145228216</c:v>
                </c:pt>
                <c:pt idx="723">
                  <c:v>0.84254143646408841</c:v>
                </c:pt>
                <c:pt idx="724">
                  <c:v>0.84413793103448276</c:v>
                </c:pt>
                <c:pt idx="725">
                  <c:v>0.84435261707988984</c:v>
                </c:pt>
                <c:pt idx="726">
                  <c:v>0.84456671251719395</c:v>
                </c:pt>
                <c:pt idx="727">
                  <c:v>0.84478021978021978</c:v>
                </c:pt>
                <c:pt idx="728">
                  <c:v>0.84499314128943759</c:v>
                </c:pt>
                <c:pt idx="729">
                  <c:v>0.84383561643835614</c:v>
                </c:pt>
                <c:pt idx="730">
                  <c:v>0.84404924760601918</c:v>
                </c:pt>
                <c:pt idx="731">
                  <c:v>0.84426229508196726</c:v>
                </c:pt>
                <c:pt idx="732">
                  <c:v>0.84311050477489768</c:v>
                </c:pt>
                <c:pt idx="733">
                  <c:v>0.84196185286103542</c:v>
                </c:pt>
                <c:pt idx="734">
                  <c:v>0.84353741496598644</c:v>
                </c:pt>
                <c:pt idx="735">
                  <c:v>0.84510869565217395</c:v>
                </c:pt>
                <c:pt idx="736">
                  <c:v>0.84667571234735417</c:v>
                </c:pt>
                <c:pt idx="737">
                  <c:v>0.84688346883468835</c:v>
                </c:pt>
                <c:pt idx="738">
                  <c:v>0.84844384303112319</c:v>
                </c:pt>
                <c:pt idx="739">
                  <c:v>0.8472972972972973</c:v>
                </c:pt>
                <c:pt idx="740">
                  <c:v>0.8475033738191633</c:v>
                </c:pt>
                <c:pt idx="741">
                  <c:v>0.84636118598382748</c:v>
                </c:pt>
                <c:pt idx="742">
                  <c:v>0.8465679676985195</c:v>
                </c:pt>
                <c:pt idx="743">
                  <c:v>0.84677419354838712</c:v>
                </c:pt>
                <c:pt idx="744">
                  <c:v>0.84563758389261745</c:v>
                </c:pt>
                <c:pt idx="745">
                  <c:v>0.84450402144772119</c:v>
                </c:pt>
                <c:pt idx="746">
                  <c:v>0.84605087014725566</c:v>
                </c:pt>
                <c:pt idx="747">
                  <c:v>0.84759358288770048</c:v>
                </c:pt>
                <c:pt idx="748">
                  <c:v>0.84646194926568763</c:v>
                </c:pt>
                <c:pt idx="749">
                  <c:v>0.84666666666666668</c:v>
                </c:pt>
                <c:pt idx="750">
                  <c:v>0.84687083888149139</c:v>
                </c:pt>
                <c:pt idx="751">
                  <c:v>0.84707446808510634</c:v>
                </c:pt>
                <c:pt idx="752">
                  <c:v>0.84727755644090308</c:v>
                </c:pt>
                <c:pt idx="753">
                  <c:v>0.84615384615384615</c:v>
                </c:pt>
                <c:pt idx="754">
                  <c:v>0.84635761589403968</c:v>
                </c:pt>
                <c:pt idx="755">
                  <c:v>0.84656084656084651</c:v>
                </c:pt>
                <c:pt idx="756">
                  <c:v>0.84808454425363278</c:v>
                </c:pt>
                <c:pt idx="757">
                  <c:v>0.84828496042216361</c:v>
                </c:pt>
                <c:pt idx="758">
                  <c:v>0.84848484848484851</c:v>
                </c:pt>
                <c:pt idx="759">
                  <c:v>0.84868421052631582</c:v>
                </c:pt>
                <c:pt idx="760">
                  <c:v>0.84756898817345594</c:v>
                </c:pt>
                <c:pt idx="761">
                  <c:v>0.84776902887139105</c:v>
                </c:pt>
                <c:pt idx="762">
                  <c:v>0.84796854521625165</c:v>
                </c:pt>
                <c:pt idx="763">
                  <c:v>0.84685863874345546</c:v>
                </c:pt>
                <c:pt idx="764">
                  <c:v>0.84705882352941175</c:v>
                </c:pt>
                <c:pt idx="765">
                  <c:v>0.84595300261096606</c:v>
                </c:pt>
                <c:pt idx="766">
                  <c:v>0.84615384615384615</c:v>
                </c:pt>
                <c:pt idx="767">
                  <c:v>0.84505208333333337</c:v>
                </c:pt>
                <c:pt idx="768">
                  <c:v>0.84525357607282181</c:v>
                </c:pt>
                <c:pt idx="769">
                  <c:v>0.84545454545454546</c:v>
                </c:pt>
                <c:pt idx="770">
                  <c:v>0.84565499351491569</c:v>
                </c:pt>
                <c:pt idx="771">
                  <c:v>0.84585492227979275</c:v>
                </c:pt>
                <c:pt idx="772">
                  <c:v>0.84605433376455363</c:v>
                </c:pt>
                <c:pt idx="773">
                  <c:v>0.84625322997416019</c:v>
                </c:pt>
                <c:pt idx="774">
                  <c:v>0.84645161290322579</c:v>
                </c:pt>
                <c:pt idx="775">
                  <c:v>0.84664948453608246</c:v>
                </c:pt>
                <c:pt idx="776">
                  <c:v>0.84684684684684686</c:v>
                </c:pt>
                <c:pt idx="777">
                  <c:v>0.84704370179948585</c:v>
                </c:pt>
                <c:pt idx="778">
                  <c:v>0.84724005134788194</c:v>
                </c:pt>
                <c:pt idx="779">
                  <c:v>0.84743589743589742</c:v>
                </c:pt>
                <c:pt idx="780">
                  <c:v>0.84635083226632524</c:v>
                </c:pt>
                <c:pt idx="781">
                  <c:v>0.84526854219948844</c:v>
                </c:pt>
                <c:pt idx="782">
                  <c:v>0.84546615581098339</c:v>
                </c:pt>
                <c:pt idx="783">
                  <c:v>0.84438775510204078</c:v>
                </c:pt>
                <c:pt idx="784">
                  <c:v>0.84331210191082806</c:v>
                </c:pt>
                <c:pt idx="785">
                  <c:v>0.84351145038167941</c:v>
                </c:pt>
                <c:pt idx="786">
                  <c:v>0.84371029224904703</c:v>
                </c:pt>
                <c:pt idx="787">
                  <c:v>0.84263959390862941</c:v>
                </c:pt>
                <c:pt idx="788">
                  <c:v>0.84157160963244615</c:v>
                </c:pt>
                <c:pt idx="789">
                  <c:v>0.84050632911392409</c:v>
                </c:pt>
                <c:pt idx="790">
                  <c:v>0.84070796460176989</c:v>
                </c:pt>
                <c:pt idx="791">
                  <c:v>0.84090909090909094</c:v>
                </c:pt>
                <c:pt idx="792">
                  <c:v>0.83984867591424972</c:v>
                </c:pt>
                <c:pt idx="793">
                  <c:v>0.84005037783375314</c:v>
                </c:pt>
                <c:pt idx="794">
                  <c:v>0.84150943396226419</c:v>
                </c:pt>
                <c:pt idx="795">
                  <c:v>0.84170854271356788</c:v>
                </c:pt>
                <c:pt idx="796">
                  <c:v>0.84190715181932241</c:v>
                </c:pt>
                <c:pt idx="797">
                  <c:v>0.84210526315789469</c:v>
                </c:pt>
                <c:pt idx="798">
                  <c:v>0.84105131414267831</c:v>
                </c:pt>
                <c:pt idx="799">
                  <c:v>0.84</c:v>
                </c:pt>
                <c:pt idx="800">
                  <c:v>0.84019975031210992</c:v>
                </c:pt>
                <c:pt idx="801">
                  <c:v>0.84039900249376553</c:v>
                </c:pt>
                <c:pt idx="802">
                  <c:v>0.84059775840597761</c:v>
                </c:pt>
                <c:pt idx="803">
                  <c:v>0.84079601990049746</c:v>
                </c:pt>
                <c:pt idx="804">
                  <c:v>0.84099378881987574</c:v>
                </c:pt>
                <c:pt idx="805">
                  <c:v>0.83995037220843671</c:v>
                </c:pt>
                <c:pt idx="806">
                  <c:v>0.83890954151177199</c:v>
                </c:pt>
                <c:pt idx="807">
                  <c:v>0.83910891089108908</c:v>
                </c:pt>
                <c:pt idx="808">
                  <c:v>0.83930778739184175</c:v>
                </c:pt>
                <c:pt idx="809">
                  <c:v>0.83950617283950613</c:v>
                </c:pt>
                <c:pt idx="810">
                  <c:v>0.83970406905055484</c:v>
                </c:pt>
                <c:pt idx="811">
                  <c:v>0.83990147783251234</c:v>
                </c:pt>
                <c:pt idx="812">
                  <c:v>0.84009840098400979</c:v>
                </c:pt>
                <c:pt idx="813">
                  <c:v>0.84029484029484025</c:v>
                </c:pt>
                <c:pt idx="814">
                  <c:v>0.83926380368098163</c:v>
                </c:pt>
                <c:pt idx="815">
                  <c:v>0.83946078431372551</c:v>
                </c:pt>
                <c:pt idx="816">
                  <c:v>0.83965728274173812</c:v>
                </c:pt>
                <c:pt idx="817">
                  <c:v>0.83985330073349629</c:v>
                </c:pt>
                <c:pt idx="818">
                  <c:v>0.84004884004884006</c:v>
                </c:pt>
                <c:pt idx="819">
                  <c:v>0.83902439024390241</c:v>
                </c:pt>
                <c:pt idx="820">
                  <c:v>0.83800243605359315</c:v>
                </c:pt>
                <c:pt idx="821">
                  <c:v>0.83819951338199516</c:v>
                </c:pt>
                <c:pt idx="822">
                  <c:v>0.83839611178614826</c:v>
                </c:pt>
                <c:pt idx="823">
                  <c:v>0.83859223300970875</c:v>
                </c:pt>
                <c:pt idx="824">
                  <c:v>0.83878787878787875</c:v>
                </c:pt>
                <c:pt idx="825">
                  <c:v>0.83898305084745761</c:v>
                </c:pt>
                <c:pt idx="826">
                  <c:v>0.83796856106408701</c:v>
                </c:pt>
                <c:pt idx="827">
                  <c:v>0.83816425120772942</c:v>
                </c:pt>
                <c:pt idx="828">
                  <c:v>0.83835946924004823</c:v>
                </c:pt>
                <c:pt idx="829">
                  <c:v>0.83855421686746989</c:v>
                </c:pt>
                <c:pt idx="830">
                  <c:v>0.83995186522262333</c:v>
                </c:pt>
                <c:pt idx="831">
                  <c:v>0.84014423076923073</c:v>
                </c:pt>
                <c:pt idx="832">
                  <c:v>0.84033613445378152</c:v>
                </c:pt>
                <c:pt idx="833">
                  <c:v>0.84052757793764987</c:v>
                </c:pt>
                <c:pt idx="834">
                  <c:v>0.84071856287425151</c:v>
                </c:pt>
                <c:pt idx="835">
                  <c:v>0.83971291866028708</c:v>
                </c:pt>
                <c:pt idx="836">
                  <c:v>0.83990442054958181</c:v>
                </c:pt>
                <c:pt idx="837">
                  <c:v>0.83890214797136042</c:v>
                </c:pt>
                <c:pt idx="838">
                  <c:v>0.83909415971394519</c:v>
                </c:pt>
                <c:pt idx="839">
                  <c:v>0.83809523809523812</c:v>
                </c:pt>
                <c:pt idx="840">
                  <c:v>0.83828775267538647</c:v>
                </c:pt>
                <c:pt idx="841">
                  <c:v>0.83729216152019004</c:v>
                </c:pt>
                <c:pt idx="842">
                  <c:v>0.83867141162514824</c:v>
                </c:pt>
                <c:pt idx="843">
                  <c:v>0.83767772511848337</c:v>
                </c:pt>
                <c:pt idx="844">
                  <c:v>0.83668639053254434</c:v>
                </c:pt>
                <c:pt idx="845">
                  <c:v>0.8356973995271868</c:v>
                </c:pt>
                <c:pt idx="846">
                  <c:v>0.83471074380165289</c:v>
                </c:pt>
                <c:pt idx="847">
                  <c:v>0.83490566037735847</c:v>
                </c:pt>
                <c:pt idx="848">
                  <c:v>0.8351001177856302</c:v>
                </c:pt>
                <c:pt idx="849">
                  <c:v>0.83529411764705885</c:v>
                </c:pt>
                <c:pt idx="850">
                  <c:v>0.83431257344300824</c:v>
                </c:pt>
                <c:pt idx="851">
                  <c:v>0.83450704225352113</c:v>
                </c:pt>
                <c:pt idx="852">
                  <c:v>0.83352872215709262</c:v>
                </c:pt>
                <c:pt idx="853">
                  <c:v>0.83372365339578458</c:v>
                </c:pt>
                <c:pt idx="854">
                  <c:v>0.83391812865497073</c:v>
                </c:pt>
                <c:pt idx="855">
                  <c:v>0.83411214953271029</c:v>
                </c:pt>
                <c:pt idx="856">
                  <c:v>0.83313885647607933</c:v>
                </c:pt>
                <c:pt idx="857">
                  <c:v>0.83449883449883455</c:v>
                </c:pt>
                <c:pt idx="858">
                  <c:v>0.83585564610011642</c:v>
                </c:pt>
                <c:pt idx="859">
                  <c:v>0.83720930232558144</c:v>
                </c:pt>
                <c:pt idx="860">
                  <c:v>0.83739837398373984</c:v>
                </c:pt>
                <c:pt idx="861">
                  <c:v>0.83874709976798145</c:v>
                </c:pt>
                <c:pt idx="862">
                  <c:v>0.83777520278099649</c:v>
                </c:pt>
                <c:pt idx="863">
                  <c:v>0.83796296296296291</c:v>
                </c:pt>
                <c:pt idx="864">
                  <c:v>0.83815028901734101</c:v>
                </c:pt>
                <c:pt idx="865">
                  <c:v>0.83718244803695152</c:v>
                </c:pt>
                <c:pt idx="866">
                  <c:v>0.83737024221453282</c:v>
                </c:pt>
                <c:pt idx="867">
                  <c:v>0.8375576036866359</c:v>
                </c:pt>
                <c:pt idx="868">
                  <c:v>0.83774453394706561</c:v>
                </c:pt>
                <c:pt idx="869">
                  <c:v>0.83908045977011492</c:v>
                </c:pt>
                <c:pt idx="870">
                  <c:v>0.83926521239954077</c:v>
                </c:pt>
                <c:pt idx="871">
                  <c:v>0.83830275229357798</c:v>
                </c:pt>
                <c:pt idx="872">
                  <c:v>0.83848797250859108</c:v>
                </c:pt>
                <c:pt idx="873">
                  <c:v>0.8398169336384439</c:v>
                </c:pt>
                <c:pt idx="874">
                  <c:v>0.84</c:v>
                </c:pt>
                <c:pt idx="875">
                  <c:v>0.84018264840182644</c:v>
                </c:pt>
                <c:pt idx="876">
                  <c:v>0.84036488027366019</c:v>
                </c:pt>
                <c:pt idx="877">
                  <c:v>0.84168564920273348</c:v>
                </c:pt>
                <c:pt idx="878">
                  <c:v>0.84186575654152451</c:v>
                </c:pt>
                <c:pt idx="879">
                  <c:v>0.84204545454545454</c:v>
                </c:pt>
                <c:pt idx="880">
                  <c:v>0.84222474460839958</c:v>
                </c:pt>
                <c:pt idx="881">
                  <c:v>0.84240362811791381</c:v>
                </c:pt>
                <c:pt idx="882">
                  <c:v>0.84144960362400911</c:v>
                </c:pt>
                <c:pt idx="883">
                  <c:v>0.8404977375565611</c:v>
                </c:pt>
                <c:pt idx="884">
                  <c:v>0.83954802259887007</c:v>
                </c:pt>
                <c:pt idx="885">
                  <c:v>0.84085778781038378</c:v>
                </c:pt>
                <c:pt idx="886">
                  <c:v>0.84103720405862459</c:v>
                </c:pt>
                <c:pt idx="887">
                  <c:v>0.84009009009009006</c:v>
                </c:pt>
                <c:pt idx="888">
                  <c:v>0.83914510686164234</c:v>
                </c:pt>
                <c:pt idx="889">
                  <c:v>0.83932584269662924</c:v>
                </c:pt>
                <c:pt idx="890">
                  <c:v>0.83950617283950613</c:v>
                </c:pt>
                <c:pt idx="891">
                  <c:v>0.83968609865470856</c:v>
                </c:pt>
                <c:pt idx="892">
                  <c:v>0.83986562150055988</c:v>
                </c:pt>
                <c:pt idx="893">
                  <c:v>0.84004474272930652</c:v>
                </c:pt>
                <c:pt idx="894">
                  <c:v>0.84022346368715084</c:v>
                </c:pt>
                <c:pt idx="895">
                  <c:v>0.8404017857142857</c:v>
                </c:pt>
                <c:pt idx="896">
                  <c:v>0.84169453734671129</c:v>
                </c:pt>
                <c:pt idx="897">
                  <c:v>0.84187082405345215</c:v>
                </c:pt>
                <c:pt idx="898">
                  <c:v>0.84204671857619573</c:v>
                </c:pt>
                <c:pt idx="899">
                  <c:v>0.84222222222222221</c:v>
                </c:pt>
                <c:pt idx="900">
                  <c:v>0.84239733629300773</c:v>
                </c:pt>
                <c:pt idx="901">
                  <c:v>0.84257206208425717</c:v>
                </c:pt>
                <c:pt idx="902">
                  <c:v>0.84274640088593578</c:v>
                </c:pt>
                <c:pt idx="903">
                  <c:v>0.84292035398230092</c:v>
                </c:pt>
                <c:pt idx="904">
                  <c:v>0.84309392265193372</c:v>
                </c:pt>
                <c:pt idx="905">
                  <c:v>0.8443708609271523</c:v>
                </c:pt>
                <c:pt idx="906">
                  <c:v>0.8434399117971334</c:v>
                </c:pt>
                <c:pt idx="907">
                  <c:v>0.84361233480176212</c:v>
                </c:pt>
                <c:pt idx="908">
                  <c:v>0.84268426842684263</c:v>
                </c:pt>
                <c:pt idx="909">
                  <c:v>0.84175824175824177</c:v>
                </c:pt>
                <c:pt idx="910">
                  <c:v>0.84083424807903406</c:v>
                </c:pt>
                <c:pt idx="911">
                  <c:v>0.84210526315789469</c:v>
                </c:pt>
                <c:pt idx="912">
                  <c:v>0.84227820372398687</c:v>
                </c:pt>
                <c:pt idx="913">
                  <c:v>0.84135667396061264</c:v>
                </c:pt>
                <c:pt idx="914">
                  <c:v>0.84262295081967209</c:v>
                </c:pt>
                <c:pt idx="915">
                  <c:v>0.84279475982532748</c:v>
                </c:pt>
                <c:pt idx="916">
                  <c:v>0.8429661941112323</c:v>
                </c:pt>
                <c:pt idx="917">
                  <c:v>0.84313725490196079</c:v>
                </c:pt>
                <c:pt idx="918">
                  <c:v>0.8433079434167573</c:v>
                </c:pt>
                <c:pt idx="919">
                  <c:v>0.84239130434782605</c:v>
                </c:pt>
                <c:pt idx="920">
                  <c:v>0.84256243213897941</c:v>
                </c:pt>
                <c:pt idx="921">
                  <c:v>0.84273318872017355</c:v>
                </c:pt>
                <c:pt idx="922">
                  <c:v>0.84290357529794147</c:v>
                </c:pt>
                <c:pt idx="923">
                  <c:v>0.84199134199134196</c:v>
                </c:pt>
                <c:pt idx="924">
                  <c:v>0.84216216216216211</c:v>
                </c:pt>
                <c:pt idx="925">
                  <c:v>0.84233261339092869</c:v>
                </c:pt>
                <c:pt idx="926">
                  <c:v>0.84142394822006472</c:v>
                </c:pt>
                <c:pt idx="927">
                  <c:v>0.84051724137931039</c:v>
                </c:pt>
                <c:pt idx="928">
                  <c:v>0.84176533907427342</c:v>
                </c:pt>
                <c:pt idx="929">
                  <c:v>0.84193548387096773</c:v>
                </c:pt>
                <c:pt idx="930">
                  <c:v>0.84210526315789469</c:v>
                </c:pt>
                <c:pt idx="931">
                  <c:v>0.84120171673819744</c:v>
                </c:pt>
                <c:pt idx="932">
                  <c:v>0.842443729903537</c:v>
                </c:pt>
                <c:pt idx="933">
                  <c:v>0.84154175588865099</c:v>
                </c:pt>
                <c:pt idx="934">
                  <c:v>0.84171122994652403</c:v>
                </c:pt>
                <c:pt idx="935">
                  <c:v>0.84188034188034189</c:v>
                </c:pt>
                <c:pt idx="936">
                  <c:v>0.84204909284951979</c:v>
                </c:pt>
                <c:pt idx="937">
                  <c:v>0.84221748400852881</c:v>
                </c:pt>
                <c:pt idx="938">
                  <c:v>0.84238551650692228</c:v>
                </c:pt>
                <c:pt idx="939">
                  <c:v>0.84148936170212763</c:v>
                </c:pt>
                <c:pt idx="940">
                  <c:v>0.84165781083953239</c:v>
                </c:pt>
                <c:pt idx="941">
                  <c:v>0.84182590233545651</c:v>
                </c:pt>
                <c:pt idx="942">
                  <c:v>0.84093319194061511</c:v>
                </c:pt>
                <c:pt idx="943">
                  <c:v>0.84110169491525422</c:v>
                </c:pt>
                <c:pt idx="944">
                  <c:v>0.84021164021164019</c:v>
                </c:pt>
                <c:pt idx="945">
                  <c:v>0.84038054968287523</c:v>
                </c:pt>
                <c:pt idx="946">
                  <c:v>0.83949313621964095</c:v>
                </c:pt>
                <c:pt idx="947">
                  <c:v>0.83966244725738393</c:v>
                </c:pt>
                <c:pt idx="948">
                  <c:v>0.83983140147523705</c:v>
                </c:pt>
                <c:pt idx="949">
                  <c:v>0.84</c:v>
                </c:pt>
                <c:pt idx="950">
                  <c:v>0.83911671924290221</c:v>
                </c:pt>
                <c:pt idx="951">
                  <c:v>0.8392857142857143</c:v>
                </c:pt>
                <c:pt idx="952">
                  <c:v>0.83945435466946483</c:v>
                </c:pt>
                <c:pt idx="953">
                  <c:v>0.83857442348008382</c:v>
                </c:pt>
                <c:pt idx="954">
                  <c:v>0.83769633507853403</c:v>
                </c:pt>
                <c:pt idx="955">
                  <c:v>0.83891213389121344</c:v>
                </c:pt>
                <c:pt idx="956">
                  <c:v>0.83908045977011492</c:v>
                </c:pt>
                <c:pt idx="957">
                  <c:v>0.84029227557411279</c:v>
                </c:pt>
                <c:pt idx="958">
                  <c:v>0.84045881126173094</c:v>
                </c:pt>
                <c:pt idx="959">
                  <c:v>0.84062499999999996</c:v>
                </c:pt>
                <c:pt idx="960">
                  <c:v>0.84079084287200834</c:v>
                </c:pt>
                <c:pt idx="961">
                  <c:v>0.84095634095634098</c:v>
                </c:pt>
                <c:pt idx="962">
                  <c:v>0.84112149532710279</c:v>
                </c:pt>
                <c:pt idx="963">
                  <c:v>0.84024896265560167</c:v>
                </c:pt>
                <c:pt idx="964">
                  <c:v>0.84041450777202076</c:v>
                </c:pt>
                <c:pt idx="965">
                  <c:v>0.84161490683229812</c:v>
                </c:pt>
                <c:pt idx="966">
                  <c:v>0.84177869700103414</c:v>
                </c:pt>
                <c:pt idx="967">
                  <c:v>0.84194214876033058</c:v>
                </c:pt>
                <c:pt idx="968">
                  <c:v>0.84210526315789469</c:v>
                </c:pt>
                <c:pt idx="969">
                  <c:v>0.84226804123711341</c:v>
                </c:pt>
                <c:pt idx="970">
                  <c:v>0.84346035015447995</c:v>
                </c:pt>
                <c:pt idx="971">
                  <c:v>0.84465020576131689</c:v>
                </c:pt>
                <c:pt idx="972">
                  <c:v>0.84480986639260025</c:v>
                </c:pt>
                <c:pt idx="973">
                  <c:v>0.84496919917864477</c:v>
                </c:pt>
                <c:pt idx="974">
                  <c:v>0.84615384615384615</c:v>
                </c:pt>
                <c:pt idx="975">
                  <c:v>0.84631147540983609</c:v>
                </c:pt>
                <c:pt idx="976">
                  <c:v>0.84544524053224157</c:v>
                </c:pt>
                <c:pt idx="977">
                  <c:v>0.84560327198364005</c:v>
                </c:pt>
                <c:pt idx="978">
                  <c:v>0.84473953013278857</c:v>
                </c:pt>
                <c:pt idx="979">
                  <c:v>0.84387755102040818</c:v>
                </c:pt>
                <c:pt idx="980">
                  <c:v>0.84505606523955146</c:v>
                </c:pt>
                <c:pt idx="981">
                  <c:v>0.84419551934826886</c:v>
                </c:pt>
                <c:pt idx="982">
                  <c:v>0.84435401831129198</c:v>
                </c:pt>
                <c:pt idx="983">
                  <c:v>0.84552845528455289</c:v>
                </c:pt>
                <c:pt idx="984">
                  <c:v>0.84568527918781722</c:v>
                </c:pt>
                <c:pt idx="985">
                  <c:v>0.84482758620689657</c:v>
                </c:pt>
                <c:pt idx="986">
                  <c:v>0.84498480243161089</c:v>
                </c:pt>
                <c:pt idx="987">
                  <c:v>0.84412955465587047</c:v>
                </c:pt>
                <c:pt idx="988">
                  <c:v>0.8442871587462083</c:v>
                </c:pt>
                <c:pt idx="989">
                  <c:v>0.84545454545454546</c:v>
                </c:pt>
                <c:pt idx="990">
                  <c:v>0.84561049445005043</c:v>
                </c:pt>
                <c:pt idx="991">
                  <c:v>0.84576612903225812</c:v>
                </c:pt>
                <c:pt idx="992">
                  <c:v>0.84592145015105735</c:v>
                </c:pt>
                <c:pt idx="993">
                  <c:v>0.84507042253521125</c:v>
                </c:pt>
                <c:pt idx="994">
                  <c:v>0.84522613065326635</c:v>
                </c:pt>
                <c:pt idx="995">
                  <c:v>0.84437751004016059</c:v>
                </c:pt>
                <c:pt idx="996">
                  <c:v>0.84453360080240725</c:v>
                </c:pt>
                <c:pt idx="997">
                  <c:v>0.84569138276553102</c:v>
                </c:pt>
                <c:pt idx="998">
                  <c:v>0.84584584584584588</c:v>
                </c:pt>
                <c:pt idx="999">
                  <c:v>0.84599999999999997</c:v>
                </c:pt>
              </c:numCache>
            </c:numRef>
          </c:yVal>
          <c:smooth val="1"/>
          <c:extLst>
            <c:ext xmlns:c16="http://schemas.microsoft.com/office/drawing/2014/chart" uri="{C3380CC4-5D6E-409C-BE32-E72D297353CC}">
              <c16:uniqueId val="{00000000-7F0C-4E31-98E9-C0F1EB9680D5}"/>
            </c:ext>
          </c:extLst>
        </c:ser>
        <c:dLbls>
          <c:showLegendKey val="0"/>
          <c:showVal val="0"/>
          <c:showCatName val="0"/>
          <c:showSerName val="0"/>
          <c:showPercent val="0"/>
          <c:showBubbleSize val="0"/>
        </c:dLbls>
        <c:axId val="368690399"/>
        <c:axId val="368686079"/>
      </c:scatterChart>
      <c:valAx>
        <c:axId val="368690399"/>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86079"/>
        <c:crosses val="autoZero"/>
        <c:crossBetween val="midCat"/>
      </c:valAx>
      <c:valAx>
        <c:axId val="3686860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90399"/>
        <c:crosses val="autoZero"/>
        <c:crossBetween val="midCat"/>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Late Cancellation Fee Revenue</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$180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Simulation'!$GK$6:$GK$1005</c:f>
              <c:numCache>
                <c:formatCode>"$"#,##0.00</c:formatCode>
                <c:ptCount val="1000"/>
                <c:pt idx="0">
                  <c:v>36</c:v>
                </c:pt>
                <c:pt idx="1">
                  <c:v>36</c:v>
                </c:pt>
                <c:pt idx="2">
                  <c:v>36</c:v>
                </c:pt>
                <c:pt idx="3">
                  <c:v>36</c:v>
                </c:pt>
                <c:pt idx="4">
                  <c:v>28.8</c:v>
                </c:pt>
                <c:pt idx="5">
                  <c:v>30</c:v>
                </c:pt>
                <c:pt idx="6">
                  <c:v>25.714285714285715</c:v>
                </c:pt>
                <c:pt idx="7">
                  <c:v>31.5</c:v>
                </c:pt>
                <c:pt idx="8">
                  <c:v>32</c:v>
                </c:pt>
                <c:pt idx="9">
                  <c:v>32.4</c:v>
                </c:pt>
                <c:pt idx="10">
                  <c:v>32.727272727272727</c:v>
                </c:pt>
                <c:pt idx="11">
                  <c:v>36</c:v>
                </c:pt>
                <c:pt idx="12">
                  <c:v>36</c:v>
                </c:pt>
                <c:pt idx="13">
                  <c:v>33.428571428571431</c:v>
                </c:pt>
                <c:pt idx="14">
                  <c:v>33.6</c:v>
                </c:pt>
                <c:pt idx="15">
                  <c:v>33.75</c:v>
                </c:pt>
                <c:pt idx="16">
                  <c:v>33.882352941176471</c:v>
                </c:pt>
                <c:pt idx="17">
                  <c:v>34</c:v>
                </c:pt>
                <c:pt idx="18">
                  <c:v>34.10526315789474</c:v>
                </c:pt>
                <c:pt idx="19">
                  <c:v>36</c:v>
                </c:pt>
                <c:pt idx="20">
                  <c:v>37.714285714285715</c:v>
                </c:pt>
                <c:pt idx="21">
                  <c:v>37.636363636363633</c:v>
                </c:pt>
                <c:pt idx="22">
                  <c:v>37.565217391304351</c:v>
                </c:pt>
                <c:pt idx="23">
                  <c:v>36</c:v>
                </c:pt>
                <c:pt idx="24">
                  <c:v>36</c:v>
                </c:pt>
                <c:pt idx="25">
                  <c:v>36</c:v>
                </c:pt>
                <c:pt idx="26">
                  <c:v>36</c:v>
                </c:pt>
                <c:pt idx="27">
                  <c:v>36</c:v>
                </c:pt>
                <c:pt idx="28">
                  <c:v>37.241379310344826</c:v>
                </c:pt>
                <c:pt idx="29">
                  <c:v>37.200000000000003</c:v>
                </c:pt>
                <c:pt idx="30">
                  <c:v>36</c:v>
                </c:pt>
                <c:pt idx="31">
                  <c:v>36</c:v>
                </c:pt>
                <c:pt idx="32">
                  <c:v>36</c:v>
                </c:pt>
                <c:pt idx="33">
                  <c:v>36</c:v>
                </c:pt>
                <c:pt idx="34">
                  <c:v>36</c:v>
                </c:pt>
                <c:pt idx="35">
                  <c:v>36</c:v>
                </c:pt>
                <c:pt idx="36">
                  <c:v>36</c:v>
                </c:pt>
                <c:pt idx="37">
                  <c:v>36</c:v>
                </c:pt>
                <c:pt idx="38">
                  <c:v>36</c:v>
                </c:pt>
                <c:pt idx="39">
                  <c:v>36</c:v>
                </c:pt>
                <c:pt idx="40">
                  <c:v>36</c:v>
                </c:pt>
                <c:pt idx="41">
                  <c:v>35.142857142857146</c:v>
                </c:pt>
                <c:pt idx="42">
                  <c:v>35.162790697674417</c:v>
                </c:pt>
                <c:pt idx="43">
                  <c:v>34.363636363636367</c:v>
                </c:pt>
                <c:pt idx="44">
                  <c:v>34.4</c:v>
                </c:pt>
                <c:pt idx="45">
                  <c:v>34.434782608695649</c:v>
                </c:pt>
                <c:pt idx="46">
                  <c:v>34.468085106382979</c:v>
                </c:pt>
                <c:pt idx="47">
                  <c:v>34.5</c:v>
                </c:pt>
                <c:pt idx="48">
                  <c:v>33.795918367346935</c:v>
                </c:pt>
                <c:pt idx="49">
                  <c:v>33.119999999999997</c:v>
                </c:pt>
                <c:pt idx="50">
                  <c:v>32.470588235294116</c:v>
                </c:pt>
                <c:pt idx="51">
                  <c:v>32.53846153846154</c:v>
                </c:pt>
                <c:pt idx="52">
                  <c:v>33.283018867924525</c:v>
                </c:pt>
                <c:pt idx="53">
                  <c:v>34</c:v>
                </c:pt>
                <c:pt idx="54">
                  <c:v>33.381818181818183</c:v>
                </c:pt>
                <c:pt idx="55">
                  <c:v>33.428571428571431</c:v>
                </c:pt>
                <c:pt idx="56">
                  <c:v>32.842105263157897</c:v>
                </c:pt>
                <c:pt idx="57">
                  <c:v>32.896551724137929</c:v>
                </c:pt>
                <c:pt idx="58">
                  <c:v>32.949152542372879</c:v>
                </c:pt>
                <c:pt idx="59">
                  <c:v>33</c:v>
                </c:pt>
                <c:pt idx="60">
                  <c:v>33.049180327868854</c:v>
                </c:pt>
                <c:pt idx="61">
                  <c:v>33.677419354838712</c:v>
                </c:pt>
                <c:pt idx="62">
                  <c:v>33.142857142857146</c:v>
                </c:pt>
                <c:pt idx="63">
                  <c:v>33.1875</c:v>
                </c:pt>
                <c:pt idx="64">
                  <c:v>32.676923076923075</c:v>
                </c:pt>
                <c:pt idx="65">
                  <c:v>32.727272727272727</c:v>
                </c:pt>
                <c:pt idx="66">
                  <c:v>32.238805970149251</c:v>
                </c:pt>
                <c:pt idx="67">
                  <c:v>31.764705882352942</c:v>
                </c:pt>
                <c:pt idx="68">
                  <c:v>31.826086956521738</c:v>
                </c:pt>
                <c:pt idx="69">
                  <c:v>31.885714285714286</c:v>
                </c:pt>
                <c:pt idx="70">
                  <c:v>31.43661971830986</c:v>
                </c:pt>
                <c:pt idx="71">
                  <c:v>31.5</c:v>
                </c:pt>
                <c:pt idx="72">
                  <c:v>31.561643835616437</c:v>
                </c:pt>
                <c:pt idx="73">
                  <c:v>32.108108108108105</c:v>
                </c:pt>
                <c:pt idx="74">
                  <c:v>32.64</c:v>
                </c:pt>
                <c:pt idx="75">
                  <c:v>32.210526315789473</c:v>
                </c:pt>
                <c:pt idx="76">
                  <c:v>32.259740259740262</c:v>
                </c:pt>
                <c:pt idx="77">
                  <c:v>31.846153846153847</c:v>
                </c:pt>
                <c:pt idx="78">
                  <c:v>32.354430379746837</c:v>
                </c:pt>
                <c:pt idx="79">
                  <c:v>32.4</c:v>
                </c:pt>
                <c:pt idx="80">
                  <c:v>32.444444444444443</c:v>
                </c:pt>
                <c:pt idx="81">
                  <c:v>32.487804878048777</c:v>
                </c:pt>
                <c:pt idx="82">
                  <c:v>32.096385542168676</c:v>
                </c:pt>
                <c:pt idx="83">
                  <c:v>31.714285714285715</c:v>
                </c:pt>
                <c:pt idx="84">
                  <c:v>31.764705882352942</c:v>
                </c:pt>
                <c:pt idx="85">
                  <c:v>31.813953488372093</c:v>
                </c:pt>
                <c:pt idx="86">
                  <c:v>31.448275862068964</c:v>
                </c:pt>
                <c:pt idx="87">
                  <c:v>31.09090909090909</c:v>
                </c:pt>
                <c:pt idx="88">
                  <c:v>30.741573033707866</c:v>
                </c:pt>
                <c:pt idx="89">
                  <c:v>31.2</c:v>
                </c:pt>
                <c:pt idx="90">
                  <c:v>31.252747252747252</c:v>
                </c:pt>
                <c:pt idx="91">
                  <c:v>31.304347826086957</c:v>
                </c:pt>
                <c:pt idx="92">
                  <c:v>31.35483870967742</c:v>
                </c:pt>
                <c:pt idx="93">
                  <c:v>31.021276595744681</c:v>
                </c:pt>
                <c:pt idx="94">
                  <c:v>31.073684210526316</c:v>
                </c:pt>
                <c:pt idx="95">
                  <c:v>30.75</c:v>
                </c:pt>
                <c:pt idx="96">
                  <c:v>30.804123711340207</c:v>
                </c:pt>
                <c:pt idx="97">
                  <c:v>31.224489795918366</c:v>
                </c:pt>
                <c:pt idx="98">
                  <c:v>30.90909090909091</c:v>
                </c:pt>
                <c:pt idx="99">
                  <c:v>30.6</c:v>
                </c:pt>
                <c:pt idx="100">
                  <c:v>30.653465346534652</c:v>
                </c:pt>
                <c:pt idx="101">
                  <c:v>30.352941176470587</c:v>
                </c:pt>
                <c:pt idx="102">
                  <c:v>30.407766990291261</c:v>
                </c:pt>
                <c:pt idx="103">
                  <c:v>30.46153846153846</c:v>
                </c:pt>
                <c:pt idx="104">
                  <c:v>30.514285714285716</c:v>
                </c:pt>
                <c:pt idx="105">
                  <c:v>30.566037735849058</c:v>
                </c:pt>
                <c:pt idx="106">
                  <c:v>30.616822429906541</c:v>
                </c:pt>
                <c:pt idx="107">
                  <c:v>30.666666666666668</c:v>
                </c:pt>
                <c:pt idx="108">
                  <c:v>31.045871559633028</c:v>
                </c:pt>
                <c:pt idx="109">
                  <c:v>30.763636363636362</c:v>
                </c:pt>
                <c:pt idx="110">
                  <c:v>30.810810810810811</c:v>
                </c:pt>
                <c:pt idx="111">
                  <c:v>30.535714285714285</c:v>
                </c:pt>
                <c:pt idx="112">
                  <c:v>30.584070796460178</c:v>
                </c:pt>
                <c:pt idx="113">
                  <c:v>30.315789473684209</c:v>
                </c:pt>
                <c:pt idx="114">
                  <c:v>30.365217391304348</c:v>
                </c:pt>
                <c:pt idx="115">
                  <c:v>30.413793103448278</c:v>
                </c:pt>
                <c:pt idx="116">
                  <c:v>30.76923076923077</c:v>
                </c:pt>
                <c:pt idx="117">
                  <c:v>30.8135593220339</c:v>
                </c:pt>
                <c:pt idx="118">
                  <c:v>30.554621848739497</c:v>
                </c:pt>
                <c:pt idx="119">
                  <c:v>30.3</c:v>
                </c:pt>
                <c:pt idx="120">
                  <c:v>30.049586776859503</c:v>
                </c:pt>
                <c:pt idx="121">
                  <c:v>30.098360655737704</c:v>
                </c:pt>
                <c:pt idx="122">
                  <c:v>29.853658536585368</c:v>
                </c:pt>
                <c:pt idx="123">
                  <c:v>29.612903225806452</c:v>
                </c:pt>
                <c:pt idx="124">
                  <c:v>29.376000000000001</c:v>
                </c:pt>
                <c:pt idx="125">
                  <c:v>29.714285714285715</c:v>
                </c:pt>
                <c:pt idx="126">
                  <c:v>29.763779527559056</c:v>
                </c:pt>
                <c:pt idx="127">
                  <c:v>29.53125</c:v>
                </c:pt>
                <c:pt idx="128">
                  <c:v>29.581395348837209</c:v>
                </c:pt>
                <c:pt idx="129">
                  <c:v>29.630769230769232</c:v>
                </c:pt>
                <c:pt idx="130">
                  <c:v>29.679389312977101</c:v>
                </c:pt>
                <c:pt idx="131">
                  <c:v>29.727272727272727</c:v>
                </c:pt>
                <c:pt idx="132">
                  <c:v>29.503759398496239</c:v>
                </c:pt>
                <c:pt idx="133">
                  <c:v>29.552238805970148</c:v>
                </c:pt>
                <c:pt idx="134">
                  <c:v>29.333333333333332</c:v>
                </c:pt>
                <c:pt idx="135">
                  <c:v>29.382352941176471</c:v>
                </c:pt>
                <c:pt idx="136">
                  <c:v>29.430656934306569</c:v>
                </c:pt>
                <c:pt idx="137">
                  <c:v>29.478260869565219</c:v>
                </c:pt>
                <c:pt idx="138">
                  <c:v>29.266187050359711</c:v>
                </c:pt>
                <c:pt idx="139">
                  <c:v>29.057142857142857</c:v>
                </c:pt>
                <c:pt idx="140">
                  <c:v>29.106382978723403</c:v>
                </c:pt>
                <c:pt idx="141">
                  <c:v>29.154929577464788</c:v>
                </c:pt>
                <c:pt idx="142">
                  <c:v>28.95104895104895</c:v>
                </c:pt>
                <c:pt idx="143">
                  <c:v>28.75</c:v>
                </c:pt>
                <c:pt idx="144">
                  <c:v>28.551724137931036</c:v>
                </c:pt>
                <c:pt idx="145">
                  <c:v>28.602739726027398</c:v>
                </c:pt>
                <c:pt idx="146">
                  <c:v>28.653061224489797</c:v>
                </c:pt>
                <c:pt idx="147">
                  <c:v>28.45945945945946</c:v>
                </c:pt>
                <c:pt idx="148">
                  <c:v>28.51006711409396</c:v>
                </c:pt>
                <c:pt idx="149">
                  <c:v>28.56</c:v>
                </c:pt>
                <c:pt idx="150">
                  <c:v>28.609271523178808</c:v>
                </c:pt>
                <c:pt idx="151">
                  <c:v>28.657894736842106</c:v>
                </c:pt>
                <c:pt idx="152">
                  <c:v>28.705882352941178</c:v>
                </c:pt>
                <c:pt idx="153">
                  <c:v>28.519480519480521</c:v>
                </c:pt>
                <c:pt idx="154">
                  <c:v>28.56774193548387</c:v>
                </c:pt>
                <c:pt idx="155">
                  <c:v>28.846153846153847</c:v>
                </c:pt>
                <c:pt idx="156">
                  <c:v>28.891719745222929</c:v>
                </c:pt>
                <c:pt idx="157">
                  <c:v>29.164556962025316</c:v>
                </c:pt>
                <c:pt idx="158">
                  <c:v>28.981132075471699</c:v>
                </c:pt>
                <c:pt idx="159">
                  <c:v>29.024999999999999</c:v>
                </c:pt>
                <c:pt idx="160">
                  <c:v>28.844720496894411</c:v>
                </c:pt>
                <c:pt idx="161">
                  <c:v>28.888888888888889</c:v>
                </c:pt>
                <c:pt idx="162">
                  <c:v>28.932515337423315</c:v>
                </c:pt>
                <c:pt idx="163">
                  <c:v>29.195121951219512</c:v>
                </c:pt>
                <c:pt idx="164">
                  <c:v>29.236363636363638</c:v>
                </c:pt>
                <c:pt idx="165">
                  <c:v>29.277108433734941</c:v>
                </c:pt>
                <c:pt idx="166">
                  <c:v>29.101796407185628</c:v>
                </c:pt>
                <c:pt idx="167">
                  <c:v>29.142857142857142</c:v>
                </c:pt>
                <c:pt idx="168">
                  <c:v>28.970414201183431</c:v>
                </c:pt>
                <c:pt idx="169">
                  <c:v>28.8</c:v>
                </c:pt>
                <c:pt idx="170">
                  <c:v>28.842105263157894</c:v>
                </c:pt>
                <c:pt idx="171">
                  <c:v>28.88372093023256</c:v>
                </c:pt>
                <c:pt idx="172">
                  <c:v>28.924855491329481</c:v>
                </c:pt>
                <c:pt idx="173">
                  <c:v>29.172413793103448</c:v>
                </c:pt>
                <c:pt idx="174">
                  <c:v>29.005714285714287</c:v>
                </c:pt>
                <c:pt idx="175">
                  <c:v>29.25</c:v>
                </c:pt>
                <c:pt idx="176">
                  <c:v>29.084745762711865</c:v>
                </c:pt>
                <c:pt idx="177">
                  <c:v>29.123595505617978</c:v>
                </c:pt>
                <c:pt idx="178">
                  <c:v>28.960893854748605</c:v>
                </c:pt>
                <c:pt idx="179">
                  <c:v>29</c:v>
                </c:pt>
                <c:pt idx="180">
                  <c:v>29.038674033149171</c:v>
                </c:pt>
                <c:pt idx="181">
                  <c:v>28.87912087912088</c:v>
                </c:pt>
                <c:pt idx="182">
                  <c:v>28.721311475409838</c:v>
                </c:pt>
                <c:pt idx="183">
                  <c:v>28.565217391304348</c:v>
                </c:pt>
                <c:pt idx="184">
                  <c:v>28.605405405405406</c:v>
                </c:pt>
                <c:pt idx="185">
                  <c:v>28.451612903225808</c:v>
                </c:pt>
                <c:pt idx="186">
                  <c:v>28.684491978609625</c:v>
                </c:pt>
                <c:pt idx="187">
                  <c:v>28.723404255319149</c:v>
                </c:pt>
                <c:pt idx="188">
                  <c:v>28.761904761904763</c:v>
                </c:pt>
                <c:pt idx="189">
                  <c:v>28.8</c:v>
                </c:pt>
                <c:pt idx="190">
                  <c:v>28.837696335078533</c:v>
                </c:pt>
                <c:pt idx="191">
                  <c:v>28.875</c:v>
                </c:pt>
                <c:pt idx="192">
                  <c:v>28.911917098445596</c:v>
                </c:pt>
                <c:pt idx="193">
                  <c:v>28.948453608247423</c:v>
                </c:pt>
                <c:pt idx="194">
                  <c:v>28.984615384615385</c:v>
                </c:pt>
                <c:pt idx="195">
                  <c:v>28.836734693877553</c:v>
                </c:pt>
                <c:pt idx="196">
                  <c:v>28.690355329949238</c:v>
                </c:pt>
                <c:pt idx="197">
                  <c:v>28.90909090909091</c:v>
                </c:pt>
                <c:pt idx="198">
                  <c:v>28.944723618090453</c:v>
                </c:pt>
                <c:pt idx="199">
                  <c:v>28.98</c:v>
                </c:pt>
                <c:pt idx="200">
                  <c:v>29.014925373134329</c:v>
                </c:pt>
                <c:pt idx="201">
                  <c:v>28.871287128712872</c:v>
                </c:pt>
                <c:pt idx="202">
                  <c:v>29.08374384236453</c:v>
                </c:pt>
                <c:pt idx="203">
                  <c:v>29.117647058823529</c:v>
                </c:pt>
                <c:pt idx="204">
                  <c:v>29.326829268292684</c:v>
                </c:pt>
                <c:pt idx="205">
                  <c:v>29.359223300970875</c:v>
                </c:pt>
                <c:pt idx="206">
                  <c:v>29.391304347826086</c:v>
                </c:pt>
                <c:pt idx="207">
                  <c:v>29.423076923076923</c:v>
                </c:pt>
                <c:pt idx="208">
                  <c:v>29.454545454545453</c:v>
                </c:pt>
                <c:pt idx="209">
                  <c:v>29.485714285714284</c:v>
                </c:pt>
                <c:pt idx="210">
                  <c:v>29.51658767772512</c:v>
                </c:pt>
                <c:pt idx="211">
                  <c:v>29.547169811320753</c:v>
                </c:pt>
                <c:pt idx="212">
                  <c:v>29.577464788732396</c:v>
                </c:pt>
                <c:pt idx="213">
                  <c:v>29.607476635514018</c:v>
                </c:pt>
                <c:pt idx="214">
                  <c:v>29.63720930232558</c:v>
                </c:pt>
                <c:pt idx="215">
                  <c:v>29.666666666666668</c:v>
                </c:pt>
                <c:pt idx="216">
                  <c:v>29.861751152073733</c:v>
                </c:pt>
                <c:pt idx="217">
                  <c:v>29.724770642201836</c:v>
                </c:pt>
                <c:pt idx="218">
                  <c:v>29.753424657534246</c:v>
                </c:pt>
                <c:pt idx="219">
                  <c:v>29.618181818181817</c:v>
                </c:pt>
                <c:pt idx="220">
                  <c:v>29.647058823529413</c:v>
                </c:pt>
                <c:pt idx="221">
                  <c:v>29.513513513513512</c:v>
                </c:pt>
                <c:pt idx="222">
                  <c:v>29.542600896860986</c:v>
                </c:pt>
                <c:pt idx="223">
                  <c:v>29.571428571428573</c:v>
                </c:pt>
                <c:pt idx="224">
                  <c:v>29.6</c:v>
                </c:pt>
                <c:pt idx="225">
                  <c:v>29.628318584070797</c:v>
                </c:pt>
                <c:pt idx="226">
                  <c:v>29.814977973568283</c:v>
                </c:pt>
                <c:pt idx="227">
                  <c:v>30</c:v>
                </c:pt>
                <c:pt idx="228">
                  <c:v>30.183406113537117</c:v>
                </c:pt>
                <c:pt idx="229">
                  <c:v>30.365217391304348</c:v>
                </c:pt>
                <c:pt idx="230">
                  <c:v>30.545454545454547</c:v>
                </c:pt>
                <c:pt idx="231">
                  <c:v>30.724137931034484</c:v>
                </c:pt>
                <c:pt idx="232">
                  <c:v>30.746781115879827</c:v>
                </c:pt>
                <c:pt idx="233">
                  <c:v>30.76923076923077</c:v>
                </c:pt>
                <c:pt idx="234">
                  <c:v>30.791489361702126</c:v>
                </c:pt>
                <c:pt idx="235">
                  <c:v>30.8135593220339</c:v>
                </c:pt>
                <c:pt idx="236">
                  <c:v>30.835443037974684</c:v>
                </c:pt>
                <c:pt idx="237">
                  <c:v>30.857142857142858</c:v>
                </c:pt>
                <c:pt idx="238">
                  <c:v>30.87866108786611</c:v>
                </c:pt>
                <c:pt idx="239">
                  <c:v>30.75</c:v>
                </c:pt>
                <c:pt idx="240">
                  <c:v>30.771784232365146</c:v>
                </c:pt>
                <c:pt idx="241">
                  <c:v>30.793388429752067</c:v>
                </c:pt>
                <c:pt idx="242">
                  <c:v>30.962962962962962</c:v>
                </c:pt>
                <c:pt idx="243">
                  <c:v>31.131147540983605</c:v>
                </c:pt>
                <c:pt idx="244">
                  <c:v>31.004081632653062</c:v>
                </c:pt>
                <c:pt idx="245">
                  <c:v>31.024390243902438</c:v>
                </c:pt>
                <c:pt idx="246">
                  <c:v>30.898785425101213</c:v>
                </c:pt>
                <c:pt idx="247">
                  <c:v>30.919354838709676</c:v>
                </c:pt>
                <c:pt idx="248">
                  <c:v>30.939759036144579</c:v>
                </c:pt>
                <c:pt idx="249">
                  <c:v>30.815999999999999</c:v>
                </c:pt>
                <c:pt idx="250">
                  <c:v>30.836653386454184</c:v>
                </c:pt>
                <c:pt idx="251">
                  <c:v>30.857142857142858</c:v>
                </c:pt>
                <c:pt idx="252">
                  <c:v>30.735177865612648</c:v>
                </c:pt>
                <c:pt idx="253">
                  <c:v>30.755905511811022</c:v>
                </c:pt>
                <c:pt idx="254">
                  <c:v>30.63529411764706</c:v>
                </c:pt>
                <c:pt idx="255">
                  <c:v>30.515625</c:v>
                </c:pt>
                <c:pt idx="256">
                  <c:v>30.536964980544749</c:v>
                </c:pt>
                <c:pt idx="257">
                  <c:v>30.418604651162791</c:v>
                </c:pt>
                <c:pt idx="258">
                  <c:v>30.440154440154441</c:v>
                </c:pt>
                <c:pt idx="259">
                  <c:v>30.46153846153846</c:v>
                </c:pt>
                <c:pt idx="260">
                  <c:v>30.482758620689655</c:v>
                </c:pt>
                <c:pt idx="261">
                  <c:v>30.366412213740457</c:v>
                </c:pt>
                <c:pt idx="262">
                  <c:v>30.387832699619771</c:v>
                </c:pt>
                <c:pt idx="263">
                  <c:v>30.272727272727273</c:v>
                </c:pt>
                <c:pt idx="264">
                  <c:v>30.294339622641509</c:v>
                </c:pt>
                <c:pt idx="265">
                  <c:v>30.315789473684209</c:v>
                </c:pt>
                <c:pt idx="266">
                  <c:v>30.337078651685392</c:v>
                </c:pt>
                <c:pt idx="267">
                  <c:v>30.223880597014926</c:v>
                </c:pt>
                <c:pt idx="268">
                  <c:v>30.37918215613383</c:v>
                </c:pt>
                <c:pt idx="269">
                  <c:v>30.533333333333335</c:v>
                </c:pt>
                <c:pt idx="270">
                  <c:v>30.553505535055351</c:v>
                </c:pt>
                <c:pt idx="271">
                  <c:v>30.441176470588236</c:v>
                </c:pt>
                <c:pt idx="272">
                  <c:v>30.46153846153846</c:v>
                </c:pt>
                <c:pt idx="273">
                  <c:v>30.481751824817518</c:v>
                </c:pt>
                <c:pt idx="274">
                  <c:v>30.370909090909091</c:v>
                </c:pt>
                <c:pt idx="275">
                  <c:v>30.260869565217391</c:v>
                </c:pt>
                <c:pt idx="276">
                  <c:v>30.28158844765343</c:v>
                </c:pt>
                <c:pt idx="277">
                  <c:v>30.172661870503596</c:v>
                </c:pt>
                <c:pt idx="278">
                  <c:v>30.193548387096776</c:v>
                </c:pt>
                <c:pt idx="279">
                  <c:v>30.214285714285715</c:v>
                </c:pt>
                <c:pt idx="280">
                  <c:v>30.234875444839858</c:v>
                </c:pt>
                <c:pt idx="281">
                  <c:v>30.25531914893617</c:v>
                </c:pt>
                <c:pt idx="282">
                  <c:v>30.148409893992934</c:v>
                </c:pt>
                <c:pt idx="283">
                  <c:v>30.169014084507044</c:v>
                </c:pt>
                <c:pt idx="284">
                  <c:v>30.063157894736843</c:v>
                </c:pt>
                <c:pt idx="285">
                  <c:v>30.20979020979021</c:v>
                </c:pt>
                <c:pt idx="286">
                  <c:v>30.229965156794425</c:v>
                </c:pt>
                <c:pt idx="287">
                  <c:v>30.25</c:v>
                </c:pt>
                <c:pt idx="288">
                  <c:v>30.269896193771626</c:v>
                </c:pt>
                <c:pt idx="289">
                  <c:v>30.165517241379309</c:v>
                </c:pt>
                <c:pt idx="290">
                  <c:v>30.061855670103093</c:v>
                </c:pt>
                <c:pt idx="291">
                  <c:v>29.958904109589042</c:v>
                </c:pt>
                <c:pt idx="292">
                  <c:v>29.856655290102388</c:v>
                </c:pt>
                <c:pt idx="293">
                  <c:v>29.755102040816325</c:v>
                </c:pt>
                <c:pt idx="294">
                  <c:v>29.776271186440677</c:v>
                </c:pt>
                <c:pt idx="295">
                  <c:v>29.797297297297298</c:v>
                </c:pt>
                <c:pt idx="296">
                  <c:v>29.818181818181817</c:v>
                </c:pt>
                <c:pt idx="297">
                  <c:v>29.838926174496645</c:v>
                </c:pt>
                <c:pt idx="298">
                  <c:v>29.859531772575252</c:v>
                </c:pt>
                <c:pt idx="299">
                  <c:v>30</c:v>
                </c:pt>
                <c:pt idx="300">
                  <c:v>30.13953488372093</c:v>
                </c:pt>
                <c:pt idx="301">
                  <c:v>30.158940397350992</c:v>
                </c:pt>
                <c:pt idx="302">
                  <c:v>30.297029702970296</c:v>
                </c:pt>
                <c:pt idx="303">
                  <c:v>30.19736842105263</c:v>
                </c:pt>
                <c:pt idx="304">
                  <c:v>30.216393442622952</c:v>
                </c:pt>
                <c:pt idx="305">
                  <c:v>30.235294117647058</c:v>
                </c:pt>
                <c:pt idx="306">
                  <c:v>30.254071661237784</c:v>
                </c:pt>
                <c:pt idx="307">
                  <c:v>30.272727272727273</c:v>
                </c:pt>
                <c:pt idx="308">
                  <c:v>30.291262135922331</c:v>
                </c:pt>
                <c:pt idx="309">
                  <c:v>30.309677419354838</c:v>
                </c:pt>
                <c:pt idx="310">
                  <c:v>30.327974276527332</c:v>
                </c:pt>
                <c:pt idx="311">
                  <c:v>30.346153846153847</c:v>
                </c:pt>
                <c:pt idx="312">
                  <c:v>30.364217252396166</c:v>
                </c:pt>
                <c:pt idx="313">
                  <c:v>30.38216560509554</c:v>
                </c:pt>
                <c:pt idx="314">
                  <c:v>30.285714285714285</c:v>
                </c:pt>
                <c:pt idx="315">
                  <c:v>30.303797468354432</c:v>
                </c:pt>
                <c:pt idx="316">
                  <c:v>30.435331230283911</c:v>
                </c:pt>
                <c:pt idx="317">
                  <c:v>30.452830188679247</c:v>
                </c:pt>
                <c:pt idx="318">
                  <c:v>30.470219435736677</c:v>
                </c:pt>
                <c:pt idx="319">
                  <c:v>30.487500000000001</c:v>
                </c:pt>
                <c:pt idx="320">
                  <c:v>30.392523364485982</c:v>
                </c:pt>
                <c:pt idx="321">
                  <c:v>30.298136645962732</c:v>
                </c:pt>
                <c:pt idx="322">
                  <c:v>30.427244582043343</c:v>
                </c:pt>
                <c:pt idx="323">
                  <c:v>30.444444444444443</c:v>
                </c:pt>
                <c:pt idx="324">
                  <c:v>30.350769230769231</c:v>
                </c:pt>
                <c:pt idx="325">
                  <c:v>30.257668711656443</c:v>
                </c:pt>
                <c:pt idx="326">
                  <c:v>30.165137614678898</c:v>
                </c:pt>
                <c:pt idx="327">
                  <c:v>30.073170731707318</c:v>
                </c:pt>
                <c:pt idx="328">
                  <c:v>30.200607902735563</c:v>
                </c:pt>
                <c:pt idx="329">
                  <c:v>30.218181818181819</c:v>
                </c:pt>
                <c:pt idx="330">
                  <c:v>30.126888217522659</c:v>
                </c:pt>
                <c:pt idx="331">
                  <c:v>30.14457831325301</c:v>
                </c:pt>
                <c:pt idx="332">
                  <c:v>30.162162162162161</c:v>
                </c:pt>
                <c:pt idx="333">
                  <c:v>30.071856287425149</c:v>
                </c:pt>
                <c:pt idx="334">
                  <c:v>30.089552238805972</c:v>
                </c:pt>
                <c:pt idx="335">
                  <c:v>30</c:v>
                </c:pt>
                <c:pt idx="336">
                  <c:v>30.01780415430267</c:v>
                </c:pt>
                <c:pt idx="337">
                  <c:v>29.928994082840237</c:v>
                </c:pt>
                <c:pt idx="338">
                  <c:v>30.053097345132745</c:v>
                </c:pt>
                <c:pt idx="339">
                  <c:v>30.070588235294117</c:v>
                </c:pt>
                <c:pt idx="340">
                  <c:v>30.087976539589445</c:v>
                </c:pt>
                <c:pt idx="341">
                  <c:v>30.105263157894736</c:v>
                </c:pt>
                <c:pt idx="342">
                  <c:v>30.122448979591837</c:v>
                </c:pt>
                <c:pt idx="343">
                  <c:v>30.13953488372093</c:v>
                </c:pt>
                <c:pt idx="344">
                  <c:v>30.052173913043479</c:v>
                </c:pt>
                <c:pt idx="345">
                  <c:v>30.069364161849713</c:v>
                </c:pt>
                <c:pt idx="346">
                  <c:v>30.190201729106629</c:v>
                </c:pt>
                <c:pt idx="347">
                  <c:v>30.206896551724139</c:v>
                </c:pt>
                <c:pt idx="348">
                  <c:v>30.223495702005732</c:v>
                </c:pt>
                <c:pt idx="349">
                  <c:v>30.24</c:v>
                </c:pt>
                <c:pt idx="350">
                  <c:v>30.153846153846153</c:v>
                </c:pt>
                <c:pt idx="351">
                  <c:v>30.170454545454547</c:v>
                </c:pt>
                <c:pt idx="352">
                  <c:v>30.084985835694052</c:v>
                </c:pt>
                <c:pt idx="353">
                  <c:v>30</c:v>
                </c:pt>
                <c:pt idx="354">
                  <c:v>30.016901408450703</c:v>
                </c:pt>
                <c:pt idx="355">
                  <c:v>30.033707865168541</c:v>
                </c:pt>
                <c:pt idx="356">
                  <c:v>30.050420168067227</c:v>
                </c:pt>
                <c:pt idx="357">
                  <c:v>30.067039106145252</c:v>
                </c:pt>
                <c:pt idx="358">
                  <c:v>30.083565459610028</c:v>
                </c:pt>
                <c:pt idx="359">
                  <c:v>30.2</c:v>
                </c:pt>
                <c:pt idx="360">
                  <c:v>30.21606648199446</c:v>
                </c:pt>
                <c:pt idx="361">
                  <c:v>30.232044198895029</c:v>
                </c:pt>
                <c:pt idx="362">
                  <c:v>30.347107438016529</c:v>
                </c:pt>
                <c:pt idx="363">
                  <c:v>30.362637362637361</c:v>
                </c:pt>
                <c:pt idx="364">
                  <c:v>30.279452054794522</c:v>
                </c:pt>
                <c:pt idx="365">
                  <c:v>30.393442622950818</c:v>
                </c:pt>
                <c:pt idx="366">
                  <c:v>30.408719346049047</c:v>
                </c:pt>
                <c:pt idx="367">
                  <c:v>30.423913043478262</c:v>
                </c:pt>
                <c:pt idx="368">
                  <c:v>30.439024390243901</c:v>
                </c:pt>
                <c:pt idx="369">
                  <c:v>30.454054054054055</c:v>
                </c:pt>
                <c:pt idx="370">
                  <c:v>30.469002695417789</c:v>
                </c:pt>
                <c:pt idx="371">
                  <c:v>30.387096774193548</c:v>
                </c:pt>
                <c:pt idx="372">
                  <c:v>30.402144772117964</c:v>
                </c:pt>
                <c:pt idx="373">
                  <c:v>30.417112299465241</c:v>
                </c:pt>
                <c:pt idx="374">
                  <c:v>30.431999999999999</c:v>
                </c:pt>
                <c:pt idx="375">
                  <c:v>30.351063829787233</c:v>
                </c:pt>
                <c:pt idx="376">
                  <c:v>30.366047745358092</c:v>
                </c:pt>
                <c:pt idx="377">
                  <c:v>30.285714285714285</c:v>
                </c:pt>
                <c:pt idx="378">
                  <c:v>30.20580474934037</c:v>
                </c:pt>
                <c:pt idx="379">
                  <c:v>30.126315789473683</c:v>
                </c:pt>
                <c:pt idx="380">
                  <c:v>30.141732283464567</c:v>
                </c:pt>
                <c:pt idx="381">
                  <c:v>30.157068062827225</c:v>
                </c:pt>
                <c:pt idx="382">
                  <c:v>30.078328981723239</c:v>
                </c:pt>
                <c:pt idx="383">
                  <c:v>30.1875</c:v>
                </c:pt>
                <c:pt idx="384">
                  <c:v>30.202597402597402</c:v>
                </c:pt>
                <c:pt idx="385">
                  <c:v>30.310880829015545</c:v>
                </c:pt>
                <c:pt idx="386">
                  <c:v>30.325581395348838</c:v>
                </c:pt>
                <c:pt idx="387">
                  <c:v>30.340206185567009</c:v>
                </c:pt>
                <c:pt idx="388">
                  <c:v>30.262210796915166</c:v>
                </c:pt>
                <c:pt idx="389">
                  <c:v>30.276923076923076</c:v>
                </c:pt>
                <c:pt idx="390">
                  <c:v>30.291560102301791</c:v>
                </c:pt>
                <c:pt idx="391">
                  <c:v>30.306122448979593</c:v>
                </c:pt>
                <c:pt idx="392">
                  <c:v>30.320610687022899</c:v>
                </c:pt>
                <c:pt idx="393">
                  <c:v>30.335025380710661</c:v>
                </c:pt>
                <c:pt idx="394">
                  <c:v>30.349367088607593</c:v>
                </c:pt>
                <c:pt idx="395">
                  <c:v>30.272727272727273</c:v>
                </c:pt>
                <c:pt idx="396">
                  <c:v>30.287153652392949</c:v>
                </c:pt>
                <c:pt idx="397">
                  <c:v>30.391959798994975</c:v>
                </c:pt>
                <c:pt idx="398">
                  <c:v>30.315789473684209</c:v>
                </c:pt>
                <c:pt idx="399">
                  <c:v>30.42</c:v>
                </c:pt>
                <c:pt idx="400">
                  <c:v>30.433915211970074</c:v>
                </c:pt>
                <c:pt idx="401">
                  <c:v>30.447761194029852</c:v>
                </c:pt>
                <c:pt idx="402">
                  <c:v>30.46153846153846</c:v>
                </c:pt>
                <c:pt idx="403">
                  <c:v>30.475247524752476</c:v>
                </c:pt>
                <c:pt idx="404">
                  <c:v>30.488888888888887</c:v>
                </c:pt>
                <c:pt idx="405">
                  <c:v>30.502463054187192</c:v>
                </c:pt>
                <c:pt idx="406">
                  <c:v>30.427518427518429</c:v>
                </c:pt>
                <c:pt idx="407">
                  <c:v>30.529411764705884</c:v>
                </c:pt>
                <c:pt idx="408">
                  <c:v>30.542787286063568</c:v>
                </c:pt>
                <c:pt idx="409">
                  <c:v>30.556097560975608</c:v>
                </c:pt>
                <c:pt idx="410">
                  <c:v>30.569343065693431</c:v>
                </c:pt>
                <c:pt idx="411">
                  <c:v>30.49514563106796</c:v>
                </c:pt>
                <c:pt idx="412">
                  <c:v>30.508474576271187</c:v>
                </c:pt>
                <c:pt idx="413">
                  <c:v>30.521739130434781</c:v>
                </c:pt>
                <c:pt idx="414">
                  <c:v>30.534939759036146</c:v>
                </c:pt>
                <c:pt idx="415">
                  <c:v>30.548076923076923</c:v>
                </c:pt>
                <c:pt idx="416">
                  <c:v>30.561151079136689</c:v>
                </c:pt>
                <c:pt idx="417">
                  <c:v>30.488038277511961</c:v>
                </c:pt>
                <c:pt idx="418">
                  <c:v>30.501193317422434</c:v>
                </c:pt>
                <c:pt idx="419">
                  <c:v>30.514285714285716</c:v>
                </c:pt>
                <c:pt idx="420">
                  <c:v>30.527315914489311</c:v>
                </c:pt>
                <c:pt idx="421">
                  <c:v>30.540284360189574</c:v>
                </c:pt>
                <c:pt idx="422">
                  <c:v>30.638297872340427</c:v>
                </c:pt>
                <c:pt idx="423">
                  <c:v>30.566037735849058</c:v>
                </c:pt>
                <c:pt idx="424">
                  <c:v>30.494117647058822</c:v>
                </c:pt>
                <c:pt idx="425">
                  <c:v>30.422535211267604</c:v>
                </c:pt>
                <c:pt idx="426">
                  <c:v>30.351288056206091</c:v>
                </c:pt>
                <c:pt idx="427">
                  <c:v>30.280373831775702</c:v>
                </c:pt>
                <c:pt idx="428">
                  <c:v>30.293706293706293</c:v>
                </c:pt>
                <c:pt idx="429">
                  <c:v>30.306976744186045</c:v>
                </c:pt>
                <c:pt idx="430">
                  <c:v>30.320185614849187</c:v>
                </c:pt>
                <c:pt idx="431">
                  <c:v>30.333333333333332</c:v>
                </c:pt>
                <c:pt idx="432">
                  <c:v>30.346420323325635</c:v>
                </c:pt>
                <c:pt idx="433">
                  <c:v>30.276497695852534</c:v>
                </c:pt>
                <c:pt idx="434">
                  <c:v>30.289655172413791</c:v>
                </c:pt>
                <c:pt idx="435">
                  <c:v>30.302752293577981</c:v>
                </c:pt>
                <c:pt idx="436">
                  <c:v>30.315789473684209</c:v>
                </c:pt>
                <c:pt idx="437">
                  <c:v>30.410958904109588</c:v>
                </c:pt>
                <c:pt idx="438">
                  <c:v>30.341685649202734</c:v>
                </c:pt>
                <c:pt idx="439">
                  <c:v>30.436363636363637</c:v>
                </c:pt>
                <c:pt idx="440">
                  <c:v>30.367346938775512</c:v>
                </c:pt>
                <c:pt idx="441">
                  <c:v>30.298642533936651</c:v>
                </c:pt>
                <c:pt idx="442">
                  <c:v>30.311512415349888</c:v>
                </c:pt>
                <c:pt idx="443">
                  <c:v>30.243243243243242</c:v>
                </c:pt>
                <c:pt idx="444">
                  <c:v>30.175280898876405</c:v>
                </c:pt>
                <c:pt idx="445">
                  <c:v>30.188340807174889</c:v>
                </c:pt>
                <c:pt idx="446">
                  <c:v>30.281879194630871</c:v>
                </c:pt>
                <c:pt idx="447">
                  <c:v>30.294642857142858</c:v>
                </c:pt>
                <c:pt idx="448">
                  <c:v>30.307349665924278</c:v>
                </c:pt>
                <c:pt idx="449">
                  <c:v>30.32</c:v>
                </c:pt>
                <c:pt idx="450">
                  <c:v>30.252771618625278</c:v>
                </c:pt>
                <c:pt idx="451">
                  <c:v>30.185840707964601</c:v>
                </c:pt>
                <c:pt idx="452">
                  <c:v>30.119205298013245</c:v>
                </c:pt>
                <c:pt idx="453">
                  <c:v>30.052863436123349</c:v>
                </c:pt>
                <c:pt idx="454">
                  <c:v>30.065934065934066</c:v>
                </c:pt>
                <c:pt idx="455">
                  <c:v>30.078947368421051</c:v>
                </c:pt>
                <c:pt idx="456">
                  <c:v>30.091903719912473</c:v>
                </c:pt>
                <c:pt idx="457">
                  <c:v>30.104803493449783</c:v>
                </c:pt>
                <c:pt idx="458">
                  <c:v>30.03921568627451</c:v>
                </c:pt>
                <c:pt idx="459">
                  <c:v>30.130434782608695</c:v>
                </c:pt>
                <c:pt idx="460">
                  <c:v>30.221258134490238</c:v>
                </c:pt>
                <c:pt idx="461">
                  <c:v>30.233766233766232</c:v>
                </c:pt>
                <c:pt idx="462">
                  <c:v>30.246220302375811</c:v>
                </c:pt>
                <c:pt idx="463">
                  <c:v>30.258620689655171</c:v>
                </c:pt>
                <c:pt idx="464">
                  <c:v>30.348387096774193</c:v>
                </c:pt>
                <c:pt idx="465">
                  <c:v>30.437768240343349</c:v>
                </c:pt>
                <c:pt idx="466">
                  <c:v>30.449678800856532</c:v>
                </c:pt>
                <c:pt idx="467">
                  <c:v>30.46153846153846</c:v>
                </c:pt>
                <c:pt idx="468">
                  <c:v>30.473347547974413</c:v>
                </c:pt>
                <c:pt idx="469">
                  <c:v>30.485106382978724</c:v>
                </c:pt>
                <c:pt idx="470">
                  <c:v>30.573248407643312</c:v>
                </c:pt>
                <c:pt idx="471">
                  <c:v>30.508474576271187</c:v>
                </c:pt>
                <c:pt idx="472">
                  <c:v>30.443974630021142</c:v>
                </c:pt>
                <c:pt idx="473">
                  <c:v>30.455696202531644</c:v>
                </c:pt>
                <c:pt idx="474">
                  <c:v>30.391578947368423</c:v>
                </c:pt>
                <c:pt idx="475">
                  <c:v>30.327731092436974</c:v>
                </c:pt>
                <c:pt idx="476">
                  <c:v>30.339622641509433</c:v>
                </c:pt>
                <c:pt idx="477">
                  <c:v>30.351464435146443</c:v>
                </c:pt>
                <c:pt idx="478">
                  <c:v>30.363256784968684</c:v>
                </c:pt>
                <c:pt idx="479">
                  <c:v>30.45</c:v>
                </c:pt>
                <c:pt idx="480">
                  <c:v>30.46153846153846</c:v>
                </c:pt>
                <c:pt idx="481">
                  <c:v>30.473029045643152</c:v>
                </c:pt>
                <c:pt idx="482">
                  <c:v>30.48447204968944</c:v>
                </c:pt>
                <c:pt idx="483">
                  <c:v>30.495867768595041</c:v>
                </c:pt>
                <c:pt idx="484">
                  <c:v>30.507216494845363</c:v>
                </c:pt>
                <c:pt idx="485">
                  <c:v>30.444444444444443</c:v>
                </c:pt>
                <c:pt idx="486">
                  <c:v>30.455852156057496</c:v>
                </c:pt>
                <c:pt idx="487">
                  <c:v>30.393442622950818</c:v>
                </c:pt>
                <c:pt idx="488">
                  <c:v>30.404907975460123</c:v>
                </c:pt>
                <c:pt idx="489">
                  <c:v>30.416326530612245</c:v>
                </c:pt>
                <c:pt idx="490">
                  <c:v>30.354378818737271</c:v>
                </c:pt>
                <c:pt idx="491">
                  <c:v>30.292682926829269</c:v>
                </c:pt>
                <c:pt idx="492">
                  <c:v>30.304259634888439</c:v>
                </c:pt>
                <c:pt idx="493">
                  <c:v>30.315789473684209</c:v>
                </c:pt>
                <c:pt idx="494">
                  <c:v>30.327272727272728</c:v>
                </c:pt>
                <c:pt idx="495">
                  <c:v>30.338709677419356</c:v>
                </c:pt>
                <c:pt idx="496">
                  <c:v>30.277665995975855</c:v>
                </c:pt>
                <c:pt idx="497">
                  <c:v>30.216867469879517</c:v>
                </c:pt>
                <c:pt idx="498">
                  <c:v>30.1563126252505</c:v>
                </c:pt>
                <c:pt idx="499">
                  <c:v>30.24</c:v>
                </c:pt>
                <c:pt idx="500">
                  <c:v>30.179640718562876</c:v>
                </c:pt>
                <c:pt idx="501">
                  <c:v>30.191235059760956</c:v>
                </c:pt>
                <c:pt idx="502">
                  <c:v>30.274353876739564</c:v>
                </c:pt>
                <c:pt idx="503">
                  <c:v>30.214285714285715</c:v>
                </c:pt>
                <c:pt idx="504">
                  <c:v>30.225742574257424</c:v>
                </c:pt>
                <c:pt idx="505">
                  <c:v>30.237154150197629</c:v>
                </c:pt>
                <c:pt idx="506">
                  <c:v>30.248520710059172</c:v>
                </c:pt>
                <c:pt idx="507">
                  <c:v>30.330708661417322</c:v>
                </c:pt>
                <c:pt idx="508">
                  <c:v>30.412573673870334</c:v>
                </c:pt>
                <c:pt idx="509">
                  <c:v>30.352941176470587</c:v>
                </c:pt>
                <c:pt idx="510">
                  <c:v>30.434442270058707</c:v>
                </c:pt>
                <c:pt idx="511">
                  <c:v>30.375</c:v>
                </c:pt>
                <c:pt idx="512">
                  <c:v>30.385964912280702</c:v>
                </c:pt>
                <c:pt idx="513">
                  <c:v>30.396887159533073</c:v>
                </c:pt>
                <c:pt idx="514">
                  <c:v>30.407766990291261</c:v>
                </c:pt>
                <c:pt idx="515">
                  <c:v>30.418604651162791</c:v>
                </c:pt>
                <c:pt idx="516">
                  <c:v>30.429400386847195</c:v>
                </c:pt>
                <c:pt idx="517">
                  <c:v>30.440154440154441</c:v>
                </c:pt>
                <c:pt idx="518">
                  <c:v>30.450867052023121</c:v>
                </c:pt>
                <c:pt idx="519">
                  <c:v>30.530769230769231</c:v>
                </c:pt>
                <c:pt idx="520">
                  <c:v>30.472168905950095</c:v>
                </c:pt>
                <c:pt idx="521">
                  <c:v>30.482758620689655</c:v>
                </c:pt>
                <c:pt idx="522">
                  <c:v>30.493307839388144</c:v>
                </c:pt>
                <c:pt idx="523">
                  <c:v>30.572519083969464</c:v>
                </c:pt>
                <c:pt idx="524">
                  <c:v>30.582857142857144</c:v>
                </c:pt>
                <c:pt idx="525">
                  <c:v>30.524714828897338</c:v>
                </c:pt>
                <c:pt idx="526">
                  <c:v>30.535104364326376</c:v>
                </c:pt>
                <c:pt idx="527">
                  <c:v>30.477272727272727</c:v>
                </c:pt>
                <c:pt idx="528">
                  <c:v>30.555765595463139</c:v>
                </c:pt>
                <c:pt idx="529">
                  <c:v>30.566037735849058</c:v>
                </c:pt>
                <c:pt idx="530">
                  <c:v>30.576271186440678</c:v>
                </c:pt>
                <c:pt idx="531">
                  <c:v>30.586466165413533</c:v>
                </c:pt>
                <c:pt idx="532">
                  <c:v>30.596622889305817</c:v>
                </c:pt>
                <c:pt idx="533">
                  <c:v>30.539325842696631</c:v>
                </c:pt>
                <c:pt idx="534">
                  <c:v>30.549532710280374</c:v>
                </c:pt>
                <c:pt idx="535">
                  <c:v>30.492537313432837</c:v>
                </c:pt>
                <c:pt idx="536">
                  <c:v>30.502793296089386</c:v>
                </c:pt>
                <c:pt idx="537">
                  <c:v>30.513011152416357</c:v>
                </c:pt>
                <c:pt idx="538">
                  <c:v>30.589981447124305</c:v>
                </c:pt>
                <c:pt idx="539">
                  <c:v>30.533333333333335</c:v>
                </c:pt>
                <c:pt idx="540">
                  <c:v>30.543438077634011</c:v>
                </c:pt>
                <c:pt idx="541">
                  <c:v>30.487084870848708</c:v>
                </c:pt>
                <c:pt idx="542">
                  <c:v>30.497237569060772</c:v>
                </c:pt>
                <c:pt idx="543">
                  <c:v>30.507352941176471</c:v>
                </c:pt>
                <c:pt idx="544">
                  <c:v>30.58348623853211</c:v>
                </c:pt>
                <c:pt idx="545">
                  <c:v>30.527472527472529</c:v>
                </c:pt>
                <c:pt idx="546">
                  <c:v>30.47166361974406</c:v>
                </c:pt>
                <c:pt idx="547">
                  <c:v>30.481751824817518</c:v>
                </c:pt>
                <c:pt idx="548">
                  <c:v>30.491803278688526</c:v>
                </c:pt>
                <c:pt idx="549">
                  <c:v>30.50181818181818</c:v>
                </c:pt>
                <c:pt idx="550">
                  <c:v>30.446460980036299</c:v>
                </c:pt>
                <c:pt idx="551">
                  <c:v>30.456521739130434</c:v>
                </c:pt>
                <c:pt idx="552">
                  <c:v>30.466546112115733</c:v>
                </c:pt>
                <c:pt idx="553">
                  <c:v>30.476534296028881</c:v>
                </c:pt>
                <c:pt idx="554">
                  <c:v>30.486486486486488</c:v>
                </c:pt>
                <c:pt idx="555">
                  <c:v>30.431654676258994</c:v>
                </c:pt>
                <c:pt idx="556">
                  <c:v>30.44165170556553</c:v>
                </c:pt>
                <c:pt idx="557">
                  <c:v>30.516129032258064</c:v>
                </c:pt>
                <c:pt idx="558">
                  <c:v>30.525939177101968</c:v>
                </c:pt>
                <c:pt idx="559">
                  <c:v>30.535714285714285</c:v>
                </c:pt>
                <c:pt idx="560">
                  <c:v>30.609625668449198</c:v>
                </c:pt>
                <c:pt idx="561">
                  <c:v>30.619217081850532</c:v>
                </c:pt>
                <c:pt idx="562">
                  <c:v>30.628774422735347</c:v>
                </c:pt>
                <c:pt idx="563">
                  <c:v>30.638297872340427</c:v>
                </c:pt>
                <c:pt idx="564">
                  <c:v>30.584070796460178</c:v>
                </c:pt>
                <c:pt idx="565">
                  <c:v>30.593639575971732</c:v>
                </c:pt>
                <c:pt idx="566">
                  <c:v>30.603174603174605</c:v>
                </c:pt>
                <c:pt idx="567">
                  <c:v>30.549295774647888</c:v>
                </c:pt>
                <c:pt idx="568">
                  <c:v>30.558875219683657</c:v>
                </c:pt>
                <c:pt idx="569">
                  <c:v>30.631578947368421</c:v>
                </c:pt>
                <c:pt idx="570">
                  <c:v>30.640980735551665</c:v>
                </c:pt>
                <c:pt idx="571">
                  <c:v>30.65034965034965</c:v>
                </c:pt>
                <c:pt idx="572">
                  <c:v>30.659685863874344</c:v>
                </c:pt>
                <c:pt idx="573">
                  <c:v>30.668989547038329</c:v>
                </c:pt>
                <c:pt idx="574">
                  <c:v>30.615652173913045</c:v>
                </c:pt>
                <c:pt idx="575">
                  <c:v>30.625</c:v>
                </c:pt>
                <c:pt idx="576">
                  <c:v>30.571923743500868</c:v>
                </c:pt>
                <c:pt idx="577">
                  <c:v>30.643598615916954</c:v>
                </c:pt>
                <c:pt idx="578">
                  <c:v>30.590673575129532</c:v>
                </c:pt>
                <c:pt idx="579">
                  <c:v>30.53793103448276</c:v>
                </c:pt>
                <c:pt idx="580">
                  <c:v>30.485370051635112</c:v>
                </c:pt>
                <c:pt idx="581">
                  <c:v>30.494845360824741</c:v>
                </c:pt>
                <c:pt idx="582">
                  <c:v>30.566037735849058</c:v>
                </c:pt>
                <c:pt idx="583">
                  <c:v>30.575342465753426</c:v>
                </c:pt>
                <c:pt idx="584">
                  <c:v>30.584615384615386</c:v>
                </c:pt>
                <c:pt idx="585">
                  <c:v>30.532423208191126</c:v>
                </c:pt>
                <c:pt idx="586">
                  <c:v>30.541737649063034</c:v>
                </c:pt>
                <c:pt idx="587">
                  <c:v>30.551020408163264</c:v>
                </c:pt>
                <c:pt idx="588">
                  <c:v>30.6213921901528</c:v>
                </c:pt>
                <c:pt idx="589">
                  <c:v>30.630508474576271</c:v>
                </c:pt>
                <c:pt idx="590">
                  <c:v>30.639593908629443</c:v>
                </c:pt>
                <c:pt idx="591">
                  <c:v>30.648648648648649</c:v>
                </c:pt>
                <c:pt idx="592">
                  <c:v>30.596964586846543</c:v>
                </c:pt>
                <c:pt idx="593">
                  <c:v>30.606060606060606</c:v>
                </c:pt>
                <c:pt idx="594">
                  <c:v>30.615126050420169</c:v>
                </c:pt>
                <c:pt idx="595">
                  <c:v>30.684563758389263</c:v>
                </c:pt>
                <c:pt idx="596">
                  <c:v>30.693467336683415</c:v>
                </c:pt>
                <c:pt idx="597">
                  <c:v>30.642140468227424</c:v>
                </c:pt>
                <c:pt idx="598">
                  <c:v>30.65108514190317</c:v>
                </c:pt>
                <c:pt idx="599">
                  <c:v>30.6</c:v>
                </c:pt>
                <c:pt idx="600">
                  <c:v>30.608985024958404</c:v>
                </c:pt>
                <c:pt idx="601">
                  <c:v>30.61794019933555</c:v>
                </c:pt>
                <c:pt idx="602">
                  <c:v>30.626865671641792</c:v>
                </c:pt>
                <c:pt idx="603">
                  <c:v>30.635761589403973</c:v>
                </c:pt>
                <c:pt idx="604">
                  <c:v>30.644628099173552</c:v>
                </c:pt>
                <c:pt idx="605">
                  <c:v>30.594059405940595</c:v>
                </c:pt>
                <c:pt idx="606">
                  <c:v>30.543657331136739</c:v>
                </c:pt>
                <c:pt idx="607">
                  <c:v>30.55263157894737</c:v>
                </c:pt>
                <c:pt idx="608">
                  <c:v>30.502463054187192</c:v>
                </c:pt>
                <c:pt idx="609">
                  <c:v>30.511475409836066</c:v>
                </c:pt>
                <c:pt idx="610">
                  <c:v>30.520458265139116</c:v>
                </c:pt>
                <c:pt idx="611">
                  <c:v>30.529411764705884</c:v>
                </c:pt>
                <c:pt idx="612">
                  <c:v>30.479608482871125</c:v>
                </c:pt>
                <c:pt idx="613">
                  <c:v>30.488599348534201</c:v>
                </c:pt>
                <c:pt idx="614">
                  <c:v>30.497560975609755</c:v>
                </c:pt>
                <c:pt idx="615">
                  <c:v>30.448051948051948</c:v>
                </c:pt>
                <c:pt idx="616">
                  <c:v>30.398703403565641</c:v>
                </c:pt>
                <c:pt idx="617">
                  <c:v>30.349514563106798</c:v>
                </c:pt>
                <c:pt idx="618">
                  <c:v>30.358642972536348</c:v>
                </c:pt>
                <c:pt idx="619">
                  <c:v>30.36774193548387</c:v>
                </c:pt>
                <c:pt idx="620">
                  <c:v>30.318840579710145</c:v>
                </c:pt>
                <c:pt idx="621">
                  <c:v>30.327974276527332</c:v>
                </c:pt>
                <c:pt idx="622">
                  <c:v>30.337078651685392</c:v>
                </c:pt>
                <c:pt idx="623">
                  <c:v>30.346153846153847</c:v>
                </c:pt>
                <c:pt idx="624">
                  <c:v>30.3552</c:v>
                </c:pt>
                <c:pt idx="625">
                  <c:v>30.421725239616613</c:v>
                </c:pt>
                <c:pt idx="626">
                  <c:v>30.488038277511961</c:v>
                </c:pt>
                <c:pt idx="627">
                  <c:v>30.439490445859871</c:v>
                </c:pt>
                <c:pt idx="628">
                  <c:v>30.391096979332275</c:v>
                </c:pt>
                <c:pt idx="629">
                  <c:v>30.342857142857142</c:v>
                </c:pt>
                <c:pt idx="630">
                  <c:v>30.294770206022186</c:v>
                </c:pt>
                <c:pt idx="631">
                  <c:v>30.246835443037973</c:v>
                </c:pt>
                <c:pt idx="632">
                  <c:v>30.255924170616115</c:v>
                </c:pt>
                <c:pt idx="633">
                  <c:v>30.264984227129336</c:v>
                </c:pt>
                <c:pt idx="634">
                  <c:v>30.330708661417322</c:v>
                </c:pt>
                <c:pt idx="635">
                  <c:v>30.339622641509433</c:v>
                </c:pt>
                <c:pt idx="636">
                  <c:v>30.34850863422292</c:v>
                </c:pt>
                <c:pt idx="637">
                  <c:v>30.357366771159874</c:v>
                </c:pt>
                <c:pt idx="638">
                  <c:v>30.366197183098592</c:v>
                </c:pt>
                <c:pt idx="639">
                  <c:v>30.375</c:v>
                </c:pt>
                <c:pt idx="640">
                  <c:v>30.439937597503899</c:v>
                </c:pt>
                <c:pt idx="641">
                  <c:v>30.392523364485982</c:v>
                </c:pt>
                <c:pt idx="642">
                  <c:v>30.401244167962673</c:v>
                </c:pt>
                <c:pt idx="643">
                  <c:v>30.409937888198758</c:v>
                </c:pt>
                <c:pt idx="644">
                  <c:v>30.418604651162791</c:v>
                </c:pt>
                <c:pt idx="645">
                  <c:v>30.371517027863778</c:v>
                </c:pt>
                <c:pt idx="646">
                  <c:v>30.380216383307573</c:v>
                </c:pt>
                <c:pt idx="647">
                  <c:v>30.333333333333332</c:v>
                </c:pt>
                <c:pt idx="648">
                  <c:v>30.342064714946069</c:v>
                </c:pt>
                <c:pt idx="649">
                  <c:v>30.295384615384616</c:v>
                </c:pt>
                <c:pt idx="650">
                  <c:v>30.359447004608295</c:v>
                </c:pt>
                <c:pt idx="651">
                  <c:v>30.368098159509202</c:v>
                </c:pt>
                <c:pt idx="652">
                  <c:v>30.376722817764165</c:v>
                </c:pt>
                <c:pt idx="653">
                  <c:v>30.330275229357799</c:v>
                </c:pt>
                <c:pt idx="654">
                  <c:v>30.283969465648855</c:v>
                </c:pt>
                <c:pt idx="655">
                  <c:v>30.347560975609756</c:v>
                </c:pt>
                <c:pt idx="656">
                  <c:v>30.410958904109588</c:v>
                </c:pt>
                <c:pt idx="657">
                  <c:v>30.364741641337385</c:v>
                </c:pt>
                <c:pt idx="658">
                  <c:v>30.373292867981789</c:v>
                </c:pt>
                <c:pt idx="659">
                  <c:v>30.381818181818183</c:v>
                </c:pt>
                <c:pt idx="660">
                  <c:v>30.390317700453856</c:v>
                </c:pt>
                <c:pt idx="661">
                  <c:v>30.34441087613293</c:v>
                </c:pt>
                <c:pt idx="662">
                  <c:v>30.298642533936651</c:v>
                </c:pt>
                <c:pt idx="663">
                  <c:v>30.307228915662652</c:v>
                </c:pt>
                <c:pt idx="664">
                  <c:v>30.315789473684209</c:v>
                </c:pt>
                <c:pt idx="665">
                  <c:v>30.324324324324323</c:v>
                </c:pt>
                <c:pt idx="666">
                  <c:v>30.332833583208394</c:v>
                </c:pt>
                <c:pt idx="667">
                  <c:v>30.341317365269461</c:v>
                </c:pt>
                <c:pt idx="668">
                  <c:v>30.295964125560538</c:v>
                </c:pt>
                <c:pt idx="669">
                  <c:v>30.3044776119403</c:v>
                </c:pt>
                <c:pt idx="670">
                  <c:v>30.259314456035767</c:v>
                </c:pt>
                <c:pt idx="671">
                  <c:v>30.321428571428573</c:v>
                </c:pt>
                <c:pt idx="672">
                  <c:v>30.329866270430905</c:v>
                </c:pt>
                <c:pt idx="673">
                  <c:v>30.391691394658753</c:v>
                </c:pt>
                <c:pt idx="674">
                  <c:v>30.4</c:v>
                </c:pt>
                <c:pt idx="675">
                  <c:v>30.46153846153846</c:v>
                </c:pt>
                <c:pt idx="676">
                  <c:v>30.469719350073856</c:v>
                </c:pt>
                <c:pt idx="677">
                  <c:v>30.477876106194689</c:v>
                </c:pt>
                <c:pt idx="678">
                  <c:v>30.486008836524299</c:v>
                </c:pt>
                <c:pt idx="679">
                  <c:v>30.494117647058822</c:v>
                </c:pt>
                <c:pt idx="680">
                  <c:v>30.502202643171806</c:v>
                </c:pt>
                <c:pt idx="681">
                  <c:v>30.457478005865102</c:v>
                </c:pt>
                <c:pt idx="682">
                  <c:v>30.46559297218155</c:v>
                </c:pt>
                <c:pt idx="683">
                  <c:v>30.421052631578949</c:v>
                </c:pt>
                <c:pt idx="684">
                  <c:v>30.481751824817518</c:v>
                </c:pt>
                <c:pt idx="685">
                  <c:v>30.43731778425656</c:v>
                </c:pt>
                <c:pt idx="686">
                  <c:v>30.445414847161572</c:v>
                </c:pt>
                <c:pt idx="687">
                  <c:v>30.401162790697676</c:v>
                </c:pt>
                <c:pt idx="688">
                  <c:v>30.357039187227866</c:v>
                </c:pt>
                <c:pt idx="689">
                  <c:v>30.365217391304348</c:v>
                </c:pt>
                <c:pt idx="690">
                  <c:v>30.321273516642545</c:v>
                </c:pt>
                <c:pt idx="691">
                  <c:v>30.329479768786126</c:v>
                </c:pt>
                <c:pt idx="692">
                  <c:v>30.337662337662337</c:v>
                </c:pt>
                <c:pt idx="693">
                  <c:v>30.345821325648416</c:v>
                </c:pt>
                <c:pt idx="694">
                  <c:v>30.302158273381295</c:v>
                </c:pt>
                <c:pt idx="695">
                  <c:v>30.258620689655171</c:v>
                </c:pt>
                <c:pt idx="696">
                  <c:v>30.215208034433285</c:v>
                </c:pt>
                <c:pt idx="697">
                  <c:v>30.223495702005732</c:v>
                </c:pt>
                <c:pt idx="698">
                  <c:v>30.283261802575108</c:v>
                </c:pt>
                <c:pt idx="699">
                  <c:v>30.24</c:v>
                </c:pt>
                <c:pt idx="700">
                  <c:v>30.248216833095579</c:v>
                </c:pt>
                <c:pt idx="701">
                  <c:v>30.205128205128204</c:v>
                </c:pt>
                <c:pt idx="702">
                  <c:v>30.213371266002845</c:v>
                </c:pt>
                <c:pt idx="703">
                  <c:v>30.22159090909091</c:v>
                </c:pt>
                <c:pt idx="704">
                  <c:v>30.229787234042554</c:v>
                </c:pt>
                <c:pt idx="705">
                  <c:v>30.237960339943342</c:v>
                </c:pt>
                <c:pt idx="706">
                  <c:v>30.246110325318245</c:v>
                </c:pt>
                <c:pt idx="707">
                  <c:v>30.203389830508474</c:v>
                </c:pt>
                <c:pt idx="708">
                  <c:v>30.160789844851905</c:v>
                </c:pt>
                <c:pt idx="709">
                  <c:v>30.169014084507044</c:v>
                </c:pt>
                <c:pt idx="710">
                  <c:v>30.227848101265824</c:v>
                </c:pt>
                <c:pt idx="711">
                  <c:v>30.235955056179776</c:v>
                </c:pt>
                <c:pt idx="712">
                  <c:v>30.294530154277698</c:v>
                </c:pt>
                <c:pt idx="713">
                  <c:v>30.30252100840336</c:v>
                </c:pt>
                <c:pt idx="714">
                  <c:v>30.310489510489511</c:v>
                </c:pt>
                <c:pt idx="715">
                  <c:v>30.268156424581004</c:v>
                </c:pt>
                <c:pt idx="716">
                  <c:v>30.276150627615063</c:v>
                </c:pt>
                <c:pt idx="717">
                  <c:v>30.33426183844011</c:v>
                </c:pt>
                <c:pt idx="718">
                  <c:v>30.292072322670375</c:v>
                </c:pt>
                <c:pt idx="719">
                  <c:v>30.3</c:v>
                </c:pt>
                <c:pt idx="720">
                  <c:v>30.307905686546462</c:v>
                </c:pt>
                <c:pt idx="721">
                  <c:v>30.315789473684209</c:v>
                </c:pt>
                <c:pt idx="722">
                  <c:v>30.323651452282157</c:v>
                </c:pt>
                <c:pt idx="723">
                  <c:v>30.331491712707184</c:v>
                </c:pt>
                <c:pt idx="724">
                  <c:v>30.388965517241381</c:v>
                </c:pt>
                <c:pt idx="725">
                  <c:v>30.396694214876032</c:v>
                </c:pt>
                <c:pt idx="726">
                  <c:v>30.404401650618983</c:v>
                </c:pt>
                <c:pt idx="727">
                  <c:v>30.412087912087912</c:v>
                </c:pt>
                <c:pt idx="728">
                  <c:v>30.419753086419753</c:v>
                </c:pt>
                <c:pt idx="729">
                  <c:v>30.378082191780823</c:v>
                </c:pt>
                <c:pt idx="730">
                  <c:v>30.385772913816691</c:v>
                </c:pt>
                <c:pt idx="731">
                  <c:v>30.393442622950818</c:v>
                </c:pt>
                <c:pt idx="732">
                  <c:v>30.351978171896317</c:v>
                </c:pt>
                <c:pt idx="733">
                  <c:v>30.310626702997276</c:v>
                </c:pt>
                <c:pt idx="734">
                  <c:v>30.367346938775512</c:v>
                </c:pt>
                <c:pt idx="735">
                  <c:v>30.423913043478262</c:v>
                </c:pt>
                <c:pt idx="736">
                  <c:v>30.480325644504749</c:v>
                </c:pt>
                <c:pt idx="737">
                  <c:v>30.487804878048781</c:v>
                </c:pt>
                <c:pt idx="738">
                  <c:v>30.543978349120433</c:v>
                </c:pt>
                <c:pt idx="739">
                  <c:v>30.502702702702702</c:v>
                </c:pt>
                <c:pt idx="740">
                  <c:v>30.510121457489877</c:v>
                </c:pt>
                <c:pt idx="741">
                  <c:v>30.469002695417789</c:v>
                </c:pt>
                <c:pt idx="742">
                  <c:v>30.476446837146703</c:v>
                </c:pt>
                <c:pt idx="743">
                  <c:v>30.483870967741936</c:v>
                </c:pt>
                <c:pt idx="744">
                  <c:v>30.44295302013423</c:v>
                </c:pt>
                <c:pt idx="745">
                  <c:v>30.402144772117964</c:v>
                </c:pt>
                <c:pt idx="746">
                  <c:v>30.457831325301203</c:v>
                </c:pt>
                <c:pt idx="747">
                  <c:v>30.513368983957218</c:v>
                </c:pt>
                <c:pt idx="748">
                  <c:v>30.472630173564752</c:v>
                </c:pt>
                <c:pt idx="749">
                  <c:v>30.48</c:v>
                </c:pt>
                <c:pt idx="750">
                  <c:v>30.487350199733687</c:v>
                </c:pt>
                <c:pt idx="751">
                  <c:v>30.49468085106383</c:v>
                </c:pt>
                <c:pt idx="752">
                  <c:v>30.501992031872511</c:v>
                </c:pt>
                <c:pt idx="753">
                  <c:v>30.46153846153846</c:v>
                </c:pt>
                <c:pt idx="754">
                  <c:v>30.46887417218543</c:v>
                </c:pt>
                <c:pt idx="755">
                  <c:v>30.476190476190474</c:v>
                </c:pt>
                <c:pt idx="756">
                  <c:v>30.531043593130779</c:v>
                </c:pt>
                <c:pt idx="757">
                  <c:v>30.53825857519789</c:v>
                </c:pt>
                <c:pt idx="758">
                  <c:v>30.545454545454547</c:v>
                </c:pt>
                <c:pt idx="759">
                  <c:v>30.55263157894737</c:v>
                </c:pt>
                <c:pt idx="760">
                  <c:v>30.512483574244417</c:v>
                </c:pt>
                <c:pt idx="761">
                  <c:v>30.519685039370078</c:v>
                </c:pt>
                <c:pt idx="762">
                  <c:v>30.526867627785059</c:v>
                </c:pt>
                <c:pt idx="763">
                  <c:v>30.486910994764397</c:v>
                </c:pt>
                <c:pt idx="764">
                  <c:v>30.494117647058822</c:v>
                </c:pt>
                <c:pt idx="765">
                  <c:v>30.454308093994779</c:v>
                </c:pt>
                <c:pt idx="766">
                  <c:v>30.46153846153846</c:v>
                </c:pt>
                <c:pt idx="767">
                  <c:v>30.421875</c:v>
                </c:pt>
                <c:pt idx="768">
                  <c:v>30.429128738621586</c:v>
                </c:pt>
                <c:pt idx="769">
                  <c:v>30.436363636363637</c:v>
                </c:pt>
                <c:pt idx="770">
                  <c:v>30.443579766536963</c:v>
                </c:pt>
                <c:pt idx="771">
                  <c:v>30.45077720207254</c:v>
                </c:pt>
                <c:pt idx="772">
                  <c:v>30.457956015523934</c:v>
                </c:pt>
                <c:pt idx="773">
                  <c:v>30.465116279069768</c:v>
                </c:pt>
                <c:pt idx="774">
                  <c:v>30.472258064516129</c:v>
                </c:pt>
                <c:pt idx="775">
                  <c:v>30.479381443298969</c:v>
                </c:pt>
                <c:pt idx="776">
                  <c:v>30.486486486486488</c:v>
                </c:pt>
                <c:pt idx="777">
                  <c:v>30.493573264781492</c:v>
                </c:pt>
                <c:pt idx="778">
                  <c:v>30.500641848523749</c:v>
                </c:pt>
                <c:pt idx="779">
                  <c:v>30.507692307692309</c:v>
                </c:pt>
                <c:pt idx="780">
                  <c:v>30.468629961587709</c:v>
                </c:pt>
                <c:pt idx="781">
                  <c:v>30.429667519181585</c:v>
                </c:pt>
                <c:pt idx="782">
                  <c:v>30.436781609195403</c:v>
                </c:pt>
                <c:pt idx="783">
                  <c:v>30.397959183673468</c:v>
                </c:pt>
                <c:pt idx="784">
                  <c:v>30.359235668789808</c:v>
                </c:pt>
                <c:pt idx="785">
                  <c:v>30.366412213740457</c:v>
                </c:pt>
                <c:pt idx="786">
                  <c:v>30.373570520965693</c:v>
                </c:pt>
                <c:pt idx="787">
                  <c:v>30.335025380710661</c:v>
                </c:pt>
                <c:pt idx="788">
                  <c:v>30.29657794676806</c:v>
                </c:pt>
                <c:pt idx="789">
                  <c:v>30.258227848101267</c:v>
                </c:pt>
                <c:pt idx="790">
                  <c:v>30.265486725663717</c:v>
                </c:pt>
                <c:pt idx="791">
                  <c:v>30.272727272727273</c:v>
                </c:pt>
                <c:pt idx="792">
                  <c:v>30.23455233291299</c:v>
                </c:pt>
                <c:pt idx="793">
                  <c:v>30.241813602015114</c:v>
                </c:pt>
                <c:pt idx="794">
                  <c:v>30.294339622641509</c:v>
                </c:pt>
                <c:pt idx="795">
                  <c:v>30.301507537688444</c:v>
                </c:pt>
                <c:pt idx="796">
                  <c:v>30.30865746549561</c:v>
                </c:pt>
                <c:pt idx="797">
                  <c:v>30.315789473684209</c:v>
                </c:pt>
                <c:pt idx="798">
                  <c:v>30.277847309136419</c:v>
                </c:pt>
                <c:pt idx="799">
                  <c:v>30.24</c:v>
                </c:pt>
                <c:pt idx="800">
                  <c:v>30.247191011235955</c:v>
                </c:pt>
                <c:pt idx="801">
                  <c:v>30.25436408977556</c:v>
                </c:pt>
                <c:pt idx="802">
                  <c:v>30.261519302615191</c:v>
                </c:pt>
                <c:pt idx="803">
                  <c:v>30.268656716417912</c:v>
                </c:pt>
                <c:pt idx="804">
                  <c:v>30.275776397515529</c:v>
                </c:pt>
                <c:pt idx="805">
                  <c:v>30.238213399503721</c:v>
                </c:pt>
                <c:pt idx="806">
                  <c:v>30.200743494423794</c:v>
                </c:pt>
                <c:pt idx="807">
                  <c:v>30.207920792079207</c:v>
                </c:pt>
                <c:pt idx="808">
                  <c:v>30.215080346106305</c:v>
                </c:pt>
                <c:pt idx="809">
                  <c:v>30.222222222222221</c:v>
                </c:pt>
                <c:pt idx="810">
                  <c:v>30.229346485819974</c:v>
                </c:pt>
                <c:pt idx="811">
                  <c:v>30.236453201970445</c:v>
                </c:pt>
                <c:pt idx="812">
                  <c:v>30.243542435424356</c:v>
                </c:pt>
                <c:pt idx="813">
                  <c:v>30.250614250614252</c:v>
                </c:pt>
                <c:pt idx="814">
                  <c:v>30.213496932515337</c:v>
                </c:pt>
                <c:pt idx="815">
                  <c:v>30.220588235294116</c:v>
                </c:pt>
                <c:pt idx="816">
                  <c:v>30.22766217870257</c:v>
                </c:pt>
                <c:pt idx="817">
                  <c:v>30.234718826405867</c:v>
                </c:pt>
                <c:pt idx="818">
                  <c:v>30.241758241758241</c:v>
                </c:pt>
                <c:pt idx="819">
                  <c:v>30.204878048780486</c:v>
                </c:pt>
                <c:pt idx="820">
                  <c:v>30.168087697929355</c:v>
                </c:pt>
                <c:pt idx="821">
                  <c:v>30.175182481751825</c:v>
                </c:pt>
                <c:pt idx="822">
                  <c:v>30.182260024301335</c:v>
                </c:pt>
                <c:pt idx="823">
                  <c:v>30.189320388349515</c:v>
                </c:pt>
                <c:pt idx="824">
                  <c:v>30.196363636363635</c:v>
                </c:pt>
                <c:pt idx="825">
                  <c:v>30.203389830508474</c:v>
                </c:pt>
                <c:pt idx="826">
                  <c:v>30.166868198307135</c:v>
                </c:pt>
                <c:pt idx="827">
                  <c:v>30.173913043478262</c:v>
                </c:pt>
                <c:pt idx="828">
                  <c:v>30.180940892641736</c:v>
                </c:pt>
                <c:pt idx="829">
                  <c:v>30.187951807228917</c:v>
                </c:pt>
                <c:pt idx="830">
                  <c:v>30.23826714801444</c:v>
                </c:pt>
                <c:pt idx="831">
                  <c:v>30.245192307692307</c:v>
                </c:pt>
                <c:pt idx="832">
                  <c:v>30.252100840336134</c:v>
                </c:pt>
                <c:pt idx="833">
                  <c:v>30.258992805755394</c:v>
                </c:pt>
                <c:pt idx="834">
                  <c:v>30.265868263473052</c:v>
                </c:pt>
                <c:pt idx="835">
                  <c:v>30.229665071770334</c:v>
                </c:pt>
                <c:pt idx="836">
                  <c:v>30.236559139784948</c:v>
                </c:pt>
                <c:pt idx="837">
                  <c:v>30.200477326968972</c:v>
                </c:pt>
                <c:pt idx="838">
                  <c:v>30.207389749702028</c:v>
                </c:pt>
                <c:pt idx="839">
                  <c:v>30.171428571428571</c:v>
                </c:pt>
                <c:pt idx="840">
                  <c:v>30.178359096313912</c:v>
                </c:pt>
                <c:pt idx="841">
                  <c:v>30.14251781472684</c:v>
                </c:pt>
                <c:pt idx="842">
                  <c:v>30.192170818505339</c:v>
                </c:pt>
                <c:pt idx="843">
                  <c:v>30.156398104265403</c:v>
                </c:pt>
                <c:pt idx="844">
                  <c:v>30.120710059171596</c:v>
                </c:pt>
                <c:pt idx="845">
                  <c:v>30.085106382978722</c:v>
                </c:pt>
                <c:pt idx="846">
                  <c:v>30.049586776859503</c:v>
                </c:pt>
                <c:pt idx="847">
                  <c:v>30.056603773584907</c:v>
                </c:pt>
                <c:pt idx="848">
                  <c:v>30.063604240282686</c:v>
                </c:pt>
                <c:pt idx="849">
                  <c:v>30.070588235294117</c:v>
                </c:pt>
                <c:pt idx="850">
                  <c:v>30.035252643948297</c:v>
                </c:pt>
                <c:pt idx="851">
                  <c:v>30.04225352112676</c:v>
                </c:pt>
                <c:pt idx="852">
                  <c:v>30.007033997655334</c:v>
                </c:pt>
                <c:pt idx="853">
                  <c:v>30.014051522248245</c:v>
                </c:pt>
                <c:pt idx="854">
                  <c:v>30.021052631578947</c:v>
                </c:pt>
                <c:pt idx="855">
                  <c:v>30.028037383177569</c:v>
                </c:pt>
                <c:pt idx="856">
                  <c:v>29.992998833138856</c:v>
                </c:pt>
                <c:pt idx="857">
                  <c:v>30.041958041958043</c:v>
                </c:pt>
                <c:pt idx="858">
                  <c:v>30.09080325960419</c:v>
                </c:pt>
                <c:pt idx="859">
                  <c:v>30.13953488372093</c:v>
                </c:pt>
                <c:pt idx="860">
                  <c:v>30.146341463414632</c:v>
                </c:pt>
                <c:pt idx="861">
                  <c:v>30.194895591647331</c:v>
                </c:pt>
                <c:pt idx="862">
                  <c:v>30.159907300115876</c:v>
                </c:pt>
                <c:pt idx="863">
                  <c:v>30.166666666666668</c:v>
                </c:pt>
                <c:pt idx="864">
                  <c:v>30.173410404624278</c:v>
                </c:pt>
                <c:pt idx="865">
                  <c:v>30.138568129330253</c:v>
                </c:pt>
                <c:pt idx="866">
                  <c:v>30.145328719723182</c:v>
                </c:pt>
                <c:pt idx="867">
                  <c:v>30.152073732718893</c:v>
                </c:pt>
                <c:pt idx="868">
                  <c:v>30.15880322209436</c:v>
                </c:pt>
                <c:pt idx="869">
                  <c:v>30.206896551724139</c:v>
                </c:pt>
                <c:pt idx="870">
                  <c:v>30.213547646383468</c:v>
                </c:pt>
                <c:pt idx="871">
                  <c:v>30.178899082568808</c:v>
                </c:pt>
                <c:pt idx="872">
                  <c:v>30.185567010309278</c:v>
                </c:pt>
                <c:pt idx="873">
                  <c:v>30.233409610983983</c:v>
                </c:pt>
                <c:pt idx="874">
                  <c:v>30.24</c:v>
                </c:pt>
                <c:pt idx="875">
                  <c:v>30.246575342465754</c:v>
                </c:pt>
                <c:pt idx="876">
                  <c:v>30.253135689851767</c:v>
                </c:pt>
                <c:pt idx="877">
                  <c:v>30.300683371298405</c:v>
                </c:pt>
                <c:pt idx="878">
                  <c:v>30.30716723549488</c:v>
                </c:pt>
                <c:pt idx="879">
                  <c:v>30.313636363636363</c:v>
                </c:pt>
                <c:pt idx="880">
                  <c:v>30.320090805902385</c:v>
                </c:pt>
                <c:pt idx="881">
                  <c:v>30.326530612244898</c:v>
                </c:pt>
                <c:pt idx="882">
                  <c:v>30.292185730464325</c:v>
                </c:pt>
                <c:pt idx="883">
                  <c:v>30.257918552036198</c:v>
                </c:pt>
                <c:pt idx="884">
                  <c:v>30.223728813559323</c:v>
                </c:pt>
                <c:pt idx="885">
                  <c:v>30.270880361173816</c:v>
                </c:pt>
                <c:pt idx="886">
                  <c:v>30.277339346110484</c:v>
                </c:pt>
                <c:pt idx="887">
                  <c:v>30.243243243243242</c:v>
                </c:pt>
                <c:pt idx="888">
                  <c:v>30.209223847019121</c:v>
                </c:pt>
                <c:pt idx="889">
                  <c:v>30.21573033707865</c:v>
                </c:pt>
                <c:pt idx="890">
                  <c:v>30.222222222222221</c:v>
                </c:pt>
                <c:pt idx="891">
                  <c:v>30.228699551569505</c:v>
                </c:pt>
                <c:pt idx="892">
                  <c:v>30.235162374020156</c:v>
                </c:pt>
                <c:pt idx="893">
                  <c:v>30.241610738255034</c:v>
                </c:pt>
                <c:pt idx="894">
                  <c:v>30.24804469273743</c:v>
                </c:pt>
                <c:pt idx="895">
                  <c:v>30.254464285714285</c:v>
                </c:pt>
                <c:pt idx="896">
                  <c:v>30.301003344481604</c:v>
                </c:pt>
                <c:pt idx="897">
                  <c:v>30.307349665924278</c:v>
                </c:pt>
                <c:pt idx="898">
                  <c:v>30.313681868743046</c:v>
                </c:pt>
                <c:pt idx="899">
                  <c:v>30.32</c:v>
                </c:pt>
                <c:pt idx="900">
                  <c:v>30.326304106548278</c:v>
                </c:pt>
                <c:pt idx="901">
                  <c:v>30.332594235033259</c:v>
                </c:pt>
                <c:pt idx="902">
                  <c:v>30.338870431893689</c:v>
                </c:pt>
                <c:pt idx="903">
                  <c:v>30.345132743362832</c:v>
                </c:pt>
                <c:pt idx="904">
                  <c:v>30.351381215469612</c:v>
                </c:pt>
                <c:pt idx="905">
                  <c:v>30.397350993377483</c:v>
                </c:pt>
                <c:pt idx="906">
                  <c:v>30.363836824696804</c:v>
                </c:pt>
                <c:pt idx="907">
                  <c:v>30.370044052863435</c:v>
                </c:pt>
                <c:pt idx="908">
                  <c:v>30.336633663366335</c:v>
                </c:pt>
                <c:pt idx="909">
                  <c:v>30.303296703296702</c:v>
                </c:pt>
                <c:pt idx="910">
                  <c:v>30.270032930845225</c:v>
                </c:pt>
                <c:pt idx="911">
                  <c:v>30.315789473684209</c:v>
                </c:pt>
                <c:pt idx="912">
                  <c:v>30.322015334063526</c:v>
                </c:pt>
                <c:pt idx="913">
                  <c:v>30.288840262582056</c:v>
                </c:pt>
                <c:pt idx="914">
                  <c:v>30.334426229508196</c:v>
                </c:pt>
                <c:pt idx="915">
                  <c:v>30.34061135371179</c:v>
                </c:pt>
                <c:pt idx="916">
                  <c:v>30.346782988004364</c:v>
                </c:pt>
                <c:pt idx="917">
                  <c:v>30.352941176470587</c:v>
                </c:pt>
                <c:pt idx="918">
                  <c:v>30.359085963003263</c:v>
                </c:pt>
                <c:pt idx="919">
                  <c:v>30.326086956521738</c:v>
                </c:pt>
                <c:pt idx="920">
                  <c:v>30.332247557003257</c:v>
                </c:pt>
                <c:pt idx="921">
                  <c:v>30.338394793926248</c:v>
                </c:pt>
                <c:pt idx="922">
                  <c:v>30.344528710725893</c:v>
                </c:pt>
                <c:pt idx="923">
                  <c:v>30.311688311688311</c:v>
                </c:pt>
                <c:pt idx="924">
                  <c:v>30.317837837837839</c:v>
                </c:pt>
                <c:pt idx="925">
                  <c:v>30.323974082073434</c:v>
                </c:pt>
                <c:pt idx="926">
                  <c:v>30.291262135922331</c:v>
                </c:pt>
                <c:pt idx="927">
                  <c:v>30.258620689655171</c:v>
                </c:pt>
                <c:pt idx="928">
                  <c:v>30.303552206673842</c:v>
                </c:pt>
                <c:pt idx="929">
                  <c:v>30.309677419354838</c:v>
                </c:pt>
                <c:pt idx="930">
                  <c:v>30.315789473684209</c:v>
                </c:pt>
                <c:pt idx="931">
                  <c:v>30.283261802575108</c:v>
                </c:pt>
                <c:pt idx="932">
                  <c:v>30.327974276527332</c:v>
                </c:pt>
                <c:pt idx="933">
                  <c:v>30.295503211991434</c:v>
                </c:pt>
                <c:pt idx="934">
                  <c:v>30.301604278074866</c:v>
                </c:pt>
                <c:pt idx="935">
                  <c:v>30.307692307692307</c:v>
                </c:pt>
                <c:pt idx="936">
                  <c:v>30.313767342582711</c:v>
                </c:pt>
                <c:pt idx="937">
                  <c:v>30.319829424307038</c:v>
                </c:pt>
                <c:pt idx="938">
                  <c:v>30.3258785942492</c:v>
                </c:pt>
                <c:pt idx="939">
                  <c:v>30.293617021276596</c:v>
                </c:pt>
                <c:pt idx="940">
                  <c:v>30.299681190223168</c:v>
                </c:pt>
                <c:pt idx="941">
                  <c:v>30.305732484076433</c:v>
                </c:pt>
                <c:pt idx="942">
                  <c:v>30.27359490986214</c:v>
                </c:pt>
                <c:pt idx="943">
                  <c:v>30.279661016949152</c:v>
                </c:pt>
                <c:pt idx="944">
                  <c:v>30.247619047619047</c:v>
                </c:pt>
                <c:pt idx="945">
                  <c:v>30.253699788583511</c:v>
                </c:pt>
                <c:pt idx="946">
                  <c:v>30.221752903907074</c:v>
                </c:pt>
                <c:pt idx="947">
                  <c:v>30.227848101265824</c:v>
                </c:pt>
                <c:pt idx="948">
                  <c:v>30.233930453108535</c:v>
                </c:pt>
                <c:pt idx="949">
                  <c:v>30.24</c:v>
                </c:pt>
                <c:pt idx="950">
                  <c:v>30.20820189274448</c:v>
                </c:pt>
                <c:pt idx="951">
                  <c:v>30.214285714285715</c:v>
                </c:pt>
                <c:pt idx="952">
                  <c:v>30.220356768100736</c:v>
                </c:pt>
                <c:pt idx="953">
                  <c:v>30.188679245283019</c:v>
                </c:pt>
                <c:pt idx="954">
                  <c:v>30.157068062827225</c:v>
                </c:pt>
                <c:pt idx="955">
                  <c:v>30.200836820083683</c:v>
                </c:pt>
                <c:pt idx="956">
                  <c:v>30.206896551724139</c:v>
                </c:pt>
                <c:pt idx="957">
                  <c:v>30.25052192066806</c:v>
                </c:pt>
                <c:pt idx="958">
                  <c:v>30.256517205422316</c:v>
                </c:pt>
                <c:pt idx="959">
                  <c:v>30.262499999999999</c:v>
                </c:pt>
                <c:pt idx="960">
                  <c:v>30.268470343392298</c:v>
                </c:pt>
                <c:pt idx="961">
                  <c:v>30.274428274428274</c:v>
                </c:pt>
                <c:pt idx="962">
                  <c:v>30.280373831775702</c:v>
                </c:pt>
                <c:pt idx="963">
                  <c:v>30.248962655601659</c:v>
                </c:pt>
                <c:pt idx="964">
                  <c:v>30.254922279792748</c:v>
                </c:pt>
                <c:pt idx="965">
                  <c:v>30.298136645962732</c:v>
                </c:pt>
                <c:pt idx="966">
                  <c:v>30.30403309203723</c:v>
                </c:pt>
                <c:pt idx="967">
                  <c:v>30.309917355371901</c:v>
                </c:pt>
                <c:pt idx="968">
                  <c:v>30.315789473684209</c:v>
                </c:pt>
                <c:pt idx="969">
                  <c:v>30.321649484536081</c:v>
                </c:pt>
                <c:pt idx="970">
                  <c:v>30.364572605561278</c:v>
                </c:pt>
                <c:pt idx="971">
                  <c:v>30.407407407407408</c:v>
                </c:pt>
                <c:pt idx="972">
                  <c:v>30.413155190133608</c:v>
                </c:pt>
                <c:pt idx="973">
                  <c:v>30.418891170431213</c:v>
                </c:pt>
                <c:pt idx="974">
                  <c:v>30.46153846153846</c:v>
                </c:pt>
                <c:pt idx="975">
                  <c:v>30.467213114754099</c:v>
                </c:pt>
                <c:pt idx="976">
                  <c:v>30.436028659160694</c:v>
                </c:pt>
                <c:pt idx="977">
                  <c:v>30.441717791411044</c:v>
                </c:pt>
                <c:pt idx="978">
                  <c:v>30.410623084780386</c:v>
                </c:pt>
                <c:pt idx="979">
                  <c:v>30.379591836734694</c:v>
                </c:pt>
                <c:pt idx="980">
                  <c:v>30.422018348623855</c:v>
                </c:pt>
                <c:pt idx="981">
                  <c:v>30.391038696537677</c:v>
                </c:pt>
                <c:pt idx="982">
                  <c:v>30.396744659206512</c:v>
                </c:pt>
                <c:pt idx="983">
                  <c:v>30.439024390243901</c:v>
                </c:pt>
                <c:pt idx="984">
                  <c:v>30.44467005076142</c:v>
                </c:pt>
                <c:pt idx="985">
                  <c:v>30.413793103448278</c:v>
                </c:pt>
                <c:pt idx="986">
                  <c:v>30.419452887537993</c:v>
                </c:pt>
                <c:pt idx="987">
                  <c:v>30.388663967611336</c:v>
                </c:pt>
                <c:pt idx="988">
                  <c:v>30.3943377148635</c:v>
                </c:pt>
                <c:pt idx="989">
                  <c:v>30.436363636363637</c:v>
                </c:pt>
                <c:pt idx="990">
                  <c:v>30.441977800201816</c:v>
                </c:pt>
                <c:pt idx="991">
                  <c:v>30.447580645161292</c:v>
                </c:pt>
                <c:pt idx="992">
                  <c:v>30.453172205438065</c:v>
                </c:pt>
                <c:pt idx="993">
                  <c:v>30.422535211267604</c:v>
                </c:pt>
                <c:pt idx="994">
                  <c:v>30.428140703517588</c:v>
                </c:pt>
                <c:pt idx="995">
                  <c:v>30.397590361445783</c:v>
                </c:pt>
                <c:pt idx="996">
                  <c:v>30.40320962888666</c:v>
                </c:pt>
                <c:pt idx="997">
                  <c:v>30.444889779559119</c:v>
                </c:pt>
                <c:pt idx="998">
                  <c:v>30.45045045045045</c:v>
                </c:pt>
                <c:pt idx="999">
                  <c:v>30.456</c:v>
                </c:pt>
              </c:numCache>
            </c:numRef>
          </c:yVal>
          <c:smooth val="1"/>
          <c:extLst>
            <c:ext xmlns:c16="http://schemas.microsoft.com/office/drawing/2014/chart" uri="{C3380CC4-5D6E-409C-BE32-E72D297353CC}">
              <c16:uniqueId val="{00000000-29C6-4412-9E53-C6E07BAC08D2}"/>
            </c:ext>
          </c:extLst>
        </c:ser>
        <c:dLbls>
          <c:showLegendKey val="0"/>
          <c:showVal val="0"/>
          <c:showCatName val="0"/>
          <c:showSerName val="0"/>
          <c:showPercent val="0"/>
          <c:showBubbleSize val="0"/>
        </c:dLbls>
        <c:axId val="730197231"/>
        <c:axId val="730207791"/>
      </c:scatterChart>
      <c:valAx>
        <c:axId val="730197231"/>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207791"/>
        <c:crosses val="autoZero"/>
        <c:crossBetween val="midCat"/>
      </c:valAx>
      <c:valAx>
        <c:axId val="730207791"/>
        <c:scaling>
          <c:orientation val="minMax"/>
          <c:min val="2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1972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chemeClr val="tx1"/>
                </a:solidFill>
                <a:effectLst/>
              </a:rPr>
              <a:t>Convergence of Mean Total Daily Profit </a:t>
            </a:r>
            <a:endParaRPr lang="en-AU" sz="1400" b="1" i="0" u="none" strike="noStrike" kern="1200" spc="0" baseline="0">
              <a:solidFill>
                <a:schemeClr val="tx1"/>
              </a:solidFill>
            </a:endParaRPr>
          </a:p>
          <a:p>
            <a:pPr>
              <a:defRPr/>
            </a:pPr>
            <a:r>
              <a:rPr lang="en-AU" sz="1400" b="1" i="0" u="none" strike="noStrike" kern="1200" spc="0" baseline="0">
                <a:solidFill>
                  <a:schemeClr val="tx1"/>
                </a:solidFill>
              </a:rPr>
              <a:t>When Rom Nightly Rate at $180</a:t>
            </a:r>
          </a:p>
        </c:rich>
      </c:tx>
      <c:overlay val="0"/>
      <c:spPr>
        <a:solidFill>
          <a:schemeClr val="bg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Simulation'!$GL$6:$GL$1005</c:f>
              <c:numCache>
                <c:formatCode>"$"#,##0.00</c:formatCode>
                <c:ptCount val="1000"/>
                <c:pt idx="0">
                  <c:v>-133</c:v>
                </c:pt>
                <c:pt idx="1">
                  <c:v>561.5</c:v>
                </c:pt>
                <c:pt idx="2">
                  <c:v>331.66666666666669</c:v>
                </c:pt>
                <c:pt idx="3">
                  <c:v>374</c:v>
                </c:pt>
                <c:pt idx="4">
                  <c:v>276</c:v>
                </c:pt>
                <c:pt idx="5">
                  <c:v>296.66666666666669</c:v>
                </c:pt>
                <c:pt idx="6">
                  <c:v>285.71428571428572</c:v>
                </c:pt>
                <c:pt idx="7">
                  <c:v>323.75</c:v>
                </c:pt>
                <c:pt idx="8">
                  <c:v>255.11111111111111</c:v>
                </c:pt>
                <c:pt idx="9">
                  <c:v>226.8</c:v>
                </c:pt>
                <c:pt idx="10">
                  <c:v>212.18181818181819</c:v>
                </c:pt>
                <c:pt idx="11">
                  <c:v>177.41666666666666</c:v>
                </c:pt>
                <c:pt idx="12">
                  <c:v>170.07692307692307</c:v>
                </c:pt>
                <c:pt idx="13">
                  <c:v>200.57142857142858</c:v>
                </c:pt>
                <c:pt idx="14">
                  <c:v>214.06666666666666</c:v>
                </c:pt>
                <c:pt idx="15">
                  <c:v>207.3125</c:v>
                </c:pt>
                <c:pt idx="16">
                  <c:v>173.29411764705881</c:v>
                </c:pt>
                <c:pt idx="17">
                  <c:v>168.16666666666666</c:v>
                </c:pt>
                <c:pt idx="18">
                  <c:v>211.10526315789474</c:v>
                </c:pt>
                <c:pt idx="19">
                  <c:v>184.15</c:v>
                </c:pt>
                <c:pt idx="20">
                  <c:v>175</c:v>
                </c:pt>
                <c:pt idx="21">
                  <c:v>164.72727272727272</c:v>
                </c:pt>
                <c:pt idx="22">
                  <c:v>177.21739130434781</c:v>
                </c:pt>
                <c:pt idx="23">
                  <c:v>175.54166666666666</c:v>
                </c:pt>
                <c:pt idx="24">
                  <c:v>199.8</c:v>
                </c:pt>
                <c:pt idx="25">
                  <c:v>187.92307692307693</c:v>
                </c:pt>
                <c:pt idx="26">
                  <c:v>183.74074074074073</c:v>
                </c:pt>
                <c:pt idx="27">
                  <c:v>183.82142857142858</c:v>
                </c:pt>
                <c:pt idx="28">
                  <c:v>185.72413793103448</c:v>
                </c:pt>
                <c:pt idx="29">
                  <c:v>180.76666666666668</c:v>
                </c:pt>
                <c:pt idx="30">
                  <c:v>175.29032258064515</c:v>
                </c:pt>
                <c:pt idx="31">
                  <c:v>155.40625</c:v>
                </c:pt>
                <c:pt idx="32">
                  <c:v>174.66666666666666</c:v>
                </c:pt>
                <c:pt idx="33">
                  <c:v>185.61764705882354</c:v>
                </c:pt>
                <c:pt idx="34">
                  <c:v>169.37142857142857</c:v>
                </c:pt>
                <c:pt idx="35">
                  <c:v>157.94444444444446</c:v>
                </c:pt>
                <c:pt idx="36">
                  <c:v>158.16216216216216</c:v>
                </c:pt>
                <c:pt idx="37">
                  <c:v>147.71052631578948</c:v>
                </c:pt>
                <c:pt idx="38">
                  <c:v>137.87179487179486</c:v>
                </c:pt>
                <c:pt idx="39">
                  <c:v>126.75</c:v>
                </c:pt>
                <c:pt idx="40">
                  <c:v>127.53658536585365</c:v>
                </c:pt>
                <c:pt idx="41">
                  <c:v>150.0952380952381</c:v>
                </c:pt>
                <c:pt idx="42">
                  <c:v>138.55813953488371</c:v>
                </c:pt>
                <c:pt idx="43">
                  <c:v>145.5</c:v>
                </c:pt>
                <c:pt idx="44">
                  <c:v>140.86666666666667</c:v>
                </c:pt>
                <c:pt idx="45">
                  <c:v>156.2608695652174</c:v>
                </c:pt>
                <c:pt idx="46">
                  <c:v>159.70212765957447</c:v>
                </c:pt>
                <c:pt idx="47">
                  <c:v>149.77083333333334</c:v>
                </c:pt>
                <c:pt idx="48">
                  <c:v>151.44897959183675</c:v>
                </c:pt>
                <c:pt idx="49">
                  <c:v>143.52000000000001</c:v>
                </c:pt>
                <c:pt idx="50">
                  <c:v>138.35294117647058</c:v>
                </c:pt>
                <c:pt idx="51">
                  <c:v>139.05769230769232</c:v>
                </c:pt>
                <c:pt idx="52">
                  <c:v>141.79245283018867</c:v>
                </c:pt>
                <c:pt idx="53">
                  <c:v>136.62962962962962</c:v>
                </c:pt>
                <c:pt idx="54">
                  <c:v>136.07272727272726</c:v>
                </c:pt>
                <c:pt idx="55">
                  <c:v>131.76785714285714</c:v>
                </c:pt>
                <c:pt idx="56">
                  <c:v>127.73684210526316</c:v>
                </c:pt>
                <c:pt idx="57">
                  <c:v>128.08620689655172</c:v>
                </c:pt>
                <c:pt idx="58">
                  <c:v>127.08474576271186</c:v>
                </c:pt>
                <c:pt idx="59">
                  <c:v>122.8</c:v>
                </c:pt>
                <c:pt idx="60">
                  <c:v>118.55737704918033</c:v>
                </c:pt>
                <c:pt idx="61">
                  <c:v>112.3225806451613</c:v>
                </c:pt>
                <c:pt idx="62">
                  <c:v>112.41269841269842</c:v>
                </c:pt>
                <c:pt idx="63">
                  <c:v>127.25</c:v>
                </c:pt>
                <c:pt idx="64">
                  <c:v>139.52307692307693</c:v>
                </c:pt>
                <c:pt idx="65">
                  <c:v>144.4848484848485</c:v>
                </c:pt>
                <c:pt idx="66">
                  <c:v>145.0597014925373</c:v>
                </c:pt>
                <c:pt idx="67">
                  <c:v>143.83823529411765</c:v>
                </c:pt>
                <c:pt idx="68">
                  <c:v>153.69565217391303</c:v>
                </c:pt>
                <c:pt idx="69">
                  <c:v>151.28571428571428</c:v>
                </c:pt>
                <c:pt idx="70">
                  <c:v>154.94366197183098</c:v>
                </c:pt>
                <c:pt idx="71">
                  <c:v>150.27777777777777</c:v>
                </c:pt>
                <c:pt idx="72">
                  <c:v>153.91780821917808</c:v>
                </c:pt>
                <c:pt idx="73">
                  <c:v>149.36486486486487</c:v>
                </c:pt>
                <c:pt idx="74">
                  <c:v>157.74666666666667</c:v>
                </c:pt>
                <c:pt idx="75">
                  <c:v>157.93421052631578</c:v>
                </c:pt>
                <c:pt idx="76">
                  <c:v>166.96103896103895</c:v>
                </c:pt>
                <c:pt idx="77">
                  <c:v>160.12820512820514</c:v>
                </c:pt>
                <c:pt idx="78">
                  <c:v>162.24050632911391</c:v>
                </c:pt>
                <c:pt idx="79">
                  <c:v>160.98750000000001</c:v>
                </c:pt>
                <c:pt idx="80">
                  <c:v>163.71604938271605</c:v>
                </c:pt>
                <c:pt idx="81">
                  <c:v>164.39024390243901</c:v>
                </c:pt>
                <c:pt idx="82">
                  <c:v>160.44578313253012</c:v>
                </c:pt>
                <c:pt idx="83">
                  <c:v>160.42857142857142</c:v>
                </c:pt>
                <c:pt idx="84">
                  <c:v>160.34117647058824</c:v>
                </c:pt>
                <c:pt idx="85">
                  <c:v>163.8953488372093</c:v>
                </c:pt>
                <c:pt idx="86">
                  <c:v>167.62068965517241</c:v>
                </c:pt>
                <c:pt idx="87">
                  <c:v>164.55681818181819</c:v>
                </c:pt>
                <c:pt idx="88">
                  <c:v>158.9438202247191</c:v>
                </c:pt>
                <c:pt idx="89">
                  <c:v>156.19999999999999</c:v>
                </c:pt>
                <c:pt idx="90">
                  <c:v>158.67032967032966</c:v>
                </c:pt>
                <c:pt idx="91">
                  <c:v>153.69565217391303</c:v>
                </c:pt>
                <c:pt idx="92">
                  <c:v>157.65591397849462</c:v>
                </c:pt>
                <c:pt idx="93">
                  <c:v>152.91489361702128</c:v>
                </c:pt>
                <c:pt idx="94">
                  <c:v>155.76842105263157</c:v>
                </c:pt>
                <c:pt idx="95">
                  <c:v>160.76041666666666</c:v>
                </c:pt>
                <c:pt idx="96">
                  <c:v>155.8041237113402</c:v>
                </c:pt>
                <c:pt idx="97">
                  <c:v>155.20408163265307</c:v>
                </c:pt>
                <c:pt idx="98">
                  <c:v>148.42424242424244</c:v>
                </c:pt>
                <c:pt idx="99">
                  <c:v>145.94</c:v>
                </c:pt>
                <c:pt idx="100">
                  <c:v>143.74257425742573</c:v>
                </c:pt>
                <c:pt idx="101">
                  <c:v>141.37254901960785</c:v>
                </c:pt>
                <c:pt idx="102">
                  <c:v>137.61165048543688</c:v>
                </c:pt>
                <c:pt idx="103">
                  <c:v>141.93269230769232</c:v>
                </c:pt>
                <c:pt idx="104">
                  <c:v>137.24761904761905</c:v>
                </c:pt>
                <c:pt idx="105">
                  <c:v>136.15094339622641</c:v>
                </c:pt>
                <c:pt idx="106">
                  <c:v>135.34579439252337</c:v>
                </c:pt>
                <c:pt idx="107">
                  <c:v>140.99074074074073</c:v>
                </c:pt>
                <c:pt idx="108">
                  <c:v>140.53211009174311</c:v>
                </c:pt>
                <c:pt idx="109">
                  <c:v>142.55454545454546</c:v>
                </c:pt>
                <c:pt idx="110">
                  <c:v>140.91891891891891</c:v>
                </c:pt>
                <c:pt idx="111">
                  <c:v>138.21428571428572</c:v>
                </c:pt>
                <c:pt idx="112">
                  <c:v>137.76106194690266</c:v>
                </c:pt>
                <c:pt idx="113">
                  <c:v>139.11403508771929</c:v>
                </c:pt>
                <c:pt idx="114">
                  <c:v>135.76521739130436</c:v>
                </c:pt>
                <c:pt idx="115">
                  <c:v>140.2844827586207</c:v>
                </c:pt>
                <c:pt idx="116">
                  <c:v>139.64957264957266</c:v>
                </c:pt>
                <c:pt idx="117">
                  <c:v>142.15254237288136</c:v>
                </c:pt>
                <c:pt idx="118">
                  <c:v>148.35294117647058</c:v>
                </c:pt>
                <c:pt idx="119">
                  <c:v>149.99166666666667</c:v>
                </c:pt>
                <c:pt idx="120">
                  <c:v>151.96694214876032</c:v>
                </c:pt>
                <c:pt idx="121">
                  <c:v>156.23770491803279</c:v>
                </c:pt>
                <c:pt idx="122">
                  <c:v>155.7560975609756</c:v>
                </c:pt>
                <c:pt idx="123">
                  <c:v>153.86290322580646</c:v>
                </c:pt>
                <c:pt idx="124">
                  <c:v>155.672</c:v>
                </c:pt>
                <c:pt idx="125">
                  <c:v>156.9126984126984</c:v>
                </c:pt>
                <c:pt idx="126">
                  <c:v>156.11811023622047</c:v>
                </c:pt>
                <c:pt idx="127">
                  <c:v>155.1328125</c:v>
                </c:pt>
                <c:pt idx="128">
                  <c:v>159.65891472868216</c:v>
                </c:pt>
                <c:pt idx="129">
                  <c:v>160.6846153846154</c:v>
                </c:pt>
                <c:pt idx="130">
                  <c:v>167.51908396946564</c:v>
                </c:pt>
                <c:pt idx="131">
                  <c:v>171.99242424242425</c:v>
                </c:pt>
                <c:pt idx="132">
                  <c:v>171.9624060150376</c:v>
                </c:pt>
                <c:pt idx="133">
                  <c:v>175.58955223880596</c:v>
                </c:pt>
                <c:pt idx="134">
                  <c:v>173.16296296296295</c:v>
                </c:pt>
                <c:pt idx="135">
                  <c:v>167.75</c:v>
                </c:pt>
                <c:pt idx="136">
                  <c:v>168.02189781021897</c:v>
                </c:pt>
                <c:pt idx="137">
                  <c:v>169.75362318840581</c:v>
                </c:pt>
                <c:pt idx="138">
                  <c:v>174.40287769784172</c:v>
                </c:pt>
                <c:pt idx="139">
                  <c:v>172.79285714285714</c:v>
                </c:pt>
                <c:pt idx="140">
                  <c:v>173.90070921985816</c:v>
                </c:pt>
                <c:pt idx="141">
                  <c:v>176.58450704225353</c:v>
                </c:pt>
                <c:pt idx="142">
                  <c:v>177.47552447552448</c:v>
                </c:pt>
                <c:pt idx="143">
                  <c:v>177.54166666666666</c:v>
                </c:pt>
                <c:pt idx="144">
                  <c:v>176.51724137931035</c:v>
                </c:pt>
                <c:pt idx="145">
                  <c:v>179.5958904109589</c:v>
                </c:pt>
                <c:pt idx="146">
                  <c:v>178.82993197278913</c:v>
                </c:pt>
                <c:pt idx="147">
                  <c:v>179.70945945945945</c:v>
                </c:pt>
                <c:pt idx="148">
                  <c:v>184.44295302013424</c:v>
                </c:pt>
                <c:pt idx="149">
                  <c:v>183.35333333333332</c:v>
                </c:pt>
                <c:pt idx="150">
                  <c:v>182.98675496688742</c:v>
                </c:pt>
                <c:pt idx="151">
                  <c:v>182.75</c:v>
                </c:pt>
                <c:pt idx="152">
                  <c:v>186.81699346405227</c:v>
                </c:pt>
                <c:pt idx="153">
                  <c:v>190.04545454545453</c:v>
                </c:pt>
                <c:pt idx="154">
                  <c:v>188.49677419354839</c:v>
                </c:pt>
                <c:pt idx="155">
                  <c:v>186.44230769230768</c:v>
                </c:pt>
                <c:pt idx="156">
                  <c:v>188.0063694267516</c:v>
                </c:pt>
                <c:pt idx="157">
                  <c:v>191.54430379746836</c:v>
                </c:pt>
                <c:pt idx="158">
                  <c:v>192.52201257861634</c:v>
                </c:pt>
                <c:pt idx="159">
                  <c:v>196.3</c:v>
                </c:pt>
                <c:pt idx="160">
                  <c:v>197.1863354037267</c:v>
                </c:pt>
                <c:pt idx="161">
                  <c:v>197.9814814814815</c:v>
                </c:pt>
                <c:pt idx="162">
                  <c:v>195.84662576687117</c:v>
                </c:pt>
                <c:pt idx="163">
                  <c:v>194.38414634146341</c:v>
                </c:pt>
                <c:pt idx="164">
                  <c:v>194.38787878787878</c:v>
                </c:pt>
                <c:pt idx="165">
                  <c:v>196.53614457831324</c:v>
                </c:pt>
                <c:pt idx="166">
                  <c:v>198.22155688622755</c:v>
                </c:pt>
                <c:pt idx="167">
                  <c:v>196.9047619047619</c:v>
                </c:pt>
                <c:pt idx="168">
                  <c:v>195.24260355029585</c:v>
                </c:pt>
                <c:pt idx="169">
                  <c:v>201.9470588235294</c:v>
                </c:pt>
                <c:pt idx="170">
                  <c:v>205.64327485380116</c:v>
                </c:pt>
                <c:pt idx="171">
                  <c:v>206.63372093023256</c:v>
                </c:pt>
                <c:pt idx="172">
                  <c:v>203.47398843930637</c:v>
                </c:pt>
                <c:pt idx="173">
                  <c:v>204.29885057471265</c:v>
                </c:pt>
                <c:pt idx="174">
                  <c:v>206.84</c:v>
                </c:pt>
                <c:pt idx="175">
                  <c:v>205.4375</c:v>
                </c:pt>
                <c:pt idx="176">
                  <c:v>201.64971751412429</c:v>
                </c:pt>
                <c:pt idx="177">
                  <c:v>199.32022471910113</c:v>
                </c:pt>
                <c:pt idx="178">
                  <c:v>204.76536312849163</c:v>
                </c:pt>
                <c:pt idx="179">
                  <c:v>202.3388888888889</c:v>
                </c:pt>
                <c:pt idx="180">
                  <c:v>204.97237569060775</c:v>
                </c:pt>
                <c:pt idx="181">
                  <c:v>204.9835164835165</c:v>
                </c:pt>
                <c:pt idx="182">
                  <c:v>205.43169398907105</c:v>
                </c:pt>
                <c:pt idx="183">
                  <c:v>204.34782608695653</c:v>
                </c:pt>
                <c:pt idx="184">
                  <c:v>203.54054054054055</c:v>
                </c:pt>
                <c:pt idx="185">
                  <c:v>200.19892473118279</c:v>
                </c:pt>
                <c:pt idx="186">
                  <c:v>199.28877005347593</c:v>
                </c:pt>
                <c:pt idx="187">
                  <c:v>200.37765957446808</c:v>
                </c:pt>
                <c:pt idx="188">
                  <c:v>199.36507936507937</c:v>
                </c:pt>
                <c:pt idx="189">
                  <c:v>200.03684210526316</c:v>
                </c:pt>
                <c:pt idx="190">
                  <c:v>200.93193717277487</c:v>
                </c:pt>
                <c:pt idx="191">
                  <c:v>200.05729166666666</c:v>
                </c:pt>
                <c:pt idx="192">
                  <c:v>201.78756476683938</c:v>
                </c:pt>
                <c:pt idx="193">
                  <c:v>205.21134020618555</c:v>
                </c:pt>
                <c:pt idx="194">
                  <c:v>204.60512820512821</c:v>
                </c:pt>
                <c:pt idx="195">
                  <c:v>203.2704081632653</c:v>
                </c:pt>
                <c:pt idx="196">
                  <c:v>206.14720812182742</c:v>
                </c:pt>
                <c:pt idx="197">
                  <c:v>206.25252525252526</c:v>
                </c:pt>
                <c:pt idx="198">
                  <c:v>207.12060301507537</c:v>
                </c:pt>
                <c:pt idx="199">
                  <c:v>207.57</c:v>
                </c:pt>
                <c:pt idx="200">
                  <c:v>207.06467661691542</c:v>
                </c:pt>
                <c:pt idx="201">
                  <c:v>205.96039603960395</c:v>
                </c:pt>
                <c:pt idx="202">
                  <c:v>203.34975369458127</c:v>
                </c:pt>
                <c:pt idx="203">
                  <c:v>201.06862745098039</c:v>
                </c:pt>
                <c:pt idx="204">
                  <c:v>196.93658536585366</c:v>
                </c:pt>
                <c:pt idx="205">
                  <c:v>195.72815533980582</c:v>
                </c:pt>
                <c:pt idx="206">
                  <c:v>196.61835748792271</c:v>
                </c:pt>
                <c:pt idx="207">
                  <c:v>197.07211538461539</c:v>
                </c:pt>
                <c:pt idx="208">
                  <c:v>198.16267942583733</c:v>
                </c:pt>
                <c:pt idx="209">
                  <c:v>198.12380952380951</c:v>
                </c:pt>
                <c:pt idx="210">
                  <c:v>195.47393364928911</c:v>
                </c:pt>
                <c:pt idx="211">
                  <c:v>195.06132075471697</c:v>
                </c:pt>
                <c:pt idx="212">
                  <c:v>195.88732394366198</c:v>
                </c:pt>
                <c:pt idx="213">
                  <c:v>199.52336448598132</c:v>
                </c:pt>
                <c:pt idx="214">
                  <c:v>198.2093023255814</c:v>
                </c:pt>
                <c:pt idx="215">
                  <c:v>195.57407407407408</c:v>
                </c:pt>
                <c:pt idx="216">
                  <c:v>193.57142857142858</c:v>
                </c:pt>
                <c:pt idx="217">
                  <c:v>193.38073394495413</c:v>
                </c:pt>
                <c:pt idx="218">
                  <c:v>192.59817351598173</c:v>
                </c:pt>
                <c:pt idx="219">
                  <c:v>195.85</c:v>
                </c:pt>
                <c:pt idx="220">
                  <c:v>194.46153846153845</c:v>
                </c:pt>
                <c:pt idx="221">
                  <c:v>192.88288288288288</c:v>
                </c:pt>
                <c:pt idx="222">
                  <c:v>191.84304932735427</c:v>
                </c:pt>
                <c:pt idx="223">
                  <c:v>195.17410714285714</c:v>
                </c:pt>
                <c:pt idx="224">
                  <c:v>197.70666666666668</c:v>
                </c:pt>
                <c:pt idx="225">
                  <c:v>197.02212389380531</c:v>
                </c:pt>
                <c:pt idx="226">
                  <c:v>194.92070484581498</c:v>
                </c:pt>
                <c:pt idx="227">
                  <c:v>194.41666666666666</c:v>
                </c:pt>
                <c:pt idx="228">
                  <c:v>192.59825327510916</c:v>
                </c:pt>
                <c:pt idx="229">
                  <c:v>193.78695652173914</c:v>
                </c:pt>
                <c:pt idx="230">
                  <c:v>195.18181818181819</c:v>
                </c:pt>
                <c:pt idx="231">
                  <c:v>193.12931034482759</c:v>
                </c:pt>
                <c:pt idx="232">
                  <c:v>192.73819742489272</c:v>
                </c:pt>
                <c:pt idx="233">
                  <c:v>192.72649572649573</c:v>
                </c:pt>
                <c:pt idx="234">
                  <c:v>189.63829787234042</c:v>
                </c:pt>
                <c:pt idx="235">
                  <c:v>188.89406779661016</c:v>
                </c:pt>
                <c:pt idx="236">
                  <c:v>189.042194092827</c:v>
                </c:pt>
                <c:pt idx="237">
                  <c:v>187.73529411764707</c:v>
                </c:pt>
                <c:pt idx="238">
                  <c:v>188.21757322175733</c:v>
                </c:pt>
                <c:pt idx="239">
                  <c:v>186.13749999999999</c:v>
                </c:pt>
                <c:pt idx="240">
                  <c:v>184.92946058091286</c:v>
                </c:pt>
                <c:pt idx="241">
                  <c:v>182.85537190082644</c:v>
                </c:pt>
                <c:pt idx="242">
                  <c:v>186.48559670781893</c:v>
                </c:pt>
                <c:pt idx="243">
                  <c:v>185.85245901639345</c:v>
                </c:pt>
                <c:pt idx="244">
                  <c:v>185.81224489795918</c:v>
                </c:pt>
                <c:pt idx="245">
                  <c:v>184.41056910569105</c:v>
                </c:pt>
                <c:pt idx="246">
                  <c:v>182.52631578947367</c:v>
                </c:pt>
                <c:pt idx="247">
                  <c:v>183.8991935483871</c:v>
                </c:pt>
                <c:pt idx="248">
                  <c:v>182.61044176706827</c:v>
                </c:pt>
                <c:pt idx="249">
                  <c:v>186.21199999999999</c:v>
                </c:pt>
                <c:pt idx="250">
                  <c:v>187.84860557768926</c:v>
                </c:pt>
                <c:pt idx="251">
                  <c:v>186.15079365079364</c:v>
                </c:pt>
                <c:pt idx="252">
                  <c:v>187.80632411067194</c:v>
                </c:pt>
                <c:pt idx="253">
                  <c:v>191.86220472440945</c:v>
                </c:pt>
                <c:pt idx="254">
                  <c:v>191.29803921568629</c:v>
                </c:pt>
                <c:pt idx="255">
                  <c:v>191.7109375</c:v>
                </c:pt>
                <c:pt idx="256">
                  <c:v>192.6342412451362</c:v>
                </c:pt>
                <c:pt idx="257">
                  <c:v>192.27906976744185</c:v>
                </c:pt>
                <c:pt idx="258">
                  <c:v>191.78764478764478</c:v>
                </c:pt>
                <c:pt idx="259">
                  <c:v>190.81153846153848</c:v>
                </c:pt>
                <c:pt idx="260">
                  <c:v>190.24521072796935</c:v>
                </c:pt>
                <c:pt idx="261">
                  <c:v>189.31297709923663</c:v>
                </c:pt>
                <c:pt idx="262">
                  <c:v>189.74144486692015</c:v>
                </c:pt>
                <c:pt idx="263">
                  <c:v>188.81060606060606</c:v>
                </c:pt>
                <c:pt idx="264">
                  <c:v>190.2490566037736</c:v>
                </c:pt>
                <c:pt idx="265">
                  <c:v>189.18796992481202</c:v>
                </c:pt>
                <c:pt idx="266">
                  <c:v>190.10486891385767</c:v>
                </c:pt>
                <c:pt idx="267">
                  <c:v>190.17164179104478</c:v>
                </c:pt>
                <c:pt idx="268">
                  <c:v>190.19702602230484</c:v>
                </c:pt>
                <c:pt idx="269">
                  <c:v>188.78888888888889</c:v>
                </c:pt>
                <c:pt idx="270">
                  <c:v>186.87453874538744</c:v>
                </c:pt>
                <c:pt idx="271">
                  <c:v>189.78308823529412</c:v>
                </c:pt>
                <c:pt idx="272">
                  <c:v>189.65934065934067</c:v>
                </c:pt>
                <c:pt idx="273">
                  <c:v>189.21532846715328</c:v>
                </c:pt>
                <c:pt idx="274">
                  <c:v>187.10181818181817</c:v>
                </c:pt>
                <c:pt idx="275">
                  <c:v>185.91304347826087</c:v>
                </c:pt>
                <c:pt idx="276">
                  <c:v>184.70397111913357</c:v>
                </c:pt>
                <c:pt idx="277">
                  <c:v>187.10791366906474</c:v>
                </c:pt>
                <c:pt idx="278">
                  <c:v>186.84229390681003</c:v>
                </c:pt>
                <c:pt idx="279">
                  <c:v>189.24285714285713</c:v>
                </c:pt>
                <c:pt idx="280">
                  <c:v>187.39501779359432</c:v>
                </c:pt>
                <c:pt idx="281">
                  <c:v>185.09929078014184</c:v>
                </c:pt>
                <c:pt idx="282">
                  <c:v>183.14840989399292</c:v>
                </c:pt>
                <c:pt idx="283">
                  <c:v>183.16549295774647</c:v>
                </c:pt>
                <c:pt idx="284">
                  <c:v>182.90175438596492</c:v>
                </c:pt>
                <c:pt idx="285">
                  <c:v>184.51748251748251</c:v>
                </c:pt>
                <c:pt idx="286">
                  <c:v>186.56445993031357</c:v>
                </c:pt>
                <c:pt idx="287">
                  <c:v>185.94791666666666</c:v>
                </c:pt>
                <c:pt idx="288">
                  <c:v>186.64359861591694</c:v>
                </c:pt>
                <c:pt idx="289">
                  <c:v>185.8206896551724</c:v>
                </c:pt>
                <c:pt idx="290">
                  <c:v>186.40549828178695</c:v>
                </c:pt>
                <c:pt idx="291">
                  <c:v>186.56506849315068</c:v>
                </c:pt>
                <c:pt idx="292">
                  <c:v>186.4470989761092</c:v>
                </c:pt>
                <c:pt idx="293">
                  <c:v>185.28231292517006</c:v>
                </c:pt>
                <c:pt idx="294">
                  <c:v>186.67118644067796</c:v>
                </c:pt>
                <c:pt idx="295">
                  <c:v>187.12837837837839</c:v>
                </c:pt>
                <c:pt idx="296">
                  <c:v>185.97306397306397</c:v>
                </c:pt>
                <c:pt idx="297">
                  <c:v>187.39261744966444</c:v>
                </c:pt>
                <c:pt idx="298">
                  <c:v>186.00334448160535</c:v>
                </c:pt>
                <c:pt idx="299">
                  <c:v>185.83</c:v>
                </c:pt>
                <c:pt idx="300">
                  <c:v>185.08305647840533</c:v>
                </c:pt>
                <c:pt idx="301">
                  <c:v>186.40066225165563</c:v>
                </c:pt>
                <c:pt idx="302">
                  <c:v>187.44554455445544</c:v>
                </c:pt>
                <c:pt idx="303">
                  <c:v>185.49671052631578</c:v>
                </c:pt>
                <c:pt idx="304">
                  <c:v>185.16065573770493</c:v>
                </c:pt>
                <c:pt idx="305">
                  <c:v>187.08169934640523</c:v>
                </c:pt>
                <c:pt idx="306">
                  <c:v>187.02605863192181</c:v>
                </c:pt>
                <c:pt idx="307">
                  <c:v>187.84740259740261</c:v>
                </c:pt>
                <c:pt idx="308">
                  <c:v>188.01618122977345</c:v>
                </c:pt>
                <c:pt idx="309">
                  <c:v>188.05161290322582</c:v>
                </c:pt>
                <c:pt idx="310">
                  <c:v>187.00321543408361</c:v>
                </c:pt>
                <c:pt idx="311">
                  <c:v>187.44551282051282</c:v>
                </c:pt>
                <c:pt idx="312">
                  <c:v>186.42811501597444</c:v>
                </c:pt>
                <c:pt idx="313">
                  <c:v>186.86624203821657</c:v>
                </c:pt>
                <c:pt idx="314">
                  <c:v>188.88571428571427</c:v>
                </c:pt>
                <c:pt idx="315">
                  <c:v>190.46835443037975</c:v>
                </c:pt>
                <c:pt idx="316">
                  <c:v>188.64984227129338</c:v>
                </c:pt>
                <c:pt idx="317">
                  <c:v>186.33333333333334</c:v>
                </c:pt>
                <c:pt idx="318">
                  <c:v>186.46708463949844</c:v>
                </c:pt>
                <c:pt idx="319">
                  <c:v>187.42500000000001</c:v>
                </c:pt>
                <c:pt idx="320">
                  <c:v>187.87538940809969</c:v>
                </c:pt>
                <c:pt idx="321">
                  <c:v>187.61801242236024</c:v>
                </c:pt>
                <c:pt idx="322">
                  <c:v>189.41486068111456</c:v>
                </c:pt>
                <c:pt idx="323">
                  <c:v>188.94753086419752</c:v>
                </c:pt>
                <c:pt idx="324">
                  <c:v>187.14461538461538</c:v>
                </c:pt>
                <c:pt idx="325">
                  <c:v>187.85582822085888</c:v>
                </c:pt>
                <c:pt idx="326">
                  <c:v>188.19571865443424</c:v>
                </c:pt>
                <c:pt idx="327">
                  <c:v>188.14939024390245</c:v>
                </c:pt>
                <c:pt idx="328">
                  <c:v>186.89969604863222</c:v>
                </c:pt>
                <c:pt idx="329">
                  <c:v>186.82121212121211</c:v>
                </c:pt>
                <c:pt idx="330">
                  <c:v>187.00906344410876</c:v>
                </c:pt>
                <c:pt idx="331">
                  <c:v>186.88855421686748</c:v>
                </c:pt>
                <c:pt idx="332">
                  <c:v>186.72072072072072</c:v>
                </c:pt>
                <c:pt idx="333">
                  <c:v>188.67664670658684</c:v>
                </c:pt>
                <c:pt idx="334">
                  <c:v>188.67462686567166</c:v>
                </c:pt>
                <c:pt idx="335">
                  <c:v>187.9970238095238</c:v>
                </c:pt>
                <c:pt idx="336">
                  <c:v>187.66172106824925</c:v>
                </c:pt>
                <c:pt idx="337">
                  <c:v>187.35798816568047</c:v>
                </c:pt>
                <c:pt idx="338">
                  <c:v>188.03834808259586</c:v>
                </c:pt>
                <c:pt idx="339">
                  <c:v>187.14117647058825</c:v>
                </c:pt>
                <c:pt idx="340">
                  <c:v>188.26099706744867</c:v>
                </c:pt>
                <c:pt idx="341">
                  <c:v>188.82456140350877</c:v>
                </c:pt>
                <c:pt idx="342">
                  <c:v>187.80174927113703</c:v>
                </c:pt>
                <c:pt idx="343">
                  <c:v>187.72383720930233</c:v>
                </c:pt>
                <c:pt idx="344">
                  <c:v>186.01739130434783</c:v>
                </c:pt>
                <c:pt idx="345">
                  <c:v>184.59537572254337</c:v>
                </c:pt>
                <c:pt idx="346">
                  <c:v>184.77233429394812</c:v>
                </c:pt>
                <c:pt idx="347">
                  <c:v>183.18390804597701</c:v>
                </c:pt>
                <c:pt idx="348">
                  <c:v>183.36103151862463</c:v>
                </c:pt>
                <c:pt idx="349">
                  <c:v>182.81142857142856</c:v>
                </c:pt>
                <c:pt idx="350">
                  <c:v>182.66096866096865</c:v>
                </c:pt>
                <c:pt idx="351">
                  <c:v>181.65340909090909</c:v>
                </c:pt>
                <c:pt idx="352">
                  <c:v>180.63739376770539</c:v>
                </c:pt>
                <c:pt idx="353">
                  <c:v>179.74011299435028</c:v>
                </c:pt>
                <c:pt idx="354">
                  <c:v>180.25915492957748</c:v>
                </c:pt>
                <c:pt idx="355">
                  <c:v>179.32584269662922</c:v>
                </c:pt>
                <c:pt idx="356">
                  <c:v>178.82072829131653</c:v>
                </c:pt>
                <c:pt idx="357">
                  <c:v>177.73743016759778</c:v>
                </c:pt>
                <c:pt idx="358">
                  <c:v>177.01949860724233</c:v>
                </c:pt>
                <c:pt idx="359">
                  <c:v>178.65277777777777</c:v>
                </c:pt>
                <c:pt idx="360">
                  <c:v>179.22991689750694</c:v>
                </c:pt>
                <c:pt idx="361">
                  <c:v>180.45580110497238</c:v>
                </c:pt>
                <c:pt idx="362">
                  <c:v>180.81818181818181</c:v>
                </c:pt>
                <c:pt idx="363">
                  <c:v>182.07142857142858</c:v>
                </c:pt>
                <c:pt idx="364">
                  <c:v>180.83013698630137</c:v>
                </c:pt>
                <c:pt idx="365">
                  <c:v>182.42896174863387</c:v>
                </c:pt>
                <c:pt idx="366">
                  <c:v>180.68937329700273</c:v>
                </c:pt>
                <c:pt idx="367">
                  <c:v>181.27717391304347</c:v>
                </c:pt>
                <c:pt idx="368">
                  <c:v>179.79132791327913</c:v>
                </c:pt>
                <c:pt idx="369">
                  <c:v>178.82162162162163</c:v>
                </c:pt>
                <c:pt idx="370">
                  <c:v>180.6711590296496</c:v>
                </c:pt>
                <c:pt idx="371">
                  <c:v>182.44354838709677</c:v>
                </c:pt>
                <c:pt idx="372">
                  <c:v>182.73190348525469</c:v>
                </c:pt>
                <c:pt idx="373">
                  <c:v>182.2326203208556</c:v>
                </c:pt>
                <c:pt idx="374">
                  <c:v>182.56</c:v>
                </c:pt>
                <c:pt idx="375">
                  <c:v>184.48138297872342</c:v>
                </c:pt>
                <c:pt idx="376">
                  <c:v>183.9575596816976</c:v>
                </c:pt>
                <c:pt idx="377">
                  <c:v>183.87566137566137</c:v>
                </c:pt>
                <c:pt idx="378">
                  <c:v>184.59366754617415</c:v>
                </c:pt>
                <c:pt idx="379">
                  <c:v>184.01842105263157</c:v>
                </c:pt>
                <c:pt idx="380">
                  <c:v>182.90551181102362</c:v>
                </c:pt>
                <c:pt idx="381">
                  <c:v>183.17015706806282</c:v>
                </c:pt>
                <c:pt idx="382">
                  <c:v>183.9425587467363</c:v>
                </c:pt>
                <c:pt idx="383">
                  <c:v>184.48958333333334</c:v>
                </c:pt>
                <c:pt idx="384">
                  <c:v>186.27272727272728</c:v>
                </c:pt>
                <c:pt idx="385">
                  <c:v>187.23316062176167</c:v>
                </c:pt>
                <c:pt idx="386">
                  <c:v>187.1343669250646</c:v>
                </c:pt>
                <c:pt idx="387">
                  <c:v>185.88402061855669</c:v>
                </c:pt>
                <c:pt idx="388">
                  <c:v>185.75835475578407</c:v>
                </c:pt>
                <c:pt idx="389">
                  <c:v>185.35128205128206</c:v>
                </c:pt>
                <c:pt idx="390">
                  <c:v>183.9309462915601</c:v>
                </c:pt>
                <c:pt idx="391">
                  <c:v>182.79336734693877</c:v>
                </c:pt>
                <c:pt idx="392">
                  <c:v>181.45292620865141</c:v>
                </c:pt>
                <c:pt idx="393">
                  <c:v>180.24111675126903</c:v>
                </c:pt>
                <c:pt idx="394">
                  <c:v>178.63291139240508</c:v>
                </c:pt>
                <c:pt idx="395">
                  <c:v>180.15909090909091</c:v>
                </c:pt>
                <c:pt idx="396">
                  <c:v>179.58942065491183</c:v>
                </c:pt>
                <c:pt idx="397">
                  <c:v>179.20100502512562</c:v>
                </c:pt>
                <c:pt idx="398">
                  <c:v>178.34586466165413</c:v>
                </c:pt>
                <c:pt idx="399">
                  <c:v>178.14750000000001</c:v>
                </c:pt>
                <c:pt idx="400">
                  <c:v>179.32668329177056</c:v>
                </c:pt>
                <c:pt idx="401">
                  <c:v>178.1766169154229</c:v>
                </c:pt>
                <c:pt idx="402">
                  <c:v>179.69975186104219</c:v>
                </c:pt>
                <c:pt idx="403">
                  <c:v>178.30940594059405</c:v>
                </c:pt>
                <c:pt idx="404">
                  <c:v>179.00740740740741</c:v>
                </c:pt>
                <c:pt idx="405">
                  <c:v>180.52955665024629</c:v>
                </c:pt>
                <c:pt idx="406">
                  <c:v>181.69041769041769</c:v>
                </c:pt>
                <c:pt idx="407">
                  <c:v>181.31617647058823</c:v>
                </c:pt>
                <c:pt idx="408">
                  <c:v>180.88753056234719</c:v>
                </c:pt>
                <c:pt idx="409">
                  <c:v>181.27804878048781</c:v>
                </c:pt>
                <c:pt idx="410">
                  <c:v>181.05839416058393</c:v>
                </c:pt>
                <c:pt idx="411">
                  <c:v>180.09951456310679</c:v>
                </c:pt>
                <c:pt idx="412">
                  <c:v>180.77723970944311</c:v>
                </c:pt>
                <c:pt idx="413">
                  <c:v>181.28019323671498</c:v>
                </c:pt>
                <c:pt idx="414">
                  <c:v>181.46265060240964</c:v>
                </c:pt>
                <c:pt idx="415">
                  <c:v>183.73557692307693</c:v>
                </c:pt>
                <c:pt idx="416">
                  <c:v>184.24700239808155</c:v>
                </c:pt>
                <c:pt idx="417">
                  <c:v>185.83253588516746</c:v>
                </c:pt>
                <c:pt idx="418">
                  <c:v>187.02147971360381</c:v>
                </c:pt>
                <c:pt idx="419">
                  <c:v>186.24761904761905</c:v>
                </c:pt>
                <c:pt idx="420">
                  <c:v>185.70308788598575</c:v>
                </c:pt>
                <c:pt idx="421">
                  <c:v>187.22748815165878</c:v>
                </c:pt>
                <c:pt idx="422">
                  <c:v>186.82505910165486</c:v>
                </c:pt>
                <c:pt idx="423">
                  <c:v>188.30424528301887</c:v>
                </c:pt>
                <c:pt idx="424">
                  <c:v>187.9364705882353</c:v>
                </c:pt>
                <c:pt idx="425">
                  <c:v>188.97183098591549</c:v>
                </c:pt>
                <c:pt idx="426">
                  <c:v>188.60187353629976</c:v>
                </c:pt>
                <c:pt idx="427">
                  <c:v>187.45794392523365</c:v>
                </c:pt>
                <c:pt idx="428">
                  <c:v>187.5920745920746</c:v>
                </c:pt>
                <c:pt idx="429">
                  <c:v>186.36279069767443</c:v>
                </c:pt>
                <c:pt idx="430">
                  <c:v>185.87238979118328</c:v>
                </c:pt>
                <c:pt idx="431">
                  <c:v>186.10416666666666</c:v>
                </c:pt>
                <c:pt idx="432">
                  <c:v>185.83371824480369</c:v>
                </c:pt>
                <c:pt idx="433">
                  <c:v>184.83179723502303</c:v>
                </c:pt>
                <c:pt idx="434">
                  <c:v>183.67126436781609</c:v>
                </c:pt>
                <c:pt idx="435">
                  <c:v>182.77522935779817</c:v>
                </c:pt>
                <c:pt idx="436">
                  <c:v>184.05720823798626</c:v>
                </c:pt>
                <c:pt idx="437">
                  <c:v>183.95205479452054</c:v>
                </c:pt>
                <c:pt idx="438">
                  <c:v>184.57630979498862</c:v>
                </c:pt>
                <c:pt idx="439">
                  <c:v>183.36136363636365</c:v>
                </c:pt>
                <c:pt idx="440">
                  <c:v>184.67573696145124</c:v>
                </c:pt>
                <c:pt idx="441">
                  <c:v>185.39819004524887</c:v>
                </c:pt>
                <c:pt idx="442">
                  <c:v>185.04966139954854</c:v>
                </c:pt>
                <c:pt idx="443">
                  <c:v>185.11711711711712</c:v>
                </c:pt>
                <c:pt idx="444">
                  <c:v>186.48314606741573</c:v>
                </c:pt>
                <c:pt idx="445">
                  <c:v>186.1322869955157</c:v>
                </c:pt>
                <c:pt idx="446">
                  <c:v>185.53020134228188</c:v>
                </c:pt>
                <c:pt idx="447">
                  <c:v>183.94196428571428</c:v>
                </c:pt>
                <c:pt idx="448">
                  <c:v>183.51447661469933</c:v>
                </c:pt>
                <c:pt idx="449">
                  <c:v>183.23555555555555</c:v>
                </c:pt>
                <c:pt idx="450">
                  <c:v>183.8359201773836</c:v>
                </c:pt>
                <c:pt idx="451">
                  <c:v>184.30309734513276</c:v>
                </c:pt>
                <c:pt idx="452">
                  <c:v>184.19205298013244</c:v>
                </c:pt>
                <c:pt idx="453">
                  <c:v>184.57709251101321</c:v>
                </c:pt>
                <c:pt idx="454">
                  <c:v>184.86153846153846</c:v>
                </c:pt>
                <c:pt idx="455">
                  <c:v>185.72149122807016</c:v>
                </c:pt>
                <c:pt idx="456">
                  <c:v>184.83807439824946</c:v>
                </c:pt>
                <c:pt idx="457">
                  <c:v>183.56986899563319</c:v>
                </c:pt>
                <c:pt idx="458">
                  <c:v>183.18300653594773</c:v>
                </c:pt>
                <c:pt idx="459">
                  <c:v>182.6391304347826</c:v>
                </c:pt>
                <c:pt idx="460">
                  <c:v>183.23210412147506</c:v>
                </c:pt>
                <c:pt idx="461">
                  <c:v>182.10389610389609</c:v>
                </c:pt>
                <c:pt idx="462">
                  <c:v>183.15766738660906</c:v>
                </c:pt>
                <c:pt idx="463">
                  <c:v>183.54741379310346</c:v>
                </c:pt>
                <c:pt idx="464">
                  <c:v>183.83010752688173</c:v>
                </c:pt>
                <c:pt idx="465">
                  <c:v>183.93776824034336</c:v>
                </c:pt>
                <c:pt idx="466">
                  <c:v>182.81156316916488</c:v>
                </c:pt>
                <c:pt idx="467">
                  <c:v>183.64102564102564</c:v>
                </c:pt>
                <c:pt idx="468">
                  <c:v>184.33475479744138</c:v>
                </c:pt>
                <c:pt idx="469">
                  <c:v>184.29361702127659</c:v>
                </c:pt>
                <c:pt idx="470">
                  <c:v>186.06369426751593</c:v>
                </c:pt>
                <c:pt idx="471">
                  <c:v>185.21822033898306</c:v>
                </c:pt>
                <c:pt idx="472">
                  <c:v>184.01479915433404</c:v>
                </c:pt>
                <c:pt idx="473">
                  <c:v>183.83333333333334</c:v>
                </c:pt>
                <c:pt idx="474">
                  <c:v>183.18947368421053</c:v>
                </c:pt>
                <c:pt idx="475">
                  <c:v>182.77941176470588</c:v>
                </c:pt>
                <c:pt idx="476">
                  <c:v>181.60587002096437</c:v>
                </c:pt>
                <c:pt idx="477">
                  <c:v>182.80543933054392</c:v>
                </c:pt>
                <c:pt idx="478">
                  <c:v>184.23799582463465</c:v>
                </c:pt>
                <c:pt idx="479">
                  <c:v>183.75</c:v>
                </c:pt>
                <c:pt idx="480">
                  <c:v>183.44906444906445</c:v>
                </c:pt>
                <c:pt idx="481">
                  <c:v>183.58713692946057</c:v>
                </c:pt>
                <c:pt idx="482">
                  <c:v>184.79089026915113</c:v>
                </c:pt>
                <c:pt idx="483">
                  <c:v>184.13223140495867</c:v>
                </c:pt>
                <c:pt idx="484">
                  <c:v>185.12577319587629</c:v>
                </c:pt>
                <c:pt idx="485">
                  <c:v>186.5</c:v>
                </c:pt>
                <c:pt idx="486">
                  <c:v>185.64681724845997</c:v>
                </c:pt>
                <c:pt idx="487">
                  <c:v>186.31352459016392</c:v>
                </c:pt>
                <c:pt idx="488">
                  <c:v>186.11451942740285</c:v>
                </c:pt>
                <c:pt idx="489">
                  <c:v>184.91836734693877</c:v>
                </c:pt>
                <c:pt idx="490">
                  <c:v>185.38289205702648</c:v>
                </c:pt>
                <c:pt idx="491">
                  <c:v>186.40650406504065</c:v>
                </c:pt>
                <c:pt idx="492">
                  <c:v>185.65720081135902</c:v>
                </c:pt>
                <c:pt idx="493">
                  <c:v>186.58097165991902</c:v>
                </c:pt>
                <c:pt idx="494">
                  <c:v>186.26262626262627</c:v>
                </c:pt>
                <c:pt idx="495">
                  <c:v>185.875</c:v>
                </c:pt>
                <c:pt idx="496">
                  <c:v>185.94969818913481</c:v>
                </c:pt>
                <c:pt idx="497">
                  <c:v>185.41967871485943</c:v>
                </c:pt>
                <c:pt idx="498">
                  <c:v>186.57715430861722</c:v>
                </c:pt>
                <c:pt idx="499">
                  <c:v>187.99799999999999</c:v>
                </c:pt>
                <c:pt idx="500">
                  <c:v>190.01596806387226</c:v>
                </c:pt>
                <c:pt idx="501">
                  <c:v>189.24501992031873</c:v>
                </c:pt>
                <c:pt idx="502">
                  <c:v>187.80715705765408</c:v>
                </c:pt>
                <c:pt idx="503">
                  <c:v>187.29960317460316</c:v>
                </c:pt>
                <c:pt idx="504">
                  <c:v>187</c:v>
                </c:pt>
                <c:pt idx="505">
                  <c:v>187.05533596837944</c:v>
                </c:pt>
                <c:pt idx="506">
                  <c:v>189.07100591715977</c:v>
                </c:pt>
                <c:pt idx="507">
                  <c:v>189.05511811023621</c:v>
                </c:pt>
                <c:pt idx="508">
                  <c:v>190.02946954813359</c:v>
                </c:pt>
                <c:pt idx="509">
                  <c:v>190.8686274509804</c:v>
                </c:pt>
                <c:pt idx="510">
                  <c:v>191.01369863013699</c:v>
                </c:pt>
                <c:pt idx="511">
                  <c:v>191.955078125</c:v>
                </c:pt>
                <c:pt idx="512">
                  <c:v>190.74269005847952</c:v>
                </c:pt>
                <c:pt idx="513">
                  <c:v>190.40856031128405</c:v>
                </c:pt>
                <c:pt idx="514">
                  <c:v>191.13009708737863</c:v>
                </c:pt>
                <c:pt idx="515">
                  <c:v>191.37790697674419</c:v>
                </c:pt>
                <c:pt idx="516">
                  <c:v>191.22437137330755</c:v>
                </c:pt>
                <c:pt idx="517">
                  <c:v>190.15830115830116</c:v>
                </c:pt>
                <c:pt idx="518">
                  <c:v>190.40269749518305</c:v>
                </c:pt>
                <c:pt idx="519">
                  <c:v>191.20384615384614</c:v>
                </c:pt>
                <c:pt idx="520">
                  <c:v>191.39539347408828</c:v>
                </c:pt>
                <c:pt idx="521">
                  <c:v>192.00574712643677</c:v>
                </c:pt>
                <c:pt idx="522">
                  <c:v>192.62523900573615</c:v>
                </c:pt>
                <c:pt idx="523">
                  <c:v>192.02862595419847</c:v>
                </c:pt>
                <c:pt idx="524">
                  <c:v>191.23809523809524</c:v>
                </c:pt>
                <c:pt idx="525">
                  <c:v>191.42965779467681</c:v>
                </c:pt>
                <c:pt idx="526">
                  <c:v>190.72106261859582</c:v>
                </c:pt>
                <c:pt idx="527">
                  <c:v>190.97348484848484</c:v>
                </c:pt>
                <c:pt idx="528">
                  <c:v>190.49338374291116</c:v>
                </c:pt>
                <c:pt idx="529">
                  <c:v>189.90377358490565</c:v>
                </c:pt>
                <c:pt idx="530">
                  <c:v>189.89077212806026</c:v>
                </c:pt>
                <c:pt idx="531">
                  <c:v>191.05451127819549</c:v>
                </c:pt>
                <c:pt idx="532">
                  <c:v>190.54784240150093</c:v>
                </c:pt>
                <c:pt idx="533">
                  <c:v>190.92509363295881</c:v>
                </c:pt>
                <c:pt idx="534">
                  <c:v>190.95140186915887</c:v>
                </c:pt>
                <c:pt idx="535">
                  <c:v>192.05037313432837</c:v>
                </c:pt>
                <c:pt idx="536">
                  <c:v>192.80260707635009</c:v>
                </c:pt>
                <c:pt idx="537">
                  <c:v>192.83085501858736</c:v>
                </c:pt>
                <c:pt idx="538">
                  <c:v>191.84415584415584</c:v>
                </c:pt>
                <c:pt idx="539">
                  <c:v>192.30185185185186</c:v>
                </c:pt>
                <c:pt idx="540">
                  <c:v>191.84473197781887</c:v>
                </c:pt>
                <c:pt idx="541">
                  <c:v>192.36715867158671</c:v>
                </c:pt>
                <c:pt idx="542">
                  <c:v>192.61510128913443</c:v>
                </c:pt>
                <c:pt idx="543">
                  <c:v>193.65808823529412</c:v>
                </c:pt>
                <c:pt idx="544">
                  <c:v>194.87155963302752</c:v>
                </c:pt>
                <c:pt idx="545">
                  <c:v>194.71245421245422</c:v>
                </c:pt>
                <c:pt idx="546">
                  <c:v>194.0475319926874</c:v>
                </c:pt>
                <c:pt idx="547">
                  <c:v>193.8412408759124</c:v>
                </c:pt>
                <c:pt idx="548">
                  <c:v>193.67941712204006</c:v>
                </c:pt>
                <c:pt idx="549">
                  <c:v>193.6090909090909</c:v>
                </c:pt>
                <c:pt idx="550">
                  <c:v>195.33756805807622</c:v>
                </c:pt>
                <c:pt idx="551">
                  <c:v>194.75181159420291</c:v>
                </c:pt>
                <c:pt idx="552">
                  <c:v>195.10849909584087</c:v>
                </c:pt>
                <c:pt idx="553">
                  <c:v>194.70938628158845</c:v>
                </c:pt>
                <c:pt idx="554">
                  <c:v>193.809009009009</c:v>
                </c:pt>
                <c:pt idx="555">
                  <c:v>194.51079136690649</c:v>
                </c:pt>
                <c:pt idx="556">
                  <c:v>193.72531418312388</c:v>
                </c:pt>
                <c:pt idx="557">
                  <c:v>193.19713261648747</c:v>
                </c:pt>
                <c:pt idx="558">
                  <c:v>193.47942754919498</c:v>
                </c:pt>
                <c:pt idx="559">
                  <c:v>194.24107142857142</c:v>
                </c:pt>
                <c:pt idx="560">
                  <c:v>194.50267379679144</c:v>
                </c:pt>
                <c:pt idx="561">
                  <c:v>193.91814946619218</c:v>
                </c:pt>
                <c:pt idx="562">
                  <c:v>193.69626998223802</c:v>
                </c:pt>
                <c:pt idx="563">
                  <c:v>193.14893617021278</c:v>
                </c:pt>
                <c:pt idx="564">
                  <c:v>193.44955752212388</c:v>
                </c:pt>
                <c:pt idx="565">
                  <c:v>194.16784452296821</c:v>
                </c:pt>
                <c:pt idx="566">
                  <c:v>194.53439153439155</c:v>
                </c:pt>
                <c:pt idx="567">
                  <c:v>196.01232394366198</c:v>
                </c:pt>
                <c:pt idx="568">
                  <c:v>196.27240773286468</c:v>
                </c:pt>
                <c:pt idx="569">
                  <c:v>196.16666666666666</c:v>
                </c:pt>
                <c:pt idx="570">
                  <c:v>195.93345008756566</c:v>
                </c:pt>
                <c:pt idx="571">
                  <c:v>195.77972027972027</c:v>
                </c:pt>
                <c:pt idx="572">
                  <c:v>194.79057591623035</c:v>
                </c:pt>
                <c:pt idx="573">
                  <c:v>194.99825783972125</c:v>
                </c:pt>
                <c:pt idx="574">
                  <c:v>196.15304347826088</c:v>
                </c:pt>
                <c:pt idx="575">
                  <c:v>197.01215277777777</c:v>
                </c:pt>
                <c:pt idx="576">
                  <c:v>197.26343154246101</c:v>
                </c:pt>
                <c:pt idx="577">
                  <c:v>198.11245674740485</c:v>
                </c:pt>
                <c:pt idx="578">
                  <c:v>198.3816925734024</c:v>
                </c:pt>
                <c:pt idx="579">
                  <c:v>199.70862068965516</c:v>
                </c:pt>
                <c:pt idx="580">
                  <c:v>199.09638554216866</c:v>
                </c:pt>
                <c:pt idx="581">
                  <c:v>198.34364261168386</c:v>
                </c:pt>
                <c:pt idx="582">
                  <c:v>197.86963979416811</c:v>
                </c:pt>
                <c:pt idx="583">
                  <c:v>198.23630136986301</c:v>
                </c:pt>
                <c:pt idx="584">
                  <c:v>197.79829059829061</c:v>
                </c:pt>
                <c:pt idx="585">
                  <c:v>197.38566552901023</c:v>
                </c:pt>
                <c:pt idx="586">
                  <c:v>197.86201022146508</c:v>
                </c:pt>
                <c:pt idx="587">
                  <c:v>197.40136054421768</c:v>
                </c:pt>
                <c:pt idx="588">
                  <c:v>196.94567062818336</c:v>
                </c:pt>
                <c:pt idx="589">
                  <c:v>197.0084745762712</c:v>
                </c:pt>
                <c:pt idx="590">
                  <c:v>196.2301184433164</c:v>
                </c:pt>
                <c:pt idx="591">
                  <c:v>195.85135135135135</c:v>
                </c:pt>
                <c:pt idx="592">
                  <c:v>195.83979763912311</c:v>
                </c:pt>
                <c:pt idx="593">
                  <c:v>196.89225589225589</c:v>
                </c:pt>
                <c:pt idx="594">
                  <c:v>196.36806722689076</c:v>
                </c:pt>
                <c:pt idx="595">
                  <c:v>196.67114093959731</c:v>
                </c:pt>
                <c:pt idx="596">
                  <c:v>196.96817420435511</c:v>
                </c:pt>
                <c:pt idx="597">
                  <c:v>196.95150501672242</c:v>
                </c:pt>
                <c:pt idx="598">
                  <c:v>197.08848080133555</c:v>
                </c:pt>
                <c:pt idx="599">
                  <c:v>197.21333333333334</c:v>
                </c:pt>
                <c:pt idx="600">
                  <c:v>197.13810316139768</c:v>
                </c:pt>
                <c:pt idx="601">
                  <c:v>197.03986710963454</c:v>
                </c:pt>
                <c:pt idx="602">
                  <c:v>196.47927031509121</c:v>
                </c:pt>
                <c:pt idx="603">
                  <c:v>196.53311258278146</c:v>
                </c:pt>
                <c:pt idx="604">
                  <c:v>196.19173553719008</c:v>
                </c:pt>
                <c:pt idx="605">
                  <c:v>196.47854785478549</c:v>
                </c:pt>
                <c:pt idx="606">
                  <c:v>198.02635914332785</c:v>
                </c:pt>
                <c:pt idx="607">
                  <c:v>197.30592105263159</c:v>
                </c:pt>
                <c:pt idx="608">
                  <c:v>198.83087027914615</c:v>
                </c:pt>
                <c:pt idx="609">
                  <c:v>198.62622950819673</c:v>
                </c:pt>
                <c:pt idx="610">
                  <c:v>198.92307692307693</c:v>
                </c:pt>
                <c:pt idx="611">
                  <c:v>198.48692810457516</c:v>
                </c:pt>
                <c:pt idx="612">
                  <c:v>199.20065252854812</c:v>
                </c:pt>
                <c:pt idx="613">
                  <c:v>199.12052117263843</c:v>
                </c:pt>
                <c:pt idx="614">
                  <c:v>199.42764227642277</c:v>
                </c:pt>
                <c:pt idx="615">
                  <c:v>198.80844155844156</c:v>
                </c:pt>
                <c:pt idx="616">
                  <c:v>198.84278768233386</c:v>
                </c:pt>
                <c:pt idx="617">
                  <c:v>197.9093851132686</c:v>
                </c:pt>
                <c:pt idx="618">
                  <c:v>197.54442649434571</c:v>
                </c:pt>
                <c:pt idx="619">
                  <c:v>197.59838709677419</c:v>
                </c:pt>
                <c:pt idx="620">
                  <c:v>196.97262479871176</c:v>
                </c:pt>
                <c:pt idx="621">
                  <c:v>197.46945337620579</c:v>
                </c:pt>
                <c:pt idx="622">
                  <c:v>198.1653290529695</c:v>
                </c:pt>
                <c:pt idx="623">
                  <c:v>197.45352564102564</c:v>
                </c:pt>
                <c:pt idx="624">
                  <c:v>197.29599999999999</c:v>
                </c:pt>
                <c:pt idx="625">
                  <c:v>196.81789137380193</c:v>
                </c:pt>
                <c:pt idx="626">
                  <c:v>197.06698564593302</c:v>
                </c:pt>
                <c:pt idx="627">
                  <c:v>196.70541401273886</c:v>
                </c:pt>
                <c:pt idx="628">
                  <c:v>197.01748807631159</c:v>
                </c:pt>
                <c:pt idx="629">
                  <c:v>197.77936507936508</c:v>
                </c:pt>
                <c:pt idx="630">
                  <c:v>197.70047543581617</c:v>
                </c:pt>
                <c:pt idx="631">
                  <c:v>198.1756329113924</c:v>
                </c:pt>
                <c:pt idx="632">
                  <c:v>198.23696682464455</c:v>
                </c:pt>
                <c:pt idx="633">
                  <c:v>197.79337539432177</c:v>
                </c:pt>
                <c:pt idx="634">
                  <c:v>199.01889763779528</c:v>
                </c:pt>
                <c:pt idx="635">
                  <c:v>199.22955974842768</c:v>
                </c:pt>
                <c:pt idx="636">
                  <c:v>198.76609105180535</c:v>
                </c:pt>
                <c:pt idx="637">
                  <c:v>198.78996865203763</c:v>
                </c:pt>
                <c:pt idx="638">
                  <c:v>199.3677621283255</c:v>
                </c:pt>
                <c:pt idx="639">
                  <c:v>199.16562500000001</c:v>
                </c:pt>
                <c:pt idx="640">
                  <c:v>199.32293291731671</c:v>
                </c:pt>
                <c:pt idx="641">
                  <c:v>198.48130841121494</c:v>
                </c:pt>
                <c:pt idx="642">
                  <c:v>199.75427682737168</c:v>
                </c:pt>
                <c:pt idx="643">
                  <c:v>199.29658385093168</c:v>
                </c:pt>
                <c:pt idx="644">
                  <c:v>199.12093023255815</c:v>
                </c:pt>
                <c:pt idx="645">
                  <c:v>199.10990712074303</c:v>
                </c:pt>
                <c:pt idx="646">
                  <c:v>198.89644513137557</c:v>
                </c:pt>
                <c:pt idx="647">
                  <c:v>198.70061728395061</c:v>
                </c:pt>
                <c:pt idx="648">
                  <c:v>199.442218798151</c:v>
                </c:pt>
                <c:pt idx="649">
                  <c:v>199.06461538461539</c:v>
                </c:pt>
                <c:pt idx="650">
                  <c:v>198.72196620583716</c:v>
                </c:pt>
                <c:pt idx="651">
                  <c:v>198.33742331288343</c:v>
                </c:pt>
                <c:pt idx="652">
                  <c:v>198.63399693721286</c:v>
                </c:pt>
                <c:pt idx="653">
                  <c:v>198.70642201834863</c:v>
                </c:pt>
                <c:pt idx="654">
                  <c:v>199.32213740458016</c:v>
                </c:pt>
                <c:pt idx="655">
                  <c:v>199.96493902439025</c:v>
                </c:pt>
                <c:pt idx="656">
                  <c:v>200.65753424657535</c:v>
                </c:pt>
                <c:pt idx="657">
                  <c:v>199.97872340425531</c:v>
                </c:pt>
                <c:pt idx="658">
                  <c:v>200.33535660091047</c:v>
                </c:pt>
                <c:pt idx="659">
                  <c:v>200.51666666666668</c:v>
                </c:pt>
                <c:pt idx="660">
                  <c:v>200.32980332829047</c:v>
                </c:pt>
                <c:pt idx="661">
                  <c:v>201.43806646525681</c:v>
                </c:pt>
                <c:pt idx="662">
                  <c:v>201.32277526395174</c:v>
                </c:pt>
                <c:pt idx="663">
                  <c:v>201.32981927710844</c:v>
                </c:pt>
                <c:pt idx="664">
                  <c:v>200.91127819548873</c:v>
                </c:pt>
                <c:pt idx="665">
                  <c:v>201.67867867867866</c:v>
                </c:pt>
                <c:pt idx="666">
                  <c:v>201.22038980509745</c:v>
                </c:pt>
                <c:pt idx="667">
                  <c:v>200.17964071856287</c:v>
                </c:pt>
                <c:pt idx="668">
                  <c:v>200.28998505231689</c:v>
                </c:pt>
                <c:pt idx="669">
                  <c:v>200.44925373134328</c:v>
                </c:pt>
                <c:pt idx="670">
                  <c:v>200.44113263785394</c:v>
                </c:pt>
                <c:pt idx="671">
                  <c:v>200.33779761904762</c:v>
                </c:pt>
                <c:pt idx="672">
                  <c:v>199.85884101040119</c:v>
                </c:pt>
                <c:pt idx="673">
                  <c:v>199.52077151335311</c:v>
                </c:pt>
                <c:pt idx="674">
                  <c:v>200.91851851851851</c:v>
                </c:pt>
                <c:pt idx="675">
                  <c:v>202.1508875739645</c:v>
                </c:pt>
                <c:pt idx="676">
                  <c:v>202.28655834564253</c:v>
                </c:pt>
                <c:pt idx="677">
                  <c:v>202.74631268436579</c:v>
                </c:pt>
                <c:pt idx="678">
                  <c:v>202.33284241531663</c:v>
                </c:pt>
                <c:pt idx="679">
                  <c:v>203.5529411764706</c:v>
                </c:pt>
                <c:pt idx="680">
                  <c:v>203.5668135095448</c:v>
                </c:pt>
                <c:pt idx="681">
                  <c:v>204.36950146627566</c:v>
                </c:pt>
                <c:pt idx="682">
                  <c:v>204.73645680819911</c:v>
                </c:pt>
                <c:pt idx="683">
                  <c:v>204.61257309941521</c:v>
                </c:pt>
                <c:pt idx="684">
                  <c:v>204.33868613138685</c:v>
                </c:pt>
                <c:pt idx="685">
                  <c:v>203.60495626822157</c:v>
                </c:pt>
                <c:pt idx="686">
                  <c:v>204.41193595342068</c:v>
                </c:pt>
                <c:pt idx="687">
                  <c:v>204.2296511627907</c:v>
                </c:pt>
                <c:pt idx="688">
                  <c:v>204.33817126269957</c:v>
                </c:pt>
                <c:pt idx="689">
                  <c:v>205.64492753623188</c:v>
                </c:pt>
                <c:pt idx="690">
                  <c:v>206.08393632416787</c:v>
                </c:pt>
                <c:pt idx="691">
                  <c:v>205.91184971098266</c:v>
                </c:pt>
                <c:pt idx="692">
                  <c:v>206.25541125541125</c:v>
                </c:pt>
                <c:pt idx="693">
                  <c:v>206.70317002881845</c:v>
                </c:pt>
                <c:pt idx="694">
                  <c:v>206.03741007194245</c:v>
                </c:pt>
                <c:pt idx="695">
                  <c:v>205.48563218390805</c:v>
                </c:pt>
                <c:pt idx="696">
                  <c:v>205.37446197991392</c:v>
                </c:pt>
                <c:pt idx="697">
                  <c:v>204.25214899713467</c:v>
                </c:pt>
                <c:pt idx="698">
                  <c:v>204.96852646638055</c:v>
                </c:pt>
                <c:pt idx="699">
                  <c:v>204.99</c:v>
                </c:pt>
                <c:pt idx="700">
                  <c:v>205.11840228245364</c:v>
                </c:pt>
                <c:pt idx="701">
                  <c:v>206.62678062678063</c:v>
                </c:pt>
                <c:pt idx="702">
                  <c:v>206.51066856330013</c:v>
                </c:pt>
                <c:pt idx="703">
                  <c:v>206.75284090909091</c:v>
                </c:pt>
                <c:pt idx="704">
                  <c:v>205.98014184397164</c:v>
                </c:pt>
                <c:pt idx="705">
                  <c:v>205.60056657223797</c:v>
                </c:pt>
                <c:pt idx="706">
                  <c:v>205.7864214992928</c:v>
                </c:pt>
                <c:pt idx="707">
                  <c:v>205.67090395480227</c:v>
                </c:pt>
                <c:pt idx="708">
                  <c:v>205.77715091678419</c:v>
                </c:pt>
                <c:pt idx="709">
                  <c:v>206.44507042253522</c:v>
                </c:pt>
                <c:pt idx="710">
                  <c:v>207.24753867791841</c:v>
                </c:pt>
                <c:pt idx="711">
                  <c:v>207.59410112359549</c:v>
                </c:pt>
                <c:pt idx="712">
                  <c:v>207.78260869565219</c:v>
                </c:pt>
                <c:pt idx="713">
                  <c:v>207.82773109243698</c:v>
                </c:pt>
                <c:pt idx="714">
                  <c:v>208.6</c:v>
                </c:pt>
                <c:pt idx="715">
                  <c:v>209.18156424581005</c:v>
                </c:pt>
                <c:pt idx="716">
                  <c:v>209.51743375174337</c:v>
                </c:pt>
                <c:pt idx="717">
                  <c:v>209.50139275766017</c:v>
                </c:pt>
                <c:pt idx="718">
                  <c:v>209.20445062586927</c:v>
                </c:pt>
                <c:pt idx="719">
                  <c:v>210.13611111111112</c:v>
                </c:pt>
                <c:pt idx="720">
                  <c:v>210.06241331484051</c:v>
                </c:pt>
                <c:pt idx="721">
                  <c:v>209.22160664819944</c:v>
                </c:pt>
                <c:pt idx="722">
                  <c:v>209.75103734439833</c:v>
                </c:pt>
                <c:pt idx="723">
                  <c:v>210.58149171270719</c:v>
                </c:pt>
                <c:pt idx="724">
                  <c:v>210.09793103448277</c:v>
                </c:pt>
                <c:pt idx="725">
                  <c:v>210.69696969696969</c:v>
                </c:pt>
                <c:pt idx="726">
                  <c:v>210.32737276478679</c:v>
                </c:pt>
                <c:pt idx="727">
                  <c:v>210.24587912087912</c:v>
                </c:pt>
                <c:pt idx="728">
                  <c:v>209.55692729766804</c:v>
                </c:pt>
                <c:pt idx="729">
                  <c:v>209.3986301369863</c:v>
                </c:pt>
                <c:pt idx="730">
                  <c:v>209.97127222982215</c:v>
                </c:pt>
                <c:pt idx="731">
                  <c:v>210.39207650273224</c:v>
                </c:pt>
                <c:pt idx="732">
                  <c:v>210.02455661664393</c:v>
                </c:pt>
                <c:pt idx="733">
                  <c:v>209.29019073569484</c:v>
                </c:pt>
                <c:pt idx="734">
                  <c:v>208.38503401360543</c:v>
                </c:pt>
                <c:pt idx="735">
                  <c:v>208.84918478260869</c:v>
                </c:pt>
                <c:pt idx="736">
                  <c:v>208.19131614654003</c:v>
                </c:pt>
                <c:pt idx="737">
                  <c:v>209.44037940379403</c:v>
                </c:pt>
                <c:pt idx="738">
                  <c:v>209.40595399188092</c:v>
                </c:pt>
                <c:pt idx="739">
                  <c:v>209.63648648648649</c:v>
                </c:pt>
                <c:pt idx="740">
                  <c:v>209.98110661268555</c:v>
                </c:pt>
                <c:pt idx="741">
                  <c:v>210.63477088948787</c:v>
                </c:pt>
                <c:pt idx="742">
                  <c:v>210.57335127860026</c:v>
                </c:pt>
                <c:pt idx="743">
                  <c:v>211.59677419354838</c:v>
                </c:pt>
                <c:pt idx="744">
                  <c:v>211.24295302013422</c:v>
                </c:pt>
                <c:pt idx="745">
                  <c:v>211.90482573726541</c:v>
                </c:pt>
                <c:pt idx="746">
                  <c:v>211.77108433734941</c:v>
                </c:pt>
                <c:pt idx="747">
                  <c:v>211.58422459893049</c:v>
                </c:pt>
                <c:pt idx="748">
                  <c:v>211.70493991989318</c:v>
                </c:pt>
                <c:pt idx="749">
                  <c:v>210.97200000000001</c:v>
                </c:pt>
                <c:pt idx="750">
                  <c:v>210.98135818908122</c:v>
                </c:pt>
                <c:pt idx="751">
                  <c:v>211.61835106382978</c:v>
                </c:pt>
                <c:pt idx="752">
                  <c:v>212.40637450199202</c:v>
                </c:pt>
                <c:pt idx="753">
                  <c:v>212.10610079575596</c:v>
                </c:pt>
                <c:pt idx="754">
                  <c:v>211.53907284768212</c:v>
                </c:pt>
                <c:pt idx="755">
                  <c:v>211.4510582010582</c:v>
                </c:pt>
                <c:pt idx="756">
                  <c:v>211.59180977542934</c:v>
                </c:pt>
                <c:pt idx="757">
                  <c:v>211.48284960422163</c:v>
                </c:pt>
                <c:pt idx="758">
                  <c:v>210.94202898550725</c:v>
                </c:pt>
                <c:pt idx="759">
                  <c:v>210.31578947368422</c:v>
                </c:pt>
                <c:pt idx="760">
                  <c:v>210.4862023653088</c:v>
                </c:pt>
                <c:pt idx="761">
                  <c:v>210.01181102362204</c:v>
                </c:pt>
                <c:pt idx="762">
                  <c:v>210.76539973787681</c:v>
                </c:pt>
                <c:pt idx="763">
                  <c:v>211.00916230366491</c:v>
                </c:pt>
                <c:pt idx="764">
                  <c:v>210.83006535947712</c:v>
                </c:pt>
                <c:pt idx="765">
                  <c:v>211.83289817232375</c:v>
                </c:pt>
                <c:pt idx="766">
                  <c:v>211.45110821382008</c:v>
                </c:pt>
                <c:pt idx="767">
                  <c:v>211.61588541666666</c:v>
                </c:pt>
                <c:pt idx="768">
                  <c:v>212.76462938881664</c:v>
                </c:pt>
                <c:pt idx="769">
                  <c:v>212.37402597402598</c:v>
                </c:pt>
                <c:pt idx="770">
                  <c:v>211.9195849546044</c:v>
                </c:pt>
                <c:pt idx="771">
                  <c:v>212.38860103626942</c:v>
                </c:pt>
                <c:pt idx="772">
                  <c:v>213.26908150064682</c:v>
                </c:pt>
                <c:pt idx="773">
                  <c:v>213.25193798449612</c:v>
                </c:pt>
                <c:pt idx="774">
                  <c:v>212.89161290322582</c:v>
                </c:pt>
                <c:pt idx="775">
                  <c:v>211.99355670103094</c:v>
                </c:pt>
                <c:pt idx="776">
                  <c:v>212.01415701415701</c:v>
                </c:pt>
                <c:pt idx="777">
                  <c:v>211.82519280205656</c:v>
                </c:pt>
                <c:pt idx="778">
                  <c:v>211.14505776636713</c:v>
                </c:pt>
                <c:pt idx="779">
                  <c:v>211.24102564102563</c:v>
                </c:pt>
                <c:pt idx="780">
                  <c:v>210.79129321382842</c:v>
                </c:pt>
                <c:pt idx="781">
                  <c:v>210.58823529411765</c:v>
                </c:pt>
                <c:pt idx="782">
                  <c:v>211.00255427841634</c:v>
                </c:pt>
                <c:pt idx="783">
                  <c:v>211.57397959183675</c:v>
                </c:pt>
                <c:pt idx="784">
                  <c:v>212.09808917197452</c:v>
                </c:pt>
                <c:pt idx="785">
                  <c:v>211.80788804071247</c:v>
                </c:pt>
                <c:pt idx="786">
                  <c:v>211.77255400254128</c:v>
                </c:pt>
                <c:pt idx="787">
                  <c:v>212.498730964467</c:v>
                </c:pt>
                <c:pt idx="788">
                  <c:v>213.02154626108998</c:v>
                </c:pt>
                <c:pt idx="789">
                  <c:v>213.60632911392406</c:v>
                </c:pt>
                <c:pt idx="790">
                  <c:v>213.826801517067</c:v>
                </c:pt>
                <c:pt idx="791">
                  <c:v>214.88636363636363</c:v>
                </c:pt>
                <c:pt idx="792">
                  <c:v>215.38083228247163</c:v>
                </c:pt>
                <c:pt idx="793">
                  <c:v>215.18639798488664</c:v>
                </c:pt>
                <c:pt idx="794">
                  <c:v>215.03396226415094</c:v>
                </c:pt>
                <c:pt idx="795">
                  <c:v>215.8856783919598</c:v>
                </c:pt>
                <c:pt idx="796">
                  <c:v>215.25094102885822</c:v>
                </c:pt>
                <c:pt idx="797">
                  <c:v>215.15664160401002</c:v>
                </c:pt>
                <c:pt idx="798">
                  <c:v>214.90237797246559</c:v>
                </c:pt>
                <c:pt idx="799">
                  <c:v>215.58625000000001</c:v>
                </c:pt>
                <c:pt idx="800">
                  <c:v>215.24344569288388</c:v>
                </c:pt>
                <c:pt idx="801">
                  <c:v>216.14463840399003</c:v>
                </c:pt>
                <c:pt idx="802">
                  <c:v>216.27272727272728</c:v>
                </c:pt>
                <c:pt idx="803">
                  <c:v>215.84577114427861</c:v>
                </c:pt>
                <c:pt idx="804">
                  <c:v>216.26211180124224</c:v>
                </c:pt>
                <c:pt idx="805">
                  <c:v>215.69354838709677</c:v>
                </c:pt>
                <c:pt idx="806">
                  <c:v>215.96654275092936</c:v>
                </c:pt>
                <c:pt idx="807">
                  <c:v>216.06064356435644</c:v>
                </c:pt>
                <c:pt idx="808">
                  <c:v>216.13597033374538</c:v>
                </c:pt>
                <c:pt idx="809">
                  <c:v>215.91728395061727</c:v>
                </c:pt>
                <c:pt idx="810">
                  <c:v>215.49075215782983</c:v>
                </c:pt>
                <c:pt idx="811">
                  <c:v>216.49507389162562</c:v>
                </c:pt>
                <c:pt idx="812">
                  <c:v>216.69618696186961</c:v>
                </c:pt>
                <c:pt idx="813">
                  <c:v>217.84152334152333</c:v>
                </c:pt>
                <c:pt idx="814">
                  <c:v>218.34355828220859</c:v>
                </c:pt>
                <c:pt idx="815">
                  <c:v>218.59558823529412</c:v>
                </c:pt>
                <c:pt idx="816">
                  <c:v>219.03549571603426</c:v>
                </c:pt>
                <c:pt idx="817">
                  <c:v>218.68337408312959</c:v>
                </c:pt>
                <c:pt idx="818">
                  <c:v>218.2881562881563</c:v>
                </c:pt>
                <c:pt idx="819">
                  <c:v>218.09634146341463</c:v>
                </c:pt>
                <c:pt idx="820">
                  <c:v>217.71863580998783</c:v>
                </c:pt>
                <c:pt idx="821">
                  <c:v>216.5985401459854</c:v>
                </c:pt>
                <c:pt idx="822">
                  <c:v>216.57229647630621</c:v>
                </c:pt>
                <c:pt idx="823">
                  <c:v>216.28155339805826</c:v>
                </c:pt>
                <c:pt idx="824">
                  <c:v>217.03151515151515</c:v>
                </c:pt>
                <c:pt idx="825">
                  <c:v>216.40920096852301</c:v>
                </c:pt>
                <c:pt idx="826">
                  <c:v>216.26602176541718</c:v>
                </c:pt>
                <c:pt idx="827">
                  <c:v>217.48550724637681</c:v>
                </c:pt>
                <c:pt idx="828">
                  <c:v>216.91917973462003</c:v>
                </c:pt>
                <c:pt idx="829">
                  <c:v>216.08915662650602</c:v>
                </c:pt>
                <c:pt idx="830">
                  <c:v>215.6546329723225</c:v>
                </c:pt>
                <c:pt idx="831">
                  <c:v>215.06971153846155</c:v>
                </c:pt>
                <c:pt idx="832">
                  <c:v>214.83193277310923</c:v>
                </c:pt>
                <c:pt idx="833">
                  <c:v>214.97601918465227</c:v>
                </c:pt>
                <c:pt idx="834">
                  <c:v>214.75089820359281</c:v>
                </c:pt>
                <c:pt idx="835">
                  <c:v>214.79306220095694</c:v>
                </c:pt>
                <c:pt idx="836">
                  <c:v>214.67383512544802</c:v>
                </c:pt>
                <c:pt idx="837">
                  <c:v>214.14797136038186</c:v>
                </c:pt>
                <c:pt idx="838">
                  <c:v>213.94636471990464</c:v>
                </c:pt>
                <c:pt idx="839">
                  <c:v>213.5404761904762</c:v>
                </c:pt>
                <c:pt idx="840">
                  <c:v>213.16765755053507</c:v>
                </c:pt>
                <c:pt idx="841">
                  <c:v>212.82185273159146</c:v>
                </c:pt>
                <c:pt idx="842">
                  <c:v>212.6073546856465</c:v>
                </c:pt>
                <c:pt idx="843">
                  <c:v>212.76421800947867</c:v>
                </c:pt>
                <c:pt idx="844">
                  <c:v>212.16331360946745</c:v>
                </c:pt>
                <c:pt idx="845">
                  <c:v>212.06737588652481</c:v>
                </c:pt>
                <c:pt idx="846">
                  <c:v>212.89374262101535</c:v>
                </c:pt>
                <c:pt idx="847">
                  <c:v>212.66509433962264</c:v>
                </c:pt>
                <c:pt idx="848">
                  <c:v>212.67608951707891</c:v>
                </c:pt>
                <c:pt idx="849">
                  <c:v>212.62</c:v>
                </c:pt>
                <c:pt idx="850">
                  <c:v>212.56991774383079</c:v>
                </c:pt>
                <c:pt idx="851">
                  <c:v>212.83685446009389</c:v>
                </c:pt>
                <c:pt idx="852">
                  <c:v>212.28370457209849</c:v>
                </c:pt>
                <c:pt idx="853">
                  <c:v>211.91569086651054</c:v>
                </c:pt>
                <c:pt idx="854">
                  <c:v>211.38245614035088</c:v>
                </c:pt>
                <c:pt idx="855">
                  <c:v>211.57943925233644</c:v>
                </c:pt>
                <c:pt idx="856">
                  <c:v>211.26137689614936</c:v>
                </c:pt>
                <c:pt idx="857">
                  <c:v>211.52913752913753</c:v>
                </c:pt>
                <c:pt idx="858">
                  <c:v>211.30616996507567</c:v>
                </c:pt>
                <c:pt idx="859">
                  <c:v>211.6</c:v>
                </c:pt>
                <c:pt idx="860">
                  <c:v>211.06039488966317</c:v>
                </c:pt>
                <c:pt idx="861">
                  <c:v>211.80974477958236</c:v>
                </c:pt>
                <c:pt idx="862">
                  <c:v>212.18655851680185</c:v>
                </c:pt>
                <c:pt idx="863">
                  <c:v>212.24884259259258</c:v>
                </c:pt>
                <c:pt idx="864">
                  <c:v>211.88786127167631</c:v>
                </c:pt>
                <c:pt idx="865">
                  <c:v>211.79676674364896</c:v>
                </c:pt>
                <c:pt idx="866">
                  <c:v>211.89734717416377</c:v>
                </c:pt>
                <c:pt idx="867">
                  <c:v>212.67281105990784</c:v>
                </c:pt>
                <c:pt idx="868">
                  <c:v>212.14844649021865</c:v>
                </c:pt>
                <c:pt idx="869">
                  <c:v>211.68505747126437</c:v>
                </c:pt>
                <c:pt idx="870">
                  <c:v>211.37083811710679</c:v>
                </c:pt>
                <c:pt idx="871">
                  <c:v>211.13532110091742</c:v>
                </c:pt>
                <c:pt idx="872">
                  <c:v>211.64948453608247</c:v>
                </c:pt>
                <c:pt idx="873">
                  <c:v>211.92219679633868</c:v>
                </c:pt>
                <c:pt idx="874">
                  <c:v>212.26514285714285</c:v>
                </c:pt>
                <c:pt idx="875">
                  <c:v>211.70890410958904</c:v>
                </c:pt>
                <c:pt idx="876">
                  <c:v>211.46522234891677</c:v>
                </c:pt>
                <c:pt idx="877">
                  <c:v>211.82004555808655</c:v>
                </c:pt>
                <c:pt idx="878">
                  <c:v>211.59499431171787</c:v>
                </c:pt>
                <c:pt idx="879">
                  <c:v>211.99886363636364</c:v>
                </c:pt>
                <c:pt idx="880">
                  <c:v>213.31895573212259</c:v>
                </c:pt>
                <c:pt idx="881">
                  <c:v>214.37981859410431</c:v>
                </c:pt>
                <c:pt idx="882">
                  <c:v>214.89807474518688</c:v>
                </c:pt>
                <c:pt idx="883">
                  <c:v>214.83597285067873</c:v>
                </c:pt>
                <c:pt idx="884">
                  <c:v>214.73898305084745</c:v>
                </c:pt>
                <c:pt idx="885">
                  <c:v>214.06772009029345</c:v>
                </c:pt>
                <c:pt idx="886">
                  <c:v>213.71927846674183</c:v>
                </c:pt>
                <c:pt idx="887">
                  <c:v>214.45608108108109</c:v>
                </c:pt>
                <c:pt idx="888">
                  <c:v>214.24071991001125</c:v>
                </c:pt>
                <c:pt idx="889">
                  <c:v>213.79438202247192</c:v>
                </c:pt>
                <c:pt idx="890">
                  <c:v>214.14029180695849</c:v>
                </c:pt>
                <c:pt idx="891">
                  <c:v>213.44394618834082</c:v>
                </c:pt>
                <c:pt idx="892">
                  <c:v>213.82866741321388</c:v>
                </c:pt>
                <c:pt idx="893">
                  <c:v>213.12863534675614</c:v>
                </c:pt>
                <c:pt idx="894">
                  <c:v>213.4391061452514</c:v>
                </c:pt>
                <c:pt idx="895">
                  <c:v>213.20089285714286</c:v>
                </c:pt>
                <c:pt idx="896">
                  <c:v>213.24972129319954</c:v>
                </c:pt>
                <c:pt idx="897">
                  <c:v>214.07795100222717</c:v>
                </c:pt>
                <c:pt idx="898">
                  <c:v>214.02558398220245</c:v>
                </c:pt>
                <c:pt idx="899">
                  <c:v>214.79444444444445</c:v>
                </c:pt>
                <c:pt idx="900">
                  <c:v>214.42730299667036</c:v>
                </c:pt>
                <c:pt idx="901">
                  <c:v>214.55764966740577</c:v>
                </c:pt>
                <c:pt idx="902">
                  <c:v>215.16943521594683</c:v>
                </c:pt>
                <c:pt idx="903">
                  <c:v>215.49225663716814</c:v>
                </c:pt>
                <c:pt idx="904">
                  <c:v>215.67292817679558</c:v>
                </c:pt>
                <c:pt idx="905">
                  <c:v>215.82008830022076</c:v>
                </c:pt>
                <c:pt idx="906">
                  <c:v>215.87210584343993</c:v>
                </c:pt>
                <c:pt idx="907">
                  <c:v>215.47577092511014</c:v>
                </c:pt>
                <c:pt idx="908">
                  <c:v>216.47194719471946</c:v>
                </c:pt>
                <c:pt idx="909">
                  <c:v>216.15604395604396</c:v>
                </c:pt>
                <c:pt idx="910">
                  <c:v>216.11196487376509</c:v>
                </c:pt>
                <c:pt idx="911">
                  <c:v>215.62719298245614</c:v>
                </c:pt>
                <c:pt idx="912">
                  <c:v>216.23658269441401</c:v>
                </c:pt>
                <c:pt idx="913">
                  <c:v>216.43982494529541</c:v>
                </c:pt>
                <c:pt idx="914">
                  <c:v>216.15628415300546</c:v>
                </c:pt>
                <c:pt idx="915">
                  <c:v>216.41921397379912</c:v>
                </c:pt>
                <c:pt idx="916">
                  <c:v>216.6052344601963</c:v>
                </c:pt>
                <c:pt idx="917">
                  <c:v>216.61220043572985</c:v>
                </c:pt>
                <c:pt idx="918">
                  <c:v>215.92274211099021</c:v>
                </c:pt>
                <c:pt idx="919">
                  <c:v>215.71521739130435</c:v>
                </c:pt>
                <c:pt idx="920">
                  <c:v>216.10097719869708</c:v>
                </c:pt>
                <c:pt idx="921">
                  <c:v>217.2288503253796</c:v>
                </c:pt>
                <c:pt idx="922">
                  <c:v>217.74431202600218</c:v>
                </c:pt>
                <c:pt idx="923">
                  <c:v>217.47402597402598</c:v>
                </c:pt>
                <c:pt idx="924">
                  <c:v>218.10702702702702</c:v>
                </c:pt>
                <c:pt idx="925">
                  <c:v>218.31533477321815</c:v>
                </c:pt>
                <c:pt idx="926">
                  <c:v>217.68069039913701</c:v>
                </c:pt>
                <c:pt idx="927">
                  <c:v>217.31142241379311</c:v>
                </c:pt>
                <c:pt idx="928">
                  <c:v>218.30893433799784</c:v>
                </c:pt>
                <c:pt idx="929">
                  <c:v>218.33870967741936</c:v>
                </c:pt>
                <c:pt idx="930">
                  <c:v>217.7733619763695</c:v>
                </c:pt>
                <c:pt idx="931">
                  <c:v>218.84871244635193</c:v>
                </c:pt>
                <c:pt idx="932">
                  <c:v>218.75884244372989</c:v>
                </c:pt>
                <c:pt idx="933">
                  <c:v>218.62312633832977</c:v>
                </c:pt>
                <c:pt idx="934">
                  <c:v>218.43208556149733</c:v>
                </c:pt>
                <c:pt idx="935">
                  <c:v>217.758547008547</c:v>
                </c:pt>
                <c:pt idx="936">
                  <c:v>217.70757737459979</c:v>
                </c:pt>
                <c:pt idx="937">
                  <c:v>217.5501066098081</c:v>
                </c:pt>
                <c:pt idx="938">
                  <c:v>217.64323748668798</c:v>
                </c:pt>
                <c:pt idx="939">
                  <c:v>217.52553191489361</c:v>
                </c:pt>
                <c:pt idx="940">
                  <c:v>216.79808714133901</c:v>
                </c:pt>
                <c:pt idx="941">
                  <c:v>216.78343949044586</c:v>
                </c:pt>
                <c:pt idx="942">
                  <c:v>216.60869565217391</c:v>
                </c:pt>
                <c:pt idx="943">
                  <c:v>216.56885593220338</c:v>
                </c:pt>
                <c:pt idx="944">
                  <c:v>216.28677248677249</c:v>
                </c:pt>
                <c:pt idx="945">
                  <c:v>216.48837209302326</c:v>
                </c:pt>
                <c:pt idx="946">
                  <c:v>216.8764519535375</c:v>
                </c:pt>
                <c:pt idx="947">
                  <c:v>216.48206751054852</c:v>
                </c:pt>
                <c:pt idx="948">
                  <c:v>215.99683877766068</c:v>
                </c:pt>
                <c:pt idx="949">
                  <c:v>215.81263157894736</c:v>
                </c:pt>
                <c:pt idx="950">
                  <c:v>216.70662460567823</c:v>
                </c:pt>
                <c:pt idx="951">
                  <c:v>217.06512605042016</c:v>
                </c:pt>
                <c:pt idx="952">
                  <c:v>216.7722980062959</c:v>
                </c:pt>
                <c:pt idx="953">
                  <c:v>217.20020964360586</c:v>
                </c:pt>
                <c:pt idx="954">
                  <c:v>216.90471204188481</c:v>
                </c:pt>
                <c:pt idx="955">
                  <c:v>216.47594142259413</c:v>
                </c:pt>
                <c:pt idx="956">
                  <c:v>217.2539184952978</c:v>
                </c:pt>
                <c:pt idx="957">
                  <c:v>217.60438413361169</c:v>
                </c:pt>
                <c:pt idx="958">
                  <c:v>216.88321167883211</c:v>
                </c:pt>
                <c:pt idx="959">
                  <c:v>217.04791666666668</c:v>
                </c:pt>
                <c:pt idx="960">
                  <c:v>216.91259105098857</c:v>
                </c:pt>
                <c:pt idx="961">
                  <c:v>217.0977130977131</c:v>
                </c:pt>
                <c:pt idx="962">
                  <c:v>216.63759086188992</c:v>
                </c:pt>
                <c:pt idx="963">
                  <c:v>216.31224066390041</c:v>
                </c:pt>
                <c:pt idx="964">
                  <c:v>216.18031088082901</c:v>
                </c:pt>
                <c:pt idx="965">
                  <c:v>215.56728778467908</c:v>
                </c:pt>
                <c:pt idx="966">
                  <c:v>215.79731127197519</c:v>
                </c:pt>
                <c:pt idx="967">
                  <c:v>216.02789256198346</c:v>
                </c:pt>
                <c:pt idx="968">
                  <c:v>215.61816305469557</c:v>
                </c:pt>
                <c:pt idx="969">
                  <c:v>215.2958762886598</c:v>
                </c:pt>
                <c:pt idx="970">
                  <c:v>215.01338825952627</c:v>
                </c:pt>
                <c:pt idx="971">
                  <c:v>215.43621399176953</c:v>
                </c:pt>
                <c:pt idx="972">
                  <c:v>215.03905447070915</c:v>
                </c:pt>
                <c:pt idx="973">
                  <c:v>215.52361396303903</c:v>
                </c:pt>
                <c:pt idx="974">
                  <c:v>215.61948717948718</c:v>
                </c:pt>
                <c:pt idx="975">
                  <c:v>215.63934426229508</c:v>
                </c:pt>
                <c:pt idx="976">
                  <c:v>216.19856704196519</c:v>
                </c:pt>
                <c:pt idx="977">
                  <c:v>215.78118609406954</c:v>
                </c:pt>
                <c:pt idx="978">
                  <c:v>215.13993871297242</c:v>
                </c:pt>
                <c:pt idx="979">
                  <c:v>214.84183673469389</c:v>
                </c:pt>
                <c:pt idx="980">
                  <c:v>214.84607543323139</c:v>
                </c:pt>
                <c:pt idx="981">
                  <c:v>214.46537678207739</c:v>
                </c:pt>
                <c:pt idx="982">
                  <c:v>214.73346897253307</c:v>
                </c:pt>
                <c:pt idx="983">
                  <c:v>214.57621951219511</c:v>
                </c:pt>
                <c:pt idx="984">
                  <c:v>214.26598984771573</c:v>
                </c:pt>
                <c:pt idx="985">
                  <c:v>214.63995943204867</c:v>
                </c:pt>
                <c:pt idx="986">
                  <c:v>214.61398176291794</c:v>
                </c:pt>
                <c:pt idx="987">
                  <c:v>214.55263157894737</c:v>
                </c:pt>
                <c:pt idx="988">
                  <c:v>214.24772497472193</c:v>
                </c:pt>
                <c:pt idx="989">
                  <c:v>214.39696969696971</c:v>
                </c:pt>
                <c:pt idx="990">
                  <c:v>214.97073662966702</c:v>
                </c:pt>
                <c:pt idx="991">
                  <c:v>215.88709677419354</c:v>
                </c:pt>
                <c:pt idx="992">
                  <c:v>215.43504531722056</c:v>
                </c:pt>
                <c:pt idx="993">
                  <c:v>215.26760563380282</c:v>
                </c:pt>
                <c:pt idx="994">
                  <c:v>215.76281407035177</c:v>
                </c:pt>
                <c:pt idx="995">
                  <c:v>215.60542168674698</c:v>
                </c:pt>
                <c:pt idx="996">
                  <c:v>216.06720160481444</c:v>
                </c:pt>
                <c:pt idx="997">
                  <c:v>215.52304609218436</c:v>
                </c:pt>
                <c:pt idx="998">
                  <c:v>216.23823823823824</c:v>
                </c:pt>
                <c:pt idx="999">
                  <c:v>216.37799999999999</c:v>
                </c:pt>
              </c:numCache>
            </c:numRef>
          </c:yVal>
          <c:smooth val="1"/>
          <c:extLst>
            <c:ext xmlns:c16="http://schemas.microsoft.com/office/drawing/2014/chart" uri="{C3380CC4-5D6E-409C-BE32-E72D297353CC}">
              <c16:uniqueId val="{00000000-B6D5-484F-BF2C-A7D2DFDF74C6}"/>
            </c:ext>
          </c:extLst>
        </c:ser>
        <c:dLbls>
          <c:showLegendKey val="0"/>
          <c:showVal val="0"/>
          <c:showCatName val="0"/>
          <c:showSerName val="0"/>
          <c:showPercent val="0"/>
          <c:showBubbleSize val="0"/>
        </c:dLbls>
        <c:axId val="368689919"/>
        <c:axId val="368689439"/>
      </c:scatterChart>
      <c:valAx>
        <c:axId val="368689919"/>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89439"/>
        <c:crosses val="autoZero"/>
        <c:crossBetween val="midCat"/>
      </c:valAx>
      <c:valAx>
        <c:axId val="3686894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8991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Net Demand</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$150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Simulation'!$IE$6:$IE$1005</c:f>
              <c:numCache>
                <c:formatCode>0</c:formatCode>
                <c:ptCount val="1000"/>
                <c:pt idx="0">
                  <c:v>16</c:v>
                </c:pt>
                <c:pt idx="1">
                  <c:v>18.5</c:v>
                </c:pt>
                <c:pt idx="2">
                  <c:v>18</c:v>
                </c:pt>
                <c:pt idx="3">
                  <c:v>19.25</c:v>
                </c:pt>
                <c:pt idx="4">
                  <c:v>19.2</c:v>
                </c:pt>
                <c:pt idx="5">
                  <c:v>18.833333333333332</c:v>
                </c:pt>
                <c:pt idx="6">
                  <c:v>18.857142857142858</c:v>
                </c:pt>
                <c:pt idx="7">
                  <c:v>18.375</c:v>
                </c:pt>
                <c:pt idx="8">
                  <c:v>18</c:v>
                </c:pt>
                <c:pt idx="9">
                  <c:v>18.3</c:v>
                </c:pt>
                <c:pt idx="10">
                  <c:v>17.727272727272727</c:v>
                </c:pt>
                <c:pt idx="11">
                  <c:v>17.916666666666668</c:v>
                </c:pt>
                <c:pt idx="12">
                  <c:v>18.615384615384617</c:v>
                </c:pt>
                <c:pt idx="13">
                  <c:v>18.428571428571427</c:v>
                </c:pt>
                <c:pt idx="14">
                  <c:v>18.399999999999999</c:v>
                </c:pt>
                <c:pt idx="15">
                  <c:v>19.0625</c:v>
                </c:pt>
                <c:pt idx="16">
                  <c:v>19.470588235294116</c:v>
                </c:pt>
                <c:pt idx="17">
                  <c:v>19.388888888888889</c:v>
                </c:pt>
                <c:pt idx="18">
                  <c:v>19.210526315789473</c:v>
                </c:pt>
                <c:pt idx="19">
                  <c:v>19.05</c:v>
                </c:pt>
                <c:pt idx="20">
                  <c:v>19.142857142857142</c:v>
                </c:pt>
                <c:pt idx="21">
                  <c:v>19.454545454545453</c:v>
                </c:pt>
                <c:pt idx="22">
                  <c:v>19.565217391304348</c:v>
                </c:pt>
                <c:pt idx="23">
                  <c:v>19.5</c:v>
                </c:pt>
                <c:pt idx="24">
                  <c:v>19.32</c:v>
                </c:pt>
                <c:pt idx="25">
                  <c:v>19.26923076923077</c:v>
                </c:pt>
                <c:pt idx="26">
                  <c:v>19.111111111111111</c:v>
                </c:pt>
                <c:pt idx="27">
                  <c:v>19</c:v>
                </c:pt>
                <c:pt idx="28">
                  <c:v>18.931034482758619</c:v>
                </c:pt>
                <c:pt idx="29">
                  <c:v>18.8</c:v>
                </c:pt>
                <c:pt idx="30">
                  <c:v>18.70967741935484</c:v>
                </c:pt>
                <c:pt idx="31">
                  <c:v>18.9375</c:v>
                </c:pt>
                <c:pt idx="32">
                  <c:v>19.060606060606062</c:v>
                </c:pt>
                <c:pt idx="33">
                  <c:v>19.264705882352942</c:v>
                </c:pt>
                <c:pt idx="34">
                  <c:v>19.2</c:v>
                </c:pt>
                <c:pt idx="35">
                  <c:v>19.416666666666668</c:v>
                </c:pt>
                <c:pt idx="36">
                  <c:v>19.72972972972973</c:v>
                </c:pt>
                <c:pt idx="37">
                  <c:v>19.710526315789473</c:v>
                </c:pt>
                <c:pt idx="38">
                  <c:v>19.615384615384617</c:v>
                </c:pt>
                <c:pt idx="39">
                  <c:v>19.600000000000001</c:v>
                </c:pt>
                <c:pt idx="40">
                  <c:v>19.463414634146343</c:v>
                </c:pt>
                <c:pt idx="41">
                  <c:v>19.5</c:v>
                </c:pt>
                <c:pt idx="42">
                  <c:v>19.534883720930232</c:v>
                </c:pt>
                <c:pt idx="43">
                  <c:v>19.431818181818183</c:v>
                </c:pt>
                <c:pt idx="44">
                  <c:v>19.622222222222224</c:v>
                </c:pt>
                <c:pt idx="45">
                  <c:v>19.608695652173914</c:v>
                </c:pt>
                <c:pt idx="46">
                  <c:v>19.51063829787234</c:v>
                </c:pt>
                <c:pt idx="47">
                  <c:v>19.604166666666668</c:v>
                </c:pt>
                <c:pt idx="48">
                  <c:v>19.551020408163264</c:v>
                </c:pt>
                <c:pt idx="49">
                  <c:v>19.579999999999998</c:v>
                </c:pt>
                <c:pt idx="50">
                  <c:v>19.627450980392158</c:v>
                </c:pt>
                <c:pt idx="51">
                  <c:v>19.653846153846153</c:v>
                </c:pt>
                <c:pt idx="52">
                  <c:v>19.566037735849058</c:v>
                </c:pt>
                <c:pt idx="53">
                  <c:v>19.481481481481481</c:v>
                </c:pt>
                <c:pt idx="54">
                  <c:v>19.527272727272727</c:v>
                </c:pt>
                <c:pt idx="55">
                  <c:v>19.553571428571427</c:v>
                </c:pt>
                <c:pt idx="56">
                  <c:v>19.526315789473685</c:v>
                </c:pt>
                <c:pt idx="57">
                  <c:v>19.448275862068964</c:v>
                </c:pt>
                <c:pt idx="58">
                  <c:v>19.35593220338983</c:v>
                </c:pt>
                <c:pt idx="59">
                  <c:v>19.233333333333334</c:v>
                </c:pt>
                <c:pt idx="60">
                  <c:v>19.21311475409836</c:v>
                </c:pt>
                <c:pt idx="61">
                  <c:v>19.112903225806452</c:v>
                </c:pt>
                <c:pt idx="62">
                  <c:v>19.126984126984127</c:v>
                </c:pt>
                <c:pt idx="63">
                  <c:v>19.125</c:v>
                </c:pt>
                <c:pt idx="64">
                  <c:v>19.323076923076922</c:v>
                </c:pt>
                <c:pt idx="65">
                  <c:v>19.40909090909091</c:v>
                </c:pt>
                <c:pt idx="66">
                  <c:v>19.402985074626866</c:v>
                </c:pt>
                <c:pt idx="67">
                  <c:v>19.382352941176471</c:v>
                </c:pt>
                <c:pt idx="68">
                  <c:v>19.44927536231884</c:v>
                </c:pt>
                <c:pt idx="69">
                  <c:v>19.471428571428572</c:v>
                </c:pt>
                <c:pt idx="70">
                  <c:v>19.535211267605632</c:v>
                </c:pt>
                <c:pt idx="71">
                  <c:v>19.527777777777779</c:v>
                </c:pt>
                <c:pt idx="72">
                  <c:v>19.520547945205479</c:v>
                </c:pt>
                <c:pt idx="73">
                  <c:v>19.405405405405407</c:v>
                </c:pt>
                <c:pt idx="74">
                  <c:v>19.413333333333334</c:v>
                </c:pt>
                <c:pt idx="75">
                  <c:v>19.473684210526315</c:v>
                </c:pt>
                <c:pt idx="76">
                  <c:v>19.532467532467532</c:v>
                </c:pt>
                <c:pt idx="77">
                  <c:v>19.576923076923077</c:v>
                </c:pt>
                <c:pt idx="78">
                  <c:v>19.518987341772153</c:v>
                </c:pt>
                <c:pt idx="79">
                  <c:v>19.5</c:v>
                </c:pt>
                <c:pt idx="80">
                  <c:v>19.543209876543209</c:v>
                </c:pt>
                <c:pt idx="81">
                  <c:v>19.548780487804876</c:v>
                </c:pt>
                <c:pt idx="82">
                  <c:v>19.638554216867469</c:v>
                </c:pt>
                <c:pt idx="83">
                  <c:v>19.678571428571427</c:v>
                </c:pt>
                <c:pt idx="84">
                  <c:v>19.682352941176472</c:v>
                </c:pt>
                <c:pt idx="85">
                  <c:v>19.686046511627907</c:v>
                </c:pt>
                <c:pt idx="86">
                  <c:v>19.689655172413794</c:v>
                </c:pt>
                <c:pt idx="87">
                  <c:v>19.772727272727273</c:v>
                </c:pt>
                <c:pt idx="88">
                  <c:v>19.752808988764045</c:v>
                </c:pt>
                <c:pt idx="89">
                  <c:v>19.7</c:v>
                </c:pt>
                <c:pt idx="90">
                  <c:v>19.747252747252748</c:v>
                </c:pt>
                <c:pt idx="91">
                  <c:v>19.739130434782609</c:v>
                </c:pt>
                <c:pt idx="92">
                  <c:v>19.698924731182796</c:v>
                </c:pt>
                <c:pt idx="93">
                  <c:v>19.723404255319149</c:v>
                </c:pt>
                <c:pt idx="94">
                  <c:v>19.736842105263158</c:v>
                </c:pt>
                <c:pt idx="95">
                  <c:v>19.666666666666668</c:v>
                </c:pt>
                <c:pt idx="96">
                  <c:v>19.721649484536083</c:v>
                </c:pt>
                <c:pt idx="97">
                  <c:v>19.704081632653061</c:v>
                </c:pt>
                <c:pt idx="98">
                  <c:v>19.646464646464647</c:v>
                </c:pt>
                <c:pt idx="99">
                  <c:v>19.670000000000002</c:v>
                </c:pt>
                <c:pt idx="100">
                  <c:v>19.683168316831683</c:v>
                </c:pt>
                <c:pt idx="101">
                  <c:v>19.656862745098039</c:v>
                </c:pt>
                <c:pt idx="102">
                  <c:v>19.650485436893202</c:v>
                </c:pt>
                <c:pt idx="103">
                  <c:v>19.73076923076923</c:v>
                </c:pt>
                <c:pt idx="104">
                  <c:v>19.742857142857144</c:v>
                </c:pt>
                <c:pt idx="105">
                  <c:v>19.660377358490567</c:v>
                </c:pt>
                <c:pt idx="106">
                  <c:v>19.635514018691588</c:v>
                </c:pt>
                <c:pt idx="107">
                  <c:v>19.685185185185187</c:v>
                </c:pt>
                <c:pt idx="108">
                  <c:v>19.63302752293578</c:v>
                </c:pt>
                <c:pt idx="109">
                  <c:v>19.690909090909091</c:v>
                </c:pt>
                <c:pt idx="110">
                  <c:v>19.666666666666668</c:v>
                </c:pt>
                <c:pt idx="111">
                  <c:v>19.660714285714285</c:v>
                </c:pt>
                <c:pt idx="112">
                  <c:v>19.646017699115045</c:v>
                </c:pt>
                <c:pt idx="113">
                  <c:v>19.728070175438596</c:v>
                </c:pt>
                <c:pt idx="114">
                  <c:v>19.8</c:v>
                </c:pt>
                <c:pt idx="115">
                  <c:v>19.887931034482758</c:v>
                </c:pt>
                <c:pt idx="116">
                  <c:v>19.905982905982906</c:v>
                </c:pt>
                <c:pt idx="117">
                  <c:v>19.966101694915253</c:v>
                </c:pt>
                <c:pt idx="118">
                  <c:v>19.899159663865547</c:v>
                </c:pt>
                <c:pt idx="119">
                  <c:v>19.958333333333332</c:v>
                </c:pt>
                <c:pt idx="120">
                  <c:v>20</c:v>
                </c:pt>
                <c:pt idx="121">
                  <c:v>19.975409836065573</c:v>
                </c:pt>
                <c:pt idx="122">
                  <c:v>20.024390243902438</c:v>
                </c:pt>
                <c:pt idx="123">
                  <c:v>20.072580645161292</c:v>
                </c:pt>
                <c:pt idx="124">
                  <c:v>20.071999999999999</c:v>
                </c:pt>
                <c:pt idx="125">
                  <c:v>20.111111111111111</c:v>
                </c:pt>
                <c:pt idx="126">
                  <c:v>20.118110236220474</c:v>
                </c:pt>
                <c:pt idx="127">
                  <c:v>20.0703125</c:v>
                </c:pt>
                <c:pt idx="128">
                  <c:v>20.085271317829456</c:v>
                </c:pt>
                <c:pt idx="129">
                  <c:v>20.123076923076923</c:v>
                </c:pt>
                <c:pt idx="130">
                  <c:v>20.076335877862597</c:v>
                </c:pt>
                <c:pt idx="131">
                  <c:v>20.045454545454547</c:v>
                </c:pt>
                <c:pt idx="132">
                  <c:v>20.075187969924812</c:v>
                </c:pt>
                <c:pt idx="133">
                  <c:v>20.059701492537314</c:v>
                </c:pt>
                <c:pt idx="134">
                  <c:v>20.066666666666666</c:v>
                </c:pt>
                <c:pt idx="135">
                  <c:v>20.036764705882351</c:v>
                </c:pt>
                <c:pt idx="136">
                  <c:v>19.978102189781023</c:v>
                </c:pt>
                <c:pt idx="137">
                  <c:v>19.934782608695652</c:v>
                </c:pt>
                <c:pt idx="138">
                  <c:v>19.935251798561151</c:v>
                </c:pt>
                <c:pt idx="139">
                  <c:v>19.928571428571427</c:v>
                </c:pt>
                <c:pt idx="140">
                  <c:v>19.950354609929079</c:v>
                </c:pt>
                <c:pt idx="141">
                  <c:v>19.97887323943662</c:v>
                </c:pt>
                <c:pt idx="142">
                  <c:v>20.02097902097902</c:v>
                </c:pt>
                <c:pt idx="143">
                  <c:v>20.006944444444443</c:v>
                </c:pt>
                <c:pt idx="144">
                  <c:v>20</c:v>
                </c:pt>
                <c:pt idx="145">
                  <c:v>20.013698630136986</c:v>
                </c:pt>
                <c:pt idx="146">
                  <c:v>19.965986394557824</c:v>
                </c:pt>
                <c:pt idx="147">
                  <c:v>19.993243243243242</c:v>
                </c:pt>
                <c:pt idx="148">
                  <c:v>19.993288590604028</c:v>
                </c:pt>
                <c:pt idx="149">
                  <c:v>19.953333333333333</c:v>
                </c:pt>
                <c:pt idx="150">
                  <c:v>19.94701986754967</c:v>
                </c:pt>
                <c:pt idx="151">
                  <c:v>19.934210526315791</c:v>
                </c:pt>
                <c:pt idx="152">
                  <c:v>19.908496732026144</c:v>
                </c:pt>
                <c:pt idx="153">
                  <c:v>19.941558441558442</c:v>
                </c:pt>
                <c:pt idx="154">
                  <c:v>19.987096774193549</c:v>
                </c:pt>
                <c:pt idx="155">
                  <c:v>20.012820512820515</c:v>
                </c:pt>
                <c:pt idx="156">
                  <c:v>20.03184713375796</c:v>
                </c:pt>
                <c:pt idx="157">
                  <c:v>20.088607594936708</c:v>
                </c:pt>
                <c:pt idx="158">
                  <c:v>20.088050314465409</c:v>
                </c:pt>
                <c:pt idx="159">
                  <c:v>20.112500000000001</c:v>
                </c:pt>
                <c:pt idx="160">
                  <c:v>20.099378881987576</c:v>
                </c:pt>
                <c:pt idx="161">
                  <c:v>20.092592592592592</c:v>
                </c:pt>
                <c:pt idx="162">
                  <c:v>20.073619631901842</c:v>
                </c:pt>
                <c:pt idx="163">
                  <c:v>20.091463414634145</c:v>
                </c:pt>
                <c:pt idx="164">
                  <c:v>20.078787878787878</c:v>
                </c:pt>
                <c:pt idx="165">
                  <c:v>20.072289156626507</c:v>
                </c:pt>
                <c:pt idx="166">
                  <c:v>20.065868263473053</c:v>
                </c:pt>
                <c:pt idx="167">
                  <c:v>20.035714285714285</c:v>
                </c:pt>
                <c:pt idx="168">
                  <c:v>20.011834319526628</c:v>
                </c:pt>
                <c:pt idx="169">
                  <c:v>19.988235294117647</c:v>
                </c:pt>
                <c:pt idx="170">
                  <c:v>19.988304093567251</c:v>
                </c:pt>
                <c:pt idx="171">
                  <c:v>20.005813953488371</c:v>
                </c:pt>
                <c:pt idx="172">
                  <c:v>19.976878612716764</c:v>
                </c:pt>
                <c:pt idx="173">
                  <c:v>19.959770114942529</c:v>
                </c:pt>
                <c:pt idx="174">
                  <c:v>19.94857142857143</c:v>
                </c:pt>
                <c:pt idx="175">
                  <c:v>19.926136363636363</c:v>
                </c:pt>
                <c:pt idx="176">
                  <c:v>19.89265536723164</c:v>
                </c:pt>
                <c:pt idx="177">
                  <c:v>19.910112359550563</c:v>
                </c:pt>
                <c:pt idx="178">
                  <c:v>19.882681564245811</c:v>
                </c:pt>
                <c:pt idx="179">
                  <c:v>19.861111111111111</c:v>
                </c:pt>
                <c:pt idx="180">
                  <c:v>19.828729281767956</c:v>
                </c:pt>
                <c:pt idx="181">
                  <c:v>19.796703296703296</c:v>
                </c:pt>
                <c:pt idx="182">
                  <c:v>19.775956284153004</c:v>
                </c:pt>
                <c:pt idx="183">
                  <c:v>19.760869565217391</c:v>
                </c:pt>
                <c:pt idx="184">
                  <c:v>19.745945945945945</c:v>
                </c:pt>
                <c:pt idx="185">
                  <c:v>19.731182795698924</c:v>
                </c:pt>
                <c:pt idx="186">
                  <c:v>19.72192513368984</c:v>
                </c:pt>
                <c:pt idx="187">
                  <c:v>19.73404255319149</c:v>
                </c:pt>
                <c:pt idx="188">
                  <c:v>19.719576719576718</c:v>
                </c:pt>
                <c:pt idx="189">
                  <c:v>19.726315789473684</c:v>
                </c:pt>
                <c:pt idx="190">
                  <c:v>19.727748691099478</c:v>
                </c:pt>
                <c:pt idx="191">
                  <c:v>19.71875</c:v>
                </c:pt>
                <c:pt idx="192">
                  <c:v>19.725388601036268</c:v>
                </c:pt>
                <c:pt idx="193">
                  <c:v>19.75257731958763</c:v>
                </c:pt>
                <c:pt idx="194">
                  <c:v>19.8</c:v>
                </c:pt>
                <c:pt idx="195">
                  <c:v>19.760204081632654</c:v>
                </c:pt>
                <c:pt idx="196">
                  <c:v>19.746192893401016</c:v>
                </c:pt>
                <c:pt idx="197">
                  <c:v>19.727272727272727</c:v>
                </c:pt>
                <c:pt idx="198">
                  <c:v>19.763819095477388</c:v>
                </c:pt>
                <c:pt idx="199">
                  <c:v>19.760000000000002</c:v>
                </c:pt>
                <c:pt idx="200">
                  <c:v>19.786069651741293</c:v>
                </c:pt>
                <c:pt idx="201">
                  <c:v>19.801980198019802</c:v>
                </c:pt>
                <c:pt idx="202">
                  <c:v>19.812807881773399</c:v>
                </c:pt>
                <c:pt idx="203">
                  <c:v>19.828431372549019</c:v>
                </c:pt>
                <c:pt idx="204">
                  <c:v>19.834146341463416</c:v>
                </c:pt>
                <c:pt idx="205">
                  <c:v>19.810679611650485</c:v>
                </c:pt>
                <c:pt idx="206">
                  <c:v>19.826086956521738</c:v>
                </c:pt>
                <c:pt idx="207">
                  <c:v>19.83173076923077</c:v>
                </c:pt>
                <c:pt idx="208">
                  <c:v>19.813397129186601</c:v>
                </c:pt>
                <c:pt idx="209">
                  <c:v>19.8</c:v>
                </c:pt>
                <c:pt idx="210">
                  <c:v>19.800947867298579</c:v>
                </c:pt>
                <c:pt idx="211">
                  <c:v>19.773584905660378</c:v>
                </c:pt>
                <c:pt idx="212">
                  <c:v>19.760563380281692</c:v>
                </c:pt>
                <c:pt idx="213">
                  <c:v>19.761682242990656</c:v>
                </c:pt>
                <c:pt idx="214">
                  <c:v>19.776744186046511</c:v>
                </c:pt>
                <c:pt idx="215">
                  <c:v>19.824074074074073</c:v>
                </c:pt>
                <c:pt idx="216">
                  <c:v>19.797235023041473</c:v>
                </c:pt>
                <c:pt idx="217">
                  <c:v>19.788990825688074</c:v>
                </c:pt>
                <c:pt idx="218">
                  <c:v>19.812785388127853</c:v>
                </c:pt>
                <c:pt idx="219">
                  <c:v>19.831818181818182</c:v>
                </c:pt>
                <c:pt idx="220">
                  <c:v>19.828054298642535</c:v>
                </c:pt>
                <c:pt idx="221">
                  <c:v>19.824324324324323</c:v>
                </c:pt>
                <c:pt idx="222">
                  <c:v>19.820627802690584</c:v>
                </c:pt>
                <c:pt idx="223">
                  <c:v>19.816964285714285</c:v>
                </c:pt>
                <c:pt idx="224">
                  <c:v>19.826666666666668</c:v>
                </c:pt>
                <c:pt idx="225">
                  <c:v>19.849557522123895</c:v>
                </c:pt>
                <c:pt idx="226">
                  <c:v>19.832599118942731</c:v>
                </c:pt>
                <c:pt idx="227">
                  <c:v>19.837719298245613</c:v>
                </c:pt>
                <c:pt idx="228">
                  <c:v>19.825327510917031</c:v>
                </c:pt>
                <c:pt idx="229">
                  <c:v>19.85217391304348</c:v>
                </c:pt>
                <c:pt idx="230">
                  <c:v>19.870129870129869</c:v>
                </c:pt>
                <c:pt idx="231">
                  <c:v>19.918103448275861</c:v>
                </c:pt>
                <c:pt idx="232">
                  <c:v>19.92274678111588</c:v>
                </c:pt>
                <c:pt idx="233">
                  <c:v>19.914529914529915</c:v>
                </c:pt>
                <c:pt idx="234">
                  <c:v>19.902127659574468</c:v>
                </c:pt>
                <c:pt idx="235">
                  <c:v>19.89406779661017</c:v>
                </c:pt>
                <c:pt idx="236">
                  <c:v>19.90295358649789</c:v>
                </c:pt>
                <c:pt idx="237">
                  <c:v>19.890756302521009</c:v>
                </c:pt>
                <c:pt idx="238">
                  <c:v>19.88702928870293</c:v>
                </c:pt>
                <c:pt idx="239">
                  <c:v>19.920833333333334</c:v>
                </c:pt>
                <c:pt idx="240">
                  <c:v>19.908713692946058</c:v>
                </c:pt>
                <c:pt idx="241">
                  <c:v>19.917355371900825</c:v>
                </c:pt>
                <c:pt idx="242">
                  <c:v>19.942386831275719</c:v>
                </c:pt>
                <c:pt idx="243">
                  <c:v>19.954918032786885</c:v>
                </c:pt>
                <c:pt idx="244">
                  <c:v>19.955102040816328</c:v>
                </c:pt>
                <c:pt idx="245">
                  <c:v>19.95528455284553</c:v>
                </c:pt>
                <c:pt idx="246">
                  <c:v>19.951417004048583</c:v>
                </c:pt>
                <c:pt idx="247">
                  <c:v>19.963709677419356</c:v>
                </c:pt>
                <c:pt idx="248">
                  <c:v>19.971887550200805</c:v>
                </c:pt>
                <c:pt idx="249">
                  <c:v>19.96</c:v>
                </c:pt>
                <c:pt idx="250">
                  <c:v>19.952191235059761</c:v>
                </c:pt>
                <c:pt idx="251">
                  <c:v>19.964285714285715</c:v>
                </c:pt>
                <c:pt idx="252">
                  <c:v>19.952569169960473</c:v>
                </c:pt>
                <c:pt idx="253">
                  <c:v>19.91732283464567</c:v>
                </c:pt>
                <c:pt idx="254">
                  <c:v>19.921568627450981</c:v>
                </c:pt>
                <c:pt idx="255">
                  <c:v>19.91796875</c:v>
                </c:pt>
                <c:pt idx="256">
                  <c:v>19.906614785992218</c:v>
                </c:pt>
                <c:pt idx="257">
                  <c:v>19.891472868217054</c:v>
                </c:pt>
                <c:pt idx="258">
                  <c:v>19.868725868725868</c:v>
                </c:pt>
                <c:pt idx="259">
                  <c:v>19.853846153846153</c:v>
                </c:pt>
                <c:pt idx="260">
                  <c:v>19.831417624521073</c:v>
                </c:pt>
                <c:pt idx="261">
                  <c:v>19.828244274809162</c:v>
                </c:pt>
                <c:pt idx="262">
                  <c:v>19.866920152091254</c:v>
                </c:pt>
                <c:pt idx="263">
                  <c:v>19.878787878787879</c:v>
                </c:pt>
                <c:pt idx="264">
                  <c:v>19.886792452830189</c:v>
                </c:pt>
                <c:pt idx="265">
                  <c:v>19.86466165413534</c:v>
                </c:pt>
                <c:pt idx="266">
                  <c:v>19.868913857677903</c:v>
                </c:pt>
                <c:pt idx="267">
                  <c:v>19.876865671641792</c:v>
                </c:pt>
                <c:pt idx="268">
                  <c:v>19.869888475836433</c:v>
                </c:pt>
                <c:pt idx="269">
                  <c:v>19.851851851851851</c:v>
                </c:pt>
                <c:pt idx="270">
                  <c:v>19.867158671586715</c:v>
                </c:pt>
                <c:pt idx="271">
                  <c:v>19.875</c:v>
                </c:pt>
                <c:pt idx="272">
                  <c:v>19.87912087912088</c:v>
                </c:pt>
                <c:pt idx="273">
                  <c:v>19.868613138686133</c:v>
                </c:pt>
                <c:pt idx="274">
                  <c:v>19.876363636363635</c:v>
                </c:pt>
                <c:pt idx="275">
                  <c:v>19.894927536231883</c:v>
                </c:pt>
                <c:pt idx="276">
                  <c:v>19.884476534296027</c:v>
                </c:pt>
                <c:pt idx="277">
                  <c:v>19.866906474820144</c:v>
                </c:pt>
                <c:pt idx="278">
                  <c:v>19.881720430107528</c:v>
                </c:pt>
                <c:pt idx="279">
                  <c:v>19.882142857142856</c:v>
                </c:pt>
                <c:pt idx="280">
                  <c:v>19.893238434163703</c:v>
                </c:pt>
                <c:pt idx="281">
                  <c:v>19.882978723404257</c:v>
                </c:pt>
                <c:pt idx="282">
                  <c:v>19.876325088339222</c:v>
                </c:pt>
                <c:pt idx="283">
                  <c:v>19.848591549295776</c:v>
                </c:pt>
                <c:pt idx="284">
                  <c:v>19.82456140350877</c:v>
                </c:pt>
                <c:pt idx="285">
                  <c:v>19.814685314685313</c:v>
                </c:pt>
                <c:pt idx="286">
                  <c:v>19.804878048780488</c:v>
                </c:pt>
                <c:pt idx="287">
                  <c:v>19.784722222222221</c:v>
                </c:pt>
                <c:pt idx="288">
                  <c:v>19.775086505190313</c:v>
                </c:pt>
                <c:pt idx="289">
                  <c:v>19.751724137931035</c:v>
                </c:pt>
                <c:pt idx="290">
                  <c:v>19.742268041237114</c:v>
                </c:pt>
                <c:pt idx="291">
                  <c:v>19.763698630136986</c:v>
                </c:pt>
                <c:pt idx="292">
                  <c:v>19.764505119453926</c:v>
                </c:pt>
                <c:pt idx="293">
                  <c:v>19.76530612244898</c:v>
                </c:pt>
                <c:pt idx="294">
                  <c:v>19.752542372881354</c:v>
                </c:pt>
                <c:pt idx="295">
                  <c:v>19.743243243243242</c:v>
                </c:pt>
                <c:pt idx="296">
                  <c:v>19.747474747474747</c:v>
                </c:pt>
                <c:pt idx="297">
                  <c:v>19.761744966442954</c:v>
                </c:pt>
                <c:pt idx="298">
                  <c:v>19.752508361204015</c:v>
                </c:pt>
                <c:pt idx="299">
                  <c:v>19.766666666666666</c:v>
                </c:pt>
                <c:pt idx="300">
                  <c:v>19.787375415282391</c:v>
                </c:pt>
                <c:pt idx="301">
                  <c:v>19.794701986754966</c:v>
                </c:pt>
                <c:pt idx="302">
                  <c:v>19.795379537953796</c:v>
                </c:pt>
                <c:pt idx="303">
                  <c:v>19.782894736842106</c:v>
                </c:pt>
                <c:pt idx="304">
                  <c:v>19.78032786885246</c:v>
                </c:pt>
                <c:pt idx="305">
                  <c:v>19.774509803921568</c:v>
                </c:pt>
                <c:pt idx="306">
                  <c:v>19.781758957654723</c:v>
                </c:pt>
                <c:pt idx="307">
                  <c:v>19.775974025974026</c:v>
                </c:pt>
                <c:pt idx="308">
                  <c:v>19.789644012944983</c:v>
                </c:pt>
                <c:pt idx="309">
                  <c:v>19.77741935483871</c:v>
                </c:pt>
                <c:pt idx="310">
                  <c:v>19.784565916398712</c:v>
                </c:pt>
                <c:pt idx="311">
                  <c:v>19.78846153846154</c:v>
                </c:pt>
                <c:pt idx="312">
                  <c:v>19.776357827476037</c:v>
                </c:pt>
                <c:pt idx="313">
                  <c:v>19.815286624203821</c:v>
                </c:pt>
                <c:pt idx="314">
                  <c:v>19.834920634920636</c:v>
                </c:pt>
                <c:pt idx="315">
                  <c:v>19.841772151898734</c:v>
                </c:pt>
                <c:pt idx="316">
                  <c:v>19.851735015772871</c:v>
                </c:pt>
                <c:pt idx="317">
                  <c:v>19.855345911949687</c:v>
                </c:pt>
                <c:pt idx="318">
                  <c:v>19.840125391849529</c:v>
                </c:pt>
                <c:pt idx="319">
                  <c:v>19.834375000000001</c:v>
                </c:pt>
                <c:pt idx="320">
                  <c:v>19.828660436137071</c:v>
                </c:pt>
                <c:pt idx="321">
                  <c:v>19.826086956521738</c:v>
                </c:pt>
                <c:pt idx="322">
                  <c:v>19.811145510835914</c:v>
                </c:pt>
                <c:pt idx="323">
                  <c:v>19.814814814814813</c:v>
                </c:pt>
                <c:pt idx="324">
                  <c:v>19.796923076923076</c:v>
                </c:pt>
                <c:pt idx="325">
                  <c:v>19.788343558282207</c:v>
                </c:pt>
                <c:pt idx="326">
                  <c:v>19.810397553516818</c:v>
                </c:pt>
                <c:pt idx="327">
                  <c:v>19.817073170731707</c:v>
                </c:pt>
                <c:pt idx="328">
                  <c:v>19.80243161094225</c:v>
                </c:pt>
                <c:pt idx="329">
                  <c:v>19.787878787878789</c:v>
                </c:pt>
                <c:pt idx="330">
                  <c:v>19.803625377643506</c:v>
                </c:pt>
                <c:pt idx="331">
                  <c:v>19.813253012048193</c:v>
                </c:pt>
                <c:pt idx="332">
                  <c:v>19.831831831831831</c:v>
                </c:pt>
                <c:pt idx="333">
                  <c:v>19.838323353293415</c:v>
                </c:pt>
                <c:pt idx="334">
                  <c:v>19.850746268656717</c:v>
                </c:pt>
                <c:pt idx="335">
                  <c:v>19.830357142857142</c:v>
                </c:pt>
                <c:pt idx="336">
                  <c:v>19.833827893175073</c:v>
                </c:pt>
                <c:pt idx="337">
                  <c:v>19.840236686390533</c:v>
                </c:pt>
                <c:pt idx="338">
                  <c:v>19.846607669616517</c:v>
                </c:pt>
                <c:pt idx="339">
                  <c:v>19.835294117647059</c:v>
                </c:pt>
                <c:pt idx="340">
                  <c:v>19.859237536656892</c:v>
                </c:pt>
                <c:pt idx="341">
                  <c:v>19.85672514619883</c:v>
                </c:pt>
                <c:pt idx="342">
                  <c:v>19.857142857142858</c:v>
                </c:pt>
                <c:pt idx="343">
                  <c:v>19.863372093023255</c:v>
                </c:pt>
                <c:pt idx="344">
                  <c:v>19.866666666666667</c:v>
                </c:pt>
                <c:pt idx="345">
                  <c:v>19.884393063583815</c:v>
                </c:pt>
                <c:pt idx="346">
                  <c:v>19.887608069164266</c:v>
                </c:pt>
                <c:pt idx="347">
                  <c:v>19.876436781609197</c:v>
                </c:pt>
                <c:pt idx="348">
                  <c:v>19.862464183381089</c:v>
                </c:pt>
                <c:pt idx="349">
                  <c:v>19.857142857142858</c:v>
                </c:pt>
                <c:pt idx="350">
                  <c:v>19.846153846153847</c:v>
                </c:pt>
                <c:pt idx="351">
                  <c:v>19.852272727272727</c:v>
                </c:pt>
                <c:pt idx="352">
                  <c:v>19.858356940509914</c:v>
                </c:pt>
                <c:pt idx="353">
                  <c:v>19.872881355932204</c:v>
                </c:pt>
                <c:pt idx="354">
                  <c:v>19.901408450704224</c:v>
                </c:pt>
                <c:pt idx="355">
                  <c:v>19.90449438202247</c:v>
                </c:pt>
                <c:pt idx="356">
                  <c:v>19.910364145658264</c:v>
                </c:pt>
                <c:pt idx="357">
                  <c:v>19.91340782122905</c:v>
                </c:pt>
                <c:pt idx="358">
                  <c:v>19.913649025069638</c:v>
                </c:pt>
                <c:pt idx="359">
                  <c:v>19.916666666666668</c:v>
                </c:pt>
                <c:pt idx="360">
                  <c:v>19.911357340720222</c:v>
                </c:pt>
                <c:pt idx="361">
                  <c:v>19.914364640883978</c:v>
                </c:pt>
                <c:pt idx="362">
                  <c:v>19.906336088154269</c:v>
                </c:pt>
                <c:pt idx="363">
                  <c:v>19.890109890109891</c:v>
                </c:pt>
                <c:pt idx="364">
                  <c:v>19.884931506849316</c:v>
                </c:pt>
                <c:pt idx="365">
                  <c:v>19.896174863387976</c:v>
                </c:pt>
                <c:pt idx="366">
                  <c:v>19.880108991825612</c:v>
                </c:pt>
                <c:pt idx="367">
                  <c:v>19.880434782608695</c:v>
                </c:pt>
                <c:pt idx="368">
                  <c:v>19.880758807588077</c:v>
                </c:pt>
                <c:pt idx="369">
                  <c:v>19.870270270270272</c:v>
                </c:pt>
                <c:pt idx="370">
                  <c:v>19.878706199460918</c:v>
                </c:pt>
                <c:pt idx="371">
                  <c:v>19.879032258064516</c:v>
                </c:pt>
                <c:pt idx="372">
                  <c:v>19.865951742627345</c:v>
                </c:pt>
                <c:pt idx="373">
                  <c:v>19.866310160427808</c:v>
                </c:pt>
                <c:pt idx="374">
                  <c:v>19.882666666666665</c:v>
                </c:pt>
                <c:pt idx="375">
                  <c:v>19.877659574468087</c:v>
                </c:pt>
                <c:pt idx="376">
                  <c:v>19.877984084880637</c:v>
                </c:pt>
                <c:pt idx="377">
                  <c:v>19.886243386243386</c:v>
                </c:pt>
                <c:pt idx="378">
                  <c:v>19.886543535620053</c:v>
                </c:pt>
                <c:pt idx="379">
                  <c:v>19.881578947368421</c:v>
                </c:pt>
                <c:pt idx="380">
                  <c:v>19.871391076115486</c:v>
                </c:pt>
                <c:pt idx="381">
                  <c:v>19.884816753926703</c:v>
                </c:pt>
                <c:pt idx="382">
                  <c:v>19.890339425587467</c:v>
                </c:pt>
                <c:pt idx="383">
                  <c:v>19.8984375</c:v>
                </c:pt>
                <c:pt idx="384">
                  <c:v>19.885714285714286</c:v>
                </c:pt>
                <c:pt idx="385">
                  <c:v>19.878238341968913</c:v>
                </c:pt>
                <c:pt idx="386">
                  <c:v>19.857881136950905</c:v>
                </c:pt>
                <c:pt idx="387">
                  <c:v>19.894329896907216</c:v>
                </c:pt>
                <c:pt idx="388">
                  <c:v>19.879177377892031</c:v>
                </c:pt>
                <c:pt idx="389">
                  <c:v>19.884615384615383</c:v>
                </c:pt>
                <c:pt idx="390">
                  <c:v>19.89002557544757</c:v>
                </c:pt>
                <c:pt idx="391">
                  <c:v>19.887755102040817</c:v>
                </c:pt>
                <c:pt idx="392">
                  <c:v>19.898218829516541</c:v>
                </c:pt>
                <c:pt idx="393">
                  <c:v>19.903553299492387</c:v>
                </c:pt>
                <c:pt idx="394">
                  <c:v>19.921518987341774</c:v>
                </c:pt>
                <c:pt idx="395">
                  <c:v>19.914141414141415</c:v>
                </c:pt>
                <c:pt idx="396">
                  <c:v>19.919395465994963</c:v>
                </c:pt>
                <c:pt idx="397">
                  <c:v>19.942211055276381</c:v>
                </c:pt>
                <c:pt idx="398">
                  <c:v>19.92982456140351</c:v>
                </c:pt>
                <c:pt idx="399">
                  <c:v>19.922499999999999</c:v>
                </c:pt>
                <c:pt idx="400">
                  <c:v>19.942643391521198</c:v>
                </c:pt>
                <c:pt idx="401">
                  <c:v>19.937810945273633</c:v>
                </c:pt>
                <c:pt idx="402">
                  <c:v>19.933002481389579</c:v>
                </c:pt>
                <c:pt idx="403">
                  <c:v>19.915841584158414</c:v>
                </c:pt>
                <c:pt idx="404">
                  <c:v>19.90864197530864</c:v>
                </c:pt>
                <c:pt idx="405">
                  <c:v>19.906403940886701</c:v>
                </c:pt>
                <c:pt idx="406">
                  <c:v>19.894348894348894</c:v>
                </c:pt>
                <c:pt idx="407">
                  <c:v>19.882352941176471</c:v>
                </c:pt>
                <c:pt idx="408">
                  <c:v>19.875305623471881</c:v>
                </c:pt>
                <c:pt idx="409">
                  <c:v>19.882926829268293</c:v>
                </c:pt>
                <c:pt idx="410">
                  <c:v>19.875912408759124</c:v>
                </c:pt>
                <c:pt idx="411">
                  <c:v>19.881067961165048</c:v>
                </c:pt>
                <c:pt idx="412">
                  <c:v>19.883777239709442</c:v>
                </c:pt>
                <c:pt idx="413">
                  <c:v>19.881642512077295</c:v>
                </c:pt>
                <c:pt idx="414">
                  <c:v>19.901204819277108</c:v>
                </c:pt>
                <c:pt idx="415">
                  <c:v>19.89903846153846</c:v>
                </c:pt>
                <c:pt idx="416">
                  <c:v>19.894484412470025</c:v>
                </c:pt>
                <c:pt idx="417">
                  <c:v>19.885167464114833</c:v>
                </c:pt>
                <c:pt idx="418">
                  <c:v>19.890214797136039</c:v>
                </c:pt>
                <c:pt idx="419">
                  <c:v>19.883333333333333</c:v>
                </c:pt>
                <c:pt idx="420">
                  <c:v>19.88836104513064</c:v>
                </c:pt>
                <c:pt idx="421">
                  <c:v>19.886255924170616</c:v>
                </c:pt>
                <c:pt idx="422">
                  <c:v>19.881796690307329</c:v>
                </c:pt>
                <c:pt idx="423">
                  <c:v>19.863207547169811</c:v>
                </c:pt>
                <c:pt idx="424">
                  <c:v>19.842352941176472</c:v>
                </c:pt>
                <c:pt idx="425">
                  <c:v>19.835680751173708</c:v>
                </c:pt>
                <c:pt idx="426">
                  <c:v>19.833723653395783</c:v>
                </c:pt>
                <c:pt idx="427">
                  <c:v>19.83644859813084</c:v>
                </c:pt>
                <c:pt idx="428">
                  <c:v>19.846153846153847</c:v>
                </c:pt>
                <c:pt idx="429">
                  <c:v>19.83953488372093</c:v>
                </c:pt>
                <c:pt idx="430">
                  <c:v>19.835266821345709</c:v>
                </c:pt>
                <c:pt idx="431">
                  <c:v>19.833333333333332</c:v>
                </c:pt>
                <c:pt idx="432">
                  <c:v>19.84526558891455</c:v>
                </c:pt>
                <c:pt idx="433">
                  <c:v>19.847926267281107</c:v>
                </c:pt>
                <c:pt idx="434">
                  <c:v>19.862068965517242</c:v>
                </c:pt>
                <c:pt idx="435">
                  <c:v>19.862385321100916</c:v>
                </c:pt>
                <c:pt idx="436">
                  <c:v>19.876430205949656</c:v>
                </c:pt>
                <c:pt idx="437">
                  <c:v>19.86986301369863</c:v>
                </c:pt>
                <c:pt idx="438">
                  <c:v>19.865603644646924</c:v>
                </c:pt>
                <c:pt idx="439">
                  <c:v>19.861363636363638</c:v>
                </c:pt>
                <c:pt idx="440">
                  <c:v>19.877551020408163</c:v>
                </c:pt>
                <c:pt idx="441">
                  <c:v>19.877828054298643</c:v>
                </c:pt>
                <c:pt idx="442">
                  <c:v>19.887133182844245</c:v>
                </c:pt>
                <c:pt idx="443">
                  <c:v>19.898648648648649</c:v>
                </c:pt>
                <c:pt idx="444">
                  <c:v>19.910112359550563</c:v>
                </c:pt>
                <c:pt idx="445">
                  <c:v>19.905829596412556</c:v>
                </c:pt>
                <c:pt idx="446">
                  <c:v>19.928411633109619</c:v>
                </c:pt>
                <c:pt idx="447">
                  <c:v>19.933035714285715</c:v>
                </c:pt>
                <c:pt idx="448">
                  <c:v>19.92650334075724</c:v>
                </c:pt>
                <c:pt idx="449">
                  <c:v>19.942222222222224</c:v>
                </c:pt>
                <c:pt idx="450">
                  <c:v>19.931263858093125</c:v>
                </c:pt>
                <c:pt idx="451">
                  <c:v>19.942477876106196</c:v>
                </c:pt>
                <c:pt idx="452">
                  <c:v>19.931567328918323</c:v>
                </c:pt>
                <c:pt idx="453">
                  <c:v>19.929515418502202</c:v>
                </c:pt>
                <c:pt idx="454">
                  <c:v>19.914285714285715</c:v>
                </c:pt>
                <c:pt idx="455">
                  <c:v>19.907894736842106</c:v>
                </c:pt>
                <c:pt idx="456">
                  <c:v>19.89496717724289</c:v>
                </c:pt>
                <c:pt idx="457">
                  <c:v>19.903930131004365</c:v>
                </c:pt>
                <c:pt idx="458">
                  <c:v>19.893246187363836</c:v>
                </c:pt>
                <c:pt idx="459">
                  <c:v>19.895652173913042</c:v>
                </c:pt>
                <c:pt idx="460">
                  <c:v>19.898047722342731</c:v>
                </c:pt>
                <c:pt idx="461">
                  <c:v>19.893939393939394</c:v>
                </c:pt>
                <c:pt idx="462">
                  <c:v>19.904967602591793</c:v>
                </c:pt>
                <c:pt idx="463">
                  <c:v>19.890086206896552</c:v>
                </c:pt>
                <c:pt idx="464">
                  <c:v>19.881720430107528</c:v>
                </c:pt>
                <c:pt idx="465">
                  <c:v>19.866952789699571</c:v>
                </c:pt>
                <c:pt idx="466">
                  <c:v>19.880085653104924</c:v>
                </c:pt>
                <c:pt idx="467">
                  <c:v>19.884615384615383</c:v>
                </c:pt>
                <c:pt idx="468">
                  <c:v>19.863539445628998</c:v>
                </c:pt>
                <c:pt idx="469">
                  <c:v>19.863829787234042</c:v>
                </c:pt>
                <c:pt idx="470">
                  <c:v>19.853503184713375</c:v>
                </c:pt>
                <c:pt idx="471">
                  <c:v>19.862288135593221</c:v>
                </c:pt>
                <c:pt idx="472">
                  <c:v>19.871035940803381</c:v>
                </c:pt>
                <c:pt idx="473">
                  <c:v>19.875527426160339</c:v>
                </c:pt>
                <c:pt idx="474">
                  <c:v>19.873684210526317</c:v>
                </c:pt>
                <c:pt idx="475">
                  <c:v>19.876050420168067</c:v>
                </c:pt>
                <c:pt idx="476">
                  <c:v>19.876310272536688</c:v>
                </c:pt>
                <c:pt idx="477">
                  <c:v>19.859832635983263</c:v>
                </c:pt>
                <c:pt idx="478">
                  <c:v>19.851774530271399</c:v>
                </c:pt>
                <c:pt idx="479">
                  <c:v>19.868749999999999</c:v>
                </c:pt>
                <c:pt idx="480">
                  <c:v>19.862785862785863</c:v>
                </c:pt>
                <c:pt idx="481">
                  <c:v>19.848547717842322</c:v>
                </c:pt>
                <c:pt idx="482">
                  <c:v>19.848861283643892</c:v>
                </c:pt>
                <c:pt idx="483">
                  <c:v>19.851239669421489</c:v>
                </c:pt>
                <c:pt idx="484">
                  <c:v>19.843298969072166</c:v>
                </c:pt>
                <c:pt idx="485">
                  <c:v>19.843621399176953</c:v>
                </c:pt>
                <c:pt idx="486">
                  <c:v>19.831622176591377</c:v>
                </c:pt>
                <c:pt idx="487">
                  <c:v>19.83811475409836</c:v>
                </c:pt>
                <c:pt idx="488">
                  <c:v>19.828220858895705</c:v>
                </c:pt>
                <c:pt idx="489">
                  <c:v>19.820408163265306</c:v>
                </c:pt>
                <c:pt idx="490">
                  <c:v>19.818737270875765</c:v>
                </c:pt>
                <c:pt idx="491">
                  <c:v>19.808943089430894</c:v>
                </c:pt>
                <c:pt idx="492">
                  <c:v>19.821501014198784</c:v>
                </c:pt>
                <c:pt idx="493">
                  <c:v>19.827935222672064</c:v>
                </c:pt>
                <c:pt idx="494">
                  <c:v>19.830303030303032</c:v>
                </c:pt>
                <c:pt idx="495">
                  <c:v>19.826612903225808</c:v>
                </c:pt>
                <c:pt idx="496">
                  <c:v>19.824949698189133</c:v>
                </c:pt>
                <c:pt idx="497">
                  <c:v>19.837349397590362</c:v>
                </c:pt>
                <c:pt idx="498">
                  <c:v>19.85571142284569</c:v>
                </c:pt>
                <c:pt idx="499">
                  <c:v>19.861999999999998</c:v>
                </c:pt>
                <c:pt idx="500">
                  <c:v>19.858283433133732</c:v>
                </c:pt>
                <c:pt idx="501">
                  <c:v>19.870517928286851</c:v>
                </c:pt>
                <c:pt idx="502">
                  <c:v>19.868787276341948</c:v>
                </c:pt>
                <c:pt idx="503">
                  <c:v>19.875</c:v>
                </c:pt>
                <c:pt idx="504">
                  <c:v>19.875247524752474</c:v>
                </c:pt>
                <c:pt idx="505">
                  <c:v>19.861660079051383</c:v>
                </c:pt>
                <c:pt idx="506">
                  <c:v>19.856015779092701</c:v>
                </c:pt>
                <c:pt idx="507">
                  <c:v>19.854330708661418</c:v>
                </c:pt>
                <c:pt idx="508">
                  <c:v>19.848722986247544</c:v>
                </c:pt>
                <c:pt idx="509">
                  <c:v>19.856862745098038</c:v>
                </c:pt>
                <c:pt idx="510">
                  <c:v>19.849315068493151</c:v>
                </c:pt>
                <c:pt idx="511">
                  <c:v>19.83984375</c:v>
                </c:pt>
                <c:pt idx="512">
                  <c:v>19.838206627680311</c:v>
                </c:pt>
                <c:pt idx="513">
                  <c:v>19.830739299610894</c:v>
                </c:pt>
                <c:pt idx="514">
                  <c:v>19.82135922330097</c:v>
                </c:pt>
                <c:pt idx="515">
                  <c:v>19.829457364341085</c:v>
                </c:pt>
                <c:pt idx="516">
                  <c:v>19.833655705996133</c:v>
                </c:pt>
                <c:pt idx="517">
                  <c:v>19.833976833976834</c:v>
                </c:pt>
                <c:pt idx="518">
                  <c:v>19.830443159922929</c:v>
                </c:pt>
                <c:pt idx="519">
                  <c:v>19.83653846153846</c:v>
                </c:pt>
                <c:pt idx="520">
                  <c:v>19.834932821497119</c:v>
                </c:pt>
                <c:pt idx="521">
                  <c:v>19.827586206896552</c:v>
                </c:pt>
                <c:pt idx="522">
                  <c:v>19.837476099426386</c:v>
                </c:pt>
                <c:pt idx="523">
                  <c:v>19.835877862595421</c:v>
                </c:pt>
                <c:pt idx="524">
                  <c:v>19.83047619047619</c:v>
                </c:pt>
                <c:pt idx="525">
                  <c:v>19.826996197718632</c:v>
                </c:pt>
                <c:pt idx="526">
                  <c:v>19.825426944971536</c:v>
                </c:pt>
                <c:pt idx="527">
                  <c:v>19.820075757575758</c:v>
                </c:pt>
                <c:pt idx="528">
                  <c:v>19.827977315689981</c:v>
                </c:pt>
                <c:pt idx="529">
                  <c:v>19.822641509433961</c:v>
                </c:pt>
                <c:pt idx="530">
                  <c:v>19.822975517890772</c:v>
                </c:pt>
                <c:pt idx="531">
                  <c:v>19.827067669172934</c:v>
                </c:pt>
                <c:pt idx="532">
                  <c:v>19.840525328330205</c:v>
                </c:pt>
                <c:pt idx="533">
                  <c:v>19.850187265917604</c:v>
                </c:pt>
                <c:pt idx="534">
                  <c:v>19.842990654205607</c:v>
                </c:pt>
                <c:pt idx="535">
                  <c:v>19.848880597014926</c:v>
                </c:pt>
                <c:pt idx="536">
                  <c:v>19.851024208566109</c:v>
                </c:pt>
                <c:pt idx="537">
                  <c:v>19.858736059479554</c:v>
                </c:pt>
                <c:pt idx="538">
                  <c:v>19.853432282003709</c:v>
                </c:pt>
                <c:pt idx="539">
                  <c:v>19.864814814814814</c:v>
                </c:pt>
                <c:pt idx="540">
                  <c:v>19.859519408502774</c:v>
                </c:pt>
                <c:pt idx="541">
                  <c:v>19.863468634686345</c:v>
                </c:pt>
                <c:pt idx="542">
                  <c:v>19.860036832412522</c:v>
                </c:pt>
                <c:pt idx="543">
                  <c:v>19.863970588235293</c:v>
                </c:pt>
                <c:pt idx="544">
                  <c:v>19.862385321100916</c:v>
                </c:pt>
                <c:pt idx="545">
                  <c:v>19.864468864468865</c:v>
                </c:pt>
                <c:pt idx="546">
                  <c:v>19.862888482632542</c:v>
                </c:pt>
                <c:pt idx="547">
                  <c:v>19.872262773722628</c:v>
                </c:pt>
                <c:pt idx="548">
                  <c:v>19.883424408014573</c:v>
                </c:pt>
                <c:pt idx="549">
                  <c:v>19.874545454545455</c:v>
                </c:pt>
                <c:pt idx="550">
                  <c:v>19.860254083484573</c:v>
                </c:pt>
                <c:pt idx="551">
                  <c:v>19.864130434782609</c:v>
                </c:pt>
                <c:pt idx="552">
                  <c:v>19.862567811934902</c:v>
                </c:pt>
                <c:pt idx="553">
                  <c:v>19.853790613718413</c:v>
                </c:pt>
                <c:pt idx="554">
                  <c:v>19.861261261261262</c:v>
                </c:pt>
                <c:pt idx="555">
                  <c:v>19.872302158273381</c:v>
                </c:pt>
                <c:pt idx="556">
                  <c:v>19.868940754039496</c:v>
                </c:pt>
                <c:pt idx="557">
                  <c:v>19.867383512544802</c:v>
                </c:pt>
                <c:pt idx="558">
                  <c:v>19.871198568872988</c:v>
                </c:pt>
                <c:pt idx="559">
                  <c:v>19.876785714285713</c:v>
                </c:pt>
                <c:pt idx="560">
                  <c:v>19.866310160427808</c:v>
                </c:pt>
                <c:pt idx="561">
                  <c:v>19.873665480427047</c:v>
                </c:pt>
                <c:pt idx="562">
                  <c:v>19.868561278863233</c:v>
                </c:pt>
                <c:pt idx="563">
                  <c:v>19.861702127659573</c:v>
                </c:pt>
                <c:pt idx="564">
                  <c:v>19.865486725663718</c:v>
                </c:pt>
                <c:pt idx="565">
                  <c:v>19.869257950530034</c:v>
                </c:pt>
                <c:pt idx="566">
                  <c:v>19.876543209876544</c:v>
                </c:pt>
                <c:pt idx="567">
                  <c:v>19.880281690140844</c:v>
                </c:pt>
                <c:pt idx="568">
                  <c:v>19.878734622144112</c:v>
                </c:pt>
                <c:pt idx="569">
                  <c:v>19.866666666666667</c:v>
                </c:pt>
                <c:pt idx="570">
                  <c:v>19.851138353765325</c:v>
                </c:pt>
                <c:pt idx="571">
                  <c:v>19.861888111888113</c:v>
                </c:pt>
                <c:pt idx="572">
                  <c:v>19.855148342059337</c:v>
                </c:pt>
                <c:pt idx="573">
                  <c:v>19.850174216027874</c:v>
                </c:pt>
                <c:pt idx="574">
                  <c:v>19.84</c:v>
                </c:pt>
                <c:pt idx="575">
                  <c:v>19.831597222222221</c:v>
                </c:pt>
                <c:pt idx="576">
                  <c:v>19.842287694974004</c:v>
                </c:pt>
                <c:pt idx="577">
                  <c:v>19.833910034602077</c:v>
                </c:pt>
                <c:pt idx="578">
                  <c:v>19.835924006908463</c:v>
                </c:pt>
                <c:pt idx="579">
                  <c:v>19.824137931034482</c:v>
                </c:pt>
                <c:pt idx="580">
                  <c:v>19.826161790017213</c:v>
                </c:pt>
                <c:pt idx="581">
                  <c:v>19.819587628865978</c:v>
                </c:pt>
                <c:pt idx="582">
                  <c:v>19.809605488850771</c:v>
                </c:pt>
                <c:pt idx="583">
                  <c:v>19.799657534246574</c:v>
                </c:pt>
                <c:pt idx="584">
                  <c:v>19.8</c:v>
                </c:pt>
                <c:pt idx="585">
                  <c:v>19.798634812286689</c:v>
                </c:pt>
                <c:pt idx="586">
                  <c:v>19.793867120954005</c:v>
                </c:pt>
                <c:pt idx="587">
                  <c:v>19.804421768707481</c:v>
                </c:pt>
                <c:pt idx="588">
                  <c:v>19.803056027164686</c:v>
                </c:pt>
                <c:pt idx="589">
                  <c:v>19.801694915254238</c:v>
                </c:pt>
                <c:pt idx="590">
                  <c:v>19.803722504230119</c:v>
                </c:pt>
                <c:pt idx="591">
                  <c:v>19.807432432432432</c:v>
                </c:pt>
                <c:pt idx="592">
                  <c:v>19.806070826306915</c:v>
                </c:pt>
                <c:pt idx="593">
                  <c:v>19.803030303030305</c:v>
                </c:pt>
                <c:pt idx="594">
                  <c:v>19.794957983193278</c:v>
                </c:pt>
                <c:pt idx="595">
                  <c:v>19.798657718120804</c:v>
                </c:pt>
                <c:pt idx="596">
                  <c:v>19.802345058626464</c:v>
                </c:pt>
                <c:pt idx="597">
                  <c:v>19.790969899665551</c:v>
                </c:pt>
                <c:pt idx="598">
                  <c:v>19.786310517529216</c:v>
                </c:pt>
                <c:pt idx="599">
                  <c:v>19.79</c:v>
                </c:pt>
                <c:pt idx="600">
                  <c:v>19.798668885191347</c:v>
                </c:pt>
                <c:pt idx="601">
                  <c:v>19.799003322259136</c:v>
                </c:pt>
                <c:pt idx="602">
                  <c:v>19.804311774461027</c:v>
                </c:pt>
                <c:pt idx="603">
                  <c:v>19.809602649006621</c:v>
                </c:pt>
                <c:pt idx="604">
                  <c:v>19.804958677685949</c:v>
                </c:pt>
                <c:pt idx="605">
                  <c:v>19.800330033003302</c:v>
                </c:pt>
                <c:pt idx="606">
                  <c:v>19.795716639209225</c:v>
                </c:pt>
                <c:pt idx="607">
                  <c:v>19.799342105263158</c:v>
                </c:pt>
                <c:pt idx="608">
                  <c:v>19.806239737274218</c:v>
                </c:pt>
                <c:pt idx="609">
                  <c:v>19.809836065573769</c:v>
                </c:pt>
                <c:pt idx="610">
                  <c:v>19.803600654664486</c:v>
                </c:pt>
                <c:pt idx="611">
                  <c:v>19.81045751633987</c:v>
                </c:pt>
                <c:pt idx="612">
                  <c:v>19.800978792822185</c:v>
                </c:pt>
                <c:pt idx="613">
                  <c:v>19.794788273615634</c:v>
                </c:pt>
                <c:pt idx="614">
                  <c:v>19.798373983739836</c:v>
                </c:pt>
                <c:pt idx="615">
                  <c:v>19.800324675324674</c:v>
                </c:pt>
                <c:pt idx="616">
                  <c:v>19.799027552674229</c:v>
                </c:pt>
                <c:pt idx="617">
                  <c:v>19.792880258899675</c:v>
                </c:pt>
                <c:pt idx="618">
                  <c:v>19.804523424878838</c:v>
                </c:pt>
                <c:pt idx="619">
                  <c:v>19.801612903225806</c:v>
                </c:pt>
                <c:pt idx="620">
                  <c:v>19.798711755233494</c:v>
                </c:pt>
                <c:pt idx="621">
                  <c:v>19.794212218649516</c:v>
                </c:pt>
                <c:pt idx="622">
                  <c:v>19.791332263242374</c:v>
                </c:pt>
                <c:pt idx="623">
                  <c:v>19.78846153846154</c:v>
                </c:pt>
                <c:pt idx="624">
                  <c:v>19.785599999999999</c:v>
                </c:pt>
                <c:pt idx="625">
                  <c:v>19.78115015974441</c:v>
                </c:pt>
                <c:pt idx="626">
                  <c:v>19.775119617224881</c:v>
                </c:pt>
                <c:pt idx="627">
                  <c:v>19.770700636942674</c:v>
                </c:pt>
                <c:pt idx="628">
                  <c:v>19.774244833068362</c:v>
                </c:pt>
                <c:pt idx="629">
                  <c:v>19.779365079365078</c:v>
                </c:pt>
                <c:pt idx="630">
                  <c:v>19.776545166402535</c:v>
                </c:pt>
                <c:pt idx="631">
                  <c:v>19.781645569620252</c:v>
                </c:pt>
                <c:pt idx="632">
                  <c:v>19.781990521327014</c:v>
                </c:pt>
                <c:pt idx="633">
                  <c:v>19.774447949526813</c:v>
                </c:pt>
                <c:pt idx="634">
                  <c:v>19.779527559055119</c:v>
                </c:pt>
                <c:pt idx="635">
                  <c:v>19.784591194968552</c:v>
                </c:pt>
                <c:pt idx="636">
                  <c:v>19.783359497645211</c:v>
                </c:pt>
                <c:pt idx="637">
                  <c:v>19.786833855799372</c:v>
                </c:pt>
                <c:pt idx="638">
                  <c:v>19.7981220657277</c:v>
                </c:pt>
                <c:pt idx="639">
                  <c:v>19.796875</c:v>
                </c:pt>
                <c:pt idx="640">
                  <c:v>19.801872074882997</c:v>
                </c:pt>
                <c:pt idx="641">
                  <c:v>19.813084112149532</c:v>
                </c:pt>
                <c:pt idx="642">
                  <c:v>19.804043545878695</c:v>
                </c:pt>
                <c:pt idx="643">
                  <c:v>19.80745341614907</c:v>
                </c:pt>
                <c:pt idx="644">
                  <c:v>19.793798449612403</c:v>
                </c:pt>
                <c:pt idx="645">
                  <c:v>19.794117647058822</c:v>
                </c:pt>
                <c:pt idx="646">
                  <c:v>19.795981452859351</c:v>
                </c:pt>
                <c:pt idx="647">
                  <c:v>19.811728395061728</c:v>
                </c:pt>
                <c:pt idx="648">
                  <c:v>19.816640986132512</c:v>
                </c:pt>
                <c:pt idx="649">
                  <c:v>19.816923076923079</c:v>
                </c:pt>
                <c:pt idx="650">
                  <c:v>19.823348694316437</c:v>
                </c:pt>
                <c:pt idx="651">
                  <c:v>19.819018404907975</c:v>
                </c:pt>
                <c:pt idx="652">
                  <c:v>19.830015313935682</c:v>
                </c:pt>
                <c:pt idx="653">
                  <c:v>19.825688073394495</c:v>
                </c:pt>
                <c:pt idx="654">
                  <c:v>19.822900763358778</c:v>
                </c:pt>
                <c:pt idx="655">
                  <c:v>19.818597560975611</c:v>
                </c:pt>
                <c:pt idx="656">
                  <c:v>19.814307458143073</c:v>
                </c:pt>
                <c:pt idx="657">
                  <c:v>19.806990881458965</c:v>
                </c:pt>
                <c:pt idx="658">
                  <c:v>19.795144157814871</c:v>
                </c:pt>
                <c:pt idx="659">
                  <c:v>19.798484848484847</c:v>
                </c:pt>
                <c:pt idx="660">
                  <c:v>19.79425113464448</c:v>
                </c:pt>
                <c:pt idx="661">
                  <c:v>19.78700906344411</c:v>
                </c:pt>
                <c:pt idx="662">
                  <c:v>19.787330316742082</c:v>
                </c:pt>
                <c:pt idx="663">
                  <c:v>19.79066265060241</c:v>
                </c:pt>
                <c:pt idx="664">
                  <c:v>19.790977443609023</c:v>
                </c:pt>
                <c:pt idx="665">
                  <c:v>19.797297297297298</c:v>
                </c:pt>
                <c:pt idx="666">
                  <c:v>19.794602698650674</c:v>
                </c:pt>
                <c:pt idx="667">
                  <c:v>19.79191616766467</c:v>
                </c:pt>
                <c:pt idx="668">
                  <c:v>19.792227204783259</c:v>
                </c:pt>
                <c:pt idx="669">
                  <c:v>19.782089552238805</c:v>
                </c:pt>
                <c:pt idx="670">
                  <c:v>19.78688524590164</c:v>
                </c:pt>
                <c:pt idx="671">
                  <c:v>19.790178571428573</c:v>
                </c:pt>
                <c:pt idx="672">
                  <c:v>19.781575037147103</c:v>
                </c:pt>
                <c:pt idx="673">
                  <c:v>19.777448071216618</c:v>
                </c:pt>
                <c:pt idx="674">
                  <c:v>19.771851851851853</c:v>
                </c:pt>
                <c:pt idx="675">
                  <c:v>19.772189349112427</c:v>
                </c:pt>
                <c:pt idx="676">
                  <c:v>19.774002954209749</c:v>
                </c:pt>
                <c:pt idx="677">
                  <c:v>19.772861356932154</c:v>
                </c:pt>
                <c:pt idx="678">
                  <c:v>19.776141384388808</c:v>
                </c:pt>
                <c:pt idx="679">
                  <c:v>19.770588235294117</c:v>
                </c:pt>
                <c:pt idx="680">
                  <c:v>19.776798825256975</c:v>
                </c:pt>
                <c:pt idx="681">
                  <c:v>19.785923753665688</c:v>
                </c:pt>
                <c:pt idx="682">
                  <c:v>19.790629575402637</c:v>
                </c:pt>
                <c:pt idx="683">
                  <c:v>19.78654970760234</c:v>
                </c:pt>
                <c:pt idx="684">
                  <c:v>19.779562043795622</c:v>
                </c:pt>
                <c:pt idx="685">
                  <c:v>19.790087463556851</c:v>
                </c:pt>
                <c:pt idx="686">
                  <c:v>19.784570596797671</c:v>
                </c:pt>
                <c:pt idx="687">
                  <c:v>19.783430232558139</c:v>
                </c:pt>
                <c:pt idx="688">
                  <c:v>19.780841799709723</c:v>
                </c:pt>
                <c:pt idx="689">
                  <c:v>19.776811594202897</c:v>
                </c:pt>
                <c:pt idx="690">
                  <c:v>19.780028943560058</c:v>
                </c:pt>
                <c:pt idx="691">
                  <c:v>19.773121387283236</c:v>
                </c:pt>
                <c:pt idx="692">
                  <c:v>19.766233766233768</c:v>
                </c:pt>
                <c:pt idx="693">
                  <c:v>19.759365994236312</c:v>
                </c:pt>
                <c:pt idx="694">
                  <c:v>19.762589928057555</c:v>
                </c:pt>
                <c:pt idx="695">
                  <c:v>19.780172413793103</c:v>
                </c:pt>
                <c:pt idx="696">
                  <c:v>19.779053084648492</c:v>
                </c:pt>
                <c:pt idx="697">
                  <c:v>19.786532951289399</c:v>
                </c:pt>
                <c:pt idx="698">
                  <c:v>19.788268955650931</c:v>
                </c:pt>
                <c:pt idx="699">
                  <c:v>19.785714285714285</c:v>
                </c:pt>
                <c:pt idx="700">
                  <c:v>19.784593437945791</c:v>
                </c:pt>
                <c:pt idx="701">
                  <c:v>19.779202279202281</c:v>
                </c:pt>
                <c:pt idx="702">
                  <c:v>19.7823613086771</c:v>
                </c:pt>
                <c:pt idx="703">
                  <c:v>19.785511363636363</c:v>
                </c:pt>
                <c:pt idx="704">
                  <c:v>19.781560283687945</c:v>
                </c:pt>
                <c:pt idx="705">
                  <c:v>19.784702549575069</c:v>
                </c:pt>
                <c:pt idx="706">
                  <c:v>19.776520509193777</c:v>
                </c:pt>
                <c:pt idx="707">
                  <c:v>19.771186440677965</c:v>
                </c:pt>
                <c:pt idx="708">
                  <c:v>19.77150916784203</c:v>
                </c:pt>
                <c:pt idx="709">
                  <c:v>19.787323943661971</c:v>
                </c:pt>
                <c:pt idx="710">
                  <c:v>19.787623066104079</c:v>
                </c:pt>
                <c:pt idx="711">
                  <c:v>19.785112359550563</c:v>
                </c:pt>
                <c:pt idx="712">
                  <c:v>19.789621318373072</c:v>
                </c:pt>
                <c:pt idx="713">
                  <c:v>19.777310924369747</c:v>
                </c:pt>
                <c:pt idx="714">
                  <c:v>19.784615384615385</c:v>
                </c:pt>
                <c:pt idx="715">
                  <c:v>19.782122905027933</c:v>
                </c:pt>
                <c:pt idx="716">
                  <c:v>19.796373779637378</c:v>
                </c:pt>
                <c:pt idx="717">
                  <c:v>19.795264623955433</c:v>
                </c:pt>
                <c:pt idx="718">
                  <c:v>19.792767732962449</c:v>
                </c:pt>
                <c:pt idx="719">
                  <c:v>19.788888888888888</c:v>
                </c:pt>
                <c:pt idx="720">
                  <c:v>19.793342579750348</c:v>
                </c:pt>
                <c:pt idx="721">
                  <c:v>19.795013850415511</c:v>
                </c:pt>
                <c:pt idx="722">
                  <c:v>19.793914246196405</c:v>
                </c:pt>
                <c:pt idx="723">
                  <c:v>19.803867403314918</c:v>
                </c:pt>
                <c:pt idx="724">
                  <c:v>19.794482758620688</c:v>
                </c:pt>
                <c:pt idx="725">
                  <c:v>19.797520661157026</c:v>
                </c:pt>
                <c:pt idx="726">
                  <c:v>19.799174690508941</c:v>
                </c:pt>
                <c:pt idx="727">
                  <c:v>19.796703296703296</c:v>
                </c:pt>
                <c:pt idx="728">
                  <c:v>19.792866941015088</c:v>
                </c:pt>
                <c:pt idx="729">
                  <c:v>19.797260273972604</c:v>
                </c:pt>
                <c:pt idx="730">
                  <c:v>19.798905608755131</c:v>
                </c:pt>
                <c:pt idx="731">
                  <c:v>19.795081967213115</c:v>
                </c:pt>
                <c:pt idx="732">
                  <c:v>19.789904502046383</c:v>
                </c:pt>
                <c:pt idx="733">
                  <c:v>19.792915531335151</c:v>
                </c:pt>
                <c:pt idx="734">
                  <c:v>19.801360544217687</c:v>
                </c:pt>
                <c:pt idx="735">
                  <c:v>19.805706521739129</c:v>
                </c:pt>
                <c:pt idx="736">
                  <c:v>19.805970149253731</c:v>
                </c:pt>
                <c:pt idx="737">
                  <c:v>19.802168021680217</c:v>
                </c:pt>
                <c:pt idx="738">
                  <c:v>19.791610284167795</c:v>
                </c:pt>
                <c:pt idx="739">
                  <c:v>19.793243243243243</c:v>
                </c:pt>
                <c:pt idx="740">
                  <c:v>19.790823211875843</c:v>
                </c:pt>
                <c:pt idx="741">
                  <c:v>19.781671159029649</c:v>
                </c:pt>
                <c:pt idx="742">
                  <c:v>19.777927321668908</c:v>
                </c:pt>
                <c:pt idx="743">
                  <c:v>19.776881720430108</c:v>
                </c:pt>
                <c:pt idx="744">
                  <c:v>19.773154362416108</c:v>
                </c:pt>
                <c:pt idx="745">
                  <c:v>19.772117962466488</c:v>
                </c:pt>
                <c:pt idx="746">
                  <c:v>19.76706827309237</c:v>
                </c:pt>
                <c:pt idx="747">
                  <c:v>19.776737967914439</c:v>
                </c:pt>
                <c:pt idx="748">
                  <c:v>19.770360480640853</c:v>
                </c:pt>
                <c:pt idx="749">
                  <c:v>19.762666666666668</c:v>
                </c:pt>
                <c:pt idx="750">
                  <c:v>19.768308921438084</c:v>
                </c:pt>
                <c:pt idx="751">
                  <c:v>19.775265957446809</c:v>
                </c:pt>
                <c:pt idx="752">
                  <c:v>19.779548472775563</c:v>
                </c:pt>
                <c:pt idx="753">
                  <c:v>19.787798408488065</c:v>
                </c:pt>
                <c:pt idx="754">
                  <c:v>19.785430463576159</c:v>
                </c:pt>
                <c:pt idx="755">
                  <c:v>19.780423280423282</c:v>
                </c:pt>
                <c:pt idx="756">
                  <c:v>19.783355350066049</c:v>
                </c:pt>
                <c:pt idx="757">
                  <c:v>19.779683377308707</c:v>
                </c:pt>
                <c:pt idx="758">
                  <c:v>19.776021080368906</c:v>
                </c:pt>
                <c:pt idx="759">
                  <c:v>19.769736842105264</c:v>
                </c:pt>
                <c:pt idx="760">
                  <c:v>19.767411300919843</c:v>
                </c:pt>
                <c:pt idx="761">
                  <c:v>19.771653543307085</c:v>
                </c:pt>
                <c:pt idx="762">
                  <c:v>19.771952817824378</c:v>
                </c:pt>
                <c:pt idx="763">
                  <c:v>19.767015706806284</c:v>
                </c:pt>
                <c:pt idx="764">
                  <c:v>19.769934640522877</c:v>
                </c:pt>
                <c:pt idx="765">
                  <c:v>19.763707571801568</c:v>
                </c:pt>
                <c:pt idx="766">
                  <c:v>19.760104302477185</c:v>
                </c:pt>
                <c:pt idx="767">
                  <c:v>19.763020833333332</c:v>
                </c:pt>
                <c:pt idx="768">
                  <c:v>19.754226267880362</c:v>
                </c:pt>
                <c:pt idx="769">
                  <c:v>19.750649350649351</c:v>
                </c:pt>
                <c:pt idx="770">
                  <c:v>19.75875486381323</c:v>
                </c:pt>
                <c:pt idx="771">
                  <c:v>19.752590673575128</c:v>
                </c:pt>
                <c:pt idx="772">
                  <c:v>19.742561448900389</c:v>
                </c:pt>
                <c:pt idx="773">
                  <c:v>19.749354005167959</c:v>
                </c:pt>
                <c:pt idx="774">
                  <c:v>19.749677419354839</c:v>
                </c:pt>
                <c:pt idx="775">
                  <c:v>19.756443298969071</c:v>
                </c:pt>
                <c:pt idx="776">
                  <c:v>19.752895752895753</c:v>
                </c:pt>
                <c:pt idx="777">
                  <c:v>19.754498714652957</c:v>
                </c:pt>
                <c:pt idx="778">
                  <c:v>19.747111681643133</c:v>
                </c:pt>
                <c:pt idx="779">
                  <c:v>19.742307692307691</c:v>
                </c:pt>
                <c:pt idx="780">
                  <c:v>19.736235595390525</c:v>
                </c:pt>
                <c:pt idx="781">
                  <c:v>19.740409207161125</c:v>
                </c:pt>
                <c:pt idx="782">
                  <c:v>19.754789272030653</c:v>
                </c:pt>
                <c:pt idx="783">
                  <c:v>19.75</c:v>
                </c:pt>
                <c:pt idx="784">
                  <c:v>19.743949044585989</c:v>
                </c:pt>
                <c:pt idx="785">
                  <c:v>19.737913486005088</c:v>
                </c:pt>
                <c:pt idx="786">
                  <c:v>19.734434561626429</c:v>
                </c:pt>
                <c:pt idx="787">
                  <c:v>19.729695431472081</c:v>
                </c:pt>
                <c:pt idx="788">
                  <c:v>19.740177439797211</c:v>
                </c:pt>
                <c:pt idx="789">
                  <c:v>19.736708860759492</c:v>
                </c:pt>
                <c:pt idx="790">
                  <c:v>19.731984829329964</c:v>
                </c:pt>
                <c:pt idx="791">
                  <c:v>19.732323232323232</c:v>
                </c:pt>
                <c:pt idx="792">
                  <c:v>19.725094577553595</c:v>
                </c:pt>
                <c:pt idx="793">
                  <c:v>19.732997481108313</c:v>
                </c:pt>
                <c:pt idx="794">
                  <c:v>19.730817610062893</c:v>
                </c:pt>
                <c:pt idx="795">
                  <c:v>19.733668341708544</c:v>
                </c:pt>
                <c:pt idx="796">
                  <c:v>19.723964868255958</c:v>
                </c:pt>
                <c:pt idx="797">
                  <c:v>19.730576441102755</c:v>
                </c:pt>
                <c:pt idx="798">
                  <c:v>19.738423028785981</c:v>
                </c:pt>
                <c:pt idx="799">
                  <c:v>19.74625</c:v>
                </c:pt>
                <c:pt idx="800">
                  <c:v>19.746566791510613</c:v>
                </c:pt>
                <c:pt idx="801">
                  <c:v>19.739401496259351</c:v>
                </c:pt>
                <c:pt idx="802">
                  <c:v>19.737235367372353</c:v>
                </c:pt>
                <c:pt idx="803">
                  <c:v>19.736318407960198</c:v>
                </c:pt>
                <c:pt idx="804">
                  <c:v>19.72919254658385</c:v>
                </c:pt>
                <c:pt idx="805">
                  <c:v>19.734491315136477</c:v>
                </c:pt>
                <c:pt idx="806">
                  <c:v>19.732342007434944</c:v>
                </c:pt>
                <c:pt idx="807">
                  <c:v>19.731435643564357</c:v>
                </c:pt>
                <c:pt idx="808">
                  <c:v>19.72435105067985</c:v>
                </c:pt>
                <c:pt idx="809">
                  <c:v>19.725925925925925</c:v>
                </c:pt>
                <c:pt idx="810">
                  <c:v>19.727496917385942</c:v>
                </c:pt>
                <c:pt idx="811">
                  <c:v>19.724137931034484</c:v>
                </c:pt>
                <c:pt idx="812">
                  <c:v>19.725707257072571</c:v>
                </c:pt>
                <c:pt idx="813">
                  <c:v>19.727272727272727</c:v>
                </c:pt>
                <c:pt idx="814">
                  <c:v>19.736196319018404</c:v>
                </c:pt>
                <c:pt idx="815">
                  <c:v>19.736519607843139</c:v>
                </c:pt>
                <c:pt idx="816">
                  <c:v>19.733170134638922</c:v>
                </c:pt>
                <c:pt idx="817">
                  <c:v>19.732273838630807</c:v>
                </c:pt>
                <c:pt idx="818">
                  <c:v>19.741147741147742</c:v>
                </c:pt>
                <c:pt idx="819">
                  <c:v>19.754878048780487</c:v>
                </c:pt>
                <c:pt idx="820">
                  <c:v>19.744214372716201</c:v>
                </c:pt>
                <c:pt idx="821">
                  <c:v>19.744525547445257</c:v>
                </c:pt>
                <c:pt idx="822">
                  <c:v>19.741190765492103</c:v>
                </c:pt>
                <c:pt idx="823">
                  <c:v>19.743932038834952</c:v>
                </c:pt>
                <c:pt idx="824">
                  <c:v>19.738181818181818</c:v>
                </c:pt>
                <c:pt idx="825">
                  <c:v>19.73365617433414</c:v>
                </c:pt>
                <c:pt idx="826">
                  <c:v>19.738814993954051</c:v>
                </c:pt>
                <c:pt idx="827">
                  <c:v>19.745169082125603</c:v>
                </c:pt>
                <c:pt idx="828">
                  <c:v>19.74909529553679</c:v>
                </c:pt>
                <c:pt idx="829">
                  <c:v>19.744578313253012</c:v>
                </c:pt>
                <c:pt idx="830">
                  <c:v>19.750902527075812</c:v>
                </c:pt>
                <c:pt idx="831">
                  <c:v>19.756009615384617</c:v>
                </c:pt>
                <c:pt idx="832">
                  <c:v>19.75390156062425</c:v>
                </c:pt>
                <c:pt idx="833">
                  <c:v>19.75179856115108</c:v>
                </c:pt>
                <c:pt idx="834">
                  <c:v>19.744910179640719</c:v>
                </c:pt>
                <c:pt idx="835">
                  <c:v>19.742822966507177</c:v>
                </c:pt>
                <c:pt idx="836">
                  <c:v>19.74551971326165</c:v>
                </c:pt>
                <c:pt idx="837">
                  <c:v>19.749403341288783</c:v>
                </c:pt>
                <c:pt idx="838">
                  <c:v>19.741358760429083</c:v>
                </c:pt>
                <c:pt idx="839">
                  <c:v>19.738095238095237</c:v>
                </c:pt>
                <c:pt idx="840">
                  <c:v>19.752675386444707</c:v>
                </c:pt>
                <c:pt idx="841">
                  <c:v>19.75059382422803</c:v>
                </c:pt>
                <c:pt idx="842">
                  <c:v>19.753262158956108</c:v>
                </c:pt>
                <c:pt idx="843">
                  <c:v>19.753554502369667</c:v>
                </c:pt>
                <c:pt idx="844">
                  <c:v>19.749112426035502</c:v>
                </c:pt>
                <c:pt idx="845">
                  <c:v>19.745862884160758</c:v>
                </c:pt>
                <c:pt idx="846">
                  <c:v>19.754427390791026</c:v>
                </c:pt>
                <c:pt idx="847">
                  <c:v>19.752358490566039</c:v>
                </c:pt>
                <c:pt idx="848">
                  <c:v>19.752650176678443</c:v>
                </c:pt>
                <c:pt idx="849">
                  <c:v>19.755294117647058</c:v>
                </c:pt>
                <c:pt idx="850">
                  <c:v>19.761457109283196</c:v>
                </c:pt>
                <c:pt idx="851">
                  <c:v>19.761737089201876</c:v>
                </c:pt>
                <c:pt idx="852">
                  <c:v>19.756154747948418</c:v>
                </c:pt>
                <c:pt idx="853">
                  <c:v>19.762295081967213</c:v>
                </c:pt>
                <c:pt idx="854">
                  <c:v>19.757894736842104</c:v>
                </c:pt>
                <c:pt idx="855">
                  <c:v>19.753504672897197</c:v>
                </c:pt>
                <c:pt idx="856">
                  <c:v>19.747957992998835</c:v>
                </c:pt>
                <c:pt idx="857">
                  <c:v>19.737762237762237</c:v>
                </c:pt>
                <c:pt idx="858">
                  <c:v>19.740395809080326</c:v>
                </c:pt>
                <c:pt idx="859">
                  <c:v>19.736046511627908</c:v>
                </c:pt>
                <c:pt idx="860">
                  <c:v>19.738675958188153</c:v>
                </c:pt>
                <c:pt idx="861">
                  <c:v>19.741299303944317</c:v>
                </c:pt>
                <c:pt idx="862">
                  <c:v>19.741599073001158</c:v>
                </c:pt>
                <c:pt idx="863">
                  <c:v>19.736111111111111</c:v>
                </c:pt>
                <c:pt idx="864">
                  <c:v>19.739884393063583</c:v>
                </c:pt>
                <c:pt idx="865">
                  <c:v>19.733256351039262</c:v>
                </c:pt>
                <c:pt idx="866">
                  <c:v>19.727797001153402</c:v>
                </c:pt>
                <c:pt idx="867">
                  <c:v>19.728110599078342</c:v>
                </c:pt>
                <c:pt idx="868">
                  <c:v>19.723820483314153</c:v>
                </c:pt>
                <c:pt idx="869">
                  <c:v>19.72758620689655</c:v>
                </c:pt>
                <c:pt idx="870">
                  <c:v>19.726750861079218</c:v>
                </c:pt>
                <c:pt idx="871">
                  <c:v>19.727064220183486</c:v>
                </c:pt>
                <c:pt idx="872">
                  <c:v>19.723940435280642</c:v>
                </c:pt>
                <c:pt idx="873">
                  <c:v>19.726544622425628</c:v>
                </c:pt>
                <c:pt idx="874">
                  <c:v>19.732571428571429</c:v>
                </c:pt>
                <c:pt idx="875">
                  <c:v>19.727168949771688</c:v>
                </c:pt>
                <c:pt idx="876">
                  <c:v>19.726339794754846</c:v>
                </c:pt>
                <c:pt idx="877">
                  <c:v>19.723234624145785</c:v>
                </c:pt>
                <c:pt idx="878">
                  <c:v>19.72241183162685</c:v>
                </c:pt>
                <c:pt idx="879">
                  <c:v>19.719318181818181</c:v>
                </c:pt>
                <c:pt idx="880">
                  <c:v>19.728717366628832</c:v>
                </c:pt>
                <c:pt idx="881">
                  <c:v>19.73469387755102</c:v>
                </c:pt>
                <c:pt idx="882">
                  <c:v>19.742921857304644</c:v>
                </c:pt>
                <c:pt idx="883">
                  <c:v>19.745475113122172</c:v>
                </c:pt>
                <c:pt idx="884">
                  <c:v>19.744632768361583</c:v>
                </c:pt>
                <c:pt idx="885">
                  <c:v>19.751693002257337</c:v>
                </c:pt>
                <c:pt idx="886">
                  <c:v>19.760992108229988</c:v>
                </c:pt>
                <c:pt idx="887">
                  <c:v>19.761261261261261</c:v>
                </c:pt>
                <c:pt idx="888">
                  <c:v>19.752530933633295</c:v>
                </c:pt>
                <c:pt idx="889">
                  <c:v>19.751685393258427</c:v>
                </c:pt>
                <c:pt idx="890">
                  <c:v>19.755331088664423</c:v>
                </c:pt>
                <c:pt idx="891">
                  <c:v>19.755605381165918</c:v>
                </c:pt>
                <c:pt idx="892">
                  <c:v>19.749160134378499</c:v>
                </c:pt>
                <c:pt idx="893">
                  <c:v>19.746085011185681</c:v>
                </c:pt>
                <c:pt idx="894">
                  <c:v>19.739664804469275</c:v>
                </c:pt>
                <c:pt idx="895">
                  <c:v>19.728794642857142</c:v>
                </c:pt>
                <c:pt idx="896">
                  <c:v>19.724637681159422</c:v>
                </c:pt>
                <c:pt idx="897">
                  <c:v>19.726057906458799</c:v>
                </c:pt>
                <c:pt idx="898">
                  <c:v>19.725250278086762</c:v>
                </c:pt>
                <c:pt idx="899">
                  <c:v>19.73</c:v>
                </c:pt>
                <c:pt idx="900">
                  <c:v>19.735849056603772</c:v>
                </c:pt>
                <c:pt idx="901">
                  <c:v>19.742793791574279</c:v>
                </c:pt>
                <c:pt idx="902">
                  <c:v>19.738648947951273</c:v>
                </c:pt>
                <c:pt idx="903">
                  <c:v>19.735619469026549</c:v>
                </c:pt>
                <c:pt idx="904">
                  <c:v>19.732596685082871</c:v>
                </c:pt>
                <c:pt idx="905">
                  <c:v>19.728476821192054</c:v>
                </c:pt>
                <c:pt idx="906">
                  <c:v>19.732083792723262</c:v>
                </c:pt>
                <c:pt idx="907">
                  <c:v>19.730176211453745</c:v>
                </c:pt>
                <c:pt idx="908">
                  <c:v>19.72827282728273</c:v>
                </c:pt>
                <c:pt idx="909">
                  <c:v>19.727472527472528</c:v>
                </c:pt>
                <c:pt idx="910">
                  <c:v>19.722283205268937</c:v>
                </c:pt>
                <c:pt idx="911">
                  <c:v>19.724780701754387</c:v>
                </c:pt>
                <c:pt idx="912">
                  <c:v>19.729463307776562</c:v>
                </c:pt>
                <c:pt idx="913">
                  <c:v>19.727571115973742</c:v>
                </c:pt>
                <c:pt idx="914">
                  <c:v>19.72568306010929</c:v>
                </c:pt>
                <c:pt idx="915">
                  <c:v>19.728165938864628</c:v>
                </c:pt>
                <c:pt idx="916">
                  <c:v>19.723009814612869</c:v>
                </c:pt>
                <c:pt idx="917">
                  <c:v>19.721132897603486</c:v>
                </c:pt>
                <c:pt idx="918">
                  <c:v>19.714907508161044</c:v>
                </c:pt>
                <c:pt idx="919">
                  <c:v>19.708695652173912</c:v>
                </c:pt>
                <c:pt idx="920">
                  <c:v>19.705754614549402</c:v>
                </c:pt>
                <c:pt idx="921">
                  <c:v>19.711496746203906</c:v>
                </c:pt>
                <c:pt idx="922">
                  <c:v>19.705308775731311</c:v>
                </c:pt>
                <c:pt idx="923">
                  <c:v>19.6991341991342</c:v>
                </c:pt>
                <c:pt idx="924">
                  <c:v>19.696216216216218</c:v>
                </c:pt>
                <c:pt idx="925">
                  <c:v>19.697624190064793</c:v>
                </c:pt>
                <c:pt idx="926">
                  <c:v>19.706580366774542</c:v>
                </c:pt>
                <c:pt idx="927">
                  <c:v>19.705818965517242</c:v>
                </c:pt>
                <c:pt idx="928">
                  <c:v>19.701829924650163</c:v>
                </c:pt>
                <c:pt idx="929">
                  <c:v>19.705376344086023</c:v>
                </c:pt>
                <c:pt idx="930">
                  <c:v>19.699248120300751</c:v>
                </c:pt>
                <c:pt idx="931">
                  <c:v>19.702789699570815</c:v>
                </c:pt>
                <c:pt idx="932">
                  <c:v>19.70418006430868</c:v>
                </c:pt>
                <c:pt idx="933">
                  <c:v>19.699143468950748</c:v>
                </c:pt>
                <c:pt idx="934">
                  <c:v>19.701604278074868</c:v>
                </c:pt>
                <c:pt idx="935">
                  <c:v>19.702991452991451</c:v>
                </c:pt>
                <c:pt idx="936">
                  <c:v>19.697972251867661</c:v>
                </c:pt>
                <c:pt idx="937">
                  <c:v>19.700426439232409</c:v>
                </c:pt>
                <c:pt idx="938">
                  <c:v>19.70181043663472</c:v>
                </c:pt>
                <c:pt idx="939">
                  <c:v>19.698936170212765</c:v>
                </c:pt>
                <c:pt idx="940">
                  <c:v>19.692879914984058</c:v>
                </c:pt>
                <c:pt idx="941">
                  <c:v>19.686836518046711</c:v>
                </c:pt>
                <c:pt idx="942">
                  <c:v>19.679745493107106</c:v>
                </c:pt>
                <c:pt idx="943">
                  <c:v>19.675847457627118</c:v>
                </c:pt>
                <c:pt idx="944">
                  <c:v>19.677248677248677</c:v>
                </c:pt>
                <c:pt idx="945">
                  <c:v>19.67970401691332</c:v>
                </c:pt>
                <c:pt idx="946">
                  <c:v>19.682154171066525</c:v>
                </c:pt>
                <c:pt idx="947">
                  <c:v>19.679324894514767</c:v>
                </c:pt>
                <c:pt idx="948">
                  <c:v>19.67650158061117</c:v>
                </c:pt>
                <c:pt idx="949">
                  <c:v>19.673684210526314</c:v>
                </c:pt>
                <c:pt idx="950">
                  <c:v>19.675078864353313</c:v>
                </c:pt>
                <c:pt idx="951">
                  <c:v>19.678571428571427</c:v>
                </c:pt>
                <c:pt idx="952">
                  <c:v>19.673662119622247</c:v>
                </c:pt>
                <c:pt idx="953">
                  <c:v>19.679245283018869</c:v>
                </c:pt>
                <c:pt idx="954">
                  <c:v>19.67434554973822</c:v>
                </c:pt>
                <c:pt idx="955">
                  <c:v>19.673640167364017</c:v>
                </c:pt>
                <c:pt idx="956">
                  <c:v>19.675026123301986</c:v>
                </c:pt>
                <c:pt idx="957">
                  <c:v>19.67223382045929</c:v>
                </c:pt>
                <c:pt idx="958">
                  <c:v>19.665276329509908</c:v>
                </c:pt>
                <c:pt idx="959">
                  <c:v>19.666666666666668</c:v>
                </c:pt>
                <c:pt idx="960">
                  <c:v>19.661810613943807</c:v>
                </c:pt>
                <c:pt idx="961">
                  <c:v>19.655925155925157</c:v>
                </c:pt>
                <c:pt idx="962">
                  <c:v>19.649013499480787</c:v>
                </c:pt>
                <c:pt idx="963">
                  <c:v>19.652489626556015</c:v>
                </c:pt>
                <c:pt idx="964">
                  <c:v>19.655958549222799</c:v>
                </c:pt>
                <c:pt idx="965">
                  <c:v>19.656314699792961</c:v>
                </c:pt>
                <c:pt idx="966">
                  <c:v>19.65149948293692</c:v>
                </c:pt>
                <c:pt idx="967">
                  <c:v>19.645661157024794</c:v>
                </c:pt>
                <c:pt idx="968">
                  <c:v>19.646026831785345</c:v>
                </c:pt>
                <c:pt idx="969">
                  <c:v>19.647422680412372</c:v>
                </c:pt>
                <c:pt idx="970">
                  <c:v>19.648815653964984</c:v>
                </c:pt>
                <c:pt idx="971">
                  <c:v>19.644032921810698</c:v>
                </c:pt>
                <c:pt idx="972">
                  <c:v>19.651593011305241</c:v>
                </c:pt>
                <c:pt idx="973">
                  <c:v>19.657084188911703</c:v>
                </c:pt>
                <c:pt idx="974">
                  <c:v>19.653333333333332</c:v>
                </c:pt>
                <c:pt idx="975">
                  <c:v>19.658811475409838</c:v>
                </c:pt>
                <c:pt idx="976">
                  <c:v>19.65916069600819</c:v>
                </c:pt>
                <c:pt idx="977">
                  <c:v>19.651329243353782</c:v>
                </c:pt>
                <c:pt idx="978">
                  <c:v>19.655771195097039</c:v>
                </c:pt>
                <c:pt idx="979">
                  <c:v>19.660204081632653</c:v>
                </c:pt>
                <c:pt idx="980">
                  <c:v>19.65953109072375</c:v>
                </c:pt>
                <c:pt idx="981">
                  <c:v>19.653767820773929</c:v>
                </c:pt>
                <c:pt idx="982">
                  <c:v>19.650050864699899</c:v>
                </c:pt>
                <c:pt idx="983">
                  <c:v>19.649390243902438</c:v>
                </c:pt>
                <c:pt idx="984">
                  <c:v>19.645685279187816</c:v>
                </c:pt>
                <c:pt idx="985">
                  <c:v>19.647058823529413</c:v>
                </c:pt>
                <c:pt idx="986">
                  <c:v>19.652482269503547</c:v>
                </c:pt>
                <c:pt idx="987">
                  <c:v>19.651821862348179</c:v>
                </c:pt>
                <c:pt idx="988">
                  <c:v>19.651162790697676</c:v>
                </c:pt>
                <c:pt idx="989">
                  <c:v>19.65050505050505</c:v>
                </c:pt>
                <c:pt idx="990">
                  <c:v>19.644803229061555</c:v>
                </c:pt>
                <c:pt idx="991">
                  <c:v>19.642137096774192</c:v>
                </c:pt>
                <c:pt idx="992">
                  <c:v>19.645518630412891</c:v>
                </c:pt>
                <c:pt idx="993">
                  <c:v>19.652917505030182</c:v>
                </c:pt>
                <c:pt idx="994">
                  <c:v>19.653266331658291</c:v>
                </c:pt>
                <c:pt idx="995">
                  <c:v>19.657630522088354</c:v>
                </c:pt>
                <c:pt idx="996">
                  <c:v>19.658976930792377</c:v>
                </c:pt>
                <c:pt idx="997">
                  <c:v>19.653306613226452</c:v>
                </c:pt>
                <c:pt idx="998">
                  <c:v>19.648648648648649</c:v>
                </c:pt>
                <c:pt idx="999">
                  <c:v>19.651</c:v>
                </c:pt>
              </c:numCache>
            </c:numRef>
          </c:yVal>
          <c:smooth val="1"/>
          <c:extLst>
            <c:ext xmlns:c16="http://schemas.microsoft.com/office/drawing/2014/chart" uri="{C3380CC4-5D6E-409C-BE32-E72D297353CC}">
              <c16:uniqueId val="{00000000-1F58-4D03-8F65-CC21B9CE447F}"/>
            </c:ext>
          </c:extLst>
        </c:ser>
        <c:dLbls>
          <c:showLegendKey val="0"/>
          <c:showVal val="0"/>
          <c:showCatName val="0"/>
          <c:showSerName val="0"/>
          <c:showPercent val="0"/>
          <c:showBubbleSize val="0"/>
        </c:dLbls>
        <c:axId val="276384799"/>
        <c:axId val="276367039"/>
      </c:scatterChart>
      <c:valAx>
        <c:axId val="276384799"/>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367039"/>
        <c:crosses val="autoZero"/>
        <c:crossBetween val="midCat"/>
      </c:valAx>
      <c:valAx>
        <c:axId val="276367039"/>
        <c:scaling>
          <c:orientation val="minMax"/>
          <c:min val="1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38479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Room Sold</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$150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Simulation'!$IF$6:$IF$1005</c:f>
              <c:numCache>
                <c:formatCode>0</c:formatCode>
                <c:ptCount val="1000"/>
                <c:pt idx="0">
                  <c:v>16</c:v>
                </c:pt>
                <c:pt idx="1">
                  <c:v>18.5</c:v>
                </c:pt>
                <c:pt idx="2">
                  <c:v>18</c:v>
                </c:pt>
                <c:pt idx="3">
                  <c:v>19.25</c:v>
                </c:pt>
                <c:pt idx="4">
                  <c:v>19.2</c:v>
                </c:pt>
                <c:pt idx="5">
                  <c:v>18.833333333333332</c:v>
                </c:pt>
                <c:pt idx="6">
                  <c:v>18.857142857142858</c:v>
                </c:pt>
                <c:pt idx="7">
                  <c:v>18.375</c:v>
                </c:pt>
                <c:pt idx="8">
                  <c:v>18</c:v>
                </c:pt>
                <c:pt idx="9">
                  <c:v>18.3</c:v>
                </c:pt>
                <c:pt idx="10">
                  <c:v>17.727272727272727</c:v>
                </c:pt>
                <c:pt idx="11">
                  <c:v>17.916666666666668</c:v>
                </c:pt>
                <c:pt idx="12">
                  <c:v>18.307692307692307</c:v>
                </c:pt>
                <c:pt idx="13">
                  <c:v>18.142857142857142</c:v>
                </c:pt>
                <c:pt idx="14">
                  <c:v>18.133333333333333</c:v>
                </c:pt>
                <c:pt idx="15">
                  <c:v>18.4375</c:v>
                </c:pt>
                <c:pt idx="16">
                  <c:v>18.705882352941178</c:v>
                </c:pt>
                <c:pt idx="17">
                  <c:v>18.666666666666668</c:v>
                </c:pt>
                <c:pt idx="18">
                  <c:v>18.526315789473685</c:v>
                </c:pt>
                <c:pt idx="19">
                  <c:v>18.399999999999999</c:v>
                </c:pt>
                <c:pt idx="20">
                  <c:v>18.523809523809526</c:v>
                </c:pt>
                <c:pt idx="21">
                  <c:v>18.727272727272727</c:v>
                </c:pt>
                <c:pt idx="22">
                  <c:v>18.869565217391305</c:v>
                </c:pt>
                <c:pt idx="23">
                  <c:v>18.833333333333332</c:v>
                </c:pt>
                <c:pt idx="24">
                  <c:v>18.68</c:v>
                </c:pt>
                <c:pt idx="25">
                  <c:v>18.653846153846153</c:v>
                </c:pt>
                <c:pt idx="26">
                  <c:v>18.518518518518519</c:v>
                </c:pt>
                <c:pt idx="27">
                  <c:v>18.428571428571427</c:v>
                </c:pt>
                <c:pt idx="28">
                  <c:v>18.379310344827587</c:v>
                </c:pt>
                <c:pt idx="29">
                  <c:v>18.266666666666666</c:v>
                </c:pt>
                <c:pt idx="30">
                  <c:v>18.193548387096776</c:v>
                </c:pt>
                <c:pt idx="31">
                  <c:v>18.34375</c:v>
                </c:pt>
                <c:pt idx="32">
                  <c:v>18.484848484848484</c:v>
                </c:pt>
                <c:pt idx="33">
                  <c:v>18.617647058823529</c:v>
                </c:pt>
                <c:pt idx="34">
                  <c:v>18.571428571428573</c:v>
                </c:pt>
                <c:pt idx="35">
                  <c:v>18.694444444444443</c:v>
                </c:pt>
                <c:pt idx="36">
                  <c:v>18.810810810810811</c:v>
                </c:pt>
                <c:pt idx="37">
                  <c:v>18.815789473684209</c:v>
                </c:pt>
                <c:pt idx="38">
                  <c:v>18.743589743589745</c:v>
                </c:pt>
                <c:pt idx="39">
                  <c:v>18.75</c:v>
                </c:pt>
                <c:pt idx="40">
                  <c:v>18.634146341463413</c:v>
                </c:pt>
                <c:pt idx="41">
                  <c:v>18.69047619047619</c:v>
                </c:pt>
                <c:pt idx="42">
                  <c:v>18.744186046511629</c:v>
                </c:pt>
                <c:pt idx="43">
                  <c:v>18.65909090909091</c:v>
                </c:pt>
                <c:pt idx="44">
                  <c:v>18.755555555555556</c:v>
                </c:pt>
                <c:pt idx="45">
                  <c:v>18.760869565217391</c:v>
                </c:pt>
                <c:pt idx="46">
                  <c:v>18.680851063829788</c:v>
                </c:pt>
                <c:pt idx="47">
                  <c:v>18.770833333333332</c:v>
                </c:pt>
                <c:pt idx="48">
                  <c:v>18.73469387755102</c:v>
                </c:pt>
                <c:pt idx="49">
                  <c:v>18.78</c:v>
                </c:pt>
                <c:pt idx="50">
                  <c:v>18.843137254901961</c:v>
                </c:pt>
                <c:pt idx="51">
                  <c:v>18.884615384615383</c:v>
                </c:pt>
                <c:pt idx="52">
                  <c:v>18.811320754716981</c:v>
                </c:pt>
                <c:pt idx="53">
                  <c:v>18.74074074074074</c:v>
                </c:pt>
                <c:pt idx="54">
                  <c:v>18.8</c:v>
                </c:pt>
                <c:pt idx="55">
                  <c:v>18.839285714285715</c:v>
                </c:pt>
                <c:pt idx="56">
                  <c:v>18.82456140350877</c:v>
                </c:pt>
                <c:pt idx="57">
                  <c:v>18.758620689655171</c:v>
                </c:pt>
                <c:pt idx="58">
                  <c:v>18.677966101694917</c:v>
                </c:pt>
                <c:pt idx="59">
                  <c:v>18.566666666666666</c:v>
                </c:pt>
                <c:pt idx="60">
                  <c:v>18.557377049180328</c:v>
                </c:pt>
                <c:pt idx="61">
                  <c:v>18.467741935483872</c:v>
                </c:pt>
                <c:pt idx="62">
                  <c:v>18.49206349206349</c:v>
                </c:pt>
                <c:pt idx="63">
                  <c:v>18.5</c:v>
                </c:pt>
                <c:pt idx="64">
                  <c:v>18.569230769230771</c:v>
                </c:pt>
                <c:pt idx="65">
                  <c:v>18.636363636363637</c:v>
                </c:pt>
                <c:pt idx="66">
                  <c:v>18.64179104477612</c:v>
                </c:pt>
                <c:pt idx="67">
                  <c:v>18.632352941176471</c:v>
                </c:pt>
                <c:pt idx="68">
                  <c:v>18.695652173913043</c:v>
                </c:pt>
                <c:pt idx="69">
                  <c:v>18.728571428571428</c:v>
                </c:pt>
                <c:pt idx="70">
                  <c:v>18.788732394366196</c:v>
                </c:pt>
                <c:pt idx="71">
                  <c:v>18.791666666666668</c:v>
                </c:pt>
                <c:pt idx="72">
                  <c:v>18.794520547945204</c:v>
                </c:pt>
                <c:pt idx="73">
                  <c:v>18.689189189189189</c:v>
                </c:pt>
                <c:pt idx="74">
                  <c:v>18.706666666666667</c:v>
                </c:pt>
                <c:pt idx="75">
                  <c:v>18.763157894736842</c:v>
                </c:pt>
                <c:pt idx="76">
                  <c:v>18.818181818181817</c:v>
                </c:pt>
                <c:pt idx="77">
                  <c:v>18.871794871794872</c:v>
                </c:pt>
                <c:pt idx="78">
                  <c:v>18.822784810126581</c:v>
                </c:pt>
                <c:pt idx="79">
                  <c:v>18.8125</c:v>
                </c:pt>
                <c:pt idx="80">
                  <c:v>18.864197530864196</c:v>
                </c:pt>
                <c:pt idx="81">
                  <c:v>18.878048780487806</c:v>
                </c:pt>
                <c:pt idx="82">
                  <c:v>18.927710843373493</c:v>
                </c:pt>
                <c:pt idx="83">
                  <c:v>18.976190476190474</c:v>
                </c:pt>
                <c:pt idx="84">
                  <c:v>18.988235294117647</c:v>
                </c:pt>
                <c:pt idx="85">
                  <c:v>19</c:v>
                </c:pt>
                <c:pt idx="86">
                  <c:v>19.011494252873565</c:v>
                </c:pt>
                <c:pt idx="87">
                  <c:v>19.056818181818183</c:v>
                </c:pt>
                <c:pt idx="88">
                  <c:v>19.04494382022472</c:v>
                </c:pt>
                <c:pt idx="89">
                  <c:v>19</c:v>
                </c:pt>
                <c:pt idx="90">
                  <c:v>19.043956043956044</c:v>
                </c:pt>
                <c:pt idx="91">
                  <c:v>19.043478260869566</c:v>
                </c:pt>
                <c:pt idx="92">
                  <c:v>19.010752688172044</c:v>
                </c:pt>
                <c:pt idx="93">
                  <c:v>19.042553191489361</c:v>
                </c:pt>
                <c:pt idx="94">
                  <c:v>19.063157894736843</c:v>
                </c:pt>
                <c:pt idx="95">
                  <c:v>19</c:v>
                </c:pt>
                <c:pt idx="96">
                  <c:v>19.041237113402062</c:v>
                </c:pt>
                <c:pt idx="97">
                  <c:v>19.030612244897959</c:v>
                </c:pt>
                <c:pt idx="98">
                  <c:v>18.979797979797979</c:v>
                </c:pt>
                <c:pt idx="99">
                  <c:v>19.010000000000002</c:v>
                </c:pt>
                <c:pt idx="100">
                  <c:v>19.029702970297031</c:v>
                </c:pt>
                <c:pt idx="101">
                  <c:v>19.009803921568629</c:v>
                </c:pt>
                <c:pt idx="102">
                  <c:v>19.009708737864077</c:v>
                </c:pt>
                <c:pt idx="103">
                  <c:v>19.048076923076923</c:v>
                </c:pt>
                <c:pt idx="104">
                  <c:v>19.066666666666666</c:v>
                </c:pt>
                <c:pt idx="105">
                  <c:v>18.990566037735849</c:v>
                </c:pt>
                <c:pt idx="106">
                  <c:v>18.971962616822431</c:v>
                </c:pt>
                <c:pt idx="107">
                  <c:v>19.00925925925926</c:v>
                </c:pt>
                <c:pt idx="108">
                  <c:v>18.963302752293579</c:v>
                </c:pt>
                <c:pt idx="109">
                  <c:v>19</c:v>
                </c:pt>
                <c:pt idx="110">
                  <c:v>18.981981981981981</c:v>
                </c:pt>
                <c:pt idx="111">
                  <c:v>18.982142857142858</c:v>
                </c:pt>
                <c:pt idx="112">
                  <c:v>18.973451327433629</c:v>
                </c:pt>
                <c:pt idx="113">
                  <c:v>19.008771929824562</c:v>
                </c:pt>
                <c:pt idx="114">
                  <c:v>19.043478260869566</c:v>
                </c:pt>
                <c:pt idx="115">
                  <c:v>19.077586206896552</c:v>
                </c:pt>
                <c:pt idx="116">
                  <c:v>19.102564102564102</c:v>
                </c:pt>
                <c:pt idx="117">
                  <c:v>19.135593220338983</c:v>
                </c:pt>
                <c:pt idx="118">
                  <c:v>19.07563025210084</c:v>
                </c:pt>
                <c:pt idx="119">
                  <c:v>19.108333333333334</c:v>
                </c:pt>
                <c:pt idx="120">
                  <c:v>19.140495867768596</c:v>
                </c:pt>
                <c:pt idx="121">
                  <c:v>19.122950819672131</c:v>
                </c:pt>
                <c:pt idx="122">
                  <c:v>19.154471544715449</c:v>
                </c:pt>
                <c:pt idx="123">
                  <c:v>19.18548387096774</c:v>
                </c:pt>
                <c:pt idx="124">
                  <c:v>19.192</c:v>
                </c:pt>
                <c:pt idx="125">
                  <c:v>19.222222222222221</c:v>
                </c:pt>
                <c:pt idx="126">
                  <c:v>19.236220472440944</c:v>
                </c:pt>
                <c:pt idx="127">
                  <c:v>19.1953125</c:v>
                </c:pt>
                <c:pt idx="128">
                  <c:v>19.217054263565892</c:v>
                </c:pt>
                <c:pt idx="129">
                  <c:v>19.246153846153845</c:v>
                </c:pt>
                <c:pt idx="130">
                  <c:v>19.206106870229007</c:v>
                </c:pt>
                <c:pt idx="131">
                  <c:v>19.181818181818183</c:v>
                </c:pt>
                <c:pt idx="132">
                  <c:v>19.210526315789473</c:v>
                </c:pt>
                <c:pt idx="133">
                  <c:v>19.201492537313431</c:v>
                </c:pt>
                <c:pt idx="134">
                  <c:v>19.214814814814815</c:v>
                </c:pt>
                <c:pt idx="135">
                  <c:v>19.191176470588236</c:v>
                </c:pt>
                <c:pt idx="136">
                  <c:v>19.138686131386862</c:v>
                </c:pt>
                <c:pt idx="137">
                  <c:v>19.10144927536232</c:v>
                </c:pt>
                <c:pt idx="138">
                  <c:v>19.107913669064747</c:v>
                </c:pt>
                <c:pt idx="139">
                  <c:v>19.107142857142858</c:v>
                </c:pt>
                <c:pt idx="140">
                  <c:v>19.134751773049647</c:v>
                </c:pt>
                <c:pt idx="141">
                  <c:v>19.161971830985916</c:v>
                </c:pt>
                <c:pt idx="142">
                  <c:v>19.18881118881119</c:v>
                </c:pt>
                <c:pt idx="143">
                  <c:v>19.180555555555557</c:v>
                </c:pt>
                <c:pt idx="144">
                  <c:v>19.179310344827588</c:v>
                </c:pt>
                <c:pt idx="145">
                  <c:v>19.198630136986303</c:v>
                </c:pt>
                <c:pt idx="146">
                  <c:v>19.156462585034014</c:v>
                </c:pt>
                <c:pt idx="147">
                  <c:v>19.182432432432432</c:v>
                </c:pt>
                <c:pt idx="148">
                  <c:v>19.187919463087248</c:v>
                </c:pt>
                <c:pt idx="149">
                  <c:v>19.153333333333332</c:v>
                </c:pt>
                <c:pt idx="150">
                  <c:v>19.152317880794701</c:v>
                </c:pt>
                <c:pt idx="151">
                  <c:v>19.144736842105264</c:v>
                </c:pt>
                <c:pt idx="152">
                  <c:v>19.124183006535947</c:v>
                </c:pt>
                <c:pt idx="153">
                  <c:v>19.149350649350648</c:v>
                </c:pt>
                <c:pt idx="154">
                  <c:v>19.174193548387098</c:v>
                </c:pt>
                <c:pt idx="155">
                  <c:v>19.198717948717949</c:v>
                </c:pt>
                <c:pt idx="156">
                  <c:v>19.222929936305732</c:v>
                </c:pt>
                <c:pt idx="157">
                  <c:v>19.246835443037973</c:v>
                </c:pt>
                <c:pt idx="158">
                  <c:v>19.251572327044027</c:v>
                </c:pt>
                <c:pt idx="159">
                  <c:v>19.274999999999999</c:v>
                </c:pt>
                <c:pt idx="160">
                  <c:v>19.267080745341616</c:v>
                </c:pt>
                <c:pt idx="161">
                  <c:v>19.265432098765434</c:v>
                </c:pt>
                <c:pt idx="162">
                  <c:v>19.25153374233129</c:v>
                </c:pt>
                <c:pt idx="163">
                  <c:v>19.274390243902438</c:v>
                </c:pt>
                <c:pt idx="164">
                  <c:v>19.266666666666666</c:v>
                </c:pt>
                <c:pt idx="165">
                  <c:v>19.265060240963855</c:v>
                </c:pt>
                <c:pt idx="166">
                  <c:v>19.263473053892216</c:v>
                </c:pt>
                <c:pt idx="167">
                  <c:v>19.238095238095237</c:v>
                </c:pt>
                <c:pt idx="168">
                  <c:v>19.218934911242602</c:v>
                </c:pt>
                <c:pt idx="169">
                  <c:v>19.2</c:v>
                </c:pt>
                <c:pt idx="170">
                  <c:v>19.204678362573098</c:v>
                </c:pt>
                <c:pt idx="171">
                  <c:v>19.226744186046513</c:v>
                </c:pt>
                <c:pt idx="172">
                  <c:v>19.202312138728324</c:v>
                </c:pt>
                <c:pt idx="173">
                  <c:v>19.189655172413794</c:v>
                </c:pt>
                <c:pt idx="174">
                  <c:v>19.182857142857141</c:v>
                </c:pt>
                <c:pt idx="175">
                  <c:v>19.164772727272727</c:v>
                </c:pt>
                <c:pt idx="176">
                  <c:v>19.135593220338983</c:v>
                </c:pt>
                <c:pt idx="177">
                  <c:v>19.157303370786519</c:v>
                </c:pt>
                <c:pt idx="178">
                  <c:v>19.134078212290504</c:v>
                </c:pt>
                <c:pt idx="179">
                  <c:v>19.116666666666667</c:v>
                </c:pt>
                <c:pt idx="180">
                  <c:v>19.08839779005525</c:v>
                </c:pt>
                <c:pt idx="181">
                  <c:v>19.060439560439562</c:v>
                </c:pt>
                <c:pt idx="182">
                  <c:v>19.043715846994534</c:v>
                </c:pt>
                <c:pt idx="183">
                  <c:v>19.032608695652176</c:v>
                </c:pt>
                <c:pt idx="184">
                  <c:v>19.021621621621623</c:v>
                </c:pt>
                <c:pt idx="185">
                  <c:v>19.010752688172044</c:v>
                </c:pt>
                <c:pt idx="186">
                  <c:v>19.005347593582886</c:v>
                </c:pt>
                <c:pt idx="187">
                  <c:v>19.021276595744681</c:v>
                </c:pt>
                <c:pt idx="188">
                  <c:v>19.010582010582009</c:v>
                </c:pt>
                <c:pt idx="189">
                  <c:v>19.021052631578947</c:v>
                </c:pt>
                <c:pt idx="190">
                  <c:v>19.026178010471206</c:v>
                </c:pt>
                <c:pt idx="191">
                  <c:v>19.020833333333332</c:v>
                </c:pt>
                <c:pt idx="192">
                  <c:v>19.031088082901555</c:v>
                </c:pt>
                <c:pt idx="193">
                  <c:v>19.051546391752577</c:v>
                </c:pt>
                <c:pt idx="194">
                  <c:v>19.071794871794872</c:v>
                </c:pt>
                <c:pt idx="195">
                  <c:v>19.035714285714285</c:v>
                </c:pt>
                <c:pt idx="196">
                  <c:v>19.025380710659899</c:v>
                </c:pt>
                <c:pt idx="197">
                  <c:v>19.01010101010101</c:v>
                </c:pt>
                <c:pt idx="198">
                  <c:v>19.030150753768844</c:v>
                </c:pt>
                <c:pt idx="199">
                  <c:v>19.03</c:v>
                </c:pt>
                <c:pt idx="200">
                  <c:v>19.049751243781095</c:v>
                </c:pt>
                <c:pt idx="201">
                  <c:v>19.06930693069307</c:v>
                </c:pt>
                <c:pt idx="202">
                  <c:v>19.08374384236453</c:v>
                </c:pt>
                <c:pt idx="203">
                  <c:v>19.102941176470587</c:v>
                </c:pt>
                <c:pt idx="204">
                  <c:v>19.112195121951221</c:v>
                </c:pt>
                <c:pt idx="205">
                  <c:v>19.092233009708739</c:v>
                </c:pt>
                <c:pt idx="206">
                  <c:v>19.111111111111111</c:v>
                </c:pt>
                <c:pt idx="207">
                  <c:v>19.120192307692307</c:v>
                </c:pt>
                <c:pt idx="208">
                  <c:v>19.105263157894736</c:v>
                </c:pt>
                <c:pt idx="209">
                  <c:v>19.095238095238095</c:v>
                </c:pt>
                <c:pt idx="210">
                  <c:v>19.099526066350712</c:v>
                </c:pt>
                <c:pt idx="211">
                  <c:v>19.075471698113208</c:v>
                </c:pt>
                <c:pt idx="212">
                  <c:v>19.065727699530516</c:v>
                </c:pt>
                <c:pt idx="213">
                  <c:v>19.070093457943926</c:v>
                </c:pt>
                <c:pt idx="214">
                  <c:v>19.088372093023256</c:v>
                </c:pt>
                <c:pt idx="215">
                  <c:v>19.106481481481481</c:v>
                </c:pt>
                <c:pt idx="216">
                  <c:v>19.082949308755762</c:v>
                </c:pt>
                <c:pt idx="217">
                  <c:v>19.077981651376145</c:v>
                </c:pt>
                <c:pt idx="218">
                  <c:v>19.095890410958905</c:v>
                </c:pt>
                <c:pt idx="219">
                  <c:v>19.113636363636363</c:v>
                </c:pt>
                <c:pt idx="220">
                  <c:v>19.113122171945701</c:v>
                </c:pt>
                <c:pt idx="221">
                  <c:v>19.112612612612612</c:v>
                </c:pt>
                <c:pt idx="222">
                  <c:v>19.112107623318387</c:v>
                </c:pt>
                <c:pt idx="223">
                  <c:v>19.111607142857142</c:v>
                </c:pt>
                <c:pt idx="224">
                  <c:v>19.124444444444446</c:v>
                </c:pt>
                <c:pt idx="225">
                  <c:v>19.141592920353983</c:v>
                </c:pt>
                <c:pt idx="226">
                  <c:v>19.127753303964759</c:v>
                </c:pt>
                <c:pt idx="227">
                  <c:v>19.135964912280702</c:v>
                </c:pt>
                <c:pt idx="228">
                  <c:v>19.126637554585152</c:v>
                </c:pt>
                <c:pt idx="229">
                  <c:v>19.143478260869564</c:v>
                </c:pt>
                <c:pt idx="230">
                  <c:v>19.160173160173159</c:v>
                </c:pt>
                <c:pt idx="231">
                  <c:v>19.176724137931036</c:v>
                </c:pt>
                <c:pt idx="232">
                  <c:v>19.184549356223176</c:v>
                </c:pt>
                <c:pt idx="233">
                  <c:v>19.179487179487179</c:v>
                </c:pt>
                <c:pt idx="234">
                  <c:v>19.170212765957448</c:v>
                </c:pt>
                <c:pt idx="235">
                  <c:v>19.165254237288135</c:v>
                </c:pt>
                <c:pt idx="236">
                  <c:v>19.177215189873419</c:v>
                </c:pt>
                <c:pt idx="237">
                  <c:v>19.168067226890756</c:v>
                </c:pt>
                <c:pt idx="238">
                  <c:v>19.167364016736403</c:v>
                </c:pt>
                <c:pt idx="239">
                  <c:v>19.183333333333334</c:v>
                </c:pt>
                <c:pt idx="240">
                  <c:v>19.174273858921161</c:v>
                </c:pt>
                <c:pt idx="241">
                  <c:v>19.185950413223139</c:v>
                </c:pt>
                <c:pt idx="242">
                  <c:v>19.201646090534979</c:v>
                </c:pt>
                <c:pt idx="243">
                  <c:v>19.217213114754099</c:v>
                </c:pt>
                <c:pt idx="244">
                  <c:v>19.220408163265308</c:v>
                </c:pt>
                <c:pt idx="245">
                  <c:v>19.223577235772357</c:v>
                </c:pt>
                <c:pt idx="246">
                  <c:v>19.222672064777328</c:v>
                </c:pt>
                <c:pt idx="247">
                  <c:v>19.237903225806452</c:v>
                </c:pt>
                <c:pt idx="248">
                  <c:v>19.248995983935743</c:v>
                </c:pt>
                <c:pt idx="249">
                  <c:v>19.239999999999998</c:v>
                </c:pt>
                <c:pt idx="250">
                  <c:v>19.235059760956176</c:v>
                </c:pt>
                <c:pt idx="251">
                  <c:v>19.25</c:v>
                </c:pt>
                <c:pt idx="252">
                  <c:v>19.24110671936759</c:v>
                </c:pt>
                <c:pt idx="253">
                  <c:v>19.208661417322833</c:v>
                </c:pt>
                <c:pt idx="254">
                  <c:v>19.215686274509803</c:v>
                </c:pt>
                <c:pt idx="255">
                  <c:v>19.21484375</c:v>
                </c:pt>
                <c:pt idx="256">
                  <c:v>19.206225680933851</c:v>
                </c:pt>
                <c:pt idx="257">
                  <c:v>19.193798449612402</c:v>
                </c:pt>
                <c:pt idx="258">
                  <c:v>19.173745173745175</c:v>
                </c:pt>
                <c:pt idx="259">
                  <c:v>19.161538461538463</c:v>
                </c:pt>
                <c:pt idx="260">
                  <c:v>19.14176245210728</c:v>
                </c:pt>
                <c:pt idx="261">
                  <c:v>19.141221374045802</c:v>
                </c:pt>
                <c:pt idx="262">
                  <c:v>19.155893536121674</c:v>
                </c:pt>
                <c:pt idx="263">
                  <c:v>19.170454545454547</c:v>
                </c:pt>
                <c:pt idx="264">
                  <c:v>19.181132075471698</c:v>
                </c:pt>
                <c:pt idx="265">
                  <c:v>19.161654135338345</c:v>
                </c:pt>
                <c:pt idx="266">
                  <c:v>19.168539325842698</c:v>
                </c:pt>
                <c:pt idx="267">
                  <c:v>19.17910447761194</c:v>
                </c:pt>
                <c:pt idx="268">
                  <c:v>19.174721189591079</c:v>
                </c:pt>
                <c:pt idx="269">
                  <c:v>19.159259259259258</c:v>
                </c:pt>
                <c:pt idx="270">
                  <c:v>19.173431734317344</c:v>
                </c:pt>
                <c:pt idx="271">
                  <c:v>19.183823529411764</c:v>
                </c:pt>
                <c:pt idx="272">
                  <c:v>19.19047619047619</c:v>
                </c:pt>
                <c:pt idx="273">
                  <c:v>19.182481751824817</c:v>
                </c:pt>
                <c:pt idx="274">
                  <c:v>19.192727272727272</c:v>
                </c:pt>
                <c:pt idx="275">
                  <c:v>19.206521739130434</c:v>
                </c:pt>
                <c:pt idx="276">
                  <c:v>19.1985559566787</c:v>
                </c:pt>
                <c:pt idx="277">
                  <c:v>19.18345323741007</c:v>
                </c:pt>
                <c:pt idx="278">
                  <c:v>19.197132616487455</c:v>
                </c:pt>
                <c:pt idx="279">
                  <c:v>19.2</c:v>
                </c:pt>
                <c:pt idx="280">
                  <c:v>19.213523131672599</c:v>
                </c:pt>
                <c:pt idx="281">
                  <c:v>19.205673758865249</c:v>
                </c:pt>
                <c:pt idx="282">
                  <c:v>19.201413427561839</c:v>
                </c:pt>
                <c:pt idx="283">
                  <c:v>19.176056338028168</c:v>
                </c:pt>
                <c:pt idx="284">
                  <c:v>19.154385964912279</c:v>
                </c:pt>
                <c:pt idx="285">
                  <c:v>19.146853146853147</c:v>
                </c:pt>
                <c:pt idx="286">
                  <c:v>19.139372822299652</c:v>
                </c:pt>
                <c:pt idx="287">
                  <c:v>19.121527777777779</c:v>
                </c:pt>
                <c:pt idx="288">
                  <c:v>19.114186851211073</c:v>
                </c:pt>
                <c:pt idx="289">
                  <c:v>19.093103448275862</c:v>
                </c:pt>
                <c:pt idx="290">
                  <c:v>19.085910652920962</c:v>
                </c:pt>
                <c:pt idx="291">
                  <c:v>19.099315068493151</c:v>
                </c:pt>
                <c:pt idx="292">
                  <c:v>19.102389078498295</c:v>
                </c:pt>
                <c:pt idx="293">
                  <c:v>19.105442176870749</c:v>
                </c:pt>
                <c:pt idx="294">
                  <c:v>19.094915254237289</c:v>
                </c:pt>
                <c:pt idx="295">
                  <c:v>19.087837837837839</c:v>
                </c:pt>
                <c:pt idx="296">
                  <c:v>19.094276094276093</c:v>
                </c:pt>
                <c:pt idx="297">
                  <c:v>19.107382550335572</c:v>
                </c:pt>
                <c:pt idx="298">
                  <c:v>19.100334448160535</c:v>
                </c:pt>
                <c:pt idx="299">
                  <c:v>19.113333333333333</c:v>
                </c:pt>
                <c:pt idx="300">
                  <c:v>19.126245847176079</c:v>
                </c:pt>
                <c:pt idx="301">
                  <c:v>19.135761589403973</c:v>
                </c:pt>
                <c:pt idx="302">
                  <c:v>19.138613861386137</c:v>
                </c:pt>
                <c:pt idx="303">
                  <c:v>19.128289473684209</c:v>
                </c:pt>
                <c:pt idx="304">
                  <c:v>19.127868852459017</c:v>
                </c:pt>
                <c:pt idx="305">
                  <c:v>19.124183006535947</c:v>
                </c:pt>
                <c:pt idx="306">
                  <c:v>19.133550488599347</c:v>
                </c:pt>
                <c:pt idx="307">
                  <c:v>19.129870129870131</c:v>
                </c:pt>
                <c:pt idx="308">
                  <c:v>19.142394822006473</c:v>
                </c:pt>
                <c:pt idx="309">
                  <c:v>19.13225806451613</c:v>
                </c:pt>
                <c:pt idx="310">
                  <c:v>19.141479099678456</c:v>
                </c:pt>
                <c:pt idx="311">
                  <c:v>19.147435897435898</c:v>
                </c:pt>
                <c:pt idx="312">
                  <c:v>19.137380191693289</c:v>
                </c:pt>
                <c:pt idx="313">
                  <c:v>19.14968152866242</c:v>
                </c:pt>
                <c:pt idx="314">
                  <c:v>19.161904761904761</c:v>
                </c:pt>
                <c:pt idx="315">
                  <c:v>19.170886075949365</c:v>
                </c:pt>
                <c:pt idx="316">
                  <c:v>19.182965299684543</c:v>
                </c:pt>
                <c:pt idx="317">
                  <c:v>19.188679245283019</c:v>
                </c:pt>
                <c:pt idx="318">
                  <c:v>19.175548589341691</c:v>
                </c:pt>
                <c:pt idx="319">
                  <c:v>19.171875</c:v>
                </c:pt>
                <c:pt idx="320">
                  <c:v>19.168224299065422</c:v>
                </c:pt>
                <c:pt idx="321">
                  <c:v>19.167701863354036</c:v>
                </c:pt>
                <c:pt idx="322">
                  <c:v>19.154798761609907</c:v>
                </c:pt>
                <c:pt idx="323">
                  <c:v>19.160493827160494</c:v>
                </c:pt>
                <c:pt idx="324">
                  <c:v>19.144615384615385</c:v>
                </c:pt>
                <c:pt idx="325">
                  <c:v>19.138036809815951</c:v>
                </c:pt>
                <c:pt idx="326">
                  <c:v>19.149847094801224</c:v>
                </c:pt>
                <c:pt idx="327">
                  <c:v>19.158536585365855</c:v>
                </c:pt>
                <c:pt idx="328">
                  <c:v>19.145896656534955</c:v>
                </c:pt>
                <c:pt idx="329">
                  <c:v>19.133333333333333</c:v>
                </c:pt>
                <c:pt idx="330">
                  <c:v>19.145015105740182</c:v>
                </c:pt>
                <c:pt idx="331">
                  <c:v>19.156626506024097</c:v>
                </c:pt>
                <c:pt idx="332">
                  <c:v>19.168168168168169</c:v>
                </c:pt>
                <c:pt idx="333">
                  <c:v>19.176646706586826</c:v>
                </c:pt>
                <c:pt idx="334">
                  <c:v>19.188059701492538</c:v>
                </c:pt>
                <c:pt idx="335">
                  <c:v>19.169642857142858</c:v>
                </c:pt>
                <c:pt idx="336">
                  <c:v>19.17507418397626</c:v>
                </c:pt>
                <c:pt idx="337">
                  <c:v>19.183431952662723</c:v>
                </c:pt>
                <c:pt idx="338">
                  <c:v>19.19174041297935</c:v>
                </c:pt>
                <c:pt idx="339">
                  <c:v>19.182352941176472</c:v>
                </c:pt>
                <c:pt idx="340">
                  <c:v>19.193548387096776</c:v>
                </c:pt>
                <c:pt idx="341">
                  <c:v>19.192982456140349</c:v>
                </c:pt>
                <c:pt idx="342">
                  <c:v>19.195335276967931</c:v>
                </c:pt>
                <c:pt idx="343">
                  <c:v>19.203488372093023</c:v>
                </c:pt>
                <c:pt idx="344">
                  <c:v>19.208695652173912</c:v>
                </c:pt>
                <c:pt idx="345">
                  <c:v>19.21965317919075</c:v>
                </c:pt>
                <c:pt idx="346">
                  <c:v>19.224783861671469</c:v>
                </c:pt>
                <c:pt idx="347">
                  <c:v>19.21551724137931</c:v>
                </c:pt>
                <c:pt idx="348">
                  <c:v>19.203438395415471</c:v>
                </c:pt>
                <c:pt idx="349">
                  <c:v>19.2</c:v>
                </c:pt>
                <c:pt idx="350">
                  <c:v>19.190883190883191</c:v>
                </c:pt>
                <c:pt idx="351">
                  <c:v>19.198863636363637</c:v>
                </c:pt>
                <c:pt idx="352">
                  <c:v>19.206798866855525</c:v>
                </c:pt>
                <c:pt idx="353">
                  <c:v>19.217514124293785</c:v>
                </c:pt>
                <c:pt idx="354">
                  <c:v>19.228169014084507</c:v>
                </c:pt>
                <c:pt idx="355">
                  <c:v>19.233146067415731</c:v>
                </c:pt>
                <c:pt idx="356">
                  <c:v>19.240896358543417</c:v>
                </c:pt>
                <c:pt idx="357">
                  <c:v>19.24581005586592</c:v>
                </c:pt>
                <c:pt idx="358">
                  <c:v>19.247910863509748</c:v>
                </c:pt>
                <c:pt idx="359">
                  <c:v>19.252777777777776</c:v>
                </c:pt>
                <c:pt idx="360">
                  <c:v>19.249307479224377</c:v>
                </c:pt>
                <c:pt idx="361">
                  <c:v>19.254143646408838</c:v>
                </c:pt>
                <c:pt idx="362">
                  <c:v>19.24793388429752</c:v>
                </c:pt>
                <c:pt idx="363">
                  <c:v>19.233516483516482</c:v>
                </c:pt>
                <c:pt idx="364">
                  <c:v>19.230136986301371</c:v>
                </c:pt>
                <c:pt idx="365">
                  <c:v>19.240437158469945</c:v>
                </c:pt>
                <c:pt idx="366">
                  <c:v>19.22615803814714</c:v>
                </c:pt>
                <c:pt idx="367">
                  <c:v>19.228260869565219</c:v>
                </c:pt>
                <c:pt idx="368">
                  <c:v>19.230352303523034</c:v>
                </c:pt>
                <c:pt idx="369">
                  <c:v>19.221621621621622</c:v>
                </c:pt>
                <c:pt idx="370">
                  <c:v>19.231805929919137</c:v>
                </c:pt>
                <c:pt idx="371">
                  <c:v>19.233870967741936</c:v>
                </c:pt>
                <c:pt idx="372">
                  <c:v>19.222520107238605</c:v>
                </c:pt>
                <c:pt idx="373">
                  <c:v>19.224598930481282</c:v>
                </c:pt>
                <c:pt idx="374">
                  <c:v>19.234666666666666</c:v>
                </c:pt>
                <c:pt idx="375">
                  <c:v>19.231382978723403</c:v>
                </c:pt>
                <c:pt idx="376">
                  <c:v>19.23342175066313</c:v>
                </c:pt>
                <c:pt idx="377">
                  <c:v>19.243386243386244</c:v>
                </c:pt>
                <c:pt idx="378">
                  <c:v>19.24538258575198</c:v>
                </c:pt>
                <c:pt idx="379">
                  <c:v>19.242105263157896</c:v>
                </c:pt>
                <c:pt idx="380">
                  <c:v>19.233595800524935</c:v>
                </c:pt>
                <c:pt idx="381">
                  <c:v>19.2434554973822</c:v>
                </c:pt>
                <c:pt idx="382">
                  <c:v>19.250652741514362</c:v>
                </c:pt>
                <c:pt idx="383">
                  <c:v>19.260416666666668</c:v>
                </c:pt>
                <c:pt idx="384">
                  <c:v>19.249350649350649</c:v>
                </c:pt>
                <c:pt idx="385">
                  <c:v>19.243523316062177</c:v>
                </c:pt>
                <c:pt idx="386">
                  <c:v>19.224806201550386</c:v>
                </c:pt>
                <c:pt idx="387">
                  <c:v>19.234536082474225</c:v>
                </c:pt>
                <c:pt idx="388">
                  <c:v>19.22107969151671</c:v>
                </c:pt>
                <c:pt idx="389">
                  <c:v>19.228205128205129</c:v>
                </c:pt>
                <c:pt idx="390">
                  <c:v>19.235294117647058</c:v>
                </c:pt>
                <c:pt idx="391">
                  <c:v>19.23469387755102</c:v>
                </c:pt>
                <c:pt idx="392">
                  <c:v>19.244274809160306</c:v>
                </c:pt>
                <c:pt idx="393">
                  <c:v>19.251269035532996</c:v>
                </c:pt>
                <c:pt idx="394">
                  <c:v>19.260759493670886</c:v>
                </c:pt>
                <c:pt idx="395">
                  <c:v>19.255050505050505</c:v>
                </c:pt>
                <c:pt idx="396">
                  <c:v>19.261964735516372</c:v>
                </c:pt>
                <c:pt idx="397">
                  <c:v>19.271356783919597</c:v>
                </c:pt>
                <c:pt idx="398">
                  <c:v>19.260651629072683</c:v>
                </c:pt>
                <c:pt idx="399">
                  <c:v>19.254999999999999</c:v>
                </c:pt>
                <c:pt idx="400">
                  <c:v>19.2643391521197</c:v>
                </c:pt>
                <c:pt idx="401">
                  <c:v>19.261194029850746</c:v>
                </c:pt>
                <c:pt idx="402">
                  <c:v>19.258064516129032</c:v>
                </c:pt>
                <c:pt idx="403">
                  <c:v>19.242574257425744</c:v>
                </c:pt>
                <c:pt idx="404">
                  <c:v>19.237037037037037</c:v>
                </c:pt>
                <c:pt idx="405">
                  <c:v>19.236453201970445</c:v>
                </c:pt>
                <c:pt idx="406">
                  <c:v>19.226044226044227</c:v>
                </c:pt>
                <c:pt idx="407">
                  <c:v>19.215686274509803</c:v>
                </c:pt>
                <c:pt idx="408">
                  <c:v>19.210268948655258</c:v>
                </c:pt>
                <c:pt idx="409">
                  <c:v>19.219512195121951</c:v>
                </c:pt>
                <c:pt idx="410">
                  <c:v>19.214111922141118</c:v>
                </c:pt>
                <c:pt idx="411">
                  <c:v>19.220873786407768</c:v>
                </c:pt>
                <c:pt idx="412">
                  <c:v>19.225181598062953</c:v>
                </c:pt>
                <c:pt idx="413">
                  <c:v>19.224637681159422</c:v>
                </c:pt>
                <c:pt idx="414">
                  <c:v>19.233734939759035</c:v>
                </c:pt>
                <c:pt idx="415">
                  <c:v>19.233173076923077</c:v>
                </c:pt>
                <c:pt idx="416">
                  <c:v>19.230215827338128</c:v>
                </c:pt>
                <c:pt idx="417">
                  <c:v>19.222488038277511</c:v>
                </c:pt>
                <c:pt idx="418">
                  <c:v>19.2291169451074</c:v>
                </c:pt>
                <c:pt idx="419">
                  <c:v>19.223809523809525</c:v>
                </c:pt>
                <c:pt idx="420">
                  <c:v>19.230403800475059</c:v>
                </c:pt>
                <c:pt idx="421">
                  <c:v>19.229857819905213</c:v>
                </c:pt>
                <c:pt idx="422">
                  <c:v>19.226950354609929</c:v>
                </c:pt>
                <c:pt idx="423">
                  <c:v>19.209905660377359</c:v>
                </c:pt>
                <c:pt idx="424">
                  <c:v>19.190588235294118</c:v>
                </c:pt>
                <c:pt idx="425">
                  <c:v>19.185446009389672</c:v>
                </c:pt>
                <c:pt idx="426">
                  <c:v>19.185011709601874</c:v>
                </c:pt>
                <c:pt idx="427">
                  <c:v>19.189252336448597</c:v>
                </c:pt>
                <c:pt idx="428">
                  <c:v>19.198135198135198</c:v>
                </c:pt>
                <c:pt idx="429">
                  <c:v>19.193023255813955</c:v>
                </c:pt>
                <c:pt idx="430">
                  <c:v>19.190255220417633</c:v>
                </c:pt>
                <c:pt idx="431">
                  <c:v>19.189814814814813</c:v>
                </c:pt>
                <c:pt idx="432">
                  <c:v>19.198614318706696</c:v>
                </c:pt>
                <c:pt idx="433">
                  <c:v>19.202764976958527</c:v>
                </c:pt>
                <c:pt idx="434">
                  <c:v>19.211494252873564</c:v>
                </c:pt>
                <c:pt idx="435">
                  <c:v>19.213302752293579</c:v>
                </c:pt>
                <c:pt idx="436">
                  <c:v>19.221967963386728</c:v>
                </c:pt>
                <c:pt idx="437">
                  <c:v>19.216894977168948</c:v>
                </c:pt>
                <c:pt idx="438">
                  <c:v>19.214123006833713</c:v>
                </c:pt>
                <c:pt idx="439">
                  <c:v>19.211363636363636</c:v>
                </c:pt>
                <c:pt idx="440">
                  <c:v>19.219954648526077</c:v>
                </c:pt>
                <c:pt idx="441">
                  <c:v>19.221719457013574</c:v>
                </c:pt>
                <c:pt idx="442">
                  <c:v>19.230248306997744</c:v>
                </c:pt>
                <c:pt idx="443">
                  <c:v>19.238738738738739</c:v>
                </c:pt>
                <c:pt idx="444">
                  <c:v>19.247191011235955</c:v>
                </c:pt>
                <c:pt idx="445">
                  <c:v>19.244394618834082</c:v>
                </c:pt>
                <c:pt idx="446">
                  <c:v>19.252796420581657</c:v>
                </c:pt>
                <c:pt idx="447">
                  <c:v>19.258928571428573</c:v>
                </c:pt>
                <c:pt idx="448">
                  <c:v>19.253897550111358</c:v>
                </c:pt>
                <c:pt idx="449">
                  <c:v>19.262222222222221</c:v>
                </c:pt>
                <c:pt idx="450">
                  <c:v>19.252771618625278</c:v>
                </c:pt>
                <c:pt idx="451">
                  <c:v>19.261061946902654</c:v>
                </c:pt>
                <c:pt idx="452">
                  <c:v>19.251655629139073</c:v>
                </c:pt>
                <c:pt idx="453">
                  <c:v>19.251101321585903</c:v>
                </c:pt>
                <c:pt idx="454">
                  <c:v>19.237362637362637</c:v>
                </c:pt>
                <c:pt idx="455">
                  <c:v>19.232456140350877</c:v>
                </c:pt>
                <c:pt idx="456">
                  <c:v>19.221006564551423</c:v>
                </c:pt>
                <c:pt idx="457">
                  <c:v>19.229257641921397</c:v>
                </c:pt>
                <c:pt idx="458">
                  <c:v>19.22004357298475</c:v>
                </c:pt>
                <c:pt idx="459">
                  <c:v>19.223913043478262</c:v>
                </c:pt>
                <c:pt idx="460">
                  <c:v>19.227765726681127</c:v>
                </c:pt>
                <c:pt idx="461">
                  <c:v>19.225108225108226</c:v>
                </c:pt>
                <c:pt idx="462">
                  <c:v>19.233261339092873</c:v>
                </c:pt>
                <c:pt idx="463">
                  <c:v>19.219827586206897</c:v>
                </c:pt>
                <c:pt idx="464">
                  <c:v>19.212903225806453</c:v>
                </c:pt>
                <c:pt idx="465">
                  <c:v>19.199570815450645</c:v>
                </c:pt>
                <c:pt idx="466">
                  <c:v>19.207708779443255</c:v>
                </c:pt>
                <c:pt idx="467">
                  <c:v>19.213675213675213</c:v>
                </c:pt>
                <c:pt idx="468">
                  <c:v>19.194029850746269</c:v>
                </c:pt>
                <c:pt idx="469">
                  <c:v>19.195744680851064</c:v>
                </c:pt>
                <c:pt idx="470">
                  <c:v>19.186836518046711</c:v>
                </c:pt>
                <c:pt idx="471">
                  <c:v>19.194915254237287</c:v>
                </c:pt>
                <c:pt idx="472">
                  <c:v>19.202959830866806</c:v>
                </c:pt>
                <c:pt idx="473">
                  <c:v>19.208860759493671</c:v>
                </c:pt>
                <c:pt idx="474">
                  <c:v>19.208421052631579</c:v>
                </c:pt>
                <c:pt idx="475">
                  <c:v>19.212184873949578</c:v>
                </c:pt>
                <c:pt idx="476">
                  <c:v>19.213836477987421</c:v>
                </c:pt>
                <c:pt idx="477">
                  <c:v>19.198744769874477</c:v>
                </c:pt>
                <c:pt idx="478">
                  <c:v>19.19206680584551</c:v>
                </c:pt>
                <c:pt idx="479">
                  <c:v>19.2</c:v>
                </c:pt>
                <c:pt idx="480">
                  <c:v>19.195426195426194</c:v>
                </c:pt>
                <c:pt idx="481">
                  <c:v>19.182572614107883</c:v>
                </c:pt>
                <c:pt idx="482">
                  <c:v>19.184265010351968</c:v>
                </c:pt>
                <c:pt idx="483">
                  <c:v>19.188016528925619</c:v>
                </c:pt>
                <c:pt idx="484">
                  <c:v>19.181443298969072</c:v>
                </c:pt>
                <c:pt idx="485">
                  <c:v>19.18312757201646</c:v>
                </c:pt>
                <c:pt idx="486">
                  <c:v>19.172484599589321</c:v>
                </c:pt>
                <c:pt idx="487">
                  <c:v>19.180327868852459</c:v>
                </c:pt>
                <c:pt idx="488">
                  <c:v>19.171779141104295</c:v>
                </c:pt>
                <c:pt idx="489">
                  <c:v>19.165306122448978</c:v>
                </c:pt>
                <c:pt idx="490">
                  <c:v>19.164969450101832</c:v>
                </c:pt>
                <c:pt idx="491">
                  <c:v>19.15650406504065</c:v>
                </c:pt>
                <c:pt idx="492">
                  <c:v>19.164300202839758</c:v>
                </c:pt>
                <c:pt idx="493">
                  <c:v>19.172064777327936</c:v>
                </c:pt>
                <c:pt idx="494">
                  <c:v>19.175757575757576</c:v>
                </c:pt>
                <c:pt idx="495">
                  <c:v>19.173387096774192</c:v>
                </c:pt>
                <c:pt idx="496">
                  <c:v>19.173038229376257</c:v>
                </c:pt>
                <c:pt idx="497">
                  <c:v>19.180722891566266</c:v>
                </c:pt>
                <c:pt idx="498">
                  <c:v>19.188376753507015</c:v>
                </c:pt>
                <c:pt idx="499">
                  <c:v>19.196000000000002</c:v>
                </c:pt>
                <c:pt idx="500">
                  <c:v>19.193612774451097</c:v>
                </c:pt>
                <c:pt idx="501">
                  <c:v>19.201195219123505</c:v>
                </c:pt>
                <c:pt idx="502">
                  <c:v>19.20079522862823</c:v>
                </c:pt>
                <c:pt idx="503">
                  <c:v>19.208333333333332</c:v>
                </c:pt>
                <c:pt idx="504">
                  <c:v>19.209900990099008</c:v>
                </c:pt>
                <c:pt idx="505">
                  <c:v>19.197628458498023</c:v>
                </c:pt>
                <c:pt idx="506">
                  <c:v>19.193293885601577</c:v>
                </c:pt>
                <c:pt idx="507">
                  <c:v>19.19291338582677</c:v>
                </c:pt>
                <c:pt idx="508">
                  <c:v>19.188605108055011</c:v>
                </c:pt>
                <c:pt idx="509">
                  <c:v>19.196078431372548</c:v>
                </c:pt>
                <c:pt idx="510">
                  <c:v>19.189823874755383</c:v>
                </c:pt>
                <c:pt idx="511">
                  <c:v>19.181640625</c:v>
                </c:pt>
                <c:pt idx="512">
                  <c:v>19.181286549707604</c:v>
                </c:pt>
                <c:pt idx="513">
                  <c:v>19.175097276264591</c:v>
                </c:pt>
                <c:pt idx="514">
                  <c:v>19.166990291262135</c:v>
                </c:pt>
                <c:pt idx="515">
                  <c:v>19.174418604651162</c:v>
                </c:pt>
                <c:pt idx="516">
                  <c:v>19.179883945841393</c:v>
                </c:pt>
                <c:pt idx="517">
                  <c:v>19.18146718146718</c:v>
                </c:pt>
                <c:pt idx="518">
                  <c:v>19.179190751445088</c:v>
                </c:pt>
                <c:pt idx="519">
                  <c:v>19.186538461538461</c:v>
                </c:pt>
                <c:pt idx="520">
                  <c:v>19.186180422264876</c:v>
                </c:pt>
                <c:pt idx="521">
                  <c:v>19.180076628352491</c:v>
                </c:pt>
                <c:pt idx="522">
                  <c:v>19.18738049713193</c:v>
                </c:pt>
                <c:pt idx="523">
                  <c:v>19.18702290076336</c:v>
                </c:pt>
                <c:pt idx="524">
                  <c:v>19.182857142857141</c:v>
                </c:pt>
                <c:pt idx="525">
                  <c:v>19.180608365019012</c:v>
                </c:pt>
                <c:pt idx="526">
                  <c:v>19.180265654648956</c:v>
                </c:pt>
                <c:pt idx="527">
                  <c:v>19.176136363636363</c:v>
                </c:pt>
                <c:pt idx="528">
                  <c:v>19.18336483931947</c:v>
                </c:pt>
                <c:pt idx="529">
                  <c:v>19.179245283018869</c:v>
                </c:pt>
                <c:pt idx="530">
                  <c:v>19.180790960451976</c:v>
                </c:pt>
                <c:pt idx="531">
                  <c:v>19.186090225563909</c:v>
                </c:pt>
                <c:pt idx="532">
                  <c:v>19.193245778611633</c:v>
                </c:pt>
                <c:pt idx="533">
                  <c:v>19.200374531835205</c:v>
                </c:pt>
                <c:pt idx="534">
                  <c:v>19.194392523364485</c:v>
                </c:pt>
                <c:pt idx="535">
                  <c:v>19.201492537313431</c:v>
                </c:pt>
                <c:pt idx="536">
                  <c:v>19.204841713221601</c:v>
                </c:pt>
                <c:pt idx="537">
                  <c:v>19.211895910780669</c:v>
                </c:pt>
                <c:pt idx="538">
                  <c:v>19.207792207792206</c:v>
                </c:pt>
                <c:pt idx="539">
                  <c:v>19.214814814814815</c:v>
                </c:pt>
                <c:pt idx="540">
                  <c:v>19.210720887245841</c:v>
                </c:pt>
                <c:pt idx="541">
                  <c:v>19.215867158671585</c:v>
                </c:pt>
                <c:pt idx="542">
                  <c:v>19.213627992633519</c:v>
                </c:pt>
                <c:pt idx="543">
                  <c:v>19.21875</c:v>
                </c:pt>
                <c:pt idx="544">
                  <c:v>19.21834862385321</c:v>
                </c:pt>
                <c:pt idx="545">
                  <c:v>19.221611721611723</c:v>
                </c:pt>
                <c:pt idx="546">
                  <c:v>19.221206581352835</c:v>
                </c:pt>
                <c:pt idx="547">
                  <c:v>19.228102189781023</c:v>
                </c:pt>
                <c:pt idx="548">
                  <c:v>19.234972677595628</c:v>
                </c:pt>
                <c:pt idx="549">
                  <c:v>19.227272727272727</c:v>
                </c:pt>
                <c:pt idx="550">
                  <c:v>19.21415607985481</c:v>
                </c:pt>
                <c:pt idx="551">
                  <c:v>19.219202898550726</c:v>
                </c:pt>
                <c:pt idx="552">
                  <c:v>19.21880650994575</c:v>
                </c:pt>
                <c:pt idx="553">
                  <c:v>19.211191335740072</c:v>
                </c:pt>
                <c:pt idx="554">
                  <c:v>19.218018018018018</c:v>
                </c:pt>
                <c:pt idx="555">
                  <c:v>19.224820143884891</c:v>
                </c:pt>
                <c:pt idx="556">
                  <c:v>19.222621184919209</c:v>
                </c:pt>
                <c:pt idx="557">
                  <c:v>19.222222222222221</c:v>
                </c:pt>
                <c:pt idx="558">
                  <c:v>19.227191413237925</c:v>
                </c:pt>
                <c:pt idx="559">
                  <c:v>19.233928571428571</c:v>
                </c:pt>
                <c:pt idx="560">
                  <c:v>19.224598930481282</c:v>
                </c:pt>
                <c:pt idx="561">
                  <c:v>19.231316725978647</c:v>
                </c:pt>
                <c:pt idx="562">
                  <c:v>19.227353463587921</c:v>
                </c:pt>
                <c:pt idx="563">
                  <c:v>19.221631205673759</c:v>
                </c:pt>
                <c:pt idx="564">
                  <c:v>19.226548672566373</c:v>
                </c:pt>
                <c:pt idx="565">
                  <c:v>19.231448763250885</c:v>
                </c:pt>
                <c:pt idx="566">
                  <c:v>19.238095238095237</c:v>
                </c:pt>
                <c:pt idx="567">
                  <c:v>19.242957746478872</c:v>
                </c:pt>
                <c:pt idx="568">
                  <c:v>19.242530755711776</c:v>
                </c:pt>
                <c:pt idx="569">
                  <c:v>19.231578947368423</c:v>
                </c:pt>
                <c:pt idx="570">
                  <c:v>19.217162872154116</c:v>
                </c:pt>
                <c:pt idx="571">
                  <c:v>19.223776223776223</c:v>
                </c:pt>
                <c:pt idx="572">
                  <c:v>19.218150087260035</c:v>
                </c:pt>
                <c:pt idx="573">
                  <c:v>19.214285714285715</c:v>
                </c:pt>
                <c:pt idx="574">
                  <c:v>19.205217391304348</c:v>
                </c:pt>
                <c:pt idx="575">
                  <c:v>19.197916666666668</c:v>
                </c:pt>
                <c:pt idx="576">
                  <c:v>19.204506065857885</c:v>
                </c:pt>
                <c:pt idx="577">
                  <c:v>19.197231833910035</c:v>
                </c:pt>
                <c:pt idx="578">
                  <c:v>19.20034542314335</c:v>
                </c:pt>
                <c:pt idx="579">
                  <c:v>19.189655172413794</c:v>
                </c:pt>
                <c:pt idx="580">
                  <c:v>19.192771084337348</c:v>
                </c:pt>
                <c:pt idx="581">
                  <c:v>19.187285223367699</c:v>
                </c:pt>
                <c:pt idx="582">
                  <c:v>19.178387650085764</c:v>
                </c:pt>
                <c:pt idx="583">
                  <c:v>19.169520547945204</c:v>
                </c:pt>
                <c:pt idx="584">
                  <c:v>19.17094017094017</c:v>
                </c:pt>
                <c:pt idx="585">
                  <c:v>19.170648464163822</c:v>
                </c:pt>
                <c:pt idx="586">
                  <c:v>19.166950596252128</c:v>
                </c:pt>
                <c:pt idx="587">
                  <c:v>19.173469387755102</c:v>
                </c:pt>
                <c:pt idx="588">
                  <c:v>19.173174872665534</c:v>
                </c:pt>
                <c:pt idx="589">
                  <c:v>19.172881355932205</c:v>
                </c:pt>
                <c:pt idx="590">
                  <c:v>19.175972927241961</c:v>
                </c:pt>
                <c:pt idx="591">
                  <c:v>19.180743243243242</c:v>
                </c:pt>
                <c:pt idx="592">
                  <c:v>19.180438448566612</c:v>
                </c:pt>
                <c:pt idx="593">
                  <c:v>19.17845117845118</c:v>
                </c:pt>
                <c:pt idx="594">
                  <c:v>19.171428571428571</c:v>
                </c:pt>
                <c:pt idx="595">
                  <c:v>19.176174496644297</c:v>
                </c:pt>
                <c:pt idx="596">
                  <c:v>19.180904522613066</c:v>
                </c:pt>
                <c:pt idx="597">
                  <c:v>19.170568561872908</c:v>
                </c:pt>
                <c:pt idx="598">
                  <c:v>19.166944908180302</c:v>
                </c:pt>
                <c:pt idx="599">
                  <c:v>19.171666666666667</c:v>
                </c:pt>
                <c:pt idx="600">
                  <c:v>19.178036605657237</c:v>
                </c:pt>
                <c:pt idx="601">
                  <c:v>19.17940199335548</c:v>
                </c:pt>
                <c:pt idx="602">
                  <c:v>19.185737976782754</c:v>
                </c:pt>
                <c:pt idx="603">
                  <c:v>19.192052980132452</c:v>
                </c:pt>
                <c:pt idx="604">
                  <c:v>19.188429752066117</c:v>
                </c:pt>
                <c:pt idx="605">
                  <c:v>19.184818481848186</c:v>
                </c:pt>
                <c:pt idx="606">
                  <c:v>19.181219110378912</c:v>
                </c:pt>
                <c:pt idx="607">
                  <c:v>19.185855263157894</c:v>
                </c:pt>
                <c:pt idx="608">
                  <c:v>19.192118226600986</c:v>
                </c:pt>
                <c:pt idx="609">
                  <c:v>19.196721311475411</c:v>
                </c:pt>
                <c:pt idx="610">
                  <c:v>19.191489361702128</c:v>
                </c:pt>
                <c:pt idx="611">
                  <c:v>19.197712418300654</c:v>
                </c:pt>
                <c:pt idx="612">
                  <c:v>19.189233278955953</c:v>
                </c:pt>
                <c:pt idx="613">
                  <c:v>19.184039087947884</c:v>
                </c:pt>
                <c:pt idx="614">
                  <c:v>19.188617886178861</c:v>
                </c:pt>
                <c:pt idx="615">
                  <c:v>19.191558441558442</c:v>
                </c:pt>
                <c:pt idx="616">
                  <c:v>19.191247974068073</c:v>
                </c:pt>
                <c:pt idx="617">
                  <c:v>19.186084142394822</c:v>
                </c:pt>
                <c:pt idx="618">
                  <c:v>19.192245557350564</c:v>
                </c:pt>
                <c:pt idx="619">
                  <c:v>19.190322580645162</c:v>
                </c:pt>
                <c:pt idx="620">
                  <c:v>19.188405797101449</c:v>
                </c:pt>
                <c:pt idx="621">
                  <c:v>19.184887459807072</c:v>
                </c:pt>
                <c:pt idx="622">
                  <c:v>19.18298555377207</c:v>
                </c:pt>
                <c:pt idx="623">
                  <c:v>19.181089743589745</c:v>
                </c:pt>
                <c:pt idx="624">
                  <c:v>19.179200000000002</c:v>
                </c:pt>
                <c:pt idx="625">
                  <c:v>19.175718849840255</c:v>
                </c:pt>
                <c:pt idx="626">
                  <c:v>19.170653907496014</c:v>
                </c:pt>
                <c:pt idx="627">
                  <c:v>19.167197452229299</c:v>
                </c:pt>
                <c:pt idx="628">
                  <c:v>19.171701112877585</c:v>
                </c:pt>
                <c:pt idx="629">
                  <c:v>19.177777777777777</c:v>
                </c:pt>
                <c:pt idx="630">
                  <c:v>19.175911251980981</c:v>
                </c:pt>
                <c:pt idx="631">
                  <c:v>19.181962025316455</c:v>
                </c:pt>
                <c:pt idx="632">
                  <c:v>19.183254344391784</c:v>
                </c:pt>
                <c:pt idx="633">
                  <c:v>19.176656151419557</c:v>
                </c:pt>
                <c:pt idx="634">
                  <c:v>19.182677165354331</c:v>
                </c:pt>
                <c:pt idx="635">
                  <c:v>19.188679245283019</c:v>
                </c:pt>
                <c:pt idx="636">
                  <c:v>19.188383045525903</c:v>
                </c:pt>
                <c:pt idx="637">
                  <c:v>19.192789968652036</c:v>
                </c:pt>
                <c:pt idx="638">
                  <c:v>19.198748043818465</c:v>
                </c:pt>
                <c:pt idx="639">
                  <c:v>19.198437500000001</c:v>
                </c:pt>
                <c:pt idx="640">
                  <c:v>19.204368174726991</c:v>
                </c:pt>
                <c:pt idx="641">
                  <c:v>19.210280373831775</c:v>
                </c:pt>
                <c:pt idx="642">
                  <c:v>19.202177293934682</c:v>
                </c:pt>
                <c:pt idx="643">
                  <c:v>19.206521739130434</c:v>
                </c:pt>
                <c:pt idx="644">
                  <c:v>19.193798449612402</c:v>
                </c:pt>
                <c:pt idx="645">
                  <c:v>19.195046439628484</c:v>
                </c:pt>
                <c:pt idx="646">
                  <c:v>19.197836166924265</c:v>
                </c:pt>
                <c:pt idx="647">
                  <c:v>19.203703703703702</c:v>
                </c:pt>
                <c:pt idx="648">
                  <c:v>19.209553158705702</c:v>
                </c:pt>
                <c:pt idx="649">
                  <c:v>19.21076923076923</c:v>
                </c:pt>
                <c:pt idx="650">
                  <c:v>19.216589861751153</c:v>
                </c:pt>
                <c:pt idx="651">
                  <c:v>19.213190184049079</c:v>
                </c:pt>
                <c:pt idx="652">
                  <c:v>19.218989280245022</c:v>
                </c:pt>
                <c:pt idx="653">
                  <c:v>19.215596330275229</c:v>
                </c:pt>
                <c:pt idx="654">
                  <c:v>19.213740458015266</c:v>
                </c:pt>
                <c:pt idx="655">
                  <c:v>19.210365853658537</c:v>
                </c:pt>
                <c:pt idx="656">
                  <c:v>19.207001522070016</c:v>
                </c:pt>
                <c:pt idx="657">
                  <c:v>19.200607902735563</c:v>
                </c:pt>
                <c:pt idx="658">
                  <c:v>19.1896813353566</c:v>
                </c:pt>
                <c:pt idx="659">
                  <c:v>19.193939393939395</c:v>
                </c:pt>
                <c:pt idx="660">
                  <c:v>19.190620272314675</c:v>
                </c:pt>
                <c:pt idx="661">
                  <c:v>19.184290030211482</c:v>
                </c:pt>
                <c:pt idx="662">
                  <c:v>19.18552036199095</c:v>
                </c:pt>
                <c:pt idx="663">
                  <c:v>19.189759036144579</c:v>
                </c:pt>
                <c:pt idx="664">
                  <c:v>19.190977443609022</c:v>
                </c:pt>
                <c:pt idx="665">
                  <c:v>19.196696696696698</c:v>
                </c:pt>
                <c:pt idx="666">
                  <c:v>19.194902548725636</c:v>
                </c:pt>
                <c:pt idx="667">
                  <c:v>19.193113772455089</c:v>
                </c:pt>
                <c:pt idx="668">
                  <c:v>19.194319880418536</c:v>
                </c:pt>
                <c:pt idx="669">
                  <c:v>19.185074626865671</c:v>
                </c:pt>
                <c:pt idx="670">
                  <c:v>19.190760059612519</c:v>
                </c:pt>
                <c:pt idx="671">
                  <c:v>19.194940476190474</c:v>
                </c:pt>
                <c:pt idx="672">
                  <c:v>19.187221396731054</c:v>
                </c:pt>
                <c:pt idx="673">
                  <c:v>19.183976261127597</c:v>
                </c:pt>
                <c:pt idx="674">
                  <c:v>19.179259259259258</c:v>
                </c:pt>
                <c:pt idx="675">
                  <c:v>19.180473372781066</c:v>
                </c:pt>
                <c:pt idx="676">
                  <c:v>19.183161004431316</c:v>
                </c:pt>
                <c:pt idx="677">
                  <c:v>19.182890855457227</c:v>
                </c:pt>
                <c:pt idx="678">
                  <c:v>19.187039764359351</c:v>
                </c:pt>
                <c:pt idx="679">
                  <c:v>19.182352941176472</c:v>
                </c:pt>
                <c:pt idx="680">
                  <c:v>19.187958883994128</c:v>
                </c:pt>
                <c:pt idx="681">
                  <c:v>19.193548387096776</c:v>
                </c:pt>
                <c:pt idx="682">
                  <c:v>19.199121522693996</c:v>
                </c:pt>
                <c:pt idx="683">
                  <c:v>19.195906432748536</c:v>
                </c:pt>
                <c:pt idx="684">
                  <c:v>19.189781021897812</c:v>
                </c:pt>
                <c:pt idx="685">
                  <c:v>19.195335276967931</c:v>
                </c:pt>
                <c:pt idx="686">
                  <c:v>19.190684133915575</c:v>
                </c:pt>
                <c:pt idx="687">
                  <c:v>19.190406976744185</c:v>
                </c:pt>
                <c:pt idx="688">
                  <c:v>19.188679245283019</c:v>
                </c:pt>
                <c:pt idx="689">
                  <c:v>19.185507246376812</c:v>
                </c:pt>
                <c:pt idx="690">
                  <c:v>19.189580318379161</c:v>
                </c:pt>
                <c:pt idx="691">
                  <c:v>19.183526011560694</c:v>
                </c:pt>
                <c:pt idx="692">
                  <c:v>19.177489177489178</c:v>
                </c:pt>
                <c:pt idx="693">
                  <c:v>19.171469740634006</c:v>
                </c:pt>
                <c:pt idx="694">
                  <c:v>19.175539568345325</c:v>
                </c:pt>
                <c:pt idx="695">
                  <c:v>19.181034482758619</c:v>
                </c:pt>
                <c:pt idx="696">
                  <c:v>19.180774748923959</c:v>
                </c:pt>
                <c:pt idx="697">
                  <c:v>19.186246418338108</c:v>
                </c:pt>
                <c:pt idx="698">
                  <c:v>19.188841201716738</c:v>
                </c:pt>
                <c:pt idx="699">
                  <c:v>19.187142857142856</c:v>
                </c:pt>
                <c:pt idx="700">
                  <c:v>19.186875891583451</c:v>
                </c:pt>
                <c:pt idx="701">
                  <c:v>19.182336182336183</c:v>
                </c:pt>
                <c:pt idx="702">
                  <c:v>19.186344238975817</c:v>
                </c:pt>
                <c:pt idx="703">
                  <c:v>19.19034090909091</c:v>
                </c:pt>
                <c:pt idx="704">
                  <c:v>19.187234042553193</c:v>
                </c:pt>
                <c:pt idx="705">
                  <c:v>19.191218130311615</c:v>
                </c:pt>
                <c:pt idx="706">
                  <c:v>19.183875530410184</c:v>
                </c:pt>
                <c:pt idx="707">
                  <c:v>19.179378531073446</c:v>
                </c:pt>
                <c:pt idx="708">
                  <c:v>19.180535966149506</c:v>
                </c:pt>
                <c:pt idx="709">
                  <c:v>19.185915492957747</c:v>
                </c:pt>
                <c:pt idx="710">
                  <c:v>19.187060478199719</c:v>
                </c:pt>
                <c:pt idx="711">
                  <c:v>19.185393258426966</c:v>
                </c:pt>
                <c:pt idx="712">
                  <c:v>19.190743338008414</c:v>
                </c:pt>
                <c:pt idx="713">
                  <c:v>19.179271708683473</c:v>
                </c:pt>
                <c:pt idx="714">
                  <c:v>19.184615384615384</c:v>
                </c:pt>
                <c:pt idx="715">
                  <c:v>19.182960893854748</c:v>
                </c:pt>
                <c:pt idx="716">
                  <c:v>19.188284518828453</c:v>
                </c:pt>
                <c:pt idx="717">
                  <c:v>19.188022284122564</c:v>
                </c:pt>
                <c:pt idx="718">
                  <c:v>19.186369958275382</c:v>
                </c:pt>
                <c:pt idx="719">
                  <c:v>19.183333333333334</c:v>
                </c:pt>
                <c:pt idx="720">
                  <c:v>19.188626907073509</c:v>
                </c:pt>
                <c:pt idx="721">
                  <c:v>19.191135734072024</c:v>
                </c:pt>
                <c:pt idx="722">
                  <c:v>19.190871369294605</c:v>
                </c:pt>
                <c:pt idx="723">
                  <c:v>19.196132596685082</c:v>
                </c:pt>
                <c:pt idx="724">
                  <c:v>19.187586206896551</c:v>
                </c:pt>
                <c:pt idx="725">
                  <c:v>19.191460055096417</c:v>
                </c:pt>
                <c:pt idx="726">
                  <c:v>19.1939477303989</c:v>
                </c:pt>
                <c:pt idx="727">
                  <c:v>19.192307692307693</c:v>
                </c:pt>
                <c:pt idx="728">
                  <c:v>19.189300411522634</c:v>
                </c:pt>
                <c:pt idx="729">
                  <c:v>19.194520547945206</c:v>
                </c:pt>
                <c:pt idx="730">
                  <c:v>19.196990424076606</c:v>
                </c:pt>
                <c:pt idx="731">
                  <c:v>19.193989071038253</c:v>
                </c:pt>
                <c:pt idx="732">
                  <c:v>19.189631650750343</c:v>
                </c:pt>
                <c:pt idx="733">
                  <c:v>19.193460490463217</c:v>
                </c:pt>
                <c:pt idx="734">
                  <c:v>19.198639455782313</c:v>
                </c:pt>
                <c:pt idx="735">
                  <c:v>19.203804347826086</c:v>
                </c:pt>
                <c:pt idx="736">
                  <c:v>19.204884667571235</c:v>
                </c:pt>
                <c:pt idx="737">
                  <c:v>19.20189701897019</c:v>
                </c:pt>
                <c:pt idx="738">
                  <c:v>19.192151556156968</c:v>
                </c:pt>
                <c:pt idx="739">
                  <c:v>19.194594594594594</c:v>
                </c:pt>
                <c:pt idx="740">
                  <c:v>19.192982456140349</c:v>
                </c:pt>
                <c:pt idx="741">
                  <c:v>19.184636118598384</c:v>
                </c:pt>
                <c:pt idx="742">
                  <c:v>19.181695827725438</c:v>
                </c:pt>
                <c:pt idx="743">
                  <c:v>19.181451612903224</c:v>
                </c:pt>
                <c:pt idx="744">
                  <c:v>19.178523489932886</c:v>
                </c:pt>
                <c:pt idx="745">
                  <c:v>19.178284182305632</c:v>
                </c:pt>
                <c:pt idx="746">
                  <c:v>19.174029451137883</c:v>
                </c:pt>
                <c:pt idx="747">
                  <c:v>19.179144385026738</c:v>
                </c:pt>
                <c:pt idx="748">
                  <c:v>19.173564753004005</c:v>
                </c:pt>
                <c:pt idx="749">
                  <c:v>19.166666666666668</c:v>
                </c:pt>
                <c:pt idx="750">
                  <c:v>19.171770972037283</c:v>
                </c:pt>
                <c:pt idx="751">
                  <c:v>19.17686170212766</c:v>
                </c:pt>
                <c:pt idx="752">
                  <c:v>19.181938911022577</c:v>
                </c:pt>
                <c:pt idx="753">
                  <c:v>19.187002652519894</c:v>
                </c:pt>
                <c:pt idx="754">
                  <c:v>19.185430463576157</c:v>
                </c:pt>
                <c:pt idx="755">
                  <c:v>19.18121693121693</c:v>
                </c:pt>
                <c:pt idx="756">
                  <c:v>19.184940554821665</c:v>
                </c:pt>
                <c:pt idx="757">
                  <c:v>19.182058047493403</c:v>
                </c:pt>
                <c:pt idx="758">
                  <c:v>19.179183135704875</c:v>
                </c:pt>
                <c:pt idx="759">
                  <c:v>19.173684210526314</c:v>
                </c:pt>
                <c:pt idx="760">
                  <c:v>19.172141918528251</c:v>
                </c:pt>
                <c:pt idx="761">
                  <c:v>19.177165354330707</c:v>
                </c:pt>
                <c:pt idx="762">
                  <c:v>19.178243774574049</c:v>
                </c:pt>
                <c:pt idx="763">
                  <c:v>19.174083769633508</c:v>
                </c:pt>
                <c:pt idx="764">
                  <c:v>19.177777777777777</c:v>
                </c:pt>
                <c:pt idx="765">
                  <c:v>19.172323759791123</c:v>
                </c:pt>
                <c:pt idx="766">
                  <c:v>19.16949152542373</c:v>
                </c:pt>
                <c:pt idx="767">
                  <c:v>19.173177083333332</c:v>
                </c:pt>
                <c:pt idx="768">
                  <c:v>19.165149544863461</c:v>
                </c:pt>
                <c:pt idx="769">
                  <c:v>19.162337662337663</c:v>
                </c:pt>
                <c:pt idx="770">
                  <c:v>19.167315175097276</c:v>
                </c:pt>
                <c:pt idx="771">
                  <c:v>19.161917098445596</c:v>
                </c:pt>
                <c:pt idx="772">
                  <c:v>19.152652005174645</c:v>
                </c:pt>
                <c:pt idx="773">
                  <c:v>19.157622739018088</c:v>
                </c:pt>
                <c:pt idx="774">
                  <c:v>19.158709677419356</c:v>
                </c:pt>
                <c:pt idx="775">
                  <c:v>19.163659793814432</c:v>
                </c:pt>
                <c:pt idx="776">
                  <c:v>19.160875160875161</c:v>
                </c:pt>
                <c:pt idx="777">
                  <c:v>19.163239074550127</c:v>
                </c:pt>
                <c:pt idx="778">
                  <c:v>19.156611039794608</c:v>
                </c:pt>
                <c:pt idx="779">
                  <c:v>19.152564102564103</c:v>
                </c:pt>
                <c:pt idx="780">
                  <c:v>19.147247119078106</c:v>
                </c:pt>
                <c:pt idx="781">
                  <c:v>19.152173913043477</c:v>
                </c:pt>
                <c:pt idx="782">
                  <c:v>19.157088122605366</c:v>
                </c:pt>
                <c:pt idx="783">
                  <c:v>19.153061224489797</c:v>
                </c:pt>
                <c:pt idx="784">
                  <c:v>19.147770700636944</c:v>
                </c:pt>
                <c:pt idx="785">
                  <c:v>19.142493638676847</c:v>
                </c:pt>
                <c:pt idx="786">
                  <c:v>19.139771283354509</c:v>
                </c:pt>
                <c:pt idx="787">
                  <c:v>19.135786802030456</c:v>
                </c:pt>
                <c:pt idx="788">
                  <c:v>19.140684410646386</c:v>
                </c:pt>
                <c:pt idx="789">
                  <c:v>19.137974683544304</c:v>
                </c:pt>
                <c:pt idx="790">
                  <c:v>19.13400758533502</c:v>
                </c:pt>
                <c:pt idx="791">
                  <c:v>19.13510101010101</c:v>
                </c:pt>
                <c:pt idx="792">
                  <c:v>19.128625472887769</c:v>
                </c:pt>
                <c:pt idx="793">
                  <c:v>19.133501259445843</c:v>
                </c:pt>
                <c:pt idx="794">
                  <c:v>19.132075471698112</c:v>
                </c:pt>
                <c:pt idx="795">
                  <c:v>19.1356783919598</c:v>
                </c:pt>
                <c:pt idx="796">
                  <c:v>19.126725219573402</c:v>
                </c:pt>
                <c:pt idx="797">
                  <c:v>19.131578947368421</c:v>
                </c:pt>
                <c:pt idx="798">
                  <c:v>19.136420525657073</c:v>
                </c:pt>
                <c:pt idx="799">
                  <c:v>19.141249999999999</c:v>
                </c:pt>
                <c:pt idx="800">
                  <c:v>19.142322097378276</c:v>
                </c:pt>
                <c:pt idx="801">
                  <c:v>19.135910224438902</c:v>
                </c:pt>
                <c:pt idx="802">
                  <c:v>19.134495641344955</c:v>
                </c:pt>
                <c:pt idx="803">
                  <c:v>19.134328358208954</c:v>
                </c:pt>
                <c:pt idx="804">
                  <c:v>19.127950310559005</c:v>
                </c:pt>
                <c:pt idx="805">
                  <c:v>19.132754342431763</c:v>
                </c:pt>
                <c:pt idx="806">
                  <c:v>19.131350681536556</c:v>
                </c:pt>
                <c:pt idx="807">
                  <c:v>19.131188118811881</c:v>
                </c:pt>
                <c:pt idx="808">
                  <c:v>19.124845488257108</c:v>
                </c:pt>
                <c:pt idx="809">
                  <c:v>19.127160493827162</c:v>
                </c:pt>
                <c:pt idx="810">
                  <c:v>19.129469790382245</c:v>
                </c:pt>
                <c:pt idx="811">
                  <c:v>19.126847290640395</c:v>
                </c:pt>
                <c:pt idx="812">
                  <c:v>19.129151291512915</c:v>
                </c:pt>
                <c:pt idx="813">
                  <c:v>19.13144963144963</c:v>
                </c:pt>
                <c:pt idx="814">
                  <c:v>19.136196319018406</c:v>
                </c:pt>
                <c:pt idx="815">
                  <c:v>19.137254901960784</c:v>
                </c:pt>
                <c:pt idx="816">
                  <c:v>19.134638922888616</c:v>
                </c:pt>
                <c:pt idx="817">
                  <c:v>19.134474327628361</c:v>
                </c:pt>
                <c:pt idx="818">
                  <c:v>19.139194139194139</c:v>
                </c:pt>
                <c:pt idx="819">
                  <c:v>19.143902439024391</c:v>
                </c:pt>
                <c:pt idx="820">
                  <c:v>19.133982947624848</c:v>
                </c:pt>
                <c:pt idx="821">
                  <c:v>19.135036496350367</c:v>
                </c:pt>
                <c:pt idx="822">
                  <c:v>19.132442284325638</c:v>
                </c:pt>
                <c:pt idx="823">
                  <c:v>19.135922330097088</c:v>
                </c:pt>
                <c:pt idx="824">
                  <c:v>19.130909090909093</c:v>
                </c:pt>
                <c:pt idx="825">
                  <c:v>19.127118644067796</c:v>
                </c:pt>
                <c:pt idx="826">
                  <c:v>19.131801692865778</c:v>
                </c:pt>
                <c:pt idx="827">
                  <c:v>19.136473429951693</c:v>
                </c:pt>
                <c:pt idx="828">
                  <c:v>19.141133896260556</c:v>
                </c:pt>
                <c:pt idx="829">
                  <c:v>19.137349397590363</c:v>
                </c:pt>
                <c:pt idx="830">
                  <c:v>19.141997593261131</c:v>
                </c:pt>
                <c:pt idx="831">
                  <c:v>19.146634615384617</c:v>
                </c:pt>
                <c:pt idx="832">
                  <c:v>19.145258103241297</c:v>
                </c:pt>
                <c:pt idx="833">
                  <c:v>19.14388489208633</c:v>
                </c:pt>
                <c:pt idx="834">
                  <c:v>19.137724550898202</c:v>
                </c:pt>
                <c:pt idx="835">
                  <c:v>19.136363636363637</c:v>
                </c:pt>
                <c:pt idx="836">
                  <c:v>19.13978494623656</c:v>
                </c:pt>
                <c:pt idx="837">
                  <c:v>19.144391408114558</c:v>
                </c:pt>
                <c:pt idx="838">
                  <c:v>19.137067938021453</c:v>
                </c:pt>
                <c:pt idx="839">
                  <c:v>19.134523809523809</c:v>
                </c:pt>
                <c:pt idx="840">
                  <c:v>19.139120095124852</c:v>
                </c:pt>
                <c:pt idx="841">
                  <c:v>19.137767220902614</c:v>
                </c:pt>
                <c:pt idx="842">
                  <c:v>19.141162514827997</c:v>
                </c:pt>
                <c:pt idx="843">
                  <c:v>19.142180094786731</c:v>
                </c:pt>
                <c:pt idx="844">
                  <c:v>19.138461538461538</c:v>
                </c:pt>
                <c:pt idx="845">
                  <c:v>19.135933806146571</c:v>
                </c:pt>
                <c:pt idx="846">
                  <c:v>19.140495867768596</c:v>
                </c:pt>
                <c:pt idx="847">
                  <c:v>19.139150943396228</c:v>
                </c:pt>
                <c:pt idx="848">
                  <c:v>19.140164899882215</c:v>
                </c:pt>
                <c:pt idx="849">
                  <c:v>19.143529411764707</c:v>
                </c:pt>
                <c:pt idx="850">
                  <c:v>19.148061104582844</c:v>
                </c:pt>
                <c:pt idx="851">
                  <c:v>19.149061032863848</c:v>
                </c:pt>
                <c:pt idx="852">
                  <c:v>19.144196951934351</c:v>
                </c:pt>
                <c:pt idx="853">
                  <c:v>19.148711943793909</c:v>
                </c:pt>
                <c:pt idx="854">
                  <c:v>19.145029239766082</c:v>
                </c:pt>
                <c:pt idx="855">
                  <c:v>19.141355140186917</c:v>
                </c:pt>
                <c:pt idx="856">
                  <c:v>19.136522753792299</c:v>
                </c:pt>
                <c:pt idx="857">
                  <c:v>19.127039627039625</c:v>
                </c:pt>
                <c:pt idx="858">
                  <c:v>19.130384167636787</c:v>
                </c:pt>
                <c:pt idx="859">
                  <c:v>19.126744186046512</c:v>
                </c:pt>
                <c:pt idx="860">
                  <c:v>19.130081300813007</c:v>
                </c:pt>
                <c:pt idx="861">
                  <c:v>19.133410672853827</c:v>
                </c:pt>
                <c:pt idx="862">
                  <c:v>19.134414831981459</c:v>
                </c:pt>
                <c:pt idx="863">
                  <c:v>19.12962962962963</c:v>
                </c:pt>
                <c:pt idx="864">
                  <c:v>19.134104046242776</c:v>
                </c:pt>
                <c:pt idx="865">
                  <c:v>19.128175519630485</c:v>
                </c:pt>
                <c:pt idx="866">
                  <c:v>19.123414071510958</c:v>
                </c:pt>
                <c:pt idx="867">
                  <c:v>19.124423963133641</c:v>
                </c:pt>
                <c:pt idx="868">
                  <c:v>19.120828538550057</c:v>
                </c:pt>
                <c:pt idx="869">
                  <c:v>19.125287356321838</c:v>
                </c:pt>
                <c:pt idx="870">
                  <c:v>19.125143513203216</c:v>
                </c:pt>
                <c:pt idx="871">
                  <c:v>19.126146788990827</c:v>
                </c:pt>
                <c:pt idx="872">
                  <c:v>19.123711340206185</c:v>
                </c:pt>
                <c:pt idx="873">
                  <c:v>19.127002288329521</c:v>
                </c:pt>
                <c:pt idx="874">
                  <c:v>19.131428571428572</c:v>
                </c:pt>
                <c:pt idx="875">
                  <c:v>19.126712328767123</c:v>
                </c:pt>
                <c:pt idx="876">
                  <c:v>19.126567844925884</c:v>
                </c:pt>
                <c:pt idx="877">
                  <c:v>19.124145785876994</c:v>
                </c:pt>
                <c:pt idx="878">
                  <c:v>19.12400455062571</c:v>
                </c:pt>
                <c:pt idx="879">
                  <c:v>19.121590909090909</c:v>
                </c:pt>
                <c:pt idx="880">
                  <c:v>19.12599318955732</c:v>
                </c:pt>
                <c:pt idx="881">
                  <c:v>19.130385487528343</c:v>
                </c:pt>
                <c:pt idx="882">
                  <c:v>19.134767836919593</c:v>
                </c:pt>
                <c:pt idx="883">
                  <c:v>19.138009049773757</c:v>
                </c:pt>
                <c:pt idx="884">
                  <c:v>19.137853107344633</c:v>
                </c:pt>
                <c:pt idx="885">
                  <c:v>19.142212189616252</c:v>
                </c:pt>
                <c:pt idx="886">
                  <c:v>19.146561443066517</c:v>
                </c:pt>
                <c:pt idx="887">
                  <c:v>19.147522522522522</c:v>
                </c:pt>
                <c:pt idx="888">
                  <c:v>19.139482564679415</c:v>
                </c:pt>
                <c:pt idx="889">
                  <c:v>19.139325842696628</c:v>
                </c:pt>
                <c:pt idx="890">
                  <c:v>19.143658810325476</c:v>
                </c:pt>
                <c:pt idx="891">
                  <c:v>19.144618834080717</c:v>
                </c:pt>
                <c:pt idx="892">
                  <c:v>19.138857782754759</c:v>
                </c:pt>
                <c:pt idx="893">
                  <c:v>19.136465324384787</c:v>
                </c:pt>
                <c:pt idx="894">
                  <c:v>19.130726256983241</c:v>
                </c:pt>
                <c:pt idx="895">
                  <c:v>19.120535714285715</c:v>
                </c:pt>
                <c:pt idx="896">
                  <c:v>19.11705685618729</c:v>
                </c:pt>
                <c:pt idx="897">
                  <c:v>19.119153674832962</c:v>
                </c:pt>
                <c:pt idx="898">
                  <c:v>19.119021134593993</c:v>
                </c:pt>
                <c:pt idx="899">
                  <c:v>19.123333333333335</c:v>
                </c:pt>
                <c:pt idx="900">
                  <c:v>19.127635960044394</c:v>
                </c:pt>
                <c:pt idx="901">
                  <c:v>19.131929046563194</c:v>
                </c:pt>
                <c:pt idx="902">
                  <c:v>19.128460686600221</c:v>
                </c:pt>
                <c:pt idx="903">
                  <c:v>19.126106194690266</c:v>
                </c:pt>
                <c:pt idx="904">
                  <c:v>19.123756906077347</c:v>
                </c:pt>
                <c:pt idx="905">
                  <c:v>19.120309050772626</c:v>
                </c:pt>
                <c:pt idx="906">
                  <c:v>19.124586549062844</c:v>
                </c:pt>
                <c:pt idx="907">
                  <c:v>19.123348017621144</c:v>
                </c:pt>
                <c:pt idx="908">
                  <c:v>19.122112211221122</c:v>
                </c:pt>
                <c:pt idx="909">
                  <c:v>19.121978021978023</c:v>
                </c:pt>
                <c:pt idx="910">
                  <c:v>19.117453347969263</c:v>
                </c:pt>
                <c:pt idx="911">
                  <c:v>19.120614035087719</c:v>
                </c:pt>
                <c:pt idx="912">
                  <c:v>19.124863088718509</c:v>
                </c:pt>
                <c:pt idx="913">
                  <c:v>19.123632385120349</c:v>
                </c:pt>
                <c:pt idx="914">
                  <c:v>19.1224043715847</c:v>
                </c:pt>
                <c:pt idx="915">
                  <c:v>19.125545851528383</c:v>
                </c:pt>
                <c:pt idx="916">
                  <c:v>19.12104689203926</c:v>
                </c:pt>
                <c:pt idx="917">
                  <c:v>19.119825708061001</c:v>
                </c:pt>
                <c:pt idx="918">
                  <c:v>19.114254624591947</c:v>
                </c:pt>
                <c:pt idx="919">
                  <c:v>19.108695652173914</c:v>
                </c:pt>
                <c:pt idx="920">
                  <c:v>19.106406080347448</c:v>
                </c:pt>
                <c:pt idx="921">
                  <c:v>19.110629067245121</c:v>
                </c:pt>
                <c:pt idx="922">
                  <c:v>19.105092091007585</c:v>
                </c:pt>
                <c:pt idx="923">
                  <c:v>19.0995670995671</c:v>
                </c:pt>
                <c:pt idx="924">
                  <c:v>19.097297297297299</c:v>
                </c:pt>
                <c:pt idx="925">
                  <c:v>19.099352051835854</c:v>
                </c:pt>
                <c:pt idx="926">
                  <c:v>19.103559870550161</c:v>
                </c:pt>
                <c:pt idx="927">
                  <c:v>19.103448275862068</c:v>
                </c:pt>
                <c:pt idx="928">
                  <c:v>19.10010764262648</c:v>
                </c:pt>
                <c:pt idx="929">
                  <c:v>19.104301075268818</c:v>
                </c:pt>
                <c:pt idx="930">
                  <c:v>19.098818474758325</c:v>
                </c:pt>
                <c:pt idx="931">
                  <c:v>19.103004291845494</c:v>
                </c:pt>
                <c:pt idx="932">
                  <c:v>19.105037513397644</c:v>
                </c:pt>
                <c:pt idx="933">
                  <c:v>19.100642398286936</c:v>
                </c:pt>
                <c:pt idx="934">
                  <c:v>19.103743315508023</c:v>
                </c:pt>
                <c:pt idx="935">
                  <c:v>19.10576923076923</c:v>
                </c:pt>
                <c:pt idx="936">
                  <c:v>19.101387406616862</c:v>
                </c:pt>
                <c:pt idx="937">
                  <c:v>19.104477611940297</c:v>
                </c:pt>
                <c:pt idx="938">
                  <c:v>19.106496272630459</c:v>
                </c:pt>
                <c:pt idx="939">
                  <c:v>19.104255319148937</c:v>
                </c:pt>
                <c:pt idx="940">
                  <c:v>19.098831030818278</c:v>
                </c:pt>
                <c:pt idx="941">
                  <c:v>19.093418259023355</c:v>
                </c:pt>
                <c:pt idx="942">
                  <c:v>19.086956521739129</c:v>
                </c:pt>
                <c:pt idx="943">
                  <c:v>19.083686440677965</c:v>
                </c:pt>
                <c:pt idx="944">
                  <c:v>19.085714285714285</c:v>
                </c:pt>
                <c:pt idx="945">
                  <c:v>19.08879492600423</c:v>
                </c:pt>
                <c:pt idx="946">
                  <c:v>19.091869060190074</c:v>
                </c:pt>
                <c:pt idx="947">
                  <c:v>19.089662447257385</c:v>
                </c:pt>
                <c:pt idx="948">
                  <c:v>19.087460484720758</c:v>
                </c:pt>
                <c:pt idx="949">
                  <c:v>19.085263157894737</c:v>
                </c:pt>
                <c:pt idx="950">
                  <c:v>19.087276550998947</c:v>
                </c:pt>
                <c:pt idx="951">
                  <c:v>19.091386554621849</c:v>
                </c:pt>
                <c:pt idx="952">
                  <c:v>19.087093389296957</c:v>
                </c:pt>
                <c:pt idx="953">
                  <c:v>19.091194968553459</c:v>
                </c:pt>
                <c:pt idx="954">
                  <c:v>19.086910994764398</c:v>
                </c:pt>
                <c:pt idx="955">
                  <c:v>19.08682008368201</c:v>
                </c:pt>
                <c:pt idx="956">
                  <c:v>19.08881922675026</c:v>
                </c:pt>
                <c:pt idx="957">
                  <c:v>19.086638830897705</c:v>
                </c:pt>
                <c:pt idx="958">
                  <c:v>19.080291970802918</c:v>
                </c:pt>
                <c:pt idx="959">
                  <c:v>19.082291666666666</c:v>
                </c:pt>
                <c:pt idx="960">
                  <c:v>19.078043704474506</c:v>
                </c:pt>
                <c:pt idx="961">
                  <c:v>19.072765072765073</c:v>
                </c:pt>
                <c:pt idx="962">
                  <c:v>19.066458982346834</c:v>
                </c:pt>
                <c:pt idx="963">
                  <c:v>19.070539419087137</c:v>
                </c:pt>
                <c:pt idx="964">
                  <c:v>19.074611398963732</c:v>
                </c:pt>
                <c:pt idx="965">
                  <c:v>19.075569358178054</c:v>
                </c:pt>
                <c:pt idx="966">
                  <c:v>19.071354705274043</c:v>
                </c:pt>
                <c:pt idx="967">
                  <c:v>19.06611570247934</c:v>
                </c:pt>
                <c:pt idx="968">
                  <c:v>19.067079463364294</c:v>
                </c:pt>
                <c:pt idx="969">
                  <c:v>19.069072164948455</c:v>
                </c:pt>
                <c:pt idx="970">
                  <c:v>19.071060762100927</c:v>
                </c:pt>
                <c:pt idx="971">
                  <c:v>19.06687242798354</c:v>
                </c:pt>
                <c:pt idx="972">
                  <c:v>19.070914696813979</c:v>
                </c:pt>
                <c:pt idx="973">
                  <c:v>19.07494866529774</c:v>
                </c:pt>
                <c:pt idx="974">
                  <c:v>19.071794871794872</c:v>
                </c:pt>
                <c:pt idx="975">
                  <c:v>19.075819672131146</c:v>
                </c:pt>
                <c:pt idx="976">
                  <c:v>19.076765609007165</c:v>
                </c:pt>
                <c:pt idx="977">
                  <c:v>19.06952965235174</c:v>
                </c:pt>
                <c:pt idx="978">
                  <c:v>19.073544433094995</c:v>
                </c:pt>
                <c:pt idx="979">
                  <c:v>19.077551020408162</c:v>
                </c:pt>
                <c:pt idx="980">
                  <c:v>19.077471967380223</c:v>
                </c:pt>
                <c:pt idx="981">
                  <c:v>19.072301425661916</c:v>
                </c:pt>
                <c:pt idx="982">
                  <c:v>19.069175991861648</c:v>
                </c:pt>
                <c:pt idx="983">
                  <c:v>19.069105691056912</c:v>
                </c:pt>
                <c:pt idx="984">
                  <c:v>19.065989847715738</c:v>
                </c:pt>
                <c:pt idx="985">
                  <c:v>19.06795131845842</c:v>
                </c:pt>
                <c:pt idx="986">
                  <c:v>19.071935157041541</c:v>
                </c:pt>
                <c:pt idx="987">
                  <c:v>19.071862348178136</c:v>
                </c:pt>
                <c:pt idx="988">
                  <c:v>19.071789686552073</c:v>
                </c:pt>
                <c:pt idx="989">
                  <c:v>19.071717171717172</c:v>
                </c:pt>
                <c:pt idx="990">
                  <c:v>19.066599394550959</c:v>
                </c:pt>
                <c:pt idx="991">
                  <c:v>19.06451612903226</c:v>
                </c:pt>
                <c:pt idx="992">
                  <c:v>19.068479355488417</c:v>
                </c:pt>
                <c:pt idx="993">
                  <c:v>19.072434607645874</c:v>
                </c:pt>
                <c:pt idx="994">
                  <c:v>19.073366834170855</c:v>
                </c:pt>
                <c:pt idx="995">
                  <c:v>19.077309236947791</c:v>
                </c:pt>
                <c:pt idx="996">
                  <c:v>19.079237713139417</c:v>
                </c:pt>
                <c:pt idx="997">
                  <c:v>19.074148296593187</c:v>
                </c:pt>
                <c:pt idx="998">
                  <c:v>19.07007007007007</c:v>
                </c:pt>
                <c:pt idx="999">
                  <c:v>19.073</c:v>
                </c:pt>
              </c:numCache>
            </c:numRef>
          </c:yVal>
          <c:smooth val="1"/>
          <c:extLst>
            <c:ext xmlns:c16="http://schemas.microsoft.com/office/drawing/2014/chart" uri="{C3380CC4-5D6E-409C-BE32-E72D297353CC}">
              <c16:uniqueId val="{00000000-4F6B-4449-8FD5-B3874770253F}"/>
            </c:ext>
          </c:extLst>
        </c:ser>
        <c:dLbls>
          <c:showLegendKey val="0"/>
          <c:showVal val="0"/>
          <c:showCatName val="0"/>
          <c:showSerName val="0"/>
          <c:showPercent val="0"/>
          <c:showBubbleSize val="0"/>
        </c:dLbls>
        <c:axId val="694333535"/>
        <c:axId val="694334975"/>
      </c:scatterChart>
      <c:valAx>
        <c:axId val="694333535"/>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334975"/>
        <c:crosses val="autoZero"/>
        <c:crossBetween val="midCat"/>
      </c:valAx>
      <c:valAx>
        <c:axId val="694334975"/>
        <c:scaling>
          <c:orientation val="minMax"/>
          <c:min val="1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3335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Bumped Guests</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$150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Simulation'!$IG$6:$IG$1005</c:f>
              <c:numCache>
                <c:formatCode>0</c:formatCode>
                <c:ptCount val="1000"/>
                <c:pt idx="0">
                  <c:v>0</c:v>
                </c:pt>
                <c:pt idx="1">
                  <c:v>0.5</c:v>
                </c:pt>
                <c:pt idx="2">
                  <c:v>0.33333333333333331</c:v>
                </c:pt>
                <c:pt idx="3">
                  <c:v>1</c:v>
                </c:pt>
                <c:pt idx="4">
                  <c:v>0.8</c:v>
                </c:pt>
                <c:pt idx="5">
                  <c:v>0.66666666666666663</c:v>
                </c:pt>
                <c:pt idx="6">
                  <c:v>0.5714285714285714</c:v>
                </c:pt>
                <c:pt idx="7">
                  <c:v>0.5</c:v>
                </c:pt>
                <c:pt idx="8">
                  <c:v>0.44444444444444442</c:v>
                </c:pt>
                <c:pt idx="9">
                  <c:v>0.5</c:v>
                </c:pt>
                <c:pt idx="10">
                  <c:v>0.45454545454545453</c:v>
                </c:pt>
                <c:pt idx="11">
                  <c:v>0.41666666666666669</c:v>
                </c:pt>
                <c:pt idx="12">
                  <c:v>0.61538461538461542</c:v>
                </c:pt>
                <c:pt idx="13">
                  <c:v>0.5714285714285714</c:v>
                </c:pt>
                <c:pt idx="14">
                  <c:v>0.53333333333333333</c:v>
                </c:pt>
                <c:pt idx="15">
                  <c:v>0.6875</c:v>
                </c:pt>
                <c:pt idx="16">
                  <c:v>0.82352941176470584</c:v>
                </c:pt>
                <c:pt idx="17">
                  <c:v>0.77777777777777779</c:v>
                </c:pt>
                <c:pt idx="18">
                  <c:v>0.73684210526315785</c:v>
                </c:pt>
                <c:pt idx="19">
                  <c:v>0.7</c:v>
                </c:pt>
                <c:pt idx="20">
                  <c:v>0.7142857142857143</c:v>
                </c:pt>
                <c:pt idx="21">
                  <c:v>0.81818181818181823</c:v>
                </c:pt>
                <c:pt idx="22">
                  <c:v>0.86956521739130432</c:v>
                </c:pt>
                <c:pt idx="23">
                  <c:v>0.83333333333333337</c:v>
                </c:pt>
                <c:pt idx="24">
                  <c:v>0.8</c:v>
                </c:pt>
                <c:pt idx="25">
                  <c:v>0.76923076923076927</c:v>
                </c:pt>
                <c:pt idx="26">
                  <c:v>0.7407407407407407</c:v>
                </c:pt>
                <c:pt idx="27">
                  <c:v>0.7142857142857143</c:v>
                </c:pt>
                <c:pt idx="28">
                  <c:v>0.68965517241379315</c:v>
                </c:pt>
                <c:pt idx="29">
                  <c:v>0.66666666666666663</c:v>
                </c:pt>
                <c:pt idx="30">
                  <c:v>0.64516129032258063</c:v>
                </c:pt>
                <c:pt idx="31">
                  <c:v>0.71875</c:v>
                </c:pt>
                <c:pt idx="32">
                  <c:v>0.78787878787878785</c:v>
                </c:pt>
                <c:pt idx="33">
                  <c:v>0.8529411764705882</c:v>
                </c:pt>
                <c:pt idx="34">
                  <c:v>0.82857142857142863</c:v>
                </c:pt>
                <c:pt idx="35">
                  <c:v>0.88888888888888884</c:v>
                </c:pt>
                <c:pt idx="36">
                  <c:v>0.94594594594594594</c:v>
                </c:pt>
                <c:pt idx="37">
                  <c:v>0.92105263157894735</c:v>
                </c:pt>
                <c:pt idx="38">
                  <c:v>0.89743589743589747</c:v>
                </c:pt>
                <c:pt idx="39">
                  <c:v>0.875</c:v>
                </c:pt>
                <c:pt idx="40">
                  <c:v>0.85365853658536583</c:v>
                </c:pt>
                <c:pt idx="41">
                  <c:v>0.8571428571428571</c:v>
                </c:pt>
                <c:pt idx="42">
                  <c:v>0.86046511627906974</c:v>
                </c:pt>
                <c:pt idx="43">
                  <c:v>0.84090909090909094</c:v>
                </c:pt>
                <c:pt idx="44">
                  <c:v>0.88888888888888884</c:v>
                </c:pt>
                <c:pt idx="45">
                  <c:v>0.86956521739130432</c:v>
                </c:pt>
                <c:pt idx="46">
                  <c:v>0.85106382978723405</c:v>
                </c:pt>
                <c:pt idx="47">
                  <c:v>0.89583333333333337</c:v>
                </c:pt>
                <c:pt idx="48">
                  <c:v>0.87755102040816324</c:v>
                </c:pt>
                <c:pt idx="49">
                  <c:v>0.88</c:v>
                </c:pt>
                <c:pt idx="50">
                  <c:v>0.90196078431372551</c:v>
                </c:pt>
                <c:pt idx="51">
                  <c:v>0.90384615384615385</c:v>
                </c:pt>
                <c:pt idx="52">
                  <c:v>0.8867924528301887</c:v>
                </c:pt>
                <c:pt idx="53">
                  <c:v>0.87037037037037035</c:v>
                </c:pt>
                <c:pt idx="54">
                  <c:v>0.89090909090909087</c:v>
                </c:pt>
                <c:pt idx="55">
                  <c:v>0.8928571428571429</c:v>
                </c:pt>
                <c:pt idx="56">
                  <c:v>0.8771929824561403</c:v>
                </c:pt>
                <c:pt idx="57">
                  <c:v>0.86206896551724133</c:v>
                </c:pt>
                <c:pt idx="58">
                  <c:v>0.84745762711864403</c:v>
                </c:pt>
                <c:pt idx="59">
                  <c:v>0.83333333333333337</c:v>
                </c:pt>
                <c:pt idx="60">
                  <c:v>0.81967213114754101</c:v>
                </c:pt>
                <c:pt idx="61">
                  <c:v>0.80645161290322576</c:v>
                </c:pt>
                <c:pt idx="62">
                  <c:v>0.79365079365079361</c:v>
                </c:pt>
                <c:pt idx="63">
                  <c:v>0.78125</c:v>
                </c:pt>
                <c:pt idx="64">
                  <c:v>0.81538461538461537</c:v>
                </c:pt>
                <c:pt idx="65">
                  <c:v>0.84848484848484851</c:v>
                </c:pt>
                <c:pt idx="66">
                  <c:v>0.83582089552238803</c:v>
                </c:pt>
                <c:pt idx="67">
                  <c:v>0.82352941176470584</c:v>
                </c:pt>
                <c:pt idx="68">
                  <c:v>0.85507246376811596</c:v>
                </c:pt>
                <c:pt idx="69">
                  <c:v>0.8571428571428571</c:v>
                </c:pt>
                <c:pt idx="70">
                  <c:v>0.88732394366197187</c:v>
                </c:pt>
                <c:pt idx="71">
                  <c:v>0.875</c:v>
                </c:pt>
                <c:pt idx="72">
                  <c:v>0.86301369863013699</c:v>
                </c:pt>
                <c:pt idx="73">
                  <c:v>0.85135135135135132</c:v>
                </c:pt>
                <c:pt idx="74">
                  <c:v>0.84</c:v>
                </c:pt>
                <c:pt idx="75">
                  <c:v>0.86842105263157898</c:v>
                </c:pt>
                <c:pt idx="76">
                  <c:v>0.89610389610389607</c:v>
                </c:pt>
                <c:pt idx="77">
                  <c:v>0.92307692307692313</c:v>
                </c:pt>
                <c:pt idx="78">
                  <c:v>0.91139240506329111</c:v>
                </c:pt>
                <c:pt idx="79">
                  <c:v>0.9</c:v>
                </c:pt>
                <c:pt idx="80">
                  <c:v>0.92592592592592593</c:v>
                </c:pt>
                <c:pt idx="81">
                  <c:v>0.91463414634146345</c:v>
                </c:pt>
                <c:pt idx="82">
                  <c:v>0.93975903614457834</c:v>
                </c:pt>
                <c:pt idx="83">
                  <c:v>0.9642857142857143</c:v>
                </c:pt>
                <c:pt idx="84">
                  <c:v>0.95294117647058818</c:v>
                </c:pt>
                <c:pt idx="85">
                  <c:v>0.94186046511627908</c:v>
                </c:pt>
                <c:pt idx="86">
                  <c:v>0.93103448275862066</c:v>
                </c:pt>
                <c:pt idx="87">
                  <c:v>0.95454545454545459</c:v>
                </c:pt>
                <c:pt idx="88">
                  <c:v>0.9438202247191011</c:v>
                </c:pt>
                <c:pt idx="89">
                  <c:v>0.93333333333333335</c:v>
                </c:pt>
                <c:pt idx="90">
                  <c:v>0.95604395604395609</c:v>
                </c:pt>
                <c:pt idx="91">
                  <c:v>0.94565217391304346</c:v>
                </c:pt>
                <c:pt idx="92">
                  <c:v>0.93548387096774188</c:v>
                </c:pt>
                <c:pt idx="93">
                  <c:v>0.94680851063829785</c:v>
                </c:pt>
                <c:pt idx="94">
                  <c:v>0.94736842105263153</c:v>
                </c:pt>
                <c:pt idx="95">
                  <c:v>0.9375</c:v>
                </c:pt>
                <c:pt idx="96">
                  <c:v>0.95876288659793818</c:v>
                </c:pt>
                <c:pt idx="97">
                  <c:v>0.94897959183673475</c:v>
                </c:pt>
                <c:pt idx="98">
                  <c:v>0.93939393939393945</c:v>
                </c:pt>
                <c:pt idx="99">
                  <c:v>0.95</c:v>
                </c:pt>
                <c:pt idx="100">
                  <c:v>0.95049504950495045</c:v>
                </c:pt>
                <c:pt idx="101">
                  <c:v>0.94117647058823528</c:v>
                </c:pt>
                <c:pt idx="102">
                  <c:v>0.93203883495145634</c:v>
                </c:pt>
                <c:pt idx="103">
                  <c:v>0.95192307692307687</c:v>
                </c:pt>
                <c:pt idx="104">
                  <c:v>0.95238095238095233</c:v>
                </c:pt>
                <c:pt idx="105">
                  <c:v>0.94339622641509435</c:v>
                </c:pt>
                <c:pt idx="106">
                  <c:v>0.93457943925233644</c:v>
                </c:pt>
                <c:pt idx="107">
                  <c:v>0.95370370370370372</c:v>
                </c:pt>
                <c:pt idx="108">
                  <c:v>0.94495412844036697</c:v>
                </c:pt>
                <c:pt idx="109">
                  <c:v>0.96363636363636362</c:v>
                </c:pt>
                <c:pt idx="110">
                  <c:v>0.95495495495495497</c:v>
                </c:pt>
                <c:pt idx="111">
                  <c:v>0.9464285714285714</c:v>
                </c:pt>
                <c:pt idx="112">
                  <c:v>0.93805309734513276</c:v>
                </c:pt>
                <c:pt idx="113">
                  <c:v>0.95614035087719296</c:v>
                </c:pt>
                <c:pt idx="114">
                  <c:v>0.97391304347826091</c:v>
                </c:pt>
                <c:pt idx="115">
                  <c:v>0.99137931034482762</c:v>
                </c:pt>
                <c:pt idx="116">
                  <c:v>1</c:v>
                </c:pt>
                <c:pt idx="117">
                  <c:v>1.0169491525423728</c:v>
                </c:pt>
                <c:pt idx="118">
                  <c:v>1.0084033613445378</c:v>
                </c:pt>
                <c:pt idx="119">
                  <c:v>1.0249999999999999</c:v>
                </c:pt>
                <c:pt idx="120">
                  <c:v>1.0413223140495869</c:v>
                </c:pt>
                <c:pt idx="121">
                  <c:v>1.0327868852459017</c:v>
                </c:pt>
                <c:pt idx="122">
                  <c:v>1.0487804878048781</c:v>
                </c:pt>
                <c:pt idx="123">
                  <c:v>1.064516129032258</c:v>
                </c:pt>
                <c:pt idx="124">
                  <c:v>1.056</c:v>
                </c:pt>
                <c:pt idx="125">
                  <c:v>1.0714285714285714</c:v>
                </c:pt>
                <c:pt idx="126">
                  <c:v>1.0708661417322836</c:v>
                </c:pt>
                <c:pt idx="127">
                  <c:v>1.0625</c:v>
                </c:pt>
                <c:pt idx="128">
                  <c:v>1.069767441860465</c:v>
                </c:pt>
                <c:pt idx="129">
                  <c:v>1.0846153846153845</c:v>
                </c:pt>
                <c:pt idx="130">
                  <c:v>1.0763358778625953</c:v>
                </c:pt>
                <c:pt idx="131">
                  <c:v>1.0681818181818181</c:v>
                </c:pt>
                <c:pt idx="132">
                  <c:v>1.0827067669172932</c:v>
                </c:pt>
                <c:pt idx="133">
                  <c:v>1.0746268656716418</c:v>
                </c:pt>
                <c:pt idx="134">
                  <c:v>1.0740740740740742</c:v>
                </c:pt>
                <c:pt idx="135">
                  <c:v>1.0661764705882353</c:v>
                </c:pt>
                <c:pt idx="136">
                  <c:v>1.0583941605839415</c:v>
                </c:pt>
                <c:pt idx="137">
                  <c:v>1.0507246376811594</c:v>
                </c:pt>
                <c:pt idx="138">
                  <c:v>1.0431654676258992</c:v>
                </c:pt>
                <c:pt idx="139">
                  <c:v>1.0357142857142858</c:v>
                </c:pt>
                <c:pt idx="140">
                  <c:v>1.0496453900709219</c:v>
                </c:pt>
                <c:pt idx="141">
                  <c:v>1.0633802816901408</c:v>
                </c:pt>
                <c:pt idx="142">
                  <c:v>1.0769230769230769</c:v>
                </c:pt>
                <c:pt idx="143">
                  <c:v>1.0694444444444444</c:v>
                </c:pt>
                <c:pt idx="144">
                  <c:v>1.0620689655172413</c:v>
                </c:pt>
                <c:pt idx="145">
                  <c:v>1.0684931506849316</c:v>
                </c:pt>
                <c:pt idx="146">
                  <c:v>1.0612244897959184</c:v>
                </c:pt>
                <c:pt idx="147">
                  <c:v>1.0743243243243243</c:v>
                </c:pt>
                <c:pt idx="148">
                  <c:v>1.0671140939597314</c:v>
                </c:pt>
                <c:pt idx="149">
                  <c:v>1.06</c:v>
                </c:pt>
                <c:pt idx="150">
                  <c:v>1.0529801324503312</c:v>
                </c:pt>
                <c:pt idx="151">
                  <c:v>1.0460526315789473</c:v>
                </c:pt>
                <c:pt idx="152">
                  <c:v>1.0392156862745099</c:v>
                </c:pt>
                <c:pt idx="153">
                  <c:v>1.051948051948052</c:v>
                </c:pt>
                <c:pt idx="154">
                  <c:v>1.064516129032258</c:v>
                </c:pt>
                <c:pt idx="155">
                  <c:v>1.0769230769230769</c:v>
                </c:pt>
                <c:pt idx="156">
                  <c:v>1.089171974522293</c:v>
                </c:pt>
                <c:pt idx="157">
                  <c:v>1.1012658227848102</c:v>
                </c:pt>
                <c:pt idx="158">
                  <c:v>1.0943396226415094</c:v>
                </c:pt>
                <c:pt idx="159">
                  <c:v>1.10625</c:v>
                </c:pt>
                <c:pt idx="160">
                  <c:v>1.0993788819875776</c:v>
                </c:pt>
                <c:pt idx="161">
                  <c:v>1.0925925925925926</c:v>
                </c:pt>
                <c:pt idx="162">
                  <c:v>1.0858895705521472</c:v>
                </c:pt>
                <c:pt idx="163">
                  <c:v>1.0975609756097562</c:v>
                </c:pt>
                <c:pt idx="164">
                  <c:v>1.0909090909090908</c:v>
                </c:pt>
                <c:pt idx="165">
                  <c:v>1.0843373493975903</c:v>
                </c:pt>
                <c:pt idx="166">
                  <c:v>1.0778443113772456</c:v>
                </c:pt>
                <c:pt idx="167">
                  <c:v>1.0714285714285714</c:v>
                </c:pt>
                <c:pt idx="168">
                  <c:v>1.0650887573964498</c:v>
                </c:pt>
                <c:pt idx="169">
                  <c:v>1.0588235294117647</c:v>
                </c:pt>
                <c:pt idx="170">
                  <c:v>1.0526315789473684</c:v>
                </c:pt>
                <c:pt idx="171">
                  <c:v>1.0639534883720929</c:v>
                </c:pt>
                <c:pt idx="172">
                  <c:v>1.0578034682080926</c:v>
                </c:pt>
                <c:pt idx="173">
                  <c:v>1.0517241379310345</c:v>
                </c:pt>
                <c:pt idx="174">
                  <c:v>1.0457142857142858</c:v>
                </c:pt>
                <c:pt idx="175">
                  <c:v>1.0397727272727273</c:v>
                </c:pt>
                <c:pt idx="176">
                  <c:v>1.0338983050847457</c:v>
                </c:pt>
                <c:pt idx="177">
                  <c:v>1.0449438202247192</c:v>
                </c:pt>
                <c:pt idx="178">
                  <c:v>1.0391061452513966</c:v>
                </c:pt>
                <c:pt idx="179">
                  <c:v>1.0333333333333334</c:v>
                </c:pt>
                <c:pt idx="180">
                  <c:v>1.0276243093922652</c:v>
                </c:pt>
                <c:pt idx="181">
                  <c:v>1.0219780219780219</c:v>
                </c:pt>
                <c:pt idx="182">
                  <c:v>1.0163934426229508</c:v>
                </c:pt>
                <c:pt idx="183">
                  <c:v>1.0108695652173914</c:v>
                </c:pt>
                <c:pt idx="184">
                  <c:v>1.0054054054054054</c:v>
                </c:pt>
                <c:pt idx="185">
                  <c:v>1</c:v>
                </c:pt>
                <c:pt idx="186">
                  <c:v>0.99465240641711228</c:v>
                </c:pt>
                <c:pt idx="187">
                  <c:v>1</c:v>
                </c:pt>
                <c:pt idx="188">
                  <c:v>0.99470899470899465</c:v>
                </c:pt>
                <c:pt idx="189">
                  <c:v>0.99473684210526314</c:v>
                </c:pt>
                <c:pt idx="190">
                  <c:v>0.98952879581151831</c:v>
                </c:pt>
                <c:pt idx="191">
                  <c:v>0.984375</c:v>
                </c:pt>
                <c:pt idx="192">
                  <c:v>0.98445595854922274</c:v>
                </c:pt>
                <c:pt idx="193">
                  <c:v>0.99484536082474229</c:v>
                </c:pt>
                <c:pt idx="194">
                  <c:v>1.0051282051282051</c:v>
                </c:pt>
                <c:pt idx="195">
                  <c:v>1</c:v>
                </c:pt>
                <c:pt idx="196">
                  <c:v>0.99492385786802029</c:v>
                </c:pt>
                <c:pt idx="197">
                  <c:v>0.98989898989898994</c:v>
                </c:pt>
                <c:pt idx="198">
                  <c:v>1</c:v>
                </c:pt>
                <c:pt idx="199">
                  <c:v>0.995</c:v>
                </c:pt>
                <c:pt idx="200">
                  <c:v>1.0049751243781095</c:v>
                </c:pt>
                <c:pt idx="201">
                  <c:v>1.0148514851485149</c:v>
                </c:pt>
                <c:pt idx="202">
                  <c:v>1.0197044334975369</c:v>
                </c:pt>
                <c:pt idx="203">
                  <c:v>1.0294117647058822</c:v>
                </c:pt>
                <c:pt idx="204">
                  <c:v>1.0292682926829269</c:v>
                </c:pt>
                <c:pt idx="205">
                  <c:v>1.0242718446601942</c:v>
                </c:pt>
                <c:pt idx="206">
                  <c:v>1.0338164251207729</c:v>
                </c:pt>
                <c:pt idx="207">
                  <c:v>1.0336538461538463</c:v>
                </c:pt>
                <c:pt idx="208">
                  <c:v>1.0287081339712918</c:v>
                </c:pt>
                <c:pt idx="209">
                  <c:v>1.0238095238095237</c:v>
                </c:pt>
                <c:pt idx="210">
                  <c:v>1.018957345971564</c:v>
                </c:pt>
                <c:pt idx="211">
                  <c:v>1.0141509433962264</c:v>
                </c:pt>
                <c:pt idx="212">
                  <c:v>1.0093896713615023</c:v>
                </c:pt>
                <c:pt idx="213">
                  <c:v>1.0046728971962617</c:v>
                </c:pt>
                <c:pt idx="214">
                  <c:v>1.0139534883720931</c:v>
                </c:pt>
                <c:pt idx="215">
                  <c:v>1.0231481481481481</c:v>
                </c:pt>
                <c:pt idx="216">
                  <c:v>1.0184331797235022</c:v>
                </c:pt>
                <c:pt idx="217">
                  <c:v>1.0137614678899083</c:v>
                </c:pt>
                <c:pt idx="218">
                  <c:v>1.0228310502283104</c:v>
                </c:pt>
                <c:pt idx="219">
                  <c:v>1.0318181818181817</c:v>
                </c:pt>
                <c:pt idx="220">
                  <c:v>1.0271493212669682</c:v>
                </c:pt>
                <c:pt idx="221">
                  <c:v>1.0225225225225225</c:v>
                </c:pt>
                <c:pt idx="222">
                  <c:v>1.0179372197309418</c:v>
                </c:pt>
                <c:pt idx="223">
                  <c:v>1.0133928571428572</c:v>
                </c:pt>
                <c:pt idx="224">
                  <c:v>1.0177777777777777</c:v>
                </c:pt>
                <c:pt idx="225">
                  <c:v>1.0265486725663717</c:v>
                </c:pt>
                <c:pt idx="226">
                  <c:v>1.0220264317180616</c:v>
                </c:pt>
                <c:pt idx="227">
                  <c:v>1.0219298245614035</c:v>
                </c:pt>
                <c:pt idx="228">
                  <c:v>1.017467248908297</c:v>
                </c:pt>
                <c:pt idx="229">
                  <c:v>1.0260869565217392</c:v>
                </c:pt>
                <c:pt idx="230">
                  <c:v>1.0346320346320346</c:v>
                </c:pt>
                <c:pt idx="231">
                  <c:v>1.0431034482758621</c:v>
                </c:pt>
                <c:pt idx="232">
                  <c:v>1.0429184549356223</c:v>
                </c:pt>
                <c:pt idx="233">
                  <c:v>1.0384615384615385</c:v>
                </c:pt>
                <c:pt idx="234">
                  <c:v>1.0340425531914894</c:v>
                </c:pt>
                <c:pt idx="235">
                  <c:v>1.0296610169491525</c:v>
                </c:pt>
                <c:pt idx="236">
                  <c:v>1.0337552742616034</c:v>
                </c:pt>
                <c:pt idx="237">
                  <c:v>1.0294117647058822</c:v>
                </c:pt>
                <c:pt idx="238">
                  <c:v>1.0251046025104602</c:v>
                </c:pt>
                <c:pt idx="239">
                  <c:v>1.0333333333333334</c:v>
                </c:pt>
                <c:pt idx="240">
                  <c:v>1.0290456431535269</c:v>
                </c:pt>
                <c:pt idx="241">
                  <c:v>1.0330578512396693</c:v>
                </c:pt>
                <c:pt idx="242">
                  <c:v>1.0411522633744856</c:v>
                </c:pt>
                <c:pt idx="243">
                  <c:v>1.0491803278688525</c:v>
                </c:pt>
                <c:pt idx="244">
                  <c:v>1.0448979591836736</c:v>
                </c:pt>
                <c:pt idx="245">
                  <c:v>1.0406504065040652</c:v>
                </c:pt>
                <c:pt idx="246">
                  <c:v>1.0364372469635628</c:v>
                </c:pt>
                <c:pt idx="247">
                  <c:v>1.0443548387096775</c:v>
                </c:pt>
                <c:pt idx="248">
                  <c:v>1.0481927710843373</c:v>
                </c:pt>
                <c:pt idx="249">
                  <c:v>1.044</c:v>
                </c:pt>
                <c:pt idx="250">
                  <c:v>1.0398406374501992</c:v>
                </c:pt>
                <c:pt idx="251">
                  <c:v>1.0476190476190477</c:v>
                </c:pt>
                <c:pt idx="252">
                  <c:v>1.0434782608695652</c:v>
                </c:pt>
                <c:pt idx="253">
                  <c:v>1.0393700787401574</c:v>
                </c:pt>
                <c:pt idx="254">
                  <c:v>1.0392156862745099</c:v>
                </c:pt>
                <c:pt idx="255">
                  <c:v>1.03515625</c:v>
                </c:pt>
                <c:pt idx="256">
                  <c:v>1.0311284046692606</c:v>
                </c:pt>
                <c:pt idx="257">
                  <c:v>1.0271317829457365</c:v>
                </c:pt>
                <c:pt idx="258">
                  <c:v>1.0231660231660231</c:v>
                </c:pt>
                <c:pt idx="259">
                  <c:v>1.0192307692307692</c:v>
                </c:pt>
                <c:pt idx="260">
                  <c:v>1.0153256704980842</c:v>
                </c:pt>
                <c:pt idx="261">
                  <c:v>1.0114503816793894</c:v>
                </c:pt>
                <c:pt idx="262">
                  <c:v>1.0190114068441065</c:v>
                </c:pt>
                <c:pt idx="263">
                  <c:v>1.0265151515151516</c:v>
                </c:pt>
                <c:pt idx="264">
                  <c:v>1.030188679245283</c:v>
                </c:pt>
                <c:pt idx="265">
                  <c:v>1.0263157894736843</c:v>
                </c:pt>
                <c:pt idx="266">
                  <c:v>1.0262172284644195</c:v>
                </c:pt>
                <c:pt idx="267">
                  <c:v>1.0298507462686568</c:v>
                </c:pt>
                <c:pt idx="268">
                  <c:v>1.0260223048327137</c:v>
                </c:pt>
                <c:pt idx="269">
                  <c:v>1.0222222222222221</c:v>
                </c:pt>
                <c:pt idx="270">
                  <c:v>1.0295202952029521</c:v>
                </c:pt>
                <c:pt idx="271">
                  <c:v>1.0330882352941178</c:v>
                </c:pt>
                <c:pt idx="272">
                  <c:v>1.0329670329670331</c:v>
                </c:pt>
                <c:pt idx="273">
                  <c:v>1.0291970802919708</c:v>
                </c:pt>
                <c:pt idx="274">
                  <c:v>1.0327272727272727</c:v>
                </c:pt>
                <c:pt idx="275">
                  <c:v>1.0398550724637681</c:v>
                </c:pt>
                <c:pt idx="276">
                  <c:v>1.036101083032491</c:v>
                </c:pt>
                <c:pt idx="277">
                  <c:v>1.0323741007194245</c:v>
                </c:pt>
                <c:pt idx="278">
                  <c:v>1.0394265232974911</c:v>
                </c:pt>
                <c:pt idx="279">
                  <c:v>1.0357142857142858</c:v>
                </c:pt>
                <c:pt idx="280">
                  <c:v>1.0427046263345197</c:v>
                </c:pt>
                <c:pt idx="281">
                  <c:v>1.0390070921985815</c:v>
                </c:pt>
                <c:pt idx="282">
                  <c:v>1.0353356890459364</c:v>
                </c:pt>
                <c:pt idx="283">
                  <c:v>1.0316901408450705</c:v>
                </c:pt>
                <c:pt idx="284">
                  <c:v>1.0280701754385966</c:v>
                </c:pt>
                <c:pt idx="285">
                  <c:v>1.0244755244755244</c:v>
                </c:pt>
                <c:pt idx="286">
                  <c:v>1.0209059233449478</c:v>
                </c:pt>
                <c:pt idx="287">
                  <c:v>1.0173611111111112</c:v>
                </c:pt>
                <c:pt idx="288">
                  <c:v>1.013840830449827</c:v>
                </c:pt>
                <c:pt idx="289">
                  <c:v>1.0103448275862068</c:v>
                </c:pt>
                <c:pt idx="290">
                  <c:v>1.006872852233677</c:v>
                </c:pt>
                <c:pt idx="291">
                  <c:v>1.0136986301369864</c:v>
                </c:pt>
                <c:pt idx="292">
                  <c:v>1.0102389078498293</c:v>
                </c:pt>
                <c:pt idx="293">
                  <c:v>1.0068027210884354</c:v>
                </c:pt>
                <c:pt idx="294">
                  <c:v>1.0033898305084745</c:v>
                </c:pt>
                <c:pt idx="295">
                  <c:v>1</c:v>
                </c:pt>
                <c:pt idx="296">
                  <c:v>1</c:v>
                </c:pt>
                <c:pt idx="297">
                  <c:v>1.0067114093959733</c:v>
                </c:pt>
                <c:pt idx="298">
                  <c:v>1.0033444816053512</c:v>
                </c:pt>
                <c:pt idx="299">
                  <c:v>1.01</c:v>
                </c:pt>
                <c:pt idx="300">
                  <c:v>1.0166112956810631</c:v>
                </c:pt>
                <c:pt idx="301">
                  <c:v>1.0198675496688743</c:v>
                </c:pt>
                <c:pt idx="302">
                  <c:v>1.0165016501650166</c:v>
                </c:pt>
                <c:pt idx="303">
                  <c:v>1.013157894736842</c:v>
                </c:pt>
                <c:pt idx="304">
                  <c:v>1.0098360655737706</c:v>
                </c:pt>
                <c:pt idx="305">
                  <c:v>1.0065359477124183</c:v>
                </c:pt>
                <c:pt idx="306">
                  <c:v>1.009771986970684</c:v>
                </c:pt>
                <c:pt idx="307">
                  <c:v>1.0064935064935066</c:v>
                </c:pt>
                <c:pt idx="308">
                  <c:v>1.0129449838187703</c:v>
                </c:pt>
                <c:pt idx="309">
                  <c:v>1.0096774193548388</c:v>
                </c:pt>
                <c:pt idx="310">
                  <c:v>1.0128617363344052</c:v>
                </c:pt>
                <c:pt idx="311">
                  <c:v>1.0128205128205128</c:v>
                </c:pt>
                <c:pt idx="312">
                  <c:v>1.0095846645367412</c:v>
                </c:pt>
                <c:pt idx="313">
                  <c:v>1.015923566878981</c:v>
                </c:pt>
                <c:pt idx="314">
                  <c:v>1.0222222222222221</c:v>
                </c:pt>
                <c:pt idx="315">
                  <c:v>1.0253164556962024</c:v>
                </c:pt>
                <c:pt idx="316">
                  <c:v>1.0315457413249212</c:v>
                </c:pt>
                <c:pt idx="317">
                  <c:v>1.0314465408805031</c:v>
                </c:pt>
                <c:pt idx="318">
                  <c:v>1.0282131661442007</c:v>
                </c:pt>
                <c:pt idx="319">
                  <c:v>1.0249999999999999</c:v>
                </c:pt>
                <c:pt idx="320">
                  <c:v>1.0218068535825544</c:v>
                </c:pt>
                <c:pt idx="321">
                  <c:v>1.0186335403726707</c:v>
                </c:pt>
                <c:pt idx="322">
                  <c:v>1.0154798761609907</c:v>
                </c:pt>
                <c:pt idx="323">
                  <c:v>1.0154320987654322</c:v>
                </c:pt>
                <c:pt idx="324">
                  <c:v>1.0123076923076924</c:v>
                </c:pt>
                <c:pt idx="325">
                  <c:v>1.00920245398773</c:v>
                </c:pt>
                <c:pt idx="326">
                  <c:v>1.0152905198776758</c:v>
                </c:pt>
                <c:pt idx="327">
                  <c:v>1.0182926829268293</c:v>
                </c:pt>
                <c:pt idx="328">
                  <c:v>1.0151975683890577</c:v>
                </c:pt>
                <c:pt idx="329">
                  <c:v>1.0121212121212122</c:v>
                </c:pt>
                <c:pt idx="330">
                  <c:v>1.0181268882175227</c:v>
                </c:pt>
                <c:pt idx="331">
                  <c:v>1.0240963855421688</c:v>
                </c:pt>
                <c:pt idx="332">
                  <c:v>1.03003003003003</c:v>
                </c:pt>
                <c:pt idx="333">
                  <c:v>1.032934131736527</c:v>
                </c:pt>
                <c:pt idx="334">
                  <c:v>1.0388059701492538</c:v>
                </c:pt>
                <c:pt idx="335">
                  <c:v>1.0357142857142858</c:v>
                </c:pt>
                <c:pt idx="336">
                  <c:v>1.0356083086053411</c:v>
                </c:pt>
                <c:pt idx="337">
                  <c:v>1.0384615384615385</c:v>
                </c:pt>
                <c:pt idx="338">
                  <c:v>1.0412979351032448</c:v>
                </c:pt>
                <c:pt idx="339">
                  <c:v>1.0382352941176471</c:v>
                </c:pt>
                <c:pt idx="340">
                  <c:v>1.0439882697947214</c:v>
                </c:pt>
                <c:pt idx="341">
                  <c:v>1.0409356725146199</c:v>
                </c:pt>
                <c:pt idx="342">
                  <c:v>1.0379008746355685</c:v>
                </c:pt>
                <c:pt idx="343">
                  <c:v>1.0406976744186047</c:v>
                </c:pt>
                <c:pt idx="344">
                  <c:v>1.0405797101449274</c:v>
                </c:pt>
                <c:pt idx="345">
                  <c:v>1.046242774566474</c:v>
                </c:pt>
                <c:pt idx="346">
                  <c:v>1.0461095100864553</c:v>
                </c:pt>
                <c:pt idx="347">
                  <c:v>1.0431034482758621</c:v>
                </c:pt>
                <c:pt idx="348">
                  <c:v>1.0401146131805157</c:v>
                </c:pt>
                <c:pt idx="349">
                  <c:v>1.0371428571428571</c:v>
                </c:pt>
                <c:pt idx="350">
                  <c:v>1.0341880341880343</c:v>
                </c:pt>
                <c:pt idx="351">
                  <c:v>1.0369318181818181</c:v>
                </c:pt>
                <c:pt idx="352">
                  <c:v>1.0396600566572238</c:v>
                </c:pt>
                <c:pt idx="353">
                  <c:v>1.0451977401129944</c:v>
                </c:pt>
                <c:pt idx="354">
                  <c:v>1.0507042253521126</c:v>
                </c:pt>
                <c:pt idx="355">
                  <c:v>1.050561797752809</c:v>
                </c:pt>
                <c:pt idx="356">
                  <c:v>1.0532212885154062</c:v>
                </c:pt>
                <c:pt idx="357">
                  <c:v>1.053072625698324</c:v>
                </c:pt>
                <c:pt idx="358">
                  <c:v>1.0501392757660166</c:v>
                </c:pt>
                <c:pt idx="359">
                  <c:v>1.05</c:v>
                </c:pt>
                <c:pt idx="360">
                  <c:v>1.0470914127423823</c:v>
                </c:pt>
                <c:pt idx="361">
                  <c:v>1.0469613259668509</c:v>
                </c:pt>
                <c:pt idx="362">
                  <c:v>1.0440771349862259</c:v>
                </c:pt>
                <c:pt idx="363">
                  <c:v>1.0412087912087913</c:v>
                </c:pt>
                <c:pt idx="364">
                  <c:v>1.0383561643835617</c:v>
                </c:pt>
                <c:pt idx="365">
                  <c:v>1.0437158469945356</c:v>
                </c:pt>
                <c:pt idx="366">
                  <c:v>1.0408719346049047</c:v>
                </c:pt>
                <c:pt idx="367">
                  <c:v>1.0380434782608696</c:v>
                </c:pt>
                <c:pt idx="368">
                  <c:v>1.0352303523035231</c:v>
                </c:pt>
                <c:pt idx="369">
                  <c:v>1.0324324324324323</c:v>
                </c:pt>
                <c:pt idx="370">
                  <c:v>1.0377358490566038</c:v>
                </c:pt>
                <c:pt idx="371">
                  <c:v>1.0349462365591398</c:v>
                </c:pt>
                <c:pt idx="372">
                  <c:v>1.032171581769437</c:v>
                </c:pt>
                <c:pt idx="373">
                  <c:v>1.0294117647058822</c:v>
                </c:pt>
                <c:pt idx="374">
                  <c:v>1.0346666666666666</c:v>
                </c:pt>
                <c:pt idx="375">
                  <c:v>1.0319148936170213</c:v>
                </c:pt>
                <c:pt idx="376">
                  <c:v>1.0291777188328912</c:v>
                </c:pt>
                <c:pt idx="377">
                  <c:v>1.0343915343915344</c:v>
                </c:pt>
                <c:pt idx="378">
                  <c:v>1.0316622691292876</c:v>
                </c:pt>
                <c:pt idx="379">
                  <c:v>1.0289473684210526</c:v>
                </c:pt>
                <c:pt idx="380">
                  <c:v>1.026246719160105</c:v>
                </c:pt>
                <c:pt idx="381">
                  <c:v>1.0314136125654449</c:v>
                </c:pt>
                <c:pt idx="382">
                  <c:v>1.0339425587467364</c:v>
                </c:pt>
                <c:pt idx="383">
                  <c:v>1.0390625</c:v>
                </c:pt>
                <c:pt idx="384">
                  <c:v>1.0363636363636364</c:v>
                </c:pt>
                <c:pt idx="385">
                  <c:v>1.0336787564766838</c:v>
                </c:pt>
                <c:pt idx="386">
                  <c:v>1.0310077519379846</c:v>
                </c:pt>
                <c:pt idx="387">
                  <c:v>1.0360824742268042</c:v>
                </c:pt>
                <c:pt idx="388">
                  <c:v>1.0334190231362468</c:v>
                </c:pt>
                <c:pt idx="389">
                  <c:v>1.035897435897436</c:v>
                </c:pt>
                <c:pt idx="390">
                  <c:v>1.0383631713554988</c:v>
                </c:pt>
                <c:pt idx="391">
                  <c:v>1.0357142857142858</c:v>
                </c:pt>
                <c:pt idx="392">
                  <c:v>1.0407124681933841</c:v>
                </c:pt>
                <c:pt idx="393">
                  <c:v>1.0431472081218274</c:v>
                </c:pt>
                <c:pt idx="394">
                  <c:v>1.0481012658227848</c:v>
                </c:pt>
                <c:pt idx="395">
                  <c:v>1.0454545454545454</c:v>
                </c:pt>
                <c:pt idx="396">
                  <c:v>1.0478589420654911</c:v>
                </c:pt>
                <c:pt idx="397">
                  <c:v>1.0527638190954773</c:v>
                </c:pt>
                <c:pt idx="398">
                  <c:v>1.050125313283208</c:v>
                </c:pt>
                <c:pt idx="399">
                  <c:v>1.0475000000000001</c:v>
                </c:pt>
                <c:pt idx="400">
                  <c:v>1.0523690773067331</c:v>
                </c:pt>
                <c:pt idx="401">
                  <c:v>1.0497512437810945</c:v>
                </c:pt>
                <c:pt idx="402">
                  <c:v>1.0471464019851116</c:v>
                </c:pt>
                <c:pt idx="403">
                  <c:v>1.0445544554455446</c:v>
                </c:pt>
                <c:pt idx="404">
                  <c:v>1.0419753086419754</c:v>
                </c:pt>
                <c:pt idx="405">
                  <c:v>1.0394088669950738</c:v>
                </c:pt>
                <c:pt idx="406">
                  <c:v>1.0368550368550369</c:v>
                </c:pt>
                <c:pt idx="407">
                  <c:v>1.0343137254901962</c:v>
                </c:pt>
                <c:pt idx="408">
                  <c:v>1.0317848410757946</c:v>
                </c:pt>
                <c:pt idx="409">
                  <c:v>1.0365853658536586</c:v>
                </c:pt>
                <c:pt idx="410">
                  <c:v>1.0340632603406326</c:v>
                </c:pt>
                <c:pt idx="411">
                  <c:v>1.0364077669902914</c:v>
                </c:pt>
                <c:pt idx="412">
                  <c:v>1.036319612590799</c:v>
                </c:pt>
                <c:pt idx="413">
                  <c:v>1.0338164251207729</c:v>
                </c:pt>
                <c:pt idx="414">
                  <c:v>1.03855421686747</c:v>
                </c:pt>
                <c:pt idx="415">
                  <c:v>1.0360576923076923</c:v>
                </c:pt>
                <c:pt idx="416">
                  <c:v>1.0335731414868106</c:v>
                </c:pt>
                <c:pt idx="417">
                  <c:v>1.0311004784688995</c:v>
                </c:pt>
                <c:pt idx="418">
                  <c:v>1.0334128878281623</c:v>
                </c:pt>
                <c:pt idx="419">
                  <c:v>1.0309523809523808</c:v>
                </c:pt>
                <c:pt idx="420">
                  <c:v>1.0332541567695963</c:v>
                </c:pt>
                <c:pt idx="421">
                  <c:v>1.0308056872037914</c:v>
                </c:pt>
                <c:pt idx="422">
                  <c:v>1.0283687943262412</c:v>
                </c:pt>
                <c:pt idx="423">
                  <c:v>1.0259433962264151</c:v>
                </c:pt>
                <c:pt idx="424">
                  <c:v>1.0235294117647058</c:v>
                </c:pt>
                <c:pt idx="425">
                  <c:v>1.0211267605633803</c:v>
                </c:pt>
                <c:pt idx="426">
                  <c:v>1.0187353629976581</c:v>
                </c:pt>
                <c:pt idx="427">
                  <c:v>1.0186915887850467</c:v>
                </c:pt>
                <c:pt idx="428">
                  <c:v>1.0233100233100234</c:v>
                </c:pt>
                <c:pt idx="429">
                  <c:v>1.0209302325581395</c:v>
                </c:pt>
                <c:pt idx="430">
                  <c:v>1.0185614849187936</c:v>
                </c:pt>
                <c:pt idx="431">
                  <c:v>1.0162037037037037</c:v>
                </c:pt>
                <c:pt idx="432">
                  <c:v>1.0207852193995381</c:v>
                </c:pt>
                <c:pt idx="433">
                  <c:v>1.0207373271889402</c:v>
                </c:pt>
                <c:pt idx="434">
                  <c:v>1.025287356321839</c:v>
                </c:pt>
                <c:pt idx="435">
                  <c:v>1.0229357798165137</c:v>
                </c:pt>
                <c:pt idx="436">
                  <c:v>1.0274599542334095</c:v>
                </c:pt>
                <c:pt idx="437">
                  <c:v>1.0251141552511416</c:v>
                </c:pt>
                <c:pt idx="438">
                  <c:v>1.0227790432801822</c:v>
                </c:pt>
                <c:pt idx="439">
                  <c:v>1.0204545454545455</c:v>
                </c:pt>
                <c:pt idx="440">
                  <c:v>1.0249433106575965</c:v>
                </c:pt>
                <c:pt idx="441">
                  <c:v>1.0226244343891402</c:v>
                </c:pt>
                <c:pt idx="442">
                  <c:v>1.0270880361173815</c:v>
                </c:pt>
                <c:pt idx="443">
                  <c:v>1.0315315315315314</c:v>
                </c:pt>
                <c:pt idx="444">
                  <c:v>1.0359550561797752</c:v>
                </c:pt>
                <c:pt idx="445">
                  <c:v>1.0336322869955157</c:v>
                </c:pt>
                <c:pt idx="446">
                  <c:v>1.0380313199105144</c:v>
                </c:pt>
                <c:pt idx="447">
                  <c:v>1.0401785714285714</c:v>
                </c:pt>
                <c:pt idx="448">
                  <c:v>1.0378619153674833</c:v>
                </c:pt>
                <c:pt idx="449">
                  <c:v>1.0422222222222222</c:v>
                </c:pt>
                <c:pt idx="450">
                  <c:v>1.039911308203991</c:v>
                </c:pt>
                <c:pt idx="451">
                  <c:v>1.0442477876106195</c:v>
                </c:pt>
                <c:pt idx="452">
                  <c:v>1.0419426048565121</c:v>
                </c:pt>
                <c:pt idx="453">
                  <c:v>1.0396475770925111</c:v>
                </c:pt>
                <c:pt idx="454">
                  <c:v>1.0373626373626375</c:v>
                </c:pt>
                <c:pt idx="455">
                  <c:v>1.0350877192982457</c:v>
                </c:pt>
                <c:pt idx="456">
                  <c:v>1.0328227571115973</c:v>
                </c:pt>
                <c:pt idx="457">
                  <c:v>1.037117903930131</c:v>
                </c:pt>
                <c:pt idx="458">
                  <c:v>1.0348583877995643</c:v>
                </c:pt>
                <c:pt idx="459">
                  <c:v>1.0347826086956522</c:v>
                </c:pt>
                <c:pt idx="460">
                  <c:v>1.03470715835141</c:v>
                </c:pt>
                <c:pt idx="461">
                  <c:v>1.0324675324675325</c:v>
                </c:pt>
                <c:pt idx="462">
                  <c:v>1.0367170626349893</c:v>
                </c:pt>
                <c:pt idx="463">
                  <c:v>1.0344827586206897</c:v>
                </c:pt>
                <c:pt idx="464">
                  <c:v>1.032258064516129</c:v>
                </c:pt>
                <c:pt idx="465">
                  <c:v>1.0300429184549356</c:v>
                </c:pt>
                <c:pt idx="466">
                  <c:v>1.0342612419700214</c:v>
                </c:pt>
                <c:pt idx="467">
                  <c:v>1.0363247863247864</c:v>
                </c:pt>
                <c:pt idx="468">
                  <c:v>1.0341151385927505</c:v>
                </c:pt>
                <c:pt idx="469">
                  <c:v>1.0319148936170213</c:v>
                </c:pt>
                <c:pt idx="470">
                  <c:v>1.029723991507431</c:v>
                </c:pt>
                <c:pt idx="471">
                  <c:v>1.0338983050847457</c:v>
                </c:pt>
                <c:pt idx="472">
                  <c:v>1.0380549682875264</c:v>
                </c:pt>
                <c:pt idx="473">
                  <c:v>1.0400843881856541</c:v>
                </c:pt>
                <c:pt idx="474">
                  <c:v>1.0378947368421052</c:v>
                </c:pt>
                <c:pt idx="475">
                  <c:v>1.0378151260504203</c:v>
                </c:pt>
                <c:pt idx="476">
                  <c:v>1.0356394129979036</c:v>
                </c:pt>
                <c:pt idx="477">
                  <c:v>1.0334728033472804</c:v>
                </c:pt>
                <c:pt idx="478">
                  <c:v>1.0313152400835073</c:v>
                </c:pt>
                <c:pt idx="479">
                  <c:v>1.0354166666666667</c:v>
                </c:pt>
                <c:pt idx="480">
                  <c:v>1.0332640332640333</c:v>
                </c:pt>
                <c:pt idx="481">
                  <c:v>1.0311203319502074</c:v>
                </c:pt>
                <c:pt idx="482">
                  <c:v>1.0289855072463767</c:v>
                </c:pt>
                <c:pt idx="483">
                  <c:v>1.0289256198347108</c:v>
                </c:pt>
                <c:pt idx="484">
                  <c:v>1.0268041237113401</c:v>
                </c:pt>
                <c:pt idx="485">
                  <c:v>1.0246913580246915</c:v>
                </c:pt>
                <c:pt idx="486">
                  <c:v>1.0225872689938398</c:v>
                </c:pt>
                <c:pt idx="487">
                  <c:v>1.026639344262295</c:v>
                </c:pt>
                <c:pt idx="488">
                  <c:v>1.0245398773006136</c:v>
                </c:pt>
                <c:pt idx="489">
                  <c:v>1.0224489795918368</c:v>
                </c:pt>
                <c:pt idx="490">
                  <c:v>1.0203665987780042</c:v>
                </c:pt>
                <c:pt idx="491">
                  <c:v>1.0182926829268293</c:v>
                </c:pt>
                <c:pt idx="492">
                  <c:v>1.0223123732251522</c:v>
                </c:pt>
                <c:pt idx="493">
                  <c:v>1.0263157894736843</c:v>
                </c:pt>
                <c:pt idx="494">
                  <c:v>1.0262626262626262</c:v>
                </c:pt>
                <c:pt idx="495">
                  <c:v>1.0241935483870968</c:v>
                </c:pt>
                <c:pt idx="496">
                  <c:v>1.0221327967806841</c:v>
                </c:pt>
                <c:pt idx="497">
                  <c:v>1.0261044176706828</c:v>
                </c:pt>
                <c:pt idx="498">
                  <c:v>1.0300601202404809</c:v>
                </c:pt>
                <c:pt idx="499">
                  <c:v>1.034</c:v>
                </c:pt>
                <c:pt idx="500">
                  <c:v>1.0319361277445109</c:v>
                </c:pt>
                <c:pt idx="501">
                  <c:v>1.0358565737051793</c:v>
                </c:pt>
                <c:pt idx="502">
                  <c:v>1.0337972166998013</c:v>
                </c:pt>
                <c:pt idx="503">
                  <c:v>1.0376984126984128</c:v>
                </c:pt>
                <c:pt idx="504">
                  <c:v>1.0356435643564357</c:v>
                </c:pt>
                <c:pt idx="505">
                  <c:v>1.0335968379446641</c:v>
                </c:pt>
                <c:pt idx="506">
                  <c:v>1.0315581854043392</c:v>
                </c:pt>
                <c:pt idx="507">
                  <c:v>1.0295275590551181</c:v>
                </c:pt>
                <c:pt idx="508">
                  <c:v>1.0275049115913557</c:v>
                </c:pt>
                <c:pt idx="509">
                  <c:v>1.031372549019608</c:v>
                </c:pt>
                <c:pt idx="510">
                  <c:v>1.0293542074363993</c:v>
                </c:pt>
                <c:pt idx="511">
                  <c:v>1.02734375</c:v>
                </c:pt>
                <c:pt idx="512">
                  <c:v>1.0253411306042886</c:v>
                </c:pt>
                <c:pt idx="513">
                  <c:v>1.0233463035019454</c:v>
                </c:pt>
                <c:pt idx="514">
                  <c:v>1.021359223300971</c:v>
                </c:pt>
                <c:pt idx="515">
                  <c:v>1.0251937984496124</c:v>
                </c:pt>
                <c:pt idx="516">
                  <c:v>1.0270793036750483</c:v>
                </c:pt>
                <c:pt idx="517">
                  <c:v>1.0250965250965252</c:v>
                </c:pt>
                <c:pt idx="518">
                  <c:v>1.023121387283237</c:v>
                </c:pt>
                <c:pt idx="519">
                  <c:v>1.0269230769230768</c:v>
                </c:pt>
                <c:pt idx="520">
                  <c:v>1.0249520153550864</c:v>
                </c:pt>
                <c:pt idx="521">
                  <c:v>1.0229885057471264</c:v>
                </c:pt>
                <c:pt idx="522">
                  <c:v>1.0267686424474187</c:v>
                </c:pt>
                <c:pt idx="523">
                  <c:v>1.0248091603053435</c:v>
                </c:pt>
                <c:pt idx="524">
                  <c:v>1.0228571428571429</c:v>
                </c:pt>
                <c:pt idx="525">
                  <c:v>1.020912547528517</c:v>
                </c:pt>
                <c:pt idx="526">
                  <c:v>1.0189753320683113</c:v>
                </c:pt>
                <c:pt idx="527">
                  <c:v>1.0170454545454546</c:v>
                </c:pt>
                <c:pt idx="528">
                  <c:v>1.0207939508506616</c:v>
                </c:pt>
                <c:pt idx="529">
                  <c:v>1.0188679245283019</c:v>
                </c:pt>
                <c:pt idx="530">
                  <c:v>1.0169491525423728</c:v>
                </c:pt>
                <c:pt idx="531">
                  <c:v>1.018796992481203</c:v>
                </c:pt>
                <c:pt idx="532">
                  <c:v>1.0225140712945591</c:v>
                </c:pt>
                <c:pt idx="533">
                  <c:v>1.0262172284644195</c:v>
                </c:pt>
                <c:pt idx="534">
                  <c:v>1.0242990654205608</c:v>
                </c:pt>
                <c:pt idx="535">
                  <c:v>1.0279850746268657</c:v>
                </c:pt>
                <c:pt idx="536">
                  <c:v>1.0279329608938548</c:v>
                </c:pt>
                <c:pt idx="537">
                  <c:v>1.0315985130111525</c:v>
                </c:pt>
                <c:pt idx="538">
                  <c:v>1.0296846011131726</c:v>
                </c:pt>
                <c:pt idx="539">
                  <c:v>1.0333333333333334</c:v>
                </c:pt>
                <c:pt idx="540">
                  <c:v>1.0314232902033271</c:v>
                </c:pt>
                <c:pt idx="541">
                  <c:v>1.033210332103321</c:v>
                </c:pt>
                <c:pt idx="542">
                  <c:v>1.0313075506445673</c:v>
                </c:pt>
                <c:pt idx="543">
                  <c:v>1.0330882352941178</c:v>
                </c:pt>
                <c:pt idx="544">
                  <c:v>1.0311926605504587</c:v>
                </c:pt>
                <c:pt idx="545">
                  <c:v>1.031135531135531</c:v>
                </c:pt>
                <c:pt idx="546">
                  <c:v>1.0292504570383911</c:v>
                </c:pt>
                <c:pt idx="547">
                  <c:v>1.0328467153284671</c:v>
                </c:pt>
                <c:pt idx="548">
                  <c:v>1.0364298724954462</c:v>
                </c:pt>
                <c:pt idx="549">
                  <c:v>1.0345454545454544</c:v>
                </c:pt>
                <c:pt idx="550">
                  <c:v>1.0326678765880217</c:v>
                </c:pt>
                <c:pt idx="551">
                  <c:v>1.0344202898550725</c:v>
                </c:pt>
                <c:pt idx="552">
                  <c:v>1.0325497287522605</c:v>
                </c:pt>
                <c:pt idx="553">
                  <c:v>1.0306859205776173</c:v>
                </c:pt>
                <c:pt idx="554">
                  <c:v>1.0342342342342343</c:v>
                </c:pt>
                <c:pt idx="555">
                  <c:v>1.0377697841726619</c:v>
                </c:pt>
                <c:pt idx="556">
                  <c:v>1.0359066427289048</c:v>
                </c:pt>
                <c:pt idx="557">
                  <c:v>1.0340501792114696</c:v>
                </c:pt>
                <c:pt idx="558">
                  <c:v>1.035778175313059</c:v>
                </c:pt>
                <c:pt idx="559">
                  <c:v>1.0392857142857144</c:v>
                </c:pt>
                <c:pt idx="560">
                  <c:v>1.0374331550802138</c:v>
                </c:pt>
                <c:pt idx="561">
                  <c:v>1.0409252669039146</c:v>
                </c:pt>
                <c:pt idx="562">
                  <c:v>1.0390763765541742</c:v>
                </c:pt>
                <c:pt idx="563">
                  <c:v>1.0372340425531914</c:v>
                </c:pt>
                <c:pt idx="564">
                  <c:v>1.0389380530973451</c:v>
                </c:pt>
                <c:pt idx="565">
                  <c:v>1.0406360424028269</c:v>
                </c:pt>
                <c:pt idx="566">
                  <c:v>1.0440917107583774</c:v>
                </c:pt>
                <c:pt idx="567">
                  <c:v>1.045774647887324</c:v>
                </c:pt>
                <c:pt idx="568">
                  <c:v>1.0439367311072056</c:v>
                </c:pt>
                <c:pt idx="569">
                  <c:v>1.0421052631578946</c:v>
                </c:pt>
                <c:pt idx="570">
                  <c:v>1.0402802101576183</c:v>
                </c:pt>
                <c:pt idx="571">
                  <c:v>1.0437062937062938</c:v>
                </c:pt>
                <c:pt idx="572">
                  <c:v>1.0418848167539267</c:v>
                </c:pt>
                <c:pt idx="573">
                  <c:v>1.0400696864111498</c:v>
                </c:pt>
                <c:pt idx="574">
                  <c:v>1.0382608695652173</c:v>
                </c:pt>
                <c:pt idx="575">
                  <c:v>1.0364583333333333</c:v>
                </c:pt>
                <c:pt idx="576">
                  <c:v>1.0398613518197575</c:v>
                </c:pt>
                <c:pt idx="577">
                  <c:v>1.0380622837370241</c:v>
                </c:pt>
                <c:pt idx="578">
                  <c:v>1.0379965457685665</c:v>
                </c:pt>
                <c:pt idx="579">
                  <c:v>1.0362068965517242</c:v>
                </c:pt>
                <c:pt idx="580">
                  <c:v>1.036144578313253</c:v>
                </c:pt>
                <c:pt idx="581">
                  <c:v>1.034364261168385</c:v>
                </c:pt>
                <c:pt idx="582">
                  <c:v>1.032590051457976</c:v>
                </c:pt>
                <c:pt idx="583">
                  <c:v>1.0308219178082192</c:v>
                </c:pt>
                <c:pt idx="584">
                  <c:v>1.029059829059829</c:v>
                </c:pt>
                <c:pt idx="585">
                  <c:v>1.0273037542662116</c:v>
                </c:pt>
                <c:pt idx="586">
                  <c:v>1.0255536626916524</c:v>
                </c:pt>
                <c:pt idx="587">
                  <c:v>1.0289115646258504</c:v>
                </c:pt>
                <c:pt idx="588">
                  <c:v>1.0271646859083192</c:v>
                </c:pt>
                <c:pt idx="589">
                  <c:v>1.0254237288135593</c:v>
                </c:pt>
                <c:pt idx="590">
                  <c:v>1.0253807106598984</c:v>
                </c:pt>
                <c:pt idx="591">
                  <c:v>1.027027027027027</c:v>
                </c:pt>
                <c:pt idx="592">
                  <c:v>1.0252951096121417</c:v>
                </c:pt>
                <c:pt idx="593">
                  <c:v>1.0235690235690236</c:v>
                </c:pt>
                <c:pt idx="594">
                  <c:v>1.0218487394957982</c:v>
                </c:pt>
                <c:pt idx="595">
                  <c:v>1.023489932885906</c:v>
                </c:pt>
                <c:pt idx="596">
                  <c:v>1.0251256281407035</c:v>
                </c:pt>
                <c:pt idx="597">
                  <c:v>1.0234113712374582</c:v>
                </c:pt>
                <c:pt idx="598">
                  <c:v>1.021702838063439</c:v>
                </c:pt>
                <c:pt idx="599">
                  <c:v>1.0233333333333334</c:v>
                </c:pt>
                <c:pt idx="600">
                  <c:v>1.0266222961730449</c:v>
                </c:pt>
                <c:pt idx="601">
                  <c:v>1.0249169435215948</c:v>
                </c:pt>
                <c:pt idx="602">
                  <c:v>1.0281923714759535</c:v>
                </c:pt>
                <c:pt idx="603">
                  <c:v>1.0314569536423841</c:v>
                </c:pt>
                <c:pt idx="604">
                  <c:v>1.0297520661157025</c:v>
                </c:pt>
                <c:pt idx="605">
                  <c:v>1.028052805280528</c:v>
                </c:pt>
                <c:pt idx="606">
                  <c:v>1.0263591433278418</c:v>
                </c:pt>
                <c:pt idx="607">
                  <c:v>1.0279605263157894</c:v>
                </c:pt>
                <c:pt idx="608">
                  <c:v>1.0311986863711002</c:v>
                </c:pt>
                <c:pt idx="609">
                  <c:v>1.0327868852459017</c:v>
                </c:pt>
                <c:pt idx="610">
                  <c:v>1.0310965630114566</c:v>
                </c:pt>
                <c:pt idx="611">
                  <c:v>1.0343137254901962</c:v>
                </c:pt>
                <c:pt idx="612">
                  <c:v>1.0326264274061989</c:v>
                </c:pt>
                <c:pt idx="613">
                  <c:v>1.0309446254071661</c:v>
                </c:pt>
                <c:pt idx="614">
                  <c:v>1.032520325203252</c:v>
                </c:pt>
                <c:pt idx="615">
                  <c:v>1.0324675324675325</c:v>
                </c:pt>
                <c:pt idx="616">
                  <c:v>1.0307941653160453</c:v>
                </c:pt>
                <c:pt idx="617">
                  <c:v>1.029126213592233</c:v>
                </c:pt>
                <c:pt idx="618">
                  <c:v>1.0323101777059773</c:v>
                </c:pt>
                <c:pt idx="619">
                  <c:v>1.0306451612903227</c:v>
                </c:pt>
                <c:pt idx="620">
                  <c:v>1.0289855072463767</c:v>
                </c:pt>
                <c:pt idx="621">
                  <c:v>1.027331189710611</c:v>
                </c:pt>
                <c:pt idx="622">
                  <c:v>1.0256821829855538</c:v>
                </c:pt>
                <c:pt idx="623">
                  <c:v>1.0240384615384615</c:v>
                </c:pt>
                <c:pt idx="624">
                  <c:v>1.0224</c:v>
                </c:pt>
                <c:pt idx="625">
                  <c:v>1.0207667731629393</c:v>
                </c:pt>
                <c:pt idx="626">
                  <c:v>1.0191387559808613</c:v>
                </c:pt>
                <c:pt idx="627">
                  <c:v>1.0175159235668789</c:v>
                </c:pt>
                <c:pt idx="628">
                  <c:v>1.0190779014308426</c:v>
                </c:pt>
                <c:pt idx="629">
                  <c:v>1.0222222222222221</c:v>
                </c:pt>
                <c:pt idx="630">
                  <c:v>1.0206022187004755</c:v>
                </c:pt>
                <c:pt idx="631">
                  <c:v>1.0237341772151898</c:v>
                </c:pt>
                <c:pt idx="632">
                  <c:v>1.0221169036334914</c:v>
                </c:pt>
                <c:pt idx="633">
                  <c:v>1.0205047318611988</c:v>
                </c:pt>
                <c:pt idx="634">
                  <c:v>1.0236220472440944</c:v>
                </c:pt>
                <c:pt idx="635">
                  <c:v>1.0267295597484276</c:v>
                </c:pt>
                <c:pt idx="636">
                  <c:v>1.0251177394034536</c:v>
                </c:pt>
                <c:pt idx="637">
                  <c:v>1.0266457680250785</c:v>
                </c:pt>
                <c:pt idx="638">
                  <c:v>1.0297339593114241</c:v>
                </c:pt>
                <c:pt idx="639">
                  <c:v>1.028125</c:v>
                </c:pt>
                <c:pt idx="640">
                  <c:v>1.031201248049922</c:v>
                </c:pt>
                <c:pt idx="641">
                  <c:v>1.0342679127725856</c:v>
                </c:pt>
                <c:pt idx="642">
                  <c:v>1.0326594090202177</c:v>
                </c:pt>
                <c:pt idx="643">
                  <c:v>1.0341614906832297</c:v>
                </c:pt>
                <c:pt idx="644">
                  <c:v>1.0325581395348837</c:v>
                </c:pt>
                <c:pt idx="645">
                  <c:v>1.0309597523219813</c:v>
                </c:pt>
                <c:pt idx="646">
                  <c:v>1.0309119010819165</c:v>
                </c:pt>
                <c:pt idx="647">
                  <c:v>1.0339506172839505</c:v>
                </c:pt>
                <c:pt idx="648">
                  <c:v>1.036979969183359</c:v>
                </c:pt>
                <c:pt idx="649">
                  <c:v>1.0353846153846153</c:v>
                </c:pt>
                <c:pt idx="650">
                  <c:v>1.0384024577572966</c:v>
                </c:pt>
                <c:pt idx="651">
                  <c:v>1.0368098159509203</c:v>
                </c:pt>
                <c:pt idx="652">
                  <c:v>1.0398162327718223</c:v>
                </c:pt>
                <c:pt idx="653">
                  <c:v>1.0382262996941896</c:v>
                </c:pt>
                <c:pt idx="654">
                  <c:v>1.0366412213740459</c:v>
                </c:pt>
                <c:pt idx="655">
                  <c:v>1.0350609756097562</c:v>
                </c:pt>
                <c:pt idx="656">
                  <c:v>1.0334855403348555</c:v>
                </c:pt>
                <c:pt idx="657">
                  <c:v>1.0319148936170213</c:v>
                </c:pt>
                <c:pt idx="658">
                  <c:v>1.0303490136570561</c:v>
                </c:pt>
                <c:pt idx="659">
                  <c:v>1.0318181818181817</c:v>
                </c:pt>
                <c:pt idx="660">
                  <c:v>1.0302571860816945</c:v>
                </c:pt>
                <c:pt idx="661">
                  <c:v>1.0287009063444108</c:v>
                </c:pt>
                <c:pt idx="662">
                  <c:v>1.0271493212669682</c:v>
                </c:pt>
                <c:pt idx="663">
                  <c:v>1.0286144578313252</c:v>
                </c:pt>
                <c:pt idx="664">
                  <c:v>1.0270676691729324</c:v>
                </c:pt>
                <c:pt idx="665">
                  <c:v>1.03003003003003</c:v>
                </c:pt>
                <c:pt idx="666">
                  <c:v>1.0284857571214392</c:v>
                </c:pt>
                <c:pt idx="667">
                  <c:v>1.0269461077844311</c:v>
                </c:pt>
                <c:pt idx="668">
                  <c:v>1.0254110612855007</c:v>
                </c:pt>
                <c:pt idx="669">
                  <c:v>1.0238805970149254</c:v>
                </c:pt>
                <c:pt idx="670">
                  <c:v>1.0268256333830104</c:v>
                </c:pt>
                <c:pt idx="671">
                  <c:v>1.0282738095238095</c:v>
                </c:pt>
                <c:pt idx="672">
                  <c:v>1.026745913818722</c:v>
                </c:pt>
                <c:pt idx="673">
                  <c:v>1.0252225519287834</c:v>
                </c:pt>
                <c:pt idx="674">
                  <c:v>1.0237037037037038</c:v>
                </c:pt>
                <c:pt idx="675">
                  <c:v>1.0221893491124261</c:v>
                </c:pt>
                <c:pt idx="676">
                  <c:v>1.0221565731166913</c:v>
                </c:pt>
                <c:pt idx="677">
                  <c:v>1.0206489675516224</c:v>
                </c:pt>
                <c:pt idx="678">
                  <c:v>1.0220913107511045</c:v>
                </c:pt>
                <c:pt idx="679">
                  <c:v>1.0205882352941176</c:v>
                </c:pt>
                <c:pt idx="680">
                  <c:v>1.0234948604992657</c:v>
                </c:pt>
                <c:pt idx="681">
                  <c:v>1.0263929618768328</c:v>
                </c:pt>
                <c:pt idx="682">
                  <c:v>1.0292825768667642</c:v>
                </c:pt>
                <c:pt idx="683">
                  <c:v>1.0277777777777777</c:v>
                </c:pt>
                <c:pt idx="684">
                  <c:v>1.0262773722627738</c:v>
                </c:pt>
                <c:pt idx="685">
                  <c:v>1.0291545189504374</c:v>
                </c:pt>
                <c:pt idx="686">
                  <c:v>1.0276564774381369</c:v>
                </c:pt>
                <c:pt idx="687">
                  <c:v>1.0261627906976745</c:v>
                </c:pt>
                <c:pt idx="688">
                  <c:v>1.0246734397677795</c:v>
                </c:pt>
                <c:pt idx="689">
                  <c:v>1.0231884057971015</c:v>
                </c:pt>
                <c:pt idx="690">
                  <c:v>1.0246020260492041</c:v>
                </c:pt>
                <c:pt idx="691">
                  <c:v>1.023121387283237</c:v>
                </c:pt>
                <c:pt idx="692">
                  <c:v>1.0216450216450217</c:v>
                </c:pt>
                <c:pt idx="693">
                  <c:v>1.0201729106628241</c:v>
                </c:pt>
                <c:pt idx="694">
                  <c:v>1.0215827338129497</c:v>
                </c:pt>
                <c:pt idx="695">
                  <c:v>1.0244252873563218</c:v>
                </c:pt>
                <c:pt idx="696">
                  <c:v>1.0229555236728838</c:v>
                </c:pt>
                <c:pt idx="697">
                  <c:v>1.0257879656160458</c:v>
                </c:pt>
                <c:pt idx="698">
                  <c:v>1.0257510729613735</c:v>
                </c:pt>
                <c:pt idx="699">
                  <c:v>1.0242857142857142</c:v>
                </c:pt>
                <c:pt idx="700">
                  <c:v>1.0228245363766049</c:v>
                </c:pt>
                <c:pt idx="701">
                  <c:v>1.0213675213675213</c:v>
                </c:pt>
                <c:pt idx="702">
                  <c:v>1.0227596017069702</c:v>
                </c:pt>
                <c:pt idx="703">
                  <c:v>1.0241477272727273</c:v>
                </c:pt>
                <c:pt idx="704">
                  <c:v>1.0226950354609929</c:v>
                </c:pt>
                <c:pt idx="705">
                  <c:v>1.0240793201133145</c:v>
                </c:pt>
                <c:pt idx="706">
                  <c:v>1.0226308345120225</c:v>
                </c:pt>
                <c:pt idx="707">
                  <c:v>1.021186440677966</c:v>
                </c:pt>
                <c:pt idx="708">
                  <c:v>1.0197461212976022</c:v>
                </c:pt>
                <c:pt idx="709">
                  <c:v>1.0225352112676056</c:v>
                </c:pt>
                <c:pt idx="710">
                  <c:v>1.0210970464135021</c:v>
                </c:pt>
                <c:pt idx="711">
                  <c:v>1.0196629213483146</c:v>
                </c:pt>
                <c:pt idx="712">
                  <c:v>1.0224403927068724</c:v>
                </c:pt>
                <c:pt idx="713">
                  <c:v>1.0210084033613445</c:v>
                </c:pt>
                <c:pt idx="714">
                  <c:v>1.0237762237762238</c:v>
                </c:pt>
                <c:pt idx="715">
                  <c:v>1.0223463687150838</c:v>
                </c:pt>
                <c:pt idx="716">
                  <c:v>1.0251046025104602</c:v>
                </c:pt>
                <c:pt idx="717">
                  <c:v>1.0236768802228413</c:v>
                </c:pt>
                <c:pt idx="718">
                  <c:v>1.0222531293463144</c:v>
                </c:pt>
                <c:pt idx="719">
                  <c:v>1.0208333333333333</c:v>
                </c:pt>
                <c:pt idx="720">
                  <c:v>1.0235783633841886</c:v>
                </c:pt>
                <c:pt idx="721">
                  <c:v>1.0235457063711912</c:v>
                </c:pt>
                <c:pt idx="722">
                  <c:v>1.0221300138312586</c:v>
                </c:pt>
                <c:pt idx="723">
                  <c:v>1.0248618784530388</c:v>
                </c:pt>
                <c:pt idx="724">
                  <c:v>1.0234482758620689</c:v>
                </c:pt>
                <c:pt idx="725">
                  <c:v>1.024793388429752</c:v>
                </c:pt>
                <c:pt idx="726">
                  <c:v>1.0247592847317744</c:v>
                </c:pt>
                <c:pt idx="727">
                  <c:v>1.0233516483516483</c:v>
                </c:pt>
                <c:pt idx="728">
                  <c:v>1.0219478737997256</c:v>
                </c:pt>
                <c:pt idx="729">
                  <c:v>1.0246575342465754</c:v>
                </c:pt>
                <c:pt idx="730">
                  <c:v>1.024623803009576</c:v>
                </c:pt>
                <c:pt idx="731">
                  <c:v>1.0232240437158471</c:v>
                </c:pt>
                <c:pt idx="732">
                  <c:v>1.0218281036834924</c:v>
                </c:pt>
                <c:pt idx="733">
                  <c:v>1.0231607629427792</c:v>
                </c:pt>
                <c:pt idx="734">
                  <c:v>1.0258503401360544</c:v>
                </c:pt>
                <c:pt idx="735">
                  <c:v>1.0285326086956521</c:v>
                </c:pt>
                <c:pt idx="736">
                  <c:v>1.0271370420624153</c:v>
                </c:pt>
                <c:pt idx="737">
                  <c:v>1.0257452574525745</c:v>
                </c:pt>
                <c:pt idx="738">
                  <c:v>1.0243572395128553</c:v>
                </c:pt>
                <c:pt idx="739">
                  <c:v>1.0243243243243243</c:v>
                </c:pt>
                <c:pt idx="740">
                  <c:v>1.0229419703103915</c:v>
                </c:pt>
                <c:pt idx="741">
                  <c:v>1.0215633423180592</c:v>
                </c:pt>
                <c:pt idx="742">
                  <c:v>1.0201884253028264</c:v>
                </c:pt>
                <c:pt idx="743">
                  <c:v>1.0188172043010753</c:v>
                </c:pt>
                <c:pt idx="744">
                  <c:v>1.0174496644295301</c:v>
                </c:pt>
                <c:pt idx="745">
                  <c:v>1.0160857908847185</c:v>
                </c:pt>
                <c:pt idx="746">
                  <c:v>1.0147255689424364</c:v>
                </c:pt>
                <c:pt idx="747">
                  <c:v>1.017379679144385</c:v>
                </c:pt>
                <c:pt idx="748">
                  <c:v>1.0160213618157543</c:v>
                </c:pt>
                <c:pt idx="749">
                  <c:v>1.0146666666666666</c:v>
                </c:pt>
                <c:pt idx="750">
                  <c:v>1.0173102529960054</c:v>
                </c:pt>
                <c:pt idx="751">
                  <c:v>1.0199468085106382</c:v>
                </c:pt>
                <c:pt idx="752">
                  <c:v>1.0225763612217795</c:v>
                </c:pt>
                <c:pt idx="753">
                  <c:v>1.0251989389920424</c:v>
                </c:pt>
                <c:pt idx="754">
                  <c:v>1.023841059602649</c:v>
                </c:pt>
                <c:pt idx="755">
                  <c:v>1.0224867724867726</c:v>
                </c:pt>
                <c:pt idx="756">
                  <c:v>1.0237780713342139</c:v>
                </c:pt>
                <c:pt idx="757">
                  <c:v>1.0224274406332454</c:v>
                </c:pt>
                <c:pt idx="758">
                  <c:v>1.0210803689064558</c:v>
                </c:pt>
                <c:pt idx="759">
                  <c:v>1.0197368421052631</c:v>
                </c:pt>
                <c:pt idx="760">
                  <c:v>1.0183968462549278</c:v>
                </c:pt>
                <c:pt idx="761">
                  <c:v>1.0209973753280841</c:v>
                </c:pt>
                <c:pt idx="762">
                  <c:v>1.019659239842726</c:v>
                </c:pt>
                <c:pt idx="763">
                  <c:v>1.0183246073298429</c:v>
                </c:pt>
                <c:pt idx="764">
                  <c:v>1.0196078431372548</c:v>
                </c:pt>
                <c:pt idx="765">
                  <c:v>1.0182767624020888</c:v>
                </c:pt>
                <c:pt idx="766">
                  <c:v>1.0169491525423728</c:v>
                </c:pt>
                <c:pt idx="767">
                  <c:v>1.0182291666666667</c:v>
                </c:pt>
                <c:pt idx="768">
                  <c:v>1.0169050715214565</c:v>
                </c:pt>
                <c:pt idx="769">
                  <c:v>1.0155844155844156</c:v>
                </c:pt>
                <c:pt idx="770">
                  <c:v>1.0181582360570687</c:v>
                </c:pt>
                <c:pt idx="771">
                  <c:v>1.016839378238342</c:v>
                </c:pt>
                <c:pt idx="772">
                  <c:v>1.0155239327296248</c:v>
                </c:pt>
                <c:pt idx="773">
                  <c:v>1.0180878552971577</c:v>
                </c:pt>
                <c:pt idx="774">
                  <c:v>1.0167741935483872</c:v>
                </c:pt>
                <c:pt idx="775">
                  <c:v>1.0193298969072164</c:v>
                </c:pt>
                <c:pt idx="776">
                  <c:v>1.0180180180180181</c:v>
                </c:pt>
                <c:pt idx="777">
                  <c:v>1.0179948586118253</c:v>
                </c:pt>
                <c:pt idx="778">
                  <c:v>1.0166880616174583</c:v>
                </c:pt>
                <c:pt idx="779">
                  <c:v>1.0153846153846153</c:v>
                </c:pt>
                <c:pt idx="780">
                  <c:v>1.0140845070422535</c:v>
                </c:pt>
                <c:pt idx="781">
                  <c:v>1.0166240409207161</c:v>
                </c:pt>
                <c:pt idx="782">
                  <c:v>1.0191570881226053</c:v>
                </c:pt>
                <c:pt idx="783">
                  <c:v>1.0178571428571428</c:v>
                </c:pt>
                <c:pt idx="784">
                  <c:v>1.0165605095541401</c:v>
                </c:pt>
                <c:pt idx="785">
                  <c:v>1.0152671755725191</c:v>
                </c:pt>
                <c:pt idx="786">
                  <c:v>1.0139771283354511</c:v>
                </c:pt>
                <c:pt idx="787">
                  <c:v>1.0126903553299493</c:v>
                </c:pt>
                <c:pt idx="788">
                  <c:v>1.0152091254752851</c:v>
                </c:pt>
                <c:pt idx="789">
                  <c:v>1.0139240506329115</c:v>
                </c:pt>
                <c:pt idx="790">
                  <c:v>1.0126422250316056</c:v>
                </c:pt>
                <c:pt idx="791">
                  <c:v>1.0113636363636365</c:v>
                </c:pt>
                <c:pt idx="792">
                  <c:v>1.0100882723833544</c:v>
                </c:pt>
                <c:pt idx="793">
                  <c:v>1.0125944584382871</c:v>
                </c:pt>
                <c:pt idx="794">
                  <c:v>1.0113207547169811</c:v>
                </c:pt>
                <c:pt idx="795">
                  <c:v>1.0125628140703518</c:v>
                </c:pt>
                <c:pt idx="796">
                  <c:v>1.0112923462986199</c:v>
                </c:pt>
                <c:pt idx="797">
                  <c:v>1.0137844611528821</c:v>
                </c:pt>
                <c:pt idx="798">
                  <c:v>1.016270337922403</c:v>
                </c:pt>
                <c:pt idx="799">
                  <c:v>1.01875</c:v>
                </c:pt>
                <c:pt idx="800">
                  <c:v>1.017478152309613</c:v>
                </c:pt>
                <c:pt idx="801">
                  <c:v>1.0162094763092269</c:v>
                </c:pt>
                <c:pt idx="802">
                  <c:v>1.0149439601494397</c:v>
                </c:pt>
                <c:pt idx="803">
                  <c:v>1.013681592039801</c:v>
                </c:pt>
                <c:pt idx="804">
                  <c:v>1.0124223602484472</c:v>
                </c:pt>
                <c:pt idx="805">
                  <c:v>1.0148883374689825</c:v>
                </c:pt>
                <c:pt idx="806">
                  <c:v>1.0136307311028501</c:v>
                </c:pt>
                <c:pt idx="807">
                  <c:v>1.0123762376237624</c:v>
                </c:pt>
                <c:pt idx="808">
                  <c:v>1.0111248454882571</c:v>
                </c:pt>
                <c:pt idx="809">
                  <c:v>1.0111111111111111</c:v>
                </c:pt>
                <c:pt idx="810">
                  <c:v>1.0110974106041923</c:v>
                </c:pt>
                <c:pt idx="811">
                  <c:v>1.0098522167487685</c:v>
                </c:pt>
                <c:pt idx="812">
                  <c:v>1.0098400984009841</c:v>
                </c:pt>
                <c:pt idx="813">
                  <c:v>1.0098280098280099</c:v>
                </c:pt>
                <c:pt idx="814">
                  <c:v>1.0122699386503067</c:v>
                </c:pt>
                <c:pt idx="815">
                  <c:v>1.0110294117647058</c:v>
                </c:pt>
                <c:pt idx="816">
                  <c:v>1.0097919216646267</c:v>
                </c:pt>
                <c:pt idx="817">
                  <c:v>1.0085574572127138</c:v>
                </c:pt>
                <c:pt idx="818">
                  <c:v>1.0109890109890109</c:v>
                </c:pt>
                <c:pt idx="819">
                  <c:v>1.0134146341463415</c:v>
                </c:pt>
                <c:pt idx="820">
                  <c:v>1.0121802679658953</c:v>
                </c:pt>
                <c:pt idx="821">
                  <c:v>1.0109489051094891</c:v>
                </c:pt>
                <c:pt idx="822">
                  <c:v>1.0097205346294047</c:v>
                </c:pt>
                <c:pt idx="823">
                  <c:v>1.0109223300970873</c:v>
                </c:pt>
                <c:pt idx="824">
                  <c:v>1.0096969696969698</c:v>
                </c:pt>
                <c:pt idx="825">
                  <c:v>1.0084745762711864</c:v>
                </c:pt>
                <c:pt idx="826">
                  <c:v>1.0108827085852479</c:v>
                </c:pt>
                <c:pt idx="827">
                  <c:v>1.0132850241545894</c:v>
                </c:pt>
                <c:pt idx="828">
                  <c:v>1.0156815440289506</c:v>
                </c:pt>
                <c:pt idx="829">
                  <c:v>1.0144578313253012</c:v>
                </c:pt>
                <c:pt idx="830">
                  <c:v>1.0168471720818291</c:v>
                </c:pt>
                <c:pt idx="831">
                  <c:v>1.0192307692307692</c:v>
                </c:pt>
                <c:pt idx="832">
                  <c:v>1.0180072028811524</c:v>
                </c:pt>
                <c:pt idx="833">
                  <c:v>1.0167865707434052</c:v>
                </c:pt>
                <c:pt idx="834">
                  <c:v>1.0155688622754491</c:v>
                </c:pt>
                <c:pt idx="835">
                  <c:v>1.0143540669856459</c:v>
                </c:pt>
                <c:pt idx="836">
                  <c:v>1.015531660692951</c:v>
                </c:pt>
                <c:pt idx="837">
                  <c:v>1.0178997613365155</c:v>
                </c:pt>
                <c:pt idx="838">
                  <c:v>1.0166865315852205</c:v>
                </c:pt>
                <c:pt idx="839">
                  <c:v>1.0154761904761904</c:v>
                </c:pt>
                <c:pt idx="840">
                  <c:v>1.0178359096313911</c:v>
                </c:pt>
                <c:pt idx="841">
                  <c:v>1.0166270783847982</c:v>
                </c:pt>
                <c:pt idx="842">
                  <c:v>1.0177935943060499</c:v>
                </c:pt>
                <c:pt idx="843">
                  <c:v>1.0165876777251184</c:v>
                </c:pt>
                <c:pt idx="844">
                  <c:v>1.0153846153846153</c:v>
                </c:pt>
                <c:pt idx="845">
                  <c:v>1.0141843971631206</c:v>
                </c:pt>
                <c:pt idx="846">
                  <c:v>1.0165289256198347</c:v>
                </c:pt>
                <c:pt idx="847">
                  <c:v>1.0153301886792452</c:v>
                </c:pt>
                <c:pt idx="848">
                  <c:v>1.0141342756183747</c:v>
                </c:pt>
                <c:pt idx="849">
                  <c:v>1.0152941176470589</c:v>
                </c:pt>
                <c:pt idx="850">
                  <c:v>1.0176263219741482</c:v>
                </c:pt>
                <c:pt idx="851">
                  <c:v>1.016431924882629</c:v>
                </c:pt>
                <c:pt idx="852">
                  <c:v>1.0152403282532239</c:v>
                </c:pt>
                <c:pt idx="853">
                  <c:v>1.0175644028103044</c:v>
                </c:pt>
                <c:pt idx="854">
                  <c:v>1.0163742690058479</c:v>
                </c:pt>
                <c:pt idx="855">
                  <c:v>1.0151869158878504</c:v>
                </c:pt>
                <c:pt idx="856">
                  <c:v>1.014002333722287</c:v>
                </c:pt>
                <c:pt idx="857">
                  <c:v>1.0128205128205128</c:v>
                </c:pt>
                <c:pt idx="858">
                  <c:v>1.0139697322467986</c:v>
                </c:pt>
                <c:pt idx="859">
                  <c:v>1.0127906976744185</c:v>
                </c:pt>
                <c:pt idx="860">
                  <c:v>1.0139372822299653</c:v>
                </c:pt>
                <c:pt idx="861">
                  <c:v>1.0150812064965198</c:v>
                </c:pt>
                <c:pt idx="862">
                  <c:v>1.0139049826187718</c:v>
                </c:pt>
                <c:pt idx="863">
                  <c:v>1.0127314814814814</c:v>
                </c:pt>
                <c:pt idx="864">
                  <c:v>1.0150289017341041</c:v>
                </c:pt>
                <c:pt idx="865">
                  <c:v>1.0138568129330254</c:v>
                </c:pt>
                <c:pt idx="866">
                  <c:v>1.0126874279123415</c:v>
                </c:pt>
                <c:pt idx="867">
                  <c:v>1.0115207373271888</c:v>
                </c:pt>
                <c:pt idx="868">
                  <c:v>1.0103567318757192</c:v>
                </c:pt>
                <c:pt idx="869">
                  <c:v>1.0126436781609196</c:v>
                </c:pt>
                <c:pt idx="870">
                  <c:v>1.0114810562571757</c:v>
                </c:pt>
                <c:pt idx="871">
                  <c:v>1.0103211009174311</c:v>
                </c:pt>
                <c:pt idx="872">
                  <c:v>1.0091638029782359</c:v>
                </c:pt>
                <c:pt idx="873">
                  <c:v>1.0102974828375286</c:v>
                </c:pt>
                <c:pt idx="874">
                  <c:v>1.0125714285714287</c:v>
                </c:pt>
                <c:pt idx="875">
                  <c:v>1.0114155251141552</c:v>
                </c:pt>
                <c:pt idx="876">
                  <c:v>1.0102622576966933</c:v>
                </c:pt>
                <c:pt idx="877">
                  <c:v>1.0091116173120729</c:v>
                </c:pt>
                <c:pt idx="878">
                  <c:v>1.0079635949943118</c:v>
                </c:pt>
                <c:pt idx="879">
                  <c:v>1.0068181818181818</c:v>
                </c:pt>
                <c:pt idx="880">
                  <c:v>1.0090805902383655</c:v>
                </c:pt>
                <c:pt idx="881">
                  <c:v>1.0113378684807257</c:v>
                </c:pt>
                <c:pt idx="882">
                  <c:v>1.013590033975085</c:v>
                </c:pt>
                <c:pt idx="883">
                  <c:v>1.0147058823529411</c:v>
                </c:pt>
                <c:pt idx="884">
                  <c:v>1.0135593220338983</c:v>
                </c:pt>
                <c:pt idx="885">
                  <c:v>1.0158013544018059</c:v>
                </c:pt>
                <c:pt idx="886">
                  <c:v>1.0180383314543404</c:v>
                </c:pt>
                <c:pt idx="887">
                  <c:v>1.0168918918918919</c:v>
                </c:pt>
                <c:pt idx="888">
                  <c:v>1.015748031496063</c:v>
                </c:pt>
                <c:pt idx="889">
                  <c:v>1.0146067415730338</c:v>
                </c:pt>
                <c:pt idx="890">
                  <c:v>1.0168350168350169</c:v>
                </c:pt>
                <c:pt idx="891">
                  <c:v>1.0156950672645739</c:v>
                </c:pt>
                <c:pt idx="892">
                  <c:v>1.0145576707726764</c:v>
                </c:pt>
                <c:pt idx="893">
                  <c:v>1.0134228187919463</c:v>
                </c:pt>
                <c:pt idx="894">
                  <c:v>1.012290502793296</c:v>
                </c:pt>
                <c:pt idx="895">
                  <c:v>1.0111607142857142</c:v>
                </c:pt>
                <c:pt idx="896">
                  <c:v>1.0100334448160535</c:v>
                </c:pt>
                <c:pt idx="897">
                  <c:v>1.0100222717149221</c:v>
                </c:pt>
                <c:pt idx="898">
                  <c:v>1.0088987764182424</c:v>
                </c:pt>
                <c:pt idx="899">
                  <c:v>1.0111111111111111</c:v>
                </c:pt>
                <c:pt idx="900">
                  <c:v>1.0133185349611542</c:v>
                </c:pt>
                <c:pt idx="901">
                  <c:v>1.0155210643015522</c:v>
                </c:pt>
                <c:pt idx="902">
                  <c:v>1.0143964562569214</c:v>
                </c:pt>
                <c:pt idx="903">
                  <c:v>1.0132743362831858</c:v>
                </c:pt>
                <c:pt idx="904">
                  <c:v>1.0121546961325967</c:v>
                </c:pt>
                <c:pt idx="905">
                  <c:v>1.011037527593819</c:v>
                </c:pt>
                <c:pt idx="906">
                  <c:v>1.0132304299889747</c:v>
                </c:pt>
                <c:pt idx="907">
                  <c:v>1.0121145374449338</c:v>
                </c:pt>
                <c:pt idx="908">
                  <c:v>1.011001100110011</c:v>
                </c:pt>
                <c:pt idx="909">
                  <c:v>1.0098901098901099</c:v>
                </c:pt>
                <c:pt idx="910">
                  <c:v>1.008781558726674</c:v>
                </c:pt>
                <c:pt idx="911">
                  <c:v>1.0098684210526316</c:v>
                </c:pt>
                <c:pt idx="912">
                  <c:v>1.0120481927710843</c:v>
                </c:pt>
                <c:pt idx="913">
                  <c:v>1.0109409190371992</c:v>
                </c:pt>
                <c:pt idx="914">
                  <c:v>1.0098360655737706</c:v>
                </c:pt>
                <c:pt idx="915">
                  <c:v>1.0109170305676856</c:v>
                </c:pt>
                <c:pt idx="916">
                  <c:v>1.0098146128680481</c:v>
                </c:pt>
                <c:pt idx="917">
                  <c:v>1.008714596949891</c:v>
                </c:pt>
                <c:pt idx="918">
                  <c:v>1.0076169749727966</c:v>
                </c:pt>
                <c:pt idx="919">
                  <c:v>1.0065217391304349</c:v>
                </c:pt>
                <c:pt idx="920">
                  <c:v>1.00542888165038</c:v>
                </c:pt>
                <c:pt idx="921">
                  <c:v>1.007592190889371</c:v>
                </c:pt>
                <c:pt idx="922">
                  <c:v>1.0065005417118094</c:v>
                </c:pt>
                <c:pt idx="923">
                  <c:v>1.0054112554112553</c:v>
                </c:pt>
                <c:pt idx="924">
                  <c:v>1.0043243243243243</c:v>
                </c:pt>
                <c:pt idx="925">
                  <c:v>1.0043196544276458</c:v>
                </c:pt>
                <c:pt idx="926">
                  <c:v>1.006472491909385</c:v>
                </c:pt>
                <c:pt idx="927">
                  <c:v>1.0053879310344827</c:v>
                </c:pt>
                <c:pt idx="928">
                  <c:v>1.0043057050592035</c:v>
                </c:pt>
                <c:pt idx="929">
                  <c:v>1.0064516129032257</c:v>
                </c:pt>
                <c:pt idx="930">
                  <c:v>1.0053705692803436</c:v>
                </c:pt>
                <c:pt idx="931">
                  <c:v>1.007510729613734</c:v>
                </c:pt>
                <c:pt idx="932">
                  <c:v>1.007502679528403</c:v>
                </c:pt>
                <c:pt idx="933">
                  <c:v>1.0064239828693791</c:v>
                </c:pt>
                <c:pt idx="934">
                  <c:v>1.0074866310160429</c:v>
                </c:pt>
                <c:pt idx="935">
                  <c:v>1.0074786324786325</c:v>
                </c:pt>
                <c:pt idx="936">
                  <c:v>1.0064034151547492</c:v>
                </c:pt>
                <c:pt idx="937">
                  <c:v>1.0074626865671641</c:v>
                </c:pt>
                <c:pt idx="938">
                  <c:v>1.007454739084132</c:v>
                </c:pt>
                <c:pt idx="939">
                  <c:v>1.0063829787234042</c:v>
                </c:pt>
                <c:pt idx="940">
                  <c:v>1.0053134962805526</c:v>
                </c:pt>
                <c:pt idx="941">
                  <c:v>1.0042462845010616</c:v>
                </c:pt>
                <c:pt idx="942">
                  <c:v>1.0031813361611877</c:v>
                </c:pt>
                <c:pt idx="943">
                  <c:v>1.0021186440677967</c:v>
                </c:pt>
                <c:pt idx="944">
                  <c:v>1.0021164021164022</c:v>
                </c:pt>
                <c:pt idx="945">
                  <c:v>1.0031712473572938</c:v>
                </c:pt>
                <c:pt idx="946">
                  <c:v>1.0042238648363253</c:v>
                </c:pt>
                <c:pt idx="947">
                  <c:v>1.0031645569620253</c:v>
                </c:pt>
                <c:pt idx="948">
                  <c:v>1.0021074815595363</c:v>
                </c:pt>
                <c:pt idx="949">
                  <c:v>1.0010526315789474</c:v>
                </c:pt>
                <c:pt idx="950">
                  <c:v>1.0010515247108307</c:v>
                </c:pt>
                <c:pt idx="951">
                  <c:v>1.0031512605042017</c:v>
                </c:pt>
                <c:pt idx="952">
                  <c:v>1.0020986358866737</c:v>
                </c:pt>
                <c:pt idx="953">
                  <c:v>1.0041928721174005</c:v>
                </c:pt>
                <c:pt idx="954">
                  <c:v>1.0031413612565445</c:v>
                </c:pt>
                <c:pt idx="955">
                  <c:v>1.002092050209205</c:v>
                </c:pt>
                <c:pt idx="956">
                  <c:v>1.0020898641588296</c:v>
                </c:pt>
                <c:pt idx="957">
                  <c:v>1.0010438413361169</c:v>
                </c:pt>
                <c:pt idx="958">
                  <c:v>1</c:v>
                </c:pt>
                <c:pt idx="959">
                  <c:v>1</c:v>
                </c:pt>
                <c:pt idx="960">
                  <c:v>0.99895941727367321</c:v>
                </c:pt>
                <c:pt idx="961">
                  <c:v>0.99792099792099798</c:v>
                </c:pt>
                <c:pt idx="962">
                  <c:v>0.99688473520249221</c:v>
                </c:pt>
                <c:pt idx="963">
                  <c:v>0.99896265560165975</c:v>
                </c:pt>
                <c:pt idx="964">
                  <c:v>1.0010362694300519</c:v>
                </c:pt>
                <c:pt idx="965">
                  <c:v>1</c:v>
                </c:pt>
                <c:pt idx="966">
                  <c:v>0.99896587383660806</c:v>
                </c:pt>
                <c:pt idx="967">
                  <c:v>0.99793388429752061</c:v>
                </c:pt>
                <c:pt idx="968">
                  <c:v>0.99690402476780182</c:v>
                </c:pt>
                <c:pt idx="969">
                  <c:v>0.99690721649484537</c:v>
                </c:pt>
                <c:pt idx="970">
                  <c:v>0.99691040164778577</c:v>
                </c:pt>
                <c:pt idx="971">
                  <c:v>0.99588477366255146</c:v>
                </c:pt>
                <c:pt idx="972">
                  <c:v>0.99794450154162384</c:v>
                </c:pt>
                <c:pt idx="973">
                  <c:v>1</c:v>
                </c:pt>
                <c:pt idx="974">
                  <c:v>0.99897435897435893</c:v>
                </c:pt>
                <c:pt idx="975">
                  <c:v>1.0010245901639345</c:v>
                </c:pt>
                <c:pt idx="976">
                  <c:v>1</c:v>
                </c:pt>
                <c:pt idx="977">
                  <c:v>0.99897750511247441</c:v>
                </c:pt>
                <c:pt idx="978">
                  <c:v>1.0010214504596526</c:v>
                </c:pt>
                <c:pt idx="979">
                  <c:v>1.0030612244897958</c:v>
                </c:pt>
                <c:pt idx="980">
                  <c:v>1.0020387359836902</c:v>
                </c:pt>
                <c:pt idx="981">
                  <c:v>1.0010183299389002</c:v>
                </c:pt>
                <c:pt idx="982">
                  <c:v>1</c:v>
                </c:pt>
                <c:pt idx="983">
                  <c:v>0.99898373983739841</c:v>
                </c:pt>
                <c:pt idx="984">
                  <c:v>0.99796954314720809</c:v>
                </c:pt>
                <c:pt idx="985">
                  <c:v>0.99797160243407712</c:v>
                </c:pt>
                <c:pt idx="986">
                  <c:v>1</c:v>
                </c:pt>
                <c:pt idx="987">
                  <c:v>0.99898785425101211</c:v>
                </c:pt>
                <c:pt idx="988">
                  <c:v>0.99797775530839228</c:v>
                </c:pt>
                <c:pt idx="989">
                  <c:v>0.99696969696969695</c:v>
                </c:pt>
                <c:pt idx="990">
                  <c:v>0.99596367305751765</c:v>
                </c:pt>
                <c:pt idx="991">
                  <c:v>0.99495967741935487</c:v>
                </c:pt>
                <c:pt idx="992">
                  <c:v>0.99697885196374625</c:v>
                </c:pt>
                <c:pt idx="993">
                  <c:v>0.99899396378269623</c:v>
                </c:pt>
                <c:pt idx="994">
                  <c:v>0.99798994974874367</c:v>
                </c:pt>
                <c:pt idx="995">
                  <c:v>1</c:v>
                </c:pt>
                <c:pt idx="996">
                  <c:v>1</c:v>
                </c:pt>
                <c:pt idx="997">
                  <c:v>0.99899799599198402</c:v>
                </c:pt>
                <c:pt idx="998">
                  <c:v>0.99799799799799804</c:v>
                </c:pt>
                <c:pt idx="999">
                  <c:v>0.999</c:v>
                </c:pt>
              </c:numCache>
            </c:numRef>
          </c:yVal>
          <c:smooth val="1"/>
          <c:extLst>
            <c:ext xmlns:c16="http://schemas.microsoft.com/office/drawing/2014/chart" uri="{C3380CC4-5D6E-409C-BE32-E72D297353CC}">
              <c16:uniqueId val="{00000000-544F-4429-8D16-C05FBD96AFC9}"/>
            </c:ext>
          </c:extLst>
        </c:ser>
        <c:dLbls>
          <c:showLegendKey val="0"/>
          <c:showVal val="0"/>
          <c:showCatName val="0"/>
          <c:showSerName val="0"/>
          <c:showPercent val="0"/>
          <c:showBubbleSize val="0"/>
        </c:dLbls>
        <c:axId val="550280623"/>
        <c:axId val="550292143"/>
      </c:scatterChart>
      <c:valAx>
        <c:axId val="550280623"/>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292143"/>
        <c:crosses val="autoZero"/>
        <c:crossBetween val="midCat"/>
      </c:valAx>
      <c:valAx>
        <c:axId val="550292143"/>
        <c:scaling>
          <c:orientation val="minMax"/>
          <c:max val="1.5"/>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280623"/>
        <c:crosses val="autoZero"/>
        <c:crossBetween val="midCat"/>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Revenue From Stay</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$150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Simulation'!$IH$6:$IH$1005</c:f>
              <c:numCache>
                <c:formatCode>"$"#,##0.00</c:formatCode>
                <c:ptCount val="1000"/>
                <c:pt idx="0">
                  <c:v>2400</c:v>
                </c:pt>
                <c:pt idx="1">
                  <c:v>2775</c:v>
                </c:pt>
                <c:pt idx="2">
                  <c:v>2700</c:v>
                </c:pt>
                <c:pt idx="3">
                  <c:v>2887.5</c:v>
                </c:pt>
                <c:pt idx="4">
                  <c:v>2880</c:v>
                </c:pt>
                <c:pt idx="5">
                  <c:v>2825</c:v>
                </c:pt>
                <c:pt idx="6">
                  <c:v>2828.5714285714284</c:v>
                </c:pt>
                <c:pt idx="7">
                  <c:v>2756.25</c:v>
                </c:pt>
                <c:pt idx="8">
                  <c:v>2700</c:v>
                </c:pt>
                <c:pt idx="9">
                  <c:v>2745</c:v>
                </c:pt>
                <c:pt idx="10">
                  <c:v>2659.090909090909</c:v>
                </c:pt>
                <c:pt idx="11">
                  <c:v>2687.5</c:v>
                </c:pt>
                <c:pt idx="12">
                  <c:v>2746.1538461538462</c:v>
                </c:pt>
                <c:pt idx="13">
                  <c:v>2721.4285714285716</c:v>
                </c:pt>
                <c:pt idx="14">
                  <c:v>2720</c:v>
                </c:pt>
                <c:pt idx="15">
                  <c:v>2765.625</c:v>
                </c:pt>
                <c:pt idx="16">
                  <c:v>2805.8823529411766</c:v>
                </c:pt>
                <c:pt idx="17">
                  <c:v>2800</c:v>
                </c:pt>
                <c:pt idx="18">
                  <c:v>2778.9473684210525</c:v>
                </c:pt>
                <c:pt idx="19">
                  <c:v>2760</c:v>
                </c:pt>
                <c:pt idx="20">
                  <c:v>2778.5714285714284</c:v>
                </c:pt>
                <c:pt idx="21">
                  <c:v>2809.090909090909</c:v>
                </c:pt>
                <c:pt idx="22">
                  <c:v>2830.4347826086955</c:v>
                </c:pt>
                <c:pt idx="23">
                  <c:v>2825</c:v>
                </c:pt>
                <c:pt idx="24">
                  <c:v>2802</c:v>
                </c:pt>
                <c:pt idx="25">
                  <c:v>2798.0769230769229</c:v>
                </c:pt>
                <c:pt idx="26">
                  <c:v>2777.7777777777778</c:v>
                </c:pt>
                <c:pt idx="27">
                  <c:v>2764.2857142857142</c:v>
                </c:pt>
                <c:pt idx="28">
                  <c:v>2756.8965517241381</c:v>
                </c:pt>
                <c:pt idx="29">
                  <c:v>2740</c:v>
                </c:pt>
                <c:pt idx="30">
                  <c:v>2729.0322580645161</c:v>
                </c:pt>
                <c:pt idx="31">
                  <c:v>2751.5625</c:v>
                </c:pt>
                <c:pt idx="32">
                  <c:v>2772.7272727272725</c:v>
                </c:pt>
                <c:pt idx="33">
                  <c:v>2792.6470588235293</c:v>
                </c:pt>
                <c:pt idx="34">
                  <c:v>2785.7142857142858</c:v>
                </c:pt>
                <c:pt idx="35">
                  <c:v>2804.1666666666665</c:v>
                </c:pt>
                <c:pt idx="36">
                  <c:v>2821.6216216216217</c:v>
                </c:pt>
                <c:pt idx="37">
                  <c:v>2822.3684210526317</c:v>
                </c:pt>
                <c:pt idx="38">
                  <c:v>2811.5384615384614</c:v>
                </c:pt>
                <c:pt idx="39">
                  <c:v>2812.5</c:v>
                </c:pt>
                <c:pt idx="40">
                  <c:v>2795.1219512195121</c:v>
                </c:pt>
                <c:pt idx="41">
                  <c:v>2803.5714285714284</c:v>
                </c:pt>
                <c:pt idx="42">
                  <c:v>2811.6279069767443</c:v>
                </c:pt>
                <c:pt idx="43">
                  <c:v>2798.8636363636365</c:v>
                </c:pt>
                <c:pt idx="44">
                  <c:v>2813.3333333333335</c:v>
                </c:pt>
                <c:pt idx="45">
                  <c:v>2814.1304347826085</c:v>
                </c:pt>
                <c:pt idx="46">
                  <c:v>2802.127659574468</c:v>
                </c:pt>
                <c:pt idx="47">
                  <c:v>2815.625</c:v>
                </c:pt>
                <c:pt idx="48">
                  <c:v>2810.204081632653</c:v>
                </c:pt>
                <c:pt idx="49">
                  <c:v>2817</c:v>
                </c:pt>
                <c:pt idx="50">
                  <c:v>2826.4705882352941</c:v>
                </c:pt>
                <c:pt idx="51">
                  <c:v>2832.6923076923076</c:v>
                </c:pt>
                <c:pt idx="52">
                  <c:v>2821.6981132075471</c:v>
                </c:pt>
                <c:pt idx="53">
                  <c:v>2811.1111111111113</c:v>
                </c:pt>
                <c:pt idx="54">
                  <c:v>2820</c:v>
                </c:pt>
                <c:pt idx="55">
                  <c:v>2825.8928571428573</c:v>
                </c:pt>
                <c:pt idx="56">
                  <c:v>2823.6842105263158</c:v>
                </c:pt>
                <c:pt idx="57">
                  <c:v>2813.7931034482758</c:v>
                </c:pt>
                <c:pt idx="58">
                  <c:v>2801.6949152542375</c:v>
                </c:pt>
                <c:pt idx="59">
                  <c:v>2785</c:v>
                </c:pt>
                <c:pt idx="60">
                  <c:v>2783.6065573770493</c:v>
                </c:pt>
                <c:pt idx="61">
                  <c:v>2770.1612903225805</c:v>
                </c:pt>
                <c:pt idx="62">
                  <c:v>2773.8095238095239</c:v>
                </c:pt>
                <c:pt idx="63">
                  <c:v>2775</c:v>
                </c:pt>
                <c:pt idx="64">
                  <c:v>2785.3846153846152</c:v>
                </c:pt>
                <c:pt idx="65">
                  <c:v>2795.4545454545455</c:v>
                </c:pt>
                <c:pt idx="66">
                  <c:v>2796.2686567164178</c:v>
                </c:pt>
                <c:pt idx="67">
                  <c:v>2794.8529411764707</c:v>
                </c:pt>
                <c:pt idx="68">
                  <c:v>2804.3478260869565</c:v>
                </c:pt>
                <c:pt idx="69">
                  <c:v>2809.2857142857142</c:v>
                </c:pt>
                <c:pt idx="70">
                  <c:v>2818.3098591549297</c:v>
                </c:pt>
                <c:pt idx="71">
                  <c:v>2818.75</c:v>
                </c:pt>
                <c:pt idx="72">
                  <c:v>2819.178082191781</c:v>
                </c:pt>
                <c:pt idx="73">
                  <c:v>2803.3783783783783</c:v>
                </c:pt>
                <c:pt idx="74">
                  <c:v>2806</c:v>
                </c:pt>
                <c:pt idx="75">
                  <c:v>2814.4736842105262</c:v>
                </c:pt>
                <c:pt idx="76">
                  <c:v>2822.7272727272725</c:v>
                </c:pt>
                <c:pt idx="77">
                  <c:v>2830.7692307692309</c:v>
                </c:pt>
                <c:pt idx="78">
                  <c:v>2823.4177215189875</c:v>
                </c:pt>
                <c:pt idx="79">
                  <c:v>2821.875</c:v>
                </c:pt>
                <c:pt idx="80">
                  <c:v>2829.6296296296296</c:v>
                </c:pt>
                <c:pt idx="81">
                  <c:v>2831.7073170731705</c:v>
                </c:pt>
                <c:pt idx="82">
                  <c:v>2839.1566265060242</c:v>
                </c:pt>
                <c:pt idx="83">
                  <c:v>2846.4285714285716</c:v>
                </c:pt>
                <c:pt idx="84">
                  <c:v>2848.2352941176468</c:v>
                </c:pt>
                <c:pt idx="85">
                  <c:v>2850</c:v>
                </c:pt>
                <c:pt idx="86">
                  <c:v>2851.7241379310344</c:v>
                </c:pt>
                <c:pt idx="87">
                  <c:v>2858.5227272727275</c:v>
                </c:pt>
                <c:pt idx="88">
                  <c:v>2856.7415730337079</c:v>
                </c:pt>
                <c:pt idx="89">
                  <c:v>2850</c:v>
                </c:pt>
                <c:pt idx="90">
                  <c:v>2856.5934065934066</c:v>
                </c:pt>
                <c:pt idx="91">
                  <c:v>2856.521739130435</c:v>
                </c:pt>
                <c:pt idx="92">
                  <c:v>2851.6129032258063</c:v>
                </c:pt>
                <c:pt idx="93">
                  <c:v>2856.3829787234044</c:v>
                </c:pt>
                <c:pt idx="94">
                  <c:v>2859.4736842105262</c:v>
                </c:pt>
                <c:pt idx="95">
                  <c:v>2850</c:v>
                </c:pt>
                <c:pt idx="96">
                  <c:v>2856.1855670103091</c:v>
                </c:pt>
                <c:pt idx="97">
                  <c:v>2854.591836734694</c:v>
                </c:pt>
                <c:pt idx="98">
                  <c:v>2846.969696969697</c:v>
                </c:pt>
                <c:pt idx="99">
                  <c:v>2851.5</c:v>
                </c:pt>
                <c:pt idx="100">
                  <c:v>2854.4554455445545</c:v>
                </c:pt>
                <c:pt idx="101">
                  <c:v>2851.4705882352941</c:v>
                </c:pt>
                <c:pt idx="102">
                  <c:v>2851.4563106796118</c:v>
                </c:pt>
                <c:pt idx="103">
                  <c:v>2857.2115384615386</c:v>
                </c:pt>
                <c:pt idx="104">
                  <c:v>2860</c:v>
                </c:pt>
                <c:pt idx="105">
                  <c:v>2848.5849056603774</c:v>
                </c:pt>
                <c:pt idx="106">
                  <c:v>2845.7943925233644</c:v>
                </c:pt>
                <c:pt idx="107">
                  <c:v>2851.3888888888887</c:v>
                </c:pt>
                <c:pt idx="108">
                  <c:v>2844.4954128440368</c:v>
                </c:pt>
                <c:pt idx="109">
                  <c:v>2850</c:v>
                </c:pt>
                <c:pt idx="110">
                  <c:v>2847.2972972972975</c:v>
                </c:pt>
                <c:pt idx="111">
                  <c:v>2847.3214285714284</c:v>
                </c:pt>
                <c:pt idx="112">
                  <c:v>2846.0176991150443</c:v>
                </c:pt>
                <c:pt idx="113">
                  <c:v>2851.3157894736842</c:v>
                </c:pt>
                <c:pt idx="114">
                  <c:v>2856.521739130435</c:v>
                </c:pt>
                <c:pt idx="115">
                  <c:v>2861.6379310344828</c:v>
                </c:pt>
                <c:pt idx="116">
                  <c:v>2865.3846153846152</c:v>
                </c:pt>
                <c:pt idx="117">
                  <c:v>2870.3389830508477</c:v>
                </c:pt>
                <c:pt idx="118">
                  <c:v>2861.3445378151259</c:v>
                </c:pt>
                <c:pt idx="119">
                  <c:v>2866.25</c:v>
                </c:pt>
                <c:pt idx="120">
                  <c:v>2871.0743801652893</c:v>
                </c:pt>
                <c:pt idx="121">
                  <c:v>2868.4426229508199</c:v>
                </c:pt>
                <c:pt idx="122">
                  <c:v>2873.1707317073169</c:v>
                </c:pt>
                <c:pt idx="123">
                  <c:v>2877.8225806451615</c:v>
                </c:pt>
                <c:pt idx="124">
                  <c:v>2878.8</c:v>
                </c:pt>
                <c:pt idx="125">
                  <c:v>2883.3333333333335</c:v>
                </c:pt>
                <c:pt idx="126">
                  <c:v>2885.4330708661419</c:v>
                </c:pt>
                <c:pt idx="127">
                  <c:v>2879.296875</c:v>
                </c:pt>
                <c:pt idx="128">
                  <c:v>2882.5581395348836</c:v>
                </c:pt>
                <c:pt idx="129">
                  <c:v>2886.9230769230771</c:v>
                </c:pt>
                <c:pt idx="130">
                  <c:v>2880.9160305343512</c:v>
                </c:pt>
                <c:pt idx="131">
                  <c:v>2877.2727272727275</c:v>
                </c:pt>
                <c:pt idx="132">
                  <c:v>2881.5789473684213</c:v>
                </c:pt>
                <c:pt idx="133">
                  <c:v>2880.2238805970151</c:v>
                </c:pt>
                <c:pt idx="134">
                  <c:v>2882.2222222222222</c:v>
                </c:pt>
                <c:pt idx="135">
                  <c:v>2878.6764705882351</c:v>
                </c:pt>
                <c:pt idx="136">
                  <c:v>2870.8029197080291</c:v>
                </c:pt>
                <c:pt idx="137">
                  <c:v>2865.217391304348</c:v>
                </c:pt>
                <c:pt idx="138">
                  <c:v>2866.1870503597124</c:v>
                </c:pt>
                <c:pt idx="139">
                  <c:v>2866.0714285714284</c:v>
                </c:pt>
                <c:pt idx="140">
                  <c:v>2870.2127659574467</c:v>
                </c:pt>
                <c:pt idx="141">
                  <c:v>2874.2957746478874</c:v>
                </c:pt>
                <c:pt idx="142">
                  <c:v>2878.3216783216785</c:v>
                </c:pt>
                <c:pt idx="143">
                  <c:v>2877.0833333333335</c:v>
                </c:pt>
                <c:pt idx="144">
                  <c:v>2876.8965517241381</c:v>
                </c:pt>
                <c:pt idx="145">
                  <c:v>2879.794520547945</c:v>
                </c:pt>
                <c:pt idx="146">
                  <c:v>2873.4693877551022</c:v>
                </c:pt>
                <c:pt idx="147">
                  <c:v>2877.364864864865</c:v>
                </c:pt>
                <c:pt idx="148">
                  <c:v>2878.1879194630874</c:v>
                </c:pt>
                <c:pt idx="149">
                  <c:v>2873</c:v>
                </c:pt>
                <c:pt idx="150">
                  <c:v>2872.8476821192053</c:v>
                </c:pt>
                <c:pt idx="151">
                  <c:v>2871.7105263157896</c:v>
                </c:pt>
                <c:pt idx="152">
                  <c:v>2868.627450980392</c:v>
                </c:pt>
                <c:pt idx="153">
                  <c:v>2872.4025974025976</c:v>
                </c:pt>
                <c:pt idx="154">
                  <c:v>2876.1290322580644</c:v>
                </c:pt>
                <c:pt idx="155">
                  <c:v>2879.8076923076924</c:v>
                </c:pt>
                <c:pt idx="156">
                  <c:v>2883.43949044586</c:v>
                </c:pt>
                <c:pt idx="157">
                  <c:v>2887.0253164556962</c:v>
                </c:pt>
                <c:pt idx="158">
                  <c:v>2887.7358490566039</c:v>
                </c:pt>
                <c:pt idx="159">
                  <c:v>2891.25</c:v>
                </c:pt>
                <c:pt idx="160">
                  <c:v>2890.0621118012423</c:v>
                </c:pt>
                <c:pt idx="161">
                  <c:v>2889.8148148148148</c:v>
                </c:pt>
                <c:pt idx="162">
                  <c:v>2887.7300613496932</c:v>
                </c:pt>
                <c:pt idx="163">
                  <c:v>2891.1585365853657</c:v>
                </c:pt>
                <c:pt idx="164">
                  <c:v>2890</c:v>
                </c:pt>
                <c:pt idx="165">
                  <c:v>2889.7590361445782</c:v>
                </c:pt>
                <c:pt idx="166">
                  <c:v>2889.5209580838323</c:v>
                </c:pt>
                <c:pt idx="167">
                  <c:v>2885.7142857142858</c:v>
                </c:pt>
                <c:pt idx="168">
                  <c:v>2882.8402366863907</c:v>
                </c:pt>
                <c:pt idx="169">
                  <c:v>2880</c:v>
                </c:pt>
                <c:pt idx="170">
                  <c:v>2880.7017543859647</c:v>
                </c:pt>
                <c:pt idx="171">
                  <c:v>2884.0116279069766</c:v>
                </c:pt>
                <c:pt idx="172">
                  <c:v>2880.3468208092486</c:v>
                </c:pt>
                <c:pt idx="173">
                  <c:v>2878.4482758620688</c:v>
                </c:pt>
                <c:pt idx="174">
                  <c:v>2877.4285714285716</c:v>
                </c:pt>
                <c:pt idx="175">
                  <c:v>2874.715909090909</c:v>
                </c:pt>
                <c:pt idx="176">
                  <c:v>2870.3389830508477</c:v>
                </c:pt>
                <c:pt idx="177">
                  <c:v>2873.5955056179773</c:v>
                </c:pt>
                <c:pt idx="178">
                  <c:v>2870.1117318435754</c:v>
                </c:pt>
                <c:pt idx="179">
                  <c:v>2867.5</c:v>
                </c:pt>
                <c:pt idx="180">
                  <c:v>2863.2596685082872</c:v>
                </c:pt>
                <c:pt idx="181">
                  <c:v>2859.065934065934</c:v>
                </c:pt>
                <c:pt idx="182">
                  <c:v>2856.5573770491801</c:v>
                </c:pt>
                <c:pt idx="183">
                  <c:v>2854.891304347826</c:v>
                </c:pt>
                <c:pt idx="184">
                  <c:v>2853.2432432432433</c:v>
                </c:pt>
                <c:pt idx="185">
                  <c:v>2851.6129032258063</c:v>
                </c:pt>
                <c:pt idx="186">
                  <c:v>2850.8021390374333</c:v>
                </c:pt>
                <c:pt idx="187">
                  <c:v>2853.1914893617022</c:v>
                </c:pt>
                <c:pt idx="188">
                  <c:v>2851.5873015873017</c:v>
                </c:pt>
                <c:pt idx="189">
                  <c:v>2853.1578947368421</c:v>
                </c:pt>
                <c:pt idx="190">
                  <c:v>2853.9267015706805</c:v>
                </c:pt>
                <c:pt idx="191">
                  <c:v>2853.125</c:v>
                </c:pt>
                <c:pt idx="192">
                  <c:v>2854.6632124352332</c:v>
                </c:pt>
                <c:pt idx="193">
                  <c:v>2857.7319587628867</c:v>
                </c:pt>
                <c:pt idx="194">
                  <c:v>2860.7692307692309</c:v>
                </c:pt>
                <c:pt idx="195">
                  <c:v>2855.3571428571427</c:v>
                </c:pt>
                <c:pt idx="196">
                  <c:v>2853.8071065989848</c:v>
                </c:pt>
                <c:pt idx="197">
                  <c:v>2851.5151515151515</c:v>
                </c:pt>
                <c:pt idx="198">
                  <c:v>2854.5226130653268</c:v>
                </c:pt>
                <c:pt idx="199">
                  <c:v>2854.5</c:v>
                </c:pt>
                <c:pt idx="200">
                  <c:v>2857.4626865671644</c:v>
                </c:pt>
                <c:pt idx="201">
                  <c:v>2860.3960396039606</c:v>
                </c:pt>
                <c:pt idx="202">
                  <c:v>2862.5615763546798</c:v>
                </c:pt>
                <c:pt idx="203">
                  <c:v>2865.4411764705883</c:v>
                </c:pt>
                <c:pt idx="204">
                  <c:v>2866.8292682926831</c:v>
                </c:pt>
                <c:pt idx="205">
                  <c:v>2863.8349514563106</c:v>
                </c:pt>
                <c:pt idx="206">
                  <c:v>2866.6666666666665</c:v>
                </c:pt>
                <c:pt idx="207">
                  <c:v>2868.0288461538462</c:v>
                </c:pt>
                <c:pt idx="208">
                  <c:v>2865.7894736842104</c:v>
                </c:pt>
                <c:pt idx="209">
                  <c:v>2864.2857142857142</c:v>
                </c:pt>
                <c:pt idx="210">
                  <c:v>2864.9289099526068</c:v>
                </c:pt>
                <c:pt idx="211">
                  <c:v>2861.3207547169814</c:v>
                </c:pt>
                <c:pt idx="212">
                  <c:v>2859.8591549295775</c:v>
                </c:pt>
                <c:pt idx="213">
                  <c:v>2860.5140186915887</c:v>
                </c:pt>
                <c:pt idx="214">
                  <c:v>2863.2558139534885</c:v>
                </c:pt>
                <c:pt idx="215">
                  <c:v>2865.9722222222222</c:v>
                </c:pt>
                <c:pt idx="216">
                  <c:v>2862.442396313364</c:v>
                </c:pt>
                <c:pt idx="217">
                  <c:v>2861.6972477064219</c:v>
                </c:pt>
                <c:pt idx="218">
                  <c:v>2864.3835616438355</c:v>
                </c:pt>
                <c:pt idx="219">
                  <c:v>2867.0454545454545</c:v>
                </c:pt>
                <c:pt idx="220">
                  <c:v>2866.968325791855</c:v>
                </c:pt>
                <c:pt idx="221">
                  <c:v>2866.8918918918921</c:v>
                </c:pt>
                <c:pt idx="222">
                  <c:v>2866.8161434977578</c:v>
                </c:pt>
                <c:pt idx="223">
                  <c:v>2866.7410714285716</c:v>
                </c:pt>
                <c:pt idx="224">
                  <c:v>2868.6666666666665</c:v>
                </c:pt>
                <c:pt idx="225">
                  <c:v>2871.2389380530972</c:v>
                </c:pt>
                <c:pt idx="226">
                  <c:v>2869.1629955947137</c:v>
                </c:pt>
                <c:pt idx="227">
                  <c:v>2870.3947368421054</c:v>
                </c:pt>
                <c:pt idx="228">
                  <c:v>2868.9956331877729</c:v>
                </c:pt>
                <c:pt idx="229">
                  <c:v>2871.521739130435</c:v>
                </c:pt>
                <c:pt idx="230">
                  <c:v>2874.0259740259739</c:v>
                </c:pt>
                <c:pt idx="231">
                  <c:v>2876.5086206896553</c:v>
                </c:pt>
                <c:pt idx="232">
                  <c:v>2877.6824034334763</c:v>
                </c:pt>
                <c:pt idx="233">
                  <c:v>2876.9230769230771</c:v>
                </c:pt>
                <c:pt idx="234">
                  <c:v>2875.5319148936169</c:v>
                </c:pt>
                <c:pt idx="235">
                  <c:v>2874.7881355932204</c:v>
                </c:pt>
                <c:pt idx="236">
                  <c:v>2876.5822784810125</c:v>
                </c:pt>
                <c:pt idx="237">
                  <c:v>2875.2100840336134</c:v>
                </c:pt>
                <c:pt idx="238">
                  <c:v>2875.1046025104602</c:v>
                </c:pt>
                <c:pt idx="239">
                  <c:v>2877.5</c:v>
                </c:pt>
                <c:pt idx="240">
                  <c:v>2876.1410788381741</c:v>
                </c:pt>
                <c:pt idx="241">
                  <c:v>2877.8925619834713</c:v>
                </c:pt>
                <c:pt idx="242">
                  <c:v>2880.2469135802471</c:v>
                </c:pt>
                <c:pt idx="243">
                  <c:v>2882.5819672131147</c:v>
                </c:pt>
                <c:pt idx="244">
                  <c:v>2883.0612244897961</c:v>
                </c:pt>
                <c:pt idx="245">
                  <c:v>2883.5365853658536</c:v>
                </c:pt>
                <c:pt idx="246">
                  <c:v>2883.4008097165993</c:v>
                </c:pt>
                <c:pt idx="247">
                  <c:v>2885.6854838709678</c:v>
                </c:pt>
                <c:pt idx="248">
                  <c:v>2887.3493975903616</c:v>
                </c:pt>
                <c:pt idx="249">
                  <c:v>2886</c:v>
                </c:pt>
                <c:pt idx="250">
                  <c:v>2885.2589641434265</c:v>
                </c:pt>
                <c:pt idx="251">
                  <c:v>2887.5</c:v>
                </c:pt>
                <c:pt idx="252">
                  <c:v>2886.1660079051385</c:v>
                </c:pt>
                <c:pt idx="253">
                  <c:v>2881.2992125984251</c:v>
                </c:pt>
                <c:pt idx="254">
                  <c:v>2882.3529411764707</c:v>
                </c:pt>
                <c:pt idx="255">
                  <c:v>2882.2265625</c:v>
                </c:pt>
                <c:pt idx="256">
                  <c:v>2880.9338521400778</c:v>
                </c:pt>
                <c:pt idx="257">
                  <c:v>2879.0697674418607</c:v>
                </c:pt>
                <c:pt idx="258">
                  <c:v>2876.0617760617761</c:v>
                </c:pt>
                <c:pt idx="259">
                  <c:v>2874.2307692307691</c:v>
                </c:pt>
                <c:pt idx="260">
                  <c:v>2871.2643678160921</c:v>
                </c:pt>
                <c:pt idx="261">
                  <c:v>2871.1832061068703</c:v>
                </c:pt>
                <c:pt idx="262">
                  <c:v>2873.3840304182509</c:v>
                </c:pt>
                <c:pt idx="263">
                  <c:v>2875.568181818182</c:v>
                </c:pt>
                <c:pt idx="264">
                  <c:v>2877.1698113207549</c:v>
                </c:pt>
                <c:pt idx="265">
                  <c:v>2874.2481203007519</c:v>
                </c:pt>
                <c:pt idx="266">
                  <c:v>2875.2808988764045</c:v>
                </c:pt>
                <c:pt idx="267">
                  <c:v>2876.8656716417909</c:v>
                </c:pt>
                <c:pt idx="268">
                  <c:v>2876.2081784386619</c:v>
                </c:pt>
                <c:pt idx="269">
                  <c:v>2873.8888888888887</c:v>
                </c:pt>
                <c:pt idx="270">
                  <c:v>2876.0147601476015</c:v>
                </c:pt>
                <c:pt idx="271">
                  <c:v>2877.5735294117649</c:v>
                </c:pt>
                <c:pt idx="272">
                  <c:v>2878.5714285714284</c:v>
                </c:pt>
                <c:pt idx="273">
                  <c:v>2877.3722627737225</c:v>
                </c:pt>
                <c:pt idx="274">
                  <c:v>2878.909090909091</c:v>
                </c:pt>
                <c:pt idx="275">
                  <c:v>2880.978260869565</c:v>
                </c:pt>
                <c:pt idx="276">
                  <c:v>2879.7833935018052</c:v>
                </c:pt>
                <c:pt idx="277">
                  <c:v>2877.517985611511</c:v>
                </c:pt>
                <c:pt idx="278">
                  <c:v>2879.5698924731182</c:v>
                </c:pt>
                <c:pt idx="279">
                  <c:v>2880</c:v>
                </c:pt>
                <c:pt idx="280">
                  <c:v>2882.0284697508896</c:v>
                </c:pt>
                <c:pt idx="281">
                  <c:v>2880.8510638297871</c:v>
                </c:pt>
                <c:pt idx="282">
                  <c:v>2880.2120141342757</c:v>
                </c:pt>
                <c:pt idx="283">
                  <c:v>2876.4084507042253</c:v>
                </c:pt>
                <c:pt idx="284">
                  <c:v>2873.1578947368421</c:v>
                </c:pt>
                <c:pt idx="285">
                  <c:v>2872.0279720279718</c:v>
                </c:pt>
                <c:pt idx="286">
                  <c:v>2870.905923344948</c:v>
                </c:pt>
                <c:pt idx="287">
                  <c:v>2868.2291666666665</c:v>
                </c:pt>
                <c:pt idx="288">
                  <c:v>2867.128027681661</c:v>
                </c:pt>
                <c:pt idx="289">
                  <c:v>2863.9655172413795</c:v>
                </c:pt>
                <c:pt idx="290">
                  <c:v>2862.8865979381444</c:v>
                </c:pt>
                <c:pt idx="291">
                  <c:v>2864.8972602739727</c:v>
                </c:pt>
                <c:pt idx="292">
                  <c:v>2865.358361774744</c:v>
                </c:pt>
                <c:pt idx="293">
                  <c:v>2865.8163265306121</c:v>
                </c:pt>
                <c:pt idx="294">
                  <c:v>2864.2372881355932</c:v>
                </c:pt>
                <c:pt idx="295">
                  <c:v>2863.1756756756758</c:v>
                </c:pt>
                <c:pt idx="296">
                  <c:v>2864.1414141414143</c:v>
                </c:pt>
                <c:pt idx="297">
                  <c:v>2866.1073825503354</c:v>
                </c:pt>
                <c:pt idx="298">
                  <c:v>2865.0501672240803</c:v>
                </c:pt>
                <c:pt idx="299">
                  <c:v>2867</c:v>
                </c:pt>
                <c:pt idx="300">
                  <c:v>2868.9368770764117</c:v>
                </c:pt>
                <c:pt idx="301">
                  <c:v>2870.364238410596</c:v>
                </c:pt>
                <c:pt idx="302">
                  <c:v>2870.7920792079208</c:v>
                </c:pt>
                <c:pt idx="303">
                  <c:v>2869.2434210526317</c:v>
                </c:pt>
                <c:pt idx="304">
                  <c:v>2869.1803278688526</c:v>
                </c:pt>
                <c:pt idx="305">
                  <c:v>2868.627450980392</c:v>
                </c:pt>
                <c:pt idx="306">
                  <c:v>2870.0325732899023</c:v>
                </c:pt>
                <c:pt idx="307">
                  <c:v>2869.4805194805194</c:v>
                </c:pt>
                <c:pt idx="308">
                  <c:v>2871.3592233009708</c:v>
                </c:pt>
                <c:pt idx="309">
                  <c:v>2869.8387096774195</c:v>
                </c:pt>
                <c:pt idx="310">
                  <c:v>2871.2218649517686</c:v>
                </c:pt>
                <c:pt idx="311">
                  <c:v>2872.1153846153848</c:v>
                </c:pt>
                <c:pt idx="312">
                  <c:v>2870.6070287539937</c:v>
                </c:pt>
                <c:pt idx="313">
                  <c:v>2872.4522292993629</c:v>
                </c:pt>
                <c:pt idx="314">
                  <c:v>2874.2857142857142</c:v>
                </c:pt>
                <c:pt idx="315">
                  <c:v>2875.6329113924053</c:v>
                </c:pt>
                <c:pt idx="316">
                  <c:v>2877.4447949526816</c:v>
                </c:pt>
                <c:pt idx="317">
                  <c:v>2878.3018867924529</c:v>
                </c:pt>
                <c:pt idx="318">
                  <c:v>2876.3322884012541</c:v>
                </c:pt>
                <c:pt idx="319">
                  <c:v>2875.78125</c:v>
                </c:pt>
                <c:pt idx="320">
                  <c:v>2875.233644859813</c:v>
                </c:pt>
                <c:pt idx="321">
                  <c:v>2875.1552795031057</c:v>
                </c:pt>
                <c:pt idx="322">
                  <c:v>2873.2198142414859</c:v>
                </c:pt>
                <c:pt idx="323">
                  <c:v>2874.0740740740739</c:v>
                </c:pt>
                <c:pt idx="324">
                  <c:v>2871.6923076923076</c:v>
                </c:pt>
                <c:pt idx="325">
                  <c:v>2870.7055214723928</c:v>
                </c:pt>
                <c:pt idx="326">
                  <c:v>2872.4770642201834</c:v>
                </c:pt>
                <c:pt idx="327">
                  <c:v>2873.7804878048782</c:v>
                </c:pt>
                <c:pt idx="328">
                  <c:v>2871.8844984802431</c:v>
                </c:pt>
                <c:pt idx="329">
                  <c:v>2870</c:v>
                </c:pt>
                <c:pt idx="330">
                  <c:v>2871.7522658610274</c:v>
                </c:pt>
                <c:pt idx="331">
                  <c:v>2873.4939759036147</c:v>
                </c:pt>
                <c:pt idx="332">
                  <c:v>2875.2252252252251</c:v>
                </c:pt>
                <c:pt idx="333">
                  <c:v>2876.4970059880238</c:v>
                </c:pt>
                <c:pt idx="334">
                  <c:v>2878.2089552238808</c:v>
                </c:pt>
                <c:pt idx="335">
                  <c:v>2875.4464285714284</c:v>
                </c:pt>
                <c:pt idx="336">
                  <c:v>2876.2611275964391</c:v>
                </c:pt>
                <c:pt idx="337">
                  <c:v>2877.5147928994083</c:v>
                </c:pt>
                <c:pt idx="338">
                  <c:v>2878.7610619469028</c:v>
                </c:pt>
                <c:pt idx="339">
                  <c:v>2877.3529411764707</c:v>
                </c:pt>
                <c:pt idx="340">
                  <c:v>2879.0322580645161</c:v>
                </c:pt>
                <c:pt idx="341">
                  <c:v>2878.9473684210525</c:v>
                </c:pt>
                <c:pt idx="342">
                  <c:v>2879.3002915451893</c:v>
                </c:pt>
                <c:pt idx="343">
                  <c:v>2880.5232558139537</c:v>
                </c:pt>
                <c:pt idx="344">
                  <c:v>2881.304347826087</c:v>
                </c:pt>
                <c:pt idx="345">
                  <c:v>2882.9479768786127</c:v>
                </c:pt>
                <c:pt idx="346">
                  <c:v>2883.7175792507205</c:v>
                </c:pt>
                <c:pt idx="347">
                  <c:v>2882.3275862068967</c:v>
                </c:pt>
                <c:pt idx="348">
                  <c:v>2880.5157593123208</c:v>
                </c:pt>
                <c:pt idx="349">
                  <c:v>2880</c:v>
                </c:pt>
                <c:pt idx="350">
                  <c:v>2878.6324786324785</c:v>
                </c:pt>
                <c:pt idx="351">
                  <c:v>2879.8295454545455</c:v>
                </c:pt>
                <c:pt idx="352">
                  <c:v>2881.0198300283287</c:v>
                </c:pt>
                <c:pt idx="353">
                  <c:v>2882.6271186440677</c:v>
                </c:pt>
                <c:pt idx="354">
                  <c:v>2884.2253521126759</c:v>
                </c:pt>
                <c:pt idx="355">
                  <c:v>2884.9719101123596</c:v>
                </c:pt>
                <c:pt idx="356">
                  <c:v>2886.1344537815125</c:v>
                </c:pt>
                <c:pt idx="357">
                  <c:v>2886.8715083798884</c:v>
                </c:pt>
                <c:pt idx="358">
                  <c:v>2887.1866295264622</c:v>
                </c:pt>
                <c:pt idx="359">
                  <c:v>2887.9166666666665</c:v>
                </c:pt>
                <c:pt idx="360">
                  <c:v>2887.3961218836566</c:v>
                </c:pt>
                <c:pt idx="361">
                  <c:v>2888.1215469613257</c:v>
                </c:pt>
                <c:pt idx="362">
                  <c:v>2887.1900826446281</c:v>
                </c:pt>
                <c:pt idx="363">
                  <c:v>2885.0274725274726</c:v>
                </c:pt>
                <c:pt idx="364">
                  <c:v>2884.5205479452056</c:v>
                </c:pt>
                <c:pt idx="365">
                  <c:v>2886.0655737704919</c:v>
                </c:pt>
                <c:pt idx="366">
                  <c:v>2883.9237057220707</c:v>
                </c:pt>
                <c:pt idx="367">
                  <c:v>2884.2391304347825</c:v>
                </c:pt>
                <c:pt idx="368">
                  <c:v>2884.5528455284552</c:v>
                </c:pt>
                <c:pt idx="369">
                  <c:v>2883.2432432432433</c:v>
                </c:pt>
                <c:pt idx="370">
                  <c:v>2884.7708894878706</c:v>
                </c:pt>
                <c:pt idx="371">
                  <c:v>2885.0806451612902</c:v>
                </c:pt>
                <c:pt idx="372">
                  <c:v>2883.3780160857909</c:v>
                </c:pt>
                <c:pt idx="373">
                  <c:v>2883.6898395721923</c:v>
                </c:pt>
                <c:pt idx="374">
                  <c:v>2885.2</c:v>
                </c:pt>
                <c:pt idx="375">
                  <c:v>2884.7074468085107</c:v>
                </c:pt>
                <c:pt idx="376">
                  <c:v>2885.0132625994693</c:v>
                </c:pt>
                <c:pt idx="377">
                  <c:v>2886.5079365079364</c:v>
                </c:pt>
                <c:pt idx="378">
                  <c:v>2886.807387862797</c:v>
                </c:pt>
                <c:pt idx="379">
                  <c:v>2886.3157894736842</c:v>
                </c:pt>
                <c:pt idx="380">
                  <c:v>2885.0393700787404</c:v>
                </c:pt>
                <c:pt idx="381">
                  <c:v>2886.5183246073298</c:v>
                </c:pt>
                <c:pt idx="382">
                  <c:v>2887.5979112271539</c:v>
                </c:pt>
                <c:pt idx="383">
                  <c:v>2889.0625</c:v>
                </c:pt>
                <c:pt idx="384">
                  <c:v>2887.4025974025976</c:v>
                </c:pt>
                <c:pt idx="385">
                  <c:v>2886.5284974093265</c:v>
                </c:pt>
                <c:pt idx="386">
                  <c:v>2883.7209302325582</c:v>
                </c:pt>
                <c:pt idx="387">
                  <c:v>2885.180412371134</c:v>
                </c:pt>
                <c:pt idx="388">
                  <c:v>2883.1619537275064</c:v>
                </c:pt>
                <c:pt idx="389">
                  <c:v>2884.2307692307691</c:v>
                </c:pt>
                <c:pt idx="390">
                  <c:v>2885.294117647059</c:v>
                </c:pt>
                <c:pt idx="391">
                  <c:v>2885.204081632653</c:v>
                </c:pt>
                <c:pt idx="392">
                  <c:v>2886.6412213740459</c:v>
                </c:pt>
                <c:pt idx="393">
                  <c:v>2887.6903553299494</c:v>
                </c:pt>
                <c:pt idx="394">
                  <c:v>2889.1139240506327</c:v>
                </c:pt>
                <c:pt idx="395">
                  <c:v>2888.257575757576</c:v>
                </c:pt>
                <c:pt idx="396">
                  <c:v>2889.294710327456</c:v>
                </c:pt>
                <c:pt idx="397">
                  <c:v>2890.7035175879396</c:v>
                </c:pt>
                <c:pt idx="398">
                  <c:v>2889.0977443609022</c:v>
                </c:pt>
                <c:pt idx="399">
                  <c:v>2888.25</c:v>
                </c:pt>
                <c:pt idx="400">
                  <c:v>2889.6508728179551</c:v>
                </c:pt>
                <c:pt idx="401">
                  <c:v>2889.1791044776119</c:v>
                </c:pt>
                <c:pt idx="402">
                  <c:v>2888.7096774193546</c:v>
                </c:pt>
                <c:pt idx="403">
                  <c:v>2886.3861386138615</c:v>
                </c:pt>
                <c:pt idx="404">
                  <c:v>2885.5555555555557</c:v>
                </c:pt>
                <c:pt idx="405">
                  <c:v>2885.4679802955666</c:v>
                </c:pt>
                <c:pt idx="406">
                  <c:v>2883.9066339066339</c:v>
                </c:pt>
                <c:pt idx="407">
                  <c:v>2882.3529411764707</c:v>
                </c:pt>
                <c:pt idx="408">
                  <c:v>2881.5403422982886</c:v>
                </c:pt>
                <c:pt idx="409">
                  <c:v>2882.9268292682927</c:v>
                </c:pt>
                <c:pt idx="410">
                  <c:v>2882.1167883211679</c:v>
                </c:pt>
                <c:pt idx="411">
                  <c:v>2883.1310679611652</c:v>
                </c:pt>
                <c:pt idx="412">
                  <c:v>2883.7772397094432</c:v>
                </c:pt>
                <c:pt idx="413">
                  <c:v>2883.695652173913</c:v>
                </c:pt>
                <c:pt idx="414">
                  <c:v>2885.0602409638554</c:v>
                </c:pt>
                <c:pt idx="415">
                  <c:v>2884.9759615384614</c:v>
                </c:pt>
                <c:pt idx="416">
                  <c:v>2884.5323741007196</c:v>
                </c:pt>
                <c:pt idx="417">
                  <c:v>2883.3732057416269</c:v>
                </c:pt>
                <c:pt idx="418">
                  <c:v>2884.3675417661098</c:v>
                </c:pt>
                <c:pt idx="419">
                  <c:v>2883.5714285714284</c:v>
                </c:pt>
                <c:pt idx="420">
                  <c:v>2884.560570071259</c:v>
                </c:pt>
                <c:pt idx="421">
                  <c:v>2884.4786729857819</c:v>
                </c:pt>
                <c:pt idx="422">
                  <c:v>2884.0425531914893</c:v>
                </c:pt>
                <c:pt idx="423">
                  <c:v>2881.4858490566039</c:v>
                </c:pt>
                <c:pt idx="424">
                  <c:v>2878.5882352941176</c:v>
                </c:pt>
                <c:pt idx="425">
                  <c:v>2877.8169014084506</c:v>
                </c:pt>
                <c:pt idx="426">
                  <c:v>2877.751756440281</c:v>
                </c:pt>
                <c:pt idx="427">
                  <c:v>2878.3878504672898</c:v>
                </c:pt>
                <c:pt idx="428">
                  <c:v>2879.7202797202799</c:v>
                </c:pt>
                <c:pt idx="429">
                  <c:v>2878.953488372093</c:v>
                </c:pt>
                <c:pt idx="430">
                  <c:v>2878.538283062645</c:v>
                </c:pt>
                <c:pt idx="431">
                  <c:v>2878.4722222222222</c:v>
                </c:pt>
                <c:pt idx="432">
                  <c:v>2879.7921478060048</c:v>
                </c:pt>
                <c:pt idx="433">
                  <c:v>2880.4147465437786</c:v>
                </c:pt>
                <c:pt idx="434">
                  <c:v>2881.7241379310344</c:v>
                </c:pt>
                <c:pt idx="435">
                  <c:v>2881.9954128440368</c:v>
                </c:pt>
                <c:pt idx="436">
                  <c:v>2883.295194508009</c:v>
                </c:pt>
                <c:pt idx="437">
                  <c:v>2882.5342465753424</c:v>
                </c:pt>
                <c:pt idx="438">
                  <c:v>2882.1184510250569</c:v>
                </c:pt>
                <c:pt idx="439">
                  <c:v>2881.7045454545455</c:v>
                </c:pt>
                <c:pt idx="440">
                  <c:v>2882.9931972789113</c:v>
                </c:pt>
                <c:pt idx="441">
                  <c:v>2883.2579185520362</c:v>
                </c:pt>
                <c:pt idx="442">
                  <c:v>2884.5372460496615</c:v>
                </c:pt>
                <c:pt idx="443">
                  <c:v>2885.8108108108108</c:v>
                </c:pt>
                <c:pt idx="444">
                  <c:v>2887.0786516853932</c:v>
                </c:pt>
                <c:pt idx="445">
                  <c:v>2886.6591928251123</c:v>
                </c:pt>
                <c:pt idx="446">
                  <c:v>2887.9194630872485</c:v>
                </c:pt>
                <c:pt idx="447">
                  <c:v>2888.8392857142858</c:v>
                </c:pt>
                <c:pt idx="448">
                  <c:v>2888.084632516704</c:v>
                </c:pt>
                <c:pt idx="449">
                  <c:v>2889.3333333333335</c:v>
                </c:pt>
                <c:pt idx="450">
                  <c:v>2887.9157427937917</c:v>
                </c:pt>
                <c:pt idx="451">
                  <c:v>2889.1592920353983</c:v>
                </c:pt>
                <c:pt idx="452">
                  <c:v>2887.7483443708611</c:v>
                </c:pt>
                <c:pt idx="453">
                  <c:v>2887.6651982378853</c:v>
                </c:pt>
                <c:pt idx="454">
                  <c:v>2885.6043956043954</c:v>
                </c:pt>
                <c:pt idx="455">
                  <c:v>2884.8684210526317</c:v>
                </c:pt>
                <c:pt idx="456">
                  <c:v>2883.1509846827134</c:v>
                </c:pt>
                <c:pt idx="457">
                  <c:v>2884.3886462882097</c:v>
                </c:pt>
                <c:pt idx="458">
                  <c:v>2883.0065359477126</c:v>
                </c:pt>
                <c:pt idx="459">
                  <c:v>2883.586956521739</c:v>
                </c:pt>
                <c:pt idx="460">
                  <c:v>2884.1648590021691</c:v>
                </c:pt>
                <c:pt idx="461">
                  <c:v>2883.7662337662337</c:v>
                </c:pt>
                <c:pt idx="462">
                  <c:v>2884.9892008639308</c:v>
                </c:pt>
                <c:pt idx="463">
                  <c:v>2882.9741379310344</c:v>
                </c:pt>
                <c:pt idx="464">
                  <c:v>2881.9354838709678</c:v>
                </c:pt>
                <c:pt idx="465">
                  <c:v>2879.9356223175964</c:v>
                </c:pt>
                <c:pt idx="466">
                  <c:v>2881.1563169164883</c:v>
                </c:pt>
                <c:pt idx="467">
                  <c:v>2882.0512820512822</c:v>
                </c:pt>
                <c:pt idx="468">
                  <c:v>2879.1044776119402</c:v>
                </c:pt>
                <c:pt idx="469">
                  <c:v>2879.3617021276596</c:v>
                </c:pt>
                <c:pt idx="470">
                  <c:v>2878.0254777070063</c:v>
                </c:pt>
                <c:pt idx="471">
                  <c:v>2879.2372881355932</c:v>
                </c:pt>
                <c:pt idx="472">
                  <c:v>2880.4439746300213</c:v>
                </c:pt>
                <c:pt idx="473">
                  <c:v>2881.3291139240505</c:v>
                </c:pt>
                <c:pt idx="474">
                  <c:v>2881.2631578947367</c:v>
                </c:pt>
                <c:pt idx="475">
                  <c:v>2881.8277310924368</c:v>
                </c:pt>
                <c:pt idx="476">
                  <c:v>2882.0754716981132</c:v>
                </c:pt>
                <c:pt idx="477">
                  <c:v>2879.8117154811716</c:v>
                </c:pt>
                <c:pt idx="478">
                  <c:v>2878.8100208768269</c:v>
                </c:pt>
                <c:pt idx="479">
                  <c:v>2880</c:v>
                </c:pt>
                <c:pt idx="480">
                  <c:v>2879.3139293139293</c:v>
                </c:pt>
                <c:pt idx="481">
                  <c:v>2877.3858921161827</c:v>
                </c:pt>
                <c:pt idx="482">
                  <c:v>2877.6397515527951</c:v>
                </c:pt>
                <c:pt idx="483">
                  <c:v>2878.2024793388427</c:v>
                </c:pt>
                <c:pt idx="484">
                  <c:v>2877.216494845361</c:v>
                </c:pt>
                <c:pt idx="485">
                  <c:v>2877.4691358024693</c:v>
                </c:pt>
                <c:pt idx="486">
                  <c:v>2875.8726899383983</c:v>
                </c:pt>
                <c:pt idx="487">
                  <c:v>2877.0491803278687</c:v>
                </c:pt>
                <c:pt idx="488">
                  <c:v>2875.7668711656443</c:v>
                </c:pt>
                <c:pt idx="489">
                  <c:v>2874.795918367347</c:v>
                </c:pt>
                <c:pt idx="490">
                  <c:v>2874.7454175152748</c:v>
                </c:pt>
                <c:pt idx="491">
                  <c:v>2873.4756097560976</c:v>
                </c:pt>
                <c:pt idx="492">
                  <c:v>2874.6450304259633</c:v>
                </c:pt>
                <c:pt idx="493">
                  <c:v>2875.8097165991903</c:v>
                </c:pt>
                <c:pt idx="494">
                  <c:v>2876.3636363636365</c:v>
                </c:pt>
                <c:pt idx="495">
                  <c:v>2876.0080645161293</c:v>
                </c:pt>
                <c:pt idx="496">
                  <c:v>2875.9557344064388</c:v>
                </c:pt>
                <c:pt idx="497">
                  <c:v>2877.1084337349398</c:v>
                </c:pt>
                <c:pt idx="498">
                  <c:v>2878.2565130260523</c:v>
                </c:pt>
                <c:pt idx="499">
                  <c:v>2879.4</c:v>
                </c:pt>
                <c:pt idx="500">
                  <c:v>2879.0419161676646</c:v>
                </c:pt>
                <c:pt idx="501">
                  <c:v>2880.1792828685261</c:v>
                </c:pt>
                <c:pt idx="502">
                  <c:v>2880.1192842942346</c:v>
                </c:pt>
                <c:pt idx="503">
                  <c:v>2881.25</c:v>
                </c:pt>
                <c:pt idx="504">
                  <c:v>2881.4851485148515</c:v>
                </c:pt>
                <c:pt idx="505">
                  <c:v>2879.6442687747035</c:v>
                </c:pt>
                <c:pt idx="506">
                  <c:v>2878.9940828402368</c:v>
                </c:pt>
                <c:pt idx="507">
                  <c:v>2878.9370078740158</c:v>
                </c:pt>
                <c:pt idx="508">
                  <c:v>2878.2907662082516</c:v>
                </c:pt>
                <c:pt idx="509">
                  <c:v>2879.4117647058824</c:v>
                </c:pt>
                <c:pt idx="510">
                  <c:v>2878.4735812133072</c:v>
                </c:pt>
                <c:pt idx="511">
                  <c:v>2877.24609375</c:v>
                </c:pt>
                <c:pt idx="512">
                  <c:v>2877.1929824561403</c:v>
                </c:pt>
                <c:pt idx="513">
                  <c:v>2876.2645914396885</c:v>
                </c:pt>
                <c:pt idx="514">
                  <c:v>2875.0485436893205</c:v>
                </c:pt>
                <c:pt idx="515">
                  <c:v>2876.1627906976746</c:v>
                </c:pt>
                <c:pt idx="516">
                  <c:v>2876.982591876209</c:v>
                </c:pt>
                <c:pt idx="517">
                  <c:v>2877.2200772200772</c:v>
                </c:pt>
                <c:pt idx="518">
                  <c:v>2876.8786127167632</c:v>
                </c:pt>
                <c:pt idx="519">
                  <c:v>2877.9807692307691</c:v>
                </c:pt>
                <c:pt idx="520">
                  <c:v>2877.9270633397314</c:v>
                </c:pt>
                <c:pt idx="521">
                  <c:v>2877.0114942528735</c:v>
                </c:pt>
                <c:pt idx="522">
                  <c:v>2878.1070745697898</c:v>
                </c:pt>
                <c:pt idx="523">
                  <c:v>2878.0534351145038</c:v>
                </c:pt>
                <c:pt idx="524">
                  <c:v>2877.4285714285716</c:v>
                </c:pt>
                <c:pt idx="525">
                  <c:v>2877.0912547528519</c:v>
                </c:pt>
                <c:pt idx="526">
                  <c:v>2877.0398481973434</c:v>
                </c:pt>
                <c:pt idx="527">
                  <c:v>2876.4204545454545</c:v>
                </c:pt>
                <c:pt idx="528">
                  <c:v>2877.5047258979207</c:v>
                </c:pt>
                <c:pt idx="529">
                  <c:v>2876.8867924528304</c:v>
                </c:pt>
                <c:pt idx="530">
                  <c:v>2877.1186440677966</c:v>
                </c:pt>
                <c:pt idx="531">
                  <c:v>2877.9135338345864</c:v>
                </c:pt>
                <c:pt idx="532">
                  <c:v>2878.9868667917449</c:v>
                </c:pt>
                <c:pt idx="533">
                  <c:v>2880.0561797752807</c:v>
                </c:pt>
                <c:pt idx="534">
                  <c:v>2879.1588785046729</c:v>
                </c:pt>
                <c:pt idx="535">
                  <c:v>2880.2238805970151</c:v>
                </c:pt>
                <c:pt idx="536">
                  <c:v>2880.7262569832401</c:v>
                </c:pt>
                <c:pt idx="537">
                  <c:v>2881.7843866171002</c:v>
                </c:pt>
                <c:pt idx="538">
                  <c:v>2881.1688311688313</c:v>
                </c:pt>
                <c:pt idx="539">
                  <c:v>2882.2222222222222</c:v>
                </c:pt>
                <c:pt idx="540">
                  <c:v>2881.608133086876</c:v>
                </c:pt>
                <c:pt idx="541">
                  <c:v>2882.380073800738</c:v>
                </c:pt>
                <c:pt idx="542">
                  <c:v>2882.0441988950274</c:v>
                </c:pt>
                <c:pt idx="543">
                  <c:v>2882.8125</c:v>
                </c:pt>
                <c:pt idx="544">
                  <c:v>2882.7522935779816</c:v>
                </c:pt>
                <c:pt idx="545">
                  <c:v>2883.2417582417584</c:v>
                </c:pt>
                <c:pt idx="546">
                  <c:v>2883.1809872029248</c:v>
                </c:pt>
                <c:pt idx="547">
                  <c:v>2884.2153284671531</c:v>
                </c:pt>
                <c:pt idx="548">
                  <c:v>2885.2459016393441</c:v>
                </c:pt>
                <c:pt idx="549">
                  <c:v>2884.090909090909</c:v>
                </c:pt>
                <c:pt idx="550">
                  <c:v>2882.1234119782216</c:v>
                </c:pt>
                <c:pt idx="551">
                  <c:v>2882.8804347826085</c:v>
                </c:pt>
                <c:pt idx="552">
                  <c:v>2882.8209764918624</c:v>
                </c:pt>
                <c:pt idx="553">
                  <c:v>2881.6787003610107</c:v>
                </c:pt>
                <c:pt idx="554">
                  <c:v>2882.7027027027025</c:v>
                </c:pt>
                <c:pt idx="555">
                  <c:v>2883.723021582734</c:v>
                </c:pt>
                <c:pt idx="556">
                  <c:v>2883.3931777378816</c:v>
                </c:pt>
                <c:pt idx="557">
                  <c:v>2883.3333333333335</c:v>
                </c:pt>
                <c:pt idx="558">
                  <c:v>2884.0787119856886</c:v>
                </c:pt>
                <c:pt idx="559">
                  <c:v>2885.0892857142858</c:v>
                </c:pt>
                <c:pt idx="560">
                  <c:v>2883.6898395721923</c:v>
                </c:pt>
                <c:pt idx="561">
                  <c:v>2884.697508896797</c:v>
                </c:pt>
                <c:pt idx="562">
                  <c:v>2884.1030195381882</c:v>
                </c:pt>
                <c:pt idx="563">
                  <c:v>2883.244680851064</c:v>
                </c:pt>
                <c:pt idx="564">
                  <c:v>2883.9823008849557</c:v>
                </c:pt>
                <c:pt idx="565">
                  <c:v>2884.7173144876324</c:v>
                </c:pt>
                <c:pt idx="566">
                  <c:v>2885.7142857142858</c:v>
                </c:pt>
                <c:pt idx="567">
                  <c:v>2886.4436619718308</c:v>
                </c:pt>
                <c:pt idx="568">
                  <c:v>2886.3796133567662</c:v>
                </c:pt>
                <c:pt idx="569">
                  <c:v>2884.7368421052633</c:v>
                </c:pt>
                <c:pt idx="570">
                  <c:v>2882.5744308231174</c:v>
                </c:pt>
                <c:pt idx="571">
                  <c:v>2883.5664335664337</c:v>
                </c:pt>
                <c:pt idx="572">
                  <c:v>2882.7225130890051</c:v>
                </c:pt>
                <c:pt idx="573">
                  <c:v>2882.1428571428573</c:v>
                </c:pt>
                <c:pt idx="574">
                  <c:v>2880.782608695652</c:v>
                </c:pt>
                <c:pt idx="575">
                  <c:v>2879.6875</c:v>
                </c:pt>
                <c:pt idx="576">
                  <c:v>2880.6759098786829</c:v>
                </c:pt>
                <c:pt idx="577">
                  <c:v>2879.584775086505</c:v>
                </c:pt>
                <c:pt idx="578">
                  <c:v>2880.0518134715026</c:v>
                </c:pt>
                <c:pt idx="579">
                  <c:v>2878.4482758620688</c:v>
                </c:pt>
                <c:pt idx="580">
                  <c:v>2878.9156626506024</c:v>
                </c:pt>
                <c:pt idx="581">
                  <c:v>2878.0927835051548</c:v>
                </c:pt>
                <c:pt idx="582">
                  <c:v>2876.7581475128645</c:v>
                </c:pt>
                <c:pt idx="583">
                  <c:v>2875.428082191781</c:v>
                </c:pt>
                <c:pt idx="584">
                  <c:v>2875.6410256410259</c:v>
                </c:pt>
                <c:pt idx="585">
                  <c:v>2875.5972696245735</c:v>
                </c:pt>
                <c:pt idx="586">
                  <c:v>2875.0425894378195</c:v>
                </c:pt>
                <c:pt idx="587">
                  <c:v>2876.0204081632655</c:v>
                </c:pt>
                <c:pt idx="588">
                  <c:v>2875.9762308998302</c:v>
                </c:pt>
                <c:pt idx="589">
                  <c:v>2875.9322033898306</c:v>
                </c:pt>
                <c:pt idx="590">
                  <c:v>2876.3959390862942</c:v>
                </c:pt>
                <c:pt idx="591">
                  <c:v>2877.1114864864867</c:v>
                </c:pt>
                <c:pt idx="592">
                  <c:v>2877.0657672849916</c:v>
                </c:pt>
                <c:pt idx="593">
                  <c:v>2876.7676767676767</c:v>
                </c:pt>
                <c:pt idx="594">
                  <c:v>2875.7142857142858</c:v>
                </c:pt>
                <c:pt idx="595">
                  <c:v>2876.4261744966443</c:v>
                </c:pt>
                <c:pt idx="596">
                  <c:v>2877.1356783919596</c:v>
                </c:pt>
                <c:pt idx="597">
                  <c:v>2875.5852842809363</c:v>
                </c:pt>
                <c:pt idx="598">
                  <c:v>2875.041736227045</c:v>
                </c:pt>
                <c:pt idx="599">
                  <c:v>2875.75</c:v>
                </c:pt>
                <c:pt idx="600">
                  <c:v>2876.7054908485857</c:v>
                </c:pt>
                <c:pt idx="601">
                  <c:v>2876.9102990033221</c:v>
                </c:pt>
                <c:pt idx="602">
                  <c:v>2877.8606965174131</c:v>
                </c:pt>
                <c:pt idx="603">
                  <c:v>2878.8079470198677</c:v>
                </c:pt>
                <c:pt idx="604">
                  <c:v>2878.2644628099174</c:v>
                </c:pt>
                <c:pt idx="605">
                  <c:v>2877.7227722772277</c:v>
                </c:pt>
                <c:pt idx="606">
                  <c:v>2877.1828665568369</c:v>
                </c:pt>
                <c:pt idx="607">
                  <c:v>2877.8782894736842</c:v>
                </c:pt>
                <c:pt idx="608">
                  <c:v>2878.8177339901476</c:v>
                </c:pt>
                <c:pt idx="609">
                  <c:v>2879.5081967213114</c:v>
                </c:pt>
                <c:pt idx="610">
                  <c:v>2878.7234042553191</c:v>
                </c:pt>
                <c:pt idx="611">
                  <c:v>2879.6568627450979</c:v>
                </c:pt>
                <c:pt idx="612">
                  <c:v>2878.384991843393</c:v>
                </c:pt>
                <c:pt idx="613">
                  <c:v>2877.6058631921824</c:v>
                </c:pt>
                <c:pt idx="614">
                  <c:v>2878.2926829268295</c:v>
                </c:pt>
                <c:pt idx="615">
                  <c:v>2878.7337662337663</c:v>
                </c:pt>
                <c:pt idx="616">
                  <c:v>2878.6871961102106</c:v>
                </c:pt>
                <c:pt idx="617">
                  <c:v>2877.9126213592235</c:v>
                </c:pt>
                <c:pt idx="618">
                  <c:v>2878.8368336025846</c:v>
                </c:pt>
                <c:pt idx="619">
                  <c:v>2878.5483870967741</c:v>
                </c:pt>
                <c:pt idx="620">
                  <c:v>2878.2608695652175</c:v>
                </c:pt>
                <c:pt idx="621">
                  <c:v>2877.7331189710612</c:v>
                </c:pt>
                <c:pt idx="622">
                  <c:v>2877.4478330658108</c:v>
                </c:pt>
                <c:pt idx="623">
                  <c:v>2877.1634615384614</c:v>
                </c:pt>
                <c:pt idx="624">
                  <c:v>2876.88</c:v>
                </c:pt>
                <c:pt idx="625">
                  <c:v>2876.3578274760384</c:v>
                </c:pt>
                <c:pt idx="626">
                  <c:v>2875.598086124402</c:v>
                </c:pt>
                <c:pt idx="627">
                  <c:v>2875.0796178343949</c:v>
                </c:pt>
                <c:pt idx="628">
                  <c:v>2875.7551669316376</c:v>
                </c:pt>
                <c:pt idx="629">
                  <c:v>2876.6666666666665</c:v>
                </c:pt>
                <c:pt idx="630">
                  <c:v>2876.3866877971473</c:v>
                </c:pt>
                <c:pt idx="631">
                  <c:v>2877.2943037974683</c:v>
                </c:pt>
                <c:pt idx="632">
                  <c:v>2877.4881516587679</c:v>
                </c:pt>
                <c:pt idx="633">
                  <c:v>2876.4984227129339</c:v>
                </c:pt>
                <c:pt idx="634">
                  <c:v>2877.4015748031497</c:v>
                </c:pt>
                <c:pt idx="635">
                  <c:v>2878.3018867924529</c:v>
                </c:pt>
                <c:pt idx="636">
                  <c:v>2878.2574568288856</c:v>
                </c:pt>
                <c:pt idx="637">
                  <c:v>2878.9184952978057</c:v>
                </c:pt>
                <c:pt idx="638">
                  <c:v>2879.8122065727698</c:v>
                </c:pt>
                <c:pt idx="639">
                  <c:v>2879.765625</c:v>
                </c:pt>
                <c:pt idx="640">
                  <c:v>2880.6552262090486</c:v>
                </c:pt>
                <c:pt idx="641">
                  <c:v>2881.5420560747662</c:v>
                </c:pt>
                <c:pt idx="642">
                  <c:v>2880.326594090202</c:v>
                </c:pt>
                <c:pt idx="643">
                  <c:v>2880.978260869565</c:v>
                </c:pt>
                <c:pt idx="644">
                  <c:v>2879.0697674418607</c:v>
                </c:pt>
                <c:pt idx="645">
                  <c:v>2879.2569659442725</c:v>
                </c:pt>
                <c:pt idx="646">
                  <c:v>2879.6754250386398</c:v>
                </c:pt>
                <c:pt idx="647">
                  <c:v>2880.5555555555557</c:v>
                </c:pt>
                <c:pt idx="648">
                  <c:v>2881.432973805855</c:v>
                </c:pt>
                <c:pt idx="649">
                  <c:v>2881.6153846153848</c:v>
                </c:pt>
                <c:pt idx="650">
                  <c:v>2882.4884792626726</c:v>
                </c:pt>
                <c:pt idx="651">
                  <c:v>2881.9785276073621</c:v>
                </c:pt>
                <c:pt idx="652">
                  <c:v>2882.8483920367535</c:v>
                </c:pt>
                <c:pt idx="653">
                  <c:v>2882.3394495412845</c:v>
                </c:pt>
                <c:pt idx="654">
                  <c:v>2882.06106870229</c:v>
                </c:pt>
                <c:pt idx="655">
                  <c:v>2881.5548780487807</c:v>
                </c:pt>
                <c:pt idx="656">
                  <c:v>2881.0502283105025</c:v>
                </c:pt>
                <c:pt idx="657">
                  <c:v>2880.0911854103342</c:v>
                </c:pt>
                <c:pt idx="658">
                  <c:v>2878.4522003034899</c:v>
                </c:pt>
                <c:pt idx="659">
                  <c:v>2879.090909090909</c:v>
                </c:pt>
                <c:pt idx="660">
                  <c:v>2878.5930408472013</c:v>
                </c:pt>
                <c:pt idx="661">
                  <c:v>2877.6435045317221</c:v>
                </c:pt>
                <c:pt idx="662">
                  <c:v>2877.8280542986427</c:v>
                </c:pt>
                <c:pt idx="663">
                  <c:v>2878.4638554216867</c:v>
                </c:pt>
                <c:pt idx="664">
                  <c:v>2878.6466165413535</c:v>
                </c:pt>
                <c:pt idx="665">
                  <c:v>2879.5045045045044</c:v>
                </c:pt>
                <c:pt idx="666">
                  <c:v>2879.2353823088456</c:v>
                </c:pt>
                <c:pt idx="667">
                  <c:v>2878.9670658682635</c:v>
                </c:pt>
                <c:pt idx="668">
                  <c:v>2879.1479820627801</c:v>
                </c:pt>
                <c:pt idx="669">
                  <c:v>2877.7611940298507</c:v>
                </c:pt>
                <c:pt idx="670">
                  <c:v>2878.6140089418777</c:v>
                </c:pt>
                <c:pt idx="671">
                  <c:v>2879.2410714285716</c:v>
                </c:pt>
                <c:pt idx="672">
                  <c:v>2878.0832095096584</c:v>
                </c:pt>
                <c:pt idx="673">
                  <c:v>2877.5964391691396</c:v>
                </c:pt>
                <c:pt idx="674">
                  <c:v>2876.8888888888887</c:v>
                </c:pt>
                <c:pt idx="675">
                  <c:v>2877.0710059171597</c:v>
                </c:pt>
                <c:pt idx="676">
                  <c:v>2877.4741506646974</c:v>
                </c:pt>
                <c:pt idx="677">
                  <c:v>2877.4336283185839</c:v>
                </c:pt>
                <c:pt idx="678">
                  <c:v>2878.0559646539027</c:v>
                </c:pt>
                <c:pt idx="679">
                  <c:v>2877.3529411764707</c:v>
                </c:pt>
                <c:pt idx="680">
                  <c:v>2878.1938325991191</c:v>
                </c:pt>
                <c:pt idx="681">
                  <c:v>2879.0322580645161</c:v>
                </c:pt>
                <c:pt idx="682">
                  <c:v>2879.8682284040997</c:v>
                </c:pt>
                <c:pt idx="683">
                  <c:v>2879.3859649122805</c:v>
                </c:pt>
                <c:pt idx="684">
                  <c:v>2878.4671532846714</c:v>
                </c:pt>
                <c:pt idx="685">
                  <c:v>2879.3002915451893</c:v>
                </c:pt>
                <c:pt idx="686">
                  <c:v>2878.6026200873362</c:v>
                </c:pt>
                <c:pt idx="687">
                  <c:v>2878.5610465116279</c:v>
                </c:pt>
                <c:pt idx="688">
                  <c:v>2878.3018867924529</c:v>
                </c:pt>
                <c:pt idx="689">
                  <c:v>2877.8260869565215</c:v>
                </c:pt>
                <c:pt idx="690">
                  <c:v>2878.4370477568741</c:v>
                </c:pt>
                <c:pt idx="691">
                  <c:v>2877.5289017341042</c:v>
                </c:pt>
                <c:pt idx="692">
                  <c:v>2876.6233766233768</c:v>
                </c:pt>
                <c:pt idx="693">
                  <c:v>2875.7204610951007</c:v>
                </c:pt>
                <c:pt idx="694">
                  <c:v>2876.3309352517986</c:v>
                </c:pt>
                <c:pt idx="695">
                  <c:v>2877.155172413793</c:v>
                </c:pt>
                <c:pt idx="696">
                  <c:v>2877.1162123385939</c:v>
                </c:pt>
                <c:pt idx="697">
                  <c:v>2877.9369627507162</c:v>
                </c:pt>
                <c:pt idx="698">
                  <c:v>2878.3261802575107</c:v>
                </c:pt>
                <c:pt idx="699">
                  <c:v>2878.0714285714284</c:v>
                </c:pt>
                <c:pt idx="700">
                  <c:v>2878.0313837375179</c:v>
                </c:pt>
                <c:pt idx="701">
                  <c:v>2877.3504273504273</c:v>
                </c:pt>
                <c:pt idx="702">
                  <c:v>2877.9516358463725</c:v>
                </c:pt>
                <c:pt idx="703">
                  <c:v>2878.5511363636365</c:v>
                </c:pt>
                <c:pt idx="704">
                  <c:v>2878.0851063829787</c:v>
                </c:pt>
                <c:pt idx="705">
                  <c:v>2878.6827195467422</c:v>
                </c:pt>
                <c:pt idx="706">
                  <c:v>2877.5813295615276</c:v>
                </c:pt>
                <c:pt idx="707">
                  <c:v>2876.906779661017</c:v>
                </c:pt>
                <c:pt idx="708">
                  <c:v>2877.080394922426</c:v>
                </c:pt>
                <c:pt idx="709">
                  <c:v>2877.8873239436621</c:v>
                </c:pt>
                <c:pt idx="710">
                  <c:v>2878.0590717299579</c:v>
                </c:pt>
                <c:pt idx="711">
                  <c:v>2877.8089887640449</c:v>
                </c:pt>
                <c:pt idx="712">
                  <c:v>2878.6115007012622</c:v>
                </c:pt>
                <c:pt idx="713">
                  <c:v>2876.8907563025209</c:v>
                </c:pt>
                <c:pt idx="714">
                  <c:v>2877.6923076923076</c:v>
                </c:pt>
                <c:pt idx="715">
                  <c:v>2877.4441340782123</c:v>
                </c:pt>
                <c:pt idx="716">
                  <c:v>2878.242677824268</c:v>
                </c:pt>
                <c:pt idx="717">
                  <c:v>2878.2033426183843</c:v>
                </c:pt>
                <c:pt idx="718">
                  <c:v>2877.9554937413072</c:v>
                </c:pt>
                <c:pt idx="719">
                  <c:v>2877.5</c:v>
                </c:pt>
                <c:pt idx="720">
                  <c:v>2878.2940360610264</c:v>
                </c:pt>
                <c:pt idx="721">
                  <c:v>2878.6703601108034</c:v>
                </c:pt>
                <c:pt idx="722">
                  <c:v>2878.630705394191</c:v>
                </c:pt>
                <c:pt idx="723">
                  <c:v>2879.4198895027625</c:v>
                </c:pt>
                <c:pt idx="724">
                  <c:v>2878.1379310344828</c:v>
                </c:pt>
                <c:pt idx="725">
                  <c:v>2878.7190082644629</c:v>
                </c:pt>
                <c:pt idx="726">
                  <c:v>2879.0921595598347</c:v>
                </c:pt>
                <c:pt idx="727">
                  <c:v>2878.8461538461538</c:v>
                </c:pt>
                <c:pt idx="728">
                  <c:v>2878.3950617283949</c:v>
                </c:pt>
                <c:pt idx="729">
                  <c:v>2879.178082191781</c:v>
                </c:pt>
                <c:pt idx="730">
                  <c:v>2879.5485636114913</c:v>
                </c:pt>
                <c:pt idx="731">
                  <c:v>2879.0983606557379</c:v>
                </c:pt>
                <c:pt idx="732">
                  <c:v>2878.4447476125511</c:v>
                </c:pt>
                <c:pt idx="733">
                  <c:v>2879.0190735694823</c:v>
                </c:pt>
                <c:pt idx="734">
                  <c:v>2879.795918367347</c:v>
                </c:pt>
                <c:pt idx="735">
                  <c:v>2880.570652173913</c:v>
                </c:pt>
                <c:pt idx="736">
                  <c:v>2880.7327001356853</c:v>
                </c:pt>
                <c:pt idx="737">
                  <c:v>2880.2845528455287</c:v>
                </c:pt>
                <c:pt idx="738">
                  <c:v>2878.8227334235453</c:v>
                </c:pt>
                <c:pt idx="739">
                  <c:v>2879.1891891891892</c:v>
                </c:pt>
                <c:pt idx="740">
                  <c:v>2878.9473684210525</c:v>
                </c:pt>
                <c:pt idx="741">
                  <c:v>2877.6954177897574</c:v>
                </c:pt>
                <c:pt idx="742">
                  <c:v>2877.2543741588156</c:v>
                </c:pt>
                <c:pt idx="743">
                  <c:v>2877.2177419354839</c:v>
                </c:pt>
                <c:pt idx="744">
                  <c:v>2876.7785234899329</c:v>
                </c:pt>
                <c:pt idx="745">
                  <c:v>2876.7426273458445</c:v>
                </c:pt>
                <c:pt idx="746">
                  <c:v>2876.1044176706828</c:v>
                </c:pt>
                <c:pt idx="747">
                  <c:v>2876.8716577540108</c:v>
                </c:pt>
                <c:pt idx="748">
                  <c:v>2876.0347129506008</c:v>
                </c:pt>
                <c:pt idx="749">
                  <c:v>2875</c:v>
                </c:pt>
                <c:pt idx="750">
                  <c:v>2875.7656458055926</c:v>
                </c:pt>
                <c:pt idx="751">
                  <c:v>2876.5292553191489</c:v>
                </c:pt>
                <c:pt idx="752">
                  <c:v>2877.2908366533866</c:v>
                </c:pt>
                <c:pt idx="753">
                  <c:v>2878.0503978779839</c:v>
                </c:pt>
                <c:pt idx="754">
                  <c:v>2877.8145695364237</c:v>
                </c:pt>
                <c:pt idx="755">
                  <c:v>2877.1825396825398</c:v>
                </c:pt>
                <c:pt idx="756">
                  <c:v>2877.7410832232495</c:v>
                </c:pt>
                <c:pt idx="757">
                  <c:v>2877.3087071240107</c:v>
                </c:pt>
                <c:pt idx="758">
                  <c:v>2876.877470355731</c:v>
                </c:pt>
                <c:pt idx="759">
                  <c:v>2876.0526315789475</c:v>
                </c:pt>
                <c:pt idx="760">
                  <c:v>2875.821287779238</c:v>
                </c:pt>
                <c:pt idx="761">
                  <c:v>2876.5748031496064</c:v>
                </c:pt>
                <c:pt idx="762">
                  <c:v>2876.7365661861077</c:v>
                </c:pt>
                <c:pt idx="763">
                  <c:v>2876.1125654450261</c:v>
                </c:pt>
                <c:pt idx="764">
                  <c:v>2876.6666666666665</c:v>
                </c:pt>
                <c:pt idx="765">
                  <c:v>2875.8485639686683</c:v>
                </c:pt>
                <c:pt idx="766">
                  <c:v>2875.4237288135591</c:v>
                </c:pt>
                <c:pt idx="767">
                  <c:v>2875.9765625</c:v>
                </c:pt>
                <c:pt idx="768">
                  <c:v>2874.7724317295188</c:v>
                </c:pt>
                <c:pt idx="769">
                  <c:v>2874.3506493506493</c:v>
                </c:pt>
                <c:pt idx="770">
                  <c:v>2875.0972762645915</c:v>
                </c:pt>
                <c:pt idx="771">
                  <c:v>2874.2875647668393</c:v>
                </c:pt>
                <c:pt idx="772">
                  <c:v>2872.8978007761966</c:v>
                </c:pt>
                <c:pt idx="773">
                  <c:v>2873.6434108527133</c:v>
                </c:pt>
                <c:pt idx="774">
                  <c:v>2873.8064516129034</c:v>
                </c:pt>
                <c:pt idx="775">
                  <c:v>2874.5489690721652</c:v>
                </c:pt>
                <c:pt idx="776">
                  <c:v>2874.131274131274</c:v>
                </c:pt>
                <c:pt idx="777">
                  <c:v>2874.4858611825193</c:v>
                </c:pt>
                <c:pt idx="778">
                  <c:v>2873.4916559691915</c:v>
                </c:pt>
                <c:pt idx="779">
                  <c:v>2872.8846153846152</c:v>
                </c:pt>
                <c:pt idx="780">
                  <c:v>2872.0870678617157</c:v>
                </c:pt>
                <c:pt idx="781">
                  <c:v>2872.8260869565215</c:v>
                </c:pt>
                <c:pt idx="782">
                  <c:v>2873.5632183908046</c:v>
                </c:pt>
                <c:pt idx="783">
                  <c:v>2872.9591836734694</c:v>
                </c:pt>
                <c:pt idx="784">
                  <c:v>2872.1656050955412</c:v>
                </c:pt>
                <c:pt idx="785">
                  <c:v>2871.3740458015268</c:v>
                </c:pt>
                <c:pt idx="786">
                  <c:v>2870.9656925031768</c:v>
                </c:pt>
                <c:pt idx="787">
                  <c:v>2870.3680203045687</c:v>
                </c:pt>
                <c:pt idx="788">
                  <c:v>2871.1026615969581</c:v>
                </c:pt>
                <c:pt idx="789">
                  <c:v>2870.6962025316457</c:v>
                </c:pt>
                <c:pt idx="790">
                  <c:v>2870.1011378002527</c:v>
                </c:pt>
                <c:pt idx="791">
                  <c:v>2870.2651515151515</c:v>
                </c:pt>
                <c:pt idx="792">
                  <c:v>2869.2938209331651</c:v>
                </c:pt>
                <c:pt idx="793">
                  <c:v>2870.0251889168767</c:v>
                </c:pt>
                <c:pt idx="794">
                  <c:v>2869.8113207547171</c:v>
                </c:pt>
                <c:pt idx="795">
                  <c:v>2870.35175879397</c:v>
                </c:pt>
                <c:pt idx="796">
                  <c:v>2869.00878293601</c:v>
                </c:pt>
                <c:pt idx="797">
                  <c:v>2869.7368421052633</c:v>
                </c:pt>
                <c:pt idx="798">
                  <c:v>2870.4630788485606</c:v>
                </c:pt>
                <c:pt idx="799">
                  <c:v>2871.1875</c:v>
                </c:pt>
                <c:pt idx="800">
                  <c:v>2871.3483146067415</c:v>
                </c:pt>
                <c:pt idx="801">
                  <c:v>2870.3865336658355</c:v>
                </c:pt>
                <c:pt idx="802">
                  <c:v>2870.1743462017434</c:v>
                </c:pt>
                <c:pt idx="803">
                  <c:v>2870.1492537313434</c:v>
                </c:pt>
                <c:pt idx="804">
                  <c:v>2869.1925465838508</c:v>
                </c:pt>
                <c:pt idx="805">
                  <c:v>2869.9131513647644</c:v>
                </c:pt>
                <c:pt idx="806">
                  <c:v>2869.7026022304831</c:v>
                </c:pt>
                <c:pt idx="807">
                  <c:v>2869.6782178217823</c:v>
                </c:pt>
                <c:pt idx="808">
                  <c:v>2868.7268232385663</c:v>
                </c:pt>
                <c:pt idx="809">
                  <c:v>2869.0740740740739</c:v>
                </c:pt>
                <c:pt idx="810">
                  <c:v>2869.4204685573368</c:v>
                </c:pt>
                <c:pt idx="811">
                  <c:v>2869.0270935960593</c:v>
                </c:pt>
                <c:pt idx="812">
                  <c:v>2869.3726937269371</c:v>
                </c:pt>
                <c:pt idx="813">
                  <c:v>2869.7174447174448</c:v>
                </c:pt>
                <c:pt idx="814">
                  <c:v>2870.4294478527609</c:v>
                </c:pt>
                <c:pt idx="815">
                  <c:v>2870.5882352941176</c:v>
                </c:pt>
                <c:pt idx="816">
                  <c:v>2870.1958384332925</c:v>
                </c:pt>
                <c:pt idx="817">
                  <c:v>2870.1711491442543</c:v>
                </c:pt>
                <c:pt idx="818">
                  <c:v>2870.8791208791208</c:v>
                </c:pt>
                <c:pt idx="819">
                  <c:v>2871.5853658536585</c:v>
                </c:pt>
                <c:pt idx="820">
                  <c:v>2870.0974421437272</c:v>
                </c:pt>
                <c:pt idx="821">
                  <c:v>2870.2554744525546</c:v>
                </c:pt>
                <c:pt idx="822">
                  <c:v>2869.8663426488456</c:v>
                </c:pt>
                <c:pt idx="823">
                  <c:v>2870.3883495145633</c:v>
                </c:pt>
                <c:pt idx="824">
                  <c:v>2869.6363636363635</c:v>
                </c:pt>
                <c:pt idx="825">
                  <c:v>2869.0677966101694</c:v>
                </c:pt>
                <c:pt idx="826">
                  <c:v>2869.7702539298671</c:v>
                </c:pt>
                <c:pt idx="827">
                  <c:v>2870.4710144927535</c:v>
                </c:pt>
                <c:pt idx="828">
                  <c:v>2871.1700844390834</c:v>
                </c:pt>
                <c:pt idx="829">
                  <c:v>2870.602409638554</c:v>
                </c:pt>
                <c:pt idx="830">
                  <c:v>2871.2996389891696</c:v>
                </c:pt>
                <c:pt idx="831">
                  <c:v>2871.9951923076924</c:v>
                </c:pt>
                <c:pt idx="832">
                  <c:v>2871.7887154861946</c:v>
                </c:pt>
                <c:pt idx="833">
                  <c:v>2871.5827338129498</c:v>
                </c:pt>
                <c:pt idx="834">
                  <c:v>2870.6586826347307</c:v>
                </c:pt>
                <c:pt idx="835">
                  <c:v>2870.4545454545455</c:v>
                </c:pt>
                <c:pt idx="836">
                  <c:v>2870.9677419354839</c:v>
                </c:pt>
                <c:pt idx="837">
                  <c:v>2871.6587112171837</c:v>
                </c:pt>
                <c:pt idx="838">
                  <c:v>2870.5601907032183</c:v>
                </c:pt>
                <c:pt idx="839">
                  <c:v>2870.1785714285716</c:v>
                </c:pt>
                <c:pt idx="840">
                  <c:v>2870.8680142687276</c:v>
                </c:pt>
                <c:pt idx="841">
                  <c:v>2870.6650831353918</c:v>
                </c:pt>
                <c:pt idx="842">
                  <c:v>2871.1743772241994</c:v>
                </c:pt>
                <c:pt idx="843">
                  <c:v>2871.3270142180095</c:v>
                </c:pt>
                <c:pt idx="844">
                  <c:v>2870.7692307692309</c:v>
                </c:pt>
                <c:pt idx="845">
                  <c:v>2870.3900709219856</c:v>
                </c:pt>
                <c:pt idx="846">
                  <c:v>2871.0743801652893</c:v>
                </c:pt>
                <c:pt idx="847">
                  <c:v>2870.8726415094338</c:v>
                </c:pt>
                <c:pt idx="848">
                  <c:v>2871.0247349823321</c:v>
                </c:pt>
                <c:pt idx="849">
                  <c:v>2871.5294117647059</c:v>
                </c:pt>
                <c:pt idx="850">
                  <c:v>2872.2091656874268</c:v>
                </c:pt>
                <c:pt idx="851">
                  <c:v>2872.3591549295775</c:v>
                </c:pt>
                <c:pt idx="852">
                  <c:v>2871.6295427901523</c:v>
                </c:pt>
                <c:pt idx="853">
                  <c:v>2872.3067915690867</c:v>
                </c:pt>
                <c:pt idx="854">
                  <c:v>2871.7543859649122</c:v>
                </c:pt>
                <c:pt idx="855">
                  <c:v>2871.2032710280373</c:v>
                </c:pt>
                <c:pt idx="856">
                  <c:v>2870.4784130688449</c:v>
                </c:pt>
                <c:pt idx="857">
                  <c:v>2869.0559440559441</c:v>
                </c:pt>
                <c:pt idx="858">
                  <c:v>2869.5576251455182</c:v>
                </c:pt>
                <c:pt idx="859">
                  <c:v>2869.0116279069766</c:v>
                </c:pt>
                <c:pt idx="860">
                  <c:v>2869.5121951219512</c:v>
                </c:pt>
                <c:pt idx="861">
                  <c:v>2870.0116009280741</c:v>
                </c:pt>
                <c:pt idx="862">
                  <c:v>2870.1622247972191</c:v>
                </c:pt>
                <c:pt idx="863">
                  <c:v>2869.4444444444443</c:v>
                </c:pt>
                <c:pt idx="864">
                  <c:v>2870.115606936416</c:v>
                </c:pt>
                <c:pt idx="865">
                  <c:v>2869.2263279445729</c:v>
                </c:pt>
                <c:pt idx="866">
                  <c:v>2868.5121107266436</c:v>
                </c:pt>
                <c:pt idx="867">
                  <c:v>2868.6635944700461</c:v>
                </c:pt>
                <c:pt idx="868">
                  <c:v>2868.1242807825088</c:v>
                </c:pt>
                <c:pt idx="869">
                  <c:v>2868.7931034482758</c:v>
                </c:pt>
                <c:pt idx="870">
                  <c:v>2868.7715269804821</c:v>
                </c:pt>
                <c:pt idx="871">
                  <c:v>2868.9220183486241</c:v>
                </c:pt>
                <c:pt idx="872">
                  <c:v>2868.5567010309278</c:v>
                </c:pt>
                <c:pt idx="873">
                  <c:v>2869.0503432494279</c:v>
                </c:pt>
                <c:pt idx="874">
                  <c:v>2869.7142857142858</c:v>
                </c:pt>
                <c:pt idx="875">
                  <c:v>2869.0068493150684</c:v>
                </c:pt>
                <c:pt idx="876">
                  <c:v>2868.9851767388827</c:v>
                </c:pt>
                <c:pt idx="877">
                  <c:v>2868.621867881549</c:v>
                </c:pt>
                <c:pt idx="878">
                  <c:v>2868.6006825938566</c:v>
                </c:pt>
                <c:pt idx="879">
                  <c:v>2868.2386363636365</c:v>
                </c:pt>
                <c:pt idx="880">
                  <c:v>2868.8989784335981</c:v>
                </c:pt>
                <c:pt idx="881">
                  <c:v>2869.5578231292516</c:v>
                </c:pt>
                <c:pt idx="882">
                  <c:v>2870.2151755379386</c:v>
                </c:pt>
                <c:pt idx="883">
                  <c:v>2870.7013574660632</c:v>
                </c:pt>
                <c:pt idx="884">
                  <c:v>2870.6779661016949</c:v>
                </c:pt>
                <c:pt idx="885">
                  <c:v>2871.3318284424381</c:v>
                </c:pt>
                <c:pt idx="886">
                  <c:v>2871.9842164599772</c:v>
                </c:pt>
                <c:pt idx="887">
                  <c:v>2872.1283783783783</c:v>
                </c:pt>
                <c:pt idx="888">
                  <c:v>2870.9223847019121</c:v>
                </c:pt>
                <c:pt idx="889">
                  <c:v>2870.8988764044943</c:v>
                </c:pt>
                <c:pt idx="890">
                  <c:v>2871.5488215488217</c:v>
                </c:pt>
                <c:pt idx="891">
                  <c:v>2871.6928251121076</c:v>
                </c:pt>
                <c:pt idx="892">
                  <c:v>2870.8286674132137</c:v>
                </c:pt>
                <c:pt idx="893">
                  <c:v>2870.469798657718</c:v>
                </c:pt>
                <c:pt idx="894">
                  <c:v>2869.6089385474861</c:v>
                </c:pt>
                <c:pt idx="895">
                  <c:v>2868.0803571428573</c:v>
                </c:pt>
                <c:pt idx="896">
                  <c:v>2867.5585284280937</c:v>
                </c:pt>
                <c:pt idx="897">
                  <c:v>2867.8730512249444</c:v>
                </c:pt>
                <c:pt idx="898">
                  <c:v>2867.8531701890988</c:v>
                </c:pt>
                <c:pt idx="899">
                  <c:v>2868.5</c:v>
                </c:pt>
                <c:pt idx="900">
                  <c:v>2869.1453940066594</c:v>
                </c:pt>
                <c:pt idx="901">
                  <c:v>2869.7893569844791</c:v>
                </c:pt>
                <c:pt idx="902">
                  <c:v>2869.2691029900334</c:v>
                </c:pt>
                <c:pt idx="903">
                  <c:v>2868.9159292035397</c:v>
                </c:pt>
                <c:pt idx="904">
                  <c:v>2868.5635359116022</c:v>
                </c:pt>
                <c:pt idx="905">
                  <c:v>2868.0463576158941</c:v>
                </c:pt>
                <c:pt idx="906">
                  <c:v>2868.6879823594268</c:v>
                </c:pt>
                <c:pt idx="907">
                  <c:v>2868.5022026431716</c:v>
                </c:pt>
                <c:pt idx="908">
                  <c:v>2868.3168316831684</c:v>
                </c:pt>
                <c:pt idx="909">
                  <c:v>2868.2967032967031</c:v>
                </c:pt>
                <c:pt idx="910">
                  <c:v>2867.6180021953896</c:v>
                </c:pt>
                <c:pt idx="911">
                  <c:v>2868.0921052631579</c:v>
                </c:pt>
                <c:pt idx="912">
                  <c:v>2868.7294633077768</c:v>
                </c:pt>
                <c:pt idx="913">
                  <c:v>2868.5448577680527</c:v>
                </c:pt>
                <c:pt idx="914">
                  <c:v>2868.3606557377047</c:v>
                </c:pt>
                <c:pt idx="915">
                  <c:v>2868.8318777292575</c:v>
                </c:pt>
                <c:pt idx="916">
                  <c:v>2868.1570338058887</c:v>
                </c:pt>
                <c:pt idx="917">
                  <c:v>2867.9738562091502</c:v>
                </c:pt>
                <c:pt idx="918">
                  <c:v>2867.1381936887919</c:v>
                </c:pt>
                <c:pt idx="919">
                  <c:v>2866.304347826087</c:v>
                </c:pt>
                <c:pt idx="920">
                  <c:v>2865.9609120521172</c:v>
                </c:pt>
                <c:pt idx="921">
                  <c:v>2866.5943600867681</c:v>
                </c:pt>
                <c:pt idx="922">
                  <c:v>2865.7638136511378</c:v>
                </c:pt>
                <c:pt idx="923">
                  <c:v>2864.9350649350649</c:v>
                </c:pt>
                <c:pt idx="924">
                  <c:v>2864.5945945945946</c:v>
                </c:pt>
                <c:pt idx="925">
                  <c:v>2864.9028077753778</c:v>
                </c:pt>
                <c:pt idx="926">
                  <c:v>2865.5339805825242</c:v>
                </c:pt>
                <c:pt idx="927">
                  <c:v>2865.5172413793102</c:v>
                </c:pt>
                <c:pt idx="928">
                  <c:v>2865.0161463939721</c:v>
                </c:pt>
                <c:pt idx="929">
                  <c:v>2865.6451612903224</c:v>
                </c:pt>
                <c:pt idx="930">
                  <c:v>2864.8227712137486</c:v>
                </c:pt>
                <c:pt idx="931">
                  <c:v>2865.4506437768241</c:v>
                </c:pt>
                <c:pt idx="932">
                  <c:v>2865.7556270096461</c:v>
                </c:pt>
                <c:pt idx="933">
                  <c:v>2865.0963597430405</c:v>
                </c:pt>
                <c:pt idx="934">
                  <c:v>2865.5614973262032</c:v>
                </c:pt>
                <c:pt idx="935">
                  <c:v>2865.8653846153848</c:v>
                </c:pt>
                <c:pt idx="936">
                  <c:v>2865.2081109925293</c:v>
                </c:pt>
                <c:pt idx="937">
                  <c:v>2865.6716417910447</c:v>
                </c:pt>
                <c:pt idx="938">
                  <c:v>2865.9744408945685</c:v>
                </c:pt>
                <c:pt idx="939">
                  <c:v>2865.6382978723404</c:v>
                </c:pt>
                <c:pt idx="940">
                  <c:v>2864.8246546227419</c:v>
                </c:pt>
                <c:pt idx="941">
                  <c:v>2864.0127388535034</c:v>
                </c:pt>
                <c:pt idx="942">
                  <c:v>2863.0434782608695</c:v>
                </c:pt>
                <c:pt idx="943">
                  <c:v>2862.5529661016949</c:v>
                </c:pt>
                <c:pt idx="944">
                  <c:v>2862.8571428571427</c:v>
                </c:pt>
                <c:pt idx="945">
                  <c:v>2863.3192389006344</c:v>
                </c:pt>
                <c:pt idx="946">
                  <c:v>2863.7803590285112</c:v>
                </c:pt>
                <c:pt idx="947">
                  <c:v>2863.4493670886077</c:v>
                </c:pt>
                <c:pt idx="948">
                  <c:v>2863.1190727081139</c:v>
                </c:pt>
                <c:pt idx="949">
                  <c:v>2862.7894736842104</c:v>
                </c:pt>
                <c:pt idx="950">
                  <c:v>2863.0914826498424</c:v>
                </c:pt>
                <c:pt idx="951">
                  <c:v>2863.7079831932774</c:v>
                </c:pt>
                <c:pt idx="952">
                  <c:v>2863.0640083945436</c:v>
                </c:pt>
                <c:pt idx="953">
                  <c:v>2863.6792452830186</c:v>
                </c:pt>
                <c:pt idx="954">
                  <c:v>2863.0366492146595</c:v>
                </c:pt>
                <c:pt idx="955">
                  <c:v>2863.0230125523012</c:v>
                </c:pt>
                <c:pt idx="956">
                  <c:v>2863.3228840125394</c:v>
                </c:pt>
                <c:pt idx="957">
                  <c:v>2862.9958246346555</c:v>
                </c:pt>
                <c:pt idx="958">
                  <c:v>2862.0437956204378</c:v>
                </c:pt>
                <c:pt idx="959">
                  <c:v>2862.34375</c:v>
                </c:pt>
                <c:pt idx="960">
                  <c:v>2861.7065556711759</c:v>
                </c:pt>
                <c:pt idx="961">
                  <c:v>2860.9147609147608</c:v>
                </c:pt>
                <c:pt idx="962">
                  <c:v>2859.968847352025</c:v>
                </c:pt>
                <c:pt idx="963">
                  <c:v>2860.5809128630704</c:v>
                </c:pt>
                <c:pt idx="964">
                  <c:v>2861.1917098445597</c:v>
                </c:pt>
                <c:pt idx="965">
                  <c:v>2861.3354037267081</c:v>
                </c:pt>
                <c:pt idx="966">
                  <c:v>2860.7032057911065</c:v>
                </c:pt>
                <c:pt idx="967">
                  <c:v>2859.9173553719006</c:v>
                </c:pt>
                <c:pt idx="968">
                  <c:v>2860.0619195046438</c:v>
                </c:pt>
                <c:pt idx="969">
                  <c:v>2860.3608247422681</c:v>
                </c:pt>
                <c:pt idx="970">
                  <c:v>2860.659114315139</c:v>
                </c:pt>
                <c:pt idx="971">
                  <c:v>2860.0308641975307</c:v>
                </c:pt>
                <c:pt idx="972">
                  <c:v>2860.6372045220965</c:v>
                </c:pt>
                <c:pt idx="973">
                  <c:v>2861.242299794661</c:v>
                </c:pt>
                <c:pt idx="974">
                  <c:v>2860.7692307692309</c:v>
                </c:pt>
                <c:pt idx="975">
                  <c:v>2861.372950819672</c:v>
                </c:pt>
                <c:pt idx="976">
                  <c:v>2861.5148413510747</c:v>
                </c:pt>
                <c:pt idx="977">
                  <c:v>2860.4294478527609</c:v>
                </c:pt>
                <c:pt idx="978">
                  <c:v>2861.0316649642491</c:v>
                </c:pt>
                <c:pt idx="979">
                  <c:v>2861.6326530612246</c:v>
                </c:pt>
                <c:pt idx="980">
                  <c:v>2861.6207951070337</c:v>
                </c:pt>
                <c:pt idx="981">
                  <c:v>2860.8452138492871</c:v>
                </c:pt>
                <c:pt idx="982">
                  <c:v>2860.3763987792472</c:v>
                </c:pt>
                <c:pt idx="983">
                  <c:v>2860.3658536585367</c:v>
                </c:pt>
                <c:pt idx="984">
                  <c:v>2859.8984771573605</c:v>
                </c:pt>
                <c:pt idx="985">
                  <c:v>2860.1926977687626</c:v>
                </c:pt>
                <c:pt idx="986">
                  <c:v>2860.7902735562311</c:v>
                </c:pt>
                <c:pt idx="987">
                  <c:v>2860.7793522267207</c:v>
                </c:pt>
                <c:pt idx="988">
                  <c:v>2860.7684529828111</c:v>
                </c:pt>
                <c:pt idx="989">
                  <c:v>2860.757575757576</c:v>
                </c:pt>
                <c:pt idx="990">
                  <c:v>2859.9899091826437</c:v>
                </c:pt>
                <c:pt idx="991">
                  <c:v>2859.6774193548385</c:v>
                </c:pt>
                <c:pt idx="992">
                  <c:v>2860.2719033232629</c:v>
                </c:pt>
                <c:pt idx="993">
                  <c:v>2860.8651911468814</c:v>
                </c:pt>
                <c:pt idx="994">
                  <c:v>2861.005025125628</c:v>
                </c:pt>
                <c:pt idx="995">
                  <c:v>2861.5963855421687</c:v>
                </c:pt>
                <c:pt idx="996">
                  <c:v>2861.8856569709128</c:v>
                </c:pt>
                <c:pt idx="997">
                  <c:v>2861.1222444889781</c:v>
                </c:pt>
                <c:pt idx="998">
                  <c:v>2860.5105105105104</c:v>
                </c:pt>
                <c:pt idx="999">
                  <c:v>2860.95</c:v>
                </c:pt>
              </c:numCache>
            </c:numRef>
          </c:yVal>
          <c:smooth val="1"/>
          <c:extLst>
            <c:ext xmlns:c16="http://schemas.microsoft.com/office/drawing/2014/chart" uri="{C3380CC4-5D6E-409C-BE32-E72D297353CC}">
              <c16:uniqueId val="{00000000-F555-4141-AEEA-89BB36B30B28}"/>
            </c:ext>
          </c:extLst>
        </c:ser>
        <c:dLbls>
          <c:showLegendKey val="0"/>
          <c:showVal val="0"/>
          <c:showCatName val="0"/>
          <c:showSerName val="0"/>
          <c:showPercent val="0"/>
          <c:showBubbleSize val="0"/>
        </c:dLbls>
        <c:axId val="906633455"/>
        <c:axId val="906632975"/>
      </c:scatterChart>
      <c:valAx>
        <c:axId val="906633455"/>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632975"/>
        <c:crosses val="autoZero"/>
        <c:crossBetween val="midCat"/>
      </c:valAx>
      <c:valAx>
        <c:axId val="906632975"/>
        <c:scaling>
          <c:orientation val="minMax"/>
          <c:min val="220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6334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Total Compensation Cost</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$150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Simulation'!$II$6:$II$1005</c:f>
              <c:numCache>
                <c:formatCode>"$"#,##0.00</c:formatCode>
                <c:ptCount val="1000"/>
                <c:pt idx="0">
                  <c:v>0</c:v>
                </c:pt>
                <c:pt idx="1">
                  <c:v>75</c:v>
                </c:pt>
                <c:pt idx="2">
                  <c:v>50</c:v>
                </c:pt>
                <c:pt idx="3">
                  <c:v>150</c:v>
                </c:pt>
                <c:pt idx="4">
                  <c:v>120</c:v>
                </c:pt>
                <c:pt idx="5">
                  <c:v>100</c:v>
                </c:pt>
                <c:pt idx="6">
                  <c:v>85.714285714285708</c:v>
                </c:pt>
                <c:pt idx="7">
                  <c:v>75</c:v>
                </c:pt>
                <c:pt idx="8">
                  <c:v>66.666666666666671</c:v>
                </c:pt>
                <c:pt idx="9">
                  <c:v>75</c:v>
                </c:pt>
                <c:pt idx="10">
                  <c:v>68.181818181818187</c:v>
                </c:pt>
                <c:pt idx="11">
                  <c:v>62.5</c:v>
                </c:pt>
                <c:pt idx="12">
                  <c:v>92.307692307692307</c:v>
                </c:pt>
                <c:pt idx="13">
                  <c:v>85.714285714285708</c:v>
                </c:pt>
                <c:pt idx="14">
                  <c:v>80</c:v>
                </c:pt>
                <c:pt idx="15">
                  <c:v>103.125</c:v>
                </c:pt>
                <c:pt idx="16">
                  <c:v>123.52941176470588</c:v>
                </c:pt>
                <c:pt idx="17">
                  <c:v>116.66666666666667</c:v>
                </c:pt>
                <c:pt idx="18">
                  <c:v>110.52631578947368</c:v>
                </c:pt>
                <c:pt idx="19">
                  <c:v>105</c:v>
                </c:pt>
                <c:pt idx="20">
                  <c:v>107.14285714285714</c:v>
                </c:pt>
                <c:pt idx="21">
                  <c:v>122.72727272727273</c:v>
                </c:pt>
                <c:pt idx="22">
                  <c:v>130.43478260869566</c:v>
                </c:pt>
                <c:pt idx="23">
                  <c:v>125</c:v>
                </c:pt>
                <c:pt idx="24">
                  <c:v>120</c:v>
                </c:pt>
                <c:pt idx="25">
                  <c:v>115.38461538461539</c:v>
                </c:pt>
                <c:pt idx="26">
                  <c:v>111.11111111111111</c:v>
                </c:pt>
                <c:pt idx="27">
                  <c:v>107.14285714285714</c:v>
                </c:pt>
                <c:pt idx="28">
                  <c:v>103.44827586206897</c:v>
                </c:pt>
                <c:pt idx="29">
                  <c:v>100</c:v>
                </c:pt>
                <c:pt idx="30">
                  <c:v>96.774193548387103</c:v>
                </c:pt>
                <c:pt idx="31">
                  <c:v>107.8125</c:v>
                </c:pt>
                <c:pt idx="32">
                  <c:v>118.18181818181819</c:v>
                </c:pt>
                <c:pt idx="33">
                  <c:v>127.94117647058823</c:v>
                </c:pt>
                <c:pt idx="34">
                  <c:v>124.28571428571429</c:v>
                </c:pt>
                <c:pt idx="35">
                  <c:v>133.33333333333334</c:v>
                </c:pt>
                <c:pt idx="36">
                  <c:v>141.8918918918919</c:v>
                </c:pt>
                <c:pt idx="37">
                  <c:v>138.15789473684211</c:v>
                </c:pt>
                <c:pt idx="38">
                  <c:v>134.61538461538461</c:v>
                </c:pt>
                <c:pt idx="39">
                  <c:v>131.25</c:v>
                </c:pt>
                <c:pt idx="40">
                  <c:v>128.04878048780489</c:v>
                </c:pt>
                <c:pt idx="41">
                  <c:v>128.57142857142858</c:v>
                </c:pt>
                <c:pt idx="42">
                  <c:v>129.06976744186048</c:v>
                </c:pt>
                <c:pt idx="43">
                  <c:v>126.13636363636364</c:v>
                </c:pt>
                <c:pt idx="44">
                  <c:v>133.33333333333334</c:v>
                </c:pt>
                <c:pt idx="45">
                  <c:v>130.43478260869566</c:v>
                </c:pt>
                <c:pt idx="46">
                  <c:v>127.65957446808511</c:v>
                </c:pt>
                <c:pt idx="47">
                  <c:v>134.375</c:v>
                </c:pt>
                <c:pt idx="48">
                  <c:v>131.63265306122449</c:v>
                </c:pt>
                <c:pt idx="49">
                  <c:v>132</c:v>
                </c:pt>
                <c:pt idx="50">
                  <c:v>135.29411764705881</c:v>
                </c:pt>
                <c:pt idx="51">
                  <c:v>135.57692307692307</c:v>
                </c:pt>
                <c:pt idx="52">
                  <c:v>133.01886792452831</c:v>
                </c:pt>
                <c:pt idx="53">
                  <c:v>130.55555555555554</c:v>
                </c:pt>
                <c:pt idx="54">
                  <c:v>133.63636363636363</c:v>
                </c:pt>
                <c:pt idx="55">
                  <c:v>133.92857142857142</c:v>
                </c:pt>
                <c:pt idx="56">
                  <c:v>131.57894736842104</c:v>
                </c:pt>
                <c:pt idx="57">
                  <c:v>129.31034482758622</c:v>
                </c:pt>
                <c:pt idx="58">
                  <c:v>127.11864406779661</c:v>
                </c:pt>
                <c:pt idx="59">
                  <c:v>125</c:v>
                </c:pt>
                <c:pt idx="60">
                  <c:v>122.95081967213115</c:v>
                </c:pt>
                <c:pt idx="61">
                  <c:v>120.96774193548387</c:v>
                </c:pt>
                <c:pt idx="62">
                  <c:v>119.04761904761905</c:v>
                </c:pt>
                <c:pt idx="63">
                  <c:v>117.1875</c:v>
                </c:pt>
                <c:pt idx="64">
                  <c:v>122.30769230769231</c:v>
                </c:pt>
                <c:pt idx="65">
                  <c:v>127.27272727272727</c:v>
                </c:pt>
                <c:pt idx="66">
                  <c:v>125.3731343283582</c:v>
                </c:pt>
                <c:pt idx="67">
                  <c:v>123.52941176470588</c:v>
                </c:pt>
                <c:pt idx="68">
                  <c:v>128.2608695652174</c:v>
                </c:pt>
                <c:pt idx="69">
                  <c:v>128.57142857142858</c:v>
                </c:pt>
                <c:pt idx="70">
                  <c:v>133.09859154929578</c:v>
                </c:pt>
                <c:pt idx="71">
                  <c:v>131.25</c:v>
                </c:pt>
                <c:pt idx="72">
                  <c:v>129.45205479452054</c:v>
                </c:pt>
                <c:pt idx="73">
                  <c:v>127.70270270270271</c:v>
                </c:pt>
                <c:pt idx="74">
                  <c:v>126</c:v>
                </c:pt>
                <c:pt idx="75">
                  <c:v>130.26315789473685</c:v>
                </c:pt>
                <c:pt idx="76">
                  <c:v>134.41558441558442</c:v>
                </c:pt>
                <c:pt idx="77">
                  <c:v>138.46153846153845</c:v>
                </c:pt>
                <c:pt idx="78">
                  <c:v>136.70886075949366</c:v>
                </c:pt>
                <c:pt idx="79">
                  <c:v>135</c:v>
                </c:pt>
                <c:pt idx="80">
                  <c:v>138.88888888888889</c:v>
                </c:pt>
                <c:pt idx="81">
                  <c:v>137.19512195121951</c:v>
                </c:pt>
                <c:pt idx="82">
                  <c:v>140.96385542168676</c:v>
                </c:pt>
                <c:pt idx="83">
                  <c:v>144.64285714285714</c:v>
                </c:pt>
                <c:pt idx="84">
                  <c:v>142.94117647058823</c:v>
                </c:pt>
                <c:pt idx="85">
                  <c:v>141.27906976744185</c:v>
                </c:pt>
                <c:pt idx="86">
                  <c:v>139.65517241379311</c:v>
                </c:pt>
                <c:pt idx="87">
                  <c:v>143.18181818181819</c:v>
                </c:pt>
                <c:pt idx="88">
                  <c:v>141.57303370786516</c:v>
                </c:pt>
                <c:pt idx="89">
                  <c:v>140</c:v>
                </c:pt>
                <c:pt idx="90">
                  <c:v>143.4065934065934</c:v>
                </c:pt>
                <c:pt idx="91">
                  <c:v>141.84782608695653</c:v>
                </c:pt>
                <c:pt idx="92">
                  <c:v>140.32258064516128</c:v>
                </c:pt>
                <c:pt idx="93">
                  <c:v>142.02127659574469</c:v>
                </c:pt>
                <c:pt idx="94">
                  <c:v>142.10526315789474</c:v>
                </c:pt>
                <c:pt idx="95">
                  <c:v>140.625</c:v>
                </c:pt>
                <c:pt idx="96">
                  <c:v>143.81443298969072</c:v>
                </c:pt>
                <c:pt idx="97">
                  <c:v>142.34693877551021</c:v>
                </c:pt>
                <c:pt idx="98">
                  <c:v>140.90909090909091</c:v>
                </c:pt>
                <c:pt idx="99">
                  <c:v>142.5</c:v>
                </c:pt>
                <c:pt idx="100">
                  <c:v>142.57425742574259</c:v>
                </c:pt>
                <c:pt idx="101">
                  <c:v>141.1764705882353</c:v>
                </c:pt>
                <c:pt idx="102">
                  <c:v>139.80582524271844</c:v>
                </c:pt>
                <c:pt idx="103">
                  <c:v>142.78846153846155</c:v>
                </c:pt>
                <c:pt idx="104">
                  <c:v>142.85714285714286</c:v>
                </c:pt>
                <c:pt idx="105">
                  <c:v>141.50943396226415</c:v>
                </c:pt>
                <c:pt idx="106">
                  <c:v>140.18691588785046</c:v>
                </c:pt>
                <c:pt idx="107">
                  <c:v>143.05555555555554</c:v>
                </c:pt>
                <c:pt idx="108">
                  <c:v>141.74311926605503</c:v>
                </c:pt>
                <c:pt idx="109">
                  <c:v>144.54545454545453</c:v>
                </c:pt>
                <c:pt idx="110">
                  <c:v>143.24324324324326</c:v>
                </c:pt>
                <c:pt idx="111">
                  <c:v>141.96428571428572</c:v>
                </c:pt>
                <c:pt idx="112">
                  <c:v>140.7079646017699</c:v>
                </c:pt>
                <c:pt idx="113">
                  <c:v>143.42105263157896</c:v>
                </c:pt>
                <c:pt idx="114">
                  <c:v>146.08695652173913</c:v>
                </c:pt>
                <c:pt idx="115">
                  <c:v>148.70689655172413</c:v>
                </c:pt>
                <c:pt idx="116">
                  <c:v>150</c:v>
                </c:pt>
                <c:pt idx="117">
                  <c:v>152.54237288135593</c:v>
                </c:pt>
                <c:pt idx="118">
                  <c:v>151.26050420168067</c:v>
                </c:pt>
                <c:pt idx="119">
                  <c:v>153.75</c:v>
                </c:pt>
                <c:pt idx="120">
                  <c:v>156.19834710743802</c:v>
                </c:pt>
                <c:pt idx="121">
                  <c:v>154.91803278688525</c:v>
                </c:pt>
                <c:pt idx="122">
                  <c:v>157.3170731707317</c:v>
                </c:pt>
                <c:pt idx="123">
                  <c:v>159.67741935483872</c:v>
                </c:pt>
                <c:pt idx="124">
                  <c:v>158.4</c:v>
                </c:pt>
                <c:pt idx="125">
                  <c:v>160.71428571428572</c:v>
                </c:pt>
                <c:pt idx="126">
                  <c:v>160.62992125984252</c:v>
                </c:pt>
                <c:pt idx="127">
                  <c:v>159.375</c:v>
                </c:pt>
                <c:pt idx="128">
                  <c:v>160.46511627906978</c:v>
                </c:pt>
                <c:pt idx="129">
                  <c:v>162.69230769230768</c:v>
                </c:pt>
                <c:pt idx="130">
                  <c:v>161.45038167938932</c:v>
                </c:pt>
                <c:pt idx="131">
                  <c:v>160.22727272727272</c:v>
                </c:pt>
                <c:pt idx="132">
                  <c:v>162.40601503759399</c:v>
                </c:pt>
                <c:pt idx="133">
                  <c:v>161.19402985074626</c:v>
                </c:pt>
                <c:pt idx="134">
                  <c:v>161.11111111111111</c:v>
                </c:pt>
                <c:pt idx="135">
                  <c:v>159.9264705882353</c:v>
                </c:pt>
                <c:pt idx="136">
                  <c:v>158.75912408759123</c:v>
                </c:pt>
                <c:pt idx="137">
                  <c:v>157.60869565217391</c:v>
                </c:pt>
                <c:pt idx="138">
                  <c:v>156.4748201438849</c:v>
                </c:pt>
                <c:pt idx="139">
                  <c:v>155.35714285714286</c:v>
                </c:pt>
                <c:pt idx="140">
                  <c:v>157.44680851063831</c:v>
                </c:pt>
                <c:pt idx="141">
                  <c:v>159.50704225352112</c:v>
                </c:pt>
                <c:pt idx="142">
                  <c:v>161.53846153846155</c:v>
                </c:pt>
                <c:pt idx="143">
                  <c:v>160.41666666666666</c:v>
                </c:pt>
                <c:pt idx="144">
                  <c:v>159.31034482758622</c:v>
                </c:pt>
                <c:pt idx="145">
                  <c:v>160.27397260273972</c:v>
                </c:pt>
                <c:pt idx="146">
                  <c:v>159.18367346938774</c:v>
                </c:pt>
                <c:pt idx="147">
                  <c:v>161.14864864864865</c:v>
                </c:pt>
                <c:pt idx="148">
                  <c:v>160.06711409395973</c:v>
                </c:pt>
                <c:pt idx="149">
                  <c:v>159</c:v>
                </c:pt>
                <c:pt idx="150">
                  <c:v>157.94701986754967</c:v>
                </c:pt>
                <c:pt idx="151">
                  <c:v>156.90789473684211</c:v>
                </c:pt>
                <c:pt idx="152">
                  <c:v>155.88235294117646</c:v>
                </c:pt>
                <c:pt idx="153">
                  <c:v>157.79220779220779</c:v>
                </c:pt>
                <c:pt idx="154">
                  <c:v>159.67741935483872</c:v>
                </c:pt>
                <c:pt idx="155">
                  <c:v>161.53846153846155</c:v>
                </c:pt>
                <c:pt idx="156">
                  <c:v>163.37579617834396</c:v>
                </c:pt>
                <c:pt idx="157">
                  <c:v>165.18987341772151</c:v>
                </c:pt>
                <c:pt idx="158">
                  <c:v>164.15094339622641</c:v>
                </c:pt>
                <c:pt idx="159">
                  <c:v>165.9375</c:v>
                </c:pt>
                <c:pt idx="160">
                  <c:v>164.90683229813664</c:v>
                </c:pt>
                <c:pt idx="161">
                  <c:v>163.88888888888889</c:v>
                </c:pt>
                <c:pt idx="162">
                  <c:v>162.88343558282207</c:v>
                </c:pt>
                <c:pt idx="163">
                  <c:v>164.63414634146341</c:v>
                </c:pt>
                <c:pt idx="164">
                  <c:v>163.63636363636363</c:v>
                </c:pt>
                <c:pt idx="165">
                  <c:v>162.65060240963857</c:v>
                </c:pt>
                <c:pt idx="166">
                  <c:v>161.67664670658684</c:v>
                </c:pt>
                <c:pt idx="167">
                  <c:v>160.71428571428572</c:v>
                </c:pt>
                <c:pt idx="168">
                  <c:v>159.76331360946745</c:v>
                </c:pt>
                <c:pt idx="169">
                  <c:v>158.8235294117647</c:v>
                </c:pt>
                <c:pt idx="170">
                  <c:v>157.89473684210526</c:v>
                </c:pt>
                <c:pt idx="171">
                  <c:v>159.59302325581396</c:v>
                </c:pt>
                <c:pt idx="172">
                  <c:v>158.67052023121389</c:v>
                </c:pt>
                <c:pt idx="173">
                  <c:v>157.75862068965517</c:v>
                </c:pt>
                <c:pt idx="174">
                  <c:v>156.85714285714286</c:v>
                </c:pt>
                <c:pt idx="175">
                  <c:v>155.96590909090909</c:v>
                </c:pt>
                <c:pt idx="176">
                  <c:v>155.08474576271186</c:v>
                </c:pt>
                <c:pt idx="177">
                  <c:v>156.74157303370785</c:v>
                </c:pt>
                <c:pt idx="178">
                  <c:v>155.86592178770951</c:v>
                </c:pt>
                <c:pt idx="179">
                  <c:v>155</c:v>
                </c:pt>
                <c:pt idx="180">
                  <c:v>154.14364640883977</c:v>
                </c:pt>
                <c:pt idx="181">
                  <c:v>153.2967032967033</c:v>
                </c:pt>
                <c:pt idx="182">
                  <c:v>152.45901639344262</c:v>
                </c:pt>
                <c:pt idx="183">
                  <c:v>151.63043478260869</c:v>
                </c:pt>
                <c:pt idx="184">
                  <c:v>150.81081081081081</c:v>
                </c:pt>
                <c:pt idx="185">
                  <c:v>150</c:v>
                </c:pt>
                <c:pt idx="186">
                  <c:v>149.19786096256684</c:v>
                </c:pt>
                <c:pt idx="187">
                  <c:v>150</c:v>
                </c:pt>
                <c:pt idx="188">
                  <c:v>149.20634920634922</c:v>
                </c:pt>
                <c:pt idx="189">
                  <c:v>149.21052631578948</c:v>
                </c:pt>
                <c:pt idx="190">
                  <c:v>148.42931937172776</c:v>
                </c:pt>
                <c:pt idx="191">
                  <c:v>147.65625</c:v>
                </c:pt>
                <c:pt idx="192">
                  <c:v>147.66839378238342</c:v>
                </c:pt>
                <c:pt idx="193">
                  <c:v>149.22680412371133</c:v>
                </c:pt>
                <c:pt idx="194">
                  <c:v>150.76923076923077</c:v>
                </c:pt>
                <c:pt idx="195">
                  <c:v>150</c:v>
                </c:pt>
                <c:pt idx="196">
                  <c:v>149.23857868020303</c:v>
                </c:pt>
                <c:pt idx="197">
                  <c:v>148.4848484848485</c:v>
                </c:pt>
                <c:pt idx="198">
                  <c:v>150</c:v>
                </c:pt>
                <c:pt idx="199">
                  <c:v>149.25</c:v>
                </c:pt>
                <c:pt idx="200">
                  <c:v>150.74626865671641</c:v>
                </c:pt>
                <c:pt idx="201">
                  <c:v>152.22772277227722</c:v>
                </c:pt>
                <c:pt idx="202">
                  <c:v>152.95566502463055</c:v>
                </c:pt>
                <c:pt idx="203">
                  <c:v>154.41176470588235</c:v>
                </c:pt>
                <c:pt idx="204">
                  <c:v>154.39024390243901</c:v>
                </c:pt>
                <c:pt idx="205">
                  <c:v>153.64077669902912</c:v>
                </c:pt>
                <c:pt idx="206">
                  <c:v>155.07246376811594</c:v>
                </c:pt>
                <c:pt idx="207">
                  <c:v>155.04807692307693</c:v>
                </c:pt>
                <c:pt idx="208">
                  <c:v>154.30622009569379</c:v>
                </c:pt>
                <c:pt idx="209">
                  <c:v>153.57142857142858</c:v>
                </c:pt>
                <c:pt idx="210">
                  <c:v>152.84360189573459</c:v>
                </c:pt>
                <c:pt idx="211">
                  <c:v>152.12264150943398</c:v>
                </c:pt>
                <c:pt idx="212">
                  <c:v>151.40845070422534</c:v>
                </c:pt>
                <c:pt idx="213">
                  <c:v>150.70093457943926</c:v>
                </c:pt>
                <c:pt idx="214">
                  <c:v>152.09302325581396</c:v>
                </c:pt>
                <c:pt idx="215">
                  <c:v>153.47222222222223</c:v>
                </c:pt>
                <c:pt idx="216">
                  <c:v>152.76497695852535</c:v>
                </c:pt>
                <c:pt idx="217">
                  <c:v>152.06422018348624</c:v>
                </c:pt>
                <c:pt idx="218">
                  <c:v>153.42465753424656</c:v>
                </c:pt>
                <c:pt idx="219">
                  <c:v>154.77272727272728</c:v>
                </c:pt>
                <c:pt idx="220">
                  <c:v>154.07239819004525</c:v>
                </c:pt>
                <c:pt idx="221">
                  <c:v>153.37837837837839</c:v>
                </c:pt>
                <c:pt idx="222">
                  <c:v>152.69058295964126</c:v>
                </c:pt>
                <c:pt idx="223">
                  <c:v>152.00892857142858</c:v>
                </c:pt>
                <c:pt idx="224">
                  <c:v>152.66666666666666</c:v>
                </c:pt>
                <c:pt idx="225">
                  <c:v>153.98230088495575</c:v>
                </c:pt>
                <c:pt idx="226">
                  <c:v>153.30396475770925</c:v>
                </c:pt>
                <c:pt idx="227">
                  <c:v>153.28947368421052</c:v>
                </c:pt>
                <c:pt idx="228">
                  <c:v>152.62008733624455</c:v>
                </c:pt>
                <c:pt idx="229">
                  <c:v>153.91304347826087</c:v>
                </c:pt>
                <c:pt idx="230">
                  <c:v>155.19480519480518</c:v>
                </c:pt>
                <c:pt idx="231">
                  <c:v>156.4655172413793</c:v>
                </c:pt>
                <c:pt idx="232">
                  <c:v>156.43776824034336</c:v>
                </c:pt>
                <c:pt idx="233">
                  <c:v>155.76923076923077</c:v>
                </c:pt>
                <c:pt idx="234">
                  <c:v>155.10638297872342</c:v>
                </c:pt>
                <c:pt idx="235">
                  <c:v>154.44915254237287</c:v>
                </c:pt>
                <c:pt idx="236">
                  <c:v>155.0632911392405</c:v>
                </c:pt>
                <c:pt idx="237">
                  <c:v>154.41176470588235</c:v>
                </c:pt>
                <c:pt idx="238">
                  <c:v>153.76569037656904</c:v>
                </c:pt>
                <c:pt idx="239">
                  <c:v>155</c:v>
                </c:pt>
                <c:pt idx="240">
                  <c:v>154.35684647302904</c:v>
                </c:pt>
                <c:pt idx="241">
                  <c:v>154.95867768595042</c:v>
                </c:pt>
                <c:pt idx="242">
                  <c:v>156.17283950617283</c:v>
                </c:pt>
                <c:pt idx="243">
                  <c:v>157.37704918032787</c:v>
                </c:pt>
                <c:pt idx="244">
                  <c:v>156.73469387755102</c:v>
                </c:pt>
                <c:pt idx="245">
                  <c:v>156.09756097560975</c:v>
                </c:pt>
                <c:pt idx="246">
                  <c:v>155.4655870445344</c:v>
                </c:pt>
                <c:pt idx="247">
                  <c:v>156.65322580645162</c:v>
                </c:pt>
                <c:pt idx="248">
                  <c:v>157.22891566265059</c:v>
                </c:pt>
                <c:pt idx="249">
                  <c:v>156.6</c:v>
                </c:pt>
                <c:pt idx="250">
                  <c:v>155.97609561752989</c:v>
                </c:pt>
                <c:pt idx="251">
                  <c:v>157.14285714285714</c:v>
                </c:pt>
                <c:pt idx="252">
                  <c:v>156.52173913043478</c:v>
                </c:pt>
                <c:pt idx="253">
                  <c:v>155.90551181102362</c:v>
                </c:pt>
                <c:pt idx="254">
                  <c:v>155.88235294117646</c:v>
                </c:pt>
                <c:pt idx="255">
                  <c:v>155.2734375</c:v>
                </c:pt>
                <c:pt idx="256">
                  <c:v>154.66926070038912</c:v>
                </c:pt>
                <c:pt idx="257">
                  <c:v>154.06976744186048</c:v>
                </c:pt>
                <c:pt idx="258">
                  <c:v>153.47490347490347</c:v>
                </c:pt>
                <c:pt idx="259">
                  <c:v>152.88461538461539</c:v>
                </c:pt>
                <c:pt idx="260">
                  <c:v>152.29885057471265</c:v>
                </c:pt>
                <c:pt idx="261">
                  <c:v>151.7175572519084</c:v>
                </c:pt>
                <c:pt idx="262">
                  <c:v>152.85171102661596</c:v>
                </c:pt>
                <c:pt idx="263">
                  <c:v>153.97727272727272</c:v>
                </c:pt>
                <c:pt idx="264">
                  <c:v>154.52830188679246</c:v>
                </c:pt>
                <c:pt idx="265">
                  <c:v>153.94736842105263</c:v>
                </c:pt>
                <c:pt idx="266">
                  <c:v>153.93258426966293</c:v>
                </c:pt>
                <c:pt idx="267">
                  <c:v>154.47761194029852</c:v>
                </c:pt>
                <c:pt idx="268">
                  <c:v>153.90334572490707</c:v>
                </c:pt>
                <c:pt idx="269">
                  <c:v>153.33333333333334</c:v>
                </c:pt>
                <c:pt idx="270">
                  <c:v>154.4280442804428</c:v>
                </c:pt>
                <c:pt idx="271">
                  <c:v>154.96323529411765</c:v>
                </c:pt>
                <c:pt idx="272">
                  <c:v>154.94505494505495</c:v>
                </c:pt>
                <c:pt idx="273">
                  <c:v>154.37956204379563</c:v>
                </c:pt>
                <c:pt idx="274">
                  <c:v>154.90909090909091</c:v>
                </c:pt>
                <c:pt idx="275">
                  <c:v>155.97826086956522</c:v>
                </c:pt>
                <c:pt idx="276">
                  <c:v>155.41516245487364</c:v>
                </c:pt>
                <c:pt idx="277">
                  <c:v>154.85611510791367</c:v>
                </c:pt>
                <c:pt idx="278">
                  <c:v>155.91397849462365</c:v>
                </c:pt>
                <c:pt idx="279">
                  <c:v>155.35714285714286</c:v>
                </c:pt>
                <c:pt idx="280">
                  <c:v>156.40569395017795</c:v>
                </c:pt>
                <c:pt idx="281">
                  <c:v>155.85106382978722</c:v>
                </c:pt>
                <c:pt idx="282">
                  <c:v>155.30035335689047</c:v>
                </c:pt>
                <c:pt idx="283">
                  <c:v>154.75352112676057</c:v>
                </c:pt>
                <c:pt idx="284">
                  <c:v>154.21052631578948</c:v>
                </c:pt>
                <c:pt idx="285">
                  <c:v>153.67132867132867</c:v>
                </c:pt>
                <c:pt idx="286">
                  <c:v>153.13588850174216</c:v>
                </c:pt>
                <c:pt idx="287">
                  <c:v>152.60416666666666</c:v>
                </c:pt>
                <c:pt idx="288">
                  <c:v>152.07612456747404</c:v>
                </c:pt>
                <c:pt idx="289">
                  <c:v>151.55172413793105</c:v>
                </c:pt>
                <c:pt idx="290">
                  <c:v>151.03092783505156</c:v>
                </c:pt>
                <c:pt idx="291">
                  <c:v>152.05479452054794</c:v>
                </c:pt>
                <c:pt idx="292">
                  <c:v>151.53583617747441</c:v>
                </c:pt>
                <c:pt idx="293">
                  <c:v>151.0204081632653</c:v>
                </c:pt>
                <c:pt idx="294">
                  <c:v>150.5084745762712</c:v>
                </c:pt>
                <c:pt idx="295">
                  <c:v>150</c:v>
                </c:pt>
                <c:pt idx="296">
                  <c:v>150</c:v>
                </c:pt>
                <c:pt idx="297">
                  <c:v>151.00671140939596</c:v>
                </c:pt>
                <c:pt idx="298">
                  <c:v>150.50167224080266</c:v>
                </c:pt>
                <c:pt idx="299">
                  <c:v>151.5</c:v>
                </c:pt>
                <c:pt idx="300">
                  <c:v>152.49169435215947</c:v>
                </c:pt>
                <c:pt idx="301">
                  <c:v>152.98013245033113</c:v>
                </c:pt>
                <c:pt idx="302">
                  <c:v>152.47524752475246</c:v>
                </c:pt>
                <c:pt idx="303">
                  <c:v>151.97368421052633</c:v>
                </c:pt>
                <c:pt idx="304">
                  <c:v>151.47540983606558</c:v>
                </c:pt>
                <c:pt idx="305">
                  <c:v>150.98039215686273</c:v>
                </c:pt>
                <c:pt idx="306">
                  <c:v>151.46579804560261</c:v>
                </c:pt>
                <c:pt idx="307">
                  <c:v>150.97402597402598</c:v>
                </c:pt>
                <c:pt idx="308">
                  <c:v>151.94174757281553</c:v>
                </c:pt>
                <c:pt idx="309">
                  <c:v>151.45161290322579</c:v>
                </c:pt>
                <c:pt idx="310">
                  <c:v>151.92926045016077</c:v>
                </c:pt>
                <c:pt idx="311">
                  <c:v>151.92307692307693</c:v>
                </c:pt>
                <c:pt idx="312">
                  <c:v>151.43769968051117</c:v>
                </c:pt>
                <c:pt idx="313">
                  <c:v>152.38853503184714</c:v>
                </c:pt>
                <c:pt idx="314">
                  <c:v>153.33333333333334</c:v>
                </c:pt>
                <c:pt idx="315">
                  <c:v>153.79746835443038</c:v>
                </c:pt>
                <c:pt idx="316">
                  <c:v>154.73186119873816</c:v>
                </c:pt>
                <c:pt idx="317">
                  <c:v>154.71698113207546</c:v>
                </c:pt>
                <c:pt idx="318">
                  <c:v>154.2319749216301</c:v>
                </c:pt>
                <c:pt idx="319">
                  <c:v>153.75</c:v>
                </c:pt>
                <c:pt idx="320">
                  <c:v>153.27102803738319</c:v>
                </c:pt>
                <c:pt idx="321">
                  <c:v>152.79503105590061</c:v>
                </c:pt>
                <c:pt idx="322">
                  <c:v>152.32198142414862</c:v>
                </c:pt>
                <c:pt idx="323">
                  <c:v>152.31481481481481</c:v>
                </c:pt>
                <c:pt idx="324">
                  <c:v>151.84615384615384</c:v>
                </c:pt>
                <c:pt idx="325">
                  <c:v>151.38036809815952</c:v>
                </c:pt>
                <c:pt idx="326">
                  <c:v>152.29357798165137</c:v>
                </c:pt>
                <c:pt idx="327">
                  <c:v>152.7439024390244</c:v>
                </c:pt>
                <c:pt idx="328">
                  <c:v>152.27963525835867</c:v>
                </c:pt>
                <c:pt idx="329">
                  <c:v>151.81818181818181</c:v>
                </c:pt>
                <c:pt idx="330">
                  <c:v>152.71903323262839</c:v>
                </c:pt>
                <c:pt idx="331">
                  <c:v>153.6144578313253</c:v>
                </c:pt>
                <c:pt idx="332">
                  <c:v>154.5045045045045</c:v>
                </c:pt>
                <c:pt idx="333">
                  <c:v>154.94011976047904</c:v>
                </c:pt>
                <c:pt idx="334">
                  <c:v>155.82089552238807</c:v>
                </c:pt>
                <c:pt idx="335">
                  <c:v>155.35714285714286</c:v>
                </c:pt>
                <c:pt idx="336">
                  <c:v>155.34124629080119</c:v>
                </c:pt>
                <c:pt idx="337">
                  <c:v>155.76923076923077</c:v>
                </c:pt>
                <c:pt idx="338">
                  <c:v>156.19469026548671</c:v>
                </c:pt>
                <c:pt idx="339">
                  <c:v>155.73529411764707</c:v>
                </c:pt>
                <c:pt idx="340">
                  <c:v>156.59824046920821</c:v>
                </c:pt>
                <c:pt idx="341">
                  <c:v>156.14035087719299</c:v>
                </c:pt>
                <c:pt idx="342">
                  <c:v>155.68513119533529</c:v>
                </c:pt>
                <c:pt idx="343">
                  <c:v>156.1046511627907</c:v>
                </c:pt>
                <c:pt idx="344">
                  <c:v>156.08695652173913</c:v>
                </c:pt>
                <c:pt idx="345">
                  <c:v>156.93641618497111</c:v>
                </c:pt>
                <c:pt idx="346">
                  <c:v>156.91642651296829</c:v>
                </c:pt>
                <c:pt idx="347">
                  <c:v>156.4655172413793</c:v>
                </c:pt>
                <c:pt idx="348">
                  <c:v>156.01719197707737</c:v>
                </c:pt>
                <c:pt idx="349">
                  <c:v>155.57142857142858</c:v>
                </c:pt>
                <c:pt idx="350">
                  <c:v>155.12820512820514</c:v>
                </c:pt>
                <c:pt idx="351">
                  <c:v>155.53977272727272</c:v>
                </c:pt>
                <c:pt idx="352">
                  <c:v>155.94900849858357</c:v>
                </c:pt>
                <c:pt idx="353">
                  <c:v>156.77966101694915</c:v>
                </c:pt>
                <c:pt idx="354">
                  <c:v>157.6056338028169</c:v>
                </c:pt>
                <c:pt idx="355">
                  <c:v>157.58426966292134</c:v>
                </c:pt>
                <c:pt idx="356">
                  <c:v>157.98319327731093</c:v>
                </c:pt>
                <c:pt idx="357">
                  <c:v>157.9608938547486</c:v>
                </c:pt>
                <c:pt idx="358">
                  <c:v>157.5208913649025</c:v>
                </c:pt>
                <c:pt idx="359">
                  <c:v>157.5</c:v>
                </c:pt>
                <c:pt idx="360">
                  <c:v>157.06371191135733</c:v>
                </c:pt>
                <c:pt idx="361">
                  <c:v>157.04419889502762</c:v>
                </c:pt>
                <c:pt idx="362">
                  <c:v>156.61157024793388</c:v>
                </c:pt>
                <c:pt idx="363">
                  <c:v>156.18131868131869</c:v>
                </c:pt>
                <c:pt idx="364">
                  <c:v>155.75342465753425</c:v>
                </c:pt>
                <c:pt idx="365">
                  <c:v>156.55737704918033</c:v>
                </c:pt>
                <c:pt idx="366">
                  <c:v>156.13079019073569</c:v>
                </c:pt>
                <c:pt idx="367">
                  <c:v>155.70652173913044</c:v>
                </c:pt>
                <c:pt idx="368">
                  <c:v>155.28455284552845</c:v>
                </c:pt>
                <c:pt idx="369">
                  <c:v>154.86486486486487</c:v>
                </c:pt>
                <c:pt idx="370">
                  <c:v>155.66037735849056</c:v>
                </c:pt>
                <c:pt idx="371">
                  <c:v>155.24193548387098</c:v>
                </c:pt>
                <c:pt idx="372">
                  <c:v>154.82573726541554</c:v>
                </c:pt>
                <c:pt idx="373">
                  <c:v>154.41176470588235</c:v>
                </c:pt>
                <c:pt idx="374">
                  <c:v>155.19999999999999</c:v>
                </c:pt>
                <c:pt idx="375">
                  <c:v>154.78723404255319</c:v>
                </c:pt>
                <c:pt idx="376">
                  <c:v>154.37665782493369</c:v>
                </c:pt>
                <c:pt idx="377">
                  <c:v>155.15873015873015</c:v>
                </c:pt>
                <c:pt idx="378">
                  <c:v>154.74934036939314</c:v>
                </c:pt>
                <c:pt idx="379">
                  <c:v>154.34210526315789</c:v>
                </c:pt>
                <c:pt idx="380">
                  <c:v>153.93700787401573</c:v>
                </c:pt>
                <c:pt idx="381">
                  <c:v>154.71204188481676</c:v>
                </c:pt>
                <c:pt idx="382">
                  <c:v>155.09138381201043</c:v>
                </c:pt>
                <c:pt idx="383">
                  <c:v>155.859375</c:v>
                </c:pt>
                <c:pt idx="384">
                  <c:v>155.45454545454547</c:v>
                </c:pt>
                <c:pt idx="385">
                  <c:v>155.05181347150258</c:v>
                </c:pt>
                <c:pt idx="386">
                  <c:v>154.65116279069767</c:v>
                </c:pt>
                <c:pt idx="387">
                  <c:v>155.41237113402062</c:v>
                </c:pt>
                <c:pt idx="388">
                  <c:v>155.01285347043702</c:v>
                </c:pt>
                <c:pt idx="389">
                  <c:v>155.38461538461539</c:v>
                </c:pt>
                <c:pt idx="390">
                  <c:v>155.7544757033248</c:v>
                </c:pt>
                <c:pt idx="391">
                  <c:v>155.35714285714286</c:v>
                </c:pt>
                <c:pt idx="392">
                  <c:v>156.10687022900763</c:v>
                </c:pt>
                <c:pt idx="393">
                  <c:v>156.4720812182741</c:v>
                </c:pt>
                <c:pt idx="394">
                  <c:v>157.21518987341773</c:v>
                </c:pt>
                <c:pt idx="395">
                  <c:v>156.81818181818181</c:v>
                </c:pt>
                <c:pt idx="396">
                  <c:v>157.17884130982367</c:v>
                </c:pt>
                <c:pt idx="397">
                  <c:v>157.9145728643216</c:v>
                </c:pt>
                <c:pt idx="398">
                  <c:v>157.51879699248121</c:v>
                </c:pt>
                <c:pt idx="399">
                  <c:v>157.125</c:v>
                </c:pt>
                <c:pt idx="400">
                  <c:v>157.85536159600997</c:v>
                </c:pt>
                <c:pt idx="401">
                  <c:v>157.46268656716418</c:v>
                </c:pt>
                <c:pt idx="402">
                  <c:v>157.07196029776674</c:v>
                </c:pt>
                <c:pt idx="403">
                  <c:v>156.68316831683168</c:v>
                </c:pt>
                <c:pt idx="404">
                  <c:v>156.2962962962963</c:v>
                </c:pt>
                <c:pt idx="405">
                  <c:v>155.9113300492611</c:v>
                </c:pt>
                <c:pt idx="406">
                  <c:v>155.52825552825553</c:v>
                </c:pt>
                <c:pt idx="407">
                  <c:v>155.14705882352942</c:v>
                </c:pt>
                <c:pt idx="408">
                  <c:v>154.76772616136918</c:v>
                </c:pt>
                <c:pt idx="409">
                  <c:v>155.48780487804879</c:v>
                </c:pt>
                <c:pt idx="410">
                  <c:v>155.1094890510949</c:v>
                </c:pt>
                <c:pt idx="411">
                  <c:v>155.46116504854368</c:v>
                </c:pt>
                <c:pt idx="412">
                  <c:v>155.44794188861985</c:v>
                </c:pt>
                <c:pt idx="413">
                  <c:v>155.07246376811594</c:v>
                </c:pt>
                <c:pt idx="414">
                  <c:v>155.78313253012047</c:v>
                </c:pt>
                <c:pt idx="415">
                  <c:v>155.40865384615384</c:v>
                </c:pt>
                <c:pt idx="416">
                  <c:v>155.03597122302159</c:v>
                </c:pt>
                <c:pt idx="417">
                  <c:v>154.66507177033492</c:v>
                </c:pt>
                <c:pt idx="418">
                  <c:v>155.01193317422434</c:v>
                </c:pt>
                <c:pt idx="419">
                  <c:v>154.64285714285714</c:v>
                </c:pt>
                <c:pt idx="420">
                  <c:v>154.98812351543944</c:v>
                </c:pt>
                <c:pt idx="421">
                  <c:v>154.62085308056871</c:v>
                </c:pt>
                <c:pt idx="422">
                  <c:v>154.25531914893617</c:v>
                </c:pt>
                <c:pt idx="423">
                  <c:v>153.89150943396226</c:v>
                </c:pt>
                <c:pt idx="424">
                  <c:v>153.52941176470588</c:v>
                </c:pt>
                <c:pt idx="425">
                  <c:v>153.16901408450704</c:v>
                </c:pt>
                <c:pt idx="426">
                  <c:v>152.81030444964873</c:v>
                </c:pt>
                <c:pt idx="427">
                  <c:v>152.80373831775702</c:v>
                </c:pt>
                <c:pt idx="428">
                  <c:v>153.49650349650349</c:v>
                </c:pt>
                <c:pt idx="429">
                  <c:v>153.13953488372093</c:v>
                </c:pt>
                <c:pt idx="430">
                  <c:v>152.78422273781902</c:v>
                </c:pt>
                <c:pt idx="431">
                  <c:v>152.43055555555554</c:v>
                </c:pt>
                <c:pt idx="432">
                  <c:v>153.11778290993072</c:v>
                </c:pt>
                <c:pt idx="433">
                  <c:v>153.11059907834101</c:v>
                </c:pt>
                <c:pt idx="434">
                  <c:v>153.79310344827587</c:v>
                </c:pt>
                <c:pt idx="435">
                  <c:v>153.44036697247705</c:v>
                </c:pt>
                <c:pt idx="436">
                  <c:v>154.11899313501144</c:v>
                </c:pt>
                <c:pt idx="437">
                  <c:v>153.76712328767124</c:v>
                </c:pt>
                <c:pt idx="438">
                  <c:v>153.41685649202734</c:v>
                </c:pt>
                <c:pt idx="439">
                  <c:v>153.06818181818181</c:v>
                </c:pt>
                <c:pt idx="440">
                  <c:v>153.74149659863946</c:v>
                </c:pt>
                <c:pt idx="441">
                  <c:v>153.39366515837105</c:v>
                </c:pt>
                <c:pt idx="442">
                  <c:v>154.06320541760724</c:v>
                </c:pt>
                <c:pt idx="443">
                  <c:v>154.72972972972974</c:v>
                </c:pt>
                <c:pt idx="444">
                  <c:v>155.3932584269663</c:v>
                </c:pt>
                <c:pt idx="445">
                  <c:v>155.04484304932734</c:v>
                </c:pt>
                <c:pt idx="446">
                  <c:v>155.70469798657717</c:v>
                </c:pt>
                <c:pt idx="447">
                  <c:v>156.02678571428572</c:v>
                </c:pt>
                <c:pt idx="448">
                  <c:v>155.6792873051225</c:v>
                </c:pt>
                <c:pt idx="449">
                  <c:v>156.33333333333334</c:v>
                </c:pt>
                <c:pt idx="450">
                  <c:v>155.98669623059868</c:v>
                </c:pt>
                <c:pt idx="451">
                  <c:v>156.63716814159292</c:v>
                </c:pt>
                <c:pt idx="452">
                  <c:v>156.29139072847681</c:v>
                </c:pt>
                <c:pt idx="453">
                  <c:v>155.94713656387665</c:v>
                </c:pt>
                <c:pt idx="454">
                  <c:v>155.60439560439559</c:v>
                </c:pt>
                <c:pt idx="455">
                  <c:v>155.26315789473685</c:v>
                </c:pt>
                <c:pt idx="456">
                  <c:v>154.92341356673961</c:v>
                </c:pt>
                <c:pt idx="457">
                  <c:v>155.56768558951964</c:v>
                </c:pt>
                <c:pt idx="458">
                  <c:v>155.22875816993465</c:v>
                </c:pt>
                <c:pt idx="459">
                  <c:v>155.21739130434781</c:v>
                </c:pt>
                <c:pt idx="460">
                  <c:v>155.20607375271149</c:v>
                </c:pt>
                <c:pt idx="461">
                  <c:v>154.87012987012986</c:v>
                </c:pt>
                <c:pt idx="462">
                  <c:v>155.50755939524839</c:v>
                </c:pt>
                <c:pt idx="463">
                  <c:v>155.17241379310346</c:v>
                </c:pt>
                <c:pt idx="464">
                  <c:v>154.83870967741936</c:v>
                </c:pt>
                <c:pt idx="465">
                  <c:v>154.50643776824035</c:v>
                </c:pt>
                <c:pt idx="466">
                  <c:v>155.13918629550321</c:v>
                </c:pt>
                <c:pt idx="467">
                  <c:v>155.44871794871796</c:v>
                </c:pt>
                <c:pt idx="468">
                  <c:v>155.11727078891258</c:v>
                </c:pt>
                <c:pt idx="469">
                  <c:v>154.78723404255319</c:v>
                </c:pt>
                <c:pt idx="470">
                  <c:v>154.45859872611464</c:v>
                </c:pt>
                <c:pt idx="471">
                  <c:v>155.08474576271186</c:v>
                </c:pt>
                <c:pt idx="472">
                  <c:v>155.70824524312897</c:v>
                </c:pt>
                <c:pt idx="473">
                  <c:v>156.01265822784811</c:v>
                </c:pt>
                <c:pt idx="474">
                  <c:v>155.68421052631578</c:v>
                </c:pt>
                <c:pt idx="475">
                  <c:v>155.67226890756302</c:v>
                </c:pt>
                <c:pt idx="476">
                  <c:v>155.34591194968553</c:v>
                </c:pt>
                <c:pt idx="477">
                  <c:v>155.02092050209205</c:v>
                </c:pt>
                <c:pt idx="478">
                  <c:v>154.69728601252609</c:v>
                </c:pt>
                <c:pt idx="479">
                  <c:v>155.3125</c:v>
                </c:pt>
                <c:pt idx="480">
                  <c:v>154.989604989605</c:v>
                </c:pt>
                <c:pt idx="481">
                  <c:v>154.66804979253112</c:v>
                </c:pt>
                <c:pt idx="482">
                  <c:v>154.34782608695653</c:v>
                </c:pt>
                <c:pt idx="483">
                  <c:v>154.3388429752066</c:v>
                </c:pt>
                <c:pt idx="484">
                  <c:v>154.02061855670104</c:v>
                </c:pt>
                <c:pt idx="485">
                  <c:v>153.7037037037037</c:v>
                </c:pt>
                <c:pt idx="486">
                  <c:v>153.38809034907598</c:v>
                </c:pt>
                <c:pt idx="487">
                  <c:v>153.99590163934425</c:v>
                </c:pt>
                <c:pt idx="488">
                  <c:v>153.68098159509202</c:v>
                </c:pt>
                <c:pt idx="489">
                  <c:v>153.36734693877551</c:v>
                </c:pt>
                <c:pt idx="490">
                  <c:v>153.05498981670061</c:v>
                </c:pt>
                <c:pt idx="491">
                  <c:v>152.7439024390244</c:v>
                </c:pt>
                <c:pt idx="492">
                  <c:v>153.34685598377283</c:v>
                </c:pt>
                <c:pt idx="493">
                  <c:v>153.94736842105263</c:v>
                </c:pt>
                <c:pt idx="494">
                  <c:v>153.93939393939394</c:v>
                </c:pt>
                <c:pt idx="495">
                  <c:v>153.62903225806451</c:v>
                </c:pt>
                <c:pt idx="496">
                  <c:v>153.31991951710262</c:v>
                </c:pt>
                <c:pt idx="497">
                  <c:v>153.9156626506024</c:v>
                </c:pt>
                <c:pt idx="498">
                  <c:v>154.50901803607215</c:v>
                </c:pt>
                <c:pt idx="499">
                  <c:v>155.1</c:v>
                </c:pt>
                <c:pt idx="500">
                  <c:v>154.79041916167665</c:v>
                </c:pt>
                <c:pt idx="501">
                  <c:v>155.3784860557769</c:v>
                </c:pt>
                <c:pt idx="502">
                  <c:v>155.06958250497019</c:v>
                </c:pt>
                <c:pt idx="503">
                  <c:v>155.6547619047619</c:v>
                </c:pt>
                <c:pt idx="504">
                  <c:v>155.34653465346534</c:v>
                </c:pt>
                <c:pt idx="505">
                  <c:v>155.03952569169959</c:v>
                </c:pt>
                <c:pt idx="506">
                  <c:v>154.73372781065089</c:v>
                </c:pt>
                <c:pt idx="507">
                  <c:v>154.4291338582677</c:v>
                </c:pt>
                <c:pt idx="508">
                  <c:v>154.12573673870335</c:v>
                </c:pt>
                <c:pt idx="509">
                  <c:v>154.70588235294119</c:v>
                </c:pt>
                <c:pt idx="510">
                  <c:v>154.40313111545987</c:v>
                </c:pt>
                <c:pt idx="511">
                  <c:v>154.1015625</c:v>
                </c:pt>
                <c:pt idx="512">
                  <c:v>153.80116959064327</c:v>
                </c:pt>
                <c:pt idx="513">
                  <c:v>153.50194552529183</c:v>
                </c:pt>
                <c:pt idx="514">
                  <c:v>153.20388349514562</c:v>
                </c:pt>
                <c:pt idx="515">
                  <c:v>153.77906976744185</c:v>
                </c:pt>
                <c:pt idx="516">
                  <c:v>154.06189555125727</c:v>
                </c:pt>
                <c:pt idx="517">
                  <c:v>153.76447876447875</c:v>
                </c:pt>
                <c:pt idx="518">
                  <c:v>153.46820809248555</c:v>
                </c:pt>
                <c:pt idx="519">
                  <c:v>154.03846153846155</c:v>
                </c:pt>
                <c:pt idx="520">
                  <c:v>153.74280230326295</c:v>
                </c:pt>
                <c:pt idx="521">
                  <c:v>153.44827586206895</c:v>
                </c:pt>
                <c:pt idx="522">
                  <c:v>154.01529636711282</c:v>
                </c:pt>
                <c:pt idx="523">
                  <c:v>153.72137404580153</c:v>
                </c:pt>
                <c:pt idx="524">
                  <c:v>153.42857142857142</c:v>
                </c:pt>
                <c:pt idx="525">
                  <c:v>153.13688212927758</c:v>
                </c:pt>
                <c:pt idx="526">
                  <c:v>152.84629981024668</c:v>
                </c:pt>
                <c:pt idx="527">
                  <c:v>152.55681818181819</c:v>
                </c:pt>
                <c:pt idx="528">
                  <c:v>153.11909262759923</c:v>
                </c:pt>
                <c:pt idx="529">
                  <c:v>152.83018867924528</c:v>
                </c:pt>
                <c:pt idx="530">
                  <c:v>152.54237288135593</c:v>
                </c:pt>
                <c:pt idx="531">
                  <c:v>152.81954887218046</c:v>
                </c:pt>
                <c:pt idx="532">
                  <c:v>153.37711069418387</c:v>
                </c:pt>
                <c:pt idx="533">
                  <c:v>153.93258426966293</c:v>
                </c:pt>
                <c:pt idx="534">
                  <c:v>153.64485981308411</c:v>
                </c:pt>
                <c:pt idx="535">
                  <c:v>154.19776119402985</c:v>
                </c:pt>
                <c:pt idx="536">
                  <c:v>154.18994413407822</c:v>
                </c:pt>
                <c:pt idx="537">
                  <c:v>154.73977695167287</c:v>
                </c:pt>
                <c:pt idx="538">
                  <c:v>154.45269016697588</c:v>
                </c:pt>
                <c:pt idx="539">
                  <c:v>155</c:v>
                </c:pt>
                <c:pt idx="540">
                  <c:v>154.71349353049908</c:v>
                </c:pt>
                <c:pt idx="541">
                  <c:v>154.98154981549814</c:v>
                </c:pt>
                <c:pt idx="542">
                  <c:v>154.69613259668509</c:v>
                </c:pt>
                <c:pt idx="543">
                  <c:v>154.96323529411765</c:v>
                </c:pt>
                <c:pt idx="544">
                  <c:v>154.67889908256882</c:v>
                </c:pt>
                <c:pt idx="545">
                  <c:v>154.67032967032966</c:v>
                </c:pt>
                <c:pt idx="546">
                  <c:v>154.38756855575869</c:v>
                </c:pt>
                <c:pt idx="547">
                  <c:v>154.92700729927006</c:v>
                </c:pt>
                <c:pt idx="548">
                  <c:v>155.46448087431693</c:v>
                </c:pt>
                <c:pt idx="549">
                  <c:v>155.18181818181819</c:v>
                </c:pt>
                <c:pt idx="550">
                  <c:v>154.90018148820326</c:v>
                </c:pt>
                <c:pt idx="551">
                  <c:v>155.16304347826087</c:v>
                </c:pt>
                <c:pt idx="552">
                  <c:v>154.88245931283905</c:v>
                </c:pt>
                <c:pt idx="553">
                  <c:v>154.60288808664259</c:v>
                </c:pt>
                <c:pt idx="554">
                  <c:v>155.13513513513513</c:v>
                </c:pt>
                <c:pt idx="555">
                  <c:v>155.66546762589928</c:v>
                </c:pt>
                <c:pt idx="556">
                  <c:v>155.38599640933572</c:v>
                </c:pt>
                <c:pt idx="557">
                  <c:v>155.10752688172042</c:v>
                </c:pt>
                <c:pt idx="558">
                  <c:v>155.36672629695886</c:v>
                </c:pt>
                <c:pt idx="559">
                  <c:v>155.89285714285714</c:v>
                </c:pt>
                <c:pt idx="560">
                  <c:v>155.61497326203209</c:v>
                </c:pt>
                <c:pt idx="561">
                  <c:v>156.13879003558719</c:v>
                </c:pt>
                <c:pt idx="562">
                  <c:v>155.86145648312612</c:v>
                </c:pt>
                <c:pt idx="563">
                  <c:v>155.58510638297872</c:v>
                </c:pt>
                <c:pt idx="564">
                  <c:v>155.84070796460176</c:v>
                </c:pt>
                <c:pt idx="565">
                  <c:v>156.09540636042402</c:v>
                </c:pt>
                <c:pt idx="566">
                  <c:v>156.61375661375661</c:v>
                </c:pt>
                <c:pt idx="567">
                  <c:v>156.86619718309859</c:v>
                </c:pt>
                <c:pt idx="568">
                  <c:v>156.59050966608083</c:v>
                </c:pt>
                <c:pt idx="569">
                  <c:v>156.31578947368422</c:v>
                </c:pt>
                <c:pt idx="570">
                  <c:v>156.04203152364272</c:v>
                </c:pt>
                <c:pt idx="571">
                  <c:v>156.55594405594405</c:v>
                </c:pt>
                <c:pt idx="572">
                  <c:v>156.282722513089</c:v>
                </c:pt>
                <c:pt idx="573">
                  <c:v>156.01045296167248</c:v>
                </c:pt>
                <c:pt idx="574">
                  <c:v>155.7391304347826</c:v>
                </c:pt>
                <c:pt idx="575">
                  <c:v>155.46875</c:v>
                </c:pt>
                <c:pt idx="576">
                  <c:v>155.97920277296362</c:v>
                </c:pt>
                <c:pt idx="577">
                  <c:v>155.70934256055364</c:v>
                </c:pt>
                <c:pt idx="578">
                  <c:v>155.69948186528498</c:v>
                </c:pt>
                <c:pt idx="579">
                  <c:v>155.43103448275863</c:v>
                </c:pt>
                <c:pt idx="580">
                  <c:v>155.42168674698794</c:v>
                </c:pt>
                <c:pt idx="581">
                  <c:v>155.15463917525773</c:v>
                </c:pt>
                <c:pt idx="582">
                  <c:v>154.88850771869639</c:v>
                </c:pt>
                <c:pt idx="583">
                  <c:v>154.62328767123287</c:v>
                </c:pt>
                <c:pt idx="584">
                  <c:v>154.35897435897436</c:v>
                </c:pt>
                <c:pt idx="585">
                  <c:v>154.09556313993173</c:v>
                </c:pt>
                <c:pt idx="586">
                  <c:v>153.83304940374788</c:v>
                </c:pt>
                <c:pt idx="587">
                  <c:v>154.33673469387756</c:v>
                </c:pt>
                <c:pt idx="588">
                  <c:v>154.07470288624788</c:v>
                </c:pt>
                <c:pt idx="589">
                  <c:v>153.81355932203391</c:v>
                </c:pt>
                <c:pt idx="590">
                  <c:v>153.80710659898477</c:v>
                </c:pt>
                <c:pt idx="591">
                  <c:v>154.05405405405406</c:v>
                </c:pt>
                <c:pt idx="592">
                  <c:v>153.79426644182124</c:v>
                </c:pt>
                <c:pt idx="593">
                  <c:v>153.53535353535352</c:v>
                </c:pt>
                <c:pt idx="594">
                  <c:v>153.27731092436974</c:v>
                </c:pt>
                <c:pt idx="595">
                  <c:v>153.52348993288589</c:v>
                </c:pt>
                <c:pt idx="596">
                  <c:v>153.76884422110552</c:v>
                </c:pt>
                <c:pt idx="597">
                  <c:v>153.51170568561872</c:v>
                </c:pt>
                <c:pt idx="598">
                  <c:v>153.25542570951586</c:v>
                </c:pt>
                <c:pt idx="599">
                  <c:v>153.5</c:v>
                </c:pt>
                <c:pt idx="600">
                  <c:v>153.99334442595674</c:v>
                </c:pt>
                <c:pt idx="601">
                  <c:v>153.73754152823921</c:v>
                </c:pt>
                <c:pt idx="602">
                  <c:v>154.22885572139305</c:v>
                </c:pt>
                <c:pt idx="603">
                  <c:v>154.71854304635761</c:v>
                </c:pt>
                <c:pt idx="604">
                  <c:v>154.46280991735537</c:v>
                </c:pt>
                <c:pt idx="605">
                  <c:v>154.20792079207922</c:v>
                </c:pt>
                <c:pt idx="606">
                  <c:v>153.95387149917627</c:v>
                </c:pt>
                <c:pt idx="607">
                  <c:v>154.19407894736841</c:v>
                </c:pt>
                <c:pt idx="608">
                  <c:v>154.67980295566502</c:v>
                </c:pt>
                <c:pt idx="609">
                  <c:v>154.91803278688525</c:v>
                </c:pt>
                <c:pt idx="610">
                  <c:v>154.66448445171849</c:v>
                </c:pt>
                <c:pt idx="611">
                  <c:v>155.14705882352942</c:v>
                </c:pt>
                <c:pt idx="612">
                  <c:v>154.89396411092986</c:v>
                </c:pt>
                <c:pt idx="613">
                  <c:v>154.64169381107493</c:v>
                </c:pt>
                <c:pt idx="614">
                  <c:v>154.8780487804878</c:v>
                </c:pt>
                <c:pt idx="615">
                  <c:v>154.87012987012986</c:v>
                </c:pt>
                <c:pt idx="616">
                  <c:v>154.61912479740681</c:v>
                </c:pt>
                <c:pt idx="617">
                  <c:v>154.36893203883494</c:v>
                </c:pt>
                <c:pt idx="618">
                  <c:v>154.84652665589661</c:v>
                </c:pt>
                <c:pt idx="619">
                  <c:v>154.59677419354838</c:v>
                </c:pt>
                <c:pt idx="620">
                  <c:v>154.34782608695653</c:v>
                </c:pt>
                <c:pt idx="621">
                  <c:v>154.09967845659165</c:v>
                </c:pt>
                <c:pt idx="622">
                  <c:v>153.85232744783306</c:v>
                </c:pt>
                <c:pt idx="623">
                  <c:v>153.60576923076923</c:v>
                </c:pt>
                <c:pt idx="624">
                  <c:v>153.36000000000001</c:v>
                </c:pt>
                <c:pt idx="625">
                  <c:v>153.11501597444089</c:v>
                </c:pt>
                <c:pt idx="626">
                  <c:v>152.87081339712918</c:v>
                </c:pt>
                <c:pt idx="627">
                  <c:v>152.62738853503186</c:v>
                </c:pt>
                <c:pt idx="628">
                  <c:v>152.86168521462639</c:v>
                </c:pt>
                <c:pt idx="629">
                  <c:v>153.33333333333334</c:v>
                </c:pt>
                <c:pt idx="630">
                  <c:v>153.09033280507131</c:v>
                </c:pt>
                <c:pt idx="631">
                  <c:v>153.56012658227849</c:v>
                </c:pt>
                <c:pt idx="632">
                  <c:v>153.3175355450237</c:v>
                </c:pt>
                <c:pt idx="633">
                  <c:v>153.07570977917982</c:v>
                </c:pt>
                <c:pt idx="634">
                  <c:v>153.54330708661416</c:v>
                </c:pt>
                <c:pt idx="635">
                  <c:v>154.00943396226415</c:v>
                </c:pt>
                <c:pt idx="636">
                  <c:v>153.76766091051806</c:v>
                </c:pt>
                <c:pt idx="637">
                  <c:v>153.99686520376176</c:v>
                </c:pt>
                <c:pt idx="638">
                  <c:v>154.4600938967136</c:v>
                </c:pt>
                <c:pt idx="639">
                  <c:v>154.21875</c:v>
                </c:pt>
                <c:pt idx="640">
                  <c:v>154.6801872074883</c:v>
                </c:pt>
                <c:pt idx="641">
                  <c:v>155.14018691588785</c:v>
                </c:pt>
                <c:pt idx="642">
                  <c:v>154.89891135303267</c:v>
                </c:pt>
                <c:pt idx="643">
                  <c:v>155.12422360248448</c:v>
                </c:pt>
                <c:pt idx="644">
                  <c:v>154.88372093023256</c:v>
                </c:pt>
                <c:pt idx="645">
                  <c:v>154.64396284829721</c:v>
                </c:pt>
                <c:pt idx="646">
                  <c:v>154.63678516228748</c:v>
                </c:pt>
                <c:pt idx="647">
                  <c:v>155.09259259259258</c:v>
                </c:pt>
                <c:pt idx="648">
                  <c:v>155.54699537750386</c:v>
                </c:pt>
                <c:pt idx="649">
                  <c:v>155.30769230769232</c:v>
                </c:pt>
                <c:pt idx="650">
                  <c:v>155.76036866359448</c:v>
                </c:pt>
                <c:pt idx="651">
                  <c:v>155.52147239263803</c:v>
                </c:pt>
                <c:pt idx="652">
                  <c:v>155.97243491577336</c:v>
                </c:pt>
                <c:pt idx="653">
                  <c:v>155.73394495412845</c:v>
                </c:pt>
                <c:pt idx="654">
                  <c:v>155.49618320610688</c:v>
                </c:pt>
                <c:pt idx="655">
                  <c:v>155.25914634146341</c:v>
                </c:pt>
                <c:pt idx="656">
                  <c:v>155.02283105022832</c:v>
                </c:pt>
                <c:pt idx="657">
                  <c:v>154.78723404255319</c:v>
                </c:pt>
                <c:pt idx="658">
                  <c:v>154.55235204855842</c:v>
                </c:pt>
                <c:pt idx="659">
                  <c:v>154.77272727272728</c:v>
                </c:pt>
                <c:pt idx="660">
                  <c:v>154.53857791225417</c:v>
                </c:pt>
                <c:pt idx="661">
                  <c:v>154.30513595166164</c:v>
                </c:pt>
                <c:pt idx="662">
                  <c:v>154.07239819004525</c:v>
                </c:pt>
                <c:pt idx="663">
                  <c:v>154.29216867469879</c:v>
                </c:pt>
                <c:pt idx="664">
                  <c:v>154.06015037593986</c:v>
                </c:pt>
                <c:pt idx="665">
                  <c:v>154.5045045045045</c:v>
                </c:pt>
                <c:pt idx="666">
                  <c:v>154.27286356821588</c:v>
                </c:pt>
                <c:pt idx="667">
                  <c:v>154.04191616766468</c:v>
                </c:pt>
                <c:pt idx="668">
                  <c:v>153.81165919282512</c:v>
                </c:pt>
                <c:pt idx="669">
                  <c:v>153.58208955223881</c:v>
                </c:pt>
                <c:pt idx="670">
                  <c:v>154.02384500745157</c:v>
                </c:pt>
                <c:pt idx="671">
                  <c:v>154.24107142857142</c:v>
                </c:pt>
                <c:pt idx="672">
                  <c:v>154.01188707280832</c:v>
                </c:pt>
                <c:pt idx="673">
                  <c:v>153.7833827893175</c:v>
                </c:pt>
                <c:pt idx="674">
                  <c:v>153.55555555555554</c:v>
                </c:pt>
                <c:pt idx="675">
                  <c:v>153.32840236686391</c:v>
                </c:pt>
                <c:pt idx="676">
                  <c:v>153.3234859675037</c:v>
                </c:pt>
                <c:pt idx="677">
                  <c:v>153.09734513274336</c:v>
                </c:pt>
                <c:pt idx="678">
                  <c:v>153.31369661266569</c:v>
                </c:pt>
                <c:pt idx="679">
                  <c:v>153.08823529411765</c:v>
                </c:pt>
                <c:pt idx="680">
                  <c:v>153.52422907488986</c:v>
                </c:pt>
                <c:pt idx="681">
                  <c:v>153.95894428152494</c:v>
                </c:pt>
                <c:pt idx="682">
                  <c:v>154.39238653001465</c:v>
                </c:pt>
                <c:pt idx="683">
                  <c:v>154.16666666666666</c:v>
                </c:pt>
                <c:pt idx="684">
                  <c:v>153.94160583941607</c:v>
                </c:pt>
                <c:pt idx="685">
                  <c:v>154.37317784256561</c:v>
                </c:pt>
                <c:pt idx="686">
                  <c:v>154.14847161572052</c:v>
                </c:pt>
                <c:pt idx="687">
                  <c:v>153.92441860465115</c:v>
                </c:pt>
                <c:pt idx="688">
                  <c:v>153.7010159651669</c:v>
                </c:pt>
                <c:pt idx="689">
                  <c:v>153.47826086956522</c:v>
                </c:pt>
                <c:pt idx="690">
                  <c:v>153.69030390738061</c:v>
                </c:pt>
                <c:pt idx="691">
                  <c:v>153.46820809248555</c:v>
                </c:pt>
                <c:pt idx="692">
                  <c:v>153.24675324675326</c:v>
                </c:pt>
                <c:pt idx="693">
                  <c:v>153.02593659942363</c:v>
                </c:pt>
                <c:pt idx="694">
                  <c:v>153.23741007194243</c:v>
                </c:pt>
                <c:pt idx="695">
                  <c:v>153.66379310344828</c:v>
                </c:pt>
                <c:pt idx="696">
                  <c:v>153.44332855093256</c:v>
                </c:pt>
                <c:pt idx="697">
                  <c:v>153.86819484240687</c:v>
                </c:pt>
                <c:pt idx="698">
                  <c:v>153.862660944206</c:v>
                </c:pt>
                <c:pt idx="699">
                  <c:v>153.64285714285714</c:v>
                </c:pt>
                <c:pt idx="700">
                  <c:v>153.42368045649073</c:v>
                </c:pt>
                <c:pt idx="701">
                  <c:v>153.2051282051282</c:v>
                </c:pt>
                <c:pt idx="702">
                  <c:v>153.41394025604552</c:v>
                </c:pt>
                <c:pt idx="703">
                  <c:v>153.62215909090909</c:v>
                </c:pt>
                <c:pt idx="704">
                  <c:v>153.40425531914894</c:v>
                </c:pt>
                <c:pt idx="705">
                  <c:v>153.61189801699717</c:v>
                </c:pt>
                <c:pt idx="706">
                  <c:v>153.3946251768034</c:v>
                </c:pt>
                <c:pt idx="707">
                  <c:v>153.17796610169492</c:v>
                </c:pt>
                <c:pt idx="708">
                  <c:v>152.96191819464033</c:v>
                </c:pt>
                <c:pt idx="709">
                  <c:v>153.38028169014083</c:v>
                </c:pt>
                <c:pt idx="710">
                  <c:v>153.16455696202533</c:v>
                </c:pt>
                <c:pt idx="711">
                  <c:v>152.94943820224719</c:v>
                </c:pt>
                <c:pt idx="712">
                  <c:v>153.36605890603084</c:v>
                </c:pt>
                <c:pt idx="713">
                  <c:v>153.15126050420167</c:v>
                </c:pt>
                <c:pt idx="714">
                  <c:v>153.56643356643357</c:v>
                </c:pt>
                <c:pt idx="715">
                  <c:v>153.35195530726256</c:v>
                </c:pt>
                <c:pt idx="716">
                  <c:v>153.76569037656904</c:v>
                </c:pt>
                <c:pt idx="717">
                  <c:v>153.55153203342618</c:v>
                </c:pt>
                <c:pt idx="718">
                  <c:v>153.33796940194716</c:v>
                </c:pt>
                <c:pt idx="719">
                  <c:v>153.125</c:v>
                </c:pt>
                <c:pt idx="720">
                  <c:v>153.5367545076283</c:v>
                </c:pt>
                <c:pt idx="721">
                  <c:v>153.53185595567868</c:v>
                </c:pt>
                <c:pt idx="722">
                  <c:v>153.31950207468878</c:v>
                </c:pt>
                <c:pt idx="723">
                  <c:v>153.7292817679558</c:v>
                </c:pt>
                <c:pt idx="724">
                  <c:v>153.51724137931035</c:v>
                </c:pt>
                <c:pt idx="725">
                  <c:v>153.71900826446281</c:v>
                </c:pt>
                <c:pt idx="726">
                  <c:v>153.71389270976616</c:v>
                </c:pt>
                <c:pt idx="727">
                  <c:v>153.50274725274724</c:v>
                </c:pt>
                <c:pt idx="728">
                  <c:v>153.29218106995884</c:v>
                </c:pt>
                <c:pt idx="729">
                  <c:v>153.69863013698631</c:v>
                </c:pt>
                <c:pt idx="730">
                  <c:v>153.69357045143639</c:v>
                </c:pt>
                <c:pt idx="731">
                  <c:v>153.48360655737704</c:v>
                </c:pt>
                <c:pt idx="732">
                  <c:v>153.27421555252388</c:v>
                </c:pt>
                <c:pt idx="733">
                  <c:v>153.4741144414169</c:v>
                </c:pt>
                <c:pt idx="734">
                  <c:v>153.87755102040816</c:v>
                </c:pt>
                <c:pt idx="735">
                  <c:v>154.27989130434781</c:v>
                </c:pt>
                <c:pt idx="736">
                  <c:v>154.07055630936227</c:v>
                </c:pt>
                <c:pt idx="737">
                  <c:v>153.86178861788619</c:v>
                </c:pt>
                <c:pt idx="738">
                  <c:v>153.65358592692829</c:v>
                </c:pt>
                <c:pt idx="739">
                  <c:v>153.64864864864865</c:v>
                </c:pt>
                <c:pt idx="740">
                  <c:v>153.44129554655871</c:v>
                </c:pt>
                <c:pt idx="741">
                  <c:v>153.23450134770889</c:v>
                </c:pt>
                <c:pt idx="742">
                  <c:v>153.02826379542395</c:v>
                </c:pt>
                <c:pt idx="743">
                  <c:v>152.82258064516128</c:v>
                </c:pt>
                <c:pt idx="744">
                  <c:v>152.61744966442953</c:v>
                </c:pt>
                <c:pt idx="745">
                  <c:v>152.41286863270778</c:v>
                </c:pt>
                <c:pt idx="746">
                  <c:v>152.20883534136547</c:v>
                </c:pt>
                <c:pt idx="747">
                  <c:v>152.60695187165774</c:v>
                </c:pt>
                <c:pt idx="748">
                  <c:v>152.40320427236315</c:v>
                </c:pt>
                <c:pt idx="749">
                  <c:v>152.19999999999999</c:v>
                </c:pt>
                <c:pt idx="750">
                  <c:v>152.59653794940081</c:v>
                </c:pt>
                <c:pt idx="751">
                  <c:v>152.99202127659575</c:v>
                </c:pt>
                <c:pt idx="752">
                  <c:v>153.38645418326692</c:v>
                </c:pt>
                <c:pt idx="753">
                  <c:v>153.77984084880637</c:v>
                </c:pt>
                <c:pt idx="754">
                  <c:v>153.57615894039736</c:v>
                </c:pt>
                <c:pt idx="755">
                  <c:v>153.37301587301587</c:v>
                </c:pt>
                <c:pt idx="756">
                  <c:v>153.56671070013209</c:v>
                </c:pt>
                <c:pt idx="757">
                  <c:v>153.3641160949868</c:v>
                </c:pt>
                <c:pt idx="758">
                  <c:v>153.16205533596838</c:v>
                </c:pt>
                <c:pt idx="759">
                  <c:v>152.96052631578948</c:v>
                </c:pt>
                <c:pt idx="760">
                  <c:v>152.75952693823916</c:v>
                </c:pt>
                <c:pt idx="761">
                  <c:v>153.14960629921259</c:v>
                </c:pt>
                <c:pt idx="762">
                  <c:v>152.94888597640892</c:v>
                </c:pt>
                <c:pt idx="763">
                  <c:v>152.74869109947645</c:v>
                </c:pt>
                <c:pt idx="764">
                  <c:v>152.94117647058823</c:v>
                </c:pt>
                <c:pt idx="765">
                  <c:v>152.74151436031332</c:v>
                </c:pt>
                <c:pt idx="766">
                  <c:v>152.54237288135593</c:v>
                </c:pt>
                <c:pt idx="767">
                  <c:v>152.734375</c:v>
                </c:pt>
                <c:pt idx="768">
                  <c:v>152.53576072821846</c:v>
                </c:pt>
                <c:pt idx="769">
                  <c:v>152.33766233766235</c:v>
                </c:pt>
                <c:pt idx="770">
                  <c:v>152.72373540856032</c:v>
                </c:pt>
                <c:pt idx="771">
                  <c:v>152.52590673575131</c:v>
                </c:pt>
                <c:pt idx="772">
                  <c:v>152.32858990944374</c:v>
                </c:pt>
                <c:pt idx="773">
                  <c:v>152.71317829457365</c:v>
                </c:pt>
                <c:pt idx="774">
                  <c:v>152.51612903225808</c:v>
                </c:pt>
                <c:pt idx="775">
                  <c:v>152.89948453608247</c:v>
                </c:pt>
                <c:pt idx="776">
                  <c:v>152.70270270270271</c:v>
                </c:pt>
                <c:pt idx="777">
                  <c:v>152.69922879177378</c:v>
                </c:pt>
                <c:pt idx="778">
                  <c:v>152.50320924261874</c:v>
                </c:pt>
                <c:pt idx="779">
                  <c:v>152.30769230769232</c:v>
                </c:pt>
                <c:pt idx="780">
                  <c:v>152.11267605633802</c:v>
                </c:pt>
                <c:pt idx="781">
                  <c:v>152.49360613810742</c:v>
                </c:pt>
                <c:pt idx="782">
                  <c:v>152.87356321839081</c:v>
                </c:pt>
                <c:pt idx="783">
                  <c:v>152.67857142857142</c:v>
                </c:pt>
                <c:pt idx="784">
                  <c:v>152.48407643312103</c:v>
                </c:pt>
                <c:pt idx="785">
                  <c:v>152.29007633587787</c:v>
                </c:pt>
                <c:pt idx="786">
                  <c:v>152.09656925031766</c:v>
                </c:pt>
                <c:pt idx="787">
                  <c:v>151.90355329949239</c:v>
                </c:pt>
                <c:pt idx="788">
                  <c:v>152.28136882129277</c:v>
                </c:pt>
                <c:pt idx="789">
                  <c:v>152.08860759493672</c:v>
                </c:pt>
                <c:pt idx="790">
                  <c:v>151.89633375474082</c:v>
                </c:pt>
                <c:pt idx="791">
                  <c:v>151.70454545454547</c:v>
                </c:pt>
                <c:pt idx="792">
                  <c:v>151.51324085750315</c:v>
                </c:pt>
                <c:pt idx="793">
                  <c:v>151.88916876574308</c:v>
                </c:pt>
                <c:pt idx="794">
                  <c:v>151.69811320754718</c:v>
                </c:pt>
                <c:pt idx="795">
                  <c:v>151.88442211055278</c:v>
                </c:pt>
                <c:pt idx="796">
                  <c:v>151.69385194479298</c:v>
                </c:pt>
                <c:pt idx="797">
                  <c:v>152.06766917293234</c:v>
                </c:pt>
                <c:pt idx="798">
                  <c:v>152.44055068836045</c:v>
                </c:pt>
                <c:pt idx="799">
                  <c:v>152.8125</c:v>
                </c:pt>
                <c:pt idx="800">
                  <c:v>152.62172284644194</c:v>
                </c:pt>
                <c:pt idx="801">
                  <c:v>152.43142144638404</c:v>
                </c:pt>
                <c:pt idx="802">
                  <c:v>152.24159402241594</c:v>
                </c:pt>
                <c:pt idx="803">
                  <c:v>152.05223880597015</c:v>
                </c:pt>
                <c:pt idx="804">
                  <c:v>151.86335403726707</c:v>
                </c:pt>
                <c:pt idx="805">
                  <c:v>152.23325062034741</c:v>
                </c:pt>
                <c:pt idx="806">
                  <c:v>152.04460966542752</c:v>
                </c:pt>
                <c:pt idx="807">
                  <c:v>151.85643564356437</c:v>
                </c:pt>
                <c:pt idx="808">
                  <c:v>151.66872682323856</c:v>
                </c:pt>
                <c:pt idx="809">
                  <c:v>151.66666666666666</c:v>
                </c:pt>
                <c:pt idx="810">
                  <c:v>151.66461159062885</c:v>
                </c:pt>
                <c:pt idx="811">
                  <c:v>151.47783251231527</c:v>
                </c:pt>
                <c:pt idx="812">
                  <c:v>151.47601476014759</c:v>
                </c:pt>
                <c:pt idx="813">
                  <c:v>151.47420147420146</c:v>
                </c:pt>
                <c:pt idx="814">
                  <c:v>151.84049079754601</c:v>
                </c:pt>
                <c:pt idx="815">
                  <c:v>151.65441176470588</c:v>
                </c:pt>
                <c:pt idx="816">
                  <c:v>151.468788249694</c:v>
                </c:pt>
                <c:pt idx="817">
                  <c:v>151.28361858190709</c:v>
                </c:pt>
                <c:pt idx="818">
                  <c:v>151.64835164835165</c:v>
                </c:pt>
                <c:pt idx="819">
                  <c:v>152.01219512195121</c:v>
                </c:pt>
                <c:pt idx="820">
                  <c:v>151.82704019488429</c:v>
                </c:pt>
                <c:pt idx="821">
                  <c:v>151.64233576642334</c:v>
                </c:pt>
                <c:pt idx="822">
                  <c:v>151.45808019441068</c:v>
                </c:pt>
                <c:pt idx="823">
                  <c:v>151.63834951456312</c:v>
                </c:pt>
                <c:pt idx="824">
                  <c:v>151.45454545454547</c:v>
                </c:pt>
                <c:pt idx="825">
                  <c:v>151.27118644067798</c:v>
                </c:pt>
                <c:pt idx="826">
                  <c:v>151.63240628778718</c:v>
                </c:pt>
                <c:pt idx="827">
                  <c:v>151.99275362318841</c:v>
                </c:pt>
                <c:pt idx="828">
                  <c:v>152.35223160434259</c:v>
                </c:pt>
                <c:pt idx="829">
                  <c:v>152.16867469879517</c:v>
                </c:pt>
                <c:pt idx="830">
                  <c:v>152.52707581227438</c:v>
                </c:pt>
                <c:pt idx="831">
                  <c:v>152.88461538461539</c:v>
                </c:pt>
                <c:pt idx="832">
                  <c:v>152.70108043217286</c:v>
                </c:pt>
                <c:pt idx="833">
                  <c:v>152.5179856115108</c:v>
                </c:pt>
                <c:pt idx="834">
                  <c:v>152.33532934131736</c:v>
                </c:pt>
                <c:pt idx="835">
                  <c:v>152.15311004784689</c:v>
                </c:pt>
                <c:pt idx="836">
                  <c:v>152.32974910394265</c:v>
                </c:pt>
                <c:pt idx="837">
                  <c:v>152.68496420047734</c:v>
                </c:pt>
                <c:pt idx="838">
                  <c:v>152.50297973778308</c:v>
                </c:pt>
                <c:pt idx="839">
                  <c:v>152.32142857142858</c:v>
                </c:pt>
                <c:pt idx="840">
                  <c:v>152.67538644470869</c:v>
                </c:pt>
                <c:pt idx="841">
                  <c:v>152.49406175771972</c:v>
                </c:pt>
                <c:pt idx="842">
                  <c:v>152.66903914590748</c:v>
                </c:pt>
                <c:pt idx="843">
                  <c:v>152.48815165876778</c:v>
                </c:pt>
                <c:pt idx="844">
                  <c:v>152.30769230769232</c:v>
                </c:pt>
                <c:pt idx="845">
                  <c:v>152.12765957446808</c:v>
                </c:pt>
                <c:pt idx="846">
                  <c:v>152.47933884297521</c:v>
                </c:pt>
                <c:pt idx="847">
                  <c:v>152.2995283018868</c:v>
                </c:pt>
                <c:pt idx="848">
                  <c:v>152.12014134275617</c:v>
                </c:pt>
                <c:pt idx="849">
                  <c:v>152.29411764705881</c:v>
                </c:pt>
                <c:pt idx="850">
                  <c:v>152.6439482961222</c:v>
                </c:pt>
                <c:pt idx="851">
                  <c:v>152.46478873239437</c:v>
                </c:pt>
                <c:pt idx="852">
                  <c:v>152.28604923798358</c:v>
                </c:pt>
                <c:pt idx="853">
                  <c:v>152.63466042154568</c:v>
                </c:pt>
                <c:pt idx="854">
                  <c:v>152.45614035087721</c:v>
                </c:pt>
                <c:pt idx="855">
                  <c:v>152.27803738317758</c:v>
                </c:pt>
                <c:pt idx="856">
                  <c:v>152.10035005834305</c:v>
                </c:pt>
                <c:pt idx="857">
                  <c:v>151.92307692307693</c:v>
                </c:pt>
                <c:pt idx="858">
                  <c:v>152.0954598370198</c:v>
                </c:pt>
                <c:pt idx="859">
                  <c:v>151.91860465116278</c:v>
                </c:pt>
                <c:pt idx="860">
                  <c:v>152.09059233449477</c:v>
                </c:pt>
                <c:pt idx="861">
                  <c:v>152.26218097447796</c:v>
                </c:pt>
                <c:pt idx="862">
                  <c:v>152.08574739281576</c:v>
                </c:pt>
                <c:pt idx="863">
                  <c:v>151.90972222222223</c:v>
                </c:pt>
                <c:pt idx="864">
                  <c:v>152.2543352601156</c:v>
                </c:pt>
                <c:pt idx="865">
                  <c:v>152.07852193995382</c:v>
                </c:pt>
                <c:pt idx="866">
                  <c:v>151.90311418685121</c:v>
                </c:pt>
                <c:pt idx="867">
                  <c:v>151.72811059907835</c:v>
                </c:pt>
                <c:pt idx="868">
                  <c:v>151.55350978135789</c:v>
                </c:pt>
                <c:pt idx="869">
                  <c:v>151.89655172413794</c:v>
                </c:pt>
                <c:pt idx="870">
                  <c:v>151.72215843857634</c:v>
                </c:pt>
                <c:pt idx="871">
                  <c:v>151.54816513761469</c:v>
                </c:pt>
                <c:pt idx="872">
                  <c:v>151.37457044673539</c:v>
                </c:pt>
                <c:pt idx="873">
                  <c:v>151.54462242562929</c:v>
                </c:pt>
                <c:pt idx="874">
                  <c:v>151.88571428571427</c:v>
                </c:pt>
                <c:pt idx="875">
                  <c:v>151.7123287671233</c:v>
                </c:pt>
                <c:pt idx="876">
                  <c:v>151.53933865450398</c:v>
                </c:pt>
                <c:pt idx="877">
                  <c:v>151.36674259681092</c:v>
                </c:pt>
                <c:pt idx="878">
                  <c:v>151.19453924914677</c:v>
                </c:pt>
                <c:pt idx="879">
                  <c:v>151.02272727272728</c:v>
                </c:pt>
                <c:pt idx="880">
                  <c:v>151.36208853575482</c:v>
                </c:pt>
                <c:pt idx="881">
                  <c:v>151.70068027210885</c:v>
                </c:pt>
                <c:pt idx="882">
                  <c:v>152.03850509626275</c:v>
                </c:pt>
                <c:pt idx="883">
                  <c:v>152.20588235294119</c:v>
                </c:pt>
                <c:pt idx="884">
                  <c:v>152.03389830508473</c:v>
                </c:pt>
                <c:pt idx="885">
                  <c:v>152.37020316027088</c:v>
                </c:pt>
                <c:pt idx="886">
                  <c:v>152.70574971815108</c:v>
                </c:pt>
                <c:pt idx="887">
                  <c:v>152.53378378378378</c:v>
                </c:pt>
                <c:pt idx="888">
                  <c:v>152.36220472440945</c:v>
                </c:pt>
                <c:pt idx="889">
                  <c:v>152.19101123595505</c:v>
                </c:pt>
                <c:pt idx="890">
                  <c:v>152.52525252525251</c:v>
                </c:pt>
                <c:pt idx="891">
                  <c:v>152.35426008968611</c:v>
                </c:pt>
                <c:pt idx="892">
                  <c:v>152.18365061590146</c:v>
                </c:pt>
                <c:pt idx="893">
                  <c:v>152.01342281879195</c:v>
                </c:pt>
                <c:pt idx="894">
                  <c:v>151.84357541899442</c:v>
                </c:pt>
                <c:pt idx="895">
                  <c:v>151.67410714285714</c:v>
                </c:pt>
                <c:pt idx="896">
                  <c:v>151.50501672240802</c:v>
                </c:pt>
                <c:pt idx="897">
                  <c:v>151.50334075723831</c:v>
                </c:pt>
                <c:pt idx="898">
                  <c:v>151.33481646273637</c:v>
                </c:pt>
                <c:pt idx="899">
                  <c:v>151.66666666666666</c:v>
                </c:pt>
                <c:pt idx="900">
                  <c:v>151.99778024417313</c:v>
                </c:pt>
                <c:pt idx="901">
                  <c:v>152.32815964523283</c:v>
                </c:pt>
                <c:pt idx="902">
                  <c:v>152.1594684385382</c:v>
                </c:pt>
                <c:pt idx="903">
                  <c:v>151.99115044247787</c:v>
                </c:pt>
                <c:pt idx="904">
                  <c:v>151.82320441988949</c:v>
                </c:pt>
                <c:pt idx="905">
                  <c:v>151.65562913907286</c:v>
                </c:pt>
                <c:pt idx="906">
                  <c:v>151.9845644983462</c:v>
                </c:pt>
                <c:pt idx="907">
                  <c:v>151.81718061674007</c:v>
                </c:pt>
                <c:pt idx="908">
                  <c:v>151.65016501650166</c:v>
                </c:pt>
                <c:pt idx="909">
                  <c:v>151.4835164835165</c:v>
                </c:pt>
                <c:pt idx="910">
                  <c:v>151.3172338090011</c:v>
                </c:pt>
                <c:pt idx="911">
                  <c:v>151.48026315789474</c:v>
                </c:pt>
                <c:pt idx="912">
                  <c:v>151.80722891566265</c:v>
                </c:pt>
                <c:pt idx="913">
                  <c:v>151.64113785557987</c:v>
                </c:pt>
                <c:pt idx="914">
                  <c:v>151.47540983606558</c:v>
                </c:pt>
                <c:pt idx="915">
                  <c:v>151.63755458515283</c:v>
                </c:pt>
                <c:pt idx="916">
                  <c:v>151.4721919302072</c:v>
                </c:pt>
                <c:pt idx="917">
                  <c:v>151.30718954248366</c:v>
                </c:pt>
                <c:pt idx="918">
                  <c:v>151.14254624591948</c:v>
                </c:pt>
                <c:pt idx="919">
                  <c:v>150.97826086956522</c:v>
                </c:pt>
                <c:pt idx="920">
                  <c:v>150.81433224755699</c:v>
                </c:pt>
                <c:pt idx="921">
                  <c:v>151.13882863340564</c:v>
                </c:pt>
                <c:pt idx="922">
                  <c:v>150.9750812567714</c:v>
                </c:pt>
                <c:pt idx="923">
                  <c:v>150.8116883116883</c:v>
                </c:pt>
                <c:pt idx="924">
                  <c:v>150.64864864864865</c:v>
                </c:pt>
                <c:pt idx="925">
                  <c:v>150.64794816414687</c:v>
                </c:pt>
                <c:pt idx="926">
                  <c:v>150.97087378640776</c:v>
                </c:pt>
                <c:pt idx="927">
                  <c:v>150.80818965517241</c:v>
                </c:pt>
                <c:pt idx="928">
                  <c:v>150.64585575888051</c:v>
                </c:pt>
                <c:pt idx="929">
                  <c:v>150.96774193548387</c:v>
                </c:pt>
                <c:pt idx="930">
                  <c:v>150.80558539205157</c:v>
                </c:pt>
                <c:pt idx="931">
                  <c:v>151.12660944206007</c:v>
                </c:pt>
                <c:pt idx="932">
                  <c:v>151.12540192926045</c:v>
                </c:pt>
                <c:pt idx="933">
                  <c:v>150.96359743040685</c:v>
                </c:pt>
                <c:pt idx="934">
                  <c:v>151.12299465240642</c:v>
                </c:pt>
                <c:pt idx="935">
                  <c:v>151.12179487179486</c:v>
                </c:pt>
                <c:pt idx="936">
                  <c:v>150.96051227321237</c:v>
                </c:pt>
                <c:pt idx="937">
                  <c:v>151.11940298507463</c:v>
                </c:pt>
                <c:pt idx="938">
                  <c:v>151.1182108626198</c:v>
                </c:pt>
                <c:pt idx="939">
                  <c:v>150.95744680851064</c:v>
                </c:pt>
                <c:pt idx="940">
                  <c:v>150.79702444208289</c:v>
                </c:pt>
                <c:pt idx="941">
                  <c:v>150.63694267515925</c:v>
                </c:pt>
                <c:pt idx="942">
                  <c:v>150.47720042417816</c:v>
                </c:pt>
                <c:pt idx="943">
                  <c:v>150.31779661016949</c:v>
                </c:pt>
                <c:pt idx="944">
                  <c:v>150.31746031746033</c:v>
                </c:pt>
                <c:pt idx="945">
                  <c:v>150.47568710359408</c:v>
                </c:pt>
                <c:pt idx="946">
                  <c:v>150.63357972544878</c:v>
                </c:pt>
                <c:pt idx="947">
                  <c:v>150.47468354430379</c:v>
                </c:pt>
                <c:pt idx="948">
                  <c:v>150.31612223393046</c:v>
                </c:pt>
                <c:pt idx="949">
                  <c:v>150.15789473684211</c:v>
                </c:pt>
                <c:pt idx="950">
                  <c:v>150.1577287066246</c:v>
                </c:pt>
                <c:pt idx="951">
                  <c:v>150.47268907563026</c:v>
                </c:pt>
                <c:pt idx="952">
                  <c:v>150.31479538300104</c:v>
                </c:pt>
                <c:pt idx="953">
                  <c:v>150.62893081761007</c:v>
                </c:pt>
                <c:pt idx="954">
                  <c:v>150.47120418848166</c:v>
                </c:pt>
                <c:pt idx="955">
                  <c:v>150.31380753138075</c:v>
                </c:pt>
                <c:pt idx="956">
                  <c:v>150.31347962382446</c:v>
                </c:pt>
                <c:pt idx="957">
                  <c:v>150.15657620041753</c:v>
                </c:pt>
                <c:pt idx="958">
                  <c:v>150</c:v>
                </c:pt>
                <c:pt idx="959">
                  <c:v>150</c:v>
                </c:pt>
                <c:pt idx="960">
                  <c:v>149.84391259105098</c:v>
                </c:pt>
                <c:pt idx="961">
                  <c:v>149.68814968814968</c:v>
                </c:pt>
                <c:pt idx="962">
                  <c:v>149.53271028037383</c:v>
                </c:pt>
                <c:pt idx="963">
                  <c:v>149.84439834024897</c:v>
                </c:pt>
                <c:pt idx="964">
                  <c:v>150.15544041450778</c:v>
                </c:pt>
                <c:pt idx="965">
                  <c:v>150</c:v>
                </c:pt>
                <c:pt idx="966">
                  <c:v>149.8448810754912</c:v>
                </c:pt>
                <c:pt idx="967">
                  <c:v>149.69008264462809</c:v>
                </c:pt>
                <c:pt idx="968">
                  <c:v>149.53560371517028</c:v>
                </c:pt>
                <c:pt idx="969">
                  <c:v>149.53608247422682</c:v>
                </c:pt>
                <c:pt idx="970">
                  <c:v>149.53656024716787</c:v>
                </c:pt>
                <c:pt idx="971">
                  <c:v>149.38271604938271</c:v>
                </c:pt>
                <c:pt idx="972">
                  <c:v>149.69167523124358</c:v>
                </c:pt>
                <c:pt idx="973">
                  <c:v>150</c:v>
                </c:pt>
                <c:pt idx="974">
                  <c:v>149.84615384615384</c:v>
                </c:pt>
                <c:pt idx="975">
                  <c:v>150.15368852459017</c:v>
                </c:pt>
                <c:pt idx="976">
                  <c:v>150</c:v>
                </c:pt>
                <c:pt idx="977">
                  <c:v>149.84662576687117</c:v>
                </c:pt>
                <c:pt idx="978">
                  <c:v>150.15321756894789</c:v>
                </c:pt>
                <c:pt idx="979">
                  <c:v>150.4591836734694</c:v>
                </c:pt>
                <c:pt idx="980">
                  <c:v>150.30581039755353</c:v>
                </c:pt>
                <c:pt idx="981">
                  <c:v>150.15274949083502</c:v>
                </c:pt>
                <c:pt idx="982">
                  <c:v>150</c:v>
                </c:pt>
                <c:pt idx="983">
                  <c:v>149.84756097560975</c:v>
                </c:pt>
                <c:pt idx="984">
                  <c:v>149.69543147208122</c:v>
                </c:pt>
                <c:pt idx="985">
                  <c:v>149.69574036511156</c:v>
                </c:pt>
                <c:pt idx="986">
                  <c:v>150</c:v>
                </c:pt>
                <c:pt idx="987">
                  <c:v>149.84817813765181</c:v>
                </c:pt>
                <c:pt idx="988">
                  <c:v>149.69666329625883</c:v>
                </c:pt>
                <c:pt idx="989">
                  <c:v>149.54545454545453</c:v>
                </c:pt>
                <c:pt idx="990">
                  <c:v>149.39455095862766</c:v>
                </c:pt>
                <c:pt idx="991">
                  <c:v>149.24395161290323</c:v>
                </c:pt>
                <c:pt idx="992">
                  <c:v>149.54682779456192</c:v>
                </c:pt>
                <c:pt idx="993">
                  <c:v>149.84909456740442</c:v>
                </c:pt>
                <c:pt idx="994">
                  <c:v>149.69849246231155</c:v>
                </c:pt>
                <c:pt idx="995">
                  <c:v>150</c:v>
                </c:pt>
                <c:pt idx="996">
                  <c:v>150</c:v>
                </c:pt>
                <c:pt idx="997">
                  <c:v>149.84969939879758</c:v>
                </c:pt>
                <c:pt idx="998">
                  <c:v>149.69969969969969</c:v>
                </c:pt>
                <c:pt idx="999">
                  <c:v>149.85</c:v>
                </c:pt>
              </c:numCache>
            </c:numRef>
          </c:yVal>
          <c:smooth val="1"/>
          <c:extLst>
            <c:ext xmlns:c16="http://schemas.microsoft.com/office/drawing/2014/chart" uri="{C3380CC4-5D6E-409C-BE32-E72D297353CC}">
              <c16:uniqueId val="{00000000-8DE4-4234-B1D1-66994D1ED6E9}"/>
            </c:ext>
          </c:extLst>
        </c:ser>
        <c:dLbls>
          <c:showLegendKey val="0"/>
          <c:showVal val="0"/>
          <c:showCatName val="0"/>
          <c:showSerName val="0"/>
          <c:showPercent val="0"/>
          <c:showBubbleSize val="0"/>
        </c:dLbls>
        <c:axId val="906620015"/>
        <c:axId val="906603695"/>
      </c:scatterChart>
      <c:valAx>
        <c:axId val="906620015"/>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603695"/>
        <c:crosses val="autoZero"/>
        <c:crossBetween val="midCat"/>
      </c:valAx>
      <c:valAx>
        <c:axId val="9066036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62001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Total Housekeeping Cost</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$150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Simulation'!$IJ$6:$IJ$1005</c:f>
              <c:numCache>
                <c:formatCode>"$"#,##0.00</c:formatCode>
                <c:ptCount val="1000"/>
                <c:pt idx="0">
                  <c:v>800</c:v>
                </c:pt>
                <c:pt idx="1">
                  <c:v>900</c:v>
                </c:pt>
                <c:pt idx="2">
                  <c:v>883.33333333333337</c:v>
                </c:pt>
                <c:pt idx="3">
                  <c:v>912.5</c:v>
                </c:pt>
                <c:pt idx="4">
                  <c:v>920</c:v>
                </c:pt>
                <c:pt idx="5">
                  <c:v>908.33333333333337</c:v>
                </c:pt>
                <c:pt idx="6">
                  <c:v>914.28571428571433</c:v>
                </c:pt>
                <c:pt idx="7">
                  <c:v>893.75</c:v>
                </c:pt>
                <c:pt idx="8">
                  <c:v>877.77777777777783</c:v>
                </c:pt>
                <c:pt idx="9">
                  <c:v>890</c:v>
                </c:pt>
                <c:pt idx="10">
                  <c:v>863.63636363636363</c:v>
                </c:pt>
                <c:pt idx="11">
                  <c:v>875</c:v>
                </c:pt>
                <c:pt idx="12">
                  <c:v>884.61538461538464</c:v>
                </c:pt>
                <c:pt idx="13">
                  <c:v>878.57142857142856</c:v>
                </c:pt>
                <c:pt idx="14">
                  <c:v>880</c:v>
                </c:pt>
                <c:pt idx="15">
                  <c:v>887.5</c:v>
                </c:pt>
                <c:pt idx="16">
                  <c:v>894.11764705882354</c:v>
                </c:pt>
                <c:pt idx="17">
                  <c:v>894.44444444444446</c:v>
                </c:pt>
                <c:pt idx="18">
                  <c:v>889.47368421052636</c:v>
                </c:pt>
                <c:pt idx="19">
                  <c:v>885</c:v>
                </c:pt>
                <c:pt idx="20">
                  <c:v>890.47619047619048</c:v>
                </c:pt>
                <c:pt idx="21">
                  <c:v>895.4545454545455</c:v>
                </c:pt>
                <c:pt idx="22">
                  <c:v>900</c:v>
                </c:pt>
                <c:pt idx="23">
                  <c:v>900</c:v>
                </c:pt>
                <c:pt idx="24">
                  <c:v>894</c:v>
                </c:pt>
                <c:pt idx="25">
                  <c:v>894.23076923076928</c:v>
                </c:pt>
                <c:pt idx="26">
                  <c:v>888.88888888888891</c:v>
                </c:pt>
                <c:pt idx="27">
                  <c:v>885.71428571428567</c:v>
                </c:pt>
                <c:pt idx="28">
                  <c:v>884.48275862068965</c:v>
                </c:pt>
                <c:pt idx="29">
                  <c:v>880</c:v>
                </c:pt>
                <c:pt idx="30">
                  <c:v>877.41935483870964</c:v>
                </c:pt>
                <c:pt idx="31">
                  <c:v>881.25</c:v>
                </c:pt>
                <c:pt idx="32">
                  <c:v>884.84848484848487</c:v>
                </c:pt>
                <c:pt idx="33">
                  <c:v>888.23529411764707</c:v>
                </c:pt>
                <c:pt idx="34">
                  <c:v>887.14285714285711</c:v>
                </c:pt>
                <c:pt idx="35">
                  <c:v>890.27777777777783</c:v>
                </c:pt>
                <c:pt idx="36">
                  <c:v>893.24324324324323</c:v>
                </c:pt>
                <c:pt idx="37">
                  <c:v>894.73684210526312</c:v>
                </c:pt>
                <c:pt idx="38">
                  <c:v>892.30769230769226</c:v>
                </c:pt>
                <c:pt idx="39">
                  <c:v>893.75</c:v>
                </c:pt>
                <c:pt idx="40">
                  <c:v>889.02439024390242</c:v>
                </c:pt>
                <c:pt idx="41">
                  <c:v>891.66666666666663</c:v>
                </c:pt>
                <c:pt idx="42">
                  <c:v>894.18604651162786</c:v>
                </c:pt>
                <c:pt idx="43">
                  <c:v>890.90909090909088</c:v>
                </c:pt>
                <c:pt idx="44">
                  <c:v>893.33333333333337</c:v>
                </c:pt>
                <c:pt idx="45">
                  <c:v>894.56521739130437</c:v>
                </c:pt>
                <c:pt idx="46">
                  <c:v>891.48936170212767</c:v>
                </c:pt>
                <c:pt idx="47">
                  <c:v>893.75</c:v>
                </c:pt>
                <c:pt idx="48">
                  <c:v>892.85714285714289</c:v>
                </c:pt>
                <c:pt idx="49">
                  <c:v>895</c:v>
                </c:pt>
                <c:pt idx="50">
                  <c:v>897.05882352941171</c:v>
                </c:pt>
                <c:pt idx="51">
                  <c:v>899.03846153846155</c:v>
                </c:pt>
                <c:pt idx="52">
                  <c:v>896.22641509433959</c:v>
                </c:pt>
                <c:pt idx="53">
                  <c:v>893.51851851851848</c:v>
                </c:pt>
                <c:pt idx="54">
                  <c:v>895.4545454545455</c:v>
                </c:pt>
                <c:pt idx="55">
                  <c:v>897.32142857142856</c:v>
                </c:pt>
                <c:pt idx="56">
                  <c:v>897.36842105263156</c:v>
                </c:pt>
                <c:pt idx="57">
                  <c:v>894.82758620689651</c:v>
                </c:pt>
                <c:pt idx="58">
                  <c:v>891.52542372881351</c:v>
                </c:pt>
                <c:pt idx="59">
                  <c:v>886.66666666666663</c:v>
                </c:pt>
                <c:pt idx="60">
                  <c:v>886.88524590163934</c:v>
                </c:pt>
                <c:pt idx="61">
                  <c:v>883.06451612903231</c:v>
                </c:pt>
                <c:pt idx="62">
                  <c:v>884.92063492063494</c:v>
                </c:pt>
                <c:pt idx="63">
                  <c:v>885.9375</c:v>
                </c:pt>
                <c:pt idx="64">
                  <c:v>887.69230769230774</c:v>
                </c:pt>
                <c:pt idx="65">
                  <c:v>889.39393939393938</c:v>
                </c:pt>
                <c:pt idx="66">
                  <c:v>890.29850746268653</c:v>
                </c:pt>
                <c:pt idx="67">
                  <c:v>890.44117647058829</c:v>
                </c:pt>
                <c:pt idx="68">
                  <c:v>892.02898550724638</c:v>
                </c:pt>
                <c:pt idx="69">
                  <c:v>893.57142857142856</c:v>
                </c:pt>
                <c:pt idx="70">
                  <c:v>895.07042253521126</c:v>
                </c:pt>
                <c:pt idx="71">
                  <c:v>895.83333333333337</c:v>
                </c:pt>
                <c:pt idx="72">
                  <c:v>896.57534246575347</c:v>
                </c:pt>
                <c:pt idx="73">
                  <c:v>891.89189189189187</c:v>
                </c:pt>
                <c:pt idx="74">
                  <c:v>893.33333333333337</c:v>
                </c:pt>
                <c:pt idx="75">
                  <c:v>894.73684210526312</c:v>
                </c:pt>
                <c:pt idx="76">
                  <c:v>896.10389610389609</c:v>
                </c:pt>
                <c:pt idx="77">
                  <c:v>897.43589743589746</c:v>
                </c:pt>
                <c:pt idx="78">
                  <c:v>895.56962025316454</c:v>
                </c:pt>
                <c:pt idx="79">
                  <c:v>895.625</c:v>
                </c:pt>
                <c:pt idx="80">
                  <c:v>896.91358024691363</c:v>
                </c:pt>
                <c:pt idx="81">
                  <c:v>898.17073170731703</c:v>
                </c:pt>
                <c:pt idx="82">
                  <c:v>899.39759036144574</c:v>
                </c:pt>
                <c:pt idx="83">
                  <c:v>900.59523809523807</c:v>
                </c:pt>
                <c:pt idx="84">
                  <c:v>901.76470588235293</c:v>
                </c:pt>
                <c:pt idx="85">
                  <c:v>902.90697674418607</c:v>
                </c:pt>
                <c:pt idx="86">
                  <c:v>904.02298850574709</c:v>
                </c:pt>
                <c:pt idx="87">
                  <c:v>905.11363636363637</c:v>
                </c:pt>
                <c:pt idx="88">
                  <c:v>905.05617977528095</c:v>
                </c:pt>
                <c:pt idx="89">
                  <c:v>903.33333333333337</c:v>
                </c:pt>
                <c:pt idx="90">
                  <c:v>904.39560439560444</c:v>
                </c:pt>
                <c:pt idx="91">
                  <c:v>904.89130434782612</c:v>
                </c:pt>
                <c:pt idx="92">
                  <c:v>903.76344086021504</c:v>
                </c:pt>
                <c:pt idx="93">
                  <c:v>904.78723404255322</c:v>
                </c:pt>
                <c:pt idx="94">
                  <c:v>905.78947368421052</c:v>
                </c:pt>
                <c:pt idx="95">
                  <c:v>903.125</c:v>
                </c:pt>
                <c:pt idx="96">
                  <c:v>904.12371134020623</c:v>
                </c:pt>
                <c:pt idx="97">
                  <c:v>904.08163265306121</c:v>
                </c:pt>
                <c:pt idx="98">
                  <c:v>902.02020202020196</c:v>
                </c:pt>
                <c:pt idx="99">
                  <c:v>903</c:v>
                </c:pt>
                <c:pt idx="100">
                  <c:v>903.96039603960401</c:v>
                </c:pt>
                <c:pt idx="101">
                  <c:v>903.43137254901956</c:v>
                </c:pt>
                <c:pt idx="102">
                  <c:v>903.88349514563106</c:v>
                </c:pt>
                <c:pt idx="103">
                  <c:v>904.80769230769226</c:v>
                </c:pt>
                <c:pt idx="104">
                  <c:v>905.71428571428567</c:v>
                </c:pt>
                <c:pt idx="105">
                  <c:v>902.35849056603774</c:v>
                </c:pt>
                <c:pt idx="106">
                  <c:v>901.86915887850466</c:v>
                </c:pt>
                <c:pt idx="107">
                  <c:v>902.77777777777783</c:v>
                </c:pt>
                <c:pt idx="108">
                  <c:v>900.9174311926605</c:v>
                </c:pt>
                <c:pt idx="109">
                  <c:v>901.81818181818187</c:v>
                </c:pt>
                <c:pt idx="110">
                  <c:v>901.35135135135135</c:v>
                </c:pt>
                <c:pt idx="111">
                  <c:v>901.78571428571433</c:v>
                </c:pt>
                <c:pt idx="112">
                  <c:v>901.76991150442473</c:v>
                </c:pt>
                <c:pt idx="113">
                  <c:v>902.63157894736844</c:v>
                </c:pt>
                <c:pt idx="114">
                  <c:v>903.47826086956525</c:v>
                </c:pt>
                <c:pt idx="115">
                  <c:v>904.31034482758616</c:v>
                </c:pt>
                <c:pt idx="116">
                  <c:v>905.12820512820508</c:v>
                </c:pt>
                <c:pt idx="117">
                  <c:v>905.93220338983053</c:v>
                </c:pt>
                <c:pt idx="118">
                  <c:v>903.36134453781517</c:v>
                </c:pt>
                <c:pt idx="119">
                  <c:v>904.16666666666663</c:v>
                </c:pt>
                <c:pt idx="120">
                  <c:v>904.95867768595042</c:v>
                </c:pt>
                <c:pt idx="121">
                  <c:v>904.50819672131149</c:v>
                </c:pt>
                <c:pt idx="122">
                  <c:v>905.28455284552842</c:v>
                </c:pt>
                <c:pt idx="123">
                  <c:v>906.04838709677415</c:v>
                </c:pt>
                <c:pt idx="124">
                  <c:v>906.8</c:v>
                </c:pt>
                <c:pt idx="125">
                  <c:v>907.53968253968253</c:v>
                </c:pt>
                <c:pt idx="126">
                  <c:v>908.26771653543312</c:v>
                </c:pt>
                <c:pt idx="127">
                  <c:v>906.640625</c:v>
                </c:pt>
                <c:pt idx="128">
                  <c:v>907.36434108527135</c:v>
                </c:pt>
                <c:pt idx="129">
                  <c:v>908.07692307692309</c:v>
                </c:pt>
                <c:pt idx="130">
                  <c:v>906.48854961832058</c:v>
                </c:pt>
                <c:pt idx="131">
                  <c:v>905.68181818181813</c:v>
                </c:pt>
                <c:pt idx="132">
                  <c:v>906.39097744360902</c:v>
                </c:pt>
                <c:pt idx="133">
                  <c:v>906.3432835820895</c:v>
                </c:pt>
                <c:pt idx="134">
                  <c:v>907.03703703703707</c:v>
                </c:pt>
                <c:pt idx="135">
                  <c:v>906.25</c:v>
                </c:pt>
                <c:pt idx="136">
                  <c:v>904.01459854014604</c:v>
                </c:pt>
                <c:pt idx="137">
                  <c:v>902.536231884058</c:v>
                </c:pt>
                <c:pt idx="138">
                  <c:v>903.23741007194246</c:v>
                </c:pt>
                <c:pt idx="139">
                  <c:v>903.57142857142856</c:v>
                </c:pt>
                <c:pt idx="140">
                  <c:v>904.25531914893622</c:v>
                </c:pt>
                <c:pt idx="141">
                  <c:v>904.92957746478874</c:v>
                </c:pt>
                <c:pt idx="142">
                  <c:v>905.59440559440554</c:v>
                </c:pt>
                <c:pt idx="143">
                  <c:v>905.55555555555554</c:v>
                </c:pt>
                <c:pt idx="144">
                  <c:v>905.86206896551721</c:v>
                </c:pt>
                <c:pt idx="145">
                  <c:v>906.50684931506851</c:v>
                </c:pt>
                <c:pt idx="146">
                  <c:v>904.76190476190482</c:v>
                </c:pt>
                <c:pt idx="147">
                  <c:v>905.40540540540542</c:v>
                </c:pt>
                <c:pt idx="148">
                  <c:v>906.04026845637588</c:v>
                </c:pt>
                <c:pt idx="149">
                  <c:v>904.66666666666663</c:v>
                </c:pt>
                <c:pt idx="150">
                  <c:v>904.96688741721857</c:v>
                </c:pt>
                <c:pt idx="151">
                  <c:v>904.93421052631584</c:v>
                </c:pt>
                <c:pt idx="152">
                  <c:v>904.24836601307186</c:v>
                </c:pt>
                <c:pt idx="153">
                  <c:v>904.87012987012986</c:v>
                </c:pt>
                <c:pt idx="154">
                  <c:v>905.48387096774195</c:v>
                </c:pt>
                <c:pt idx="155">
                  <c:v>906.08974358974353</c:v>
                </c:pt>
                <c:pt idx="156">
                  <c:v>906.68789808917199</c:v>
                </c:pt>
                <c:pt idx="157">
                  <c:v>907.27848101265818</c:v>
                </c:pt>
                <c:pt idx="158">
                  <c:v>907.86163522012578</c:v>
                </c:pt>
                <c:pt idx="159">
                  <c:v>908.4375</c:v>
                </c:pt>
                <c:pt idx="160">
                  <c:v>908.38509316770183</c:v>
                </c:pt>
                <c:pt idx="161">
                  <c:v>908.64197530864203</c:v>
                </c:pt>
                <c:pt idx="162">
                  <c:v>908.28220858895702</c:v>
                </c:pt>
                <c:pt idx="163">
                  <c:v>908.84146341463418</c:v>
                </c:pt>
                <c:pt idx="164">
                  <c:v>908.78787878787875</c:v>
                </c:pt>
                <c:pt idx="165">
                  <c:v>909.03614457831327</c:v>
                </c:pt>
                <c:pt idx="166">
                  <c:v>909.28143712574854</c:v>
                </c:pt>
                <c:pt idx="167">
                  <c:v>908.33333333333337</c:v>
                </c:pt>
                <c:pt idx="168">
                  <c:v>907.69230769230774</c:v>
                </c:pt>
                <c:pt idx="169">
                  <c:v>907.05882352941171</c:v>
                </c:pt>
                <c:pt idx="170">
                  <c:v>907.60233918128654</c:v>
                </c:pt>
                <c:pt idx="171">
                  <c:v>908.1395348837209</c:v>
                </c:pt>
                <c:pt idx="172">
                  <c:v>907.22543352601156</c:v>
                </c:pt>
                <c:pt idx="173">
                  <c:v>906.89655172413791</c:v>
                </c:pt>
                <c:pt idx="174">
                  <c:v>906.85714285714289</c:v>
                </c:pt>
                <c:pt idx="175">
                  <c:v>906.25</c:v>
                </c:pt>
                <c:pt idx="176">
                  <c:v>905.08474576271192</c:v>
                </c:pt>
                <c:pt idx="177">
                  <c:v>905.61797752808991</c:v>
                </c:pt>
                <c:pt idx="178">
                  <c:v>904.74860335195535</c:v>
                </c:pt>
                <c:pt idx="179">
                  <c:v>904.16666666666663</c:v>
                </c:pt>
                <c:pt idx="180">
                  <c:v>903.03867403314916</c:v>
                </c:pt>
                <c:pt idx="181">
                  <c:v>901.92307692307691</c:v>
                </c:pt>
                <c:pt idx="182">
                  <c:v>901.36612021857923</c:v>
                </c:pt>
                <c:pt idx="183">
                  <c:v>901.08695652173913</c:v>
                </c:pt>
                <c:pt idx="184">
                  <c:v>900.81081081081084</c:v>
                </c:pt>
                <c:pt idx="185">
                  <c:v>900.53763440860212</c:v>
                </c:pt>
                <c:pt idx="186">
                  <c:v>900.53475935828874</c:v>
                </c:pt>
                <c:pt idx="187">
                  <c:v>901.063829787234</c:v>
                </c:pt>
                <c:pt idx="188">
                  <c:v>900.79365079365084</c:v>
                </c:pt>
                <c:pt idx="189">
                  <c:v>901.31578947368416</c:v>
                </c:pt>
                <c:pt idx="190">
                  <c:v>901.83246073298426</c:v>
                </c:pt>
                <c:pt idx="191">
                  <c:v>901.82291666666663</c:v>
                </c:pt>
                <c:pt idx="192">
                  <c:v>902.33160621761658</c:v>
                </c:pt>
                <c:pt idx="193">
                  <c:v>902.8350515463917</c:v>
                </c:pt>
                <c:pt idx="194">
                  <c:v>903.33333333333337</c:v>
                </c:pt>
                <c:pt idx="195">
                  <c:v>901.78571428571433</c:v>
                </c:pt>
                <c:pt idx="196">
                  <c:v>901.52284263959393</c:v>
                </c:pt>
                <c:pt idx="197">
                  <c:v>901.01010101010104</c:v>
                </c:pt>
                <c:pt idx="198">
                  <c:v>901.5075376884422</c:v>
                </c:pt>
                <c:pt idx="199">
                  <c:v>901.75</c:v>
                </c:pt>
                <c:pt idx="200">
                  <c:v>902.2388059701492</c:v>
                </c:pt>
                <c:pt idx="201">
                  <c:v>902.7227722772277</c:v>
                </c:pt>
                <c:pt idx="202">
                  <c:v>903.20197044334975</c:v>
                </c:pt>
                <c:pt idx="203">
                  <c:v>903.67647058823525</c:v>
                </c:pt>
                <c:pt idx="204">
                  <c:v>904.14634146341461</c:v>
                </c:pt>
                <c:pt idx="205">
                  <c:v>903.39805825242718</c:v>
                </c:pt>
                <c:pt idx="206">
                  <c:v>903.86473429951695</c:v>
                </c:pt>
                <c:pt idx="207">
                  <c:v>904.32692307692309</c:v>
                </c:pt>
                <c:pt idx="208">
                  <c:v>903.82775119617224</c:v>
                </c:pt>
                <c:pt idx="209">
                  <c:v>903.57142857142856</c:v>
                </c:pt>
                <c:pt idx="210">
                  <c:v>904.02843601895734</c:v>
                </c:pt>
                <c:pt idx="211">
                  <c:v>903.06603773584902</c:v>
                </c:pt>
                <c:pt idx="212">
                  <c:v>902.81690140845069</c:v>
                </c:pt>
                <c:pt idx="213">
                  <c:v>903.27102803738319</c:v>
                </c:pt>
                <c:pt idx="214">
                  <c:v>903.72093023255809</c:v>
                </c:pt>
                <c:pt idx="215">
                  <c:v>904.16666666666663</c:v>
                </c:pt>
                <c:pt idx="216">
                  <c:v>903.22580645161293</c:v>
                </c:pt>
                <c:pt idx="217">
                  <c:v>903.21100917431193</c:v>
                </c:pt>
                <c:pt idx="218">
                  <c:v>903.65296803652973</c:v>
                </c:pt>
                <c:pt idx="219">
                  <c:v>904.09090909090912</c:v>
                </c:pt>
                <c:pt idx="220">
                  <c:v>904.29864253393669</c:v>
                </c:pt>
                <c:pt idx="221">
                  <c:v>904.50450450450455</c:v>
                </c:pt>
                <c:pt idx="222">
                  <c:v>904.70852017937216</c:v>
                </c:pt>
                <c:pt idx="223">
                  <c:v>904.91071428571433</c:v>
                </c:pt>
                <c:pt idx="224">
                  <c:v>905.33333333333337</c:v>
                </c:pt>
                <c:pt idx="225">
                  <c:v>905.75221238938047</c:v>
                </c:pt>
                <c:pt idx="226">
                  <c:v>905.2863436123348</c:v>
                </c:pt>
                <c:pt idx="227">
                  <c:v>905.70175438596493</c:v>
                </c:pt>
                <c:pt idx="228">
                  <c:v>905.45851528384276</c:v>
                </c:pt>
                <c:pt idx="229">
                  <c:v>905.86956521739125</c:v>
                </c:pt>
                <c:pt idx="230">
                  <c:v>906.27705627705632</c:v>
                </c:pt>
                <c:pt idx="231">
                  <c:v>906.68103448275861</c:v>
                </c:pt>
                <c:pt idx="232">
                  <c:v>907.08154506437768</c:v>
                </c:pt>
                <c:pt idx="233">
                  <c:v>907.0512820512821</c:v>
                </c:pt>
                <c:pt idx="234">
                  <c:v>906.80851063829789</c:v>
                </c:pt>
                <c:pt idx="235">
                  <c:v>906.77966101694915</c:v>
                </c:pt>
                <c:pt idx="236">
                  <c:v>907.17299578059067</c:v>
                </c:pt>
                <c:pt idx="237">
                  <c:v>906.93277310924373</c:v>
                </c:pt>
                <c:pt idx="238">
                  <c:v>907.11297071129707</c:v>
                </c:pt>
                <c:pt idx="239">
                  <c:v>907.5</c:v>
                </c:pt>
                <c:pt idx="240">
                  <c:v>907.2614107883818</c:v>
                </c:pt>
                <c:pt idx="241">
                  <c:v>907.64462809917359</c:v>
                </c:pt>
                <c:pt idx="242">
                  <c:v>908.02469135802471</c:v>
                </c:pt>
                <c:pt idx="243">
                  <c:v>908.40163934426232</c:v>
                </c:pt>
                <c:pt idx="244">
                  <c:v>908.77551020408168</c:v>
                </c:pt>
                <c:pt idx="245">
                  <c:v>909.14634146341461</c:v>
                </c:pt>
                <c:pt idx="246">
                  <c:v>909.31174089068827</c:v>
                </c:pt>
                <c:pt idx="247">
                  <c:v>909.67741935483866</c:v>
                </c:pt>
                <c:pt idx="248">
                  <c:v>910.0401606425703</c:v>
                </c:pt>
                <c:pt idx="249">
                  <c:v>909.8</c:v>
                </c:pt>
                <c:pt idx="250">
                  <c:v>909.76095617529882</c:v>
                </c:pt>
                <c:pt idx="251">
                  <c:v>910.11904761904759</c:v>
                </c:pt>
                <c:pt idx="252">
                  <c:v>909.88142292490113</c:v>
                </c:pt>
                <c:pt idx="253">
                  <c:v>908.46456692913387</c:v>
                </c:pt>
                <c:pt idx="254">
                  <c:v>908.82352941176475</c:v>
                </c:pt>
                <c:pt idx="255">
                  <c:v>908.984375</c:v>
                </c:pt>
                <c:pt idx="256">
                  <c:v>908.75486381322958</c:v>
                </c:pt>
                <c:pt idx="257">
                  <c:v>908.33333333333337</c:v>
                </c:pt>
                <c:pt idx="258">
                  <c:v>907.52895752895756</c:v>
                </c:pt>
                <c:pt idx="259">
                  <c:v>907.11538461538464</c:v>
                </c:pt>
                <c:pt idx="260">
                  <c:v>906.32183908045977</c:v>
                </c:pt>
                <c:pt idx="261">
                  <c:v>906.48854961832058</c:v>
                </c:pt>
                <c:pt idx="262">
                  <c:v>906.84410646387835</c:v>
                </c:pt>
                <c:pt idx="263">
                  <c:v>907.19696969696975</c:v>
                </c:pt>
                <c:pt idx="264">
                  <c:v>907.54716981132071</c:v>
                </c:pt>
                <c:pt idx="265">
                  <c:v>906.76691729323306</c:v>
                </c:pt>
                <c:pt idx="266">
                  <c:v>907.11610486891391</c:v>
                </c:pt>
                <c:pt idx="267">
                  <c:v>907.46268656716416</c:v>
                </c:pt>
                <c:pt idx="268">
                  <c:v>907.43494423791822</c:v>
                </c:pt>
                <c:pt idx="269">
                  <c:v>906.85185185185185</c:v>
                </c:pt>
                <c:pt idx="270">
                  <c:v>907.19557195571952</c:v>
                </c:pt>
                <c:pt idx="271">
                  <c:v>907.53676470588232</c:v>
                </c:pt>
                <c:pt idx="272">
                  <c:v>907.87545787545787</c:v>
                </c:pt>
                <c:pt idx="273">
                  <c:v>907.66423357664235</c:v>
                </c:pt>
                <c:pt idx="274">
                  <c:v>908</c:v>
                </c:pt>
                <c:pt idx="275">
                  <c:v>908.33333333333337</c:v>
                </c:pt>
                <c:pt idx="276">
                  <c:v>908.12274368231044</c:v>
                </c:pt>
                <c:pt idx="277">
                  <c:v>907.55395683453241</c:v>
                </c:pt>
                <c:pt idx="278">
                  <c:v>907.88530465949816</c:v>
                </c:pt>
                <c:pt idx="279">
                  <c:v>908.21428571428567</c:v>
                </c:pt>
                <c:pt idx="280">
                  <c:v>908.54092526690397</c:v>
                </c:pt>
                <c:pt idx="281">
                  <c:v>908.33333333333337</c:v>
                </c:pt>
                <c:pt idx="282">
                  <c:v>908.30388692579504</c:v>
                </c:pt>
                <c:pt idx="283">
                  <c:v>907.21830985915494</c:v>
                </c:pt>
                <c:pt idx="284">
                  <c:v>906.31578947368416</c:v>
                </c:pt>
                <c:pt idx="285">
                  <c:v>906.11888111888106</c:v>
                </c:pt>
                <c:pt idx="286">
                  <c:v>905.92334494773525</c:v>
                </c:pt>
                <c:pt idx="287">
                  <c:v>905.20833333333337</c:v>
                </c:pt>
                <c:pt idx="288">
                  <c:v>905.01730103806233</c:v>
                </c:pt>
                <c:pt idx="289">
                  <c:v>904.13793103448279</c:v>
                </c:pt>
                <c:pt idx="290">
                  <c:v>903.95189003436428</c:v>
                </c:pt>
                <c:pt idx="291">
                  <c:v>904.28082191780823</c:v>
                </c:pt>
                <c:pt idx="292">
                  <c:v>904.60750853242325</c:v>
                </c:pt>
                <c:pt idx="293">
                  <c:v>904.93197278911566</c:v>
                </c:pt>
                <c:pt idx="294">
                  <c:v>904.57627118644064</c:v>
                </c:pt>
                <c:pt idx="295">
                  <c:v>904.39189189189187</c:v>
                </c:pt>
                <c:pt idx="296">
                  <c:v>904.71380471380473</c:v>
                </c:pt>
                <c:pt idx="297">
                  <c:v>905.03355704697992</c:v>
                </c:pt>
                <c:pt idx="298">
                  <c:v>904.84949832775919</c:v>
                </c:pt>
                <c:pt idx="299">
                  <c:v>905.16666666666663</c:v>
                </c:pt>
                <c:pt idx="300">
                  <c:v>905.48172757475083</c:v>
                </c:pt>
                <c:pt idx="301">
                  <c:v>905.79470198675494</c:v>
                </c:pt>
                <c:pt idx="302">
                  <c:v>906.1056105610561</c:v>
                </c:pt>
                <c:pt idx="303">
                  <c:v>905.75657894736844</c:v>
                </c:pt>
                <c:pt idx="304">
                  <c:v>905.90163934426232</c:v>
                </c:pt>
                <c:pt idx="305">
                  <c:v>905.88235294117646</c:v>
                </c:pt>
                <c:pt idx="306">
                  <c:v>906.18892508143324</c:v>
                </c:pt>
                <c:pt idx="307">
                  <c:v>906.16883116883116</c:v>
                </c:pt>
                <c:pt idx="308">
                  <c:v>906.4724919093851</c:v>
                </c:pt>
                <c:pt idx="309">
                  <c:v>906.12903225806451</c:v>
                </c:pt>
                <c:pt idx="310">
                  <c:v>906.43086816720256</c:v>
                </c:pt>
                <c:pt idx="311">
                  <c:v>906.73076923076928</c:v>
                </c:pt>
                <c:pt idx="312">
                  <c:v>906.38977635782749</c:v>
                </c:pt>
                <c:pt idx="313">
                  <c:v>906.68789808917199</c:v>
                </c:pt>
                <c:pt idx="314">
                  <c:v>906.98412698412699</c:v>
                </c:pt>
                <c:pt idx="315">
                  <c:v>907.27848101265818</c:v>
                </c:pt>
                <c:pt idx="316">
                  <c:v>907.57097791798105</c:v>
                </c:pt>
                <c:pt idx="317">
                  <c:v>907.86163522012578</c:v>
                </c:pt>
                <c:pt idx="318">
                  <c:v>907.36677115987459</c:v>
                </c:pt>
                <c:pt idx="319">
                  <c:v>907.34375</c:v>
                </c:pt>
                <c:pt idx="320">
                  <c:v>907.32087227414331</c:v>
                </c:pt>
                <c:pt idx="321">
                  <c:v>907.45341614906829</c:v>
                </c:pt>
                <c:pt idx="322">
                  <c:v>906.96594427244577</c:v>
                </c:pt>
                <c:pt idx="323">
                  <c:v>907.25308641975312</c:v>
                </c:pt>
                <c:pt idx="324">
                  <c:v>906.61538461538464</c:v>
                </c:pt>
                <c:pt idx="325">
                  <c:v>906.44171779141107</c:v>
                </c:pt>
                <c:pt idx="326">
                  <c:v>906.72782874617735</c:v>
                </c:pt>
                <c:pt idx="327">
                  <c:v>907.01219512195121</c:v>
                </c:pt>
                <c:pt idx="328">
                  <c:v>906.53495440729478</c:v>
                </c:pt>
                <c:pt idx="329">
                  <c:v>906.06060606060601</c:v>
                </c:pt>
                <c:pt idx="330">
                  <c:v>906.34441087613288</c:v>
                </c:pt>
                <c:pt idx="331">
                  <c:v>906.62650602409633</c:v>
                </c:pt>
                <c:pt idx="332">
                  <c:v>906.9069069069069</c:v>
                </c:pt>
                <c:pt idx="333">
                  <c:v>907.18562874251495</c:v>
                </c:pt>
                <c:pt idx="334">
                  <c:v>907.46268656716416</c:v>
                </c:pt>
                <c:pt idx="335">
                  <c:v>906.69642857142856</c:v>
                </c:pt>
                <c:pt idx="336">
                  <c:v>906.973293768546</c:v>
                </c:pt>
                <c:pt idx="337">
                  <c:v>907.24852071005921</c:v>
                </c:pt>
                <c:pt idx="338">
                  <c:v>907.52212389380531</c:v>
                </c:pt>
                <c:pt idx="339">
                  <c:v>907.20588235294122</c:v>
                </c:pt>
                <c:pt idx="340">
                  <c:v>907.47800586510266</c:v>
                </c:pt>
                <c:pt idx="341">
                  <c:v>907.60233918128654</c:v>
                </c:pt>
                <c:pt idx="342">
                  <c:v>907.87172011661812</c:v>
                </c:pt>
                <c:pt idx="343">
                  <c:v>908.1395348837209</c:v>
                </c:pt>
                <c:pt idx="344">
                  <c:v>908.40579710144925</c:v>
                </c:pt>
                <c:pt idx="345">
                  <c:v>908.67052023121391</c:v>
                </c:pt>
                <c:pt idx="346">
                  <c:v>908.9337175792507</c:v>
                </c:pt>
                <c:pt idx="347">
                  <c:v>908.62068965517244</c:v>
                </c:pt>
                <c:pt idx="348">
                  <c:v>908.16618911174783</c:v>
                </c:pt>
                <c:pt idx="349">
                  <c:v>908.14285714285711</c:v>
                </c:pt>
                <c:pt idx="350">
                  <c:v>907.83475783475785</c:v>
                </c:pt>
                <c:pt idx="351">
                  <c:v>908.09659090909088</c:v>
                </c:pt>
                <c:pt idx="352">
                  <c:v>908.35694050991503</c:v>
                </c:pt>
                <c:pt idx="353">
                  <c:v>908.6158192090395</c:v>
                </c:pt>
                <c:pt idx="354">
                  <c:v>908.87323943661977</c:v>
                </c:pt>
                <c:pt idx="355">
                  <c:v>909.12921348314603</c:v>
                </c:pt>
                <c:pt idx="356">
                  <c:v>909.38375350140052</c:v>
                </c:pt>
                <c:pt idx="357">
                  <c:v>909.63687150837984</c:v>
                </c:pt>
                <c:pt idx="358">
                  <c:v>909.88857938718661</c:v>
                </c:pt>
                <c:pt idx="359">
                  <c:v>910.13888888888891</c:v>
                </c:pt>
                <c:pt idx="360">
                  <c:v>910.11080332409972</c:v>
                </c:pt>
                <c:pt idx="361">
                  <c:v>910.35911602209944</c:v>
                </c:pt>
                <c:pt idx="362">
                  <c:v>910.19283746556471</c:v>
                </c:pt>
                <c:pt idx="363">
                  <c:v>909.61538461538464</c:v>
                </c:pt>
                <c:pt idx="364">
                  <c:v>909.58904109589037</c:v>
                </c:pt>
                <c:pt idx="365">
                  <c:v>909.8360655737705</c:v>
                </c:pt>
                <c:pt idx="366">
                  <c:v>909.26430517711174</c:v>
                </c:pt>
                <c:pt idx="367">
                  <c:v>909.51086956521738</c:v>
                </c:pt>
                <c:pt idx="368">
                  <c:v>909.7560975609756</c:v>
                </c:pt>
                <c:pt idx="369">
                  <c:v>909.45945945945948</c:v>
                </c:pt>
                <c:pt idx="370">
                  <c:v>909.70350404312671</c:v>
                </c:pt>
                <c:pt idx="371">
                  <c:v>909.94623655913983</c:v>
                </c:pt>
                <c:pt idx="372">
                  <c:v>909.51742627345845</c:v>
                </c:pt>
                <c:pt idx="373">
                  <c:v>909.75935828877004</c:v>
                </c:pt>
                <c:pt idx="374">
                  <c:v>910</c:v>
                </c:pt>
                <c:pt idx="375">
                  <c:v>909.97340425531911</c:v>
                </c:pt>
                <c:pt idx="376">
                  <c:v>910.21220159151198</c:v>
                </c:pt>
                <c:pt idx="377">
                  <c:v>910.4497354497355</c:v>
                </c:pt>
                <c:pt idx="378">
                  <c:v>910.68601583113457</c:v>
                </c:pt>
                <c:pt idx="379">
                  <c:v>910.65789473684208</c:v>
                </c:pt>
                <c:pt idx="380">
                  <c:v>910.3674540682415</c:v>
                </c:pt>
                <c:pt idx="381">
                  <c:v>910.60209424083769</c:v>
                </c:pt>
                <c:pt idx="382">
                  <c:v>910.83550913838121</c:v>
                </c:pt>
                <c:pt idx="383">
                  <c:v>911.06770833333337</c:v>
                </c:pt>
                <c:pt idx="384">
                  <c:v>910.64935064935059</c:v>
                </c:pt>
                <c:pt idx="385">
                  <c:v>910.49222797927462</c:v>
                </c:pt>
                <c:pt idx="386">
                  <c:v>909.68992248062011</c:v>
                </c:pt>
                <c:pt idx="387">
                  <c:v>909.92268041237116</c:v>
                </c:pt>
                <c:pt idx="388">
                  <c:v>909.38303341902315</c:v>
                </c:pt>
                <c:pt idx="389">
                  <c:v>909.61538461538464</c:v>
                </c:pt>
                <c:pt idx="390">
                  <c:v>909.84654731457806</c:v>
                </c:pt>
                <c:pt idx="391">
                  <c:v>909.94897959183675</c:v>
                </c:pt>
                <c:pt idx="392">
                  <c:v>910.17811704834605</c:v>
                </c:pt>
                <c:pt idx="393">
                  <c:v>910.40609137055833</c:v>
                </c:pt>
                <c:pt idx="394">
                  <c:v>910.63291139240505</c:v>
                </c:pt>
                <c:pt idx="395">
                  <c:v>910.47979797979804</c:v>
                </c:pt>
                <c:pt idx="396">
                  <c:v>910.70528967254404</c:v>
                </c:pt>
                <c:pt idx="397">
                  <c:v>910.929648241206</c:v>
                </c:pt>
                <c:pt idx="398">
                  <c:v>910.52631578947364</c:v>
                </c:pt>
                <c:pt idx="399">
                  <c:v>910.375</c:v>
                </c:pt>
                <c:pt idx="400">
                  <c:v>910.59850374064843</c:v>
                </c:pt>
                <c:pt idx="401">
                  <c:v>910.57213930348257</c:v>
                </c:pt>
                <c:pt idx="402">
                  <c:v>910.54590570719608</c:v>
                </c:pt>
                <c:pt idx="403">
                  <c:v>909.90099009900985</c:v>
                </c:pt>
                <c:pt idx="404">
                  <c:v>909.75308641975312</c:v>
                </c:pt>
                <c:pt idx="405">
                  <c:v>909.85221674876846</c:v>
                </c:pt>
                <c:pt idx="406">
                  <c:v>909.45945945945948</c:v>
                </c:pt>
                <c:pt idx="407">
                  <c:v>909.06862745098044</c:v>
                </c:pt>
                <c:pt idx="408">
                  <c:v>908.92420537897306</c:v>
                </c:pt>
                <c:pt idx="409">
                  <c:v>909.14634146341461</c:v>
                </c:pt>
                <c:pt idx="410">
                  <c:v>909.00243309002428</c:v>
                </c:pt>
                <c:pt idx="411">
                  <c:v>909.22330097087377</c:v>
                </c:pt>
                <c:pt idx="412">
                  <c:v>909.4430992736078</c:v>
                </c:pt>
                <c:pt idx="413">
                  <c:v>909.54106280193241</c:v>
                </c:pt>
                <c:pt idx="414">
                  <c:v>909.75903614457832</c:v>
                </c:pt>
                <c:pt idx="415">
                  <c:v>909.85576923076928</c:v>
                </c:pt>
                <c:pt idx="416">
                  <c:v>909.83213429256591</c:v>
                </c:pt>
                <c:pt idx="417">
                  <c:v>909.56937799043067</c:v>
                </c:pt>
                <c:pt idx="418">
                  <c:v>909.78520286396179</c:v>
                </c:pt>
                <c:pt idx="419">
                  <c:v>909.64285714285711</c:v>
                </c:pt>
                <c:pt idx="420">
                  <c:v>909.85748218527317</c:v>
                </c:pt>
                <c:pt idx="421">
                  <c:v>909.95260663507111</c:v>
                </c:pt>
                <c:pt idx="422">
                  <c:v>909.92907801418437</c:v>
                </c:pt>
                <c:pt idx="423">
                  <c:v>909.19811320754718</c:v>
                </c:pt>
                <c:pt idx="424">
                  <c:v>908.35294117647061</c:v>
                </c:pt>
                <c:pt idx="425">
                  <c:v>908.21596244131456</c:v>
                </c:pt>
                <c:pt idx="426">
                  <c:v>908.31381733021078</c:v>
                </c:pt>
                <c:pt idx="427">
                  <c:v>908.52803738317755</c:v>
                </c:pt>
                <c:pt idx="428">
                  <c:v>908.74125874125878</c:v>
                </c:pt>
                <c:pt idx="429">
                  <c:v>908.60465116279067</c:v>
                </c:pt>
                <c:pt idx="430">
                  <c:v>908.58468677494204</c:v>
                </c:pt>
                <c:pt idx="431">
                  <c:v>908.68055555555554</c:v>
                </c:pt>
                <c:pt idx="432">
                  <c:v>908.89145496535798</c:v>
                </c:pt>
                <c:pt idx="433">
                  <c:v>909.10138248847932</c:v>
                </c:pt>
                <c:pt idx="434">
                  <c:v>909.31034482758616</c:v>
                </c:pt>
                <c:pt idx="435">
                  <c:v>909.51834862385317</c:v>
                </c:pt>
                <c:pt idx="436">
                  <c:v>909.72540045766596</c:v>
                </c:pt>
                <c:pt idx="437">
                  <c:v>909.58904109589037</c:v>
                </c:pt>
                <c:pt idx="438">
                  <c:v>909.56719817767657</c:v>
                </c:pt>
                <c:pt idx="439">
                  <c:v>909.5454545454545</c:v>
                </c:pt>
                <c:pt idx="440">
                  <c:v>909.75056689342409</c:v>
                </c:pt>
                <c:pt idx="441">
                  <c:v>909.95475113122177</c:v>
                </c:pt>
                <c:pt idx="442">
                  <c:v>910.1580135440181</c:v>
                </c:pt>
                <c:pt idx="443">
                  <c:v>910.36036036036035</c:v>
                </c:pt>
                <c:pt idx="444">
                  <c:v>910.56179775280896</c:v>
                </c:pt>
                <c:pt idx="445">
                  <c:v>910.5381165919282</c:v>
                </c:pt>
                <c:pt idx="446">
                  <c:v>910.73825503355704</c:v>
                </c:pt>
                <c:pt idx="447">
                  <c:v>910.9375</c:v>
                </c:pt>
                <c:pt idx="448">
                  <c:v>910.80178173719378</c:v>
                </c:pt>
                <c:pt idx="449">
                  <c:v>911</c:v>
                </c:pt>
                <c:pt idx="450">
                  <c:v>910.64301552106429</c:v>
                </c:pt>
                <c:pt idx="451">
                  <c:v>910.84070796460173</c:v>
                </c:pt>
                <c:pt idx="452">
                  <c:v>910.48565121412798</c:v>
                </c:pt>
                <c:pt idx="453">
                  <c:v>910.57268722466961</c:v>
                </c:pt>
                <c:pt idx="454">
                  <c:v>910</c:v>
                </c:pt>
                <c:pt idx="455">
                  <c:v>909.86842105263156</c:v>
                </c:pt>
                <c:pt idx="456">
                  <c:v>909.40919037199126</c:v>
                </c:pt>
                <c:pt idx="457">
                  <c:v>909.60698689956337</c:v>
                </c:pt>
                <c:pt idx="458">
                  <c:v>909.25925925925924</c:v>
                </c:pt>
                <c:pt idx="459">
                  <c:v>909.45652173913038</c:v>
                </c:pt>
                <c:pt idx="460">
                  <c:v>909.65292841648591</c:v>
                </c:pt>
                <c:pt idx="461">
                  <c:v>909.63203463203467</c:v>
                </c:pt>
                <c:pt idx="462">
                  <c:v>909.82721382289412</c:v>
                </c:pt>
                <c:pt idx="463">
                  <c:v>909.26724137931035</c:v>
                </c:pt>
                <c:pt idx="464">
                  <c:v>909.0322580645161</c:v>
                </c:pt>
                <c:pt idx="465">
                  <c:v>908.47639484978538</c:v>
                </c:pt>
                <c:pt idx="466">
                  <c:v>908.67237687366162</c:v>
                </c:pt>
                <c:pt idx="467">
                  <c:v>908.86752136752136</c:v>
                </c:pt>
                <c:pt idx="468">
                  <c:v>907.9957356076759</c:v>
                </c:pt>
                <c:pt idx="469">
                  <c:v>908.19148936170211</c:v>
                </c:pt>
                <c:pt idx="470">
                  <c:v>907.85562632696394</c:v>
                </c:pt>
                <c:pt idx="471">
                  <c:v>908.05084745762713</c:v>
                </c:pt>
                <c:pt idx="472">
                  <c:v>908.24524312896403</c:v>
                </c:pt>
                <c:pt idx="473">
                  <c:v>908.43881856540088</c:v>
                </c:pt>
                <c:pt idx="474">
                  <c:v>908.52631578947364</c:v>
                </c:pt>
                <c:pt idx="475">
                  <c:v>908.71848739495795</c:v>
                </c:pt>
                <c:pt idx="476">
                  <c:v>908.90985324947587</c:v>
                </c:pt>
                <c:pt idx="477">
                  <c:v>908.26359832635978</c:v>
                </c:pt>
                <c:pt idx="478">
                  <c:v>908.03757828810024</c:v>
                </c:pt>
                <c:pt idx="479">
                  <c:v>908.22916666666663</c:v>
                </c:pt>
                <c:pt idx="480">
                  <c:v>908.10810810810813</c:v>
                </c:pt>
                <c:pt idx="481">
                  <c:v>907.57261410788385</c:v>
                </c:pt>
                <c:pt idx="482">
                  <c:v>907.76397515527947</c:v>
                </c:pt>
                <c:pt idx="483">
                  <c:v>907.9545454545455</c:v>
                </c:pt>
                <c:pt idx="484">
                  <c:v>907.73195876288662</c:v>
                </c:pt>
                <c:pt idx="485">
                  <c:v>907.92181069958849</c:v>
                </c:pt>
                <c:pt idx="486">
                  <c:v>907.49486652977407</c:v>
                </c:pt>
                <c:pt idx="487">
                  <c:v>907.68442622950818</c:v>
                </c:pt>
                <c:pt idx="488">
                  <c:v>907.36196319018404</c:v>
                </c:pt>
                <c:pt idx="489">
                  <c:v>907.14285714285711</c:v>
                </c:pt>
                <c:pt idx="490">
                  <c:v>907.23014256619149</c:v>
                </c:pt>
                <c:pt idx="491">
                  <c:v>906.91056910569102</c:v>
                </c:pt>
                <c:pt idx="492">
                  <c:v>907.09939148073022</c:v>
                </c:pt>
                <c:pt idx="493">
                  <c:v>907.28744939271257</c:v>
                </c:pt>
                <c:pt idx="494">
                  <c:v>907.47474747474746</c:v>
                </c:pt>
                <c:pt idx="495">
                  <c:v>907.45967741935488</c:v>
                </c:pt>
                <c:pt idx="496">
                  <c:v>907.54527162977865</c:v>
                </c:pt>
                <c:pt idx="497">
                  <c:v>907.73092369477911</c:v>
                </c:pt>
                <c:pt idx="498">
                  <c:v>907.91583166332668</c:v>
                </c:pt>
                <c:pt idx="499">
                  <c:v>908.1</c:v>
                </c:pt>
                <c:pt idx="500">
                  <c:v>908.08383233532936</c:v>
                </c:pt>
                <c:pt idx="501">
                  <c:v>908.2669322709163</c:v>
                </c:pt>
                <c:pt idx="502">
                  <c:v>908.34990059642143</c:v>
                </c:pt>
                <c:pt idx="503">
                  <c:v>908.53174603174602</c:v>
                </c:pt>
                <c:pt idx="504">
                  <c:v>908.71287128712868</c:v>
                </c:pt>
                <c:pt idx="505">
                  <c:v>908.201581027668</c:v>
                </c:pt>
                <c:pt idx="506">
                  <c:v>908.08678500986196</c:v>
                </c:pt>
                <c:pt idx="507">
                  <c:v>908.16929133858264</c:v>
                </c:pt>
                <c:pt idx="508">
                  <c:v>908.05500982318267</c:v>
                </c:pt>
                <c:pt idx="509">
                  <c:v>908.23529411764707</c:v>
                </c:pt>
                <c:pt idx="510">
                  <c:v>908.02348336594912</c:v>
                </c:pt>
                <c:pt idx="511">
                  <c:v>907.71484375</c:v>
                </c:pt>
                <c:pt idx="512">
                  <c:v>907.79727095516569</c:v>
                </c:pt>
                <c:pt idx="513">
                  <c:v>907.58754863813226</c:v>
                </c:pt>
                <c:pt idx="514">
                  <c:v>907.28155339805824</c:v>
                </c:pt>
                <c:pt idx="515">
                  <c:v>907.46124031007753</c:v>
                </c:pt>
                <c:pt idx="516">
                  <c:v>907.64023210831726</c:v>
                </c:pt>
                <c:pt idx="517">
                  <c:v>907.81853281853284</c:v>
                </c:pt>
                <c:pt idx="518">
                  <c:v>907.80346820809245</c:v>
                </c:pt>
                <c:pt idx="519">
                  <c:v>907.98076923076928</c:v>
                </c:pt>
                <c:pt idx="520">
                  <c:v>908.06142034548941</c:v>
                </c:pt>
                <c:pt idx="521">
                  <c:v>907.85440613026822</c:v>
                </c:pt>
                <c:pt idx="522">
                  <c:v>908.03059273422559</c:v>
                </c:pt>
                <c:pt idx="523">
                  <c:v>908.11068702290072</c:v>
                </c:pt>
                <c:pt idx="524">
                  <c:v>908</c:v>
                </c:pt>
                <c:pt idx="525">
                  <c:v>907.98479087452472</c:v>
                </c:pt>
                <c:pt idx="526">
                  <c:v>908.06451612903231</c:v>
                </c:pt>
                <c:pt idx="527">
                  <c:v>907.9545454545455</c:v>
                </c:pt>
                <c:pt idx="528">
                  <c:v>908.12854442344042</c:v>
                </c:pt>
                <c:pt idx="529">
                  <c:v>908.01886792452831</c:v>
                </c:pt>
                <c:pt idx="530">
                  <c:v>908.19209039548025</c:v>
                </c:pt>
                <c:pt idx="531">
                  <c:v>908.36466165413538</c:v>
                </c:pt>
                <c:pt idx="532">
                  <c:v>908.53658536585363</c:v>
                </c:pt>
                <c:pt idx="533">
                  <c:v>908.70786516853934</c:v>
                </c:pt>
                <c:pt idx="534">
                  <c:v>908.50467289719631</c:v>
                </c:pt>
                <c:pt idx="535">
                  <c:v>908.67537313432831</c:v>
                </c:pt>
                <c:pt idx="536">
                  <c:v>908.84543761638736</c:v>
                </c:pt>
                <c:pt idx="537">
                  <c:v>909.0148698884758</c:v>
                </c:pt>
                <c:pt idx="538">
                  <c:v>908.90538033395171</c:v>
                </c:pt>
                <c:pt idx="539">
                  <c:v>909.07407407407402</c:v>
                </c:pt>
                <c:pt idx="540">
                  <c:v>908.9648798521257</c:v>
                </c:pt>
                <c:pt idx="541">
                  <c:v>909.13284132841329</c:v>
                </c:pt>
                <c:pt idx="542">
                  <c:v>909.11602209944749</c:v>
                </c:pt>
                <c:pt idx="543">
                  <c:v>909.28308823529414</c:v>
                </c:pt>
                <c:pt idx="544">
                  <c:v>909.35779816513764</c:v>
                </c:pt>
                <c:pt idx="545">
                  <c:v>909.52380952380952</c:v>
                </c:pt>
                <c:pt idx="546">
                  <c:v>909.59780621572213</c:v>
                </c:pt>
                <c:pt idx="547">
                  <c:v>909.76277372262768</c:v>
                </c:pt>
                <c:pt idx="548">
                  <c:v>909.92714025500914</c:v>
                </c:pt>
                <c:pt idx="549">
                  <c:v>909.63636363636363</c:v>
                </c:pt>
                <c:pt idx="550">
                  <c:v>909.07441016333939</c:v>
                </c:pt>
                <c:pt idx="551">
                  <c:v>909.23913043478262</c:v>
                </c:pt>
                <c:pt idx="552">
                  <c:v>909.3128390596745</c:v>
                </c:pt>
                <c:pt idx="553">
                  <c:v>909.0252707581227</c:v>
                </c:pt>
                <c:pt idx="554">
                  <c:v>909.18918918918916</c:v>
                </c:pt>
                <c:pt idx="555">
                  <c:v>909.35251798561148</c:v>
                </c:pt>
                <c:pt idx="556">
                  <c:v>909.33572710951523</c:v>
                </c:pt>
                <c:pt idx="557">
                  <c:v>909.4086021505376</c:v>
                </c:pt>
                <c:pt idx="558">
                  <c:v>909.57066189624334</c:v>
                </c:pt>
                <c:pt idx="559">
                  <c:v>909.73214285714289</c:v>
                </c:pt>
                <c:pt idx="560">
                  <c:v>909.35828877005349</c:v>
                </c:pt>
                <c:pt idx="561">
                  <c:v>909.51957295373666</c:v>
                </c:pt>
                <c:pt idx="562">
                  <c:v>909.41385435168741</c:v>
                </c:pt>
                <c:pt idx="563">
                  <c:v>909.21985815602841</c:v>
                </c:pt>
                <c:pt idx="564">
                  <c:v>909.3805309734513</c:v>
                </c:pt>
                <c:pt idx="565">
                  <c:v>909.54063604240287</c:v>
                </c:pt>
                <c:pt idx="566">
                  <c:v>909.70017636684304</c:v>
                </c:pt>
                <c:pt idx="567">
                  <c:v>909.85915492957747</c:v>
                </c:pt>
                <c:pt idx="568">
                  <c:v>909.92970123022849</c:v>
                </c:pt>
                <c:pt idx="569">
                  <c:v>909.47368421052636</c:v>
                </c:pt>
                <c:pt idx="570">
                  <c:v>908.84413309982483</c:v>
                </c:pt>
                <c:pt idx="571">
                  <c:v>909.00349650349654</c:v>
                </c:pt>
                <c:pt idx="572">
                  <c:v>908.81326352530539</c:v>
                </c:pt>
                <c:pt idx="573">
                  <c:v>908.71080139372827</c:v>
                </c:pt>
                <c:pt idx="574">
                  <c:v>908.3478260869565</c:v>
                </c:pt>
                <c:pt idx="575">
                  <c:v>908.07291666666663</c:v>
                </c:pt>
                <c:pt idx="576">
                  <c:v>908.23223570190646</c:v>
                </c:pt>
                <c:pt idx="577">
                  <c:v>907.9584775086505</c:v>
                </c:pt>
                <c:pt idx="578">
                  <c:v>908.1174438687392</c:v>
                </c:pt>
                <c:pt idx="579">
                  <c:v>907.67241379310349</c:v>
                </c:pt>
                <c:pt idx="580">
                  <c:v>907.83132530120486</c:v>
                </c:pt>
                <c:pt idx="581">
                  <c:v>907.64604810996559</c:v>
                </c:pt>
                <c:pt idx="582">
                  <c:v>907.28987993138935</c:v>
                </c:pt>
                <c:pt idx="583">
                  <c:v>906.93493150684935</c:v>
                </c:pt>
                <c:pt idx="584">
                  <c:v>907.09401709401709</c:v>
                </c:pt>
                <c:pt idx="585">
                  <c:v>907.16723549488052</c:v>
                </c:pt>
                <c:pt idx="586">
                  <c:v>907.06984667802385</c:v>
                </c:pt>
                <c:pt idx="587">
                  <c:v>907.22789115646253</c:v>
                </c:pt>
                <c:pt idx="588">
                  <c:v>907.30050933786083</c:v>
                </c:pt>
                <c:pt idx="589">
                  <c:v>907.37288135593224</c:v>
                </c:pt>
                <c:pt idx="590">
                  <c:v>907.52961082910326</c:v>
                </c:pt>
                <c:pt idx="591">
                  <c:v>907.68581081081084</c:v>
                </c:pt>
                <c:pt idx="592">
                  <c:v>907.75716694772348</c:v>
                </c:pt>
                <c:pt idx="593">
                  <c:v>907.74410774410774</c:v>
                </c:pt>
                <c:pt idx="594">
                  <c:v>907.47899159663871</c:v>
                </c:pt>
                <c:pt idx="595">
                  <c:v>907.63422818791946</c:v>
                </c:pt>
                <c:pt idx="596">
                  <c:v>907.7889447236181</c:v>
                </c:pt>
                <c:pt idx="597">
                  <c:v>907.35785953177253</c:v>
                </c:pt>
                <c:pt idx="598">
                  <c:v>907.26210350584302</c:v>
                </c:pt>
                <c:pt idx="599">
                  <c:v>907.41666666666663</c:v>
                </c:pt>
                <c:pt idx="600">
                  <c:v>907.57071547420969</c:v>
                </c:pt>
                <c:pt idx="601">
                  <c:v>907.7242524916943</c:v>
                </c:pt>
                <c:pt idx="602">
                  <c:v>907.87728026534</c:v>
                </c:pt>
                <c:pt idx="603">
                  <c:v>908.0298013245033</c:v>
                </c:pt>
                <c:pt idx="604">
                  <c:v>907.93388429752065</c:v>
                </c:pt>
                <c:pt idx="605">
                  <c:v>907.83828382838283</c:v>
                </c:pt>
                <c:pt idx="606">
                  <c:v>907.74299835255351</c:v>
                </c:pt>
                <c:pt idx="607">
                  <c:v>907.89473684210532</c:v>
                </c:pt>
                <c:pt idx="608">
                  <c:v>908.0459770114943</c:v>
                </c:pt>
                <c:pt idx="609">
                  <c:v>908.19672131147536</c:v>
                </c:pt>
                <c:pt idx="610">
                  <c:v>908.01963993453353</c:v>
                </c:pt>
                <c:pt idx="611">
                  <c:v>908.16993464052291</c:v>
                </c:pt>
                <c:pt idx="612">
                  <c:v>907.83034257748773</c:v>
                </c:pt>
                <c:pt idx="613">
                  <c:v>907.65472312703582</c:v>
                </c:pt>
                <c:pt idx="614">
                  <c:v>907.80487804878044</c:v>
                </c:pt>
                <c:pt idx="615">
                  <c:v>907.9545454545455</c:v>
                </c:pt>
                <c:pt idx="616">
                  <c:v>908.02269043760134</c:v>
                </c:pt>
                <c:pt idx="617">
                  <c:v>907.84789644012949</c:v>
                </c:pt>
                <c:pt idx="618">
                  <c:v>907.99676898222936</c:v>
                </c:pt>
                <c:pt idx="619">
                  <c:v>907.98387096774195</c:v>
                </c:pt>
                <c:pt idx="620">
                  <c:v>907.97101449275362</c:v>
                </c:pt>
                <c:pt idx="621">
                  <c:v>907.87781350482317</c:v>
                </c:pt>
                <c:pt idx="622">
                  <c:v>907.86516853932585</c:v>
                </c:pt>
                <c:pt idx="623">
                  <c:v>907.85256410256409</c:v>
                </c:pt>
                <c:pt idx="624">
                  <c:v>907.84</c:v>
                </c:pt>
                <c:pt idx="625">
                  <c:v>907.74760383386581</c:v>
                </c:pt>
                <c:pt idx="626">
                  <c:v>907.57575757575762</c:v>
                </c:pt>
                <c:pt idx="627">
                  <c:v>907.484076433121</c:v>
                </c:pt>
                <c:pt idx="628">
                  <c:v>907.63116057233708</c:v>
                </c:pt>
                <c:pt idx="629">
                  <c:v>907.77777777777783</c:v>
                </c:pt>
                <c:pt idx="630">
                  <c:v>907.76545166402536</c:v>
                </c:pt>
                <c:pt idx="631">
                  <c:v>907.91139240506334</c:v>
                </c:pt>
                <c:pt idx="632">
                  <c:v>908.05687203791467</c:v>
                </c:pt>
                <c:pt idx="633">
                  <c:v>907.80757097791798</c:v>
                </c:pt>
                <c:pt idx="634">
                  <c:v>907.95275590551182</c:v>
                </c:pt>
                <c:pt idx="635">
                  <c:v>908.09748427672957</c:v>
                </c:pt>
                <c:pt idx="636">
                  <c:v>908.16326530612241</c:v>
                </c:pt>
                <c:pt idx="637">
                  <c:v>908.30721003134795</c:v>
                </c:pt>
                <c:pt idx="638">
                  <c:v>908.45070422535207</c:v>
                </c:pt>
                <c:pt idx="639">
                  <c:v>908.515625</c:v>
                </c:pt>
                <c:pt idx="640">
                  <c:v>908.65834633385339</c:v>
                </c:pt>
                <c:pt idx="641">
                  <c:v>908.80062305295951</c:v>
                </c:pt>
                <c:pt idx="642">
                  <c:v>908.47589424572323</c:v>
                </c:pt>
                <c:pt idx="643">
                  <c:v>908.61801242236027</c:v>
                </c:pt>
                <c:pt idx="644">
                  <c:v>908.06201550387595</c:v>
                </c:pt>
                <c:pt idx="645">
                  <c:v>908.20433436532505</c:v>
                </c:pt>
                <c:pt idx="646">
                  <c:v>908.34621329211745</c:v>
                </c:pt>
                <c:pt idx="647">
                  <c:v>908.48765432098764</c:v>
                </c:pt>
                <c:pt idx="648">
                  <c:v>908.62865947611715</c:v>
                </c:pt>
                <c:pt idx="649">
                  <c:v>908.76923076923072</c:v>
                </c:pt>
                <c:pt idx="650">
                  <c:v>908.90937019969283</c:v>
                </c:pt>
                <c:pt idx="651">
                  <c:v>908.81901840490798</c:v>
                </c:pt>
                <c:pt idx="652">
                  <c:v>908.95865237366002</c:v>
                </c:pt>
                <c:pt idx="653">
                  <c:v>908.86850152905197</c:v>
                </c:pt>
                <c:pt idx="654">
                  <c:v>908.85496183206112</c:v>
                </c:pt>
                <c:pt idx="655">
                  <c:v>908.76524390243901</c:v>
                </c:pt>
                <c:pt idx="656">
                  <c:v>908.67579908675805</c:v>
                </c:pt>
                <c:pt idx="657">
                  <c:v>908.434650455927</c:v>
                </c:pt>
                <c:pt idx="658">
                  <c:v>907.9666160849772</c:v>
                </c:pt>
                <c:pt idx="659">
                  <c:v>908.10606060606062</c:v>
                </c:pt>
                <c:pt idx="660">
                  <c:v>908.01815431164903</c:v>
                </c:pt>
                <c:pt idx="661">
                  <c:v>907.77945619335344</c:v>
                </c:pt>
                <c:pt idx="662">
                  <c:v>907.91855203619912</c:v>
                </c:pt>
                <c:pt idx="663">
                  <c:v>908.05722891566268</c:v>
                </c:pt>
                <c:pt idx="664">
                  <c:v>908.19548872180451</c:v>
                </c:pt>
                <c:pt idx="665">
                  <c:v>908.33333333333337</c:v>
                </c:pt>
                <c:pt idx="666">
                  <c:v>908.32083958020985</c:v>
                </c:pt>
                <c:pt idx="667">
                  <c:v>908.30838323353294</c:v>
                </c:pt>
                <c:pt idx="668">
                  <c:v>908.44544095665174</c:v>
                </c:pt>
                <c:pt idx="669">
                  <c:v>908.05970149253733</c:v>
                </c:pt>
                <c:pt idx="670">
                  <c:v>908.19672131147536</c:v>
                </c:pt>
                <c:pt idx="671">
                  <c:v>908.33333333333337</c:v>
                </c:pt>
                <c:pt idx="672">
                  <c:v>908.0237741456167</c:v>
                </c:pt>
                <c:pt idx="673">
                  <c:v>907.93768545994067</c:v>
                </c:pt>
                <c:pt idx="674">
                  <c:v>907.77777777777783</c:v>
                </c:pt>
                <c:pt idx="675">
                  <c:v>907.91420118343194</c:v>
                </c:pt>
                <c:pt idx="676">
                  <c:v>908.05022156573114</c:v>
                </c:pt>
                <c:pt idx="677">
                  <c:v>908.11209439528022</c:v>
                </c:pt>
                <c:pt idx="678">
                  <c:v>908.24742268041234</c:v>
                </c:pt>
                <c:pt idx="679">
                  <c:v>908.08823529411768</c:v>
                </c:pt>
                <c:pt idx="680">
                  <c:v>908.22320117474305</c:v>
                </c:pt>
                <c:pt idx="681">
                  <c:v>908.35777126099708</c:v>
                </c:pt>
                <c:pt idx="682">
                  <c:v>908.49194729136161</c:v>
                </c:pt>
                <c:pt idx="683">
                  <c:v>908.40643274853801</c:v>
                </c:pt>
                <c:pt idx="684">
                  <c:v>908.17518248175179</c:v>
                </c:pt>
                <c:pt idx="685">
                  <c:v>908.30903790087461</c:v>
                </c:pt>
                <c:pt idx="686">
                  <c:v>908.15138282387193</c:v>
                </c:pt>
                <c:pt idx="687">
                  <c:v>908.21220930232562</c:v>
                </c:pt>
                <c:pt idx="688">
                  <c:v>908.20029027576197</c:v>
                </c:pt>
                <c:pt idx="689">
                  <c:v>908.1159420289855</c:v>
                </c:pt>
                <c:pt idx="690">
                  <c:v>908.24891461649781</c:v>
                </c:pt>
                <c:pt idx="691">
                  <c:v>908.02023121387288</c:v>
                </c:pt>
                <c:pt idx="692">
                  <c:v>907.79220779220782</c:v>
                </c:pt>
                <c:pt idx="693">
                  <c:v>907.56484149855908</c:v>
                </c:pt>
                <c:pt idx="694">
                  <c:v>907.69784172661866</c:v>
                </c:pt>
                <c:pt idx="695">
                  <c:v>907.830459770115</c:v>
                </c:pt>
                <c:pt idx="696">
                  <c:v>907.89096126255379</c:v>
                </c:pt>
                <c:pt idx="697">
                  <c:v>908.0229226361032</c:v>
                </c:pt>
                <c:pt idx="698">
                  <c:v>908.15450643776819</c:v>
                </c:pt>
                <c:pt idx="699">
                  <c:v>908.14285714285711</c:v>
                </c:pt>
                <c:pt idx="700">
                  <c:v>908.20256776034239</c:v>
                </c:pt>
                <c:pt idx="701">
                  <c:v>908.04843304843303</c:v>
                </c:pt>
                <c:pt idx="702">
                  <c:v>908.1792318634424</c:v>
                </c:pt>
                <c:pt idx="703">
                  <c:v>908.30965909090912</c:v>
                </c:pt>
                <c:pt idx="704">
                  <c:v>908.22695035460993</c:v>
                </c:pt>
                <c:pt idx="705">
                  <c:v>908.35694050991503</c:v>
                </c:pt>
                <c:pt idx="706">
                  <c:v>908.06223479490802</c:v>
                </c:pt>
                <c:pt idx="707">
                  <c:v>907.90960451977401</c:v>
                </c:pt>
                <c:pt idx="708">
                  <c:v>908.0394922425952</c:v>
                </c:pt>
                <c:pt idx="709">
                  <c:v>908.16901408450701</c:v>
                </c:pt>
                <c:pt idx="710">
                  <c:v>908.29817158931087</c:v>
                </c:pt>
                <c:pt idx="711">
                  <c:v>908.28651685393254</c:v>
                </c:pt>
                <c:pt idx="712">
                  <c:v>908.41514726507717</c:v>
                </c:pt>
                <c:pt idx="713">
                  <c:v>907.91316526610649</c:v>
                </c:pt>
                <c:pt idx="714">
                  <c:v>908.04195804195808</c:v>
                </c:pt>
                <c:pt idx="715">
                  <c:v>908.03072625698326</c:v>
                </c:pt>
                <c:pt idx="716">
                  <c:v>908.15899581589963</c:v>
                </c:pt>
                <c:pt idx="717">
                  <c:v>908.2172701949861</c:v>
                </c:pt>
                <c:pt idx="718">
                  <c:v>908.20584144645341</c:v>
                </c:pt>
                <c:pt idx="719">
                  <c:v>908.125</c:v>
                </c:pt>
                <c:pt idx="720">
                  <c:v>908.252427184466</c:v>
                </c:pt>
                <c:pt idx="721">
                  <c:v>908.37950138504152</c:v>
                </c:pt>
                <c:pt idx="722">
                  <c:v>908.43706777316731</c:v>
                </c:pt>
                <c:pt idx="723">
                  <c:v>908.56353591160223</c:v>
                </c:pt>
                <c:pt idx="724">
                  <c:v>908.20689655172418</c:v>
                </c:pt>
                <c:pt idx="725">
                  <c:v>908.33333333333337</c:v>
                </c:pt>
                <c:pt idx="726">
                  <c:v>908.45942228335628</c:v>
                </c:pt>
                <c:pt idx="727">
                  <c:v>908.44780219780216</c:v>
                </c:pt>
                <c:pt idx="728">
                  <c:v>908.36762688614544</c:v>
                </c:pt>
                <c:pt idx="729">
                  <c:v>908.49315068493149</c:v>
                </c:pt>
                <c:pt idx="730">
                  <c:v>908.61833105335154</c:v>
                </c:pt>
                <c:pt idx="731">
                  <c:v>908.53825136612022</c:v>
                </c:pt>
                <c:pt idx="732">
                  <c:v>908.39017735334244</c:v>
                </c:pt>
                <c:pt idx="733">
                  <c:v>908.51498637602185</c:v>
                </c:pt>
                <c:pt idx="734">
                  <c:v>908.63945578231289</c:v>
                </c:pt>
                <c:pt idx="735">
                  <c:v>908.76358695652175</c:v>
                </c:pt>
                <c:pt idx="736">
                  <c:v>908.88738127544093</c:v>
                </c:pt>
                <c:pt idx="737">
                  <c:v>908.80758807588074</c:v>
                </c:pt>
                <c:pt idx="738">
                  <c:v>908.38971583220564</c:v>
                </c:pt>
                <c:pt idx="739">
                  <c:v>908.51351351351354</c:v>
                </c:pt>
                <c:pt idx="740">
                  <c:v>908.50202429149795</c:v>
                </c:pt>
                <c:pt idx="741">
                  <c:v>908.15363881401618</c:v>
                </c:pt>
                <c:pt idx="742">
                  <c:v>908.0753701211305</c:v>
                </c:pt>
                <c:pt idx="743">
                  <c:v>908.13172043010752</c:v>
                </c:pt>
                <c:pt idx="744">
                  <c:v>908.05369127516781</c:v>
                </c:pt>
                <c:pt idx="745">
                  <c:v>908.10991957104557</c:v>
                </c:pt>
                <c:pt idx="746">
                  <c:v>907.96519410977237</c:v>
                </c:pt>
                <c:pt idx="747">
                  <c:v>908.08823529411768</c:v>
                </c:pt>
                <c:pt idx="748">
                  <c:v>907.87716955941255</c:v>
                </c:pt>
                <c:pt idx="749">
                  <c:v>907.6</c:v>
                </c:pt>
                <c:pt idx="750">
                  <c:v>907.72303595206392</c:v>
                </c:pt>
                <c:pt idx="751">
                  <c:v>907.84574468085111</c:v>
                </c:pt>
                <c:pt idx="752">
                  <c:v>907.96812749003982</c:v>
                </c:pt>
                <c:pt idx="753">
                  <c:v>908.09018567639259</c:v>
                </c:pt>
                <c:pt idx="754">
                  <c:v>908.07947019867549</c:v>
                </c:pt>
                <c:pt idx="755">
                  <c:v>907.93650793650795</c:v>
                </c:pt>
                <c:pt idx="756">
                  <c:v>908.05812417437255</c:v>
                </c:pt>
                <c:pt idx="757">
                  <c:v>907.98153034300788</c:v>
                </c:pt>
                <c:pt idx="758">
                  <c:v>907.905138339921</c:v>
                </c:pt>
                <c:pt idx="759">
                  <c:v>907.6973684210526</c:v>
                </c:pt>
                <c:pt idx="760">
                  <c:v>907.68725361366626</c:v>
                </c:pt>
                <c:pt idx="761">
                  <c:v>907.80839895013128</c:v>
                </c:pt>
                <c:pt idx="762">
                  <c:v>907.92922673656619</c:v>
                </c:pt>
                <c:pt idx="763">
                  <c:v>907.7879581151833</c:v>
                </c:pt>
                <c:pt idx="764">
                  <c:v>907.90849673202615</c:v>
                </c:pt>
                <c:pt idx="765">
                  <c:v>907.70234986945172</c:v>
                </c:pt>
                <c:pt idx="766">
                  <c:v>907.62711864406776</c:v>
                </c:pt>
                <c:pt idx="767">
                  <c:v>907.74739583333337</c:v>
                </c:pt>
                <c:pt idx="768">
                  <c:v>907.41222366710008</c:v>
                </c:pt>
                <c:pt idx="769">
                  <c:v>907.33766233766232</c:v>
                </c:pt>
                <c:pt idx="770">
                  <c:v>907.45784695201041</c:v>
                </c:pt>
                <c:pt idx="771">
                  <c:v>907.25388601036275</c:v>
                </c:pt>
                <c:pt idx="772">
                  <c:v>906.85640362225092</c:v>
                </c:pt>
                <c:pt idx="773">
                  <c:v>906.97674418604652</c:v>
                </c:pt>
                <c:pt idx="774">
                  <c:v>907.09677419354841</c:v>
                </c:pt>
                <c:pt idx="775">
                  <c:v>907.21649484536078</c:v>
                </c:pt>
                <c:pt idx="776">
                  <c:v>907.14285714285711</c:v>
                </c:pt>
                <c:pt idx="777">
                  <c:v>907.26221079691516</c:v>
                </c:pt>
                <c:pt idx="778">
                  <c:v>906.99614890885755</c:v>
                </c:pt>
                <c:pt idx="779">
                  <c:v>906.85897435897436</c:v>
                </c:pt>
                <c:pt idx="780">
                  <c:v>906.65813060179255</c:v>
                </c:pt>
                <c:pt idx="781">
                  <c:v>906.77749360613814</c:v>
                </c:pt>
                <c:pt idx="782">
                  <c:v>906.89655172413791</c:v>
                </c:pt>
                <c:pt idx="783">
                  <c:v>906.76020408163265</c:v>
                </c:pt>
                <c:pt idx="784">
                  <c:v>906.56050955414014</c:v>
                </c:pt>
                <c:pt idx="785">
                  <c:v>906.36132315521627</c:v>
                </c:pt>
                <c:pt idx="786">
                  <c:v>906.28970775095297</c:v>
                </c:pt>
                <c:pt idx="787">
                  <c:v>906.15482233502541</c:v>
                </c:pt>
                <c:pt idx="788">
                  <c:v>906.27376425855516</c:v>
                </c:pt>
                <c:pt idx="789">
                  <c:v>906.20253164556959</c:v>
                </c:pt>
                <c:pt idx="790">
                  <c:v>906.0682680151707</c:v>
                </c:pt>
                <c:pt idx="791">
                  <c:v>906.18686868686871</c:v>
                </c:pt>
                <c:pt idx="792">
                  <c:v>905.92686002522066</c:v>
                </c:pt>
                <c:pt idx="793">
                  <c:v>906.04534005037783</c:v>
                </c:pt>
                <c:pt idx="794">
                  <c:v>906.03773584905662</c:v>
                </c:pt>
                <c:pt idx="795">
                  <c:v>906.15577889447241</c:v>
                </c:pt>
                <c:pt idx="796">
                  <c:v>905.77164366373904</c:v>
                </c:pt>
                <c:pt idx="797">
                  <c:v>905.88972431077696</c:v>
                </c:pt>
                <c:pt idx="798">
                  <c:v>906.00750938673343</c:v>
                </c:pt>
                <c:pt idx="799">
                  <c:v>906.125</c:v>
                </c:pt>
                <c:pt idx="800">
                  <c:v>906.24219725343323</c:v>
                </c:pt>
                <c:pt idx="801">
                  <c:v>905.9850374064838</c:v>
                </c:pt>
                <c:pt idx="802">
                  <c:v>905.97758405977584</c:v>
                </c:pt>
                <c:pt idx="803">
                  <c:v>906.03233830845772</c:v>
                </c:pt>
                <c:pt idx="804">
                  <c:v>905.77639751552795</c:v>
                </c:pt>
                <c:pt idx="805">
                  <c:v>905.89330024813898</c:v>
                </c:pt>
                <c:pt idx="806">
                  <c:v>905.88599752168523</c:v>
                </c:pt>
                <c:pt idx="807">
                  <c:v>905.94059405940595</c:v>
                </c:pt>
                <c:pt idx="808">
                  <c:v>905.68603213844256</c:v>
                </c:pt>
                <c:pt idx="809">
                  <c:v>905.80246913580243</c:v>
                </c:pt>
                <c:pt idx="810">
                  <c:v>905.91861898890261</c:v>
                </c:pt>
                <c:pt idx="811">
                  <c:v>905.8497536945813</c:v>
                </c:pt>
                <c:pt idx="812">
                  <c:v>905.96555965559651</c:v>
                </c:pt>
                <c:pt idx="813">
                  <c:v>906.08108108108104</c:v>
                </c:pt>
                <c:pt idx="814">
                  <c:v>906.19631901840489</c:v>
                </c:pt>
                <c:pt idx="815">
                  <c:v>906.31127450980387</c:v>
                </c:pt>
                <c:pt idx="816">
                  <c:v>906.24235006119955</c:v>
                </c:pt>
                <c:pt idx="817">
                  <c:v>906.29584352078234</c:v>
                </c:pt>
                <c:pt idx="818">
                  <c:v>906.41025641025647</c:v>
                </c:pt>
                <c:pt idx="819">
                  <c:v>906.52439024390242</c:v>
                </c:pt>
                <c:pt idx="820">
                  <c:v>906.09013398294758</c:v>
                </c:pt>
                <c:pt idx="821">
                  <c:v>906.20437956204375</c:v>
                </c:pt>
                <c:pt idx="822">
                  <c:v>906.1360874848117</c:v>
                </c:pt>
                <c:pt idx="823">
                  <c:v>906.25</c:v>
                </c:pt>
                <c:pt idx="824">
                  <c:v>906.06060606060601</c:v>
                </c:pt>
                <c:pt idx="825">
                  <c:v>905.93220338983053</c:v>
                </c:pt>
                <c:pt idx="826">
                  <c:v>906.04594921402656</c:v>
                </c:pt>
                <c:pt idx="827">
                  <c:v>906.15942028985512</c:v>
                </c:pt>
                <c:pt idx="828">
                  <c:v>906.27261761158024</c:v>
                </c:pt>
                <c:pt idx="829">
                  <c:v>906.14457831325296</c:v>
                </c:pt>
                <c:pt idx="830">
                  <c:v>906.25752105896515</c:v>
                </c:pt>
                <c:pt idx="831">
                  <c:v>906.37019230769226</c:v>
                </c:pt>
                <c:pt idx="832">
                  <c:v>906.36254501800715</c:v>
                </c:pt>
                <c:pt idx="833">
                  <c:v>906.35491606714629</c:v>
                </c:pt>
                <c:pt idx="834">
                  <c:v>906.1077844311377</c:v>
                </c:pt>
                <c:pt idx="835">
                  <c:v>906.1004784688995</c:v>
                </c:pt>
                <c:pt idx="836">
                  <c:v>906.21266427718035</c:v>
                </c:pt>
                <c:pt idx="837">
                  <c:v>906.32458233890213</c:v>
                </c:pt>
                <c:pt idx="838">
                  <c:v>906.01907032181168</c:v>
                </c:pt>
                <c:pt idx="839">
                  <c:v>905.95238095238096</c:v>
                </c:pt>
                <c:pt idx="840">
                  <c:v>906.06420927467298</c:v>
                </c:pt>
                <c:pt idx="841">
                  <c:v>906.05700712589078</c:v>
                </c:pt>
                <c:pt idx="842">
                  <c:v>906.16844602609729</c:v>
                </c:pt>
                <c:pt idx="843">
                  <c:v>906.27962085308059</c:v>
                </c:pt>
                <c:pt idx="844">
                  <c:v>906.15384615384619</c:v>
                </c:pt>
                <c:pt idx="845">
                  <c:v>906.08747044917254</c:v>
                </c:pt>
                <c:pt idx="846">
                  <c:v>906.19834710743805</c:v>
                </c:pt>
                <c:pt idx="847">
                  <c:v>906.19103773584902</c:v>
                </c:pt>
                <c:pt idx="848">
                  <c:v>906.30153121319199</c:v>
                </c:pt>
                <c:pt idx="849">
                  <c:v>906.41176470588232</c:v>
                </c:pt>
                <c:pt idx="850">
                  <c:v>906.52173913043475</c:v>
                </c:pt>
                <c:pt idx="851">
                  <c:v>906.631455399061</c:v>
                </c:pt>
                <c:pt idx="852">
                  <c:v>906.44783118405633</c:v>
                </c:pt>
                <c:pt idx="853">
                  <c:v>906.55737704918033</c:v>
                </c:pt>
                <c:pt idx="854">
                  <c:v>906.43274853801165</c:v>
                </c:pt>
                <c:pt idx="855">
                  <c:v>906.30841121495325</c:v>
                </c:pt>
                <c:pt idx="856">
                  <c:v>906.12602100350057</c:v>
                </c:pt>
                <c:pt idx="857">
                  <c:v>905.71095571095566</c:v>
                </c:pt>
                <c:pt idx="858">
                  <c:v>905.82072176949941</c:v>
                </c:pt>
                <c:pt idx="859">
                  <c:v>905.69767441860461</c:v>
                </c:pt>
                <c:pt idx="860">
                  <c:v>905.80720092915215</c:v>
                </c:pt>
                <c:pt idx="861">
                  <c:v>905.91647331786544</c:v>
                </c:pt>
                <c:pt idx="862">
                  <c:v>906.02549246813442</c:v>
                </c:pt>
                <c:pt idx="863">
                  <c:v>905.84490740740739</c:v>
                </c:pt>
                <c:pt idx="864">
                  <c:v>905.95375722543349</c:v>
                </c:pt>
                <c:pt idx="865">
                  <c:v>905.71593533487294</c:v>
                </c:pt>
                <c:pt idx="866">
                  <c:v>905.53633217993081</c:v>
                </c:pt>
                <c:pt idx="867">
                  <c:v>905.64516129032256</c:v>
                </c:pt>
                <c:pt idx="868">
                  <c:v>905.52359033371692</c:v>
                </c:pt>
                <c:pt idx="869">
                  <c:v>905.63218390804593</c:v>
                </c:pt>
                <c:pt idx="870">
                  <c:v>905.683122847302</c:v>
                </c:pt>
                <c:pt idx="871">
                  <c:v>905.79128440366969</c:v>
                </c:pt>
                <c:pt idx="872">
                  <c:v>905.72737686139749</c:v>
                </c:pt>
                <c:pt idx="873">
                  <c:v>905.83524027459953</c:v>
                </c:pt>
                <c:pt idx="874">
                  <c:v>905.94285714285718</c:v>
                </c:pt>
                <c:pt idx="875">
                  <c:v>905.76484018264841</c:v>
                </c:pt>
                <c:pt idx="876">
                  <c:v>905.81527936145949</c:v>
                </c:pt>
                <c:pt idx="877">
                  <c:v>905.75170842824605</c:v>
                </c:pt>
                <c:pt idx="878">
                  <c:v>905.80204778156997</c:v>
                </c:pt>
                <c:pt idx="879">
                  <c:v>905.73863636363637</c:v>
                </c:pt>
                <c:pt idx="880">
                  <c:v>905.84562996594775</c:v>
                </c:pt>
                <c:pt idx="881">
                  <c:v>905.95238095238096</c:v>
                </c:pt>
                <c:pt idx="882">
                  <c:v>906.05889014722538</c:v>
                </c:pt>
                <c:pt idx="883">
                  <c:v>906.16515837104077</c:v>
                </c:pt>
                <c:pt idx="884">
                  <c:v>906.21468926553678</c:v>
                </c:pt>
                <c:pt idx="885">
                  <c:v>906.32054176072234</c:v>
                </c:pt>
                <c:pt idx="886">
                  <c:v>906.42615558060879</c:v>
                </c:pt>
                <c:pt idx="887">
                  <c:v>906.53153153153153</c:v>
                </c:pt>
                <c:pt idx="888">
                  <c:v>906.18672665916756</c:v>
                </c:pt>
                <c:pt idx="889">
                  <c:v>906.23595505617982</c:v>
                </c:pt>
                <c:pt idx="890">
                  <c:v>906.34118967452298</c:v>
                </c:pt>
                <c:pt idx="891">
                  <c:v>906.44618834080723</c:v>
                </c:pt>
                <c:pt idx="892">
                  <c:v>906.21500559910419</c:v>
                </c:pt>
                <c:pt idx="893">
                  <c:v>906.15212527964206</c:v>
                </c:pt>
                <c:pt idx="894">
                  <c:v>905.92178770949715</c:v>
                </c:pt>
                <c:pt idx="895">
                  <c:v>905.46875</c:v>
                </c:pt>
                <c:pt idx="896">
                  <c:v>905.35117056856188</c:v>
                </c:pt>
                <c:pt idx="897">
                  <c:v>905.456570155902</c:v>
                </c:pt>
                <c:pt idx="898">
                  <c:v>905.50611790878759</c:v>
                </c:pt>
                <c:pt idx="899">
                  <c:v>905.61111111111109</c:v>
                </c:pt>
                <c:pt idx="900">
                  <c:v>905.71587125416204</c:v>
                </c:pt>
                <c:pt idx="901">
                  <c:v>905.82039911308209</c:v>
                </c:pt>
                <c:pt idx="902">
                  <c:v>905.70321151716496</c:v>
                </c:pt>
                <c:pt idx="903">
                  <c:v>905.64159292035401</c:v>
                </c:pt>
                <c:pt idx="904">
                  <c:v>905.58011049723757</c:v>
                </c:pt>
                <c:pt idx="905">
                  <c:v>905.46357615894044</c:v>
                </c:pt>
                <c:pt idx="906">
                  <c:v>905.56780595369355</c:v>
                </c:pt>
                <c:pt idx="907">
                  <c:v>905.56167400881054</c:v>
                </c:pt>
                <c:pt idx="908">
                  <c:v>905.55555555555554</c:v>
                </c:pt>
                <c:pt idx="909">
                  <c:v>905.60439560439556</c:v>
                </c:pt>
                <c:pt idx="910">
                  <c:v>905.43358946212948</c:v>
                </c:pt>
                <c:pt idx="911">
                  <c:v>905.53728070175441</c:v>
                </c:pt>
                <c:pt idx="912">
                  <c:v>905.64074479737133</c:v>
                </c:pt>
                <c:pt idx="913">
                  <c:v>905.63457330415758</c:v>
                </c:pt>
                <c:pt idx="914">
                  <c:v>905.62841530054641</c:v>
                </c:pt>
                <c:pt idx="915">
                  <c:v>905.73144104803498</c:v>
                </c:pt>
                <c:pt idx="916">
                  <c:v>905.56161395856054</c:v>
                </c:pt>
                <c:pt idx="917">
                  <c:v>905.55555555555554</c:v>
                </c:pt>
                <c:pt idx="918">
                  <c:v>905.33188248095757</c:v>
                </c:pt>
                <c:pt idx="919">
                  <c:v>905.10869565217388</c:v>
                </c:pt>
                <c:pt idx="920">
                  <c:v>905.04885993485345</c:v>
                </c:pt>
                <c:pt idx="921">
                  <c:v>905.15184381778738</c:v>
                </c:pt>
                <c:pt idx="922">
                  <c:v>904.92957746478874</c:v>
                </c:pt>
                <c:pt idx="923">
                  <c:v>904.70779220779218</c:v>
                </c:pt>
                <c:pt idx="924">
                  <c:v>904.64864864864865</c:v>
                </c:pt>
                <c:pt idx="925">
                  <c:v>904.75161987041042</c:v>
                </c:pt>
                <c:pt idx="926">
                  <c:v>904.85436893203882</c:v>
                </c:pt>
                <c:pt idx="927">
                  <c:v>904.9030172413793</c:v>
                </c:pt>
                <c:pt idx="928">
                  <c:v>904.79009687836378</c:v>
                </c:pt>
                <c:pt idx="929">
                  <c:v>904.89247311827955</c:v>
                </c:pt>
                <c:pt idx="930">
                  <c:v>904.67239527389904</c:v>
                </c:pt>
                <c:pt idx="931">
                  <c:v>904.77467811158795</c:v>
                </c:pt>
                <c:pt idx="932">
                  <c:v>904.8767416934619</c:v>
                </c:pt>
                <c:pt idx="933">
                  <c:v>904.71092077087792</c:v>
                </c:pt>
                <c:pt idx="934">
                  <c:v>904.81283422459899</c:v>
                </c:pt>
                <c:pt idx="935">
                  <c:v>904.91452991452991</c:v>
                </c:pt>
                <c:pt idx="936">
                  <c:v>904.74919957310567</c:v>
                </c:pt>
                <c:pt idx="937">
                  <c:v>904.85074626865674</c:v>
                </c:pt>
                <c:pt idx="938">
                  <c:v>904.95207667731631</c:v>
                </c:pt>
                <c:pt idx="939">
                  <c:v>904.89361702127655</c:v>
                </c:pt>
                <c:pt idx="940">
                  <c:v>904.67587672688626</c:v>
                </c:pt>
                <c:pt idx="941">
                  <c:v>904.4585987261147</c:v>
                </c:pt>
                <c:pt idx="942">
                  <c:v>904.18875927889712</c:v>
                </c:pt>
                <c:pt idx="943">
                  <c:v>904.07838983050851</c:v>
                </c:pt>
                <c:pt idx="944">
                  <c:v>904.17989417989418</c:v>
                </c:pt>
                <c:pt idx="945">
                  <c:v>904.28118393234672</c:v>
                </c:pt>
                <c:pt idx="946">
                  <c:v>904.3822597676874</c:v>
                </c:pt>
                <c:pt idx="947">
                  <c:v>904.32489451476795</c:v>
                </c:pt>
                <c:pt idx="948">
                  <c:v>904.26765015806109</c:v>
                </c:pt>
                <c:pt idx="949">
                  <c:v>904.21052631578948</c:v>
                </c:pt>
                <c:pt idx="950">
                  <c:v>904.31125131440592</c:v>
                </c:pt>
                <c:pt idx="951">
                  <c:v>904.41176470588232</c:v>
                </c:pt>
                <c:pt idx="952">
                  <c:v>904.24973767051415</c:v>
                </c:pt>
                <c:pt idx="953">
                  <c:v>904.35010482180292</c:v>
                </c:pt>
                <c:pt idx="954">
                  <c:v>904.18848167539272</c:v>
                </c:pt>
                <c:pt idx="955">
                  <c:v>904.23640167364022</c:v>
                </c:pt>
                <c:pt idx="956">
                  <c:v>904.33646812957159</c:v>
                </c:pt>
                <c:pt idx="957">
                  <c:v>904.27974947807934</c:v>
                </c:pt>
                <c:pt idx="958">
                  <c:v>904.01459854014604</c:v>
                </c:pt>
                <c:pt idx="959">
                  <c:v>904.11458333333337</c:v>
                </c:pt>
                <c:pt idx="960">
                  <c:v>903.95421436004165</c:v>
                </c:pt>
                <c:pt idx="961">
                  <c:v>903.74220374220374</c:v>
                </c:pt>
                <c:pt idx="962">
                  <c:v>903.47871235721698</c:v>
                </c:pt>
                <c:pt idx="963">
                  <c:v>903.57883817427387</c:v>
                </c:pt>
                <c:pt idx="964">
                  <c:v>903.67875647668393</c:v>
                </c:pt>
                <c:pt idx="965">
                  <c:v>903.77846790890271</c:v>
                </c:pt>
                <c:pt idx="966">
                  <c:v>903.61944157187179</c:v>
                </c:pt>
                <c:pt idx="967">
                  <c:v>903.40909090909088</c:v>
                </c:pt>
                <c:pt idx="968">
                  <c:v>903.50877192982455</c:v>
                </c:pt>
                <c:pt idx="969">
                  <c:v>903.60824742268039</c:v>
                </c:pt>
                <c:pt idx="970">
                  <c:v>903.70751802265704</c:v>
                </c:pt>
                <c:pt idx="971">
                  <c:v>903.54938271604942</c:v>
                </c:pt>
                <c:pt idx="972">
                  <c:v>903.64850976361765</c:v>
                </c:pt>
                <c:pt idx="973">
                  <c:v>903.74743326488704</c:v>
                </c:pt>
                <c:pt idx="974">
                  <c:v>903.64102564102564</c:v>
                </c:pt>
                <c:pt idx="975">
                  <c:v>903.73975409836066</c:v>
                </c:pt>
                <c:pt idx="976">
                  <c:v>903.83828045035818</c:v>
                </c:pt>
                <c:pt idx="977">
                  <c:v>903.52760736196319</c:v>
                </c:pt>
                <c:pt idx="978">
                  <c:v>903.62614913176708</c:v>
                </c:pt>
                <c:pt idx="979">
                  <c:v>903.72448979591832</c:v>
                </c:pt>
                <c:pt idx="980">
                  <c:v>903.77166156982673</c:v>
                </c:pt>
                <c:pt idx="981">
                  <c:v>903.56415478615077</c:v>
                </c:pt>
                <c:pt idx="982">
                  <c:v>903.4587995930824</c:v>
                </c:pt>
                <c:pt idx="983">
                  <c:v>903.5060975609756</c:v>
                </c:pt>
                <c:pt idx="984">
                  <c:v>903.40101522842644</c:v>
                </c:pt>
                <c:pt idx="985">
                  <c:v>903.49898580121703</c:v>
                </c:pt>
                <c:pt idx="986">
                  <c:v>903.59675785207696</c:v>
                </c:pt>
                <c:pt idx="987">
                  <c:v>903.64372469635623</c:v>
                </c:pt>
                <c:pt idx="988">
                  <c:v>903.69059656218406</c:v>
                </c:pt>
                <c:pt idx="989">
                  <c:v>903.73737373737379</c:v>
                </c:pt>
                <c:pt idx="990">
                  <c:v>903.53178607467203</c:v>
                </c:pt>
                <c:pt idx="991">
                  <c:v>903.47782258064512</c:v>
                </c:pt>
                <c:pt idx="992">
                  <c:v>903.57502517623368</c:v>
                </c:pt>
                <c:pt idx="993">
                  <c:v>903.672032193159</c:v>
                </c:pt>
                <c:pt idx="994">
                  <c:v>903.7688442211055</c:v>
                </c:pt>
                <c:pt idx="995">
                  <c:v>903.86546184738961</c:v>
                </c:pt>
                <c:pt idx="996">
                  <c:v>903.96188565697094</c:v>
                </c:pt>
                <c:pt idx="997">
                  <c:v>903.75751503006018</c:v>
                </c:pt>
                <c:pt idx="998">
                  <c:v>903.60360360360357</c:v>
                </c:pt>
                <c:pt idx="999">
                  <c:v>903.7</c:v>
                </c:pt>
              </c:numCache>
            </c:numRef>
          </c:yVal>
          <c:smooth val="1"/>
          <c:extLst>
            <c:ext xmlns:c16="http://schemas.microsoft.com/office/drawing/2014/chart" uri="{C3380CC4-5D6E-409C-BE32-E72D297353CC}">
              <c16:uniqueId val="{00000000-840D-4A5C-8072-3FDA5A7A6C5C}"/>
            </c:ext>
          </c:extLst>
        </c:ser>
        <c:dLbls>
          <c:showLegendKey val="0"/>
          <c:showVal val="0"/>
          <c:showCatName val="0"/>
          <c:showSerName val="0"/>
          <c:showPercent val="0"/>
          <c:showBubbleSize val="0"/>
        </c:dLbls>
        <c:axId val="303994223"/>
        <c:axId val="303990863"/>
      </c:scatterChart>
      <c:valAx>
        <c:axId val="303994223"/>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990863"/>
        <c:crosses val="autoZero"/>
        <c:crossBetween val="midCat"/>
      </c:valAx>
      <c:valAx>
        <c:axId val="3039908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9942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Total Utilities Cost</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$150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Simulation'!$IK$6:$IK$1005</c:f>
              <c:numCache>
                <c:formatCode>"$"#,##0.00</c:formatCode>
                <c:ptCount val="1000"/>
                <c:pt idx="0">
                  <c:v>240</c:v>
                </c:pt>
                <c:pt idx="1">
                  <c:v>270</c:v>
                </c:pt>
                <c:pt idx="2">
                  <c:v>265</c:v>
                </c:pt>
                <c:pt idx="3">
                  <c:v>273.75</c:v>
                </c:pt>
                <c:pt idx="4">
                  <c:v>276</c:v>
                </c:pt>
                <c:pt idx="5">
                  <c:v>272.5</c:v>
                </c:pt>
                <c:pt idx="6">
                  <c:v>274.28571428571428</c:v>
                </c:pt>
                <c:pt idx="7">
                  <c:v>268.125</c:v>
                </c:pt>
                <c:pt idx="8">
                  <c:v>263.33333333333331</c:v>
                </c:pt>
                <c:pt idx="9">
                  <c:v>267</c:v>
                </c:pt>
                <c:pt idx="10">
                  <c:v>259.09090909090907</c:v>
                </c:pt>
                <c:pt idx="11">
                  <c:v>262.5</c:v>
                </c:pt>
                <c:pt idx="12">
                  <c:v>265.38461538461536</c:v>
                </c:pt>
                <c:pt idx="13">
                  <c:v>263.57142857142856</c:v>
                </c:pt>
                <c:pt idx="14">
                  <c:v>264</c:v>
                </c:pt>
                <c:pt idx="15">
                  <c:v>266.25</c:v>
                </c:pt>
                <c:pt idx="16">
                  <c:v>268.23529411764707</c:v>
                </c:pt>
                <c:pt idx="17">
                  <c:v>268.33333333333331</c:v>
                </c:pt>
                <c:pt idx="18">
                  <c:v>266.84210526315792</c:v>
                </c:pt>
                <c:pt idx="19">
                  <c:v>265.5</c:v>
                </c:pt>
                <c:pt idx="20">
                  <c:v>267.14285714285717</c:v>
                </c:pt>
                <c:pt idx="21">
                  <c:v>268.63636363636363</c:v>
                </c:pt>
                <c:pt idx="22">
                  <c:v>270</c:v>
                </c:pt>
                <c:pt idx="23">
                  <c:v>270</c:v>
                </c:pt>
                <c:pt idx="24">
                  <c:v>268.2</c:v>
                </c:pt>
                <c:pt idx="25">
                  <c:v>268.26923076923077</c:v>
                </c:pt>
                <c:pt idx="26">
                  <c:v>266.66666666666669</c:v>
                </c:pt>
                <c:pt idx="27">
                  <c:v>265.71428571428572</c:v>
                </c:pt>
                <c:pt idx="28">
                  <c:v>265.34482758620692</c:v>
                </c:pt>
                <c:pt idx="29">
                  <c:v>264</c:v>
                </c:pt>
                <c:pt idx="30">
                  <c:v>263.22580645161293</c:v>
                </c:pt>
                <c:pt idx="31">
                  <c:v>264.375</c:v>
                </c:pt>
                <c:pt idx="32">
                  <c:v>265.45454545454544</c:v>
                </c:pt>
                <c:pt idx="33">
                  <c:v>266.47058823529414</c:v>
                </c:pt>
                <c:pt idx="34">
                  <c:v>266.14285714285717</c:v>
                </c:pt>
                <c:pt idx="35">
                  <c:v>267.08333333333331</c:v>
                </c:pt>
                <c:pt idx="36">
                  <c:v>267.97297297297297</c:v>
                </c:pt>
                <c:pt idx="37">
                  <c:v>268.42105263157896</c:v>
                </c:pt>
                <c:pt idx="38">
                  <c:v>267.69230769230768</c:v>
                </c:pt>
                <c:pt idx="39">
                  <c:v>268.125</c:v>
                </c:pt>
                <c:pt idx="40">
                  <c:v>266.70731707317071</c:v>
                </c:pt>
                <c:pt idx="41">
                  <c:v>267.5</c:v>
                </c:pt>
                <c:pt idx="42">
                  <c:v>268.25581395348837</c:v>
                </c:pt>
                <c:pt idx="43">
                  <c:v>267.27272727272725</c:v>
                </c:pt>
                <c:pt idx="44">
                  <c:v>268</c:v>
                </c:pt>
                <c:pt idx="45">
                  <c:v>268.36956521739131</c:v>
                </c:pt>
                <c:pt idx="46">
                  <c:v>267.44680851063828</c:v>
                </c:pt>
                <c:pt idx="47">
                  <c:v>268.125</c:v>
                </c:pt>
                <c:pt idx="48">
                  <c:v>267.85714285714283</c:v>
                </c:pt>
                <c:pt idx="49">
                  <c:v>268.5</c:v>
                </c:pt>
                <c:pt idx="50">
                  <c:v>269.11764705882354</c:v>
                </c:pt>
                <c:pt idx="51">
                  <c:v>269.71153846153845</c:v>
                </c:pt>
                <c:pt idx="52">
                  <c:v>268.8679245283019</c:v>
                </c:pt>
                <c:pt idx="53">
                  <c:v>268.05555555555554</c:v>
                </c:pt>
                <c:pt idx="54">
                  <c:v>268.63636363636363</c:v>
                </c:pt>
                <c:pt idx="55">
                  <c:v>269.19642857142856</c:v>
                </c:pt>
                <c:pt idx="56">
                  <c:v>269.21052631578948</c:v>
                </c:pt>
                <c:pt idx="57">
                  <c:v>268.44827586206895</c:v>
                </c:pt>
                <c:pt idx="58">
                  <c:v>267.45762711864404</c:v>
                </c:pt>
                <c:pt idx="59">
                  <c:v>266</c:v>
                </c:pt>
                <c:pt idx="60">
                  <c:v>266.06557377049182</c:v>
                </c:pt>
                <c:pt idx="61">
                  <c:v>264.91935483870969</c:v>
                </c:pt>
                <c:pt idx="62">
                  <c:v>265.47619047619048</c:v>
                </c:pt>
                <c:pt idx="63">
                  <c:v>265.78125</c:v>
                </c:pt>
                <c:pt idx="64">
                  <c:v>266.30769230769232</c:v>
                </c:pt>
                <c:pt idx="65">
                  <c:v>266.81818181818181</c:v>
                </c:pt>
                <c:pt idx="66">
                  <c:v>267.08955223880599</c:v>
                </c:pt>
                <c:pt idx="67">
                  <c:v>267.13235294117646</c:v>
                </c:pt>
                <c:pt idx="68">
                  <c:v>267.60869565217394</c:v>
                </c:pt>
                <c:pt idx="69">
                  <c:v>268.07142857142856</c:v>
                </c:pt>
                <c:pt idx="70">
                  <c:v>268.52112676056339</c:v>
                </c:pt>
                <c:pt idx="71">
                  <c:v>268.75</c:v>
                </c:pt>
                <c:pt idx="72">
                  <c:v>268.97260273972603</c:v>
                </c:pt>
                <c:pt idx="73">
                  <c:v>267.56756756756755</c:v>
                </c:pt>
                <c:pt idx="74">
                  <c:v>268</c:v>
                </c:pt>
                <c:pt idx="75">
                  <c:v>268.42105263157896</c:v>
                </c:pt>
                <c:pt idx="76">
                  <c:v>268.83116883116884</c:v>
                </c:pt>
                <c:pt idx="77">
                  <c:v>269.23076923076923</c:v>
                </c:pt>
                <c:pt idx="78">
                  <c:v>268.67088607594934</c:v>
                </c:pt>
                <c:pt idx="79">
                  <c:v>268.6875</c:v>
                </c:pt>
                <c:pt idx="80">
                  <c:v>269.07407407407408</c:v>
                </c:pt>
                <c:pt idx="81">
                  <c:v>269.45121951219511</c:v>
                </c:pt>
                <c:pt idx="82">
                  <c:v>269.81927710843371</c:v>
                </c:pt>
                <c:pt idx="83">
                  <c:v>270.17857142857144</c:v>
                </c:pt>
                <c:pt idx="84">
                  <c:v>270.52941176470586</c:v>
                </c:pt>
                <c:pt idx="85">
                  <c:v>270.87209302325579</c:v>
                </c:pt>
                <c:pt idx="86">
                  <c:v>271.20689655172413</c:v>
                </c:pt>
                <c:pt idx="87">
                  <c:v>271.53409090909093</c:v>
                </c:pt>
                <c:pt idx="88">
                  <c:v>271.5168539325843</c:v>
                </c:pt>
                <c:pt idx="89">
                  <c:v>271</c:v>
                </c:pt>
                <c:pt idx="90">
                  <c:v>271.31868131868134</c:v>
                </c:pt>
                <c:pt idx="91">
                  <c:v>271.46739130434781</c:v>
                </c:pt>
                <c:pt idx="92">
                  <c:v>271.12903225806451</c:v>
                </c:pt>
                <c:pt idx="93">
                  <c:v>271.43617021276594</c:v>
                </c:pt>
                <c:pt idx="94">
                  <c:v>271.73684210526318</c:v>
                </c:pt>
                <c:pt idx="95">
                  <c:v>270.9375</c:v>
                </c:pt>
                <c:pt idx="96">
                  <c:v>271.23711340206188</c:v>
                </c:pt>
                <c:pt idx="97">
                  <c:v>271.22448979591837</c:v>
                </c:pt>
                <c:pt idx="98">
                  <c:v>270.60606060606062</c:v>
                </c:pt>
                <c:pt idx="99">
                  <c:v>270.89999999999998</c:v>
                </c:pt>
                <c:pt idx="100">
                  <c:v>271.18811881188117</c:v>
                </c:pt>
                <c:pt idx="101">
                  <c:v>271.02941176470586</c:v>
                </c:pt>
                <c:pt idx="102">
                  <c:v>271.1650485436893</c:v>
                </c:pt>
                <c:pt idx="103">
                  <c:v>271.44230769230768</c:v>
                </c:pt>
                <c:pt idx="104">
                  <c:v>271.71428571428572</c:v>
                </c:pt>
                <c:pt idx="105">
                  <c:v>270.70754716981133</c:v>
                </c:pt>
                <c:pt idx="106">
                  <c:v>270.56074766355141</c:v>
                </c:pt>
                <c:pt idx="107">
                  <c:v>270.83333333333331</c:v>
                </c:pt>
                <c:pt idx="108">
                  <c:v>270.27522935779814</c:v>
                </c:pt>
                <c:pt idx="109">
                  <c:v>270.54545454545456</c:v>
                </c:pt>
                <c:pt idx="110">
                  <c:v>270.40540540540542</c:v>
                </c:pt>
                <c:pt idx="111">
                  <c:v>270.53571428571428</c:v>
                </c:pt>
                <c:pt idx="112">
                  <c:v>270.53097345132744</c:v>
                </c:pt>
                <c:pt idx="113">
                  <c:v>270.78947368421052</c:v>
                </c:pt>
                <c:pt idx="114">
                  <c:v>271.04347826086956</c:v>
                </c:pt>
                <c:pt idx="115">
                  <c:v>271.29310344827587</c:v>
                </c:pt>
                <c:pt idx="116">
                  <c:v>271.53846153846155</c:v>
                </c:pt>
                <c:pt idx="117">
                  <c:v>271.77966101694915</c:v>
                </c:pt>
                <c:pt idx="118">
                  <c:v>271.00840336134456</c:v>
                </c:pt>
                <c:pt idx="119">
                  <c:v>271.25</c:v>
                </c:pt>
                <c:pt idx="120">
                  <c:v>271.48760330578511</c:v>
                </c:pt>
                <c:pt idx="121">
                  <c:v>271.35245901639342</c:v>
                </c:pt>
                <c:pt idx="122">
                  <c:v>271.58536585365852</c:v>
                </c:pt>
                <c:pt idx="123">
                  <c:v>271.81451612903226</c:v>
                </c:pt>
                <c:pt idx="124">
                  <c:v>272.04000000000002</c:v>
                </c:pt>
                <c:pt idx="125">
                  <c:v>272.26190476190476</c:v>
                </c:pt>
                <c:pt idx="126">
                  <c:v>272.48031496062993</c:v>
                </c:pt>
                <c:pt idx="127">
                  <c:v>271.9921875</c:v>
                </c:pt>
                <c:pt idx="128">
                  <c:v>272.2093023255814</c:v>
                </c:pt>
                <c:pt idx="129">
                  <c:v>272.42307692307691</c:v>
                </c:pt>
                <c:pt idx="130">
                  <c:v>271.94656488549617</c:v>
                </c:pt>
                <c:pt idx="131">
                  <c:v>271.70454545454544</c:v>
                </c:pt>
                <c:pt idx="132">
                  <c:v>271.91729323308272</c:v>
                </c:pt>
                <c:pt idx="133">
                  <c:v>271.90298507462688</c:v>
                </c:pt>
                <c:pt idx="134">
                  <c:v>272.11111111111109</c:v>
                </c:pt>
                <c:pt idx="135">
                  <c:v>271.875</c:v>
                </c:pt>
                <c:pt idx="136">
                  <c:v>271.20437956204381</c:v>
                </c:pt>
                <c:pt idx="137">
                  <c:v>270.76086956521738</c:v>
                </c:pt>
                <c:pt idx="138">
                  <c:v>270.97122302158272</c:v>
                </c:pt>
                <c:pt idx="139">
                  <c:v>271.07142857142856</c:v>
                </c:pt>
                <c:pt idx="140">
                  <c:v>271.27659574468083</c:v>
                </c:pt>
                <c:pt idx="141">
                  <c:v>271.47887323943661</c:v>
                </c:pt>
                <c:pt idx="142">
                  <c:v>271.67832167832165</c:v>
                </c:pt>
                <c:pt idx="143">
                  <c:v>271.66666666666669</c:v>
                </c:pt>
                <c:pt idx="144">
                  <c:v>271.75862068965517</c:v>
                </c:pt>
                <c:pt idx="145">
                  <c:v>271.95205479452056</c:v>
                </c:pt>
                <c:pt idx="146">
                  <c:v>271.42857142857144</c:v>
                </c:pt>
                <c:pt idx="147">
                  <c:v>271.62162162162161</c:v>
                </c:pt>
                <c:pt idx="148">
                  <c:v>271.81208053691273</c:v>
                </c:pt>
                <c:pt idx="149">
                  <c:v>271.39999999999998</c:v>
                </c:pt>
                <c:pt idx="150">
                  <c:v>271.49006622516555</c:v>
                </c:pt>
                <c:pt idx="151">
                  <c:v>271.48026315789474</c:v>
                </c:pt>
                <c:pt idx="152">
                  <c:v>271.27450980392155</c:v>
                </c:pt>
                <c:pt idx="153">
                  <c:v>271.46103896103898</c:v>
                </c:pt>
                <c:pt idx="154">
                  <c:v>271.64516129032256</c:v>
                </c:pt>
                <c:pt idx="155">
                  <c:v>271.82692307692309</c:v>
                </c:pt>
                <c:pt idx="156">
                  <c:v>272.00636942675158</c:v>
                </c:pt>
                <c:pt idx="157">
                  <c:v>272.18354430379748</c:v>
                </c:pt>
                <c:pt idx="158">
                  <c:v>272.35849056603774</c:v>
                </c:pt>
                <c:pt idx="159">
                  <c:v>272.53125</c:v>
                </c:pt>
                <c:pt idx="160">
                  <c:v>272.51552795031057</c:v>
                </c:pt>
                <c:pt idx="161">
                  <c:v>272.59259259259261</c:v>
                </c:pt>
                <c:pt idx="162">
                  <c:v>272.48466257668713</c:v>
                </c:pt>
                <c:pt idx="163">
                  <c:v>272.65243902439022</c:v>
                </c:pt>
                <c:pt idx="164">
                  <c:v>272.63636363636363</c:v>
                </c:pt>
                <c:pt idx="165">
                  <c:v>272.71084337349396</c:v>
                </c:pt>
                <c:pt idx="166">
                  <c:v>272.78443113772454</c:v>
                </c:pt>
                <c:pt idx="167">
                  <c:v>272.5</c:v>
                </c:pt>
                <c:pt idx="168">
                  <c:v>272.30769230769232</c:v>
                </c:pt>
                <c:pt idx="169">
                  <c:v>272.11764705882354</c:v>
                </c:pt>
                <c:pt idx="170">
                  <c:v>272.28070175438597</c:v>
                </c:pt>
                <c:pt idx="171">
                  <c:v>272.44186046511629</c:v>
                </c:pt>
                <c:pt idx="172">
                  <c:v>272.16763005780348</c:v>
                </c:pt>
                <c:pt idx="173">
                  <c:v>272.06896551724139</c:v>
                </c:pt>
                <c:pt idx="174">
                  <c:v>272.05714285714288</c:v>
                </c:pt>
                <c:pt idx="175">
                  <c:v>271.875</c:v>
                </c:pt>
                <c:pt idx="176">
                  <c:v>271.52542372881356</c:v>
                </c:pt>
                <c:pt idx="177">
                  <c:v>271.68539325842698</c:v>
                </c:pt>
                <c:pt idx="178">
                  <c:v>271.42458100558662</c:v>
                </c:pt>
                <c:pt idx="179">
                  <c:v>271.25</c:v>
                </c:pt>
                <c:pt idx="180">
                  <c:v>270.91160220994476</c:v>
                </c:pt>
                <c:pt idx="181">
                  <c:v>270.57692307692309</c:v>
                </c:pt>
                <c:pt idx="182">
                  <c:v>270.40983606557376</c:v>
                </c:pt>
                <c:pt idx="183">
                  <c:v>270.32608695652175</c:v>
                </c:pt>
                <c:pt idx="184">
                  <c:v>270.24324324324323</c:v>
                </c:pt>
                <c:pt idx="185">
                  <c:v>270.16129032258067</c:v>
                </c:pt>
                <c:pt idx="186">
                  <c:v>270.16042780748666</c:v>
                </c:pt>
                <c:pt idx="187">
                  <c:v>270.31914893617022</c:v>
                </c:pt>
                <c:pt idx="188">
                  <c:v>270.23809523809524</c:v>
                </c:pt>
                <c:pt idx="189">
                  <c:v>270.39473684210526</c:v>
                </c:pt>
                <c:pt idx="190">
                  <c:v>270.54973821989529</c:v>
                </c:pt>
                <c:pt idx="191">
                  <c:v>270.546875</c:v>
                </c:pt>
                <c:pt idx="192">
                  <c:v>270.69948186528495</c:v>
                </c:pt>
                <c:pt idx="193">
                  <c:v>270.85051546391753</c:v>
                </c:pt>
                <c:pt idx="194">
                  <c:v>271</c:v>
                </c:pt>
                <c:pt idx="195">
                  <c:v>270.53571428571428</c:v>
                </c:pt>
                <c:pt idx="196">
                  <c:v>270.45685279187819</c:v>
                </c:pt>
                <c:pt idx="197">
                  <c:v>270.30303030303031</c:v>
                </c:pt>
                <c:pt idx="198">
                  <c:v>270.45226130653265</c:v>
                </c:pt>
                <c:pt idx="199">
                  <c:v>270.52499999999998</c:v>
                </c:pt>
                <c:pt idx="200">
                  <c:v>270.67164179104475</c:v>
                </c:pt>
                <c:pt idx="201">
                  <c:v>270.81683168316829</c:v>
                </c:pt>
                <c:pt idx="202">
                  <c:v>270.96059113300493</c:v>
                </c:pt>
                <c:pt idx="203">
                  <c:v>271.10294117647061</c:v>
                </c:pt>
                <c:pt idx="204">
                  <c:v>271.2439024390244</c:v>
                </c:pt>
                <c:pt idx="205">
                  <c:v>271.01941747572818</c:v>
                </c:pt>
                <c:pt idx="206">
                  <c:v>271.15942028985506</c:v>
                </c:pt>
                <c:pt idx="207">
                  <c:v>271.29807692307691</c:v>
                </c:pt>
                <c:pt idx="208">
                  <c:v>271.14832535885165</c:v>
                </c:pt>
                <c:pt idx="209">
                  <c:v>271.07142857142856</c:v>
                </c:pt>
                <c:pt idx="210">
                  <c:v>271.20853080568719</c:v>
                </c:pt>
                <c:pt idx="211">
                  <c:v>270.91981132075472</c:v>
                </c:pt>
                <c:pt idx="212">
                  <c:v>270.84507042253523</c:v>
                </c:pt>
                <c:pt idx="213">
                  <c:v>270.98130841121497</c:v>
                </c:pt>
                <c:pt idx="214">
                  <c:v>271.11627906976742</c:v>
                </c:pt>
                <c:pt idx="215">
                  <c:v>271.25</c:v>
                </c:pt>
                <c:pt idx="216">
                  <c:v>270.96774193548384</c:v>
                </c:pt>
                <c:pt idx="217">
                  <c:v>270.9633027522936</c:v>
                </c:pt>
                <c:pt idx="218">
                  <c:v>271.09589041095893</c:v>
                </c:pt>
                <c:pt idx="219">
                  <c:v>271.22727272727275</c:v>
                </c:pt>
                <c:pt idx="220">
                  <c:v>271.28959276018099</c:v>
                </c:pt>
                <c:pt idx="221">
                  <c:v>271.35135135135135</c:v>
                </c:pt>
                <c:pt idx="222">
                  <c:v>271.41255605381167</c:v>
                </c:pt>
                <c:pt idx="223">
                  <c:v>271.47321428571428</c:v>
                </c:pt>
                <c:pt idx="224">
                  <c:v>271.60000000000002</c:v>
                </c:pt>
                <c:pt idx="225">
                  <c:v>271.72566371681415</c:v>
                </c:pt>
                <c:pt idx="226">
                  <c:v>271.58590308370043</c:v>
                </c:pt>
                <c:pt idx="227">
                  <c:v>271.71052631578948</c:v>
                </c:pt>
                <c:pt idx="228">
                  <c:v>271.63755458515283</c:v>
                </c:pt>
                <c:pt idx="229">
                  <c:v>271.76086956521738</c:v>
                </c:pt>
                <c:pt idx="230">
                  <c:v>271.88311688311688</c:v>
                </c:pt>
                <c:pt idx="231">
                  <c:v>272.00431034482756</c:v>
                </c:pt>
                <c:pt idx="232">
                  <c:v>272.12446351931328</c:v>
                </c:pt>
                <c:pt idx="233">
                  <c:v>272.11538461538464</c:v>
                </c:pt>
                <c:pt idx="234">
                  <c:v>272.04255319148939</c:v>
                </c:pt>
                <c:pt idx="235">
                  <c:v>272.03389830508473</c:v>
                </c:pt>
                <c:pt idx="236">
                  <c:v>272.15189873417722</c:v>
                </c:pt>
                <c:pt idx="237">
                  <c:v>272.07983193277312</c:v>
                </c:pt>
                <c:pt idx="238">
                  <c:v>272.13389121338912</c:v>
                </c:pt>
                <c:pt idx="239">
                  <c:v>272.25</c:v>
                </c:pt>
                <c:pt idx="240">
                  <c:v>272.1784232365145</c:v>
                </c:pt>
                <c:pt idx="241">
                  <c:v>272.29338842975204</c:v>
                </c:pt>
                <c:pt idx="242">
                  <c:v>272.40740740740739</c:v>
                </c:pt>
                <c:pt idx="243">
                  <c:v>272.52049180327867</c:v>
                </c:pt>
                <c:pt idx="244">
                  <c:v>272.63265306122452</c:v>
                </c:pt>
                <c:pt idx="245">
                  <c:v>272.7439024390244</c:v>
                </c:pt>
                <c:pt idx="246">
                  <c:v>272.79352226720647</c:v>
                </c:pt>
                <c:pt idx="247">
                  <c:v>272.90322580645159</c:v>
                </c:pt>
                <c:pt idx="248">
                  <c:v>273.01204819277109</c:v>
                </c:pt>
                <c:pt idx="249">
                  <c:v>272.94</c:v>
                </c:pt>
                <c:pt idx="250">
                  <c:v>272.92828685258962</c:v>
                </c:pt>
                <c:pt idx="251">
                  <c:v>273.03571428571428</c:v>
                </c:pt>
                <c:pt idx="252">
                  <c:v>272.96442687747037</c:v>
                </c:pt>
                <c:pt idx="253">
                  <c:v>272.53937007874015</c:v>
                </c:pt>
                <c:pt idx="254">
                  <c:v>272.64705882352939</c:v>
                </c:pt>
                <c:pt idx="255">
                  <c:v>272.6953125</c:v>
                </c:pt>
                <c:pt idx="256">
                  <c:v>272.62645914396887</c:v>
                </c:pt>
                <c:pt idx="257">
                  <c:v>272.5</c:v>
                </c:pt>
                <c:pt idx="258">
                  <c:v>272.25868725868725</c:v>
                </c:pt>
                <c:pt idx="259">
                  <c:v>272.13461538461536</c:v>
                </c:pt>
                <c:pt idx="260">
                  <c:v>271.89655172413791</c:v>
                </c:pt>
                <c:pt idx="261">
                  <c:v>271.94656488549617</c:v>
                </c:pt>
                <c:pt idx="262">
                  <c:v>272.05323193916348</c:v>
                </c:pt>
                <c:pt idx="263">
                  <c:v>272.15909090909093</c:v>
                </c:pt>
                <c:pt idx="264">
                  <c:v>272.2641509433962</c:v>
                </c:pt>
                <c:pt idx="265">
                  <c:v>272.03007518796994</c:v>
                </c:pt>
                <c:pt idx="266">
                  <c:v>272.13483146067415</c:v>
                </c:pt>
                <c:pt idx="267">
                  <c:v>272.23880597014926</c:v>
                </c:pt>
                <c:pt idx="268">
                  <c:v>272.23048327137548</c:v>
                </c:pt>
                <c:pt idx="269">
                  <c:v>272.05555555555554</c:v>
                </c:pt>
                <c:pt idx="270">
                  <c:v>272.15867158671585</c:v>
                </c:pt>
                <c:pt idx="271">
                  <c:v>272.2610294117647</c:v>
                </c:pt>
                <c:pt idx="272">
                  <c:v>272.36263736263737</c:v>
                </c:pt>
                <c:pt idx="273">
                  <c:v>272.29927007299273</c:v>
                </c:pt>
                <c:pt idx="274">
                  <c:v>272.39999999999998</c:v>
                </c:pt>
                <c:pt idx="275">
                  <c:v>272.5</c:v>
                </c:pt>
                <c:pt idx="276">
                  <c:v>272.43682310469313</c:v>
                </c:pt>
                <c:pt idx="277">
                  <c:v>272.26618705035969</c:v>
                </c:pt>
                <c:pt idx="278">
                  <c:v>272.36559139784947</c:v>
                </c:pt>
                <c:pt idx="279">
                  <c:v>272.46428571428572</c:v>
                </c:pt>
                <c:pt idx="280">
                  <c:v>272.56227758007117</c:v>
                </c:pt>
                <c:pt idx="281">
                  <c:v>272.5</c:v>
                </c:pt>
                <c:pt idx="282">
                  <c:v>272.49116607773851</c:v>
                </c:pt>
                <c:pt idx="283">
                  <c:v>272.16549295774649</c:v>
                </c:pt>
                <c:pt idx="284">
                  <c:v>271.89473684210526</c:v>
                </c:pt>
                <c:pt idx="285">
                  <c:v>271.83566433566432</c:v>
                </c:pt>
                <c:pt idx="286">
                  <c:v>271.77700348432057</c:v>
                </c:pt>
                <c:pt idx="287">
                  <c:v>271.5625</c:v>
                </c:pt>
                <c:pt idx="288">
                  <c:v>271.50519031141869</c:v>
                </c:pt>
                <c:pt idx="289">
                  <c:v>271.24137931034483</c:v>
                </c:pt>
                <c:pt idx="290">
                  <c:v>271.18556701030928</c:v>
                </c:pt>
                <c:pt idx="291">
                  <c:v>271.28424657534248</c:v>
                </c:pt>
                <c:pt idx="292">
                  <c:v>271.38225255972696</c:v>
                </c:pt>
                <c:pt idx="293">
                  <c:v>271.4795918367347</c:v>
                </c:pt>
                <c:pt idx="294">
                  <c:v>271.37288135593218</c:v>
                </c:pt>
                <c:pt idx="295">
                  <c:v>271.31756756756755</c:v>
                </c:pt>
                <c:pt idx="296">
                  <c:v>271.4141414141414</c:v>
                </c:pt>
                <c:pt idx="297">
                  <c:v>271.51006711409394</c:v>
                </c:pt>
                <c:pt idx="298">
                  <c:v>271.45484949832775</c:v>
                </c:pt>
                <c:pt idx="299">
                  <c:v>271.55</c:v>
                </c:pt>
                <c:pt idx="300">
                  <c:v>271.64451827242527</c:v>
                </c:pt>
                <c:pt idx="301">
                  <c:v>271.73841059602648</c:v>
                </c:pt>
                <c:pt idx="302">
                  <c:v>271.83168316831683</c:v>
                </c:pt>
                <c:pt idx="303">
                  <c:v>271.72697368421052</c:v>
                </c:pt>
                <c:pt idx="304">
                  <c:v>271.77049180327867</c:v>
                </c:pt>
                <c:pt idx="305">
                  <c:v>271.76470588235293</c:v>
                </c:pt>
                <c:pt idx="306">
                  <c:v>271.85667752442998</c:v>
                </c:pt>
                <c:pt idx="307">
                  <c:v>271.85064935064935</c:v>
                </c:pt>
                <c:pt idx="308">
                  <c:v>271.94174757281553</c:v>
                </c:pt>
                <c:pt idx="309">
                  <c:v>271.83870967741933</c:v>
                </c:pt>
                <c:pt idx="310">
                  <c:v>271.92926045016077</c:v>
                </c:pt>
                <c:pt idx="311">
                  <c:v>272.01923076923077</c:v>
                </c:pt>
                <c:pt idx="312">
                  <c:v>271.91693290734827</c:v>
                </c:pt>
                <c:pt idx="313">
                  <c:v>272.00636942675158</c:v>
                </c:pt>
                <c:pt idx="314">
                  <c:v>272.09523809523807</c:v>
                </c:pt>
                <c:pt idx="315">
                  <c:v>272.18354430379748</c:v>
                </c:pt>
                <c:pt idx="316">
                  <c:v>272.27129337539429</c:v>
                </c:pt>
                <c:pt idx="317">
                  <c:v>272.35849056603774</c:v>
                </c:pt>
                <c:pt idx="318">
                  <c:v>272.2100313479624</c:v>
                </c:pt>
                <c:pt idx="319">
                  <c:v>272.203125</c:v>
                </c:pt>
                <c:pt idx="320">
                  <c:v>272.196261682243</c:v>
                </c:pt>
                <c:pt idx="321">
                  <c:v>272.23602484472048</c:v>
                </c:pt>
                <c:pt idx="322">
                  <c:v>272.08978328173373</c:v>
                </c:pt>
                <c:pt idx="323">
                  <c:v>272.17592592592592</c:v>
                </c:pt>
                <c:pt idx="324">
                  <c:v>271.98461538461538</c:v>
                </c:pt>
                <c:pt idx="325">
                  <c:v>271.9325153374233</c:v>
                </c:pt>
                <c:pt idx="326">
                  <c:v>272.01834862385323</c:v>
                </c:pt>
                <c:pt idx="327">
                  <c:v>272.10365853658539</c:v>
                </c:pt>
                <c:pt idx="328">
                  <c:v>271.96048632218844</c:v>
                </c:pt>
                <c:pt idx="329">
                  <c:v>271.81818181818181</c:v>
                </c:pt>
                <c:pt idx="330">
                  <c:v>271.90332326283988</c:v>
                </c:pt>
                <c:pt idx="331">
                  <c:v>271.98795180722891</c:v>
                </c:pt>
                <c:pt idx="332">
                  <c:v>272.07207207207205</c:v>
                </c:pt>
                <c:pt idx="333">
                  <c:v>272.1556886227545</c:v>
                </c:pt>
                <c:pt idx="334">
                  <c:v>272.23880597014926</c:v>
                </c:pt>
                <c:pt idx="335">
                  <c:v>272.00892857142856</c:v>
                </c:pt>
                <c:pt idx="336">
                  <c:v>272.09198813056378</c:v>
                </c:pt>
                <c:pt idx="337">
                  <c:v>272.17455621301775</c:v>
                </c:pt>
                <c:pt idx="338">
                  <c:v>272.25663716814159</c:v>
                </c:pt>
                <c:pt idx="339">
                  <c:v>272.16176470588238</c:v>
                </c:pt>
                <c:pt idx="340">
                  <c:v>272.2434017595308</c:v>
                </c:pt>
                <c:pt idx="341">
                  <c:v>272.28070175438597</c:v>
                </c:pt>
                <c:pt idx="342">
                  <c:v>272.36151603498541</c:v>
                </c:pt>
                <c:pt idx="343">
                  <c:v>272.44186046511629</c:v>
                </c:pt>
                <c:pt idx="344">
                  <c:v>272.52173913043481</c:v>
                </c:pt>
                <c:pt idx="345">
                  <c:v>272.60115606936415</c:v>
                </c:pt>
                <c:pt idx="346">
                  <c:v>272.68011527377524</c:v>
                </c:pt>
                <c:pt idx="347">
                  <c:v>272.58620689655174</c:v>
                </c:pt>
                <c:pt idx="348">
                  <c:v>272.44985673352437</c:v>
                </c:pt>
                <c:pt idx="349">
                  <c:v>272.44285714285712</c:v>
                </c:pt>
                <c:pt idx="350">
                  <c:v>272.35042735042737</c:v>
                </c:pt>
                <c:pt idx="351">
                  <c:v>272.42897727272725</c:v>
                </c:pt>
                <c:pt idx="352">
                  <c:v>272.50708215297448</c:v>
                </c:pt>
                <c:pt idx="353">
                  <c:v>272.58474576271186</c:v>
                </c:pt>
                <c:pt idx="354">
                  <c:v>272.66197183098592</c:v>
                </c:pt>
                <c:pt idx="355">
                  <c:v>272.73876404494382</c:v>
                </c:pt>
                <c:pt idx="356">
                  <c:v>272.81512605042019</c:v>
                </c:pt>
                <c:pt idx="357">
                  <c:v>272.89106145251395</c:v>
                </c:pt>
                <c:pt idx="358">
                  <c:v>272.96657381615597</c:v>
                </c:pt>
                <c:pt idx="359">
                  <c:v>273.04166666666669</c:v>
                </c:pt>
                <c:pt idx="360">
                  <c:v>273.03324099722994</c:v>
                </c:pt>
                <c:pt idx="361">
                  <c:v>273.10773480662982</c:v>
                </c:pt>
                <c:pt idx="362">
                  <c:v>273.05785123966945</c:v>
                </c:pt>
                <c:pt idx="363">
                  <c:v>272.88461538461536</c:v>
                </c:pt>
                <c:pt idx="364">
                  <c:v>272.8767123287671</c:v>
                </c:pt>
                <c:pt idx="365">
                  <c:v>272.95081967213116</c:v>
                </c:pt>
                <c:pt idx="366">
                  <c:v>272.77929155313353</c:v>
                </c:pt>
                <c:pt idx="367">
                  <c:v>272.85326086956519</c:v>
                </c:pt>
                <c:pt idx="368">
                  <c:v>272.92682926829269</c:v>
                </c:pt>
                <c:pt idx="369">
                  <c:v>272.83783783783781</c:v>
                </c:pt>
                <c:pt idx="370">
                  <c:v>272.91105121293799</c:v>
                </c:pt>
                <c:pt idx="371">
                  <c:v>272.98387096774195</c:v>
                </c:pt>
                <c:pt idx="372">
                  <c:v>272.85522788203752</c:v>
                </c:pt>
                <c:pt idx="373">
                  <c:v>272.92780748663102</c:v>
                </c:pt>
                <c:pt idx="374">
                  <c:v>273</c:v>
                </c:pt>
                <c:pt idx="375">
                  <c:v>272.99202127659572</c:v>
                </c:pt>
                <c:pt idx="376">
                  <c:v>273.0636604774536</c:v>
                </c:pt>
                <c:pt idx="377">
                  <c:v>273.13492063492066</c:v>
                </c:pt>
                <c:pt idx="378">
                  <c:v>273.20580474934036</c:v>
                </c:pt>
                <c:pt idx="379">
                  <c:v>273.19736842105266</c:v>
                </c:pt>
                <c:pt idx="380">
                  <c:v>273.11023622047242</c:v>
                </c:pt>
                <c:pt idx="381">
                  <c:v>273.18062827225128</c:v>
                </c:pt>
                <c:pt idx="382">
                  <c:v>273.25065274151439</c:v>
                </c:pt>
                <c:pt idx="383">
                  <c:v>273.3203125</c:v>
                </c:pt>
                <c:pt idx="384">
                  <c:v>273.19480519480521</c:v>
                </c:pt>
                <c:pt idx="385">
                  <c:v>273.1476683937824</c:v>
                </c:pt>
                <c:pt idx="386">
                  <c:v>272.90697674418607</c:v>
                </c:pt>
                <c:pt idx="387">
                  <c:v>272.97680412371136</c:v>
                </c:pt>
                <c:pt idx="388">
                  <c:v>272.81491002570692</c:v>
                </c:pt>
                <c:pt idx="389">
                  <c:v>272.88461538461536</c:v>
                </c:pt>
                <c:pt idx="390">
                  <c:v>272.95396419437338</c:v>
                </c:pt>
                <c:pt idx="391">
                  <c:v>272.98469387755102</c:v>
                </c:pt>
                <c:pt idx="392">
                  <c:v>273.05343511450383</c:v>
                </c:pt>
                <c:pt idx="393">
                  <c:v>273.12182741116749</c:v>
                </c:pt>
                <c:pt idx="394">
                  <c:v>273.18987341772151</c:v>
                </c:pt>
                <c:pt idx="395">
                  <c:v>273.14393939393938</c:v>
                </c:pt>
                <c:pt idx="396">
                  <c:v>273.21158690176321</c:v>
                </c:pt>
                <c:pt idx="397">
                  <c:v>273.2788944723618</c:v>
                </c:pt>
                <c:pt idx="398">
                  <c:v>273.15789473684208</c:v>
                </c:pt>
                <c:pt idx="399">
                  <c:v>273.11250000000001</c:v>
                </c:pt>
                <c:pt idx="400">
                  <c:v>273.17955112219454</c:v>
                </c:pt>
                <c:pt idx="401">
                  <c:v>273.17164179104475</c:v>
                </c:pt>
                <c:pt idx="402">
                  <c:v>273.16377171215879</c:v>
                </c:pt>
                <c:pt idx="403">
                  <c:v>272.97029702970298</c:v>
                </c:pt>
                <c:pt idx="404">
                  <c:v>272.92592592592592</c:v>
                </c:pt>
                <c:pt idx="405">
                  <c:v>272.95566502463055</c:v>
                </c:pt>
                <c:pt idx="406">
                  <c:v>272.83783783783781</c:v>
                </c:pt>
                <c:pt idx="407">
                  <c:v>272.72058823529414</c:v>
                </c:pt>
                <c:pt idx="408">
                  <c:v>272.67726161369194</c:v>
                </c:pt>
                <c:pt idx="409">
                  <c:v>272.7439024390244</c:v>
                </c:pt>
                <c:pt idx="410">
                  <c:v>272.70072992700727</c:v>
                </c:pt>
                <c:pt idx="411">
                  <c:v>272.76699029126212</c:v>
                </c:pt>
                <c:pt idx="412">
                  <c:v>272.83292978208232</c:v>
                </c:pt>
                <c:pt idx="413">
                  <c:v>272.86231884057969</c:v>
                </c:pt>
                <c:pt idx="414">
                  <c:v>272.92771084337352</c:v>
                </c:pt>
                <c:pt idx="415">
                  <c:v>272.95673076923077</c:v>
                </c:pt>
                <c:pt idx="416">
                  <c:v>272.9496402877698</c:v>
                </c:pt>
                <c:pt idx="417">
                  <c:v>272.87081339712921</c:v>
                </c:pt>
                <c:pt idx="418">
                  <c:v>272.93556085918857</c:v>
                </c:pt>
                <c:pt idx="419">
                  <c:v>272.89285714285717</c:v>
                </c:pt>
                <c:pt idx="420">
                  <c:v>272.95724465558197</c:v>
                </c:pt>
                <c:pt idx="421">
                  <c:v>272.98578199052133</c:v>
                </c:pt>
                <c:pt idx="422">
                  <c:v>272.97872340425533</c:v>
                </c:pt>
                <c:pt idx="423">
                  <c:v>272.75943396226415</c:v>
                </c:pt>
                <c:pt idx="424">
                  <c:v>272.50588235294117</c:v>
                </c:pt>
                <c:pt idx="425">
                  <c:v>272.46478873239437</c:v>
                </c:pt>
                <c:pt idx="426">
                  <c:v>272.49414519906321</c:v>
                </c:pt>
                <c:pt idx="427">
                  <c:v>272.55841121495325</c:v>
                </c:pt>
                <c:pt idx="428">
                  <c:v>272.6223776223776</c:v>
                </c:pt>
                <c:pt idx="429">
                  <c:v>272.58139534883719</c:v>
                </c:pt>
                <c:pt idx="430">
                  <c:v>272.57540603248259</c:v>
                </c:pt>
                <c:pt idx="431">
                  <c:v>272.60416666666669</c:v>
                </c:pt>
                <c:pt idx="432">
                  <c:v>272.66743648960738</c:v>
                </c:pt>
                <c:pt idx="433">
                  <c:v>272.73041474654377</c:v>
                </c:pt>
                <c:pt idx="434">
                  <c:v>272.79310344827587</c:v>
                </c:pt>
                <c:pt idx="435">
                  <c:v>272.85550458715596</c:v>
                </c:pt>
                <c:pt idx="436">
                  <c:v>272.91762013729976</c:v>
                </c:pt>
                <c:pt idx="437">
                  <c:v>272.8767123287671</c:v>
                </c:pt>
                <c:pt idx="438">
                  <c:v>272.87015945330296</c:v>
                </c:pt>
                <c:pt idx="439">
                  <c:v>272.86363636363637</c:v>
                </c:pt>
                <c:pt idx="440">
                  <c:v>272.92517006802723</c:v>
                </c:pt>
                <c:pt idx="441">
                  <c:v>272.98642533936652</c:v>
                </c:pt>
                <c:pt idx="442">
                  <c:v>273.04740406320542</c:v>
                </c:pt>
                <c:pt idx="443">
                  <c:v>273.10810810810813</c:v>
                </c:pt>
                <c:pt idx="444">
                  <c:v>273.16853932584269</c:v>
                </c:pt>
                <c:pt idx="445">
                  <c:v>273.16143497757849</c:v>
                </c:pt>
                <c:pt idx="446">
                  <c:v>273.22147651006713</c:v>
                </c:pt>
                <c:pt idx="447">
                  <c:v>273.28125</c:v>
                </c:pt>
                <c:pt idx="448">
                  <c:v>273.24053452115811</c:v>
                </c:pt>
                <c:pt idx="449">
                  <c:v>273.3</c:v>
                </c:pt>
                <c:pt idx="450">
                  <c:v>273.19290465631929</c:v>
                </c:pt>
                <c:pt idx="451">
                  <c:v>273.25221238938053</c:v>
                </c:pt>
                <c:pt idx="452">
                  <c:v>273.14569536423841</c:v>
                </c:pt>
                <c:pt idx="453">
                  <c:v>273.17180616740086</c:v>
                </c:pt>
                <c:pt idx="454">
                  <c:v>273</c:v>
                </c:pt>
                <c:pt idx="455">
                  <c:v>272.96052631578948</c:v>
                </c:pt>
                <c:pt idx="456">
                  <c:v>272.82275711159735</c:v>
                </c:pt>
                <c:pt idx="457">
                  <c:v>272.88209606986902</c:v>
                </c:pt>
                <c:pt idx="458">
                  <c:v>272.77777777777777</c:v>
                </c:pt>
                <c:pt idx="459">
                  <c:v>272.83695652173913</c:v>
                </c:pt>
                <c:pt idx="460">
                  <c:v>272.89587852494577</c:v>
                </c:pt>
                <c:pt idx="461">
                  <c:v>272.88961038961037</c:v>
                </c:pt>
                <c:pt idx="462">
                  <c:v>272.94816414686824</c:v>
                </c:pt>
                <c:pt idx="463">
                  <c:v>272.78017241379308</c:v>
                </c:pt>
                <c:pt idx="464">
                  <c:v>272.70967741935482</c:v>
                </c:pt>
                <c:pt idx="465">
                  <c:v>272.5429184549356</c:v>
                </c:pt>
                <c:pt idx="466">
                  <c:v>272.6017130620985</c:v>
                </c:pt>
                <c:pt idx="467">
                  <c:v>272.66025641025641</c:v>
                </c:pt>
                <c:pt idx="468">
                  <c:v>272.39872068230278</c:v>
                </c:pt>
                <c:pt idx="469">
                  <c:v>272.45744680851061</c:v>
                </c:pt>
                <c:pt idx="470">
                  <c:v>272.35668789808915</c:v>
                </c:pt>
                <c:pt idx="471">
                  <c:v>272.41525423728814</c:v>
                </c:pt>
                <c:pt idx="472">
                  <c:v>272.47357293868924</c:v>
                </c:pt>
                <c:pt idx="473">
                  <c:v>272.53164556962025</c:v>
                </c:pt>
                <c:pt idx="474">
                  <c:v>272.55789473684212</c:v>
                </c:pt>
                <c:pt idx="475">
                  <c:v>272.6155462184874</c:v>
                </c:pt>
                <c:pt idx="476">
                  <c:v>272.67295597484275</c:v>
                </c:pt>
                <c:pt idx="477">
                  <c:v>272.47907949790795</c:v>
                </c:pt>
                <c:pt idx="478">
                  <c:v>272.41127348643005</c:v>
                </c:pt>
                <c:pt idx="479">
                  <c:v>272.46875</c:v>
                </c:pt>
                <c:pt idx="480">
                  <c:v>272.43243243243245</c:v>
                </c:pt>
                <c:pt idx="481">
                  <c:v>272.27178423236512</c:v>
                </c:pt>
                <c:pt idx="482">
                  <c:v>272.32919254658384</c:v>
                </c:pt>
                <c:pt idx="483">
                  <c:v>272.38636363636363</c:v>
                </c:pt>
                <c:pt idx="484">
                  <c:v>272.31958762886597</c:v>
                </c:pt>
                <c:pt idx="485">
                  <c:v>272.37654320987656</c:v>
                </c:pt>
                <c:pt idx="486">
                  <c:v>272.24845995893224</c:v>
                </c:pt>
                <c:pt idx="487">
                  <c:v>272.30532786885249</c:v>
                </c:pt>
                <c:pt idx="488">
                  <c:v>272.20858895705521</c:v>
                </c:pt>
                <c:pt idx="489">
                  <c:v>272.14285714285717</c:v>
                </c:pt>
                <c:pt idx="490">
                  <c:v>272.16904276985741</c:v>
                </c:pt>
                <c:pt idx="491">
                  <c:v>272.07317073170731</c:v>
                </c:pt>
                <c:pt idx="492">
                  <c:v>272.12981744421904</c:v>
                </c:pt>
                <c:pt idx="493">
                  <c:v>272.18623481781378</c:v>
                </c:pt>
                <c:pt idx="494">
                  <c:v>272.24242424242425</c:v>
                </c:pt>
                <c:pt idx="495">
                  <c:v>272.23790322580646</c:v>
                </c:pt>
                <c:pt idx="496">
                  <c:v>272.2635814889336</c:v>
                </c:pt>
                <c:pt idx="497">
                  <c:v>272.31927710843371</c:v>
                </c:pt>
                <c:pt idx="498">
                  <c:v>272.37474949899797</c:v>
                </c:pt>
                <c:pt idx="499">
                  <c:v>272.43</c:v>
                </c:pt>
                <c:pt idx="500">
                  <c:v>272.42514970059881</c:v>
                </c:pt>
                <c:pt idx="501">
                  <c:v>272.4800796812749</c:v>
                </c:pt>
                <c:pt idx="502">
                  <c:v>272.50497017892644</c:v>
                </c:pt>
                <c:pt idx="503">
                  <c:v>272.5595238095238</c:v>
                </c:pt>
                <c:pt idx="504">
                  <c:v>272.61386138613864</c:v>
                </c:pt>
                <c:pt idx="505">
                  <c:v>272.46047430830038</c:v>
                </c:pt>
                <c:pt idx="506">
                  <c:v>272.4260355029586</c:v>
                </c:pt>
                <c:pt idx="507">
                  <c:v>272.45078740157481</c:v>
                </c:pt>
                <c:pt idx="508">
                  <c:v>272.41650294695484</c:v>
                </c:pt>
                <c:pt idx="509">
                  <c:v>272.47058823529414</c:v>
                </c:pt>
                <c:pt idx="510">
                  <c:v>272.40704500978472</c:v>
                </c:pt>
                <c:pt idx="511">
                  <c:v>272.314453125</c:v>
                </c:pt>
                <c:pt idx="512">
                  <c:v>272.33918128654972</c:v>
                </c:pt>
                <c:pt idx="513">
                  <c:v>272.27626459143971</c:v>
                </c:pt>
                <c:pt idx="514">
                  <c:v>272.18446601941747</c:v>
                </c:pt>
                <c:pt idx="515">
                  <c:v>272.23837209302326</c:v>
                </c:pt>
                <c:pt idx="516">
                  <c:v>272.29206963249516</c:v>
                </c:pt>
                <c:pt idx="517">
                  <c:v>272.34555984555982</c:v>
                </c:pt>
                <c:pt idx="518">
                  <c:v>272.34104046242777</c:v>
                </c:pt>
                <c:pt idx="519">
                  <c:v>272.39423076923077</c:v>
                </c:pt>
                <c:pt idx="520">
                  <c:v>272.41842610364682</c:v>
                </c:pt>
                <c:pt idx="521">
                  <c:v>272.35632183908046</c:v>
                </c:pt>
                <c:pt idx="522">
                  <c:v>272.4091778202677</c:v>
                </c:pt>
                <c:pt idx="523">
                  <c:v>272.43320610687022</c:v>
                </c:pt>
                <c:pt idx="524">
                  <c:v>272.39999999999998</c:v>
                </c:pt>
                <c:pt idx="525">
                  <c:v>272.3954372623574</c:v>
                </c:pt>
                <c:pt idx="526">
                  <c:v>272.41935483870969</c:v>
                </c:pt>
                <c:pt idx="527">
                  <c:v>272.38636363636363</c:v>
                </c:pt>
                <c:pt idx="528">
                  <c:v>272.43856332703211</c:v>
                </c:pt>
                <c:pt idx="529">
                  <c:v>272.40566037735852</c:v>
                </c:pt>
                <c:pt idx="530">
                  <c:v>272.45762711864404</c:v>
                </c:pt>
                <c:pt idx="531">
                  <c:v>272.50939849624058</c:v>
                </c:pt>
                <c:pt idx="532">
                  <c:v>272.5609756097561</c:v>
                </c:pt>
                <c:pt idx="533">
                  <c:v>272.61235955056179</c:v>
                </c:pt>
                <c:pt idx="534">
                  <c:v>272.55140186915889</c:v>
                </c:pt>
                <c:pt idx="535">
                  <c:v>272.60261194029852</c:v>
                </c:pt>
                <c:pt idx="536">
                  <c:v>272.65363128491617</c:v>
                </c:pt>
                <c:pt idx="537">
                  <c:v>272.70446096654274</c:v>
                </c:pt>
                <c:pt idx="538">
                  <c:v>272.67161410018554</c:v>
                </c:pt>
                <c:pt idx="539">
                  <c:v>272.72222222222223</c:v>
                </c:pt>
                <c:pt idx="540">
                  <c:v>272.68946395563773</c:v>
                </c:pt>
                <c:pt idx="541">
                  <c:v>272.73985239852396</c:v>
                </c:pt>
                <c:pt idx="542">
                  <c:v>272.73480662983428</c:v>
                </c:pt>
                <c:pt idx="543">
                  <c:v>272.78492647058823</c:v>
                </c:pt>
                <c:pt idx="544">
                  <c:v>272.8073394495413</c:v>
                </c:pt>
                <c:pt idx="545">
                  <c:v>272.85714285714283</c:v>
                </c:pt>
                <c:pt idx="546">
                  <c:v>272.87934186471665</c:v>
                </c:pt>
                <c:pt idx="547">
                  <c:v>272.92883211678833</c:v>
                </c:pt>
                <c:pt idx="548">
                  <c:v>272.97814207650271</c:v>
                </c:pt>
                <c:pt idx="549">
                  <c:v>272.89090909090908</c:v>
                </c:pt>
                <c:pt idx="550">
                  <c:v>272.72232304900183</c:v>
                </c:pt>
                <c:pt idx="551">
                  <c:v>272.77173913043481</c:v>
                </c:pt>
                <c:pt idx="552">
                  <c:v>272.79385171790233</c:v>
                </c:pt>
                <c:pt idx="553">
                  <c:v>272.70758122743683</c:v>
                </c:pt>
                <c:pt idx="554">
                  <c:v>272.75675675675677</c:v>
                </c:pt>
                <c:pt idx="555">
                  <c:v>272.80575539568343</c:v>
                </c:pt>
                <c:pt idx="556">
                  <c:v>272.80071813285457</c:v>
                </c:pt>
                <c:pt idx="557">
                  <c:v>272.82258064516128</c:v>
                </c:pt>
                <c:pt idx="558">
                  <c:v>272.87119856887301</c:v>
                </c:pt>
                <c:pt idx="559">
                  <c:v>272.91964285714283</c:v>
                </c:pt>
                <c:pt idx="560">
                  <c:v>272.80748663101605</c:v>
                </c:pt>
                <c:pt idx="561">
                  <c:v>272.85587188612101</c:v>
                </c:pt>
                <c:pt idx="562">
                  <c:v>272.82415630550622</c:v>
                </c:pt>
                <c:pt idx="563">
                  <c:v>272.7659574468085</c:v>
                </c:pt>
                <c:pt idx="564">
                  <c:v>272.81415929203541</c:v>
                </c:pt>
                <c:pt idx="565">
                  <c:v>272.86219081272083</c:v>
                </c:pt>
                <c:pt idx="566">
                  <c:v>272.91005291005291</c:v>
                </c:pt>
                <c:pt idx="567">
                  <c:v>272.95774647887322</c:v>
                </c:pt>
                <c:pt idx="568">
                  <c:v>272.97891036906856</c:v>
                </c:pt>
                <c:pt idx="569">
                  <c:v>272.84210526315792</c:v>
                </c:pt>
                <c:pt idx="570">
                  <c:v>272.65323992994746</c:v>
                </c:pt>
                <c:pt idx="571">
                  <c:v>272.70104895104896</c:v>
                </c:pt>
                <c:pt idx="572">
                  <c:v>272.64397905759165</c:v>
                </c:pt>
                <c:pt idx="573">
                  <c:v>272.61324041811849</c:v>
                </c:pt>
                <c:pt idx="574">
                  <c:v>272.50434782608698</c:v>
                </c:pt>
                <c:pt idx="575">
                  <c:v>272.421875</c:v>
                </c:pt>
                <c:pt idx="576">
                  <c:v>272.4696707105719</c:v>
                </c:pt>
                <c:pt idx="577">
                  <c:v>272.38754325259515</c:v>
                </c:pt>
                <c:pt idx="578">
                  <c:v>272.43523316062175</c:v>
                </c:pt>
                <c:pt idx="579">
                  <c:v>272.30172413793105</c:v>
                </c:pt>
                <c:pt idx="580">
                  <c:v>272.34939759036143</c:v>
                </c:pt>
                <c:pt idx="581">
                  <c:v>272.29381443298968</c:v>
                </c:pt>
                <c:pt idx="582">
                  <c:v>272.18696397941682</c:v>
                </c:pt>
                <c:pt idx="583">
                  <c:v>272.08047945205482</c:v>
                </c:pt>
                <c:pt idx="584">
                  <c:v>272.12820512820514</c:v>
                </c:pt>
                <c:pt idx="585">
                  <c:v>272.15017064846415</c:v>
                </c:pt>
                <c:pt idx="586">
                  <c:v>272.12095400340718</c:v>
                </c:pt>
                <c:pt idx="587">
                  <c:v>272.16836734693879</c:v>
                </c:pt>
                <c:pt idx="588">
                  <c:v>272.19015280135824</c:v>
                </c:pt>
                <c:pt idx="589">
                  <c:v>272.21186440677968</c:v>
                </c:pt>
                <c:pt idx="590">
                  <c:v>272.25888324873097</c:v>
                </c:pt>
                <c:pt idx="591">
                  <c:v>272.30574324324323</c:v>
                </c:pt>
                <c:pt idx="592">
                  <c:v>272.32715008431705</c:v>
                </c:pt>
                <c:pt idx="593">
                  <c:v>272.32323232323233</c:v>
                </c:pt>
                <c:pt idx="594">
                  <c:v>272.24369747899158</c:v>
                </c:pt>
                <c:pt idx="595">
                  <c:v>272.29026845637583</c:v>
                </c:pt>
                <c:pt idx="596">
                  <c:v>272.33668341708545</c:v>
                </c:pt>
                <c:pt idx="597">
                  <c:v>272.20735785953178</c:v>
                </c:pt>
                <c:pt idx="598">
                  <c:v>272.17863105175292</c:v>
                </c:pt>
                <c:pt idx="599">
                  <c:v>272.22500000000002</c:v>
                </c:pt>
                <c:pt idx="600">
                  <c:v>272.27121464226292</c:v>
                </c:pt>
                <c:pt idx="601">
                  <c:v>272.31727574750829</c:v>
                </c:pt>
                <c:pt idx="602">
                  <c:v>272.36318407960198</c:v>
                </c:pt>
                <c:pt idx="603">
                  <c:v>272.40894039735099</c:v>
                </c:pt>
                <c:pt idx="604">
                  <c:v>272.38016528925618</c:v>
                </c:pt>
                <c:pt idx="605">
                  <c:v>272.35148514851483</c:v>
                </c:pt>
                <c:pt idx="606">
                  <c:v>272.32289950576609</c:v>
                </c:pt>
                <c:pt idx="607">
                  <c:v>272.36842105263156</c:v>
                </c:pt>
                <c:pt idx="608">
                  <c:v>272.41379310344826</c:v>
                </c:pt>
                <c:pt idx="609">
                  <c:v>272.4590163934426</c:v>
                </c:pt>
                <c:pt idx="610">
                  <c:v>272.40589198036008</c:v>
                </c:pt>
                <c:pt idx="611">
                  <c:v>272.45098039215685</c:v>
                </c:pt>
                <c:pt idx="612">
                  <c:v>272.34910277324633</c:v>
                </c:pt>
                <c:pt idx="613">
                  <c:v>272.29641693811072</c:v>
                </c:pt>
                <c:pt idx="614">
                  <c:v>272.34146341463412</c:v>
                </c:pt>
                <c:pt idx="615">
                  <c:v>272.38636363636363</c:v>
                </c:pt>
                <c:pt idx="616">
                  <c:v>272.4068071312804</c:v>
                </c:pt>
                <c:pt idx="617">
                  <c:v>272.35436893203882</c:v>
                </c:pt>
                <c:pt idx="618">
                  <c:v>272.3990306946688</c:v>
                </c:pt>
                <c:pt idx="619">
                  <c:v>272.39516129032256</c:v>
                </c:pt>
                <c:pt idx="620">
                  <c:v>272.39130434782606</c:v>
                </c:pt>
                <c:pt idx="621">
                  <c:v>272.36334405144697</c:v>
                </c:pt>
                <c:pt idx="622">
                  <c:v>272.35955056179773</c:v>
                </c:pt>
                <c:pt idx="623">
                  <c:v>272.35576923076923</c:v>
                </c:pt>
                <c:pt idx="624">
                  <c:v>272.35199999999998</c:v>
                </c:pt>
                <c:pt idx="625">
                  <c:v>272.32428115015972</c:v>
                </c:pt>
                <c:pt idx="626">
                  <c:v>272.27272727272725</c:v>
                </c:pt>
                <c:pt idx="627">
                  <c:v>272.24522292993629</c:v>
                </c:pt>
                <c:pt idx="628">
                  <c:v>272.28934817170114</c:v>
                </c:pt>
                <c:pt idx="629">
                  <c:v>272.33333333333331</c:v>
                </c:pt>
                <c:pt idx="630">
                  <c:v>272.3296354992076</c:v>
                </c:pt>
                <c:pt idx="631">
                  <c:v>272.37341772151899</c:v>
                </c:pt>
                <c:pt idx="632">
                  <c:v>272.41706161137444</c:v>
                </c:pt>
                <c:pt idx="633">
                  <c:v>272.3422712933754</c:v>
                </c:pt>
                <c:pt idx="634">
                  <c:v>272.38582677165357</c:v>
                </c:pt>
                <c:pt idx="635">
                  <c:v>272.42924528301887</c:v>
                </c:pt>
                <c:pt idx="636">
                  <c:v>272.44897959183675</c:v>
                </c:pt>
                <c:pt idx="637">
                  <c:v>272.49216300940441</c:v>
                </c:pt>
                <c:pt idx="638">
                  <c:v>272.53521126760563</c:v>
                </c:pt>
                <c:pt idx="639">
                  <c:v>272.5546875</c:v>
                </c:pt>
                <c:pt idx="640">
                  <c:v>272.59750390015603</c:v>
                </c:pt>
                <c:pt idx="641">
                  <c:v>272.64018691588785</c:v>
                </c:pt>
                <c:pt idx="642">
                  <c:v>272.54276827371694</c:v>
                </c:pt>
                <c:pt idx="643">
                  <c:v>272.58540372670808</c:v>
                </c:pt>
                <c:pt idx="644">
                  <c:v>272.41860465116281</c:v>
                </c:pt>
                <c:pt idx="645">
                  <c:v>272.4613003095975</c:v>
                </c:pt>
                <c:pt idx="646">
                  <c:v>272.50386398763521</c:v>
                </c:pt>
                <c:pt idx="647">
                  <c:v>272.5462962962963</c:v>
                </c:pt>
                <c:pt idx="648">
                  <c:v>272.58859784283516</c:v>
                </c:pt>
                <c:pt idx="649">
                  <c:v>272.6307692307692</c:v>
                </c:pt>
                <c:pt idx="650">
                  <c:v>272.67281105990781</c:v>
                </c:pt>
                <c:pt idx="651">
                  <c:v>272.64570552147239</c:v>
                </c:pt>
                <c:pt idx="652">
                  <c:v>272.68759571209802</c:v>
                </c:pt>
                <c:pt idx="653">
                  <c:v>272.66055045871559</c:v>
                </c:pt>
                <c:pt idx="654">
                  <c:v>272.6564885496183</c:v>
                </c:pt>
                <c:pt idx="655">
                  <c:v>272.6295731707317</c:v>
                </c:pt>
                <c:pt idx="656">
                  <c:v>272.60273972602738</c:v>
                </c:pt>
                <c:pt idx="657">
                  <c:v>272.53039513677811</c:v>
                </c:pt>
                <c:pt idx="658">
                  <c:v>272.38998482549317</c:v>
                </c:pt>
                <c:pt idx="659">
                  <c:v>272.43181818181819</c:v>
                </c:pt>
                <c:pt idx="660">
                  <c:v>272.40544629349472</c:v>
                </c:pt>
                <c:pt idx="661">
                  <c:v>272.33383685800607</c:v>
                </c:pt>
                <c:pt idx="662">
                  <c:v>272.37556561085972</c:v>
                </c:pt>
                <c:pt idx="663">
                  <c:v>272.41716867469881</c:v>
                </c:pt>
                <c:pt idx="664">
                  <c:v>272.45864661654133</c:v>
                </c:pt>
                <c:pt idx="665">
                  <c:v>272.5</c:v>
                </c:pt>
                <c:pt idx="666">
                  <c:v>272.49625187406298</c:v>
                </c:pt>
                <c:pt idx="667">
                  <c:v>272.49251497005986</c:v>
                </c:pt>
                <c:pt idx="668">
                  <c:v>272.5336322869955</c:v>
                </c:pt>
                <c:pt idx="669">
                  <c:v>272.41791044776119</c:v>
                </c:pt>
                <c:pt idx="670">
                  <c:v>272.4590163934426</c:v>
                </c:pt>
                <c:pt idx="671">
                  <c:v>272.5</c:v>
                </c:pt>
                <c:pt idx="672">
                  <c:v>272.407132243685</c:v>
                </c:pt>
                <c:pt idx="673">
                  <c:v>272.38130563798222</c:v>
                </c:pt>
                <c:pt idx="674">
                  <c:v>272.33333333333331</c:v>
                </c:pt>
                <c:pt idx="675">
                  <c:v>272.37426035502961</c:v>
                </c:pt>
                <c:pt idx="676">
                  <c:v>272.41506646971936</c:v>
                </c:pt>
                <c:pt idx="677">
                  <c:v>272.43362831858406</c:v>
                </c:pt>
                <c:pt idx="678">
                  <c:v>272.4742268041237</c:v>
                </c:pt>
                <c:pt idx="679">
                  <c:v>272.4264705882353</c:v>
                </c:pt>
                <c:pt idx="680">
                  <c:v>272.46696035242292</c:v>
                </c:pt>
                <c:pt idx="681">
                  <c:v>272.50733137829911</c:v>
                </c:pt>
                <c:pt idx="682">
                  <c:v>272.54758418740852</c:v>
                </c:pt>
                <c:pt idx="683">
                  <c:v>272.52192982456143</c:v>
                </c:pt>
                <c:pt idx="684">
                  <c:v>272.45255474452557</c:v>
                </c:pt>
                <c:pt idx="685">
                  <c:v>272.49271137026238</c:v>
                </c:pt>
                <c:pt idx="686">
                  <c:v>272.44541484716154</c:v>
                </c:pt>
                <c:pt idx="687">
                  <c:v>272.4636627906977</c:v>
                </c:pt>
                <c:pt idx="688">
                  <c:v>272.46008708272859</c:v>
                </c:pt>
                <c:pt idx="689">
                  <c:v>272.43478260869563</c:v>
                </c:pt>
                <c:pt idx="690">
                  <c:v>272.47467438494937</c:v>
                </c:pt>
                <c:pt idx="691">
                  <c:v>272.40606936416185</c:v>
                </c:pt>
                <c:pt idx="692">
                  <c:v>272.33766233766232</c:v>
                </c:pt>
                <c:pt idx="693">
                  <c:v>272.26945244956772</c:v>
                </c:pt>
                <c:pt idx="694">
                  <c:v>272.30935251798559</c:v>
                </c:pt>
                <c:pt idx="695">
                  <c:v>272.34913793103448</c:v>
                </c:pt>
                <c:pt idx="696">
                  <c:v>272.36728837876615</c:v>
                </c:pt>
                <c:pt idx="697">
                  <c:v>272.40687679083095</c:v>
                </c:pt>
                <c:pt idx="698">
                  <c:v>272.44635193133047</c:v>
                </c:pt>
                <c:pt idx="699">
                  <c:v>272.44285714285712</c:v>
                </c:pt>
                <c:pt idx="700">
                  <c:v>272.46077032810268</c:v>
                </c:pt>
                <c:pt idx="701">
                  <c:v>272.41452991452991</c:v>
                </c:pt>
                <c:pt idx="702">
                  <c:v>272.45376955903271</c:v>
                </c:pt>
                <c:pt idx="703">
                  <c:v>272.49289772727275</c:v>
                </c:pt>
                <c:pt idx="704">
                  <c:v>272.468085106383</c:v>
                </c:pt>
                <c:pt idx="705">
                  <c:v>272.50708215297448</c:v>
                </c:pt>
                <c:pt idx="706">
                  <c:v>272.41867043847242</c:v>
                </c:pt>
                <c:pt idx="707">
                  <c:v>272.37288135593218</c:v>
                </c:pt>
                <c:pt idx="708">
                  <c:v>272.41184767277855</c:v>
                </c:pt>
                <c:pt idx="709">
                  <c:v>272.45070422535213</c:v>
                </c:pt>
                <c:pt idx="710">
                  <c:v>272.48945147679325</c:v>
                </c:pt>
                <c:pt idx="711">
                  <c:v>272.48595505617976</c:v>
                </c:pt>
                <c:pt idx="712">
                  <c:v>272.52454417952316</c:v>
                </c:pt>
                <c:pt idx="713">
                  <c:v>272.37394957983196</c:v>
                </c:pt>
                <c:pt idx="714">
                  <c:v>272.41258741258741</c:v>
                </c:pt>
                <c:pt idx="715">
                  <c:v>272.40921787709499</c:v>
                </c:pt>
                <c:pt idx="716">
                  <c:v>272.44769874476987</c:v>
                </c:pt>
                <c:pt idx="717">
                  <c:v>272.46518105849583</c:v>
                </c:pt>
                <c:pt idx="718">
                  <c:v>272.461752433936</c:v>
                </c:pt>
                <c:pt idx="719">
                  <c:v>272.4375</c:v>
                </c:pt>
                <c:pt idx="720">
                  <c:v>272.47572815533982</c:v>
                </c:pt>
                <c:pt idx="721">
                  <c:v>272.51385041551248</c:v>
                </c:pt>
                <c:pt idx="722">
                  <c:v>272.53112033195021</c:v>
                </c:pt>
                <c:pt idx="723">
                  <c:v>272.56906077348066</c:v>
                </c:pt>
                <c:pt idx="724">
                  <c:v>272.46206896551723</c:v>
                </c:pt>
                <c:pt idx="725">
                  <c:v>272.5</c:v>
                </c:pt>
                <c:pt idx="726">
                  <c:v>272.53782668500691</c:v>
                </c:pt>
                <c:pt idx="727">
                  <c:v>272.53434065934067</c:v>
                </c:pt>
                <c:pt idx="728">
                  <c:v>272.51028806584361</c:v>
                </c:pt>
                <c:pt idx="729">
                  <c:v>272.54794520547944</c:v>
                </c:pt>
                <c:pt idx="730">
                  <c:v>272.5854993160055</c:v>
                </c:pt>
                <c:pt idx="731">
                  <c:v>272.56147540983608</c:v>
                </c:pt>
                <c:pt idx="732">
                  <c:v>272.51705320600274</c:v>
                </c:pt>
                <c:pt idx="733">
                  <c:v>272.55449591280654</c:v>
                </c:pt>
                <c:pt idx="734">
                  <c:v>272.59183673469386</c:v>
                </c:pt>
                <c:pt idx="735">
                  <c:v>272.6290760869565</c:v>
                </c:pt>
                <c:pt idx="736">
                  <c:v>272.66621438263229</c:v>
                </c:pt>
                <c:pt idx="737">
                  <c:v>272.64227642276421</c:v>
                </c:pt>
                <c:pt idx="738">
                  <c:v>272.51691474966168</c:v>
                </c:pt>
                <c:pt idx="739">
                  <c:v>272.55405405405406</c:v>
                </c:pt>
                <c:pt idx="740">
                  <c:v>272.5506072874494</c:v>
                </c:pt>
                <c:pt idx="741">
                  <c:v>272.44609164420484</c:v>
                </c:pt>
                <c:pt idx="742">
                  <c:v>272.42261103633916</c:v>
                </c:pt>
                <c:pt idx="743">
                  <c:v>272.43951612903226</c:v>
                </c:pt>
                <c:pt idx="744">
                  <c:v>272.41610738255031</c:v>
                </c:pt>
                <c:pt idx="745">
                  <c:v>272.43297587131366</c:v>
                </c:pt>
                <c:pt idx="746">
                  <c:v>272.38955823293173</c:v>
                </c:pt>
                <c:pt idx="747">
                  <c:v>272.4264705882353</c:v>
                </c:pt>
                <c:pt idx="748">
                  <c:v>272.36315086782378</c:v>
                </c:pt>
                <c:pt idx="749">
                  <c:v>272.27999999999997</c:v>
                </c:pt>
                <c:pt idx="750">
                  <c:v>272.3169107856192</c:v>
                </c:pt>
                <c:pt idx="751">
                  <c:v>272.35372340425533</c:v>
                </c:pt>
                <c:pt idx="752">
                  <c:v>272.39043824701196</c:v>
                </c:pt>
                <c:pt idx="753">
                  <c:v>272.42705570291776</c:v>
                </c:pt>
                <c:pt idx="754">
                  <c:v>272.42384105960264</c:v>
                </c:pt>
                <c:pt idx="755">
                  <c:v>272.38095238095241</c:v>
                </c:pt>
                <c:pt idx="756">
                  <c:v>272.41743725231174</c:v>
                </c:pt>
                <c:pt idx="757">
                  <c:v>272.39445910290237</c:v>
                </c:pt>
                <c:pt idx="758">
                  <c:v>272.37154150197631</c:v>
                </c:pt>
                <c:pt idx="759">
                  <c:v>272.30921052631578</c:v>
                </c:pt>
                <c:pt idx="760">
                  <c:v>272.30617608409989</c:v>
                </c:pt>
                <c:pt idx="761">
                  <c:v>272.34251968503935</c:v>
                </c:pt>
                <c:pt idx="762">
                  <c:v>272.37876802096986</c:v>
                </c:pt>
                <c:pt idx="763">
                  <c:v>272.33638743455498</c:v>
                </c:pt>
                <c:pt idx="764">
                  <c:v>272.37254901960785</c:v>
                </c:pt>
                <c:pt idx="765">
                  <c:v>272.31070496083549</c:v>
                </c:pt>
                <c:pt idx="766">
                  <c:v>272.28813559322032</c:v>
                </c:pt>
                <c:pt idx="767">
                  <c:v>272.32421875</c:v>
                </c:pt>
                <c:pt idx="768">
                  <c:v>272.22366710013006</c:v>
                </c:pt>
                <c:pt idx="769">
                  <c:v>272.2012987012987</c:v>
                </c:pt>
                <c:pt idx="770">
                  <c:v>272.2373540856031</c:v>
                </c:pt>
                <c:pt idx="771">
                  <c:v>272.1761658031088</c:v>
                </c:pt>
                <c:pt idx="772">
                  <c:v>272.05692108667529</c:v>
                </c:pt>
                <c:pt idx="773">
                  <c:v>272.09302325581393</c:v>
                </c:pt>
                <c:pt idx="774">
                  <c:v>272.12903225806451</c:v>
                </c:pt>
                <c:pt idx="775">
                  <c:v>272.16494845360825</c:v>
                </c:pt>
                <c:pt idx="776">
                  <c:v>272.14285714285717</c:v>
                </c:pt>
                <c:pt idx="777">
                  <c:v>272.17866323907452</c:v>
                </c:pt>
                <c:pt idx="778">
                  <c:v>272.09884467265726</c:v>
                </c:pt>
                <c:pt idx="779">
                  <c:v>272.05769230769232</c:v>
                </c:pt>
                <c:pt idx="780">
                  <c:v>271.99743918053775</c:v>
                </c:pt>
                <c:pt idx="781">
                  <c:v>272.03324808184141</c:v>
                </c:pt>
                <c:pt idx="782">
                  <c:v>272.06896551724139</c:v>
                </c:pt>
                <c:pt idx="783">
                  <c:v>272.02806122448982</c:v>
                </c:pt>
                <c:pt idx="784">
                  <c:v>271.96815286624206</c:v>
                </c:pt>
                <c:pt idx="785">
                  <c:v>271.90839694656489</c:v>
                </c:pt>
                <c:pt idx="786">
                  <c:v>271.88691232528589</c:v>
                </c:pt>
                <c:pt idx="787">
                  <c:v>271.84644670050761</c:v>
                </c:pt>
                <c:pt idx="788">
                  <c:v>271.88212927756655</c:v>
                </c:pt>
                <c:pt idx="789">
                  <c:v>271.86075949367091</c:v>
                </c:pt>
                <c:pt idx="790">
                  <c:v>271.82048040455118</c:v>
                </c:pt>
                <c:pt idx="791">
                  <c:v>271.85606060606062</c:v>
                </c:pt>
                <c:pt idx="792">
                  <c:v>271.77805800756619</c:v>
                </c:pt>
                <c:pt idx="793">
                  <c:v>271.81360201511336</c:v>
                </c:pt>
                <c:pt idx="794">
                  <c:v>271.81132075471697</c:v>
                </c:pt>
                <c:pt idx="795">
                  <c:v>271.8467336683417</c:v>
                </c:pt>
                <c:pt idx="796">
                  <c:v>271.73149309912168</c:v>
                </c:pt>
                <c:pt idx="797">
                  <c:v>271.76691729323306</c:v>
                </c:pt>
                <c:pt idx="798">
                  <c:v>271.80225281602003</c:v>
                </c:pt>
                <c:pt idx="799">
                  <c:v>271.83749999999998</c:v>
                </c:pt>
                <c:pt idx="800">
                  <c:v>271.87265917602997</c:v>
                </c:pt>
                <c:pt idx="801">
                  <c:v>271.79551122194516</c:v>
                </c:pt>
                <c:pt idx="802">
                  <c:v>271.79327521793277</c:v>
                </c:pt>
                <c:pt idx="803">
                  <c:v>271.80970149253733</c:v>
                </c:pt>
                <c:pt idx="804">
                  <c:v>271.73291925465838</c:v>
                </c:pt>
                <c:pt idx="805">
                  <c:v>271.76799007444168</c:v>
                </c:pt>
                <c:pt idx="806">
                  <c:v>271.7657992565056</c:v>
                </c:pt>
                <c:pt idx="807">
                  <c:v>271.78217821782181</c:v>
                </c:pt>
                <c:pt idx="808">
                  <c:v>271.70580964153277</c:v>
                </c:pt>
                <c:pt idx="809">
                  <c:v>271.74074074074076</c:v>
                </c:pt>
                <c:pt idx="810">
                  <c:v>271.77558569667076</c:v>
                </c:pt>
                <c:pt idx="811">
                  <c:v>271.75492610837438</c:v>
                </c:pt>
                <c:pt idx="812">
                  <c:v>271.78966789667896</c:v>
                </c:pt>
                <c:pt idx="813">
                  <c:v>271.82432432432432</c:v>
                </c:pt>
                <c:pt idx="814">
                  <c:v>271.85889570552149</c:v>
                </c:pt>
                <c:pt idx="815">
                  <c:v>271.89338235294116</c:v>
                </c:pt>
                <c:pt idx="816">
                  <c:v>271.87270501835985</c:v>
                </c:pt>
                <c:pt idx="817">
                  <c:v>271.88875305623469</c:v>
                </c:pt>
                <c:pt idx="818">
                  <c:v>271.92307692307691</c:v>
                </c:pt>
                <c:pt idx="819">
                  <c:v>271.95731707317071</c:v>
                </c:pt>
                <c:pt idx="820">
                  <c:v>271.82704019488426</c:v>
                </c:pt>
                <c:pt idx="821">
                  <c:v>271.86131386861314</c:v>
                </c:pt>
                <c:pt idx="822">
                  <c:v>271.84082624544351</c:v>
                </c:pt>
                <c:pt idx="823">
                  <c:v>271.875</c:v>
                </c:pt>
                <c:pt idx="824">
                  <c:v>271.81818181818181</c:v>
                </c:pt>
                <c:pt idx="825">
                  <c:v>271.77966101694915</c:v>
                </c:pt>
                <c:pt idx="826">
                  <c:v>271.81378476420798</c:v>
                </c:pt>
                <c:pt idx="827">
                  <c:v>271.8478260869565</c:v>
                </c:pt>
                <c:pt idx="828">
                  <c:v>271.88178528347407</c:v>
                </c:pt>
                <c:pt idx="829">
                  <c:v>271.84337349397589</c:v>
                </c:pt>
                <c:pt idx="830">
                  <c:v>271.87725631768956</c:v>
                </c:pt>
                <c:pt idx="831">
                  <c:v>271.91105769230768</c:v>
                </c:pt>
                <c:pt idx="832">
                  <c:v>271.90876350540213</c:v>
                </c:pt>
                <c:pt idx="833">
                  <c:v>271.9064748201439</c:v>
                </c:pt>
                <c:pt idx="834">
                  <c:v>271.83233532934133</c:v>
                </c:pt>
                <c:pt idx="835">
                  <c:v>271.83014354066984</c:v>
                </c:pt>
                <c:pt idx="836">
                  <c:v>271.86379928315409</c:v>
                </c:pt>
                <c:pt idx="837">
                  <c:v>271.89737470167063</c:v>
                </c:pt>
                <c:pt idx="838">
                  <c:v>271.80572109654349</c:v>
                </c:pt>
                <c:pt idx="839">
                  <c:v>271.78571428571428</c:v>
                </c:pt>
                <c:pt idx="840">
                  <c:v>271.81926278240189</c:v>
                </c:pt>
                <c:pt idx="841">
                  <c:v>271.81710213776722</c:v>
                </c:pt>
                <c:pt idx="842">
                  <c:v>271.85053380782921</c:v>
                </c:pt>
                <c:pt idx="843">
                  <c:v>271.88388625592415</c:v>
                </c:pt>
                <c:pt idx="844">
                  <c:v>271.84615384615387</c:v>
                </c:pt>
                <c:pt idx="845">
                  <c:v>271.8262411347518</c:v>
                </c:pt>
                <c:pt idx="846">
                  <c:v>271.85950413223139</c:v>
                </c:pt>
                <c:pt idx="847">
                  <c:v>271.85731132075472</c:v>
                </c:pt>
                <c:pt idx="848">
                  <c:v>271.89045936395758</c:v>
                </c:pt>
                <c:pt idx="849">
                  <c:v>271.92352941176472</c:v>
                </c:pt>
                <c:pt idx="850">
                  <c:v>271.95652173913044</c:v>
                </c:pt>
                <c:pt idx="851">
                  <c:v>271.98943661971833</c:v>
                </c:pt>
                <c:pt idx="852">
                  <c:v>271.93434935521691</c:v>
                </c:pt>
                <c:pt idx="853">
                  <c:v>271.96721311475409</c:v>
                </c:pt>
                <c:pt idx="854">
                  <c:v>271.92982456140351</c:v>
                </c:pt>
                <c:pt idx="855">
                  <c:v>271.89252336448595</c:v>
                </c:pt>
                <c:pt idx="856">
                  <c:v>271.83780630105019</c:v>
                </c:pt>
                <c:pt idx="857">
                  <c:v>271.71328671328672</c:v>
                </c:pt>
                <c:pt idx="858">
                  <c:v>271.74621653084984</c:v>
                </c:pt>
                <c:pt idx="859">
                  <c:v>271.7093023255814</c:v>
                </c:pt>
                <c:pt idx="860">
                  <c:v>271.74216027874564</c:v>
                </c:pt>
                <c:pt idx="861">
                  <c:v>271.77494199535965</c:v>
                </c:pt>
                <c:pt idx="862">
                  <c:v>271.8076477404403</c:v>
                </c:pt>
                <c:pt idx="863">
                  <c:v>271.75347222222223</c:v>
                </c:pt>
                <c:pt idx="864">
                  <c:v>271.78612716763007</c:v>
                </c:pt>
                <c:pt idx="865">
                  <c:v>271.71478060046189</c:v>
                </c:pt>
                <c:pt idx="866">
                  <c:v>271.66089965397924</c:v>
                </c:pt>
                <c:pt idx="867">
                  <c:v>271.69354838709677</c:v>
                </c:pt>
                <c:pt idx="868">
                  <c:v>271.65707710011509</c:v>
                </c:pt>
                <c:pt idx="869">
                  <c:v>271.68965517241378</c:v>
                </c:pt>
                <c:pt idx="870">
                  <c:v>271.70493685419058</c:v>
                </c:pt>
                <c:pt idx="871">
                  <c:v>271.73738532110093</c:v>
                </c:pt>
                <c:pt idx="872">
                  <c:v>271.71821305841922</c:v>
                </c:pt>
                <c:pt idx="873">
                  <c:v>271.75057208237985</c:v>
                </c:pt>
                <c:pt idx="874">
                  <c:v>271.78285714285715</c:v>
                </c:pt>
                <c:pt idx="875">
                  <c:v>271.72945205479454</c:v>
                </c:pt>
                <c:pt idx="876">
                  <c:v>271.74458380843788</c:v>
                </c:pt>
                <c:pt idx="877">
                  <c:v>271.72551252847381</c:v>
                </c:pt>
                <c:pt idx="878">
                  <c:v>271.74061433447099</c:v>
                </c:pt>
                <c:pt idx="879">
                  <c:v>271.72159090909093</c:v>
                </c:pt>
                <c:pt idx="880">
                  <c:v>271.75368898978434</c:v>
                </c:pt>
                <c:pt idx="881">
                  <c:v>271.78571428571428</c:v>
                </c:pt>
                <c:pt idx="882">
                  <c:v>271.81766704416759</c:v>
                </c:pt>
                <c:pt idx="883">
                  <c:v>271.84954751131221</c:v>
                </c:pt>
                <c:pt idx="884">
                  <c:v>271.86440677966101</c:v>
                </c:pt>
                <c:pt idx="885">
                  <c:v>271.89616252821668</c:v>
                </c:pt>
                <c:pt idx="886">
                  <c:v>271.92784667418266</c:v>
                </c:pt>
                <c:pt idx="887">
                  <c:v>271.95945945945948</c:v>
                </c:pt>
                <c:pt idx="888">
                  <c:v>271.85601799775026</c:v>
                </c:pt>
                <c:pt idx="889">
                  <c:v>271.87078651685391</c:v>
                </c:pt>
                <c:pt idx="890">
                  <c:v>271.90235690235693</c:v>
                </c:pt>
                <c:pt idx="891">
                  <c:v>271.93385650224218</c:v>
                </c:pt>
                <c:pt idx="892">
                  <c:v>271.86450167973123</c:v>
                </c:pt>
                <c:pt idx="893">
                  <c:v>271.8456375838926</c:v>
                </c:pt>
                <c:pt idx="894">
                  <c:v>271.77653631284915</c:v>
                </c:pt>
                <c:pt idx="895">
                  <c:v>271.640625</c:v>
                </c:pt>
                <c:pt idx="896">
                  <c:v>271.60535117056855</c:v>
                </c:pt>
                <c:pt idx="897">
                  <c:v>271.63697104677061</c:v>
                </c:pt>
                <c:pt idx="898">
                  <c:v>271.65183537263624</c:v>
                </c:pt>
                <c:pt idx="899">
                  <c:v>271.68333333333334</c:v>
                </c:pt>
                <c:pt idx="900">
                  <c:v>271.71476137624859</c:v>
                </c:pt>
                <c:pt idx="901">
                  <c:v>271.74611973392462</c:v>
                </c:pt>
                <c:pt idx="902">
                  <c:v>271.71096345514951</c:v>
                </c:pt>
                <c:pt idx="903">
                  <c:v>271.69247787610618</c:v>
                </c:pt>
                <c:pt idx="904">
                  <c:v>271.67403314917129</c:v>
                </c:pt>
                <c:pt idx="905">
                  <c:v>271.63907284768214</c:v>
                </c:pt>
                <c:pt idx="906">
                  <c:v>271.67034178610805</c:v>
                </c:pt>
                <c:pt idx="907">
                  <c:v>271.6685022026432</c:v>
                </c:pt>
                <c:pt idx="908">
                  <c:v>271.66666666666669</c:v>
                </c:pt>
                <c:pt idx="909">
                  <c:v>271.68131868131866</c:v>
                </c:pt>
                <c:pt idx="910">
                  <c:v>271.63007683863884</c:v>
                </c:pt>
                <c:pt idx="911">
                  <c:v>271.6611842105263</c:v>
                </c:pt>
                <c:pt idx="912">
                  <c:v>271.69222343921138</c:v>
                </c:pt>
                <c:pt idx="913">
                  <c:v>271.69037199124728</c:v>
                </c:pt>
                <c:pt idx="914">
                  <c:v>271.68852459016392</c:v>
                </c:pt>
                <c:pt idx="915">
                  <c:v>271.71943231441048</c:v>
                </c:pt>
                <c:pt idx="916">
                  <c:v>271.66848418756814</c:v>
                </c:pt>
                <c:pt idx="917">
                  <c:v>271.66666666666669</c:v>
                </c:pt>
                <c:pt idx="918">
                  <c:v>271.59956474428725</c:v>
                </c:pt>
                <c:pt idx="919">
                  <c:v>271.53260869565219</c:v>
                </c:pt>
                <c:pt idx="920">
                  <c:v>271.51465798045604</c:v>
                </c:pt>
                <c:pt idx="921">
                  <c:v>271.54555314533621</c:v>
                </c:pt>
                <c:pt idx="922">
                  <c:v>271.47887323943661</c:v>
                </c:pt>
                <c:pt idx="923">
                  <c:v>271.41233766233768</c:v>
                </c:pt>
                <c:pt idx="924">
                  <c:v>271.39459459459459</c:v>
                </c:pt>
                <c:pt idx="925">
                  <c:v>271.42548596112312</c:v>
                </c:pt>
                <c:pt idx="926">
                  <c:v>271.45631067961165</c:v>
                </c:pt>
                <c:pt idx="927">
                  <c:v>271.47090517241378</c:v>
                </c:pt>
                <c:pt idx="928">
                  <c:v>271.43702906350916</c:v>
                </c:pt>
                <c:pt idx="929">
                  <c:v>271.46774193548384</c:v>
                </c:pt>
                <c:pt idx="930">
                  <c:v>271.40171858216974</c:v>
                </c:pt>
                <c:pt idx="931">
                  <c:v>271.4324034334764</c:v>
                </c:pt>
                <c:pt idx="932">
                  <c:v>271.46302250803859</c:v>
                </c:pt>
                <c:pt idx="933">
                  <c:v>271.41327623126341</c:v>
                </c:pt>
                <c:pt idx="934">
                  <c:v>271.44385026737967</c:v>
                </c:pt>
                <c:pt idx="935">
                  <c:v>271.47435897435895</c:v>
                </c:pt>
                <c:pt idx="936">
                  <c:v>271.42475987193171</c:v>
                </c:pt>
                <c:pt idx="937">
                  <c:v>271.45522388059703</c:v>
                </c:pt>
                <c:pt idx="938">
                  <c:v>271.48562300319486</c:v>
                </c:pt>
                <c:pt idx="939">
                  <c:v>271.468085106383</c:v>
                </c:pt>
                <c:pt idx="940">
                  <c:v>271.40276301806591</c:v>
                </c:pt>
                <c:pt idx="941">
                  <c:v>271.33757961783442</c:v>
                </c:pt>
                <c:pt idx="942">
                  <c:v>271.25662778366916</c:v>
                </c:pt>
                <c:pt idx="943">
                  <c:v>271.22351694915255</c:v>
                </c:pt>
                <c:pt idx="944">
                  <c:v>271.25396825396825</c:v>
                </c:pt>
                <c:pt idx="945">
                  <c:v>271.28435517970399</c:v>
                </c:pt>
                <c:pt idx="946">
                  <c:v>271.31467793030623</c:v>
                </c:pt>
                <c:pt idx="947">
                  <c:v>271.29746835443041</c:v>
                </c:pt>
                <c:pt idx="948">
                  <c:v>271.28029504741835</c:v>
                </c:pt>
                <c:pt idx="949">
                  <c:v>271.26315789473682</c:v>
                </c:pt>
                <c:pt idx="950">
                  <c:v>271.29337539432174</c:v>
                </c:pt>
                <c:pt idx="951">
                  <c:v>271.3235294117647</c:v>
                </c:pt>
                <c:pt idx="952">
                  <c:v>271.27492130115422</c:v>
                </c:pt>
                <c:pt idx="953">
                  <c:v>271.30503144654091</c:v>
                </c:pt>
                <c:pt idx="954">
                  <c:v>271.25654450261783</c:v>
                </c:pt>
                <c:pt idx="955">
                  <c:v>271.27092050209205</c:v>
                </c:pt>
                <c:pt idx="956">
                  <c:v>271.30094043887146</c:v>
                </c:pt>
                <c:pt idx="957">
                  <c:v>271.28392484342379</c:v>
                </c:pt>
                <c:pt idx="958">
                  <c:v>271.20437956204381</c:v>
                </c:pt>
                <c:pt idx="959">
                  <c:v>271.234375</c:v>
                </c:pt>
                <c:pt idx="960">
                  <c:v>271.18626430801248</c:v>
                </c:pt>
                <c:pt idx="961">
                  <c:v>271.1226611226611</c:v>
                </c:pt>
                <c:pt idx="962">
                  <c:v>271.04361370716509</c:v>
                </c:pt>
                <c:pt idx="963">
                  <c:v>271.07365145228215</c:v>
                </c:pt>
                <c:pt idx="964">
                  <c:v>271.10362694300517</c:v>
                </c:pt>
                <c:pt idx="965">
                  <c:v>271.13354037267078</c:v>
                </c:pt>
                <c:pt idx="966">
                  <c:v>271.0858324715615</c:v>
                </c:pt>
                <c:pt idx="967">
                  <c:v>271.02272727272725</c:v>
                </c:pt>
                <c:pt idx="968">
                  <c:v>271.05263157894734</c:v>
                </c:pt>
                <c:pt idx="969">
                  <c:v>271.08247422680415</c:v>
                </c:pt>
                <c:pt idx="970">
                  <c:v>271.11225540679709</c:v>
                </c:pt>
                <c:pt idx="971">
                  <c:v>271.06481481481484</c:v>
                </c:pt>
                <c:pt idx="972">
                  <c:v>271.0945529290853</c:v>
                </c:pt>
                <c:pt idx="973">
                  <c:v>271.12422997946612</c:v>
                </c:pt>
                <c:pt idx="974">
                  <c:v>271.09230769230771</c:v>
                </c:pt>
                <c:pt idx="975">
                  <c:v>271.12192622950818</c:v>
                </c:pt>
                <c:pt idx="976">
                  <c:v>271.15148413510747</c:v>
                </c:pt>
                <c:pt idx="977">
                  <c:v>271.05828220858893</c:v>
                </c:pt>
                <c:pt idx="978">
                  <c:v>271.08784473953011</c:v>
                </c:pt>
                <c:pt idx="979">
                  <c:v>271.11734693877548</c:v>
                </c:pt>
                <c:pt idx="980">
                  <c:v>271.13149847094803</c:v>
                </c:pt>
                <c:pt idx="981">
                  <c:v>271.06924643584523</c:v>
                </c:pt>
                <c:pt idx="982">
                  <c:v>271.03763987792473</c:v>
                </c:pt>
                <c:pt idx="983">
                  <c:v>271.05182926829269</c:v>
                </c:pt>
                <c:pt idx="984">
                  <c:v>271.02030456852793</c:v>
                </c:pt>
                <c:pt idx="985">
                  <c:v>271.04969574036511</c:v>
                </c:pt>
                <c:pt idx="986">
                  <c:v>271.07902735562311</c:v>
                </c:pt>
                <c:pt idx="987">
                  <c:v>271.09311740890689</c:v>
                </c:pt>
                <c:pt idx="988">
                  <c:v>271.10717896865521</c:v>
                </c:pt>
                <c:pt idx="989">
                  <c:v>271.12121212121212</c:v>
                </c:pt>
                <c:pt idx="990">
                  <c:v>271.05953582240164</c:v>
                </c:pt>
                <c:pt idx="991">
                  <c:v>271.04334677419354</c:v>
                </c:pt>
                <c:pt idx="992">
                  <c:v>271.07250755287009</c:v>
                </c:pt>
                <c:pt idx="993">
                  <c:v>271.10160965794768</c:v>
                </c:pt>
                <c:pt idx="994">
                  <c:v>271.13065326633165</c:v>
                </c:pt>
                <c:pt idx="995">
                  <c:v>271.15963855421688</c:v>
                </c:pt>
                <c:pt idx="996">
                  <c:v>271.18856569709129</c:v>
                </c:pt>
                <c:pt idx="997">
                  <c:v>271.12725450901803</c:v>
                </c:pt>
                <c:pt idx="998">
                  <c:v>271.08108108108109</c:v>
                </c:pt>
                <c:pt idx="999">
                  <c:v>271.11</c:v>
                </c:pt>
              </c:numCache>
            </c:numRef>
          </c:yVal>
          <c:smooth val="1"/>
          <c:extLst>
            <c:ext xmlns:c16="http://schemas.microsoft.com/office/drawing/2014/chart" uri="{C3380CC4-5D6E-409C-BE32-E72D297353CC}">
              <c16:uniqueId val="{00000000-D523-4C98-B6A7-76DE685E2D5B}"/>
            </c:ext>
          </c:extLst>
        </c:ser>
        <c:dLbls>
          <c:showLegendKey val="0"/>
          <c:showVal val="0"/>
          <c:showCatName val="0"/>
          <c:showSerName val="0"/>
          <c:showPercent val="0"/>
          <c:showBubbleSize val="0"/>
        </c:dLbls>
        <c:axId val="906624815"/>
        <c:axId val="906616655"/>
      </c:scatterChart>
      <c:valAx>
        <c:axId val="906624815"/>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616655"/>
        <c:crosses val="autoZero"/>
        <c:crossBetween val="midCat"/>
      </c:valAx>
      <c:valAx>
        <c:axId val="9066166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62481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Total Fixed Inputs Cost</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$150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Simulation'!$IL$6:$IL$1005</c:f>
              <c:numCache>
                <c:formatCode>"$"#,##0.00</c:formatCode>
                <c:ptCount val="1000"/>
                <c:pt idx="0">
                  <c:v>2050</c:v>
                </c:pt>
                <c:pt idx="1">
                  <c:v>2171</c:v>
                </c:pt>
                <c:pt idx="2">
                  <c:v>2153.3333333333335</c:v>
                </c:pt>
                <c:pt idx="3">
                  <c:v>2245.75</c:v>
                </c:pt>
                <c:pt idx="4">
                  <c:v>2252.1999999999998</c:v>
                </c:pt>
                <c:pt idx="5">
                  <c:v>2205.3333333333335</c:v>
                </c:pt>
                <c:pt idx="6">
                  <c:v>2237.7142857142858</c:v>
                </c:pt>
                <c:pt idx="7">
                  <c:v>2177</c:v>
                </c:pt>
                <c:pt idx="8">
                  <c:v>2135.6666666666665</c:v>
                </c:pt>
                <c:pt idx="9">
                  <c:v>2178.9</c:v>
                </c:pt>
                <c:pt idx="10">
                  <c:v>2121.909090909091</c:v>
                </c:pt>
                <c:pt idx="11">
                  <c:v>2151.0833333333335</c:v>
                </c:pt>
                <c:pt idx="12">
                  <c:v>2179.4615384615386</c:v>
                </c:pt>
                <c:pt idx="13">
                  <c:v>2173.5714285714284</c:v>
                </c:pt>
                <c:pt idx="14">
                  <c:v>2166.0666666666666</c:v>
                </c:pt>
                <c:pt idx="15">
                  <c:v>2194.4375</c:v>
                </c:pt>
                <c:pt idx="16">
                  <c:v>2228.294117647059</c:v>
                </c:pt>
                <c:pt idx="17">
                  <c:v>2225</c:v>
                </c:pt>
                <c:pt idx="18">
                  <c:v>2216.3684210526317</c:v>
                </c:pt>
                <c:pt idx="19">
                  <c:v>2201.8000000000002</c:v>
                </c:pt>
                <c:pt idx="20">
                  <c:v>2217.5714285714284</c:v>
                </c:pt>
                <c:pt idx="21">
                  <c:v>2231.318181818182</c:v>
                </c:pt>
                <c:pt idx="22">
                  <c:v>2248.913043478261</c:v>
                </c:pt>
                <c:pt idx="23">
                  <c:v>2249.75</c:v>
                </c:pt>
                <c:pt idx="24">
                  <c:v>2236.48</c:v>
                </c:pt>
                <c:pt idx="25">
                  <c:v>2241.9230769230771</c:v>
                </c:pt>
                <c:pt idx="26">
                  <c:v>2231.9259259259261</c:v>
                </c:pt>
                <c:pt idx="27">
                  <c:v>2221.2857142857142</c:v>
                </c:pt>
                <c:pt idx="28">
                  <c:v>2216.5172413793102</c:v>
                </c:pt>
                <c:pt idx="29">
                  <c:v>2215.8666666666668</c:v>
                </c:pt>
                <c:pt idx="30">
                  <c:v>2202</c:v>
                </c:pt>
                <c:pt idx="31">
                  <c:v>2217.34375</c:v>
                </c:pt>
                <c:pt idx="32">
                  <c:v>2228.3333333333335</c:v>
                </c:pt>
                <c:pt idx="33">
                  <c:v>2238</c:v>
                </c:pt>
                <c:pt idx="34">
                  <c:v>2240.5142857142855</c:v>
                </c:pt>
                <c:pt idx="35">
                  <c:v>2255.5</c:v>
                </c:pt>
                <c:pt idx="36">
                  <c:v>2268.7837837837837</c:v>
                </c:pt>
                <c:pt idx="37">
                  <c:v>2263.2105263157896</c:v>
                </c:pt>
                <c:pt idx="38">
                  <c:v>2251.9230769230771</c:v>
                </c:pt>
                <c:pt idx="39">
                  <c:v>2256.875</c:v>
                </c:pt>
                <c:pt idx="40">
                  <c:v>2250.1707317073169</c:v>
                </c:pt>
                <c:pt idx="41">
                  <c:v>2254.9761904761904</c:v>
                </c:pt>
                <c:pt idx="42">
                  <c:v>2260.2790697674418</c:v>
                </c:pt>
                <c:pt idx="43">
                  <c:v>2253.931818181818</c:v>
                </c:pt>
                <c:pt idx="44">
                  <c:v>2265.6666666666665</c:v>
                </c:pt>
                <c:pt idx="45">
                  <c:v>2269.521739130435</c:v>
                </c:pt>
                <c:pt idx="46">
                  <c:v>2266.5319148936169</c:v>
                </c:pt>
                <c:pt idx="47">
                  <c:v>2277.875</c:v>
                </c:pt>
                <c:pt idx="48">
                  <c:v>2278.7142857142858</c:v>
                </c:pt>
                <c:pt idx="49">
                  <c:v>2277.06</c:v>
                </c:pt>
                <c:pt idx="50">
                  <c:v>2280.2549019607845</c:v>
                </c:pt>
                <c:pt idx="51">
                  <c:v>2287.7884615384614</c:v>
                </c:pt>
                <c:pt idx="52">
                  <c:v>2282.6981132075471</c:v>
                </c:pt>
                <c:pt idx="53">
                  <c:v>2278.8888888888887</c:v>
                </c:pt>
                <c:pt idx="54">
                  <c:v>2281.9636363636364</c:v>
                </c:pt>
                <c:pt idx="55">
                  <c:v>2285.9107142857142</c:v>
                </c:pt>
                <c:pt idx="56">
                  <c:v>2282.7368421052633</c:v>
                </c:pt>
                <c:pt idx="57">
                  <c:v>2275.1724137931033</c:v>
                </c:pt>
                <c:pt idx="58">
                  <c:v>2268</c:v>
                </c:pt>
                <c:pt idx="59">
                  <c:v>2262.9666666666667</c:v>
                </c:pt>
                <c:pt idx="60">
                  <c:v>2260.0163934426228</c:v>
                </c:pt>
                <c:pt idx="61">
                  <c:v>2249.4677419354839</c:v>
                </c:pt>
                <c:pt idx="62">
                  <c:v>2248.5555555555557</c:v>
                </c:pt>
                <c:pt idx="63">
                  <c:v>2248.9375</c:v>
                </c:pt>
                <c:pt idx="64">
                  <c:v>2257.2307692307691</c:v>
                </c:pt>
                <c:pt idx="65">
                  <c:v>2265.090909090909</c:v>
                </c:pt>
                <c:pt idx="66">
                  <c:v>2261.7611940298507</c:v>
                </c:pt>
                <c:pt idx="67">
                  <c:v>2256.7352941176468</c:v>
                </c:pt>
                <c:pt idx="68">
                  <c:v>2263.2608695652175</c:v>
                </c:pt>
                <c:pt idx="69">
                  <c:v>2267.0285714285715</c:v>
                </c:pt>
                <c:pt idx="70">
                  <c:v>2276.0281690140846</c:v>
                </c:pt>
                <c:pt idx="71">
                  <c:v>2275.5</c:v>
                </c:pt>
                <c:pt idx="72">
                  <c:v>2275.2602739726026</c:v>
                </c:pt>
                <c:pt idx="73">
                  <c:v>2265.9189189189187</c:v>
                </c:pt>
                <c:pt idx="74">
                  <c:v>2264.1866666666665</c:v>
                </c:pt>
                <c:pt idx="75">
                  <c:v>2267.1184210526317</c:v>
                </c:pt>
                <c:pt idx="76">
                  <c:v>2271.8831168831171</c:v>
                </c:pt>
                <c:pt idx="77">
                  <c:v>2275.7435897435898</c:v>
                </c:pt>
                <c:pt idx="78">
                  <c:v>2268.9620253164558</c:v>
                </c:pt>
                <c:pt idx="79">
                  <c:v>2269.0500000000002</c:v>
                </c:pt>
                <c:pt idx="80">
                  <c:v>2276</c:v>
                </c:pt>
                <c:pt idx="81">
                  <c:v>2275.3536585365855</c:v>
                </c:pt>
                <c:pt idx="82">
                  <c:v>2283.5542168674697</c:v>
                </c:pt>
                <c:pt idx="83">
                  <c:v>2290.3809523809523</c:v>
                </c:pt>
                <c:pt idx="84">
                  <c:v>2290.8000000000002</c:v>
                </c:pt>
                <c:pt idx="85">
                  <c:v>2288.7790697674418</c:v>
                </c:pt>
                <c:pt idx="86">
                  <c:v>2286.1839080459772</c:v>
                </c:pt>
                <c:pt idx="87">
                  <c:v>2293.1477272727275</c:v>
                </c:pt>
                <c:pt idx="88">
                  <c:v>2292.6853932584268</c:v>
                </c:pt>
                <c:pt idx="89">
                  <c:v>2290.7555555555555</c:v>
                </c:pt>
                <c:pt idx="90">
                  <c:v>2293.2087912087914</c:v>
                </c:pt>
                <c:pt idx="91">
                  <c:v>2291.108695652174</c:v>
                </c:pt>
                <c:pt idx="92">
                  <c:v>2288.2365591397847</c:v>
                </c:pt>
                <c:pt idx="93">
                  <c:v>2289.3936170212764</c:v>
                </c:pt>
                <c:pt idx="94">
                  <c:v>2293.2842105263157</c:v>
                </c:pt>
                <c:pt idx="95">
                  <c:v>2287.4895833333335</c:v>
                </c:pt>
                <c:pt idx="96">
                  <c:v>2293.5154639175257</c:v>
                </c:pt>
                <c:pt idx="97">
                  <c:v>2292.8061224489797</c:v>
                </c:pt>
                <c:pt idx="98">
                  <c:v>2287.4646464646466</c:v>
                </c:pt>
                <c:pt idx="99">
                  <c:v>2290.5500000000002</c:v>
                </c:pt>
                <c:pt idx="100">
                  <c:v>2292.4257425742576</c:v>
                </c:pt>
                <c:pt idx="101">
                  <c:v>2289.9509803921569</c:v>
                </c:pt>
                <c:pt idx="102">
                  <c:v>2289.9611650485435</c:v>
                </c:pt>
                <c:pt idx="103">
                  <c:v>2292.375</c:v>
                </c:pt>
                <c:pt idx="104">
                  <c:v>2295.4666666666667</c:v>
                </c:pt>
                <c:pt idx="105">
                  <c:v>2287.8773584905662</c:v>
                </c:pt>
                <c:pt idx="106">
                  <c:v>2285.9906542056074</c:v>
                </c:pt>
                <c:pt idx="107">
                  <c:v>2292.3240740740739</c:v>
                </c:pt>
                <c:pt idx="108">
                  <c:v>2288.1926605504586</c:v>
                </c:pt>
                <c:pt idx="109">
                  <c:v>2294.2090909090907</c:v>
                </c:pt>
                <c:pt idx="110">
                  <c:v>2291.3513513513512</c:v>
                </c:pt>
                <c:pt idx="111">
                  <c:v>2291</c:v>
                </c:pt>
                <c:pt idx="112">
                  <c:v>2291.4778761061948</c:v>
                </c:pt>
                <c:pt idx="113">
                  <c:v>2297.1578947368421</c:v>
                </c:pt>
                <c:pt idx="114">
                  <c:v>2302.6434782608694</c:v>
                </c:pt>
                <c:pt idx="115">
                  <c:v>2304.1810344827586</c:v>
                </c:pt>
                <c:pt idx="116">
                  <c:v>2306.82905982906</c:v>
                </c:pt>
                <c:pt idx="117">
                  <c:v>2311.898305084746</c:v>
                </c:pt>
                <c:pt idx="118">
                  <c:v>2307.4201680672268</c:v>
                </c:pt>
                <c:pt idx="119">
                  <c:v>2311.9916666666668</c:v>
                </c:pt>
                <c:pt idx="120">
                  <c:v>2315.7768595041321</c:v>
                </c:pt>
                <c:pt idx="121">
                  <c:v>2312.9180327868853</c:v>
                </c:pt>
                <c:pt idx="122">
                  <c:v>2317.0325203252032</c:v>
                </c:pt>
                <c:pt idx="123">
                  <c:v>2321.5403225806454</c:v>
                </c:pt>
                <c:pt idx="124">
                  <c:v>2322.152</c:v>
                </c:pt>
                <c:pt idx="125">
                  <c:v>2326.6904761904761</c:v>
                </c:pt>
                <c:pt idx="126">
                  <c:v>2329.196850393701</c:v>
                </c:pt>
                <c:pt idx="127">
                  <c:v>2324.953125</c:v>
                </c:pt>
                <c:pt idx="128">
                  <c:v>2327.0930232558139</c:v>
                </c:pt>
                <c:pt idx="129">
                  <c:v>2329.3076923076924</c:v>
                </c:pt>
                <c:pt idx="130">
                  <c:v>2327.6946564885498</c:v>
                </c:pt>
                <c:pt idx="131">
                  <c:v>2325.0833333333335</c:v>
                </c:pt>
                <c:pt idx="132">
                  <c:v>2329.5864661654136</c:v>
                </c:pt>
                <c:pt idx="133">
                  <c:v>2326.6044776119402</c:v>
                </c:pt>
                <c:pt idx="134">
                  <c:v>2328.5037037037036</c:v>
                </c:pt>
                <c:pt idx="135">
                  <c:v>2324.7867647058824</c:v>
                </c:pt>
                <c:pt idx="136">
                  <c:v>2320.1605839416056</c:v>
                </c:pt>
                <c:pt idx="137">
                  <c:v>2318.463768115942</c:v>
                </c:pt>
                <c:pt idx="138">
                  <c:v>2316.5899280575541</c:v>
                </c:pt>
                <c:pt idx="139">
                  <c:v>2317.0357142857142</c:v>
                </c:pt>
                <c:pt idx="140">
                  <c:v>2320.6170212765956</c:v>
                </c:pt>
                <c:pt idx="141">
                  <c:v>2322.6549295774648</c:v>
                </c:pt>
                <c:pt idx="142">
                  <c:v>2325.4405594405594</c:v>
                </c:pt>
                <c:pt idx="143">
                  <c:v>2323.7986111111113</c:v>
                </c:pt>
                <c:pt idx="144">
                  <c:v>2323.8758620689655</c:v>
                </c:pt>
                <c:pt idx="145">
                  <c:v>2326.2191780821918</c:v>
                </c:pt>
                <c:pt idx="146">
                  <c:v>2324.387755102041</c:v>
                </c:pt>
                <c:pt idx="147">
                  <c:v>2325.9594594594596</c:v>
                </c:pt>
                <c:pt idx="148">
                  <c:v>2325.8724832214766</c:v>
                </c:pt>
                <c:pt idx="149">
                  <c:v>2321.46</c:v>
                </c:pt>
                <c:pt idx="150">
                  <c:v>2319.2516556291389</c:v>
                </c:pt>
                <c:pt idx="151">
                  <c:v>2319.5657894736842</c:v>
                </c:pt>
                <c:pt idx="152">
                  <c:v>2316.7777777777778</c:v>
                </c:pt>
                <c:pt idx="153">
                  <c:v>2319.4480519480521</c:v>
                </c:pt>
                <c:pt idx="154">
                  <c:v>2321.0645161290322</c:v>
                </c:pt>
                <c:pt idx="155">
                  <c:v>2322.3717948717949</c:v>
                </c:pt>
                <c:pt idx="156">
                  <c:v>2325.6496815286623</c:v>
                </c:pt>
                <c:pt idx="157">
                  <c:v>2329.0632911392404</c:v>
                </c:pt>
                <c:pt idx="158">
                  <c:v>2328.4213836477988</c:v>
                </c:pt>
                <c:pt idx="159">
                  <c:v>2331.1374999999998</c:v>
                </c:pt>
                <c:pt idx="160">
                  <c:v>2329.0931677018634</c:v>
                </c:pt>
                <c:pt idx="161">
                  <c:v>2327.8148148148148</c:v>
                </c:pt>
                <c:pt idx="162">
                  <c:v>2326.0552147239264</c:v>
                </c:pt>
                <c:pt idx="163">
                  <c:v>2328.189024390244</c:v>
                </c:pt>
                <c:pt idx="164">
                  <c:v>2327.5575757575757</c:v>
                </c:pt>
                <c:pt idx="165">
                  <c:v>2328.0180722891564</c:v>
                </c:pt>
                <c:pt idx="166">
                  <c:v>2328.0538922155688</c:v>
                </c:pt>
                <c:pt idx="167">
                  <c:v>2326.0773809523807</c:v>
                </c:pt>
                <c:pt idx="168">
                  <c:v>2323.4319526627219</c:v>
                </c:pt>
                <c:pt idx="169">
                  <c:v>2321.8235294117649</c:v>
                </c:pt>
                <c:pt idx="170">
                  <c:v>2321.187134502924</c:v>
                </c:pt>
                <c:pt idx="171">
                  <c:v>2324.5</c:v>
                </c:pt>
                <c:pt idx="172">
                  <c:v>2322.7803468208094</c:v>
                </c:pt>
                <c:pt idx="173">
                  <c:v>2320.2011494252874</c:v>
                </c:pt>
                <c:pt idx="174">
                  <c:v>2318.1085714285714</c:v>
                </c:pt>
                <c:pt idx="175">
                  <c:v>2315.3920454545455</c:v>
                </c:pt>
                <c:pt idx="176">
                  <c:v>2313.5819209039546</c:v>
                </c:pt>
                <c:pt idx="177">
                  <c:v>2314.9719101123596</c:v>
                </c:pt>
                <c:pt idx="178">
                  <c:v>2312.3016759776538</c:v>
                </c:pt>
                <c:pt idx="179">
                  <c:v>2311.6666666666665</c:v>
                </c:pt>
                <c:pt idx="180">
                  <c:v>2308.1602209944749</c:v>
                </c:pt>
                <c:pt idx="181">
                  <c:v>2307.0164835164837</c:v>
                </c:pt>
                <c:pt idx="182">
                  <c:v>2306.601092896175</c:v>
                </c:pt>
                <c:pt idx="183">
                  <c:v>2304.1739130434785</c:v>
                </c:pt>
                <c:pt idx="184">
                  <c:v>2303.9567567567569</c:v>
                </c:pt>
                <c:pt idx="185">
                  <c:v>2303.3978494623657</c:v>
                </c:pt>
                <c:pt idx="186">
                  <c:v>2303.860962566845</c:v>
                </c:pt>
                <c:pt idx="187">
                  <c:v>2306.0319148936169</c:v>
                </c:pt>
                <c:pt idx="188">
                  <c:v>2304.862433862434</c:v>
                </c:pt>
                <c:pt idx="189">
                  <c:v>2304.7526315789473</c:v>
                </c:pt>
                <c:pt idx="190">
                  <c:v>2305.4188481675392</c:v>
                </c:pt>
                <c:pt idx="191">
                  <c:v>2304.15625</c:v>
                </c:pt>
                <c:pt idx="192">
                  <c:v>2305.1865284974092</c:v>
                </c:pt>
                <c:pt idx="193">
                  <c:v>2308.0618556701029</c:v>
                </c:pt>
                <c:pt idx="194">
                  <c:v>2308.9282051282053</c:v>
                </c:pt>
                <c:pt idx="195">
                  <c:v>2305.8571428571427</c:v>
                </c:pt>
                <c:pt idx="196">
                  <c:v>2305.0659898477156</c:v>
                </c:pt>
                <c:pt idx="197">
                  <c:v>2302.8232323232323</c:v>
                </c:pt>
                <c:pt idx="198">
                  <c:v>2305.0351758793968</c:v>
                </c:pt>
                <c:pt idx="199">
                  <c:v>2304.9050000000002</c:v>
                </c:pt>
                <c:pt idx="200">
                  <c:v>2306.4875621890546</c:v>
                </c:pt>
                <c:pt idx="201">
                  <c:v>2307.8910891089108</c:v>
                </c:pt>
                <c:pt idx="202">
                  <c:v>2310.2413793103447</c:v>
                </c:pt>
                <c:pt idx="203">
                  <c:v>2312.4607843137255</c:v>
                </c:pt>
                <c:pt idx="204">
                  <c:v>2312.1365853658535</c:v>
                </c:pt>
                <c:pt idx="205">
                  <c:v>2310.6165048543689</c:v>
                </c:pt>
                <c:pt idx="206">
                  <c:v>2311.9371980676328</c:v>
                </c:pt>
                <c:pt idx="207">
                  <c:v>2312.9471153846152</c:v>
                </c:pt>
                <c:pt idx="208">
                  <c:v>2312.6650717703351</c:v>
                </c:pt>
                <c:pt idx="209">
                  <c:v>2311.6190476190477</c:v>
                </c:pt>
                <c:pt idx="210">
                  <c:v>2311.9715639810424</c:v>
                </c:pt>
                <c:pt idx="211">
                  <c:v>2310.6132075471696</c:v>
                </c:pt>
                <c:pt idx="212">
                  <c:v>2310.2769953051643</c:v>
                </c:pt>
                <c:pt idx="213">
                  <c:v>2309</c:v>
                </c:pt>
                <c:pt idx="214">
                  <c:v>2310.4790697674421</c:v>
                </c:pt>
                <c:pt idx="215">
                  <c:v>2311.2546296296296</c:v>
                </c:pt>
                <c:pt idx="216">
                  <c:v>2309.0230414746543</c:v>
                </c:pt>
                <c:pt idx="217">
                  <c:v>2308.6284403669724</c:v>
                </c:pt>
                <c:pt idx="218">
                  <c:v>2310.5525114155253</c:v>
                </c:pt>
                <c:pt idx="219">
                  <c:v>2312.5272727272727</c:v>
                </c:pt>
                <c:pt idx="220">
                  <c:v>2311.5022624434391</c:v>
                </c:pt>
                <c:pt idx="221">
                  <c:v>2310.734234234234</c:v>
                </c:pt>
                <c:pt idx="222">
                  <c:v>2310.1255605381166</c:v>
                </c:pt>
                <c:pt idx="223">
                  <c:v>2308.7991071428573</c:v>
                </c:pt>
                <c:pt idx="224">
                  <c:v>2309.36</c:v>
                </c:pt>
                <c:pt idx="225">
                  <c:v>2311.1061946902655</c:v>
                </c:pt>
                <c:pt idx="226">
                  <c:v>2309.259911894273</c:v>
                </c:pt>
                <c:pt idx="227">
                  <c:v>2309.4254385964914</c:v>
                </c:pt>
                <c:pt idx="228">
                  <c:v>2308.0567685589522</c:v>
                </c:pt>
                <c:pt idx="229">
                  <c:v>2310.4434782608696</c:v>
                </c:pt>
                <c:pt idx="230">
                  <c:v>2313.1948051948052</c:v>
                </c:pt>
                <c:pt idx="231">
                  <c:v>2315.9181034482758</c:v>
                </c:pt>
                <c:pt idx="232">
                  <c:v>2315.6094420600857</c:v>
                </c:pt>
                <c:pt idx="233">
                  <c:v>2314.8162393162393</c:v>
                </c:pt>
                <c:pt idx="234">
                  <c:v>2313.1574468085105</c:v>
                </c:pt>
                <c:pt idx="235">
                  <c:v>2313</c:v>
                </c:pt>
                <c:pt idx="236">
                  <c:v>2314.5822784810125</c:v>
                </c:pt>
                <c:pt idx="237">
                  <c:v>2312.8613445378151</c:v>
                </c:pt>
                <c:pt idx="238">
                  <c:v>2311.6945606694562</c:v>
                </c:pt>
                <c:pt idx="239">
                  <c:v>2313.7833333333333</c:v>
                </c:pt>
                <c:pt idx="240">
                  <c:v>2312.7634854771786</c:v>
                </c:pt>
                <c:pt idx="241">
                  <c:v>2314.3264462809916</c:v>
                </c:pt>
                <c:pt idx="242">
                  <c:v>2316.8930041152262</c:v>
                </c:pt>
                <c:pt idx="243">
                  <c:v>2319.3032786885246</c:v>
                </c:pt>
                <c:pt idx="244">
                  <c:v>2319.9061224489797</c:v>
                </c:pt>
                <c:pt idx="245">
                  <c:v>2319.4024390243903</c:v>
                </c:pt>
                <c:pt idx="246">
                  <c:v>2318.7732793522268</c:v>
                </c:pt>
                <c:pt idx="247">
                  <c:v>2321.141129032258</c:v>
                </c:pt>
                <c:pt idx="248">
                  <c:v>2323.0522088353414</c:v>
                </c:pt>
                <c:pt idx="249">
                  <c:v>2321.5479999999998</c:v>
                </c:pt>
                <c:pt idx="250">
                  <c:v>2321.1195219123506</c:v>
                </c:pt>
                <c:pt idx="251">
                  <c:v>2323.6468253968255</c:v>
                </c:pt>
                <c:pt idx="252">
                  <c:v>2322.2450592885375</c:v>
                </c:pt>
                <c:pt idx="253">
                  <c:v>2319.5314960629921</c:v>
                </c:pt>
                <c:pt idx="254">
                  <c:v>2319.5490196078431</c:v>
                </c:pt>
                <c:pt idx="255">
                  <c:v>2319.2265625</c:v>
                </c:pt>
                <c:pt idx="256">
                  <c:v>2319.1673151750974</c:v>
                </c:pt>
                <c:pt idx="257">
                  <c:v>2317.7713178294575</c:v>
                </c:pt>
                <c:pt idx="258">
                  <c:v>2315.4787644787643</c:v>
                </c:pt>
                <c:pt idx="259">
                  <c:v>2314.0192307692309</c:v>
                </c:pt>
                <c:pt idx="260">
                  <c:v>2313.3256704980845</c:v>
                </c:pt>
                <c:pt idx="261">
                  <c:v>2312.0152671755727</c:v>
                </c:pt>
                <c:pt idx="262">
                  <c:v>2314.1064638783268</c:v>
                </c:pt>
                <c:pt idx="263">
                  <c:v>2315.0227272727275</c:v>
                </c:pt>
                <c:pt idx="264">
                  <c:v>2315.7849056603773</c:v>
                </c:pt>
                <c:pt idx="265">
                  <c:v>2314.6917293233082</c:v>
                </c:pt>
                <c:pt idx="266">
                  <c:v>2315.3146067415732</c:v>
                </c:pt>
                <c:pt idx="267">
                  <c:v>2316.0298507462685</c:v>
                </c:pt>
                <c:pt idx="268">
                  <c:v>2315.5947955390334</c:v>
                </c:pt>
                <c:pt idx="269">
                  <c:v>2314.948148148148</c:v>
                </c:pt>
                <c:pt idx="270">
                  <c:v>2317.2656826568264</c:v>
                </c:pt>
                <c:pt idx="271">
                  <c:v>2318.393382352941</c:v>
                </c:pt>
                <c:pt idx="272">
                  <c:v>2318.0109890109889</c:v>
                </c:pt>
                <c:pt idx="273">
                  <c:v>2316.9635036496352</c:v>
                </c:pt>
                <c:pt idx="274">
                  <c:v>2317.5090909090909</c:v>
                </c:pt>
                <c:pt idx="275">
                  <c:v>2318.927536231884</c:v>
                </c:pt>
                <c:pt idx="276">
                  <c:v>2317.3682310469312</c:v>
                </c:pt>
                <c:pt idx="277">
                  <c:v>2315.1978417266187</c:v>
                </c:pt>
                <c:pt idx="278">
                  <c:v>2316.505376344086</c:v>
                </c:pt>
                <c:pt idx="279">
                  <c:v>2316.0214285714287</c:v>
                </c:pt>
                <c:pt idx="280">
                  <c:v>2316.6014234875447</c:v>
                </c:pt>
                <c:pt idx="281">
                  <c:v>2316.421985815603</c:v>
                </c:pt>
                <c:pt idx="282">
                  <c:v>2316.3286219081274</c:v>
                </c:pt>
                <c:pt idx="283">
                  <c:v>2314.5176056338028</c:v>
                </c:pt>
                <c:pt idx="284">
                  <c:v>2313.3894736842103</c:v>
                </c:pt>
                <c:pt idx="285">
                  <c:v>2312.6188811188813</c:v>
                </c:pt>
                <c:pt idx="286">
                  <c:v>2311.3101045296166</c:v>
                </c:pt>
                <c:pt idx="287">
                  <c:v>2310.4444444444443</c:v>
                </c:pt>
                <c:pt idx="288">
                  <c:v>2308.78892733564</c:v>
                </c:pt>
                <c:pt idx="289">
                  <c:v>2306.3241379310343</c:v>
                </c:pt>
                <c:pt idx="290">
                  <c:v>2304.7663230240551</c:v>
                </c:pt>
                <c:pt idx="291">
                  <c:v>2305.5821917808221</c:v>
                </c:pt>
                <c:pt idx="292">
                  <c:v>2305.1023890784982</c:v>
                </c:pt>
                <c:pt idx="293">
                  <c:v>2304.3299319727889</c:v>
                </c:pt>
                <c:pt idx="294">
                  <c:v>2302.9186440677968</c:v>
                </c:pt>
                <c:pt idx="295">
                  <c:v>2302.0472972972975</c:v>
                </c:pt>
                <c:pt idx="296">
                  <c:v>2303.1010101010102</c:v>
                </c:pt>
                <c:pt idx="297">
                  <c:v>2304.0637583892617</c:v>
                </c:pt>
                <c:pt idx="298">
                  <c:v>2303.4983277591973</c:v>
                </c:pt>
                <c:pt idx="299">
                  <c:v>2305.2166666666667</c:v>
                </c:pt>
                <c:pt idx="300">
                  <c:v>2306.9800664451827</c:v>
                </c:pt>
                <c:pt idx="301">
                  <c:v>2307.4701986754967</c:v>
                </c:pt>
                <c:pt idx="302">
                  <c:v>2307.0363036303629</c:v>
                </c:pt>
                <c:pt idx="303">
                  <c:v>2305.75</c:v>
                </c:pt>
                <c:pt idx="304">
                  <c:v>2304.9868852459017</c:v>
                </c:pt>
                <c:pt idx="305">
                  <c:v>2305.0980392156862</c:v>
                </c:pt>
                <c:pt idx="306">
                  <c:v>2305.1824104234529</c:v>
                </c:pt>
                <c:pt idx="307">
                  <c:v>2305.25</c:v>
                </c:pt>
                <c:pt idx="308">
                  <c:v>2306.588996763754</c:v>
                </c:pt>
                <c:pt idx="309">
                  <c:v>2305</c:v>
                </c:pt>
                <c:pt idx="310">
                  <c:v>2306.2508038585211</c:v>
                </c:pt>
                <c:pt idx="311">
                  <c:v>2306.25</c:v>
                </c:pt>
                <c:pt idx="312">
                  <c:v>2305.4920127795526</c:v>
                </c:pt>
                <c:pt idx="313">
                  <c:v>2307.0477707006371</c:v>
                </c:pt>
                <c:pt idx="314">
                  <c:v>2308.1460317460319</c:v>
                </c:pt>
                <c:pt idx="315">
                  <c:v>2309.3544303797466</c:v>
                </c:pt>
                <c:pt idx="316">
                  <c:v>2311.372239747634</c:v>
                </c:pt>
                <c:pt idx="317">
                  <c:v>2311.4025157232704</c:v>
                </c:pt>
                <c:pt idx="318">
                  <c:v>2309.5830721003135</c:v>
                </c:pt>
                <c:pt idx="319">
                  <c:v>2309.8031249999999</c:v>
                </c:pt>
                <c:pt idx="320">
                  <c:v>2308.6074766355141</c:v>
                </c:pt>
                <c:pt idx="321">
                  <c:v>2307.7950310559008</c:v>
                </c:pt>
                <c:pt idx="322">
                  <c:v>2306.4582043343653</c:v>
                </c:pt>
                <c:pt idx="323">
                  <c:v>2307.3950617283949</c:v>
                </c:pt>
                <c:pt idx="324">
                  <c:v>2305.9292307692308</c:v>
                </c:pt>
                <c:pt idx="325">
                  <c:v>2304.8159509202455</c:v>
                </c:pt>
                <c:pt idx="326">
                  <c:v>2305.3577981651374</c:v>
                </c:pt>
                <c:pt idx="327">
                  <c:v>2306.7408536585367</c:v>
                </c:pt>
                <c:pt idx="328">
                  <c:v>2305.838905775076</c:v>
                </c:pt>
                <c:pt idx="329">
                  <c:v>2304.8878787878789</c:v>
                </c:pt>
                <c:pt idx="330">
                  <c:v>2306.5770392749246</c:v>
                </c:pt>
                <c:pt idx="331">
                  <c:v>2307.2921686746986</c:v>
                </c:pt>
                <c:pt idx="332">
                  <c:v>2309.1921921921921</c:v>
                </c:pt>
                <c:pt idx="333">
                  <c:v>2309.5598802395211</c:v>
                </c:pt>
                <c:pt idx="334">
                  <c:v>2310.1044776119402</c:v>
                </c:pt>
                <c:pt idx="335">
                  <c:v>2308.9077380952381</c:v>
                </c:pt>
                <c:pt idx="336">
                  <c:v>2309.53412462908</c:v>
                </c:pt>
                <c:pt idx="337">
                  <c:v>2310.9319526627219</c:v>
                </c:pt>
                <c:pt idx="338">
                  <c:v>2312.2212389380529</c:v>
                </c:pt>
                <c:pt idx="339">
                  <c:v>2310.794117647059</c:v>
                </c:pt>
                <c:pt idx="340">
                  <c:v>2312.6510263929617</c:v>
                </c:pt>
                <c:pt idx="341">
                  <c:v>2312.6812865497077</c:v>
                </c:pt>
                <c:pt idx="342">
                  <c:v>2311.9854227405249</c:v>
                </c:pt>
                <c:pt idx="343">
                  <c:v>2312.5348837209303</c:v>
                </c:pt>
                <c:pt idx="344">
                  <c:v>2312.6840579710147</c:v>
                </c:pt>
                <c:pt idx="345">
                  <c:v>2314.5057803468208</c:v>
                </c:pt>
                <c:pt idx="346">
                  <c:v>2315.3976945244958</c:v>
                </c:pt>
                <c:pt idx="347">
                  <c:v>2314.9885057471265</c:v>
                </c:pt>
                <c:pt idx="348">
                  <c:v>2314.300859598854</c:v>
                </c:pt>
                <c:pt idx="349">
                  <c:v>2313.2628571428572</c:v>
                </c:pt>
                <c:pt idx="350">
                  <c:v>2312.6353276353275</c:v>
                </c:pt>
                <c:pt idx="351">
                  <c:v>2313.3210227272725</c:v>
                </c:pt>
                <c:pt idx="352">
                  <c:v>2314.3881019830028</c:v>
                </c:pt>
                <c:pt idx="353">
                  <c:v>2316.101694915254</c:v>
                </c:pt>
                <c:pt idx="354">
                  <c:v>2316.974647887324</c:v>
                </c:pt>
                <c:pt idx="355">
                  <c:v>2317.2612359550562</c:v>
                </c:pt>
                <c:pt idx="356">
                  <c:v>2318.4341736694678</c:v>
                </c:pt>
                <c:pt idx="357">
                  <c:v>2318.3603351955308</c:v>
                </c:pt>
                <c:pt idx="358">
                  <c:v>2317.5626740947077</c:v>
                </c:pt>
                <c:pt idx="359">
                  <c:v>2317.3027777777779</c:v>
                </c:pt>
                <c:pt idx="360">
                  <c:v>2316.1689750692522</c:v>
                </c:pt>
                <c:pt idx="361">
                  <c:v>2316.6823204419888</c:v>
                </c:pt>
                <c:pt idx="362">
                  <c:v>2316.6914600550963</c:v>
                </c:pt>
                <c:pt idx="363">
                  <c:v>2316.0467032967031</c:v>
                </c:pt>
                <c:pt idx="364">
                  <c:v>2315.9753424657533</c:v>
                </c:pt>
                <c:pt idx="365">
                  <c:v>2317.7459016393441</c:v>
                </c:pt>
                <c:pt idx="366">
                  <c:v>2316.8746594005452</c:v>
                </c:pt>
                <c:pt idx="367">
                  <c:v>2316.9021739130435</c:v>
                </c:pt>
                <c:pt idx="368">
                  <c:v>2316.4905149051492</c:v>
                </c:pt>
                <c:pt idx="369">
                  <c:v>2316.118918918919</c:v>
                </c:pt>
                <c:pt idx="370">
                  <c:v>2317.5256064690025</c:v>
                </c:pt>
                <c:pt idx="371">
                  <c:v>2316.8602150537636</c:v>
                </c:pt>
                <c:pt idx="372">
                  <c:v>2316.0804289544235</c:v>
                </c:pt>
                <c:pt idx="373">
                  <c:v>2316.4625668449198</c:v>
                </c:pt>
                <c:pt idx="374">
                  <c:v>2317.44</c:v>
                </c:pt>
                <c:pt idx="375">
                  <c:v>2317.1808510638298</c:v>
                </c:pt>
                <c:pt idx="376">
                  <c:v>2316.7586206896553</c:v>
                </c:pt>
                <c:pt idx="377">
                  <c:v>2318.0449735449733</c:v>
                </c:pt>
                <c:pt idx="378">
                  <c:v>2317.3060686015833</c:v>
                </c:pt>
                <c:pt idx="379">
                  <c:v>2317.25</c:v>
                </c:pt>
                <c:pt idx="380">
                  <c:v>2316.0078740157483</c:v>
                </c:pt>
                <c:pt idx="381">
                  <c:v>2316.8507853403144</c:v>
                </c:pt>
                <c:pt idx="382">
                  <c:v>2317.509138381201</c:v>
                </c:pt>
                <c:pt idx="383">
                  <c:v>2318.7630208333335</c:v>
                </c:pt>
                <c:pt idx="384">
                  <c:v>2317.9428571428571</c:v>
                </c:pt>
                <c:pt idx="385">
                  <c:v>2317.3393782383419</c:v>
                </c:pt>
                <c:pt idx="386">
                  <c:v>2315.6614987080102</c:v>
                </c:pt>
                <c:pt idx="387">
                  <c:v>2316.3814432989689</c:v>
                </c:pt>
                <c:pt idx="388">
                  <c:v>2314.7095115681236</c:v>
                </c:pt>
                <c:pt idx="389">
                  <c:v>2315.102564102564</c:v>
                </c:pt>
                <c:pt idx="390">
                  <c:v>2315.8721227621481</c:v>
                </c:pt>
                <c:pt idx="391">
                  <c:v>2315.862244897959</c:v>
                </c:pt>
                <c:pt idx="392">
                  <c:v>2317.4860050890584</c:v>
                </c:pt>
                <c:pt idx="393">
                  <c:v>2318.0685279187819</c:v>
                </c:pt>
                <c:pt idx="394">
                  <c:v>2319.5215189873416</c:v>
                </c:pt>
                <c:pt idx="395">
                  <c:v>2319.3358585858587</c:v>
                </c:pt>
                <c:pt idx="396">
                  <c:v>2320.123425692695</c:v>
                </c:pt>
                <c:pt idx="397">
                  <c:v>2321.5427135678392</c:v>
                </c:pt>
                <c:pt idx="398">
                  <c:v>2321.1228070175439</c:v>
                </c:pt>
                <c:pt idx="399">
                  <c:v>2320.3024999999998</c:v>
                </c:pt>
                <c:pt idx="400">
                  <c:v>2320.7306733167084</c:v>
                </c:pt>
                <c:pt idx="401">
                  <c:v>2319.6815920398012</c:v>
                </c:pt>
                <c:pt idx="402">
                  <c:v>2319.4491315136474</c:v>
                </c:pt>
                <c:pt idx="403">
                  <c:v>2317.7574257425745</c:v>
                </c:pt>
                <c:pt idx="404">
                  <c:v>2317.1456790123457</c:v>
                </c:pt>
                <c:pt idx="405">
                  <c:v>2316.655172413793</c:v>
                </c:pt>
                <c:pt idx="406">
                  <c:v>2316.2530712530711</c:v>
                </c:pt>
                <c:pt idx="407">
                  <c:v>2315.7279411764707</c:v>
                </c:pt>
                <c:pt idx="408">
                  <c:v>2314.8092909535453</c:v>
                </c:pt>
                <c:pt idx="409">
                  <c:v>2315.2292682926827</c:v>
                </c:pt>
                <c:pt idx="410">
                  <c:v>2314.912408759124</c:v>
                </c:pt>
                <c:pt idx="411">
                  <c:v>2315.9441747572814</c:v>
                </c:pt>
                <c:pt idx="412">
                  <c:v>2315.8813559322034</c:v>
                </c:pt>
                <c:pt idx="413">
                  <c:v>2315.7439613526572</c:v>
                </c:pt>
                <c:pt idx="414">
                  <c:v>2316.857831325301</c:v>
                </c:pt>
                <c:pt idx="415">
                  <c:v>2316.5961538461538</c:v>
                </c:pt>
                <c:pt idx="416">
                  <c:v>2316.3117505995206</c:v>
                </c:pt>
                <c:pt idx="417">
                  <c:v>2315.6363636363635</c:v>
                </c:pt>
                <c:pt idx="418">
                  <c:v>2316.4105011933175</c:v>
                </c:pt>
                <c:pt idx="419">
                  <c:v>2315.638095238095</c:v>
                </c:pt>
                <c:pt idx="420">
                  <c:v>2316.3634204275536</c:v>
                </c:pt>
                <c:pt idx="421">
                  <c:v>2315.6563981042655</c:v>
                </c:pt>
                <c:pt idx="422">
                  <c:v>2315.4609929078015</c:v>
                </c:pt>
                <c:pt idx="423">
                  <c:v>2314.4316037735848</c:v>
                </c:pt>
                <c:pt idx="424">
                  <c:v>2312.6988235294116</c:v>
                </c:pt>
                <c:pt idx="425">
                  <c:v>2311.6877934272302</c:v>
                </c:pt>
                <c:pt idx="426">
                  <c:v>2310.9156908665104</c:v>
                </c:pt>
                <c:pt idx="427">
                  <c:v>2311.1355140186915</c:v>
                </c:pt>
                <c:pt idx="428">
                  <c:v>2311.7062937062938</c:v>
                </c:pt>
                <c:pt idx="429">
                  <c:v>2311.6790697674419</c:v>
                </c:pt>
                <c:pt idx="430">
                  <c:v>2311.6450116009282</c:v>
                </c:pt>
                <c:pt idx="431">
                  <c:v>2311.2476851851852</c:v>
                </c:pt>
                <c:pt idx="432">
                  <c:v>2312.0900692840646</c:v>
                </c:pt>
                <c:pt idx="433">
                  <c:v>2312.2764976958524</c:v>
                </c:pt>
                <c:pt idx="434">
                  <c:v>2313.03908045977</c:v>
                </c:pt>
                <c:pt idx="435">
                  <c:v>2313.479357798165</c:v>
                </c:pt>
                <c:pt idx="436">
                  <c:v>2314.2997711670482</c:v>
                </c:pt>
                <c:pt idx="437">
                  <c:v>2313.5182648401828</c:v>
                </c:pt>
                <c:pt idx="438">
                  <c:v>2313.4578587699316</c:v>
                </c:pt>
                <c:pt idx="439">
                  <c:v>2313.2431818181817</c:v>
                </c:pt>
                <c:pt idx="440">
                  <c:v>2314.1519274376419</c:v>
                </c:pt>
                <c:pt idx="441">
                  <c:v>2314.2239819004526</c:v>
                </c:pt>
                <c:pt idx="442">
                  <c:v>2315.0609480812641</c:v>
                </c:pt>
                <c:pt idx="443">
                  <c:v>2316.3513513513512</c:v>
                </c:pt>
                <c:pt idx="444">
                  <c:v>2316.858426966292</c:v>
                </c:pt>
                <c:pt idx="445">
                  <c:v>2316.1681614349777</c:v>
                </c:pt>
                <c:pt idx="446">
                  <c:v>2317.413870246085</c:v>
                </c:pt>
                <c:pt idx="447">
                  <c:v>2317.8214285714284</c:v>
                </c:pt>
                <c:pt idx="448">
                  <c:v>2317.173719376392</c:v>
                </c:pt>
                <c:pt idx="449">
                  <c:v>2318.2644444444445</c:v>
                </c:pt>
                <c:pt idx="450">
                  <c:v>2317.308203991131</c:v>
                </c:pt>
                <c:pt idx="451">
                  <c:v>2318.0442477876104</c:v>
                </c:pt>
                <c:pt idx="452">
                  <c:v>2317.3046357615895</c:v>
                </c:pt>
                <c:pt idx="453">
                  <c:v>2317.4581497797358</c:v>
                </c:pt>
                <c:pt idx="454">
                  <c:v>2316.4307692307693</c:v>
                </c:pt>
                <c:pt idx="455">
                  <c:v>2315.4122807017543</c:v>
                </c:pt>
                <c:pt idx="456">
                  <c:v>2314.5929978118161</c:v>
                </c:pt>
                <c:pt idx="457">
                  <c:v>2315.0786026200872</c:v>
                </c:pt>
                <c:pt idx="458">
                  <c:v>2314.4684095860566</c:v>
                </c:pt>
                <c:pt idx="459">
                  <c:v>2314.4695652173914</c:v>
                </c:pt>
                <c:pt idx="460">
                  <c:v>2314.7201735357917</c:v>
                </c:pt>
                <c:pt idx="461">
                  <c:v>2314.2229437229439</c:v>
                </c:pt>
                <c:pt idx="462">
                  <c:v>2315.4514038876891</c:v>
                </c:pt>
                <c:pt idx="463">
                  <c:v>2314.3125</c:v>
                </c:pt>
                <c:pt idx="464">
                  <c:v>2313.5978494623655</c:v>
                </c:pt>
                <c:pt idx="465">
                  <c:v>2312.1008583690987</c:v>
                </c:pt>
                <c:pt idx="466">
                  <c:v>2312.8351177730192</c:v>
                </c:pt>
                <c:pt idx="467">
                  <c:v>2313.1089743589741</c:v>
                </c:pt>
                <c:pt idx="468">
                  <c:v>2311.6311300639659</c:v>
                </c:pt>
                <c:pt idx="469">
                  <c:v>2311.263829787234</c:v>
                </c:pt>
                <c:pt idx="470">
                  <c:v>2310.8301486199575</c:v>
                </c:pt>
                <c:pt idx="471">
                  <c:v>2311.3368644067796</c:v>
                </c:pt>
                <c:pt idx="472">
                  <c:v>2312.1014799154336</c:v>
                </c:pt>
                <c:pt idx="473">
                  <c:v>2312.3059071729958</c:v>
                </c:pt>
                <c:pt idx="474">
                  <c:v>2312.2357894736842</c:v>
                </c:pt>
                <c:pt idx="475">
                  <c:v>2312.8634453781515</c:v>
                </c:pt>
                <c:pt idx="476">
                  <c:v>2313.182389937107</c:v>
                </c:pt>
                <c:pt idx="477">
                  <c:v>2312.428870292887</c:v>
                </c:pt>
                <c:pt idx="478">
                  <c:v>2311.3569937369521</c:v>
                </c:pt>
                <c:pt idx="479">
                  <c:v>2312.2458333333334</c:v>
                </c:pt>
                <c:pt idx="480">
                  <c:v>2311.4303534303535</c:v>
                </c:pt>
                <c:pt idx="481">
                  <c:v>2310.8215767634856</c:v>
                </c:pt>
                <c:pt idx="482">
                  <c:v>2311.1118012422362</c:v>
                </c:pt>
                <c:pt idx="483">
                  <c:v>2310.8739669421489</c:v>
                </c:pt>
                <c:pt idx="484">
                  <c:v>2309.9381443298971</c:v>
                </c:pt>
                <c:pt idx="485">
                  <c:v>2309.5925925925926</c:v>
                </c:pt>
                <c:pt idx="486">
                  <c:v>2308.811088295688</c:v>
                </c:pt>
                <c:pt idx="487">
                  <c:v>2309.2090163934427</c:v>
                </c:pt>
                <c:pt idx="488">
                  <c:v>2308.2965235173824</c:v>
                </c:pt>
                <c:pt idx="489">
                  <c:v>2308.1061224489795</c:v>
                </c:pt>
                <c:pt idx="490">
                  <c:v>2308.2443991853361</c:v>
                </c:pt>
                <c:pt idx="491">
                  <c:v>2307.4654471544713</c:v>
                </c:pt>
                <c:pt idx="492">
                  <c:v>2307.9817444219066</c:v>
                </c:pt>
                <c:pt idx="493">
                  <c:v>2308.7165991902834</c:v>
                </c:pt>
                <c:pt idx="494">
                  <c:v>2309.361616161616</c:v>
                </c:pt>
                <c:pt idx="495">
                  <c:v>2308.703629032258</c:v>
                </c:pt>
                <c:pt idx="496">
                  <c:v>2308.8933601609656</c:v>
                </c:pt>
                <c:pt idx="497">
                  <c:v>2309.4457831325303</c:v>
                </c:pt>
                <c:pt idx="498">
                  <c:v>2309.9178356713428</c:v>
                </c:pt>
                <c:pt idx="499">
                  <c:v>2311.0500000000002</c:v>
                </c:pt>
                <c:pt idx="500">
                  <c:v>2310.7465069860277</c:v>
                </c:pt>
                <c:pt idx="501">
                  <c:v>2311.9960159362549</c:v>
                </c:pt>
                <c:pt idx="502">
                  <c:v>2311.9184890656065</c:v>
                </c:pt>
                <c:pt idx="503">
                  <c:v>2312.3154761904761</c:v>
                </c:pt>
                <c:pt idx="504">
                  <c:v>2312.3801980198018</c:v>
                </c:pt>
                <c:pt idx="505">
                  <c:v>2311.6699604743085</c:v>
                </c:pt>
                <c:pt idx="506">
                  <c:v>2310.7337278106511</c:v>
                </c:pt>
                <c:pt idx="507">
                  <c:v>2310.1102362204724</c:v>
                </c:pt>
                <c:pt idx="508">
                  <c:v>2309.6699410609035</c:v>
                </c:pt>
                <c:pt idx="509">
                  <c:v>2310.8549019607844</c:v>
                </c:pt>
                <c:pt idx="510">
                  <c:v>2310.2915851272014</c:v>
                </c:pt>
                <c:pt idx="511">
                  <c:v>2309.978515625</c:v>
                </c:pt>
                <c:pt idx="512">
                  <c:v>2310.1345029239765</c:v>
                </c:pt>
                <c:pt idx="513">
                  <c:v>2309.2276264591442</c:v>
                </c:pt>
                <c:pt idx="514">
                  <c:v>2308.8466019417474</c:v>
                </c:pt>
                <c:pt idx="515">
                  <c:v>2309.9496124031007</c:v>
                </c:pt>
                <c:pt idx="516">
                  <c:v>2310.8820116054158</c:v>
                </c:pt>
                <c:pt idx="517">
                  <c:v>2311.2625482625481</c:v>
                </c:pt>
                <c:pt idx="518">
                  <c:v>2311.0770712909443</c:v>
                </c:pt>
                <c:pt idx="519">
                  <c:v>2312.1153846153848</c:v>
                </c:pt>
                <c:pt idx="520">
                  <c:v>2311.6698656429944</c:v>
                </c:pt>
                <c:pt idx="521">
                  <c:v>2311.4233716475096</c:v>
                </c:pt>
                <c:pt idx="522">
                  <c:v>2312.0229445506693</c:v>
                </c:pt>
                <c:pt idx="523">
                  <c:v>2311.8263358778627</c:v>
                </c:pt>
                <c:pt idx="524">
                  <c:v>2311.7866666666669</c:v>
                </c:pt>
                <c:pt idx="525">
                  <c:v>2311.667300380228</c:v>
                </c:pt>
                <c:pt idx="526">
                  <c:v>2311.1138519924098</c:v>
                </c:pt>
                <c:pt idx="527">
                  <c:v>2310.5151515151515</c:v>
                </c:pt>
                <c:pt idx="528">
                  <c:v>2311.2419659735351</c:v>
                </c:pt>
                <c:pt idx="529">
                  <c:v>2310.6</c:v>
                </c:pt>
                <c:pt idx="530">
                  <c:v>2310.5254237288136</c:v>
                </c:pt>
                <c:pt idx="531">
                  <c:v>2310.875939849624</c:v>
                </c:pt>
                <c:pt idx="532">
                  <c:v>2311.8067542213885</c:v>
                </c:pt>
                <c:pt idx="533">
                  <c:v>2312.870786516854</c:v>
                </c:pt>
                <c:pt idx="534">
                  <c:v>2312.1626168224298</c:v>
                </c:pt>
                <c:pt idx="535">
                  <c:v>2312.8973880597014</c:v>
                </c:pt>
                <c:pt idx="536">
                  <c:v>2312.9050279329608</c:v>
                </c:pt>
                <c:pt idx="537">
                  <c:v>2313.5613382899628</c:v>
                </c:pt>
                <c:pt idx="538">
                  <c:v>2313.5714285714284</c:v>
                </c:pt>
                <c:pt idx="539">
                  <c:v>2314.4388888888889</c:v>
                </c:pt>
                <c:pt idx="540">
                  <c:v>2314.4011090573013</c:v>
                </c:pt>
                <c:pt idx="541">
                  <c:v>2315.0202952029522</c:v>
                </c:pt>
                <c:pt idx="542">
                  <c:v>2314.6206261510129</c:v>
                </c:pt>
                <c:pt idx="543">
                  <c:v>2314.7959558823532</c:v>
                </c:pt>
                <c:pt idx="544">
                  <c:v>2314.5669724770642</c:v>
                </c:pt>
                <c:pt idx="545">
                  <c:v>2314.8846153846152</c:v>
                </c:pt>
                <c:pt idx="546">
                  <c:v>2314.4899451553929</c:v>
                </c:pt>
                <c:pt idx="547">
                  <c:v>2315.6313868613138</c:v>
                </c:pt>
                <c:pt idx="548">
                  <c:v>2316.1621129326049</c:v>
                </c:pt>
                <c:pt idx="549">
                  <c:v>2315.06</c:v>
                </c:pt>
                <c:pt idx="550">
                  <c:v>2314.0018148820327</c:v>
                </c:pt>
                <c:pt idx="551">
                  <c:v>2314.784420289855</c:v>
                </c:pt>
                <c:pt idx="552">
                  <c:v>2314.75226039783</c:v>
                </c:pt>
                <c:pt idx="553">
                  <c:v>2314.1407942238266</c:v>
                </c:pt>
                <c:pt idx="554">
                  <c:v>2314.9909909909911</c:v>
                </c:pt>
                <c:pt idx="555">
                  <c:v>2315.451438848921</c:v>
                </c:pt>
                <c:pt idx="556">
                  <c:v>2314.7612208258529</c:v>
                </c:pt>
                <c:pt idx="557">
                  <c:v>2314.5268817204301</c:v>
                </c:pt>
                <c:pt idx="558">
                  <c:v>2314.7316636851519</c:v>
                </c:pt>
                <c:pt idx="559">
                  <c:v>2315.5785714285716</c:v>
                </c:pt>
                <c:pt idx="560">
                  <c:v>2314.9037433155081</c:v>
                </c:pt>
                <c:pt idx="561">
                  <c:v>2315.4145907473307</c:v>
                </c:pt>
                <c:pt idx="562">
                  <c:v>2315.0639431616341</c:v>
                </c:pt>
                <c:pt idx="563">
                  <c:v>2314.5070921985816</c:v>
                </c:pt>
                <c:pt idx="564">
                  <c:v>2314.9716814159292</c:v>
                </c:pt>
                <c:pt idx="565">
                  <c:v>2315.0742049469964</c:v>
                </c:pt>
                <c:pt idx="566">
                  <c:v>2315.6984126984125</c:v>
                </c:pt>
                <c:pt idx="567">
                  <c:v>2316.3485915492956</c:v>
                </c:pt>
                <c:pt idx="568">
                  <c:v>2316.2091388400704</c:v>
                </c:pt>
                <c:pt idx="569">
                  <c:v>2315.4070175438596</c:v>
                </c:pt>
                <c:pt idx="570">
                  <c:v>2314.5884413309982</c:v>
                </c:pt>
                <c:pt idx="571">
                  <c:v>2315.3846153846152</c:v>
                </c:pt>
                <c:pt idx="572">
                  <c:v>2315.2582897033158</c:v>
                </c:pt>
                <c:pt idx="573">
                  <c:v>2314.7003484320558</c:v>
                </c:pt>
                <c:pt idx="574">
                  <c:v>2313.9252173913042</c:v>
                </c:pt>
                <c:pt idx="575">
                  <c:v>2313.0902777777778</c:v>
                </c:pt>
                <c:pt idx="576">
                  <c:v>2314.0935875216637</c:v>
                </c:pt>
                <c:pt idx="577">
                  <c:v>2313.0467128027681</c:v>
                </c:pt>
                <c:pt idx="578">
                  <c:v>2313.4870466321245</c:v>
                </c:pt>
                <c:pt idx="579">
                  <c:v>2312.3241379310343</c:v>
                </c:pt>
                <c:pt idx="580">
                  <c:v>2312.5886402753872</c:v>
                </c:pt>
                <c:pt idx="581">
                  <c:v>2311.9295532646047</c:v>
                </c:pt>
                <c:pt idx="582">
                  <c:v>2311.4236706689535</c:v>
                </c:pt>
                <c:pt idx="583">
                  <c:v>2311.0205479452056</c:v>
                </c:pt>
                <c:pt idx="584">
                  <c:v>2311.1247863247863</c:v>
                </c:pt>
                <c:pt idx="585">
                  <c:v>2310.5853242320818</c:v>
                </c:pt>
                <c:pt idx="586">
                  <c:v>2310.0868824531517</c:v>
                </c:pt>
                <c:pt idx="587">
                  <c:v>2310.5442176870747</c:v>
                </c:pt>
                <c:pt idx="588">
                  <c:v>2310.5025466893039</c:v>
                </c:pt>
                <c:pt idx="589">
                  <c:v>2310.3796610169493</c:v>
                </c:pt>
                <c:pt idx="590">
                  <c:v>2310.9881556683586</c:v>
                </c:pt>
                <c:pt idx="591">
                  <c:v>2311.3395270270271</c:v>
                </c:pt>
                <c:pt idx="592">
                  <c:v>2311.433389544688</c:v>
                </c:pt>
                <c:pt idx="593">
                  <c:v>2310.8939393939395</c:v>
                </c:pt>
                <c:pt idx="594">
                  <c:v>2309.8789915966386</c:v>
                </c:pt>
                <c:pt idx="595">
                  <c:v>2310.2164429530203</c:v>
                </c:pt>
                <c:pt idx="596">
                  <c:v>2310.8844221105528</c:v>
                </c:pt>
                <c:pt idx="597">
                  <c:v>2309.660535117057</c:v>
                </c:pt>
                <c:pt idx="598">
                  <c:v>2309.2954924874794</c:v>
                </c:pt>
                <c:pt idx="599">
                  <c:v>2309.6849999999999</c:v>
                </c:pt>
                <c:pt idx="600">
                  <c:v>2310.1497504159734</c:v>
                </c:pt>
                <c:pt idx="601">
                  <c:v>2309.9285714285716</c:v>
                </c:pt>
                <c:pt idx="602">
                  <c:v>2311.0066334991707</c:v>
                </c:pt>
                <c:pt idx="603">
                  <c:v>2311.3708609271525</c:v>
                </c:pt>
                <c:pt idx="604">
                  <c:v>2310.720661157025</c:v>
                </c:pt>
                <c:pt idx="605">
                  <c:v>2310.4026402640266</c:v>
                </c:pt>
                <c:pt idx="606">
                  <c:v>2310.4299835255356</c:v>
                </c:pt>
                <c:pt idx="607">
                  <c:v>2311.0657894736842</c:v>
                </c:pt>
                <c:pt idx="608">
                  <c:v>2311.8144499178984</c:v>
                </c:pt>
                <c:pt idx="609">
                  <c:v>2311.9590163934427</c:v>
                </c:pt>
                <c:pt idx="610">
                  <c:v>2311.0769230769229</c:v>
                </c:pt>
                <c:pt idx="611">
                  <c:v>2312.0833333333335</c:v>
                </c:pt>
                <c:pt idx="612">
                  <c:v>2311.3752039151714</c:v>
                </c:pt>
                <c:pt idx="613">
                  <c:v>2310.9951140065145</c:v>
                </c:pt>
                <c:pt idx="614">
                  <c:v>2311.040650406504</c:v>
                </c:pt>
                <c:pt idx="615">
                  <c:v>2311.6201298701299</c:v>
                </c:pt>
                <c:pt idx="616">
                  <c:v>2311.2366288492708</c:v>
                </c:pt>
                <c:pt idx="617">
                  <c:v>2310.4142394822006</c:v>
                </c:pt>
                <c:pt idx="618">
                  <c:v>2311.1163166397414</c:v>
                </c:pt>
                <c:pt idx="619">
                  <c:v>2311.1854838709678</c:v>
                </c:pt>
                <c:pt idx="620">
                  <c:v>2310.9806763285023</c:v>
                </c:pt>
                <c:pt idx="621">
                  <c:v>2310.466237942122</c:v>
                </c:pt>
                <c:pt idx="622">
                  <c:v>2310.2712680577847</c:v>
                </c:pt>
                <c:pt idx="623">
                  <c:v>2309.9358974358975</c:v>
                </c:pt>
                <c:pt idx="624">
                  <c:v>2309.2752</c:v>
                </c:pt>
                <c:pt idx="625">
                  <c:v>2308.8690095846646</c:v>
                </c:pt>
                <c:pt idx="626">
                  <c:v>2308.5406698564593</c:v>
                </c:pt>
                <c:pt idx="627">
                  <c:v>2308.1926751592355</c:v>
                </c:pt>
                <c:pt idx="628">
                  <c:v>2308.6136724960256</c:v>
                </c:pt>
                <c:pt idx="629">
                  <c:v>2309.3682539682541</c:v>
                </c:pt>
                <c:pt idx="630">
                  <c:v>2309.4183835182253</c:v>
                </c:pt>
                <c:pt idx="631">
                  <c:v>2310.4003164556962</c:v>
                </c:pt>
                <c:pt idx="632">
                  <c:v>2310.4644549763034</c:v>
                </c:pt>
                <c:pt idx="633">
                  <c:v>2309.9921135646687</c:v>
                </c:pt>
                <c:pt idx="634">
                  <c:v>2310.3889763779525</c:v>
                </c:pt>
                <c:pt idx="635">
                  <c:v>2311.2437106918237</c:v>
                </c:pt>
                <c:pt idx="636">
                  <c:v>2311.0047095761383</c:v>
                </c:pt>
                <c:pt idx="637">
                  <c:v>2311.7272727272725</c:v>
                </c:pt>
                <c:pt idx="638">
                  <c:v>2312.6306729264475</c:v>
                </c:pt>
                <c:pt idx="639">
                  <c:v>2312.4812499999998</c:v>
                </c:pt>
                <c:pt idx="640">
                  <c:v>2312.8907956318253</c:v>
                </c:pt>
                <c:pt idx="641">
                  <c:v>2313.6246105919004</c:v>
                </c:pt>
                <c:pt idx="642">
                  <c:v>2312.8942457231728</c:v>
                </c:pt>
                <c:pt idx="643">
                  <c:v>2313.4751552795033</c:v>
                </c:pt>
                <c:pt idx="644">
                  <c:v>2312.4573643410854</c:v>
                </c:pt>
                <c:pt idx="645">
                  <c:v>2312.3869969040247</c:v>
                </c:pt>
                <c:pt idx="646">
                  <c:v>2312.304482225657</c:v>
                </c:pt>
                <c:pt idx="647">
                  <c:v>2312.7638888888887</c:v>
                </c:pt>
                <c:pt idx="648">
                  <c:v>2313.6286594761173</c:v>
                </c:pt>
                <c:pt idx="649">
                  <c:v>2313.5876923076921</c:v>
                </c:pt>
                <c:pt idx="650">
                  <c:v>2314.3794162826421</c:v>
                </c:pt>
                <c:pt idx="651">
                  <c:v>2314.3865030674847</c:v>
                </c:pt>
                <c:pt idx="652">
                  <c:v>2314.7289433384381</c:v>
                </c:pt>
                <c:pt idx="653">
                  <c:v>2314.6376146788989</c:v>
                </c:pt>
                <c:pt idx="654">
                  <c:v>2314.0641221374044</c:v>
                </c:pt>
                <c:pt idx="655">
                  <c:v>2313.998475609756</c:v>
                </c:pt>
                <c:pt idx="656">
                  <c:v>2313.5981735159817</c:v>
                </c:pt>
                <c:pt idx="657">
                  <c:v>2313.3343465045591</c:v>
                </c:pt>
                <c:pt idx="658">
                  <c:v>2312.7329286798181</c:v>
                </c:pt>
                <c:pt idx="659">
                  <c:v>2313.0393939393939</c:v>
                </c:pt>
                <c:pt idx="660">
                  <c:v>2312.5627836611197</c:v>
                </c:pt>
                <c:pt idx="661">
                  <c:v>2312.3534743202417</c:v>
                </c:pt>
                <c:pt idx="662">
                  <c:v>2311.9230769230771</c:v>
                </c:pt>
                <c:pt idx="663">
                  <c:v>2312.6490963855422</c:v>
                </c:pt>
                <c:pt idx="664">
                  <c:v>2312.6045112781953</c:v>
                </c:pt>
                <c:pt idx="665">
                  <c:v>2313.3093093093094</c:v>
                </c:pt>
                <c:pt idx="666">
                  <c:v>2313.214392803598</c:v>
                </c:pt>
                <c:pt idx="667">
                  <c:v>2312.8892215568862</c:v>
                </c:pt>
                <c:pt idx="668">
                  <c:v>2312.4663677130043</c:v>
                </c:pt>
                <c:pt idx="669">
                  <c:v>2311.8940298507464</c:v>
                </c:pt>
                <c:pt idx="670">
                  <c:v>2312.5752608047692</c:v>
                </c:pt>
                <c:pt idx="671">
                  <c:v>2312.7321428571427</c:v>
                </c:pt>
                <c:pt idx="672">
                  <c:v>2312.2317979197624</c:v>
                </c:pt>
                <c:pt idx="673">
                  <c:v>2311.9718100890209</c:v>
                </c:pt>
                <c:pt idx="674">
                  <c:v>2311.7333333333331</c:v>
                </c:pt>
                <c:pt idx="675">
                  <c:v>2311.9349112426034</c:v>
                </c:pt>
                <c:pt idx="676">
                  <c:v>2312.0989660265877</c:v>
                </c:pt>
                <c:pt idx="677">
                  <c:v>2311.9365781710912</c:v>
                </c:pt>
                <c:pt idx="678">
                  <c:v>2312.4094256259204</c:v>
                </c:pt>
                <c:pt idx="679">
                  <c:v>2311.7323529411765</c:v>
                </c:pt>
                <c:pt idx="680">
                  <c:v>2312.2143906020556</c:v>
                </c:pt>
                <c:pt idx="681">
                  <c:v>2312.6085043988269</c:v>
                </c:pt>
                <c:pt idx="682">
                  <c:v>2313.0893118594436</c:v>
                </c:pt>
                <c:pt idx="683">
                  <c:v>2312.5116959064326</c:v>
                </c:pt>
                <c:pt idx="684">
                  <c:v>2311.6569343065694</c:v>
                </c:pt>
                <c:pt idx="685">
                  <c:v>2312.1078717201167</c:v>
                </c:pt>
                <c:pt idx="686">
                  <c:v>2311.522561863173</c:v>
                </c:pt>
                <c:pt idx="687">
                  <c:v>2311.6933139534885</c:v>
                </c:pt>
                <c:pt idx="688">
                  <c:v>2311.5515239477504</c:v>
                </c:pt>
                <c:pt idx="689">
                  <c:v>2311.289855072464</c:v>
                </c:pt>
                <c:pt idx="690">
                  <c:v>2311.4471780028944</c:v>
                </c:pt>
                <c:pt idx="691">
                  <c:v>2310.8468208092486</c:v>
                </c:pt>
                <c:pt idx="692">
                  <c:v>2310.6724386724386</c:v>
                </c:pt>
                <c:pt idx="693">
                  <c:v>2309.9265129682999</c:v>
                </c:pt>
                <c:pt idx="694">
                  <c:v>2310.6287769784171</c:v>
                </c:pt>
                <c:pt idx="695">
                  <c:v>2311.1925287356321</c:v>
                </c:pt>
                <c:pt idx="696">
                  <c:v>2310.8350071736013</c:v>
                </c:pt>
                <c:pt idx="697">
                  <c:v>2311.7765042979941</c:v>
                </c:pt>
                <c:pt idx="698">
                  <c:v>2312.002861230329</c:v>
                </c:pt>
                <c:pt idx="699">
                  <c:v>2311.5085714285715</c:v>
                </c:pt>
                <c:pt idx="700">
                  <c:v>2311.3865905848788</c:v>
                </c:pt>
                <c:pt idx="701">
                  <c:v>2311.2250712250711</c:v>
                </c:pt>
                <c:pt idx="702">
                  <c:v>2311.8392603129446</c:v>
                </c:pt>
                <c:pt idx="703">
                  <c:v>2312.3423295454545</c:v>
                </c:pt>
                <c:pt idx="704">
                  <c:v>2311.7787234042553</c:v>
                </c:pt>
                <c:pt idx="705">
                  <c:v>2311.8753541076489</c:v>
                </c:pt>
                <c:pt idx="706">
                  <c:v>2311.1966053748233</c:v>
                </c:pt>
                <c:pt idx="707">
                  <c:v>2310.4350282485875</c:v>
                </c:pt>
                <c:pt idx="708">
                  <c:v>2310.6671368124116</c:v>
                </c:pt>
                <c:pt idx="709">
                  <c:v>2311.4690140845069</c:v>
                </c:pt>
                <c:pt idx="710">
                  <c:v>2311.6047819971873</c:v>
                </c:pt>
                <c:pt idx="711">
                  <c:v>2311.1671348314608</c:v>
                </c:pt>
                <c:pt idx="712">
                  <c:v>2311.9102384291723</c:v>
                </c:pt>
                <c:pt idx="713">
                  <c:v>2311.3655462184875</c:v>
                </c:pt>
                <c:pt idx="714">
                  <c:v>2311.7846153846153</c:v>
                </c:pt>
                <c:pt idx="715">
                  <c:v>2311.2835195530724</c:v>
                </c:pt>
                <c:pt idx="716">
                  <c:v>2312.1143654114367</c:v>
                </c:pt>
                <c:pt idx="717">
                  <c:v>2312.175487465181</c:v>
                </c:pt>
                <c:pt idx="718">
                  <c:v>2311.6175243393604</c:v>
                </c:pt>
                <c:pt idx="719">
                  <c:v>2311.2750000000001</c:v>
                </c:pt>
                <c:pt idx="720">
                  <c:v>2311.9223300970875</c:v>
                </c:pt>
                <c:pt idx="721">
                  <c:v>2312.3379501385043</c:v>
                </c:pt>
                <c:pt idx="722">
                  <c:v>2312.0553250345783</c:v>
                </c:pt>
                <c:pt idx="723">
                  <c:v>2312.4917127071822</c:v>
                </c:pt>
                <c:pt idx="724">
                  <c:v>2311.9282758620689</c:v>
                </c:pt>
                <c:pt idx="725">
                  <c:v>2312.5977961432509</c:v>
                </c:pt>
                <c:pt idx="726">
                  <c:v>2313.0027510316368</c:v>
                </c:pt>
                <c:pt idx="727">
                  <c:v>2312.9903846153848</c:v>
                </c:pt>
                <c:pt idx="728">
                  <c:v>2312.676268861454</c:v>
                </c:pt>
                <c:pt idx="729">
                  <c:v>2312.9178082191779</c:v>
                </c:pt>
                <c:pt idx="730">
                  <c:v>2313.1764705882351</c:v>
                </c:pt>
                <c:pt idx="731">
                  <c:v>2312.5874316939889</c:v>
                </c:pt>
                <c:pt idx="732">
                  <c:v>2312.1350613915415</c:v>
                </c:pt>
                <c:pt idx="733">
                  <c:v>2312.4782016348772</c:v>
                </c:pt>
                <c:pt idx="734">
                  <c:v>2312.8190476190475</c:v>
                </c:pt>
                <c:pt idx="735">
                  <c:v>2313.5910326086955</c:v>
                </c:pt>
                <c:pt idx="736">
                  <c:v>2313.415196743555</c:v>
                </c:pt>
                <c:pt idx="737">
                  <c:v>2313.0948509485097</c:v>
                </c:pt>
                <c:pt idx="738">
                  <c:v>2312.5615696887685</c:v>
                </c:pt>
                <c:pt idx="739">
                  <c:v>2312.5716216216215</c:v>
                </c:pt>
                <c:pt idx="740">
                  <c:v>2312.1214574898786</c:v>
                </c:pt>
                <c:pt idx="741">
                  <c:v>2311.6657681940701</c:v>
                </c:pt>
                <c:pt idx="742">
                  <c:v>2311.3189771197844</c:v>
                </c:pt>
                <c:pt idx="743">
                  <c:v>2310.9341397849462</c:v>
                </c:pt>
                <c:pt idx="744">
                  <c:v>2310.7060402684565</c:v>
                </c:pt>
                <c:pt idx="745">
                  <c:v>2310.6514745308309</c:v>
                </c:pt>
                <c:pt idx="746">
                  <c:v>2310.0227576974567</c:v>
                </c:pt>
                <c:pt idx="747">
                  <c:v>2310.2901069518716</c:v>
                </c:pt>
                <c:pt idx="748">
                  <c:v>2309.6822429906542</c:v>
                </c:pt>
                <c:pt idx="749">
                  <c:v>2309.1933333333332</c:v>
                </c:pt>
                <c:pt idx="750">
                  <c:v>2309.8282290279626</c:v>
                </c:pt>
                <c:pt idx="751">
                  <c:v>2310.6875</c:v>
                </c:pt>
                <c:pt idx="752">
                  <c:v>2311.4355909694555</c:v>
                </c:pt>
                <c:pt idx="753">
                  <c:v>2311.8355437665782</c:v>
                </c:pt>
                <c:pt idx="754">
                  <c:v>2311.4</c:v>
                </c:pt>
                <c:pt idx="755">
                  <c:v>2311.1957671957671</c:v>
                </c:pt>
                <c:pt idx="756">
                  <c:v>2311.221928665786</c:v>
                </c:pt>
                <c:pt idx="757">
                  <c:v>2311.0448548812665</c:v>
                </c:pt>
                <c:pt idx="758">
                  <c:v>2310.449275362319</c:v>
                </c:pt>
                <c:pt idx="759">
                  <c:v>2310.0776315789471</c:v>
                </c:pt>
                <c:pt idx="760">
                  <c:v>2309.785808147175</c:v>
                </c:pt>
                <c:pt idx="761">
                  <c:v>2310.2795275590552</c:v>
                </c:pt>
                <c:pt idx="762">
                  <c:v>2310.4862385321103</c:v>
                </c:pt>
                <c:pt idx="763">
                  <c:v>2310.0706806282724</c:v>
                </c:pt>
                <c:pt idx="764">
                  <c:v>2310.2614379084966</c:v>
                </c:pt>
                <c:pt idx="765">
                  <c:v>2309.8759791122716</c:v>
                </c:pt>
                <c:pt idx="766">
                  <c:v>2309.2711864406779</c:v>
                </c:pt>
                <c:pt idx="767">
                  <c:v>2309.3658854166665</c:v>
                </c:pt>
                <c:pt idx="768">
                  <c:v>2308.6723016905071</c:v>
                </c:pt>
                <c:pt idx="769">
                  <c:v>2308.2233766233767</c:v>
                </c:pt>
                <c:pt idx="770">
                  <c:v>2308.5214007782101</c:v>
                </c:pt>
                <c:pt idx="771">
                  <c:v>2308.3290155440413</c:v>
                </c:pt>
                <c:pt idx="772">
                  <c:v>2307.843467011643</c:v>
                </c:pt>
                <c:pt idx="773">
                  <c:v>2308.3733850129197</c:v>
                </c:pt>
                <c:pt idx="774">
                  <c:v>2308.6309677419354</c:v>
                </c:pt>
                <c:pt idx="775">
                  <c:v>2309.2886597938145</c:v>
                </c:pt>
                <c:pt idx="776">
                  <c:v>2308.8725868725869</c:v>
                </c:pt>
                <c:pt idx="777">
                  <c:v>2308.7750642673523</c:v>
                </c:pt>
                <c:pt idx="778">
                  <c:v>2308.1245186136071</c:v>
                </c:pt>
                <c:pt idx="779">
                  <c:v>2307.5474358974361</c:v>
                </c:pt>
                <c:pt idx="780">
                  <c:v>2307.0166453265047</c:v>
                </c:pt>
                <c:pt idx="781">
                  <c:v>2307.5306905370844</c:v>
                </c:pt>
                <c:pt idx="782">
                  <c:v>2308.0651340996169</c:v>
                </c:pt>
                <c:pt idx="783">
                  <c:v>2307.5484693877552</c:v>
                </c:pt>
                <c:pt idx="784">
                  <c:v>2307.4076433121018</c:v>
                </c:pt>
                <c:pt idx="785">
                  <c:v>2307.1679389312976</c:v>
                </c:pt>
                <c:pt idx="786">
                  <c:v>2306.9123252858958</c:v>
                </c:pt>
                <c:pt idx="787">
                  <c:v>2306.6078680203045</c:v>
                </c:pt>
                <c:pt idx="788">
                  <c:v>2307.361216730038</c:v>
                </c:pt>
                <c:pt idx="789">
                  <c:v>2307.1303797468354</c:v>
                </c:pt>
                <c:pt idx="790">
                  <c:v>2306.5385587863466</c:v>
                </c:pt>
                <c:pt idx="791">
                  <c:v>2306.5542929292928</c:v>
                </c:pt>
                <c:pt idx="792">
                  <c:v>2306.2471626733923</c:v>
                </c:pt>
                <c:pt idx="793">
                  <c:v>2306.9244332493704</c:v>
                </c:pt>
                <c:pt idx="794">
                  <c:v>2306.8691823899371</c:v>
                </c:pt>
                <c:pt idx="795">
                  <c:v>2307.1582914572864</c:v>
                </c:pt>
                <c:pt idx="796">
                  <c:v>2306.595984943538</c:v>
                </c:pt>
                <c:pt idx="797">
                  <c:v>2307.2731829573936</c:v>
                </c:pt>
                <c:pt idx="798">
                  <c:v>2307.898623279099</c:v>
                </c:pt>
                <c:pt idx="799">
                  <c:v>2308.2575000000002</c:v>
                </c:pt>
                <c:pt idx="800">
                  <c:v>2307.9375780274659</c:v>
                </c:pt>
                <c:pt idx="801">
                  <c:v>2307.5872817955114</c:v>
                </c:pt>
                <c:pt idx="802">
                  <c:v>2307.3349937733501</c:v>
                </c:pt>
                <c:pt idx="803">
                  <c:v>2307.0833333333335</c:v>
                </c:pt>
                <c:pt idx="804">
                  <c:v>2306.593788819876</c:v>
                </c:pt>
                <c:pt idx="805">
                  <c:v>2307.3523573200991</c:v>
                </c:pt>
                <c:pt idx="806">
                  <c:v>2307.3519206939282</c:v>
                </c:pt>
                <c:pt idx="807">
                  <c:v>2307.1943069306931</c:v>
                </c:pt>
                <c:pt idx="808">
                  <c:v>2306.8825710754018</c:v>
                </c:pt>
                <c:pt idx="809">
                  <c:v>2307.1481481481483</c:v>
                </c:pt>
                <c:pt idx="810">
                  <c:v>2307.173859432799</c:v>
                </c:pt>
                <c:pt idx="811">
                  <c:v>2306.7635467980294</c:v>
                </c:pt>
                <c:pt idx="812">
                  <c:v>2306.7650676506764</c:v>
                </c:pt>
                <c:pt idx="813">
                  <c:v>2306.7997542997541</c:v>
                </c:pt>
                <c:pt idx="814">
                  <c:v>2307.4147239263802</c:v>
                </c:pt>
                <c:pt idx="815">
                  <c:v>2307.6384803921569</c:v>
                </c:pt>
                <c:pt idx="816">
                  <c:v>2307.2386780905754</c:v>
                </c:pt>
                <c:pt idx="817">
                  <c:v>2307.3239608801955</c:v>
                </c:pt>
                <c:pt idx="818">
                  <c:v>2307.5347985347985</c:v>
                </c:pt>
                <c:pt idx="819">
                  <c:v>2308.0731707317073</c:v>
                </c:pt>
                <c:pt idx="820">
                  <c:v>2307.5858708891597</c:v>
                </c:pt>
                <c:pt idx="821">
                  <c:v>2307.6289537712896</c:v>
                </c:pt>
                <c:pt idx="822">
                  <c:v>2307.4921020656138</c:v>
                </c:pt>
                <c:pt idx="823">
                  <c:v>2308.0206310679609</c:v>
                </c:pt>
                <c:pt idx="824">
                  <c:v>2307.3709090909092</c:v>
                </c:pt>
                <c:pt idx="825">
                  <c:v>2306.8401937046006</c:v>
                </c:pt>
                <c:pt idx="826">
                  <c:v>2307.4752116082227</c:v>
                </c:pt>
                <c:pt idx="827">
                  <c:v>2307.9480676328503</c:v>
                </c:pt>
                <c:pt idx="828">
                  <c:v>2308.252110977081</c:v>
                </c:pt>
                <c:pt idx="829">
                  <c:v>2307.6879518072287</c:v>
                </c:pt>
                <c:pt idx="830">
                  <c:v>2308.1648616125149</c:v>
                </c:pt>
                <c:pt idx="831">
                  <c:v>2308.5913461538462</c:v>
                </c:pt>
                <c:pt idx="832">
                  <c:v>2308.6170468187274</c:v>
                </c:pt>
                <c:pt idx="833">
                  <c:v>2308.2086330935253</c:v>
                </c:pt>
                <c:pt idx="834">
                  <c:v>2307.8502994011974</c:v>
                </c:pt>
                <c:pt idx="835">
                  <c:v>2307.8026315789475</c:v>
                </c:pt>
                <c:pt idx="836">
                  <c:v>2307.8590203106332</c:v>
                </c:pt>
                <c:pt idx="837">
                  <c:v>2308.198090692124</c:v>
                </c:pt>
                <c:pt idx="838">
                  <c:v>2307.4243146603098</c:v>
                </c:pt>
                <c:pt idx="839">
                  <c:v>2307.3107142857143</c:v>
                </c:pt>
                <c:pt idx="840">
                  <c:v>2307.564803804994</c:v>
                </c:pt>
                <c:pt idx="841">
                  <c:v>2307.0997624703086</c:v>
                </c:pt>
                <c:pt idx="842">
                  <c:v>2307.6204033214708</c:v>
                </c:pt>
                <c:pt idx="843">
                  <c:v>2307.3364928909955</c:v>
                </c:pt>
                <c:pt idx="844">
                  <c:v>2306.7905325443785</c:v>
                </c:pt>
                <c:pt idx="845">
                  <c:v>2306.4444444444443</c:v>
                </c:pt>
                <c:pt idx="846">
                  <c:v>2307.0826446280994</c:v>
                </c:pt>
                <c:pt idx="847">
                  <c:v>2306.8844339622642</c:v>
                </c:pt>
                <c:pt idx="848">
                  <c:v>2306.6183745583039</c:v>
                </c:pt>
                <c:pt idx="849">
                  <c:v>2307.1329411764705</c:v>
                </c:pt>
                <c:pt idx="850">
                  <c:v>2307.4065804935371</c:v>
                </c:pt>
                <c:pt idx="851">
                  <c:v>2307.2711267605632</c:v>
                </c:pt>
                <c:pt idx="852">
                  <c:v>2307.0609613130127</c:v>
                </c:pt>
                <c:pt idx="853">
                  <c:v>2307.4824355971896</c:v>
                </c:pt>
                <c:pt idx="854">
                  <c:v>2306.8526315789472</c:v>
                </c:pt>
                <c:pt idx="855">
                  <c:v>2306.7161214953271</c:v>
                </c:pt>
                <c:pt idx="856">
                  <c:v>2306.5437572928822</c:v>
                </c:pt>
                <c:pt idx="857">
                  <c:v>2306.018648018648</c:v>
                </c:pt>
                <c:pt idx="858">
                  <c:v>2306.3748544819559</c:v>
                </c:pt>
                <c:pt idx="859">
                  <c:v>2305.8593023255812</c:v>
                </c:pt>
                <c:pt idx="860">
                  <c:v>2306.4076655052263</c:v>
                </c:pt>
                <c:pt idx="861">
                  <c:v>2306.5754060324825</c:v>
                </c:pt>
                <c:pt idx="862">
                  <c:v>2306.5886442641945</c:v>
                </c:pt>
                <c:pt idx="863">
                  <c:v>2306.287037037037</c:v>
                </c:pt>
                <c:pt idx="864">
                  <c:v>2306.7028901734102</c:v>
                </c:pt>
                <c:pt idx="865">
                  <c:v>2306.0969976905312</c:v>
                </c:pt>
                <c:pt idx="866">
                  <c:v>2305.7623990772781</c:v>
                </c:pt>
                <c:pt idx="867">
                  <c:v>2305.9758064516127</c:v>
                </c:pt>
                <c:pt idx="868">
                  <c:v>2305.874568469505</c:v>
                </c:pt>
                <c:pt idx="869">
                  <c:v>2306.0954022988508</c:v>
                </c:pt>
                <c:pt idx="870">
                  <c:v>2306.1010332950632</c:v>
                </c:pt>
                <c:pt idx="871">
                  <c:v>2305.788990825688</c:v>
                </c:pt>
                <c:pt idx="872">
                  <c:v>2305.3379152348225</c:v>
                </c:pt>
                <c:pt idx="873">
                  <c:v>2305.5903890160184</c:v>
                </c:pt>
                <c:pt idx="874">
                  <c:v>2305.8617142857142</c:v>
                </c:pt>
                <c:pt idx="875">
                  <c:v>2305.327625570776</c:v>
                </c:pt>
                <c:pt idx="876">
                  <c:v>2304.9714937286203</c:v>
                </c:pt>
                <c:pt idx="877">
                  <c:v>2304.9316628701595</c:v>
                </c:pt>
                <c:pt idx="878">
                  <c:v>2304.6723549488056</c:v>
                </c:pt>
                <c:pt idx="879">
                  <c:v>2304.5329545454547</c:v>
                </c:pt>
                <c:pt idx="880">
                  <c:v>2304.787741203178</c:v>
                </c:pt>
                <c:pt idx="881">
                  <c:v>2305.5124716553287</c:v>
                </c:pt>
                <c:pt idx="882">
                  <c:v>2305.8267270668175</c:v>
                </c:pt>
                <c:pt idx="883">
                  <c:v>2306.297511312217</c:v>
                </c:pt>
                <c:pt idx="884">
                  <c:v>2306.257627118644</c:v>
                </c:pt>
                <c:pt idx="885">
                  <c:v>2306.9164785553048</c:v>
                </c:pt>
                <c:pt idx="886">
                  <c:v>2307.1127395715898</c:v>
                </c:pt>
                <c:pt idx="887">
                  <c:v>2306.8119369369369</c:v>
                </c:pt>
                <c:pt idx="888">
                  <c:v>2306.2564679415073</c:v>
                </c:pt>
                <c:pt idx="889">
                  <c:v>2306.2235955056181</c:v>
                </c:pt>
                <c:pt idx="890">
                  <c:v>2306.7037037037039</c:v>
                </c:pt>
                <c:pt idx="891">
                  <c:v>2306.5336322869957</c:v>
                </c:pt>
                <c:pt idx="892">
                  <c:v>2306.1108622620382</c:v>
                </c:pt>
                <c:pt idx="893">
                  <c:v>2306.0782997762863</c:v>
                </c:pt>
                <c:pt idx="894">
                  <c:v>2305.3296089385476</c:v>
                </c:pt>
                <c:pt idx="895">
                  <c:v>2304.6238839285716</c:v>
                </c:pt>
                <c:pt idx="896">
                  <c:v>2304.392419175028</c:v>
                </c:pt>
                <c:pt idx="897">
                  <c:v>2304.5690423162582</c:v>
                </c:pt>
                <c:pt idx="898">
                  <c:v>2304.4282536151281</c:v>
                </c:pt>
                <c:pt idx="899">
                  <c:v>2304.9388888888889</c:v>
                </c:pt>
                <c:pt idx="900">
                  <c:v>2305.3507214206438</c:v>
                </c:pt>
                <c:pt idx="901">
                  <c:v>2305.5720620842571</c:v>
                </c:pt>
                <c:pt idx="902">
                  <c:v>2305.2137320044299</c:v>
                </c:pt>
                <c:pt idx="903">
                  <c:v>2304.783185840708</c:v>
                </c:pt>
                <c:pt idx="904">
                  <c:v>2304.450828729282</c:v>
                </c:pt>
                <c:pt idx="905">
                  <c:v>2304.1258278145697</c:v>
                </c:pt>
                <c:pt idx="906">
                  <c:v>2304.5678059536936</c:v>
                </c:pt>
                <c:pt idx="907">
                  <c:v>2304.2048458149779</c:v>
                </c:pt>
                <c:pt idx="908">
                  <c:v>2304.1760176017601</c:v>
                </c:pt>
                <c:pt idx="909">
                  <c:v>2304.189010989011</c:v>
                </c:pt>
                <c:pt idx="910">
                  <c:v>2303.8814489571901</c:v>
                </c:pt>
                <c:pt idx="911">
                  <c:v>2303.9879385964914</c:v>
                </c:pt>
                <c:pt idx="912">
                  <c:v>2304.3515881708654</c:v>
                </c:pt>
                <c:pt idx="913">
                  <c:v>2304.0492341356676</c:v>
                </c:pt>
                <c:pt idx="914">
                  <c:v>2303.897267759563</c:v>
                </c:pt>
                <c:pt idx="915">
                  <c:v>2304.0829694323143</c:v>
                </c:pt>
                <c:pt idx="916">
                  <c:v>2303.4601962922575</c:v>
                </c:pt>
                <c:pt idx="917">
                  <c:v>2303.5141612200437</c:v>
                </c:pt>
                <c:pt idx="918">
                  <c:v>2302.8073993471166</c:v>
                </c:pt>
                <c:pt idx="919">
                  <c:v>2302.4891304347825</c:v>
                </c:pt>
                <c:pt idx="920">
                  <c:v>2302.4180238870795</c:v>
                </c:pt>
                <c:pt idx="921">
                  <c:v>2302.9056399132319</c:v>
                </c:pt>
                <c:pt idx="922">
                  <c:v>2302.6814734561212</c:v>
                </c:pt>
                <c:pt idx="923">
                  <c:v>2302.3398268398269</c:v>
                </c:pt>
                <c:pt idx="924">
                  <c:v>2301.9556756756756</c:v>
                </c:pt>
                <c:pt idx="925">
                  <c:v>2301.8326133909286</c:v>
                </c:pt>
                <c:pt idx="926">
                  <c:v>2302.1898597626755</c:v>
                </c:pt>
                <c:pt idx="927">
                  <c:v>2302.0538793103447</c:v>
                </c:pt>
                <c:pt idx="928">
                  <c:v>2301.9332615715825</c:v>
                </c:pt>
                <c:pt idx="929">
                  <c:v>2302.6516129032257</c:v>
                </c:pt>
                <c:pt idx="930">
                  <c:v>2301.9946294307197</c:v>
                </c:pt>
                <c:pt idx="931">
                  <c:v>2302.5182403433478</c:v>
                </c:pt>
                <c:pt idx="932">
                  <c:v>2302.8681672025723</c:v>
                </c:pt>
                <c:pt idx="933">
                  <c:v>2302.2473233404712</c:v>
                </c:pt>
                <c:pt idx="934">
                  <c:v>2302.4245989304814</c:v>
                </c:pt>
                <c:pt idx="935">
                  <c:v>2302.7489316239316</c:v>
                </c:pt>
                <c:pt idx="936">
                  <c:v>2302.6339381003204</c:v>
                </c:pt>
                <c:pt idx="937">
                  <c:v>2303.1705756929637</c:v>
                </c:pt>
                <c:pt idx="938">
                  <c:v>2303.2023429179981</c:v>
                </c:pt>
                <c:pt idx="939">
                  <c:v>2303.0893617021275</c:v>
                </c:pt>
                <c:pt idx="940">
                  <c:v>2302.6248671625931</c:v>
                </c:pt>
                <c:pt idx="941">
                  <c:v>2302.424628450106</c:v>
                </c:pt>
                <c:pt idx="942">
                  <c:v>2301.933191940615</c:v>
                </c:pt>
                <c:pt idx="943">
                  <c:v>2301.8368644067796</c:v>
                </c:pt>
                <c:pt idx="944">
                  <c:v>2302.1587301587301</c:v>
                </c:pt>
                <c:pt idx="945">
                  <c:v>2302.6004228329812</c:v>
                </c:pt>
                <c:pt idx="946">
                  <c:v>2302.8373812038017</c:v>
                </c:pt>
                <c:pt idx="947">
                  <c:v>2302.7616033755276</c:v>
                </c:pt>
                <c:pt idx="948">
                  <c:v>2302.2887249736564</c:v>
                </c:pt>
                <c:pt idx="949">
                  <c:v>2302.1484210526314</c:v>
                </c:pt>
                <c:pt idx="950">
                  <c:v>2302.1640378548896</c:v>
                </c:pt>
                <c:pt idx="951">
                  <c:v>2302.6901260504201</c:v>
                </c:pt>
                <c:pt idx="952">
                  <c:v>2302.3483735571876</c:v>
                </c:pt>
                <c:pt idx="953">
                  <c:v>2302.9769392033545</c:v>
                </c:pt>
                <c:pt idx="954">
                  <c:v>2302.794764397906</c:v>
                </c:pt>
                <c:pt idx="955">
                  <c:v>2302.8901673640166</c:v>
                </c:pt>
                <c:pt idx="956">
                  <c:v>2302.8537095088818</c:v>
                </c:pt>
                <c:pt idx="957">
                  <c:v>2302.5657620041752</c:v>
                </c:pt>
                <c:pt idx="958">
                  <c:v>2302.016684045881</c:v>
                </c:pt>
                <c:pt idx="959">
                  <c:v>2302.1583333333333</c:v>
                </c:pt>
                <c:pt idx="960">
                  <c:v>2301.9791883454736</c:v>
                </c:pt>
                <c:pt idx="961">
                  <c:v>2301.7151767151768</c:v>
                </c:pt>
                <c:pt idx="962">
                  <c:v>2301.1173416407059</c:v>
                </c:pt>
                <c:pt idx="963">
                  <c:v>2301.5352697095436</c:v>
                </c:pt>
                <c:pt idx="964">
                  <c:v>2301.8953367875647</c:v>
                </c:pt>
                <c:pt idx="965">
                  <c:v>2301.6770186335402</c:v>
                </c:pt>
                <c:pt idx="966">
                  <c:v>2301.4436401240951</c:v>
                </c:pt>
                <c:pt idx="967">
                  <c:v>2301.0402892561983</c:v>
                </c:pt>
                <c:pt idx="968">
                  <c:v>2301.1300309597523</c:v>
                </c:pt>
                <c:pt idx="969">
                  <c:v>2301.1474226804125</c:v>
                </c:pt>
                <c:pt idx="970">
                  <c:v>2301.2914521112257</c:v>
                </c:pt>
                <c:pt idx="971">
                  <c:v>2300.9938271604938</c:v>
                </c:pt>
                <c:pt idx="972">
                  <c:v>2301.2168550873589</c:v>
                </c:pt>
                <c:pt idx="973">
                  <c:v>2301.7494866529773</c:v>
                </c:pt>
                <c:pt idx="974">
                  <c:v>2301.2389743589742</c:v>
                </c:pt>
                <c:pt idx="975">
                  <c:v>2301.5358606557379</c:v>
                </c:pt>
                <c:pt idx="976">
                  <c:v>2301.532241555783</c:v>
                </c:pt>
                <c:pt idx="977">
                  <c:v>2300.8159509202455</c:v>
                </c:pt>
                <c:pt idx="978">
                  <c:v>2301.0081716036771</c:v>
                </c:pt>
                <c:pt idx="979">
                  <c:v>2301.6816326530611</c:v>
                </c:pt>
                <c:pt idx="980">
                  <c:v>2301.6034658511721</c:v>
                </c:pt>
                <c:pt idx="981">
                  <c:v>2301.0386965376783</c:v>
                </c:pt>
                <c:pt idx="982">
                  <c:v>2300.9064089521871</c:v>
                </c:pt>
                <c:pt idx="983">
                  <c:v>2300.643292682927</c:v>
                </c:pt>
                <c:pt idx="984">
                  <c:v>2300.392893401015</c:v>
                </c:pt>
                <c:pt idx="985">
                  <c:v>2300.6906693711967</c:v>
                </c:pt>
                <c:pt idx="986">
                  <c:v>2301.0253292806483</c:v>
                </c:pt>
                <c:pt idx="987">
                  <c:v>2300.8593117408905</c:v>
                </c:pt>
                <c:pt idx="988">
                  <c:v>2300.525783619818</c:v>
                </c:pt>
                <c:pt idx="989">
                  <c:v>2300.3555555555554</c:v>
                </c:pt>
                <c:pt idx="990">
                  <c:v>2299.835519677094</c:v>
                </c:pt>
                <c:pt idx="991">
                  <c:v>2299.5292338709678</c:v>
                </c:pt>
                <c:pt idx="992">
                  <c:v>2299.8801611278955</c:v>
                </c:pt>
                <c:pt idx="993">
                  <c:v>2300.3722334004024</c:v>
                </c:pt>
                <c:pt idx="994">
                  <c:v>2300.2974874371857</c:v>
                </c:pt>
                <c:pt idx="995">
                  <c:v>2300.5672690763054</c:v>
                </c:pt>
                <c:pt idx="996">
                  <c:v>2300.9368104312939</c:v>
                </c:pt>
                <c:pt idx="997">
                  <c:v>2300.3156312625251</c:v>
                </c:pt>
                <c:pt idx="998">
                  <c:v>2300.1481481481483</c:v>
                </c:pt>
                <c:pt idx="999">
                  <c:v>2300.2060000000001</c:v>
                </c:pt>
              </c:numCache>
            </c:numRef>
          </c:yVal>
          <c:smooth val="1"/>
          <c:extLst>
            <c:ext xmlns:c16="http://schemas.microsoft.com/office/drawing/2014/chart" uri="{C3380CC4-5D6E-409C-BE32-E72D297353CC}">
              <c16:uniqueId val="{00000000-9214-404E-A87F-953772B8A9A8}"/>
            </c:ext>
          </c:extLst>
        </c:ser>
        <c:dLbls>
          <c:showLegendKey val="0"/>
          <c:showVal val="0"/>
          <c:showCatName val="0"/>
          <c:showSerName val="0"/>
          <c:showPercent val="0"/>
          <c:showBubbleSize val="0"/>
        </c:dLbls>
        <c:axId val="906625295"/>
        <c:axId val="906630575"/>
      </c:scatterChart>
      <c:valAx>
        <c:axId val="906625295"/>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630575"/>
        <c:crosses val="autoZero"/>
        <c:crossBetween val="midCat"/>
      </c:valAx>
      <c:valAx>
        <c:axId val="9066305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6252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Late No-Shows</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$150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Simulation'!$IM$6:$IM$1005</c:f>
              <c:numCache>
                <c:formatCode>0</c:formatCode>
                <c:ptCount val="1000"/>
                <c:pt idx="0">
                  <c:v>1</c:v>
                </c:pt>
                <c:pt idx="1">
                  <c:v>1</c:v>
                </c:pt>
                <c:pt idx="2">
                  <c:v>1.6666666666666667</c:v>
                </c:pt>
                <c:pt idx="3">
                  <c:v>1.75</c:v>
                </c:pt>
                <c:pt idx="4">
                  <c:v>1.8</c:v>
                </c:pt>
                <c:pt idx="5">
                  <c:v>1.6666666666666667</c:v>
                </c:pt>
                <c:pt idx="6">
                  <c:v>1.8571428571428572</c:v>
                </c:pt>
                <c:pt idx="7">
                  <c:v>1.875</c:v>
                </c:pt>
                <c:pt idx="8">
                  <c:v>2.1111111111111112</c:v>
                </c:pt>
                <c:pt idx="9">
                  <c:v>2.2000000000000002</c:v>
                </c:pt>
                <c:pt idx="10">
                  <c:v>2.2727272727272729</c:v>
                </c:pt>
                <c:pt idx="11">
                  <c:v>2.5</c:v>
                </c:pt>
                <c:pt idx="12">
                  <c:v>2.3846153846153846</c:v>
                </c:pt>
                <c:pt idx="13">
                  <c:v>2.3571428571428572</c:v>
                </c:pt>
                <c:pt idx="14">
                  <c:v>2.3333333333333335</c:v>
                </c:pt>
                <c:pt idx="15">
                  <c:v>2.5625</c:v>
                </c:pt>
                <c:pt idx="16">
                  <c:v>2.4705882352941178</c:v>
                </c:pt>
                <c:pt idx="17">
                  <c:v>2.3888888888888888</c:v>
                </c:pt>
                <c:pt idx="18">
                  <c:v>2.4210526315789473</c:v>
                </c:pt>
                <c:pt idx="19">
                  <c:v>2.5</c:v>
                </c:pt>
                <c:pt idx="20">
                  <c:v>2.5714285714285716</c:v>
                </c:pt>
                <c:pt idx="21">
                  <c:v>2.5454545454545454</c:v>
                </c:pt>
                <c:pt idx="22">
                  <c:v>2.4782608695652173</c:v>
                </c:pt>
                <c:pt idx="23">
                  <c:v>2.5</c:v>
                </c:pt>
                <c:pt idx="24">
                  <c:v>2.52</c:v>
                </c:pt>
                <c:pt idx="25">
                  <c:v>2.4615384615384617</c:v>
                </c:pt>
                <c:pt idx="26">
                  <c:v>2.4444444444444446</c:v>
                </c:pt>
                <c:pt idx="27">
                  <c:v>2.3928571428571428</c:v>
                </c:pt>
                <c:pt idx="28">
                  <c:v>2.4137931034482758</c:v>
                </c:pt>
                <c:pt idx="29">
                  <c:v>2.3666666666666667</c:v>
                </c:pt>
                <c:pt idx="30">
                  <c:v>2.3225806451612905</c:v>
                </c:pt>
                <c:pt idx="31">
                  <c:v>2.28125</c:v>
                </c:pt>
                <c:pt idx="32">
                  <c:v>2.3333333333333335</c:v>
                </c:pt>
                <c:pt idx="33">
                  <c:v>2.3529411764705883</c:v>
                </c:pt>
                <c:pt idx="34">
                  <c:v>2.3714285714285714</c:v>
                </c:pt>
                <c:pt idx="35">
                  <c:v>2.3333333333333335</c:v>
                </c:pt>
                <c:pt idx="36">
                  <c:v>2.2972972972972974</c:v>
                </c:pt>
                <c:pt idx="37">
                  <c:v>2.2894736842105261</c:v>
                </c:pt>
                <c:pt idx="38">
                  <c:v>2.2564102564102564</c:v>
                </c:pt>
                <c:pt idx="39">
                  <c:v>2.2250000000000001</c:v>
                </c:pt>
                <c:pt idx="40">
                  <c:v>2.2682926829268291</c:v>
                </c:pt>
                <c:pt idx="41">
                  <c:v>2.2380952380952381</c:v>
                </c:pt>
                <c:pt idx="42">
                  <c:v>2.2558139534883721</c:v>
                </c:pt>
                <c:pt idx="43">
                  <c:v>2.2954545454545454</c:v>
                </c:pt>
                <c:pt idx="44">
                  <c:v>2.2888888888888888</c:v>
                </c:pt>
                <c:pt idx="45">
                  <c:v>2.2608695652173911</c:v>
                </c:pt>
                <c:pt idx="46">
                  <c:v>2.2553191489361701</c:v>
                </c:pt>
                <c:pt idx="47">
                  <c:v>2.2916666666666665</c:v>
                </c:pt>
                <c:pt idx="48">
                  <c:v>2.306122448979592</c:v>
                </c:pt>
                <c:pt idx="49">
                  <c:v>2.2799999999999998</c:v>
                </c:pt>
                <c:pt idx="50">
                  <c:v>2.2941176470588234</c:v>
                </c:pt>
                <c:pt idx="51">
                  <c:v>2.2692307692307692</c:v>
                </c:pt>
                <c:pt idx="52">
                  <c:v>2.2830188679245285</c:v>
                </c:pt>
                <c:pt idx="53">
                  <c:v>2.3333333333333335</c:v>
                </c:pt>
                <c:pt idx="54">
                  <c:v>2.3272727272727272</c:v>
                </c:pt>
                <c:pt idx="55">
                  <c:v>2.3214285714285716</c:v>
                </c:pt>
                <c:pt idx="56">
                  <c:v>2.3508771929824563</c:v>
                </c:pt>
                <c:pt idx="57">
                  <c:v>2.3275862068965516</c:v>
                </c:pt>
                <c:pt idx="58">
                  <c:v>2.3389830508474576</c:v>
                </c:pt>
                <c:pt idx="59">
                  <c:v>2.3166666666666669</c:v>
                </c:pt>
                <c:pt idx="60">
                  <c:v>2.3278688524590163</c:v>
                </c:pt>
                <c:pt idx="61">
                  <c:v>2.306451612903226</c:v>
                </c:pt>
                <c:pt idx="62">
                  <c:v>2.2857142857142856</c:v>
                </c:pt>
                <c:pt idx="63">
                  <c:v>2.3125</c:v>
                </c:pt>
                <c:pt idx="64">
                  <c:v>2.3538461538461539</c:v>
                </c:pt>
                <c:pt idx="65">
                  <c:v>2.3787878787878789</c:v>
                </c:pt>
                <c:pt idx="66">
                  <c:v>2.3731343283582089</c:v>
                </c:pt>
                <c:pt idx="67">
                  <c:v>2.3676470588235294</c:v>
                </c:pt>
                <c:pt idx="68">
                  <c:v>2.3768115942028984</c:v>
                </c:pt>
                <c:pt idx="69">
                  <c:v>2.3571428571428572</c:v>
                </c:pt>
                <c:pt idx="70">
                  <c:v>2.3380281690140845</c:v>
                </c:pt>
                <c:pt idx="71">
                  <c:v>2.375</c:v>
                </c:pt>
                <c:pt idx="72">
                  <c:v>2.3835616438356166</c:v>
                </c:pt>
                <c:pt idx="73">
                  <c:v>2.3918918918918921</c:v>
                </c:pt>
                <c:pt idx="74">
                  <c:v>2.4133333333333336</c:v>
                </c:pt>
                <c:pt idx="75">
                  <c:v>2.3947368421052633</c:v>
                </c:pt>
                <c:pt idx="76">
                  <c:v>2.4155844155844157</c:v>
                </c:pt>
                <c:pt idx="77">
                  <c:v>2.4358974358974357</c:v>
                </c:pt>
                <c:pt idx="78">
                  <c:v>2.4177215189873418</c:v>
                </c:pt>
                <c:pt idx="79">
                  <c:v>2.4500000000000002</c:v>
                </c:pt>
                <c:pt idx="80">
                  <c:v>2.4444444444444446</c:v>
                </c:pt>
                <c:pt idx="81">
                  <c:v>2.4634146341463414</c:v>
                </c:pt>
                <c:pt idx="82">
                  <c:v>2.4457831325301207</c:v>
                </c:pt>
                <c:pt idx="83">
                  <c:v>2.4404761904761907</c:v>
                </c:pt>
                <c:pt idx="84">
                  <c:v>2.4235294117647057</c:v>
                </c:pt>
                <c:pt idx="85">
                  <c:v>2.4069767441860463</c:v>
                </c:pt>
                <c:pt idx="86">
                  <c:v>2.4022988505747125</c:v>
                </c:pt>
                <c:pt idx="87">
                  <c:v>2.4431818181818183</c:v>
                </c:pt>
                <c:pt idx="88">
                  <c:v>2.4269662921348316</c:v>
                </c:pt>
                <c:pt idx="89">
                  <c:v>2.4555555555555557</c:v>
                </c:pt>
                <c:pt idx="90">
                  <c:v>2.4505494505494507</c:v>
                </c:pt>
                <c:pt idx="91">
                  <c:v>2.4347826086956523</c:v>
                </c:pt>
                <c:pt idx="92">
                  <c:v>2.4408602150537635</c:v>
                </c:pt>
                <c:pt idx="93">
                  <c:v>2.4468085106382977</c:v>
                </c:pt>
                <c:pt idx="94">
                  <c:v>2.4631578947368422</c:v>
                </c:pt>
                <c:pt idx="95">
                  <c:v>2.4583333333333335</c:v>
                </c:pt>
                <c:pt idx="96">
                  <c:v>2.463917525773196</c:v>
                </c:pt>
                <c:pt idx="97">
                  <c:v>2.4693877551020407</c:v>
                </c:pt>
                <c:pt idx="98">
                  <c:v>2.4949494949494948</c:v>
                </c:pt>
                <c:pt idx="99">
                  <c:v>2.4900000000000002</c:v>
                </c:pt>
                <c:pt idx="100">
                  <c:v>2.495049504950495</c:v>
                </c:pt>
                <c:pt idx="101">
                  <c:v>2.4901960784313726</c:v>
                </c:pt>
                <c:pt idx="102">
                  <c:v>2.4951456310679609</c:v>
                </c:pt>
                <c:pt idx="103">
                  <c:v>2.5096153846153846</c:v>
                </c:pt>
                <c:pt idx="104">
                  <c:v>2.5142857142857142</c:v>
                </c:pt>
                <c:pt idx="105">
                  <c:v>2.5094339622641511</c:v>
                </c:pt>
                <c:pt idx="106">
                  <c:v>2.5046728971962615</c:v>
                </c:pt>
                <c:pt idx="107">
                  <c:v>2.5</c:v>
                </c:pt>
                <c:pt idx="108">
                  <c:v>2.4954128440366974</c:v>
                </c:pt>
                <c:pt idx="109">
                  <c:v>2.4909090909090907</c:v>
                </c:pt>
                <c:pt idx="110">
                  <c:v>2.5045045045045047</c:v>
                </c:pt>
                <c:pt idx="111">
                  <c:v>2.5</c:v>
                </c:pt>
                <c:pt idx="112">
                  <c:v>2.5044247787610621</c:v>
                </c:pt>
                <c:pt idx="113">
                  <c:v>2.4912280701754388</c:v>
                </c:pt>
                <c:pt idx="114">
                  <c:v>2.4782608695652173</c:v>
                </c:pt>
                <c:pt idx="115">
                  <c:v>2.4655172413793105</c:v>
                </c:pt>
                <c:pt idx="116">
                  <c:v>2.4786324786324787</c:v>
                </c:pt>
                <c:pt idx="117">
                  <c:v>2.4745762711864407</c:v>
                </c:pt>
                <c:pt idx="118">
                  <c:v>2.4873949579831933</c:v>
                </c:pt>
                <c:pt idx="119">
                  <c:v>2.4833333333333334</c:v>
                </c:pt>
                <c:pt idx="120">
                  <c:v>2.4876033057851239</c:v>
                </c:pt>
                <c:pt idx="121">
                  <c:v>2.4754098360655736</c:v>
                </c:pt>
                <c:pt idx="122">
                  <c:v>2.4878048780487805</c:v>
                </c:pt>
                <c:pt idx="123">
                  <c:v>2.5080645161290325</c:v>
                </c:pt>
                <c:pt idx="124">
                  <c:v>2.504</c:v>
                </c:pt>
                <c:pt idx="125">
                  <c:v>2.5</c:v>
                </c:pt>
                <c:pt idx="126">
                  <c:v>2.5196850393700787</c:v>
                </c:pt>
                <c:pt idx="127">
                  <c:v>2.515625</c:v>
                </c:pt>
                <c:pt idx="128">
                  <c:v>2.5193798449612403</c:v>
                </c:pt>
                <c:pt idx="129">
                  <c:v>2.5076923076923077</c:v>
                </c:pt>
                <c:pt idx="130">
                  <c:v>2.5267175572519083</c:v>
                </c:pt>
                <c:pt idx="131">
                  <c:v>2.5151515151515151</c:v>
                </c:pt>
                <c:pt idx="132">
                  <c:v>2.5037593984962405</c:v>
                </c:pt>
                <c:pt idx="133">
                  <c:v>2.5074626865671643</c:v>
                </c:pt>
                <c:pt idx="134">
                  <c:v>2.5037037037037035</c:v>
                </c:pt>
                <c:pt idx="135">
                  <c:v>2.5</c:v>
                </c:pt>
                <c:pt idx="136">
                  <c:v>2.5109489051094891</c:v>
                </c:pt>
                <c:pt idx="137">
                  <c:v>2.5</c:v>
                </c:pt>
                <c:pt idx="138">
                  <c:v>2.4892086330935252</c:v>
                </c:pt>
                <c:pt idx="139">
                  <c:v>2.4928571428571429</c:v>
                </c:pt>
                <c:pt idx="140">
                  <c:v>2.4822695035460991</c:v>
                </c:pt>
                <c:pt idx="141">
                  <c:v>2.4788732394366195</c:v>
                </c:pt>
                <c:pt idx="142">
                  <c:v>2.4895104895104896</c:v>
                </c:pt>
                <c:pt idx="143">
                  <c:v>2.4930555555555554</c:v>
                </c:pt>
                <c:pt idx="144">
                  <c:v>2.5034482758620689</c:v>
                </c:pt>
                <c:pt idx="145">
                  <c:v>2.493150684931507</c:v>
                </c:pt>
                <c:pt idx="146">
                  <c:v>2.489795918367347</c:v>
                </c:pt>
                <c:pt idx="147">
                  <c:v>2.4797297297297298</c:v>
                </c:pt>
                <c:pt idx="148">
                  <c:v>2.4697986577181208</c:v>
                </c:pt>
                <c:pt idx="149">
                  <c:v>2.48</c:v>
                </c:pt>
                <c:pt idx="150">
                  <c:v>2.4834437086092715</c:v>
                </c:pt>
                <c:pt idx="151">
                  <c:v>2.4934210526315788</c:v>
                </c:pt>
                <c:pt idx="152">
                  <c:v>2.4901960784313726</c:v>
                </c:pt>
                <c:pt idx="153">
                  <c:v>2.4805194805194803</c:v>
                </c:pt>
                <c:pt idx="154">
                  <c:v>2.4709677419354841</c:v>
                </c:pt>
                <c:pt idx="155">
                  <c:v>2.4679487179487181</c:v>
                </c:pt>
                <c:pt idx="156">
                  <c:v>2.4777070063694269</c:v>
                </c:pt>
                <c:pt idx="157">
                  <c:v>2.4683544303797467</c:v>
                </c:pt>
                <c:pt idx="158">
                  <c:v>2.4716981132075473</c:v>
                </c:pt>
                <c:pt idx="159">
                  <c:v>2.46875</c:v>
                </c:pt>
                <c:pt idx="160">
                  <c:v>2.4596273291925468</c:v>
                </c:pt>
                <c:pt idx="161">
                  <c:v>2.4506172839506171</c:v>
                </c:pt>
                <c:pt idx="162">
                  <c:v>2.4601226993865031</c:v>
                </c:pt>
                <c:pt idx="163">
                  <c:v>2.4512195121951219</c:v>
                </c:pt>
                <c:pt idx="164">
                  <c:v>2.4545454545454546</c:v>
                </c:pt>
                <c:pt idx="165">
                  <c:v>2.4518072289156625</c:v>
                </c:pt>
                <c:pt idx="166">
                  <c:v>2.4491017964071857</c:v>
                </c:pt>
                <c:pt idx="167">
                  <c:v>2.4523809523809526</c:v>
                </c:pt>
                <c:pt idx="168">
                  <c:v>2.4556213017751478</c:v>
                </c:pt>
                <c:pt idx="169">
                  <c:v>2.4529411764705884</c:v>
                </c:pt>
                <c:pt idx="170">
                  <c:v>2.4502923976608186</c:v>
                </c:pt>
                <c:pt idx="171">
                  <c:v>2.4651162790697674</c:v>
                </c:pt>
                <c:pt idx="172">
                  <c:v>2.4739884393063583</c:v>
                </c:pt>
                <c:pt idx="173">
                  <c:v>2.4655172413793105</c:v>
                </c:pt>
                <c:pt idx="174">
                  <c:v>2.48</c:v>
                </c:pt>
                <c:pt idx="175">
                  <c:v>2.4715909090909092</c:v>
                </c:pt>
                <c:pt idx="176">
                  <c:v>2.463276836158192</c:v>
                </c:pt>
                <c:pt idx="177">
                  <c:v>2.4550561797752808</c:v>
                </c:pt>
                <c:pt idx="178">
                  <c:v>2.4581005586592179</c:v>
                </c:pt>
                <c:pt idx="179">
                  <c:v>2.4611111111111112</c:v>
                </c:pt>
                <c:pt idx="180">
                  <c:v>2.4696132596685083</c:v>
                </c:pt>
                <c:pt idx="181">
                  <c:v>2.4615384615384617</c:v>
                </c:pt>
                <c:pt idx="182">
                  <c:v>2.4535519125683058</c:v>
                </c:pt>
                <c:pt idx="183">
                  <c:v>2.4565217391304346</c:v>
                </c:pt>
                <c:pt idx="184">
                  <c:v>2.4540540540540539</c:v>
                </c:pt>
                <c:pt idx="185">
                  <c:v>2.446236559139785</c:v>
                </c:pt>
                <c:pt idx="186">
                  <c:v>2.4491978609625669</c:v>
                </c:pt>
                <c:pt idx="187">
                  <c:v>2.4468085106382977</c:v>
                </c:pt>
                <c:pt idx="188">
                  <c:v>2.4391534391534391</c:v>
                </c:pt>
                <c:pt idx="189">
                  <c:v>2.4473684210526314</c:v>
                </c:pt>
                <c:pt idx="190">
                  <c:v>2.4502617801047122</c:v>
                </c:pt>
                <c:pt idx="191">
                  <c:v>2.4479166666666665</c:v>
                </c:pt>
                <c:pt idx="192">
                  <c:v>2.4559585492227978</c:v>
                </c:pt>
                <c:pt idx="193">
                  <c:v>2.4484536082474229</c:v>
                </c:pt>
                <c:pt idx="194">
                  <c:v>2.4410256410256412</c:v>
                </c:pt>
                <c:pt idx="195">
                  <c:v>2.4336734693877551</c:v>
                </c:pt>
                <c:pt idx="196">
                  <c:v>2.436548223350254</c:v>
                </c:pt>
                <c:pt idx="197">
                  <c:v>2.4444444444444446</c:v>
                </c:pt>
                <c:pt idx="198">
                  <c:v>2.437185929648241</c:v>
                </c:pt>
                <c:pt idx="199">
                  <c:v>2.4449999999999998</c:v>
                </c:pt>
                <c:pt idx="200">
                  <c:v>2.4527363184079602</c:v>
                </c:pt>
                <c:pt idx="201">
                  <c:v>2.4504950495049505</c:v>
                </c:pt>
                <c:pt idx="202">
                  <c:v>2.4482758620689653</c:v>
                </c:pt>
                <c:pt idx="203">
                  <c:v>2.4607843137254903</c:v>
                </c:pt>
                <c:pt idx="204">
                  <c:v>2.4585365853658536</c:v>
                </c:pt>
                <c:pt idx="205">
                  <c:v>2.4563106796116503</c:v>
                </c:pt>
                <c:pt idx="206">
                  <c:v>2.468599033816425</c:v>
                </c:pt>
                <c:pt idx="207">
                  <c:v>2.4615384615384617</c:v>
                </c:pt>
                <c:pt idx="208">
                  <c:v>2.4545454545454546</c:v>
                </c:pt>
                <c:pt idx="209">
                  <c:v>2.4666666666666668</c:v>
                </c:pt>
                <c:pt idx="210">
                  <c:v>2.4597156398104265</c:v>
                </c:pt>
                <c:pt idx="211">
                  <c:v>2.4575471698113209</c:v>
                </c:pt>
                <c:pt idx="212">
                  <c:v>2.460093896713615</c:v>
                </c:pt>
                <c:pt idx="213">
                  <c:v>2.47196261682243</c:v>
                </c:pt>
                <c:pt idx="214">
                  <c:v>2.483720930232558</c:v>
                </c:pt>
                <c:pt idx="215">
                  <c:v>2.4861111111111112</c:v>
                </c:pt>
                <c:pt idx="216">
                  <c:v>2.4884792626728109</c:v>
                </c:pt>
                <c:pt idx="217">
                  <c:v>2.4862385321100917</c:v>
                </c:pt>
                <c:pt idx="218">
                  <c:v>2.4977168949771689</c:v>
                </c:pt>
                <c:pt idx="219">
                  <c:v>2.5</c:v>
                </c:pt>
                <c:pt idx="220">
                  <c:v>2.502262443438914</c:v>
                </c:pt>
                <c:pt idx="221">
                  <c:v>2.5</c:v>
                </c:pt>
                <c:pt idx="222">
                  <c:v>2.493273542600897</c:v>
                </c:pt>
                <c:pt idx="223">
                  <c:v>2.4866071428571428</c:v>
                </c:pt>
                <c:pt idx="224">
                  <c:v>2.4844444444444442</c:v>
                </c:pt>
                <c:pt idx="225">
                  <c:v>2.4867256637168142</c:v>
                </c:pt>
                <c:pt idx="226">
                  <c:v>2.4889867841409692</c:v>
                </c:pt>
                <c:pt idx="227">
                  <c:v>2.4912280701754388</c:v>
                </c:pt>
                <c:pt idx="228">
                  <c:v>2.4934497816593888</c:v>
                </c:pt>
                <c:pt idx="229">
                  <c:v>2.4869565217391303</c:v>
                </c:pt>
                <c:pt idx="230">
                  <c:v>2.4805194805194803</c:v>
                </c:pt>
                <c:pt idx="231">
                  <c:v>2.478448275862069</c:v>
                </c:pt>
                <c:pt idx="232">
                  <c:v>2.4721030042918457</c:v>
                </c:pt>
                <c:pt idx="233">
                  <c:v>2.4700854700854702</c:v>
                </c:pt>
                <c:pt idx="234">
                  <c:v>2.472340425531915</c:v>
                </c:pt>
                <c:pt idx="235">
                  <c:v>2.4661016949152543</c:v>
                </c:pt>
                <c:pt idx="236">
                  <c:v>2.4683544303797467</c:v>
                </c:pt>
                <c:pt idx="237">
                  <c:v>2.4705882352941178</c:v>
                </c:pt>
                <c:pt idx="238">
                  <c:v>2.4728033472803346</c:v>
                </c:pt>
                <c:pt idx="239">
                  <c:v>2.4666666666666668</c:v>
                </c:pt>
                <c:pt idx="240">
                  <c:v>2.4730290456431536</c:v>
                </c:pt>
                <c:pt idx="241">
                  <c:v>2.4669421487603307</c:v>
                </c:pt>
                <c:pt idx="242">
                  <c:v>2.4650205761316872</c:v>
                </c:pt>
                <c:pt idx="243">
                  <c:v>2.4672131147540983</c:v>
                </c:pt>
                <c:pt idx="244">
                  <c:v>2.4653061224489794</c:v>
                </c:pt>
                <c:pt idx="245">
                  <c:v>2.4674796747967478</c:v>
                </c:pt>
                <c:pt idx="246">
                  <c:v>2.4615384615384617</c:v>
                </c:pt>
                <c:pt idx="247">
                  <c:v>2.467741935483871</c:v>
                </c:pt>
                <c:pt idx="248">
                  <c:v>2.4779116465863456</c:v>
                </c:pt>
                <c:pt idx="249">
                  <c:v>2.48</c:v>
                </c:pt>
                <c:pt idx="250">
                  <c:v>2.4820717131474104</c:v>
                </c:pt>
                <c:pt idx="251">
                  <c:v>2.4920634920634921</c:v>
                </c:pt>
                <c:pt idx="252">
                  <c:v>2.4940711462450591</c:v>
                </c:pt>
                <c:pt idx="253">
                  <c:v>2.4960629921259843</c:v>
                </c:pt>
                <c:pt idx="254">
                  <c:v>2.5019607843137255</c:v>
                </c:pt>
                <c:pt idx="255">
                  <c:v>2.50390625</c:v>
                </c:pt>
                <c:pt idx="256">
                  <c:v>2.5058365758754864</c:v>
                </c:pt>
                <c:pt idx="257">
                  <c:v>2.5</c:v>
                </c:pt>
                <c:pt idx="258">
                  <c:v>2.4980694980694982</c:v>
                </c:pt>
                <c:pt idx="259">
                  <c:v>2.5038461538461538</c:v>
                </c:pt>
                <c:pt idx="260">
                  <c:v>2.4980842911877397</c:v>
                </c:pt>
                <c:pt idx="261">
                  <c:v>2.5</c:v>
                </c:pt>
                <c:pt idx="262">
                  <c:v>2.4942965779467681</c:v>
                </c:pt>
                <c:pt idx="263">
                  <c:v>2.4924242424242422</c:v>
                </c:pt>
                <c:pt idx="264">
                  <c:v>2.4867924528301888</c:v>
                </c:pt>
                <c:pt idx="265">
                  <c:v>2.481203007518797</c:v>
                </c:pt>
                <c:pt idx="266">
                  <c:v>2.4756554307116105</c:v>
                </c:pt>
                <c:pt idx="267">
                  <c:v>2.4738805970149254</c:v>
                </c:pt>
                <c:pt idx="268">
                  <c:v>2.475836431226766</c:v>
                </c:pt>
                <c:pt idx="269">
                  <c:v>2.4814814814814814</c:v>
                </c:pt>
                <c:pt idx="270">
                  <c:v>2.4833948339483394</c:v>
                </c:pt>
                <c:pt idx="271">
                  <c:v>2.4816176470588234</c:v>
                </c:pt>
                <c:pt idx="272">
                  <c:v>2.4908424908424909</c:v>
                </c:pt>
                <c:pt idx="273">
                  <c:v>2.5</c:v>
                </c:pt>
                <c:pt idx="274">
                  <c:v>2.5018181818181819</c:v>
                </c:pt>
                <c:pt idx="275">
                  <c:v>2.5</c:v>
                </c:pt>
                <c:pt idx="276">
                  <c:v>2.5018050541516246</c:v>
                </c:pt>
                <c:pt idx="277">
                  <c:v>2.5071942446043165</c:v>
                </c:pt>
                <c:pt idx="278">
                  <c:v>2.5017921146953404</c:v>
                </c:pt>
                <c:pt idx="279">
                  <c:v>2.5035714285714286</c:v>
                </c:pt>
                <c:pt idx="280">
                  <c:v>2.5017793594306048</c:v>
                </c:pt>
                <c:pt idx="281">
                  <c:v>2.5</c:v>
                </c:pt>
                <c:pt idx="282">
                  <c:v>2.5017667844522968</c:v>
                </c:pt>
                <c:pt idx="283">
                  <c:v>2.5</c:v>
                </c:pt>
                <c:pt idx="284">
                  <c:v>2.4947368421052634</c:v>
                </c:pt>
                <c:pt idx="285">
                  <c:v>2.4895104895104896</c:v>
                </c:pt>
                <c:pt idx="286">
                  <c:v>2.491289198606272</c:v>
                </c:pt>
                <c:pt idx="287">
                  <c:v>2.4861111111111112</c:v>
                </c:pt>
                <c:pt idx="288">
                  <c:v>2.4809688581314879</c:v>
                </c:pt>
                <c:pt idx="289">
                  <c:v>2.4758620689655171</c:v>
                </c:pt>
                <c:pt idx="290">
                  <c:v>2.470790378006873</c:v>
                </c:pt>
                <c:pt idx="291">
                  <c:v>2.4657534246575343</c:v>
                </c:pt>
                <c:pt idx="292">
                  <c:v>2.4607508532423208</c:v>
                </c:pt>
                <c:pt idx="293">
                  <c:v>2.4591836734693877</c:v>
                </c:pt>
                <c:pt idx="294">
                  <c:v>2.4542372881355932</c:v>
                </c:pt>
                <c:pt idx="295">
                  <c:v>2.4527027027027026</c:v>
                </c:pt>
                <c:pt idx="296">
                  <c:v>2.4545454545454546</c:v>
                </c:pt>
                <c:pt idx="297">
                  <c:v>2.4496644295302015</c:v>
                </c:pt>
                <c:pt idx="298">
                  <c:v>2.4515050167224079</c:v>
                </c:pt>
                <c:pt idx="299">
                  <c:v>2.4566666666666666</c:v>
                </c:pt>
                <c:pt idx="300">
                  <c:v>2.4617940199335546</c:v>
                </c:pt>
                <c:pt idx="301">
                  <c:v>2.4569536423841059</c:v>
                </c:pt>
                <c:pt idx="302">
                  <c:v>2.452145214521452</c:v>
                </c:pt>
                <c:pt idx="303">
                  <c:v>2.450657894736842</c:v>
                </c:pt>
                <c:pt idx="304">
                  <c:v>2.4491803278688526</c:v>
                </c:pt>
                <c:pt idx="305">
                  <c:v>2.4444444444444446</c:v>
                </c:pt>
                <c:pt idx="306">
                  <c:v>2.452768729641694</c:v>
                </c:pt>
                <c:pt idx="307">
                  <c:v>2.448051948051948</c:v>
                </c:pt>
                <c:pt idx="308">
                  <c:v>2.4530744336569579</c:v>
                </c:pt>
                <c:pt idx="309">
                  <c:v>2.4516129032258065</c:v>
                </c:pt>
                <c:pt idx="310">
                  <c:v>2.4533762057877815</c:v>
                </c:pt>
                <c:pt idx="311">
                  <c:v>2.4519230769230771</c:v>
                </c:pt>
                <c:pt idx="312">
                  <c:v>2.4472843450479234</c:v>
                </c:pt>
                <c:pt idx="313">
                  <c:v>2.4426751592356686</c:v>
                </c:pt>
                <c:pt idx="314">
                  <c:v>2.4444444444444446</c:v>
                </c:pt>
                <c:pt idx="315">
                  <c:v>2.4398734177215191</c:v>
                </c:pt>
                <c:pt idx="316">
                  <c:v>2.4353312302839116</c:v>
                </c:pt>
                <c:pt idx="317">
                  <c:v>2.4308176100628929</c:v>
                </c:pt>
                <c:pt idx="318">
                  <c:v>2.4294670846394983</c:v>
                </c:pt>
                <c:pt idx="319">
                  <c:v>2.4281250000000001</c:v>
                </c:pt>
                <c:pt idx="320">
                  <c:v>2.4299065420560746</c:v>
                </c:pt>
                <c:pt idx="321">
                  <c:v>2.4254658385093166</c:v>
                </c:pt>
                <c:pt idx="322">
                  <c:v>2.4303405572755419</c:v>
                </c:pt>
                <c:pt idx="323">
                  <c:v>2.4320987654320989</c:v>
                </c:pt>
                <c:pt idx="324">
                  <c:v>2.436923076923077</c:v>
                </c:pt>
                <c:pt idx="325">
                  <c:v>2.4417177914110431</c:v>
                </c:pt>
                <c:pt idx="326">
                  <c:v>2.4434250764525993</c:v>
                </c:pt>
                <c:pt idx="327">
                  <c:v>2.4451219512195124</c:v>
                </c:pt>
                <c:pt idx="328">
                  <c:v>2.4498480243161094</c:v>
                </c:pt>
                <c:pt idx="329">
                  <c:v>2.4575757575757575</c:v>
                </c:pt>
                <c:pt idx="330">
                  <c:v>2.4561933534743203</c:v>
                </c:pt>
                <c:pt idx="331">
                  <c:v>2.4548192771084336</c:v>
                </c:pt>
                <c:pt idx="332">
                  <c:v>2.4534534534534536</c:v>
                </c:pt>
                <c:pt idx="333">
                  <c:v>2.4550898203592815</c:v>
                </c:pt>
                <c:pt idx="334">
                  <c:v>2.4567164179104477</c:v>
                </c:pt>
                <c:pt idx="335">
                  <c:v>2.4553571428571428</c:v>
                </c:pt>
                <c:pt idx="336">
                  <c:v>2.4510385756676558</c:v>
                </c:pt>
                <c:pt idx="337">
                  <c:v>2.4497041420118344</c:v>
                </c:pt>
                <c:pt idx="338">
                  <c:v>2.4483775811209441</c:v>
                </c:pt>
                <c:pt idx="339">
                  <c:v>2.447058823529412</c:v>
                </c:pt>
                <c:pt idx="340">
                  <c:v>2.4428152492668622</c:v>
                </c:pt>
                <c:pt idx="341">
                  <c:v>2.4473684210526314</c:v>
                </c:pt>
                <c:pt idx="342">
                  <c:v>2.4431486880466471</c:v>
                </c:pt>
                <c:pt idx="343">
                  <c:v>2.4389534883720931</c:v>
                </c:pt>
                <c:pt idx="344">
                  <c:v>2.4405797101449274</c:v>
                </c:pt>
                <c:pt idx="345">
                  <c:v>2.4393063583815029</c:v>
                </c:pt>
                <c:pt idx="346">
                  <c:v>2.4409221902017291</c:v>
                </c:pt>
                <c:pt idx="347">
                  <c:v>2.4367816091954024</c:v>
                </c:pt>
                <c:pt idx="348">
                  <c:v>2.4326647564469912</c:v>
                </c:pt>
                <c:pt idx="349">
                  <c:v>2.4285714285714284</c:v>
                </c:pt>
                <c:pt idx="350">
                  <c:v>2.4245014245014245</c:v>
                </c:pt>
                <c:pt idx="351">
                  <c:v>2.4204545454545454</c:v>
                </c:pt>
                <c:pt idx="352">
                  <c:v>2.4220963172804533</c:v>
                </c:pt>
                <c:pt idx="353">
                  <c:v>2.4237288135593222</c:v>
                </c:pt>
                <c:pt idx="354">
                  <c:v>2.4197183098591548</c:v>
                </c:pt>
                <c:pt idx="355">
                  <c:v>2.4185393258426968</c:v>
                </c:pt>
                <c:pt idx="356">
                  <c:v>2.4201680672268906</c:v>
                </c:pt>
                <c:pt idx="357">
                  <c:v>2.4189944134078214</c:v>
                </c:pt>
                <c:pt idx="358">
                  <c:v>2.4233983286908076</c:v>
                </c:pt>
                <c:pt idx="359">
                  <c:v>2.4194444444444443</c:v>
                </c:pt>
                <c:pt idx="360">
                  <c:v>2.4155124653739612</c:v>
                </c:pt>
                <c:pt idx="361">
                  <c:v>2.4198895027624308</c:v>
                </c:pt>
                <c:pt idx="362">
                  <c:v>2.4159779614325068</c:v>
                </c:pt>
                <c:pt idx="363">
                  <c:v>2.4148351648351647</c:v>
                </c:pt>
                <c:pt idx="364">
                  <c:v>2.4109589041095889</c:v>
                </c:pt>
                <c:pt idx="365">
                  <c:v>2.4071038251366121</c:v>
                </c:pt>
                <c:pt idx="366">
                  <c:v>2.4059945504087192</c:v>
                </c:pt>
                <c:pt idx="367">
                  <c:v>2.402173913043478</c:v>
                </c:pt>
                <c:pt idx="368">
                  <c:v>2.4065040650406506</c:v>
                </c:pt>
                <c:pt idx="369">
                  <c:v>2.4054054054054053</c:v>
                </c:pt>
                <c:pt idx="370">
                  <c:v>2.4016172506738545</c:v>
                </c:pt>
                <c:pt idx="371">
                  <c:v>2.3978494623655915</c:v>
                </c:pt>
                <c:pt idx="372">
                  <c:v>2.3967828418230561</c:v>
                </c:pt>
                <c:pt idx="373">
                  <c:v>2.393048128342246</c:v>
                </c:pt>
                <c:pt idx="374">
                  <c:v>2.3893333333333335</c:v>
                </c:pt>
                <c:pt idx="375">
                  <c:v>2.3882978723404253</c:v>
                </c:pt>
                <c:pt idx="376">
                  <c:v>2.3846153846153846</c:v>
                </c:pt>
                <c:pt idx="377">
                  <c:v>2.3862433862433861</c:v>
                </c:pt>
                <c:pt idx="378">
                  <c:v>2.3825857519788918</c:v>
                </c:pt>
                <c:pt idx="379">
                  <c:v>2.3789473684210525</c:v>
                </c:pt>
                <c:pt idx="380">
                  <c:v>2.377952755905512</c:v>
                </c:pt>
                <c:pt idx="381">
                  <c:v>2.3821989528795813</c:v>
                </c:pt>
                <c:pt idx="382">
                  <c:v>2.3812010443864229</c:v>
                </c:pt>
                <c:pt idx="383">
                  <c:v>2.3854166666666665</c:v>
                </c:pt>
                <c:pt idx="384">
                  <c:v>2.3844155844155845</c:v>
                </c:pt>
                <c:pt idx="385">
                  <c:v>2.383419689119171</c:v>
                </c:pt>
                <c:pt idx="386">
                  <c:v>2.387596899224806</c:v>
                </c:pt>
                <c:pt idx="387">
                  <c:v>2.384020618556701</c:v>
                </c:pt>
                <c:pt idx="388">
                  <c:v>2.3804627249357329</c:v>
                </c:pt>
                <c:pt idx="389">
                  <c:v>2.382051282051282</c:v>
                </c:pt>
                <c:pt idx="390">
                  <c:v>2.3887468030690537</c:v>
                </c:pt>
                <c:pt idx="391">
                  <c:v>2.3903061224489797</c:v>
                </c:pt>
                <c:pt idx="392">
                  <c:v>2.38676844783715</c:v>
                </c:pt>
                <c:pt idx="393">
                  <c:v>2.3883248730964466</c:v>
                </c:pt>
                <c:pt idx="394">
                  <c:v>2.3898734177215188</c:v>
                </c:pt>
                <c:pt idx="395">
                  <c:v>2.3914141414141414</c:v>
                </c:pt>
                <c:pt idx="396">
                  <c:v>2.3904282115869018</c:v>
                </c:pt>
                <c:pt idx="397">
                  <c:v>2.386934673366834</c:v>
                </c:pt>
                <c:pt idx="398">
                  <c:v>2.3909774436090228</c:v>
                </c:pt>
                <c:pt idx="399">
                  <c:v>2.3875000000000002</c:v>
                </c:pt>
                <c:pt idx="400">
                  <c:v>2.3865336658354113</c:v>
                </c:pt>
                <c:pt idx="401">
                  <c:v>2.383084577114428</c:v>
                </c:pt>
                <c:pt idx="402">
                  <c:v>2.3821339950372207</c:v>
                </c:pt>
                <c:pt idx="403">
                  <c:v>2.386138613861386</c:v>
                </c:pt>
                <c:pt idx="404">
                  <c:v>2.3876543209876542</c:v>
                </c:pt>
                <c:pt idx="405">
                  <c:v>2.3940886699507389</c:v>
                </c:pt>
                <c:pt idx="406">
                  <c:v>2.3931203931203933</c:v>
                </c:pt>
                <c:pt idx="407">
                  <c:v>2.3897058823529411</c:v>
                </c:pt>
                <c:pt idx="408">
                  <c:v>2.3936430317848409</c:v>
                </c:pt>
                <c:pt idx="409">
                  <c:v>2.3951219512195121</c:v>
                </c:pt>
                <c:pt idx="410">
                  <c:v>2.3965936739659366</c:v>
                </c:pt>
                <c:pt idx="411">
                  <c:v>2.3932038834951457</c:v>
                </c:pt>
                <c:pt idx="412">
                  <c:v>2.3970944309927362</c:v>
                </c:pt>
                <c:pt idx="413">
                  <c:v>2.4009661835748792</c:v>
                </c:pt>
                <c:pt idx="414">
                  <c:v>2.4</c:v>
                </c:pt>
                <c:pt idx="415">
                  <c:v>2.4014423076923075</c:v>
                </c:pt>
                <c:pt idx="416">
                  <c:v>2.4028776978417268</c:v>
                </c:pt>
                <c:pt idx="417">
                  <c:v>2.4043062200956937</c:v>
                </c:pt>
                <c:pt idx="418">
                  <c:v>2.4033412887828161</c:v>
                </c:pt>
                <c:pt idx="419">
                  <c:v>2.4023809523809523</c:v>
                </c:pt>
                <c:pt idx="420">
                  <c:v>2.4038004750593824</c:v>
                </c:pt>
                <c:pt idx="421">
                  <c:v>2.4028436018957344</c:v>
                </c:pt>
                <c:pt idx="422">
                  <c:v>2.3995271867612291</c:v>
                </c:pt>
                <c:pt idx="423">
                  <c:v>2.4033018867924527</c:v>
                </c:pt>
                <c:pt idx="424">
                  <c:v>2.4023529411764706</c:v>
                </c:pt>
                <c:pt idx="425">
                  <c:v>2.403755868544601</c:v>
                </c:pt>
                <c:pt idx="426">
                  <c:v>2.4028103044496487</c:v>
                </c:pt>
                <c:pt idx="427">
                  <c:v>2.4088785046728973</c:v>
                </c:pt>
                <c:pt idx="428">
                  <c:v>2.4102564102564101</c:v>
                </c:pt>
                <c:pt idx="429">
                  <c:v>2.4116279069767441</c:v>
                </c:pt>
                <c:pt idx="430">
                  <c:v>2.4106728538283062</c:v>
                </c:pt>
                <c:pt idx="431">
                  <c:v>2.4120370370370372</c:v>
                </c:pt>
                <c:pt idx="432">
                  <c:v>2.4133949191685913</c:v>
                </c:pt>
                <c:pt idx="433">
                  <c:v>2.414746543778802</c:v>
                </c:pt>
                <c:pt idx="434">
                  <c:v>2.4137931034482758</c:v>
                </c:pt>
                <c:pt idx="435">
                  <c:v>2.4105504587155964</c:v>
                </c:pt>
                <c:pt idx="436">
                  <c:v>2.4118993135011442</c:v>
                </c:pt>
                <c:pt idx="437">
                  <c:v>2.41324200913242</c:v>
                </c:pt>
                <c:pt idx="438">
                  <c:v>2.4100227790432802</c:v>
                </c:pt>
                <c:pt idx="439">
                  <c:v>2.4090909090909092</c:v>
                </c:pt>
                <c:pt idx="440">
                  <c:v>2.4058956916099774</c:v>
                </c:pt>
                <c:pt idx="441">
                  <c:v>2.4027149321266967</c:v>
                </c:pt>
                <c:pt idx="442">
                  <c:v>2.4063205417607225</c:v>
                </c:pt>
                <c:pt idx="443">
                  <c:v>2.4054054054054053</c:v>
                </c:pt>
                <c:pt idx="444">
                  <c:v>2.4022471910112357</c:v>
                </c:pt>
                <c:pt idx="445">
                  <c:v>2.4035874439461882</c:v>
                </c:pt>
                <c:pt idx="446">
                  <c:v>2.4004474272930647</c:v>
                </c:pt>
                <c:pt idx="447">
                  <c:v>2.4017857142857144</c:v>
                </c:pt>
                <c:pt idx="448">
                  <c:v>2.3986636971046771</c:v>
                </c:pt>
                <c:pt idx="449">
                  <c:v>2.3955555555555557</c:v>
                </c:pt>
                <c:pt idx="450">
                  <c:v>2.3924611973392462</c:v>
                </c:pt>
                <c:pt idx="451">
                  <c:v>2.3915929203539825</c:v>
                </c:pt>
                <c:pt idx="452">
                  <c:v>2.3973509933774833</c:v>
                </c:pt>
                <c:pt idx="453">
                  <c:v>2.3986784140969162</c:v>
                </c:pt>
                <c:pt idx="454">
                  <c:v>2.3956043956043955</c:v>
                </c:pt>
                <c:pt idx="455">
                  <c:v>2.3947368421052633</c:v>
                </c:pt>
                <c:pt idx="456">
                  <c:v>2.3938730853391683</c:v>
                </c:pt>
                <c:pt idx="457">
                  <c:v>2.4017467248908297</c:v>
                </c:pt>
                <c:pt idx="458">
                  <c:v>2.4030501089324621</c:v>
                </c:pt>
                <c:pt idx="459">
                  <c:v>2.4</c:v>
                </c:pt>
                <c:pt idx="460">
                  <c:v>2.3991323210412148</c:v>
                </c:pt>
                <c:pt idx="461">
                  <c:v>2.4025974025974026</c:v>
                </c:pt>
                <c:pt idx="462">
                  <c:v>2.4060475161987043</c:v>
                </c:pt>
                <c:pt idx="463">
                  <c:v>2.4030172413793105</c:v>
                </c:pt>
                <c:pt idx="464">
                  <c:v>2.4043010752688172</c:v>
                </c:pt>
                <c:pt idx="465">
                  <c:v>2.4034334763948499</c:v>
                </c:pt>
                <c:pt idx="466">
                  <c:v>2.4047109207708779</c:v>
                </c:pt>
                <c:pt idx="467">
                  <c:v>2.4059829059829059</c:v>
                </c:pt>
                <c:pt idx="468">
                  <c:v>2.4051172707889128</c:v>
                </c:pt>
                <c:pt idx="469">
                  <c:v>2.4021276595744681</c:v>
                </c:pt>
                <c:pt idx="470">
                  <c:v>2.4033970276008492</c:v>
                </c:pt>
                <c:pt idx="471">
                  <c:v>2.4046610169491527</c:v>
                </c:pt>
                <c:pt idx="472">
                  <c:v>2.4059196617336154</c:v>
                </c:pt>
                <c:pt idx="473">
                  <c:v>2.4029535864978904</c:v>
                </c:pt>
                <c:pt idx="474">
                  <c:v>2.4042105263157896</c:v>
                </c:pt>
                <c:pt idx="475">
                  <c:v>2.4054621848739495</c:v>
                </c:pt>
                <c:pt idx="476">
                  <c:v>2.408805031446541</c:v>
                </c:pt>
                <c:pt idx="477">
                  <c:v>2.4079497907949792</c:v>
                </c:pt>
                <c:pt idx="478">
                  <c:v>2.4091858037578286</c:v>
                </c:pt>
                <c:pt idx="479">
                  <c:v>2.40625</c:v>
                </c:pt>
                <c:pt idx="480">
                  <c:v>2.4116424116424118</c:v>
                </c:pt>
                <c:pt idx="481">
                  <c:v>2.4107883817427385</c:v>
                </c:pt>
                <c:pt idx="482">
                  <c:v>2.4078674948240164</c:v>
                </c:pt>
                <c:pt idx="483">
                  <c:v>2.4049586776859506</c:v>
                </c:pt>
                <c:pt idx="484">
                  <c:v>2.4061855670103092</c:v>
                </c:pt>
                <c:pt idx="485">
                  <c:v>2.4074074074074074</c:v>
                </c:pt>
                <c:pt idx="486">
                  <c:v>2.4106776180698151</c:v>
                </c:pt>
                <c:pt idx="487">
                  <c:v>2.4139344262295084</c:v>
                </c:pt>
                <c:pt idx="488">
                  <c:v>2.4130879345603273</c:v>
                </c:pt>
                <c:pt idx="489">
                  <c:v>2.4102040816326529</c:v>
                </c:pt>
                <c:pt idx="490">
                  <c:v>2.409368635437882</c:v>
                </c:pt>
                <c:pt idx="491">
                  <c:v>2.4065040650406506</c:v>
                </c:pt>
                <c:pt idx="492">
                  <c:v>2.4077079107505073</c:v>
                </c:pt>
                <c:pt idx="493">
                  <c:v>2.4068825910931175</c:v>
                </c:pt>
                <c:pt idx="494">
                  <c:v>2.404040404040404</c:v>
                </c:pt>
                <c:pt idx="495">
                  <c:v>2.403225806451613</c:v>
                </c:pt>
                <c:pt idx="496">
                  <c:v>2.4024144869215291</c:v>
                </c:pt>
                <c:pt idx="497">
                  <c:v>2.3995983935742973</c:v>
                </c:pt>
                <c:pt idx="498">
                  <c:v>2.4008016032064128</c:v>
                </c:pt>
                <c:pt idx="499">
                  <c:v>2.4039999999999999</c:v>
                </c:pt>
                <c:pt idx="500">
                  <c:v>2.4031936127744511</c:v>
                </c:pt>
                <c:pt idx="501">
                  <c:v>2.4003984063745021</c:v>
                </c:pt>
                <c:pt idx="502">
                  <c:v>2.3976143141153083</c:v>
                </c:pt>
                <c:pt idx="503">
                  <c:v>2.4007936507936507</c:v>
                </c:pt>
                <c:pt idx="504">
                  <c:v>2.4059405940594059</c:v>
                </c:pt>
                <c:pt idx="505">
                  <c:v>2.4031620553359683</c:v>
                </c:pt>
                <c:pt idx="506">
                  <c:v>2.4023668639053253</c:v>
                </c:pt>
                <c:pt idx="507">
                  <c:v>2.3996062992125986</c:v>
                </c:pt>
                <c:pt idx="508">
                  <c:v>2.3968565815324165</c:v>
                </c:pt>
                <c:pt idx="509">
                  <c:v>2.3960784313725489</c:v>
                </c:pt>
                <c:pt idx="510">
                  <c:v>2.3992172211350296</c:v>
                </c:pt>
                <c:pt idx="511">
                  <c:v>2.404296875</c:v>
                </c:pt>
                <c:pt idx="512">
                  <c:v>2.405458089668616</c:v>
                </c:pt>
                <c:pt idx="513">
                  <c:v>2.4066147859922178</c:v>
                </c:pt>
                <c:pt idx="514">
                  <c:v>2.4058252427184468</c:v>
                </c:pt>
                <c:pt idx="515">
                  <c:v>2.4069767441860463</c:v>
                </c:pt>
                <c:pt idx="516">
                  <c:v>2.4081237911025144</c:v>
                </c:pt>
                <c:pt idx="517">
                  <c:v>2.4054054054054053</c:v>
                </c:pt>
                <c:pt idx="518">
                  <c:v>2.4104046242774566</c:v>
                </c:pt>
                <c:pt idx="519">
                  <c:v>2.4134615384615383</c:v>
                </c:pt>
                <c:pt idx="520">
                  <c:v>2.4126679462571978</c:v>
                </c:pt>
                <c:pt idx="521">
                  <c:v>2.4157088122605366</c:v>
                </c:pt>
                <c:pt idx="522">
                  <c:v>2.418738049713193</c:v>
                </c:pt>
                <c:pt idx="523">
                  <c:v>2.4160305343511452</c:v>
                </c:pt>
                <c:pt idx="524">
                  <c:v>2.4133333333333336</c:v>
                </c:pt>
                <c:pt idx="525">
                  <c:v>2.4125475285171101</c:v>
                </c:pt>
                <c:pt idx="526">
                  <c:v>2.413662239089184</c:v>
                </c:pt>
                <c:pt idx="527">
                  <c:v>2.4166666666666665</c:v>
                </c:pt>
                <c:pt idx="528">
                  <c:v>2.4139886578449907</c:v>
                </c:pt>
                <c:pt idx="529">
                  <c:v>2.4150943396226414</c:v>
                </c:pt>
                <c:pt idx="530">
                  <c:v>2.4143126177024481</c:v>
                </c:pt>
                <c:pt idx="531">
                  <c:v>2.4116541353383458</c:v>
                </c:pt>
                <c:pt idx="532">
                  <c:v>2.4090056285178236</c:v>
                </c:pt>
                <c:pt idx="533">
                  <c:v>2.4101123595505616</c:v>
                </c:pt>
                <c:pt idx="534">
                  <c:v>2.4112149532710281</c:v>
                </c:pt>
                <c:pt idx="535">
                  <c:v>2.408582089552239</c:v>
                </c:pt>
                <c:pt idx="536">
                  <c:v>2.4115456238361266</c:v>
                </c:pt>
                <c:pt idx="537">
                  <c:v>2.4144981412639406</c:v>
                </c:pt>
                <c:pt idx="538">
                  <c:v>2.4155844155844157</c:v>
                </c:pt>
                <c:pt idx="539">
                  <c:v>2.414814814814815</c:v>
                </c:pt>
                <c:pt idx="540">
                  <c:v>2.4158964879852127</c:v>
                </c:pt>
                <c:pt idx="541">
                  <c:v>2.4132841328413286</c:v>
                </c:pt>
                <c:pt idx="542">
                  <c:v>2.416206261510129</c:v>
                </c:pt>
                <c:pt idx="543">
                  <c:v>2.4172794117647061</c:v>
                </c:pt>
                <c:pt idx="544">
                  <c:v>2.4165137614678898</c:v>
                </c:pt>
                <c:pt idx="545">
                  <c:v>2.4139194139194138</c:v>
                </c:pt>
                <c:pt idx="546">
                  <c:v>2.4113345521023768</c:v>
                </c:pt>
                <c:pt idx="547">
                  <c:v>2.417883211678832</c:v>
                </c:pt>
                <c:pt idx="548">
                  <c:v>2.4171220400728597</c:v>
                </c:pt>
                <c:pt idx="549">
                  <c:v>2.42</c:v>
                </c:pt>
                <c:pt idx="550">
                  <c:v>2.4228675136116151</c:v>
                </c:pt>
                <c:pt idx="551">
                  <c:v>2.4202898550724639</c:v>
                </c:pt>
                <c:pt idx="552">
                  <c:v>2.4177215189873418</c:v>
                </c:pt>
                <c:pt idx="553">
                  <c:v>2.4169675090252709</c:v>
                </c:pt>
                <c:pt idx="554">
                  <c:v>2.4162162162162164</c:v>
                </c:pt>
                <c:pt idx="555">
                  <c:v>2.4136690647482015</c:v>
                </c:pt>
                <c:pt idx="556">
                  <c:v>2.4147217235188512</c:v>
                </c:pt>
                <c:pt idx="557">
                  <c:v>2.4121863799283152</c:v>
                </c:pt>
                <c:pt idx="558">
                  <c:v>2.4096601073345258</c:v>
                </c:pt>
                <c:pt idx="559">
                  <c:v>2.4089285714285715</c:v>
                </c:pt>
                <c:pt idx="560">
                  <c:v>2.4099821746880572</c:v>
                </c:pt>
                <c:pt idx="561">
                  <c:v>2.4092526690391458</c:v>
                </c:pt>
                <c:pt idx="562">
                  <c:v>2.4103019538188275</c:v>
                </c:pt>
                <c:pt idx="563">
                  <c:v>2.4113475177304964</c:v>
                </c:pt>
                <c:pt idx="564">
                  <c:v>2.4141592920353983</c:v>
                </c:pt>
                <c:pt idx="565">
                  <c:v>2.4116607773851588</c:v>
                </c:pt>
                <c:pt idx="566">
                  <c:v>2.4144620811287476</c:v>
                </c:pt>
                <c:pt idx="567">
                  <c:v>2.4119718309859155</c:v>
                </c:pt>
                <c:pt idx="568">
                  <c:v>2.4094903339191562</c:v>
                </c:pt>
                <c:pt idx="569">
                  <c:v>2.4105263157894736</c:v>
                </c:pt>
                <c:pt idx="570">
                  <c:v>2.4098073555166373</c:v>
                </c:pt>
                <c:pt idx="571">
                  <c:v>2.4090909090909092</c:v>
                </c:pt>
                <c:pt idx="572">
                  <c:v>2.4101221640488655</c:v>
                </c:pt>
                <c:pt idx="573">
                  <c:v>2.4094076655052263</c:v>
                </c:pt>
                <c:pt idx="574">
                  <c:v>2.4121739130434783</c:v>
                </c:pt>
                <c:pt idx="575">
                  <c:v>2.4131944444444446</c:v>
                </c:pt>
                <c:pt idx="576">
                  <c:v>2.4107452339688042</c:v>
                </c:pt>
                <c:pt idx="577">
                  <c:v>2.4117647058823528</c:v>
                </c:pt>
                <c:pt idx="578">
                  <c:v>2.4127806563039722</c:v>
                </c:pt>
                <c:pt idx="579">
                  <c:v>2.4155172413793102</c:v>
                </c:pt>
                <c:pt idx="580">
                  <c:v>2.4182444061962136</c:v>
                </c:pt>
                <c:pt idx="581">
                  <c:v>2.4175257731958761</c:v>
                </c:pt>
                <c:pt idx="582">
                  <c:v>2.4168096054888508</c:v>
                </c:pt>
                <c:pt idx="583">
                  <c:v>2.4160958904109591</c:v>
                </c:pt>
                <c:pt idx="584">
                  <c:v>2.4205128205128204</c:v>
                </c:pt>
                <c:pt idx="585">
                  <c:v>2.4197952218430032</c:v>
                </c:pt>
                <c:pt idx="586">
                  <c:v>2.4207836456558773</c:v>
                </c:pt>
                <c:pt idx="587">
                  <c:v>2.4200680272108843</c:v>
                </c:pt>
                <c:pt idx="588">
                  <c:v>2.4210526315789473</c:v>
                </c:pt>
                <c:pt idx="589">
                  <c:v>2.4220338983050849</c:v>
                </c:pt>
                <c:pt idx="590">
                  <c:v>2.4196277495769882</c:v>
                </c:pt>
                <c:pt idx="591">
                  <c:v>2.4206081081081079</c:v>
                </c:pt>
                <c:pt idx="592">
                  <c:v>2.4232715008431702</c:v>
                </c:pt>
                <c:pt idx="593">
                  <c:v>2.4276094276094278</c:v>
                </c:pt>
                <c:pt idx="594">
                  <c:v>2.4252100840336133</c:v>
                </c:pt>
                <c:pt idx="595">
                  <c:v>2.4278523489932886</c:v>
                </c:pt>
                <c:pt idx="596">
                  <c:v>2.425460636515913</c:v>
                </c:pt>
                <c:pt idx="597">
                  <c:v>2.42809364548495</c:v>
                </c:pt>
                <c:pt idx="598">
                  <c:v>2.4273789649415694</c:v>
                </c:pt>
                <c:pt idx="599">
                  <c:v>2.4266666666666667</c:v>
                </c:pt>
                <c:pt idx="600">
                  <c:v>2.4242928452579036</c:v>
                </c:pt>
                <c:pt idx="601">
                  <c:v>2.4235880398671097</c:v>
                </c:pt>
                <c:pt idx="602">
                  <c:v>2.4212271973466004</c:v>
                </c:pt>
                <c:pt idx="603">
                  <c:v>2.4188741721854305</c:v>
                </c:pt>
                <c:pt idx="604">
                  <c:v>2.4198347107438019</c:v>
                </c:pt>
                <c:pt idx="605">
                  <c:v>2.4207920792079207</c:v>
                </c:pt>
                <c:pt idx="606">
                  <c:v>2.4184514003294892</c:v>
                </c:pt>
                <c:pt idx="607">
                  <c:v>2.4177631578947367</c:v>
                </c:pt>
                <c:pt idx="608">
                  <c:v>2.4170771756978655</c:v>
                </c:pt>
                <c:pt idx="609">
                  <c:v>2.418032786885246</c:v>
                </c:pt>
                <c:pt idx="610">
                  <c:v>2.4173486088379708</c:v>
                </c:pt>
                <c:pt idx="611">
                  <c:v>2.4150326797385619</c:v>
                </c:pt>
                <c:pt idx="612">
                  <c:v>2.4143556280587277</c:v>
                </c:pt>
                <c:pt idx="613">
                  <c:v>2.4136807817589578</c:v>
                </c:pt>
                <c:pt idx="614">
                  <c:v>2.4130081300813009</c:v>
                </c:pt>
                <c:pt idx="615">
                  <c:v>2.4107142857142856</c:v>
                </c:pt>
                <c:pt idx="616">
                  <c:v>2.4084278768233389</c:v>
                </c:pt>
                <c:pt idx="617">
                  <c:v>2.407766990291262</c:v>
                </c:pt>
                <c:pt idx="618">
                  <c:v>2.4071082390953151</c:v>
                </c:pt>
                <c:pt idx="619">
                  <c:v>2.4064516129032256</c:v>
                </c:pt>
                <c:pt idx="620">
                  <c:v>2.4057971014492754</c:v>
                </c:pt>
                <c:pt idx="621">
                  <c:v>2.409967845659164</c:v>
                </c:pt>
                <c:pt idx="622">
                  <c:v>2.4093097913322632</c:v>
                </c:pt>
                <c:pt idx="623">
                  <c:v>2.4102564102564101</c:v>
                </c:pt>
                <c:pt idx="624">
                  <c:v>2.4127999999999998</c:v>
                </c:pt>
                <c:pt idx="625">
                  <c:v>2.4137380191693292</c:v>
                </c:pt>
                <c:pt idx="626">
                  <c:v>2.4130781499202554</c:v>
                </c:pt>
                <c:pt idx="627">
                  <c:v>2.4156050955414012</c:v>
                </c:pt>
                <c:pt idx="628">
                  <c:v>2.4181240063593004</c:v>
                </c:pt>
                <c:pt idx="629">
                  <c:v>2.4206349206349205</c:v>
                </c:pt>
                <c:pt idx="630">
                  <c:v>2.4199683042789224</c:v>
                </c:pt>
                <c:pt idx="631">
                  <c:v>2.4208860759493671</c:v>
                </c:pt>
                <c:pt idx="632">
                  <c:v>2.4186413902053712</c:v>
                </c:pt>
                <c:pt idx="633">
                  <c:v>2.4227129337539433</c:v>
                </c:pt>
                <c:pt idx="634">
                  <c:v>2.4251968503937009</c:v>
                </c:pt>
                <c:pt idx="635">
                  <c:v>2.4229559748427674</c:v>
                </c:pt>
                <c:pt idx="636">
                  <c:v>2.4238618524332809</c:v>
                </c:pt>
                <c:pt idx="637">
                  <c:v>2.4263322884012539</c:v>
                </c:pt>
                <c:pt idx="638">
                  <c:v>2.4241001564945228</c:v>
                </c:pt>
                <c:pt idx="639">
                  <c:v>2.4265625000000002</c:v>
                </c:pt>
                <c:pt idx="640">
                  <c:v>2.4243369734789391</c:v>
                </c:pt>
                <c:pt idx="641">
                  <c:v>2.4221183800623054</c:v>
                </c:pt>
                <c:pt idx="642">
                  <c:v>2.421461897356143</c:v>
                </c:pt>
                <c:pt idx="643">
                  <c:v>2.4223602484472049</c:v>
                </c:pt>
                <c:pt idx="644">
                  <c:v>2.4217054263565894</c:v>
                </c:pt>
                <c:pt idx="645">
                  <c:v>2.4195046439628483</c:v>
                </c:pt>
                <c:pt idx="646">
                  <c:v>2.418856259659969</c:v>
                </c:pt>
                <c:pt idx="647">
                  <c:v>2.4166666666666665</c:v>
                </c:pt>
                <c:pt idx="648">
                  <c:v>2.4206471494607089</c:v>
                </c:pt>
                <c:pt idx="649">
                  <c:v>2.4184615384615387</c:v>
                </c:pt>
                <c:pt idx="650">
                  <c:v>2.4162826420890937</c:v>
                </c:pt>
                <c:pt idx="651">
                  <c:v>2.415644171779141</c:v>
                </c:pt>
                <c:pt idx="652">
                  <c:v>2.418070444104135</c:v>
                </c:pt>
                <c:pt idx="653">
                  <c:v>2.4189602446483178</c:v>
                </c:pt>
                <c:pt idx="654">
                  <c:v>2.4167938931297708</c:v>
                </c:pt>
                <c:pt idx="655">
                  <c:v>2.4222560975609757</c:v>
                </c:pt>
                <c:pt idx="656">
                  <c:v>2.4200913242009134</c:v>
                </c:pt>
                <c:pt idx="657">
                  <c:v>2.4209726443768997</c:v>
                </c:pt>
                <c:pt idx="658">
                  <c:v>2.4218512898330804</c:v>
                </c:pt>
                <c:pt idx="659">
                  <c:v>2.4257575757575758</c:v>
                </c:pt>
                <c:pt idx="660">
                  <c:v>2.4251134644478065</c:v>
                </c:pt>
                <c:pt idx="661">
                  <c:v>2.4274924471299095</c:v>
                </c:pt>
                <c:pt idx="662">
                  <c:v>2.4283559577677223</c:v>
                </c:pt>
                <c:pt idx="663">
                  <c:v>2.4292168674698793</c:v>
                </c:pt>
                <c:pt idx="664">
                  <c:v>2.4270676691729323</c:v>
                </c:pt>
                <c:pt idx="665">
                  <c:v>2.424924924924925</c:v>
                </c:pt>
                <c:pt idx="666">
                  <c:v>2.4257871064467764</c:v>
                </c:pt>
                <c:pt idx="667">
                  <c:v>2.4266467065868262</c:v>
                </c:pt>
                <c:pt idx="668">
                  <c:v>2.4319880418535127</c:v>
                </c:pt>
                <c:pt idx="669">
                  <c:v>2.4313432835820894</c:v>
                </c:pt>
                <c:pt idx="670">
                  <c:v>2.4321907600596124</c:v>
                </c:pt>
                <c:pt idx="671">
                  <c:v>2.4300595238095237</c:v>
                </c:pt>
                <c:pt idx="672">
                  <c:v>2.4323922734026744</c:v>
                </c:pt>
                <c:pt idx="673">
                  <c:v>2.4332344213649852</c:v>
                </c:pt>
                <c:pt idx="674">
                  <c:v>2.4340740740740743</c:v>
                </c:pt>
                <c:pt idx="675">
                  <c:v>2.4349112426035502</c:v>
                </c:pt>
                <c:pt idx="676">
                  <c:v>2.4357459379615953</c:v>
                </c:pt>
                <c:pt idx="677">
                  <c:v>2.4380530973451329</c:v>
                </c:pt>
                <c:pt idx="678">
                  <c:v>2.4374079528718702</c:v>
                </c:pt>
                <c:pt idx="679">
                  <c:v>2.4397058823529414</c:v>
                </c:pt>
                <c:pt idx="680">
                  <c:v>2.4405286343612334</c:v>
                </c:pt>
                <c:pt idx="681">
                  <c:v>2.4398826979472141</c:v>
                </c:pt>
                <c:pt idx="682">
                  <c:v>2.4407027818448022</c:v>
                </c:pt>
                <c:pt idx="683">
                  <c:v>2.4400584795321638</c:v>
                </c:pt>
                <c:pt idx="684">
                  <c:v>2.4394160583941606</c:v>
                </c:pt>
                <c:pt idx="685">
                  <c:v>2.4373177842565599</c:v>
                </c:pt>
                <c:pt idx="686">
                  <c:v>2.4366812227074237</c:v>
                </c:pt>
                <c:pt idx="687">
                  <c:v>2.4375</c:v>
                </c:pt>
                <c:pt idx="688">
                  <c:v>2.4412191582002905</c:v>
                </c:pt>
                <c:pt idx="689">
                  <c:v>2.4434782608695653</c:v>
                </c:pt>
                <c:pt idx="690">
                  <c:v>2.4442836468885671</c:v>
                </c:pt>
                <c:pt idx="691">
                  <c:v>2.4421965317919074</c:v>
                </c:pt>
                <c:pt idx="692">
                  <c:v>2.4430014430014428</c:v>
                </c:pt>
                <c:pt idx="693">
                  <c:v>2.4438040345821324</c:v>
                </c:pt>
                <c:pt idx="694">
                  <c:v>2.4417266187050362</c:v>
                </c:pt>
                <c:pt idx="695">
                  <c:v>2.4410919540229883</c:v>
                </c:pt>
                <c:pt idx="696">
                  <c:v>2.4404591104734576</c:v>
                </c:pt>
                <c:pt idx="697">
                  <c:v>2.4426934097421205</c:v>
                </c:pt>
                <c:pt idx="698">
                  <c:v>2.4434907010014304</c:v>
                </c:pt>
                <c:pt idx="699">
                  <c:v>2.4428571428571431</c:v>
                </c:pt>
                <c:pt idx="700">
                  <c:v>2.4436519258202569</c:v>
                </c:pt>
                <c:pt idx="701">
                  <c:v>2.4444444444444446</c:v>
                </c:pt>
                <c:pt idx="702">
                  <c:v>2.4438122332859176</c:v>
                </c:pt>
                <c:pt idx="703">
                  <c:v>2.4446022727272729</c:v>
                </c:pt>
                <c:pt idx="704">
                  <c:v>2.4439716312056738</c:v>
                </c:pt>
                <c:pt idx="705">
                  <c:v>2.441926345609065</c:v>
                </c:pt>
                <c:pt idx="706">
                  <c:v>2.4413012729844414</c:v>
                </c:pt>
                <c:pt idx="707">
                  <c:v>2.4420903954802258</c:v>
                </c:pt>
                <c:pt idx="708">
                  <c:v>2.4400564174894219</c:v>
                </c:pt>
                <c:pt idx="709">
                  <c:v>2.4380281690140846</c:v>
                </c:pt>
                <c:pt idx="710">
                  <c:v>2.4360056258790435</c:v>
                </c:pt>
                <c:pt idx="711">
                  <c:v>2.4367977528089888</c:v>
                </c:pt>
                <c:pt idx="712">
                  <c:v>2.4375876577840114</c:v>
                </c:pt>
                <c:pt idx="713">
                  <c:v>2.4369747899159662</c:v>
                </c:pt>
                <c:pt idx="714">
                  <c:v>2.4377622377622377</c:v>
                </c:pt>
                <c:pt idx="715">
                  <c:v>2.4385474860335195</c:v>
                </c:pt>
                <c:pt idx="716">
                  <c:v>2.4365411436541144</c:v>
                </c:pt>
                <c:pt idx="717">
                  <c:v>2.4345403899721449</c:v>
                </c:pt>
                <c:pt idx="718">
                  <c:v>2.4353268428372741</c:v>
                </c:pt>
                <c:pt idx="719">
                  <c:v>2.4361111111111109</c:v>
                </c:pt>
                <c:pt idx="720">
                  <c:v>2.438280166435506</c:v>
                </c:pt>
                <c:pt idx="721">
                  <c:v>2.4362880886426592</c:v>
                </c:pt>
                <c:pt idx="722">
                  <c:v>2.4384508990318121</c:v>
                </c:pt>
                <c:pt idx="723">
                  <c:v>2.4364640883977899</c:v>
                </c:pt>
                <c:pt idx="724">
                  <c:v>2.4344827586206899</c:v>
                </c:pt>
                <c:pt idx="725">
                  <c:v>2.4352617079889809</c:v>
                </c:pt>
                <c:pt idx="726">
                  <c:v>2.4374140302613481</c:v>
                </c:pt>
                <c:pt idx="727">
                  <c:v>2.4368131868131866</c:v>
                </c:pt>
                <c:pt idx="728">
                  <c:v>2.4362139917695473</c:v>
                </c:pt>
                <c:pt idx="729">
                  <c:v>2.4369863013698629</c:v>
                </c:pt>
                <c:pt idx="730">
                  <c:v>2.4404924760601916</c:v>
                </c:pt>
                <c:pt idx="731">
                  <c:v>2.4385245901639343</c:v>
                </c:pt>
                <c:pt idx="732">
                  <c:v>2.4365620736698501</c:v>
                </c:pt>
                <c:pt idx="733">
                  <c:v>2.4346049046321525</c:v>
                </c:pt>
                <c:pt idx="734">
                  <c:v>2.4326530612244897</c:v>
                </c:pt>
                <c:pt idx="735">
                  <c:v>2.433423913043478</c:v>
                </c:pt>
                <c:pt idx="736">
                  <c:v>2.4355495251017638</c:v>
                </c:pt>
                <c:pt idx="737">
                  <c:v>2.4376693766937669</c:v>
                </c:pt>
                <c:pt idx="738">
                  <c:v>2.4397834912043304</c:v>
                </c:pt>
                <c:pt idx="739">
                  <c:v>2.4378378378378378</c:v>
                </c:pt>
                <c:pt idx="740">
                  <c:v>2.4399460188933872</c:v>
                </c:pt>
                <c:pt idx="741">
                  <c:v>2.440700808625337</c:v>
                </c:pt>
                <c:pt idx="742">
                  <c:v>2.440107671601615</c:v>
                </c:pt>
                <c:pt idx="743">
                  <c:v>2.4381720430107525</c:v>
                </c:pt>
                <c:pt idx="744">
                  <c:v>2.440268456375839</c:v>
                </c:pt>
                <c:pt idx="745">
                  <c:v>2.4410187667560321</c:v>
                </c:pt>
                <c:pt idx="746">
                  <c:v>2.4390896921017404</c:v>
                </c:pt>
                <c:pt idx="747">
                  <c:v>2.4371657754010694</c:v>
                </c:pt>
                <c:pt idx="748">
                  <c:v>2.4365821094793056</c:v>
                </c:pt>
                <c:pt idx="749">
                  <c:v>2.4346666666666668</c:v>
                </c:pt>
                <c:pt idx="750">
                  <c:v>2.4340878828229027</c:v>
                </c:pt>
                <c:pt idx="751">
                  <c:v>2.4348404255319149</c:v>
                </c:pt>
                <c:pt idx="752">
                  <c:v>2.4329349269588314</c:v>
                </c:pt>
                <c:pt idx="753">
                  <c:v>2.4310344827586206</c:v>
                </c:pt>
                <c:pt idx="754">
                  <c:v>2.4291390728476823</c:v>
                </c:pt>
                <c:pt idx="755">
                  <c:v>2.4312169312169312</c:v>
                </c:pt>
                <c:pt idx="756">
                  <c:v>2.430647291941876</c:v>
                </c:pt>
                <c:pt idx="757">
                  <c:v>2.4300791556728232</c:v>
                </c:pt>
                <c:pt idx="758">
                  <c:v>2.4334650856389985</c:v>
                </c:pt>
                <c:pt idx="759">
                  <c:v>2.4342105263157894</c:v>
                </c:pt>
                <c:pt idx="760">
                  <c:v>2.4362680683311431</c:v>
                </c:pt>
                <c:pt idx="761">
                  <c:v>2.4370078740157481</c:v>
                </c:pt>
                <c:pt idx="762">
                  <c:v>2.436435124508519</c:v>
                </c:pt>
                <c:pt idx="763">
                  <c:v>2.4371727748691101</c:v>
                </c:pt>
                <c:pt idx="764">
                  <c:v>2.4379084967320264</c:v>
                </c:pt>
                <c:pt idx="765">
                  <c:v>2.4373368146214101</c:v>
                </c:pt>
                <c:pt idx="766">
                  <c:v>2.4393741851368969</c:v>
                </c:pt>
                <c:pt idx="767">
                  <c:v>2.44140625</c:v>
                </c:pt>
                <c:pt idx="768">
                  <c:v>2.4395318595578672</c:v>
                </c:pt>
                <c:pt idx="769">
                  <c:v>2.4376623376623376</c:v>
                </c:pt>
                <c:pt idx="770">
                  <c:v>2.4357976653696496</c:v>
                </c:pt>
                <c:pt idx="771">
                  <c:v>2.4352331606217619</c:v>
                </c:pt>
                <c:pt idx="772">
                  <c:v>2.4372574385510997</c:v>
                </c:pt>
                <c:pt idx="773">
                  <c:v>2.4354005167958657</c:v>
                </c:pt>
                <c:pt idx="774">
                  <c:v>2.4335483870967742</c:v>
                </c:pt>
                <c:pt idx="775">
                  <c:v>2.4342783505154637</c:v>
                </c:pt>
                <c:pt idx="776">
                  <c:v>2.4375804375804377</c:v>
                </c:pt>
                <c:pt idx="777">
                  <c:v>2.4370179948586119</c:v>
                </c:pt>
                <c:pt idx="778">
                  <c:v>2.4351732991014119</c:v>
                </c:pt>
                <c:pt idx="779">
                  <c:v>2.4333333333333331</c:v>
                </c:pt>
                <c:pt idx="780">
                  <c:v>2.4314980793854035</c:v>
                </c:pt>
                <c:pt idx="781">
                  <c:v>2.4309462915601023</c:v>
                </c:pt>
                <c:pt idx="782">
                  <c:v>2.4291187739463602</c:v>
                </c:pt>
                <c:pt idx="783">
                  <c:v>2.4285714285714284</c:v>
                </c:pt>
                <c:pt idx="784">
                  <c:v>2.4280254777070063</c:v>
                </c:pt>
                <c:pt idx="785">
                  <c:v>2.4287531806615776</c:v>
                </c:pt>
                <c:pt idx="786">
                  <c:v>2.4307496823379924</c:v>
                </c:pt>
                <c:pt idx="787">
                  <c:v>2.4289340101522843</c:v>
                </c:pt>
                <c:pt idx="788">
                  <c:v>2.4309252217997463</c:v>
                </c:pt>
                <c:pt idx="789">
                  <c:v>2.4329113924050634</c:v>
                </c:pt>
                <c:pt idx="790">
                  <c:v>2.4310998735777498</c:v>
                </c:pt>
                <c:pt idx="791">
                  <c:v>2.4318181818181817</c:v>
                </c:pt>
                <c:pt idx="792">
                  <c:v>2.4350567465321564</c:v>
                </c:pt>
                <c:pt idx="793">
                  <c:v>2.4332493702770779</c:v>
                </c:pt>
                <c:pt idx="794">
                  <c:v>2.4352201257861634</c:v>
                </c:pt>
                <c:pt idx="795">
                  <c:v>2.4384422110552766</c:v>
                </c:pt>
                <c:pt idx="796">
                  <c:v>2.4391468005018822</c:v>
                </c:pt>
                <c:pt idx="797">
                  <c:v>2.4385964912280702</c:v>
                </c:pt>
                <c:pt idx="798">
                  <c:v>2.4380475594493118</c:v>
                </c:pt>
                <c:pt idx="799">
                  <c:v>2.4375</c:v>
                </c:pt>
                <c:pt idx="800">
                  <c:v>2.4369538077403248</c:v>
                </c:pt>
                <c:pt idx="801">
                  <c:v>2.4364089775561095</c:v>
                </c:pt>
                <c:pt idx="802">
                  <c:v>2.435865504358655</c:v>
                </c:pt>
                <c:pt idx="803">
                  <c:v>2.4353233830845773</c:v>
                </c:pt>
                <c:pt idx="804">
                  <c:v>2.4335403726708074</c:v>
                </c:pt>
                <c:pt idx="805">
                  <c:v>2.4330024813895781</c:v>
                </c:pt>
                <c:pt idx="806">
                  <c:v>2.4312267657992566</c:v>
                </c:pt>
                <c:pt idx="807">
                  <c:v>2.4319306930693068</c:v>
                </c:pt>
                <c:pt idx="808">
                  <c:v>2.4338689740420274</c:v>
                </c:pt>
                <c:pt idx="809">
                  <c:v>2.4382716049382718</c:v>
                </c:pt>
                <c:pt idx="810">
                  <c:v>2.4364981504315661</c:v>
                </c:pt>
                <c:pt idx="811">
                  <c:v>2.4359605911330049</c:v>
                </c:pt>
                <c:pt idx="812">
                  <c:v>2.4354243542435423</c:v>
                </c:pt>
                <c:pt idx="813">
                  <c:v>2.4361179361179359</c:v>
                </c:pt>
                <c:pt idx="814">
                  <c:v>2.4343558282208591</c:v>
                </c:pt>
                <c:pt idx="815">
                  <c:v>2.4362745098039214</c:v>
                </c:pt>
                <c:pt idx="816">
                  <c:v>2.438188494492044</c:v>
                </c:pt>
                <c:pt idx="817">
                  <c:v>2.4388753056234718</c:v>
                </c:pt>
                <c:pt idx="818">
                  <c:v>2.4395604395604398</c:v>
                </c:pt>
                <c:pt idx="819">
                  <c:v>2.4378048780487807</c:v>
                </c:pt>
                <c:pt idx="820">
                  <c:v>2.4372716199756397</c:v>
                </c:pt>
                <c:pt idx="821">
                  <c:v>2.4367396593673964</c:v>
                </c:pt>
                <c:pt idx="822">
                  <c:v>2.4349939246658567</c:v>
                </c:pt>
                <c:pt idx="823">
                  <c:v>2.4356796116504853</c:v>
                </c:pt>
                <c:pt idx="824">
                  <c:v>2.4363636363636365</c:v>
                </c:pt>
                <c:pt idx="825">
                  <c:v>2.4370460048426148</c:v>
                </c:pt>
                <c:pt idx="826">
                  <c:v>2.4365175332527205</c:v>
                </c:pt>
                <c:pt idx="827">
                  <c:v>2.4347826086956523</c:v>
                </c:pt>
                <c:pt idx="828">
                  <c:v>2.4342581423401688</c:v>
                </c:pt>
                <c:pt idx="829">
                  <c:v>2.4337349397590362</c:v>
                </c:pt>
                <c:pt idx="830">
                  <c:v>2.4344163658243079</c:v>
                </c:pt>
                <c:pt idx="831">
                  <c:v>2.4350961538461537</c:v>
                </c:pt>
                <c:pt idx="832">
                  <c:v>2.4357743097238895</c:v>
                </c:pt>
                <c:pt idx="833">
                  <c:v>2.4364508393285371</c:v>
                </c:pt>
                <c:pt idx="834">
                  <c:v>2.4347305389221559</c:v>
                </c:pt>
                <c:pt idx="835">
                  <c:v>2.4366028708133971</c:v>
                </c:pt>
                <c:pt idx="836">
                  <c:v>2.4372759856630823</c:v>
                </c:pt>
                <c:pt idx="837">
                  <c:v>2.439140811455847</c:v>
                </c:pt>
                <c:pt idx="838">
                  <c:v>2.4398092967818834</c:v>
                </c:pt>
                <c:pt idx="839">
                  <c:v>2.4392857142857145</c:v>
                </c:pt>
                <c:pt idx="840">
                  <c:v>2.441141498216409</c:v>
                </c:pt>
                <c:pt idx="841">
                  <c:v>2.4418052256532068</c:v>
                </c:pt>
                <c:pt idx="842">
                  <c:v>2.4400948991696323</c:v>
                </c:pt>
                <c:pt idx="843">
                  <c:v>2.43957345971564</c:v>
                </c:pt>
                <c:pt idx="844">
                  <c:v>2.4378698224852071</c:v>
                </c:pt>
                <c:pt idx="845">
                  <c:v>2.438534278959811</c:v>
                </c:pt>
                <c:pt idx="846">
                  <c:v>2.4380165289256199</c:v>
                </c:pt>
                <c:pt idx="847">
                  <c:v>2.4363207547169812</c:v>
                </c:pt>
                <c:pt idx="848">
                  <c:v>2.4358068315665489</c:v>
                </c:pt>
                <c:pt idx="849">
                  <c:v>2.4341176470588235</c:v>
                </c:pt>
                <c:pt idx="850">
                  <c:v>2.4347826086956523</c:v>
                </c:pt>
                <c:pt idx="851">
                  <c:v>2.4354460093896715</c:v>
                </c:pt>
                <c:pt idx="852">
                  <c:v>2.4349355216881596</c:v>
                </c:pt>
                <c:pt idx="853">
                  <c:v>2.4332552693208429</c:v>
                </c:pt>
                <c:pt idx="854">
                  <c:v>2.4339181286549709</c:v>
                </c:pt>
                <c:pt idx="855">
                  <c:v>2.4322429906542058</c:v>
                </c:pt>
                <c:pt idx="856">
                  <c:v>2.4329054842473745</c:v>
                </c:pt>
                <c:pt idx="857">
                  <c:v>2.4347319347319347</c:v>
                </c:pt>
                <c:pt idx="858">
                  <c:v>2.4353899883585566</c:v>
                </c:pt>
                <c:pt idx="859">
                  <c:v>2.4337209302325582</c:v>
                </c:pt>
                <c:pt idx="860">
                  <c:v>2.4332171893147505</c:v>
                </c:pt>
                <c:pt idx="861">
                  <c:v>2.4315545243619487</c:v>
                </c:pt>
                <c:pt idx="862">
                  <c:v>2.4298957126303593</c:v>
                </c:pt>
                <c:pt idx="863">
                  <c:v>2.4282407407407409</c:v>
                </c:pt>
                <c:pt idx="864">
                  <c:v>2.4277456647398843</c:v>
                </c:pt>
                <c:pt idx="865">
                  <c:v>2.4260969976905313</c:v>
                </c:pt>
                <c:pt idx="866">
                  <c:v>2.4267589388696655</c:v>
                </c:pt>
                <c:pt idx="867">
                  <c:v>2.4262672811059907</c:v>
                </c:pt>
                <c:pt idx="868">
                  <c:v>2.4257767548906788</c:v>
                </c:pt>
                <c:pt idx="869">
                  <c:v>2.4275862068965517</c:v>
                </c:pt>
                <c:pt idx="870">
                  <c:v>2.4270952927669347</c:v>
                </c:pt>
                <c:pt idx="871">
                  <c:v>2.4288990825688073</c:v>
                </c:pt>
                <c:pt idx="872">
                  <c:v>2.4306987399770903</c:v>
                </c:pt>
                <c:pt idx="873">
                  <c:v>2.4290617848970251</c:v>
                </c:pt>
                <c:pt idx="874">
                  <c:v>2.4274285714285715</c:v>
                </c:pt>
                <c:pt idx="875">
                  <c:v>2.4280821917808217</c:v>
                </c:pt>
                <c:pt idx="876">
                  <c:v>2.427594070695553</c:v>
                </c:pt>
                <c:pt idx="877">
                  <c:v>2.4259681093394079</c:v>
                </c:pt>
                <c:pt idx="878">
                  <c:v>2.4266211604095562</c:v>
                </c:pt>
                <c:pt idx="879">
                  <c:v>2.4272727272727272</c:v>
                </c:pt>
                <c:pt idx="880">
                  <c:v>2.4256526674233827</c:v>
                </c:pt>
                <c:pt idx="881">
                  <c:v>2.4240362811791383</c:v>
                </c:pt>
                <c:pt idx="882">
                  <c:v>2.4246885617214042</c:v>
                </c:pt>
                <c:pt idx="883">
                  <c:v>2.4242081447963799</c:v>
                </c:pt>
                <c:pt idx="884">
                  <c:v>2.4271186440677965</c:v>
                </c:pt>
                <c:pt idx="885">
                  <c:v>2.4255079006772009</c:v>
                </c:pt>
                <c:pt idx="886">
                  <c:v>2.4261555806087935</c:v>
                </c:pt>
                <c:pt idx="887">
                  <c:v>2.4268018018018016</c:v>
                </c:pt>
                <c:pt idx="888">
                  <c:v>2.4251968503937009</c:v>
                </c:pt>
                <c:pt idx="889">
                  <c:v>2.4269662921348316</c:v>
                </c:pt>
                <c:pt idx="890">
                  <c:v>2.4276094276094278</c:v>
                </c:pt>
                <c:pt idx="891">
                  <c:v>2.4293721973094171</c:v>
                </c:pt>
                <c:pt idx="892">
                  <c:v>2.4311310190369539</c:v>
                </c:pt>
                <c:pt idx="893">
                  <c:v>2.4295302013422817</c:v>
                </c:pt>
                <c:pt idx="894">
                  <c:v>2.4290502793296089</c:v>
                </c:pt>
                <c:pt idx="895">
                  <c:v>2.4274553571428572</c:v>
                </c:pt>
                <c:pt idx="896">
                  <c:v>2.4258639910813824</c:v>
                </c:pt>
                <c:pt idx="897">
                  <c:v>2.4287305122494431</c:v>
                </c:pt>
                <c:pt idx="898">
                  <c:v>2.4293659621802002</c:v>
                </c:pt>
                <c:pt idx="899">
                  <c:v>2.431111111111111</c:v>
                </c:pt>
                <c:pt idx="900">
                  <c:v>2.432852386237514</c:v>
                </c:pt>
                <c:pt idx="901">
                  <c:v>2.432372505543237</c:v>
                </c:pt>
                <c:pt idx="902">
                  <c:v>2.4352159468438539</c:v>
                </c:pt>
                <c:pt idx="903">
                  <c:v>2.4358407079646018</c:v>
                </c:pt>
                <c:pt idx="904">
                  <c:v>2.4375690607734808</c:v>
                </c:pt>
                <c:pt idx="905">
                  <c:v>2.4381898454746138</c:v>
                </c:pt>
                <c:pt idx="906">
                  <c:v>2.4388092613009924</c:v>
                </c:pt>
                <c:pt idx="907">
                  <c:v>2.4405286343612334</c:v>
                </c:pt>
                <c:pt idx="908">
                  <c:v>2.4400440044004399</c:v>
                </c:pt>
                <c:pt idx="909">
                  <c:v>2.4384615384615387</c:v>
                </c:pt>
                <c:pt idx="910">
                  <c:v>2.4379802414928649</c:v>
                </c:pt>
                <c:pt idx="911">
                  <c:v>2.4364035087719298</c:v>
                </c:pt>
                <c:pt idx="912">
                  <c:v>2.4381161007667034</c:v>
                </c:pt>
                <c:pt idx="913">
                  <c:v>2.4409190371991247</c:v>
                </c:pt>
                <c:pt idx="914">
                  <c:v>2.442622950819672</c:v>
                </c:pt>
                <c:pt idx="915">
                  <c:v>2.4410480349344978</c:v>
                </c:pt>
                <c:pt idx="916">
                  <c:v>2.4405670665212651</c:v>
                </c:pt>
                <c:pt idx="917">
                  <c:v>2.443355119825708</c:v>
                </c:pt>
                <c:pt idx="918">
                  <c:v>2.4439608269858542</c:v>
                </c:pt>
                <c:pt idx="919">
                  <c:v>2.4423913043478263</c:v>
                </c:pt>
                <c:pt idx="920">
                  <c:v>2.445168295331162</c:v>
                </c:pt>
                <c:pt idx="921">
                  <c:v>2.4436008676789589</c:v>
                </c:pt>
                <c:pt idx="922">
                  <c:v>2.4431202600216686</c:v>
                </c:pt>
                <c:pt idx="923">
                  <c:v>2.4437229437229435</c:v>
                </c:pt>
                <c:pt idx="924">
                  <c:v>2.4432432432432432</c:v>
                </c:pt>
                <c:pt idx="925">
                  <c:v>2.4438444924406046</c:v>
                </c:pt>
                <c:pt idx="926">
                  <c:v>2.4455231930960086</c:v>
                </c:pt>
                <c:pt idx="927">
                  <c:v>2.4461206896551726</c:v>
                </c:pt>
                <c:pt idx="928">
                  <c:v>2.4467168998923574</c:v>
                </c:pt>
                <c:pt idx="929">
                  <c:v>2.4483870967741934</c:v>
                </c:pt>
                <c:pt idx="930">
                  <c:v>2.4479054779806662</c:v>
                </c:pt>
                <c:pt idx="931">
                  <c:v>2.4463519313304722</c:v>
                </c:pt>
                <c:pt idx="932">
                  <c:v>2.4458735262593785</c:v>
                </c:pt>
                <c:pt idx="933">
                  <c:v>2.4475374732334045</c:v>
                </c:pt>
                <c:pt idx="934">
                  <c:v>2.4491978609625669</c:v>
                </c:pt>
                <c:pt idx="935">
                  <c:v>2.4476495726495728</c:v>
                </c:pt>
                <c:pt idx="936">
                  <c:v>2.4461045891141944</c:v>
                </c:pt>
                <c:pt idx="937">
                  <c:v>2.4445628997867805</c:v>
                </c:pt>
                <c:pt idx="938">
                  <c:v>2.4430244941427048</c:v>
                </c:pt>
                <c:pt idx="939">
                  <c:v>2.4425531914893619</c:v>
                </c:pt>
                <c:pt idx="940">
                  <c:v>2.4410201912858662</c:v>
                </c:pt>
                <c:pt idx="941">
                  <c:v>2.4416135881104033</c:v>
                </c:pt>
                <c:pt idx="942">
                  <c:v>2.440084835630965</c:v>
                </c:pt>
                <c:pt idx="943">
                  <c:v>2.4396186440677967</c:v>
                </c:pt>
                <c:pt idx="944">
                  <c:v>2.4391534391534391</c:v>
                </c:pt>
                <c:pt idx="945">
                  <c:v>2.4397463002114166</c:v>
                </c:pt>
                <c:pt idx="946">
                  <c:v>2.4392819429778245</c:v>
                </c:pt>
                <c:pt idx="947">
                  <c:v>2.4409282700421939</c:v>
                </c:pt>
                <c:pt idx="948">
                  <c:v>2.4404636459430979</c:v>
                </c:pt>
                <c:pt idx="949">
                  <c:v>2.44</c:v>
                </c:pt>
                <c:pt idx="950">
                  <c:v>2.4416403785488958</c:v>
                </c:pt>
                <c:pt idx="951">
                  <c:v>2.4411764705882355</c:v>
                </c:pt>
                <c:pt idx="952">
                  <c:v>2.4428121720881428</c:v>
                </c:pt>
                <c:pt idx="953">
                  <c:v>2.441299790356394</c:v>
                </c:pt>
                <c:pt idx="954">
                  <c:v>2.4397905759162302</c:v>
                </c:pt>
                <c:pt idx="955">
                  <c:v>2.4393305439330546</c:v>
                </c:pt>
                <c:pt idx="956">
                  <c:v>2.438871473354232</c:v>
                </c:pt>
                <c:pt idx="957">
                  <c:v>2.4394572025052192</c:v>
                </c:pt>
                <c:pt idx="958">
                  <c:v>2.4389989572471324</c:v>
                </c:pt>
                <c:pt idx="959">
                  <c:v>2.4375</c:v>
                </c:pt>
                <c:pt idx="960">
                  <c:v>2.4370447450572321</c:v>
                </c:pt>
                <c:pt idx="961">
                  <c:v>2.4386694386694385</c:v>
                </c:pt>
                <c:pt idx="962">
                  <c:v>2.4402907580477673</c:v>
                </c:pt>
                <c:pt idx="963">
                  <c:v>2.4387966804979255</c:v>
                </c:pt>
                <c:pt idx="964">
                  <c:v>2.4393782383419689</c:v>
                </c:pt>
                <c:pt idx="965">
                  <c:v>2.4399585921325051</c:v>
                </c:pt>
                <c:pt idx="966">
                  <c:v>2.4405377456049639</c:v>
                </c:pt>
                <c:pt idx="967">
                  <c:v>2.4421487603305785</c:v>
                </c:pt>
                <c:pt idx="968">
                  <c:v>2.4427244582043341</c:v>
                </c:pt>
                <c:pt idx="969">
                  <c:v>2.4412371134020621</c:v>
                </c:pt>
                <c:pt idx="970">
                  <c:v>2.442842430484037</c:v>
                </c:pt>
                <c:pt idx="971">
                  <c:v>2.4434156378600824</c:v>
                </c:pt>
                <c:pt idx="972">
                  <c:v>2.44398766700925</c:v>
                </c:pt>
                <c:pt idx="973">
                  <c:v>2.4425051334702257</c:v>
                </c:pt>
                <c:pt idx="974">
                  <c:v>2.4420512820512821</c:v>
                </c:pt>
                <c:pt idx="975">
                  <c:v>2.4405737704918034</c:v>
                </c:pt>
                <c:pt idx="976">
                  <c:v>2.4411463664278403</c:v>
                </c:pt>
                <c:pt idx="977">
                  <c:v>2.4406952965235176</c:v>
                </c:pt>
                <c:pt idx="978">
                  <c:v>2.4422880490296222</c:v>
                </c:pt>
                <c:pt idx="979">
                  <c:v>2.4428571428571431</c:v>
                </c:pt>
                <c:pt idx="980">
                  <c:v>2.4444444444444446</c:v>
                </c:pt>
                <c:pt idx="981">
                  <c:v>2.4450101832993889</c:v>
                </c:pt>
                <c:pt idx="982">
                  <c:v>2.4435401831129195</c:v>
                </c:pt>
                <c:pt idx="983">
                  <c:v>2.4430894308943087</c:v>
                </c:pt>
                <c:pt idx="984">
                  <c:v>2.4426395939086296</c:v>
                </c:pt>
                <c:pt idx="985">
                  <c:v>2.4411764705882355</c:v>
                </c:pt>
                <c:pt idx="986">
                  <c:v>2.4417426545086118</c:v>
                </c:pt>
                <c:pt idx="987">
                  <c:v>2.4402834008097165</c:v>
                </c:pt>
                <c:pt idx="988">
                  <c:v>2.4408493427704752</c:v>
                </c:pt>
                <c:pt idx="989">
                  <c:v>2.4414141414141413</c:v>
                </c:pt>
                <c:pt idx="990">
                  <c:v>2.4419778002018164</c:v>
                </c:pt>
                <c:pt idx="991">
                  <c:v>2.443548387096774</c:v>
                </c:pt>
                <c:pt idx="992">
                  <c:v>2.4451158106747233</c:v>
                </c:pt>
                <c:pt idx="993">
                  <c:v>2.4446680080482897</c:v>
                </c:pt>
                <c:pt idx="994">
                  <c:v>2.4442211055276384</c:v>
                </c:pt>
                <c:pt idx="995">
                  <c:v>2.4427710843373496</c:v>
                </c:pt>
                <c:pt idx="996">
                  <c:v>2.4423269809428283</c:v>
                </c:pt>
                <c:pt idx="997">
                  <c:v>2.4438877755511021</c:v>
                </c:pt>
                <c:pt idx="998">
                  <c:v>2.4424424424424425</c:v>
                </c:pt>
                <c:pt idx="999">
                  <c:v>2.4420000000000002</c:v>
                </c:pt>
              </c:numCache>
            </c:numRef>
          </c:yVal>
          <c:smooth val="1"/>
          <c:extLst>
            <c:ext xmlns:c16="http://schemas.microsoft.com/office/drawing/2014/chart" uri="{C3380CC4-5D6E-409C-BE32-E72D297353CC}">
              <c16:uniqueId val="{00000000-554E-4AC0-94A1-8AA8D0C8A052}"/>
            </c:ext>
          </c:extLst>
        </c:ser>
        <c:dLbls>
          <c:showLegendKey val="0"/>
          <c:showVal val="0"/>
          <c:showCatName val="0"/>
          <c:showSerName val="0"/>
          <c:showPercent val="0"/>
          <c:showBubbleSize val="0"/>
        </c:dLbls>
        <c:axId val="664732415"/>
        <c:axId val="799089583"/>
      </c:scatterChart>
      <c:valAx>
        <c:axId val="664732415"/>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089583"/>
        <c:crosses val="autoZero"/>
        <c:crossBetween val="midCat"/>
      </c:valAx>
      <c:valAx>
        <c:axId val="7990895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732415"/>
        <c:crosses val="autoZero"/>
        <c:crossBetween val="midCat"/>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Late Cancellation Fee Revenue</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$150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Simulation'!$IN$6:$IN$1005</c:f>
              <c:numCache>
                <c:formatCode>"$"#,##0.00</c:formatCode>
                <c:ptCount val="1000"/>
                <c:pt idx="0">
                  <c:v>30</c:v>
                </c:pt>
                <c:pt idx="1">
                  <c:v>30</c:v>
                </c:pt>
                <c:pt idx="2">
                  <c:v>50</c:v>
                </c:pt>
                <c:pt idx="3">
                  <c:v>52.5</c:v>
                </c:pt>
                <c:pt idx="4">
                  <c:v>54</c:v>
                </c:pt>
                <c:pt idx="5">
                  <c:v>50</c:v>
                </c:pt>
                <c:pt idx="6">
                  <c:v>55.714285714285715</c:v>
                </c:pt>
                <c:pt idx="7">
                  <c:v>56.25</c:v>
                </c:pt>
                <c:pt idx="8">
                  <c:v>63.333333333333336</c:v>
                </c:pt>
                <c:pt idx="9">
                  <c:v>66</c:v>
                </c:pt>
                <c:pt idx="10">
                  <c:v>68.181818181818187</c:v>
                </c:pt>
                <c:pt idx="11">
                  <c:v>75</c:v>
                </c:pt>
                <c:pt idx="12">
                  <c:v>71.538461538461533</c:v>
                </c:pt>
                <c:pt idx="13">
                  <c:v>70.714285714285708</c:v>
                </c:pt>
                <c:pt idx="14">
                  <c:v>70</c:v>
                </c:pt>
                <c:pt idx="15">
                  <c:v>76.875</c:v>
                </c:pt>
                <c:pt idx="16">
                  <c:v>74.117647058823536</c:v>
                </c:pt>
                <c:pt idx="17">
                  <c:v>71.666666666666671</c:v>
                </c:pt>
                <c:pt idx="18">
                  <c:v>72.631578947368425</c:v>
                </c:pt>
                <c:pt idx="19">
                  <c:v>75</c:v>
                </c:pt>
                <c:pt idx="20">
                  <c:v>77.142857142857139</c:v>
                </c:pt>
                <c:pt idx="21">
                  <c:v>76.36363636363636</c:v>
                </c:pt>
                <c:pt idx="22">
                  <c:v>74.347826086956516</c:v>
                </c:pt>
                <c:pt idx="23">
                  <c:v>75</c:v>
                </c:pt>
                <c:pt idx="24">
                  <c:v>75.599999999999994</c:v>
                </c:pt>
                <c:pt idx="25">
                  <c:v>73.84615384615384</c:v>
                </c:pt>
                <c:pt idx="26">
                  <c:v>73.333333333333329</c:v>
                </c:pt>
                <c:pt idx="27">
                  <c:v>71.785714285714292</c:v>
                </c:pt>
                <c:pt idx="28">
                  <c:v>72.41379310344827</c:v>
                </c:pt>
                <c:pt idx="29">
                  <c:v>71</c:v>
                </c:pt>
                <c:pt idx="30">
                  <c:v>69.677419354838705</c:v>
                </c:pt>
                <c:pt idx="31">
                  <c:v>68.4375</c:v>
                </c:pt>
                <c:pt idx="32">
                  <c:v>70</c:v>
                </c:pt>
                <c:pt idx="33">
                  <c:v>70.588235294117652</c:v>
                </c:pt>
                <c:pt idx="34">
                  <c:v>71.142857142857139</c:v>
                </c:pt>
                <c:pt idx="35">
                  <c:v>70</c:v>
                </c:pt>
                <c:pt idx="36">
                  <c:v>68.918918918918919</c:v>
                </c:pt>
                <c:pt idx="37">
                  <c:v>68.684210526315795</c:v>
                </c:pt>
                <c:pt idx="38">
                  <c:v>67.692307692307693</c:v>
                </c:pt>
                <c:pt idx="39">
                  <c:v>66.75</c:v>
                </c:pt>
                <c:pt idx="40">
                  <c:v>68.048780487804876</c:v>
                </c:pt>
                <c:pt idx="41">
                  <c:v>67.142857142857139</c:v>
                </c:pt>
                <c:pt idx="42">
                  <c:v>67.674418604651166</c:v>
                </c:pt>
                <c:pt idx="43">
                  <c:v>68.86363636363636</c:v>
                </c:pt>
                <c:pt idx="44">
                  <c:v>68.666666666666671</c:v>
                </c:pt>
                <c:pt idx="45">
                  <c:v>67.826086956521735</c:v>
                </c:pt>
                <c:pt idx="46">
                  <c:v>67.659574468085111</c:v>
                </c:pt>
                <c:pt idx="47">
                  <c:v>68.75</c:v>
                </c:pt>
                <c:pt idx="48">
                  <c:v>69.183673469387756</c:v>
                </c:pt>
                <c:pt idx="49">
                  <c:v>68.400000000000006</c:v>
                </c:pt>
                <c:pt idx="50">
                  <c:v>68.82352941176471</c:v>
                </c:pt>
                <c:pt idx="51">
                  <c:v>68.07692307692308</c:v>
                </c:pt>
                <c:pt idx="52">
                  <c:v>68.490566037735846</c:v>
                </c:pt>
                <c:pt idx="53">
                  <c:v>70</c:v>
                </c:pt>
                <c:pt idx="54">
                  <c:v>69.818181818181813</c:v>
                </c:pt>
                <c:pt idx="55">
                  <c:v>69.642857142857139</c:v>
                </c:pt>
                <c:pt idx="56">
                  <c:v>70.526315789473685</c:v>
                </c:pt>
                <c:pt idx="57">
                  <c:v>69.827586206896555</c:v>
                </c:pt>
                <c:pt idx="58">
                  <c:v>70.169491525423723</c:v>
                </c:pt>
                <c:pt idx="59">
                  <c:v>69.5</c:v>
                </c:pt>
                <c:pt idx="60">
                  <c:v>69.836065573770497</c:v>
                </c:pt>
                <c:pt idx="61">
                  <c:v>69.193548387096769</c:v>
                </c:pt>
                <c:pt idx="62">
                  <c:v>68.571428571428569</c:v>
                </c:pt>
                <c:pt idx="63">
                  <c:v>69.375</c:v>
                </c:pt>
                <c:pt idx="64">
                  <c:v>70.615384615384613</c:v>
                </c:pt>
                <c:pt idx="65">
                  <c:v>71.36363636363636</c:v>
                </c:pt>
                <c:pt idx="66">
                  <c:v>71.194029850746276</c:v>
                </c:pt>
                <c:pt idx="67">
                  <c:v>71.029411764705884</c:v>
                </c:pt>
                <c:pt idx="68">
                  <c:v>71.304347826086953</c:v>
                </c:pt>
                <c:pt idx="69">
                  <c:v>70.714285714285708</c:v>
                </c:pt>
                <c:pt idx="70">
                  <c:v>70.140845070422529</c:v>
                </c:pt>
                <c:pt idx="71">
                  <c:v>71.25</c:v>
                </c:pt>
                <c:pt idx="72">
                  <c:v>71.506849315068493</c:v>
                </c:pt>
                <c:pt idx="73">
                  <c:v>71.756756756756758</c:v>
                </c:pt>
                <c:pt idx="74">
                  <c:v>72.400000000000006</c:v>
                </c:pt>
                <c:pt idx="75">
                  <c:v>71.84210526315789</c:v>
                </c:pt>
                <c:pt idx="76">
                  <c:v>72.467532467532465</c:v>
                </c:pt>
                <c:pt idx="77">
                  <c:v>73.07692307692308</c:v>
                </c:pt>
                <c:pt idx="78">
                  <c:v>72.531645569620252</c:v>
                </c:pt>
                <c:pt idx="79">
                  <c:v>73.5</c:v>
                </c:pt>
                <c:pt idx="80">
                  <c:v>73.333333333333329</c:v>
                </c:pt>
                <c:pt idx="81">
                  <c:v>73.902439024390247</c:v>
                </c:pt>
                <c:pt idx="82">
                  <c:v>73.373493975903614</c:v>
                </c:pt>
                <c:pt idx="83">
                  <c:v>73.214285714285708</c:v>
                </c:pt>
                <c:pt idx="84">
                  <c:v>72.705882352941174</c:v>
                </c:pt>
                <c:pt idx="85">
                  <c:v>72.20930232558139</c:v>
                </c:pt>
                <c:pt idx="86">
                  <c:v>72.068965517241381</c:v>
                </c:pt>
                <c:pt idx="87">
                  <c:v>73.295454545454547</c:v>
                </c:pt>
                <c:pt idx="88">
                  <c:v>72.80898876404494</c:v>
                </c:pt>
                <c:pt idx="89">
                  <c:v>73.666666666666671</c:v>
                </c:pt>
                <c:pt idx="90">
                  <c:v>73.516483516483518</c:v>
                </c:pt>
                <c:pt idx="91">
                  <c:v>73.043478260869563</c:v>
                </c:pt>
                <c:pt idx="92">
                  <c:v>73.225806451612897</c:v>
                </c:pt>
                <c:pt idx="93">
                  <c:v>73.40425531914893</c:v>
                </c:pt>
                <c:pt idx="94">
                  <c:v>73.89473684210526</c:v>
                </c:pt>
                <c:pt idx="95">
                  <c:v>73.75</c:v>
                </c:pt>
                <c:pt idx="96">
                  <c:v>73.917525773195877</c:v>
                </c:pt>
                <c:pt idx="97">
                  <c:v>74.08163265306122</c:v>
                </c:pt>
                <c:pt idx="98">
                  <c:v>74.848484848484844</c:v>
                </c:pt>
                <c:pt idx="99">
                  <c:v>74.7</c:v>
                </c:pt>
                <c:pt idx="100">
                  <c:v>74.851485148514854</c:v>
                </c:pt>
                <c:pt idx="101">
                  <c:v>74.705882352941174</c:v>
                </c:pt>
                <c:pt idx="102">
                  <c:v>74.854368932038838</c:v>
                </c:pt>
                <c:pt idx="103">
                  <c:v>75.288461538461533</c:v>
                </c:pt>
                <c:pt idx="104">
                  <c:v>75.428571428571431</c:v>
                </c:pt>
                <c:pt idx="105">
                  <c:v>75.283018867924525</c:v>
                </c:pt>
                <c:pt idx="106">
                  <c:v>75.140186915887853</c:v>
                </c:pt>
                <c:pt idx="107">
                  <c:v>75</c:v>
                </c:pt>
                <c:pt idx="108">
                  <c:v>74.862385321100916</c:v>
                </c:pt>
                <c:pt idx="109">
                  <c:v>74.727272727272734</c:v>
                </c:pt>
                <c:pt idx="110">
                  <c:v>75.13513513513513</c:v>
                </c:pt>
                <c:pt idx="111">
                  <c:v>75</c:v>
                </c:pt>
                <c:pt idx="112">
                  <c:v>75.13274336283186</c:v>
                </c:pt>
                <c:pt idx="113">
                  <c:v>74.736842105263165</c:v>
                </c:pt>
                <c:pt idx="114">
                  <c:v>74.347826086956516</c:v>
                </c:pt>
                <c:pt idx="115">
                  <c:v>73.965517241379317</c:v>
                </c:pt>
                <c:pt idx="116">
                  <c:v>74.358974358974365</c:v>
                </c:pt>
                <c:pt idx="117">
                  <c:v>74.237288135593218</c:v>
                </c:pt>
                <c:pt idx="118">
                  <c:v>74.621848739495803</c:v>
                </c:pt>
                <c:pt idx="119">
                  <c:v>74.5</c:v>
                </c:pt>
                <c:pt idx="120">
                  <c:v>74.628099173553721</c:v>
                </c:pt>
                <c:pt idx="121">
                  <c:v>74.26229508196721</c:v>
                </c:pt>
                <c:pt idx="122">
                  <c:v>74.634146341463421</c:v>
                </c:pt>
                <c:pt idx="123">
                  <c:v>75.241935483870961</c:v>
                </c:pt>
                <c:pt idx="124">
                  <c:v>75.12</c:v>
                </c:pt>
                <c:pt idx="125">
                  <c:v>75</c:v>
                </c:pt>
                <c:pt idx="126">
                  <c:v>75.590551181102356</c:v>
                </c:pt>
                <c:pt idx="127">
                  <c:v>75.46875</c:v>
                </c:pt>
                <c:pt idx="128">
                  <c:v>75.581395348837205</c:v>
                </c:pt>
                <c:pt idx="129">
                  <c:v>75.230769230769226</c:v>
                </c:pt>
                <c:pt idx="130">
                  <c:v>75.801526717557252</c:v>
                </c:pt>
                <c:pt idx="131">
                  <c:v>75.454545454545453</c:v>
                </c:pt>
                <c:pt idx="132">
                  <c:v>75.112781954887211</c:v>
                </c:pt>
                <c:pt idx="133">
                  <c:v>75.223880597014926</c:v>
                </c:pt>
                <c:pt idx="134">
                  <c:v>75.111111111111114</c:v>
                </c:pt>
                <c:pt idx="135">
                  <c:v>75</c:v>
                </c:pt>
                <c:pt idx="136">
                  <c:v>75.328467153284677</c:v>
                </c:pt>
                <c:pt idx="137">
                  <c:v>75</c:v>
                </c:pt>
                <c:pt idx="138">
                  <c:v>74.676258992805757</c:v>
                </c:pt>
                <c:pt idx="139">
                  <c:v>74.785714285714292</c:v>
                </c:pt>
                <c:pt idx="140">
                  <c:v>74.468085106382972</c:v>
                </c:pt>
                <c:pt idx="141">
                  <c:v>74.366197183098592</c:v>
                </c:pt>
                <c:pt idx="142">
                  <c:v>74.68531468531468</c:v>
                </c:pt>
                <c:pt idx="143">
                  <c:v>74.791666666666671</c:v>
                </c:pt>
                <c:pt idx="144">
                  <c:v>75.103448275862064</c:v>
                </c:pt>
                <c:pt idx="145">
                  <c:v>74.794520547945211</c:v>
                </c:pt>
                <c:pt idx="146">
                  <c:v>74.693877551020407</c:v>
                </c:pt>
                <c:pt idx="147">
                  <c:v>74.391891891891888</c:v>
                </c:pt>
                <c:pt idx="148">
                  <c:v>74.09395973154362</c:v>
                </c:pt>
                <c:pt idx="149">
                  <c:v>74.400000000000006</c:v>
                </c:pt>
                <c:pt idx="150">
                  <c:v>74.503311258278146</c:v>
                </c:pt>
                <c:pt idx="151">
                  <c:v>74.80263157894737</c:v>
                </c:pt>
                <c:pt idx="152">
                  <c:v>74.705882352941174</c:v>
                </c:pt>
                <c:pt idx="153">
                  <c:v>74.415584415584419</c:v>
                </c:pt>
                <c:pt idx="154">
                  <c:v>74.129032258064512</c:v>
                </c:pt>
                <c:pt idx="155">
                  <c:v>74.038461538461533</c:v>
                </c:pt>
                <c:pt idx="156">
                  <c:v>74.331210191082803</c:v>
                </c:pt>
                <c:pt idx="157">
                  <c:v>74.050632911392398</c:v>
                </c:pt>
                <c:pt idx="158">
                  <c:v>74.15094339622641</c:v>
                </c:pt>
                <c:pt idx="159">
                  <c:v>74.0625</c:v>
                </c:pt>
                <c:pt idx="160">
                  <c:v>73.788819875776397</c:v>
                </c:pt>
                <c:pt idx="161">
                  <c:v>73.518518518518519</c:v>
                </c:pt>
                <c:pt idx="162">
                  <c:v>73.803680981595093</c:v>
                </c:pt>
                <c:pt idx="163">
                  <c:v>73.536585365853654</c:v>
                </c:pt>
                <c:pt idx="164">
                  <c:v>73.63636363636364</c:v>
                </c:pt>
                <c:pt idx="165">
                  <c:v>73.554216867469876</c:v>
                </c:pt>
                <c:pt idx="166">
                  <c:v>73.473053892215574</c:v>
                </c:pt>
                <c:pt idx="167">
                  <c:v>73.571428571428569</c:v>
                </c:pt>
                <c:pt idx="168">
                  <c:v>73.668639053254438</c:v>
                </c:pt>
                <c:pt idx="169">
                  <c:v>73.588235294117652</c:v>
                </c:pt>
                <c:pt idx="170">
                  <c:v>73.508771929824562</c:v>
                </c:pt>
                <c:pt idx="171">
                  <c:v>73.95348837209302</c:v>
                </c:pt>
                <c:pt idx="172">
                  <c:v>74.219653179190757</c:v>
                </c:pt>
                <c:pt idx="173">
                  <c:v>73.965517241379317</c:v>
                </c:pt>
                <c:pt idx="174">
                  <c:v>74.400000000000006</c:v>
                </c:pt>
                <c:pt idx="175">
                  <c:v>74.147727272727266</c:v>
                </c:pt>
                <c:pt idx="176">
                  <c:v>73.898305084745758</c:v>
                </c:pt>
                <c:pt idx="177">
                  <c:v>73.651685393258433</c:v>
                </c:pt>
                <c:pt idx="178">
                  <c:v>73.743016759776538</c:v>
                </c:pt>
                <c:pt idx="179">
                  <c:v>73.833333333333329</c:v>
                </c:pt>
                <c:pt idx="180">
                  <c:v>74.088397790055254</c:v>
                </c:pt>
                <c:pt idx="181">
                  <c:v>73.84615384615384</c:v>
                </c:pt>
                <c:pt idx="182">
                  <c:v>73.606557377049185</c:v>
                </c:pt>
                <c:pt idx="183">
                  <c:v>73.695652173913047</c:v>
                </c:pt>
                <c:pt idx="184">
                  <c:v>73.621621621621628</c:v>
                </c:pt>
                <c:pt idx="185">
                  <c:v>73.387096774193552</c:v>
                </c:pt>
                <c:pt idx="186">
                  <c:v>73.475935828876999</c:v>
                </c:pt>
                <c:pt idx="187">
                  <c:v>73.40425531914893</c:v>
                </c:pt>
                <c:pt idx="188">
                  <c:v>73.174603174603178</c:v>
                </c:pt>
                <c:pt idx="189">
                  <c:v>73.421052631578945</c:v>
                </c:pt>
                <c:pt idx="190">
                  <c:v>73.507853403141368</c:v>
                </c:pt>
                <c:pt idx="191">
                  <c:v>73.4375</c:v>
                </c:pt>
                <c:pt idx="192">
                  <c:v>73.678756476683944</c:v>
                </c:pt>
                <c:pt idx="193">
                  <c:v>73.453608247422679</c:v>
                </c:pt>
                <c:pt idx="194">
                  <c:v>73.230769230769226</c:v>
                </c:pt>
                <c:pt idx="195">
                  <c:v>73.010204081632651</c:v>
                </c:pt>
                <c:pt idx="196">
                  <c:v>73.096446700507613</c:v>
                </c:pt>
                <c:pt idx="197">
                  <c:v>73.333333333333329</c:v>
                </c:pt>
                <c:pt idx="198">
                  <c:v>73.115577889447238</c:v>
                </c:pt>
                <c:pt idx="199">
                  <c:v>73.349999999999994</c:v>
                </c:pt>
                <c:pt idx="200">
                  <c:v>73.582089552238813</c:v>
                </c:pt>
                <c:pt idx="201">
                  <c:v>73.514851485148512</c:v>
                </c:pt>
                <c:pt idx="202">
                  <c:v>73.448275862068968</c:v>
                </c:pt>
                <c:pt idx="203">
                  <c:v>73.82352941176471</c:v>
                </c:pt>
                <c:pt idx="204">
                  <c:v>73.756097560975604</c:v>
                </c:pt>
                <c:pt idx="205">
                  <c:v>73.689320388349515</c:v>
                </c:pt>
                <c:pt idx="206">
                  <c:v>74.05797101449275</c:v>
                </c:pt>
                <c:pt idx="207">
                  <c:v>73.84615384615384</c:v>
                </c:pt>
                <c:pt idx="208">
                  <c:v>73.63636363636364</c:v>
                </c:pt>
                <c:pt idx="209">
                  <c:v>74</c:v>
                </c:pt>
                <c:pt idx="210">
                  <c:v>73.791469194312796</c:v>
                </c:pt>
                <c:pt idx="211">
                  <c:v>73.726415094339629</c:v>
                </c:pt>
                <c:pt idx="212">
                  <c:v>73.802816901408448</c:v>
                </c:pt>
                <c:pt idx="213">
                  <c:v>74.158878504672899</c:v>
                </c:pt>
                <c:pt idx="214">
                  <c:v>74.511627906976742</c:v>
                </c:pt>
                <c:pt idx="215">
                  <c:v>74.583333333333329</c:v>
                </c:pt>
                <c:pt idx="216">
                  <c:v>74.654377880184327</c:v>
                </c:pt>
                <c:pt idx="217">
                  <c:v>74.587155963302749</c:v>
                </c:pt>
                <c:pt idx="218">
                  <c:v>74.93150684931507</c:v>
                </c:pt>
                <c:pt idx="219">
                  <c:v>75</c:v>
                </c:pt>
                <c:pt idx="220">
                  <c:v>75.067873303167417</c:v>
                </c:pt>
                <c:pt idx="221">
                  <c:v>75</c:v>
                </c:pt>
                <c:pt idx="222">
                  <c:v>74.79820627802691</c:v>
                </c:pt>
                <c:pt idx="223">
                  <c:v>74.598214285714292</c:v>
                </c:pt>
                <c:pt idx="224">
                  <c:v>74.533333333333331</c:v>
                </c:pt>
                <c:pt idx="225">
                  <c:v>74.601769911504419</c:v>
                </c:pt>
                <c:pt idx="226">
                  <c:v>74.669603524229075</c:v>
                </c:pt>
                <c:pt idx="227">
                  <c:v>74.736842105263165</c:v>
                </c:pt>
                <c:pt idx="228">
                  <c:v>74.803493449781655</c:v>
                </c:pt>
                <c:pt idx="229">
                  <c:v>74.608695652173907</c:v>
                </c:pt>
                <c:pt idx="230">
                  <c:v>74.415584415584419</c:v>
                </c:pt>
                <c:pt idx="231">
                  <c:v>74.353448275862064</c:v>
                </c:pt>
                <c:pt idx="232">
                  <c:v>74.163090128755371</c:v>
                </c:pt>
                <c:pt idx="233">
                  <c:v>74.102564102564102</c:v>
                </c:pt>
                <c:pt idx="234">
                  <c:v>74.170212765957444</c:v>
                </c:pt>
                <c:pt idx="235">
                  <c:v>73.983050847457633</c:v>
                </c:pt>
                <c:pt idx="236">
                  <c:v>74.050632911392398</c:v>
                </c:pt>
                <c:pt idx="237">
                  <c:v>74.117647058823536</c:v>
                </c:pt>
                <c:pt idx="238">
                  <c:v>74.18410041841004</c:v>
                </c:pt>
                <c:pt idx="239">
                  <c:v>74</c:v>
                </c:pt>
                <c:pt idx="240">
                  <c:v>74.190871369294612</c:v>
                </c:pt>
                <c:pt idx="241">
                  <c:v>74.008264462809919</c:v>
                </c:pt>
                <c:pt idx="242">
                  <c:v>73.950617283950621</c:v>
                </c:pt>
                <c:pt idx="243">
                  <c:v>74.016393442622956</c:v>
                </c:pt>
                <c:pt idx="244">
                  <c:v>73.959183673469383</c:v>
                </c:pt>
                <c:pt idx="245">
                  <c:v>74.024390243902445</c:v>
                </c:pt>
                <c:pt idx="246">
                  <c:v>73.84615384615384</c:v>
                </c:pt>
                <c:pt idx="247">
                  <c:v>74.032258064516128</c:v>
                </c:pt>
                <c:pt idx="248">
                  <c:v>74.337349397590359</c:v>
                </c:pt>
                <c:pt idx="249">
                  <c:v>74.400000000000006</c:v>
                </c:pt>
                <c:pt idx="250">
                  <c:v>74.462151394422307</c:v>
                </c:pt>
                <c:pt idx="251">
                  <c:v>74.761904761904759</c:v>
                </c:pt>
                <c:pt idx="252">
                  <c:v>74.822134387351781</c:v>
                </c:pt>
                <c:pt idx="253">
                  <c:v>74.881889763779526</c:v>
                </c:pt>
                <c:pt idx="254">
                  <c:v>75.058823529411768</c:v>
                </c:pt>
                <c:pt idx="255">
                  <c:v>75.1171875</c:v>
                </c:pt>
                <c:pt idx="256">
                  <c:v>75.175097276264594</c:v>
                </c:pt>
                <c:pt idx="257">
                  <c:v>75</c:v>
                </c:pt>
                <c:pt idx="258">
                  <c:v>74.942084942084946</c:v>
                </c:pt>
                <c:pt idx="259">
                  <c:v>75.115384615384613</c:v>
                </c:pt>
                <c:pt idx="260">
                  <c:v>74.94252873563218</c:v>
                </c:pt>
                <c:pt idx="261">
                  <c:v>75</c:v>
                </c:pt>
                <c:pt idx="262">
                  <c:v>74.828897338403038</c:v>
                </c:pt>
                <c:pt idx="263">
                  <c:v>74.772727272727266</c:v>
                </c:pt>
                <c:pt idx="264">
                  <c:v>74.603773584905667</c:v>
                </c:pt>
                <c:pt idx="265">
                  <c:v>74.436090225563916</c:v>
                </c:pt>
                <c:pt idx="266">
                  <c:v>74.269662921348313</c:v>
                </c:pt>
                <c:pt idx="267">
                  <c:v>74.21641791044776</c:v>
                </c:pt>
                <c:pt idx="268">
                  <c:v>74.275092936802977</c:v>
                </c:pt>
                <c:pt idx="269">
                  <c:v>74.444444444444443</c:v>
                </c:pt>
                <c:pt idx="270">
                  <c:v>74.501845018450183</c:v>
                </c:pt>
                <c:pt idx="271">
                  <c:v>74.44852941176471</c:v>
                </c:pt>
                <c:pt idx="272">
                  <c:v>74.72527472527473</c:v>
                </c:pt>
                <c:pt idx="273">
                  <c:v>75</c:v>
                </c:pt>
                <c:pt idx="274">
                  <c:v>75.054545454545448</c:v>
                </c:pt>
                <c:pt idx="275">
                  <c:v>75</c:v>
                </c:pt>
                <c:pt idx="276">
                  <c:v>75.054151624548737</c:v>
                </c:pt>
                <c:pt idx="277">
                  <c:v>75.2158273381295</c:v>
                </c:pt>
                <c:pt idx="278">
                  <c:v>75.053763440860209</c:v>
                </c:pt>
                <c:pt idx="279">
                  <c:v>75.107142857142861</c:v>
                </c:pt>
                <c:pt idx="280">
                  <c:v>75.053380782918154</c:v>
                </c:pt>
                <c:pt idx="281">
                  <c:v>75</c:v>
                </c:pt>
                <c:pt idx="282">
                  <c:v>75.053003533568898</c:v>
                </c:pt>
                <c:pt idx="283">
                  <c:v>75</c:v>
                </c:pt>
                <c:pt idx="284">
                  <c:v>74.84210526315789</c:v>
                </c:pt>
                <c:pt idx="285">
                  <c:v>74.68531468531468</c:v>
                </c:pt>
                <c:pt idx="286">
                  <c:v>74.738675958188153</c:v>
                </c:pt>
                <c:pt idx="287">
                  <c:v>74.583333333333329</c:v>
                </c:pt>
                <c:pt idx="288">
                  <c:v>74.429065743944633</c:v>
                </c:pt>
                <c:pt idx="289">
                  <c:v>74.275862068965523</c:v>
                </c:pt>
                <c:pt idx="290">
                  <c:v>74.123711340206185</c:v>
                </c:pt>
                <c:pt idx="291">
                  <c:v>73.972602739726028</c:v>
                </c:pt>
                <c:pt idx="292">
                  <c:v>73.822525597269617</c:v>
                </c:pt>
                <c:pt idx="293">
                  <c:v>73.775510204081627</c:v>
                </c:pt>
                <c:pt idx="294">
                  <c:v>73.627118644067792</c:v>
                </c:pt>
                <c:pt idx="295">
                  <c:v>73.581081081081081</c:v>
                </c:pt>
                <c:pt idx="296">
                  <c:v>73.63636363636364</c:v>
                </c:pt>
                <c:pt idx="297">
                  <c:v>73.489932885906043</c:v>
                </c:pt>
                <c:pt idx="298">
                  <c:v>73.545150501672239</c:v>
                </c:pt>
                <c:pt idx="299">
                  <c:v>73.7</c:v>
                </c:pt>
                <c:pt idx="300">
                  <c:v>73.853820598006649</c:v>
                </c:pt>
                <c:pt idx="301">
                  <c:v>73.708609271523173</c:v>
                </c:pt>
                <c:pt idx="302">
                  <c:v>73.56435643564356</c:v>
                </c:pt>
                <c:pt idx="303">
                  <c:v>73.51973684210526</c:v>
                </c:pt>
                <c:pt idx="304">
                  <c:v>73.47540983606558</c:v>
                </c:pt>
                <c:pt idx="305">
                  <c:v>73.333333333333329</c:v>
                </c:pt>
                <c:pt idx="306">
                  <c:v>73.583061889250814</c:v>
                </c:pt>
                <c:pt idx="307">
                  <c:v>73.441558441558442</c:v>
                </c:pt>
                <c:pt idx="308">
                  <c:v>73.592233009708735</c:v>
                </c:pt>
                <c:pt idx="309">
                  <c:v>73.548387096774192</c:v>
                </c:pt>
                <c:pt idx="310">
                  <c:v>73.60128617363344</c:v>
                </c:pt>
                <c:pt idx="311">
                  <c:v>73.557692307692307</c:v>
                </c:pt>
                <c:pt idx="312">
                  <c:v>73.418530351437695</c:v>
                </c:pt>
                <c:pt idx="313">
                  <c:v>73.28025477707007</c:v>
                </c:pt>
                <c:pt idx="314">
                  <c:v>73.333333333333329</c:v>
                </c:pt>
                <c:pt idx="315">
                  <c:v>73.196202531645568</c:v>
                </c:pt>
                <c:pt idx="316">
                  <c:v>73.059936908517344</c:v>
                </c:pt>
                <c:pt idx="317">
                  <c:v>72.924528301886795</c:v>
                </c:pt>
                <c:pt idx="318">
                  <c:v>72.884012539184951</c:v>
                </c:pt>
                <c:pt idx="319">
                  <c:v>72.84375</c:v>
                </c:pt>
                <c:pt idx="320">
                  <c:v>72.89719626168224</c:v>
                </c:pt>
                <c:pt idx="321">
                  <c:v>72.763975155279496</c:v>
                </c:pt>
                <c:pt idx="322">
                  <c:v>72.910216718266255</c:v>
                </c:pt>
                <c:pt idx="323">
                  <c:v>72.962962962962962</c:v>
                </c:pt>
                <c:pt idx="324">
                  <c:v>73.107692307692304</c:v>
                </c:pt>
                <c:pt idx="325">
                  <c:v>73.25153374233129</c:v>
                </c:pt>
                <c:pt idx="326">
                  <c:v>73.302752293577981</c:v>
                </c:pt>
                <c:pt idx="327">
                  <c:v>73.353658536585371</c:v>
                </c:pt>
                <c:pt idx="328">
                  <c:v>73.495440729483278</c:v>
                </c:pt>
                <c:pt idx="329">
                  <c:v>73.727272727272734</c:v>
                </c:pt>
                <c:pt idx="330">
                  <c:v>73.685800604229613</c:v>
                </c:pt>
                <c:pt idx="331">
                  <c:v>73.644578313253007</c:v>
                </c:pt>
                <c:pt idx="332">
                  <c:v>73.603603603603602</c:v>
                </c:pt>
                <c:pt idx="333">
                  <c:v>73.65269461077844</c:v>
                </c:pt>
                <c:pt idx="334">
                  <c:v>73.701492537313428</c:v>
                </c:pt>
                <c:pt idx="335">
                  <c:v>73.660714285714292</c:v>
                </c:pt>
                <c:pt idx="336">
                  <c:v>73.531157270029667</c:v>
                </c:pt>
                <c:pt idx="337">
                  <c:v>73.491124260355036</c:v>
                </c:pt>
                <c:pt idx="338">
                  <c:v>73.451327433628322</c:v>
                </c:pt>
                <c:pt idx="339">
                  <c:v>73.411764705882348</c:v>
                </c:pt>
                <c:pt idx="340">
                  <c:v>73.284457478005862</c:v>
                </c:pt>
                <c:pt idx="341">
                  <c:v>73.421052631578945</c:v>
                </c:pt>
                <c:pt idx="342">
                  <c:v>73.294460641399411</c:v>
                </c:pt>
                <c:pt idx="343">
                  <c:v>73.168604651162795</c:v>
                </c:pt>
                <c:pt idx="344">
                  <c:v>73.217391304347828</c:v>
                </c:pt>
                <c:pt idx="345">
                  <c:v>73.179190751445091</c:v>
                </c:pt>
                <c:pt idx="346">
                  <c:v>73.22766570605188</c:v>
                </c:pt>
                <c:pt idx="347">
                  <c:v>73.103448275862064</c:v>
                </c:pt>
                <c:pt idx="348">
                  <c:v>72.97994269340974</c:v>
                </c:pt>
                <c:pt idx="349">
                  <c:v>72.857142857142861</c:v>
                </c:pt>
                <c:pt idx="350">
                  <c:v>72.73504273504274</c:v>
                </c:pt>
                <c:pt idx="351">
                  <c:v>72.61363636363636</c:v>
                </c:pt>
                <c:pt idx="352">
                  <c:v>72.662889518413593</c:v>
                </c:pt>
                <c:pt idx="353">
                  <c:v>72.711864406779668</c:v>
                </c:pt>
                <c:pt idx="354">
                  <c:v>72.591549295774641</c:v>
                </c:pt>
                <c:pt idx="355">
                  <c:v>72.556179775280896</c:v>
                </c:pt>
                <c:pt idx="356">
                  <c:v>72.605042016806721</c:v>
                </c:pt>
                <c:pt idx="357">
                  <c:v>72.569832402234638</c:v>
                </c:pt>
                <c:pt idx="358">
                  <c:v>72.701949860724227</c:v>
                </c:pt>
                <c:pt idx="359">
                  <c:v>72.583333333333329</c:v>
                </c:pt>
                <c:pt idx="360">
                  <c:v>72.46537396121883</c:v>
                </c:pt>
                <c:pt idx="361">
                  <c:v>72.596685082872924</c:v>
                </c:pt>
                <c:pt idx="362">
                  <c:v>72.47933884297521</c:v>
                </c:pt>
                <c:pt idx="363">
                  <c:v>72.445054945054949</c:v>
                </c:pt>
                <c:pt idx="364">
                  <c:v>72.328767123287676</c:v>
                </c:pt>
                <c:pt idx="365">
                  <c:v>72.213114754098356</c:v>
                </c:pt>
                <c:pt idx="366">
                  <c:v>72.179836512261573</c:v>
                </c:pt>
                <c:pt idx="367">
                  <c:v>72.065217391304344</c:v>
                </c:pt>
                <c:pt idx="368">
                  <c:v>72.195121951219505</c:v>
                </c:pt>
                <c:pt idx="369">
                  <c:v>72.162162162162161</c:v>
                </c:pt>
                <c:pt idx="370">
                  <c:v>72.04851752021564</c:v>
                </c:pt>
                <c:pt idx="371">
                  <c:v>71.935483870967744</c:v>
                </c:pt>
                <c:pt idx="372">
                  <c:v>71.903485254691688</c:v>
                </c:pt>
                <c:pt idx="373">
                  <c:v>71.791443850267385</c:v>
                </c:pt>
                <c:pt idx="374">
                  <c:v>71.680000000000007</c:v>
                </c:pt>
                <c:pt idx="375">
                  <c:v>71.648936170212764</c:v>
                </c:pt>
                <c:pt idx="376">
                  <c:v>71.538461538461533</c:v>
                </c:pt>
                <c:pt idx="377">
                  <c:v>71.587301587301582</c:v>
                </c:pt>
                <c:pt idx="378">
                  <c:v>71.477572559366749</c:v>
                </c:pt>
                <c:pt idx="379">
                  <c:v>71.368421052631575</c:v>
                </c:pt>
                <c:pt idx="380">
                  <c:v>71.338582677165348</c:v>
                </c:pt>
                <c:pt idx="381">
                  <c:v>71.465968586387433</c:v>
                </c:pt>
                <c:pt idx="382">
                  <c:v>71.436031331592687</c:v>
                </c:pt>
                <c:pt idx="383">
                  <c:v>71.5625</c:v>
                </c:pt>
                <c:pt idx="384">
                  <c:v>71.532467532467535</c:v>
                </c:pt>
                <c:pt idx="385">
                  <c:v>71.502590673575128</c:v>
                </c:pt>
                <c:pt idx="386">
                  <c:v>71.627906976744185</c:v>
                </c:pt>
                <c:pt idx="387">
                  <c:v>71.520618556701038</c:v>
                </c:pt>
                <c:pt idx="388">
                  <c:v>71.413881748071987</c:v>
                </c:pt>
                <c:pt idx="389">
                  <c:v>71.461538461538467</c:v>
                </c:pt>
                <c:pt idx="390">
                  <c:v>71.662404092071611</c:v>
                </c:pt>
                <c:pt idx="391">
                  <c:v>71.709183673469383</c:v>
                </c:pt>
                <c:pt idx="392">
                  <c:v>71.603053435114504</c:v>
                </c:pt>
                <c:pt idx="393">
                  <c:v>71.649746192893403</c:v>
                </c:pt>
                <c:pt idx="394">
                  <c:v>71.696202531645568</c:v>
                </c:pt>
                <c:pt idx="395">
                  <c:v>71.742424242424249</c:v>
                </c:pt>
                <c:pt idx="396">
                  <c:v>71.712846347607055</c:v>
                </c:pt>
                <c:pt idx="397">
                  <c:v>71.608040201005025</c:v>
                </c:pt>
                <c:pt idx="398">
                  <c:v>71.729323308270679</c:v>
                </c:pt>
                <c:pt idx="399">
                  <c:v>71.625</c:v>
                </c:pt>
                <c:pt idx="400">
                  <c:v>71.596009975062344</c:v>
                </c:pt>
                <c:pt idx="401">
                  <c:v>71.492537313432834</c:v>
                </c:pt>
                <c:pt idx="402">
                  <c:v>71.464019851116632</c:v>
                </c:pt>
                <c:pt idx="403">
                  <c:v>71.584158415841586</c:v>
                </c:pt>
                <c:pt idx="404">
                  <c:v>71.629629629629633</c:v>
                </c:pt>
                <c:pt idx="405">
                  <c:v>71.822660098522164</c:v>
                </c:pt>
                <c:pt idx="406">
                  <c:v>71.793611793611788</c:v>
                </c:pt>
                <c:pt idx="407">
                  <c:v>71.691176470588232</c:v>
                </c:pt>
                <c:pt idx="408">
                  <c:v>71.809290953545229</c:v>
                </c:pt>
                <c:pt idx="409">
                  <c:v>71.853658536585371</c:v>
                </c:pt>
                <c:pt idx="410">
                  <c:v>71.897810218978108</c:v>
                </c:pt>
                <c:pt idx="411">
                  <c:v>71.796116504854368</c:v>
                </c:pt>
                <c:pt idx="412">
                  <c:v>71.912832929782084</c:v>
                </c:pt>
                <c:pt idx="413">
                  <c:v>72.028985507246375</c:v>
                </c:pt>
                <c:pt idx="414">
                  <c:v>72</c:v>
                </c:pt>
                <c:pt idx="415">
                  <c:v>72.043269230769226</c:v>
                </c:pt>
                <c:pt idx="416">
                  <c:v>72.086330935251794</c:v>
                </c:pt>
                <c:pt idx="417">
                  <c:v>72.129186602870817</c:v>
                </c:pt>
                <c:pt idx="418">
                  <c:v>72.10023866348449</c:v>
                </c:pt>
                <c:pt idx="419">
                  <c:v>72.071428571428569</c:v>
                </c:pt>
                <c:pt idx="420">
                  <c:v>72.11401425178147</c:v>
                </c:pt>
                <c:pt idx="421">
                  <c:v>72.085308056872037</c:v>
                </c:pt>
                <c:pt idx="422">
                  <c:v>71.98581560283688</c:v>
                </c:pt>
                <c:pt idx="423">
                  <c:v>72.09905660377359</c:v>
                </c:pt>
                <c:pt idx="424">
                  <c:v>72.070588235294125</c:v>
                </c:pt>
                <c:pt idx="425">
                  <c:v>72.112676056338032</c:v>
                </c:pt>
                <c:pt idx="426">
                  <c:v>72.084309133489455</c:v>
                </c:pt>
                <c:pt idx="427">
                  <c:v>72.266355140186917</c:v>
                </c:pt>
                <c:pt idx="428">
                  <c:v>72.307692307692307</c:v>
                </c:pt>
                <c:pt idx="429">
                  <c:v>72.348837209302332</c:v>
                </c:pt>
                <c:pt idx="430">
                  <c:v>72.320185614849194</c:v>
                </c:pt>
                <c:pt idx="431">
                  <c:v>72.361111111111114</c:v>
                </c:pt>
                <c:pt idx="432">
                  <c:v>72.401847575057744</c:v>
                </c:pt>
                <c:pt idx="433">
                  <c:v>72.442396313364057</c:v>
                </c:pt>
                <c:pt idx="434">
                  <c:v>72.41379310344827</c:v>
                </c:pt>
                <c:pt idx="435">
                  <c:v>72.316513761467888</c:v>
                </c:pt>
                <c:pt idx="436">
                  <c:v>72.356979405034323</c:v>
                </c:pt>
                <c:pt idx="437">
                  <c:v>72.397260273972606</c:v>
                </c:pt>
                <c:pt idx="438">
                  <c:v>72.300683371298405</c:v>
                </c:pt>
                <c:pt idx="439">
                  <c:v>72.272727272727266</c:v>
                </c:pt>
                <c:pt idx="440">
                  <c:v>72.176870748299322</c:v>
                </c:pt>
                <c:pt idx="441">
                  <c:v>72.081447963800912</c:v>
                </c:pt>
                <c:pt idx="442">
                  <c:v>72.189616252821665</c:v>
                </c:pt>
                <c:pt idx="443">
                  <c:v>72.162162162162161</c:v>
                </c:pt>
                <c:pt idx="444">
                  <c:v>72.067415730337075</c:v>
                </c:pt>
                <c:pt idx="445">
                  <c:v>72.107623318385649</c:v>
                </c:pt>
                <c:pt idx="446">
                  <c:v>72.013422818791952</c:v>
                </c:pt>
                <c:pt idx="447">
                  <c:v>72.053571428571431</c:v>
                </c:pt>
                <c:pt idx="448">
                  <c:v>71.959910913140305</c:v>
                </c:pt>
                <c:pt idx="449">
                  <c:v>71.86666666666666</c:v>
                </c:pt>
                <c:pt idx="450">
                  <c:v>71.77383592017739</c:v>
                </c:pt>
                <c:pt idx="451">
                  <c:v>71.747787610619469</c:v>
                </c:pt>
                <c:pt idx="452">
                  <c:v>71.920529801324506</c:v>
                </c:pt>
                <c:pt idx="453">
                  <c:v>71.960352422907491</c:v>
                </c:pt>
                <c:pt idx="454">
                  <c:v>71.868131868131869</c:v>
                </c:pt>
                <c:pt idx="455">
                  <c:v>71.84210526315789</c:v>
                </c:pt>
                <c:pt idx="456">
                  <c:v>71.816192560175054</c:v>
                </c:pt>
                <c:pt idx="457">
                  <c:v>72.052401746724897</c:v>
                </c:pt>
                <c:pt idx="458">
                  <c:v>72.091503267973863</c:v>
                </c:pt>
                <c:pt idx="459">
                  <c:v>72</c:v>
                </c:pt>
                <c:pt idx="460">
                  <c:v>71.973969631236443</c:v>
                </c:pt>
                <c:pt idx="461">
                  <c:v>72.077922077922082</c:v>
                </c:pt>
                <c:pt idx="462">
                  <c:v>72.181425485961128</c:v>
                </c:pt>
                <c:pt idx="463">
                  <c:v>72.090517241379317</c:v>
                </c:pt>
                <c:pt idx="464">
                  <c:v>72.129032258064512</c:v>
                </c:pt>
                <c:pt idx="465">
                  <c:v>72.103004291845494</c:v>
                </c:pt>
                <c:pt idx="466">
                  <c:v>72.141327623126344</c:v>
                </c:pt>
                <c:pt idx="467">
                  <c:v>72.179487179487182</c:v>
                </c:pt>
                <c:pt idx="468">
                  <c:v>72.153518123667382</c:v>
                </c:pt>
                <c:pt idx="469">
                  <c:v>72.063829787234042</c:v>
                </c:pt>
                <c:pt idx="470">
                  <c:v>72.101910828025481</c:v>
                </c:pt>
                <c:pt idx="471">
                  <c:v>72.139830508474574</c:v>
                </c:pt>
                <c:pt idx="472">
                  <c:v>72.177589852008452</c:v>
                </c:pt>
                <c:pt idx="473">
                  <c:v>72.088607594936704</c:v>
                </c:pt>
                <c:pt idx="474">
                  <c:v>72.126315789473679</c:v>
                </c:pt>
                <c:pt idx="475">
                  <c:v>72.163865546218489</c:v>
                </c:pt>
                <c:pt idx="476">
                  <c:v>72.264150943396231</c:v>
                </c:pt>
                <c:pt idx="477">
                  <c:v>72.238493723849373</c:v>
                </c:pt>
                <c:pt idx="478">
                  <c:v>72.275574112734859</c:v>
                </c:pt>
                <c:pt idx="479">
                  <c:v>72.1875</c:v>
                </c:pt>
                <c:pt idx="480">
                  <c:v>72.349272349272354</c:v>
                </c:pt>
                <c:pt idx="481">
                  <c:v>72.323651452282164</c:v>
                </c:pt>
                <c:pt idx="482">
                  <c:v>72.236024844720504</c:v>
                </c:pt>
                <c:pt idx="483">
                  <c:v>72.148760330578511</c:v>
                </c:pt>
                <c:pt idx="484">
                  <c:v>72.185567010309285</c:v>
                </c:pt>
                <c:pt idx="485">
                  <c:v>72.222222222222229</c:v>
                </c:pt>
                <c:pt idx="486">
                  <c:v>72.320328542094458</c:v>
                </c:pt>
                <c:pt idx="487">
                  <c:v>72.418032786885249</c:v>
                </c:pt>
                <c:pt idx="488">
                  <c:v>72.392638036809814</c:v>
                </c:pt>
                <c:pt idx="489">
                  <c:v>72.306122448979593</c:v>
                </c:pt>
                <c:pt idx="490">
                  <c:v>72.281059063136453</c:v>
                </c:pt>
                <c:pt idx="491">
                  <c:v>72.195121951219505</c:v>
                </c:pt>
                <c:pt idx="492">
                  <c:v>72.231237322515213</c:v>
                </c:pt>
                <c:pt idx="493">
                  <c:v>72.206477732793516</c:v>
                </c:pt>
                <c:pt idx="494">
                  <c:v>72.121212121212125</c:v>
                </c:pt>
                <c:pt idx="495">
                  <c:v>72.096774193548384</c:v>
                </c:pt>
                <c:pt idx="496">
                  <c:v>72.072434607645874</c:v>
                </c:pt>
                <c:pt idx="497">
                  <c:v>71.98795180722891</c:v>
                </c:pt>
                <c:pt idx="498">
                  <c:v>72.024048096192388</c:v>
                </c:pt>
                <c:pt idx="499">
                  <c:v>72.12</c:v>
                </c:pt>
                <c:pt idx="500">
                  <c:v>72.095808383233532</c:v>
                </c:pt>
                <c:pt idx="501">
                  <c:v>72.011952191235054</c:v>
                </c:pt>
                <c:pt idx="502">
                  <c:v>71.928429423459249</c:v>
                </c:pt>
                <c:pt idx="503">
                  <c:v>72.023809523809518</c:v>
                </c:pt>
                <c:pt idx="504">
                  <c:v>72.178217821782184</c:v>
                </c:pt>
                <c:pt idx="505">
                  <c:v>72.094861660079047</c:v>
                </c:pt>
                <c:pt idx="506">
                  <c:v>72.071005917159766</c:v>
                </c:pt>
                <c:pt idx="507">
                  <c:v>71.988188976377955</c:v>
                </c:pt>
                <c:pt idx="508">
                  <c:v>71.905697445972493</c:v>
                </c:pt>
                <c:pt idx="509">
                  <c:v>71.882352941176464</c:v>
                </c:pt>
                <c:pt idx="510">
                  <c:v>71.976516634050881</c:v>
                </c:pt>
                <c:pt idx="511">
                  <c:v>72.12890625</c:v>
                </c:pt>
                <c:pt idx="512">
                  <c:v>72.163742690058484</c:v>
                </c:pt>
                <c:pt idx="513">
                  <c:v>72.198443579766533</c:v>
                </c:pt>
                <c:pt idx="514">
                  <c:v>72.174757281553397</c:v>
                </c:pt>
                <c:pt idx="515">
                  <c:v>72.20930232558139</c:v>
                </c:pt>
                <c:pt idx="516">
                  <c:v>72.243713733075438</c:v>
                </c:pt>
                <c:pt idx="517">
                  <c:v>72.162162162162161</c:v>
                </c:pt>
                <c:pt idx="518">
                  <c:v>72.312138728323703</c:v>
                </c:pt>
                <c:pt idx="519">
                  <c:v>72.40384615384616</c:v>
                </c:pt>
                <c:pt idx="520">
                  <c:v>72.380038387715928</c:v>
                </c:pt>
                <c:pt idx="521">
                  <c:v>72.47126436781609</c:v>
                </c:pt>
                <c:pt idx="522">
                  <c:v>72.562141491395792</c:v>
                </c:pt>
                <c:pt idx="523">
                  <c:v>72.480916030534345</c:v>
                </c:pt>
                <c:pt idx="524">
                  <c:v>72.400000000000006</c:v>
                </c:pt>
                <c:pt idx="525">
                  <c:v>72.376425855513304</c:v>
                </c:pt>
                <c:pt idx="526">
                  <c:v>72.409867172675519</c:v>
                </c:pt>
                <c:pt idx="527">
                  <c:v>72.5</c:v>
                </c:pt>
                <c:pt idx="528">
                  <c:v>72.419659735349711</c:v>
                </c:pt>
                <c:pt idx="529">
                  <c:v>72.452830188679243</c:v>
                </c:pt>
                <c:pt idx="530">
                  <c:v>72.429378531073439</c:v>
                </c:pt>
                <c:pt idx="531">
                  <c:v>72.349624060150376</c:v>
                </c:pt>
                <c:pt idx="532">
                  <c:v>72.270168855534706</c:v>
                </c:pt>
                <c:pt idx="533">
                  <c:v>72.303370786516851</c:v>
                </c:pt>
                <c:pt idx="534">
                  <c:v>72.336448598130843</c:v>
                </c:pt>
                <c:pt idx="535">
                  <c:v>72.257462686567166</c:v>
                </c:pt>
                <c:pt idx="536">
                  <c:v>72.346368715083798</c:v>
                </c:pt>
                <c:pt idx="537">
                  <c:v>72.434944237918216</c:v>
                </c:pt>
                <c:pt idx="538">
                  <c:v>72.467532467532465</c:v>
                </c:pt>
                <c:pt idx="539">
                  <c:v>72.444444444444443</c:v>
                </c:pt>
                <c:pt idx="540">
                  <c:v>72.476894639556377</c:v>
                </c:pt>
                <c:pt idx="541">
                  <c:v>72.398523985239848</c:v>
                </c:pt>
                <c:pt idx="542">
                  <c:v>72.486187845303874</c:v>
                </c:pt>
                <c:pt idx="543">
                  <c:v>72.518382352941174</c:v>
                </c:pt>
                <c:pt idx="544">
                  <c:v>72.495412844036693</c:v>
                </c:pt>
                <c:pt idx="545">
                  <c:v>72.417582417582423</c:v>
                </c:pt>
                <c:pt idx="546">
                  <c:v>72.340036563071294</c:v>
                </c:pt>
                <c:pt idx="547">
                  <c:v>72.53649635036497</c:v>
                </c:pt>
                <c:pt idx="548">
                  <c:v>72.513661202185787</c:v>
                </c:pt>
                <c:pt idx="549">
                  <c:v>72.599999999999994</c:v>
                </c:pt>
                <c:pt idx="550">
                  <c:v>72.686025408348456</c:v>
                </c:pt>
                <c:pt idx="551">
                  <c:v>72.608695652173907</c:v>
                </c:pt>
                <c:pt idx="552">
                  <c:v>72.531645569620252</c:v>
                </c:pt>
                <c:pt idx="553">
                  <c:v>72.509025270758116</c:v>
                </c:pt>
                <c:pt idx="554">
                  <c:v>72.486486486486484</c:v>
                </c:pt>
                <c:pt idx="555">
                  <c:v>72.410071942446038</c:v>
                </c:pt>
                <c:pt idx="556">
                  <c:v>72.441651705565533</c:v>
                </c:pt>
                <c:pt idx="557">
                  <c:v>72.365591397849457</c:v>
                </c:pt>
                <c:pt idx="558">
                  <c:v>72.289803220035779</c:v>
                </c:pt>
                <c:pt idx="559">
                  <c:v>72.267857142857139</c:v>
                </c:pt>
                <c:pt idx="560">
                  <c:v>72.299465240641709</c:v>
                </c:pt>
                <c:pt idx="561">
                  <c:v>72.277580071174384</c:v>
                </c:pt>
                <c:pt idx="562">
                  <c:v>72.309058614564833</c:v>
                </c:pt>
                <c:pt idx="563">
                  <c:v>72.340425531914889</c:v>
                </c:pt>
                <c:pt idx="564">
                  <c:v>72.424778761061944</c:v>
                </c:pt>
                <c:pt idx="565">
                  <c:v>72.349823321554766</c:v>
                </c:pt>
                <c:pt idx="566">
                  <c:v>72.43386243386243</c:v>
                </c:pt>
                <c:pt idx="567">
                  <c:v>72.359154929577471</c:v>
                </c:pt>
                <c:pt idx="568">
                  <c:v>72.284710017574696</c:v>
                </c:pt>
                <c:pt idx="569">
                  <c:v>72.315789473684205</c:v>
                </c:pt>
                <c:pt idx="570">
                  <c:v>72.294220665499125</c:v>
                </c:pt>
                <c:pt idx="571">
                  <c:v>72.272727272727266</c:v>
                </c:pt>
                <c:pt idx="572">
                  <c:v>72.303664921465966</c:v>
                </c:pt>
                <c:pt idx="573">
                  <c:v>72.282229965156787</c:v>
                </c:pt>
                <c:pt idx="574">
                  <c:v>72.365217391304341</c:v>
                </c:pt>
                <c:pt idx="575">
                  <c:v>72.395833333333329</c:v>
                </c:pt>
                <c:pt idx="576">
                  <c:v>72.322357019064128</c:v>
                </c:pt>
                <c:pt idx="577">
                  <c:v>72.352941176470594</c:v>
                </c:pt>
                <c:pt idx="578">
                  <c:v>72.383419689119165</c:v>
                </c:pt>
                <c:pt idx="579">
                  <c:v>72.465517241379317</c:v>
                </c:pt>
                <c:pt idx="580">
                  <c:v>72.547332185886404</c:v>
                </c:pt>
                <c:pt idx="581">
                  <c:v>72.525773195876283</c:v>
                </c:pt>
                <c:pt idx="582">
                  <c:v>72.504288164665525</c:v>
                </c:pt>
                <c:pt idx="583">
                  <c:v>72.482876712328761</c:v>
                </c:pt>
                <c:pt idx="584">
                  <c:v>72.615384615384613</c:v>
                </c:pt>
                <c:pt idx="585">
                  <c:v>72.593856655290097</c:v>
                </c:pt>
                <c:pt idx="586">
                  <c:v>72.623509369676327</c:v>
                </c:pt>
                <c:pt idx="587">
                  <c:v>72.602040816326536</c:v>
                </c:pt>
                <c:pt idx="588">
                  <c:v>72.631578947368425</c:v>
                </c:pt>
                <c:pt idx="589">
                  <c:v>72.66101694915254</c:v>
                </c:pt>
                <c:pt idx="590">
                  <c:v>72.588832487309645</c:v>
                </c:pt>
                <c:pt idx="591">
                  <c:v>72.618243243243242</c:v>
                </c:pt>
                <c:pt idx="592">
                  <c:v>72.698145025295105</c:v>
                </c:pt>
                <c:pt idx="593">
                  <c:v>72.828282828282823</c:v>
                </c:pt>
                <c:pt idx="594">
                  <c:v>72.756302521008408</c:v>
                </c:pt>
                <c:pt idx="595">
                  <c:v>72.835570469798654</c:v>
                </c:pt>
                <c:pt idx="596">
                  <c:v>72.763819095477388</c:v>
                </c:pt>
                <c:pt idx="597">
                  <c:v>72.842809364548501</c:v>
                </c:pt>
                <c:pt idx="598">
                  <c:v>72.821368948247084</c:v>
                </c:pt>
                <c:pt idx="599">
                  <c:v>72.8</c:v>
                </c:pt>
                <c:pt idx="600">
                  <c:v>72.72878535773711</c:v>
                </c:pt>
                <c:pt idx="601">
                  <c:v>72.707641196013284</c:v>
                </c:pt>
                <c:pt idx="602">
                  <c:v>72.636815920398007</c:v>
                </c:pt>
                <c:pt idx="603">
                  <c:v>72.566225165562912</c:v>
                </c:pt>
                <c:pt idx="604">
                  <c:v>72.595041322314046</c:v>
                </c:pt>
                <c:pt idx="605">
                  <c:v>72.623762376237622</c:v>
                </c:pt>
                <c:pt idx="606">
                  <c:v>72.55354200988468</c:v>
                </c:pt>
                <c:pt idx="607">
                  <c:v>72.53289473684211</c:v>
                </c:pt>
                <c:pt idx="608">
                  <c:v>72.512315270935957</c:v>
                </c:pt>
                <c:pt idx="609">
                  <c:v>72.540983606557376</c:v>
                </c:pt>
                <c:pt idx="610">
                  <c:v>72.520458265139112</c:v>
                </c:pt>
                <c:pt idx="611">
                  <c:v>72.450980392156865</c:v>
                </c:pt>
                <c:pt idx="612">
                  <c:v>72.430668841761829</c:v>
                </c:pt>
                <c:pt idx="613">
                  <c:v>72.410423452768725</c:v>
                </c:pt>
                <c:pt idx="614">
                  <c:v>72.390243902439025</c:v>
                </c:pt>
                <c:pt idx="615">
                  <c:v>72.321428571428569</c:v>
                </c:pt>
                <c:pt idx="616">
                  <c:v>72.252836304700168</c:v>
                </c:pt>
                <c:pt idx="617">
                  <c:v>72.233009708737868</c:v>
                </c:pt>
                <c:pt idx="618">
                  <c:v>72.213247172859454</c:v>
                </c:pt>
                <c:pt idx="619">
                  <c:v>72.193548387096769</c:v>
                </c:pt>
                <c:pt idx="620">
                  <c:v>72.173913043478265</c:v>
                </c:pt>
                <c:pt idx="621">
                  <c:v>72.299035369774913</c:v>
                </c:pt>
                <c:pt idx="622">
                  <c:v>72.279293739967898</c:v>
                </c:pt>
                <c:pt idx="623">
                  <c:v>72.307692307692307</c:v>
                </c:pt>
                <c:pt idx="624">
                  <c:v>72.384</c:v>
                </c:pt>
                <c:pt idx="625">
                  <c:v>72.412140575079874</c:v>
                </c:pt>
                <c:pt idx="626">
                  <c:v>72.392344497607652</c:v>
                </c:pt>
                <c:pt idx="627">
                  <c:v>72.468152866242036</c:v>
                </c:pt>
                <c:pt idx="628">
                  <c:v>72.543720190779013</c:v>
                </c:pt>
                <c:pt idx="629">
                  <c:v>72.61904761904762</c:v>
                </c:pt>
                <c:pt idx="630">
                  <c:v>72.599049128367668</c:v>
                </c:pt>
                <c:pt idx="631">
                  <c:v>72.62658227848101</c:v>
                </c:pt>
                <c:pt idx="632">
                  <c:v>72.559241706161131</c:v>
                </c:pt>
                <c:pt idx="633">
                  <c:v>72.681388012618299</c:v>
                </c:pt>
                <c:pt idx="634">
                  <c:v>72.755905511811022</c:v>
                </c:pt>
                <c:pt idx="635">
                  <c:v>72.688679245283012</c:v>
                </c:pt>
                <c:pt idx="636">
                  <c:v>72.715855572998436</c:v>
                </c:pt>
                <c:pt idx="637">
                  <c:v>72.789968652037615</c:v>
                </c:pt>
                <c:pt idx="638">
                  <c:v>72.72300469483568</c:v>
                </c:pt>
                <c:pt idx="639">
                  <c:v>72.796875</c:v>
                </c:pt>
                <c:pt idx="640">
                  <c:v>72.730109204368176</c:v>
                </c:pt>
                <c:pt idx="641">
                  <c:v>72.663551401869157</c:v>
                </c:pt>
                <c:pt idx="642">
                  <c:v>72.643856920684286</c:v>
                </c:pt>
                <c:pt idx="643">
                  <c:v>72.670807453416145</c:v>
                </c:pt>
                <c:pt idx="644">
                  <c:v>72.651162790697668</c:v>
                </c:pt>
                <c:pt idx="645">
                  <c:v>72.585139318885453</c:v>
                </c:pt>
                <c:pt idx="646">
                  <c:v>72.565687789799071</c:v>
                </c:pt>
                <c:pt idx="647">
                  <c:v>72.5</c:v>
                </c:pt>
                <c:pt idx="648">
                  <c:v>72.619414483821259</c:v>
                </c:pt>
                <c:pt idx="649">
                  <c:v>72.553846153846152</c:v>
                </c:pt>
                <c:pt idx="650">
                  <c:v>72.488479262672811</c:v>
                </c:pt>
                <c:pt idx="651">
                  <c:v>72.469325153374228</c:v>
                </c:pt>
                <c:pt idx="652">
                  <c:v>72.542113323124042</c:v>
                </c:pt>
                <c:pt idx="653">
                  <c:v>72.568807339449535</c:v>
                </c:pt>
                <c:pt idx="654">
                  <c:v>72.503816793893137</c:v>
                </c:pt>
                <c:pt idx="655">
                  <c:v>72.667682926829272</c:v>
                </c:pt>
                <c:pt idx="656">
                  <c:v>72.602739726027394</c:v>
                </c:pt>
                <c:pt idx="657">
                  <c:v>72.629179331306986</c:v>
                </c:pt>
                <c:pt idx="658">
                  <c:v>72.655538694992416</c:v>
                </c:pt>
                <c:pt idx="659">
                  <c:v>72.772727272727266</c:v>
                </c:pt>
                <c:pt idx="660">
                  <c:v>72.753403933434186</c:v>
                </c:pt>
                <c:pt idx="661">
                  <c:v>72.824773413897276</c:v>
                </c:pt>
                <c:pt idx="662">
                  <c:v>72.850678733031671</c:v>
                </c:pt>
                <c:pt idx="663">
                  <c:v>72.876506024096386</c:v>
                </c:pt>
                <c:pt idx="664">
                  <c:v>72.812030075187977</c:v>
                </c:pt>
                <c:pt idx="665">
                  <c:v>72.747747747747752</c:v>
                </c:pt>
                <c:pt idx="666">
                  <c:v>72.773613193403293</c:v>
                </c:pt>
                <c:pt idx="667">
                  <c:v>72.799401197604794</c:v>
                </c:pt>
                <c:pt idx="668">
                  <c:v>72.959641255605376</c:v>
                </c:pt>
                <c:pt idx="669">
                  <c:v>72.940298507462686</c:v>
                </c:pt>
                <c:pt idx="670">
                  <c:v>72.965722801788374</c:v>
                </c:pt>
                <c:pt idx="671">
                  <c:v>72.901785714285708</c:v>
                </c:pt>
                <c:pt idx="672">
                  <c:v>72.971768202080241</c:v>
                </c:pt>
                <c:pt idx="673">
                  <c:v>72.997032640949556</c:v>
                </c:pt>
                <c:pt idx="674">
                  <c:v>73.022222222222226</c:v>
                </c:pt>
                <c:pt idx="675">
                  <c:v>73.047337278106511</c:v>
                </c:pt>
                <c:pt idx="676">
                  <c:v>73.072378138847853</c:v>
                </c:pt>
                <c:pt idx="677">
                  <c:v>73.141592920353986</c:v>
                </c:pt>
                <c:pt idx="678">
                  <c:v>73.122238586156115</c:v>
                </c:pt>
                <c:pt idx="679">
                  <c:v>73.191176470588232</c:v>
                </c:pt>
                <c:pt idx="680">
                  <c:v>73.215859030837009</c:v>
                </c:pt>
                <c:pt idx="681">
                  <c:v>73.196480938416428</c:v>
                </c:pt>
                <c:pt idx="682">
                  <c:v>73.221083455344072</c:v>
                </c:pt>
                <c:pt idx="683">
                  <c:v>73.201754385964918</c:v>
                </c:pt>
                <c:pt idx="684">
                  <c:v>73.182481751824824</c:v>
                </c:pt>
                <c:pt idx="685">
                  <c:v>73.119533527696788</c:v>
                </c:pt>
                <c:pt idx="686">
                  <c:v>73.100436681222703</c:v>
                </c:pt>
                <c:pt idx="687">
                  <c:v>73.125</c:v>
                </c:pt>
                <c:pt idx="688">
                  <c:v>73.236574746008714</c:v>
                </c:pt>
                <c:pt idx="689">
                  <c:v>73.304347826086953</c:v>
                </c:pt>
                <c:pt idx="690">
                  <c:v>73.32850940665702</c:v>
                </c:pt>
                <c:pt idx="691">
                  <c:v>73.265895953757223</c:v>
                </c:pt>
                <c:pt idx="692">
                  <c:v>73.290043290043286</c:v>
                </c:pt>
                <c:pt idx="693">
                  <c:v>73.314121037463977</c:v>
                </c:pt>
                <c:pt idx="694">
                  <c:v>73.251798561151077</c:v>
                </c:pt>
                <c:pt idx="695">
                  <c:v>73.232758620689651</c:v>
                </c:pt>
                <c:pt idx="696">
                  <c:v>73.213773314203735</c:v>
                </c:pt>
                <c:pt idx="697">
                  <c:v>73.280802292263616</c:v>
                </c:pt>
                <c:pt idx="698">
                  <c:v>73.304721030042913</c:v>
                </c:pt>
                <c:pt idx="699">
                  <c:v>73.285714285714292</c:v>
                </c:pt>
                <c:pt idx="700">
                  <c:v>73.309557774607697</c:v>
                </c:pt>
                <c:pt idx="701">
                  <c:v>73.333333333333329</c:v>
                </c:pt>
                <c:pt idx="702">
                  <c:v>73.314366998577526</c:v>
                </c:pt>
                <c:pt idx="703">
                  <c:v>73.338068181818187</c:v>
                </c:pt>
                <c:pt idx="704">
                  <c:v>73.319148936170208</c:v>
                </c:pt>
                <c:pt idx="705">
                  <c:v>73.257790368271955</c:v>
                </c:pt>
                <c:pt idx="706">
                  <c:v>73.239038189533233</c:v>
                </c:pt>
                <c:pt idx="707">
                  <c:v>73.262711864406782</c:v>
                </c:pt>
                <c:pt idx="708">
                  <c:v>73.201692524682656</c:v>
                </c:pt>
                <c:pt idx="709">
                  <c:v>73.140845070422529</c:v>
                </c:pt>
                <c:pt idx="710">
                  <c:v>73.080168776371309</c:v>
                </c:pt>
                <c:pt idx="711">
                  <c:v>73.103932584269657</c:v>
                </c:pt>
                <c:pt idx="712">
                  <c:v>73.127629733520337</c:v>
                </c:pt>
                <c:pt idx="713">
                  <c:v>73.109243697478988</c:v>
                </c:pt>
                <c:pt idx="714">
                  <c:v>73.132867132867133</c:v>
                </c:pt>
                <c:pt idx="715">
                  <c:v>73.156424581005581</c:v>
                </c:pt>
                <c:pt idx="716">
                  <c:v>73.096234309623426</c:v>
                </c:pt>
                <c:pt idx="717">
                  <c:v>73.03621169916434</c:v>
                </c:pt>
                <c:pt idx="718">
                  <c:v>73.059805285118216</c:v>
                </c:pt>
                <c:pt idx="719">
                  <c:v>73.083333333333329</c:v>
                </c:pt>
                <c:pt idx="720">
                  <c:v>73.148404993065185</c:v>
                </c:pt>
                <c:pt idx="721">
                  <c:v>73.088642659279785</c:v>
                </c:pt>
                <c:pt idx="722">
                  <c:v>73.15352697095436</c:v>
                </c:pt>
                <c:pt idx="723">
                  <c:v>73.093922651933696</c:v>
                </c:pt>
                <c:pt idx="724">
                  <c:v>73.034482758620683</c:v>
                </c:pt>
                <c:pt idx="725">
                  <c:v>73.057851239669418</c:v>
                </c:pt>
                <c:pt idx="726">
                  <c:v>73.122420907840436</c:v>
                </c:pt>
                <c:pt idx="727">
                  <c:v>73.104395604395606</c:v>
                </c:pt>
                <c:pt idx="728">
                  <c:v>73.086419753086417</c:v>
                </c:pt>
                <c:pt idx="729">
                  <c:v>73.109589041095887</c:v>
                </c:pt>
                <c:pt idx="730">
                  <c:v>73.214774281805745</c:v>
                </c:pt>
                <c:pt idx="731">
                  <c:v>73.155737704918039</c:v>
                </c:pt>
                <c:pt idx="732">
                  <c:v>73.096862210095495</c:v>
                </c:pt>
                <c:pt idx="733">
                  <c:v>73.038147138964575</c:v>
                </c:pt>
                <c:pt idx="734">
                  <c:v>72.979591836734699</c:v>
                </c:pt>
                <c:pt idx="735">
                  <c:v>73.002717391304344</c:v>
                </c:pt>
                <c:pt idx="736">
                  <c:v>73.066485753052916</c:v>
                </c:pt>
                <c:pt idx="737">
                  <c:v>73.130081300813004</c:v>
                </c:pt>
                <c:pt idx="738">
                  <c:v>73.19350473612991</c:v>
                </c:pt>
                <c:pt idx="739">
                  <c:v>73.13513513513513</c:v>
                </c:pt>
                <c:pt idx="740">
                  <c:v>73.198380566801617</c:v>
                </c:pt>
                <c:pt idx="741">
                  <c:v>73.22102425876011</c:v>
                </c:pt>
                <c:pt idx="742">
                  <c:v>73.203230148048448</c:v>
                </c:pt>
                <c:pt idx="743">
                  <c:v>73.145161290322577</c:v>
                </c:pt>
                <c:pt idx="744">
                  <c:v>73.208053691275168</c:v>
                </c:pt>
                <c:pt idx="745">
                  <c:v>73.230563002680967</c:v>
                </c:pt>
                <c:pt idx="746">
                  <c:v>73.172690763052202</c:v>
                </c:pt>
                <c:pt idx="747">
                  <c:v>73.11497326203208</c:v>
                </c:pt>
                <c:pt idx="748">
                  <c:v>73.097463284379174</c:v>
                </c:pt>
                <c:pt idx="749">
                  <c:v>73.040000000000006</c:v>
                </c:pt>
                <c:pt idx="750">
                  <c:v>73.022636484687084</c:v>
                </c:pt>
                <c:pt idx="751">
                  <c:v>73.045212765957444</c:v>
                </c:pt>
                <c:pt idx="752">
                  <c:v>72.988047808764946</c:v>
                </c:pt>
                <c:pt idx="753">
                  <c:v>72.931034482758619</c:v>
                </c:pt>
                <c:pt idx="754">
                  <c:v>72.874172185430467</c:v>
                </c:pt>
                <c:pt idx="755">
                  <c:v>72.936507936507937</c:v>
                </c:pt>
                <c:pt idx="756">
                  <c:v>72.919418758256271</c:v>
                </c:pt>
                <c:pt idx="757">
                  <c:v>72.902374670184699</c:v>
                </c:pt>
                <c:pt idx="758">
                  <c:v>73.003952569169954</c:v>
                </c:pt>
                <c:pt idx="759">
                  <c:v>73.026315789473685</c:v>
                </c:pt>
                <c:pt idx="760">
                  <c:v>73.088042049934302</c:v>
                </c:pt>
                <c:pt idx="761">
                  <c:v>73.110236220472444</c:v>
                </c:pt>
                <c:pt idx="762">
                  <c:v>73.093053735255566</c:v>
                </c:pt>
                <c:pt idx="763">
                  <c:v>73.1151832460733</c:v>
                </c:pt>
                <c:pt idx="764">
                  <c:v>73.137254901960787</c:v>
                </c:pt>
                <c:pt idx="765">
                  <c:v>73.120104438642301</c:v>
                </c:pt>
                <c:pt idx="766">
                  <c:v>73.181225554106916</c:v>
                </c:pt>
                <c:pt idx="767">
                  <c:v>73.2421875</c:v>
                </c:pt>
                <c:pt idx="768">
                  <c:v>73.185955786736017</c:v>
                </c:pt>
                <c:pt idx="769">
                  <c:v>73.129870129870127</c:v>
                </c:pt>
                <c:pt idx="770">
                  <c:v>73.07392996108949</c:v>
                </c:pt>
                <c:pt idx="771">
                  <c:v>73.056994818652853</c:v>
                </c:pt>
                <c:pt idx="772">
                  <c:v>73.117723156532989</c:v>
                </c:pt>
                <c:pt idx="773">
                  <c:v>73.062015503875969</c:v>
                </c:pt>
                <c:pt idx="774">
                  <c:v>73.00645161290322</c:v>
                </c:pt>
                <c:pt idx="775">
                  <c:v>73.028350515463913</c:v>
                </c:pt>
                <c:pt idx="776">
                  <c:v>73.127413127413121</c:v>
                </c:pt>
                <c:pt idx="777">
                  <c:v>73.110539845758353</c:v>
                </c:pt>
                <c:pt idx="778">
                  <c:v>73.055198973042366</c:v>
                </c:pt>
                <c:pt idx="779">
                  <c:v>73</c:v>
                </c:pt>
                <c:pt idx="780">
                  <c:v>72.9449423815621</c:v>
                </c:pt>
                <c:pt idx="781">
                  <c:v>72.928388746803066</c:v>
                </c:pt>
                <c:pt idx="782">
                  <c:v>72.8735632183908</c:v>
                </c:pt>
                <c:pt idx="783">
                  <c:v>72.857142857142861</c:v>
                </c:pt>
                <c:pt idx="784">
                  <c:v>72.840764331210195</c:v>
                </c:pt>
                <c:pt idx="785">
                  <c:v>72.862595419847324</c:v>
                </c:pt>
                <c:pt idx="786">
                  <c:v>72.922490470139778</c:v>
                </c:pt>
                <c:pt idx="787">
                  <c:v>72.868020304568532</c:v>
                </c:pt>
                <c:pt idx="788">
                  <c:v>72.92775665399239</c:v>
                </c:pt>
                <c:pt idx="789">
                  <c:v>72.987341772151893</c:v>
                </c:pt>
                <c:pt idx="790">
                  <c:v>72.932996207332494</c:v>
                </c:pt>
                <c:pt idx="791">
                  <c:v>72.954545454545453</c:v>
                </c:pt>
                <c:pt idx="792">
                  <c:v>73.051702395964696</c:v>
                </c:pt>
                <c:pt idx="793">
                  <c:v>72.997481108312343</c:v>
                </c:pt>
                <c:pt idx="794">
                  <c:v>73.056603773584911</c:v>
                </c:pt>
                <c:pt idx="795">
                  <c:v>73.153266331658287</c:v>
                </c:pt>
                <c:pt idx="796">
                  <c:v>73.174404015056467</c:v>
                </c:pt>
                <c:pt idx="797">
                  <c:v>73.15789473684211</c:v>
                </c:pt>
                <c:pt idx="798">
                  <c:v>73.141426783479346</c:v>
                </c:pt>
                <c:pt idx="799">
                  <c:v>73.125</c:v>
                </c:pt>
                <c:pt idx="800">
                  <c:v>73.108614232209732</c:v>
                </c:pt>
                <c:pt idx="801">
                  <c:v>73.092269326683294</c:v>
                </c:pt>
                <c:pt idx="802">
                  <c:v>73.075965130759656</c:v>
                </c:pt>
                <c:pt idx="803">
                  <c:v>73.059701492537314</c:v>
                </c:pt>
                <c:pt idx="804">
                  <c:v>73.006211180124225</c:v>
                </c:pt>
                <c:pt idx="805">
                  <c:v>72.990074441687341</c:v>
                </c:pt>
                <c:pt idx="806">
                  <c:v>72.936802973977692</c:v>
                </c:pt>
                <c:pt idx="807">
                  <c:v>72.957920792079207</c:v>
                </c:pt>
                <c:pt idx="808">
                  <c:v>73.016069221260821</c:v>
                </c:pt>
                <c:pt idx="809">
                  <c:v>73.148148148148152</c:v>
                </c:pt>
                <c:pt idx="810">
                  <c:v>73.094944512946981</c:v>
                </c:pt>
                <c:pt idx="811">
                  <c:v>73.078817733990149</c:v>
                </c:pt>
                <c:pt idx="812">
                  <c:v>73.06273062730628</c:v>
                </c:pt>
                <c:pt idx="813">
                  <c:v>73.083538083538087</c:v>
                </c:pt>
                <c:pt idx="814">
                  <c:v>73.030674846625772</c:v>
                </c:pt>
                <c:pt idx="815">
                  <c:v>73.088235294117652</c:v>
                </c:pt>
                <c:pt idx="816">
                  <c:v>73.145654834761316</c:v>
                </c:pt>
                <c:pt idx="817">
                  <c:v>73.166259168704158</c:v>
                </c:pt>
                <c:pt idx="818">
                  <c:v>73.186813186813183</c:v>
                </c:pt>
                <c:pt idx="819">
                  <c:v>73.134146341463421</c:v>
                </c:pt>
                <c:pt idx="820">
                  <c:v>73.11814859926919</c:v>
                </c:pt>
                <c:pt idx="821">
                  <c:v>73.102189781021892</c:v>
                </c:pt>
                <c:pt idx="822">
                  <c:v>73.049817739975694</c:v>
                </c:pt>
                <c:pt idx="823">
                  <c:v>73.070388349514559</c:v>
                </c:pt>
                <c:pt idx="824">
                  <c:v>73.090909090909093</c:v>
                </c:pt>
                <c:pt idx="825">
                  <c:v>73.111380145278446</c:v>
                </c:pt>
                <c:pt idx="826">
                  <c:v>73.095525997581618</c:v>
                </c:pt>
                <c:pt idx="827">
                  <c:v>73.043478260869563</c:v>
                </c:pt>
                <c:pt idx="828">
                  <c:v>73.027744270205062</c:v>
                </c:pt>
                <c:pt idx="829">
                  <c:v>73.01204819277109</c:v>
                </c:pt>
                <c:pt idx="830">
                  <c:v>73.032490974729242</c:v>
                </c:pt>
                <c:pt idx="831">
                  <c:v>73.052884615384613</c:v>
                </c:pt>
                <c:pt idx="832">
                  <c:v>73.073229291716686</c:v>
                </c:pt>
                <c:pt idx="833">
                  <c:v>73.093525179856115</c:v>
                </c:pt>
                <c:pt idx="834">
                  <c:v>73.041916167664667</c:v>
                </c:pt>
                <c:pt idx="835">
                  <c:v>73.098086124401917</c:v>
                </c:pt>
                <c:pt idx="836">
                  <c:v>73.118279569892479</c:v>
                </c:pt>
                <c:pt idx="837">
                  <c:v>73.174224343675419</c:v>
                </c:pt>
                <c:pt idx="838">
                  <c:v>73.194278903456492</c:v>
                </c:pt>
                <c:pt idx="839">
                  <c:v>73.178571428571431</c:v>
                </c:pt>
                <c:pt idx="840">
                  <c:v>73.234244946492268</c:v>
                </c:pt>
                <c:pt idx="841">
                  <c:v>73.254156769596193</c:v>
                </c:pt>
                <c:pt idx="842">
                  <c:v>73.202846975088974</c:v>
                </c:pt>
                <c:pt idx="843">
                  <c:v>73.187203791469187</c:v>
                </c:pt>
                <c:pt idx="844">
                  <c:v>73.136094674556219</c:v>
                </c:pt>
                <c:pt idx="845">
                  <c:v>73.156028368794324</c:v>
                </c:pt>
                <c:pt idx="846">
                  <c:v>73.140495867768593</c:v>
                </c:pt>
                <c:pt idx="847">
                  <c:v>73.089622641509436</c:v>
                </c:pt>
                <c:pt idx="848">
                  <c:v>73.07420494699646</c:v>
                </c:pt>
                <c:pt idx="849">
                  <c:v>73.023529411764713</c:v>
                </c:pt>
                <c:pt idx="850">
                  <c:v>73.043478260869563</c:v>
                </c:pt>
                <c:pt idx="851">
                  <c:v>73.063380281690144</c:v>
                </c:pt>
                <c:pt idx="852">
                  <c:v>73.048065650644787</c:v>
                </c:pt>
                <c:pt idx="853">
                  <c:v>72.997658079625296</c:v>
                </c:pt>
                <c:pt idx="854">
                  <c:v>73.017543859649123</c:v>
                </c:pt>
                <c:pt idx="855">
                  <c:v>72.967289719626166</c:v>
                </c:pt>
                <c:pt idx="856">
                  <c:v>72.987164527421243</c:v>
                </c:pt>
                <c:pt idx="857">
                  <c:v>73.04195804195804</c:v>
                </c:pt>
                <c:pt idx="858">
                  <c:v>73.061699650756694</c:v>
                </c:pt>
                <c:pt idx="859">
                  <c:v>73.011627906976742</c:v>
                </c:pt>
                <c:pt idx="860">
                  <c:v>72.99651567944251</c:v>
                </c:pt>
                <c:pt idx="861">
                  <c:v>72.946635730858475</c:v>
                </c:pt>
                <c:pt idx="862">
                  <c:v>72.896871378910774</c:v>
                </c:pt>
                <c:pt idx="863">
                  <c:v>72.847222222222229</c:v>
                </c:pt>
                <c:pt idx="864">
                  <c:v>72.832369942196536</c:v>
                </c:pt>
                <c:pt idx="865">
                  <c:v>72.782909930715931</c:v>
                </c:pt>
                <c:pt idx="866">
                  <c:v>72.802768166089962</c:v>
                </c:pt>
                <c:pt idx="867">
                  <c:v>72.78801843317973</c:v>
                </c:pt>
                <c:pt idx="868">
                  <c:v>72.773302646720367</c:v>
                </c:pt>
                <c:pt idx="869">
                  <c:v>72.827586206896555</c:v>
                </c:pt>
                <c:pt idx="870">
                  <c:v>72.812858783008039</c:v>
                </c:pt>
                <c:pt idx="871">
                  <c:v>72.866972477064223</c:v>
                </c:pt>
                <c:pt idx="872">
                  <c:v>72.920962199312712</c:v>
                </c:pt>
                <c:pt idx="873">
                  <c:v>72.871853546910756</c:v>
                </c:pt>
                <c:pt idx="874">
                  <c:v>72.822857142857146</c:v>
                </c:pt>
                <c:pt idx="875">
                  <c:v>72.842465753424662</c:v>
                </c:pt>
                <c:pt idx="876">
                  <c:v>72.827822120866585</c:v>
                </c:pt>
                <c:pt idx="877">
                  <c:v>72.779043280182236</c:v>
                </c:pt>
                <c:pt idx="878">
                  <c:v>72.798634812286693</c:v>
                </c:pt>
                <c:pt idx="879">
                  <c:v>72.818181818181813</c:v>
                </c:pt>
                <c:pt idx="880">
                  <c:v>72.769580022701476</c:v>
                </c:pt>
                <c:pt idx="881">
                  <c:v>72.721088435374156</c:v>
                </c:pt>
                <c:pt idx="882">
                  <c:v>72.740656851642129</c:v>
                </c:pt>
                <c:pt idx="883">
                  <c:v>72.726244343891409</c:v>
                </c:pt>
                <c:pt idx="884">
                  <c:v>72.813559322033896</c:v>
                </c:pt>
                <c:pt idx="885">
                  <c:v>72.765237020316022</c:v>
                </c:pt>
                <c:pt idx="886">
                  <c:v>72.784667418263808</c:v>
                </c:pt>
                <c:pt idx="887">
                  <c:v>72.804054054054049</c:v>
                </c:pt>
                <c:pt idx="888">
                  <c:v>72.755905511811022</c:v>
                </c:pt>
                <c:pt idx="889">
                  <c:v>72.80898876404494</c:v>
                </c:pt>
                <c:pt idx="890">
                  <c:v>72.828282828282823</c:v>
                </c:pt>
                <c:pt idx="891">
                  <c:v>72.881165919282509</c:v>
                </c:pt>
                <c:pt idx="892">
                  <c:v>72.933930571108618</c:v>
                </c:pt>
                <c:pt idx="893">
                  <c:v>72.885906040268452</c:v>
                </c:pt>
                <c:pt idx="894">
                  <c:v>72.871508379888269</c:v>
                </c:pt>
                <c:pt idx="895">
                  <c:v>72.823660714285708</c:v>
                </c:pt>
                <c:pt idx="896">
                  <c:v>72.775919732441466</c:v>
                </c:pt>
                <c:pt idx="897">
                  <c:v>72.861915367483292</c:v>
                </c:pt>
                <c:pt idx="898">
                  <c:v>72.880978865406007</c:v>
                </c:pt>
                <c:pt idx="899">
                  <c:v>72.933333333333337</c:v>
                </c:pt>
                <c:pt idx="900">
                  <c:v>72.98557158712542</c:v>
                </c:pt>
                <c:pt idx="901">
                  <c:v>72.971175166297115</c:v>
                </c:pt>
                <c:pt idx="902">
                  <c:v>73.056478405315616</c:v>
                </c:pt>
                <c:pt idx="903">
                  <c:v>73.075221238938056</c:v>
                </c:pt>
                <c:pt idx="904">
                  <c:v>73.127071823204417</c:v>
                </c:pt>
                <c:pt idx="905">
                  <c:v>73.145695364238406</c:v>
                </c:pt>
                <c:pt idx="906">
                  <c:v>73.164277839029765</c:v>
                </c:pt>
                <c:pt idx="907">
                  <c:v>73.215859030837009</c:v>
                </c:pt>
                <c:pt idx="908">
                  <c:v>73.201320132013208</c:v>
                </c:pt>
                <c:pt idx="909">
                  <c:v>73.15384615384616</c:v>
                </c:pt>
                <c:pt idx="910">
                  <c:v>73.139407244785943</c:v>
                </c:pt>
                <c:pt idx="911">
                  <c:v>73.09210526315789</c:v>
                </c:pt>
                <c:pt idx="912">
                  <c:v>73.143483023001096</c:v>
                </c:pt>
                <c:pt idx="913">
                  <c:v>73.227571115973745</c:v>
                </c:pt>
                <c:pt idx="914">
                  <c:v>73.278688524590166</c:v>
                </c:pt>
                <c:pt idx="915">
                  <c:v>73.231441048034938</c:v>
                </c:pt>
                <c:pt idx="916">
                  <c:v>73.217011995637947</c:v>
                </c:pt>
                <c:pt idx="917">
                  <c:v>73.300653594771248</c:v>
                </c:pt>
                <c:pt idx="918">
                  <c:v>73.318824809575631</c:v>
                </c:pt>
                <c:pt idx="919">
                  <c:v>73.271739130434781</c:v>
                </c:pt>
                <c:pt idx="920">
                  <c:v>73.355048859934854</c:v>
                </c:pt>
                <c:pt idx="921">
                  <c:v>73.308026030368765</c:v>
                </c:pt>
                <c:pt idx="922">
                  <c:v>73.293607800650051</c:v>
                </c:pt>
                <c:pt idx="923">
                  <c:v>73.311688311688314</c:v>
                </c:pt>
                <c:pt idx="924">
                  <c:v>73.297297297297291</c:v>
                </c:pt>
                <c:pt idx="925">
                  <c:v>73.31533477321814</c:v>
                </c:pt>
                <c:pt idx="926">
                  <c:v>73.36569579288026</c:v>
                </c:pt>
                <c:pt idx="927">
                  <c:v>73.383620689655174</c:v>
                </c:pt>
                <c:pt idx="928">
                  <c:v>73.401506996770721</c:v>
                </c:pt>
                <c:pt idx="929">
                  <c:v>73.451612903225808</c:v>
                </c:pt>
                <c:pt idx="930">
                  <c:v>73.437164339419979</c:v>
                </c:pt>
                <c:pt idx="931">
                  <c:v>73.39055793991416</c:v>
                </c:pt>
                <c:pt idx="932">
                  <c:v>73.376205787781345</c:v>
                </c:pt>
                <c:pt idx="933">
                  <c:v>73.426124197002139</c:v>
                </c:pt>
                <c:pt idx="934">
                  <c:v>73.475935828876999</c:v>
                </c:pt>
                <c:pt idx="935">
                  <c:v>73.429487179487182</c:v>
                </c:pt>
                <c:pt idx="936">
                  <c:v>73.383137673425821</c:v>
                </c:pt>
                <c:pt idx="937">
                  <c:v>73.336886993603414</c:v>
                </c:pt>
                <c:pt idx="938">
                  <c:v>73.290734824281145</c:v>
                </c:pt>
                <c:pt idx="939">
                  <c:v>73.276595744680847</c:v>
                </c:pt>
                <c:pt idx="940">
                  <c:v>73.230605738575989</c:v>
                </c:pt>
                <c:pt idx="941">
                  <c:v>73.248407643312106</c:v>
                </c:pt>
                <c:pt idx="942">
                  <c:v>73.202545068928956</c:v>
                </c:pt>
                <c:pt idx="943">
                  <c:v>73.188559322033896</c:v>
                </c:pt>
                <c:pt idx="944">
                  <c:v>73.174603174603178</c:v>
                </c:pt>
                <c:pt idx="945">
                  <c:v>73.192389006342495</c:v>
                </c:pt>
                <c:pt idx="946">
                  <c:v>73.178458289334742</c:v>
                </c:pt>
                <c:pt idx="947">
                  <c:v>73.22784810126582</c:v>
                </c:pt>
                <c:pt idx="948">
                  <c:v>73.213909378292939</c:v>
                </c:pt>
                <c:pt idx="949">
                  <c:v>73.2</c:v>
                </c:pt>
                <c:pt idx="950">
                  <c:v>73.249211356466873</c:v>
                </c:pt>
                <c:pt idx="951">
                  <c:v>73.235294117647058</c:v>
                </c:pt>
                <c:pt idx="952">
                  <c:v>73.284365162644278</c:v>
                </c:pt>
                <c:pt idx="953">
                  <c:v>73.23899371069183</c:v>
                </c:pt>
                <c:pt idx="954">
                  <c:v>73.193717277486911</c:v>
                </c:pt>
                <c:pt idx="955">
                  <c:v>73.179916317991626</c:v>
                </c:pt>
                <c:pt idx="956">
                  <c:v>73.16614420062696</c:v>
                </c:pt>
                <c:pt idx="957">
                  <c:v>73.183716075156582</c:v>
                </c:pt>
                <c:pt idx="958">
                  <c:v>73.16996871741398</c:v>
                </c:pt>
                <c:pt idx="959">
                  <c:v>73.125</c:v>
                </c:pt>
                <c:pt idx="960">
                  <c:v>73.111342351716957</c:v>
                </c:pt>
                <c:pt idx="961">
                  <c:v>73.160083160083161</c:v>
                </c:pt>
                <c:pt idx="962">
                  <c:v>73.208722741433021</c:v>
                </c:pt>
                <c:pt idx="963">
                  <c:v>73.163900414937757</c:v>
                </c:pt>
                <c:pt idx="964">
                  <c:v>73.181347150259072</c:v>
                </c:pt>
                <c:pt idx="965">
                  <c:v>73.198757763975152</c:v>
                </c:pt>
                <c:pt idx="966">
                  <c:v>73.216132368148919</c:v>
                </c:pt>
                <c:pt idx="967">
                  <c:v>73.264462809917362</c:v>
                </c:pt>
                <c:pt idx="968">
                  <c:v>73.28173374613003</c:v>
                </c:pt>
                <c:pt idx="969">
                  <c:v>73.237113402061851</c:v>
                </c:pt>
                <c:pt idx="970">
                  <c:v>73.285272914521116</c:v>
                </c:pt>
                <c:pt idx="971">
                  <c:v>73.302469135802468</c:v>
                </c:pt>
                <c:pt idx="972">
                  <c:v>73.319630010277493</c:v>
                </c:pt>
                <c:pt idx="973">
                  <c:v>73.275154004106781</c:v>
                </c:pt>
                <c:pt idx="974">
                  <c:v>73.261538461538464</c:v>
                </c:pt>
                <c:pt idx="975">
                  <c:v>73.217213114754102</c:v>
                </c:pt>
                <c:pt idx="976">
                  <c:v>73.234390992835216</c:v>
                </c:pt>
                <c:pt idx="977">
                  <c:v>73.220858895705518</c:v>
                </c:pt>
                <c:pt idx="978">
                  <c:v>73.268641470888667</c:v>
                </c:pt>
                <c:pt idx="979">
                  <c:v>73.285714285714292</c:v>
                </c:pt>
                <c:pt idx="980">
                  <c:v>73.333333333333329</c:v>
                </c:pt>
                <c:pt idx="981">
                  <c:v>73.350305498981669</c:v>
                </c:pt>
                <c:pt idx="982">
                  <c:v>73.306205493387594</c:v>
                </c:pt>
                <c:pt idx="983">
                  <c:v>73.292682926829272</c:v>
                </c:pt>
                <c:pt idx="984">
                  <c:v>73.279187817258887</c:v>
                </c:pt>
                <c:pt idx="985">
                  <c:v>73.235294117647058</c:v>
                </c:pt>
                <c:pt idx="986">
                  <c:v>73.252279635258361</c:v>
                </c:pt>
                <c:pt idx="987">
                  <c:v>73.208502024291505</c:v>
                </c:pt>
                <c:pt idx="988">
                  <c:v>73.225480283114251</c:v>
                </c:pt>
                <c:pt idx="989">
                  <c:v>73.242424242424249</c:v>
                </c:pt>
                <c:pt idx="990">
                  <c:v>73.259334006054488</c:v>
                </c:pt>
                <c:pt idx="991">
                  <c:v>73.306451612903231</c:v>
                </c:pt>
                <c:pt idx="992">
                  <c:v>73.353474320241688</c:v>
                </c:pt>
                <c:pt idx="993">
                  <c:v>73.34004024144869</c:v>
                </c:pt>
                <c:pt idx="994">
                  <c:v>73.326633165829151</c:v>
                </c:pt>
                <c:pt idx="995">
                  <c:v>73.283132530120483</c:v>
                </c:pt>
                <c:pt idx="996">
                  <c:v>73.269809428284859</c:v>
                </c:pt>
                <c:pt idx="997">
                  <c:v>73.31663326653306</c:v>
                </c:pt>
                <c:pt idx="998">
                  <c:v>73.273273273273276</c:v>
                </c:pt>
                <c:pt idx="999">
                  <c:v>73.260000000000005</c:v>
                </c:pt>
              </c:numCache>
            </c:numRef>
          </c:yVal>
          <c:smooth val="1"/>
          <c:extLst>
            <c:ext xmlns:c16="http://schemas.microsoft.com/office/drawing/2014/chart" uri="{C3380CC4-5D6E-409C-BE32-E72D297353CC}">
              <c16:uniqueId val="{00000000-2999-4130-BA9A-BB9A6FBADAA7}"/>
            </c:ext>
          </c:extLst>
        </c:ser>
        <c:dLbls>
          <c:showLegendKey val="0"/>
          <c:showVal val="0"/>
          <c:showCatName val="0"/>
          <c:showSerName val="0"/>
          <c:showPercent val="0"/>
          <c:showBubbleSize val="0"/>
        </c:dLbls>
        <c:axId val="664732415"/>
        <c:axId val="664728575"/>
      </c:scatterChart>
      <c:valAx>
        <c:axId val="664732415"/>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728575"/>
        <c:crosses val="autoZero"/>
        <c:crossBetween val="midCat"/>
      </c:valAx>
      <c:valAx>
        <c:axId val="664728575"/>
        <c:scaling>
          <c:orientation val="minMax"/>
          <c:max val="80"/>
          <c:min val="2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73241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chemeClr val="tx1"/>
                </a:solidFill>
                <a:effectLst/>
              </a:rPr>
              <a:t>Convergence of Mean Total Daily Profit </a:t>
            </a:r>
            <a:endParaRPr lang="en-AU" sz="1400" b="1" i="0" u="none" strike="noStrike" kern="1200" spc="0" baseline="0">
              <a:solidFill>
                <a:schemeClr val="tx1"/>
              </a:solidFill>
            </a:endParaRPr>
          </a:p>
          <a:p>
            <a:pPr>
              <a:defRPr/>
            </a:pPr>
            <a:r>
              <a:rPr lang="en-AU" sz="1400" b="1" i="0" u="none" strike="noStrike" kern="1200" spc="0" baseline="0">
                <a:solidFill>
                  <a:schemeClr val="tx1"/>
                </a:solidFill>
              </a:rPr>
              <a:t>When Rom Nightly Rate at $150</a:t>
            </a:r>
          </a:p>
        </c:rich>
      </c:tx>
      <c:overlay val="0"/>
      <c:spPr>
        <a:solidFill>
          <a:schemeClr val="bg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Simulation'!$IO$6:$IO$1005</c:f>
              <c:numCache>
                <c:formatCode>"$"#,##0.00</c:formatCode>
                <c:ptCount val="1000"/>
                <c:pt idx="0">
                  <c:v>380</c:v>
                </c:pt>
                <c:pt idx="1">
                  <c:v>634</c:v>
                </c:pt>
                <c:pt idx="2">
                  <c:v>596.66666666666663</c:v>
                </c:pt>
                <c:pt idx="3">
                  <c:v>694.25</c:v>
                </c:pt>
                <c:pt idx="4">
                  <c:v>681.8</c:v>
                </c:pt>
                <c:pt idx="5">
                  <c:v>669.66666666666663</c:v>
                </c:pt>
                <c:pt idx="6">
                  <c:v>646.57142857142856</c:v>
                </c:pt>
                <c:pt idx="7">
                  <c:v>635.5</c:v>
                </c:pt>
                <c:pt idx="8">
                  <c:v>627.66666666666663</c:v>
                </c:pt>
                <c:pt idx="9">
                  <c:v>632.1</c:v>
                </c:pt>
                <c:pt idx="10">
                  <c:v>605.36363636363637</c:v>
                </c:pt>
                <c:pt idx="11">
                  <c:v>611.41666666666663</c:v>
                </c:pt>
                <c:pt idx="12">
                  <c:v>638.23076923076928</c:v>
                </c:pt>
                <c:pt idx="13">
                  <c:v>618.57142857142856</c:v>
                </c:pt>
                <c:pt idx="14">
                  <c:v>623.93333333333328</c:v>
                </c:pt>
                <c:pt idx="15">
                  <c:v>648.0625</c:v>
                </c:pt>
                <c:pt idx="16">
                  <c:v>651.70588235294122</c:v>
                </c:pt>
                <c:pt idx="17">
                  <c:v>646.66666666666663</c:v>
                </c:pt>
                <c:pt idx="18">
                  <c:v>635.21052631578948</c:v>
                </c:pt>
                <c:pt idx="19">
                  <c:v>633.20000000000005</c:v>
                </c:pt>
                <c:pt idx="20">
                  <c:v>638.14285714285711</c:v>
                </c:pt>
                <c:pt idx="21">
                  <c:v>654.13636363636363</c:v>
                </c:pt>
                <c:pt idx="22">
                  <c:v>655.86956521739125</c:v>
                </c:pt>
                <c:pt idx="23">
                  <c:v>650.25</c:v>
                </c:pt>
                <c:pt idx="24">
                  <c:v>641.12</c:v>
                </c:pt>
                <c:pt idx="25">
                  <c:v>630</c:v>
                </c:pt>
                <c:pt idx="26">
                  <c:v>619.18518518518522</c:v>
                </c:pt>
                <c:pt idx="27">
                  <c:v>614.78571428571433</c:v>
                </c:pt>
                <c:pt idx="28">
                  <c:v>612.79310344827582</c:v>
                </c:pt>
                <c:pt idx="29">
                  <c:v>595.13333333333333</c:v>
                </c:pt>
                <c:pt idx="30">
                  <c:v>596.70967741935488</c:v>
                </c:pt>
                <c:pt idx="31">
                  <c:v>602.65625</c:v>
                </c:pt>
                <c:pt idx="32">
                  <c:v>614.39393939393938</c:v>
                </c:pt>
                <c:pt idx="33">
                  <c:v>625.23529411764707</c:v>
                </c:pt>
                <c:pt idx="34">
                  <c:v>616.34285714285716</c:v>
                </c:pt>
                <c:pt idx="35">
                  <c:v>618.66666666666663</c:v>
                </c:pt>
                <c:pt idx="36">
                  <c:v>621.75675675675677</c:v>
                </c:pt>
                <c:pt idx="37">
                  <c:v>627.84210526315792</c:v>
                </c:pt>
                <c:pt idx="38">
                  <c:v>627.30769230769226</c:v>
                </c:pt>
                <c:pt idx="39">
                  <c:v>622.375</c:v>
                </c:pt>
                <c:pt idx="40">
                  <c:v>613</c:v>
                </c:pt>
                <c:pt idx="41">
                  <c:v>615.73809523809518</c:v>
                </c:pt>
                <c:pt idx="42">
                  <c:v>619.02325581395348</c:v>
                </c:pt>
                <c:pt idx="43">
                  <c:v>613.7954545454545</c:v>
                </c:pt>
                <c:pt idx="44">
                  <c:v>616.33333333333337</c:v>
                </c:pt>
                <c:pt idx="45">
                  <c:v>612.43478260869563</c:v>
                </c:pt>
                <c:pt idx="46">
                  <c:v>603.25531914893622</c:v>
                </c:pt>
                <c:pt idx="47">
                  <c:v>606.5</c:v>
                </c:pt>
                <c:pt idx="48">
                  <c:v>600.67346938775506</c:v>
                </c:pt>
                <c:pt idx="49">
                  <c:v>608.34</c:v>
                </c:pt>
                <c:pt idx="50">
                  <c:v>615.03921568627447</c:v>
                </c:pt>
                <c:pt idx="51">
                  <c:v>612.98076923076928</c:v>
                </c:pt>
                <c:pt idx="52">
                  <c:v>607.4905660377359</c:v>
                </c:pt>
                <c:pt idx="53">
                  <c:v>602.22222222222217</c:v>
                </c:pt>
                <c:pt idx="54">
                  <c:v>607.85454545454547</c:v>
                </c:pt>
                <c:pt idx="55">
                  <c:v>609.625</c:v>
                </c:pt>
                <c:pt idx="56">
                  <c:v>611.47368421052636</c:v>
                </c:pt>
                <c:pt idx="57">
                  <c:v>608.44827586206895</c:v>
                </c:pt>
                <c:pt idx="58">
                  <c:v>603.86440677966107</c:v>
                </c:pt>
                <c:pt idx="59">
                  <c:v>591.5333333333333</c:v>
                </c:pt>
                <c:pt idx="60">
                  <c:v>593.42622950819668</c:v>
                </c:pt>
                <c:pt idx="61">
                  <c:v>589.88709677419354</c:v>
                </c:pt>
                <c:pt idx="62">
                  <c:v>593.82539682539687</c:v>
                </c:pt>
                <c:pt idx="63">
                  <c:v>595.4375</c:v>
                </c:pt>
                <c:pt idx="64">
                  <c:v>598.76923076923072</c:v>
                </c:pt>
                <c:pt idx="65">
                  <c:v>601.72727272727275</c:v>
                </c:pt>
                <c:pt idx="66">
                  <c:v>605.70149253731347</c:v>
                </c:pt>
                <c:pt idx="67">
                  <c:v>609.14705882352939</c:v>
                </c:pt>
                <c:pt idx="68">
                  <c:v>612.39130434782612</c:v>
                </c:pt>
                <c:pt idx="69">
                  <c:v>612.97142857142853</c:v>
                </c:pt>
                <c:pt idx="70">
                  <c:v>612.42253521126759</c:v>
                </c:pt>
                <c:pt idx="71">
                  <c:v>614.5</c:v>
                </c:pt>
                <c:pt idx="72">
                  <c:v>615.42465753424653</c:v>
                </c:pt>
                <c:pt idx="73">
                  <c:v>609.21621621621625</c:v>
                </c:pt>
                <c:pt idx="74">
                  <c:v>614.21333333333337</c:v>
                </c:pt>
                <c:pt idx="75">
                  <c:v>619.1973684210526</c:v>
                </c:pt>
                <c:pt idx="76">
                  <c:v>623.31168831168827</c:v>
                </c:pt>
                <c:pt idx="77">
                  <c:v>628.10256410256409</c:v>
                </c:pt>
                <c:pt idx="78">
                  <c:v>626.98734177215192</c:v>
                </c:pt>
                <c:pt idx="79">
                  <c:v>626.32500000000005</c:v>
                </c:pt>
                <c:pt idx="80">
                  <c:v>626.96296296296293</c:v>
                </c:pt>
                <c:pt idx="81">
                  <c:v>630.2560975609756</c:v>
                </c:pt>
                <c:pt idx="82">
                  <c:v>628.97590361445782</c:v>
                </c:pt>
                <c:pt idx="83">
                  <c:v>629.26190476190482</c:v>
                </c:pt>
                <c:pt idx="84">
                  <c:v>630.14117647058822</c:v>
                </c:pt>
                <c:pt idx="85">
                  <c:v>633.43023255813955</c:v>
                </c:pt>
                <c:pt idx="86">
                  <c:v>637.60919540229884</c:v>
                </c:pt>
                <c:pt idx="87">
                  <c:v>638.6704545454545</c:v>
                </c:pt>
                <c:pt idx="88">
                  <c:v>636.86516853932585</c:v>
                </c:pt>
                <c:pt idx="89">
                  <c:v>632.91111111111115</c:v>
                </c:pt>
                <c:pt idx="90">
                  <c:v>636.90109890109886</c:v>
                </c:pt>
                <c:pt idx="91">
                  <c:v>638.45652173913038</c:v>
                </c:pt>
                <c:pt idx="92">
                  <c:v>636.60215053763443</c:v>
                </c:pt>
                <c:pt idx="93">
                  <c:v>640.39361702127655</c:v>
                </c:pt>
                <c:pt idx="94">
                  <c:v>640.08421052631581</c:v>
                </c:pt>
                <c:pt idx="95">
                  <c:v>636.26041666666663</c:v>
                </c:pt>
                <c:pt idx="96">
                  <c:v>636.58762886597935</c:v>
                </c:pt>
                <c:pt idx="97">
                  <c:v>635.86734693877554</c:v>
                </c:pt>
                <c:pt idx="98">
                  <c:v>634.35353535353534</c:v>
                </c:pt>
                <c:pt idx="99">
                  <c:v>635.65</c:v>
                </c:pt>
                <c:pt idx="100">
                  <c:v>636.88118811881191</c:v>
                </c:pt>
                <c:pt idx="101">
                  <c:v>636.22549019607845</c:v>
                </c:pt>
                <c:pt idx="102">
                  <c:v>636.34951456310682</c:v>
                </c:pt>
                <c:pt idx="103">
                  <c:v>640.125</c:v>
                </c:pt>
                <c:pt idx="104">
                  <c:v>639.96190476190475</c:v>
                </c:pt>
                <c:pt idx="105">
                  <c:v>635.9905660377359</c:v>
                </c:pt>
                <c:pt idx="106">
                  <c:v>634.9439252336449</c:v>
                </c:pt>
                <c:pt idx="107">
                  <c:v>634.06481481481478</c:v>
                </c:pt>
                <c:pt idx="108">
                  <c:v>631.16513761467888</c:v>
                </c:pt>
                <c:pt idx="109">
                  <c:v>630.5181818181818</c:v>
                </c:pt>
                <c:pt idx="110">
                  <c:v>631.08108108108104</c:v>
                </c:pt>
                <c:pt idx="111">
                  <c:v>631.32142857142856</c:v>
                </c:pt>
                <c:pt idx="112">
                  <c:v>629.67256637168146</c:v>
                </c:pt>
                <c:pt idx="113">
                  <c:v>628.89473684210532</c:v>
                </c:pt>
                <c:pt idx="114">
                  <c:v>628.22608695652173</c:v>
                </c:pt>
                <c:pt idx="115">
                  <c:v>631.42241379310349</c:v>
                </c:pt>
                <c:pt idx="116">
                  <c:v>632.91452991452991</c:v>
                </c:pt>
                <c:pt idx="117">
                  <c:v>632.67796610169489</c:v>
                </c:pt>
                <c:pt idx="118">
                  <c:v>628.54621848739498</c:v>
                </c:pt>
                <c:pt idx="119">
                  <c:v>628.75833333333333</c:v>
                </c:pt>
                <c:pt idx="120">
                  <c:v>629.92561983471069</c:v>
                </c:pt>
                <c:pt idx="121">
                  <c:v>629.78688524590166</c:v>
                </c:pt>
                <c:pt idx="122">
                  <c:v>630.77235772357722</c:v>
                </c:pt>
                <c:pt idx="123">
                  <c:v>631.52419354838707</c:v>
                </c:pt>
                <c:pt idx="124">
                  <c:v>631.76800000000003</c:v>
                </c:pt>
                <c:pt idx="125">
                  <c:v>631.64285714285711</c:v>
                </c:pt>
                <c:pt idx="126">
                  <c:v>631.82677165354335</c:v>
                </c:pt>
                <c:pt idx="127">
                  <c:v>629.8125</c:v>
                </c:pt>
                <c:pt idx="128">
                  <c:v>631.04651162790697</c:v>
                </c:pt>
                <c:pt idx="129">
                  <c:v>632.84615384615381</c:v>
                </c:pt>
                <c:pt idx="130">
                  <c:v>629.02290076335873</c:v>
                </c:pt>
                <c:pt idx="131">
                  <c:v>627.64393939393938</c:v>
                </c:pt>
                <c:pt idx="132">
                  <c:v>627.10526315789468</c:v>
                </c:pt>
                <c:pt idx="133">
                  <c:v>628.8432835820895</c:v>
                </c:pt>
                <c:pt idx="134">
                  <c:v>628.82962962962961</c:v>
                </c:pt>
                <c:pt idx="135">
                  <c:v>628.88970588235293</c:v>
                </c:pt>
                <c:pt idx="136">
                  <c:v>625.97080291970804</c:v>
                </c:pt>
                <c:pt idx="137">
                  <c:v>621.75362318840575</c:v>
                </c:pt>
                <c:pt idx="138">
                  <c:v>624.273381294964</c:v>
                </c:pt>
                <c:pt idx="139">
                  <c:v>623.82142857142856</c:v>
                </c:pt>
                <c:pt idx="140">
                  <c:v>624.063829787234</c:v>
                </c:pt>
                <c:pt idx="141">
                  <c:v>626.00704225352115</c:v>
                </c:pt>
                <c:pt idx="142">
                  <c:v>627.5664335664336</c:v>
                </c:pt>
                <c:pt idx="143">
                  <c:v>628.07638888888891</c:v>
                </c:pt>
                <c:pt idx="144">
                  <c:v>628.12413793103451</c:v>
                </c:pt>
                <c:pt idx="145">
                  <c:v>628.36986301369859</c:v>
                </c:pt>
                <c:pt idx="146">
                  <c:v>623.77551020408168</c:v>
                </c:pt>
                <c:pt idx="147">
                  <c:v>625.79729729729729</c:v>
                </c:pt>
                <c:pt idx="148">
                  <c:v>626.40939597315435</c:v>
                </c:pt>
                <c:pt idx="149">
                  <c:v>625.94000000000005</c:v>
                </c:pt>
                <c:pt idx="150">
                  <c:v>628.0993377483444</c:v>
                </c:pt>
                <c:pt idx="151">
                  <c:v>626.9473684210526</c:v>
                </c:pt>
                <c:pt idx="152">
                  <c:v>626.55555555555554</c:v>
                </c:pt>
                <c:pt idx="153">
                  <c:v>627.37012987012986</c:v>
                </c:pt>
                <c:pt idx="154">
                  <c:v>629.19354838709683</c:v>
                </c:pt>
                <c:pt idx="155">
                  <c:v>631.47435897435901</c:v>
                </c:pt>
                <c:pt idx="156">
                  <c:v>632.12101910828028</c:v>
                </c:pt>
                <c:pt idx="157">
                  <c:v>632.01265822784808</c:v>
                </c:pt>
                <c:pt idx="158">
                  <c:v>633.46540880503142</c:v>
                </c:pt>
                <c:pt idx="159">
                  <c:v>634.17499999999995</c:v>
                </c:pt>
                <c:pt idx="160">
                  <c:v>634.75776397515529</c:v>
                </c:pt>
                <c:pt idx="161">
                  <c:v>635.51851851851848</c:v>
                </c:pt>
                <c:pt idx="162">
                  <c:v>635.47852760736191</c:v>
                </c:pt>
                <c:pt idx="163">
                  <c:v>636.5060975609756</c:v>
                </c:pt>
                <c:pt idx="164">
                  <c:v>636.07878787878792</c:v>
                </c:pt>
                <c:pt idx="165">
                  <c:v>635.29518072289159</c:v>
                </c:pt>
                <c:pt idx="166">
                  <c:v>634.94011976047909</c:v>
                </c:pt>
                <c:pt idx="167">
                  <c:v>633.20833333333337</c:v>
                </c:pt>
                <c:pt idx="168">
                  <c:v>633.07692307692309</c:v>
                </c:pt>
                <c:pt idx="169">
                  <c:v>631.76470588235293</c:v>
                </c:pt>
                <c:pt idx="170">
                  <c:v>633.0233918128655</c:v>
                </c:pt>
                <c:pt idx="171">
                  <c:v>633.46511627906978</c:v>
                </c:pt>
                <c:pt idx="172">
                  <c:v>631.78612716763007</c:v>
                </c:pt>
                <c:pt idx="173">
                  <c:v>632.21264367816093</c:v>
                </c:pt>
                <c:pt idx="174">
                  <c:v>633.72</c:v>
                </c:pt>
                <c:pt idx="175">
                  <c:v>633.47159090909088</c:v>
                </c:pt>
                <c:pt idx="176">
                  <c:v>630.65536723163837</c:v>
                </c:pt>
                <c:pt idx="177">
                  <c:v>632.27528089887642</c:v>
                </c:pt>
                <c:pt idx="178">
                  <c:v>631.55307262569829</c:v>
                </c:pt>
                <c:pt idx="179">
                  <c:v>629.66666666666663</c:v>
                </c:pt>
                <c:pt idx="180">
                  <c:v>629.18784530386745</c:v>
                </c:pt>
                <c:pt idx="181">
                  <c:v>625.89560439560444</c:v>
                </c:pt>
                <c:pt idx="182">
                  <c:v>623.5628415300547</c:v>
                </c:pt>
                <c:pt idx="183">
                  <c:v>624.41304347826087</c:v>
                </c:pt>
                <c:pt idx="184">
                  <c:v>622.90810810810808</c:v>
                </c:pt>
                <c:pt idx="185">
                  <c:v>621.60215053763443</c:v>
                </c:pt>
                <c:pt idx="186">
                  <c:v>620.4171122994652</c:v>
                </c:pt>
                <c:pt idx="187">
                  <c:v>620.563829787234</c:v>
                </c:pt>
                <c:pt idx="188">
                  <c:v>619.89947089947088</c:v>
                </c:pt>
                <c:pt idx="189">
                  <c:v>621.82631578947371</c:v>
                </c:pt>
                <c:pt idx="190">
                  <c:v>622.01570680628276</c:v>
                </c:pt>
                <c:pt idx="191">
                  <c:v>622.40625</c:v>
                </c:pt>
                <c:pt idx="192">
                  <c:v>623.15544041450778</c:v>
                </c:pt>
                <c:pt idx="193">
                  <c:v>623.12371134020623</c:v>
                </c:pt>
                <c:pt idx="194">
                  <c:v>625.07179487179485</c:v>
                </c:pt>
                <c:pt idx="195">
                  <c:v>622.51020408163265</c:v>
                </c:pt>
                <c:pt idx="196">
                  <c:v>621.83756345177665</c:v>
                </c:pt>
                <c:pt idx="197">
                  <c:v>622.02525252525254</c:v>
                </c:pt>
                <c:pt idx="198">
                  <c:v>622.6030150753769</c:v>
                </c:pt>
                <c:pt idx="199">
                  <c:v>622.94500000000005</c:v>
                </c:pt>
                <c:pt idx="200">
                  <c:v>624.55721393034821</c:v>
                </c:pt>
                <c:pt idx="201">
                  <c:v>626.01980198019805</c:v>
                </c:pt>
                <c:pt idx="202">
                  <c:v>625.76847290640399</c:v>
                </c:pt>
                <c:pt idx="203">
                  <c:v>626.8039215686274</c:v>
                </c:pt>
                <c:pt idx="204">
                  <c:v>628.44878048780492</c:v>
                </c:pt>
                <c:pt idx="205">
                  <c:v>626.90776699029129</c:v>
                </c:pt>
                <c:pt idx="206">
                  <c:v>628.78743961352654</c:v>
                </c:pt>
                <c:pt idx="207">
                  <c:v>628.92788461538464</c:v>
                </c:pt>
                <c:pt idx="208">
                  <c:v>626.76076555023928</c:v>
                </c:pt>
                <c:pt idx="209">
                  <c:v>626.66666666666663</c:v>
                </c:pt>
                <c:pt idx="210">
                  <c:v>626.74881516587675</c:v>
                </c:pt>
                <c:pt idx="211">
                  <c:v>624.43396226415098</c:v>
                </c:pt>
                <c:pt idx="212">
                  <c:v>623.38497652582157</c:v>
                </c:pt>
                <c:pt idx="213">
                  <c:v>625.67289719626172</c:v>
                </c:pt>
                <c:pt idx="214">
                  <c:v>627.28837209302321</c:v>
                </c:pt>
                <c:pt idx="215">
                  <c:v>629.30092592592598</c:v>
                </c:pt>
                <c:pt idx="216">
                  <c:v>628.07373271889401</c:v>
                </c:pt>
                <c:pt idx="217">
                  <c:v>627.6559633027523</c:v>
                </c:pt>
                <c:pt idx="218">
                  <c:v>628.76255707762562</c:v>
                </c:pt>
                <c:pt idx="219">
                  <c:v>629.5181818181818</c:v>
                </c:pt>
                <c:pt idx="220">
                  <c:v>630.53393665158376</c:v>
                </c:pt>
                <c:pt idx="221">
                  <c:v>631.15765765765764</c:v>
                </c:pt>
                <c:pt idx="222">
                  <c:v>631.48878923766813</c:v>
                </c:pt>
                <c:pt idx="223">
                  <c:v>632.54017857142856</c:v>
                </c:pt>
                <c:pt idx="224">
                  <c:v>633.84</c:v>
                </c:pt>
                <c:pt idx="225">
                  <c:v>634.73451327433634</c:v>
                </c:pt>
                <c:pt idx="226">
                  <c:v>634.57268722466961</c:v>
                </c:pt>
                <c:pt idx="227">
                  <c:v>635.70614035087715</c:v>
                </c:pt>
                <c:pt idx="228">
                  <c:v>635.74235807860259</c:v>
                </c:pt>
                <c:pt idx="229">
                  <c:v>635.68695652173915</c:v>
                </c:pt>
                <c:pt idx="230">
                  <c:v>635.2467532467532</c:v>
                </c:pt>
                <c:pt idx="231">
                  <c:v>634.94396551724139</c:v>
                </c:pt>
                <c:pt idx="232">
                  <c:v>636.23605150214587</c:v>
                </c:pt>
                <c:pt idx="233">
                  <c:v>636.20940170940173</c:v>
                </c:pt>
                <c:pt idx="234">
                  <c:v>636.54468085106384</c:v>
                </c:pt>
                <c:pt idx="235">
                  <c:v>635.77118644067798</c:v>
                </c:pt>
                <c:pt idx="236">
                  <c:v>636.05063291139243</c:v>
                </c:pt>
                <c:pt idx="237">
                  <c:v>636.46638655462186</c:v>
                </c:pt>
                <c:pt idx="238">
                  <c:v>637.59414225941418</c:v>
                </c:pt>
                <c:pt idx="239">
                  <c:v>637.7166666666667</c:v>
                </c:pt>
                <c:pt idx="240">
                  <c:v>637.56846473029043</c:v>
                </c:pt>
                <c:pt idx="241">
                  <c:v>637.57438016528931</c:v>
                </c:pt>
                <c:pt idx="242">
                  <c:v>637.30452674897117</c:v>
                </c:pt>
                <c:pt idx="243">
                  <c:v>637.29508196721315</c:v>
                </c:pt>
                <c:pt idx="244">
                  <c:v>637.11428571428576</c:v>
                </c:pt>
                <c:pt idx="245">
                  <c:v>638.15853658536582</c:v>
                </c:pt>
                <c:pt idx="246">
                  <c:v>638.47368421052636</c:v>
                </c:pt>
                <c:pt idx="247">
                  <c:v>638.57661290322585</c:v>
                </c:pt>
                <c:pt idx="248">
                  <c:v>638.63453815261039</c:v>
                </c:pt>
                <c:pt idx="249">
                  <c:v>638.85199999999998</c:v>
                </c:pt>
                <c:pt idx="250">
                  <c:v>638.60159362549803</c:v>
                </c:pt>
                <c:pt idx="251">
                  <c:v>638.6150793650794</c:v>
                </c:pt>
                <c:pt idx="252">
                  <c:v>638.74308300395262</c:v>
                </c:pt>
                <c:pt idx="253">
                  <c:v>636.64960629921256</c:v>
                </c:pt>
                <c:pt idx="254">
                  <c:v>637.86274509803923</c:v>
                </c:pt>
                <c:pt idx="255">
                  <c:v>638.1171875</c:v>
                </c:pt>
                <c:pt idx="256">
                  <c:v>636.94163424124508</c:v>
                </c:pt>
                <c:pt idx="257">
                  <c:v>636.29844961240315</c:v>
                </c:pt>
                <c:pt idx="258">
                  <c:v>635.5250965250965</c:v>
                </c:pt>
                <c:pt idx="259">
                  <c:v>635.32692307692309</c:v>
                </c:pt>
                <c:pt idx="260">
                  <c:v>632.88122605363981</c:v>
                </c:pt>
                <c:pt idx="261">
                  <c:v>634.16793893129773</c:v>
                </c:pt>
                <c:pt idx="262">
                  <c:v>634.10646387832696</c:v>
                </c:pt>
                <c:pt idx="263">
                  <c:v>635.31818181818187</c:v>
                </c:pt>
                <c:pt idx="264">
                  <c:v>635.98867924528304</c:v>
                </c:pt>
                <c:pt idx="265">
                  <c:v>633.99248120300751</c:v>
                </c:pt>
                <c:pt idx="266">
                  <c:v>634.23595505617982</c:v>
                </c:pt>
                <c:pt idx="267">
                  <c:v>635.05223880597021</c:v>
                </c:pt>
                <c:pt idx="268">
                  <c:v>634.88847583643121</c:v>
                </c:pt>
                <c:pt idx="269">
                  <c:v>633.38518518518515</c:v>
                </c:pt>
                <c:pt idx="270">
                  <c:v>633.25092250922512</c:v>
                </c:pt>
                <c:pt idx="271">
                  <c:v>633.62867647058829</c:v>
                </c:pt>
                <c:pt idx="272">
                  <c:v>635.28571428571433</c:v>
                </c:pt>
                <c:pt idx="273">
                  <c:v>635.40875912408762</c:v>
                </c:pt>
                <c:pt idx="274">
                  <c:v>636.4545454545455</c:v>
                </c:pt>
                <c:pt idx="275">
                  <c:v>637.05072463768113</c:v>
                </c:pt>
                <c:pt idx="276">
                  <c:v>637.46931407942236</c:v>
                </c:pt>
                <c:pt idx="277">
                  <c:v>637.53597122302153</c:v>
                </c:pt>
                <c:pt idx="278">
                  <c:v>638.11827956989248</c:v>
                </c:pt>
                <c:pt idx="279">
                  <c:v>639.08571428571429</c:v>
                </c:pt>
                <c:pt idx="280">
                  <c:v>640.48042704626334</c:v>
                </c:pt>
                <c:pt idx="281">
                  <c:v>639.42907801418437</c:v>
                </c:pt>
                <c:pt idx="282">
                  <c:v>638.93639575971736</c:v>
                </c:pt>
                <c:pt idx="283">
                  <c:v>636.89084507042253</c:v>
                </c:pt>
                <c:pt idx="284">
                  <c:v>634.61052631578946</c:v>
                </c:pt>
                <c:pt idx="285">
                  <c:v>634.09440559440554</c:v>
                </c:pt>
                <c:pt idx="286">
                  <c:v>634.33449477351917</c:v>
                </c:pt>
                <c:pt idx="287">
                  <c:v>632.36805555555554</c:v>
                </c:pt>
                <c:pt idx="288">
                  <c:v>632.76816608996535</c:v>
                </c:pt>
                <c:pt idx="289">
                  <c:v>631.91724137931033</c:v>
                </c:pt>
                <c:pt idx="290">
                  <c:v>632.24398625429558</c:v>
                </c:pt>
                <c:pt idx="291">
                  <c:v>633.28767123287673</c:v>
                </c:pt>
                <c:pt idx="292">
                  <c:v>634.07849829351539</c:v>
                </c:pt>
                <c:pt idx="293">
                  <c:v>635.26190476190482</c:v>
                </c:pt>
                <c:pt idx="294">
                  <c:v>634.9457627118644</c:v>
                </c:pt>
                <c:pt idx="295">
                  <c:v>634.70945945945948</c:v>
                </c:pt>
                <c:pt idx="296">
                  <c:v>634.67676767676767</c:v>
                </c:pt>
                <c:pt idx="297">
                  <c:v>635.53355704697992</c:v>
                </c:pt>
                <c:pt idx="298">
                  <c:v>635.09698996655516</c:v>
                </c:pt>
                <c:pt idx="299">
                  <c:v>635.48333333333335</c:v>
                </c:pt>
                <c:pt idx="300">
                  <c:v>635.81063122923592</c:v>
                </c:pt>
                <c:pt idx="301">
                  <c:v>636.60264900662253</c:v>
                </c:pt>
                <c:pt idx="302">
                  <c:v>637.32013201320137</c:v>
                </c:pt>
                <c:pt idx="303">
                  <c:v>637.01315789473688</c:v>
                </c:pt>
                <c:pt idx="304">
                  <c:v>637.66885245901642</c:v>
                </c:pt>
                <c:pt idx="305">
                  <c:v>636.86274509803923</c:v>
                </c:pt>
                <c:pt idx="306">
                  <c:v>638.43322475570028</c:v>
                </c:pt>
                <c:pt idx="307">
                  <c:v>637.67207792207796</c:v>
                </c:pt>
                <c:pt idx="308">
                  <c:v>638.36245954692561</c:v>
                </c:pt>
                <c:pt idx="309">
                  <c:v>638.38709677419354</c:v>
                </c:pt>
                <c:pt idx="310">
                  <c:v>638.57234726688102</c:v>
                </c:pt>
                <c:pt idx="311">
                  <c:v>639.42307692307691</c:v>
                </c:pt>
                <c:pt idx="312">
                  <c:v>638.53354632587855</c:v>
                </c:pt>
                <c:pt idx="313">
                  <c:v>638.68471337579615</c:v>
                </c:pt>
                <c:pt idx="314">
                  <c:v>639.47301587301592</c:v>
                </c:pt>
                <c:pt idx="315">
                  <c:v>639.47468354430384</c:v>
                </c:pt>
                <c:pt idx="316">
                  <c:v>639.13249211356469</c:v>
                </c:pt>
                <c:pt idx="317">
                  <c:v>639.82389937106916</c:v>
                </c:pt>
                <c:pt idx="318">
                  <c:v>639.63322884012541</c:v>
                </c:pt>
                <c:pt idx="319">
                  <c:v>638.82187499999998</c:v>
                </c:pt>
                <c:pt idx="320">
                  <c:v>639.52336448598135</c:v>
                </c:pt>
                <c:pt idx="321">
                  <c:v>640.12422360248445</c:v>
                </c:pt>
                <c:pt idx="322">
                  <c:v>639.67182662538698</c:v>
                </c:pt>
                <c:pt idx="323">
                  <c:v>639.64197530864203</c:v>
                </c:pt>
                <c:pt idx="324">
                  <c:v>638.87076923076927</c:v>
                </c:pt>
                <c:pt idx="325">
                  <c:v>639.14110429447851</c:v>
                </c:pt>
                <c:pt idx="326">
                  <c:v>640.42201834862385</c:v>
                </c:pt>
                <c:pt idx="327">
                  <c:v>640.39329268292681</c:v>
                </c:pt>
                <c:pt idx="328">
                  <c:v>639.54103343465044</c:v>
                </c:pt>
                <c:pt idx="329">
                  <c:v>638.83939393939397</c:v>
                </c:pt>
                <c:pt idx="330">
                  <c:v>638.86102719033238</c:v>
                </c:pt>
                <c:pt idx="331">
                  <c:v>639.84638554216872</c:v>
                </c:pt>
                <c:pt idx="332">
                  <c:v>639.63663663663658</c:v>
                </c:pt>
                <c:pt idx="333">
                  <c:v>640.58982035928148</c:v>
                </c:pt>
                <c:pt idx="334">
                  <c:v>641.80597014925377</c:v>
                </c:pt>
                <c:pt idx="335">
                  <c:v>640.19940476190482</c:v>
                </c:pt>
                <c:pt idx="336">
                  <c:v>640.25816023738878</c:v>
                </c:pt>
                <c:pt idx="337">
                  <c:v>640.0739644970414</c:v>
                </c:pt>
                <c:pt idx="338">
                  <c:v>639.99115044247787</c:v>
                </c:pt>
                <c:pt idx="339">
                  <c:v>639.97058823529414</c:v>
                </c:pt>
                <c:pt idx="340">
                  <c:v>639.66568914956008</c:v>
                </c:pt>
                <c:pt idx="341">
                  <c:v>639.68713450292398</c:v>
                </c:pt>
                <c:pt idx="342">
                  <c:v>640.60932944606418</c:v>
                </c:pt>
                <c:pt idx="343">
                  <c:v>641.15697674418607</c:v>
                </c:pt>
                <c:pt idx="344">
                  <c:v>641.8376811594203</c:v>
                </c:pt>
                <c:pt idx="345">
                  <c:v>641.62138728323703</c:v>
                </c:pt>
                <c:pt idx="346">
                  <c:v>641.54755043227669</c:v>
                </c:pt>
                <c:pt idx="347">
                  <c:v>640.44252873563221</c:v>
                </c:pt>
                <c:pt idx="348">
                  <c:v>639.19484240687677</c:v>
                </c:pt>
                <c:pt idx="349">
                  <c:v>639.59428571428566</c:v>
                </c:pt>
                <c:pt idx="350">
                  <c:v>638.73219373219376</c:v>
                </c:pt>
                <c:pt idx="351">
                  <c:v>639.12215909090912</c:v>
                </c:pt>
                <c:pt idx="352">
                  <c:v>639.29461756373939</c:v>
                </c:pt>
                <c:pt idx="353">
                  <c:v>639.23728813559319</c:v>
                </c:pt>
                <c:pt idx="354">
                  <c:v>639.84225352112674</c:v>
                </c:pt>
                <c:pt idx="355">
                  <c:v>640.26685393258424</c:v>
                </c:pt>
                <c:pt idx="356">
                  <c:v>640.30532212885157</c:v>
                </c:pt>
                <c:pt idx="357">
                  <c:v>641.08100558659214</c:v>
                </c:pt>
                <c:pt idx="358">
                  <c:v>642.32590529247909</c:v>
                </c:pt>
                <c:pt idx="359">
                  <c:v>643.19722222222219</c:v>
                </c:pt>
                <c:pt idx="360">
                  <c:v>643.69252077562328</c:v>
                </c:pt>
                <c:pt idx="361">
                  <c:v>644.03591160220992</c:v>
                </c:pt>
                <c:pt idx="362">
                  <c:v>642.97796143250685</c:v>
                </c:pt>
                <c:pt idx="363">
                  <c:v>641.42582417582423</c:v>
                </c:pt>
                <c:pt idx="364">
                  <c:v>640.87397260273974</c:v>
                </c:pt>
                <c:pt idx="365">
                  <c:v>640.53278688524586</c:v>
                </c:pt>
                <c:pt idx="366">
                  <c:v>639.22888283378745</c:v>
                </c:pt>
                <c:pt idx="367">
                  <c:v>639.4021739130435</c:v>
                </c:pt>
                <c:pt idx="368">
                  <c:v>640.2574525745257</c:v>
                </c:pt>
                <c:pt idx="369">
                  <c:v>639.28648648648652</c:v>
                </c:pt>
                <c:pt idx="370">
                  <c:v>639.29380053908358</c:v>
                </c:pt>
                <c:pt idx="371">
                  <c:v>640.1559139784946</c:v>
                </c:pt>
                <c:pt idx="372">
                  <c:v>639.20107238605897</c:v>
                </c:pt>
                <c:pt idx="373">
                  <c:v>639.01871657754009</c:v>
                </c:pt>
                <c:pt idx="374">
                  <c:v>639.44000000000005</c:v>
                </c:pt>
                <c:pt idx="375">
                  <c:v>639.17553191489367</c:v>
                </c:pt>
                <c:pt idx="376">
                  <c:v>639.79310344827582</c:v>
                </c:pt>
                <c:pt idx="377">
                  <c:v>640.0502645502645</c:v>
                </c:pt>
                <c:pt idx="378">
                  <c:v>640.97889182058043</c:v>
                </c:pt>
                <c:pt idx="379">
                  <c:v>640.43421052631584</c:v>
                </c:pt>
                <c:pt idx="380">
                  <c:v>640.37007874015751</c:v>
                </c:pt>
                <c:pt idx="381">
                  <c:v>641.1335078534031</c:v>
                </c:pt>
                <c:pt idx="382">
                  <c:v>641.52480417754566</c:v>
                </c:pt>
                <c:pt idx="383">
                  <c:v>641.86197916666663</c:v>
                </c:pt>
                <c:pt idx="384">
                  <c:v>640.99220779220775</c:v>
                </c:pt>
                <c:pt idx="385">
                  <c:v>640.69170984455957</c:v>
                </c:pt>
                <c:pt idx="386">
                  <c:v>639.68733850129195</c:v>
                </c:pt>
                <c:pt idx="387">
                  <c:v>640.31958762886597</c:v>
                </c:pt>
                <c:pt idx="388">
                  <c:v>639.86632390745501</c:v>
                </c:pt>
                <c:pt idx="389">
                  <c:v>640.58974358974353</c:v>
                </c:pt>
                <c:pt idx="390">
                  <c:v>641.08439897698213</c:v>
                </c:pt>
                <c:pt idx="391">
                  <c:v>641.05102040816325</c:v>
                </c:pt>
                <c:pt idx="392">
                  <c:v>640.75826972010179</c:v>
                </c:pt>
                <c:pt idx="393">
                  <c:v>641.2715736040609</c:v>
                </c:pt>
                <c:pt idx="394">
                  <c:v>641.28860759493671</c:v>
                </c:pt>
                <c:pt idx="395">
                  <c:v>640.66414141414145</c:v>
                </c:pt>
                <c:pt idx="396">
                  <c:v>640.88413098236776</c:v>
                </c:pt>
                <c:pt idx="397">
                  <c:v>640.7688442211055</c:v>
                </c:pt>
                <c:pt idx="398">
                  <c:v>639.70426065162906</c:v>
                </c:pt>
                <c:pt idx="399">
                  <c:v>639.57249999999999</c:v>
                </c:pt>
                <c:pt idx="400">
                  <c:v>640.5162094763092</c:v>
                </c:pt>
                <c:pt idx="401">
                  <c:v>640.99004975124376</c:v>
                </c:pt>
                <c:pt idx="402">
                  <c:v>640.72456575682384</c:v>
                </c:pt>
                <c:pt idx="403">
                  <c:v>640.21287128712868</c:v>
                </c:pt>
                <c:pt idx="404">
                  <c:v>640.03950617283954</c:v>
                </c:pt>
                <c:pt idx="405">
                  <c:v>640.63546798029552</c:v>
                </c:pt>
                <c:pt idx="406">
                  <c:v>639.44717444717446</c:v>
                </c:pt>
                <c:pt idx="407">
                  <c:v>638.31617647058829</c:v>
                </c:pt>
                <c:pt idx="408">
                  <c:v>638.54034229828846</c:v>
                </c:pt>
                <c:pt idx="409">
                  <c:v>639.55121951219508</c:v>
                </c:pt>
                <c:pt idx="410">
                  <c:v>639.10218978102193</c:v>
                </c:pt>
                <c:pt idx="411">
                  <c:v>638.98300970873788</c:v>
                </c:pt>
                <c:pt idx="412">
                  <c:v>639.80871670702174</c:v>
                </c:pt>
                <c:pt idx="413">
                  <c:v>639.98067632850245</c:v>
                </c:pt>
                <c:pt idx="414">
                  <c:v>640.20240963855417</c:v>
                </c:pt>
                <c:pt idx="415">
                  <c:v>640.42307692307691</c:v>
                </c:pt>
                <c:pt idx="416">
                  <c:v>640.30695443645084</c:v>
                </c:pt>
                <c:pt idx="417">
                  <c:v>639.86602870813397</c:v>
                </c:pt>
                <c:pt idx="418">
                  <c:v>640.05727923627683</c:v>
                </c:pt>
                <c:pt idx="419">
                  <c:v>640.00476190476195</c:v>
                </c:pt>
                <c:pt idx="420">
                  <c:v>640.31116389548697</c:v>
                </c:pt>
                <c:pt idx="421">
                  <c:v>640.9075829383886</c:v>
                </c:pt>
                <c:pt idx="422">
                  <c:v>640.56737588652481</c:v>
                </c:pt>
                <c:pt idx="423">
                  <c:v>639.15330188679241</c:v>
                </c:pt>
                <c:pt idx="424">
                  <c:v>637.96</c:v>
                </c:pt>
                <c:pt idx="425">
                  <c:v>638.24178403755866</c:v>
                </c:pt>
                <c:pt idx="426">
                  <c:v>638.92037470725995</c:v>
                </c:pt>
                <c:pt idx="427">
                  <c:v>639.51869158878503</c:v>
                </c:pt>
                <c:pt idx="428">
                  <c:v>640.32167832167829</c:v>
                </c:pt>
                <c:pt idx="429">
                  <c:v>639.62325581395351</c:v>
                </c:pt>
                <c:pt idx="430">
                  <c:v>639.2134570765661</c:v>
                </c:pt>
                <c:pt idx="431">
                  <c:v>639.58564814814815</c:v>
                </c:pt>
                <c:pt idx="432">
                  <c:v>640.10392609699772</c:v>
                </c:pt>
                <c:pt idx="433">
                  <c:v>640.58064516129036</c:v>
                </c:pt>
                <c:pt idx="434">
                  <c:v>641.09885057471263</c:v>
                </c:pt>
                <c:pt idx="435">
                  <c:v>640.8325688073395</c:v>
                </c:pt>
                <c:pt idx="436">
                  <c:v>641.35240274599539</c:v>
                </c:pt>
                <c:pt idx="437">
                  <c:v>641.41324200913243</c:v>
                </c:pt>
                <c:pt idx="438">
                  <c:v>640.96127562642369</c:v>
                </c:pt>
                <c:pt idx="439">
                  <c:v>640.73409090909092</c:v>
                </c:pt>
                <c:pt idx="440">
                  <c:v>641.01814058956916</c:v>
                </c:pt>
                <c:pt idx="441">
                  <c:v>641.11538461538464</c:v>
                </c:pt>
                <c:pt idx="442">
                  <c:v>641.66591422121894</c:v>
                </c:pt>
                <c:pt idx="443">
                  <c:v>641.62162162162167</c:v>
                </c:pt>
                <c:pt idx="444">
                  <c:v>642.28764044943819</c:v>
                </c:pt>
                <c:pt idx="445">
                  <c:v>642.59865470852014</c:v>
                </c:pt>
                <c:pt idx="446">
                  <c:v>642.51901565995524</c:v>
                </c:pt>
                <c:pt idx="447">
                  <c:v>643.07142857142856</c:v>
                </c:pt>
                <c:pt idx="448">
                  <c:v>642.87082405345211</c:v>
                </c:pt>
                <c:pt idx="449">
                  <c:v>642.93555555555554</c:v>
                </c:pt>
                <c:pt idx="450">
                  <c:v>642.38137472283813</c:v>
                </c:pt>
                <c:pt idx="451">
                  <c:v>642.86283185840705</c:v>
                </c:pt>
                <c:pt idx="452">
                  <c:v>642.36423841059604</c:v>
                </c:pt>
                <c:pt idx="453">
                  <c:v>642.16740088105723</c:v>
                </c:pt>
                <c:pt idx="454">
                  <c:v>641.0417582417582</c:v>
                </c:pt>
                <c:pt idx="455">
                  <c:v>641.29824561403507</c:v>
                </c:pt>
                <c:pt idx="456">
                  <c:v>640.37417943107221</c:v>
                </c:pt>
                <c:pt idx="457">
                  <c:v>641.36244541484712</c:v>
                </c:pt>
                <c:pt idx="458">
                  <c:v>640.62962962962968</c:v>
                </c:pt>
                <c:pt idx="459">
                  <c:v>641.11739130434785</c:v>
                </c:pt>
                <c:pt idx="460">
                  <c:v>641.41865509761385</c:v>
                </c:pt>
                <c:pt idx="461">
                  <c:v>641.62121212121212</c:v>
                </c:pt>
                <c:pt idx="462">
                  <c:v>641.71922246220299</c:v>
                </c:pt>
                <c:pt idx="463">
                  <c:v>640.75215517241384</c:v>
                </c:pt>
                <c:pt idx="464">
                  <c:v>640.4666666666667</c:v>
                </c:pt>
                <c:pt idx="465">
                  <c:v>639.9377682403433</c:v>
                </c:pt>
                <c:pt idx="466">
                  <c:v>640.46252676659526</c:v>
                </c:pt>
                <c:pt idx="467">
                  <c:v>641.12179487179492</c:v>
                </c:pt>
                <c:pt idx="468">
                  <c:v>639.62686567164178</c:v>
                </c:pt>
                <c:pt idx="469">
                  <c:v>640.16170212765962</c:v>
                </c:pt>
                <c:pt idx="470">
                  <c:v>639.29723991507433</c:v>
                </c:pt>
                <c:pt idx="471">
                  <c:v>640.04025423728808</c:v>
                </c:pt>
                <c:pt idx="472">
                  <c:v>640.52008456659621</c:v>
                </c:pt>
                <c:pt idx="473">
                  <c:v>641.11181434599155</c:v>
                </c:pt>
                <c:pt idx="474">
                  <c:v>641.15368421052631</c:v>
                </c:pt>
                <c:pt idx="475">
                  <c:v>641.12815126050418</c:v>
                </c:pt>
                <c:pt idx="476">
                  <c:v>641.15723270440253</c:v>
                </c:pt>
                <c:pt idx="477">
                  <c:v>639.62133891213387</c:v>
                </c:pt>
                <c:pt idx="478">
                  <c:v>639.72860125260956</c:v>
                </c:pt>
                <c:pt idx="479">
                  <c:v>639.94166666666672</c:v>
                </c:pt>
                <c:pt idx="480">
                  <c:v>640.23284823284826</c:v>
                </c:pt>
                <c:pt idx="481">
                  <c:v>638.88796680497921</c:v>
                </c:pt>
                <c:pt idx="482">
                  <c:v>638.76397515527947</c:v>
                </c:pt>
                <c:pt idx="483">
                  <c:v>639.47727272727275</c:v>
                </c:pt>
                <c:pt idx="484">
                  <c:v>639.46391752577324</c:v>
                </c:pt>
                <c:pt idx="485">
                  <c:v>640.09876543209873</c:v>
                </c:pt>
                <c:pt idx="486">
                  <c:v>639.3819301848049</c:v>
                </c:pt>
                <c:pt idx="487">
                  <c:v>640.25819672131149</c:v>
                </c:pt>
                <c:pt idx="488">
                  <c:v>639.86298568507152</c:v>
                </c:pt>
                <c:pt idx="489">
                  <c:v>638.99591836734692</c:v>
                </c:pt>
                <c:pt idx="490">
                  <c:v>638.78207739307538</c:v>
                </c:pt>
                <c:pt idx="491">
                  <c:v>638.20528455284557</c:v>
                </c:pt>
                <c:pt idx="492">
                  <c:v>638.89452332657197</c:v>
                </c:pt>
                <c:pt idx="493">
                  <c:v>639.29959514170037</c:v>
                </c:pt>
                <c:pt idx="494">
                  <c:v>639.12323232323229</c:v>
                </c:pt>
                <c:pt idx="495">
                  <c:v>639.40120967741939</c:v>
                </c:pt>
                <c:pt idx="496">
                  <c:v>639.13480885311867</c:v>
                </c:pt>
                <c:pt idx="497">
                  <c:v>639.65060240963851</c:v>
                </c:pt>
                <c:pt idx="498">
                  <c:v>640.36272545090185</c:v>
                </c:pt>
                <c:pt idx="499">
                  <c:v>640.47</c:v>
                </c:pt>
                <c:pt idx="500">
                  <c:v>640.3912175648702</c:v>
                </c:pt>
                <c:pt idx="501">
                  <c:v>640.19521912350592</c:v>
                </c:pt>
                <c:pt idx="502">
                  <c:v>640.12922465208749</c:v>
                </c:pt>
                <c:pt idx="503">
                  <c:v>640.95833333333337</c:v>
                </c:pt>
                <c:pt idx="504">
                  <c:v>641.28316831683173</c:v>
                </c:pt>
                <c:pt idx="505">
                  <c:v>640.06916996047426</c:v>
                </c:pt>
                <c:pt idx="506">
                  <c:v>640.33136094674558</c:v>
                </c:pt>
                <c:pt idx="507">
                  <c:v>640.8149606299213</c:v>
                </c:pt>
                <c:pt idx="508">
                  <c:v>640.52652259332024</c:v>
                </c:pt>
                <c:pt idx="509">
                  <c:v>640.43921568627457</c:v>
                </c:pt>
                <c:pt idx="510">
                  <c:v>640.15851272015652</c:v>
                </c:pt>
                <c:pt idx="511">
                  <c:v>639.396484375</c:v>
                </c:pt>
                <c:pt idx="512">
                  <c:v>639.22222222222217</c:v>
                </c:pt>
                <c:pt idx="513">
                  <c:v>639.23540856031127</c:v>
                </c:pt>
                <c:pt idx="514">
                  <c:v>638.37669902912626</c:v>
                </c:pt>
                <c:pt idx="515">
                  <c:v>638.42248062015506</c:v>
                </c:pt>
                <c:pt idx="516">
                  <c:v>638.34429400386853</c:v>
                </c:pt>
                <c:pt idx="517">
                  <c:v>638.11969111969108</c:v>
                </c:pt>
                <c:pt idx="518">
                  <c:v>638.11368015414257</c:v>
                </c:pt>
                <c:pt idx="519">
                  <c:v>638.26923076923072</c:v>
                </c:pt>
                <c:pt idx="520">
                  <c:v>638.63723608445298</c:v>
                </c:pt>
                <c:pt idx="521">
                  <c:v>638.05938697318004</c:v>
                </c:pt>
                <c:pt idx="522">
                  <c:v>638.64627151051627</c:v>
                </c:pt>
                <c:pt idx="523">
                  <c:v>638.7080152671756</c:v>
                </c:pt>
                <c:pt idx="524">
                  <c:v>638.04190476190479</c:v>
                </c:pt>
                <c:pt idx="525">
                  <c:v>637.80038022813687</c:v>
                </c:pt>
                <c:pt idx="526">
                  <c:v>638.33586337760914</c:v>
                </c:pt>
                <c:pt idx="527">
                  <c:v>638.405303030303</c:v>
                </c:pt>
                <c:pt idx="528">
                  <c:v>638.68241965973539</c:v>
                </c:pt>
                <c:pt idx="529">
                  <c:v>638.73962264150941</c:v>
                </c:pt>
                <c:pt idx="530">
                  <c:v>639.02259887005653</c:v>
                </c:pt>
                <c:pt idx="531">
                  <c:v>639.38721804511283</c:v>
                </c:pt>
                <c:pt idx="532">
                  <c:v>639.45028142589115</c:v>
                </c:pt>
                <c:pt idx="533">
                  <c:v>639.48876404494376</c:v>
                </c:pt>
                <c:pt idx="534">
                  <c:v>639.33271028037382</c:v>
                </c:pt>
                <c:pt idx="535">
                  <c:v>639.58395522388059</c:v>
                </c:pt>
                <c:pt idx="536">
                  <c:v>640.1675977653631</c:v>
                </c:pt>
                <c:pt idx="537">
                  <c:v>640.65799256505579</c:v>
                </c:pt>
                <c:pt idx="538">
                  <c:v>640.06493506493507</c:v>
                </c:pt>
                <c:pt idx="539">
                  <c:v>640.22777777777776</c:v>
                </c:pt>
                <c:pt idx="540">
                  <c:v>639.68391866913123</c:v>
                </c:pt>
                <c:pt idx="541">
                  <c:v>639.75830258302585</c:v>
                </c:pt>
                <c:pt idx="542">
                  <c:v>639.90976058931858</c:v>
                </c:pt>
                <c:pt idx="543">
                  <c:v>640.53492647058829</c:v>
                </c:pt>
                <c:pt idx="544">
                  <c:v>640.68073394495411</c:v>
                </c:pt>
                <c:pt idx="545">
                  <c:v>640.77472527472526</c:v>
                </c:pt>
                <c:pt idx="546">
                  <c:v>641.03107861060334</c:v>
                </c:pt>
                <c:pt idx="547">
                  <c:v>641.12043795620434</c:v>
                </c:pt>
                <c:pt idx="548">
                  <c:v>641.59744990892534</c:v>
                </c:pt>
                <c:pt idx="549">
                  <c:v>641.63090909090909</c:v>
                </c:pt>
                <c:pt idx="550">
                  <c:v>640.80762250453722</c:v>
                </c:pt>
                <c:pt idx="551">
                  <c:v>640.7047101449275</c:v>
                </c:pt>
                <c:pt idx="552">
                  <c:v>640.60036166365285</c:v>
                </c:pt>
                <c:pt idx="553">
                  <c:v>640.04693140794222</c:v>
                </c:pt>
                <c:pt idx="554">
                  <c:v>640.19819819819816</c:v>
                </c:pt>
                <c:pt idx="555">
                  <c:v>640.68165467625897</c:v>
                </c:pt>
                <c:pt idx="556">
                  <c:v>641.07360861759423</c:v>
                </c:pt>
                <c:pt idx="557">
                  <c:v>641.17204301075265</c:v>
                </c:pt>
                <c:pt idx="558">
                  <c:v>641.63685152057246</c:v>
                </c:pt>
                <c:pt idx="559">
                  <c:v>641.77857142857147</c:v>
                </c:pt>
                <c:pt idx="560">
                  <c:v>641.08556149732624</c:v>
                </c:pt>
                <c:pt idx="561">
                  <c:v>641.56049822064062</c:v>
                </c:pt>
                <c:pt idx="562">
                  <c:v>641.34813499111897</c:v>
                </c:pt>
                <c:pt idx="563">
                  <c:v>641.07801418439715</c:v>
                </c:pt>
                <c:pt idx="564">
                  <c:v>641.43539823008848</c:v>
                </c:pt>
                <c:pt idx="565">
                  <c:v>641.99293286219086</c:v>
                </c:pt>
                <c:pt idx="566">
                  <c:v>642.4497354497355</c:v>
                </c:pt>
                <c:pt idx="567">
                  <c:v>642.45422535211264</c:v>
                </c:pt>
                <c:pt idx="568">
                  <c:v>642.45518453427064</c:v>
                </c:pt>
                <c:pt idx="569">
                  <c:v>641.64561403508776</c:v>
                </c:pt>
                <c:pt idx="570">
                  <c:v>640.28021015761817</c:v>
                </c:pt>
                <c:pt idx="571">
                  <c:v>640.4545454545455</c:v>
                </c:pt>
                <c:pt idx="572">
                  <c:v>639.76788830715532</c:v>
                </c:pt>
                <c:pt idx="573">
                  <c:v>639.72473867595818</c:v>
                </c:pt>
                <c:pt idx="574">
                  <c:v>639.22260869565218</c:v>
                </c:pt>
                <c:pt idx="575">
                  <c:v>638.99305555555554</c:v>
                </c:pt>
                <c:pt idx="576">
                  <c:v>638.90467937608321</c:v>
                </c:pt>
                <c:pt idx="577">
                  <c:v>638.89100346020757</c:v>
                </c:pt>
                <c:pt idx="578">
                  <c:v>638.94818652849744</c:v>
                </c:pt>
                <c:pt idx="579">
                  <c:v>638.58965517241381</c:v>
                </c:pt>
                <c:pt idx="580">
                  <c:v>638.87435456110154</c:v>
                </c:pt>
                <c:pt idx="581">
                  <c:v>638.68900343642611</c:v>
                </c:pt>
                <c:pt idx="582">
                  <c:v>637.83876500857627</c:v>
                </c:pt>
                <c:pt idx="583">
                  <c:v>636.89041095890411</c:v>
                </c:pt>
                <c:pt idx="584">
                  <c:v>637.13162393162395</c:v>
                </c:pt>
                <c:pt idx="585">
                  <c:v>637.60580204778159</c:v>
                </c:pt>
                <c:pt idx="586">
                  <c:v>637.57921635434411</c:v>
                </c:pt>
                <c:pt idx="587">
                  <c:v>638.07823129251699</c:v>
                </c:pt>
                <c:pt idx="588">
                  <c:v>638.10526315789468</c:v>
                </c:pt>
                <c:pt idx="589">
                  <c:v>638.21355932203392</c:v>
                </c:pt>
                <c:pt idx="590">
                  <c:v>637.99661590524533</c:v>
                </c:pt>
                <c:pt idx="591">
                  <c:v>638.39020270270271</c:v>
                </c:pt>
                <c:pt idx="592">
                  <c:v>638.33052276559863</c:v>
                </c:pt>
                <c:pt idx="593">
                  <c:v>638.70202020202021</c:v>
                </c:pt>
                <c:pt idx="594">
                  <c:v>638.59159663865546</c:v>
                </c:pt>
                <c:pt idx="595">
                  <c:v>639.04530201342277</c:v>
                </c:pt>
                <c:pt idx="596">
                  <c:v>639.0150753768844</c:v>
                </c:pt>
                <c:pt idx="597">
                  <c:v>638.76755852842814</c:v>
                </c:pt>
                <c:pt idx="598">
                  <c:v>638.56761268781304</c:v>
                </c:pt>
                <c:pt idx="599">
                  <c:v>638.86500000000001</c:v>
                </c:pt>
                <c:pt idx="600">
                  <c:v>639.28452579034945</c:v>
                </c:pt>
                <c:pt idx="601">
                  <c:v>639.68936877076408</c:v>
                </c:pt>
                <c:pt idx="602">
                  <c:v>639.49087893864009</c:v>
                </c:pt>
                <c:pt idx="603">
                  <c:v>640.00331125827813</c:v>
                </c:pt>
                <c:pt idx="604">
                  <c:v>640.13884297520656</c:v>
                </c:pt>
                <c:pt idx="605">
                  <c:v>639.94389438943892</c:v>
                </c:pt>
                <c:pt idx="606">
                  <c:v>639.30642504118612</c:v>
                </c:pt>
                <c:pt idx="607">
                  <c:v>639.34539473684208</c:v>
                </c:pt>
                <c:pt idx="608">
                  <c:v>639.5155993431855</c:v>
                </c:pt>
                <c:pt idx="609">
                  <c:v>640.09016393442619</c:v>
                </c:pt>
                <c:pt idx="610">
                  <c:v>640.16693944353517</c:v>
                </c:pt>
                <c:pt idx="611">
                  <c:v>640.02450980392155</c:v>
                </c:pt>
                <c:pt idx="612">
                  <c:v>639.44045676998371</c:v>
                </c:pt>
                <c:pt idx="613">
                  <c:v>639.0211726384365</c:v>
                </c:pt>
                <c:pt idx="614">
                  <c:v>639.64227642276421</c:v>
                </c:pt>
                <c:pt idx="615">
                  <c:v>639.43506493506493</c:v>
                </c:pt>
                <c:pt idx="616">
                  <c:v>639.7034035656402</c:v>
                </c:pt>
                <c:pt idx="617">
                  <c:v>639.73139158576055</c:v>
                </c:pt>
                <c:pt idx="618">
                  <c:v>639.93376413570275</c:v>
                </c:pt>
                <c:pt idx="619">
                  <c:v>639.55645161290317</c:v>
                </c:pt>
                <c:pt idx="620">
                  <c:v>639.45410628019329</c:v>
                </c:pt>
                <c:pt idx="621">
                  <c:v>639.56591639871385</c:v>
                </c:pt>
                <c:pt idx="622">
                  <c:v>639.4558587479936</c:v>
                </c:pt>
                <c:pt idx="623">
                  <c:v>639.53525641025647</c:v>
                </c:pt>
                <c:pt idx="624">
                  <c:v>639.98879999999997</c:v>
                </c:pt>
                <c:pt idx="625">
                  <c:v>639.90095846645363</c:v>
                </c:pt>
                <c:pt idx="626">
                  <c:v>639.4497607655502</c:v>
                </c:pt>
                <c:pt idx="627">
                  <c:v>639.35509554140128</c:v>
                </c:pt>
                <c:pt idx="628">
                  <c:v>639.68521462639114</c:v>
                </c:pt>
                <c:pt idx="629">
                  <c:v>639.91746031746027</c:v>
                </c:pt>
                <c:pt idx="630">
                  <c:v>639.56735340729006</c:v>
                </c:pt>
                <c:pt idx="631">
                  <c:v>639.52056962025313</c:v>
                </c:pt>
                <c:pt idx="632">
                  <c:v>639.58293838862562</c:v>
                </c:pt>
                <c:pt idx="633">
                  <c:v>639.18769716088332</c:v>
                </c:pt>
                <c:pt idx="634">
                  <c:v>639.76850393700784</c:v>
                </c:pt>
                <c:pt idx="635">
                  <c:v>639.74685534591197</c:v>
                </c:pt>
                <c:pt idx="636">
                  <c:v>639.96860282574573</c:v>
                </c:pt>
                <c:pt idx="637">
                  <c:v>639.98119122257049</c:v>
                </c:pt>
                <c:pt idx="638">
                  <c:v>639.90453834115806</c:v>
                </c:pt>
                <c:pt idx="639">
                  <c:v>640.08124999999995</c:v>
                </c:pt>
                <c:pt idx="640">
                  <c:v>640.49453978159124</c:v>
                </c:pt>
                <c:pt idx="641">
                  <c:v>640.58099688473521</c:v>
                </c:pt>
                <c:pt idx="642">
                  <c:v>640.07620528771383</c:v>
                </c:pt>
                <c:pt idx="643">
                  <c:v>640.17391304347825</c:v>
                </c:pt>
                <c:pt idx="644">
                  <c:v>639.26356589147292</c:v>
                </c:pt>
                <c:pt idx="645">
                  <c:v>639.45510835913308</c:v>
                </c:pt>
                <c:pt idx="646">
                  <c:v>639.93663060278209</c:v>
                </c:pt>
                <c:pt idx="647">
                  <c:v>640.29166666666663</c:v>
                </c:pt>
                <c:pt idx="648">
                  <c:v>640.42372881355936</c:v>
                </c:pt>
                <c:pt idx="649">
                  <c:v>640.58153846153846</c:v>
                </c:pt>
                <c:pt idx="650">
                  <c:v>640.59754224270353</c:v>
                </c:pt>
                <c:pt idx="651">
                  <c:v>640.06134969325149</c:v>
                </c:pt>
                <c:pt idx="652">
                  <c:v>640.66156202143952</c:v>
                </c:pt>
                <c:pt idx="653">
                  <c:v>640.2706422018349</c:v>
                </c:pt>
                <c:pt idx="654">
                  <c:v>640.50076335877861</c:v>
                </c:pt>
                <c:pt idx="655">
                  <c:v>640.22408536585363</c:v>
                </c:pt>
                <c:pt idx="656">
                  <c:v>640.05479452054794</c:v>
                </c:pt>
                <c:pt idx="657">
                  <c:v>639.38601823708211</c:v>
                </c:pt>
                <c:pt idx="658">
                  <c:v>638.37481031866469</c:v>
                </c:pt>
                <c:pt idx="659">
                  <c:v>638.82424242424247</c:v>
                </c:pt>
                <c:pt idx="660">
                  <c:v>638.78366111951584</c:v>
                </c:pt>
                <c:pt idx="661">
                  <c:v>638.11480362537759</c:v>
                </c:pt>
                <c:pt idx="662">
                  <c:v>638.75565610859724</c:v>
                </c:pt>
                <c:pt idx="663">
                  <c:v>638.69126506024099</c:v>
                </c:pt>
                <c:pt idx="664">
                  <c:v>638.85413533834583</c:v>
                </c:pt>
                <c:pt idx="665">
                  <c:v>638.94294294294298</c:v>
                </c:pt>
                <c:pt idx="666">
                  <c:v>638.79460269865069</c:v>
                </c:pt>
                <c:pt idx="667">
                  <c:v>638.87724550898201</c:v>
                </c:pt>
                <c:pt idx="668">
                  <c:v>639.64125560538116</c:v>
                </c:pt>
                <c:pt idx="669">
                  <c:v>638.80746268656719</c:v>
                </c:pt>
                <c:pt idx="670">
                  <c:v>639.00447093889716</c:v>
                </c:pt>
                <c:pt idx="671">
                  <c:v>639.41071428571433</c:v>
                </c:pt>
                <c:pt idx="672">
                  <c:v>638.82317979197626</c:v>
                </c:pt>
                <c:pt idx="673">
                  <c:v>638.62166172106822</c:v>
                </c:pt>
                <c:pt idx="674">
                  <c:v>638.17777777777781</c:v>
                </c:pt>
                <c:pt idx="675">
                  <c:v>638.18343195266277</c:v>
                </c:pt>
                <c:pt idx="676">
                  <c:v>638.44756277695717</c:v>
                </c:pt>
                <c:pt idx="677">
                  <c:v>638.6386430678466</c:v>
                </c:pt>
                <c:pt idx="678">
                  <c:v>638.76877761413846</c:v>
                </c:pt>
                <c:pt idx="679">
                  <c:v>638.8117647058823</c:v>
                </c:pt>
                <c:pt idx="680">
                  <c:v>639.1953010279002</c:v>
                </c:pt>
                <c:pt idx="681">
                  <c:v>639.62023460410558</c:v>
                </c:pt>
                <c:pt idx="682">
                  <c:v>640</c:v>
                </c:pt>
                <c:pt idx="683">
                  <c:v>640.0760233918129</c:v>
                </c:pt>
                <c:pt idx="684">
                  <c:v>639.99270072992704</c:v>
                </c:pt>
                <c:pt idx="685">
                  <c:v>640.31195335276971</c:v>
                </c:pt>
                <c:pt idx="686">
                  <c:v>640.18049490538579</c:v>
                </c:pt>
                <c:pt idx="687">
                  <c:v>639.99273255813955</c:v>
                </c:pt>
                <c:pt idx="688">
                  <c:v>639.98693759071114</c:v>
                </c:pt>
                <c:pt idx="689">
                  <c:v>639.84057971014488</c:v>
                </c:pt>
                <c:pt idx="690">
                  <c:v>640.31837916063671</c:v>
                </c:pt>
                <c:pt idx="691">
                  <c:v>639.94797687861274</c:v>
                </c:pt>
                <c:pt idx="692">
                  <c:v>639.24098124098123</c:v>
                </c:pt>
                <c:pt idx="693">
                  <c:v>639.10806916426509</c:v>
                </c:pt>
                <c:pt idx="694">
                  <c:v>638.95395683453239</c:v>
                </c:pt>
                <c:pt idx="695">
                  <c:v>639.19540229885058</c:v>
                </c:pt>
                <c:pt idx="696">
                  <c:v>639.49497847919656</c:v>
                </c:pt>
                <c:pt idx="697">
                  <c:v>639.4412607449857</c:v>
                </c:pt>
                <c:pt idx="698">
                  <c:v>639.62804005722455</c:v>
                </c:pt>
                <c:pt idx="699">
                  <c:v>639.8485714285714</c:v>
                </c:pt>
                <c:pt idx="700">
                  <c:v>639.95435092724676</c:v>
                </c:pt>
                <c:pt idx="701">
                  <c:v>639.45868945868949</c:v>
                </c:pt>
                <c:pt idx="702">
                  <c:v>639.42674253200573</c:v>
                </c:pt>
                <c:pt idx="703">
                  <c:v>639.546875</c:v>
                </c:pt>
                <c:pt idx="704">
                  <c:v>639.6255319148936</c:v>
                </c:pt>
                <c:pt idx="705">
                  <c:v>640.06515580736539</c:v>
                </c:pt>
                <c:pt idx="706">
                  <c:v>639.62376237623766</c:v>
                </c:pt>
                <c:pt idx="707">
                  <c:v>639.73446327683621</c:v>
                </c:pt>
                <c:pt idx="708">
                  <c:v>639.61495063469681</c:v>
                </c:pt>
                <c:pt idx="709">
                  <c:v>639.55915492957752</c:v>
                </c:pt>
                <c:pt idx="710">
                  <c:v>639.53445850914204</c:v>
                </c:pt>
                <c:pt idx="711">
                  <c:v>639.74578651685397</c:v>
                </c:pt>
                <c:pt idx="712">
                  <c:v>639.8288920056101</c:v>
                </c:pt>
                <c:pt idx="713">
                  <c:v>638.63445378151266</c:v>
                </c:pt>
                <c:pt idx="714">
                  <c:v>639.04055944055949</c:v>
                </c:pt>
                <c:pt idx="715">
                  <c:v>639.31703910614522</c:v>
                </c:pt>
                <c:pt idx="716">
                  <c:v>639.22454672245465</c:v>
                </c:pt>
                <c:pt idx="717">
                  <c:v>639.06406685236766</c:v>
                </c:pt>
                <c:pt idx="718">
                  <c:v>639.39777468706541</c:v>
                </c:pt>
                <c:pt idx="719">
                  <c:v>639.30833333333328</c:v>
                </c:pt>
                <c:pt idx="720">
                  <c:v>639.52011095700414</c:v>
                </c:pt>
                <c:pt idx="721">
                  <c:v>639.42105263157896</c:v>
                </c:pt>
                <c:pt idx="722">
                  <c:v>639.72890733056704</c:v>
                </c:pt>
                <c:pt idx="723">
                  <c:v>640.02209944751382</c:v>
                </c:pt>
                <c:pt idx="724">
                  <c:v>639.24413793103452</c:v>
                </c:pt>
                <c:pt idx="725">
                  <c:v>639.17906336088151</c:v>
                </c:pt>
                <c:pt idx="726">
                  <c:v>639.21182943603856</c:v>
                </c:pt>
                <c:pt idx="727">
                  <c:v>638.96016483516485</c:v>
                </c:pt>
                <c:pt idx="728">
                  <c:v>638.80521262002742</c:v>
                </c:pt>
                <c:pt idx="729">
                  <c:v>639.36986301369859</c:v>
                </c:pt>
                <c:pt idx="730">
                  <c:v>639.58686730506156</c:v>
                </c:pt>
                <c:pt idx="731">
                  <c:v>639.66666666666663</c:v>
                </c:pt>
                <c:pt idx="732">
                  <c:v>639.40654843110508</c:v>
                </c:pt>
                <c:pt idx="733">
                  <c:v>639.5790190735695</c:v>
                </c:pt>
                <c:pt idx="734">
                  <c:v>639.95646258503405</c:v>
                </c:pt>
                <c:pt idx="735">
                  <c:v>639.98233695652175</c:v>
                </c:pt>
                <c:pt idx="736">
                  <c:v>640.38398914518314</c:v>
                </c:pt>
                <c:pt idx="737">
                  <c:v>640.31978319783195</c:v>
                </c:pt>
                <c:pt idx="738">
                  <c:v>639.45466847090665</c:v>
                </c:pt>
                <c:pt idx="739">
                  <c:v>639.75270270270266</c:v>
                </c:pt>
                <c:pt idx="740">
                  <c:v>640.0242914979757</c:v>
                </c:pt>
                <c:pt idx="741">
                  <c:v>639.25067385444743</c:v>
                </c:pt>
                <c:pt idx="742">
                  <c:v>639.13862718707946</c:v>
                </c:pt>
                <c:pt idx="743">
                  <c:v>639.42876344086017</c:v>
                </c:pt>
                <c:pt idx="744">
                  <c:v>639.2805369127517</c:v>
                </c:pt>
                <c:pt idx="745">
                  <c:v>639.32171581769433</c:v>
                </c:pt>
                <c:pt idx="746">
                  <c:v>639.25435073627841</c:v>
                </c:pt>
                <c:pt idx="747">
                  <c:v>639.69652406417117</c:v>
                </c:pt>
                <c:pt idx="748">
                  <c:v>639.44993324432573</c:v>
                </c:pt>
                <c:pt idx="749">
                  <c:v>638.84666666666669</c:v>
                </c:pt>
                <c:pt idx="750">
                  <c:v>638.96005326231693</c:v>
                </c:pt>
                <c:pt idx="751">
                  <c:v>638.88696808510633</c:v>
                </c:pt>
                <c:pt idx="752">
                  <c:v>638.84329349269592</c:v>
                </c:pt>
                <c:pt idx="753">
                  <c:v>639.14588859416449</c:v>
                </c:pt>
                <c:pt idx="754">
                  <c:v>639.28874172185431</c:v>
                </c:pt>
                <c:pt idx="755">
                  <c:v>638.9232804232804</c:v>
                </c:pt>
                <c:pt idx="756">
                  <c:v>639.43857331571996</c:v>
                </c:pt>
                <c:pt idx="757">
                  <c:v>639.16622691292878</c:v>
                </c:pt>
                <c:pt idx="758">
                  <c:v>639.43214756258237</c:v>
                </c:pt>
                <c:pt idx="759">
                  <c:v>639.00131578947367</c:v>
                </c:pt>
                <c:pt idx="760">
                  <c:v>639.12352168199732</c:v>
                </c:pt>
                <c:pt idx="761">
                  <c:v>639.40551181102364</c:v>
                </c:pt>
                <c:pt idx="762">
                  <c:v>639.34338138925295</c:v>
                </c:pt>
                <c:pt idx="763">
                  <c:v>639.15706806282719</c:v>
                </c:pt>
                <c:pt idx="764">
                  <c:v>639.54248366013076</c:v>
                </c:pt>
                <c:pt idx="765">
                  <c:v>639.09268929503912</c:v>
                </c:pt>
                <c:pt idx="766">
                  <c:v>639.33376792698823</c:v>
                </c:pt>
                <c:pt idx="767">
                  <c:v>639.85286458333337</c:v>
                </c:pt>
                <c:pt idx="768">
                  <c:v>639.2860858257477</c:v>
                </c:pt>
                <c:pt idx="769">
                  <c:v>639.25714285714287</c:v>
                </c:pt>
                <c:pt idx="770">
                  <c:v>639.64980544747084</c:v>
                </c:pt>
                <c:pt idx="771">
                  <c:v>639.01554404145077</c:v>
                </c:pt>
                <c:pt idx="772">
                  <c:v>638.17205692108666</c:v>
                </c:pt>
                <c:pt idx="773">
                  <c:v>638.33204134366929</c:v>
                </c:pt>
                <c:pt idx="774">
                  <c:v>638.18193548387092</c:v>
                </c:pt>
                <c:pt idx="775">
                  <c:v>638.28865979381442</c:v>
                </c:pt>
                <c:pt idx="776">
                  <c:v>638.38610038610034</c:v>
                </c:pt>
                <c:pt idx="777">
                  <c:v>638.82133676092542</c:v>
                </c:pt>
                <c:pt idx="778">
                  <c:v>638.42233632862644</c:v>
                </c:pt>
                <c:pt idx="779">
                  <c:v>638.33717948717947</c:v>
                </c:pt>
                <c:pt idx="780">
                  <c:v>638.01536491677336</c:v>
                </c:pt>
                <c:pt idx="781">
                  <c:v>638.22378516624042</c:v>
                </c:pt>
                <c:pt idx="782">
                  <c:v>638.37164750957857</c:v>
                </c:pt>
                <c:pt idx="783">
                  <c:v>638.26785714285711</c:v>
                </c:pt>
                <c:pt idx="784">
                  <c:v>637.59872611464971</c:v>
                </c:pt>
                <c:pt idx="785">
                  <c:v>637.06870229007632</c:v>
                </c:pt>
                <c:pt idx="786">
                  <c:v>636.97585768742056</c:v>
                </c:pt>
                <c:pt idx="787">
                  <c:v>636.62817258883251</c:v>
                </c:pt>
                <c:pt idx="788">
                  <c:v>636.66920152091257</c:v>
                </c:pt>
                <c:pt idx="789">
                  <c:v>636.55316455696197</c:v>
                </c:pt>
                <c:pt idx="790">
                  <c:v>636.49557522123894</c:v>
                </c:pt>
                <c:pt idx="791">
                  <c:v>636.66540404040404</c:v>
                </c:pt>
                <c:pt idx="792">
                  <c:v>636.09836065573768</c:v>
                </c:pt>
                <c:pt idx="793">
                  <c:v>636.09823677581869</c:v>
                </c:pt>
                <c:pt idx="794">
                  <c:v>635.99874213836483</c:v>
                </c:pt>
                <c:pt idx="795">
                  <c:v>636.3467336683417</c:v>
                </c:pt>
                <c:pt idx="796">
                  <c:v>635.58720200752828</c:v>
                </c:pt>
                <c:pt idx="797">
                  <c:v>635.62155388471183</c:v>
                </c:pt>
                <c:pt idx="798">
                  <c:v>635.70588235294122</c:v>
                </c:pt>
                <c:pt idx="799">
                  <c:v>636.05499999999995</c:v>
                </c:pt>
                <c:pt idx="800">
                  <c:v>636.51935081148565</c:v>
                </c:pt>
                <c:pt idx="801">
                  <c:v>635.89152119700748</c:v>
                </c:pt>
                <c:pt idx="802">
                  <c:v>635.91531755915321</c:v>
                </c:pt>
                <c:pt idx="803">
                  <c:v>636.12562189054722</c:v>
                </c:pt>
                <c:pt idx="804">
                  <c:v>635.60496894409937</c:v>
                </c:pt>
                <c:pt idx="805">
                  <c:v>635.55086848635233</c:v>
                </c:pt>
                <c:pt idx="806">
                  <c:v>635.28748451053286</c:v>
                </c:pt>
                <c:pt idx="807">
                  <c:v>635.44183168316829</c:v>
                </c:pt>
                <c:pt idx="808">
                  <c:v>634.86032138442522</c:v>
                </c:pt>
                <c:pt idx="809">
                  <c:v>635.07407407407402</c:v>
                </c:pt>
                <c:pt idx="810">
                  <c:v>635.34155363748459</c:v>
                </c:pt>
                <c:pt idx="811">
                  <c:v>635.3423645320197</c:v>
                </c:pt>
                <c:pt idx="812">
                  <c:v>635.67035670356699</c:v>
                </c:pt>
                <c:pt idx="813">
                  <c:v>636.00122850122852</c:v>
                </c:pt>
                <c:pt idx="814">
                  <c:v>636.04539877300613</c:v>
                </c:pt>
                <c:pt idx="815">
                  <c:v>636.03799019607845</c:v>
                </c:pt>
                <c:pt idx="816">
                  <c:v>636.10281517747853</c:v>
                </c:pt>
                <c:pt idx="817">
                  <c:v>636.01344743276286</c:v>
                </c:pt>
                <c:pt idx="818">
                  <c:v>636.53113553113553</c:v>
                </c:pt>
                <c:pt idx="819">
                  <c:v>636.64634146341461</c:v>
                </c:pt>
                <c:pt idx="820">
                  <c:v>635.62971985383683</c:v>
                </c:pt>
                <c:pt idx="821">
                  <c:v>635.72871046228715</c:v>
                </c:pt>
                <c:pt idx="822">
                  <c:v>635.42405832320776</c:v>
                </c:pt>
                <c:pt idx="823">
                  <c:v>635.43810679611647</c:v>
                </c:pt>
                <c:pt idx="824">
                  <c:v>635.35636363636365</c:v>
                </c:pt>
                <c:pt idx="825">
                  <c:v>635.33898305084745</c:v>
                </c:pt>
                <c:pt idx="826">
                  <c:v>635.39056831922608</c:v>
                </c:pt>
                <c:pt idx="827">
                  <c:v>635.56642512077292</c:v>
                </c:pt>
                <c:pt idx="828">
                  <c:v>635.94571773220753</c:v>
                </c:pt>
                <c:pt idx="829">
                  <c:v>635.9265060240964</c:v>
                </c:pt>
                <c:pt idx="830">
                  <c:v>636.16726835138388</c:v>
                </c:pt>
                <c:pt idx="831">
                  <c:v>636.45673076923072</c:v>
                </c:pt>
                <c:pt idx="832">
                  <c:v>636.24489795918362</c:v>
                </c:pt>
                <c:pt idx="833">
                  <c:v>636.46762589928062</c:v>
                </c:pt>
                <c:pt idx="834">
                  <c:v>635.85029940119762</c:v>
                </c:pt>
                <c:pt idx="835">
                  <c:v>635.75</c:v>
                </c:pt>
                <c:pt idx="836">
                  <c:v>636.22700119474314</c:v>
                </c:pt>
                <c:pt idx="837">
                  <c:v>636.63484486873506</c:v>
                </c:pt>
                <c:pt idx="838">
                  <c:v>636.3301549463647</c:v>
                </c:pt>
                <c:pt idx="839">
                  <c:v>636.04642857142858</c:v>
                </c:pt>
                <c:pt idx="840">
                  <c:v>636.5374554102259</c:v>
                </c:pt>
                <c:pt idx="841">
                  <c:v>636.81947743467936</c:v>
                </c:pt>
                <c:pt idx="842">
                  <c:v>636.75682087781729</c:v>
                </c:pt>
                <c:pt idx="843">
                  <c:v>637.17772511848341</c:v>
                </c:pt>
                <c:pt idx="844">
                  <c:v>637.11479289940826</c:v>
                </c:pt>
                <c:pt idx="845">
                  <c:v>637.10165484633569</c:v>
                </c:pt>
                <c:pt idx="846">
                  <c:v>637.1322314049587</c:v>
                </c:pt>
                <c:pt idx="847">
                  <c:v>637.07783018867929</c:v>
                </c:pt>
                <c:pt idx="848">
                  <c:v>637.48056537102468</c:v>
                </c:pt>
                <c:pt idx="849">
                  <c:v>637.41999999999996</c:v>
                </c:pt>
                <c:pt idx="850">
                  <c:v>637.84606345475913</c:v>
                </c:pt>
                <c:pt idx="851">
                  <c:v>638.15140845070425</c:v>
                </c:pt>
                <c:pt idx="852">
                  <c:v>637.61664712778429</c:v>
                </c:pt>
                <c:pt idx="853">
                  <c:v>637.82201405152227</c:v>
                </c:pt>
                <c:pt idx="854">
                  <c:v>637.91929824561407</c:v>
                </c:pt>
                <c:pt idx="855">
                  <c:v>637.45443925233644</c:v>
                </c:pt>
                <c:pt idx="856">
                  <c:v>636.92182030338392</c:v>
                </c:pt>
                <c:pt idx="857">
                  <c:v>636.07925407925404</c:v>
                </c:pt>
                <c:pt idx="858">
                  <c:v>636.24447031431896</c:v>
                </c:pt>
                <c:pt idx="859">
                  <c:v>636.16395348837204</c:v>
                </c:pt>
                <c:pt idx="860">
                  <c:v>636.10104529616729</c:v>
                </c:pt>
                <c:pt idx="861">
                  <c:v>636.38283062645007</c:v>
                </c:pt>
                <c:pt idx="862">
                  <c:v>636.47045191193513</c:v>
                </c:pt>
                <c:pt idx="863">
                  <c:v>636.00462962962968</c:v>
                </c:pt>
                <c:pt idx="864">
                  <c:v>636.24508670520231</c:v>
                </c:pt>
                <c:pt idx="865">
                  <c:v>635.91224018475748</c:v>
                </c:pt>
                <c:pt idx="866">
                  <c:v>635.55247981545563</c:v>
                </c:pt>
                <c:pt idx="867">
                  <c:v>635.47580645161293</c:v>
                </c:pt>
                <c:pt idx="868">
                  <c:v>635.02301495972381</c:v>
                </c:pt>
                <c:pt idx="869">
                  <c:v>635.52528735632188</c:v>
                </c:pt>
                <c:pt idx="870">
                  <c:v>635.48335246842714</c:v>
                </c:pt>
                <c:pt idx="871">
                  <c:v>636</c:v>
                </c:pt>
                <c:pt idx="872">
                  <c:v>636.13974799541813</c:v>
                </c:pt>
                <c:pt idx="873">
                  <c:v>636.33180778032033</c:v>
                </c:pt>
                <c:pt idx="874">
                  <c:v>636.6754285714286</c:v>
                </c:pt>
                <c:pt idx="875">
                  <c:v>636.52168949771692</c:v>
                </c:pt>
                <c:pt idx="876">
                  <c:v>636.84150513112888</c:v>
                </c:pt>
                <c:pt idx="877">
                  <c:v>636.46924829157172</c:v>
                </c:pt>
                <c:pt idx="878">
                  <c:v>636.72696245733789</c:v>
                </c:pt>
                <c:pt idx="879">
                  <c:v>636.52386363636367</c:v>
                </c:pt>
                <c:pt idx="880">
                  <c:v>636.88081725312145</c:v>
                </c:pt>
                <c:pt idx="881">
                  <c:v>636.76643990929711</c:v>
                </c:pt>
                <c:pt idx="882">
                  <c:v>637.12910532276328</c:v>
                </c:pt>
                <c:pt idx="883">
                  <c:v>637.13009049773757</c:v>
                </c:pt>
                <c:pt idx="884">
                  <c:v>637.23389830508472</c:v>
                </c:pt>
                <c:pt idx="885">
                  <c:v>637.1805869074492</c:v>
                </c:pt>
                <c:pt idx="886">
                  <c:v>637.65614430665164</c:v>
                </c:pt>
                <c:pt idx="887">
                  <c:v>638.12049549549545</c:v>
                </c:pt>
                <c:pt idx="888">
                  <c:v>637.42182227221599</c:v>
                </c:pt>
                <c:pt idx="889">
                  <c:v>637.48426966292129</c:v>
                </c:pt>
                <c:pt idx="890">
                  <c:v>637.67340067340069</c:v>
                </c:pt>
                <c:pt idx="891">
                  <c:v>638.04035874439467</c:v>
                </c:pt>
                <c:pt idx="892">
                  <c:v>637.65173572228446</c:v>
                </c:pt>
                <c:pt idx="893">
                  <c:v>637.27740492170017</c:v>
                </c:pt>
                <c:pt idx="894">
                  <c:v>637.15083798882677</c:v>
                </c:pt>
                <c:pt idx="895">
                  <c:v>636.28013392857144</c:v>
                </c:pt>
                <c:pt idx="896">
                  <c:v>635.94202898550725</c:v>
                </c:pt>
                <c:pt idx="897">
                  <c:v>636.16592427616922</c:v>
                </c:pt>
                <c:pt idx="898">
                  <c:v>636.30589543937708</c:v>
                </c:pt>
                <c:pt idx="899">
                  <c:v>636.49444444444441</c:v>
                </c:pt>
                <c:pt idx="900">
                  <c:v>636.780244173141</c:v>
                </c:pt>
                <c:pt idx="901">
                  <c:v>637.1884700665189</c:v>
                </c:pt>
                <c:pt idx="902">
                  <c:v>637.11184939091913</c:v>
                </c:pt>
                <c:pt idx="903">
                  <c:v>637.20796460176996</c:v>
                </c:pt>
                <c:pt idx="904">
                  <c:v>637.23977900552484</c:v>
                </c:pt>
                <c:pt idx="905">
                  <c:v>637.06622516556297</c:v>
                </c:pt>
                <c:pt idx="906">
                  <c:v>637.28445424476297</c:v>
                </c:pt>
                <c:pt idx="907">
                  <c:v>637.51321585903088</c:v>
                </c:pt>
                <c:pt idx="908">
                  <c:v>637.34213421342133</c:v>
                </c:pt>
                <c:pt idx="909">
                  <c:v>637.26153846153841</c:v>
                </c:pt>
                <c:pt idx="910">
                  <c:v>636.87596048298576</c:v>
                </c:pt>
                <c:pt idx="911">
                  <c:v>637.19627192982455</c:v>
                </c:pt>
                <c:pt idx="912">
                  <c:v>637.52135815991232</c:v>
                </c:pt>
                <c:pt idx="913">
                  <c:v>637.72319474835888</c:v>
                </c:pt>
                <c:pt idx="914">
                  <c:v>637.74207650273229</c:v>
                </c:pt>
                <c:pt idx="915">
                  <c:v>637.98034934497821</c:v>
                </c:pt>
                <c:pt idx="916">
                  <c:v>637.91384950926931</c:v>
                </c:pt>
                <c:pt idx="917">
                  <c:v>637.760348583878</c:v>
                </c:pt>
                <c:pt idx="918">
                  <c:v>637.64961915125139</c:v>
                </c:pt>
                <c:pt idx="919">
                  <c:v>637.08695652173913</c:v>
                </c:pt>
                <c:pt idx="920">
                  <c:v>636.89793702497286</c:v>
                </c:pt>
                <c:pt idx="921">
                  <c:v>636.99674620390454</c:v>
                </c:pt>
                <c:pt idx="922">
                  <c:v>636.37594799566625</c:v>
                </c:pt>
                <c:pt idx="923">
                  <c:v>635.90692640692646</c:v>
                </c:pt>
                <c:pt idx="924">
                  <c:v>635.93621621621617</c:v>
                </c:pt>
                <c:pt idx="925">
                  <c:v>636.38552915766741</c:v>
                </c:pt>
                <c:pt idx="926">
                  <c:v>636.70981661272924</c:v>
                </c:pt>
                <c:pt idx="927">
                  <c:v>636.8469827586207</c:v>
                </c:pt>
                <c:pt idx="928">
                  <c:v>636.48439181916035</c:v>
                </c:pt>
                <c:pt idx="929">
                  <c:v>636.44516129032263</c:v>
                </c:pt>
                <c:pt idx="930">
                  <c:v>636.26530612244903</c:v>
                </c:pt>
                <c:pt idx="931">
                  <c:v>636.32296137339051</c:v>
                </c:pt>
                <c:pt idx="932">
                  <c:v>636.2636655948553</c:v>
                </c:pt>
                <c:pt idx="933">
                  <c:v>636.27516059957179</c:v>
                </c:pt>
                <c:pt idx="934">
                  <c:v>636.61283422459894</c:v>
                </c:pt>
                <c:pt idx="935">
                  <c:v>636.54594017094018</c:v>
                </c:pt>
                <c:pt idx="936">
                  <c:v>635.957310565635</c:v>
                </c:pt>
                <c:pt idx="937">
                  <c:v>635.83795309168443</c:v>
                </c:pt>
                <c:pt idx="938">
                  <c:v>636.06283280085199</c:v>
                </c:pt>
                <c:pt idx="939">
                  <c:v>635.82553191489365</c:v>
                </c:pt>
                <c:pt idx="940">
                  <c:v>635.4303931987248</c:v>
                </c:pt>
                <c:pt idx="941">
                  <c:v>634.8365180467091</c:v>
                </c:pt>
                <c:pt idx="942">
                  <c:v>634.31283138918343</c:v>
                </c:pt>
                <c:pt idx="943">
                  <c:v>633.90466101694915</c:v>
                </c:pt>
                <c:pt idx="944">
                  <c:v>633.8730158730159</c:v>
                </c:pt>
                <c:pt idx="945">
                  <c:v>633.9112050739958</c:v>
                </c:pt>
                <c:pt idx="946">
                  <c:v>634.1214361140444</c:v>
                </c:pt>
                <c:pt idx="947">
                  <c:v>633.91561181434599</c:v>
                </c:pt>
                <c:pt idx="948">
                  <c:v>634.0442571127503</c:v>
                </c:pt>
                <c:pt idx="949">
                  <c:v>633.84105263157892</c:v>
                </c:pt>
                <c:pt idx="950">
                  <c:v>634.17665615141959</c:v>
                </c:pt>
                <c:pt idx="951">
                  <c:v>634.25315126050418</c:v>
                </c:pt>
                <c:pt idx="952">
                  <c:v>634</c:v>
                </c:pt>
                <c:pt idx="953">
                  <c:v>633.94129979035642</c:v>
                </c:pt>
                <c:pt idx="954">
                  <c:v>633.43560209424083</c:v>
                </c:pt>
                <c:pt idx="955">
                  <c:v>633.31276150627616</c:v>
                </c:pt>
                <c:pt idx="956">
                  <c:v>633.63531870428426</c:v>
                </c:pt>
                <c:pt idx="957">
                  <c:v>633.61377870563672</c:v>
                </c:pt>
                <c:pt idx="958">
                  <c:v>633.19708029197079</c:v>
                </c:pt>
                <c:pt idx="959">
                  <c:v>633.3104166666667</c:v>
                </c:pt>
                <c:pt idx="960">
                  <c:v>632.83870967741939</c:v>
                </c:pt>
                <c:pt idx="961">
                  <c:v>632.35966735966736</c:v>
                </c:pt>
                <c:pt idx="962">
                  <c:v>632.06022845275186</c:v>
                </c:pt>
                <c:pt idx="963">
                  <c:v>632.20954356846471</c:v>
                </c:pt>
                <c:pt idx="964">
                  <c:v>632.47772020725392</c:v>
                </c:pt>
                <c:pt idx="965">
                  <c:v>632.85714285714289</c:v>
                </c:pt>
                <c:pt idx="966">
                  <c:v>632.47569803516024</c:v>
                </c:pt>
                <c:pt idx="967">
                  <c:v>632.14152892561981</c:v>
                </c:pt>
                <c:pt idx="968">
                  <c:v>632.21362229102169</c:v>
                </c:pt>
                <c:pt idx="969">
                  <c:v>632.45051546391755</c:v>
                </c:pt>
                <c:pt idx="970">
                  <c:v>632.65293511843458</c:v>
                </c:pt>
                <c:pt idx="971">
                  <c:v>632.33950617283949</c:v>
                </c:pt>
                <c:pt idx="972">
                  <c:v>632.73997944501536</c:v>
                </c:pt>
                <c:pt idx="973">
                  <c:v>632.76796714579052</c:v>
                </c:pt>
                <c:pt idx="974">
                  <c:v>632.79179487179488</c:v>
                </c:pt>
                <c:pt idx="975">
                  <c:v>633.05430327868851</c:v>
                </c:pt>
                <c:pt idx="976">
                  <c:v>633.21699078812696</c:v>
                </c:pt>
                <c:pt idx="977">
                  <c:v>632.83435582822085</c:v>
                </c:pt>
                <c:pt idx="978">
                  <c:v>633.29213483146066</c:v>
                </c:pt>
                <c:pt idx="979">
                  <c:v>633.23673469387757</c:v>
                </c:pt>
                <c:pt idx="980">
                  <c:v>633.35066258919471</c:v>
                </c:pt>
                <c:pt idx="981">
                  <c:v>633.1568228105906</c:v>
                </c:pt>
                <c:pt idx="982">
                  <c:v>632.77619532044764</c:v>
                </c:pt>
                <c:pt idx="983">
                  <c:v>633.01524390243901</c:v>
                </c:pt>
                <c:pt idx="984">
                  <c:v>632.78477157360408</c:v>
                </c:pt>
                <c:pt idx="985">
                  <c:v>632.73732251521301</c:v>
                </c:pt>
                <c:pt idx="986">
                  <c:v>633.01722391084093</c:v>
                </c:pt>
                <c:pt idx="987">
                  <c:v>633.12854251012141</c:v>
                </c:pt>
                <c:pt idx="988">
                  <c:v>633.46814964610724</c:v>
                </c:pt>
                <c:pt idx="989">
                  <c:v>633.64444444444439</c:v>
                </c:pt>
                <c:pt idx="990">
                  <c:v>633.41372351160442</c:v>
                </c:pt>
                <c:pt idx="991">
                  <c:v>633.45463709677415</c:v>
                </c:pt>
                <c:pt idx="992">
                  <c:v>633.74521651560929</c:v>
                </c:pt>
                <c:pt idx="993">
                  <c:v>633.83299798792757</c:v>
                </c:pt>
                <c:pt idx="994">
                  <c:v>634.03417085427134</c:v>
                </c:pt>
                <c:pt idx="995">
                  <c:v>634.31224899598396</c:v>
                </c:pt>
                <c:pt idx="996">
                  <c:v>634.21865596790371</c:v>
                </c:pt>
                <c:pt idx="997">
                  <c:v>634.12324649298603</c:v>
                </c:pt>
                <c:pt idx="998">
                  <c:v>633.63563563563559</c:v>
                </c:pt>
                <c:pt idx="999">
                  <c:v>634.00400000000002</c:v>
                </c:pt>
              </c:numCache>
            </c:numRef>
          </c:yVal>
          <c:smooth val="1"/>
          <c:extLst>
            <c:ext xmlns:c16="http://schemas.microsoft.com/office/drawing/2014/chart" uri="{C3380CC4-5D6E-409C-BE32-E72D297353CC}">
              <c16:uniqueId val="{00000000-0947-4029-A470-94DEFD4E3575}"/>
            </c:ext>
          </c:extLst>
        </c:ser>
        <c:dLbls>
          <c:showLegendKey val="0"/>
          <c:showVal val="0"/>
          <c:showCatName val="0"/>
          <c:showSerName val="0"/>
          <c:showPercent val="0"/>
          <c:showBubbleSize val="0"/>
        </c:dLbls>
        <c:axId val="1947867087"/>
        <c:axId val="1947868527"/>
      </c:scatterChart>
      <c:valAx>
        <c:axId val="1947867087"/>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868527"/>
        <c:crosses val="autoZero"/>
        <c:crossBetween val="midCat"/>
      </c:valAx>
      <c:valAx>
        <c:axId val="1947868527"/>
        <c:scaling>
          <c:orientation val="minMax"/>
          <c:min val="30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86708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Net Demand</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$180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Simulation'!$DX$6:$DX$1005</c:f>
              <c:numCache>
                <c:formatCode>0</c:formatCode>
                <c:ptCount val="1000"/>
                <c:pt idx="0">
                  <c:v>17</c:v>
                </c:pt>
                <c:pt idx="1">
                  <c:v>15</c:v>
                </c:pt>
                <c:pt idx="2">
                  <c:v>12</c:v>
                </c:pt>
                <c:pt idx="3">
                  <c:v>11.25</c:v>
                </c:pt>
                <c:pt idx="4">
                  <c:v>11.6</c:v>
                </c:pt>
                <c:pt idx="5">
                  <c:v>10.666666666666666</c:v>
                </c:pt>
                <c:pt idx="6">
                  <c:v>10.428571428571429</c:v>
                </c:pt>
                <c:pt idx="7">
                  <c:v>10.125</c:v>
                </c:pt>
                <c:pt idx="8">
                  <c:v>10.555555555555555</c:v>
                </c:pt>
                <c:pt idx="9">
                  <c:v>11</c:v>
                </c:pt>
                <c:pt idx="10">
                  <c:v>10.727272727272727</c:v>
                </c:pt>
                <c:pt idx="11">
                  <c:v>10.5</c:v>
                </c:pt>
                <c:pt idx="12">
                  <c:v>10.846153846153847</c:v>
                </c:pt>
                <c:pt idx="13">
                  <c:v>10.642857142857142</c:v>
                </c:pt>
                <c:pt idx="14">
                  <c:v>10.666666666666666</c:v>
                </c:pt>
                <c:pt idx="15">
                  <c:v>10.75</c:v>
                </c:pt>
                <c:pt idx="16">
                  <c:v>10.705882352941176</c:v>
                </c:pt>
                <c:pt idx="17">
                  <c:v>10.5</c:v>
                </c:pt>
                <c:pt idx="18">
                  <c:v>10.631578947368421</c:v>
                </c:pt>
                <c:pt idx="19">
                  <c:v>10.55</c:v>
                </c:pt>
                <c:pt idx="20">
                  <c:v>10.761904761904763</c:v>
                </c:pt>
                <c:pt idx="21">
                  <c:v>10.863636363636363</c:v>
                </c:pt>
                <c:pt idx="22">
                  <c:v>10.956521739130435</c:v>
                </c:pt>
                <c:pt idx="23">
                  <c:v>10.875</c:v>
                </c:pt>
                <c:pt idx="24">
                  <c:v>11.12</c:v>
                </c:pt>
                <c:pt idx="25">
                  <c:v>10.961538461538462</c:v>
                </c:pt>
                <c:pt idx="26">
                  <c:v>10.851851851851851</c:v>
                </c:pt>
                <c:pt idx="27">
                  <c:v>11.035714285714286</c:v>
                </c:pt>
                <c:pt idx="28">
                  <c:v>11.068965517241379</c:v>
                </c:pt>
                <c:pt idx="29">
                  <c:v>11.066666666666666</c:v>
                </c:pt>
                <c:pt idx="30">
                  <c:v>10.903225806451612</c:v>
                </c:pt>
                <c:pt idx="31">
                  <c:v>10.96875</c:v>
                </c:pt>
                <c:pt idx="32">
                  <c:v>10.939393939393939</c:v>
                </c:pt>
                <c:pt idx="33">
                  <c:v>10.852941176470589</c:v>
                </c:pt>
                <c:pt idx="34">
                  <c:v>10.771428571428572</c:v>
                </c:pt>
                <c:pt idx="35">
                  <c:v>10.583333333333334</c:v>
                </c:pt>
                <c:pt idx="36">
                  <c:v>10.486486486486486</c:v>
                </c:pt>
                <c:pt idx="37">
                  <c:v>10.447368421052632</c:v>
                </c:pt>
                <c:pt idx="38">
                  <c:v>10.410256410256411</c:v>
                </c:pt>
                <c:pt idx="39">
                  <c:v>10.425000000000001</c:v>
                </c:pt>
                <c:pt idx="40">
                  <c:v>10.365853658536585</c:v>
                </c:pt>
                <c:pt idx="41">
                  <c:v>10.333333333333334</c:v>
                </c:pt>
                <c:pt idx="42">
                  <c:v>10.325581395348838</c:v>
                </c:pt>
                <c:pt idx="43">
                  <c:v>10.386363636363637</c:v>
                </c:pt>
                <c:pt idx="44">
                  <c:v>10.333333333333334</c:v>
                </c:pt>
                <c:pt idx="45">
                  <c:v>10.391304347826088</c:v>
                </c:pt>
                <c:pt idx="46">
                  <c:v>10.48936170212766</c:v>
                </c:pt>
                <c:pt idx="47">
                  <c:v>10.583333333333334</c:v>
                </c:pt>
                <c:pt idx="48">
                  <c:v>10.653061224489797</c:v>
                </c:pt>
                <c:pt idx="49">
                  <c:v>10.58</c:v>
                </c:pt>
                <c:pt idx="50">
                  <c:v>10.529411764705882</c:v>
                </c:pt>
                <c:pt idx="51">
                  <c:v>10.634615384615385</c:v>
                </c:pt>
                <c:pt idx="52">
                  <c:v>10.735849056603774</c:v>
                </c:pt>
                <c:pt idx="53">
                  <c:v>10.74074074074074</c:v>
                </c:pt>
                <c:pt idx="54">
                  <c:v>10.818181818181818</c:v>
                </c:pt>
                <c:pt idx="55">
                  <c:v>10.767857142857142</c:v>
                </c:pt>
                <c:pt idx="56">
                  <c:v>10.824561403508772</c:v>
                </c:pt>
                <c:pt idx="57">
                  <c:v>10.913793103448276</c:v>
                </c:pt>
                <c:pt idx="58">
                  <c:v>10.830508474576272</c:v>
                </c:pt>
                <c:pt idx="59">
                  <c:v>10.9</c:v>
                </c:pt>
                <c:pt idx="60">
                  <c:v>10.918032786885245</c:v>
                </c:pt>
                <c:pt idx="61">
                  <c:v>11</c:v>
                </c:pt>
                <c:pt idx="62">
                  <c:v>10.984126984126984</c:v>
                </c:pt>
                <c:pt idx="63">
                  <c:v>11.03125</c:v>
                </c:pt>
                <c:pt idx="64">
                  <c:v>11.015384615384615</c:v>
                </c:pt>
                <c:pt idx="65">
                  <c:v>11.015151515151516</c:v>
                </c:pt>
                <c:pt idx="66">
                  <c:v>11.044776119402986</c:v>
                </c:pt>
                <c:pt idx="67">
                  <c:v>11.014705882352942</c:v>
                </c:pt>
                <c:pt idx="68">
                  <c:v>11.014492753623188</c:v>
                </c:pt>
                <c:pt idx="69">
                  <c:v>10.971428571428572</c:v>
                </c:pt>
                <c:pt idx="70">
                  <c:v>10.929577464788732</c:v>
                </c:pt>
                <c:pt idx="71">
                  <c:v>10.930555555555555</c:v>
                </c:pt>
                <c:pt idx="72">
                  <c:v>10.904109589041095</c:v>
                </c:pt>
                <c:pt idx="73">
                  <c:v>10.851351351351351</c:v>
                </c:pt>
                <c:pt idx="74">
                  <c:v>10.813333333333333</c:v>
                </c:pt>
                <c:pt idx="75">
                  <c:v>10.802631578947368</c:v>
                </c:pt>
                <c:pt idx="76">
                  <c:v>10.779220779220779</c:v>
                </c:pt>
                <c:pt idx="77">
                  <c:v>10.743589743589743</c:v>
                </c:pt>
                <c:pt idx="78">
                  <c:v>10.759493670886076</c:v>
                </c:pt>
                <c:pt idx="79">
                  <c:v>10.737500000000001</c:v>
                </c:pt>
                <c:pt idx="80">
                  <c:v>10.703703703703704</c:v>
                </c:pt>
                <c:pt idx="81">
                  <c:v>10.634146341463415</c:v>
                </c:pt>
                <c:pt idx="82">
                  <c:v>10.578313253012048</c:v>
                </c:pt>
                <c:pt idx="83">
                  <c:v>10.619047619047619</c:v>
                </c:pt>
                <c:pt idx="84">
                  <c:v>10.647058823529411</c:v>
                </c:pt>
                <c:pt idx="85">
                  <c:v>10.593023255813954</c:v>
                </c:pt>
                <c:pt idx="86">
                  <c:v>10.586206896551724</c:v>
                </c:pt>
                <c:pt idx="87">
                  <c:v>10.579545454545455</c:v>
                </c:pt>
                <c:pt idx="88">
                  <c:v>10.561797752808989</c:v>
                </c:pt>
                <c:pt idx="89">
                  <c:v>10.6</c:v>
                </c:pt>
                <c:pt idx="90">
                  <c:v>10.593406593406593</c:v>
                </c:pt>
                <c:pt idx="91">
                  <c:v>10.597826086956522</c:v>
                </c:pt>
                <c:pt idx="92">
                  <c:v>10.559139784946236</c:v>
                </c:pt>
                <c:pt idx="93">
                  <c:v>10.606382978723405</c:v>
                </c:pt>
                <c:pt idx="94">
                  <c:v>10.589473684210526</c:v>
                </c:pt>
                <c:pt idx="95">
                  <c:v>10.541666666666666</c:v>
                </c:pt>
                <c:pt idx="96">
                  <c:v>10.536082474226804</c:v>
                </c:pt>
                <c:pt idx="97">
                  <c:v>10.530612244897959</c:v>
                </c:pt>
                <c:pt idx="98">
                  <c:v>10.545454545454545</c:v>
                </c:pt>
                <c:pt idx="99">
                  <c:v>10.51</c:v>
                </c:pt>
                <c:pt idx="100">
                  <c:v>10.524752475247524</c:v>
                </c:pt>
                <c:pt idx="101">
                  <c:v>10.549019607843137</c:v>
                </c:pt>
                <c:pt idx="102">
                  <c:v>10.533980582524272</c:v>
                </c:pt>
                <c:pt idx="103">
                  <c:v>10.509615384615385</c:v>
                </c:pt>
                <c:pt idx="104">
                  <c:v>10.495238095238095</c:v>
                </c:pt>
                <c:pt idx="105">
                  <c:v>10.509433962264151</c:v>
                </c:pt>
                <c:pt idx="106">
                  <c:v>10.514018691588785</c:v>
                </c:pt>
                <c:pt idx="107">
                  <c:v>10.50925925925926</c:v>
                </c:pt>
                <c:pt idx="108">
                  <c:v>10.495412844036696</c:v>
                </c:pt>
                <c:pt idx="109">
                  <c:v>10.527272727272727</c:v>
                </c:pt>
                <c:pt idx="110">
                  <c:v>10.513513513513514</c:v>
                </c:pt>
                <c:pt idx="111">
                  <c:v>10.491071428571429</c:v>
                </c:pt>
                <c:pt idx="112">
                  <c:v>10.477876106194691</c:v>
                </c:pt>
                <c:pt idx="113">
                  <c:v>10.517543859649123</c:v>
                </c:pt>
                <c:pt idx="114">
                  <c:v>10.504347826086956</c:v>
                </c:pt>
                <c:pt idx="115">
                  <c:v>10.482758620689655</c:v>
                </c:pt>
                <c:pt idx="116">
                  <c:v>10.487179487179487</c:v>
                </c:pt>
                <c:pt idx="117">
                  <c:v>10.483050847457626</c:v>
                </c:pt>
                <c:pt idx="118">
                  <c:v>10.487394957983193</c:v>
                </c:pt>
                <c:pt idx="119">
                  <c:v>10.525</c:v>
                </c:pt>
                <c:pt idx="120">
                  <c:v>10.504132231404959</c:v>
                </c:pt>
                <c:pt idx="121">
                  <c:v>10.491803278688524</c:v>
                </c:pt>
                <c:pt idx="122">
                  <c:v>10.495934959349594</c:v>
                </c:pt>
                <c:pt idx="123">
                  <c:v>10.5</c:v>
                </c:pt>
                <c:pt idx="124">
                  <c:v>10.544</c:v>
                </c:pt>
                <c:pt idx="125">
                  <c:v>10.53968253968254</c:v>
                </c:pt>
                <c:pt idx="126">
                  <c:v>10.598425196850394</c:v>
                </c:pt>
                <c:pt idx="127">
                  <c:v>10.5625</c:v>
                </c:pt>
                <c:pt idx="128">
                  <c:v>10.527131782945736</c:v>
                </c:pt>
                <c:pt idx="129">
                  <c:v>10.5</c:v>
                </c:pt>
                <c:pt idx="130">
                  <c:v>10.465648854961833</c:v>
                </c:pt>
                <c:pt idx="131">
                  <c:v>10.439393939393939</c:v>
                </c:pt>
                <c:pt idx="132">
                  <c:v>10.428571428571429</c:v>
                </c:pt>
                <c:pt idx="133">
                  <c:v>10.41044776119403</c:v>
                </c:pt>
                <c:pt idx="134">
                  <c:v>10.42962962962963</c:v>
                </c:pt>
                <c:pt idx="135">
                  <c:v>10.411764705882353</c:v>
                </c:pt>
                <c:pt idx="136">
                  <c:v>10.394160583941606</c:v>
                </c:pt>
                <c:pt idx="137">
                  <c:v>10.398550724637682</c:v>
                </c:pt>
                <c:pt idx="138">
                  <c:v>10.388489208633093</c:v>
                </c:pt>
                <c:pt idx="139">
                  <c:v>10.392857142857142</c:v>
                </c:pt>
                <c:pt idx="140">
                  <c:v>10.354609929078014</c:v>
                </c:pt>
                <c:pt idx="141">
                  <c:v>10.359154929577464</c:v>
                </c:pt>
                <c:pt idx="142">
                  <c:v>10.335664335664335</c:v>
                </c:pt>
                <c:pt idx="143">
                  <c:v>10.375</c:v>
                </c:pt>
                <c:pt idx="144">
                  <c:v>10.351724137931035</c:v>
                </c:pt>
                <c:pt idx="145">
                  <c:v>10.376712328767123</c:v>
                </c:pt>
                <c:pt idx="146">
                  <c:v>10.394557823129253</c:v>
                </c:pt>
                <c:pt idx="147">
                  <c:v>10.398648648648649</c:v>
                </c:pt>
                <c:pt idx="148">
                  <c:v>10.409395973154362</c:v>
                </c:pt>
                <c:pt idx="149">
                  <c:v>10.44</c:v>
                </c:pt>
                <c:pt idx="150">
                  <c:v>10.463576158940397</c:v>
                </c:pt>
                <c:pt idx="151">
                  <c:v>10.453947368421053</c:v>
                </c:pt>
                <c:pt idx="152">
                  <c:v>10.437908496732026</c:v>
                </c:pt>
                <c:pt idx="153">
                  <c:v>10.467532467532468</c:v>
                </c:pt>
                <c:pt idx="154">
                  <c:v>10.451612903225806</c:v>
                </c:pt>
                <c:pt idx="155">
                  <c:v>10.442307692307692</c:v>
                </c:pt>
                <c:pt idx="156">
                  <c:v>10.433121019108281</c:v>
                </c:pt>
                <c:pt idx="157">
                  <c:v>10.417721518987342</c:v>
                </c:pt>
                <c:pt idx="158">
                  <c:v>10.408805031446541</c:v>
                </c:pt>
                <c:pt idx="159">
                  <c:v>10.4125</c:v>
                </c:pt>
                <c:pt idx="160">
                  <c:v>10.403726708074535</c:v>
                </c:pt>
                <c:pt idx="161">
                  <c:v>10.37037037037037</c:v>
                </c:pt>
                <c:pt idx="162">
                  <c:v>10.343558282208589</c:v>
                </c:pt>
                <c:pt idx="163">
                  <c:v>10.353658536585366</c:v>
                </c:pt>
                <c:pt idx="164">
                  <c:v>10.357575757575757</c:v>
                </c:pt>
                <c:pt idx="165">
                  <c:v>10.379518072289157</c:v>
                </c:pt>
                <c:pt idx="166">
                  <c:v>10.407185628742514</c:v>
                </c:pt>
                <c:pt idx="167">
                  <c:v>10.44047619047619</c:v>
                </c:pt>
                <c:pt idx="168">
                  <c:v>10.414201183431953</c:v>
                </c:pt>
                <c:pt idx="169">
                  <c:v>10.423529411764706</c:v>
                </c:pt>
                <c:pt idx="170">
                  <c:v>10.421052631578947</c:v>
                </c:pt>
                <c:pt idx="171">
                  <c:v>10.401162790697674</c:v>
                </c:pt>
                <c:pt idx="172">
                  <c:v>10.38150289017341</c:v>
                </c:pt>
                <c:pt idx="173">
                  <c:v>10.379310344827585</c:v>
                </c:pt>
                <c:pt idx="174">
                  <c:v>10.382857142857143</c:v>
                </c:pt>
                <c:pt idx="175">
                  <c:v>10.403409090909092</c:v>
                </c:pt>
                <c:pt idx="176">
                  <c:v>10.401129943502825</c:v>
                </c:pt>
                <c:pt idx="177">
                  <c:v>10.426966292134832</c:v>
                </c:pt>
                <c:pt idx="178">
                  <c:v>10.452513966480447</c:v>
                </c:pt>
                <c:pt idx="179">
                  <c:v>10.466666666666667</c:v>
                </c:pt>
                <c:pt idx="180">
                  <c:v>10.458563535911603</c:v>
                </c:pt>
                <c:pt idx="181">
                  <c:v>10.428571428571429</c:v>
                </c:pt>
                <c:pt idx="182">
                  <c:v>10.475409836065573</c:v>
                </c:pt>
                <c:pt idx="183">
                  <c:v>10.494565217391305</c:v>
                </c:pt>
                <c:pt idx="184">
                  <c:v>10.486486486486486</c:v>
                </c:pt>
                <c:pt idx="185">
                  <c:v>10.473118279569892</c:v>
                </c:pt>
                <c:pt idx="186">
                  <c:v>10.459893048128341</c:v>
                </c:pt>
                <c:pt idx="187">
                  <c:v>10.48404255319149</c:v>
                </c:pt>
                <c:pt idx="188">
                  <c:v>10.486772486772487</c:v>
                </c:pt>
                <c:pt idx="189">
                  <c:v>10.468421052631578</c:v>
                </c:pt>
                <c:pt idx="190">
                  <c:v>10.445026178010471</c:v>
                </c:pt>
                <c:pt idx="191">
                  <c:v>10.4375</c:v>
                </c:pt>
                <c:pt idx="192">
                  <c:v>10.430051813471502</c:v>
                </c:pt>
                <c:pt idx="193">
                  <c:v>10.453608247422681</c:v>
                </c:pt>
                <c:pt idx="194">
                  <c:v>10.446153846153846</c:v>
                </c:pt>
                <c:pt idx="195">
                  <c:v>10.448979591836734</c:v>
                </c:pt>
                <c:pt idx="196">
                  <c:v>10.482233502538071</c:v>
                </c:pt>
                <c:pt idx="197">
                  <c:v>10.454545454545455</c:v>
                </c:pt>
                <c:pt idx="198">
                  <c:v>10.462311557788945</c:v>
                </c:pt>
                <c:pt idx="199">
                  <c:v>10.48</c:v>
                </c:pt>
                <c:pt idx="200">
                  <c:v>10.502487562189055</c:v>
                </c:pt>
                <c:pt idx="201">
                  <c:v>10.495049504950495</c:v>
                </c:pt>
                <c:pt idx="202">
                  <c:v>10.512315270935961</c:v>
                </c:pt>
                <c:pt idx="203">
                  <c:v>10.509803921568627</c:v>
                </c:pt>
                <c:pt idx="204">
                  <c:v>10.497560975609757</c:v>
                </c:pt>
                <c:pt idx="205">
                  <c:v>10.485436893203884</c:v>
                </c:pt>
                <c:pt idx="206">
                  <c:v>10.473429951690822</c:v>
                </c:pt>
                <c:pt idx="207">
                  <c:v>10.485576923076923</c:v>
                </c:pt>
                <c:pt idx="208">
                  <c:v>10.511961722488039</c:v>
                </c:pt>
                <c:pt idx="209">
                  <c:v>10.519047619047619</c:v>
                </c:pt>
                <c:pt idx="210">
                  <c:v>10.507109004739336</c:v>
                </c:pt>
                <c:pt idx="211">
                  <c:v>10.528301886792454</c:v>
                </c:pt>
                <c:pt idx="212">
                  <c:v>10.549295774647888</c:v>
                </c:pt>
                <c:pt idx="213">
                  <c:v>10.542056074766355</c:v>
                </c:pt>
                <c:pt idx="214">
                  <c:v>10.55813953488372</c:v>
                </c:pt>
                <c:pt idx="215">
                  <c:v>10.564814814814815</c:v>
                </c:pt>
                <c:pt idx="216">
                  <c:v>10.56221198156682</c:v>
                </c:pt>
                <c:pt idx="217">
                  <c:v>10.577981651376147</c:v>
                </c:pt>
                <c:pt idx="218">
                  <c:v>10.557077625570777</c:v>
                </c:pt>
                <c:pt idx="219">
                  <c:v>10.540909090909091</c:v>
                </c:pt>
                <c:pt idx="220">
                  <c:v>10.53393665158371</c:v>
                </c:pt>
                <c:pt idx="221">
                  <c:v>10.518018018018019</c:v>
                </c:pt>
                <c:pt idx="222">
                  <c:v>10.542600896860986</c:v>
                </c:pt>
                <c:pt idx="223">
                  <c:v>10.526785714285714</c:v>
                </c:pt>
                <c:pt idx="224">
                  <c:v>10.533333333333333</c:v>
                </c:pt>
                <c:pt idx="225">
                  <c:v>10.526548672566372</c:v>
                </c:pt>
                <c:pt idx="226">
                  <c:v>10.555066079295154</c:v>
                </c:pt>
                <c:pt idx="227">
                  <c:v>10.543859649122806</c:v>
                </c:pt>
                <c:pt idx="228">
                  <c:v>10.532751091703057</c:v>
                </c:pt>
                <c:pt idx="229">
                  <c:v>10.526086956521739</c:v>
                </c:pt>
                <c:pt idx="230">
                  <c:v>10.545454545454545</c:v>
                </c:pt>
                <c:pt idx="231">
                  <c:v>10.547413793103448</c:v>
                </c:pt>
                <c:pt idx="232">
                  <c:v>10.553648068669528</c:v>
                </c:pt>
                <c:pt idx="233">
                  <c:v>10.542735042735043</c:v>
                </c:pt>
                <c:pt idx="234">
                  <c:v>10.570212765957447</c:v>
                </c:pt>
                <c:pt idx="235">
                  <c:v>10.555084745762711</c:v>
                </c:pt>
                <c:pt idx="236">
                  <c:v>10.552742616033756</c:v>
                </c:pt>
                <c:pt idx="237">
                  <c:v>10.567226890756302</c:v>
                </c:pt>
                <c:pt idx="238">
                  <c:v>10.552301255230125</c:v>
                </c:pt>
                <c:pt idx="239">
                  <c:v>10.541666666666666</c:v>
                </c:pt>
                <c:pt idx="240">
                  <c:v>10.531120331950207</c:v>
                </c:pt>
                <c:pt idx="241">
                  <c:v>10.537190082644628</c:v>
                </c:pt>
                <c:pt idx="242">
                  <c:v>10.547325102880658</c:v>
                </c:pt>
                <c:pt idx="243">
                  <c:v>10.549180327868852</c:v>
                </c:pt>
                <c:pt idx="244">
                  <c:v>10.538775510204081</c:v>
                </c:pt>
                <c:pt idx="245">
                  <c:v>10.548780487804878</c:v>
                </c:pt>
                <c:pt idx="246">
                  <c:v>10.562753036437247</c:v>
                </c:pt>
                <c:pt idx="247">
                  <c:v>10.568548387096774</c:v>
                </c:pt>
                <c:pt idx="248">
                  <c:v>10.558232931726907</c:v>
                </c:pt>
                <c:pt idx="249">
                  <c:v>10.568</c:v>
                </c:pt>
                <c:pt idx="250">
                  <c:v>10.573705179282868</c:v>
                </c:pt>
                <c:pt idx="251">
                  <c:v>10.571428571428571</c:v>
                </c:pt>
                <c:pt idx="252">
                  <c:v>10.557312252964428</c:v>
                </c:pt>
                <c:pt idx="253">
                  <c:v>10.535433070866143</c:v>
                </c:pt>
                <c:pt idx="254">
                  <c:v>10.541176470588235</c:v>
                </c:pt>
                <c:pt idx="255">
                  <c:v>10.53125</c:v>
                </c:pt>
                <c:pt idx="256">
                  <c:v>10.509727626459144</c:v>
                </c:pt>
                <c:pt idx="257">
                  <c:v>10.503875968992247</c:v>
                </c:pt>
                <c:pt idx="258">
                  <c:v>10.528957528957529</c:v>
                </c:pt>
                <c:pt idx="259">
                  <c:v>10.542307692307693</c:v>
                </c:pt>
                <c:pt idx="260">
                  <c:v>10.563218390804598</c:v>
                </c:pt>
                <c:pt idx="261">
                  <c:v>10.557251908396946</c:v>
                </c:pt>
                <c:pt idx="262">
                  <c:v>10.577946768060837</c:v>
                </c:pt>
                <c:pt idx="263">
                  <c:v>10.560606060606061</c:v>
                </c:pt>
                <c:pt idx="264">
                  <c:v>10.573584905660377</c:v>
                </c:pt>
                <c:pt idx="265">
                  <c:v>10.563909774436091</c:v>
                </c:pt>
                <c:pt idx="266">
                  <c:v>10.569288389513108</c:v>
                </c:pt>
                <c:pt idx="267">
                  <c:v>10.559701492537313</c:v>
                </c:pt>
                <c:pt idx="268">
                  <c:v>10.546468401486988</c:v>
                </c:pt>
                <c:pt idx="269">
                  <c:v>10.551851851851852</c:v>
                </c:pt>
                <c:pt idx="270">
                  <c:v>10.535055350553506</c:v>
                </c:pt>
                <c:pt idx="271">
                  <c:v>10.551470588235293</c:v>
                </c:pt>
                <c:pt idx="272">
                  <c:v>10.571428571428571</c:v>
                </c:pt>
                <c:pt idx="273">
                  <c:v>10.58029197080292</c:v>
                </c:pt>
                <c:pt idx="274">
                  <c:v>10.57090909090909</c:v>
                </c:pt>
                <c:pt idx="275">
                  <c:v>10.572463768115941</c:v>
                </c:pt>
                <c:pt idx="276">
                  <c:v>10.566787003610107</c:v>
                </c:pt>
                <c:pt idx="277">
                  <c:v>10.553956834532373</c:v>
                </c:pt>
                <c:pt idx="278">
                  <c:v>10.559139784946236</c:v>
                </c:pt>
                <c:pt idx="279">
                  <c:v>10.539285714285715</c:v>
                </c:pt>
                <c:pt idx="280">
                  <c:v>10.530249110320284</c:v>
                </c:pt>
                <c:pt idx="281">
                  <c:v>10.5177304964539</c:v>
                </c:pt>
                <c:pt idx="282">
                  <c:v>10.491166077738516</c:v>
                </c:pt>
                <c:pt idx="283">
                  <c:v>10.507042253521126</c:v>
                </c:pt>
                <c:pt idx="284">
                  <c:v>10.491228070175438</c:v>
                </c:pt>
                <c:pt idx="285">
                  <c:v>10.486013986013987</c:v>
                </c:pt>
                <c:pt idx="286">
                  <c:v>10.484320557491289</c:v>
                </c:pt>
                <c:pt idx="287">
                  <c:v>10.496527777777779</c:v>
                </c:pt>
                <c:pt idx="288">
                  <c:v>10.519031141868512</c:v>
                </c:pt>
                <c:pt idx="289">
                  <c:v>10.517241379310345</c:v>
                </c:pt>
                <c:pt idx="290">
                  <c:v>10.512027491408935</c:v>
                </c:pt>
                <c:pt idx="291">
                  <c:v>10.5</c:v>
                </c:pt>
                <c:pt idx="292">
                  <c:v>10.505119453924914</c:v>
                </c:pt>
                <c:pt idx="293">
                  <c:v>10.510204081632653</c:v>
                </c:pt>
                <c:pt idx="294">
                  <c:v>10.494915254237288</c:v>
                </c:pt>
                <c:pt idx="295">
                  <c:v>10.513513513513514</c:v>
                </c:pt>
                <c:pt idx="296">
                  <c:v>10.531986531986531</c:v>
                </c:pt>
                <c:pt idx="297">
                  <c:v>10.550335570469798</c:v>
                </c:pt>
                <c:pt idx="298">
                  <c:v>10.54180602006689</c:v>
                </c:pt>
                <c:pt idx="299">
                  <c:v>10.556666666666667</c:v>
                </c:pt>
                <c:pt idx="300">
                  <c:v>10.544850498338871</c:v>
                </c:pt>
                <c:pt idx="301">
                  <c:v>10.539735099337749</c:v>
                </c:pt>
                <c:pt idx="302">
                  <c:v>10.524752475247524</c:v>
                </c:pt>
                <c:pt idx="303">
                  <c:v>10.523026315789474</c:v>
                </c:pt>
                <c:pt idx="304">
                  <c:v>10.521311475409837</c:v>
                </c:pt>
                <c:pt idx="305">
                  <c:v>10.509803921568627</c:v>
                </c:pt>
                <c:pt idx="306">
                  <c:v>10.521172638436482</c:v>
                </c:pt>
                <c:pt idx="307">
                  <c:v>10.512987012987013</c:v>
                </c:pt>
                <c:pt idx="308">
                  <c:v>10.495145631067961</c:v>
                </c:pt>
                <c:pt idx="309">
                  <c:v>10.496774193548386</c:v>
                </c:pt>
                <c:pt idx="310">
                  <c:v>10.485530546623794</c:v>
                </c:pt>
                <c:pt idx="311">
                  <c:v>10.48076923076923</c:v>
                </c:pt>
                <c:pt idx="312">
                  <c:v>10.492012779552716</c:v>
                </c:pt>
                <c:pt idx="313">
                  <c:v>10.48407643312102</c:v>
                </c:pt>
                <c:pt idx="314">
                  <c:v>10.473015873015873</c:v>
                </c:pt>
                <c:pt idx="315">
                  <c:v>10.471518987341772</c:v>
                </c:pt>
                <c:pt idx="316">
                  <c:v>10.460567823343849</c:v>
                </c:pt>
                <c:pt idx="317">
                  <c:v>10.455974842767295</c:v>
                </c:pt>
                <c:pt idx="318">
                  <c:v>10.451410658307211</c:v>
                </c:pt>
                <c:pt idx="319">
                  <c:v>10.4625</c:v>
                </c:pt>
                <c:pt idx="320">
                  <c:v>10.470404984423675</c:v>
                </c:pt>
                <c:pt idx="321">
                  <c:v>10.462732919254659</c:v>
                </c:pt>
                <c:pt idx="322">
                  <c:v>10.470588235294118</c:v>
                </c:pt>
                <c:pt idx="323">
                  <c:v>10.472222222222221</c:v>
                </c:pt>
                <c:pt idx="324">
                  <c:v>10.47076923076923</c:v>
                </c:pt>
                <c:pt idx="325">
                  <c:v>10.466257668711657</c:v>
                </c:pt>
                <c:pt idx="326">
                  <c:v>10.461773700305811</c:v>
                </c:pt>
                <c:pt idx="327">
                  <c:v>10.454268292682928</c:v>
                </c:pt>
                <c:pt idx="328">
                  <c:v>10.47112462006079</c:v>
                </c:pt>
                <c:pt idx="329">
                  <c:v>10.469696969696969</c:v>
                </c:pt>
                <c:pt idx="330">
                  <c:v>10.483383685800604</c:v>
                </c:pt>
                <c:pt idx="331">
                  <c:v>10.493975903614459</c:v>
                </c:pt>
                <c:pt idx="332">
                  <c:v>10.504504504504505</c:v>
                </c:pt>
                <c:pt idx="333">
                  <c:v>10.488023952095809</c:v>
                </c:pt>
                <c:pt idx="334">
                  <c:v>10.504477611940299</c:v>
                </c:pt>
                <c:pt idx="335">
                  <c:v>10.5</c:v>
                </c:pt>
                <c:pt idx="336">
                  <c:v>10.498516320474778</c:v>
                </c:pt>
                <c:pt idx="337">
                  <c:v>10.491124260355029</c:v>
                </c:pt>
                <c:pt idx="338">
                  <c:v>10.489675516224189</c:v>
                </c:pt>
                <c:pt idx="339">
                  <c:v>10.491176470588234</c:v>
                </c:pt>
                <c:pt idx="340">
                  <c:v>10.47800586510264</c:v>
                </c:pt>
                <c:pt idx="341">
                  <c:v>10.470760233918128</c:v>
                </c:pt>
                <c:pt idx="342">
                  <c:v>10.463556851311953</c:v>
                </c:pt>
                <c:pt idx="343">
                  <c:v>10.465116279069768</c:v>
                </c:pt>
                <c:pt idx="344">
                  <c:v>10.463768115942029</c:v>
                </c:pt>
                <c:pt idx="345">
                  <c:v>10.450867052023121</c:v>
                </c:pt>
                <c:pt idx="346">
                  <c:v>10.443804034582133</c:v>
                </c:pt>
                <c:pt idx="347">
                  <c:v>10.442528735632184</c:v>
                </c:pt>
                <c:pt idx="348">
                  <c:v>10.461318051575931</c:v>
                </c:pt>
                <c:pt idx="349">
                  <c:v>10.482857142857142</c:v>
                </c:pt>
                <c:pt idx="350">
                  <c:v>10.478632478632479</c:v>
                </c:pt>
                <c:pt idx="351">
                  <c:v>10.477272727272727</c:v>
                </c:pt>
                <c:pt idx="352">
                  <c:v>10.46742209631728</c:v>
                </c:pt>
                <c:pt idx="353">
                  <c:v>10.463276836158192</c:v>
                </c:pt>
                <c:pt idx="354">
                  <c:v>10.476056338028169</c:v>
                </c:pt>
                <c:pt idx="355">
                  <c:v>10.474719101123595</c:v>
                </c:pt>
                <c:pt idx="356">
                  <c:v>10.476190476190476</c:v>
                </c:pt>
                <c:pt idx="357">
                  <c:v>10.491620111731844</c:v>
                </c:pt>
                <c:pt idx="358">
                  <c:v>10.504178272980502</c:v>
                </c:pt>
                <c:pt idx="359">
                  <c:v>10.497222222222222</c:v>
                </c:pt>
                <c:pt idx="360">
                  <c:v>10.495844875346261</c:v>
                </c:pt>
                <c:pt idx="361">
                  <c:v>10.483425414364641</c:v>
                </c:pt>
                <c:pt idx="362">
                  <c:v>10.484848484848484</c:v>
                </c:pt>
                <c:pt idx="363">
                  <c:v>10.491758241758241</c:v>
                </c:pt>
                <c:pt idx="364">
                  <c:v>10.487671232876712</c:v>
                </c:pt>
                <c:pt idx="365">
                  <c:v>10.497267759562842</c:v>
                </c:pt>
                <c:pt idx="366">
                  <c:v>10.50408719346049</c:v>
                </c:pt>
                <c:pt idx="367">
                  <c:v>10.497282608695652</c:v>
                </c:pt>
                <c:pt idx="368">
                  <c:v>10.506775067750677</c:v>
                </c:pt>
                <c:pt idx="369">
                  <c:v>10.489189189189188</c:v>
                </c:pt>
                <c:pt idx="370">
                  <c:v>10.485175202156334</c:v>
                </c:pt>
                <c:pt idx="371">
                  <c:v>10.478494623655914</c:v>
                </c:pt>
                <c:pt idx="372">
                  <c:v>10.46916890080429</c:v>
                </c:pt>
                <c:pt idx="373">
                  <c:v>10.457219251336898</c:v>
                </c:pt>
                <c:pt idx="374">
                  <c:v>10.450666666666667</c:v>
                </c:pt>
                <c:pt idx="375">
                  <c:v>10.438829787234043</c:v>
                </c:pt>
                <c:pt idx="376">
                  <c:v>10.442970822281167</c:v>
                </c:pt>
                <c:pt idx="377">
                  <c:v>10.43915343915344</c:v>
                </c:pt>
                <c:pt idx="378">
                  <c:v>10.445910290237467</c:v>
                </c:pt>
                <c:pt idx="379">
                  <c:v>10.452631578947368</c:v>
                </c:pt>
                <c:pt idx="380">
                  <c:v>10.448818897637794</c:v>
                </c:pt>
                <c:pt idx="381">
                  <c:v>10.468586387434556</c:v>
                </c:pt>
                <c:pt idx="382">
                  <c:v>10.464751958224543</c:v>
                </c:pt>
                <c:pt idx="383">
                  <c:v>10.463541666666666</c:v>
                </c:pt>
                <c:pt idx="384">
                  <c:v>10.449350649350649</c:v>
                </c:pt>
                <c:pt idx="385">
                  <c:v>10.437823834196891</c:v>
                </c:pt>
                <c:pt idx="386">
                  <c:v>10.423772609819121</c:v>
                </c:pt>
                <c:pt idx="387">
                  <c:v>10.435567010309278</c:v>
                </c:pt>
                <c:pt idx="388">
                  <c:v>10.431876606683804</c:v>
                </c:pt>
                <c:pt idx="389">
                  <c:v>10.428205128205128</c:v>
                </c:pt>
                <c:pt idx="390">
                  <c:v>10.427109974424553</c:v>
                </c:pt>
                <c:pt idx="391">
                  <c:v>10.438775510204081</c:v>
                </c:pt>
                <c:pt idx="392">
                  <c:v>10.435114503816793</c:v>
                </c:pt>
                <c:pt idx="393">
                  <c:v>10.434010152284264</c:v>
                </c:pt>
                <c:pt idx="394">
                  <c:v>10.422784810126583</c:v>
                </c:pt>
                <c:pt idx="395">
                  <c:v>10.439393939393939</c:v>
                </c:pt>
                <c:pt idx="396">
                  <c:v>10.435768261964736</c:v>
                </c:pt>
                <c:pt idx="397">
                  <c:v>10.442211055276381</c:v>
                </c:pt>
                <c:pt idx="398">
                  <c:v>10.436090225563909</c:v>
                </c:pt>
                <c:pt idx="399">
                  <c:v>10.435</c:v>
                </c:pt>
                <c:pt idx="400">
                  <c:v>10.443890274314214</c:v>
                </c:pt>
                <c:pt idx="401">
                  <c:v>10.452736318407959</c:v>
                </c:pt>
                <c:pt idx="402">
                  <c:v>10.446650124069478</c:v>
                </c:pt>
                <c:pt idx="403">
                  <c:v>10.443069306930694</c:v>
                </c:pt>
                <c:pt idx="404">
                  <c:v>10.441975308641975</c:v>
                </c:pt>
                <c:pt idx="405">
                  <c:v>10.433497536945813</c:v>
                </c:pt>
                <c:pt idx="406">
                  <c:v>10.427518427518427</c:v>
                </c:pt>
                <c:pt idx="407">
                  <c:v>10.419117647058824</c:v>
                </c:pt>
                <c:pt idx="408">
                  <c:v>10.422982885085574</c:v>
                </c:pt>
                <c:pt idx="409">
                  <c:v>10.421951219512195</c:v>
                </c:pt>
                <c:pt idx="410">
                  <c:v>10.4330900243309</c:v>
                </c:pt>
                <c:pt idx="411">
                  <c:v>10.444174757281553</c:v>
                </c:pt>
                <c:pt idx="412">
                  <c:v>10.45278450363196</c:v>
                </c:pt>
                <c:pt idx="413">
                  <c:v>10.439613526570048</c:v>
                </c:pt>
                <c:pt idx="414">
                  <c:v>10.436144578313254</c:v>
                </c:pt>
                <c:pt idx="415">
                  <c:v>10.4375</c:v>
                </c:pt>
                <c:pt idx="416">
                  <c:v>10.446043165467627</c:v>
                </c:pt>
                <c:pt idx="417">
                  <c:v>10.440191387559809</c:v>
                </c:pt>
                <c:pt idx="418">
                  <c:v>10.427207637231504</c:v>
                </c:pt>
                <c:pt idx="419">
                  <c:v>10.421428571428571</c:v>
                </c:pt>
                <c:pt idx="420">
                  <c:v>10.420427553444181</c:v>
                </c:pt>
                <c:pt idx="421">
                  <c:v>10.433649289099526</c:v>
                </c:pt>
                <c:pt idx="422">
                  <c:v>10.430260047281324</c:v>
                </c:pt>
                <c:pt idx="423">
                  <c:v>10.42688679245283</c:v>
                </c:pt>
                <c:pt idx="424">
                  <c:v>10.425882352941176</c:v>
                </c:pt>
                <c:pt idx="425">
                  <c:v>10.424882629107982</c:v>
                </c:pt>
                <c:pt idx="426">
                  <c:v>10.416861826697891</c:v>
                </c:pt>
                <c:pt idx="427">
                  <c:v>10.413551401869158</c:v>
                </c:pt>
                <c:pt idx="428">
                  <c:v>10.405594405594405</c:v>
                </c:pt>
                <c:pt idx="429">
                  <c:v>10.409302325581395</c:v>
                </c:pt>
                <c:pt idx="430">
                  <c:v>10.406032482598608</c:v>
                </c:pt>
                <c:pt idx="431">
                  <c:v>10.409722222222221</c:v>
                </c:pt>
                <c:pt idx="432">
                  <c:v>10.415704387990763</c:v>
                </c:pt>
                <c:pt idx="433">
                  <c:v>10.414746543778802</c:v>
                </c:pt>
                <c:pt idx="434">
                  <c:v>10.402298850574713</c:v>
                </c:pt>
                <c:pt idx="435">
                  <c:v>10.399082568807339</c:v>
                </c:pt>
                <c:pt idx="436">
                  <c:v>10.39816933638444</c:v>
                </c:pt>
                <c:pt idx="437">
                  <c:v>10.406392694063927</c:v>
                </c:pt>
                <c:pt idx="438">
                  <c:v>10.416856492027335</c:v>
                </c:pt>
                <c:pt idx="439">
                  <c:v>10.413636363636364</c:v>
                </c:pt>
                <c:pt idx="440">
                  <c:v>10.408163265306122</c:v>
                </c:pt>
                <c:pt idx="441">
                  <c:v>10.411764705882353</c:v>
                </c:pt>
                <c:pt idx="442">
                  <c:v>10.401805869074492</c:v>
                </c:pt>
                <c:pt idx="443">
                  <c:v>10.398648648648649</c:v>
                </c:pt>
                <c:pt idx="444">
                  <c:v>10.395505617977529</c:v>
                </c:pt>
                <c:pt idx="445">
                  <c:v>10.392376681614349</c:v>
                </c:pt>
                <c:pt idx="446">
                  <c:v>10.409395973154362</c:v>
                </c:pt>
                <c:pt idx="447">
                  <c:v>10.399553571428571</c:v>
                </c:pt>
                <c:pt idx="448">
                  <c:v>10.391982182628063</c:v>
                </c:pt>
                <c:pt idx="449">
                  <c:v>10.386666666666667</c:v>
                </c:pt>
                <c:pt idx="450">
                  <c:v>10.383592017738358</c:v>
                </c:pt>
                <c:pt idx="451">
                  <c:v>10.382743362831858</c:v>
                </c:pt>
                <c:pt idx="452">
                  <c:v>10.399558498896248</c:v>
                </c:pt>
                <c:pt idx="453">
                  <c:v>10.400881057268723</c:v>
                </c:pt>
                <c:pt idx="454">
                  <c:v>10.395604395604396</c:v>
                </c:pt>
                <c:pt idx="455">
                  <c:v>10.394736842105264</c:v>
                </c:pt>
                <c:pt idx="456">
                  <c:v>10.385120350109409</c:v>
                </c:pt>
                <c:pt idx="457">
                  <c:v>10.388646288209607</c:v>
                </c:pt>
                <c:pt idx="458">
                  <c:v>10.379084967320262</c:v>
                </c:pt>
                <c:pt idx="459">
                  <c:v>10.378260869565217</c:v>
                </c:pt>
                <c:pt idx="460">
                  <c:v>10.375271149674621</c:v>
                </c:pt>
                <c:pt idx="461">
                  <c:v>10.370129870129871</c:v>
                </c:pt>
                <c:pt idx="462">
                  <c:v>10.38012958963283</c:v>
                </c:pt>
                <c:pt idx="463">
                  <c:v>10.383620689655173</c:v>
                </c:pt>
                <c:pt idx="464">
                  <c:v>10.376344086021506</c:v>
                </c:pt>
                <c:pt idx="465">
                  <c:v>10.384120171673819</c:v>
                </c:pt>
                <c:pt idx="466">
                  <c:v>10.381156316916488</c:v>
                </c:pt>
                <c:pt idx="467">
                  <c:v>10.391025641025641</c:v>
                </c:pt>
                <c:pt idx="468">
                  <c:v>10.396588486140725</c:v>
                </c:pt>
                <c:pt idx="469">
                  <c:v>10.4</c:v>
                </c:pt>
                <c:pt idx="470">
                  <c:v>10.394904458598726</c:v>
                </c:pt>
                <c:pt idx="471">
                  <c:v>10.385593220338983</c:v>
                </c:pt>
                <c:pt idx="472">
                  <c:v>10.378435517970402</c:v>
                </c:pt>
                <c:pt idx="473">
                  <c:v>10.377637130801688</c:v>
                </c:pt>
                <c:pt idx="474">
                  <c:v>10.385263157894737</c:v>
                </c:pt>
                <c:pt idx="475">
                  <c:v>10.397058823529411</c:v>
                </c:pt>
                <c:pt idx="476">
                  <c:v>10.39832285115304</c:v>
                </c:pt>
                <c:pt idx="477">
                  <c:v>10.399581589958158</c:v>
                </c:pt>
                <c:pt idx="478">
                  <c:v>10.400835073068894</c:v>
                </c:pt>
                <c:pt idx="479">
                  <c:v>10.410416666666666</c:v>
                </c:pt>
                <c:pt idx="480">
                  <c:v>10.405405405405405</c:v>
                </c:pt>
                <c:pt idx="481">
                  <c:v>10.396265560165975</c:v>
                </c:pt>
                <c:pt idx="482">
                  <c:v>10.405797101449275</c:v>
                </c:pt>
                <c:pt idx="483">
                  <c:v>10.402892561983471</c:v>
                </c:pt>
                <c:pt idx="484">
                  <c:v>10.397938144329897</c:v>
                </c:pt>
                <c:pt idx="485">
                  <c:v>10.401234567901234</c:v>
                </c:pt>
                <c:pt idx="486">
                  <c:v>10.408624229979466</c:v>
                </c:pt>
                <c:pt idx="487">
                  <c:v>10.407786885245901</c:v>
                </c:pt>
                <c:pt idx="488">
                  <c:v>10.402862985685072</c:v>
                </c:pt>
                <c:pt idx="489">
                  <c:v>10.404081632653062</c:v>
                </c:pt>
                <c:pt idx="490">
                  <c:v>10.407331975560082</c:v>
                </c:pt>
                <c:pt idx="491">
                  <c:v>10.410569105691057</c:v>
                </c:pt>
                <c:pt idx="492">
                  <c:v>10.411764705882353</c:v>
                </c:pt>
                <c:pt idx="493">
                  <c:v>10.408906882591094</c:v>
                </c:pt>
                <c:pt idx="494">
                  <c:v>10.4</c:v>
                </c:pt>
                <c:pt idx="495">
                  <c:v>10.40725806451613</c:v>
                </c:pt>
                <c:pt idx="496">
                  <c:v>10.416498993963783</c:v>
                </c:pt>
                <c:pt idx="497">
                  <c:v>10.413654618473895</c:v>
                </c:pt>
                <c:pt idx="498">
                  <c:v>10.406813627254509</c:v>
                </c:pt>
                <c:pt idx="499">
                  <c:v>10.412000000000001</c:v>
                </c:pt>
                <c:pt idx="500">
                  <c:v>10.425149700598803</c:v>
                </c:pt>
                <c:pt idx="501">
                  <c:v>10.420318725099602</c:v>
                </c:pt>
                <c:pt idx="502">
                  <c:v>10.427435387673956</c:v>
                </c:pt>
                <c:pt idx="503">
                  <c:v>10.436507936507937</c:v>
                </c:pt>
                <c:pt idx="504">
                  <c:v>10.433663366336633</c:v>
                </c:pt>
                <c:pt idx="505">
                  <c:v>10.434782608695652</c:v>
                </c:pt>
                <c:pt idx="506">
                  <c:v>10.431952662721894</c:v>
                </c:pt>
                <c:pt idx="507">
                  <c:v>10.4251968503937</c:v>
                </c:pt>
                <c:pt idx="508">
                  <c:v>10.422396856581532</c:v>
                </c:pt>
                <c:pt idx="509">
                  <c:v>10.413725490196079</c:v>
                </c:pt>
                <c:pt idx="510">
                  <c:v>10.420743639921723</c:v>
                </c:pt>
                <c:pt idx="511">
                  <c:v>10.412109375</c:v>
                </c:pt>
                <c:pt idx="512">
                  <c:v>10.419103313840155</c:v>
                </c:pt>
                <c:pt idx="513">
                  <c:v>10.416342412451362</c:v>
                </c:pt>
                <c:pt idx="514">
                  <c:v>10.411650485436894</c:v>
                </c:pt>
                <c:pt idx="515">
                  <c:v>10.406976744186046</c:v>
                </c:pt>
                <c:pt idx="516">
                  <c:v>10.400386847195358</c:v>
                </c:pt>
                <c:pt idx="517">
                  <c:v>10.407335907335908</c:v>
                </c:pt>
                <c:pt idx="518">
                  <c:v>10.414258188824663</c:v>
                </c:pt>
                <c:pt idx="519">
                  <c:v>10.409615384615385</c:v>
                </c:pt>
                <c:pt idx="520">
                  <c:v>10.404990403071018</c:v>
                </c:pt>
                <c:pt idx="521">
                  <c:v>10.402298850574713</c:v>
                </c:pt>
                <c:pt idx="522">
                  <c:v>10.409177820267686</c:v>
                </c:pt>
                <c:pt idx="523">
                  <c:v>10.414122137404581</c:v>
                </c:pt>
                <c:pt idx="524">
                  <c:v>10.411428571428571</c:v>
                </c:pt>
                <c:pt idx="525">
                  <c:v>10.410646387832699</c:v>
                </c:pt>
                <c:pt idx="526">
                  <c:v>10.404174573055029</c:v>
                </c:pt>
                <c:pt idx="527">
                  <c:v>10.410984848484848</c:v>
                </c:pt>
                <c:pt idx="528">
                  <c:v>10.410207939508506</c:v>
                </c:pt>
                <c:pt idx="529">
                  <c:v>10.407547169811322</c:v>
                </c:pt>
                <c:pt idx="530">
                  <c:v>10.410546139359699</c:v>
                </c:pt>
                <c:pt idx="531">
                  <c:v>10.407894736842104</c:v>
                </c:pt>
                <c:pt idx="532">
                  <c:v>10.410881801125704</c:v>
                </c:pt>
                <c:pt idx="533">
                  <c:v>10.411985018726591</c:v>
                </c:pt>
                <c:pt idx="534">
                  <c:v>10.424299065420561</c:v>
                </c:pt>
                <c:pt idx="535">
                  <c:v>10.416044776119403</c:v>
                </c:pt>
                <c:pt idx="536">
                  <c:v>10.424581005586592</c:v>
                </c:pt>
                <c:pt idx="537">
                  <c:v>10.425650557620818</c:v>
                </c:pt>
                <c:pt idx="538">
                  <c:v>10.417439703153988</c:v>
                </c:pt>
                <c:pt idx="539">
                  <c:v>10.416666666666666</c:v>
                </c:pt>
                <c:pt idx="540">
                  <c:v>10.408502772643253</c:v>
                </c:pt>
                <c:pt idx="541">
                  <c:v>10.402214022140221</c:v>
                </c:pt>
                <c:pt idx="542">
                  <c:v>10.394106813996316</c:v>
                </c:pt>
                <c:pt idx="543">
                  <c:v>10.393382352941176</c:v>
                </c:pt>
                <c:pt idx="544">
                  <c:v>10.394495412844037</c:v>
                </c:pt>
                <c:pt idx="545">
                  <c:v>10.397435897435898</c:v>
                </c:pt>
                <c:pt idx="546">
                  <c:v>10.391224862888482</c:v>
                </c:pt>
                <c:pt idx="547">
                  <c:v>10.394160583941606</c:v>
                </c:pt>
                <c:pt idx="548">
                  <c:v>10.395264116575593</c:v>
                </c:pt>
                <c:pt idx="549">
                  <c:v>10.389090909090909</c:v>
                </c:pt>
                <c:pt idx="550">
                  <c:v>10.386569872958258</c:v>
                </c:pt>
                <c:pt idx="551">
                  <c:v>10.387681159420289</c:v>
                </c:pt>
                <c:pt idx="552">
                  <c:v>10.383363471971068</c:v>
                </c:pt>
                <c:pt idx="553">
                  <c:v>10.377256317689531</c:v>
                </c:pt>
                <c:pt idx="554">
                  <c:v>10.389189189189189</c:v>
                </c:pt>
                <c:pt idx="555">
                  <c:v>10.384892086330936</c:v>
                </c:pt>
                <c:pt idx="556">
                  <c:v>10.385996409335727</c:v>
                </c:pt>
                <c:pt idx="557">
                  <c:v>10.381720430107526</c:v>
                </c:pt>
                <c:pt idx="558">
                  <c:v>10.379248658318426</c:v>
                </c:pt>
                <c:pt idx="559">
                  <c:v>10.371428571428572</c:v>
                </c:pt>
                <c:pt idx="560">
                  <c:v>10.383244206773618</c:v>
                </c:pt>
                <c:pt idx="561">
                  <c:v>10.387900355871887</c:v>
                </c:pt>
                <c:pt idx="562">
                  <c:v>10.38898756660746</c:v>
                </c:pt>
                <c:pt idx="563">
                  <c:v>10.395390070921986</c:v>
                </c:pt>
                <c:pt idx="564">
                  <c:v>10.39646017699115</c:v>
                </c:pt>
                <c:pt idx="565">
                  <c:v>10.385159010600706</c:v>
                </c:pt>
                <c:pt idx="566">
                  <c:v>10.391534391534391</c:v>
                </c:pt>
                <c:pt idx="567">
                  <c:v>10.389084507042254</c:v>
                </c:pt>
                <c:pt idx="568">
                  <c:v>10.395430579964851</c:v>
                </c:pt>
                <c:pt idx="569">
                  <c:v>10.396491228070175</c:v>
                </c:pt>
                <c:pt idx="570">
                  <c:v>10.404553415061295</c:v>
                </c:pt>
                <c:pt idx="571">
                  <c:v>10.40034965034965</c:v>
                </c:pt>
                <c:pt idx="572">
                  <c:v>10.397905759162304</c:v>
                </c:pt>
                <c:pt idx="573">
                  <c:v>10.397212543554007</c:v>
                </c:pt>
                <c:pt idx="574">
                  <c:v>10.396521739130435</c:v>
                </c:pt>
                <c:pt idx="575">
                  <c:v>10.397569444444445</c:v>
                </c:pt>
                <c:pt idx="576">
                  <c:v>10.393414211438476</c:v>
                </c:pt>
                <c:pt idx="577">
                  <c:v>10.392733564013842</c:v>
                </c:pt>
                <c:pt idx="578">
                  <c:v>10.397236614853195</c:v>
                </c:pt>
                <c:pt idx="579">
                  <c:v>10.396551724137931</c:v>
                </c:pt>
                <c:pt idx="580">
                  <c:v>10.401032702237522</c:v>
                </c:pt>
                <c:pt idx="581">
                  <c:v>10.395189003436426</c:v>
                </c:pt>
                <c:pt idx="582">
                  <c:v>10.399656946826758</c:v>
                </c:pt>
                <c:pt idx="583">
                  <c:v>10.404109589041095</c:v>
                </c:pt>
                <c:pt idx="584">
                  <c:v>10.406837606837607</c:v>
                </c:pt>
                <c:pt idx="585">
                  <c:v>10.406143344709898</c:v>
                </c:pt>
                <c:pt idx="586">
                  <c:v>10.400340715502555</c:v>
                </c:pt>
                <c:pt idx="587">
                  <c:v>10.396258503401361</c:v>
                </c:pt>
                <c:pt idx="588">
                  <c:v>10.388794567062819</c:v>
                </c:pt>
                <c:pt idx="589">
                  <c:v>10.383050847457627</c:v>
                </c:pt>
                <c:pt idx="590">
                  <c:v>10.382402707275803</c:v>
                </c:pt>
                <c:pt idx="591">
                  <c:v>10.376689189189189</c:v>
                </c:pt>
                <c:pt idx="592">
                  <c:v>10.381112984822934</c:v>
                </c:pt>
                <c:pt idx="593">
                  <c:v>10.383838383838384</c:v>
                </c:pt>
                <c:pt idx="594">
                  <c:v>10.389915966386555</c:v>
                </c:pt>
                <c:pt idx="595">
                  <c:v>10.385906040268456</c:v>
                </c:pt>
                <c:pt idx="596">
                  <c:v>10.38358458961474</c:v>
                </c:pt>
                <c:pt idx="597">
                  <c:v>10.379598662207357</c:v>
                </c:pt>
                <c:pt idx="598">
                  <c:v>10.377295492487479</c:v>
                </c:pt>
                <c:pt idx="599">
                  <c:v>10.373333333333333</c:v>
                </c:pt>
                <c:pt idx="600">
                  <c:v>10.374376039933445</c:v>
                </c:pt>
                <c:pt idx="601">
                  <c:v>10.377076411960132</c:v>
                </c:pt>
                <c:pt idx="602">
                  <c:v>10.374792703150913</c:v>
                </c:pt>
                <c:pt idx="603">
                  <c:v>10.382450331125828</c:v>
                </c:pt>
                <c:pt idx="604">
                  <c:v>10.3900826446281</c:v>
                </c:pt>
                <c:pt idx="605">
                  <c:v>10.387788778877887</c:v>
                </c:pt>
                <c:pt idx="606">
                  <c:v>10.393739703459637</c:v>
                </c:pt>
                <c:pt idx="607">
                  <c:v>10.398026315789474</c:v>
                </c:pt>
                <c:pt idx="608">
                  <c:v>10.397372742200329</c:v>
                </c:pt>
                <c:pt idx="609">
                  <c:v>10.409836065573771</c:v>
                </c:pt>
                <c:pt idx="610">
                  <c:v>10.415711947626841</c:v>
                </c:pt>
                <c:pt idx="611">
                  <c:v>10.416666666666666</c:v>
                </c:pt>
                <c:pt idx="612">
                  <c:v>10.422512234910277</c:v>
                </c:pt>
                <c:pt idx="613">
                  <c:v>10.418566775244299</c:v>
                </c:pt>
                <c:pt idx="614">
                  <c:v>10.4130081300813</c:v>
                </c:pt>
                <c:pt idx="615">
                  <c:v>10.404220779220779</c:v>
                </c:pt>
                <c:pt idx="616">
                  <c:v>10.408427876823339</c:v>
                </c:pt>
                <c:pt idx="617">
                  <c:v>10.406148867313917</c:v>
                </c:pt>
                <c:pt idx="618">
                  <c:v>10.403877221324718</c:v>
                </c:pt>
                <c:pt idx="619">
                  <c:v>10.408064516129032</c:v>
                </c:pt>
                <c:pt idx="620">
                  <c:v>10.409017713365539</c:v>
                </c:pt>
                <c:pt idx="621">
                  <c:v>10.411575562700964</c:v>
                </c:pt>
                <c:pt idx="622">
                  <c:v>10.418940609951846</c:v>
                </c:pt>
                <c:pt idx="623">
                  <c:v>10.423076923076923</c:v>
                </c:pt>
                <c:pt idx="624">
                  <c:v>10.430400000000001</c:v>
                </c:pt>
                <c:pt idx="625">
                  <c:v>10.437699680511182</c:v>
                </c:pt>
                <c:pt idx="626">
                  <c:v>10.437001594896332</c:v>
                </c:pt>
                <c:pt idx="627">
                  <c:v>10.436305732484076</c:v>
                </c:pt>
                <c:pt idx="628">
                  <c:v>10.440381558028617</c:v>
                </c:pt>
                <c:pt idx="629">
                  <c:v>10.434920634920635</c:v>
                </c:pt>
                <c:pt idx="630">
                  <c:v>10.43581616481775</c:v>
                </c:pt>
                <c:pt idx="631">
                  <c:v>10.435126582278482</c:v>
                </c:pt>
                <c:pt idx="632">
                  <c:v>10.429699842022117</c:v>
                </c:pt>
                <c:pt idx="633">
                  <c:v>10.422712933753942</c:v>
                </c:pt>
                <c:pt idx="634">
                  <c:v>10.422047244094488</c:v>
                </c:pt>
                <c:pt idx="635">
                  <c:v>10.416666666666666</c:v>
                </c:pt>
                <c:pt idx="636">
                  <c:v>10.422291993720565</c:v>
                </c:pt>
                <c:pt idx="637">
                  <c:v>10.431034482758621</c:v>
                </c:pt>
                <c:pt idx="638">
                  <c:v>10.427230046948356</c:v>
                </c:pt>
                <c:pt idx="639">
                  <c:v>10.4359375</c:v>
                </c:pt>
                <c:pt idx="640">
                  <c:v>10.43213728549142</c:v>
                </c:pt>
                <c:pt idx="641">
                  <c:v>10.425233644859814</c:v>
                </c:pt>
                <c:pt idx="642">
                  <c:v>10.423017107309487</c:v>
                </c:pt>
                <c:pt idx="643">
                  <c:v>10.422360248447205</c:v>
                </c:pt>
                <c:pt idx="644">
                  <c:v>10.415503875968993</c:v>
                </c:pt>
                <c:pt idx="645">
                  <c:v>10.419504643962849</c:v>
                </c:pt>
                <c:pt idx="646">
                  <c:v>10.428129829984544</c:v>
                </c:pt>
                <c:pt idx="647">
                  <c:v>10.425925925925926</c:v>
                </c:pt>
                <c:pt idx="648">
                  <c:v>10.420647149460709</c:v>
                </c:pt>
                <c:pt idx="649">
                  <c:v>10.418461538461539</c:v>
                </c:pt>
                <c:pt idx="650">
                  <c:v>10.417818740399385</c:v>
                </c:pt>
                <c:pt idx="651">
                  <c:v>10.418711656441717</c:v>
                </c:pt>
                <c:pt idx="652">
                  <c:v>10.413476263399694</c:v>
                </c:pt>
                <c:pt idx="653">
                  <c:v>10.409785932721713</c:v>
                </c:pt>
                <c:pt idx="654">
                  <c:v>10.410687022900763</c:v>
                </c:pt>
                <c:pt idx="655">
                  <c:v>10.407012195121951</c:v>
                </c:pt>
                <c:pt idx="656">
                  <c:v>10.414003044140031</c:v>
                </c:pt>
                <c:pt idx="657">
                  <c:v>10.413373860182372</c:v>
                </c:pt>
                <c:pt idx="658">
                  <c:v>10.412746585735963</c:v>
                </c:pt>
                <c:pt idx="659">
                  <c:v>10.413636363636364</c:v>
                </c:pt>
                <c:pt idx="660">
                  <c:v>10.419062027231467</c:v>
                </c:pt>
                <c:pt idx="661">
                  <c:v>10.418429003021147</c:v>
                </c:pt>
                <c:pt idx="662">
                  <c:v>10.419306184012067</c:v>
                </c:pt>
                <c:pt idx="663">
                  <c:v>10.418674698795181</c:v>
                </c:pt>
                <c:pt idx="664">
                  <c:v>10.412030075187969</c:v>
                </c:pt>
                <c:pt idx="665">
                  <c:v>10.412912912912914</c:v>
                </c:pt>
                <c:pt idx="666">
                  <c:v>10.413793103448276</c:v>
                </c:pt>
                <c:pt idx="667">
                  <c:v>10.422155688622755</c:v>
                </c:pt>
                <c:pt idx="668">
                  <c:v>10.420029895366218</c:v>
                </c:pt>
                <c:pt idx="669">
                  <c:v>10.425373134328359</c:v>
                </c:pt>
                <c:pt idx="670">
                  <c:v>10.426229508196721</c:v>
                </c:pt>
                <c:pt idx="671">
                  <c:v>10.431547619047619</c:v>
                </c:pt>
                <c:pt idx="672">
                  <c:v>10.427934621099554</c:v>
                </c:pt>
                <c:pt idx="673">
                  <c:v>10.425816023738873</c:v>
                </c:pt>
                <c:pt idx="674">
                  <c:v>10.42074074074074</c:v>
                </c:pt>
                <c:pt idx="675">
                  <c:v>10.424556213017752</c:v>
                </c:pt>
                <c:pt idx="676">
                  <c:v>10.420974889217135</c:v>
                </c:pt>
                <c:pt idx="677">
                  <c:v>10.418879056047198</c:v>
                </c:pt>
                <c:pt idx="678">
                  <c:v>10.41678939617084</c:v>
                </c:pt>
                <c:pt idx="679">
                  <c:v>10.411764705882353</c:v>
                </c:pt>
                <c:pt idx="680">
                  <c:v>10.419970631424375</c:v>
                </c:pt>
                <c:pt idx="681">
                  <c:v>10.419354838709678</c:v>
                </c:pt>
                <c:pt idx="682">
                  <c:v>10.41727672035139</c:v>
                </c:pt>
                <c:pt idx="683">
                  <c:v>10.41812865497076</c:v>
                </c:pt>
                <c:pt idx="684">
                  <c:v>10.413138686131386</c:v>
                </c:pt>
                <c:pt idx="685">
                  <c:v>10.409620991253645</c:v>
                </c:pt>
                <c:pt idx="686">
                  <c:v>10.414847161572052</c:v>
                </c:pt>
                <c:pt idx="687">
                  <c:v>10.414244186046512</c:v>
                </c:pt>
                <c:pt idx="688">
                  <c:v>10.415094339622641</c:v>
                </c:pt>
                <c:pt idx="689">
                  <c:v>10.421739130434782</c:v>
                </c:pt>
                <c:pt idx="690">
                  <c:v>10.421128798842258</c:v>
                </c:pt>
                <c:pt idx="691">
                  <c:v>10.414739884393063</c:v>
                </c:pt>
                <c:pt idx="692">
                  <c:v>10.417027417027416</c:v>
                </c:pt>
                <c:pt idx="693">
                  <c:v>10.413544668587896</c:v>
                </c:pt>
                <c:pt idx="694">
                  <c:v>10.415827338129496</c:v>
                </c:pt>
                <c:pt idx="695">
                  <c:v>10.425287356321839</c:v>
                </c:pt>
                <c:pt idx="696">
                  <c:v>10.42180774748924</c:v>
                </c:pt>
                <c:pt idx="697">
                  <c:v>10.414040114613181</c:v>
                </c:pt>
                <c:pt idx="698">
                  <c:v>10.410586552217454</c:v>
                </c:pt>
                <c:pt idx="699">
                  <c:v>10.414285714285715</c:v>
                </c:pt>
                <c:pt idx="700">
                  <c:v>10.410841654778887</c:v>
                </c:pt>
                <c:pt idx="701">
                  <c:v>10.418803418803419</c:v>
                </c:pt>
                <c:pt idx="702">
                  <c:v>10.419630156472262</c:v>
                </c:pt>
                <c:pt idx="703">
                  <c:v>10.413352272727273</c:v>
                </c:pt>
                <c:pt idx="704">
                  <c:v>10.408510638297873</c:v>
                </c:pt>
                <c:pt idx="705">
                  <c:v>10.409348441926346</c:v>
                </c:pt>
                <c:pt idx="706">
                  <c:v>10.407355021216407</c:v>
                </c:pt>
                <c:pt idx="707">
                  <c:v>10.405367231638419</c:v>
                </c:pt>
                <c:pt idx="708">
                  <c:v>10.397743300423132</c:v>
                </c:pt>
                <c:pt idx="709">
                  <c:v>10.397183098591549</c:v>
                </c:pt>
                <c:pt idx="710">
                  <c:v>10.396624472573839</c:v>
                </c:pt>
                <c:pt idx="711">
                  <c:v>10.39185393258427</c:v>
                </c:pt>
                <c:pt idx="712">
                  <c:v>10.389901823281907</c:v>
                </c:pt>
                <c:pt idx="713">
                  <c:v>10.394957983193278</c:v>
                </c:pt>
                <c:pt idx="714">
                  <c:v>10.395804195804196</c:v>
                </c:pt>
                <c:pt idx="715">
                  <c:v>10.39245810055866</c:v>
                </c:pt>
                <c:pt idx="716">
                  <c:v>10.390516039051604</c:v>
                </c:pt>
                <c:pt idx="717">
                  <c:v>10.388579387186629</c:v>
                </c:pt>
                <c:pt idx="718">
                  <c:v>10.386648122392211</c:v>
                </c:pt>
                <c:pt idx="719">
                  <c:v>10.388888888888889</c:v>
                </c:pt>
                <c:pt idx="720">
                  <c:v>10.388349514563107</c:v>
                </c:pt>
                <c:pt idx="721">
                  <c:v>10.386426592797784</c:v>
                </c:pt>
                <c:pt idx="722">
                  <c:v>10.391424619640388</c:v>
                </c:pt>
                <c:pt idx="723">
                  <c:v>10.38950276243094</c:v>
                </c:pt>
                <c:pt idx="724">
                  <c:v>10.388965517241379</c:v>
                </c:pt>
                <c:pt idx="725">
                  <c:v>10.391184573002755</c:v>
                </c:pt>
                <c:pt idx="726">
                  <c:v>10.390646492434662</c:v>
                </c:pt>
                <c:pt idx="727">
                  <c:v>10.401098901098901</c:v>
                </c:pt>
                <c:pt idx="728">
                  <c:v>10.399176954732511</c:v>
                </c:pt>
                <c:pt idx="729">
                  <c:v>10.398630136986302</c:v>
                </c:pt>
                <c:pt idx="730">
                  <c:v>10.399452804377566</c:v>
                </c:pt>
                <c:pt idx="731">
                  <c:v>10.405737704918034</c:v>
                </c:pt>
                <c:pt idx="732">
                  <c:v>10.398362892223737</c:v>
                </c:pt>
                <c:pt idx="733">
                  <c:v>10.393732970027248</c:v>
                </c:pt>
                <c:pt idx="734">
                  <c:v>10.387755102040817</c:v>
                </c:pt>
                <c:pt idx="735">
                  <c:v>10.396739130434783</c:v>
                </c:pt>
                <c:pt idx="736">
                  <c:v>10.394843962008141</c:v>
                </c:pt>
                <c:pt idx="737">
                  <c:v>10.395663956639567</c:v>
                </c:pt>
                <c:pt idx="738">
                  <c:v>10.393775372124493</c:v>
                </c:pt>
                <c:pt idx="739">
                  <c:v>10.386486486486486</c:v>
                </c:pt>
                <c:pt idx="740">
                  <c:v>10.384615384615385</c:v>
                </c:pt>
                <c:pt idx="741">
                  <c:v>10.384097035040432</c:v>
                </c:pt>
                <c:pt idx="742">
                  <c:v>10.393001345895021</c:v>
                </c:pt>
                <c:pt idx="743">
                  <c:v>10.391129032258064</c:v>
                </c:pt>
                <c:pt idx="744">
                  <c:v>10.385234899328859</c:v>
                </c:pt>
                <c:pt idx="745">
                  <c:v>10.382037533512065</c:v>
                </c:pt>
                <c:pt idx="746">
                  <c:v>10.378848728246318</c:v>
                </c:pt>
                <c:pt idx="747">
                  <c:v>10.37566844919786</c:v>
                </c:pt>
                <c:pt idx="748">
                  <c:v>10.369826435246996</c:v>
                </c:pt>
                <c:pt idx="749">
                  <c:v>10.365333333333334</c:v>
                </c:pt>
                <c:pt idx="750">
                  <c:v>10.362183754993342</c:v>
                </c:pt>
                <c:pt idx="751">
                  <c:v>10.357712765957446</c:v>
                </c:pt>
                <c:pt idx="752">
                  <c:v>10.355909694555113</c:v>
                </c:pt>
                <c:pt idx="753">
                  <c:v>10.355437665782494</c:v>
                </c:pt>
                <c:pt idx="754">
                  <c:v>10.357615894039736</c:v>
                </c:pt>
                <c:pt idx="755">
                  <c:v>10.354497354497354</c:v>
                </c:pt>
                <c:pt idx="756">
                  <c:v>10.352708058124174</c:v>
                </c:pt>
                <c:pt idx="757">
                  <c:v>10.349604221635884</c:v>
                </c:pt>
                <c:pt idx="758">
                  <c:v>10.345191040843215</c:v>
                </c:pt>
                <c:pt idx="759">
                  <c:v>10.347368421052632</c:v>
                </c:pt>
                <c:pt idx="760">
                  <c:v>10.342969776609724</c:v>
                </c:pt>
                <c:pt idx="761">
                  <c:v>10.347769028871392</c:v>
                </c:pt>
                <c:pt idx="762">
                  <c:v>10.346002621231978</c:v>
                </c:pt>
                <c:pt idx="763">
                  <c:v>10.345549738219896</c:v>
                </c:pt>
                <c:pt idx="764">
                  <c:v>10.34248366013072</c:v>
                </c:pt>
                <c:pt idx="765">
                  <c:v>10.343342036553524</c:v>
                </c:pt>
                <c:pt idx="766">
                  <c:v>10.349413298565841</c:v>
                </c:pt>
                <c:pt idx="767">
                  <c:v>10.345052083333334</c:v>
                </c:pt>
                <c:pt idx="768">
                  <c:v>10.351105331599479</c:v>
                </c:pt>
                <c:pt idx="769">
                  <c:v>10.35974025974026</c:v>
                </c:pt>
                <c:pt idx="770">
                  <c:v>10.35538261997406</c:v>
                </c:pt>
                <c:pt idx="771">
                  <c:v>10.354922279792746</c:v>
                </c:pt>
                <c:pt idx="772">
                  <c:v>10.35575679172057</c:v>
                </c:pt>
                <c:pt idx="773">
                  <c:v>10.355297157622738</c:v>
                </c:pt>
                <c:pt idx="774">
                  <c:v>10.348387096774193</c:v>
                </c:pt>
                <c:pt idx="775">
                  <c:v>10.346649484536082</c:v>
                </c:pt>
                <c:pt idx="776">
                  <c:v>10.356499356499356</c:v>
                </c:pt>
                <c:pt idx="777">
                  <c:v>10.350899742930592</c:v>
                </c:pt>
                <c:pt idx="778">
                  <c:v>10.349165596919127</c:v>
                </c:pt>
                <c:pt idx="779">
                  <c:v>10.347435897435897</c:v>
                </c:pt>
                <c:pt idx="780">
                  <c:v>10.344430217669654</c:v>
                </c:pt>
                <c:pt idx="781">
                  <c:v>10.338874680306905</c:v>
                </c:pt>
                <c:pt idx="782">
                  <c:v>10.348659003831418</c:v>
                </c:pt>
                <c:pt idx="783">
                  <c:v>10.346938775510203</c:v>
                </c:pt>
                <c:pt idx="784">
                  <c:v>10.340127388535032</c:v>
                </c:pt>
                <c:pt idx="785">
                  <c:v>10.337150127226463</c:v>
                </c:pt>
                <c:pt idx="786">
                  <c:v>10.335451080050825</c:v>
                </c:pt>
                <c:pt idx="787">
                  <c:v>10.341370558375635</c:v>
                </c:pt>
                <c:pt idx="788">
                  <c:v>10.338403041825096</c:v>
                </c:pt>
                <c:pt idx="789">
                  <c:v>10.335443037974683</c:v>
                </c:pt>
                <c:pt idx="790">
                  <c:v>10.338811630847029</c:v>
                </c:pt>
                <c:pt idx="791">
                  <c:v>10.337121212121213</c:v>
                </c:pt>
                <c:pt idx="792">
                  <c:v>10.336696090794451</c:v>
                </c:pt>
                <c:pt idx="793">
                  <c:v>10.336272040302267</c:v>
                </c:pt>
                <c:pt idx="794">
                  <c:v>10.340880503144653</c:v>
                </c:pt>
                <c:pt idx="795">
                  <c:v>10.339195979899497</c:v>
                </c:pt>
                <c:pt idx="796">
                  <c:v>10.336260978670012</c:v>
                </c:pt>
                <c:pt idx="797">
                  <c:v>10.342105263157896</c:v>
                </c:pt>
                <c:pt idx="798">
                  <c:v>10.339173967459324</c:v>
                </c:pt>
                <c:pt idx="799">
                  <c:v>10.34625</c:v>
                </c:pt>
                <c:pt idx="800">
                  <c:v>10.350811485642947</c:v>
                </c:pt>
                <c:pt idx="801">
                  <c:v>10.355361596009976</c:v>
                </c:pt>
                <c:pt idx="802">
                  <c:v>10.352428393524283</c:v>
                </c:pt>
                <c:pt idx="803">
                  <c:v>10.350746268656716</c:v>
                </c:pt>
                <c:pt idx="804">
                  <c:v>10.352795031055901</c:v>
                </c:pt>
                <c:pt idx="805">
                  <c:v>10.349875930521092</c:v>
                </c:pt>
                <c:pt idx="806">
                  <c:v>10.349442379182156</c:v>
                </c:pt>
                <c:pt idx="807">
                  <c:v>10.345297029702971</c:v>
                </c:pt>
                <c:pt idx="808">
                  <c:v>10.338689740420271</c:v>
                </c:pt>
                <c:pt idx="809">
                  <c:v>10.34074074074074</c:v>
                </c:pt>
                <c:pt idx="810">
                  <c:v>10.336621454993836</c:v>
                </c:pt>
                <c:pt idx="811">
                  <c:v>10.338669950738916</c:v>
                </c:pt>
                <c:pt idx="812">
                  <c:v>10.337023370233702</c:v>
                </c:pt>
                <c:pt idx="813">
                  <c:v>10.336609336609337</c:v>
                </c:pt>
                <c:pt idx="814">
                  <c:v>10.334969325153374</c:v>
                </c:pt>
                <c:pt idx="815">
                  <c:v>10.334558823529411</c:v>
                </c:pt>
                <c:pt idx="816">
                  <c:v>10.33047735618115</c:v>
                </c:pt>
                <c:pt idx="817">
                  <c:v>10.330073349633253</c:v>
                </c:pt>
                <c:pt idx="818">
                  <c:v>10.327228327228328</c:v>
                </c:pt>
                <c:pt idx="819">
                  <c:v>10.326829268292682</c:v>
                </c:pt>
                <c:pt idx="820">
                  <c:v>10.323995127892813</c:v>
                </c:pt>
                <c:pt idx="821">
                  <c:v>10.327250608272506</c:v>
                </c:pt>
                <c:pt idx="822">
                  <c:v>10.324422843256379</c:v>
                </c:pt>
                <c:pt idx="823">
                  <c:v>10.322815533980583</c:v>
                </c:pt>
                <c:pt idx="824">
                  <c:v>10.323636363636364</c:v>
                </c:pt>
                <c:pt idx="825">
                  <c:v>10.322033898305085</c:v>
                </c:pt>
                <c:pt idx="826">
                  <c:v>10.316807738814994</c:v>
                </c:pt>
                <c:pt idx="827">
                  <c:v>10.315217391304348</c:v>
                </c:pt>
                <c:pt idx="828">
                  <c:v>10.317249698431846</c:v>
                </c:pt>
                <c:pt idx="829">
                  <c:v>10.321686746987952</c:v>
                </c:pt>
                <c:pt idx="830">
                  <c:v>10.323706377858002</c:v>
                </c:pt>
                <c:pt idx="831">
                  <c:v>10.326923076923077</c:v>
                </c:pt>
                <c:pt idx="832">
                  <c:v>10.327731092436975</c:v>
                </c:pt>
                <c:pt idx="833">
                  <c:v>10.32853717026379</c:v>
                </c:pt>
                <c:pt idx="834">
                  <c:v>10.324550898203594</c:v>
                </c:pt>
                <c:pt idx="835">
                  <c:v>10.326555023923445</c:v>
                </c:pt>
                <c:pt idx="836">
                  <c:v>10.324970131421745</c:v>
                </c:pt>
                <c:pt idx="837">
                  <c:v>10.33054892601432</c:v>
                </c:pt>
                <c:pt idx="838">
                  <c:v>10.33134684147795</c:v>
                </c:pt>
                <c:pt idx="839">
                  <c:v>10.34047619047619</c:v>
                </c:pt>
                <c:pt idx="840">
                  <c:v>10.341260404280618</c:v>
                </c:pt>
                <c:pt idx="841">
                  <c:v>10.339667458432304</c:v>
                </c:pt>
                <c:pt idx="842">
                  <c:v>10.336892052194543</c:v>
                </c:pt>
                <c:pt idx="843">
                  <c:v>10.33175355450237</c:v>
                </c:pt>
                <c:pt idx="844">
                  <c:v>10.331360946745562</c:v>
                </c:pt>
                <c:pt idx="845">
                  <c:v>10.328605200945626</c:v>
                </c:pt>
                <c:pt idx="846">
                  <c:v>10.335301062573789</c:v>
                </c:pt>
                <c:pt idx="847">
                  <c:v>10.334905660377359</c:v>
                </c:pt>
                <c:pt idx="848">
                  <c:v>10.33922261484099</c:v>
                </c:pt>
                <c:pt idx="849">
                  <c:v>10.332941176470587</c:v>
                </c:pt>
                <c:pt idx="850">
                  <c:v>10.330199764982373</c:v>
                </c:pt>
                <c:pt idx="851">
                  <c:v>10.327464788732394</c:v>
                </c:pt>
                <c:pt idx="852">
                  <c:v>10.33411488862837</c:v>
                </c:pt>
                <c:pt idx="853">
                  <c:v>10.333723653395785</c:v>
                </c:pt>
                <c:pt idx="854">
                  <c:v>10.336842105263157</c:v>
                </c:pt>
                <c:pt idx="855">
                  <c:v>10.342289719626168</c:v>
                </c:pt>
                <c:pt idx="856">
                  <c:v>10.343057176196032</c:v>
                </c:pt>
                <c:pt idx="857">
                  <c:v>10.343822843822844</c:v>
                </c:pt>
                <c:pt idx="858">
                  <c:v>10.339930151338766</c:v>
                </c:pt>
                <c:pt idx="859">
                  <c:v>10.343023255813954</c:v>
                </c:pt>
                <c:pt idx="860">
                  <c:v>10.340301974448316</c:v>
                </c:pt>
                <c:pt idx="861">
                  <c:v>10.336426914153133</c:v>
                </c:pt>
                <c:pt idx="862">
                  <c:v>10.333719582850522</c:v>
                </c:pt>
                <c:pt idx="863">
                  <c:v>10.331018518518519</c:v>
                </c:pt>
                <c:pt idx="864">
                  <c:v>10.33757225433526</c:v>
                </c:pt>
                <c:pt idx="865">
                  <c:v>10.340646651270207</c:v>
                </c:pt>
                <c:pt idx="866">
                  <c:v>10.346020761245676</c:v>
                </c:pt>
                <c:pt idx="867">
                  <c:v>10.34331797235023</c:v>
                </c:pt>
                <c:pt idx="868">
                  <c:v>10.349827387802071</c:v>
                </c:pt>
                <c:pt idx="869">
                  <c:v>10.348275862068965</c:v>
                </c:pt>
                <c:pt idx="870">
                  <c:v>10.351320321469576</c:v>
                </c:pt>
                <c:pt idx="871">
                  <c:v>10.355504587155963</c:v>
                </c:pt>
                <c:pt idx="872">
                  <c:v>10.358533791523483</c:v>
                </c:pt>
                <c:pt idx="873">
                  <c:v>10.360411899313501</c:v>
                </c:pt>
                <c:pt idx="874">
                  <c:v>10.357714285714286</c:v>
                </c:pt>
                <c:pt idx="875">
                  <c:v>10.356164383561644</c:v>
                </c:pt>
                <c:pt idx="876">
                  <c:v>10.361459521094641</c:v>
                </c:pt>
                <c:pt idx="877">
                  <c:v>10.356492027334852</c:v>
                </c:pt>
                <c:pt idx="878">
                  <c:v>10.361774744027304</c:v>
                </c:pt>
                <c:pt idx="879">
                  <c:v>10.360227272727272</c:v>
                </c:pt>
                <c:pt idx="880">
                  <c:v>10.359818388195233</c:v>
                </c:pt>
                <c:pt idx="881">
                  <c:v>10.357142857142858</c:v>
                </c:pt>
                <c:pt idx="882">
                  <c:v>10.353340883352208</c:v>
                </c:pt>
                <c:pt idx="883">
                  <c:v>10.349547511312217</c:v>
                </c:pt>
                <c:pt idx="884">
                  <c:v>10.353672316384181</c:v>
                </c:pt>
                <c:pt idx="885">
                  <c:v>10.351015801354402</c:v>
                </c:pt>
                <c:pt idx="886">
                  <c:v>10.355129650507328</c:v>
                </c:pt>
                <c:pt idx="887">
                  <c:v>10.351351351351351</c:v>
                </c:pt>
                <c:pt idx="888">
                  <c:v>10.349831271091114</c:v>
                </c:pt>
                <c:pt idx="889">
                  <c:v>10.349438202247191</c:v>
                </c:pt>
                <c:pt idx="890">
                  <c:v>10.345679012345679</c:v>
                </c:pt>
                <c:pt idx="891">
                  <c:v>10.352017937219731</c:v>
                </c:pt>
                <c:pt idx="892">
                  <c:v>10.351623740201568</c:v>
                </c:pt>
                <c:pt idx="893">
                  <c:v>10.355704697986576</c:v>
                </c:pt>
                <c:pt idx="894">
                  <c:v>10.350837988826816</c:v>
                </c:pt>
                <c:pt idx="895">
                  <c:v>10.349330357142858</c:v>
                </c:pt>
                <c:pt idx="896">
                  <c:v>10.347826086956522</c:v>
                </c:pt>
                <c:pt idx="897">
                  <c:v>10.342984409799554</c:v>
                </c:pt>
                <c:pt idx="898">
                  <c:v>10.342602892102336</c:v>
                </c:pt>
                <c:pt idx="899">
                  <c:v>10.34</c:v>
                </c:pt>
                <c:pt idx="900">
                  <c:v>10.338512763596004</c:v>
                </c:pt>
                <c:pt idx="901">
                  <c:v>10.338137472283814</c:v>
                </c:pt>
                <c:pt idx="902">
                  <c:v>10.334440753045405</c:v>
                </c:pt>
                <c:pt idx="903">
                  <c:v>10.332964601769911</c:v>
                </c:pt>
                <c:pt idx="904">
                  <c:v>10.331491712707182</c:v>
                </c:pt>
                <c:pt idx="905">
                  <c:v>10.328918322295806</c:v>
                </c:pt>
                <c:pt idx="906">
                  <c:v>10.326350606394708</c:v>
                </c:pt>
                <c:pt idx="907">
                  <c:v>10.323788546255507</c:v>
                </c:pt>
                <c:pt idx="908">
                  <c:v>10.325632563256326</c:v>
                </c:pt>
                <c:pt idx="909">
                  <c:v>10.323076923076924</c:v>
                </c:pt>
                <c:pt idx="910">
                  <c:v>10.320526893523601</c:v>
                </c:pt>
                <c:pt idx="911">
                  <c:v>10.319078947368421</c:v>
                </c:pt>
                <c:pt idx="912">
                  <c:v>10.326396495071194</c:v>
                </c:pt>
                <c:pt idx="913">
                  <c:v>10.327133479212254</c:v>
                </c:pt>
                <c:pt idx="914">
                  <c:v>10.327868852459016</c:v>
                </c:pt>
                <c:pt idx="915">
                  <c:v>10.324235807860262</c:v>
                </c:pt>
                <c:pt idx="916">
                  <c:v>10.324972737186478</c:v>
                </c:pt>
                <c:pt idx="917">
                  <c:v>10.323529411764707</c:v>
                </c:pt>
                <c:pt idx="918">
                  <c:v>10.329706202393906</c:v>
                </c:pt>
                <c:pt idx="919">
                  <c:v>10.335869565217392</c:v>
                </c:pt>
                <c:pt idx="920">
                  <c:v>10.331161780673181</c:v>
                </c:pt>
                <c:pt idx="921">
                  <c:v>10.330802603036876</c:v>
                </c:pt>
                <c:pt idx="922">
                  <c:v>10.325027085590467</c:v>
                </c:pt>
                <c:pt idx="923">
                  <c:v>10.325757575757576</c:v>
                </c:pt>
                <c:pt idx="924">
                  <c:v>10.324324324324325</c:v>
                </c:pt>
                <c:pt idx="925">
                  <c:v>10.317494600431965</c:v>
                </c:pt>
                <c:pt idx="926">
                  <c:v>10.316073354908307</c:v>
                </c:pt>
                <c:pt idx="927">
                  <c:v>10.310344827586206</c:v>
                </c:pt>
                <c:pt idx="928">
                  <c:v>10.308934337997847</c:v>
                </c:pt>
                <c:pt idx="929">
                  <c:v>10.304301075268818</c:v>
                </c:pt>
                <c:pt idx="930">
                  <c:v>10.301825993555317</c:v>
                </c:pt>
                <c:pt idx="931">
                  <c:v>10.304721030042918</c:v>
                </c:pt>
                <c:pt idx="932">
                  <c:v>10.304394426580922</c:v>
                </c:pt>
                <c:pt idx="933">
                  <c:v>10.310492505353318</c:v>
                </c:pt>
                <c:pt idx="934">
                  <c:v>10.308021390374332</c:v>
                </c:pt>
                <c:pt idx="935">
                  <c:v>10.30982905982906</c:v>
                </c:pt>
                <c:pt idx="936">
                  <c:v>10.305229455709712</c:v>
                </c:pt>
                <c:pt idx="937">
                  <c:v>10.303837953091685</c:v>
                </c:pt>
                <c:pt idx="938">
                  <c:v>10.301384451544196</c:v>
                </c:pt>
                <c:pt idx="939">
                  <c:v>10.301063829787234</c:v>
                </c:pt>
                <c:pt idx="940">
                  <c:v>10.300743889479277</c:v>
                </c:pt>
                <c:pt idx="941">
                  <c:v>10.298301486199575</c:v>
                </c:pt>
                <c:pt idx="942">
                  <c:v>10.29798515376458</c:v>
                </c:pt>
                <c:pt idx="943">
                  <c:v>10.296610169491526</c:v>
                </c:pt>
                <c:pt idx="944">
                  <c:v>10.293121693121693</c:v>
                </c:pt>
                <c:pt idx="945">
                  <c:v>10.299154334038056</c:v>
                </c:pt>
                <c:pt idx="946">
                  <c:v>10.296726504751849</c:v>
                </c:pt>
                <c:pt idx="947">
                  <c:v>10.296413502109704</c:v>
                </c:pt>
                <c:pt idx="948">
                  <c:v>10.29504741833509</c:v>
                </c:pt>
                <c:pt idx="949">
                  <c:v>10.290526315789474</c:v>
                </c:pt>
                <c:pt idx="950">
                  <c:v>10.294426919032597</c:v>
                </c:pt>
                <c:pt idx="951">
                  <c:v>10.29936974789916</c:v>
                </c:pt>
                <c:pt idx="952">
                  <c:v>10.296956977964323</c:v>
                </c:pt>
                <c:pt idx="953">
                  <c:v>10.29769392033543</c:v>
                </c:pt>
                <c:pt idx="954">
                  <c:v>10.295287958115184</c:v>
                </c:pt>
                <c:pt idx="955">
                  <c:v>10.292887029288703</c:v>
                </c:pt>
                <c:pt idx="956">
                  <c:v>10.296760710553814</c:v>
                </c:pt>
                <c:pt idx="957">
                  <c:v>10.302713987473904</c:v>
                </c:pt>
                <c:pt idx="958">
                  <c:v>10.303441084462982</c:v>
                </c:pt>
                <c:pt idx="959">
                  <c:v>10.309374999999999</c:v>
                </c:pt>
                <c:pt idx="960">
                  <c:v>10.303850156087409</c:v>
                </c:pt>
                <c:pt idx="961">
                  <c:v>10.302494802494802</c:v>
                </c:pt>
                <c:pt idx="962">
                  <c:v>10.296988577362409</c:v>
                </c:pt>
                <c:pt idx="963">
                  <c:v>10.294605809128631</c:v>
                </c:pt>
                <c:pt idx="964">
                  <c:v>10.299481865284974</c:v>
                </c:pt>
                <c:pt idx="965">
                  <c:v>10.303312629399587</c:v>
                </c:pt>
                <c:pt idx="966">
                  <c:v>10.309203722854189</c:v>
                </c:pt>
                <c:pt idx="967">
                  <c:v>10.303719008264462</c:v>
                </c:pt>
                <c:pt idx="968">
                  <c:v>10.305469556243549</c:v>
                </c:pt>
                <c:pt idx="969">
                  <c:v>10.311340206185568</c:v>
                </c:pt>
                <c:pt idx="970">
                  <c:v>10.314109165808445</c:v>
                </c:pt>
                <c:pt idx="971">
                  <c:v>10.315843621399177</c:v>
                </c:pt>
                <c:pt idx="972">
                  <c:v>10.314491264131552</c:v>
                </c:pt>
                <c:pt idx="973">
                  <c:v>10.311088295687885</c:v>
                </c:pt>
                <c:pt idx="974">
                  <c:v>10.317948717948719</c:v>
                </c:pt>
                <c:pt idx="975">
                  <c:v>10.323770491803279</c:v>
                </c:pt>
                <c:pt idx="976">
                  <c:v>10.329580348004095</c:v>
                </c:pt>
                <c:pt idx="977">
                  <c:v>10.331288343558283</c:v>
                </c:pt>
                <c:pt idx="978">
                  <c:v>10.325842696629213</c:v>
                </c:pt>
                <c:pt idx="979">
                  <c:v>10.333673469387755</c:v>
                </c:pt>
                <c:pt idx="980">
                  <c:v>10.335372069317023</c:v>
                </c:pt>
                <c:pt idx="981">
                  <c:v>10.334012219959266</c:v>
                </c:pt>
                <c:pt idx="982">
                  <c:v>10.338758901322482</c:v>
                </c:pt>
                <c:pt idx="983">
                  <c:v>10.333333333333334</c:v>
                </c:pt>
                <c:pt idx="984">
                  <c:v>10.332994923857868</c:v>
                </c:pt>
                <c:pt idx="985">
                  <c:v>10.328600405679513</c:v>
                </c:pt>
                <c:pt idx="986">
                  <c:v>10.326241134751774</c:v>
                </c:pt>
                <c:pt idx="987">
                  <c:v>10.324898785425102</c:v>
                </c:pt>
                <c:pt idx="988">
                  <c:v>10.329625884732053</c:v>
                </c:pt>
                <c:pt idx="989">
                  <c:v>10.325252525252525</c:v>
                </c:pt>
                <c:pt idx="990">
                  <c:v>10.325933400605448</c:v>
                </c:pt>
                <c:pt idx="991">
                  <c:v>10.32258064516129</c:v>
                </c:pt>
                <c:pt idx="992">
                  <c:v>10.320241691842901</c:v>
                </c:pt>
                <c:pt idx="993">
                  <c:v>10.325955734406438</c:v>
                </c:pt>
                <c:pt idx="994">
                  <c:v>10.323618090452261</c:v>
                </c:pt>
                <c:pt idx="995">
                  <c:v>10.318273092369479</c:v>
                </c:pt>
                <c:pt idx="996">
                  <c:v>10.319959879638917</c:v>
                </c:pt>
                <c:pt idx="997">
                  <c:v>10.325651302605211</c:v>
                </c:pt>
                <c:pt idx="998">
                  <c:v>10.32032032032032</c:v>
                </c:pt>
                <c:pt idx="999">
                  <c:v>10.323</c:v>
                </c:pt>
              </c:numCache>
            </c:numRef>
          </c:yVal>
          <c:smooth val="1"/>
          <c:extLst>
            <c:ext xmlns:c16="http://schemas.microsoft.com/office/drawing/2014/chart" uri="{C3380CC4-5D6E-409C-BE32-E72D297353CC}">
              <c16:uniqueId val="{00000000-60D2-47F0-9B69-A0DCD97B5ACA}"/>
            </c:ext>
          </c:extLst>
        </c:ser>
        <c:dLbls>
          <c:showLegendKey val="0"/>
          <c:showVal val="0"/>
          <c:showCatName val="0"/>
          <c:showSerName val="0"/>
          <c:showPercent val="0"/>
          <c:showBubbleSize val="0"/>
        </c:dLbls>
        <c:axId val="295860591"/>
        <c:axId val="295861071"/>
      </c:scatterChart>
      <c:valAx>
        <c:axId val="295860591"/>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861071"/>
        <c:crosses val="autoZero"/>
        <c:crossBetween val="midCat"/>
      </c:valAx>
      <c:valAx>
        <c:axId val="295861071"/>
        <c:scaling>
          <c:orientation val="minMax"/>
          <c:min val="6"/>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8605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chemeClr val="tx1"/>
                </a:solidFill>
                <a:effectLst/>
              </a:rPr>
              <a:t>Convergence of Mean Total Daily Profit </a:t>
            </a:r>
            <a:endParaRPr lang="en-AU" sz="1400" b="1" i="0" u="none" strike="noStrike" kern="1200" spc="0" baseline="0">
              <a:solidFill>
                <a:schemeClr val="tx1"/>
              </a:solidFill>
            </a:endParaRPr>
          </a:p>
          <a:p>
            <a:pPr>
              <a:defRPr/>
            </a:pPr>
            <a:r>
              <a:rPr lang="en-AU" sz="1400" b="1" i="0" u="none" strike="noStrike" kern="1200" spc="0" baseline="0">
                <a:solidFill>
                  <a:schemeClr val="tx1"/>
                </a:solidFill>
              </a:rPr>
              <a:t>When Rom Nightly Rate at $180</a:t>
            </a:r>
          </a:p>
        </c:rich>
      </c:tx>
      <c:overlay val="0"/>
      <c:spPr>
        <a:solidFill>
          <a:schemeClr val="bg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Simulation'!$EH$6:$EH$1005</c:f>
              <c:numCache>
                <c:formatCode>"$"#,##0.00</c:formatCode>
                <c:ptCount val="1000"/>
                <c:pt idx="0">
                  <c:v>992</c:v>
                </c:pt>
                <c:pt idx="1">
                  <c:v>824</c:v>
                </c:pt>
                <c:pt idx="2">
                  <c:v>414</c:v>
                </c:pt>
                <c:pt idx="3">
                  <c:v>338.5</c:v>
                </c:pt>
                <c:pt idx="4">
                  <c:v>374</c:v>
                </c:pt>
                <c:pt idx="5">
                  <c:v>266.83333333333331</c:v>
                </c:pt>
                <c:pt idx="6">
                  <c:v>254.42857142857142</c:v>
                </c:pt>
                <c:pt idx="7">
                  <c:v>235</c:v>
                </c:pt>
                <c:pt idx="8">
                  <c:v>280.66666666666669</c:v>
                </c:pt>
                <c:pt idx="9">
                  <c:v>323.10000000000002</c:v>
                </c:pt>
                <c:pt idx="10">
                  <c:v>272.72727272727275</c:v>
                </c:pt>
                <c:pt idx="11">
                  <c:v>259.5</c:v>
                </c:pt>
                <c:pt idx="12">
                  <c:v>291.15384615384613</c:v>
                </c:pt>
                <c:pt idx="13">
                  <c:v>277.42857142857144</c:v>
                </c:pt>
                <c:pt idx="14">
                  <c:v>263.53333333333336</c:v>
                </c:pt>
                <c:pt idx="15">
                  <c:v>282.5625</c:v>
                </c:pt>
                <c:pt idx="16">
                  <c:v>263.64705882352939</c:v>
                </c:pt>
                <c:pt idx="17">
                  <c:v>227.22222222222223</c:v>
                </c:pt>
                <c:pt idx="18">
                  <c:v>231.63157894736841</c:v>
                </c:pt>
                <c:pt idx="19">
                  <c:v>227.1</c:v>
                </c:pt>
                <c:pt idx="20">
                  <c:v>248.04761904761904</c:v>
                </c:pt>
                <c:pt idx="21">
                  <c:v>260.54545454545456</c:v>
                </c:pt>
                <c:pt idx="22">
                  <c:v>263.3478260869565</c:v>
                </c:pt>
                <c:pt idx="23">
                  <c:v>255.5</c:v>
                </c:pt>
                <c:pt idx="24">
                  <c:v>277.83999999999997</c:v>
                </c:pt>
                <c:pt idx="25">
                  <c:v>258</c:v>
                </c:pt>
                <c:pt idx="26">
                  <c:v>253.96296296296296</c:v>
                </c:pt>
                <c:pt idx="27">
                  <c:v>274.89285714285717</c:v>
                </c:pt>
                <c:pt idx="28">
                  <c:v>274.72413793103448</c:v>
                </c:pt>
                <c:pt idx="29">
                  <c:v>270.16666666666669</c:v>
                </c:pt>
                <c:pt idx="30">
                  <c:v>259.61290322580646</c:v>
                </c:pt>
                <c:pt idx="31">
                  <c:v>267.375</c:v>
                </c:pt>
                <c:pt idx="32">
                  <c:v>259.45454545454544</c:v>
                </c:pt>
                <c:pt idx="33">
                  <c:v>250.79411764705881</c:v>
                </c:pt>
                <c:pt idx="34">
                  <c:v>238.14285714285714</c:v>
                </c:pt>
                <c:pt idx="35">
                  <c:v>219.47222222222223</c:v>
                </c:pt>
                <c:pt idx="36">
                  <c:v>203.32432432432432</c:v>
                </c:pt>
                <c:pt idx="37">
                  <c:v>206.60526315789474</c:v>
                </c:pt>
                <c:pt idx="38">
                  <c:v>207.76923076923077</c:v>
                </c:pt>
                <c:pt idx="39">
                  <c:v>210.25</c:v>
                </c:pt>
                <c:pt idx="40">
                  <c:v>204.78048780487805</c:v>
                </c:pt>
                <c:pt idx="41">
                  <c:v>198.5</c:v>
                </c:pt>
                <c:pt idx="42">
                  <c:v>201.30232558139534</c:v>
                </c:pt>
                <c:pt idx="43">
                  <c:v>204.36363636363637</c:v>
                </c:pt>
                <c:pt idx="44">
                  <c:v>200.04444444444445</c:v>
                </c:pt>
                <c:pt idx="45">
                  <c:v>208.65217391304347</c:v>
                </c:pt>
                <c:pt idx="46">
                  <c:v>221.27659574468086</c:v>
                </c:pt>
                <c:pt idx="47">
                  <c:v>229.85416666666666</c:v>
                </c:pt>
                <c:pt idx="48">
                  <c:v>243.0612244897959</c:v>
                </c:pt>
                <c:pt idx="49">
                  <c:v>239.48</c:v>
                </c:pt>
                <c:pt idx="50">
                  <c:v>238.05882352941177</c:v>
                </c:pt>
                <c:pt idx="51">
                  <c:v>253.19230769230768</c:v>
                </c:pt>
                <c:pt idx="52">
                  <c:v>262.52830188679246</c:v>
                </c:pt>
                <c:pt idx="53">
                  <c:v>265.61111111111109</c:v>
                </c:pt>
                <c:pt idx="54">
                  <c:v>277.8</c:v>
                </c:pt>
                <c:pt idx="55">
                  <c:v>275.26785714285717</c:v>
                </c:pt>
                <c:pt idx="56">
                  <c:v>280.75438596491227</c:v>
                </c:pt>
                <c:pt idx="57">
                  <c:v>294.84482758620692</c:v>
                </c:pt>
                <c:pt idx="58">
                  <c:v>286.62711864406782</c:v>
                </c:pt>
                <c:pt idx="59">
                  <c:v>290.58333333333331</c:v>
                </c:pt>
                <c:pt idx="60">
                  <c:v>295.8360655737705</c:v>
                </c:pt>
                <c:pt idx="61">
                  <c:v>308.72580645161293</c:v>
                </c:pt>
                <c:pt idx="62">
                  <c:v>304.49206349206349</c:v>
                </c:pt>
                <c:pt idx="63">
                  <c:v>311.234375</c:v>
                </c:pt>
                <c:pt idx="64">
                  <c:v>309.61538461538464</c:v>
                </c:pt>
                <c:pt idx="65">
                  <c:v>308.83333333333331</c:v>
                </c:pt>
                <c:pt idx="66">
                  <c:v>314.44776119402985</c:v>
                </c:pt>
                <c:pt idx="67">
                  <c:v>309.44117647058823</c:v>
                </c:pt>
                <c:pt idx="68">
                  <c:v>307.8840579710145</c:v>
                </c:pt>
                <c:pt idx="69">
                  <c:v>300.3</c:v>
                </c:pt>
                <c:pt idx="70">
                  <c:v>295.25352112676057</c:v>
                </c:pt>
                <c:pt idx="71">
                  <c:v>291.95833333333331</c:v>
                </c:pt>
                <c:pt idx="72">
                  <c:v>287.42465753424659</c:v>
                </c:pt>
                <c:pt idx="73">
                  <c:v>278.43243243243245</c:v>
                </c:pt>
                <c:pt idx="74">
                  <c:v>271.64</c:v>
                </c:pt>
                <c:pt idx="75">
                  <c:v>267.63157894736844</c:v>
                </c:pt>
                <c:pt idx="76">
                  <c:v>262.12987012987014</c:v>
                </c:pt>
                <c:pt idx="77">
                  <c:v>260.10256410256409</c:v>
                </c:pt>
                <c:pt idx="78">
                  <c:v>262.18987341772151</c:v>
                </c:pt>
                <c:pt idx="79">
                  <c:v>259.86250000000001</c:v>
                </c:pt>
                <c:pt idx="80">
                  <c:v>253.39506172839506</c:v>
                </c:pt>
                <c:pt idx="81">
                  <c:v>245.26829268292684</c:v>
                </c:pt>
                <c:pt idx="82">
                  <c:v>240.98795180722891</c:v>
                </c:pt>
                <c:pt idx="83">
                  <c:v>245.41666666666666</c:v>
                </c:pt>
                <c:pt idx="84">
                  <c:v>248.15294117647059</c:v>
                </c:pt>
                <c:pt idx="85">
                  <c:v>242.55813953488371</c:v>
                </c:pt>
                <c:pt idx="86">
                  <c:v>241.60919540229884</c:v>
                </c:pt>
                <c:pt idx="87">
                  <c:v>240.85227272727272</c:v>
                </c:pt>
                <c:pt idx="88">
                  <c:v>237.77528089887642</c:v>
                </c:pt>
                <c:pt idx="89">
                  <c:v>239.83333333333334</c:v>
                </c:pt>
                <c:pt idx="90">
                  <c:v>240.34065934065933</c:v>
                </c:pt>
                <c:pt idx="91">
                  <c:v>242.06521739130434</c:v>
                </c:pt>
                <c:pt idx="92">
                  <c:v>239.59139784946237</c:v>
                </c:pt>
                <c:pt idx="93">
                  <c:v>242.88297872340425</c:v>
                </c:pt>
                <c:pt idx="94">
                  <c:v>243.12631578947369</c:v>
                </c:pt>
                <c:pt idx="95">
                  <c:v>239.94791666666666</c:v>
                </c:pt>
                <c:pt idx="96">
                  <c:v>239.67010309278351</c:v>
                </c:pt>
                <c:pt idx="97">
                  <c:v>237.10204081632654</c:v>
                </c:pt>
                <c:pt idx="98">
                  <c:v>240.33333333333334</c:v>
                </c:pt>
                <c:pt idx="99">
                  <c:v>235.01</c:v>
                </c:pt>
                <c:pt idx="100">
                  <c:v>237.37623762376236</c:v>
                </c:pt>
                <c:pt idx="101">
                  <c:v>241.29411764705881</c:v>
                </c:pt>
                <c:pt idx="102">
                  <c:v>241.13592233009709</c:v>
                </c:pt>
                <c:pt idx="103">
                  <c:v>237.97115384615384</c:v>
                </c:pt>
                <c:pt idx="104">
                  <c:v>235.97142857142856</c:v>
                </c:pt>
                <c:pt idx="105">
                  <c:v>237.25471698113208</c:v>
                </c:pt>
                <c:pt idx="106">
                  <c:v>237.29906542056074</c:v>
                </c:pt>
                <c:pt idx="107">
                  <c:v>235.06481481481481</c:v>
                </c:pt>
                <c:pt idx="108">
                  <c:v>231.52293577981652</c:v>
                </c:pt>
                <c:pt idx="109">
                  <c:v>234.95454545454547</c:v>
                </c:pt>
                <c:pt idx="110">
                  <c:v>234.84684684684686</c:v>
                </c:pt>
                <c:pt idx="111">
                  <c:v>234.70535714285714</c:v>
                </c:pt>
                <c:pt idx="112">
                  <c:v>232.00884955752213</c:v>
                </c:pt>
                <c:pt idx="113">
                  <c:v>234.7982456140351</c:v>
                </c:pt>
                <c:pt idx="114">
                  <c:v>234.0695652173913</c:v>
                </c:pt>
                <c:pt idx="115">
                  <c:v>230.18103448275863</c:v>
                </c:pt>
                <c:pt idx="116">
                  <c:v>231.008547008547</c:v>
                </c:pt>
                <c:pt idx="117">
                  <c:v>229.4406779661017</c:v>
                </c:pt>
                <c:pt idx="118">
                  <c:v>230.98319327731093</c:v>
                </c:pt>
                <c:pt idx="119">
                  <c:v>237.16666666666666</c:v>
                </c:pt>
                <c:pt idx="120">
                  <c:v>235.89256198347107</c:v>
                </c:pt>
                <c:pt idx="121">
                  <c:v>236.11475409836066</c:v>
                </c:pt>
                <c:pt idx="122">
                  <c:v>237</c:v>
                </c:pt>
                <c:pt idx="123">
                  <c:v>235.56451612903226</c:v>
                </c:pt>
                <c:pt idx="124">
                  <c:v>241.48</c:v>
                </c:pt>
                <c:pt idx="125">
                  <c:v>240.67460317460316</c:v>
                </c:pt>
                <c:pt idx="126">
                  <c:v>246.43307086614172</c:v>
                </c:pt>
                <c:pt idx="127">
                  <c:v>243.78125</c:v>
                </c:pt>
                <c:pt idx="128">
                  <c:v>239.1782945736434</c:v>
                </c:pt>
                <c:pt idx="129">
                  <c:v>236.57692307692307</c:v>
                </c:pt>
                <c:pt idx="130">
                  <c:v>234.38167938931298</c:v>
                </c:pt>
                <c:pt idx="131">
                  <c:v>229.82575757575756</c:v>
                </c:pt>
                <c:pt idx="132">
                  <c:v>229.75939849624061</c:v>
                </c:pt>
                <c:pt idx="133">
                  <c:v>229.11940298507463</c:v>
                </c:pt>
                <c:pt idx="134">
                  <c:v>229.7925925925926</c:v>
                </c:pt>
                <c:pt idx="135">
                  <c:v>228.08823529411765</c:v>
                </c:pt>
                <c:pt idx="136">
                  <c:v>226.56934306569343</c:v>
                </c:pt>
                <c:pt idx="137">
                  <c:v>225.42028985507247</c:v>
                </c:pt>
                <c:pt idx="138">
                  <c:v>223.23021582733813</c:v>
                </c:pt>
                <c:pt idx="139">
                  <c:v>224.71428571428572</c:v>
                </c:pt>
                <c:pt idx="140">
                  <c:v>221.95744680851064</c:v>
                </c:pt>
                <c:pt idx="141">
                  <c:v>221.07042253521126</c:v>
                </c:pt>
                <c:pt idx="142">
                  <c:v>217.6083916083916</c:v>
                </c:pt>
                <c:pt idx="143">
                  <c:v>221.82638888888889</c:v>
                </c:pt>
                <c:pt idx="144">
                  <c:v>220.53103448275863</c:v>
                </c:pt>
                <c:pt idx="145">
                  <c:v>223.42465753424656</c:v>
                </c:pt>
                <c:pt idx="146">
                  <c:v>226.1156462585034</c:v>
                </c:pt>
                <c:pt idx="147">
                  <c:v>226.66216216216216</c:v>
                </c:pt>
                <c:pt idx="148">
                  <c:v>227.43624161073825</c:v>
                </c:pt>
                <c:pt idx="149">
                  <c:v>231.36666666666667</c:v>
                </c:pt>
                <c:pt idx="150">
                  <c:v>233.67549668874173</c:v>
                </c:pt>
                <c:pt idx="151">
                  <c:v>233.49342105263159</c:v>
                </c:pt>
                <c:pt idx="152">
                  <c:v>232.72549019607843</c:v>
                </c:pt>
                <c:pt idx="153">
                  <c:v>235.03246753246754</c:v>
                </c:pt>
                <c:pt idx="154">
                  <c:v>234.34838709677419</c:v>
                </c:pt>
                <c:pt idx="155">
                  <c:v>232.78205128205127</c:v>
                </c:pt>
                <c:pt idx="156">
                  <c:v>230.72611464968153</c:v>
                </c:pt>
                <c:pt idx="157">
                  <c:v>230.27215189873417</c:v>
                </c:pt>
                <c:pt idx="158">
                  <c:v>229.10062893081761</c:v>
                </c:pt>
                <c:pt idx="159">
                  <c:v>229.98750000000001</c:v>
                </c:pt>
                <c:pt idx="160">
                  <c:v>229.66459627329192</c:v>
                </c:pt>
                <c:pt idx="161">
                  <c:v>227.24074074074073</c:v>
                </c:pt>
                <c:pt idx="162">
                  <c:v>223.14723926380367</c:v>
                </c:pt>
                <c:pt idx="163">
                  <c:v>223.77439024390245</c:v>
                </c:pt>
                <c:pt idx="164">
                  <c:v>223.44242424242424</c:v>
                </c:pt>
                <c:pt idx="165">
                  <c:v>224.79518072289156</c:v>
                </c:pt>
                <c:pt idx="166">
                  <c:v>227.71856287425149</c:v>
                </c:pt>
                <c:pt idx="167">
                  <c:v>231.73214285714286</c:v>
                </c:pt>
                <c:pt idx="168">
                  <c:v>230.02958579881656</c:v>
                </c:pt>
                <c:pt idx="169">
                  <c:v>231.94117647058823</c:v>
                </c:pt>
                <c:pt idx="170">
                  <c:v>230.70760233918128</c:v>
                </c:pt>
                <c:pt idx="171">
                  <c:v>229.90697674418604</c:v>
                </c:pt>
                <c:pt idx="172">
                  <c:v>226.90173410404626</c:v>
                </c:pt>
                <c:pt idx="173">
                  <c:v>227.51149425287358</c:v>
                </c:pt>
                <c:pt idx="174">
                  <c:v>227.36</c:v>
                </c:pt>
                <c:pt idx="175">
                  <c:v>230.32386363636363</c:v>
                </c:pt>
                <c:pt idx="176">
                  <c:v>230.11864406779662</c:v>
                </c:pt>
                <c:pt idx="177">
                  <c:v>232.85955056179776</c:v>
                </c:pt>
                <c:pt idx="178">
                  <c:v>234.53631284916202</c:v>
                </c:pt>
                <c:pt idx="179">
                  <c:v>235.92777777777778</c:v>
                </c:pt>
                <c:pt idx="180">
                  <c:v>234.52486187845304</c:v>
                </c:pt>
                <c:pt idx="181">
                  <c:v>232.37362637362637</c:v>
                </c:pt>
                <c:pt idx="182">
                  <c:v>238.00546448087431</c:v>
                </c:pt>
                <c:pt idx="183">
                  <c:v>239.73369565217391</c:v>
                </c:pt>
                <c:pt idx="184">
                  <c:v>239.95135135135135</c:v>
                </c:pt>
                <c:pt idx="185">
                  <c:v>239.02688172043011</c:v>
                </c:pt>
                <c:pt idx="186">
                  <c:v>237.04278074866309</c:v>
                </c:pt>
                <c:pt idx="187">
                  <c:v>239.36170212765958</c:v>
                </c:pt>
                <c:pt idx="188">
                  <c:v>239.16931216931218</c:v>
                </c:pt>
                <c:pt idx="189">
                  <c:v>236.01052631578946</c:v>
                </c:pt>
                <c:pt idx="190">
                  <c:v>234.16753926701571</c:v>
                </c:pt>
                <c:pt idx="191">
                  <c:v>233.53125</c:v>
                </c:pt>
                <c:pt idx="192">
                  <c:v>232.83937823834196</c:v>
                </c:pt>
                <c:pt idx="193">
                  <c:v>236.0979381443299</c:v>
                </c:pt>
                <c:pt idx="194">
                  <c:v>235.27692307692308</c:v>
                </c:pt>
                <c:pt idx="195">
                  <c:v>236.69897959183675</c:v>
                </c:pt>
                <c:pt idx="196">
                  <c:v>239.96446700507613</c:v>
                </c:pt>
                <c:pt idx="197">
                  <c:v>237.37878787878788</c:v>
                </c:pt>
                <c:pt idx="198">
                  <c:v>238.38693467336682</c:v>
                </c:pt>
                <c:pt idx="199">
                  <c:v>239.52500000000001</c:v>
                </c:pt>
                <c:pt idx="200">
                  <c:v>242.27860696517413</c:v>
                </c:pt>
                <c:pt idx="201">
                  <c:v>241.12376237623764</c:v>
                </c:pt>
                <c:pt idx="202">
                  <c:v>243.6847290640394</c:v>
                </c:pt>
                <c:pt idx="203">
                  <c:v>242.53431372549019</c:v>
                </c:pt>
                <c:pt idx="204">
                  <c:v>242.00975609756097</c:v>
                </c:pt>
                <c:pt idx="205">
                  <c:v>239.95145631067962</c:v>
                </c:pt>
                <c:pt idx="206">
                  <c:v>239.21256038647343</c:v>
                </c:pt>
                <c:pt idx="207">
                  <c:v>241.01923076923077</c:v>
                </c:pt>
                <c:pt idx="208">
                  <c:v>245.23444976076556</c:v>
                </c:pt>
                <c:pt idx="209">
                  <c:v>246.0952380952381</c:v>
                </c:pt>
                <c:pt idx="210">
                  <c:v>245.85308056872037</c:v>
                </c:pt>
                <c:pt idx="211">
                  <c:v>248.46698113207546</c:v>
                </c:pt>
                <c:pt idx="212">
                  <c:v>250.90610328638499</c:v>
                </c:pt>
                <c:pt idx="213">
                  <c:v>250.21962616822429</c:v>
                </c:pt>
                <c:pt idx="214">
                  <c:v>252.63255813953489</c:v>
                </c:pt>
                <c:pt idx="215">
                  <c:v>253.76388888888889</c:v>
                </c:pt>
                <c:pt idx="216">
                  <c:v>252.42857142857142</c:v>
                </c:pt>
                <c:pt idx="217">
                  <c:v>254.3440366972477</c:v>
                </c:pt>
                <c:pt idx="218">
                  <c:v>253.08675799086757</c:v>
                </c:pt>
                <c:pt idx="219">
                  <c:v>251.61363636363637</c:v>
                </c:pt>
                <c:pt idx="220">
                  <c:v>250.62895927601809</c:v>
                </c:pt>
                <c:pt idx="221">
                  <c:v>249.15315315315314</c:v>
                </c:pt>
                <c:pt idx="222">
                  <c:v>252.42600896860986</c:v>
                </c:pt>
                <c:pt idx="223">
                  <c:v>251.48660714285714</c:v>
                </c:pt>
                <c:pt idx="224">
                  <c:v>252.07555555555555</c:v>
                </c:pt>
                <c:pt idx="225">
                  <c:v>251.67256637168143</c:v>
                </c:pt>
                <c:pt idx="226">
                  <c:v>254.69603524229075</c:v>
                </c:pt>
                <c:pt idx="227">
                  <c:v>253.66228070175438</c:v>
                </c:pt>
                <c:pt idx="228">
                  <c:v>253.45851528384279</c:v>
                </c:pt>
                <c:pt idx="229">
                  <c:v>253.2</c:v>
                </c:pt>
                <c:pt idx="230">
                  <c:v>254.93073593073592</c:v>
                </c:pt>
                <c:pt idx="231">
                  <c:v>254.5905172413793</c:v>
                </c:pt>
                <c:pt idx="232">
                  <c:v>256.07296137339057</c:v>
                </c:pt>
                <c:pt idx="233">
                  <c:v>254.70085470085471</c:v>
                </c:pt>
                <c:pt idx="234">
                  <c:v>257.08510638297872</c:v>
                </c:pt>
                <c:pt idx="235">
                  <c:v>254.68644067796609</c:v>
                </c:pt>
                <c:pt idx="236">
                  <c:v>255.18565400843883</c:v>
                </c:pt>
                <c:pt idx="237">
                  <c:v>256.44957983193279</c:v>
                </c:pt>
                <c:pt idx="238">
                  <c:v>255.61924686192469</c:v>
                </c:pt>
                <c:pt idx="239">
                  <c:v>254.97916666666666</c:v>
                </c:pt>
                <c:pt idx="240">
                  <c:v>253.95850622406638</c:v>
                </c:pt>
                <c:pt idx="241">
                  <c:v>253.58264462809916</c:v>
                </c:pt>
                <c:pt idx="242">
                  <c:v>253.75308641975309</c:v>
                </c:pt>
                <c:pt idx="243">
                  <c:v>254.52459016393442</c:v>
                </c:pt>
                <c:pt idx="244">
                  <c:v>253.95102040816326</c:v>
                </c:pt>
                <c:pt idx="245">
                  <c:v>255.17886178861789</c:v>
                </c:pt>
                <c:pt idx="246">
                  <c:v>255.9919028340081</c:v>
                </c:pt>
                <c:pt idx="247">
                  <c:v>256.75</c:v>
                </c:pt>
                <c:pt idx="248">
                  <c:v>255.24899598393574</c:v>
                </c:pt>
                <c:pt idx="249">
                  <c:v>256.14800000000002</c:v>
                </c:pt>
                <c:pt idx="250">
                  <c:v>256.05179282868528</c:v>
                </c:pt>
                <c:pt idx="251">
                  <c:v>256.84126984126982</c:v>
                </c:pt>
                <c:pt idx="252">
                  <c:v>254.42292490118578</c:v>
                </c:pt>
                <c:pt idx="253">
                  <c:v>251.83464566929135</c:v>
                </c:pt>
                <c:pt idx="254">
                  <c:v>251.51764705882354</c:v>
                </c:pt>
                <c:pt idx="255">
                  <c:v>250.40625</c:v>
                </c:pt>
                <c:pt idx="256">
                  <c:v>247.86770428015564</c:v>
                </c:pt>
                <c:pt idx="257">
                  <c:v>247.06976744186048</c:v>
                </c:pt>
                <c:pt idx="258">
                  <c:v>250.83783783783784</c:v>
                </c:pt>
                <c:pt idx="259">
                  <c:v>252.00769230769231</c:v>
                </c:pt>
                <c:pt idx="260">
                  <c:v>255.28735632183907</c:v>
                </c:pt>
                <c:pt idx="261">
                  <c:v>254.02290076335879</c:v>
                </c:pt>
                <c:pt idx="262">
                  <c:v>256.19391634980991</c:v>
                </c:pt>
                <c:pt idx="263">
                  <c:v>254.93181818181819</c:v>
                </c:pt>
                <c:pt idx="264">
                  <c:v>255.84528301886792</c:v>
                </c:pt>
                <c:pt idx="265">
                  <c:v>254.12406015037595</c:v>
                </c:pt>
                <c:pt idx="266">
                  <c:v>255.4119850187266</c:v>
                </c:pt>
                <c:pt idx="267">
                  <c:v>254.14925373134329</c:v>
                </c:pt>
                <c:pt idx="268">
                  <c:v>252.24535315985131</c:v>
                </c:pt>
                <c:pt idx="269">
                  <c:v>253.03703703703704</c:v>
                </c:pt>
                <c:pt idx="270">
                  <c:v>251.31734317343174</c:v>
                </c:pt>
                <c:pt idx="271">
                  <c:v>253.58455882352942</c:v>
                </c:pt>
                <c:pt idx="272">
                  <c:v>256.40293040293039</c:v>
                </c:pt>
                <c:pt idx="273">
                  <c:v>257.06204379562041</c:v>
                </c:pt>
                <c:pt idx="274">
                  <c:v>255.65818181818182</c:v>
                </c:pt>
                <c:pt idx="275">
                  <c:v>256.54347826086956</c:v>
                </c:pt>
                <c:pt idx="276">
                  <c:v>255.64981949458485</c:v>
                </c:pt>
                <c:pt idx="277">
                  <c:v>253.73381294964028</c:v>
                </c:pt>
                <c:pt idx="278">
                  <c:v>254.74551971326164</c:v>
                </c:pt>
                <c:pt idx="279">
                  <c:v>252.76071428571427</c:v>
                </c:pt>
                <c:pt idx="280">
                  <c:v>250.93950177935943</c:v>
                </c:pt>
                <c:pt idx="281">
                  <c:v>250.15248226950354</c:v>
                </c:pt>
                <c:pt idx="282">
                  <c:v>246.30035335689047</c:v>
                </c:pt>
                <c:pt idx="283">
                  <c:v>247.36619718309859</c:v>
                </c:pt>
                <c:pt idx="284">
                  <c:v>245.14385964912282</c:v>
                </c:pt>
                <c:pt idx="285">
                  <c:v>245.14685314685315</c:v>
                </c:pt>
                <c:pt idx="286">
                  <c:v>245.64459930313589</c:v>
                </c:pt>
                <c:pt idx="287">
                  <c:v>247.82986111111111</c:v>
                </c:pt>
                <c:pt idx="288">
                  <c:v>250.30449826989619</c:v>
                </c:pt>
                <c:pt idx="289">
                  <c:v>250.63793103448276</c:v>
                </c:pt>
                <c:pt idx="290">
                  <c:v>249.28178694158075</c:v>
                </c:pt>
                <c:pt idx="291">
                  <c:v>248</c:v>
                </c:pt>
                <c:pt idx="292">
                  <c:v>249.34812286689419</c:v>
                </c:pt>
                <c:pt idx="293">
                  <c:v>250.76870748299319</c:v>
                </c:pt>
                <c:pt idx="294">
                  <c:v>248.31864406779661</c:v>
                </c:pt>
                <c:pt idx="295">
                  <c:v>250.18918918918919</c:v>
                </c:pt>
                <c:pt idx="296">
                  <c:v>251.65993265993265</c:v>
                </c:pt>
                <c:pt idx="297">
                  <c:v>253.01342281879195</c:v>
                </c:pt>
                <c:pt idx="298">
                  <c:v>252.39130434782609</c:v>
                </c:pt>
                <c:pt idx="299">
                  <c:v>253.58666666666667</c:v>
                </c:pt>
                <c:pt idx="300">
                  <c:v>252.27906976744185</c:v>
                </c:pt>
                <c:pt idx="301">
                  <c:v>251.37417218543047</c:v>
                </c:pt>
                <c:pt idx="302">
                  <c:v>249.61056105610561</c:v>
                </c:pt>
                <c:pt idx="303">
                  <c:v>248.96381578947367</c:v>
                </c:pt>
                <c:pt idx="304">
                  <c:v>248</c:v>
                </c:pt>
                <c:pt idx="305">
                  <c:v>246.92483660130719</c:v>
                </c:pt>
                <c:pt idx="306">
                  <c:v>248.13355048859935</c:v>
                </c:pt>
                <c:pt idx="307">
                  <c:v>247.6103896103896</c:v>
                </c:pt>
                <c:pt idx="308">
                  <c:v>246.07443365695792</c:v>
                </c:pt>
                <c:pt idx="309">
                  <c:v>246.90322580645162</c:v>
                </c:pt>
                <c:pt idx="310">
                  <c:v>246.39228295819936</c:v>
                </c:pt>
                <c:pt idx="311">
                  <c:v>245.3301282051282</c:v>
                </c:pt>
                <c:pt idx="312">
                  <c:v>246.49840255591053</c:v>
                </c:pt>
                <c:pt idx="313">
                  <c:v>245.5859872611465</c:v>
                </c:pt>
                <c:pt idx="314">
                  <c:v>243.6952380952381</c:v>
                </c:pt>
                <c:pt idx="315">
                  <c:v>243</c:v>
                </c:pt>
                <c:pt idx="316">
                  <c:v>242.0441640378549</c:v>
                </c:pt>
                <c:pt idx="317">
                  <c:v>242.13522012578616</c:v>
                </c:pt>
                <c:pt idx="318">
                  <c:v>242.03761755485894</c:v>
                </c:pt>
                <c:pt idx="319">
                  <c:v>243.19062500000001</c:v>
                </c:pt>
                <c:pt idx="320">
                  <c:v>244.2398753894081</c:v>
                </c:pt>
                <c:pt idx="321">
                  <c:v>242.85403726708074</c:v>
                </c:pt>
                <c:pt idx="322">
                  <c:v>243.24458204334366</c:v>
                </c:pt>
                <c:pt idx="323">
                  <c:v>243.64506172839506</c:v>
                </c:pt>
                <c:pt idx="324">
                  <c:v>243.44615384615383</c:v>
                </c:pt>
                <c:pt idx="325">
                  <c:v>243.34969325153375</c:v>
                </c:pt>
                <c:pt idx="326">
                  <c:v>242.65749235474007</c:v>
                </c:pt>
                <c:pt idx="327">
                  <c:v>241.79878048780489</c:v>
                </c:pt>
                <c:pt idx="328">
                  <c:v>243.10030395136778</c:v>
                </c:pt>
                <c:pt idx="329">
                  <c:v>243.4878787878788</c:v>
                </c:pt>
                <c:pt idx="330">
                  <c:v>245.18429003021149</c:v>
                </c:pt>
                <c:pt idx="331">
                  <c:v>245.90060240963857</c:v>
                </c:pt>
                <c:pt idx="332">
                  <c:v>247.22822822822823</c:v>
                </c:pt>
                <c:pt idx="333">
                  <c:v>245.77245508982037</c:v>
                </c:pt>
                <c:pt idx="334">
                  <c:v>247.2865671641791</c:v>
                </c:pt>
                <c:pt idx="335">
                  <c:v>247.2797619047619</c:v>
                </c:pt>
                <c:pt idx="336">
                  <c:v>247.38278931750742</c:v>
                </c:pt>
                <c:pt idx="337">
                  <c:v>246.33431952662721</c:v>
                </c:pt>
                <c:pt idx="338">
                  <c:v>245.87315634218288</c:v>
                </c:pt>
                <c:pt idx="339">
                  <c:v>246.2235294117647</c:v>
                </c:pt>
                <c:pt idx="340">
                  <c:v>244.73607038123168</c:v>
                </c:pt>
                <c:pt idx="341">
                  <c:v>243.68128654970761</c:v>
                </c:pt>
                <c:pt idx="342">
                  <c:v>242.70262390670553</c:v>
                </c:pt>
                <c:pt idx="343">
                  <c:v>242.88662790697674</c:v>
                </c:pt>
                <c:pt idx="344">
                  <c:v>242.98550724637681</c:v>
                </c:pt>
                <c:pt idx="345">
                  <c:v>241.51445086705203</c:v>
                </c:pt>
                <c:pt idx="346">
                  <c:v>241.36887608069165</c:v>
                </c:pt>
                <c:pt idx="347">
                  <c:v>240.95977011494253</c:v>
                </c:pt>
                <c:pt idx="348">
                  <c:v>243.03438395415472</c:v>
                </c:pt>
                <c:pt idx="349">
                  <c:v>245.03714285714287</c:v>
                </c:pt>
                <c:pt idx="350">
                  <c:v>244.79202279202281</c:v>
                </c:pt>
                <c:pt idx="351">
                  <c:v>244.16193181818181</c:v>
                </c:pt>
                <c:pt idx="352">
                  <c:v>243.08498583569406</c:v>
                </c:pt>
                <c:pt idx="353">
                  <c:v>242.92655367231637</c:v>
                </c:pt>
                <c:pt idx="354">
                  <c:v>243.74929577464789</c:v>
                </c:pt>
                <c:pt idx="355">
                  <c:v>243.40730337078651</c:v>
                </c:pt>
                <c:pt idx="356">
                  <c:v>243.19607843137254</c:v>
                </c:pt>
                <c:pt idx="357">
                  <c:v>245.18715083798884</c:v>
                </c:pt>
                <c:pt idx="358">
                  <c:v>246.38440111420613</c:v>
                </c:pt>
                <c:pt idx="359">
                  <c:v>244.91666666666666</c:v>
                </c:pt>
                <c:pt idx="360">
                  <c:v>244.11357340720221</c:v>
                </c:pt>
                <c:pt idx="361">
                  <c:v>243.30939226519337</c:v>
                </c:pt>
                <c:pt idx="362">
                  <c:v>243.55096418732782</c:v>
                </c:pt>
                <c:pt idx="363">
                  <c:v>244.61538461538461</c:v>
                </c:pt>
                <c:pt idx="364">
                  <c:v>243.85205479452054</c:v>
                </c:pt>
                <c:pt idx="365">
                  <c:v>244.85792349726776</c:v>
                </c:pt>
                <c:pt idx="366">
                  <c:v>245.75476839237058</c:v>
                </c:pt>
                <c:pt idx="367">
                  <c:v>245.64673913043478</c:v>
                </c:pt>
                <c:pt idx="368">
                  <c:v>246.91327913279133</c:v>
                </c:pt>
                <c:pt idx="369">
                  <c:v>245.32432432432432</c:v>
                </c:pt>
                <c:pt idx="370">
                  <c:v>245.10512129380055</c:v>
                </c:pt>
                <c:pt idx="371">
                  <c:v>243.68279569892474</c:v>
                </c:pt>
                <c:pt idx="372">
                  <c:v>242.1367292225201</c:v>
                </c:pt>
                <c:pt idx="373">
                  <c:v>240.90909090909091</c:v>
                </c:pt>
                <c:pt idx="374">
                  <c:v>239.71466666666666</c:v>
                </c:pt>
                <c:pt idx="375">
                  <c:v>238.78989361702128</c:v>
                </c:pt>
                <c:pt idx="376">
                  <c:v>238.9867374005305</c:v>
                </c:pt>
                <c:pt idx="377">
                  <c:v>239.19841269841271</c:v>
                </c:pt>
                <c:pt idx="378">
                  <c:v>240.03957783641161</c:v>
                </c:pt>
                <c:pt idx="379">
                  <c:v>240.47631578947369</c:v>
                </c:pt>
                <c:pt idx="380">
                  <c:v>240.46456692913387</c:v>
                </c:pt>
                <c:pt idx="381">
                  <c:v>242.13874345549738</c:v>
                </c:pt>
                <c:pt idx="382">
                  <c:v>241.57963446475196</c:v>
                </c:pt>
                <c:pt idx="383">
                  <c:v>241.10677083333334</c:v>
                </c:pt>
                <c:pt idx="384">
                  <c:v>240.09090909090909</c:v>
                </c:pt>
                <c:pt idx="385">
                  <c:v>239.03108808290156</c:v>
                </c:pt>
                <c:pt idx="386">
                  <c:v>236.84496124031008</c:v>
                </c:pt>
                <c:pt idx="387">
                  <c:v>237.58247422680412</c:v>
                </c:pt>
                <c:pt idx="388">
                  <c:v>237.76349614395886</c:v>
                </c:pt>
                <c:pt idx="389">
                  <c:v>237.03333333333333</c:v>
                </c:pt>
                <c:pt idx="390">
                  <c:v>236.78260869565219</c:v>
                </c:pt>
                <c:pt idx="391">
                  <c:v>237.73214285714286</c:v>
                </c:pt>
                <c:pt idx="392">
                  <c:v>237.91857506361322</c:v>
                </c:pt>
                <c:pt idx="393">
                  <c:v>237.82741116751268</c:v>
                </c:pt>
                <c:pt idx="394">
                  <c:v>237.01772151898734</c:v>
                </c:pt>
                <c:pt idx="395">
                  <c:v>238.7348484848485</c:v>
                </c:pt>
                <c:pt idx="396">
                  <c:v>238.16624685138538</c:v>
                </c:pt>
                <c:pt idx="397">
                  <c:v>239.42713567839195</c:v>
                </c:pt>
                <c:pt idx="398">
                  <c:v>239.07268170426065</c:v>
                </c:pt>
                <c:pt idx="399">
                  <c:v>239.38</c:v>
                </c:pt>
                <c:pt idx="400">
                  <c:v>240.05236907730674</c:v>
                </c:pt>
                <c:pt idx="401">
                  <c:v>241.48009950248758</c:v>
                </c:pt>
                <c:pt idx="402">
                  <c:v>240.53846153846155</c:v>
                </c:pt>
                <c:pt idx="403">
                  <c:v>240.40346534653466</c:v>
                </c:pt>
                <c:pt idx="404">
                  <c:v>240.46666666666667</c:v>
                </c:pt>
                <c:pt idx="405">
                  <c:v>238.89655172413794</c:v>
                </c:pt>
                <c:pt idx="406">
                  <c:v>237.84275184275185</c:v>
                </c:pt>
                <c:pt idx="407">
                  <c:v>236.62254901960785</c:v>
                </c:pt>
                <c:pt idx="408">
                  <c:v>237.46210268948656</c:v>
                </c:pt>
                <c:pt idx="409">
                  <c:v>237.10731707317072</c:v>
                </c:pt>
                <c:pt idx="410">
                  <c:v>238.93673965936739</c:v>
                </c:pt>
                <c:pt idx="411">
                  <c:v>240.0631067961165</c:v>
                </c:pt>
                <c:pt idx="412">
                  <c:v>240.71428571428572</c:v>
                </c:pt>
                <c:pt idx="413">
                  <c:v>239.16183574879227</c:v>
                </c:pt>
                <c:pt idx="414">
                  <c:v>238.31807228915662</c:v>
                </c:pt>
                <c:pt idx="415">
                  <c:v>238.53605769230768</c:v>
                </c:pt>
                <c:pt idx="416">
                  <c:v>239.85371702637889</c:v>
                </c:pt>
                <c:pt idx="417">
                  <c:v>239.57655502392345</c:v>
                </c:pt>
                <c:pt idx="418">
                  <c:v>238.30310262529832</c:v>
                </c:pt>
                <c:pt idx="419">
                  <c:v>237.64761904761906</c:v>
                </c:pt>
                <c:pt idx="420">
                  <c:v>237.37529691211401</c:v>
                </c:pt>
                <c:pt idx="421">
                  <c:v>238.98578199052133</c:v>
                </c:pt>
                <c:pt idx="422">
                  <c:v>238.85106382978722</c:v>
                </c:pt>
                <c:pt idx="423">
                  <c:v>238.87264150943398</c:v>
                </c:pt>
                <c:pt idx="424">
                  <c:v>239.13647058823528</c:v>
                </c:pt>
                <c:pt idx="425">
                  <c:v>239.2300469483568</c:v>
                </c:pt>
                <c:pt idx="426">
                  <c:v>238.77283372365341</c:v>
                </c:pt>
                <c:pt idx="427">
                  <c:v>237.9158878504673</c:v>
                </c:pt>
                <c:pt idx="428">
                  <c:v>237.1095571095571</c:v>
                </c:pt>
                <c:pt idx="429">
                  <c:v>237.46046511627907</c:v>
                </c:pt>
                <c:pt idx="430">
                  <c:v>236.95359628770302</c:v>
                </c:pt>
                <c:pt idx="431">
                  <c:v>237.7314814814815</c:v>
                </c:pt>
                <c:pt idx="432">
                  <c:v>238.04387990762126</c:v>
                </c:pt>
                <c:pt idx="433">
                  <c:v>238.09447004608296</c:v>
                </c:pt>
                <c:pt idx="434">
                  <c:v>236.4344827586207</c:v>
                </c:pt>
                <c:pt idx="435">
                  <c:v>235.86009174311926</c:v>
                </c:pt>
                <c:pt idx="436">
                  <c:v>235.89244851258582</c:v>
                </c:pt>
                <c:pt idx="437">
                  <c:v>236.35844748858449</c:v>
                </c:pt>
                <c:pt idx="438">
                  <c:v>237.29384965831434</c:v>
                </c:pt>
                <c:pt idx="439">
                  <c:v>236.83409090909092</c:v>
                </c:pt>
                <c:pt idx="440">
                  <c:v>236.05668934240362</c:v>
                </c:pt>
                <c:pt idx="441">
                  <c:v>237.00678733031674</c:v>
                </c:pt>
                <c:pt idx="442">
                  <c:v>236.05417607223475</c:v>
                </c:pt>
                <c:pt idx="443">
                  <c:v>235.66891891891891</c:v>
                </c:pt>
                <c:pt idx="444">
                  <c:v>235.12134831460673</c:v>
                </c:pt>
                <c:pt idx="445">
                  <c:v>234.24663677130044</c:v>
                </c:pt>
                <c:pt idx="446">
                  <c:v>235.88814317673379</c:v>
                </c:pt>
                <c:pt idx="447">
                  <c:v>235.24553571428572</c:v>
                </c:pt>
                <c:pt idx="448">
                  <c:v>234.54788418708242</c:v>
                </c:pt>
                <c:pt idx="449">
                  <c:v>234.15333333333334</c:v>
                </c:pt>
                <c:pt idx="450">
                  <c:v>234.12638580931264</c:v>
                </c:pt>
                <c:pt idx="451">
                  <c:v>234.48230088495575</c:v>
                </c:pt>
                <c:pt idx="452">
                  <c:v>235.88741721854305</c:v>
                </c:pt>
                <c:pt idx="453">
                  <c:v>235.65859030837004</c:v>
                </c:pt>
                <c:pt idx="454">
                  <c:v>234.53186813186812</c:v>
                </c:pt>
                <c:pt idx="455">
                  <c:v>234.40789473684211</c:v>
                </c:pt>
                <c:pt idx="456">
                  <c:v>233.46827133479212</c:v>
                </c:pt>
                <c:pt idx="457">
                  <c:v>233.82969432314411</c:v>
                </c:pt>
                <c:pt idx="458">
                  <c:v>233.03485838779957</c:v>
                </c:pt>
                <c:pt idx="459">
                  <c:v>233.10217391304349</c:v>
                </c:pt>
                <c:pt idx="460">
                  <c:v>232.39045553145337</c:v>
                </c:pt>
                <c:pt idx="461">
                  <c:v>232.1883116883117</c:v>
                </c:pt>
                <c:pt idx="462">
                  <c:v>233.25269978401727</c:v>
                </c:pt>
                <c:pt idx="463">
                  <c:v>233.23275862068965</c:v>
                </c:pt>
                <c:pt idx="464">
                  <c:v>231.91397849462365</c:v>
                </c:pt>
                <c:pt idx="465">
                  <c:v>232.65665236051501</c:v>
                </c:pt>
                <c:pt idx="466">
                  <c:v>232.06423982869379</c:v>
                </c:pt>
                <c:pt idx="467">
                  <c:v>233.0363247863248</c:v>
                </c:pt>
                <c:pt idx="468">
                  <c:v>234.01279317697228</c:v>
                </c:pt>
                <c:pt idx="469">
                  <c:v>234.40851063829788</c:v>
                </c:pt>
                <c:pt idx="470">
                  <c:v>234.15286624203821</c:v>
                </c:pt>
                <c:pt idx="471">
                  <c:v>232.92161016949152</c:v>
                </c:pt>
                <c:pt idx="472">
                  <c:v>232.53911205073996</c:v>
                </c:pt>
                <c:pt idx="473">
                  <c:v>231.96835443037975</c:v>
                </c:pt>
                <c:pt idx="474">
                  <c:v>233</c:v>
                </c:pt>
                <c:pt idx="475">
                  <c:v>234.83193277310923</c:v>
                </c:pt>
                <c:pt idx="476">
                  <c:v>234.78406708595386</c:v>
                </c:pt>
                <c:pt idx="477">
                  <c:v>235.23849372384936</c:v>
                </c:pt>
                <c:pt idx="478">
                  <c:v>235.38413361169103</c:v>
                </c:pt>
                <c:pt idx="479">
                  <c:v>236.27291666666667</c:v>
                </c:pt>
                <c:pt idx="480">
                  <c:v>235.31600831600832</c:v>
                </c:pt>
                <c:pt idx="481">
                  <c:v>233.81950207468878</c:v>
                </c:pt>
                <c:pt idx="482">
                  <c:v>234.51138716356107</c:v>
                </c:pt>
                <c:pt idx="483">
                  <c:v>234.2396694214876</c:v>
                </c:pt>
                <c:pt idx="484">
                  <c:v>233.16701030927834</c:v>
                </c:pt>
                <c:pt idx="485">
                  <c:v>233.6008230452675</c:v>
                </c:pt>
                <c:pt idx="486">
                  <c:v>234.30800821355237</c:v>
                </c:pt>
                <c:pt idx="487">
                  <c:v>233.87704918032787</c:v>
                </c:pt>
                <c:pt idx="488">
                  <c:v>233.20654396728017</c:v>
                </c:pt>
                <c:pt idx="489">
                  <c:v>232.90816326530611</c:v>
                </c:pt>
                <c:pt idx="490">
                  <c:v>233.27698574338086</c:v>
                </c:pt>
                <c:pt idx="491">
                  <c:v>234.119918699187</c:v>
                </c:pt>
                <c:pt idx="492">
                  <c:v>234.22312373225151</c:v>
                </c:pt>
                <c:pt idx="493">
                  <c:v>233.63967611336034</c:v>
                </c:pt>
                <c:pt idx="494">
                  <c:v>232.76969696969698</c:v>
                </c:pt>
                <c:pt idx="495">
                  <c:v>233.52822580645162</c:v>
                </c:pt>
                <c:pt idx="496">
                  <c:v>234.65191146881287</c:v>
                </c:pt>
                <c:pt idx="497">
                  <c:v>233.85140562248995</c:v>
                </c:pt>
                <c:pt idx="498">
                  <c:v>233.38076152304609</c:v>
                </c:pt>
                <c:pt idx="499">
                  <c:v>234.31399999999999</c:v>
                </c:pt>
                <c:pt idx="500">
                  <c:v>235.69461077844312</c:v>
                </c:pt>
                <c:pt idx="501">
                  <c:v>235.11752988047809</c:v>
                </c:pt>
                <c:pt idx="502">
                  <c:v>235.75149105367794</c:v>
                </c:pt>
                <c:pt idx="503">
                  <c:v>236.70833333333334</c:v>
                </c:pt>
                <c:pt idx="504">
                  <c:v>235.95445544554457</c:v>
                </c:pt>
                <c:pt idx="505">
                  <c:v>235.66798418972331</c:v>
                </c:pt>
                <c:pt idx="506">
                  <c:v>235.04536489151874</c:v>
                </c:pt>
                <c:pt idx="507">
                  <c:v>234.76574803149606</c:v>
                </c:pt>
                <c:pt idx="508">
                  <c:v>234.70923379174852</c:v>
                </c:pt>
                <c:pt idx="509">
                  <c:v>233.25686274509803</c:v>
                </c:pt>
                <c:pt idx="510">
                  <c:v>234.31506849315068</c:v>
                </c:pt>
                <c:pt idx="511">
                  <c:v>233.125</c:v>
                </c:pt>
                <c:pt idx="512">
                  <c:v>233.55750487329433</c:v>
                </c:pt>
                <c:pt idx="513">
                  <c:v>232.77042801556419</c:v>
                </c:pt>
                <c:pt idx="514">
                  <c:v>231.84077669902913</c:v>
                </c:pt>
                <c:pt idx="515">
                  <c:v>231.14341085271317</c:v>
                </c:pt>
                <c:pt idx="516">
                  <c:v>230.70019342359768</c:v>
                </c:pt>
                <c:pt idx="517">
                  <c:v>231.20849420849422</c:v>
                </c:pt>
                <c:pt idx="518">
                  <c:v>231.74759152215799</c:v>
                </c:pt>
                <c:pt idx="519">
                  <c:v>231.36730769230769</c:v>
                </c:pt>
                <c:pt idx="520">
                  <c:v>230.6333973128599</c:v>
                </c:pt>
                <c:pt idx="521">
                  <c:v>230.32183908045977</c:v>
                </c:pt>
                <c:pt idx="522">
                  <c:v>231.11854684512429</c:v>
                </c:pt>
                <c:pt idx="523">
                  <c:v>231.42366412213741</c:v>
                </c:pt>
                <c:pt idx="524">
                  <c:v>230.70476190476191</c:v>
                </c:pt>
                <c:pt idx="525">
                  <c:v>230.90114068441065</c:v>
                </c:pt>
                <c:pt idx="526">
                  <c:v>230.35673624288424</c:v>
                </c:pt>
                <c:pt idx="527">
                  <c:v>231.5473484848485</c:v>
                </c:pt>
                <c:pt idx="528">
                  <c:v>231.82608695652175</c:v>
                </c:pt>
                <c:pt idx="529">
                  <c:v>231.6320754716981</c:v>
                </c:pt>
                <c:pt idx="530">
                  <c:v>232.46139359698682</c:v>
                </c:pt>
                <c:pt idx="531">
                  <c:v>231.92293233082708</c:v>
                </c:pt>
                <c:pt idx="532">
                  <c:v>232.50281425891183</c:v>
                </c:pt>
                <c:pt idx="533">
                  <c:v>232.29775280898878</c:v>
                </c:pt>
                <c:pt idx="534">
                  <c:v>233.67102803738317</c:v>
                </c:pt>
                <c:pt idx="535">
                  <c:v>232.42910447761193</c:v>
                </c:pt>
                <c:pt idx="536">
                  <c:v>233.43947858472998</c:v>
                </c:pt>
                <c:pt idx="537">
                  <c:v>233.16914498141264</c:v>
                </c:pt>
                <c:pt idx="538">
                  <c:v>232.37105751391465</c:v>
                </c:pt>
                <c:pt idx="539">
                  <c:v>232.61481481481482</c:v>
                </c:pt>
                <c:pt idx="540">
                  <c:v>231.88909426987061</c:v>
                </c:pt>
                <c:pt idx="541">
                  <c:v>230.95940959409594</c:v>
                </c:pt>
                <c:pt idx="542">
                  <c:v>230.26887661141805</c:v>
                </c:pt>
                <c:pt idx="543">
                  <c:v>230.65992647058823</c:v>
                </c:pt>
                <c:pt idx="544">
                  <c:v>230.80550458715595</c:v>
                </c:pt>
                <c:pt idx="545">
                  <c:v>231.2967032967033</c:v>
                </c:pt>
                <c:pt idx="546">
                  <c:v>230.9963436928702</c:v>
                </c:pt>
                <c:pt idx="547">
                  <c:v>231.67883211678833</c:v>
                </c:pt>
                <c:pt idx="548">
                  <c:v>231.89071038251367</c:v>
                </c:pt>
                <c:pt idx="549">
                  <c:v>231.24181818181819</c:v>
                </c:pt>
                <c:pt idx="550">
                  <c:v>231.30308529945555</c:v>
                </c:pt>
                <c:pt idx="551">
                  <c:v>231.34963768115941</c:v>
                </c:pt>
                <c:pt idx="552">
                  <c:v>230.75587703435804</c:v>
                </c:pt>
                <c:pt idx="553">
                  <c:v>230.07039711191337</c:v>
                </c:pt>
                <c:pt idx="554">
                  <c:v>231.5045045045045</c:v>
                </c:pt>
                <c:pt idx="555">
                  <c:v>230.75</c:v>
                </c:pt>
                <c:pt idx="556">
                  <c:v>230.74147217235188</c:v>
                </c:pt>
                <c:pt idx="557">
                  <c:v>230.23476702508961</c:v>
                </c:pt>
                <c:pt idx="558">
                  <c:v>229.95348837209303</c:v>
                </c:pt>
                <c:pt idx="559">
                  <c:v>229.34285714285716</c:v>
                </c:pt>
                <c:pt idx="560">
                  <c:v>230.57219251336898</c:v>
                </c:pt>
                <c:pt idx="561">
                  <c:v>231.28825622775801</c:v>
                </c:pt>
                <c:pt idx="562">
                  <c:v>231.28774422735347</c:v>
                </c:pt>
                <c:pt idx="563">
                  <c:v>232.15248226950354</c:v>
                </c:pt>
                <c:pt idx="564">
                  <c:v>232.22123893805309</c:v>
                </c:pt>
                <c:pt idx="565">
                  <c:v>230.85335689045937</c:v>
                </c:pt>
                <c:pt idx="566">
                  <c:v>231.48853615520281</c:v>
                </c:pt>
                <c:pt idx="567">
                  <c:v>231.60739436619718</c:v>
                </c:pt>
                <c:pt idx="568">
                  <c:v>232.40949033391917</c:v>
                </c:pt>
                <c:pt idx="569">
                  <c:v>232.67368421052632</c:v>
                </c:pt>
                <c:pt idx="570">
                  <c:v>233.59019264448335</c:v>
                </c:pt>
                <c:pt idx="571">
                  <c:v>233.45979020979021</c:v>
                </c:pt>
                <c:pt idx="572">
                  <c:v>232.84991273996511</c:v>
                </c:pt>
                <c:pt idx="573">
                  <c:v>232.4128919860627</c:v>
                </c:pt>
                <c:pt idx="574">
                  <c:v>232.06260869565219</c:v>
                </c:pt>
                <c:pt idx="575">
                  <c:v>232.36979166666666</c:v>
                </c:pt>
                <c:pt idx="576">
                  <c:v>231.61871750433275</c:v>
                </c:pt>
                <c:pt idx="577">
                  <c:v>231.94982698961937</c:v>
                </c:pt>
                <c:pt idx="578">
                  <c:v>232.18998272884284</c:v>
                </c:pt>
                <c:pt idx="579">
                  <c:v>232.3896551724138</c:v>
                </c:pt>
                <c:pt idx="580">
                  <c:v>233.08261617900172</c:v>
                </c:pt>
                <c:pt idx="581">
                  <c:v>232.16666666666666</c:v>
                </c:pt>
                <c:pt idx="582">
                  <c:v>232.63636363636363</c:v>
                </c:pt>
                <c:pt idx="583">
                  <c:v>233.12157534246575</c:v>
                </c:pt>
                <c:pt idx="584">
                  <c:v>233.35555555555555</c:v>
                </c:pt>
                <c:pt idx="585">
                  <c:v>233.54948805460751</c:v>
                </c:pt>
                <c:pt idx="586">
                  <c:v>232.90971039182284</c:v>
                </c:pt>
                <c:pt idx="587">
                  <c:v>232.07993197278913</c:v>
                </c:pt>
                <c:pt idx="588">
                  <c:v>231.45161290322579</c:v>
                </c:pt>
                <c:pt idx="589">
                  <c:v>231.12372881355932</c:v>
                </c:pt>
                <c:pt idx="590">
                  <c:v>231.45685279187816</c:v>
                </c:pt>
                <c:pt idx="591">
                  <c:v>230.53378378378378</c:v>
                </c:pt>
                <c:pt idx="592">
                  <c:v>231.03204047217537</c:v>
                </c:pt>
                <c:pt idx="593">
                  <c:v>231.51346801346801</c:v>
                </c:pt>
                <c:pt idx="594">
                  <c:v>232.41512605042016</c:v>
                </c:pt>
                <c:pt idx="595">
                  <c:v>232.18456375838926</c:v>
                </c:pt>
                <c:pt idx="596">
                  <c:v>232.21273031825797</c:v>
                </c:pt>
                <c:pt idx="597">
                  <c:v>231.80267558528428</c:v>
                </c:pt>
                <c:pt idx="598">
                  <c:v>231.53756260434056</c:v>
                </c:pt>
                <c:pt idx="599">
                  <c:v>230.81666666666666</c:v>
                </c:pt>
                <c:pt idx="600">
                  <c:v>230.54076539101499</c:v>
                </c:pt>
                <c:pt idx="601">
                  <c:v>231.1328903654485</c:v>
                </c:pt>
                <c:pt idx="602">
                  <c:v>231.06799336650082</c:v>
                </c:pt>
                <c:pt idx="603">
                  <c:v>231.59271523178808</c:v>
                </c:pt>
                <c:pt idx="604">
                  <c:v>232.71074380165288</c:v>
                </c:pt>
                <c:pt idx="605">
                  <c:v>232.69966996699671</c:v>
                </c:pt>
                <c:pt idx="606">
                  <c:v>233.64250411861613</c:v>
                </c:pt>
                <c:pt idx="607">
                  <c:v>234.17598684210526</c:v>
                </c:pt>
                <c:pt idx="608">
                  <c:v>234.20197044334975</c:v>
                </c:pt>
                <c:pt idx="609">
                  <c:v>235.60491803278688</c:v>
                </c:pt>
                <c:pt idx="610">
                  <c:v>236.26513911620296</c:v>
                </c:pt>
                <c:pt idx="611">
                  <c:v>236.26633986928104</c:v>
                </c:pt>
                <c:pt idx="612">
                  <c:v>237.12561174551388</c:v>
                </c:pt>
                <c:pt idx="613">
                  <c:v>236.77198697068403</c:v>
                </c:pt>
                <c:pt idx="614">
                  <c:v>236.41300813008129</c:v>
                </c:pt>
                <c:pt idx="615">
                  <c:v>235.25324675324674</c:v>
                </c:pt>
                <c:pt idx="616">
                  <c:v>236.14586709886547</c:v>
                </c:pt>
                <c:pt idx="617">
                  <c:v>236.01618122977345</c:v>
                </c:pt>
                <c:pt idx="618">
                  <c:v>235.421647819063</c:v>
                </c:pt>
                <c:pt idx="619">
                  <c:v>235.64354838709679</c:v>
                </c:pt>
                <c:pt idx="620">
                  <c:v>236.0450885668277</c:v>
                </c:pt>
                <c:pt idx="621">
                  <c:v>236.2813504823151</c:v>
                </c:pt>
                <c:pt idx="622">
                  <c:v>237.08186195826644</c:v>
                </c:pt>
                <c:pt idx="623">
                  <c:v>237.86057692307693</c:v>
                </c:pt>
                <c:pt idx="624">
                  <c:v>238.44159999999999</c:v>
                </c:pt>
                <c:pt idx="625">
                  <c:v>239.59744408945687</c:v>
                </c:pt>
                <c:pt idx="626">
                  <c:v>239.5773524720893</c:v>
                </c:pt>
                <c:pt idx="627">
                  <c:v>239.3296178343949</c:v>
                </c:pt>
                <c:pt idx="628">
                  <c:v>240.04133545310015</c:v>
                </c:pt>
                <c:pt idx="629">
                  <c:v>239.27936507936508</c:v>
                </c:pt>
                <c:pt idx="630">
                  <c:v>239.42630744849444</c:v>
                </c:pt>
                <c:pt idx="631">
                  <c:v>239.50474683544303</c:v>
                </c:pt>
                <c:pt idx="632">
                  <c:v>238.51026856240125</c:v>
                </c:pt>
                <c:pt idx="633">
                  <c:v>238.07255520504731</c:v>
                </c:pt>
                <c:pt idx="634">
                  <c:v>238.296062992126</c:v>
                </c:pt>
                <c:pt idx="635">
                  <c:v>238.05817610062894</c:v>
                </c:pt>
                <c:pt idx="636">
                  <c:v>238.59968602825745</c:v>
                </c:pt>
                <c:pt idx="637">
                  <c:v>239.30721003134795</c:v>
                </c:pt>
                <c:pt idx="638">
                  <c:v>239.23630672926447</c:v>
                </c:pt>
                <c:pt idx="639">
                  <c:v>240.14218750000001</c:v>
                </c:pt>
                <c:pt idx="640">
                  <c:v>240.00936037441497</c:v>
                </c:pt>
                <c:pt idx="641">
                  <c:v>239.51713395638629</c:v>
                </c:pt>
                <c:pt idx="642">
                  <c:v>239.50077760497666</c:v>
                </c:pt>
                <c:pt idx="643">
                  <c:v>239.68167701863354</c:v>
                </c:pt>
                <c:pt idx="644">
                  <c:v>238.70387596899224</c:v>
                </c:pt>
                <c:pt idx="645">
                  <c:v>238.90557275541795</c:v>
                </c:pt>
                <c:pt idx="646">
                  <c:v>239.5595054095827</c:v>
                </c:pt>
                <c:pt idx="647">
                  <c:v>239.60339506172841</c:v>
                </c:pt>
                <c:pt idx="648">
                  <c:v>239.19722650231125</c:v>
                </c:pt>
                <c:pt idx="649">
                  <c:v>238.64153846153846</c:v>
                </c:pt>
                <c:pt idx="650">
                  <c:v>238.81105990783411</c:v>
                </c:pt>
                <c:pt idx="651">
                  <c:v>239.24693251533742</c:v>
                </c:pt>
                <c:pt idx="652">
                  <c:v>238.66003062787135</c:v>
                </c:pt>
                <c:pt idx="653">
                  <c:v>237.94801223241589</c:v>
                </c:pt>
                <c:pt idx="654">
                  <c:v>237.85954198473283</c:v>
                </c:pt>
                <c:pt idx="655">
                  <c:v>237.5685975609756</c:v>
                </c:pt>
                <c:pt idx="656">
                  <c:v>238.43987823439878</c:v>
                </c:pt>
                <c:pt idx="657">
                  <c:v>238.43009118541033</c:v>
                </c:pt>
                <c:pt idx="658">
                  <c:v>238.03641881638848</c:v>
                </c:pt>
                <c:pt idx="659">
                  <c:v>238.46818181818182</c:v>
                </c:pt>
                <c:pt idx="660">
                  <c:v>238.76096822995461</c:v>
                </c:pt>
                <c:pt idx="661">
                  <c:v>238.51057401812687</c:v>
                </c:pt>
                <c:pt idx="662">
                  <c:v>238.53242835595776</c:v>
                </c:pt>
                <c:pt idx="663">
                  <c:v>238.44728915662651</c:v>
                </c:pt>
                <c:pt idx="664">
                  <c:v>237.51127819548873</c:v>
                </c:pt>
                <c:pt idx="665">
                  <c:v>237.73423423423424</c:v>
                </c:pt>
                <c:pt idx="666">
                  <c:v>237.49775112443777</c:v>
                </c:pt>
                <c:pt idx="667">
                  <c:v>238.10479041916167</c:v>
                </c:pt>
                <c:pt idx="668">
                  <c:v>237.69656203288491</c:v>
                </c:pt>
                <c:pt idx="669">
                  <c:v>238.46567164179103</c:v>
                </c:pt>
                <c:pt idx="670">
                  <c:v>238.5812220566319</c:v>
                </c:pt>
                <c:pt idx="671">
                  <c:v>239.19642857142858</c:v>
                </c:pt>
                <c:pt idx="672">
                  <c:v>239.07429420505201</c:v>
                </c:pt>
                <c:pt idx="673">
                  <c:v>238.48219584569733</c:v>
                </c:pt>
                <c:pt idx="674">
                  <c:v>237.57185185185185</c:v>
                </c:pt>
                <c:pt idx="675">
                  <c:v>237.73668639053255</c:v>
                </c:pt>
                <c:pt idx="676">
                  <c:v>237.37370753323486</c:v>
                </c:pt>
                <c:pt idx="677">
                  <c:v>237.25368731563421</c:v>
                </c:pt>
                <c:pt idx="678">
                  <c:v>236.90427098674522</c:v>
                </c:pt>
                <c:pt idx="679">
                  <c:v>236.06764705882352</c:v>
                </c:pt>
                <c:pt idx="680">
                  <c:v>237.20851688693099</c:v>
                </c:pt>
                <c:pt idx="681">
                  <c:v>237.2565982404692</c:v>
                </c:pt>
                <c:pt idx="682">
                  <c:v>236.70424597364567</c:v>
                </c:pt>
                <c:pt idx="683">
                  <c:v>236.703216374269</c:v>
                </c:pt>
                <c:pt idx="684">
                  <c:v>236.13430656934307</c:v>
                </c:pt>
                <c:pt idx="685">
                  <c:v>236.09037900874637</c:v>
                </c:pt>
                <c:pt idx="686">
                  <c:v>236.95778748180496</c:v>
                </c:pt>
                <c:pt idx="687">
                  <c:v>236.87936046511629</c:v>
                </c:pt>
                <c:pt idx="688">
                  <c:v>237.17271407837447</c:v>
                </c:pt>
                <c:pt idx="689">
                  <c:v>237.77391304347827</c:v>
                </c:pt>
                <c:pt idx="690">
                  <c:v>237.40376266280754</c:v>
                </c:pt>
                <c:pt idx="691">
                  <c:v>236.83526011560693</c:v>
                </c:pt>
                <c:pt idx="692">
                  <c:v>237.29148629148628</c:v>
                </c:pt>
                <c:pt idx="693">
                  <c:v>236.52737752161383</c:v>
                </c:pt>
                <c:pt idx="694">
                  <c:v>236.9179856115108</c:v>
                </c:pt>
                <c:pt idx="695">
                  <c:v>237.9683908045977</c:v>
                </c:pt>
                <c:pt idx="696">
                  <c:v>237.47776183644189</c:v>
                </c:pt>
                <c:pt idx="697">
                  <c:v>236.81661891117477</c:v>
                </c:pt>
                <c:pt idx="698">
                  <c:v>236.1659513590844</c:v>
                </c:pt>
                <c:pt idx="699">
                  <c:v>236.29714285714286</c:v>
                </c:pt>
                <c:pt idx="700">
                  <c:v>235.63195435092726</c:v>
                </c:pt>
                <c:pt idx="701">
                  <c:v>236.31481481481481</c:v>
                </c:pt>
                <c:pt idx="702">
                  <c:v>236.16785206258891</c:v>
                </c:pt>
                <c:pt idx="703">
                  <c:v>235.46448863636363</c:v>
                </c:pt>
                <c:pt idx="704">
                  <c:v>234.98297872340424</c:v>
                </c:pt>
                <c:pt idx="705">
                  <c:v>234.83002832861189</c:v>
                </c:pt>
                <c:pt idx="706">
                  <c:v>234.43422913719942</c:v>
                </c:pt>
                <c:pt idx="707">
                  <c:v>234.03954802259886</c:v>
                </c:pt>
                <c:pt idx="708">
                  <c:v>233.40479548660085</c:v>
                </c:pt>
                <c:pt idx="709">
                  <c:v>233.33661971830986</c:v>
                </c:pt>
                <c:pt idx="710">
                  <c:v>232.95358649789029</c:v>
                </c:pt>
                <c:pt idx="711">
                  <c:v>232.07022471910113</c:v>
                </c:pt>
                <c:pt idx="712">
                  <c:v>231.78681626928471</c:v>
                </c:pt>
                <c:pt idx="713">
                  <c:v>232.20028011204482</c:v>
                </c:pt>
                <c:pt idx="714">
                  <c:v>232.02517482517482</c:v>
                </c:pt>
                <c:pt idx="715">
                  <c:v>231.95111731843576</c:v>
                </c:pt>
                <c:pt idx="716">
                  <c:v>231.95955369595538</c:v>
                </c:pt>
                <c:pt idx="717">
                  <c:v>231.85097493036213</c:v>
                </c:pt>
                <c:pt idx="718">
                  <c:v>231.98331015299027</c:v>
                </c:pt>
                <c:pt idx="719">
                  <c:v>232.46666666666667</c:v>
                </c:pt>
                <c:pt idx="720">
                  <c:v>232.38141470180304</c:v>
                </c:pt>
                <c:pt idx="721">
                  <c:v>231.90858725761774</c:v>
                </c:pt>
                <c:pt idx="722">
                  <c:v>232.22268326417705</c:v>
                </c:pt>
                <c:pt idx="723">
                  <c:v>231.81767955801104</c:v>
                </c:pt>
                <c:pt idx="724">
                  <c:v>231.54206896551725</c:v>
                </c:pt>
                <c:pt idx="725">
                  <c:v>231.63223140495867</c:v>
                </c:pt>
                <c:pt idx="726">
                  <c:v>231.84869325997249</c:v>
                </c:pt>
                <c:pt idx="727">
                  <c:v>233.22802197802199</c:v>
                </c:pt>
                <c:pt idx="728">
                  <c:v>233.19890260631001</c:v>
                </c:pt>
                <c:pt idx="729">
                  <c:v>232.93972602739726</c:v>
                </c:pt>
                <c:pt idx="730">
                  <c:v>232.99726402188782</c:v>
                </c:pt>
                <c:pt idx="731">
                  <c:v>233.75136612021859</c:v>
                </c:pt>
                <c:pt idx="732">
                  <c:v>233.12414733969987</c:v>
                </c:pt>
                <c:pt idx="733">
                  <c:v>232.47683923705722</c:v>
                </c:pt>
                <c:pt idx="734">
                  <c:v>231.84897959183672</c:v>
                </c:pt>
                <c:pt idx="735">
                  <c:v>232.60733695652175</c:v>
                </c:pt>
                <c:pt idx="736">
                  <c:v>232.48168249660787</c:v>
                </c:pt>
                <c:pt idx="737">
                  <c:v>232.89159891598916</c:v>
                </c:pt>
                <c:pt idx="738">
                  <c:v>232.32882273342355</c:v>
                </c:pt>
                <c:pt idx="739">
                  <c:v>231.17837837837837</c:v>
                </c:pt>
                <c:pt idx="740">
                  <c:v>231.17948717948718</c:v>
                </c:pt>
                <c:pt idx="741">
                  <c:v>230.99730458221023</c:v>
                </c:pt>
                <c:pt idx="742">
                  <c:v>232.31628532974429</c:v>
                </c:pt>
                <c:pt idx="743">
                  <c:v>232.42607526881721</c:v>
                </c:pt>
                <c:pt idx="744">
                  <c:v>231.75033557046979</c:v>
                </c:pt>
                <c:pt idx="745">
                  <c:v>231.5509383378016</c:v>
                </c:pt>
                <c:pt idx="746">
                  <c:v>231.17670682730923</c:v>
                </c:pt>
                <c:pt idx="747">
                  <c:v>230.56283422459893</c:v>
                </c:pt>
                <c:pt idx="748">
                  <c:v>229.71562082777035</c:v>
                </c:pt>
                <c:pt idx="749">
                  <c:v>229.22399999999999</c:v>
                </c:pt>
                <c:pt idx="750">
                  <c:v>228.79627163781623</c:v>
                </c:pt>
                <c:pt idx="751">
                  <c:v>228.41489361702128</c:v>
                </c:pt>
                <c:pt idx="752">
                  <c:v>227.95219123505976</c:v>
                </c:pt>
                <c:pt idx="753">
                  <c:v>227.74668435013263</c:v>
                </c:pt>
                <c:pt idx="754">
                  <c:v>227.89403973509934</c:v>
                </c:pt>
                <c:pt idx="755">
                  <c:v>227.48015873015873</c:v>
                </c:pt>
                <c:pt idx="756">
                  <c:v>227.03830911492736</c:v>
                </c:pt>
                <c:pt idx="757">
                  <c:v>227.0131926121372</c:v>
                </c:pt>
                <c:pt idx="758">
                  <c:v>226.35836627140975</c:v>
                </c:pt>
                <c:pt idx="759">
                  <c:v>226.68026315789473</c:v>
                </c:pt>
                <c:pt idx="760">
                  <c:v>226.22207621550592</c:v>
                </c:pt>
                <c:pt idx="761">
                  <c:v>226.62335958005249</c:v>
                </c:pt>
                <c:pt idx="762">
                  <c:v>226.15203145478375</c:v>
                </c:pt>
                <c:pt idx="763">
                  <c:v>226.18717277486911</c:v>
                </c:pt>
                <c:pt idx="764">
                  <c:v>226.16862745098038</c:v>
                </c:pt>
                <c:pt idx="765">
                  <c:v>226.4373368146214</c:v>
                </c:pt>
                <c:pt idx="766">
                  <c:v>226.88265971316818</c:v>
                </c:pt>
                <c:pt idx="767">
                  <c:v>226.08854166666666</c:v>
                </c:pt>
                <c:pt idx="768">
                  <c:v>226.91677503250975</c:v>
                </c:pt>
                <c:pt idx="769">
                  <c:v>228.05844155844156</c:v>
                </c:pt>
                <c:pt idx="770">
                  <c:v>227.3981841763943</c:v>
                </c:pt>
                <c:pt idx="771">
                  <c:v>227.61269430051814</c:v>
                </c:pt>
                <c:pt idx="772">
                  <c:v>227.5006468305304</c:v>
                </c:pt>
                <c:pt idx="773">
                  <c:v>227.44444444444446</c:v>
                </c:pt>
                <c:pt idx="774">
                  <c:v>226.38580645161289</c:v>
                </c:pt>
                <c:pt idx="775">
                  <c:v>225.91237113402062</c:v>
                </c:pt>
                <c:pt idx="776">
                  <c:v>226.73230373230373</c:v>
                </c:pt>
                <c:pt idx="777">
                  <c:v>225.90616966580976</c:v>
                </c:pt>
                <c:pt idx="778">
                  <c:v>225.52118100128371</c:v>
                </c:pt>
                <c:pt idx="779">
                  <c:v>225.29102564102564</c:v>
                </c:pt>
                <c:pt idx="780">
                  <c:v>224.8348271446863</c:v>
                </c:pt>
                <c:pt idx="781">
                  <c:v>224.35805626598466</c:v>
                </c:pt>
                <c:pt idx="782">
                  <c:v>225.6066411238825</c:v>
                </c:pt>
                <c:pt idx="783">
                  <c:v>225.19005102040816</c:v>
                </c:pt>
                <c:pt idx="784">
                  <c:v>224.23184713375795</c:v>
                </c:pt>
                <c:pt idx="785">
                  <c:v>224</c:v>
                </c:pt>
                <c:pt idx="786">
                  <c:v>223.67217280813216</c:v>
                </c:pt>
                <c:pt idx="787">
                  <c:v>224.49238578680203</c:v>
                </c:pt>
                <c:pt idx="788">
                  <c:v>223.94423320659061</c:v>
                </c:pt>
                <c:pt idx="789">
                  <c:v>223.73037974683544</c:v>
                </c:pt>
                <c:pt idx="790">
                  <c:v>224.29077117572692</c:v>
                </c:pt>
                <c:pt idx="791">
                  <c:v>224.08080808080808</c:v>
                </c:pt>
                <c:pt idx="792">
                  <c:v>223.89911727616646</c:v>
                </c:pt>
                <c:pt idx="793">
                  <c:v>223.84760705289673</c:v>
                </c:pt>
                <c:pt idx="794">
                  <c:v>224.52201257861634</c:v>
                </c:pt>
                <c:pt idx="795">
                  <c:v>224.51130653266333</c:v>
                </c:pt>
                <c:pt idx="796">
                  <c:v>224.25595984943538</c:v>
                </c:pt>
                <c:pt idx="797">
                  <c:v>224.67543859649123</c:v>
                </c:pt>
                <c:pt idx="798">
                  <c:v>224.1026282853567</c:v>
                </c:pt>
                <c:pt idx="799">
                  <c:v>225.15875</c:v>
                </c:pt>
                <c:pt idx="800">
                  <c:v>225.77777777777777</c:v>
                </c:pt>
                <c:pt idx="801">
                  <c:v>226.53865336658353</c:v>
                </c:pt>
                <c:pt idx="802">
                  <c:v>226.29763387297635</c:v>
                </c:pt>
                <c:pt idx="803">
                  <c:v>225.93407960199005</c:v>
                </c:pt>
                <c:pt idx="804">
                  <c:v>226.45217391304348</c:v>
                </c:pt>
                <c:pt idx="805">
                  <c:v>226.04838709677421</c:v>
                </c:pt>
                <c:pt idx="806">
                  <c:v>225.98513011152417</c:v>
                </c:pt>
                <c:pt idx="807">
                  <c:v>225.82301980198019</c:v>
                </c:pt>
                <c:pt idx="808">
                  <c:v>224.82818294190358</c:v>
                </c:pt>
                <c:pt idx="809">
                  <c:v>224.78271604938271</c:v>
                </c:pt>
                <c:pt idx="810">
                  <c:v>224.29469790382245</c:v>
                </c:pt>
                <c:pt idx="811">
                  <c:v>224.49261083743843</c:v>
                </c:pt>
                <c:pt idx="812">
                  <c:v>224.53505535055351</c:v>
                </c:pt>
                <c:pt idx="813">
                  <c:v>224.33415233415232</c:v>
                </c:pt>
                <c:pt idx="814">
                  <c:v>224.15950920245399</c:v>
                </c:pt>
                <c:pt idx="815">
                  <c:v>224.33333333333334</c:v>
                </c:pt>
                <c:pt idx="816">
                  <c:v>223.84577723378214</c:v>
                </c:pt>
                <c:pt idx="817">
                  <c:v>223.53911980440097</c:v>
                </c:pt>
                <c:pt idx="818">
                  <c:v>223.17826617826617</c:v>
                </c:pt>
                <c:pt idx="819">
                  <c:v>223.18780487804878</c:v>
                </c:pt>
                <c:pt idx="820">
                  <c:v>223.13885505481122</c:v>
                </c:pt>
                <c:pt idx="821">
                  <c:v>223.64963503649636</c:v>
                </c:pt>
                <c:pt idx="822">
                  <c:v>223.03280680437425</c:v>
                </c:pt>
                <c:pt idx="823">
                  <c:v>222.85072815533979</c:v>
                </c:pt>
                <c:pt idx="824">
                  <c:v>223.1139393939394</c:v>
                </c:pt>
                <c:pt idx="825">
                  <c:v>222.92009685230025</c:v>
                </c:pt>
                <c:pt idx="826">
                  <c:v>222.23216444981861</c:v>
                </c:pt>
                <c:pt idx="827">
                  <c:v>221.79227053140096</c:v>
                </c:pt>
                <c:pt idx="828">
                  <c:v>222</c:v>
                </c:pt>
                <c:pt idx="829">
                  <c:v>222.28554216867471</c:v>
                </c:pt>
                <c:pt idx="830">
                  <c:v>222.38267148014441</c:v>
                </c:pt>
                <c:pt idx="831">
                  <c:v>222.92908653846155</c:v>
                </c:pt>
                <c:pt idx="832">
                  <c:v>223.20168067226891</c:v>
                </c:pt>
                <c:pt idx="833">
                  <c:v>223.37290167865709</c:v>
                </c:pt>
                <c:pt idx="834">
                  <c:v>222.69221556886228</c:v>
                </c:pt>
                <c:pt idx="835">
                  <c:v>222.71770334928229</c:v>
                </c:pt>
                <c:pt idx="836">
                  <c:v>222.74910394265234</c:v>
                </c:pt>
                <c:pt idx="837">
                  <c:v>223.42482100238664</c:v>
                </c:pt>
                <c:pt idx="838">
                  <c:v>223.71632896305124</c:v>
                </c:pt>
                <c:pt idx="839">
                  <c:v>224.8202380952381</c:v>
                </c:pt>
                <c:pt idx="840">
                  <c:v>224.69797859690846</c:v>
                </c:pt>
                <c:pt idx="841">
                  <c:v>224.67814726840854</c:v>
                </c:pt>
                <c:pt idx="842">
                  <c:v>224.27758007117438</c:v>
                </c:pt>
                <c:pt idx="843">
                  <c:v>223.79146919431278</c:v>
                </c:pt>
                <c:pt idx="844">
                  <c:v>223.62130177514794</c:v>
                </c:pt>
                <c:pt idx="845">
                  <c:v>222.99881796690306</c:v>
                </c:pt>
                <c:pt idx="846">
                  <c:v>223.84769775678868</c:v>
                </c:pt>
                <c:pt idx="847">
                  <c:v>223.8195754716981</c:v>
                </c:pt>
                <c:pt idx="848">
                  <c:v>224.52296819787986</c:v>
                </c:pt>
                <c:pt idx="849">
                  <c:v>223.98235294117646</c:v>
                </c:pt>
                <c:pt idx="850">
                  <c:v>223.58871915393655</c:v>
                </c:pt>
                <c:pt idx="851">
                  <c:v>223.38028169014083</c:v>
                </c:pt>
                <c:pt idx="852">
                  <c:v>224.01992966002345</c:v>
                </c:pt>
                <c:pt idx="853">
                  <c:v>223.96252927400468</c:v>
                </c:pt>
                <c:pt idx="854">
                  <c:v>224.63040935672515</c:v>
                </c:pt>
                <c:pt idx="855">
                  <c:v>225.03621495327104</c:v>
                </c:pt>
                <c:pt idx="856">
                  <c:v>224.82613768961494</c:v>
                </c:pt>
                <c:pt idx="857">
                  <c:v>224.73193473193473</c:v>
                </c:pt>
                <c:pt idx="858">
                  <c:v>224.48777648428404</c:v>
                </c:pt>
                <c:pt idx="859">
                  <c:v>224.83372093023254</c:v>
                </c:pt>
                <c:pt idx="860">
                  <c:v>224.68176538908247</c:v>
                </c:pt>
                <c:pt idx="861">
                  <c:v>224.04060324825986</c:v>
                </c:pt>
                <c:pt idx="862">
                  <c:v>223.51796060254924</c:v>
                </c:pt>
                <c:pt idx="863">
                  <c:v>223.03587962962962</c:v>
                </c:pt>
                <c:pt idx="864">
                  <c:v>223.66473988439307</c:v>
                </c:pt>
                <c:pt idx="865">
                  <c:v>223.79907621247114</c:v>
                </c:pt>
                <c:pt idx="866">
                  <c:v>224.61822376009226</c:v>
                </c:pt>
                <c:pt idx="867">
                  <c:v>224.30645161290323</c:v>
                </c:pt>
                <c:pt idx="868">
                  <c:v>225.31070195627157</c:v>
                </c:pt>
                <c:pt idx="869">
                  <c:v>225.36781609195401</c:v>
                </c:pt>
                <c:pt idx="870">
                  <c:v>225.9667049368542</c:v>
                </c:pt>
                <c:pt idx="871">
                  <c:v>226.22247706422019</c:v>
                </c:pt>
                <c:pt idx="872">
                  <c:v>226.67812142038946</c:v>
                </c:pt>
                <c:pt idx="873">
                  <c:v>226.66704805491992</c:v>
                </c:pt>
                <c:pt idx="874">
                  <c:v>226.62285714285716</c:v>
                </c:pt>
                <c:pt idx="875">
                  <c:v>226.4623287671233</c:v>
                </c:pt>
                <c:pt idx="876">
                  <c:v>227.17217787913341</c:v>
                </c:pt>
                <c:pt idx="877">
                  <c:v>226.41913439635536</c:v>
                </c:pt>
                <c:pt idx="878">
                  <c:v>227.01137656427758</c:v>
                </c:pt>
                <c:pt idx="879">
                  <c:v>226.76704545454547</c:v>
                </c:pt>
                <c:pt idx="880">
                  <c:v>226.71169125993188</c:v>
                </c:pt>
                <c:pt idx="881">
                  <c:v>226.31746031746033</c:v>
                </c:pt>
                <c:pt idx="882">
                  <c:v>226.03963759909399</c:v>
                </c:pt>
                <c:pt idx="883">
                  <c:v>225.62895927601809</c:v>
                </c:pt>
                <c:pt idx="884">
                  <c:v>226.28474576271188</c:v>
                </c:pt>
                <c:pt idx="885">
                  <c:v>226.03611738148985</c:v>
                </c:pt>
                <c:pt idx="886">
                  <c:v>226.76775648252536</c:v>
                </c:pt>
                <c:pt idx="887">
                  <c:v>226.55067567567568</c:v>
                </c:pt>
                <c:pt idx="888">
                  <c:v>226.43757030371205</c:v>
                </c:pt>
                <c:pt idx="889">
                  <c:v>226.5752808988764</c:v>
                </c:pt>
                <c:pt idx="890">
                  <c:v>225.91806958473626</c:v>
                </c:pt>
                <c:pt idx="891">
                  <c:v>226.83183856502242</c:v>
                </c:pt>
                <c:pt idx="892">
                  <c:v>227.03359462486003</c:v>
                </c:pt>
                <c:pt idx="893">
                  <c:v>227.70693512304251</c:v>
                </c:pt>
                <c:pt idx="894">
                  <c:v>227.13743016759776</c:v>
                </c:pt>
                <c:pt idx="895">
                  <c:v>226.84933035714286</c:v>
                </c:pt>
                <c:pt idx="896">
                  <c:v>226.41917502787069</c:v>
                </c:pt>
                <c:pt idx="897">
                  <c:v>225.61469933184856</c:v>
                </c:pt>
                <c:pt idx="898">
                  <c:v>225.74860956618465</c:v>
                </c:pt>
                <c:pt idx="899">
                  <c:v>225.54222222222222</c:v>
                </c:pt>
                <c:pt idx="900">
                  <c:v>225.60044395116537</c:v>
                </c:pt>
                <c:pt idx="901">
                  <c:v>225.68403547671841</c:v>
                </c:pt>
                <c:pt idx="902">
                  <c:v>225.45957918050942</c:v>
                </c:pt>
                <c:pt idx="903">
                  <c:v>225.1216814159292</c:v>
                </c:pt>
                <c:pt idx="904">
                  <c:v>225.05414364640885</c:v>
                </c:pt>
                <c:pt idx="905">
                  <c:v>224.93708609271522</c:v>
                </c:pt>
                <c:pt idx="906">
                  <c:v>224.43770672546859</c:v>
                </c:pt>
                <c:pt idx="907">
                  <c:v>223.96255506607929</c:v>
                </c:pt>
                <c:pt idx="908">
                  <c:v>224.01760176017601</c:v>
                </c:pt>
                <c:pt idx="909">
                  <c:v>223.6098901098901</c:v>
                </c:pt>
                <c:pt idx="910">
                  <c:v>223.07683863885839</c:v>
                </c:pt>
                <c:pt idx="911">
                  <c:v>223.06578947368422</c:v>
                </c:pt>
                <c:pt idx="912">
                  <c:v>224.02957283680175</c:v>
                </c:pt>
                <c:pt idx="913">
                  <c:v>224.16301969365426</c:v>
                </c:pt>
                <c:pt idx="914">
                  <c:v>224.34098360655739</c:v>
                </c:pt>
                <c:pt idx="915">
                  <c:v>223.82969432314411</c:v>
                </c:pt>
                <c:pt idx="916">
                  <c:v>223.92148309705561</c:v>
                </c:pt>
                <c:pt idx="917">
                  <c:v>223.63071895424838</c:v>
                </c:pt>
                <c:pt idx="918">
                  <c:v>224.30685527747551</c:v>
                </c:pt>
                <c:pt idx="919">
                  <c:v>224.9445652173913</c:v>
                </c:pt>
                <c:pt idx="920">
                  <c:v>224.53420195439739</c:v>
                </c:pt>
                <c:pt idx="921">
                  <c:v>224.78850325379611</c:v>
                </c:pt>
                <c:pt idx="922">
                  <c:v>224.11700975081257</c:v>
                </c:pt>
                <c:pt idx="923">
                  <c:v>224.26948051948051</c:v>
                </c:pt>
                <c:pt idx="924">
                  <c:v>224.11567567567567</c:v>
                </c:pt>
                <c:pt idx="925">
                  <c:v>223.42116630669545</c:v>
                </c:pt>
                <c:pt idx="926">
                  <c:v>223.47249190938513</c:v>
                </c:pt>
                <c:pt idx="927">
                  <c:v>222.9967672413793</c:v>
                </c:pt>
                <c:pt idx="928">
                  <c:v>222.94294940796556</c:v>
                </c:pt>
                <c:pt idx="929">
                  <c:v>222.28924731182795</c:v>
                </c:pt>
                <c:pt idx="930">
                  <c:v>221.7529538131042</c:v>
                </c:pt>
                <c:pt idx="931">
                  <c:v>221.87231759656652</c:v>
                </c:pt>
                <c:pt idx="932">
                  <c:v>221.70953912111469</c:v>
                </c:pt>
                <c:pt idx="933">
                  <c:v>222.23340471092078</c:v>
                </c:pt>
                <c:pt idx="934">
                  <c:v>222.00748663101604</c:v>
                </c:pt>
                <c:pt idx="935">
                  <c:v>222.08760683760684</c:v>
                </c:pt>
                <c:pt idx="936">
                  <c:v>221.40021344717184</c:v>
                </c:pt>
                <c:pt idx="937">
                  <c:v>221.47654584221749</c:v>
                </c:pt>
                <c:pt idx="938">
                  <c:v>221.28434504792332</c:v>
                </c:pt>
                <c:pt idx="939">
                  <c:v>221.26702127659576</c:v>
                </c:pt>
                <c:pt idx="940">
                  <c:v>221.12327311370882</c:v>
                </c:pt>
                <c:pt idx="941">
                  <c:v>220.8832271762208</c:v>
                </c:pt>
                <c:pt idx="942">
                  <c:v>220.72216330858961</c:v>
                </c:pt>
                <c:pt idx="943">
                  <c:v>220.66843220338984</c:v>
                </c:pt>
                <c:pt idx="944">
                  <c:v>220.0888888888889</c:v>
                </c:pt>
                <c:pt idx="945">
                  <c:v>220.56976744186048</c:v>
                </c:pt>
                <c:pt idx="946">
                  <c:v>220.50052798310455</c:v>
                </c:pt>
                <c:pt idx="947">
                  <c:v>220.72995780590716</c:v>
                </c:pt>
                <c:pt idx="948">
                  <c:v>220.61749209694415</c:v>
                </c:pt>
                <c:pt idx="949">
                  <c:v>220.1157894736842</c:v>
                </c:pt>
                <c:pt idx="950">
                  <c:v>220.80651945320716</c:v>
                </c:pt>
                <c:pt idx="951">
                  <c:v>221.16596638655463</c:v>
                </c:pt>
                <c:pt idx="952">
                  <c:v>220.94438614900315</c:v>
                </c:pt>
                <c:pt idx="953">
                  <c:v>221.26205450733752</c:v>
                </c:pt>
                <c:pt idx="954">
                  <c:v>221.09528795811519</c:v>
                </c:pt>
                <c:pt idx="955">
                  <c:v>220.85251046025104</c:v>
                </c:pt>
                <c:pt idx="956">
                  <c:v>221.08986415882967</c:v>
                </c:pt>
                <c:pt idx="957">
                  <c:v>221.96346555323592</c:v>
                </c:pt>
                <c:pt idx="958">
                  <c:v>222.13034410844631</c:v>
                </c:pt>
                <c:pt idx="959">
                  <c:v>222.99687499999999</c:v>
                </c:pt>
                <c:pt idx="960">
                  <c:v>222.50676378772113</c:v>
                </c:pt>
                <c:pt idx="961">
                  <c:v>222.32848232848232</c:v>
                </c:pt>
                <c:pt idx="962">
                  <c:v>221.86085150571131</c:v>
                </c:pt>
                <c:pt idx="963">
                  <c:v>221.38070539419087</c:v>
                </c:pt>
                <c:pt idx="964">
                  <c:v>221.75854922279794</c:v>
                </c:pt>
                <c:pt idx="965">
                  <c:v>222.05797101449275</c:v>
                </c:pt>
                <c:pt idx="966">
                  <c:v>222.49017580144778</c:v>
                </c:pt>
                <c:pt idx="967">
                  <c:v>221.98863636363637</c:v>
                </c:pt>
                <c:pt idx="968">
                  <c:v>222.35913312693498</c:v>
                </c:pt>
                <c:pt idx="969">
                  <c:v>222.9680412371134</c:v>
                </c:pt>
                <c:pt idx="970">
                  <c:v>223.43460350154479</c:v>
                </c:pt>
                <c:pt idx="971">
                  <c:v>223.47736625514403</c:v>
                </c:pt>
                <c:pt idx="972">
                  <c:v>223.43473792394656</c:v>
                </c:pt>
                <c:pt idx="973">
                  <c:v>223.05646817248459</c:v>
                </c:pt>
                <c:pt idx="974">
                  <c:v>223.83384615384617</c:v>
                </c:pt>
                <c:pt idx="975">
                  <c:v>224.58811475409837</c:v>
                </c:pt>
                <c:pt idx="976">
                  <c:v>225.02763561924257</c:v>
                </c:pt>
                <c:pt idx="977">
                  <c:v>224.98568507157464</c:v>
                </c:pt>
                <c:pt idx="978">
                  <c:v>224.52400408580183</c:v>
                </c:pt>
                <c:pt idx="979">
                  <c:v>225.26530612244898</c:v>
                </c:pt>
                <c:pt idx="980">
                  <c:v>225.64627930682977</c:v>
                </c:pt>
                <c:pt idx="981">
                  <c:v>225.29938900203666</c:v>
                </c:pt>
                <c:pt idx="982">
                  <c:v>225.9298067141404</c:v>
                </c:pt>
                <c:pt idx="983">
                  <c:v>225.42682926829269</c:v>
                </c:pt>
                <c:pt idx="984">
                  <c:v>225.4020304568528</c:v>
                </c:pt>
                <c:pt idx="985">
                  <c:v>224.75253549695739</c:v>
                </c:pt>
                <c:pt idx="986">
                  <c:v>224.3272543059777</c:v>
                </c:pt>
                <c:pt idx="987">
                  <c:v>224.34109311740892</c:v>
                </c:pt>
                <c:pt idx="988">
                  <c:v>224.65419615773507</c:v>
                </c:pt>
                <c:pt idx="989">
                  <c:v>224.34040404040405</c:v>
                </c:pt>
                <c:pt idx="990">
                  <c:v>224.17658930373361</c:v>
                </c:pt>
                <c:pt idx="991">
                  <c:v>223.54536290322579</c:v>
                </c:pt>
                <c:pt idx="992">
                  <c:v>223.12386706948641</c:v>
                </c:pt>
                <c:pt idx="993">
                  <c:v>223.6871227364185</c:v>
                </c:pt>
                <c:pt idx="994">
                  <c:v>223.23115577889448</c:v>
                </c:pt>
                <c:pt idx="995">
                  <c:v>222.75401606425703</c:v>
                </c:pt>
                <c:pt idx="996">
                  <c:v>223.05616850551655</c:v>
                </c:pt>
                <c:pt idx="997">
                  <c:v>223.54709418837675</c:v>
                </c:pt>
                <c:pt idx="998">
                  <c:v>222.72372372372374</c:v>
                </c:pt>
                <c:pt idx="999">
                  <c:v>223.214</c:v>
                </c:pt>
              </c:numCache>
            </c:numRef>
          </c:yVal>
          <c:smooth val="1"/>
          <c:extLst>
            <c:ext xmlns:c16="http://schemas.microsoft.com/office/drawing/2014/chart" uri="{C3380CC4-5D6E-409C-BE32-E72D297353CC}">
              <c16:uniqueId val="{00000000-393F-43FE-AFB8-32A56D4DF26A}"/>
            </c:ext>
          </c:extLst>
        </c:ser>
        <c:dLbls>
          <c:showLegendKey val="0"/>
          <c:showVal val="0"/>
          <c:showCatName val="0"/>
          <c:showSerName val="0"/>
          <c:showPercent val="0"/>
          <c:showBubbleSize val="0"/>
        </c:dLbls>
        <c:axId val="1980694575"/>
        <c:axId val="1980691695"/>
      </c:scatterChart>
      <c:valAx>
        <c:axId val="1980694575"/>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691695"/>
        <c:crosses val="autoZero"/>
        <c:crossBetween val="midCat"/>
      </c:valAx>
      <c:valAx>
        <c:axId val="1980691695"/>
        <c:scaling>
          <c:orientation val="minMax"/>
          <c:min val="1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6945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Room Sold</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$180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Simulation'!$DY$6:$DY$1005</c:f>
              <c:numCache>
                <c:formatCode>0</c:formatCode>
                <c:ptCount val="1000"/>
                <c:pt idx="0">
                  <c:v>17</c:v>
                </c:pt>
                <c:pt idx="1">
                  <c:v>15</c:v>
                </c:pt>
                <c:pt idx="2">
                  <c:v>12</c:v>
                </c:pt>
                <c:pt idx="3">
                  <c:v>11.25</c:v>
                </c:pt>
                <c:pt idx="4">
                  <c:v>11.6</c:v>
                </c:pt>
                <c:pt idx="5">
                  <c:v>10.666666666666666</c:v>
                </c:pt>
                <c:pt idx="6">
                  <c:v>10.428571428571429</c:v>
                </c:pt>
                <c:pt idx="7">
                  <c:v>10.125</c:v>
                </c:pt>
                <c:pt idx="8">
                  <c:v>10.555555555555555</c:v>
                </c:pt>
                <c:pt idx="9">
                  <c:v>11</c:v>
                </c:pt>
                <c:pt idx="10">
                  <c:v>10.727272727272727</c:v>
                </c:pt>
                <c:pt idx="11">
                  <c:v>10.5</c:v>
                </c:pt>
                <c:pt idx="12">
                  <c:v>10.846153846153847</c:v>
                </c:pt>
                <c:pt idx="13">
                  <c:v>10.642857142857142</c:v>
                </c:pt>
                <c:pt idx="14">
                  <c:v>10.666666666666666</c:v>
                </c:pt>
                <c:pt idx="15">
                  <c:v>10.75</c:v>
                </c:pt>
                <c:pt idx="16">
                  <c:v>10.705882352941176</c:v>
                </c:pt>
                <c:pt idx="17">
                  <c:v>10.5</c:v>
                </c:pt>
                <c:pt idx="18">
                  <c:v>10.631578947368421</c:v>
                </c:pt>
                <c:pt idx="19">
                  <c:v>10.55</c:v>
                </c:pt>
                <c:pt idx="20">
                  <c:v>10.761904761904763</c:v>
                </c:pt>
                <c:pt idx="21">
                  <c:v>10.863636363636363</c:v>
                </c:pt>
                <c:pt idx="22">
                  <c:v>10.956521739130435</c:v>
                </c:pt>
                <c:pt idx="23">
                  <c:v>10.875</c:v>
                </c:pt>
                <c:pt idx="24">
                  <c:v>11.12</c:v>
                </c:pt>
                <c:pt idx="25">
                  <c:v>10.961538461538462</c:v>
                </c:pt>
                <c:pt idx="26">
                  <c:v>10.851851851851851</c:v>
                </c:pt>
                <c:pt idx="27">
                  <c:v>11.035714285714286</c:v>
                </c:pt>
                <c:pt idx="28">
                  <c:v>11.068965517241379</c:v>
                </c:pt>
                <c:pt idx="29">
                  <c:v>11.066666666666666</c:v>
                </c:pt>
                <c:pt idx="30">
                  <c:v>10.903225806451612</c:v>
                </c:pt>
                <c:pt idx="31">
                  <c:v>10.96875</c:v>
                </c:pt>
                <c:pt idx="32">
                  <c:v>10.939393939393939</c:v>
                </c:pt>
                <c:pt idx="33">
                  <c:v>10.852941176470589</c:v>
                </c:pt>
                <c:pt idx="34">
                  <c:v>10.771428571428572</c:v>
                </c:pt>
                <c:pt idx="35">
                  <c:v>10.583333333333334</c:v>
                </c:pt>
                <c:pt idx="36">
                  <c:v>10.486486486486486</c:v>
                </c:pt>
                <c:pt idx="37">
                  <c:v>10.447368421052632</c:v>
                </c:pt>
                <c:pt idx="38">
                  <c:v>10.410256410256411</c:v>
                </c:pt>
                <c:pt idx="39">
                  <c:v>10.425000000000001</c:v>
                </c:pt>
                <c:pt idx="40">
                  <c:v>10.365853658536585</c:v>
                </c:pt>
                <c:pt idx="41">
                  <c:v>10.333333333333334</c:v>
                </c:pt>
                <c:pt idx="42">
                  <c:v>10.325581395348838</c:v>
                </c:pt>
                <c:pt idx="43">
                  <c:v>10.386363636363637</c:v>
                </c:pt>
                <c:pt idx="44">
                  <c:v>10.333333333333334</c:v>
                </c:pt>
                <c:pt idx="45">
                  <c:v>10.391304347826088</c:v>
                </c:pt>
                <c:pt idx="46">
                  <c:v>10.48936170212766</c:v>
                </c:pt>
                <c:pt idx="47">
                  <c:v>10.583333333333334</c:v>
                </c:pt>
                <c:pt idx="48">
                  <c:v>10.653061224489797</c:v>
                </c:pt>
                <c:pt idx="49">
                  <c:v>10.58</c:v>
                </c:pt>
                <c:pt idx="50">
                  <c:v>10.529411764705882</c:v>
                </c:pt>
                <c:pt idx="51">
                  <c:v>10.634615384615385</c:v>
                </c:pt>
                <c:pt idx="52">
                  <c:v>10.735849056603774</c:v>
                </c:pt>
                <c:pt idx="53">
                  <c:v>10.74074074074074</c:v>
                </c:pt>
                <c:pt idx="54">
                  <c:v>10.818181818181818</c:v>
                </c:pt>
                <c:pt idx="55">
                  <c:v>10.767857142857142</c:v>
                </c:pt>
                <c:pt idx="56">
                  <c:v>10.824561403508772</c:v>
                </c:pt>
                <c:pt idx="57">
                  <c:v>10.913793103448276</c:v>
                </c:pt>
                <c:pt idx="58">
                  <c:v>10.830508474576272</c:v>
                </c:pt>
                <c:pt idx="59">
                  <c:v>10.9</c:v>
                </c:pt>
                <c:pt idx="60">
                  <c:v>10.918032786885245</c:v>
                </c:pt>
                <c:pt idx="61">
                  <c:v>11</c:v>
                </c:pt>
                <c:pt idx="62">
                  <c:v>10.984126984126984</c:v>
                </c:pt>
                <c:pt idx="63">
                  <c:v>11.03125</c:v>
                </c:pt>
                <c:pt idx="64">
                  <c:v>11.015384615384615</c:v>
                </c:pt>
                <c:pt idx="65">
                  <c:v>11.015151515151516</c:v>
                </c:pt>
                <c:pt idx="66">
                  <c:v>11.044776119402986</c:v>
                </c:pt>
                <c:pt idx="67">
                  <c:v>11.014705882352942</c:v>
                </c:pt>
                <c:pt idx="68">
                  <c:v>11.014492753623188</c:v>
                </c:pt>
                <c:pt idx="69">
                  <c:v>10.971428571428572</c:v>
                </c:pt>
                <c:pt idx="70">
                  <c:v>10.929577464788732</c:v>
                </c:pt>
                <c:pt idx="71">
                  <c:v>10.930555555555555</c:v>
                </c:pt>
                <c:pt idx="72">
                  <c:v>10.904109589041095</c:v>
                </c:pt>
                <c:pt idx="73">
                  <c:v>10.851351351351351</c:v>
                </c:pt>
                <c:pt idx="74">
                  <c:v>10.813333333333333</c:v>
                </c:pt>
                <c:pt idx="75">
                  <c:v>10.802631578947368</c:v>
                </c:pt>
                <c:pt idx="76">
                  <c:v>10.779220779220779</c:v>
                </c:pt>
                <c:pt idx="77">
                  <c:v>10.743589743589743</c:v>
                </c:pt>
                <c:pt idx="78">
                  <c:v>10.759493670886076</c:v>
                </c:pt>
                <c:pt idx="79">
                  <c:v>10.737500000000001</c:v>
                </c:pt>
                <c:pt idx="80">
                  <c:v>10.703703703703704</c:v>
                </c:pt>
                <c:pt idx="81">
                  <c:v>10.634146341463415</c:v>
                </c:pt>
                <c:pt idx="82">
                  <c:v>10.578313253012048</c:v>
                </c:pt>
                <c:pt idx="83">
                  <c:v>10.619047619047619</c:v>
                </c:pt>
                <c:pt idx="84">
                  <c:v>10.647058823529411</c:v>
                </c:pt>
                <c:pt idx="85">
                  <c:v>10.593023255813954</c:v>
                </c:pt>
                <c:pt idx="86">
                  <c:v>10.586206896551724</c:v>
                </c:pt>
                <c:pt idx="87">
                  <c:v>10.579545454545455</c:v>
                </c:pt>
                <c:pt idx="88">
                  <c:v>10.561797752808989</c:v>
                </c:pt>
                <c:pt idx="89">
                  <c:v>10.6</c:v>
                </c:pt>
                <c:pt idx="90">
                  <c:v>10.593406593406593</c:v>
                </c:pt>
                <c:pt idx="91">
                  <c:v>10.597826086956522</c:v>
                </c:pt>
                <c:pt idx="92">
                  <c:v>10.559139784946236</c:v>
                </c:pt>
                <c:pt idx="93">
                  <c:v>10.606382978723405</c:v>
                </c:pt>
                <c:pt idx="94">
                  <c:v>10.589473684210526</c:v>
                </c:pt>
                <c:pt idx="95">
                  <c:v>10.541666666666666</c:v>
                </c:pt>
                <c:pt idx="96">
                  <c:v>10.536082474226804</c:v>
                </c:pt>
                <c:pt idx="97">
                  <c:v>10.530612244897959</c:v>
                </c:pt>
                <c:pt idx="98">
                  <c:v>10.545454545454545</c:v>
                </c:pt>
                <c:pt idx="99">
                  <c:v>10.51</c:v>
                </c:pt>
                <c:pt idx="100">
                  <c:v>10.524752475247524</c:v>
                </c:pt>
                <c:pt idx="101">
                  <c:v>10.549019607843137</c:v>
                </c:pt>
                <c:pt idx="102">
                  <c:v>10.533980582524272</c:v>
                </c:pt>
                <c:pt idx="103">
                  <c:v>10.509615384615385</c:v>
                </c:pt>
                <c:pt idx="104">
                  <c:v>10.495238095238095</c:v>
                </c:pt>
                <c:pt idx="105">
                  <c:v>10.509433962264151</c:v>
                </c:pt>
                <c:pt idx="106">
                  <c:v>10.514018691588785</c:v>
                </c:pt>
                <c:pt idx="107">
                  <c:v>10.50925925925926</c:v>
                </c:pt>
                <c:pt idx="108">
                  <c:v>10.495412844036696</c:v>
                </c:pt>
                <c:pt idx="109">
                  <c:v>10.527272727272727</c:v>
                </c:pt>
                <c:pt idx="110">
                  <c:v>10.513513513513514</c:v>
                </c:pt>
                <c:pt idx="111">
                  <c:v>10.491071428571429</c:v>
                </c:pt>
                <c:pt idx="112">
                  <c:v>10.477876106194691</c:v>
                </c:pt>
                <c:pt idx="113">
                  <c:v>10.517543859649123</c:v>
                </c:pt>
                <c:pt idx="114">
                  <c:v>10.504347826086956</c:v>
                </c:pt>
                <c:pt idx="115">
                  <c:v>10.482758620689655</c:v>
                </c:pt>
                <c:pt idx="116">
                  <c:v>10.487179487179487</c:v>
                </c:pt>
                <c:pt idx="117">
                  <c:v>10.483050847457626</c:v>
                </c:pt>
                <c:pt idx="118">
                  <c:v>10.487394957983193</c:v>
                </c:pt>
                <c:pt idx="119">
                  <c:v>10.525</c:v>
                </c:pt>
                <c:pt idx="120">
                  <c:v>10.504132231404959</c:v>
                </c:pt>
                <c:pt idx="121">
                  <c:v>10.491803278688524</c:v>
                </c:pt>
                <c:pt idx="122">
                  <c:v>10.495934959349594</c:v>
                </c:pt>
                <c:pt idx="123">
                  <c:v>10.5</c:v>
                </c:pt>
                <c:pt idx="124">
                  <c:v>10.544</c:v>
                </c:pt>
                <c:pt idx="125">
                  <c:v>10.53968253968254</c:v>
                </c:pt>
                <c:pt idx="126">
                  <c:v>10.598425196850394</c:v>
                </c:pt>
                <c:pt idx="127">
                  <c:v>10.5625</c:v>
                </c:pt>
                <c:pt idx="128">
                  <c:v>10.527131782945736</c:v>
                </c:pt>
                <c:pt idx="129">
                  <c:v>10.5</c:v>
                </c:pt>
                <c:pt idx="130">
                  <c:v>10.465648854961833</c:v>
                </c:pt>
                <c:pt idx="131">
                  <c:v>10.439393939393939</c:v>
                </c:pt>
                <c:pt idx="132">
                  <c:v>10.428571428571429</c:v>
                </c:pt>
                <c:pt idx="133">
                  <c:v>10.41044776119403</c:v>
                </c:pt>
                <c:pt idx="134">
                  <c:v>10.42962962962963</c:v>
                </c:pt>
                <c:pt idx="135">
                  <c:v>10.411764705882353</c:v>
                </c:pt>
                <c:pt idx="136">
                  <c:v>10.394160583941606</c:v>
                </c:pt>
                <c:pt idx="137">
                  <c:v>10.398550724637682</c:v>
                </c:pt>
                <c:pt idx="138">
                  <c:v>10.388489208633093</c:v>
                </c:pt>
                <c:pt idx="139">
                  <c:v>10.392857142857142</c:v>
                </c:pt>
                <c:pt idx="140">
                  <c:v>10.354609929078014</c:v>
                </c:pt>
                <c:pt idx="141">
                  <c:v>10.359154929577464</c:v>
                </c:pt>
                <c:pt idx="142">
                  <c:v>10.335664335664335</c:v>
                </c:pt>
                <c:pt idx="143">
                  <c:v>10.375</c:v>
                </c:pt>
                <c:pt idx="144">
                  <c:v>10.351724137931035</c:v>
                </c:pt>
                <c:pt idx="145">
                  <c:v>10.376712328767123</c:v>
                </c:pt>
                <c:pt idx="146">
                  <c:v>10.394557823129253</c:v>
                </c:pt>
                <c:pt idx="147">
                  <c:v>10.398648648648649</c:v>
                </c:pt>
                <c:pt idx="148">
                  <c:v>10.409395973154362</c:v>
                </c:pt>
                <c:pt idx="149">
                  <c:v>10.44</c:v>
                </c:pt>
                <c:pt idx="150">
                  <c:v>10.463576158940397</c:v>
                </c:pt>
                <c:pt idx="151">
                  <c:v>10.453947368421053</c:v>
                </c:pt>
                <c:pt idx="152">
                  <c:v>10.437908496732026</c:v>
                </c:pt>
                <c:pt idx="153">
                  <c:v>10.467532467532468</c:v>
                </c:pt>
                <c:pt idx="154">
                  <c:v>10.451612903225806</c:v>
                </c:pt>
                <c:pt idx="155">
                  <c:v>10.442307692307692</c:v>
                </c:pt>
                <c:pt idx="156">
                  <c:v>10.433121019108281</c:v>
                </c:pt>
                <c:pt idx="157">
                  <c:v>10.417721518987342</c:v>
                </c:pt>
                <c:pt idx="158">
                  <c:v>10.408805031446541</c:v>
                </c:pt>
                <c:pt idx="159">
                  <c:v>10.4125</c:v>
                </c:pt>
                <c:pt idx="160">
                  <c:v>10.403726708074535</c:v>
                </c:pt>
                <c:pt idx="161">
                  <c:v>10.37037037037037</c:v>
                </c:pt>
                <c:pt idx="162">
                  <c:v>10.343558282208589</c:v>
                </c:pt>
                <c:pt idx="163">
                  <c:v>10.353658536585366</c:v>
                </c:pt>
                <c:pt idx="164">
                  <c:v>10.357575757575757</c:v>
                </c:pt>
                <c:pt idx="165">
                  <c:v>10.379518072289157</c:v>
                </c:pt>
                <c:pt idx="166">
                  <c:v>10.407185628742514</c:v>
                </c:pt>
                <c:pt idx="167">
                  <c:v>10.44047619047619</c:v>
                </c:pt>
                <c:pt idx="168">
                  <c:v>10.414201183431953</c:v>
                </c:pt>
                <c:pt idx="169">
                  <c:v>10.423529411764706</c:v>
                </c:pt>
                <c:pt idx="170">
                  <c:v>10.421052631578947</c:v>
                </c:pt>
                <c:pt idx="171">
                  <c:v>10.401162790697674</c:v>
                </c:pt>
                <c:pt idx="172">
                  <c:v>10.38150289017341</c:v>
                </c:pt>
                <c:pt idx="173">
                  <c:v>10.379310344827585</c:v>
                </c:pt>
                <c:pt idx="174">
                  <c:v>10.382857142857143</c:v>
                </c:pt>
                <c:pt idx="175">
                  <c:v>10.403409090909092</c:v>
                </c:pt>
                <c:pt idx="176">
                  <c:v>10.401129943502825</c:v>
                </c:pt>
                <c:pt idx="177">
                  <c:v>10.426966292134832</c:v>
                </c:pt>
                <c:pt idx="178">
                  <c:v>10.452513966480447</c:v>
                </c:pt>
                <c:pt idx="179">
                  <c:v>10.466666666666667</c:v>
                </c:pt>
                <c:pt idx="180">
                  <c:v>10.458563535911603</c:v>
                </c:pt>
                <c:pt idx="181">
                  <c:v>10.428571428571429</c:v>
                </c:pt>
                <c:pt idx="182">
                  <c:v>10.475409836065573</c:v>
                </c:pt>
                <c:pt idx="183">
                  <c:v>10.494565217391305</c:v>
                </c:pt>
                <c:pt idx="184">
                  <c:v>10.486486486486486</c:v>
                </c:pt>
                <c:pt idx="185">
                  <c:v>10.473118279569892</c:v>
                </c:pt>
                <c:pt idx="186">
                  <c:v>10.459893048128341</c:v>
                </c:pt>
                <c:pt idx="187">
                  <c:v>10.48404255319149</c:v>
                </c:pt>
                <c:pt idx="188">
                  <c:v>10.486772486772487</c:v>
                </c:pt>
                <c:pt idx="189">
                  <c:v>10.468421052631578</c:v>
                </c:pt>
                <c:pt idx="190">
                  <c:v>10.445026178010471</c:v>
                </c:pt>
                <c:pt idx="191">
                  <c:v>10.4375</c:v>
                </c:pt>
                <c:pt idx="192">
                  <c:v>10.430051813471502</c:v>
                </c:pt>
                <c:pt idx="193">
                  <c:v>10.453608247422681</c:v>
                </c:pt>
                <c:pt idx="194">
                  <c:v>10.446153846153846</c:v>
                </c:pt>
                <c:pt idx="195">
                  <c:v>10.448979591836734</c:v>
                </c:pt>
                <c:pt idx="196">
                  <c:v>10.482233502538071</c:v>
                </c:pt>
                <c:pt idx="197">
                  <c:v>10.454545454545455</c:v>
                </c:pt>
                <c:pt idx="198">
                  <c:v>10.462311557788945</c:v>
                </c:pt>
                <c:pt idx="199">
                  <c:v>10.48</c:v>
                </c:pt>
                <c:pt idx="200">
                  <c:v>10.502487562189055</c:v>
                </c:pt>
                <c:pt idx="201">
                  <c:v>10.495049504950495</c:v>
                </c:pt>
                <c:pt idx="202">
                  <c:v>10.512315270935961</c:v>
                </c:pt>
                <c:pt idx="203">
                  <c:v>10.509803921568627</c:v>
                </c:pt>
                <c:pt idx="204">
                  <c:v>10.497560975609757</c:v>
                </c:pt>
                <c:pt idx="205">
                  <c:v>10.485436893203884</c:v>
                </c:pt>
                <c:pt idx="206">
                  <c:v>10.473429951690822</c:v>
                </c:pt>
                <c:pt idx="207">
                  <c:v>10.485576923076923</c:v>
                </c:pt>
                <c:pt idx="208">
                  <c:v>10.511961722488039</c:v>
                </c:pt>
                <c:pt idx="209">
                  <c:v>10.519047619047619</c:v>
                </c:pt>
                <c:pt idx="210">
                  <c:v>10.507109004739336</c:v>
                </c:pt>
                <c:pt idx="211">
                  <c:v>10.528301886792454</c:v>
                </c:pt>
                <c:pt idx="212">
                  <c:v>10.549295774647888</c:v>
                </c:pt>
                <c:pt idx="213">
                  <c:v>10.542056074766355</c:v>
                </c:pt>
                <c:pt idx="214">
                  <c:v>10.55813953488372</c:v>
                </c:pt>
                <c:pt idx="215">
                  <c:v>10.564814814814815</c:v>
                </c:pt>
                <c:pt idx="216">
                  <c:v>10.56221198156682</c:v>
                </c:pt>
                <c:pt idx="217">
                  <c:v>10.577981651376147</c:v>
                </c:pt>
                <c:pt idx="218">
                  <c:v>10.557077625570777</c:v>
                </c:pt>
                <c:pt idx="219">
                  <c:v>10.540909090909091</c:v>
                </c:pt>
                <c:pt idx="220">
                  <c:v>10.53393665158371</c:v>
                </c:pt>
                <c:pt idx="221">
                  <c:v>10.518018018018019</c:v>
                </c:pt>
                <c:pt idx="222">
                  <c:v>10.542600896860986</c:v>
                </c:pt>
                <c:pt idx="223">
                  <c:v>10.526785714285714</c:v>
                </c:pt>
                <c:pt idx="224">
                  <c:v>10.533333333333333</c:v>
                </c:pt>
                <c:pt idx="225">
                  <c:v>10.526548672566372</c:v>
                </c:pt>
                <c:pt idx="226">
                  <c:v>10.555066079295154</c:v>
                </c:pt>
                <c:pt idx="227">
                  <c:v>10.543859649122806</c:v>
                </c:pt>
                <c:pt idx="228">
                  <c:v>10.532751091703057</c:v>
                </c:pt>
                <c:pt idx="229">
                  <c:v>10.526086956521739</c:v>
                </c:pt>
                <c:pt idx="230">
                  <c:v>10.545454545454545</c:v>
                </c:pt>
                <c:pt idx="231">
                  <c:v>10.547413793103448</c:v>
                </c:pt>
                <c:pt idx="232">
                  <c:v>10.553648068669528</c:v>
                </c:pt>
                <c:pt idx="233">
                  <c:v>10.542735042735043</c:v>
                </c:pt>
                <c:pt idx="234">
                  <c:v>10.570212765957447</c:v>
                </c:pt>
                <c:pt idx="235">
                  <c:v>10.555084745762711</c:v>
                </c:pt>
                <c:pt idx="236">
                  <c:v>10.552742616033756</c:v>
                </c:pt>
                <c:pt idx="237">
                  <c:v>10.567226890756302</c:v>
                </c:pt>
                <c:pt idx="238">
                  <c:v>10.552301255230125</c:v>
                </c:pt>
                <c:pt idx="239">
                  <c:v>10.541666666666666</c:v>
                </c:pt>
                <c:pt idx="240">
                  <c:v>10.531120331950207</c:v>
                </c:pt>
                <c:pt idx="241">
                  <c:v>10.537190082644628</c:v>
                </c:pt>
                <c:pt idx="242">
                  <c:v>10.547325102880658</c:v>
                </c:pt>
                <c:pt idx="243">
                  <c:v>10.549180327868852</c:v>
                </c:pt>
                <c:pt idx="244">
                  <c:v>10.538775510204081</c:v>
                </c:pt>
                <c:pt idx="245">
                  <c:v>10.548780487804878</c:v>
                </c:pt>
                <c:pt idx="246">
                  <c:v>10.562753036437247</c:v>
                </c:pt>
                <c:pt idx="247">
                  <c:v>10.568548387096774</c:v>
                </c:pt>
                <c:pt idx="248">
                  <c:v>10.558232931726907</c:v>
                </c:pt>
                <c:pt idx="249">
                  <c:v>10.568</c:v>
                </c:pt>
                <c:pt idx="250">
                  <c:v>10.573705179282868</c:v>
                </c:pt>
                <c:pt idx="251">
                  <c:v>10.571428571428571</c:v>
                </c:pt>
                <c:pt idx="252">
                  <c:v>10.557312252964428</c:v>
                </c:pt>
                <c:pt idx="253">
                  <c:v>10.535433070866143</c:v>
                </c:pt>
                <c:pt idx="254">
                  <c:v>10.541176470588235</c:v>
                </c:pt>
                <c:pt idx="255">
                  <c:v>10.53125</c:v>
                </c:pt>
                <c:pt idx="256">
                  <c:v>10.509727626459144</c:v>
                </c:pt>
                <c:pt idx="257">
                  <c:v>10.503875968992247</c:v>
                </c:pt>
                <c:pt idx="258">
                  <c:v>10.528957528957529</c:v>
                </c:pt>
                <c:pt idx="259">
                  <c:v>10.542307692307693</c:v>
                </c:pt>
                <c:pt idx="260">
                  <c:v>10.563218390804598</c:v>
                </c:pt>
                <c:pt idx="261">
                  <c:v>10.557251908396946</c:v>
                </c:pt>
                <c:pt idx="262">
                  <c:v>10.577946768060837</c:v>
                </c:pt>
                <c:pt idx="263">
                  <c:v>10.560606060606061</c:v>
                </c:pt>
                <c:pt idx="264">
                  <c:v>10.573584905660377</c:v>
                </c:pt>
                <c:pt idx="265">
                  <c:v>10.563909774436091</c:v>
                </c:pt>
                <c:pt idx="266">
                  <c:v>10.569288389513108</c:v>
                </c:pt>
                <c:pt idx="267">
                  <c:v>10.559701492537313</c:v>
                </c:pt>
                <c:pt idx="268">
                  <c:v>10.546468401486988</c:v>
                </c:pt>
                <c:pt idx="269">
                  <c:v>10.551851851851852</c:v>
                </c:pt>
                <c:pt idx="270">
                  <c:v>10.535055350553506</c:v>
                </c:pt>
                <c:pt idx="271">
                  <c:v>10.551470588235293</c:v>
                </c:pt>
                <c:pt idx="272">
                  <c:v>10.571428571428571</c:v>
                </c:pt>
                <c:pt idx="273">
                  <c:v>10.58029197080292</c:v>
                </c:pt>
                <c:pt idx="274">
                  <c:v>10.57090909090909</c:v>
                </c:pt>
                <c:pt idx="275">
                  <c:v>10.572463768115941</c:v>
                </c:pt>
                <c:pt idx="276">
                  <c:v>10.566787003610107</c:v>
                </c:pt>
                <c:pt idx="277">
                  <c:v>10.553956834532373</c:v>
                </c:pt>
                <c:pt idx="278">
                  <c:v>10.559139784946236</c:v>
                </c:pt>
                <c:pt idx="279">
                  <c:v>10.539285714285715</c:v>
                </c:pt>
                <c:pt idx="280">
                  <c:v>10.530249110320284</c:v>
                </c:pt>
                <c:pt idx="281">
                  <c:v>10.5177304964539</c:v>
                </c:pt>
                <c:pt idx="282">
                  <c:v>10.491166077738516</c:v>
                </c:pt>
                <c:pt idx="283">
                  <c:v>10.507042253521126</c:v>
                </c:pt>
                <c:pt idx="284">
                  <c:v>10.491228070175438</c:v>
                </c:pt>
                <c:pt idx="285">
                  <c:v>10.486013986013987</c:v>
                </c:pt>
                <c:pt idx="286">
                  <c:v>10.484320557491289</c:v>
                </c:pt>
                <c:pt idx="287">
                  <c:v>10.496527777777779</c:v>
                </c:pt>
                <c:pt idx="288">
                  <c:v>10.519031141868512</c:v>
                </c:pt>
                <c:pt idx="289">
                  <c:v>10.517241379310345</c:v>
                </c:pt>
                <c:pt idx="290">
                  <c:v>10.512027491408935</c:v>
                </c:pt>
                <c:pt idx="291">
                  <c:v>10.5</c:v>
                </c:pt>
                <c:pt idx="292">
                  <c:v>10.505119453924914</c:v>
                </c:pt>
                <c:pt idx="293">
                  <c:v>10.510204081632653</c:v>
                </c:pt>
                <c:pt idx="294">
                  <c:v>10.494915254237288</c:v>
                </c:pt>
                <c:pt idx="295">
                  <c:v>10.513513513513514</c:v>
                </c:pt>
                <c:pt idx="296">
                  <c:v>10.531986531986531</c:v>
                </c:pt>
                <c:pt idx="297">
                  <c:v>10.550335570469798</c:v>
                </c:pt>
                <c:pt idx="298">
                  <c:v>10.54180602006689</c:v>
                </c:pt>
                <c:pt idx="299">
                  <c:v>10.556666666666667</c:v>
                </c:pt>
                <c:pt idx="300">
                  <c:v>10.544850498338871</c:v>
                </c:pt>
                <c:pt idx="301">
                  <c:v>10.539735099337749</c:v>
                </c:pt>
                <c:pt idx="302">
                  <c:v>10.524752475247524</c:v>
                </c:pt>
                <c:pt idx="303">
                  <c:v>10.523026315789474</c:v>
                </c:pt>
                <c:pt idx="304">
                  <c:v>10.521311475409837</c:v>
                </c:pt>
                <c:pt idx="305">
                  <c:v>10.509803921568627</c:v>
                </c:pt>
                <c:pt idx="306">
                  <c:v>10.521172638436482</c:v>
                </c:pt>
                <c:pt idx="307">
                  <c:v>10.512987012987013</c:v>
                </c:pt>
                <c:pt idx="308">
                  <c:v>10.495145631067961</c:v>
                </c:pt>
                <c:pt idx="309">
                  <c:v>10.496774193548386</c:v>
                </c:pt>
                <c:pt idx="310">
                  <c:v>10.485530546623794</c:v>
                </c:pt>
                <c:pt idx="311">
                  <c:v>10.48076923076923</c:v>
                </c:pt>
                <c:pt idx="312">
                  <c:v>10.492012779552716</c:v>
                </c:pt>
                <c:pt idx="313">
                  <c:v>10.48407643312102</c:v>
                </c:pt>
                <c:pt idx="314">
                  <c:v>10.473015873015873</c:v>
                </c:pt>
                <c:pt idx="315">
                  <c:v>10.471518987341772</c:v>
                </c:pt>
                <c:pt idx="316">
                  <c:v>10.460567823343849</c:v>
                </c:pt>
                <c:pt idx="317">
                  <c:v>10.455974842767295</c:v>
                </c:pt>
                <c:pt idx="318">
                  <c:v>10.451410658307211</c:v>
                </c:pt>
                <c:pt idx="319">
                  <c:v>10.4625</c:v>
                </c:pt>
                <c:pt idx="320">
                  <c:v>10.470404984423675</c:v>
                </c:pt>
                <c:pt idx="321">
                  <c:v>10.462732919254659</c:v>
                </c:pt>
                <c:pt idx="322">
                  <c:v>10.470588235294118</c:v>
                </c:pt>
                <c:pt idx="323">
                  <c:v>10.472222222222221</c:v>
                </c:pt>
                <c:pt idx="324">
                  <c:v>10.47076923076923</c:v>
                </c:pt>
                <c:pt idx="325">
                  <c:v>10.466257668711657</c:v>
                </c:pt>
                <c:pt idx="326">
                  <c:v>10.461773700305811</c:v>
                </c:pt>
                <c:pt idx="327">
                  <c:v>10.454268292682928</c:v>
                </c:pt>
                <c:pt idx="328">
                  <c:v>10.47112462006079</c:v>
                </c:pt>
                <c:pt idx="329">
                  <c:v>10.469696969696969</c:v>
                </c:pt>
                <c:pt idx="330">
                  <c:v>10.483383685800604</c:v>
                </c:pt>
                <c:pt idx="331">
                  <c:v>10.493975903614459</c:v>
                </c:pt>
                <c:pt idx="332">
                  <c:v>10.504504504504505</c:v>
                </c:pt>
                <c:pt idx="333">
                  <c:v>10.488023952095809</c:v>
                </c:pt>
                <c:pt idx="334">
                  <c:v>10.504477611940299</c:v>
                </c:pt>
                <c:pt idx="335">
                  <c:v>10.5</c:v>
                </c:pt>
                <c:pt idx="336">
                  <c:v>10.498516320474778</c:v>
                </c:pt>
                <c:pt idx="337">
                  <c:v>10.491124260355029</c:v>
                </c:pt>
                <c:pt idx="338">
                  <c:v>10.489675516224189</c:v>
                </c:pt>
                <c:pt idx="339">
                  <c:v>10.491176470588234</c:v>
                </c:pt>
                <c:pt idx="340">
                  <c:v>10.47800586510264</c:v>
                </c:pt>
                <c:pt idx="341">
                  <c:v>10.470760233918128</c:v>
                </c:pt>
                <c:pt idx="342">
                  <c:v>10.463556851311953</c:v>
                </c:pt>
                <c:pt idx="343">
                  <c:v>10.465116279069768</c:v>
                </c:pt>
                <c:pt idx="344">
                  <c:v>10.463768115942029</c:v>
                </c:pt>
                <c:pt idx="345">
                  <c:v>10.450867052023121</c:v>
                </c:pt>
                <c:pt idx="346">
                  <c:v>10.443804034582133</c:v>
                </c:pt>
                <c:pt idx="347">
                  <c:v>10.442528735632184</c:v>
                </c:pt>
                <c:pt idx="348">
                  <c:v>10.461318051575931</c:v>
                </c:pt>
                <c:pt idx="349">
                  <c:v>10.482857142857142</c:v>
                </c:pt>
                <c:pt idx="350">
                  <c:v>10.478632478632479</c:v>
                </c:pt>
                <c:pt idx="351">
                  <c:v>10.477272727272727</c:v>
                </c:pt>
                <c:pt idx="352">
                  <c:v>10.46742209631728</c:v>
                </c:pt>
                <c:pt idx="353">
                  <c:v>10.463276836158192</c:v>
                </c:pt>
                <c:pt idx="354">
                  <c:v>10.476056338028169</c:v>
                </c:pt>
                <c:pt idx="355">
                  <c:v>10.474719101123595</c:v>
                </c:pt>
                <c:pt idx="356">
                  <c:v>10.476190476190476</c:v>
                </c:pt>
                <c:pt idx="357">
                  <c:v>10.491620111731844</c:v>
                </c:pt>
                <c:pt idx="358">
                  <c:v>10.504178272980502</c:v>
                </c:pt>
                <c:pt idx="359">
                  <c:v>10.497222222222222</c:v>
                </c:pt>
                <c:pt idx="360">
                  <c:v>10.495844875346261</c:v>
                </c:pt>
                <c:pt idx="361">
                  <c:v>10.483425414364641</c:v>
                </c:pt>
                <c:pt idx="362">
                  <c:v>10.484848484848484</c:v>
                </c:pt>
                <c:pt idx="363">
                  <c:v>10.491758241758241</c:v>
                </c:pt>
                <c:pt idx="364">
                  <c:v>10.487671232876712</c:v>
                </c:pt>
                <c:pt idx="365">
                  <c:v>10.497267759562842</c:v>
                </c:pt>
                <c:pt idx="366">
                  <c:v>10.50408719346049</c:v>
                </c:pt>
                <c:pt idx="367">
                  <c:v>10.497282608695652</c:v>
                </c:pt>
                <c:pt idx="368">
                  <c:v>10.506775067750677</c:v>
                </c:pt>
                <c:pt idx="369">
                  <c:v>10.489189189189188</c:v>
                </c:pt>
                <c:pt idx="370">
                  <c:v>10.485175202156334</c:v>
                </c:pt>
                <c:pt idx="371">
                  <c:v>10.478494623655914</c:v>
                </c:pt>
                <c:pt idx="372">
                  <c:v>10.46916890080429</c:v>
                </c:pt>
                <c:pt idx="373">
                  <c:v>10.457219251336898</c:v>
                </c:pt>
                <c:pt idx="374">
                  <c:v>10.450666666666667</c:v>
                </c:pt>
                <c:pt idx="375">
                  <c:v>10.438829787234043</c:v>
                </c:pt>
                <c:pt idx="376">
                  <c:v>10.442970822281167</c:v>
                </c:pt>
                <c:pt idx="377">
                  <c:v>10.43915343915344</c:v>
                </c:pt>
                <c:pt idx="378">
                  <c:v>10.445910290237467</c:v>
                </c:pt>
                <c:pt idx="379">
                  <c:v>10.452631578947368</c:v>
                </c:pt>
                <c:pt idx="380">
                  <c:v>10.448818897637794</c:v>
                </c:pt>
                <c:pt idx="381">
                  <c:v>10.468586387434556</c:v>
                </c:pt>
                <c:pt idx="382">
                  <c:v>10.464751958224543</c:v>
                </c:pt>
                <c:pt idx="383">
                  <c:v>10.463541666666666</c:v>
                </c:pt>
                <c:pt idx="384">
                  <c:v>10.449350649350649</c:v>
                </c:pt>
                <c:pt idx="385">
                  <c:v>10.437823834196891</c:v>
                </c:pt>
                <c:pt idx="386">
                  <c:v>10.423772609819121</c:v>
                </c:pt>
                <c:pt idx="387">
                  <c:v>10.435567010309278</c:v>
                </c:pt>
                <c:pt idx="388">
                  <c:v>10.431876606683804</c:v>
                </c:pt>
                <c:pt idx="389">
                  <c:v>10.428205128205128</c:v>
                </c:pt>
                <c:pt idx="390">
                  <c:v>10.427109974424553</c:v>
                </c:pt>
                <c:pt idx="391">
                  <c:v>10.438775510204081</c:v>
                </c:pt>
                <c:pt idx="392">
                  <c:v>10.435114503816793</c:v>
                </c:pt>
                <c:pt idx="393">
                  <c:v>10.434010152284264</c:v>
                </c:pt>
                <c:pt idx="394">
                  <c:v>10.422784810126583</c:v>
                </c:pt>
                <c:pt idx="395">
                  <c:v>10.439393939393939</c:v>
                </c:pt>
                <c:pt idx="396">
                  <c:v>10.435768261964736</c:v>
                </c:pt>
                <c:pt idx="397">
                  <c:v>10.442211055276381</c:v>
                </c:pt>
                <c:pt idx="398">
                  <c:v>10.436090225563909</c:v>
                </c:pt>
                <c:pt idx="399">
                  <c:v>10.435</c:v>
                </c:pt>
                <c:pt idx="400">
                  <c:v>10.443890274314214</c:v>
                </c:pt>
                <c:pt idx="401">
                  <c:v>10.452736318407959</c:v>
                </c:pt>
                <c:pt idx="402">
                  <c:v>10.446650124069478</c:v>
                </c:pt>
                <c:pt idx="403">
                  <c:v>10.443069306930694</c:v>
                </c:pt>
                <c:pt idx="404">
                  <c:v>10.441975308641975</c:v>
                </c:pt>
                <c:pt idx="405">
                  <c:v>10.433497536945813</c:v>
                </c:pt>
                <c:pt idx="406">
                  <c:v>10.427518427518427</c:v>
                </c:pt>
                <c:pt idx="407">
                  <c:v>10.419117647058824</c:v>
                </c:pt>
                <c:pt idx="408">
                  <c:v>10.422982885085574</c:v>
                </c:pt>
                <c:pt idx="409">
                  <c:v>10.421951219512195</c:v>
                </c:pt>
                <c:pt idx="410">
                  <c:v>10.4330900243309</c:v>
                </c:pt>
                <c:pt idx="411">
                  <c:v>10.444174757281553</c:v>
                </c:pt>
                <c:pt idx="412">
                  <c:v>10.45278450363196</c:v>
                </c:pt>
                <c:pt idx="413">
                  <c:v>10.439613526570048</c:v>
                </c:pt>
                <c:pt idx="414">
                  <c:v>10.436144578313254</c:v>
                </c:pt>
                <c:pt idx="415">
                  <c:v>10.4375</c:v>
                </c:pt>
                <c:pt idx="416">
                  <c:v>10.446043165467627</c:v>
                </c:pt>
                <c:pt idx="417">
                  <c:v>10.440191387559809</c:v>
                </c:pt>
                <c:pt idx="418">
                  <c:v>10.427207637231504</c:v>
                </c:pt>
                <c:pt idx="419">
                  <c:v>10.421428571428571</c:v>
                </c:pt>
                <c:pt idx="420">
                  <c:v>10.420427553444181</c:v>
                </c:pt>
                <c:pt idx="421">
                  <c:v>10.433649289099526</c:v>
                </c:pt>
                <c:pt idx="422">
                  <c:v>10.430260047281324</c:v>
                </c:pt>
                <c:pt idx="423">
                  <c:v>10.42688679245283</c:v>
                </c:pt>
                <c:pt idx="424">
                  <c:v>10.425882352941176</c:v>
                </c:pt>
                <c:pt idx="425">
                  <c:v>10.424882629107982</c:v>
                </c:pt>
                <c:pt idx="426">
                  <c:v>10.416861826697891</c:v>
                </c:pt>
                <c:pt idx="427">
                  <c:v>10.413551401869158</c:v>
                </c:pt>
                <c:pt idx="428">
                  <c:v>10.405594405594405</c:v>
                </c:pt>
                <c:pt idx="429">
                  <c:v>10.409302325581395</c:v>
                </c:pt>
                <c:pt idx="430">
                  <c:v>10.406032482598608</c:v>
                </c:pt>
                <c:pt idx="431">
                  <c:v>10.409722222222221</c:v>
                </c:pt>
                <c:pt idx="432">
                  <c:v>10.415704387990763</c:v>
                </c:pt>
                <c:pt idx="433">
                  <c:v>10.414746543778802</c:v>
                </c:pt>
                <c:pt idx="434">
                  <c:v>10.402298850574713</c:v>
                </c:pt>
                <c:pt idx="435">
                  <c:v>10.399082568807339</c:v>
                </c:pt>
                <c:pt idx="436">
                  <c:v>10.39816933638444</c:v>
                </c:pt>
                <c:pt idx="437">
                  <c:v>10.406392694063927</c:v>
                </c:pt>
                <c:pt idx="438">
                  <c:v>10.416856492027335</c:v>
                </c:pt>
                <c:pt idx="439">
                  <c:v>10.413636363636364</c:v>
                </c:pt>
                <c:pt idx="440">
                  <c:v>10.408163265306122</c:v>
                </c:pt>
                <c:pt idx="441">
                  <c:v>10.411764705882353</c:v>
                </c:pt>
                <c:pt idx="442">
                  <c:v>10.401805869074492</c:v>
                </c:pt>
                <c:pt idx="443">
                  <c:v>10.398648648648649</c:v>
                </c:pt>
                <c:pt idx="444">
                  <c:v>10.395505617977529</c:v>
                </c:pt>
                <c:pt idx="445">
                  <c:v>10.392376681614349</c:v>
                </c:pt>
                <c:pt idx="446">
                  <c:v>10.409395973154362</c:v>
                </c:pt>
                <c:pt idx="447">
                  <c:v>10.399553571428571</c:v>
                </c:pt>
                <c:pt idx="448">
                  <c:v>10.391982182628063</c:v>
                </c:pt>
                <c:pt idx="449">
                  <c:v>10.386666666666667</c:v>
                </c:pt>
                <c:pt idx="450">
                  <c:v>10.383592017738358</c:v>
                </c:pt>
                <c:pt idx="451">
                  <c:v>10.382743362831858</c:v>
                </c:pt>
                <c:pt idx="452">
                  <c:v>10.399558498896248</c:v>
                </c:pt>
                <c:pt idx="453">
                  <c:v>10.400881057268723</c:v>
                </c:pt>
                <c:pt idx="454">
                  <c:v>10.395604395604396</c:v>
                </c:pt>
                <c:pt idx="455">
                  <c:v>10.394736842105264</c:v>
                </c:pt>
                <c:pt idx="456">
                  <c:v>10.385120350109409</c:v>
                </c:pt>
                <c:pt idx="457">
                  <c:v>10.388646288209607</c:v>
                </c:pt>
                <c:pt idx="458">
                  <c:v>10.379084967320262</c:v>
                </c:pt>
                <c:pt idx="459">
                  <c:v>10.378260869565217</c:v>
                </c:pt>
                <c:pt idx="460">
                  <c:v>10.375271149674621</c:v>
                </c:pt>
                <c:pt idx="461">
                  <c:v>10.370129870129871</c:v>
                </c:pt>
                <c:pt idx="462">
                  <c:v>10.38012958963283</c:v>
                </c:pt>
                <c:pt idx="463">
                  <c:v>10.383620689655173</c:v>
                </c:pt>
                <c:pt idx="464">
                  <c:v>10.376344086021506</c:v>
                </c:pt>
                <c:pt idx="465">
                  <c:v>10.384120171673819</c:v>
                </c:pt>
                <c:pt idx="466">
                  <c:v>10.381156316916488</c:v>
                </c:pt>
                <c:pt idx="467">
                  <c:v>10.391025641025641</c:v>
                </c:pt>
                <c:pt idx="468">
                  <c:v>10.396588486140725</c:v>
                </c:pt>
                <c:pt idx="469">
                  <c:v>10.4</c:v>
                </c:pt>
                <c:pt idx="470">
                  <c:v>10.394904458598726</c:v>
                </c:pt>
                <c:pt idx="471">
                  <c:v>10.385593220338983</c:v>
                </c:pt>
                <c:pt idx="472">
                  <c:v>10.378435517970402</c:v>
                </c:pt>
                <c:pt idx="473">
                  <c:v>10.377637130801688</c:v>
                </c:pt>
                <c:pt idx="474">
                  <c:v>10.385263157894737</c:v>
                </c:pt>
                <c:pt idx="475">
                  <c:v>10.397058823529411</c:v>
                </c:pt>
                <c:pt idx="476">
                  <c:v>10.39832285115304</c:v>
                </c:pt>
                <c:pt idx="477">
                  <c:v>10.399581589958158</c:v>
                </c:pt>
                <c:pt idx="478">
                  <c:v>10.400835073068894</c:v>
                </c:pt>
                <c:pt idx="479">
                  <c:v>10.410416666666666</c:v>
                </c:pt>
                <c:pt idx="480">
                  <c:v>10.405405405405405</c:v>
                </c:pt>
                <c:pt idx="481">
                  <c:v>10.396265560165975</c:v>
                </c:pt>
                <c:pt idx="482">
                  <c:v>10.405797101449275</c:v>
                </c:pt>
                <c:pt idx="483">
                  <c:v>10.402892561983471</c:v>
                </c:pt>
                <c:pt idx="484">
                  <c:v>10.397938144329897</c:v>
                </c:pt>
                <c:pt idx="485">
                  <c:v>10.401234567901234</c:v>
                </c:pt>
                <c:pt idx="486">
                  <c:v>10.408624229979466</c:v>
                </c:pt>
                <c:pt idx="487">
                  <c:v>10.407786885245901</c:v>
                </c:pt>
                <c:pt idx="488">
                  <c:v>10.402862985685072</c:v>
                </c:pt>
                <c:pt idx="489">
                  <c:v>10.404081632653062</c:v>
                </c:pt>
                <c:pt idx="490">
                  <c:v>10.407331975560082</c:v>
                </c:pt>
                <c:pt idx="491">
                  <c:v>10.410569105691057</c:v>
                </c:pt>
                <c:pt idx="492">
                  <c:v>10.411764705882353</c:v>
                </c:pt>
                <c:pt idx="493">
                  <c:v>10.408906882591094</c:v>
                </c:pt>
                <c:pt idx="494">
                  <c:v>10.4</c:v>
                </c:pt>
                <c:pt idx="495">
                  <c:v>10.40725806451613</c:v>
                </c:pt>
                <c:pt idx="496">
                  <c:v>10.416498993963783</c:v>
                </c:pt>
                <c:pt idx="497">
                  <c:v>10.413654618473895</c:v>
                </c:pt>
                <c:pt idx="498">
                  <c:v>10.406813627254509</c:v>
                </c:pt>
                <c:pt idx="499">
                  <c:v>10.412000000000001</c:v>
                </c:pt>
                <c:pt idx="500">
                  <c:v>10.425149700598803</c:v>
                </c:pt>
                <c:pt idx="501">
                  <c:v>10.420318725099602</c:v>
                </c:pt>
                <c:pt idx="502">
                  <c:v>10.427435387673956</c:v>
                </c:pt>
                <c:pt idx="503">
                  <c:v>10.436507936507937</c:v>
                </c:pt>
                <c:pt idx="504">
                  <c:v>10.433663366336633</c:v>
                </c:pt>
                <c:pt idx="505">
                  <c:v>10.434782608695652</c:v>
                </c:pt>
                <c:pt idx="506">
                  <c:v>10.431952662721894</c:v>
                </c:pt>
                <c:pt idx="507">
                  <c:v>10.4251968503937</c:v>
                </c:pt>
                <c:pt idx="508">
                  <c:v>10.422396856581532</c:v>
                </c:pt>
                <c:pt idx="509">
                  <c:v>10.413725490196079</c:v>
                </c:pt>
                <c:pt idx="510">
                  <c:v>10.420743639921723</c:v>
                </c:pt>
                <c:pt idx="511">
                  <c:v>10.412109375</c:v>
                </c:pt>
                <c:pt idx="512">
                  <c:v>10.419103313840155</c:v>
                </c:pt>
                <c:pt idx="513">
                  <c:v>10.416342412451362</c:v>
                </c:pt>
                <c:pt idx="514">
                  <c:v>10.411650485436894</c:v>
                </c:pt>
                <c:pt idx="515">
                  <c:v>10.406976744186046</c:v>
                </c:pt>
                <c:pt idx="516">
                  <c:v>10.400386847195358</c:v>
                </c:pt>
                <c:pt idx="517">
                  <c:v>10.407335907335908</c:v>
                </c:pt>
                <c:pt idx="518">
                  <c:v>10.414258188824663</c:v>
                </c:pt>
                <c:pt idx="519">
                  <c:v>10.409615384615385</c:v>
                </c:pt>
                <c:pt idx="520">
                  <c:v>10.404990403071018</c:v>
                </c:pt>
                <c:pt idx="521">
                  <c:v>10.402298850574713</c:v>
                </c:pt>
                <c:pt idx="522">
                  <c:v>10.409177820267686</c:v>
                </c:pt>
                <c:pt idx="523">
                  <c:v>10.414122137404581</c:v>
                </c:pt>
                <c:pt idx="524">
                  <c:v>10.411428571428571</c:v>
                </c:pt>
                <c:pt idx="525">
                  <c:v>10.410646387832699</c:v>
                </c:pt>
                <c:pt idx="526">
                  <c:v>10.404174573055029</c:v>
                </c:pt>
                <c:pt idx="527">
                  <c:v>10.410984848484848</c:v>
                </c:pt>
                <c:pt idx="528">
                  <c:v>10.410207939508506</c:v>
                </c:pt>
                <c:pt idx="529">
                  <c:v>10.407547169811322</c:v>
                </c:pt>
                <c:pt idx="530">
                  <c:v>10.410546139359699</c:v>
                </c:pt>
                <c:pt idx="531">
                  <c:v>10.407894736842104</c:v>
                </c:pt>
                <c:pt idx="532">
                  <c:v>10.410881801125704</c:v>
                </c:pt>
                <c:pt idx="533">
                  <c:v>10.411985018726591</c:v>
                </c:pt>
                <c:pt idx="534">
                  <c:v>10.424299065420561</c:v>
                </c:pt>
                <c:pt idx="535">
                  <c:v>10.416044776119403</c:v>
                </c:pt>
                <c:pt idx="536">
                  <c:v>10.424581005586592</c:v>
                </c:pt>
                <c:pt idx="537">
                  <c:v>10.425650557620818</c:v>
                </c:pt>
                <c:pt idx="538">
                  <c:v>10.417439703153988</c:v>
                </c:pt>
                <c:pt idx="539">
                  <c:v>10.416666666666666</c:v>
                </c:pt>
                <c:pt idx="540">
                  <c:v>10.408502772643253</c:v>
                </c:pt>
                <c:pt idx="541">
                  <c:v>10.402214022140221</c:v>
                </c:pt>
                <c:pt idx="542">
                  <c:v>10.394106813996316</c:v>
                </c:pt>
                <c:pt idx="543">
                  <c:v>10.393382352941176</c:v>
                </c:pt>
                <c:pt idx="544">
                  <c:v>10.394495412844037</c:v>
                </c:pt>
                <c:pt idx="545">
                  <c:v>10.397435897435898</c:v>
                </c:pt>
                <c:pt idx="546">
                  <c:v>10.391224862888482</c:v>
                </c:pt>
                <c:pt idx="547">
                  <c:v>10.394160583941606</c:v>
                </c:pt>
                <c:pt idx="548">
                  <c:v>10.395264116575593</c:v>
                </c:pt>
                <c:pt idx="549">
                  <c:v>10.389090909090909</c:v>
                </c:pt>
                <c:pt idx="550">
                  <c:v>10.386569872958258</c:v>
                </c:pt>
                <c:pt idx="551">
                  <c:v>10.387681159420289</c:v>
                </c:pt>
                <c:pt idx="552">
                  <c:v>10.383363471971068</c:v>
                </c:pt>
                <c:pt idx="553">
                  <c:v>10.377256317689531</c:v>
                </c:pt>
                <c:pt idx="554">
                  <c:v>10.389189189189189</c:v>
                </c:pt>
                <c:pt idx="555">
                  <c:v>10.384892086330936</c:v>
                </c:pt>
                <c:pt idx="556">
                  <c:v>10.385996409335727</c:v>
                </c:pt>
                <c:pt idx="557">
                  <c:v>10.381720430107526</c:v>
                </c:pt>
                <c:pt idx="558">
                  <c:v>10.379248658318426</c:v>
                </c:pt>
                <c:pt idx="559">
                  <c:v>10.371428571428572</c:v>
                </c:pt>
                <c:pt idx="560">
                  <c:v>10.383244206773618</c:v>
                </c:pt>
                <c:pt idx="561">
                  <c:v>10.387900355871887</c:v>
                </c:pt>
                <c:pt idx="562">
                  <c:v>10.38898756660746</c:v>
                </c:pt>
                <c:pt idx="563">
                  <c:v>10.395390070921986</c:v>
                </c:pt>
                <c:pt idx="564">
                  <c:v>10.39646017699115</c:v>
                </c:pt>
                <c:pt idx="565">
                  <c:v>10.385159010600706</c:v>
                </c:pt>
                <c:pt idx="566">
                  <c:v>10.391534391534391</c:v>
                </c:pt>
                <c:pt idx="567">
                  <c:v>10.389084507042254</c:v>
                </c:pt>
                <c:pt idx="568">
                  <c:v>10.395430579964851</c:v>
                </c:pt>
                <c:pt idx="569">
                  <c:v>10.396491228070175</c:v>
                </c:pt>
                <c:pt idx="570">
                  <c:v>10.404553415061295</c:v>
                </c:pt>
                <c:pt idx="571">
                  <c:v>10.40034965034965</c:v>
                </c:pt>
                <c:pt idx="572">
                  <c:v>10.397905759162304</c:v>
                </c:pt>
                <c:pt idx="573">
                  <c:v>10.397212543554007</c:v>
                </c:pt>
                <c:pt idx="574">
                  <c:v>10.396521739130435</c:v>
                </c:pt>
                <c:pt idx="575">
                  <c:v>10.397569444444445</c:v>
                </c:pt>
                <c:pt idx="576">
                  <c:v>10.393414211438476</c:v>
                </c:pt>
                <c:pt idx="577">
                  <c:v>10.392733564013842</c:v>
                </c:pt>
                <c:pt idx="578">
                  <c:v>10.397236614853195</c:v>
                </c:pt>
                <c:pt idx="579">
                  <c:v>10.396551724137931</c:v>
                </c:pt>
                <c:pt idx="580">
                  <c:v>10.401032702237522</c:v>
                </c:pt>
                <c:pt idx="581">
                  <c:v>10.395189003436426</c:v>
                </c:pt>
                <c:pt idx="582">
                  <c:v>10.399656946826758</c:v>
                </c:pt>
                <c:pt idx="583">
                  <c:v>10.404109589041095</c:v>
                </c:pt>
                <c:pt idx="584">
                  <c:v>10.406837606837607</c:v>
                </c:pt>
                <c:pt idx="585">
                  <c:v>10.406143344709898</c:v>
                </c:pt>
                <c:pt idx="586">
                  <c:v>10.400340715502555</c:v>
                </c:pt>
                <c:pt idx="587">
                  <c:v>10.396258503401361</c:v>
                </c:pt>
                <c:pt idx="588">
                  <c:v>10.388794567062819</c:v>
                </c:pt>
                <c:pt idx="589">
                  <c:v>10.383050847457627</c:v>
                </c:pt>
                <c:pt idx="590">
                  <c:v>10.382402707275803</c:v>
                </c:pt>
                <c:pt idx="591">
                  <c:v>10.376689189189189</c:v>
                </c:pt>
                <c:pt idx="592">
                  <c:v>10.381112984822934</c:v>
                </c:pt>
                <c:pt idx="593">
                  <c:v>10.383838383838384</c:v>
                </c:pt>
                <c:pt idx="594">
                  <c:v>10.389915966386555</c:v>
                </c:pt>
                <c:pt idx="595">
                  <c:v>10.385906040268456</c:v>
                </c:pt>
                <c:pt idx="596">
                  <c:v>10.38358458961474</c:v>
                </c:pt>
                <c:pt idx="597">
                  <c:v>10.379598662207357</c:v>
                </c:pt>
                <c:pt idx="598">
                  <c:v>10.377295492487479</c:v>
                </c:pt>
                <c:pt idx="599">
                  <c:v>10.373333333333333</c:v>
                </c:pt>
                <c:pt idx="600">
                  <c:v>10.374376039933445</c:v>
                </c:pt>
                <c:pt idx="601">
                  <c:v>10.377076411960132</c:v>
                </c:pt>
                <c:pt idx="602">
                  <c:v>10.374792703150913</c:v>
                </c:pt>
                <c:pt idx="603">
                  <c:v>10.382450331125828</c:v>
                </c:pt>
                <c:pt idx="604">
                  <c:v>10.3900826446281</c:v>
                </c:pt>
                <c:pt idx="605">
                  <c:v>10.387788778877887</c:v>
                </c:pt>
                <c:pt idx="606">
                  <c:v>10.393739703459637</c:v>
                </c:pt>
                <c:pt idx="607">
                  <c:v>10.398026315789474</c:v>
                </c:pt>
                <c:pt idx="608">
                  <c:v>10.397372742200329</c:v>
                </c:pt>
                <c:pt idx="609">
                  <c:v>10.409836065573771</c:v>
                </c:pt>
                <c:pt idx="610">
                  <c:v>10.415711947626841</c:v>
                </c:pt>
                <c:pt idx="611">
                  <c:v>10.416666666666666</c:v>
                </c:pt>
                <c:pt idx="612">
                  <c:v>10.422512234910277</c:v>
                </c:pt>
                <c:pt idx="613">
                  <c:v>10.418566775244299</c:v>
                </c:pt>
                <c:pt idx="614">
                  <c:v>10.4130081300813</c:v>
                </c:pt>
                <c:pt idx="615">
                  <c:v>10.404220779220779</c:v>
                </c:pt>
                <c:pt idx="616">
                  <c:v>10.408427876823339</c:v>
                </c:pt>
                <c:pt idx="617">
                  <c:v>10.406148867313917</c:v>
                </c:pt>
                <c:pt idx="618">
                  <c:v>10.403877221324718</c:v>
                </c:pt>
                <c:pt idx="619">
                  <c:v>10.408064516129032</c:v>
                </c:pt>
                <c:pt idx="620">
                  <c:v>10.409017713365539</c:v>
                </c:pt>
                <c:pt idx="621">
                  <c:v>10.411575562700964</c:v>
                </c:pt>
                <c:pt idx="622">
                  <c:v>10.418940609951846</c:v>
                </c:pt>
                <c:pt idx="623">
                  <c:v>10.423076923076923</c:v>
                </c:pt>
                <c:pt idx="624">
                  <c:v>10.430400000000001</c:v>
                </c:pt>
                <c:pt idx="625">
                  <c:v>10.437699680511182</c:v>
                </c:pt>
                <c:pt idx="626">
                  <c:v>10.437001594896332</c:v>
                </c:pt>
                <c:pt idx="627">
                  <c:v>10.436305732484076</c:v>
                </c:pt>
                <c:pt idx="628">
                  <c:v>10.440381558028617</c:v>
                </c:pt>
                <c:pt idx="629">
                  <c:v>10.434920634920635</c:v>
                </c:pt>
                <c:pt idx="630">
                  <c:v>10.43581616481775</c:v>
                </c:pt>
                <c:pt idx="631">
                  <c:v>10.435126582278482</c:v>
                </c:pt>
                <c:pt idx="632">
                  <c:v>10.429699842022117</c:v>
                </c:pt>
                <c:pt idx="633">
                  <c:v>10.422712933753942</c:v>
                </c:pt>
                <c:pt idx="634">
                  <c:v>10.422047244094488</c:v>
                </c:pt>
                <c:pt idx="635">
                  <c:v>10.416666666666666</c:v>
                </c:pt>
                <c:pt idx="636">
                  <c:v>10.422291993720565</c:v>
                </c:pt>
                <c:pt idx="637">
                  <c:v>10.431034482758621</c:v>
                </c:pt>
                <c:pt idx="638">
                  <c:v>10.427230046948356</c:v>
                </c:pt>
                <c:pt idx="639">
                  <c:v>10.4359375</c:v>
                </c:pt>
                <c:pt idx="640">
                  <c:v>10.43213728549142</c:v>
                </c:pt>
                <c:pt idx="641">
                  <c:v>10.425233644859814</c:v>
                </c:pt>
                <c:pt idx="642">
                  <c:v>10.423017107309487</c:v>
                </c:pt>
                <c:pt idx="643">
                  <c:v>10.422360248447205</c:v>
                </c:pt>
                <c:pt idx="644">
                  <c:v>10.415503875968993</c:v>
                </c:pt>
                <c:pt idx="645">
                  <c:v>10.419504643962849</c:v>
                </c:pt>
                <c:pt idx="646">
                  <c:v>10.428129829984544</c:v>
                </c:pt>
                <c:pt idx="647">
                  <c:v>10.425925925925926</c:v>
                </c:pt>
                <c:pt idx="648">
                  <c:v>10.420647149460709</c:v>
                </c:pt>
                <c:pt idx="649">
                  <c:v>10.418461538461539</c:v>
                </c:pt>
                <c:pt idx="650">
                  <c:v>10.417818740399385</c:v>
                </c:pt>
                <c:pt idx="651">
                  <c:v>10.418711656441717</c:v>
                </c:pt>
                <c:pt idx="652">
                  <c:v>10.413476263399694</c:v>
                </c:pt>
                <c:pt idx="653">
                  <c:v>10.409785932721713</c:v>
                </c:pt>
                <c:pt idx="654">
                  <c:v>10.410687022900763</c:v>
                </c:pt>
                <c:pt idx="655">
                  <c:v>10.407012195121951</c:v>
                </c:pt>
                <c:pt idx="656">
                  <c:v>10.414003044140031</c:v>
                </c:pt>
                <c:pt idx="657">
                  <c:v>10.413373860182372</c:v>
                </c:pt>
                <c:pt idx="658">
                  <c:v>10.412746585735963</c:v>
                </c:pt>
                <c:pt idx="659">
                  <c:v>10.413636363636364</c:v>
                </c:pt>
                <c:pt idx="660">
                  <c:v>10.419062027231467</c:v>
                </c:pt>
                <c:pt idx="661">
                  <c:v>10.418429003021147</c:v>
                </c:pt>
                <c:pt idx="662">
                  <c:v>10.419306184012067</c:v>
                </c:pt>
                <c:pt idx="663">
                  <c:v>10.418674698795181</c:v>
                </c:pt>
                <c:pt idx="664">
                  <c:v>10.412030075187969</c:v>
                </c:pt>
                <c:pt idx="665">
                  <c:v>10.412912912912914</c:v>
                </c:pt>
                <c:pt idx="666">
                  <c:v>10.413793103448276</c:v>
                </c:pt>
                <c:pt idx="667">
                  <c:v>10.422155688622755</c:v>
                </c:pt>
                <c:pt idx="668">
                  <c:v>10.420029895366218</c:v>
                </c:pt>
                <c:pt idx="669">
                  <c:v>10.425373134328359</c:v>
                </c:pt>
                <c:pt idx="670">
                  <c:v>10.426229508196721</c:v>
                </c:pt>
                <c:pt idx="671">
                  <c:v>10.431547619047619</c:v>
                </c:pt>
                <c:pt idx="672">
                  <c:v>10.427934621099554</c:v>
                </c:pt>
                <c:pt idx="673">
                  <c:v>10.425816023738873</c:v>
                </c:pt>
                <c:pt idx="674">
                  <c:v>10.42074074074074</c:v>
                </c:pt>
                <c:pt idx="675">
                  <c:v>10.424556213017752</c:v>
                </c:pt>
                <c:pt idx="676">
                  <c:v>10.420974889217135</c:v>
                </c:pt>
                <c:pt idx="677">
                  <c:v>10.418879056047198</c:v>
                </c:pt>
                <c:pt idx="678">
                  <c:v>10.41678939617084</c:v>
                </c:pt>
                <c:pt idx="679">
                  <c:v>10.411764705882353</c:v>
                </c:pt>
                <c:pt idx="680">
                  <c:v>10.419970631424375</c:v>
                </c:pt>
                <c:pt idx="681">
                  <c:v>10.419354838709678</c:v>
                </c:pt>
                <c:pt idx="682">
                  <c:v>10.41727672035139</c:v>
                </c:pt>
                <c:pt idx="683">
                  <c:v>10.41812865497076</c:v>
                </c:pt>
                <c:pt idx="684">
                  <c:v>10.413138686131386</c:v>
                </c:pt>
                <c:pt idx="685">
                  <c:v>10.409620991253645</c:v>
                </c:pt>
                <c:pt idx="686">
                  <c:v>10.414847161572052</c:v>
                </c:pt>
                <c:pt idx="687">
                  <c:v>10.414244186046512</c:v>
                </c:pt>
                <c:pt idx="688">
                  <c:v>10.415094339622641</c:v>
                </c:pt>
                <c:pt idx="689">
                  <c:v>10.421739130434782</c:v>
                </c:pt>
                <c:pt idx="690">
                  <c:v>10.421128798842258</c:v>
                </c:pt>
                <c:pt idx="691">
                  <c:v>10.414739884393063</c:v>
                </c:pt>
                <c:pt idx="692">
                  <c:v>10.417027417027416</c:v>
                </c:pt>
                <c:pt idx="693">
                  <c:v>10.413544668587896</c:v>
                </c:pt>
                <c:pt idx="694">
                  <c:v>10.415827338129496</c:v>
                </c:pt>
                <c:pt idx="695">
                  <c:v>10.425287356321839</c:v>
                </c:pt>
                <c:pt idx="696">
                  <c:v>10.42180774748924</c:v>
                </c:pt>
                <c:pt idx="697">
                  <c:v>10.414040114613181</c:v>
                </c:pt>
                <c:pt idx="698">
                  <c:v>10.410586552217454</c:v>
                </c:pt>
                <c:pt idx="699">
                  <c:v>10.414285714285715</c:v>
                </c:pt>
                <c:pt idx="700">
                  <c:v>10.410841654778887</c:v>
                </c:pt>
                <c:pt idx="701">
                  <c:v>10.418803418803419</c:v>
                </c:pt>
                <c:pt idx="702">
                  <c:v>10.419630156472262</c:v>
                </c:pt>
                <c:pt idx="703">
                  <c:v>10.413352272727273</c:v>
                </c:pt>
                <c:pt idx="704">
                  <c:v>10.408510638297873</c:v>
                </c:pt>
                <c:pt idx="705">
                  <c:v>10.409348441926346</c:v>
                </c:pt>
                <c:pt idx="706">
                  <c:v>10.407355021216407</c:v>
                </c:pt>
                <c:pt idx="707">
                  <c:v>10.405367231638419</c:v>
                </c:pt>
                <c:pt idx="708">
                  <c:v>10.397743300423132</c:v>
                </c:pt>
                <c:pt idx="709">
                  <c:v>10.397183098591549</c:v>
                </c:pt>
                <c:pt idx="710">
                  <c:v>10.396624472573839</c:v>
                </c:pt>
                <c:pt idx="711">
                  <c:v>10.39185393258427</c:v>
                </c:pt>
                <c:pt idx="712">
                  <c:v>10.389901823281907</c:v>
                </c:pt>
                <c:pt idx="713">
                  <c:v>10.394957983193278</c:v>
                </c:pt>
                <c:pt idx="714">
                  <c:v>10.395804195804196</c:v>
                </c:pt>
                <c:pt idx="715">
                  <c:v>10.39245810055866</c:v>
                </c:pt>
                <c:pt idx="716">
                  <c:v>10.390516039051604</c:v>
                </c:pt>
                <c:pt idx="717">
                  <c:v>10.388579387186629</c:v>
                </c:pt>
                <c:pt idx="718">
                  <c:v>10.386648122392211</c:v>
                </c:pt>
                <c:pt idx="719">
                  <c:v>10.388888888888889</c:v>
                </c:pt>
                <c:pt idx="720">
                  <c:v>10.388349514563107</c:v>
                </c:pt>
                <c:pt idx="721">
                  <c:v>10.386426592797784</c:v>
                </c:pt>
                <c:pt idx="722">
                  <c:v>10.391424619640388</c:v>
                </c:pt>
                <c:pt idx="723">
                  <c:v>10.38950276243094</c:v>
                </c:pt>
                <c:pt idx="724">
                  <c:v>10.388965517241379</c:v>
                </c:pt>
                <c:pt idx="725">
                  <c:v>10.391184573002755</c:v>
                </c:pt>
                <c:pt idx="726">
                  <c:v>10.390646492434662</c:v>
                </c:pt>
                <c:pt idx="727">
                  <c:v>10.401098901098901</c:v>
                </c:pt>
                <c:pt idx="728">
                  <c:v>10.399176954732511</c:v>
                </c:pt>
                <c:pt idx="729">
                  <c:v>10.398630136986302</c:v>
                </c:pt>
                <c:pt idx="730">
                  <c:v>10.399452804377566</c:v>
                </c:pt>
                <c:pt idx="731">
                  <c:v>10.405737704918034</c:v>
                </c:pt>
                <c:pt idx="732">
                  <c:v>10.398362892223737</c:v>
                </c:pt>
                <c:pt idx="733">
                  <c:v>10.393732970027248</c:v>
                </c:pt>
                <c:pt idx="734">
                  <c:v>10.387755102040817</c:v>
                </c:pt>
                <c:pt idx="735">
                  <c:v>10.396739130434783</c:v>
                </c:pt>
                <c:pt idx="736">
                  <c:v>10.394843962008141</c:v>
                </c:pt>
                <c:pt idx="737">
                  <c:v>10.395663956639567</c:v>
                </c:pt>
                <c:pt idx="738">
                  <c:v>10.393775372124493</c:v>
                </c:pt>
                <c:pt idx="739">
                  <c:v>10.386486486486486</c:v>
                </c:pt>
                <c:pt idx="740">
                  <c:v>10.384615384615385</c:v>
                </c:pt>
                <c:pt idx="741">
                  <c:v>10.384097035040432</c:v>
                </c:pt>
                <c:pt idx="742">
                  <c:v>10.393001345895021</c:v>
                </c:pt>
                <c:pt idx="743">
                  <c:v>10.391129032258064</c:v>
                </c:pt>
                <c:pt idx="744">
                  <c:v>10.385234899328859</c:v>
                </c:pt>
                <c:pt idx="745">
                  <c:v>10.382037533512065</c:v>
                </c:pt>
                <c:pt idx="746">
                  <c:v>10.378848728246318</c:v>
                </c:pt>
                <c:pt idx="747">
                  <c:v>10.37566844919786</c:v>
                </c:pt>
                <c:pt idx="748">
                  <c:v>10.369826435246996</c:v>
                </c:pt>
                <c:pt idx="749">
                  <c:v>10.365333333333334</c:v>
                </c:pt>
                <c:pt idx="750">
                  <c:v>10.362183754993342</c:v>
                </c:pt>
                <c:pt idx="751">
                  <c:v>10.357712765957446</c:v>
                </c:pt>
                <c:pt idx="752">
                  <c:v>10.355909694555113</c:v>
                </c:pt>
                <c:pt idx="753">
                  <c:v>10.355437665782494</c:v>
                </c:pt>
                <c:pt idx="754">
                  <c:v>10.357615894039736</c:v>
                </c:pt>
                <c:pt idx="755">
                  <c:v>10.354497354497354</c:v>
                </c:pt>
                <c:pt idx="756">
                  <c:v>10.352708058124174</c:v>
                </c:pt>
                <c:pt idx="757">
                  <c:v>10.349604221635884</c:v>
                </c:pt>
                <c:pt idx="758">
                  <c:v>10.345191040843215</c:v>
                </c:pt>
                <c:pt idx="759">
                  <c:v>10.347368421052632</c:v>
                </c:pt>
                <c:pt idx="760">
                  <c:v>10.342969776609724</c:v>
                </c:pt>
                <c:pt idx="761">
                  <c:v>10.347769028871392</c:v>
                </c:pt>
                <c:pt idx="762">
                  <c:v>10.346002621231978</c:v>
                </c:pt>
                <c:pt idx="763">
                  <c:v>10.345549738219896</c:v>
                </c:pt>
                <c:pt idx="764">
                  <c:v>10.34248366013072</c:v>
                </c:pt>
                <c:pt idx="765">
                  <c:v>10.343342036553524</c:v>
                </c:pt>
                <c:pt idx="766">
                  <c:v>10.349413298565841</c:v>
                </c:pt>
                <c:pt idx="767">
                  <c:v>10.345052083333334</c:v>
                </c:pt>
                <c:pt idx="768">
                  <c:v>10.351105331599479</c:v>
                </c:pt>
                <c:pt idx="769">
                  <c:v>10.35974025974026</c:v>
                </c:pt>
                <c:pt idx="770">
                  <c:v>10.35538261997406</c:v>
                </c:pt>
                <c:pt idx="771">
                  <c:v>10.354922279792746</c:v>
                </c:pt>
                <c:pt idx="772">
                  <c:v>10.35575679172057</c:v>
                </c:pt>
                <c:pt idx="773">
                  <c:v>10.355297157622738</c:v>
                </c:pt>
                <c:pt idx="774">
                  <c:v>10.348387096774193</c:v>
                </c:pt>
                <c:pt idx="775">
                  <c:v>10.346649484536082</c:v>
                </c:pt>
                <c:pt idx="776">
                  <c:v>10.356499356499356</c:v>
                </c:pt>
                <c:pt idx="777">
                  <c:v>10.350899742930592</c:v>
                </c:pt>
                <c:pt idx="778">
                  <c:v>10.349165596919127</c:v>
                </c:pt>
                <c:pt idx="779">
                  <c:v>10.347435897435897</c:v>
                </c:pt>
                <c:pt idx="780">
                  <c:v>10.344430217669654</c:v>
                </c:pt>
                <c:pt idx="781">
                  <c:v>10.338874680306905</c:v>
                </c:pt>
                <c:pt idx="782">
                  <c:v>10.348659003831418</c:v>
                </c:pt>
                <c:pt idx="783">
                  <c:v>10.346938775510203</c:v>
                </c:pt>
                <c:pt idx="784">
                  <c:v>10.340127388535032</c:v>
                </c:pt>
                <c:pt idx="785">
                  <c:v>10.337150127226463</c:v>
                </c:pt>
                <c:pt idx="786">
                  <c:v>10.335451080050825</c:v>
                </c:pt>
                <c:pt idx="787">
                  <c:v>10.341370558375635</c:v>
                </c:pt>
                <c:pt idx="788">
                  <c:v>10.338403041825096</c:v>
                </c:pt>
                <c:pt idx="789">
                  <c:v>10.335443037974683</c:v>
                </c:pt>
                <c:pt idx="790">
                  <c:v>10.338811630847029</c:v>
                </c:pt>
                <c:pt idx="791">
                  <c:v>10.337121212121213</c:v>
                </c:pt>
                <c:pt idx="792">
                  <c:v>10.336696090794451</c:v>
                </c:pt>
                <c:pt idx="793">
                  <c:v>10.336272040302267</c:v>
                </c:pt>
                <c:pt idx="794">
                  <c:v>10.340880503144653</c:v>
                </c:pt>
                <c:pt idx="795">
                  <c:v>10.339195979899497</c:v>
                </c:pt>
                <c:pt idx="796">
                  <c:v>10.336260978670012</c:v>
                </c:pt>
                <c:pt idx="797">
                  <c:v>10.342105263157896</c:v>
                </c:pt>
                <c:pt idx="798">
                  <c:v>10.339173967459324</c:v>
                </c:pt>
                <c:pt idx="799">
                  <c:v>10.34625</c:v>
                </c:pt>
                <c:pt idx="800">
                  <c:v>10.350811485642947</c:v>
                </c:pt>
                <c:pt idx="801">
                  <c:v>10.355361596009976</c:v>
                </c:pt>
                <c:pt idx="802">
                  <c:v>10.352428393524283</c:v>
                </c:pt>
                <c:pt idx="803">
                  <c:v>10.350746268656716</c:v>
                </c:pt>
                <c:pt idx="804">
                  <c:v>10.352795031055901</c:v>
                </c:pt>
                <c:pt idx="805">
                  <c:v>10.349875930521092</c:v>
                </c:pt>
                <c:pt idx="806">
                  <c:v>10.349442379182156</c:v>
                </c:pt>
                <c:pt idx="807">
                  <c:v>10.345297029702971</c:v>
                </c:pt>
                <c:pt idx="808">
                  <c:v>10.338689740420271</c:v>
                </c:pt>
                <c:pt idx="809">
                  <c:v>10.34074074074074</c:v>
                </c:pt>
                <c:pt idx="810">
                  <c:v>10.336621454993836</c:v>
                </c:pt>
                <c:pt idx="811">
                  <c:v>10.338669950738916</c:v>
                </c:pt>
                <c:pt idx="812">
                  <c:v>10.337023370233702</c:v>
                </c:pt>
                <c:pt idx="813">
                  <c:v>10.336609336609337</c:v>
                </c:pt>
                <c:pt idx="814">
                  <c:v>10.334969325153374</c:v>
                </c:pt>
                <c:pt idx="815">
                  <c:v>10.334558823529411</c:v>
                </c:pt>
                <c:pt idx="816">
                  <c:v>10.33047735618115</c:v>
                </c:pt>
                <c:pt idx="817">
                  <c:v>10.330073349633253</c:v>
                </c:pt>
                <c:pt idx="818">
                  <c:v>10.327228327228328</c:v>
                </c:pt>
                <c:pt idx="819">
                  <c:v>10.326829268292682</c:v>
                </c:pt>
                <c:pt idx="820">
                  <c:v>10.323995127892813</c:v>
                </c:pt>
                <c:pt idx="821">
                  <c:v>10.327250608272506</c:v>
                </c:pt>
                <c:pt idx="822">
                  <c:v>10.324422843256379</c:v>
                </c:pt>
                <c:pt idx="823">
                  <c:v>10.322815533980583</c:v>
                </c:pt>
                <c:pt idx="824">
                  <c:v>10.323636363636364</c:v>
                </c:pt>
                <c:pt idx="825">
                  <c:v>10.322033898305085</c:v>
                </c:pt>
                <c:pt idx="826">
                  <c:v>10.316807738814994</c:v>
                </c:pt>
                <c:pt idx="827">
                  <c:v>10.315217391304348</c:v>
                </c:pt>
                <c:pt idx="828">
                  <c:v>10.317249698431846</c:v>
                </c:pt>
                <c:pt idx="829">
                  <c:v>10.321686746987952</c:v>
                </c:pt>
                <c:pt idx="830">
                  <c:v>10.323706377858002</c:v>
                </c:pt>
                <c:pt idx="831">
                  <c:v>10.326923076923077</c:v>
                </c:pt>
                <c:pt idx="832">
                  <c:v>10.327731092436975</c:v>
                </c:pt>
                <c:pt idx="833">
                  <c:v>10.32853717026379</c:v>
                </c:pt>
                <c:pt idx="834">
                  <c:v>10.324550898203594</c:v>
                </c:pt>
                <c:pt idx="835">
                  <c:v>10.326555023923445</c:v>
                </c:pt>
                <c:pt idx="836">
                  <c:v>10.324970131421745</c:v>
                </c:pt>
                <c:pt idx="837">
                  <c:v>10.33054892601432</c:v>
                </c:pt>
                <c:pt idx="838">
                  <c:v>10.33134684147795</c:v>
                </c:pt>
                <c:pt idx="839">
                  <c:v>10.34047619047619</c:v>
                </c:pt>
                <c:pt idx="840">
                  <c:v>10.341260404280618</c:v>
                </c:pt>
                <c:pt idx="841">
                  <c:v>10.339667458432304</c:v>
                </c:pt>
                <c:pt idx="842">
                  <c:v>10.336892052194543</c:v>
                </c:pt>
                <c:pt idx="843">
                  <c:v>10.33175355450237</c:v>
                </c:pt>
                <c:pt idx="844">
                  <c:v>10.331360946745562</c:v>
                </c:pt>
                <c:pt idx="845">
                  <c:v>10.328605200945626</c:v>
                </c:pt>
                <c:pt idx="846">
                  <c:v>10.335301062573789</c:v>
                </c:pt>
                <c:pt idx="847">
                  <c:v>10.334905660377359</c:v>
                </c:pt>
                <c:pt idx="848">
                  <c:v>10.33922261484099</c:v>
                </c:pt>
                <c:pt idx="849">
                  <c:v>10.332941176470587</c:v>
                </c:pt>
                <c:pt idx="850">
                  <c:v>10.330199764982373</c:v>
                </c:pt>
                <c:pt idx="851">
                  <c:v>10.327464788732394</c:v>
                </c:pt>
                <c:pt idx="852">
                  <c:v>10.33411488862837</c:v>
                </c:pt>
                <c:pt idx="853">
                  <c:v>10.333723653395785</c:v>
                </c:pt>
                <c:pt idx="854">
                  <c:v>10.336842105263157</c:v>
                </c:pt>
                <c:pt idx="855">
                  <c:v>10.342289719626168</c:v>
                </c:pt>
                <c:pt idx="856">
                  <c:v>10.343057176196032</c:v>
                </c:pt>
                <c:pt idx="857">
                  <c:v>10.343822843822844</c:v>
                </c:pt>
                <c:pt idx="858">
                  <c:v>10.339930151338766</c:v>
                </c:pt>
                <c:pt idx="859">
                  <c:v>10.343023255813954</c:v>
                </c:pt>
                <c:pt idx="860">
                  <c:v>10.340301974448316</c:v>
                </c:pt>
                <c:pt idx="861">
                  <c:v>10.336426914153133</c:v>
                </c:pt>
                <c:pt idx="862">
                  <c:v>10.333719582850522</c:v>
                </c:pt>
                <c:pt idx="863">
                  <c:v>10.331018518518519</c:v>
                </c:pt>
                <c:pt idx="864">
                  <c:v>10.33757225433526</c:v>
                </c:pt>
                <c:pt idx="865">
                  <c:v>10.340646651270207</c:v>
                </c:pt>
                <c:pt idx="866">
                  <c:v>10.346020761245676</c:v>
                </c:pt>
                <c:pt idx="867">
                  <c:v>10.34331797235023</c:v>
                </c:pt>
                <c:pt idx="868">
                  <c:v>10.349827387802071</c:v>
                </c:pt>
                <c:pt idx="869">
                  <c:v>10.348275862068965</c:v>
                </c:pt>
                <c:pt idx="870">
                  <c:v>10.351320321469576</c:v>
                </c:pt>
                <c:pt idx="871">
                  <c:v>10.355504587155963</c:v>
                </c:pt>
                <c:pt idx="872">
                  <c:v>10.358533791523483</c:v>
                </c:pt>
                <c:pt idx="873">
                  <c:v>10.360411899313501</c:v>
                </c:pt>
                <c:pt idx="874">
                  <c:v>10.357714285714286</c:v>
                </c:pt>
                <c:pt idx="875">
                  <c:v>10.356164383561644</c:v>
                </c:pt>
                <c:pt idx="876">
                  <c:v>10.361459521094641</c:v>
                </c:pt>
                <c:pt idx="877">
                  <c:v>10.356492027334852</c:v>
                </c:pt>
                <c:pt idx="878">
                  <c:v>10.361774744027304</c:v>
                </c:pt>
                <c:pt idx="879">
                  <c:v>10.360227272727272</c:v>
                </c:pt>
                <c:pt idx="880">
                  <c:v>10.359818388195233</c:v>
                </c:pt>
                <c:pt idx="881">
                  <c:v>10.357142857142858</c:v>
                </c:pt>
                <c:pt idx="882">
                  <c:v>10.353340883352208</c:v>
                </c:pt>
                <c:pt idx="883">
                  <c:v>10.349547511312217</c:v>
                </c:pt>
                <c:pt idx="884">
                  <c:v>10.353672316384181</c:v>
                </c:pt>
                <c:pt idx="885">
                  <c:v>10.351015801354402</c:v>
                </c:pt>
                <c:pt idx="886">
                  <c:v>10.355129650507328</c:v>
                </c:pt>
                <c:pt idx="887">
                  <c:v>10.351351351351351</c:v>
                </c:pt>
                <c:pt idx="888">
                  <c:v>10.349831271091114</c:v>
                </c:pt>
                <c:pt idx="889">
                  <c:v>10.349438202247191</c:v>
                </c:pt>
                <c:pt idx="890">
                  <c:v>10.345679012345679</c:v>
                </c:pt>
                <c:pt idx="891">
                  <c:v>10.352017937219731</c:v>
                </c:pt>
                <c:pt idx="892">
                  <c:v>10.351623740201568</c:v>
                </c:pt>
                <c:pt idx="893">
                  <c:v>10.355704697986576</c:v>
                </c:pt>
                <c:pt idx="894">
                  <c:v>10.350837988826816</c:v>
                </c:pt>
                <c:pt idx="895">
                  <c:v>10.349330357142858</c:v>
                </c:pt>
                <c:pt idx="896">
                  <c:v>10.347826086956522</c:v>
                </c:pt>
                <c:pt idx="897">
                  <c:v>10.342984409799554</c:v>
                </c:pt>
                <c:pt idx="898">
                  <c:v>10.342602892102336</c:v>
                </c:pt>
                <c:pt idx="899">
                  <c:v>10.34</c:v>
                </c:pt>
                <c:pt idx="900">
                  <c:v>10.338512763596004</c:v>
                </c:pt>
                <c:pt idx="901">
                  <c:v>10.338137472283814</c:v>
                </c:pt>
                <c:pt idx="902">
                  <c:v>10.334440753045405</c:v>
                </c:pt>
                <c:pt idx="903">
                  <c:v>10.332964601769911</c:v>
                </c:pt>
                <c:pt idx="904">
                  <c:v>10.331491712707182</c:v>
                </c:pt>
                <c:pt idx="905">
                  <c:v>10.328918322295806</c:v>
                </c:pt>
                <c:pt idx="906">
                  <c:v>10.326350606394708</c:v>
                </c:pt>
                <c:pt idx="907">
                  <c:v>10.323788546255507</c:v>
                </c:pt>
                <c:pt idx="908">
                  <c:v>10.325632563256326</c:v>
                </c:pt>
                <c:pt idx="909">
                  <c:v>10.323076923076924</c:v>
                </c:pt>
                <c:pt idx="910">
                  <c:v>10.320526893523601</c:v>
                </c:pt>
                <c:pt idx="911">
                  <c:v>10.319078947368421</c:v>
                </c:pt>
                <c:pt idx="912">
                  <c:v>10.326396495071194</c:v>
                </c:pt>
                <c:pt idx="913">
                  <c:v>10.327133479212254</c:v>
                </c:pt>
                <c:pt idx="914">
                  <c:v>10.327868852459016</c:v>
                </c:pt>
                <c:pt idx="915">
                  <c:v>10.324235807860262</c:v>
                </c:pt>
                <c:pt idx="916">
                  <c:v>10.324972737186478</c:v>
                </c:pt>
                <c:pt idx="917">
                  <c:v>10.323529411764707</c:v>
                </c:pt>
                <c:pt idx="918">
                  <c:v>10.329706202393906</c:v>
                </c:pt>
                <c:pt idx="919">
                  <c:v>10.335869565217392</c:v>
                </c:pt>
                <c:pt idx="920">
                  <c:v>10.331161780673181</c:v>
                </c:pt>
                <c:pt idx="921">
                  <c:v>10.330802603036876</c:v>
                </c:pt>
                <c:pt idx="922">
                  <c:v>10.325027085590467</c:v>
                </c:pt>
                <c:pt idx="923">
                  <c:v>10.325757575757576</c:v>
                </c:pt>
                <c:pt idx="924">
                  <c:v>10.324324324324325</c:v>
                </c:pt>
                <c:pt idx="925">
                  <c:v>10.317494600431965</c:v>
                </c:pt>
                <c:pt idx="926">
                  <c:v>10.316073354908307</c:v>
                </c:pt>
                <c:pt idx="927">
                  <c:v>10.310344827586206</c:v>
                </c:pt>
                <c:pt idx="928">
                  <c:v>10.308934337997847</c:v>
                </c:pt>
                <c:pt idx="929">
                  <c:v>10.304301075268818</c:v>
                </c:pt>
                <c:pt idx="930">
                  <c:v>10.301825993555317</c:v>
                </c:pt>
                <c:pt idx="931">
                  <c:v>10.304721030042918</c:v>
                </c:pt>
                <c:pt idx="932">
                  <c:v>10.304394426580922</c:v>
                </c:pt>
                <c:pt idx="933">
                  <c:v>10.310492505353318</c:v>
                </c:pt>
                <c:pt idx="934">
                  <c:v>10.308021390374332</c:v>
                </c:pt>
                <c:pt idx="935">
                  <c:v>10.30982905982906</c:v>
                </c:pt>
                <c:pt idx="936">
                  <c:v>10.305229455709712</c:v>
                </c:pt>
                <c:pt idx="937">
                  <c:v>10.303837953091685</c:v>
                </c:pt>
                <c:pt idx="938">
                  <c:v>10.301384451544196</c:v>
                </c:pt>
                <c:pt idx="939">
                  <c:v>10.301063829787234</c:v>
                </c:pt>
                <c:pt idx="940">
                  <c:v>10.300743889479277</c:v>
                </c:pt>
                <c:pt idx="941">
                  <c:v>10.298301486199575</c:v>
                </c:pt>
                <c:pt idx="942">
                  <c:v>10.29798515376458</c:v>
                </c:pt>
                <c:pt idx="943">
                  <c:v>10.296610169491526</c:v>
                </c:pt>
                <c:pt idx="944">
                  <c:v>10.293121693121693</c:v>
                </c:pt>
                <c:pt idx="945">
                  <c:v>10.299154334038056</c:v>
                </c:pt>
                <c:pt idx="946">
                  <c:v>10.296726504751849</c:v>
                </c:pt>
                <c:pt idx="947">
                  <c:v>10.296413502109704</c:v>
                </c:pt>
                <c:pt idx="948">
                  <c:v>10.29504741833509</c:v>
                </c:pt>
                <c:pt idx="949">
                  <c:v>10.290526315789474</c:v>
                </c:pt>
                <c:pt idx="950">
                  <c:v>10.294426919032597</c:v>
                </c:pt>
                <c:pt idx="951">
                  <c:v>10.29936974789916</c:v>
                </c:pt>
                <c:pt idx="952">
                  <c:v>10.296956977964323</c:v>
                </c:pt>
                <c:pt idx="953">
                  <c:v>10.29769392033543</c:v>
                </c:pt>
                <c:pt idx="954">
                  <c:v>10.295287958115184</c:v>
                </c:pt>
                <c:pt idx="955">
                  <c:v>10.292887029288703</c:v>
                </c:pt>
                <c:pt idx="956">
                  <c:v>10.296760710553814</c:v>
                </c:pt>
                <c:pt idx="957">
                  <c:v>10.302713987473904</c:v>
                </c:pt>
                <c:pt idx="958">
                  <c:v>10.303441084462982</c:v>
                </c:pt>
                <c:pt idx="959">
                  <c:v>10.309374999999999</c:v>
                </c:pt>
                <c:pt idx="960">
                  <c:v>10.303850156087409</c:v>
                </c:pt>
                <c:pt idx="961">
                  <c:v>10.302494802494802</c:v>
                </c:pt>
                <c:pt idx="962">
                  <c:v>10.296988577362409</c:v>
                </c:pt>
                <c:pt idx="963">
                  <c:v>10.294605809128631</c:v>
                </c:pt>
                <c:pt idx="964">
                  <c:v>10.299481865284974</c:v>
                </c:pt>
                <c:pt idx="965">
                  <c:v>10.303312629399587</c:v>
                </c:pt>
                <c:pt idx="966">
                  <c:v>10.309203722854189</c:v>
                </c:pt>
                <c:pt idx="967">
                  <c:v>10.303719008264462</c:v>
                </c:pt>
                <c:pt idx="968">
                  <c:v>10.305469556243549</c:v>
                </c:pt>
                <c:pt idx="969">
                  <c:v>10.311340206185568</c:v>
                </c:pt>
                <c:pt idx="970">
                  <c:v>10.314109165808445</c:v>
                </c:pt>
                <c:pt idx="971">
                  <c:v>10.315843621399177</c:v>
                </c:pt>
                <c:pt idx="972">
                  <c:v>10.314491264131552</c:v>
                </c:pt>
                <c:pt idx="973">
                  <c:v>10.311088295687885</c:v>
                </c:pt>
                <c:pt idx="974">
                  <c:v>10.317948717948719</c:v>
                </c:pt>
                <c:pt idx="975">
                  <c:v>10.323770491803279</c:v>
                </c:pt>
                <c:pt idx="976">
                  <c:v>10.329580348004095</c:v>
                </c:pt>
                <c:pt idx="977">
                  <c:v>10.331288343558283</c:v>
                </c:pt>
                <c:pt idx="978">
                  <c:v>10.325842696629213</c:v>
                </c:pt>
                <c:pt idx="979">
                  <c:v>10.333673469387755</c:v>
                </c:pt>
                <c:pt idx="980">
                  <c:v>10.335372069317023</c:v>
                </c:pt>
                <c:pt idx="981">
                  <c:v>10.334012219959266</c:v>
                </c:pt>
                <c:pt idx="982">
                  <c:v>10.338758901322482</c:v>
                </c:pt>
                <c:pt idx="983">
                  <c:v>10.333333333333334</c:v>
                </c:pt>
                <c:pt idx="984">
                  <c:v>10.332994923857868</c:v>
                </c:pt>
                <c:pt idx="985">
                  <c:v>10.328600405679513</c:v>
                </c:pt>
                <c:pt idx="986">
                  <c:v>10.326241134751774</c:v>
                </c:pt>
                <c:pt idx="987">
                  <c:v>10.324898785425102</c:v>
                </c:pt>
                <c:pt idx="988">
                  <c:v>10.329625884732053</c:v>
                </c:pt>
                <c:pt idx="989">
                  <c:v>10.325252525252525</c:v>
                </c:pt>
                <c:pt idx="990">
                  <c:v>10.325933400605448</c:v>
                </c:pt>
                <c:pt idx="991">
                  <c:v>10.32258064516129</c:v>
                </c:pt>
                <c:pt idx="992">
                  <c:v>10.320241691842901</c:v>
                </c:pt>
                <c:pt idx="993">
                  <c:v>10.325955734406438</c:v>
                </c:pt>
                <c:pt idx="994">
                  <c:v>10.323618090452261</c:v>
                </c:pt>
                <c:pt idx="995">
                  <c:v>10.318273092369479</c:v>
                </c:pt>
                <c:pt idx="996">
                  <c:v>10.319959879638917</c:v>
                </c:pt>
                <c:pt idx="997">
                  <c:v>10.325651302605211</c:v>
                </c:pt>
                <c:pt idx="998">
                  <c:v>10.32032032032032</c:v>
                </c:pt>
                <c:pt idx="999">
                  <c:v>10.323</c:v>
                </c:pt>
              </c:numCache>
            </c:numRef>
          </c:yVal>
          <c:smooth val="1"/>
          <c:extLst>
            <c:ext xmlns:c16="http://schemas.microsoft.com/office/drawing/2014/chart" uri="{C3380CC4-5D6E-409C-BE32-E72D297353CC}">
              <c16:uniqueId val="{00000000-402B-4E2A-825F-E34E6C98C68B}"/>
            </c:ext>
          </c:extLst>
        </c:ser>
        <c:dLbls>
          <c:showLegendKey val="0"/>
          <c:showVal val="0"/>
          <c:showCatName val="0"/>
          <c:showSerName val="0"/>
          <c:showPercent val="0"/>
          <c:showBubbleSize val="0"/>
        </c:dLbls>
        <c:axId val="1813416703"/>
        <c:axId val="294857199"/>
      </c:scatterChart>
      <c:valAx>
        <c:axId val="1813416703"/>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857199"/>
        <c:crosses val="autoZero"/>
        <c:crossBetween val="midCat"/>
      </c:valAx>
      <c:valAx>
        <c:axId val="294857199"/>
        <c:scaling>
          <c:orientation val="minMax"/>
          <c:min val="6"/>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4167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kern="1200" spc="0" baseline="0">
                <a:solidFill>
                  <a:sysClr val="windowText" lastClr="000000"/>
                </a:solidFill>
                <a:effectLst/>
              </a:rPr>
              <a:t>Convergence of Mean Revenue From Stay</a:t>
            </a:r>
            <a:endParaRPr lang="en-AU" sz="1400" b="1" i="0" u="none" strike="noStrike" kern="1200" spc="0" baseline="0">
              <a:solidFill>
                <a:sysClr val="windowText" lastClr="000000"/>
              </a:solidFill>
            </a:endParaRPr>
          </a:p>
          <a:p>
            <a:pPr>
              <a:defRPr/>
            </a:pPr>
            <a:r>
              <a:rPr lang="en-AU" sz="1400" b="1" i="0" u="none" strike="noStrike" kern="1200" spc="0" baseline="0">
                <a:solidFill>
                  <a:sysClr val="windowText" lastClr="000000"/>
                </a:solidFill>
              </a:rPr>
              <a:t>When Rom Nightly Rate at $180</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'4.a Simulation'!$EA$6:$EA$1005</c:f>
              <c:numCache>
                <c:formatCode>"$"#,##0.00</c:formatCode>
                <c:ptCount val="1000"/>
                <c:pt idx="0">
                  <c:v>3060</c:v>
                </c:pt>
                <c:pt idx="1">
                  <c:v>2700</c:v>
                </c:pt>
                <c:pt idx="2">
                  <c:v>2160</c:v>
                </c:pt>
                <c:pt idx="3">
                  <c:v>2025</c:v>
                </c:pt>
                <c:pt idx="4">
                  <c:v>2088</c:v>
                </c:pt>
                <c:pt idx="5">
                  <c:v>1920</c:v>
                </c:pt>
                <c:pt idx="6">
                  <c:v>1877.1428571428571</c:v>
                </c:pt>
                <c:pt idx="7">
                  <c:v>1822.5</c:v>
                </c:pt>
                <c:pt idx="8">
                  <c:v>1900</c:v>
                </c:pt>
                <c:pt idx="9">
                  <c:v>1980</c:v>
                </c:pt>
                <c:pt idx="10">
                  <c:v>1930.909090909091</c:v>
                </c:pt>
                <c:pt idx="11">
                  <c:v>1890</c:v>
                </c:pt>
                <c:pt idx="12">
                  <c:v>1952.3076923076924</c:v>
                </c:pt>
                <c:pt idx="13">
                  <c:v>1915.7142857142858</c:v>
                </c:pt>
                <c:pt idx="14">
                  <c:v>1920</c:v>
                </c:pt>
                <c:pt idx="15">
                  <c:v>1935</c:v>
                </c:pt>
                <c:pt idx="16">
                  <c:v>1927.0588235294117</c:v>
                </c:pt>
                <c:pt idx="17">
                  <c:v>1890</c:v>
                </c:pt>
                <c:pt idx="18">
                  <c:v>1913.6842105263158</c:v>
                </c:pt>
                <c:pt idx="19">
                  <c:v>1899</c:v>
                </c:pt>
                <c:pt idx="20">
                  <c:v>1937.1428571428571</c:v>
                </c:pt>
                <c:pt idx="21">
                  <c:v>1955.4545454545455</c:v>
                </c:pt>
                <c:pt idx="22">
                  <c:v>1972.1739130434783</c:v>
                </c:pt>
                <c:pt idx="23">
                  <c:v>1957.5</c:v>
                </c:pt>
                <c:pt idx="24">
                  <c:v>2001.6</c:v>
                </c:pt>
                <c:pt idx="25">
                  <c:v>1973.0769230769231</c:v>
                </c:pt>
                <c:pt idx="26">
                  <c:v>1953.3333333333333</c:v>
                </c:pt>
                <c:pt idx="27">
                  <c:v>1986.4285714285713</c:v>
                </c:pt>
                <c:pt idx="28">
                  <c:v>1992.4137931034484</c:v>
                </c:pt>
                <c:pt idx="29">
                  <c:v>1992</c:v>
                </c:pt>
                <c:pt idx="30">
                  <c:v>1962.5806451612902</c:v>
                </c:pt>
                <c:pt idx="31">
                  <c:v>1974.375</c:v>
                </c:pt>
                <c:pt idx="32">
                  <c:v>1969.090909090909</c:v>
                </c:pt>
                <c:pt idx="33">
                  <c:v>1953.5294117647059</c:v>
                </c:pt>
                <c:pt idx="34">
                  <c:v>1938.8571428571429</c:v>
                </c:pt>
                <c:pt idx="35">
                  <c:v>1905</c:v>
                </c:pt>
                <c:pt idx="36">
                  <c:v>1887.5675675675675</c:v>
                </c:pt>
                <c:pt idx="37">
                  <c:v>1880.5263157894738</c:v>
                </c:pt>
                <c:pt idx="38">
                  <c:v>1873.8461538461538</c:v>
                </c:pt>
                <c:pt idx="39">
                  <c:v>1876.5</c:v>
                </c:pt>
                <c:pt idx="40">
                  <c:v>1865.8536585365853</c:v>
                </c:pt>
                <c:pt idx="41">
                  <c:v>1860</c:v>
                </c:pt>
                <c:pt idx="42">
                  <c:v>1858.6046511627908</c:v>
                </c:pt>
                <c:pt idx="43">
                  <c:v>1869.5454545454545</c:v>
                </c:pt>
                <c:pt idx="44">
                  <c:v>1860</c:v>
                </c:pt>
                <c:pt idx="45">
                  <c:v>1870.4347826086957</c:v>
                </c:pt>
                <c:pt idx="46">
                  <c:v>1888.0851063829787</c:v>
                </c:pt>
                <c:pt idx="47">
                  <c:v>1905</c:v>
                </c:pt>
                <c:pt idx="48">
                  <c:v>1917.5510204081634</c:v>
                </c:pt>
                <c:pt idx="49">
                  <c:v>1904.4</c:v>
                </c:pt>
                <c:pt idx="50">
                  <c:v>1895.2941176470588</c:v>
                </c:pt>
                <c:pt idx="51">
                  <c:v>1914.2307692307693</c:v>
                </c:pt>
                <c:pt idx="52">
                  <c:v>1932.4528301886792</c:v>
                </c:pt>
                <c:pt idx="53">
                  <c:v>1933.3333333333333</c:v>
                </c:pt>
                <c:pt idx="54">
                  <c:v>1947.2727272727273</c:v>
                </c:pt>
                <c:pt idx="55">
                  <c:v>1938.2142857142858</c:v>
                </c:pt>
                <c:pt idx="56">
                  <c:v>1948.421052631579</c:v>
                </c:pt>
                <c:pt idx="57">
                  <c:v>1964.4827586206898</c:v>
                </c:pt>
                <c:pt idx="58">
                  <c:v>1949.4915254237287</c:v>
                </c:pt>
                <c:pt idx="59">
                  <c:v>1962</c:v>
                </c:pt>
                <c:pt idx="60">
                  <c:v>1965.2459016393443</c:v>
                </c:pt>
                <c:pt idx="61">
                  <c:v>1980</c:v>
                </c:pt>
                <c:pt idx="62">
                  <c:v>1977.1428571428571</c:v>
                </c:pt>
                <c:pt idx="63">
                  <c:v>1985.625</c:v>
                </c:pt>
                <c:pt idx="64">
                  <c:v>1982.7692307692307</c:v>
                </c:pt>
                <c:pt idx="65">
                  <c:v>1982.7272727272727</c:v>
                </c:pt>
                <c:pt idx="66">
                  <c:v>1988.0597014925372</c:v>
                </c:pt>
                <c:pt idx="67">
                  <c:v>1982.6470588235295</c:v>
                </c:pt>
                <c:pt idx="68">
                  <c:v>1982.608695652174</c:v>
                </c:pt>
                <c:pt idx="69">
                  <c:v>1974.8571428571429</c:v>
                </c:pt>
                <c:pt idx="70">
                  <c:v>1967.3239436619717</c:v>
                </c:pt>
                <c:pt idx="71">
                  <c:v>1967.5</c:v>
                </c:pt>
                <c:pt idx="72">
                  <c:v>1962.7397260273972</c:v>
                </c:pt>
                <c:pt idx="73">
                  <c:v>1953.2432432432433</c:v>
                </c:pt>
                <c:pt idx="74">
                  <c:v>1946.4</c:v>
                </c:pt>
                <c:pt idx="75">
                  <c:v>1944.4736842105262</c:v>
                </c:pt>
                <c:pt idx="76">
                  <c:v>1940.2597402597403</c:v>
                </c:pt>
                <c:pt idx="77">
                  <c:v>1933.8461538461538</c:v>
                </c:pt>
                <c:pt idx="78">
                  <c:v>1936.7088607594937</c:v>
                </c:pt>
                <c:pt idx="79">
                  <c:v>1932.75</c:v>
                </c:pt>
                <c:pt idx="80">
                  <c:v>1926.6666666666667</c:v>
                </c:pt>
                <c:pt idx="81">
                  <c:v>1914.1463414634147</c:v>
                </c:pt>
                <c:pt idx="82">
                  <c:v>1904.0963855421687</c:v>
                </c:pt>
                <c:pt idx="83">
                  <c:v>1911.4285714285713</c:v>
                </c:pt>
                <c:pt idx="84">
                  <c:v>1916.4705882352941</c:v>
                </c:pt>
                <c:pt idx="85">
                  <c:v>1906.7441860465117</c:v>
                </c:pt>
                <c:pt idx="86">
                  <c:v>1905.5172413793102</c:v>
                </c:pt>
                <c:pt idx="87">
                  <c:v>1904.3181818181818</c:v>
                </c:pt>
                <c:pt idx="88">
                  <c:v>1901.1235955056179</c:v>
                </c:pt>
                <c:pt idx="89">
                  <c:v>1908</c:v>
                </c:pt>
                <c:pt idx="90">
                  <c:v>1906.8131868131868</c:v>
                </c:pt>
                <c:pt idx="91">
                  <c:v>1907.608695652174</c:v>
                </c:pt>
                <c:pt idx="92">
                  <c:v>1900.6451612903227</c:v>
                </c:pt>
                <c:pt idx="93">
                  <c:v>1909.1489361702127</c:v>
                </c:pt>
                <c:pt idx="94">
                  <c:v>1906.1052631578948</c:v>
                </c:pt>
                <c:pt idx="95">
                  <c:v>1897.5</c:v>
                </c:pt>
                <c:pt idx="96">
                  <c:v>1896.4948453608247</c:v>
                </c:pt>
                <c:pt idx="97">
                  <c:v>1895.5102040816328</c:v>
                </c:pt>
                <c:pt idx="98">
                  <c:v>1898.1818181818182</c:v>
                </c:pt>
                <c:pt idx="99">
                  <c:v>1891.8</c:v>
                </c:pt>
                <c:pt idx="100">
                  <c:v>1894.4554455445545</c:v>
                </c:pt>
                <c:pt idx="101">
                  <c:v>1898.8235294117646</c:v>
                </c:pt>
                <c:pt idx="102">
                  <c:v>1896.1165048543689</c:v>
                </c:pt>
                <c:pt idx="103">
                  <c:v>1891.7307692307693</c:v>
                </c:pt>
                <c:pt idx="104">
                  <c:v>1889.1428571428571</c:v>
                </c:pt>
                <c:pt idx="105">
                  <c:v>1891.6981132075471</c:v>
                </c:pt>
                <c:pt idx="106">
                  <c:v>1892.5233644859813</c:v>
                </c:pt>
                <c:pt idx="107">
                  <c:v>1891.6666666666667</c:v>
                </c:pt>
                <c:pt idx="108">
                  <c:v>1889.1743119266055</c:v>
                </c:pt>
                <c:pt idx="109">
                  <c:v>1894.909090909091</c:v>
                </c:pt>
                <c:pt idx="110">
                  <c:v>1892.4324324324325</c:v>
                </c:pt>
                <c:pt idx="111">
                  <c:v>1888.3928571428571</c:v>
                </c:pt>
                <c:pt idx="112">
                  <c:v>1886.0176991150443</c:v>
                </c:pt>
                <c:pt idx="113">
                  <c:v>1893.1578947368421</c:v>
                </c:pt>
                <c:pt idx="114">
                  <c:v>1890.7826086956522</c:v>
                </c:pt>
                <c:pt idx="115">
                  <c:v>1886.8965517241379</c:v>
                </c:pt>
                <c:pt idx="116">
                  <c:v>1887.6923076923076</c:v>
                </c:pt>
                <c:pt idx="117">
                  <c:v>1886.949152542373</c:v>
                </c:pt>
                <c:pt idx="118">
                  <c:v>1887.7310924369747</c:v>
                </c:pt>
                <c:pt idx="119">
                  <c:v>1894.5</c:v>
                </c:pt>
                <c:pt idx="120">
                  <c:v>1890.7438016528927</c:v>
                </c:pt>
                <c:pt idx="121">
                  <c:v>1888.5245901639344</c:v>
                </c:pt>
                <c:pt idx="122">
                  <c:v>1889.2682926829268</c:v>
                </c:pt>
                <c:pt idx="123">
                  <c:v>1890</c:v>
                </c:pt>
                <c:pt idx="124">
                  <c:v>1897.92</c:v>
                </c:pt>
                <c:pt idx="125">
                  <c:v>1897.1428571428571</c:v>
                </c:pt>
                <c:pt idx="126">
                  <c:v>1907.7165354330709</c:v>
                </c:pt>
                <c:pt idx="127">
                  <c:v>1901.25</c:v>
                </c:pt>
                <c:pt idx="128">
                  <c:v>1894.8837209302326</c:v>
                </c:pt>
                <c:pt idx="129">
                  <c:v>1890</c:v>
                </c:pt>
                <c:pt idx="130">
                  <c:v>1883.8167938931297</c:v>
                </c:pt>
                <c:pt idx="131">
                  <c:v>1879.090909090909</c:v>
                </c:pt>
                <c:pt idx="132">
                  <c:v>1877.1428571428571</c:v>
                </c:pt>
                <c:pt idx="133">
                  <c:v>1873.8805970149253</c:v>
                </c:pt>
                <c:pt idx="134">
                  <c:v>1877.3333333333333</c:v>
                </c:pt>
                <c:pt idx="135">
                  <c:v>1874.1176470588234</c:v>
                </c:pt>
                <c:pt idx="136">
                  <c:v>1870.948905109489</c:v>
                </c:pt>
                <c:pt idx="137">
                  <c:v>1871.7391304347825</c:v>
                </c:pt>
                <c:pt idx="138">
                  <c:v>1869.9280575539569</c:v>
                </c:pt>
                <c:pt idx="139">
                  <c:v>1870.7142857142858</c:v>
                </c:pt>
                <c:pt idx="140">
                  <c:v>1863.8297872340424</c:v>
                </c:pt>
                <c:pt idx="141">
                  <c:v>1864.6478873239437</c:v>
                </c:pt>
                <c:pt idx="142">
                  <c:v>1860.4195804195804</c:v>
                </c:pt>
                <c:pt idx="143">
                  <c:v>1867.5</c:v>
                </c:pt>
                <c:pt idx="144">
                  <c:v>1863.3103448275863</c:v>
                </c:pt>
                <c:pt idx="145">
                  <c:v>1867.8082191780823</c:v>
                </c:pt>
                <c:pt idx="146">
                  <c:v>1871.0204081632653</c:v>
                </c:pt>
                <c:pt idx="147">
                  <c:v>1871.7567567567567</c:v>
                </c:pt>
                <c:pt idx="148">
                  <c:v>1873.6912751677853</c:v>
                </c:pt>
                <c:pt idx="149">
                  <c:v>1879.2</c:v>
                </c:pt>
                <c:pt idx="150">
                  <c:v>1883.4437086092714</c:v>
                </c:pt>
                <c:pt idx="151">
                  <c:v>1881.7105263157894</c:v>
                </c:pt>
                <c:pt idx="152">
                  <c:v>1878.8235294117646</c:v>
                </c:pt>
                <c:pt idx="153">
                  <c:v>1884.1558441558441</c:v>
                </c:pt>
                <c:pt idx="154">
                  <c:v>1881.2903225806451</c:v>
                </c:pt>
                <c:pt idx="155">
                  <c:v>1879.6153846153845</c:v>
                </c:pt>
                <c:pt idx="156">
                  <c:v>1877.9617834394905</c:v>
                </c:pt>
                <c:pt idx="157">
                  <c:v>1875.1898734177216</c:v>
                </c:pt>
                <c:pt idx="158">
                  <c:v>1873.5849056603774</c:v>
                </c:pt>
                <c:pt idx="159">
                  <c:v>1874.25</c:v>
                </c:pt>
                <c:pt idx="160">
                  <c:v>1872.670807453416</c:v>
                </c:pt>
                <c:pt idx="161">
                  <c:v>1866.6666666666667</c:v>
                </c:pt>
                <c:pt idx="162">
                  <c:v>1861.840490797546</c:v>
                </c:pt>
                <c:pt idx="163">
                  <c:v>1863.6585365853659</c:v>
                </c:pt>
                <c:pt idx="164">
                  <c:v>1864.3636363636363</c:v>
                </c:pt>
                <c:pt idx="165">
                  <c:v>1868.3132530120481</c:v>
                </c:pt>
                <c:pt idx="166">
                  <c:v>1873.2934131736527</c:v>
                </c:pt>
                <c:pt idx="167">
                  <c:v>1879.2857142857142</c:v>
                </c:pt>
                <c:pt idx="168">
                  <c:v>1874.5562130177516</c:v>
                </c:pt>
                <c:pt idx="169">
                  <c:v>1876.2352941176471</c:v>
                </c:pt>
                <c:pt idx="170">
                  <c:v>1875.7894736842106</c:v>
                </c:pt>
                <c:pt idx="171">
                  <c:v>1872.2093023255813</c:v>
                </c:pt>
                <c:pt idx="172">
                  <c:v>1868.6705202312139</c:v>
                </c:pt>
                <c:pt idx="173">
                  <c:v>1868.2758620689656</c:v>
                </c:pt>
                <c:pt idx="174">
                  <c:v>1868.9142857142858</c:v>
                </c:pt>
                <c:pt idx="175">
                  <c:v>1872.6136363636363</c:v>
                </c:pt>
                <c:pt idx="176">
                  <c:v>1872.2033898305085</c:v>
                </c:pt>
                <c:pt idx="177">
                  <c:v>1876.8539325842696</c:v>
                </c:pt>
                <c:pt idx="178">
                  <c:v>1881.4525139664804</c:v>
                </c:pt>
                <c:pt idx="179">
                  <c:v>1884</c:v>
                </c:pt>
                <c:pt idx="180">
                  <c:v>1882.5414364640883</c:v>
                </c:pt>
                <c:pt idx="181">
                  <c:v>1877.1428571428571</c:v>
                </c:pt>
                <c:pt idx="182">
                  <c:v>1885.5737704918033</c:v>
                </c:pt>
                <c:pt idx="183">
                  <c:v>1889.0217391304348</c:v>
                </c:pt>
                <c:pt idx="184">
                  <c:v>1887.5675675675675</c:v>
                </c:pt>
                <c:pt idx="185">
                  <c:v>1885.1612903225807</c:v>
                </c:pt>
                <c:pt idx="186">
                  <c:v>1882.7807486631016</c:v>
                </c:pt>
                <c:pt idx="187">
                  <c:v>1887.127659574468</c:v>
                </c:pt>
                <c:pt idx="188">
                  <c:v>1887.6190476190477</c:v>
                </c:pt>
                <c:pt idx="189">
                  <c:v>1884.3157894736842</c:v>
                </c:pt>
                <c:pt idx="190">
                  <c:v>1880.1047120418848</c:v>
                </c:pt>
                <c:pt idx="191">
                  <c:v>1878.75</c:v>
                </c:pt>
                <c:pt idx="192">
                  <c:v>1877.4093264248704</c:v>
                </c:pt>
                <c:pt idx="193">
                  <c:v>1881.6494845360826</c:v>
                </c:pt>
                <c:pt idx="194">
                  <c:v>1880.3076923076924</c:v>
                </c:pt>
                <c:pt idx="195">
                  <c:v>1880.8163265306123</c:v>
                </c:pt>
                <c:pt idx="196">
                  <c:v>1886.8020304568529</c:v>
                </c:pt>
                <c:pt idx="197">
                  <c:v>1881.8181818181818</c:v>
                </c:pt>
                <c:pt idx="198">
                  <c:v>1883.21608040201</c:v>
                </c:pt>
                <c:pt idx="199">
                  <c:v>1886.4</c:v>
                </c:pt>
                <c:pt idx="200">
                  <c:v>1890.4477611940299</c:v>
                </c:pt>
                <c:pt idx="201">
                  <c:v>1889.1089108910892</c:v>
                </c:pt>
                <c:pt idx="202">
                  <c:v>1892.2167487684728</c:v>
                </c:pt>
                <c:pt idx="203">
                  <c:v>1891.7647058823529</c:v>
                </c:pt>
                <c:pt idx="204">
                  <c:v>1889.560975609756</c:v>
                </c:pt>
                <c:pt idx="205">
                  <c:v>1887.3786407766991</c:v>
                </c:pt>
                <c:pt idx="206">
                  <c:v>1885.2173913043478</c:v>
                </c:pt>
                <c:pt idx="207">
                  <c:v>1887.4038461538462</c:v>
                </c:pt>
                <c:pt idx="208">
                  <c:v>1892.1531100478469</c:v>
                </c:pt>
                <c:pt idx="209">
                  <c:v>1893.4285714285713</c:v>
                </c:pt>
                <c:pt idx="210">
                  <c:v>1891.2796208530806</c:v>
                </c:pt>
                <c:pt idx="211">
                  <c:v>1895.0943396226414</c:v>
                </c:pt>
                <c:pt idx="212">
                  <c:v>1898.8732394366198</c:v>
                </c:pt>
                <c:pt idx="213">
                  <c:v>1897.5700934579438</c:v>
                </c:pt>
                <c:pt idx="214">
                  <c:v>1900.4651162790697</c:v>
                </c:pt>
                <c:pt idx="215">
                  <c:v>1901.6666666666667</c:v>
                </c:pt>
                <c:pt idx="216">
                  <c:v>1901.1981566820277</c:v>
                </c:pt>
                <c:pt idx="217">
                  <c:v>1904.0366972477063</c:v>
                </c:pt>
                <c:pt idx="218">
                  <c:v>1900.2739726027398</c:v>
                </c:pt>
                <c:pt idx="219">
                  <c:v>1897.3636363636363</c:v>
                </c:pt>
                <c:pt idx="220">
                  <c:v>1896.1085972850678</c:v>
                </c:pt>
                <c:pt idx="221">
                  <c:v>1893.2432432432433</c:v>
                </c:pt>
                <c:pt idx="222">
                  <c:v>1897.6681614349775</c:v>
                </c:pt>
                <c:pt idx="223">
                  <c:v>1894.8214285714287</c:v>
                </c:pt>
                <c:pt idx="224">
                  <c:v>1896</c:v>
                </c:pt>
                <c:pt idx="225">
                  <c:v>1894.7787610619469</c:v>
                </c:pt>
                <c:pt idx="226">
                  <c:v>1899.9118942731277</c:v>
                </c:pt>
                <c:pt idx="227">
                  <c:v>1897.8947368421052</c:v>
                </c:pt>
                <c:pt idx="228">
                  <c:v>1895.8951965065503</c:v>
                </c:pt>
                <c:pt idx="229">
                  <c:v>1894.695652173913</c:v>
                </c:pt>
                <c:pt idx="230">
                  <c:v>1898.1818181818182</c:v>
                </c:pt>
                <c:pt idx="231">
                  <c:v>1898.5344827586207</c:v>
                </c:pt>
                <c:pt idx="232">
                  <c:v>1899.656652360515</c:v>
                </c:pt>
                <c:pt idx="233">
                  <c:v>1897.6923076923076</c:v>
                </c:pt>
                <c:pt idx="234">
                  <c:v>1902.6382978723404</c:v>
                </c:pt>
                <c:pt idx="235">
                  <c:v>1899.9152542372881</c:v>
                </c:pt>
                <c:pt idx="236">
                  <c:v>1899.493670886076</c:v>
                </c:pt>
                <c:pt idx="237">
                  <c:v>1902.1008403361345</c:v>
                </c:pt>
                <c:pt idx="238">
                  <c:v>1899.4142259414225</c:v>
                </c:pt>
                <c:pt idx="239">
                  <c:v>1897.5</c:v>
                </c:pt>
                <c:pt idx="240">
                  <c:v>1895.6016597510372</c:v>
                </c:pt>
                <c:pt idx="241">
                  <c:v>1896.6942148760331</c:v>
                </c:pt>
                <c:pt idx="242">
                  <c:v>1898.5185185185185</c:v>
                </c:pt>
                <c:pt idx="243">
                  <c:v>1898.8524590163934</c:v>
                </c:pt>
                <c:pt idx="244">
                  <c:v>1896.9795918367347</c:v>
                </c:pt>
                <c:pt idx="245">
                  <c:v>1898.780487804878</c:v>
                </c:pt>
                <c:pt idx="246">
                  <c:v>1901.2955465587045</c:v>
                </c:pt>
                <c:pt idx="247">
                  <c:v>1902.3387096774193</c:v>
                </c:pt>
                <c:pt idx="248">
                  <c:v>1900.4819277108434</c:v>
                </c:pt>
                <c:pt idx="249">
                  <c:v>1902.24</c:v>
                </c:pt>
                <c:pt idx="250">
                  <c:v>1903.2669322709164</c:v>
                </c:pt>
                <c:pt idx="251">
                  <c:v>1902.8571428571429</c:v>
                </c:pt>
                <c:pt idx="252">
                  <c:v>1900.3162055335968</c:v>
                </c:pt>
                <c:pt idx="253">
                  <c:v>1896.3779527559054</c:v>
                </c:pt>
                <c:pt idx="254">
                  <c:v>1897.4117647058824</c:v>
                </c:pt>
                <c:pt idx="255">
                  <c:v>1895.625</c:v>
                </c:pt>
                <c:pt idx="256">
                  <c:v>1891.7509727626459</c:v>
                </c:pt>
                <c:pt idx="257">
                  <c:v>1890.6976744186047</c:v>
                </c:pt>
                <c:pt idx="258">
                  <c:v>1895.2123552123553</c:v>
                </c:pt>
                <c:pt idx="259">
                  <c:v>1897.6153846153845</c:v>
                </c:pt>
                <c:pt idx="260">
                  <c:v>1901.3793103448277</c:v>
                </c:pt>
                <c:pt idx="261">
                  <c:v>1900.3053435114505</c:v>
                </c:pt>
                <c:pt idx="262">
                  <c:v>1904.0304182509506</c:v>
                </c:pt>
                <c:pt idx="263">
                  <c:v>1900.909090909091</c:v>
                </c:pt>
                <c:pt idx="264">
                  <c:v>1903.2452830188679</c:v>
                </c:pt>
                <c:pt idx="265">
                  <c:v>1901.5037593984962</c:v>
                </c:pt>
                <c:pt idx="266">
                  <c:v>1902.4719101123596</c:v>
                </c:pt>
                <c:pt idx="267">
                  <c:v>1900.7462686567164</c:v>
                </c:pt>
                <c:pt idx="268">
                  <c:v>1898.3643122676581</c:v>
                </c:pt>
                <c:pt idx="269">
                  <c:v>1899.3333333333333</c:v>
                </c:pt>
                <c:pt idx="270">
                  <c:v>1896.309963099631</c:v>
                </c:pt>
                <c:pt idx="271">
                  <c:v>1899.2647058823529</c:v>
                </c:pt>
                <c:pt idx="272">
                  <c:v>1902.8571428571429</c:v>
                </c:pt>
                <c:pt idx="273">
                  <c:v>1904.4525547445255</c:v>
                </c:pt>
                <c:pt idx="274">
                  <c:v>1902.7636363636364</c:v>
                </c:pt>
                <c:pt idx="275">
                  <c:v>1903.0434782608695</c:v>
                </c:pt>
                <c:pt idx="276">
                  <c:v>1902.0216606498195</c:v>
                </c:pt>
                <c:pt idx="277">
                  <c:v>1899.7122302158273</c:v>
                </c:pt>
                <c:pt idx="278">
                  <c:v>1900.6451612903227</c:v>
                </c:pt>
                <c:pt idx="279">
                  <c:v>1897.0714285714287</c:v>
                </c:pt>
                <c:pt idx="280">
                  <c:v>1895.4448398576512</c:v>
                </c:pt>
                <c:pt idx="281">
                  <c:v>1893.1914893617022</c:v>
                </c:pt>
                <c:pt idx="282">
                  <c:v>1888.4098939929329</c:v>
                </c:pt>
                <c:pt idx="283">
                  <c:v>1891.2676056338028</c:v>
                </c:pt>
                <c:pt idx="284">
                  <c:v>1888.421052631579</c:v>
                </c:pt>
                <c:pt idx="285">
                  <c:v>1887.4825174825176</c:v>
                </c:pt>
                <c:pt idx="286">
                  <c:v>1887.1777003484322</c:v>
                </c:pt>
                <c:pt idx="287">
                  <c:v>1889.375</c:v>
                </c:pt>
                <c:pt idx="288">
                  <c:v>1893.4256055363321</c:v>
                </c:pt>
                <c:pt idx="289">
                  <c:v>1893.1034482758621</c:v>
                </c:pt>
                <c:pt idx="290">
                  <c:v>1892.1649484536083</c:v>
                </c:pt>
                <c:pt idx="291">
                  <c:v>1890</c:v>
                </c:pt>
                <c:pt idx="292">
                  <c:v>1890.9215017064846</c:v>
                </c:pt>
                <c:pt idx="293">
                  <c:v>1891.8367346938776</c:v>
                </c:pt>
                <c:pt idx="294">
                  <c:v>1889.0847457627119</c:v>
                </c:pt>
                <c:pt idx="295">
                  <c:v>1892.4324324324325</c:v>
                </c:pt>
                <c:pt idx="296">
                  <c:v>1895.7575757575758</c:v>
                </c:pt>
                <c:pt idx="297">
                  <c:v>1899.0604026845638</c:v>
                </c:pt>
                <c:pt idx="298">
                  <c:v>1897.5250836120401</c:v>
                </c:pt>
                <c:pt idx="299">
                  <c:v>1900.2</c:v>
                </c:pt>
                <c:pt idx="300">
                  <c:v>1898.0730897009967</c:v>
                </c:pt>
                <c:pt idx="301">
                  <c:v>1897.1523178807947</c:v>
                </c:pt>
                <c:pt idx="302">
                  <c:v>1894.4554455445545</c:v>
                </c:pt>
                <c:pt idx="303">
                  <c:v>1894.1447368421052</c:v>
                </c:pt>
                <c:pt idx="304">
                  <c:v>1893.8360655737704</c:v>
                </c:pt>
                <c:pt idx="305">
                  <c:v>1891.7647058823529</c:v>
                </c:pt>
                <c:pt idx="306">
                  <c:v>1893.8110749185669</c:v>
                </c:pt>
                <c:pt idx="307">
                  <c:v>1892.3376623376623</c:v>
                </c:pt>
                <c:pt idx="308">
                  <c:v>1889.1262135922329</c:v>
                </c:pt>
                <c:pt idx="309">
                  <c:v>1889.4193548387098</c:v>
                </c:pt>
                <c:pt idx="310">
                  <c:v>1887.3954983922829</c:v>
                </c:pt>
                <c:pt idx="311">
                  <c:v>1886.5384615384614</c:v>
                </c:pt>
                <c:pt idx="312">
                  <c:v>1888.5623003194887</c:v>
                </c:pt>
                <c:pt idx="313">
                  <c:v>1887.1337579617834</c:v>
                </c:pt>
                <c:pt idx="314">
                  <c:v>1885.1428571428571</c:v>
                </c:pt>
                <c:pt idx="315">
                  <c:v>1884.873417721519</c:v>
                </c:pt>
                <c:pt idx="316">
                  <c:v>1882.9022082018928</c:v>
                </c:pt>
                <c:pt idx="317">
                  <c:v>1882.0754716981132</c:v>
                </c:pt>
                <c:pt idx="318">
                  <c:v>1881.2539184952977</c:v>
                </c:pt>
                <c:pt idx="319">
                  <c:v>1883.25</c:v>
                </c:pt>
                <c:pt idx="320">
                  <c:v>1884.6728971962616</c:v>
                </c:pt>
                <c:pt idx="321">
                  <c:v>1883.2919254658384</c:v>
                </c:pt>
                <c:pt idx="322">
                  <c:v>1884.7058823529412</c:v>
                </c:pt>
                <c:pt idx="323">
                  <c:v>1885</c:v>
                </c:pt>
                <c:pt idx="324">
                  <c:v>1884.7384615384615</c:v>
                </c:pt>
                <c:pt idx="325">
                  <c:v>1883.9263803680981</c:v>
                </c:pt>
                <c:pt idx="326">
                  <c:v>1883.119266055046</c:v>
                </c:pt>
                <c:pt idx="327">
                  <c:v>1881.7682926829268</c:v>
                </c:pt>
                <c:pt idx="328">
                  <c:v>1884.8024316109422</c:v>
                </c:pt>
                <c:pt idx="329">
                  <c:v>1884.5454545454545</c:v>
                </c:pt>
                <c:pt idx="330">
                  <c:v>1887.0090634441087</c:v>
                </c:pt>
                <c:pt idx="331">
                  <c:v>1888.9156626506024</c:v>
                </c:pt>
                <c:pt idx="332">
                  <c:v>1890.8108108108108</c:v>
                </c:pt>
                <c:pt idx="333">
                  <c:v>1887.8443113772455</c:v>
                </c:pt>
                <c:pt idx="334">
                  <c:v>1890.8059701492537</c:v>
                </c:pt>
                <c:pt idx="335">
                  <c:v>1890</c:v>
                </c:pt>
                <c:pt idx="336">
                  <c:v>1889.73293768546</c:v>
                </c:pt>
                <c:pt idx="337">
                  <c:v>1888.4023668639054</c:v>
                </c:pt>
                <c:pt idx="338">
                  <c:v>1888.141592920354</c:v>
                </c:pt>
                <c:pt idx="339">
                  <c:v>1888.4117647058824</c:v>
                </c:pt>
                <c:pt idx="340">
                  <c:v>1886.041055718475</c:v>
                </c:pt>
                <c:pt idx="341">
                  <c:v>1884.7368421052631</c:v>
                </c:pt>
                <c:pt idx="342">
                  <c:v>1883.4402332361517</c:v>
                </c:pt>
                <c:pt idx="343">
                  <c:v>1883.7209302325582</c:v>
                </c:pt>
                <c:pt idx="344">
                  <c:v>1883.4782608695652</c:v>
                </c:pt>
                <c:pt idx="345">
                  <c:v>1881.1560693641618</c:v>
                </c:pt>
                <c:pt idx="346">
                  <c:v>1879.8847262247839</c:v>
                </c:pt>
                <c:pt idx="347">
                  <c:v>1879.655172413793</c:v>
                </c:pt>
                <c:pt idx="348">
                  <c:v>1883.0372492836677</c:v>
                </c:pt>
                <c:pt idx="349">
                  <c:v>1886.9142857142858</c:v>
                </c:pt>
                <c:pt idx="350">
                  <c:v>1886.1538461538462</c:v>
                </c:pt>
                <c:pt idx="351">
                  <c:v>1885.909090909091</c:v>
                </c:pt>
                <c:pt idx="352">
                  <c:v>1884.1359773371105</c:v>
                </c:pt>
                <c:pt idx="353">
                  <c:v>1883.3898305084747</c:v>
                </c:pt>
                <c:pt idx="354">
                  <c:v>1885.6901408450703</c:v>
                </c:pt>
                <c:pt idx="355">
                  <c:v>1885.4494382022472</c:v>
                </c:pt>
                <c:pt idx="356">
                  <c:v>1885.7142857142858</c:v>
                </c:pt>
                <c:pt idx="357">
                  <c:v>1888.4916201117319</c:v>
                </c:pt>
                <c:pt idx="358">
                  <c:v>1890.7520891364902</c:v>
                </c:pt>
                <c:pt idx="359">
                  <c:v>1889.5</c:v>
                </c:pt>
                <c:pt idx="360">
                  <c:v>1889.2520775623268</c:v>
                </c:pt>
                <c:pt idx="361">
                  <c:v>1887.0165745856355</c:v>
                </c:pt>
                <c:pt idx="362">
                  <c:v>1887.2727272727273</c:v>
                </c:pt>
                <c:pt idx="363">
                  <c:v>1888.5164835164835</c:v>
                </c:pt>
                <c:pt idx="364">
                  <c:v>1887.7808219178082</c:v>
                </c:pt>
                <c:pt idx="365">
                  <c:v>1889.5081967213114</c:v>
                </c:pt>
                <c:pt idx="366">
                  <c:v>1890.7356948228883</c:v>
                </c:pt>
                <c:pt idx="367">
                  <c:v>1889.5108695652175</c:v>
                </c:pt>
                <c:pt idx="368">
                  <c:v>1891.219512195122</c:v>
                </c:pt>
                <c:pt idx="369">
                  <c:v>1888.0540540540539</c:v>
                </c:pt>
                <c:pt idx="370">
                  <c:v>1887.3315363881402</c:v>
                </c:pt>
                <c:pt idx="371">
                  <c:v>1886.1290322580646</c:v>
                </c:pt>
                <c:pt idx="372">
                  <c:v>1884.4504021447722</c:v>
                </c:pt>
                <c:pt idx="373">
                  <c:v>1882.2994652406417</c:v>
                </c:pt>
                <c:pt idx="374">
                  <c:v>1881.12</c:v>
                </c:pt>
                <c:pt idx="375">
                  <c:v>1878.9893617021276</c:v>
                </c:pt>
                <c:pt idx="376">
                  <c:v>1879.73474801061</c:v>
                </c:pt>
                <c:pt idx="377">
                  <c:v>1879.047619047619</c:v>
                </c:pt>
                <c:pt idx="378">
                  <c:v>1880.263852242744</c:v>
                </c:pt>
                <c:pt idx="379">
                  <c:v>1881.4736842105262</c:v>
                </c:pt>
                <c:pt idx="380">
                  <c:v>1880.7874015748032</c:v>
                </c:pt>
                <c:pt idx="381">
                  <c:v>1884.3455497382199</c:v>
                </c:pt>
                <c:pt idx="382">
                  <c:v>1883.6553524804178</c:v>
                </c:pt>
                <c:pt idx="383">
                  <c:v>1883.4375</c:v>
                </c:pt>
                <c:pt idx="384">
                  <c:v>1880.8831168831168</c:v>
                </c:pt>
                <c:pt idx="385">
                  <c:v>1878.8082901554403</c:v>
                </c:pt>
                <c:pt idx="386">
                  <c:v>1876.2790697674418</c:v>
                </c:pt>
                <c:pt idx="387">
                  <c:v>1878.4020618556701</c:v>
                </c:pt>
                <c:pt idx="388">
                  <c:v>1877.7377892030847</c:v>
                </c:pt>
                <c:pt idx="389">
                  <c:v>1877.0769230769231</c:v>
                </c:pt>
                <c:pt idx="390">
                  <c:v>1876.8797953964195</c:v>
                </c:pt>
                <c:pt idx="391">
                  <c:v>1878.9795918367347</c:v>
                </c:pt>
                <c:pt idx="392">
                  <c:v>1878.320610687023</c:v>
                </c:pt>
                <c:pt idx="393">
                  <c:v>1878.1218274111675</c:v>
                </c:pt>
                <c:pt idx="394">
                  <c:v>1876.1012658227849</c:v>
                </c:pt>
                <c:pt idx="395">
                  <c:v>1879.090909090909</c:v>
                </c:pt>
                <c:pt idx="396">
                  <c:v>1878.4382871536525</c:v>
                </c:pt>
                <c:pt idx="397">
                  <c:v>1879.5979899497488</c:v>
                </c:pt>
                <c:pt idx="398">
                  <c:v>1878.4962406015038</c:v>
                </c:pt>
                <c:pt idx="399">
                  <c:v>1878.3</c:v>
                </c:pt>
                <c:pt idx="400">
                  <c:v>1879.9002493765586</c:v>
                </c:pt>
                <c:pt idx="401">
                  <c:v>1881.4925373134329</c:v>
                </c:pt>
                <c:pt idx="402">
                  <c:v>1880.3970223325061</c:v>
                </c:pt>
                <c:pt idx="403">
                  <c:v>1879.7524752475247</c:v>
                </c:pt>
                <c:pt idx="404">
                  <c:v>1879.5555555555557</c:v>
                </c:pt>
                <c:pt idx="405">
                  <c:v>1878.0295566502464</c:v>
                </c:pt>
                <c:pt idx="406">
                  <c:v>1876.953316953317</c:v>
                </c:pt>
                <c:pt idx="407">
                  <c:v>1875.4411764705883</c:v>
                </c:pt>
                <c:pt idx="408">
                  <c:v>1876.1369193154035</c:v>
                </c:pt>
                <c:pt idx="409">
                  <c:v>1875.9512195121952</c:v>
                </c:pt>
                <c:pt idx="410">
                  <c:v>1877.956204379562</c:v>
                </c:pt>
                <c:pt idx="411">
                  <c:v>1879.9514563106795</c:v>
                </c:pt>
                <c:pt idx="412">
                  <c:v>1881.5012106537531</c:v>
                </c:pt>
                <c:pt idx="413">
                  <c:v>1879.1304347826087</c:v>
                </c:pt>
                <c:pt idx="414">
                  <c:v>1878.5060240963855</c:v>
                </c:pt>
                <c:pt idx="415">
                  <c:v>1878.75</c:v>
                </c:pt>
                <c:pt idx="416">
                  <c:v>1880.2877697841727</c:v>
                </c:pt>
                <c:pt idx="417">
                  <c:v>1879.2344497607655</c:v>
                </c:pt>
                <c:pt idx="418">
                  <c:v>1876.8973747016707</c:v>
                </c:pt>
                <c:pt idx="419">
                  <c:v>1875.8571428571429</c:v>
                </c:pt>
                <c:pt idx="420">
                  <c:v>1875.6769596199524</c:v>
                </c:pt>
                <c:pt idx="421">
                  <c:v>1878.0568720379147</c:v>
                </c:pt>
                <c:pt idx="422">
                  <c:v>1877.4468085106382</c:v>
                </c:pt>
                <c:pt idx="423">
                  <c:v>1876.8396226415093</c:v>
                </c:pt>
                <c:pt idx="424">
                  <c:v>1876.6588235294118</c:v>
                </c:pt>
                <c:pt idx="425">
                  <c:v>1876.4788732394366</c:v>
                </c:pt>
                <c:pt idx="426">
                  <c:v>1875.0351288056206</c:v>
                </c:pt>
                <c:pt idx="427">
                  <c:v>1874.4392523364486</c:v>
                </c:pt>
                <c:pt idx="428">
                  <c:v>1873.0069930069931</c:v>
                </c:pt>
                <c:pt idx="429">
                  <c:v>1873.6744186046512</c:v>
                </c:pt>
                <c:pt idx="430">
                  <c:v>1873.0858468677495</c:v>
                </c:pt>
                <c:pt idx="431">
                  <c:v>1873.75</c:v>
                </c:pt>
                <c:pt idx="432">
                  <c:v>1874.8267898383372</c:v>
                </c:pt>
                <c:pt idx="433">
                  <c:v>1874.6543778801843</c:v>
                </c:pt>
                <c:pt idx="434">
                  <c:v>1872.4137931034484</c:v>
                </c:pt>
                <c:pt idx="435">
                  <c:v>1871.834862385321</c:v>
                </c:pt>
                <c:pt idx="436">
                  <c:v>1871.6704805491991</c:v>
                </c:pt>
                <c:pt idx="437">
                  <c:v>1873.1506849315069</c:v>
                </c:pt>
                <c:pt idx="438">
                  <c:v>1875.0341685649203</c:v>
                </c:pt>
                <c:pt idx="439">
                  <c:v>1874.4545454545455</c:v>
                </c:pt>
                <c:pt idx="440">
                  <c:v>1873.4693877551019</c:v>
                </c:pt>
                <c:pt idx="441">
                  <c:v>1874.1176470588234</c:v>
                </c:pt>
                <c:pt idx="442">
                  <c:v>1872.3250564334087</c:v>
                </c:pt>
                <c:pt idx="443">
                  <c:v>1871.7567567567567</c:v>
                </c:pt>
                <c:pt idx="444">
                  <c:v>1871.1910112359551</c:v>
                </c:pt>
                <c:pt idx="445">
                  <c:v>1870.6278026905829</c:v>
                </c:pt>
                <c:pt idx="446">
                  <c:v>1873.6912751677853</c:v>
                </c:pt>
                <c:pt idx="447">
                  <c:v>1871.9196428571429</c:v>
                </c:pt>
                <c:pt idx="448">
                  <c:v>1870.5567928730513</c:v>
                </c:pt>
                <c:pt idx="449">
                  <c:v>1869.6</c:v>
                </c:pt>
                <c:pt idx="450">
                  <c:v>1869.0465631929046</c:v>
                </c:pt>
                <c:pt idx="451">
                  <c:v>1868.8938053097345</c:v>
                </c:pt>
                <c:pt idx="452">
                  <c:v>1871.9205298013244</c:v>
                </c:pt>
                <c:pt idx="453">
                  <c:v>1872.1585903083701</c:v>
                </c:pt>
                <c:pt idx="454">
                  <c:v>1871.2087912087911</c:v>
                </c:pt>
                <c:pt idx="455">
                  <c:v>1871.0526315789473</c:v>
                </c:pt>
                <c:pt idx="456">
                  <c:v>1869.3216630196937</c:v>
                </c:pt>
                <c:pt idx="457">
                  <c:v>1869.9563318777293</c:v>
                </c:pt>
                <c:pt idx="458">
                  <c:v>1868.2352941176471</c:v>
                </c:pt>
                <c:pt idx="459">
                  <c:v>1868.0869565217392</c:v>
                </c:pt>
                <c:pt idx="460">
                  <c:v>1867.5488069414316</c:v>
                </c:pt>
                <c:pt idx="461">
                  <c:v>1866.6233766233765</c:v>
                </c:pt>
                <c:pt idx="462">
                  <c:v>1868.4233261339093</c:v>
                </c:pt>
                <c:pt idx="463">
                  <c:v>1869.0517241379309</c:v>
                </c:pt>
                <c:pt idx="464">
                  <c:v>1867.741935483871</c:v>
                </c:pt>
                <c:pt idx="465">
                  <c:v>1869.1416309012875</c:v>
                </c:pt>
                <c:pt idx="466">
                  <c:v>1868.6081370449679</c:v>
                </c:pt>
                <c:pt idx="467">
                  <c:v>1870.3846153846155</c:v>
                </c:pt>
                <c:pt idx="468">
                  <c:v>1871.3859275053305</c:v>
                </c:pt>
                <c:pt idx="469">
                  <c:v>1872</c:v>
                </c:pt>
                <c:pt idx="470">
                  <c:v>1871.0828025477706</c:v>
                </c:pt>
                <c:pt idx="471">
                  <c:v>1869.406779661017</c:v>
                </c:pt>
                <c:pt idx="472">
                  <c:v>1868.1183932346723</c:v>
                </c:pt>
                <c:pt idx="473">
                  <c:v>1867.9746835443038</c:v>
                </c:pt>
                <c:pt idx="474">
                  <c:v>1869.3473684210526</c:v>
                </c:pt>
                <c:pt idx="475">
                  <c:v>1871.4705882352941</c:v>
                </c:pt>
                <c:pt idx="476">
                  <c:v>1871.6981132075471</c:v>
                </c:pt>
                <c:pt idx="477">
                  <c:v>1871.9246861924687</c:v>
                </c:pt>
                <c:pt idx="478">
                  <c:v>1872.1503131524009</c:v>
                </c:pt>
                <c:pt idx="479">
                  <c:v>1873.875</c:v>
                </c:pt>
                <c:pt idx="480">
                  <c:v>1872.9729729729729</c:v>
                </c:pt>
                <c:pt idx="481">
                  <c:v>1871.3278008298755</c:v>
                </c:pt>
                <c:pt idx="482">
                  <c:v>1873.0434782608695</c:v>
                </c:pt>
                <c:pt idx="483">
                  <c:v>1872.5206611570247</c:v>
                </c:pt>
                <c:pt idx="484">
                  <c:v>1871.6288659793815</c:v>
                </c:pt>
                <c:pt idx="485">
                  <c:v>1872.2222222222222</c:v>
                </c:pt>
                <c:pt idx="486">
                  <c:v>1873.5523613963039</c:v>
                </c:pt>
                <c:pt idx="487">
                  <c:v>1873.4016393442623</c:v>
                </c:pt>
                <c:pt idx="488">
                  <c:v>1872.515337423313</c:v>
                </c:pt>
                <c:pt idx="489">
                  <c:v>1872.7346938775511</c:v>
                </c:pt>
                <c:pt idx="490">
                  <c:v>1873.3197556008147</c:v>
                </c:pt>
                <c:pt idx="491">
                  <c:v>1873.9024390243903</c:v>
                </c:pt>
                <c:pt idx="492">
                  <c:v>1874.1176470588234</c:v>
                </c:pt>
                <c:pt idx="493">
                  <c:v>1873.6032388663969</c:v>
                </c:pt>
                <c:pt idx="494">
                  <c:v>1872</c:v>
                </c:pt>
                <c:pt idx="495">
                  <c:v>1873.3064516129032</c:v>
                </c:pt>
                <c:pt idx="496">
                  <c:v>1874.9698189134808</c:v>
                </c:pt>
                <c:pt idx="497">
                  <c:v>1874.4578313253012</c:v>
                </c:pt>
                <c:pt idx="498">
                  <c:v>1873.2264529058116</c:v>
                </c:pt>
                <c:pt idx="499">
                  <c:v>1874.16</c:v>
                </c:pt>
                <c:pt idx="500">
                  <c:v>1876.5269461077844</c:v>
                </c:pt>
                <c:pt idx="501">
                  <c:v>1875.6573705179283</c:v>
                </c:pt>
                <c:pt idx="502">
                  <c:v>1876.9383697813121</c:v>
                </c:pt>
                <c:pt idx="503">
                  <c:v>1878.5714285714287</c:v>
                </c:pt>
                <c:pt idx="504">
                  <c:v>1878.0594059405942</c:v>
                </c:pt>
                <c:pt idx="505">
                  <c:v>1878.2608695652175</c:v>
                </c:pt>
                <c:pt idx="506">
                  <c:v>1877.7514792899408</c:v>
                </c:pt>
                <c:pt idx="507">
                  <c:v>1876.5354330708662</c:v>
                </c:pt>
                <c:pt idx="508">
                  <c:v>1876.0314341846758</c:v>
                </c:pt>
                <c:pt idx="509">
                  <c:v>1874.4705882352941</c:v>
                </c:pt>
                <c:pt idx="510">
                  <c:v>1875.73385518591</c:v>
                </c:pt>
                <c:pt idx="511">
                  <c:v>1874.1796875</c:v>
                </c:pt>
                <c:pt idx="512">
                  <c:v>1875.4385964912281</c:v>
                </c:pt>
                <c:pt idx="513">
                  <c:v>1874.9416342412451</c:v>
                </c:pt>
                <c:pt idx="514">
                  <c:v>1874.0970873786407</c:v>
                </c:pt>
                <c:pt idx="515">
                  <c:v>1873.2558139534883</c:v>
                </c:pt>
                <c:pt idx="516">
                  <c:v>1872.0696324951643</c:v>
                </c:pt>
                <c:pt idx="517">
                  <c:v>1873.3204633204634</c:v>
                </c:pt>
                <c:pt idx="518">
                  <c:v>1874.5664739884394</c:v>
                </c:pt>
                <c:pt idx="519">
                  <c:v>1873.7307692307693</c:v>
                </c:pt>
                <c:pt idx="520">
                  <c:v>1872.8982725527831</c:v>
                </c:pt>
                <c:pt idx="521">
                  <c:v>1872.4137931034484</c:v>
                </c:pt>
                <c:pt idx="522">
                  <c:v>1873.6520076481836</c:v>
                </c:pt>
                <c:pt idx="523">
                  <c:v>1874.5419847328244</c:v>
                </c:pt>
                <c:pt idx="524">
                  <c:v>1874.0571428571429</c:v>
                </c:pt>
                <c:pt idx="525">
                  <c:v>1873.916349809886</c:v>
                </c:pt>
                <c:pt idx="526">
                  <c:v>1872.7514231499051</c:v>
                </c:pt>
                <c:pt idx="527">
                  <c:v>1873.9772727272727</c:v>
                </c:pt>
                <c:pt idx="528">
                  <c:v>1873.8374291115313</c:v>
                </c:pt>
                <c:pt idx="529">
                  <c:v>1873.3584905660377</c:v>
                </c:pt>
                <c:pt idx="530">
                  <c:v>1873.8983050847457</c:v>
                </c:pt>
                <c:pt idx="531">
                  <c:v>1873.421052631579</c:v>
                </c:pt>
                <c:pt idx="532">
                  <c:v>1873.9587242026266</c:v>
                </c:pt>
                <c:pt idx="533">
                  <c:v>1874.1573033707866</c:v>
                </c:pt>
                <c:pt idx="534">
                  <c:v>1876.3738317757009</c:v>
                </c:pt>
                <c:pt idx="535">
                  <c:v>1874.8880597014925</c:v>
                </c:pt>
                <c:pt idx="536">
                  <c:v>1876.4245810055866</c:v>
                </c:pt>
                <c:pt idx="537">
                  <c:v>1876.6171003717473</c:v>
                </c:pt>
                <c:pt idx="538">
                  <c:v>1875.1391465677179</c:v>
                </c:pt>
                <c:pt idx="539">
                  <c:v>1875</c:v>
                </c:pt>
                <c:pt idx="540">
                  <c:v>1873.5304990757857</c:v>
                </c:pt>
                <c:pt idx="541">
                  <c:v>1872.3985239852398</c:v>
                </c:pt>
                <c:pt idx="542">
                  <c:v>1870.9392265193371</c:v>
                </c:pt>
                <c:pt idx="543">
                  <c:v>1870.8088235294117</c:v>
                </c:pt>
                <c:pt idx="544">
                  <c:v>1871.0091743119267</c:v>
                </c:pt>
                <c:pt idx="545">
                  <c:v>1871.5384615384614</c:v>
                </c:pt>
                <c:pt idx="546">
                  <c:v>1870.4204753199269</c:v>
                </c:pt>
                <c:pt idx="547">
                  <c:v>1870.948905109489</c:v>
                </c:pt>
                <c:pt idx="548">
                  <c:v>1871.1475409836066</c:v>
                </c:pt>
                <c:pt idx="549">
                  <c:v>1870.0363636363636</c:v>
                </c:pt>
                <c:pt idx="550">
                  <c:v>1869.5825771324864</c:v>
                </c:pt>
                <c:pt idx="551">
                  <c:v>1869.7826086956522</c:v>
                </c:pt>
                <c:pt idx="552">
                  <c:v>1869.005424954792</c:v>
                </c:pt>
                <c:pt idx="553">
                  <c:v>1867.9061371841156</c:v>
                </c:pt>
                <c:pt idx="554">
                  <c:v>1870.0540540540539</c:v>
                </c:pt>
                <c:pt idx="555">
                  <c:v>1869.2805755395684</c:v>
                </c:pt>
                <c:pt idx="556">
                  <c:v>1869.4793536804309</c:v>
                </c:pt>
                <c:pt idx="557">
                  <c:v>1868.7096774193549</c:v>
                </c:pt>
                <c:pt idx="558">
                  <c:v>1868.2647584973167</c:v>
                </c:pt>
                <c:pt idx="559">
                  <c:v>1866.8571428571429</c:v>
                </c:pt>
                <c:pt idx="560">
                  <c:v>1868.9839572192514</c:v>
                </c:pt>
                <c:pt idx="561">
                  <c:v>1869.8220640569396</c:v>
                </c:pt>
                <c:pt idx="562">
                  <c:v>1870.0177619893427</c:v>
                </c:pt>
                <c:pt idx="563">
                  <c:v>1871.1702127659576</c:v>
                </c:pt>
                <c:pt idx="564">
                  <c:v>1871.3628318584072</c:v>
                </c:pt>
                <c:pt idx="565">
                  <c:v>1869.3286219081272</c:v>
                </c:pt>
                <c:pt idx="566">
                  <c:v>1870.4761904761904</c:v>
                </c:pt>
                <c:pt idx="567">
                  <c:v>1870.0352112676057</c:v>
                </c:pt>
                <c:pt idx="568">
                  <c:v>1871.1775043936732</c:v>
                </c:pt>
                <c:pt idx="569">
                  <c:v>1871.3684210526317</c:v>
                </c:pt>
                <c:pt idx="570">
                  <c:v>1872.8196147110332</c:v>
                </c:pt>
                <c:pt idx="571">
                  <c:v>1872.062937062937</c:v>
                </c:pt>
                <c:pt idx="572">
                  <c:v>1871.6230366492146</c:v>
                </c:pt>
                <c:pt idx="573">
                  <c:v>1871.4982578397212</c:v>
                </c:pt>
                <c:pt idx="574">
                  <c:v>1871.3739130434783</c:v>
                </c:pt>
                <c:pt idx="575">
                  <c:v>1871.5625</c:v>
                </c:pt>
                <c:pt idx="576">
                  <c:v>1870.8145580589255</c:v>
                </c:pt>
                <c:pt idx="577">
                  <c:v>1870.6920415224913</c:v>
                </c:pt>
                <c:pt idx="578">
                  <c:v>1871.5025906735752</c:v>
                </c:pt>
                <c:pt idx="579">
                  <c:v>1871.3793103448277</c:v>
                </c:pt>
                <c:pt idx="580">
                  <c:v>1872.1858864027538</c:v>
                </c:pt>
                <c:pt idx="581">
                  <c:v>1871.1340206185566</c:v>
                </c:pt>
                <c:pt idx="582">
                  <c:v>1871.9382504288164</c:v>
                </c:pt>
                <c:pt idx="583">
                  <c:v>1872.7397260273972</c:v>
                </c:pt>
                <c:pt idx="584">
                  <c:v>1873.2307692307693</c:v>
                </c:pt>
                <c:pt idx="585">
                  <c:v>1873.1058020477815</c:v>
                </c:pt>
                <c:pt idx="586">
                  <c:v>1872.06132879046</c:v>
                </c:pt>
                <c:pt idx="587">
                  <c:v>1871.3265306122448</c:v>
                </c:pt>
                <c:pt idx="588">
                  <c:v>1869.9830220713072</c:v>
                </c:pt>
                <c:pt idx="589">
                  <c:v>1868.949152542373</c:v>
                </c:pt>
                <c:pt idx="590">
                  <c:v>1868.8324873096446</c:v>
                </c:pt>
                <c:pt idx="591">
                  <c:v>1867.8040540540539</c:v>
                </c:pt>
                <c:pt idx="592">
                  <c:v>1868.6003372681282</c:v>
                </c:pt>
                <c:pt idx="593">
                  <c:v>1869.090909090909</c:v>
                </c:pt>
                <c:pt idx="594">
                  <c:v>1870.1848739495799</c:v>
                </c:pt>
                <c:pt idx="595">
                  <c:v>1869.4630872483222</c:v>
                </c:pt>
                <c:pt idx="596">
                  <c:v>1869.0452261306532</c:v>
                </c:pt>
                <c:pt idx="597">
                  <c:v>1868.3277591973244</c:v>
                </c:pt>
                <c:pt idx="598">
                  <c:v>1867.9131886477462</c:v>
                </c:pt>
                <c:pt idx="599">
                  <c:v>1867.2</c:v>
                </c:pt>
                <c:pt idx="600">
                  <c:v>1867.38768718802</c:v>
                </c:pt>
                <c:pt idx="601">
                  <c:v>1867.8737541528239</c:v>
                </c:pt>
                <c:pt idx="602">
                  <c:v>1867.4626865671642</c:v>
                </c:pt>
                <c:pt idx="603">
                  <c:v>1868.841059602649</c:v>
                </c:pt>
                <c:pt idx="604">
                  <c:v>1870.2148760330579</c:v>
                </c:pt>
                <c:pt idx="605">
                  <c:v>1869.8019801980197</c:v>
                </c:pt>
                <c:pt idx="606">
                  <c:v>1870.8731466227348</c:v>
                </c:pt>
                <c:pt idx="607">
                  <c:v>1871.6447368421052</c:v>
                </c:pt>
                <c:pt idx="608">
                  <c:v>1871.5270935960591</c:v>
                </c:pt>
                <c:pt idx="609">
                  <c:v>1873.7704918032787</c:v>
                </c:pt>
                <c:pt idx="610">
                  <c:v>1874.8281505728314</c:v>
                </c:pt>
                <c:pt idx="611">
                  <c:v>1875</c:v>
                </c:pt>
                <c:pt idx="612">
                  <c:v>1876.05220228385</c:v>
                </c:pt>
                <c:pt idx="613">
                  <c:v>1875.3420195439739</c:v>
                </c:pt>
                <c:pt idx="614">
                  <c:v>1874.3414634146341</c:v>
                </c:pt>
                <c:pt idx="615">
                  <c:v>1872.7597402597403</c:v>
                </c:pt>
                <c:pt idx="616">
                  <c:v>1873.517017828201</c:v>
                </c:pt>
                <c:pt idx="617">
                  <c:v>1873.1067961165049</c:v>
                </c:pt>
                <c:pt idx="618">
                  <c:v>1872.6978998384491</c:v>
                </c:pt>
                <c:pt idx="619">
                  <c:v>1873.4516129032259</c:v>
                </c:pt>
                <c:pt idx="620">
                  <c:v>1873.623188405797</c:v>
                </c:pt>
                <c:pt idx="621">
                  <c:v>1874.0836012861737</c:v>
                </c:pt>
                <c:pt idx="622">
                  <c:v>1875.4093097913324</c:v>
                </c:pt>
                <c:pt idx="623">
                  <c:v>1876.1538461538462</c:v>
                </c:pt>
                <c:pt idx="624">
                  <c:v>1877.472</c:v>
                </c:pt>
                <c:pt idx="625">
                  <c:v>1878.7859424920127</c:v>
                </c:pt>
                <c:pt idx="626">
                  <c:v>1878.6602870813397</c:v>
                </c:pt>
                <c:pt idx="627">
                  <c:v>1878.5350318471337</c:v>
                </c:pt>
                <c:pt idx="628">
                  <c:v>1879.2686804451509</c:v>
                </c:pt>
                <c:pt idx="629">
                  <c:v>1878.2857142857142</c:v>
                </c:pt>
                <c:pt idx="630">
                  <c:v>1878.4469096671949</c:v>
                </c:pt>
                <c:pt idx="631">
                  <c:v>1878.3227848101267</c:v>
                </c:pt>
                <c:pt idx="632">
                  <c:v>1877.345971563981</c:v>
                </c:pt>
                <c:pt idx="633">
                  <c:v>1876.0883280757098</c:v>
                </c:pt>
                <c:pt idx="634">
                  <c:v>1875.9685039370079</c:v>
                </c:pt>
                <c:pt idx="635">
                  <c:v>1875</c:v>
                </c:pt>
                <c:pt idx="636">
                  <c:v>1876.0125588697017</c:v>
                </c:pt>
                <c:pt idx="637">
                  <c:v>1877.5862068965516</c:v>
                </c:pt>
                <c:pt idx="638">
                  <c:v>1876.9014084507041</c:v>
                </c:pt>
                <c:pt idx="639">
                  <c:v>1878.46875</c:v>
                </c:pt>
                <c:pt idx="640">
                  <c:v>1877.7847113884554</c:v>
                </c:pt>
                <c:pt idx="641">
                  <c:v>1876.5420560747664</c:v>
                </c:pt>
                <c:pt idx="642">
                  <c:v>1876.1430793157076</c:v>
                </c:pt>
                <c:pt idx="643">
                  <c:v>1876.024844720497</c:v>
                </c:pt>
                <c:pt idx="644">
                  <c:v>1874.7906976744187</c:v>
                </c:pt>
                <c:pt idx="645">
                  <c:v>1875.5108359133128</c:v>
                </c:pt>
                <c:pt idx="646">
                  <c:v>1877.0633693972179</c:v>
                </c:pt>
                <c:pt idx="647">
                  <c:v>1876.6666666666667</c:v>
                </c:pt>
                <c:pt idx="648">
                  <c:v>1875.7164869029275</c:v>
                </c:pt>
                <c:pt idx="649">
                  <c:v>1875.323076923077</c:v>
                </c:pt>
                <c:pt idx="650">
                  <c:v>1875.2073732718893</c:v>
                </c:pt>
                <c:pt idx="651">
                  <c:v>1875.3680981595091</c:v>
                </c:pt>
                <c:pt idx="652">
                  <c:v>1874.4257274119448</c:v>
                </c:pt>
                <c:pt idx="653">
                  <c:v>1873.7614678899083</c:v>
                </c:pt>
                <c:pt idx="654">
                  <c:v>1873.9236641221373</c:v>
                </c:pt>
                <c:pt idx="655">
                  <c:v>1873.2621951219512</c:v>
                </c:pt>
                <c:pt idx="656">
                  <c:v>1874.5205479452054</c:v>
                </c:pt>
                <c:pt idx="657">
                  <c:v>1874.4072948328267</c:v>
                </c:pt>
                <c:pt idx="658">
                  <c:v>1874.2943854324735</c:v>
                </c:pt>
                <c:pt idx="659">
                  <c:v>1874.4545454545455</c:v>
                </c:pt>
                <c:pt idx="660">
                  <c:v>1875.431164901664</c:v>
                </c:pt>
                <c:pt idx="661">
                  <c:v>1875.3172205438066</c:v>
                </c:pt>
                <c:pt idx="662">
                  <c:v>1875.4751131221719</c:v>
                </c:pt>
                <c:pt idx="663">
                  <c:v>1875.3614457831325</c:v>
                </c:pt>
                <c:pt idx="664">
                  <c:v>1874.1654135338347</c:v>
                </c:pt>
                <c:pt idx="665">
                  <c:v>1874.3243243243244</c:v>
                </c:pt>
                <c:pt idx="666">
                  <c:v>1874.4827586206898</c:v>
                </c:pt>
                <c:pt idx="667">
                  <c:v>1875.9880239520958</c:v>
                </c:pt>
                <c:pt idx="668">
                  <c:v>1875.6053811659192</c:v>
                </c:pt>
                <c:pt idx="669">
                  <c:v>1876.5671641791046</c:v>
                </c:pt>
                <c:pt idx="670">
                  <c:v>1876.7213114754099</c:v>
                </c:pt>
                <c:pt idx="671">
                  <c:v>1877.6785714285713</c:v>
                </c:pt>
                <c:pt idx="672">
                  <c:v>1877.0282317979197</c:v>
                </c:pt>
                <c:pt idx="673">
                  <c:v>1876.6468842729971</c:v>
                </c:pt>
                <c:pt idx="674">
                  <c:v>1875.7333333333333</c:v>
                </c:pt>
                <c:pt idx="675">
                  <c:v>1876.4201183431953</c:v>
                </c:pt>
                <c:pt idx="676">
                  <c:v>1875.7754800590842</c:v>
                </c:pt>
                <c:pt idx="677">
                  <c:v>1875.3982300884957</c:v>
                </c:pt>
                <c:pt idx="678">
                  <c:v>1875.0220913107512</c:v>
                </c:pt>
                <c:pt idx="679">
                  <c:v>1874.1176470588234</c:v>
                </c:pt>
                <c:pt idx="680">
                  <c:v>1875.5947136563877</c:v>
                </c:pt>
                <c:pt idx="681">
                  <c:v>1875.483870967742</c:v>
                </c:pt>
                <c:pt idx="682">
                  <c:v>1875.1098096632504</c:v>
                </c:pt>
                <c:pt idx="683">
                  <c:v>1875.2631578947369</c:v>
                </c:pt>
                <c:pt idx="684">
                  <c:v>1874.3649635036497</c:v>
                </c:pt>
                <c:pt idx="685">
                  <c:v>1873.7317784256559</c:v>
                </c:pt>
                <c:pt idx="686">
                  <c:v>1874.6724890829694</c:v>
                </c:pt>
                <c:pt idx="687">
                  <c:v>1874.5639534883721</c:v>
                </c:pt>
                <c:pt idx="688">
                  <c:v>1874.7169811320755</c:v>
                </c:pt>
                <c:pt idx="689">
                  <c:v>1875.9130434782608</c:v>
                </c:pt>
                <c:pt idx="690">
                  <c:v>1875.8031837916064</c:v>
                </c:pt>
                <c:pt idx="691">
                  <c:v>1874.6531791907514</c:v>
                </c:pt>
                <c:pt idx="692">
                  <c:v>1875.0649350649351</c:v>
                </c:pt>
                <c:pt idx="693">
                  <c:v>1874.4380403458213</c:v>
                </c:pt>
                <c:pt idx="694">
                  <c:v>1874.8489208633093</c:v>
                </c:pt>
                <c:pt idx="695">
                  <c:v>1876.5517241379309</c:v>
                </c:pt>
                <c:pt idx="696">
                  <c:v>1875.9253945480632</c:v>
                </c:pt>
                <c:pt idx="697">
                  <c:v>1874.5272206303725</c:v>
                </c:pt>
                <c:pt idx="698">
                  <c:v>1873.9055793991417</c:v>
                </c:pt>
                <c:pt idx="699">
                  <c:v>1874.5714285714287</c:v>
                </c:pt>
                <c:pt idx="700">
                  <c:v>1873.9514978601997</c:v>
                </c:pt>
                <c:pt idx="701">
                  <c:v>1875.3846153846155</c:v>
                </c:pt>
                <c:pt idx="702">
                  <c:v>1875.5334281650071</c:v>
                </c:pt>
                <c:pt idx="703">
                  <c:v>1874.403409090909</c:v>
                </c:pt>
                <c:pt idx="704">
                  <c:v>1873.5319148936171</c:v>
                </c:pt>
                <c:pt idx="705">
                  <c:v>1873.6827195467422</c:v>
                </c:pt>
                <c:pt idx="706">
                  <c:v>1873.3239038189533</c:v>
                </c:pt>
                <c:pt idx="707">
                  <c:v>1872.9661016949153</c:v>
                </c:pt>
                <c:pt idx="708">
                  <c:v>1871.5937940761637</c:v>
                </c:pt>
                <c:pt idx="709">
                  <c:v>1871.4929577464789</c:v>
                </c:pt>
                <c:pt idx="710">
                  <c:v>1871.3924050632911</c:v>
                </c:pt>
                <c:pt idx="711">
                  <c:v>1870.5337078651685</c:v>
                </c:pt>
                <c:pt idx="712">
                  <c:v>1870.1823281907434</c:v>
                </c:pt>
                <c:pt idx="713">
                  <c:v>1871.09243697479</c:v>
                </c:pt>
                <c:pt idx="714">
                  <c:v>1871.2447552447552</c:v>
                </c:pt>
                <c:pt idx="715">
                  <c:v>1870.6424581005588</c:v>
                </c:pt>
                <c:pt idx="716">
                  <c:v>1870.2928870292887</c:v>
                </c:pt>
                <c:pt idx="717">
                  <c:v>1869.9442896935934</c:v>
                </c:pt>
                <c:pt idx="718">
                  <c:v>1869.5966620305981</c:v>
                </c:pt>
                <c:pt idx="719">
                  <c:v>1870</c:v>
                </c:pt>
                <c:pt idx="720">
                  <c:v>1869.9029126213593</c:v>
                </c:pt>
                <c:pt idx="721">
                  <c:v>1869.5567867036011</c:v>
                </c:pt>
                <c:pt idx="722">
                  <c:v>1870.4564315352698</c:v>
                </c:pt>
                <c:pt idx="723">
                  <c:v>1870.110497237569</c:v>
                </c:pt>
                <c:pt idx="724">
                  <c:v>1870.0137931034483</c:v>
                </c:pt>
                <c:pt idx="725">
                  <c:v>1870.4132231404958</c:v>
                </c:pt>
                <c:pt idx="726">
                  <c:v>1870.3163686382393</c:v>
                </c:pt>
                <c:pt idx="727">
                  <c:v>1872.1978021978023</c:v>
                </c:pt>
                <c:pt idx="728">
                  <c:v>1871.851851851852</c:v>
                </c:pt>
                <c:pt idx="729">
                  <c:v>1871.7534246575342</c:v>
                </c:pt>
                <c:pt idx="730">
                  <c:v>1871.9015047879616</c:v>
                </c:pt>
                <c:pt idx="731">
                  <c:v>1873.032786885246</c:v>
                </c:pt>
                <c:pt idx="732">
                  <c:v>1871.7053206002729</c:v>
                </c:pt>
                <c:pt idx="733">
                  <c:v>1870.8719346049047</c:v>
                </c:pt>
                <c:pt idx="734">
                  <c:v>1869.795918367347</c:v>
                </c:pt>
                <c:pt idx="735">
                  <c:v>1871.4130434782608</c:v>
                </c:pt>
                <c:pt idx="736">
                  <c:v>1871.0719131614653</c:v>
                </c:pt>
                <c:pt idx="737">
                  <c:v>1871.219512195122</c:v>
                </c:pt>
                <c:pt idx="738">
                  <c:v>1870.8795669824087</c:v>
                </c:pt>
                <c:pt idx="739">
                  <c:v>1869.5675675675675</c:v>
                </c:pt>
                <c:pt idx="740">
                  <c:v>1869.2307692307693</c:v>
                </c:pt>
                <c:pt idx="741">
                  <c:v>1869.1374663072777</c:v>
                </c:pt>
                <c:pt idx="742">
                  <c:v>1870.7402422611037</c:v>
                </c:pt>
                <c:pt idx="743">
                  <c:v>1870.4032258064517</c:v>
                </c:pt>
                <c:pt idx="744">
                  <c:v>1869.3422818791946</c:v>
                </c:pt>
                <c:pt idx="745">
                  <c:v>1868.7667560321715</c:v>
                </c:pt>
                <c:pt idx="746">
                  <c:v>1868.1927710843374</c:v>
                </c:pt>
                <c:pt idx="747">
                  <c:v>1867.6203208556149</c:v>
                </c:pt>
                <c:pt idx="748">
                  <c:v>1866.5687583444592</c:v>
                </c:pt>
                <c:pt idx="749">
                  <c:v>1865.76</c:v>
                </c:pt>
                <c:pt idx="750">
                  <c:v>1865.1930758988017</c:v>
                </c:pt>
                <c:pt idx="751">
                  <c:v>1864.3882978723404</c:v>
                </c:pt>
                <c:pt idx="752">
                  <c:v>1864.0637450199204</c:v>
                </c:pt>
                <c:pt idx="753">
                  <c:v>1863.9787798408488</c:v>
                </c:pt>
                <c:pt idx="754">
                  <c:v>1864.3708609271523</c:v>
                </c:pt>
                <c:pt idx="755">
                  <c:v>1863.8095238095239</c:v>
                </c:pt>
                <c:pt idx="756">
                  <c:v>1863.4874504623515</c:v>
                </c:pt>
                <c:pt idx="757">
                  <c:v>1862.9287598944591</c:v>
                </c:pt>
                <c:pt idx="758">
                  <c:v>1862.1343873517787</c:v>
                </c:pt>
                <c:pt idx="759">
                  <c:v>1862.5263157894738</c:v>
                </c:pt>
                <c:pt idx="760">
                  <c:v>1861.7345597897504</c:v>
                </c:pt>
                <c:pt idx="761">
                  <c:v>1862.5984251968505</c:v>
                </c:pt>
                <c:pt idx="762">
                  <c:v>1862.2804718217562</c:v>
                </c:pt>
                <c:pt idx="763">
                  <c:v>1862.1989528795812</c:v>
                </c:pt>
                <c:pt idx="764">
                  <c:v>1861.6470588235295</c:v>
                </c:pt>
                <c:pt idx="765">
                  <c:v>1861.8015665796345</c:v>
                </c:pt>
                <c:pt idx="766">
                  <c:v>1862.8943937418514</c:v>
                </c:pt>
                <c:pt idx="767">
                  <c:v>1862.109375</c:v>
                </c:pt>
                <c:pt idx="768">
                  <c:v>1863.1989596879064</c:v>
                </c:pt>
                <c:pt idx="769">
                  <c:v>1864.7532467532467</c:v>
                </c:pt>
                <c:pt idx="770">
                  <c:v>1863.9688715953307</c:v>
                </c:pt>
                <c:pt idx="771">
                  <c:v>1863.8860103626944</c:v>
                </c:pt>
                <c:pt idx="772">
                  <c:v>1864.0362225097024</c:v>
                </c:pt>
                <c:pt idx="773">
                  <c:v>1863.953488372093</c:v>
                </c:pt>
                <c:pt idx="774">
                  <c:v>1862.7096774193549</c:v>
                </c:pt>
                <c:pt idx="775">
                  <c:v>1862.3969072164948</c:v>
                </c:pt>
                <c:pt idx="776">
                  <c:v>1864.1698841698842</c:v>
                </c:pt>
                <c:pt idx="777">
                  <c:v>1863.1619537275064</c:v>
                </c:pt>
                <c:pt idx="778">
                  <c:v>1862.8498074454428</c:v>
                </c:pt>
                <c:pt idx="779">
                  <c:v>1862.5384615384614</c:v>
                </c:pt>
                <c:pt idx="780">
                  <c:v>1861.9974391805379</c:v>
                </c:pt>
                <c:pt idx="781">
                  <c:v>1860.9974424552429</c:v>
                </c:pt>
                <c:pt idx="782">
                  <c:v>1862.7586206896551</c:v>
                </c:pt>
                <c:pt idx="783">
                  <c:v>1862.4489795918366</c:v>
                </c:pt>
                <c:pt idx="784">
                  <c:v>1861.2229299363057</c:v>
                </c:pt>
                <c:pt idx="785">
                  <c:v>1860.6870229007634</c:v>
                </c:pt>
                <c:pt idx="786">
                  <c:v>1860.3811944091487</c:v>
                </c:pt>
                <c:pt idx="787">
                  <c:v>1861.4467005076142</c:v>
                </c:pt>
                <c:pt idx="788">
                  <c:v>1860.9125475285171</c:v>
                </c:pt>
                <c:pt idx="789">
                  <c:v>1860.379746835443</c:v>
                </c:pt>
                <c:pt idx="790">
                  <c:v>1860.9860935524653</c:v>
                </c:pt>
                <c:pt idx="791">
                  <c:v>1860.6818181818182</c:v>
                </c:pt>
                <c:pt idx="792">
                  <c:v>1860.6052963430013</c:v>
                </c:pt>
                <c:pt idx="793">
                  <c:v>1860.5289672544081</c:v>
                </c:pt>
                <c:pt idx="794">
                  <c:v>1861.3584905660377</c:v>
                </c:pt>
                <c:pt idx="795">
                  <c:v>1861.0552763819096</c:v>
                </c:pt>
                <c:pt idx="796">
                  <c:v>1860.5269761606023</c:v>
                </c:pt>
                <c:pt idx="797">
                  <c:v>1861.578947368421</c:v>
                </c:pt>
                <c:pt idx="798">
                  <c:v>1861.0513141426784</c:v>
                </c:pt>
                <c:pt idx="799">
                  <c:v>1862.325</c:v>
                </c:pt>
                <c:pt idx="800">
                  <c:v>1863.1460674157304</c:v>
                </c:pt>
                <c:pt idx="801">
                  <c:v>1863.9650872817956</c:v>
                </c:pt>
                <c:pt idx="802">
                  <c:v>1863.4371108343712</c:v>
                </c:pt>
                <c:pt idx="803">
                  <c:v>1863.1343283582089</c:v>
                </c:pt>
                <c:pt idx="804">
                  <c:v>1863.5031055900622</c:v>
                </c:pt>
                <c:pt idx="805">
                  <c:v>1862.9776674937966</c:v>
                </c:pt>
                <c:pt idx="806">
                  <c:v>1862.899628252788</c:v>
                </c:pt>
                <c:pt idx="807">
                  <c:v>1862.1534653465346</c:v>
                </c:pt>
                <c:pt idx="808">
                  <c:v>1860.9641532756489</c:v>
                </c:pt>
                <c:pt idx="809">
                  <c:v>1861.3333333333333</c:v>
                </c:pt>
                <c:pt idx="810">
                  <c:v>1860.5918618988903</c:v>
                </c:pt>
                <c:pt idx="811">
                  <c:v>1860.960591133005</c:v>
                </c:pt>
                <c:pt idx="812">
                  <c:v>1860.6642066420663</c:v>
                </c:pt>
                <c:pt idx="813">
                  <c:v>1860.5896805896805</c:v>
                </c:pt>
                <c:pt idx="814">
                  <c:v>1860.2944785276075</c:v>
                </c:pt>
                <c:pt idx="815">
                  <c:v>1860.2205882352941</c:v>
                </c:pt>
                <c:pt idx="816">
                  <c:v>1859.4859241126071</c:v>
                </c:pt>
                <c:pt idx="817">
                  <c:v>1859.4132029339853</c:v>
                </c:pt>
                <c:pt idx="818">
                  <c:v>1858.901098901099</c:v>
                </c:pt>
                <c:pt idx="819">
                  <c:v>1858.8292682926829</c:v>
                </c:pt>
                <c:pt idx="820">
                  <c:v>1858.3191230207065</c:v>
                </c:pt>
                <c:pt idx="821">
                  <c:v>1858.905109489051</c:v>
                </c:pt>
                <c:pt idx="822">
                  <c:v>1858.3961117861481</c:v>
                </c:pt>
                <c:pt idx="823">
                  <c:v>1858.1067961165049</c:v>
                </c:pt>
                <c:pt idx="824">
                  <c:v>1858.2545454545455</c:v>
                </c:pt>
                <c:pt idx="825">
                  <c:v>1857.9661016949153</c:v>
                </c:pt>
                <c:pt idx="826">
                  <c:v>1857.025392986699</c:v>
                </c:pt>
                <c:pt idx="827">
                  <c:v>1856.7391304347825</c:v>
                </c:pt>
                <c:pt idx="828">
                  <c:v>1857.1049457177321</c:v>
                </c:pt>
                <c:pt idx="829">
                  <c:v>1857.9036144578313</c:v>
                </c:pt>
                <c:pt idx="830">
                  <c:v>1858.2671480144404</c:v>
                </c:pt>
                <c:pt idx="831">
                  <c:v>1858.8461538461538</c:v>
                </c:pt>
                <c:pt idx="832">
                  <c:v>1858.9915966386554</c:v>
                </c:pt>
                <c:pt idx="833">
                  <c:v>1859.1366906474821</c:v>
                </c:pt>
                <c:pt idx="834">
                  <c:v>1858.4191616766468</c:v>
                </c:pt>
                <c:pt idx="835">
                  <c:v>1858.77990430622</c:v>
                </c:pt>
                <c:pt idx="836">
                  <c:v>1858.494623655914</c:v>
                </c:pt>
                <c:pt idx="837">
                  <c:v>1859.4988066825777</c:v>
                </c:pt>
                <c:pt idx="838">
                  <c:v>1859.642431466031</c:v>
                </c:pt>
                <c:pt idx="839">
                  <c:v>1861.2857142857142</c:v>
                </c:pt>
                <c:pt idx="840">
                  <c:v>1861.4268727705114</c:v>
                </c:pt>
                <c:pt idx="841">
                  <c:v>1861.1401425178146</c:v>
                </c:pt>
                <c:pt idx="842">
                  <c:v>1860.6405693950178</c:v>
                </c:pt>
                <c:pt idx="843">
                  <c:v>1859.7156398104266</c:v>
                </c:pt>
                <c:pt idx="844">
                  <c:v>1859.6449704142012</c:v>
                </c:pt>
                <c:pt idx="845">
                  <c:v>1859.1489361702127</c:v>
                </c:pt>
                <c:pt idx="846">
                  <c:v>1860.3541912632822</c:v>
                </c:pt>
                <c:pt idx="847">
                  <c:v>1860.2830188679245</c:v>
                </c:pt>
                <c:pt idx="848">
                  <c:v>1861.0600706713781</c:v>
                </c:pt>
                <c:pt idx="849">
                  <c:v>1859.9294117647059</c:v>
                </c:pt>
                <c:pt idx="850">
                  <c:v>1859.4359576968272</c:v>
                </c:pt>
                <c:pt idx="851">
                  <c:v>1858.943661971831</c:v>
                </c:pt>
                <c:pt idx="852">
                  <c:v>1860.1406799531067</c:v>
                </c:pt>
                <c:pt idx="853">
                  <c:v>1860.0702576112412</c:v>
                </c:pt>
                <c:pt idx="854">
                  <c:v>1860.6315789473683</c:v>
                </c:pt>
                <c:pt idx="855">
                  <c:v>1861.6121495327102</c:v>
                </c:pt>
                <c:pt idx="856">
                  <c:v>1861.7502917152858</c:v>
                </c:pt>
                <c:pt idx="857">
                  <c:v>1861.8881118881118</c:v>
                </c:pt>
                <c:pt idx="858">
                  <c:v>1861.187427240978</c:v>
                </c:pt>
                <c:pt idx="859">
                  <c:v>1861.7441860465117</c:v>
                </c:pt>
                <c:pt idx="860">
                  <c:v>1861.2543554006968</c:v>
                </c:pt>
                <c:pt idx="861">
                  <c:v>1860.5568445475637</c:v>
                </c:pt>
                <c:pt idx="862">
                  <c:v>1860.0695249130938</c:v>
                </c:pt>
                <c:pt idx="863">
                  <c:v>1859.5833333333333</c:v>
                </c:pt>
                <c:pt idx="864">
                  <c:v>1860.7630057803469</c:v>
                </c:pt>
                <c:pt idx="865">
                  <c:v>1861.3163972286375</c:v>
                </c:pt>
                <c:pt idx="866">
                  <c:v>1862.2837370242214</c:v>
                </c:pt>
                <c:pt idx="867">
                  <c:v>1861.7972350230414</c:v>
                </c:pt>
                <c:pt idx="868">
                  <c:v>1862.9689298043729</c:v>
                </c:pt>
                <c:pt idx="869">
                  <c:v>1862.6896551724137</c:v>
                </c:pt>
                <c:pt idx="870">
                  <c:v>1863.2376578645235</c:v>
                </c:pt>
                <c:pt idx="871">
                  <c:v>1863.9908256880733</c:v>
                </c:pt>
                <c:pt idx="872">
                  <c:v>1864.5360824742268</c:v>
                </c:pt>
                <c:pt idx="873">
                  <c:v>1864.8741418764303</c:v>
                </c:pt>
                <c:pt idx="874">
                  <c:v>1864.3885714285714</c:v>
                </c:pt>
                <c:pt idx="875">
                  <c:v>1864.1095890410959</c:v>
                </c:pt>
                <c:pt idx="876">
                  <c:v>1865.0627137970353</c:v>
                </c:pt>
                <c:pt idx="877">
                  <c:v>1864.1685649202734</c:v>
                </c:pt>
                <c:pt idx="878">
                  <c:v>1865.1194539249148</c:v>
                </c:pt>
                <c:pt idx="879">
                  <c:v>1864.840909090909</c:v>
                </c:pt>
                <c:pt idx="880">
                  <c:v>1864.7673098751418</c:v>
                </c:pt>
                <c:pt idx="881">
                  <c:v>1864.2857142857142</c:v>
                </c:pt>
                <c:pt idx="882">
                  <c:v>1863.6013590033974</c:v>
                </c:pt>
                <c:pt idx="883">
                  <c:v>1862.9185520361991</c:v>
                </c:pt>
                <c:pt idx="884">
                  <c:v>1863.6610169491526</c:v>
                </c:pt>
                <c:pt idx="885">
                  <c:v>1863.1828442437923</c:v>
                </c:pt>
                <c:pt idx="886">
                  <c:v>1863.9233370913191</c:v>
                </c:pt>
                <c:pt idx="887">
                  <c:v>1863.2432432432433</c:v>
                </c:pt>
                <c:pt idx="888">
                  <c:v>1862.9696287964005</c:v>
                </c:pt>
                <c:pt idx="889">
                  <c:v>1862.8988764044943</c:v>
                </c:pt>
                <c:pt idx="890">
                  <c:v>1862.2222222222222</c:v>
                </c:pt>
                <c:pt idx="891">
                  <c:v>1863.3632286995517</c:v>
                </c:pt>
                <c:pt idx="892">
                  <c:v>1863.2922732362822</c:v>
                </c:pt>
                <c:pt idx="893">
                  <c:v>1864.0268456375838</c:v>
                </c:pt>
                <c:pt idx="894">
                  <c:v>1863.1508379888269</c:v>
                </c:pt>
                <c:pt idx="895">
                  <c:v>1862.8794642857142</c:v>
                </c:pt>
                <c:pt idx="896">
                  <c:v>1862.608695652174</c:v>
                </c:pt>
                <c:pt idx="897">
                  <c:v>1861.7371937639198</c:v>
                </c:pt>
                <c:pt idx="898">
                  <c:v>1861.6685205784204</c:v>
                </c:pt>
                <c:pt idx="899">
                  <c:v>1861.2</c:v>
                </c:pt>
                <c:pt idx="900">
                  <c:v>1860.9322974472807</c:v>
                </c:pt>
                <c:pt idx="901">
                  <c:v>1860.8647450110864</c:v>
                </c:pt>
                <c:pt idx="902">
                  <c:v>1860.1993355481727</c:v>
                </c:pt>
                <c:pt idx="903">
                  <c:v>1859.9336283185842</c:v>
                </c:pt>
                <c:pt idx="904">
                  <c:v>1859.6685082872928</c:v>
                </c:pt>
                <c:pt idx="905">
                  <c:v>1859.2052980132451</c:v>
                </c:pt>
                <c:pt idx="906">
                  <c:v>1858.7431091510475</c:v>
                </c:pt>
                <c:pt idx="907">
                  <c:v>1858.2819383259912</c:v>
                </c:pt>
                <c:pt idx="908">
                  <c:v>1858.6138613861385</c:v>
                </c:pt>
                <c:pt idx="909">
                  <c:v>1858.1538461538462</c:v>
                </c:pt>
                <c:pt idx="910">
                  <c:v>1857.694840834248</c:v>
                </c:pt>
                <c:pt idx="911">
                  <c:v>1857.4342105263158</c:v>
                </c:pt>
                <c:pt idx="912">
                  <c:v>1858.7513691128149</c:v>
                </c:pt>
                <c:pt idx="913">
                  <c:v>1858.8840262582057</c:v>
                </c:pt>
                <c:pt idx="914">
                  <c:v>1859.016393442623</c:v>
                </c:pt>
                <c:pt idx="915">
                  <c:v>1858.3624454148471</c:v>
                </c:pt>
                <c:pt idx="916">
                  <c:v>1858.495092693566</c:v>
                </c:pt>
                <c:pt idx="917">
                  <c:v>1858.2352941176471</c:v>
                </c:pt>
                <c:pt idx="918">
                  <c:v>1859.347116430903</c:v>
                </c:pt>
                <c:pt idx="919">
                  <c:v>1860.4565217391305</c:v>
                </c:pt>
                <c:pt idx="920">
                  <c:v>1859.6091205211726</c:v>
                </c:pt>
                <c:pt idx="921">
                  <c:v>1859.5444685466377</c:v>
                </c:pt>
                <c:pt idx="922">
                  <c:v>1858.5048754062839</c:v>
                </c:pt>
                <c:pt idx="923">
                  <c:v>1858.6363636363637</c:v>
                </c:pt>
                <c:pt idx="924">
                  <c:v>1858.3783783783783</c:v>
                </c:pt>
                <c:pt idx="925">
                  <c:v>1857.1490280777539</c:v>
                </c:pt>
                <c:pt idx="926">
                  <c:v>1856.8932038834951</c:v>
                </c:pt>
                <c:pt idx="927">
                  <c:v>1855.8620689655172</c:v>
                </c:pt>
                <c:pt idx="928">
                  <c:v>1855.6081808396125</c:v>
                </c:pt>
                <c:pt idx="929">
                  <c:v>1854.7741935483871</c:v>
                </c:pt>
                <c:pt idx="930">
                  <c:v>1854.3286788399571</c:v>
                </c:pt>
                <c:pt idx="931">
                  <c:v>1854.8497854077252</c:v>
                </c:pt>
                <c:pt idx="932">
                  <c:v>1854.790996784566</c:v>
                </c:pt>
                <c:pt idx="933">
                  <c:v>1855.8886509635975</c:v>
                </c:pt>
                <c:pt idx="934">
                  <c:v>1855.4438502673797</c:v>
                </c:pt>
                <c:pt idx="935">
                  <c:v>1855.7692307692307</c:v>
                </c:pt>
                <c:pt idx="936">
                  <c:v>1854.9413020277482</c:v>
                </c:pt>
                <c:pt idx="937">
                  <c:v>1854.6908315565031</c:v>
                </c:pt>
                <c:pt idx="938">
                  <c:v>1854.2492012779553</c:v>
                </c:pt>
                <c:pt idx="939">
                  <c:v>1854.1914893617022</c:v>
                </c:pt>
                <c:pt idx="940">
                  <c:v>1854.1339001062699</c:v>
                </c:pt>
                <c:pt idx="941">
                  <c:v>1853.6942675159235</c:v>
                </c:pt>
                <c:pt idx="942">
                  <c:v>1853.6373276776246</c:v>
                </c:pt>
                <c:pt idx="943">
                  <c:v>1853.3898305084747</c:v>
                </c:pt>
                <c:pt idx="944">
                  <c:v>1852.7619047619048</c:v>
                </c:pt>
                <c:pt idx="945">
                  <c:v>1853.8477801268498</c:v>
                </c:pt>
                <c:pt idx="946">
                  <c:v>1853.4107708553327</c:v>
                </c:pt>
                <c:pt idx="947">
                  <c:v>1853.3544303797469</c:v>
                </c:pt>
                <c:pt idx="948">
                  <c:v>1853.1085353003161</c:v>
                </c:pt>
                <c:pt idx="949">
                  <c:v>1852.2947368421053</c:v>
                </c:pt>
                <c:pt idx="950">
                  <c:v>1852.9968454258676</c:v>
                </c:pt>
                <c:pt idx="951">
                  <c:v>1853.8865546218487</c:v>
                </c:pt>
                <c:pt idx="952">
                  <c:v>1853.4522560335781</c:v>
                </c:pt>
                <c:pt idx="953">
                  <c:v>1853.5849056603774</c:v>
                </c:pt>
                <c:pt idx="954">
                  <c:v>1853.151832460733</c:v>
                </c:pt>
                <c:pt idx="955">
                  <c:v>1852.7196652719665</c:v>
                </c:pt>
                <c:pt idx="956">
                  <c:v>1853.4169278996865</c:v>
                </c:pt>
                <c:pt idx="957">
                  <c:v>1854.4885177453027</c:v>
                </c:pt>
                <c:pt idx="958">
                  <c:v>1854.6193952033368</c:v>
                </c:pt>
                <c:pt idx="959">
                  <c:v>1855.6875</c:v>
                </c:pt>
                <c:pt idx="960">
                  <c:v>1854.6930280957336</c:v>
                </c:pt>
                <c:pt idx="961">
                  <c:v>1854.4490644490645</c:v>
                </c:pt>
                <c:pt idx="962">
                  <c:v>1853.4579439252336</c:v>
                </c:pt>
                <c:pt idx="963">
                  <c:v>1853.0290456431535</c:v>
                </c:pt>
                <c:pt idx="964">
                  <c:v>1853.9067357512954</c:v>
                </c:pt>
                <c:pt idx="965">
                  <c:v>1854.5962732919254</c:v>
                </c:pt>
                <c:pt idx="966">
                  <c:v>1855.656670113754</c:v>
                </c:pt>
                <c:pt idx="967">
                  <c:v>1854.6694214876034</c:v>
                </c:pt>
                <c:pt idx="968">
                  <c:v>1854.984520123839</c:v>
                </c:pt>
                <c:pt idx="969">
                  <c:v>1856.0412371134021</c:v>
                </c:pt>
                <c:pt idx="970">
                  <c:v>1856.53964984552</c:v>
                </c:pt>
                <c:pt idx="971">
                  <c:v>1856.851851851852</c:v>
                </c:pt>
                <c:pt idx="972">
                  <c:v>1856.6084275436795</c:v>
                </c:pt>
                <c:pt idx="973">
                  <c:v>1855.9958932238194</c:v>
                </c:pt>
                <c:pt idx="974">
                  <c:v>1857.2307692307693</c:v>
                </c:pt>
                <c:pt idx="975">
                  <c:v>1858.2786885245901</c:v>
                </c:pt>
                <c:pt idx="976">
                  <c:v>1859.324462640737</c:v>
                </c:pt>
                <c:pt idx="977">
                  <c:v>1859.6319018404909</c:v>
                </c:pt>
                <c:pt idx="978">
                  <c:v>1858.6516853932585</c:v>
                </c:pt>
                <c:pt idx="979">
                  <c:v>1860.0612244897959</c:v>
                </c:pt>
                <c:pt idx="980">
                  <c:v>1860.3669724770641</c:v>
                </c:pt>
                <c:pt idx="981">
                  <c:v>1860.122199592668</c:v>
                </c:pt>
                <c:pt idx="982">
                  <c:v>1860.9766022380468</c:v>
                </c:pt>
                <c:pt idx="983">
                  <c:v>1860</c:v>
                </c:pt>
                <c:pt idx="984">
                  <c:v>1859.9390862944163</c:v>
                </c:pt>
                <c:pt idx="985">
                  <c:v>1859.1480730223125</c:v>
                </c:pt>
                <c:pt idx="986">
                  <c:v>1858.7234042553191</c:v>
                </c:pt>
                <c:pt idx="987">
                  <c:v>1858.4817813765183</c:v>
                </c:pt>
                <c:pt idx="988">
                  <c:v>1859.3326592517694</c:v>
                </c:pt>
                <c:pt idx="989">
                  <c:v>1858.5454545454545</c:v>
                </c:pt>
                <c:pt idx="990">
                  <c:v>1858.6680121089807</c:v>
                </c:pt>
                <c:pt idx="991">
                  <c:v>1858.0645161290322</c:v>
                </c:pt>
                <c:pt idx="992">
                  <c:v>1857.6435045317221</c:v>
                </c:pt>
                <c:pt idx="993">
                  <c:v>1858.6720321931589</c:v>
                </c:pt>
                <c:pt idx="994">
                  <c:v>1858.251256281407</c:v>
                </c:pt>
                <c:pt idx="995">
                  <c:v>1857.2891566265059</c:v>
                </c:pt>
                <c:pt idx="996">
                  <c:v>1857.5927783350051</c:v>
                </c:pt>
                <c:pt idx="997">
                  <c:v>1858.6172344689378</c:v>
                </c:pt>
                <c:pt idx="998">
                  <c:v>1857.6576576576576</c:v>
                </c:pt>
                <c:pt idx="999">
                  <c:v>1858.14</c:v>
                </c:pt>
              </c:numCache>
            </c:numRef>
          </c:yVal>
          <c:smooth val="1"/>
          <c:extLst>
            <c:ext xmlns:c16="http://schemas.microsoft.com/office/drawing/2014/chart" uri="{C3380CC4-5D6E-409C-BE32-E72D297353CC}">
              <c16:uniqueId val="{00000000-706D-4726-88B0-56AFC5DDB6E1}"/>
            </c:ext>
          </c:extLst>
        </c:ser>
        <c:dLbls>
          <c:showLegendKey val="0"/>
          <c:showVal val="0"/>
          <c:showCatName val="0"/>
          <c:showSerName val="0"/>
          <c:showPercent val="0"/>
          <c:showBubbleSize val="0"/>
        </c:dLbls>
        <c:axId val="294856239"/>
        <c:axId val="835332623"/>
      </c:scatterChart>
      <c:valAx>
        <c:axId val="294856239"/>
        <c:scaling>
          <c:orientation val="minMax"/>
          <c:max val="100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332623"/>
        <c:crosses val="autoZero"/>
        <c:crossBetween val="midCat"/>
      </c:valAx>
      <c:valAx>
        <c:axId val="835332623"/>
        <c:scaling>
          <c:orientation val="minMax"/>
          <c:min val="130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8562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Daily Profit ($) when Room Nightly Rate is $120</a:t>
            </a:r>
            <a:r>
              <a:rPr lang="en-US" baseline="0"/>
              <a:t> with 10% Over-Booking Level and Cancellation Rate</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'4.b Output Summary'!$G$26</c:f>
              <c:strCache>
                <c:ptCount val="1"/>
                <c:pt idx="0">
                  <c:v>%Frequency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'4.b Output Summary'!$E$27:$E$36</c:f>
              <c:numCache>
                <c:formatCode>0.00</c:formatCode>
                <c:ptCount val="10"/>
                <c:pt idx="0">
                  <c:v>-400</c:v>
                </c:pt>
                <c:pt idx="1">
                  <c:v>-300</c:v>
                </c:pt>
                <c:pt idx="2">
                  <c:v>-200</c:v>
                </c:pt>
                <c:pt idx="3">
                  <c:v>-100</c:v>
                </c:pt>
                <c:pt idx="4">
                  <c:v>0</c:v>
                </c:pt>
                <c:pt idx="5">
                  <c:v>100</c:v>
                </c:pt>
                <c:pt idx="6">
                  <c:v>200</c:v>
                </c:pt>
                <c:pt idx="7">
                  <c:v>300</c:v>
                </c:pt>
                <c:pt idx="8">
                  <c:v>400</c:v>
                </c:pt>
                <c:pt idx="9">
                  <c:v>500</c:v>
                </c:pt>
              </c:numCache>
            </c:numRef>
          </c:cat>
          <c:val>
            <c:numRef>
              <c:f>'4.b Output Summary'!$G$27:$G$36</c:f>
              <c:numCache>
                <c:formatCode>0.0%</c:formatCode>
                <c:ptCount val="10"/>
                <c:pt idx="0">
                  <c:v>3.0000000000000001E-3</c:v>
                </c:pt>
                <c:pt idx="1">
                  <c:v>8.9999999999999993E-3</c:v>
                </c:pt>
                <c:pt idx="2">
                  <c:v>1.9E-2</c:v>
                </c:pt>
                <c:pt idx="3">
                  <c:v>0.04</c:v>
                </c:pt>
                <c:pt idx="4">
                  <c:v>0.2</c:v>
                </c:pt>
                <c:pt idx="5">
                  <c:v>0.19700000000000001</c:v>
                </c:pt>
                <c:pt idx="6">
                  <c:v>0.182</c:v>
                </c:pt>
                <c:pt idx="7">
                  <c:v>0.17699999999999999</c:v>
                </c:pt>
                <c:pt idx="8">
                  <c:v>0.158</c:v>
                </c:pt>
                <c:pt idx="9">
                  <c:v>1.4999999999999999E-2</c:v>
                </c:pt>
              </c:numCache>
            </c:numRef>
          </c:val>
          <c:extLst>
            <c:ext xmlns:c16="http://schemas.microsoft.com/office/drawing/2014/chart" uri="{C3380CC4-5D6E-409C-BE32-E72D297353CC}">
              <c16:uniqueId val="{00000000-DC58-F949-B73F-3CB2D6CBEA8B}"/>
            </c:ext>
          </c:extLst>
        </c:ser>
        <c:dLbls>
          <c:dLblPos val="outEnd"/>
          <c:showLegendKey val="0"/>
          <c:showVal val="1"/>
          <c:showCatName val="0"/>
          <c:showSerName val="0"/>
          <c:showPercent val="0"/>
          <c:showBubbleSize val="0"/>
        </c:dLbls>
        <c:gapWidth val="8"/>
        <c:overlap val="-36"/>
        <c:axId val="1938434863"/>
        <c:axId val="935755024"/>
      </c:barChart>
      <c:catAx>
        <c:axId val="1938434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Daily Profit</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755024"/>
        <c:crosses val="autoZero"/>
        <c:auto val="1"/>
        <c:lblAlgn val="ctr"/>
        <c:lblOffset val="100"/>
        <c:noMultiLvlLbl val="0"/>
      </c:catAx>
      <c:valAx>
        <c:axId val="93575502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4348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Distribution of Daily Profit ($) when Room Nightly Rate is $150 with 10% Over-Booking Level and Cancellation Rate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'4.b Output Summary'!$U$27:$U$40</c:f>
              <c:numCache>
                <c:formatCode>General</c:formatCode>
                <c:ptCount val="14"/>
                <c:pt idx="0">
                  <c:v>-200</c:v>
                </c:pt>
                <c:pt idx="1">
                  <c:v>-100</c:v>
                </c:pt>
                <c:pt idx="2">
                  <c:v>0</c:v>
                </c:pt>
                <c:pt idx="3">
                  <c:v>100</c:v>
                </c:pt>
                <c:pt idx="4">
                  <c:v>200</c:v>
                </c:pt>
                <c:pt idx="5">
                  <c:v>300</c:v>
                </c:pt>
                <c:pt idx="6">
                  <c:v>400</c:v>
                </c:pt>
                <c:pt idx="7">
                  <c:v>500</c:v>
                </c:pt>
                <c:pt idx="8">
                  <c:v>600</c:v>
                </c:pt>
                <c:pt idx="9">
                  <c:v>700</c:v>
                </c:pt>
                <c:pt idx="10">
                  <c:v>800</c:v>
                </c:pt>
                <c:pt idx="11">
                  <c:v>900</c:v>
                </c:pt>
                <c:pt idx="12">
                  <c:v>1000</c:v>
                </c:pt>
                <c:pt idx="13">
                  <c:v>1100</c:v>
                </c:pt>
              </c:numCache>
            </c:numRef>
          </c:cat>
          <c:val>
            <c:numRef>
              <c:f>'4.b Output Summary'!$W$27:$W$40</c:f>
              <c:numCache>
                <c:formatCode>0.0%</c:formatCode>
                <c:ptCount val="14"/>
                <c:pt idx="0">
                  <c:v>2E-3</c:v>
                </c:pt>
                <c:pt idx="1">
                  <c:v>4.0000000000000001E-3</c:v>
                </c:pt>
                <c:pt idx="2">
                  <c:v>8.0000000000000002E-3</c:v>
                </c:pt>
                <c:pt idx="3">
                  <c:v>1.4E-2</c:v>
                </c:pt>
                <c:pt idx="4">
                  <c:v>2.3E-2</c:v>
                </c:pt>
                <c:pt idx="5">
                  <c:v>4.9000000000000002E-2</c:v>
                </c:pt>
                <c:pt idx="6">
                  <c:v>7.8E-2</c:v>
                </c:pt>
                <c:pt idx="7">
                  <c:v>0.111</c:v>
                </c:pt>
                <c:pt idx="8">
                  <c:v>0.13800000000000001</c:v>
                </c:pt>
                <c:pt idx="9">
                  <c:v>0.183</c:v>
                </c:pt>
                <c:pt idx="10">
                  <c:v>0.158</c:v>
                </c:pt>
                <c:pt idx="11">
                  <c:v>0.14299999999999999</c:v>
                </c:pt>
                <c:pt idx="12">
                  <c:v>8.5000000000000006E-2</c:v>
                </c:pt>
                <c:pt idx="13">
                  <c:v>4.0000000000000001E-3</c:v>
                </c:pt>
              </c:numCache>
            </c:numRef>
          </c:val>
          <c:extLst>
            <c:ext xmlns:c16="http://schemas.microsoft.com/office/drawing/2014/chart" uri="{C3380CC4-5D6E-409C-BE32-E72D297353CC}">
              <c16:uniqueId val="{00000000-F77E-4640-8482-4C072A0286FC}"/>
            </c:ext>
          </c:extLst>
        </c:ser>
        <c:dLbls>
          <c:dLblPos val="outEnd"/>
          <c:showLegendKey val="0"/>
          <c:showVal val="1"/>
          <c:showCatName val="0"/>
          <c:showSerName val="0"/>
          <c:showPercent val="0"/>
          <c:showBubbleSize val="0"/>
        </c:dLbls>
        <c:gapWidth val="7"/>
        <c:overlap val="-27"/>
        <c:axId val="138377151"/>
        <c:axId val="137994607"/>
      </c:barChart>
      <c:catAx>
        <c:axId val="138377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Daily Profit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94607"/>
        <c:crosses val="autoZero"/>
        <c:auto val="1"/>
        <c:lblAlgn val="ctr"/>
        <c:lblOffset val="100"/>
        <c:noMultiLvlLbl val="0"/>
      </c:catAx>
      <c:valAx>
        <c:axId val="1379946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771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Distribution of Daily Profit ($) when Room Nightly Rate is $150 with 10% Over-Booking Level and Cancellation Rate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'4.b Output Summary'!$AG$27:$AG$37</c:f>
              <c:numCache>
                <c:formatCode>General</c:formatCode>
                <c:ptCount val="11"/>
                <c:pt idx="0">
                  <c:v>-700</c:v>
                </c:pt>
                <c:pt idx="1">
                  <c:v>-500</c:v>
                </c:pt>
                <c:pt idx="2">
                  <c:v>-300</c:v>
                </c:pt>
                <c:pt idx="3">
                  <c:v>-100</c:v>
                </c:pt>
                <c:pt idx="4">
                  <c:v>100</c:v>
                </c:pt>
                <c:pt idx="5">
                  <c:v>300</c:v>
                </c:pt>
                <c:pt idx="6">
                  <c:v>500</c:v>
                </c:pt>
                <c:pt idx="7">
                  <c:v>700</c:v>
                </c:pt>
                <c:pt idx="8">
                  <c:v>900</c:v>
                </c:pt>
                <c:pt idx="9">
                  <c:v>1100</c:v>
                </c:pt>
                <c:pt idx="10">
                  <c:v>1300</c:v>
                </c:pt>
              </c:numCache>
            </c:numRef>
          </c:cat>
          <c:val>
            <c:numRef>
              <c:f>'4.b Output Summary'!$AI$27:$AI$37</c:f>
              <c:numCache>
                <c:formatCode>0.0%</c:formatCode>
                <c:ptCount val="11"/>
                <c:pt idx="0">
                  <c:v>1E-3</c:v>
                </c:pt>
                <c:pt idx="1">
                  <c:v>8.0000000000000002E-3</c:v>
                </c:pt>
                <c:pt idx="2">
                  <c:v>5.3999999999999999E-2</c:v>
                </c:pt>
                <c:pt idx="3">
                  <c:v>0.158</c:v>
                </c:pt>
                <c:pt idx="4">
                  <c:v>0.21199999999999999</c:v>
                </c:pt>
                <c:pt idx="5">
                  <c:v>0.17599999999999999</c:v>
                </c:pt>
                <c:pt idx="6">
                  <c:v>0.13100000000000001</c:v>
                </c:pt>
                <c:pt idx="7">
                  <c:v>0.129</c:v>
                </c:pt>
                <c:pt idx="8">
                  <c:v>8.1000000000000003E-2</c:v>
                </c:pt>
                <c:pt idx="9">
                  <c:v>3.9E-2</c:v>
                </c:pt>
                <c:pt idx="10">
                  <c:v>1.0999999999999999E-2</c:v>
                </c:pt>
              </c:numCache>
            </c:numRef>
          </c:val>
          <c:extLst>
            <c:ext xmlns:c16="http://schemas.microsoft.com/office/drawing/2014/chart" uri="{C3380CC4-5D6E-409C-BE32-E72D297353CC}">
              <c16:uniqueId val="{00000000-232A-C44F-AA29-3C582E390B9A}"/>
            </c:ext>
          </c:extLst>
        </c:ser>
        <c:dLbls>
          <c:showLegendKey val="0"/>
          <c:showVal val="0"/>
          <c:showCatName val="0"/>
          <c:showSerName val="0"/>
          <c:showPercent val="0"/>
          <c:showBubbleSize val="0"/>
        </c:dLbls>
        <c:gapWidth val="5"/>
        <c:overlap val="-27"/>
        <c:axId val="77946480"/>
        <c:axId val="370578463"/>
      </c:barChart>
      <c:catAx>
        <c:axId val="77946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Daily</a:t>
                </a:r>
                <a:r>
                  <a:rPr lang="en-US" baseline="0"/>
                  <a:t> Profit ($)</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578463"/>
        <c:crosses val="autoZero"/>
        <c:auto val="1"/>
        <c:lblAlgn val="ctr"/>
        <c:lblOffset val="100"/>
        <c:noMultiLvlLbl val="0"/>
      </c:catAx>
      <c:valAx>
        <c:axId val="37057846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46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Daily Online Reservation when Room Nightly Rate at $120</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Daily Online Reservation when Room Nightly Rate at $120</a:t>
          </a:r>
        </a:p>
      </cx:txPr>
    </cx:title>
    <cx:plotArea>
      <cx:plotAreaRegion>
        <cx:series layoutId="clusteredColumn" uniqueId="{3CABC6B0-057A-49B7-B6A8-319A69D8CE39}">
          <cx:tx>
            <cx:txData>
              <cx:f>_xlchart.v1.2</cx:f>
              <cx:v>Daily online reservations</cx:v>
            </cx:txData>
          </cx:tx>
          <cx:dataLabels pos="outEnd">
            <cx:visibility seriesName="0" categoryName="0" value="1"/>
          </cx:dataLabels>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Daily Online Reservation when Room Nightly Rate at $150</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Daily Online Reservation when Room Nightly Rate at $150</a:t>
          </a:r>
        </a:p>
      </cx:txPr>
    </cx:title>
    <cx:plotArea>
      <cx:plotAreaRegion>
        <cx:series layoutId="clusteredColumn" uniqueId="{12E141E8-D6DE-4D99-AD44-516B220E31C8}">
          <cx:tx>
            <cx:txData>
              <cx:f>_xlchart.v1.0</cx:f>
              <cx:v>Daily online reservations</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Daily Online Reservation when Room Nightly Rate at $180</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Daily Online Reservation when Room Nightly Rate at $180</a:t>
          </a:r>
        </a:p>
      </cx:txPr>
    </cx:title>
    <cx:plotArea>
      <cx:plotAreaRegion>
        <cx:series layoutId="clusteredColumn" uniqueId="{198B7BF5-FD43-4BB7-B967-5017EB06587C}">
          <cx:dataId val="0"/>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Histogram of Cancellations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Histogram of Cancellations</a:t>
          </a:r>
        </a:p>
      </cx:txPr>
    </cx:title>
    <cx:plotArea>
      <cx:plotAreaRegion>
        <cx:series layoutId="clusteredColumn" uniqueId="{C58B721C-144B-4476-AC99-D3E197665EBE}">
          <cx:dataId val="0"/>
          <cx:layoutPr>
            <cx:binning intervalClosed="r">
              <cx:binCount val="5"/>
            </cx:binning>
          </cx:layoutPr>
        </cx:series>
      </cx:plotAreaRegion>
      <cx:axis id="0">
        <cx:catScaling gapWidth="0"/>
        <cx:title>
          <cx:tx>
            <cx:txData>
              <cx:v>No of Cancellations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No of Cancellations</a:t>
              </a:r>
            </a:p>
          </cx:txPr>
        </cx:title>
        <cx:tickLabels/>
      </cx:axis>
      <cx:axis id="1">
        <cx:valScaling/>
        <cx:title>
          <cx:tx>
            <cx:txData>
              <cx:v>No of simulations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No of simulations</a:t>
              </a:r>
            </a:p>
          </cx:txPr>
        </cx:title>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tx>
        <cx:txData>
          <cx:v>Miscellaneous Expenses Histogram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Miscellaneous Expenses Histogram</a:t>
          </a:r>
        </a:p>
      </cx:txPr>
    </cx:title>
    <cx:plotArea>
      <cx:plotAreaRegion>
        <cx:series layoutId="clusteredColumn" uniqueId="{E0FFB0DB-DEDC-4D2B-9C6D-EFDB7D88016A}">
          <cx:dataId val="0"/>
          <cx:layoutPr>
            <cx:binning intervalClosed="r">
              <cx:binCount val="15"/>
            </cx:binning>
          </cx:layoutPr>
        </cx:series>
      </cx:plotAreaRegion>
      <cx:axis id="0">
        <cx:catScaling gapWidth="0"/>
        <cx:title>
          <cx:tx>
            <cx:txData>
              <cx:v>Expenses Bin</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Expenses Bin</a:t>
              </a:r>
            </a:p>
          </cx:txPr>
        </cx:title>
        <cx:tickLabels/>
        <cx:numFmt formatCode="$#,##0" sourceLinked="0"/>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Frequency</a:t>
              </a:r>
            </a:p>
          </cx:txPr>
        </cx:title>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Histogram of Walk Ins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Histogram of Walk Ins</a:t>
          </a:r>
        </a:p>
      </cx:txPr>
    </cx:title>
    <cx:plotArea>
      <cx:plotAreaRegion>
        <cx:series layoutId="clusteredColumn" uniqueId="{6DD97C79-E605-4856-8294-58BBDE0A8178}">
          <cx:dataId val="0"/>
          <cx:layoutPr>
            <cx:binning intervalClosed="r"/>
          </cx:layoutPr>
        </cx:series>
      </cx:plotAreaRegion>
      <cx:axis id="0">
        <cx:catScaling gapWidth="0"/>
        <cx:title>
          <cx:tx>
            <cx:txData>
              <cx:v>Number of Walkins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Number of Walkins</a:t>
              </a:r>
            </a:p>
          </cx:txPr>
        </cx:title>
        <cx:tickLabels/>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Frequency</a:t>
              </a:r>
            </a:p>
          </cx:txPr>
        </cx:title>
        <cx:majorGridlines/>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data id="1">
      <cx:numDim type="val">
        <cx:f>_xlchart.v1.11</cx:f>
      </cx:numDim>
    </cx:data>
    <cx:data id="2">
      <cx:numDim type="val">
        <cx:f>_xlchart.v1.13</cx:f>
      </cx:numDim>
    </cx:data>
  </cx:chartData>
  <cx:chart>
    <cx:title pos="t" align="ctr" overlay="0">
      <cx:tx>
        <cx:txData>
          <cx:v>Distribution of Daily Profit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of Daily Profit ($)</a:t>
          </a:r>
        </a:p>
      </cx:txPr>
    </cx:title>
    <cx:plotArea>
      <cx:plotAreaRegion>
        <cx:series layoutId="boxWhisker" uniqueId="{0AD9BE47-A2A6-43C5-BF35-B651E64BFC36}">
          <cx:tx>
            <cx:txData>
              <cx:f>_xlchart.v1.8</cx:f>
              <cx:v>Daily Profit at $120</cx:v>
            </cx:txData>
          </cx:tx>
          <cx:dataId val="0"/>
          <cx:layoutPr>
            <cx:visibility meanLine="0" meanMarker="1" nonoutliers="0" outliers="1"/>
            <cx:statistics quartileMethod="exclusive"/>
          </cx:layoutPr>
        </cx:series>
        <cx:series layoutId="boxWhisker" uniqueId="{DAB1A3D4-7349-4A62-85E9-4C436F4D9791}">
          <cx:tx>
            <cx:txData>
              <cx:f>_xlchart.v1.10</cx:f>
              <cx:v>Daily Profit at $150</cx:v>
            </cx:txData>
          </cx:tx>
          <cx:dataId val="1"/>
          <cx:layoutPr>
            <cx:visibility meanLine="0" meanMarker="1" nonoutliers="0" outliers="1"/>
            <cx:statistics quartileMethod="exclusive"/>
          </cx:layoutPr>
        </cx:series>
        <cx:series layoutId="boxWhisker" uniqueId="{29012034-C952-4BB4-9875-9D695F12068A}">
          <cx:tx>
            <cx:txData>
              <cx:f>_xlchart.v1.12</cx:f>
              <cx:v>Daily Profit at $180</cx:v>
            </cx:txData>
          </cx:tx>
          <cx:dataId val="2"/>
          <cx:layoutPr>
            <cx:visibility meanLine="0" meanMarker="1" nonoutliers="0" outliers="1"/>
            <cx:statistics quartileMethod="exclusive"/>
          </cx:layoutPr>
        </cx:series>
      </cx:plotAreaRegion>
      <cx:axis id="0" hidden="1">
        <cx:catScaling gapWidth="1"/>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3" Type="http://schemas.openxmlformats.org/officeDocument/2006/relationships/chart" Target="../charts/chart10.xml"/><Relationship Id="rId18" Type="http://schemas.openxmlformats.org/officeDocument/2006/relationships/chart" Target="../charts/chart15.xml"/><Relationship Id="rId26" Type="http://schemas.openxmlformats.org/officeDocument/2006/relationships/chart" Target="../charts/chart23.xml"/><Relationship Id="rId39" Type="http://schemas.openxmlformats.org/officeDocument/2006/relationships/chart" Target="../charts/chart36.xml"/><Relationship Id="rId21" Type="http://schemas.openxmlformats.org/officeDocument/2006/relationships/chart" Target="../charts/chart18.xml"/><Relationship Id="rId34" Type="http://schemas.openxmlformats.org/officeDocument/2006/relationships/chart" Target="../charts/chart31.xml"/><Relationship Id="rId42" Type="http://schemas.openxmlformats.org/officeDocument/2006/relationships/chart" Target="../charts/chart39.xml"/><Relationship Id="rId47" Type="http://schemas.openxmlformats.org/officeDocument/2006/relationships/chart" Target="../charts/chart44.xml"/><Relationship Id="rId50" Type="http://schemas.openxmlformats.org/officeDocument/2006/relationships/chart" Target="../charts/chart47.xml"/><Relationship Id="rId7" Type="http://schemas.openxmlformats.org/officeDocument/2006/relationships/chart" Target="../charts/chart4.xml"/><Relationship Id="rId2" Type="http://schemas.openxmlformats.org/officeDocument/2006/relationships/chart" Target="../charts/chart2.xml"/><Relationship Id="rId16" Type="http://schemas.openxmlformats.org/officeDocument/2006/relationships/chart" Target="../charts/chart13.xml"/><Relationship Id="rId29" Type="http://schemas.openxmlformats.org/officeDocument/2006/relationships/chart" Target="../charts/chart26.xml"/><Relationship Id="rId11" Type="http://schemas.openxmlformats.org/officeDocument/2006/relationships/chart" Target="../charts/chart8.xml"/><Relationship Id="rId24" Type="http://schemas.openxmlformats.org/officeDocument/2006/relationships/chart" Target="../charts/chart21.xml"/><Relationship Id="rId32" Type="http://schemas.openxmlformats.org/officeDocument/2006/relationships/chart" Target="../charts/chart29.xml"/><Relationship Id="rId37" Type="http://schemas.openxmlformats.org/officeDocument/2006/relationships/chart" Target="../charts/chart34.xml"/><Relationship Id="rId40" Type="http://schemas.openxmlformats.org/officeDocument/2006/relationships/chart" Target="../charts/chart37.xml"/><Relationship Id="rId45" Type="http://schemas.openxmlformats.org/officeDocument/2006/relationships/chart" Target="../charts/chart42.xml"/><Relationship Id="rId5" Type="http://schemas.microsoft.com/office/2014/relationships/chartEx" Target="../charts/chartEx6.xml"/><Relationship Id="rId15" Type="http://schemas.openxmlformats.org/officeDocument/2006/relationships/chart" Target="../charts/chart12.xml"/><Relationship Id="rId23" Type="http://schemas.openxmlformats.org/officeDocument/2006/relationships/chart" Target="../charts/chart20.xml"/><Relationship Id="rId28" Type="http://schemas.openxmlformats.org/officeDocument/2006/relationships/chart" Target="../charts/chart25.xml"/><Relationship Id="rId36" Type="http://schemas.openxmlformats.org/officeDocument/2006/relationships/chart" Target="../charts/chart33.xml"/><Relationship Id="rId49" Type="http://schemas.openxmlformats.org/officeDocument/2006/relationships/chart" Target="../charts/chart46.xml"/><Relationship Id="rId10" Type="http://schemas.openxmlformats.org/officeDocument/2006/relationships/chart" Target="../charts/chart7.xml"/><Relationship Id="rId19" Type="http://schemas.openxmlformats.org/officeDocument/2006/relationships/chart" Target="../charts/chart16.xml"/><Relationship Id="rId31" Type="http://schemas.openxmlformats.org/officeDocument/2006/relationships/chart" Target="../charts/chart28.xml"/><Relationship Id="rId44" Type="http://schemas.openxmlformats.org/officeDocument/2006/relationships/chart" Target="../charts/chart41.xml"/><Relationship Id="rId4" Type="http://schemas.microsoft.com/office/2014/relationships/chartEx" Target="../charts/chartEx5.xml"/><Relationship Id="rId9" Type="http://schemas.openxmlformats.org/officeDocument/2006/relationships/chart" Target="../charts/chart6.xml"/><Relationship Id="rId14" Type="http://schemas.openxmlformats.org/officeDocument/2006/relationships/chart" Target="../charts/chart11.xml"/><Relationship Id="rId22" Type="http://schemas.openxmlformats.org/officeDocument/2006/relationships/chart" Target="../charts/chart19.xml"/><Relationship Id="rId27" Type="http://schemas.openxmlformats.org/officeDocument/2006/relationships/chart" Target="../charts/chart24.xml"/><Relationship Id="rId30" Type="http://schemas.openxmlformats.org/officeDocument/2006/relationships/chart" Target="../charts/chart27.xml"/><Relationship Id="rId35" Type="http://schemas.openxmlformats.org/officeDocument/2006/relationships/chart" Target="../charts/chart32.xml"/><Relationship Id="rId43" Type="http://schemas.openxmlformats.org/officeDocument/2006/relationships/chart" Target="../charts/chart40.xml"/><Relationship Id="rId48" Type="http://schemas.openxmlformats.org/officeDocument/2006/relationships/chart" Target="../charts/chart45.xml"/><Relationship Id="rId8" Type="http://schemas.openxmlformats.org/officeDocument/2006/relationships/chart" Target="../charts/chart5.xml"/><Relationship Id="rId51" Type="http://schemas.openxmlformats.org/officeDocument/2006/relationships/chart" Target="../charts/chart48.xml"/><Relationship Id="rId3" Type="http://schemas.microsoft.com/office/2014/relationships/chartEx" Target="../charts/chartEx4.xml"/><Relationship Id="rId12" Type="http://schemas.openxmlformats.org/officeDocument/2006/relationships/chart" Target="../charts/chart9.xml"/><Relationship Id="rId17" Type="http://schemas.openxmlformats.org/officeDocument/2006/relationships/chart" Target="../charts/chart14.xml"/><Relationship Id="rId25" Type="http://schemas.openxmlformats.org/officeDocument/2006/relationships/chart" Target="../charts/chart22.xml"/><Relationship Id="rId33" Type="http://schemas.openxmlformats.org/officeDocument/2006/relationships/chart" Target="../charts/chart30.xml"/><Relationship Id="rId38" Type="http://schemas.openxmlformats.org/officeDocument/2006/relationships/chart" Target="../charts/chart35.xml"/><Relationship Id="rId46" Type="http://schemas.openxmlformats.org/officeDocument/2006/relationships/chart" Target="../charts/chart43.xml"/><Relationship Id="rId20" Type="http://schemas.openxmlformats.org/officeDocument/2006/relationships/chart" Target="../charts/chart17.xml"/><Relationship Id="rId41" Type="http://schemas.openxmlformats.org/officeDocument/2006/relationships/chart" Target="../charts/chart38.xml"/><Relationship Id="rId1" Type="http://schemas.openxmlformats.org/officeDocument/2006/relationships/chart" Target="../charts/chart1.xml"/><Relationship Id="rId6" Type="http://schemas.openxmlformats.org/officeDocument/2006/relationships/chart" Target="../charts/chart3.xml"/></Relationships>
</file>

<file path=xl/drawings/_rels/drawing8.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4" Type="http://schemas.microsoft.com/office/2014/relationships/chartEx" Target="../charts/chartEx7.xml"/></Relationships>
</file>

<file path=xl/drawings/drawing1.xml><?xml version="1.0" encoding="utf-8"?>
<xdr:wsDr xmlns:xdr="http://schemas.openxmlformats.org/drawingml/2006/spreadsheetDrawing" xmlns:a="http://schemas.openxmlformats.org/drawingml/2006/main">
  <xdr:oneCellAnchor>
    <xdr:from>
      <xdr:col>16</xdr:col>
      <xdr:colOff>7620</xdr:colOff>
      <xdr:row>1</xdr:row>
      <xdr:rowOff>7620</xdr:rowOff>
    </xdr:from>
    <xdr:ext cx="6484620" cy="749821"/>
    <xdr:sp macro="" textlink="">
      <xdr:nvSpPr>
        <xdr:cNvPr id="2" name="TextBox 1">
          <a:extLst>
            <a:ext uri="{FF2B5EF4-FFF2-40B4-BE49-F238E27FC236}">
              <a16:creationId xmlns:a16="http://schemas.microsoft.com/office/drawing/2014/main" id="{D04A0857-26B9-4050-99D0-AB166D4E1B4F}"/>
            </a:ext>
          </a:extLst>
        </xdr:cNvPr>
        <xdr:cNvSpPr txBox="1"/>
      </xdr:nvSpPr>
      <xdr:spPr>
        <a:xfrm>
          <a:off x="14569440" y="190500"/>
          <a:ext cx="6484620" cy="749821"/>
        </a:xfrm>
        <a:prstGeom prst="rect">
          <a:avLst/>
        </a:prstGeom>
        <a:solidFill>
          <a:srgbClr val="FFFFCC"/>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400" b="0">
              <a:solidFill>
                <a:srgbClr val="FF0000"/>
              </a:solidFill>
            </a:rPr>
            <a:t>Note: Listed Inputs, </a:t>
          </a:r>
          <a:r>
            <a:rPr lang="en-AU" sz="1400" b="0">
              <a:solidFill>
                <a:srgbClr val="FF0000"/>
              </a:solidFill>
              <a:effectLst/>
              <a:latin typeface="+mn-lt"/>
              <a:ea typeface="+mn-ea"/>
              <a:cs typeface="+mn-cs"/>
            </a:rPr>
            <a:t>c</a:t>
          </a:r>
          <a:r>
            <a:rPr lang="en-AU" sz="1400" b="0">
              <a:solidFill>
                <a:srgbClr val="FF0000"/>
              </a:solidFill>
            </a:rPr>
            <a:t>alculated values &amp; outputs should be  based on your conceptual</a:t>
          </a:r>
          <a:r>
            <a:rPr lang="en-AU" sz="1400" b="0" baseline="0">
              <a:solidFill>
                <a:srgbClr val="FF0000"/>
              </a:solidFill>
            </a:rPr>
            <a:t> diagram</a:t>
          </a:r>
          <a:r>
            <a:rPr lang="en-AU" sz="1400" b="0">
              <a:solidFill>
                <a:srgbClr val="FF0000"/>
              </a:solidFill>
            </a:rPr>
            <a:t>. You are to include relevant inputs, all calculated values and</a:t>
          </a:r>
          <a:r>
            <a:rPr lang="en-AU" sz="1400" b="0" baseline="0">
              <a:solidFill>
                <a:srgbClr val="FF0000"/>
              </a:solidFill>
            </a:rPr>
            <a:t> </a:t>
          </a:r>
          <a:r>
            <a:rPr lang="en-AU" sz="1400" b="0">
              <a:solidFill>
                <a:srgbClr val="FF0000"/>
              </a:solidFill>
              <a:effectLst/>
              <a:latin typeface="+mn-lt"/>
              <a:ea typeface="+mn-ea"/>
              <a:cs typeface="+mn-cs"/>
            </a:rPr>
            <a:t>outputs</a:t>
          </a:r>
          <a:r>
            <a:rPr lang="en-AU" sz="1400" b="0" baseline="0">
              <a:solidFill>
                <a:srgbClr val="FF0000"/>
              </a:solidFill>
              <a:effectLst/>
              <a:latin typeface="+mn-lt"/>
              <a:ea typeface="+mn-ea"/>
              <a:cs typeface="+mn-cs"/>
            </a:rPr>
            <a:t> to satisfy the assumptions that you have made in the model decsription. </a:t>
          </a:r>
          <a:endParaRPr lang="en-AU" sz="1400" b="0">
            <a:solidFill>
              <a:srgbClr val="FF0000"/>
            </a:solidFill>
          </a:endParaRPr>
        </a:p>
      </xdr:txBody>
    </xdr:sp>
    <xdr:clientData/>
  </xdr:oneCellAnchor>
  <xdr:oneCellAnchor>
    <xdr:from>
      <xdr:col>21</xdr:col>
      <xdr:colOff>647287</xdr:colOff>
      <xdr:row>3</xdr:row>
      <xdr:rowOff>378772</xdr:rowOff>
    </xdr:from>
    <xdr:ext cx="11052810" cy="6213432"/>
    <xdr:sp macro="" textlink="">
      <xdr:nvSpPr>
        <xdr:cNvPr id="3" name="TextBox 2">
          <a:extLst>
            <a:ext uri="{FF2B5EF4-FFF2-40B4-BE49-F238E27FC236}">
              <a16:creationId xmlns:a16="http://schemas.microsoft.com/office/drawing/2014/main" id="{7FE6B371-B359-42CE-5AAF-CEEC5316F0A5}"/>
            </a:ext>
          </a:extLst>
        </xdr:cNvPr>
        <xdr:cNvSpPr txBox="1"/>
      </xdr:nvSpPr>
      <xdr:spPr>
        <a:xfrm>
          <a:off x="20321147" y="1024912"/>
          <a:ext cx="11052810" cy="621343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2000" b="1">
              <a:solidFill>
                <a:srgbClr val="0070C0"/>
              </a:solidFill>
              <a:effectLst/>
              <a:latin typeface="+mn-lt"/>
              <a:ea typeface="+mn-ea"/>
              <a:cs typeface="+mn-cs"/>
            </a:rPr>
            <a:t>Section 1: Spreadsheet‐based decision model (File: MS Excel; 10 marks)</a:t>
          </a:r>
        </a:p>
        <a:p>
          <a:r>
            <a:rPr lang="en-US" sz="2000" b="1">
              <a:solidFill>
                <a:srgbClr val="0070C0"/>
              </a:solidFill>
              <a:effectLst/>
              <a:latin typeface="+mn-lt"/>
              <a:ea typeface="+mn-ea"/>
              <a:cs typeface="+mn-cs"/>
            </a:rPr>
            <a:t>Model Design Guidelines</a:t>
          </a:r>
          <a:endParaRPr lang="en-AU" sz="2000">
            <a:solidFill>
              <a:srgbClr val="0070C0"/>
            </a:solidFill>
            <a:effectLst/>
            <a:latin typeface="+mn-lt"/>
            <a:ea typeface="+mn-ea"/>
            <a:cs typeface="+mn-cs"/>
          </a:endParaRPr>
        </a:p>
        <a:p>
          <a:r>
            <a:rPr lang="en-AU" sz="2000" b="1">
              <a:solidFill>
                <a:schemeClr val="tx1"/>
              </a:solidFill>
              <a:effectLst/>
              <a:latin typeface="+mn-lt"/>
              <a:ea typeface="+mn-ea"/>
              <a:cs typeface="+mn-cs"/>
            </a:rPr>
            <a:t>The components listed below are examples only.</a:t>
          </a:r>
          <a:r>
            <a:rPr lang="en-AU" sz="2000">
              <a:solidFill>
                <a:schemeClr val="tx1"/>
              </a:solidFill>
              <a:effectLst/>
              <a:latin typeface="+mn-lt"/>
              <a:ea typeface="+mn-ea"/>
              <a:cs typeface="+mn-cs"/>
            </a:rPr>
            <a:t> You may modify the number of inputs and outputs to suit your model, provided that you meet the minimum criteria.</a:t>
          </a:r>
        </a:p>
        <a:p>
          <a:r>
            <a:rPr lang="en-AU" sz="2000">
              <a:solidFill>
                <a:srgbClr val="0070C0"/>
              </a:solidFill>
              <a:effectLst/>
              <a:latin typeface="+mn-lt"/>
              <a:ea typeface="+mn-ea"/>
              <a:cs typeface="+mn-cs"/>
            </a:rPr>
            <a:t> </a:t>
          </a:r>
        </a:p>
        <a:p>
          <a:r>
            <a:rPr lang="en-US" sz="2000" b="1" u="sng">
              <a:solidFill>
                <a:srgbClr val="0070C0"/>
              </a:solidFill>
              <a:effectLst/>
              <a:latin typeface="+mn-lt"/>
              <a:ea typeface="+mn-ea"/>
              <a:cs typeface="+mn-cs"/>
            </a:rPr>
            <a:t>Hints and Minimum Requirements:</a:t>
          </a:r>
          <a:endParaRPr lang="en-AU" sz="2000">
            <a:solidFill>
              <a:srgbClr val="0070C0"/>
            </a:solidFill>
            <a:effectLst/>
            <a:latin typeface="+mn-lt"/>
            <a:ea typeface="+mn-ea"/>
            <a:cs typeface="+mn-cs"/>
          </a:endParaRPr>
        </a:p>
        <a:p>
          <a:pPr lvl="0"/>
          <a:r>
            <a:rPr lang="en-US" sz="2000" b="1">
              <a:solidFill>
                <a:schemeClr val="tx1"/>
              </a:solidFill>
              <a:effectLst/>
              <a:latin typeface="+mn-lt"/>
              <a:ea typeface="+mn-ea"/>
              <a:cs typeface="+mn-cs"/>
            </a:rPr>
            <a:t>Fixed Inputs (minimum of 2 inputs): </a:t>
          </a:r>
          <a:r>
            <a:rPr lang="en-US" sz="2000">
              <a:solidFill>
                <a:schemeClr val="tx1"/>
              </a:solidFill>
              <a:effectLst/>
              <a:latin typeface="+mn-lt"/>
              <a:ea typeface="+mn-ea"/>
              <a:cs typeface="+mn-cs"/>
            </a:rPr>
            <a:t>Number of rooms, housekeeping cost per room, Late cancellation fee</a:t>
          </a:r>
        </a:p>
        <a:p>
          <a:pPr lvl="0"/>
          <a:endParaRPr lang="en-AU" sz="2000">
            <a:solidFill>
              <a:schemeClr val="tx1"/>
            </a:solidFill>
            <a:effectLst/>
            <a:latin typeface="+mn-lt"/>
            <a:ea typeface="+mn-ea"/>
            <a:cs typeface="+mn-cs"/>
          </a:endParaRPr>
        </a:p>
        <a:p>
          <a:pPr lvl="0"/>
          <a:r>
            <a:rPr lang="en-US" sz="2000" b="1">
              <a:solidFill>
                <a:schemeClr val="tx1"/>
              </a:solidFill>
              <a:effectLst/>
              <a:latin typeface="+mn-lt"/>
              <a:ea typeface="+mn-ea"/>
              <a:cs typeface="+mn-cs"/>
            </a:rPr>
            <a:t>Stochastic Inputs (minimum of 4 inputs): </a:t>
          </a:r>
          <a:r>
            <a:rPr lang="en-US" sz="2000">
              <a:solidFill>
                <a:schemeClr val="tx1"/>
              </a:solidFill>
              <a:effectLst/>
              <a:latin typeface="+mn-lt"/>
              <a:ea typeface="+mn-ea"/>
              <a:cs typeface="+mn-cs"/>
            </a:rPr>
            <a:t>Daily online reservations, Late cancellations, Number of walk-ins, daily miscellaneous expenses</a:t>
          </a:r>
        </a:p>
        <a:p>
          <a:pPr lvl="0"/>
          <a:endParaRPr lang="en-AU" sz="2000">
            <a:solidFill>
              <a:schemeClr val="tx1"/>
            </a:solidFill>
            <a:effectLst/>
            <a:latin typeface="+mn-lt"/>
            <a:ea typeface="+mn-ea"/>
            <a:cs typeface="+mn-cs"/>
          </a:endParaRPr>
        </a:p>
        <a:p>
          <a:pPr lvl="0"/>
          <a:r>
            <a:rPr lang="en-US" sz="2000" b="1" u="sng">
              <a:solidFill>
                <a:schemeClr val="tx1"/>
              </a:solidFill>
              <a:effectLst/>
              <a:latin typeface="+mn-lt"/>
              <a:ea typeface="+mn-ea"/>
              <a:cs typeface="+mn-cs"/>
            </a:rPr>
            <a:t>Decision Variables </a:t>
          </a:r>
          <a:r>
            <a:rPr lang="en-US" sz="2000" b="1">
              <a:solidFill>
                <a:schemeClr val="tx1"/>
              </a:solidFill>
              <a:effectLst/>
              <a:latin typeface="+mn-lt"/>
              <a:ea typeface="+mn-ea"/>
              <a:cs typeface="+mn-cs"/>
            </a:rPr>
            <a:t>(minimum of 2 decision variables, with at least 2 levels of choices for each): Room</a:t>
          </a:r>
          <a:r>
            <a:rPr lang="en-US" sz="2000">
              <a:solidFill>
                <a:schemeClr val="tx1"/>
              </a:solidFill>
              <a:effectLst/>
              <a:latin typeface="+mn-lt"/>
              <a:ea typeface="+mn-ea"/>
              <a:cs typeface="+mn-cs"/>
            </a:rPr>
            <a:t> rate/price, Overbooking rate, Late cancellation fee</a:t>
          </a:r>
        </a:p>
        <a:p>
          <a:pPr lvl="0"/>
          <a:endParaRPr lang="en-AU" sz="2000">
            <a:solidFill>
              <a:schemeClr val="tx1"/>
            </a:solidFill>
            <a:effectLst/>
            <a:latin typeface="+mn-lt"/>
            <a:ea typeface="+mn-ea"/>
            <a:cs typeface="+mn-cs"/>
          </a:endParaRPr>
        </a:p>
        <a:p>
          <a:pPr lvl="0"/>
          <a:r>
            <a:rPr lang="en-US" sz="2000" b="1">
              <a:solidFill>
                <a:schemeClr val="tx1"/>
              </a:solidFill>
              <a:effectLst/>
              <a:latin typeface="+mn-lt"/>
              <a:ea typeface="+mn-ea"/>
              <a:cs typeface="+mn-cs"/>
            </a:rPr>
            <a:t>Calculated Variables (minimum of 3 variables): </a:t>
          </a:r>
          <a:r>
            <a:rPr lang="en-US" sz="2000">
              <a:solidFill>
                <a:schemeClr val="tx1"/>
              </a:solidFill>
              <a:effectLst/>
              <a:latin typeface="+mn-lt"/>
              <a:ea typeface="+mn-ea"/>
              <a:cs typeface="+mn-cs"/>
            </a:rPr>
            <a:t>Number of occupied rooms, Daily, sales revenue, Total daily operating cost, Late cancellation fee</a:t>
          </a:r>
        </a:p>
        <a:p>
          <a:pPr lvl="0"/>
          <a:endParaRPr lang="en-AU" sz="2000">
            <a:solidFill>
              <a:schemeClr val="tx1"/>
            </a:solidFill>
            <a:effectLst/>
            <a:latin typeface="+mn-lt"/>
            <a:ea typeface="+mn-ea"/>
            <a:cs typeface="+mn-cs"/>
          </a:endParaRPr>
        </a:p>
        <a:p>
          <a:pPr lvl="0"/>
          <a:r>
            <a:rPr lang="en-US" sz="2000" b="1">
              <a:solidFill>
                <a:schemeClr val="tx1"/>
              </a:solidFill>
              <a:effectLst/>
              <a:latin typeface="+mn-lt"/>
              <a:ea typeface="+mn-ea"/>
              <a:cs typeface="+mn-cs"/>
            </a:rPr>
            <a:t>Output Variables (minimum of outputs2): </a:t>
          </a:r>
          <a:r>
            <a:rPr lang="en-US" sz="2000">
              <a:solidFill>
                <a:schemeClr val="tx1"/>
              </a:solidFill>
              <a:effectLst/>
              <a:latin typeface="+mn-lt"/>
              <a:ea typeface="+mn-ea"/>
              <a:cs typeface="+mn-cs"/>
            </a:rPr>
            <a:t>Sold out status: (Yes/No), Daily profit</a:t>
          </a:r>
          <a:endParaRPr lang="en-AU" sz="2000">
            <a:solidFill>
              <a:schemeClr val="tx1"/>
            </a:solidFill>
            <a:effectLst/>
            <a:latin typeface="+mn-lt"/>
            <a:ea typeface="+mn-ea"/>
            <a:cs typeface="+mn-cs"/>
          </a:endParaRPr>
        </a:p>
        <a:p>
          <a:endParaRPr lang="en-AU" sz="1100"/>
        </a:p>
      </xdr:txBody>
    </xdr:sp>
    <xdr:clientData/>
  </xdr:oneCellAnchor>
  <xdr:twoCellAnchor editAs="oneCell">
    <xdr:from>
      <xdr:col>15</xdr:col>
      <xdr:colOff>542925</xdr:colOff>
      <xdr:row>4</xdr:row>
      <xdr:rowOff>114300</xdr:rowOff>
    </xdr:from>
    <xdr:to>
      <xdr:col>18</xdr:col>
      <xdr:colOff>81907</xdr:colOff>
      <xdr:row>6</xdr:row>
      <xdr:rowOff>346074</xdr:rowOff>
    </xdr:to>
    <xdr:pic>
      <xdr:nvPicPr>
        <xdr:cNvPr id="5" name="Picture 4">
          <a:extLst>
            <a:ext uri="{FF2B5EF4-FFF2-40B4-BE49-F238E27FC236}">
              <a16:creationId xmlns:a16="http://schemas.microsoft.com/office/drawing/2014/main" id="{55A0A63F-FBD6-0ECB-C91D-585B972EFC41}"/>
            </a:ext>
          </a:extLst>
        </xdr:cNvPr>
        <xdr:cNvPicPr>
          <a:picLocks noChangeAspect="1"/>
        </xdr:cNvPicPr>
      </xdr:nvPicPr>
      <xdr:blipFill>
        <a:blip xmlns:r="http://schemas.openxmlformats.org/officeDocument/2006/relationships" r:embed="rId1"/>
        <a:stretch>
          <a:fillRect/>
        </a:stretch>
      </xdr:blipFill>
      <xdr:spPr>
        <a:xfrm>
          <a:off x="14077950" y="971550"/>
          <a:ext cx="2720560" cy="1314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25</xdr:col>
      <xdr:colOff>85725</xdr:colOff>
      <xdr:row>2</xdr:row>
      <xdr:rowOff>95250</xdr:rowOff>
    </xdr:from>
    <xdr:to>
      <xdr:col>32</xdr:col>
      <xdr:colOff>560069</xdr:colOff>
      <xdr:row>14</xdr:row>
      <xdr:rowOff>76201</xdr:rowOff>
    </xdr:to>
    <xdr:sp macro="" textlink="">
      <xdr:nvSpPr>
        <xdr:cNvPr id="3" name="TextBox 2">
          <a:extLst>
            <a:ext uri="{FF2B5EF4-FFF2-40B4-BE49-F238E27FC236}">
              <a16:creationId xmlns:a16="http://schemas.microsoft.com/office/drawing/2014/main" id="{1970E5CE-F443-4B4B-9230-AF7B009DB2BA}"/>
            </a:ext>
          </a:extLst>
        </xdr:cNvPr>
        <xdr:cNvSpPr txBox="1"/>
      </xdr:nvSpPr>
      <xdr:spPr>
        <a:xfrm>
          <a:off x="17811750" y="495300"/>
          <a:ext cx="4741544" cy="2114551"/>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rgbClr val="0070C0"/>
              </a:solidFill>
              <a:effectLst/>
              <a:latin typeface="+mn-lt"/>
              <a:ea typeface="+mn-ea"/>
              <a:cs typeface="+mn-cs"/>
            </a:rPr>
            <a:t>You may treat one of your decision variables as your primary decision variable. In that case, when you undertake scenario analysis you can hold any other decision variable in your model fixed at its base level/values. Your report should justify the choice of this main decision variable under the </a:t>
          </a:r>
          <a:r>
            <a:rPr lang="en-US" sz="1400" b="1" i="1">
              <a:solidFill>
                <a:srgbClr val="0070C0"/>
              </a:solidFill>
              <a:effectLst/>
              <a:latin typeface="+mn-lt"/>
              <a:ea typeface="+mn-ea"/>
              <a:cs typeface="+mn-cs"/>
            </a:rPr>
            <a:t>Scenario Analysis</a:t>
          </a:r>
          <a:r>
            <a:rPr lang="en-US" sz="1400" b="1">
              <a:solidFill>
                <a:srgbClr val="0070C0"/>
              </a:solidFill>
              <a:effectLst/>
              <a:latin typeface="+mn-lt"/>
              <a:ea typeface="+mn-ea"/>
              <a:cs typeface="+mn-cs"/>
            </a:rPr>
            <a:t> section</a:t>
          </a:r>
          <a:endParaRPr lang="en-AU" sz="1400">
            <a:solidFill>
              <a:srgbClr val="0070C0"/>
            </a:solidFill>
            <a:effectLst/>
            <a:latin typeface="+mn-lt"/>
            <a:ea typeface="+mn-ea"/>
            <a:cs typeface="+mn-cs"/>
          </a:endParaRPr>
        </a:p>
        <a:p>
          <a:endParaRPr lang="en-AU"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25</xdr:col>
      <xdr:colOff>85725</xdr:colOff>
      <xdr:row>2</xdr:row>
      <xdr:rowOff>95250</xdr:rowOff>
    </xdr:from>
    <xdr:to>
      <xdr:col>32</xdr:col>
      <xdr:colOff>560069</xdr:colOff>
      <xdr:row>14</xdr:row>
      <xdr:rowOff>76201</xdr:rowOff>
    </xdr:to>
    <xdr:sp macro="" textlink="">
      <xdr:nvSpPr>
        <xdr:cNvPr id="2" name="TextBox 1">
          <a:extLst>
            <a:ext uri="{FF2B5EF4-FFF2-40B4-BE49-F238E27FC236}">
              <a16:creationId xmlns:a16="http://schemas.microsoft.com/office/drawing/2014/main" id="{A9A87E85-3442-4A1E-928E-94626DFB40F0}"/>
            </a:ext>
          </a:extLst>
        </xdr:cNvPr>
        <xdr:cNvSpPr txBox="1"/>
      </xdr:nvSpPr>
      <xdr:spPr>
        <a:xfrm>
          <a:off x="23221950" y="495300"/>
          <a:ext cx="4608194" cy="2114551"/>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rgbClr val="0070C0"/>
              </a:solidFill>
              <a:effectLst/>
              <a:latin typeface="+mn-lt"/>
              <a:ea typeface="+mn-ea"/>
              <a:cs typeface="+mn-cs"/>
            </a:rPr>
            <a:t>You may treat one of your decision variables as your primary decision variable. In that case, when you undertake scenario analysis you can hold any other decision variable in your model fixed at its base level/values. Your report should justify the choice of this main decision variable under the </a:t>
          </a:r>
          <a:r>
            <a:rPr lang="en-US" sz="1400" b="1" i="1">
              <a:solidFill>
                <a:srgbClr val="0070C0"/>
              </a:solidFill>
              <a:effectLst/>
              <a:latin typeface="+mn-lt"/>
              <a:ea typeface="+mn-ea"/>
              <a:cs typeface="+mn-cs"/>
            </a:rPr>
            <a:t>Scenario Analysis</a:t>
          </a:r>
          <a:r>
            <a:rPr lang="en-US" sz="1400" b="1">
              <a:solidFill>
                <a:srgbClr val="0070C0"/>
              </a:solidFill>
              <a:effectLst/>
              <a:latin typeface="+mn-lt"/>
              <a:ea typeface="+mn-ea"/>
              <a:cs typeface="+mn-cs"/>
            </a:rPr>
            <a:t> section</a:t>
          </a:r>
          <a:endParaRPr lang="en-AU" sz="1400">
            <a:solidFill>
              <a:srgbClr val="0070C0"/>
            </a:solidFill>
            <a:effectLst/>
            <a:latin typeface="+mn-lt"/>
            <a:ea typeface="+mn-ea"/>
            <a:cs typeface="+mn-cs"/>
          </a:endParaRPr>
        </a:p>
        <a:p>
          <a:endParaRPr lang="en-AU"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25</xdr:col>
      <xdr:colOff>85725</xdr:colOff>
      <xdr:row>2</xdr:row>
      <xdr:rowOff>95250</xdr:rowOff>
    </xdr:from>
    <xdr:to>
      <xdr:col>32</xdr:col>
      <xdr:colOff>560069</xdr:colOff>
      <xdr:row>14</xdr:row>
      <xdr:rowOff>76201</xdr:rowOff>
    </xdr:to>
    <xdr:sp macro="" textlink="">
      <xdr:nvSpPr>
        <xdr:cNvPr id="2" name="TextBox 1">
          <a:extLst>
            <a:ext uri="{FF2B5EF4-FFF2-40B4-BE49-F238E27FC236}">
              <a16:creationId xmlns:a16="http://schemas.microsoft.com/office/drawing/2014/main" id="{E7AC39D9-A168-480B-8868-73F310549138}"/>
            </a:ext>
          </a:extLst>
        </xdr:cNvPr>
        <xdr:cNvSpPr txBox="1"/>
      </xdr:nvSpPr>
      <xdr:spPr>
        <a:xfrm>
          <a:off x="23221950" y="495300"/>
          <a:ext cx="4608194" cy="2114551"/>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rgbClr val="0070C0"/>
              </a:solidFill>
              <a:effectLst/>
              <a:latin typeface="+mn-lt"/>
              <a:ea typeface="+mn-ea"/>
              <a:cs typeface="+mn-cs"/>
            </a:rPr>
            <a:t>You may treat one of your decision variables as your primary decision variable. In that case, when you undertake scenario analysis you can hold any other decision variable in your model fixed at its base level/values. Your report should justify the choice of this main decision variable under the </a:t>
          </a:r>
          <a:r>
            <a:rPr lang="en-US" sz="1400" b="1" i="1">
              <a:solidFill>
                <a:srgbClr val="0070C0"/>
              </a:solidFill>
              <a:effectLst/>
              <a:latin typeface="+mn-lt"/>
              <a:ea typeface="+mn-ea"/>
              <a:cs typeface="+mn-cs"/>
            </a:rPr>
            <a:t>Scenario Analysis</a:t>
          </a:r>
          <a:r>
            <a:rPr lang="en-US" sz="1400" b="1">
              <a:solidFill>
                <a:srgbClr val="0070C0"/>
              </a:solidFill>
              <a:effectLst/>
              <a:latin typeface="+mn-lt"/>
              <a:ea typeface="+mn-ea"/>
              <a:cs typeface="+mn-cs"/>
            </a:rPr>
            <a:t> section</a:t>
          </a:r>
          <a:endParaRPr lang="en-AU" sz="1400">
            <a:solidFill>
              <a:srgbClr val="0070C0"/>
            </a:solidFill>
            <a:effectLst/>
            <a:latin typeface="+mn-lt"/>
            <a:ea typeface="+mn-ea"/>
            <a:cs typeface="+mn-cs"/>
          </a:endParaRPr>
        </a:p>
        <a:p>
          <a:endParaRPr lang="en-AU"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27608</xdr:colOff>
      <xdr:row>19</xdr:row>
      <xdr:rowOff>0</xdr:rowOff>
    </xdr:from>
    <xdr:ext cx="7261088" cy="3791593"/>
    <xdr:sp macro="" textlink="">
      <xdr:nvSpPr>
        <xdr:cNvPr id="2" name="TextBox 1">
          <a:extLst>
            <a:ext uri="{FF2B5EF4-FFF2-40B4-BE49-F238E27FC236}">
              <a16:creationId xmlns:a16="http://schemas.microsoft.com/office/drawing/2014/main" id="{FCD3FBC0-C1FA-B8C8-28A2-85CB34B06A0C}"/>
            </a:ext>
          </a:extLst>
        </xdr:cNvPr>
        <xdr:cNvSpPr txBox="1"/>
      </xdr:nvSpPr>
      <xdr:spPr>
        <a:xfrm>
          <a:off x="27608" y="3644348"/>
          <a:ext cx="7261088" cy="3791593"/>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AU" sz="1400" b="1">
              <a:solidFill>
                <a:srgbClr val="0070C0"/>
              </a:solidFill>
            </a:rPr>
            <a:t>Summarise your findings</a:t>
          </a:r>
        </a:p>
        <a:p>
          <a:r>
            <a:rPr lang="en-AU" sz="1400" b="1">
              <a:solidFill>
                <a:srgbClr val="0070C0"/>
              </a:solidFill>
            </a:rPr>
            <a:t>1) As long as advance bookings stay at or above 14</a:t>
          </a:r>
          <a:r>
            <a:rPr lang="en-AU" sz="1400" b="1" baseline="0">
              <a:solidFill>
                <a:srgbClr val="0070C0"/>
              </a:solidFill>
            </a:rPr>
            <a:t> (after cancellations and walk-ins), we fill all 20 rooms and lock in $211 profit. Below that threshold (7 bookings), we can't cover costs of fixed inputs and swing to a $143 loss.</a:t>
          </a:r>
          <a:endParaRPr lang="en-AU" sz="1400" b="1">
            <a:solidFill>
              <a:srgbClr val="0070C0"/>
            </a:solidFill>
          </a:endParaRPr>
        </a:p>
        <a:p>
          <a:endParaRPr lang="en-AU" sz="1400" b="1">
            <a:solidFill>
              <a:srgbClr val="0070C0"/>
            </a:solidFill>
          </a:endParaRPr>
        </a:p>
        <a:p>
          <a:r>
            <a:rPr lang="en-AU" sz="1400" b="1">
              <a:solidFill>
                <a:srgbClr val="0070C0"/>
              </a:solidFill>
            </a:rPr>
            <a:t>2) Highr</a:t>
          </a:r>
          <a:r>
            <a:rPr lang="en-AU" sz="1400" b="1" baseline="0">
              <a:solidFill>
                <a:srgbClr val="0070C0"/>
              </a:solidFill>
            </a:rPr>
            <a:t> late cancellations boost profit up to $235 because we are able to re-sell slots (walk-ins/over-booking) and collect cancellation fees. A lower no-show rate trims fee revenue and spill benefit, dropping to $187.</a:t>
          </a:r>
          <a:endParaRPr lang="en-AU" sz="1400" b="1">
            <a:solidFill>
              <a:srgbClr val="0070C0"/>
            </a:solidFill>
          </a:endParaRPr>
        </a:p>
        <a:p>
          <a:endParaRPr lang="en-AU" sz="1400" b="1">
            <a:solidFill>
              <a:srgbClr val="0070C0"/>
            </a:solidFill>
          </a:endParaRPr>
        </a:p>
        <a:p>
          <a:r>
            <a:rPr lang="en-AU" sz="1400" b="1">
              <a:solidFill>
                <a:srgbClr val="0070C0"/>
              </a:solidFill>
            </a:rPr>
            <a:t>3) Since the advance bookings (after cancellations) already net 15 rooms and the over-booking</a:t>
          </a:r>
          <a:r>
            <a:rPr lang="en-AU" sz="1400" b="1" baseline="0">
              <a:solidFill>
                <a:srgbClr val="0070C0"/>
              </a:solidFill>
            </a:rPr>
            <a:t> level is 10%, even just 1 walk-in always brings net </a:t>
          </a:r>
          <a:r>
            <a:rPr lang="en-AU" sz="1400" b="1" baseline="0">
              <a:solidFill>
                <a:srgbClr val="0070C0"/>
              </a:solidFill>
              <a:latin typeface="+mn-lt"/>
              <a:ea typeface="+mn-ea"/>
              <a:cs typeface="+mn-cs"/>
            </a:rPr>
            <a:t>demand ≥ 20. Walk-ins don't change the profit here. 20 rooms sell out in all cases, so profit stat at $211.</a:t>
          </a:r>
        </a:p>
        <a:p>
          <a:endParaRPr lang="en-AU" sz="1400" b="1" baseline="0">
            <a:solidFill>
              <a:srgbClr val="0070C0"/>
            </a:solidFill>
            <a:latin typeface="+mn-lt"/>
            <a:ea typeface="+mn-ea"/>
            <a:cs typeface="+mn-cs"/>
          </a:endParaRPr>
        </a:p>
        <a:p>
          <a:r>
            <a:rPr lang="en-AU" sz="1400" b="1" baseline="0">
              <a:solidFill>
                <a:srgbClr val="0070C0"/>
              </a:solidFill>
              <a:latin typeface="+mn-lt"/>
              <a:ea typeface="+mn-ea"/>
              <a:cs typeface="+mn-cs"/>
            </a:rPr>
            <a:t>4) Misc costs are the single biggest profit swing here - ranging from +$411 when costs are minimal, down to -$89 when costs spike. Occupancy remains at 20 rooms in all cases, so these costs flow directly to the bottom line. </a:t>
          </a:r>
          <a:endParaRPr lang="en-AU" sz="1400" b="1">
            <a:solidFill>
              <a:srgbClr val="0070C0"/>
            </a:solidFill>
          </a:endParaRPr>
        </a:p>
        <a:p>
          <a:endParaRPr lang="en-AU" sz="1100">
            <a:solidFill>
              <a:srgbClr val="0070C0"/>
            </a:solidFill>
          </a:endParaRPr>
        </a:p>
        <a:p>
          <a:endParaRPr lang="en-AU" sz="1100">
            <a:solidFill>
              <a:srgbClr val="0070C0"/>
            </a:solidFill>
          </a:endParaRPr>
        </a:p>
        <a:p>
          <a:endParaRPr lang="en-AU" sz="1100">
            <a:solidFill>
              <a:srgbClr val="0070C0"/>
            </a:solidFill>
          </a:endParaRPr>
        </a:p>
        <a:p>
          <a:endParaRPr lang="en-AU" sz="1100">
            <a:solidFill>
              <a:srgbClr val="0070C0"/>
            </a:solidFill>
          </a:endParaRPr>
        </a:p>
        <a:p>
          <a:endParaRPr lang="en-AU" sz="1100">
            <a:solidFill>
              <a:srgbClr val="0070C0"/>
            </a:solidFill>
          </a:endParaRPr>
        </a:p>
      </xdr:txBody>
    </xdr:sp>
    <xdr:clientData/>
  </xdr:oneCellAnchor>
  <xdr:oneCellAnchor>
    <xdr:from>
      <xdr:col>8</xdr:col>
      <xdr:colOff>14355</xdr:colOff>
      <xdr:row>18</xdr:row>
      <xdr:rowOff>179457</xdr:rowOff>
    </xdr:from>
    <xdr:ext cx="7136297" cy="3685760"/>
    <xdr:sp macro="" textlink="">
      <xdr:nvSpPr>
        <xdr:cNvPr id="3" name="TextBox 2">
          <a:extLst>
            <a:ext uri="{FF2B5EF4-FFF2-40B4-BE49-F238E27FC236}">
              <a16:creationId xmlns:a16="http://schemas.microsoft.com/office/drawing/2014/main" id="{8F9BE1D2-CDB2-4D7A-AC03-A85CBE1E5DC6}"/>
            </a:ext>
          </a:extLst>
        </xdr:cNvPr>
        <xdr:cNvSpPr txBox="1"/>
      </xdr:nvSpPr>
      <xdr:spPr>
        <a:xfrm>
          <a:off x="8020877" y="3796196"/>
          <a:ext cx="7136297" cy="368576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AU" sz="1400" b="1">
              <a:solidFill>
                <a:srgbClr val="0070C0"/>
              </a:solidFill>
            </a:rPr>
            <a:t>Summarise your findings</a:t>
          </a:r>
        </a:p>
        <a:p>
          <a:pPr marL="0" marR="0" lvl="0" indent="0" defTabSz="914400" eaLnBrk="1" fontAlgn="auto" latinLnBrk="0" hangingPunct="1">
            <a:lnSpc>
              <a:spcPct val="100000"/>
            </a:lnSpc>
            <a:spcBef>
              <a:spcPts val="0"/>
            </a:spcBef>
            <a:spcAft>
              <a:spcPts val="0"/>
            </a:spcAft>
            <a:buClrTx/>
            <a:buSzTx/>
            <a:buFontTx/>
            <a:buNone/>
            <a:tabLst/>
            <a:defRPr/>
          </a:pPr>
          <a:r>
            <a:rPr lang="en-AU" sz="1400" b="1">
              <a:solidFill>
                <a:srgbClr val="0070C0"/>
              </a:solidFill>
            </a:rPr>
            <a:t>1)</a:t>
          </a:r>
          <a:r>
            <a:rPr lang="en-AU" sz="1400" b="1" baseline="0">
              <a:solidFill>
                <a:srgbClr val="0070C0"/>
              </a:solidFill>
            </a:rPr>
            <a:t> At 18 bookings, the motel fall short of full sellable capacity (22), so it only sells 18 rooms which yields a profit of $735. Only when advance booking is more than or equal to 21 does the motel hit sellable limit and break into the "best" profit of $820. </a:t>
          </a:r>
          <a:endParaRPr lang="en-AU" sz="1400" b="1">
            <a:solidFill>
              <a:srgbClr val="0070C0"/>
            </a:solidFill>
          </a:endParaRPr>
        </a:p>
        <a:p>
          <a:endParaRPr lang="en-AU" sz="1400" b="1">
            <a:solidFill>
              <a:srgbClr val="0070C0"/>
            </a:solidFill>
          </a:endParaRPr>
        </a:p>
        <a:p>
          <a:r>
            <a:rPr lang="en-AU" sz="1400" b="1">
              <a:solidFill>
                <a:srgbClr val="0070C0"/>
              </a:solidFill>
            </a:rPr>
            <a:t>2) Lower</a:t>
          </a:r>
          <a:r>
            <a:rPr lang="en-AU" sz="1400" b="1" baseline="0">
              <a:solidFill>
                <a:srgbClr val="0070C0"/>
              </a:solidFill>
            </a:rPr>
            <a:t> no-shows boosts room sales enough to fill 20 rooms and yields $790. Higher no-shows reduce net arrivals below capacity, meaning fewer rooms sold and profit falls to $595, despite higher fee income.</a:t>
          </a:r>
          <a:endParaRPr lang="en-AU" sz="1400" b="1">
            <a:solidFill>
              <a:srgbClr val="0070C0"/>
            </a:solidFill>
          </a:endParaRPr>
        </a:p>
        <a:p>
          <a:endParaRPr lang="en-AU" sz="1400" b="1">
            <a:solidFill>
              <a:srgbClr val="0070C0"/>
            </a:solidFill>
          </a:endParaRPr>
        </a:p>
        <a:p>
          <a:r>
            <a:rPr lang="en-AU" sz="1400" b="1">
              <a:solidFill>
                <a:srgbClr val="0070C0"/>
              </a:solidFill>
            </a:rPr>
            <a:t>3)</a:t>
          </a:r>
          <a:r>
            <a:rPr lang="en-AU" sz="1400" b="1" baseline="0">
              <a:solidFill>
                <a:srgbClr val="0070C0"/>
              </a:solidFill>
            </a:rPr>
            <a:t> Walk-ins directly drive additional room sales. The motel needs at least 4 walk-ins (18+4) o reach the over-booking cap; fewer spill leaves rooms empty and profit declines to $650 or $480.</a:t>
          </a:r>
        </a:p>
        <a:p>
          <a:endParaRPr lang="en-AU" sz="1400" b="1" baseline="0">
            <a:solidFill>
              <a:srgbClr val="0070C0"/>
            </a:solidFill>
          </a:endParaRPr>
        </a:p>
        <a:p>
          <a:r>
            <a:rPr lang="en-AU" sz="1400" b="1" baseline="0">
              <a:solidFill>
                <a:srgbClr val="0070C0"/>
              </a:solidFill>
            </a:rPr>
            <a:t>4) Cost spikes cut deeply into profit, varying misc expenses from $100 - $600 swings profit by $500. Occupancy remains below full capacity in all cases, so these costs flow straight to the bottom line</a:t>
          </a:r>
          <a:endParaRPr lang="en-AU" sz="1100">
            <a:solidFill>
              <a:srgbClr val="0070C0"/>
            </a:solidFill>
          </a:endParaRPr>
        </a:p>
        <a:p>
          <a:endParaRPr lang="en-AU" sz="1100">
            <a:solidFill>
              <a:srgbClr val="0070C0"/>
            </a:solidFill>
          </a:endParaRPr>
        </a:p>
        <a:p>
          <a:endParaRPr lang="en-AU" sz="1100">
            <a:solidFill>
              <a:srgbClr val="0070C0"/>
            </a:solidFill>
          </a:endParaRPr>
        </a:p>
        <a:p>
          <a:endParaRPr lang="en-AU" sz="1100">
            <a:solidFill>
              <a:srgbClr val="0070C0"/>
            </a:solidFill>
          </a:endParaRPr>
        </a:p>
        <a:p>
          <a:endParaRPr lang="en-AU" sz="1100">
            <a:solidFill>
              <a:srgbClr val="0070C0"/>
            </a:solidFill>
          </a:endParaRPr>
        </a:p>
      </xdr:txBody>
    </xdr:sp>
    <xdr:clientData/>
  </xdr:oneCellAnchor>
  <xdr:oneCellAnchor>
    <xdr:from>
      <xdr:col>15</xdr:col>
      <xdr:colOff>552174</xdr:colOff>
      <xdr:row>19</xdr:row>
      <xdr:rowOff>13803</xdr:rowOff>
    </xdr:from>
    <xdr:ext cx="7086231" cy="3667356"/>
    <xdr:sp macro="" textlink="">
      <xdr:nvSpPr>
        <xdr:cNvPr id="4" name="TextBox 3">
          <a:extLst>
            <a:ext uri="{FF2B5EF4-FFF2-40B4-BE49-F238E27FC236}">
              <a16:creationId xmlns:a16="http://schemas.microsoft.com/office/drawing/2014/main" id="{FF142B11-6251-4277-8A25-A9B1A9C6F362}"/>
            </a:ext>
          </a:extLst>
        </xdr:cNvPr>
        <xdr:cNvSpPr txBox="1"/>
      </xdr:nvSpPr>
      <xdr:spPr>
        <a:xfrm>
          <a:off x="18368986" y="3658151"/>
          <a:ext cx="7086231" cy="3667356"/>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AU" sz="1400" b="1">
              <a:solidFill>
                <a:srgbClr val="0070C0"/>
              </a:solidFill>
            </a:rPr>
            <a:t>Summarise your findings</a:t>
          </a:r>
        </a:p>
        <a:p>
          <a:r>
            <a:rPr lang="en-AU" sz="1400" b="1">
              <a:solidFill>
                <a:srgbClr val="0070C0"/>
              </a:solidFill>
            </a:rPr>
            <a:t>1) Only at peak advance bookin</a:t>
          </a:r>
          <a:r>
            <a:rPr lang="en-AU" sz="1400" b="1" baseline="0">
              <a:solidFill>
                <a:srgbClr val="0070C0"/>
              </a:solidFill>
            </a:rPr>
            <a:t>g do we fully leverage the $180 rate. Profit drops from $1429 to $969 when bookings slip to base, and into a small loss when booking went down to 7. </a:t>
          </a:r>
          <a:endParaRPr lang="en-AU" sz="1400" b="1">
            <a:solidFill>
              <a:srgbClr val="0070C0"/>
            </a:solidFill>
          </a:endParaRPr>
        </a:p>
        <a:p>
          <a:endParaRPr lang="en-AU" sz="1400" b="1">
            <a:solidFill>
              <a:srgbClr val="0070C0"/>
            </a:solidFill>
          </a:endParaRPr>
        </a:p>
        <a:p>
          <a:r>
            <a:rPr lang="en-AU" sz="1400" b="1">
              <a:solidFill>
                <a:srgbClr val="0070C0"/>
              </a:solidFill>
            </a:rPr>
            <a:t>2) At $180, any realistic level of no-shows</a:t>
          </a:r>
          <a:r>
            <a:rPr lang="en-AU" sz="1400" b="1" baseline="0">
              <a:solidFill>
                <a:srgbClr val="0070C0"/>
              </a:solidFill>
            </a:rPr>
            <a:t> leaves the motel under-filled and unprofitable, penalty fees can't offset lost room revenue at this high rate. </a:t>
          </a:r>
          <a:endParaRPr lang="en-AU" sz="1400" b="1">
            <a:solidFill>
              <a:srgbClr val="0070C0"/>
            </a:solidFill>
          </a:endParaRPr>
        </a:p>
        <a:p>
          <a:endParaRPr lang="en-AU" sz="1400" b="1">
            <a:solidFill>
              <a:srgbClr val="0070C0"/>
            </a:solidFill>
          </a:endParaRPr>
        </a:p>
        <a:p>
          <a:r>
            <a:rPr lang="en-AU" sz="1400" b="1">
              <a:solidFill>
                <a:srgbClr val="0070C0"/>
              </a:solidFill>
            </a:rPr>
            <a:t>3) Even generous walk-in spill (8)</a:t>
          </a:r>
          <a:r>
            <a:rPr lang="en-AU" sz="1400" b="1" baseline="0">
              <a:solidFill>
                <a:srgbClr val="0070C0"/>
              </a:solidFill>
            </a:rPr>
            <a:t> doesn't guarantee sold-out status at $180, and profit remains well below the $1429 best case. Under typcial spill (3), the profit is $128. </a:t>
          </a:r>
        </a:p>
        <a:p>
          <a:endParaRPr lang="en-AU" sz="1400" b="1" baseline="0">
            <a:solidFill>
              <a:srgbClr val="0070C0"/>
            </a:solidFill>
          </a:endParaRPr>
        </a:p>
        <a:p>
          <a:r>
            <a:rPr lang="en-AU" sz="1400" b="1" baseline="0">
              <a:solidFill>
                <a:srgbClr val="0070C0"/>
              </a:solidFill>
            </a:rPr>
            <a:t>4. Cotrolling daily incidentals is critcal; a swing of $500 in misc costs shift the motel from a modest profit ($328) into a significant loss (-$172), with no occupancy relief to cushionn the blow. </a:t>
          </a:r>
          <a:endParaRPr lang="en-AU" sz="1100">
            <a:solidFill>
              <a:srgbClr val="0070C0"/>
            </a:solidFill>
          </a:endParaRPr>
        </a:p>
        <a:p>
          <a:endParaRPr lang="en-AU" sz="1100">
            <a:solidFill>
              <a:srgbClr val="0070C0"/>
            </a:solidFill>
          </a:endParaRPr>
        </a:p>
        <a:p>
          <a:endParaRPr lang="en-AU" sz="1100">
            <a:solidFill>
              <a:srgbClr val="0070C0"/>
            </a:solidFill>
          </a:endParaRPr>
        </a:p>
        <a:p>
          <a:endParaRPr lang="en-AU" sz="1100">
            <a:solidFill>
              <a:srgbClr val="0070C0"/>
            </a:solidFill>
          </a:endParaRPr>
        </a:p>
        <a:p>
          <a:endParaRPr lang="en-AU" sz="1100">
            <a:solidFill>
              <a:srgbClr val="0070C0"/>
            </a:solidFill>
          </a:endParaRPr>
        </a:p>
      </xdr:txBody>
    </xdr:sp>
    <xdr:clientData/>
  </xdr:oneCellAnchor>
  <xdr:oneCellAnchor>
    <xdr:from>
      <xdr:col>0</xdr:col>
      <xdr:colOff>14355</xdr:colOff>
      <xdr:row>40</xdr:row>
      <xdr:rowOff>55770</xdr:rowOff>
    </xdr:from>
    <xdr:ext cx="7311152" cy="1987274"/>
    <xdr:sp macro="" textlink="">
      <xdr:nvSpPr>
        <xdr:cNvPr id="5" name="TextBox 4">
          <a:extLst>
            <a:ext uri="{FF2B5EF4-FFF2-40B4-BE49-F238E27FC236}">
              <a16:creationId xmlns:a16="http://schemas.microsoft.com/office/drawing/2014/main" id="{5A72397A-44FD-4CAE-8A92-AE3C99C84DDD}"/>
            </a:ext>
          </a:extLst>
        </xdr:cNvPr>
        <xdr:cNvSpPr txBox="1"/>
      </xdr:nvSpPr>
      <xdr:spPr>
        <a:xfrm>
          <a:off x="14355" y="7565335"/>
          <a:ext cx="7311152" cy="1987274"/>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AU" sz="1400" b="1">
              <a:solidFill>
                <a:srgbClr val="0070C0"/>
              </a:solidFill>
              <a:latin typeface="+mn-lt"/>
              <a:ea typeface="+mn-ea"/>
              <a:cs typeface="+mn-cs"/>
            </a:rPr>
            <a:t>Booking volume critical: Hitting ≥14 net arrivals/day is the break-even threshold. Below that, losses mount.</a:t>
          </a:r>
        </a:p>
        <a:p>
          <a:pPr marL="0" indent="0"/>
          <a:r>
            <a:rPr lang="en-AU" sz="1400" b="1">
              <a:solidFill>
                <a:srgbClr val="0070C0"/>
              </a:solidFill>
              <a:latin typeface="+mn-lt"/>
              <a:ea typeface="+mn-ea"/>
              <a:cs typeface="+mn-cs"/>
            </a:rPr>
            <a:t>Cancellation dynamics: Higher no-show rates can be profitable if we can re-sell rooms and collect fees.</a:t>
          </a:r>
        </a:p>
        <a:p>
          <a:pPr marL="0" indent="0"/>
          <a:r>
            <a:rPr lang="en-AU" sz="1400" b="1">
              <a:solidFill>
                <a:srgbClr val="0070C0"/>
              </a:solidFill>
              <a:latin typeface="+mn-lt"/>
              <a:ea typeface="+mn-ea"/>
              <a:cs typeface="+mn-cs"/>
            </a:rPr>
            <a:t>Walk-ins are redundant under typical peak-season booking levels—our over-booking cushion already ensures full occupancy.</a:t>
          </a:r>
        </a:p>
        <a:p>
          <a:pPr marL="0" indent="0"/>
          <a:r>
            <a:rPr lang="en-AU" sz="1400" b="1">
              <a:solidFill>
                <a:srgbClr val="0070C0"/>
              </a:solidFill>
              <a:latin typeface="+mn-lt"/>
              <a:ea typeface="+mn-ea"/>
              <a:cs typeface="+mn-cs"/>
            </a:rPr>
            <a:t>Cost management: Controlling miscellaneous expenses is vital—cost overruns can flip a profitable day into a loss even at full occupancy.</a:t>
          </a:r>
        </a:p>
        <a:p>
          <a:endParaRPr lang="en-AU" sz="1100">
            <a:solidFill>
              <a:srgbClr val="0070C0"/>
            </a:solidFill>
          </a:endParaRPr>
        </a:p>
        <a:p>
          <a:endParaRPr lang="en-AU" sz="1100">
            <a:solidFill>
              <a:srgbClr val="0070C0"/>
            </a:solidFill>
          </a:endParaRPr>
        </a:p>
        <a:p>
          <a:endParaRPr lang="en-AU" sz="1100">
            <a:solidFill>
              <a:srgbClr val="0070C0"/>
            </a:solidFill>
          </a:endParaRPr>
        </a:p>
        <a:p>
          <a:endParaRPr lang="en-AU" sz="1100">
            <a:solidFill>
              <a:srgbClr val="0070C0"/>
            </a:solidFill>
          </a:endParaRPr>
        </a:p>
      </xdr:txBody>
    </xdr:sp>
    <xdr:clientData/>
  </xdr:oneCellAnchor>
  <xdr:oneCellAnchor>
    <xdr:from>
      <xdr:col>0</xdr:col>
      <xdr:colOff>1103</xdr:colOff>
      <xdr:row>51</xdr:row>
      <xdr:rowOff>70126</xdr:rowOff>
    </xdr:from>
    <xdr:ext cx="7232375" cy="1880887"/>
    <xdr:sp macro="" textlink="">
      <xdr:nvSpPr>
        <xdr:cNvPr id="6" name="TextBox 5">
          <a:extLst>
            <a:ext uri="{FF2B5EF4-FFF2-40B4-BE49-F238E27FC236}">
              <a16:creationId xmlns:a16="http://schemas.microsoft.com/office/drawing/2014/main" id="{9EA6612D-2830-D1E9-B817-4FBEAADE834F}"/>
            </a:ext>
          </a:extLst>
        </xdr:cNvPr>
        <xdr:cNvSpPr txBox="1"/>
      </xdr:nvSpPr>
      <xdr:spPr>
        <a:xfrm>
          <a:off x="1103" y="9604329"/>
          <a:ext cx="7232375" cy="188088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AU" sz="1400" b="1">
              <a:solidFill>
                <a:srgbClr val="0070C0"/>
              </a:solidFill>
              <a:latin typeface="+mn-lt"/>
              <a:ea typeface="+mn-ea"/>
              <a:cs typeface="+mn-cs"/>
            </a:rPr>
            <a:t>At $120/night, our profit margin is relatively modest ($211) under base conditions. We’re robust to booking and cancellation swings but vulnerable to high unplanned costs. To strengthen profitability:</a:t>
          </a:r>
        </a:p>
        <a:p>
          <a:pPr marL="0" indent="0"/>
          <a:r>
            <a:rPr lang="en-AU" sz="1400" b="1">
              <a:solidFill>
                <a:srgbClr val="0070C0"/>
              </a:solidFill>
              <a:latin typeface="+mn-lt"/>
              <a:ea typeface="+mn-ea"/>
              <a:cs typeface="+mn-cs"/>
            </a:rPr>
            <a:t>Tighten cost controls on miscellaneous spending (e.g. maintenance pull-through).</a:t>
          </a:r>
        </a:p>
        <a:p>
          <a:pPr marL="0" indent="0"/>
          <a:r>
            <a:rPr lang="en-AU" sz="1400" b="1">
              <a:solidFill>
                <a:srgbClr val="0070C0"/>
              </a:solidFill>
              <a:latin typeface="+mn-lt"/>
              <a:ea typeface="+mn-ea"/>
              <a:cs typeface="+mn-cs"/>
            </a:rPr>
            <a:t>Monitor no-show trends—a modest increase can be beneficial if we can reliably re-sell rooms.</a:t>
          </a:r>
        </a:p>
        <a:p>
          <a:pPr marL="0" indent="0"/>
          <a:r>
            <a:rPr lang="en-AU" sz="1400" b="1">
              <a:solidFill>
                <a:srgbClr val="0070C0"/>
              </a:solidFill>
              <a:latin typeface="+mn-lt"/>
              <a:ea typeface="+mn-ea"/>
              <a:cs typeface="+mn-cs"/>
            </a:rPr>
            <a:t>Consider a slight rate increase (to $150) to build in a larger buffer, while still maintaining high occupancy.</a:t>
          </a:r>
        </a:p>
        <a:p>
          <a:endParaRPr lang="en-AU" sz="1100">
            <a:solidFill>
              <a:srgbClr val="0070C0"/>
            </a:solidFill>
          </a:endParaRPr>
        </a:p>
        <a:p>
          <a:endParaRPr lang="en-AU" sz="1100">
            <a:solidFill>
              <a:srgbClr val="0070C0"/>
            </a:solidFill>
          </a:endParaRPr>
        </a:p>
        <a:p>
          <a:endParaRPr lang="en-AU" sz="1100">
            <a:solidFill>
              <a:srgbClr val="0070C0"/>
            </a:solidFill>
          </a:endParaRPr>
        </a:p>
        <a:p>
          <a:endParaRPr lang="en-AU" sz="1100">
            <a:solidFill>
              <a:srgbClr val="0070C0"/>
            </a:solidFill>
          </a:endParaRPr>
        </a:p>
      </xdr:txBody>
    </xdr:sp>
    <xdr:clientData/>
  </xdr:oneCellAnchor>
  <xdr:oneCellAnchor>
    <xdr:from>
      <xdr:col>8</xdr:col>
      <xdr:colOff>1104</xdr:colOff>
      <xdr:row>40</xdr:row>
      <xdr:rowOff>13805</xdr:rowOff>
    </xdr:from>
    <xdr:ext cx="7080526" cy="2038441"/>
    <xdr:sp macro="" textlink="">
      <xdr:nvSpPr>
        <xdr:cNvPr id="7" name="TextBox 6">
          <a:extLst>
            <a:ext uri="{FF2B5EF4-FFF2-40B4-BE49-F238E27FC236}">
              <a16:creationId xmlns:a16="http://schemas.microsoft.com/office/drawing/2014/main" id="{4B945563-50D1-C281-398E-B391278B90E6}"/>
            </a:ext>
          </a:extLst>
        </xdr:cNvPr>
        <xdr:cNvSpPr txBox="1"/>
      </xdr:nvSpPr>
      <xdr:spPr>
        <a:xfrm>
          <a:off x="8007626" y="7882283"/>
          <a:ext cx="7080526" cy="2038441"/>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AU" sz="1400" b="1">
              <a:solidFill>
                <a:srgbClr val="0070C0"/>
              </a:solidFill>
              <a:latin typeface="+mn-lt"/>
              <a:ea typeface="+mn-ea"/>
              <a:cs typeface="+mn-cs"/>
            </a:rPr>
            <a:t>Drive advance bookings to ≥21 (e.g. targeted promotions) to ensure full sell-through and capture the $820/day upside.</a:t>
          </a:r>
        </a:p>
        <a:p>
          <a:pPr marL="0" indent="0"/>
          <a:r>
            <a:rPr lang="en-AU" sz="1400" b="1">
              <a:solidFill>
                <a:srgbClr val="0070C0"/>
              </a:solidFill>
              <a:latin typeface="+mn-lt"/>
              <a:ea typeface="+mn-ea"/>
              <a:cs typeface="+mn-cs"/>
            </a:rPr>
            <a:t>Enhance walk-in marketing (signage, OTA specials) to convert cancellations into additional revenue.</a:t>
          </a:r>
        </a:p>
        <a:p>
          <a:pPr marL="0" indent="0"/>
          <a:r>
            <a:rPr lang="en-AU" sz="1400" b="1">
              <a:solidFill>
                <a:srgbClr val="0070C0"/>
              </a:solidFill>
              <a:latin typeface="+mn-lt"/>
              <a:ea typeface="+mn-ea"/>
              <a:cs typeface="+mn-cs"/>
            </a:rPr>
            <a:t>Calibrate cancellation policy to strike the right balance between fee revenue and guest satisfaction, aiming for ~5–10% no-shows.</a:t>
          </a:r>
        </a:p>
        <a:p>
          <a:pPr marL="0" indent="0"/>
          <a:r>
            <a:rPr lang="en-AU" sz="1400" b="1">
              <a:solidFill>
                <a:srgbClr val="0070C0"/>
              </a:solidFill>
              <a:latin typeface="+mn-lt"/>
              <a:ea typeface="+mn-ea"/>
              <a:cs typeface="+mn-cs"/>
            </a:rPr>
            <a:t>Control miscellaneous spend through preventative maintenance and streamlined staff workflows to protect margin on lower-occupancy days.</a:t>
          </a:r>
        </a:p>
        <a:p>
          <a:endParaRPr lang="en-AU" sz="1100">
            <a:solidFill>
              <a:srgbClr val="0070C0"/>
            </a:solidFill>
          </a:endParaRPr>
        </a:p>
        <a:p>
          <a:endParaRPr lang="en-AU" sz="1100">
            <a:solidFill>
              <a:srgbClr val="0070C0"/>
            </a:solidFill>
          </a:endParaRPr>
        </a:p>
        <a:p>
          <a:endParaRPr lang="en-AU" sz="1100">
            <a:solidFill>
              <a:srgbClr val="0070C0"/>
            </a:solidFill>
          </a:endParaRPr>
        </a:p>
        <a:p>
          <a:endParaRPr lang="en-AU" sz="1100">
            <a:solidFill>
              <a:srgbClr val="0070C0"/>
            </a:solidFill>
          </a:endParaRPr>
        </a:p>
      </xdr:txBody>
    </xdr:sp>
    <xdr:clientData/>
  </xdr:oneCellAnchor>
  <xdr:oneCellAnchor>
    <xdr:from>
      <xdr:col>15</xdr:col>
      <xdr:colOff>581439</xdr:colOff>
      <xdr:row>40</xdr:row>
      <xdr:rowOff>0</xdr:rowOff>
    </xdr:from>
    <xdr:ext cx="7075371" cy="3000145"/>
    <xdr:sp macro="" textlink="">
      <xdr:nvSpPr>
        <xdr:cNvPr id="8" name="TextBox 7">
          <a:extLst>
            <a:ext uri="{FF2B5EF4-FFF2-40B4-BE49-F238E27FC236}">
              <a16:creationId xmlns:a16="http://schemas.microsoft.com/office/drawing/2014/main" id="{24DF59B0-0512-F642-DDDE-10D6A8C0C85A}"/>
            </a:ext>
          </a:extLst>
        </xdr:cNvPr>
        <xdr:cNvSpPr txBox="1"/>
      </xdr:nvSpPr>
      <xdr:spPr>
        <a:xfrm>
          <a:off x="18398251" y="7509565"/>
          <a:ext cx="7075371" cy="3000145"/>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AU" sz="1400" b="1">
              <a:solidFill>
                <a:srgbClr val="0070C0"/>
              </a:solidFill>
              <a:latin typeface="+mn-lt"/>
              <a:ea typeface="+mn-ea"/>
              <a:cs typeface="+mn-cs"/>
            </a:rPr>
            <a:t>While $180 yields the highest possible daily haul in an ideal scenario, it exposes us to frequent under-performance and losses under realistic demand patterns. We should:</a:t>
          </a:r>
        </a:p>
        <a:p>
          <a:pPr marL="0" indent="0"/>
          <a:r>
            <a:rPr lang="en-AU" sz="1400" b="1">
              <a:solidFill>
                <a:srgbClr val="0070C0"/>
              </a:solidFill>
              <a:latin typeface="+mn-lt"/>
              <a:ea typeface="+mn-ea"/>
              <a:cs typeface="+mn-cs"/>
            </a:rPr>
            <a:t>Reconsider premium pricing: Maintain near-full occupancy at $150 rather than gamble on a higher rate.</a:t>
          </a:r>
        </a:p>
        <a:p>
          <a:pPr marL="0" indent="0"/>
          <a:r>
            <a:rPr lang="en-AU" sz="1400" b="1">
              <a:solidFill>
                <a:srgbClr val="0070C0"/>
              </a:solidFill>
              <a:latin typeface="+mn-lt"/>
              <a:ea typeface="+mn-ea"/>
              <a:cs typeface="+mn-cs"/>
            </a:rPr>
            <a:t>Enhance demand: Launch targeted promotions or corporate contracts if we insist on a $180 tier.</a:t>
          </a:r>
        </a:p>
        <a:p>
          <a:pPr marL="0" indent="0"/>
          <a:r>
            <a:rPr lang="en-AU" sz="1400" b="1">
              <a:solidFill>
                <a:srgbClr val="0070C0"/>
              </a:solidFill>
              <a:latin typeface="+mn-lt"/>
              <a:ea typeface="+mn-ea"/>
              <a:cs typeface="+mn-cs"/>
            </a:rPr>
            <a:t>Tighten cost control: Especially on days with sub-optimal fill, to mitigate losses.</a:t>
          </a:r>
        </a:p>
        <a:p>
          <a:pPr marL="0" indent="0"/>
          <a:r>
            <a:rPr lang="en-AU" sz="1400" b="1">
              <a:solidFill>
                <a:srgbClr val="0070C0"/>
              </a:solidFill>
              <a:latin typeface="+mn-lt"/>
              <a:ea typeface="+mn-ea"/>
              <a:cs typeface="+mn-cs"/>
            </a:rPr>
            <a:t>This analysis suggests $180 is a high-risk, high-reward strategy that may be unsuitable without stronger demand guarantees or cost buffers.</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0</xdr:col>
      <xdr:colOff>523874</xdr:colOff>
      <xdr:row>105</xdr:row>
      <xdr:rowOff>161925</xdr:rowOff>
    </xdr:from>
    <xdr:to>
      <xdr:col>5</xdr:col>
      <xdr:colOff>57150</xdr:colOff>
      <xdr:row>126</xdr:row>
      <xdr:rowOff>142875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D14373E-9919-C5A2-CD3A-D5EDF9A1B3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3874" y="20291425"/>
              <a:ext cx="6200776" cy="39814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592510</xdr:colOff>
      <xdr:row>128</xdr:row>
      <xdr:rowOff>182375</xdr:rowOff>
    </xdr:from>
    <xdr:to>
      <xdr:col>7</xdr:col>
      <xdr:colOff>425822</xdr:colOff>
      <xdr:row>151</xdr:row>
      <xdr:rowOff>44823</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6AB15EB-5E2B-0F3C-FF98-E8779364BB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92510" y="24693375"/>
              <a:ext cx="7986712" cy="424394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313764</xdr:colOff>
      <xdr:row>153</xdr:row>
      <xdr:rowOff>23532</xdr:rowOff>
    </xdr:from>
    <xdr:to>
      <xdr:col>7</xdr:col>
      <xdr:colOff>78440</xdr:colOff>
      <xdr:row>174</xdr:row>
      <xdr:rowOff>134470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A327505C-2827-0E0A-CCB1-A215085287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26564" y="29297032"/>
              <a:ext cx="7105276" cy="41114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152400</xdr:colOff>
      <xdr:row>1007</xdr:row>
      <xdr:rowOff>114301</xdr:rowOff>
    </xdr:from>
    <xdr:to>
      <xdr:col>17</xdr:col>
      <xdr:colOff>438150</xdr:colOff>
      <xdr:row>1023</xdr:row>
      <xdr:rowOff>19051</xdr:rowOff>
    </xdr:to>
    <xdr:graphicFrame macro="">
      <xdr:nvGraphicFramePr>
        <xdr:cNvPr id="5" name="Chart 4">
          <a:extLst>
            <a:ext uri="{FF2B5EF4-FFF2-40B4-BE49-F238E27FC236}">
              <a16:creationId xmlns:a16="http://schemas.microsoft.com/office/drawing/2014/main" id="{082C587C-A46E-4699-B95B-C6BE33B66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109536</xdr:colOff>
      <xdr:row>1007</xdr:row>
      <xdr:rowOff>180974</xdr:rowOff>
    </xdr:from>
    <xdr:to>
      <xdr:col>77</xdr:col>
      <xdr:colOff>876299</xdr:colOff>
      <xdr:row>1023</xdr:row>
      <xdr:rowOff>57149</xdr:rowOff>
    </xdr:to>
    <xdr:graphicFrame macro="">
      <xdr:nvGraphicFramePr>
        <xdr:cNvPr id="7" name="Chart 6">
          <a:extLst>
            <a:ext uri="{FF2B5EF4-FFF2-40B4-BE49-F238E27FC236}">
              <a16:creationId xmlns:a16="http://schemas.microsoft.com/office/drawing/2014/main" id="{1A68972D-9116-44DD-5A57-35B7282D7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1025</xdr:row>
      <xdr:rowOff>0</xdr:rowOff>
    </xdr:from>
    <xdr:to>
      <xdr:col>16</xdr:col>
      <xdr:colOff>790575</xdr:colOff>
      <xdr:row>1039</xdr:row>
      <xdr:rowOff>76200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DAE74314-6BBE-4AA4-803D-1438FD9774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061200" y="208737200"/>
              <a:ext cx="9477375" cy="2921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295274</xdr:colOff>
      <xdr:row>1043</xdr:row>
      <xdr:rowOff>0</xdr:rowOff>
    </xdr:from>
    <xdr:to>
      <xdr:col>6</xdr:col>
      <xdr:colOff>542924</xdr:colOff>
      <xdr:row>1058</xdr:row>
      <xdr:rowOff>133350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3B8989E5-0C1F-4DB6-B949-4784AF5811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68374" y="212394800"/>
              <a:ext cx="5822950" cy="31813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19050</xdr:colOff>
      <xdr:row>1043</xdr:row>
      <xdr:rowOff>23812</xdr:rowOff>
    </xdr:from>
    <xdr:to>
      <xdr:col>16</xdr:col>
      <xdr:colOff>809625</xdr:colOff>
      <xdr:row>1057</xdr:row>
      <xdr:rowOff>100012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CDDCC14-010A-61ED-460B-CC3C09A5AC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080250" y="212418612"/>
              <a:ext cx="9477375" cy="2921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38</xdr:col>
      <xdr:colOff>742952</xdr:colOff>
      <xdr:row>3</xdr:row>
      <xdr:rowOff>440531</xdr:rowOff>
    </xdr:from>
    <xdr:to>
      <xdr:col>48</xdr:col>
      <xdr:colOff>83344</xdr:colOff>
      <xdr:row>20</xdr:row>
      <xdr:rowOff>180975</xdr:rowOff>
    </xdr:to>
    <xdr:graphicFrame macro="">
      <xdr:nvGraphicFramePr>
        <xdr:cNvPr id="59" name="Chart 2">
          <a:extLst>
            <a:ext uri="{FF2B5EF4-FFF2-40B4-BE49-F238E27FC236}">
              <a16:creationId xmlns:a16="http://schemas.microsoft.com/office/drawing/2014/main" id="{2B7672CF-CC72-CE49-9758-F3AC0584D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752474</xdr:colOff>
      <xdr:row>3</xdr:row>
      <xdr:rowOff>538162</xdr:rowOff>
    </xdr:from>
    <xdr:to>
      <xdr:col>38</xdr:col>
      <xdr:colOff>249237</xdr:colOff>
      <xdr:row>20</xdr:row>
      <xdr:rowOff>76200</xdr:rowOff>
    </xdr:to>
    <xdr:graphicFrame macro="">
      <xdr:nvGraphicFramePr>
        <xdr:cNvPr id="60" name="Chart 59">
          <a:extLst>
            <a:ext uri="{FF2B5EF4-FFF2-40B4-BE49-F238E27FC236}">
              <a16:creationId xmlns:a16="http://schemas.microsoft.com/office/drawing/2014/main" id="{C723A2B4-F032-95FE-2ABC-934FB3EAD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9525</xdr:colOff>
      <xdr:row>21</xdr:row>
      <xdr:rowOff>200024</xdr:rowOff>
    </xdr:from>
    <xdr:to>
      <xdr:col>38</xdr:col>
      <xdr:colOff>19050</xdr:colOff>
      <xdr:row>35</xdr:row>
      <xdr:rowOff>190499</xdr:rowOff>
    </xdr:to>
    <xdr:graphicFrame macro="">
      <xdr:nvGraphicFramePr>
        <xdr:cNvPr id="62" name="Chart 61">
          <a:extLst>
            <a:ext uri="{FF2B5EF4-FFF2-40B4-BE49-F238E27FC236}">
              <a16:creationId xmlns:a16="http://schemas.microsoft.com/office/drawing/2014/main" id="{8D11A7A8-7A37-4F92-8549-25442C713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31</xdr:col>
      <xdr:colOff>14287</xdr:colOff>
      <xdr:row>37</xdr:row>
      <xdr:rowOff>195261</xdr:rowOff>
    </xdr:from>
    <xdr:to>
      <xdr:col>38</xdr:col>
      <xdr:colOff>19050</xdr:colOff>
      <xdr:row>52</xdr:row>
      <xdr:rowOff>76199</xdr:rowOff>
    </xdr:to>
    <xdr:graphicFrame macro="">
      <xdr:nvGraphicFramePr>
        <xdr:cNvPr id="64" name="Chart 63">
          <a:extLst>
            <a:ext uri="{FF2B5EF4-FFF2-40B4-BE49-F238E27FC236}">
              <a16:creationId xmlns:a16="http://schemas.microsoft.com/office/drawing/2014/main" id="{81CA27D5-C5B4-6DCE-1C26-258FC1BDA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31</xdr:col>
      <xdr:colOff>4761</xdr:colOff>
      <xdr:row>55</xdr:row>
      <xdr:rowOff>4762</xdr:rowOff>
    </xdr:from>
    <xdr:to>
      <xdr:col>37</xdr:col>
      <xdr:colOff>752474</xdr:colOff>
      <xdr:row>69</xdr:row>
      <xdr:rowOff>0</xdr:rowOff>
    </xdr:to>
    <xdr:graphicFrame macro="">
      <xdr:nvGraphicFramePr>
        <xdr:cNvPr id="65" name="Chart 64">
          <a:extLst>
            <a:ext uri="{FF2B5EF4-FFF2-40B4-BE49-F238E27FC236}">
              <a16:creationId xmlns:a16="http://schemas.microsoft.com/office/drawing/2014/main" id="{F2C34793-5FD0-6D0C-E653-5E9F1CDF8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31</xdr:col>
      <xdr:colOff>14287</xdr:colOff>
      <xdr:row>71</xdr:row>
      <xdr:rowOff>14286</xdr:rowOff>
    </xdr:from>
    <xdr:to>
      <xdr:col>38</xdr:col>
      <xdr:colOff>0</xdr:colOff>
      <xdr:row>85</xdr:row>
      <xdr:rowOff>114299</xdr:rowOff>
    </xdr:to>
    <xdr:graphicFrame macro="">
      <xdr:nvGraphicFramePr>
        <xdr:cNvPr id="66" name="Chart 65">
          <a:extLst>
            <a:ext uri="{FF2B5EF4-FFF2-40B4-BE49-F238E27FC236}">
              <a16:creationId xmlns:a16="http://schemas.microsoft.com/office/drawing/2014/main" id="{78A092CF-A65A-658E-05AB-D41D1EF147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31</xdr:col>
      <xdr:colOff>23812</xdr:colOff>
      <xdr:row>88</xdr:row>
      <xdr:rowOff>4761</xdr:rowOff>
    </xdr:from>
    <xdr:to>
      <xdr:col>37</xdr:col>
      <xdr:colOff>742950</xdr:colOff>
      <xdr:row>102</xdr:row>
      <xdr:rowOff>47624</xdr:rowOff>
    </xdr:to>
    <xdr:graphicFrame macro="">
      <xdr:nvGraphicFramePr>
        <xdr:cNvPr id="67" name="Chart 66">
          <a:extLst>
            <a:ext uri="{FF2B5EF4-FFF2-40B4-BE49-F238E27FC236}">
              <a16:creationId xmlns:a16="http://schemas.microsoft.com/office/drawing/2014/main" id="{F54004B8-6FBC-E1B4-9A56-B2A93EFF39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752474</xdr:colOff>
      <xdr:row>104</xdr:row>
      <xdr:rowOff>0</xdr:rowOff>
    </xdr:from>
    <xdr:to>
      <xdr:col>38</xdr:col>
      <xdr:colOff>19049</xdr:colOff>
      <xdr:row>121</xdr:row>
      <xdr:rowOff>66675</xdr:rowOff>
    </xdr:to>
    <xdr:graphicFrame macro="">
      <xdr:nvGraphicFramePr>
        <xdr:cNvPr id="69" name="Chart 68">
          <a:extLst>
            <a:ext uri="{FF2B5EF4-FFF2-40B4-BE49-F238E27FC236}">
              <a16:creationId xmlns:a16="http://schemas.microsoft.com/office/drawing/2014/main" id="{A16E0CB9-325D-4CBB-B38C-CEEC996DA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31</xdr:col>
      <xdr:colOff>4762</xdr:colOff>
      <xdr:row>123</xdr:row>
      <xdr:rowOff>14286</xdr:rowOff>
    </xdr:from>
    <xdr:to>
      <xdr:col>38</xdr:col>
      <xdr:colOff>9525</xdr:colOff>
      <xdr:row>137</xdr:row>
      <xdr:rowOff>171449</xdr:rowOff>
    </xdr:to>
    <xdr:graphicFrame macro="">
      <xdr:nvGraphicFramePr>
        <xdr:cNvPr id="70" name="Chart 69">
          <a:extLst>
            <a:ext uri="{FF2B5EF4-FFF2-40B4-BE49-F238E27FC236}">
              <a16:creationId xmlns:a16="http://schemas.microsoft.com/office/drawing/2014/main" id="{B1A440CA-BB2D-814B-4291-614FC52B5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31</xdr:col>
      <xdr:colOff>4761</xdr:colOff>
      <xdr:row>139</xdr:row>
      <xdr:rowOff>195262</xdr:rowOff>
    </xdr:from>
    <xdr:to>
      <xdr:col>37</xdr:col>
      <xdr:colOff>752474</xdr:colOff>
      <xdr:row>155</xdr:row>
      <xdr:rowOff>19050</xdr:rowOff>
    </xdr:to>
    <xdr:graphicFrame macro="">
      <xdr:nvGraphicFramePr>
        <xdr:cNvPr id="71" name="Chart 70">
          <a:extLst>
            <a:ext uri="{FF2B5EF4-FFF2-40B4-BE49-F238E27FC236}">
              <a16:creationId xmlns:a16="http://schemas.microsoft.com/office/drawing/2014/main" id="{74546463-E151-714F-7357-9AD0F0C19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30</xdr:col>
      <xdr:colOff>747712</xdr:colOff>
      <xdr:row>158</xdr:row>
      <xdr:rowOff>4761</xdr:rowOff>
    </xdr:from>
    <xdr:to>
      <xdr:col>38</xdr:col>
      <xdr:colOff>38100</xdr:colOff>
      <xdr:row>172</xdr:row>
      <xdr:rowOff>200024</xdr:rowOff>
    </xdr:to>
    <xdr:graphicFrame macro="">
      <xdr:nvGraphicFramePr>
        <xdr:cNvPr id="72" name="Chart 71">
          <a:extLst>
            <a:ext uri="{FF2B5EF4-FFF2-40B4-BE49-F238E27FC236}">
              <a16:creationId xmlns:a16="http://schemas.microsoft.com/office/drawing/2014/main" id="{9B34EF2F-02B2-BF5D-B0EC-71ABCA417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82</xdr:col>
      <xdr:colOff>5953</xdr:colOff>
      <xdr:row>4</xdr:row>
      <xdr:rowOff>3571</xdr:rowOff>
    </xdr:from>
    <xdr:to>
      <xdr:col>92</xdr:col>
      <xdr:colOff>23812</xdr:colOff>
      <xdr:row>22</xdr:row>
      <xdr:rowOff>95250</xdr:rowOff>
    </xdr:to>
    <xdr:graphicFrame macro="">
      <xdr:nvGraphicFramePr>
        <xdr:cNvPr id="73" name="Chart 72">
          <a:extLst>
            <a:ext uri="{FF2B5EF4-FFF2-40B4-BE49-F238E27FC236}">
              <a16:creationId xmlns:a16="http://schemas.microsoft.com/office/drawing/2014/main" id="{5E318ABA-B8D0-A750-FD1A-62C2F29B99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82</xdr:col>
      <xdr:colOff>11905</xdr:colOff>
      <xdr:row>23</xdr:row>
      <xdr:rowOff>182164</xdr:rowOff>
    </xdr:from>
    <xdr:to>
      <xdr:col>91</xdr:col>
      <xdr:colOff>571499</xdr:colOff>
      <xdr:row>39</xdr:row>
      <xdr:rowOff>190499</xdr:rowOff>
    </xdr:to>
    <xdr:graphicFrame macro="">
      <xdr:nvGraphicFramePr>
        <xdr:cNvPr id="74" name="Chart 73">
          <a:extLst>
            <a:ext uri="{FF2B5EF4-FFF2-40B4-BE49-F238E27FC236}">
              <a16:creationId xmlns:a16="http://schemas.microsoft.com/office/drawing/2014/main" id="{728E338E-8316-9848-58F5-E76846916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81</xdr:col>
      <xdr:colOff>559593</xdr:colOff>
      <xdr:row>41</xdr:row>
      <xdr:rowOff>27383</xdr:rowOff>
    </xdr:from>
    <xdr:to>
      <xdr:col>92</xdr:col>
      <xdr:colOff>11905</xdr:colOff>
      <xdr:row>57</xdr:row>
      <xdr:rowOff>-1</xdr:rowOff>
    </xdr:to>
    <xdr:graphicFrame macro="">
      <xdr:nvGraphicFramePr>
        <xdr:cNvPr id="75" name="Chart 74">
          <a:extLst>
            <a:ext uri="{FF2B5EF4-FFF2-40B4-BE49-F238E27FC236}">
              <a16:creationId xmlns:a16="http://schemas.microsoft.com/office/drawing/2014/main" id="{13934CDF-7CAF-2BEF-284A-1B25E2815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82</xdr:col>
      <xdr:colOff>11906</xdr:colOff>
      <xdr:row>58</xdr:row>
      <xdr:rowOff>170259</xdr:rowOff>
    </xdr:from>
    <xdr:to>
      <xdr:col>92</xdr:col>
      <xdr:colOff>23812</xdr:colOff>
      <xdr:row>74</xdr:row>
      <xdr:rowOff>154781</xdr:rowOff>
    </xdr:to>
    <xdr:graphicFrame macro="">
      <xdr:nvGraphicFramePr>
        <xdr:cNvPr id="76" name="Chart 75">
          <a:extLst>
            <a:ext uri="{FF2B5EF4-FFF2-40B4-BE49-F238E27FC236}">
              <a16:creationId xmlns:a16="http://schemas.microsoft.com/office/drawing/2014/main" id="{372C01DF-0F8F-C9E1-56F1-00FC27A554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82</xdr:col>
      <xdr:colOff>11907</xdr:colOff>
      <xdr:row>78</xdr:row>
      <xdr:rowOff>15477</xdr:rowOff>
    </xdr:from>
    <xdr:to>
      <xdr:col>92</xdr:col>
      <xdr:colOff>0</xdr:colOff>
      <xdr:row>93</xdr:row>
      <xdr:rowOff>166686</xdr:rowOff>
    </xdr:to>
    <xdr:graphicFrame macro="">
      <xdr:nvGraphicFramePr>
        <xdr:cNvPr id="77" name="Chart 76">
          <a:extLst>
            <a:ext uri="{FF2B5EF4-FFF2-40B4-BE49-F238E27FC236}">
              <a16:creationId xmlns:a16="http://schemas.microsoft.com/office/drawing/2014/main" id="{00CB718F-89E9-CAC5-7CD0-4B963199A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82</xdr:col>
      <xdr:colOff>23811</xdr:colOff>
      <xdr:row>95</xdr:row>
      <xdr:rowOff>158352</xdr:rowOff>
    </xdr:from>
    <xdr:to>
      <xdr:col>91</xdr:col>
      <xdr:colOff>595311</xdr:colOff>
      <xdr:row>110</xdr:row>
      <xdr:rowOff>11906</xdr:rowOff>
    </xdr:to>
    <xdr:graphicFrame macro="">
      <xdr:nvGraphicFramePr>
        <xdr:cNvPr id="78" name="Chart 77">
          <a:extLst>
            <a:ext uri="{FF2B5EF4-FFF2-40B4-BE49-F238E27FC236}">
              <a16:creationId xmlns:a16="http://schemas.microsoft.com/office/drawing/2014/main" id="{2148D266-8BD3-1B67-3D33-F9B3D0E26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82</xdr:col>
      <xdr:colOff>11905</xdr:colOff>
      <xdr:row>113</xdr:row>
      <xdr:rowOff>27383</xdr:rowOff>
    </xdr:from>
    <xdr:to>
      <xdr:col>92</xdr:col>
      <xdr:colOff>11905</xdr:colOff>
      <xdr:row>129</xdr:row>
      <xdr:rowOff>178593</xdr:rowOff>
    </xdr:to>
    <xdr:graphicFrame macro="">
      <xdr:nvGraphicFramePr>
        <xdr:cNvPr id="79" name="Chart 78">
          <a:extLst>
            <a:ext uri="{FF2B5EF4-FFF2-40B4-BE49-F238E27FC236}">
              <a16:creationId xmlns:a16="http://schemas.microsoft.com/office/drawing/2014/main" id="{906631CE-6B52-D199-4AC9-767CB50DE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82</xdr:col>
      <xdr:colOff>1</xdr:colOff>
      <xdr:row>132</xdr:row>
      <xdr:rowOff>3571</xdr:rowOff>
    </xdr:from>
    <xdr:to>
      <xdr:col>91</xdr:col>
      <xdr:colOff>583406</xdr:colOff>
      <xdr:row>149</xdr:row>
      <xdr:rowOff>23811</xdr:rowOff>
    </xdr:to>
    <xdr:graphicFrame macro="">
      <xdr:nvGraphicFramePr>
        <xdr:cNvPr id="80" name="Chart 79">
          <a:extLst>
            <a:ext uri="{FF2B5EF4-FFF2-40B4-BE49-F238E27FC236}">
              <a16:creationId xmlns:a16="http://schemas.microsoft.com/office/drawing/2014/main" id="{B5A8FA50-37E3-4EB9-E90E-0F1B1459D6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82</xdr:col>
      <xdr:colOff>11906</xdr:colOff>
      <xdr:row>152</xdr:row>
      <xdr:rowOff>170259</xdr:rowOff>
    </xdr:from>
    <xdr:to>
      <xdr:col>92</xdr:col>
      <xdr:colOff>35719</xdr:colOff>
      <xdr:row>168</xdr:row>
      <xdr:rowOff>59531</xdr:rowOff>
    </xdr:to>
    <xdr:graphicFrame macro="">
      <xdr:nvGraphicFramePr>
        <xdr:cNvPr id="81" name="Chart 80">
          <a:extLst>
            <a:ext uri="{FF2B5EF4-FFF2-40B4-BE49-F238E27FC236}">
              <a16:creationId xmlns:a16="http://schemas.microsoft.com/office/drawing/2014/main" id="{4554483A-ACF6-A2C0-B451-2FD1FC7F6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82</xdr:col>
      <xdr:colOff>11907</xdr:colOff>
      <xdr:row>170</xdr:row>
      <xdr:rowOff>3571</xdr:rowOff>
    </xdr:from>
    <xdr:to>
      <xdr:col>92</xdr:col>
      <xdr:colOff>11906</xdr:colOff>
      <xdr:row>185</xdr:row>
      <xdr:rowOff>190499</xdr:rowOff>
    </xdr:to>
    <xdr:graphicFrame macro="">
      <xdr:nvGraphicFramePr>
        <xdr:cNvPr id="82" name="Chart 81">
          <a:extLst>
            <a:ext uri="{FF2B5EF4-FFF2-40B4-BE49-F238E27FC236}">
              <a16:creationId xmlns:a16="http://schemas.microsoft.com/office/drawing/2014/main" id="{FEB6EEAF-4E8A-8F92-34E8-D5D22CF04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94</xdr:col>
      <xdr:colOff>11906</xdr:colOff>
      <xdr:row>3</xdr:row>
      <xdr:rowOff>563164</xdr:rowOff>
    </xdr:from>
    <xdr:to>
      <xdr:col>105</xdr:col>
      <xdr:colOff>35717</xdr:colOff>
      <xdr:row>22</xdr:row>
      <xdr:rowOff>59530</xdr:rowOff>
    </xdr:to>
    <xdr:graphicFrame macro="">
      <xdr:nvGraphicFramePr>
        <xdr:cNvPr id="83" name="Chart 82">
          <a:extLst>
            <a:ext uri="{FF2B5EF4-FFF2-40B4-BE49-F238E27FC236}">
              <a16:creationId xmlns:a16="http://schemas.microsoft.com/office/drawing/2014/main" id="{741570B5-FA3D-34F9-82CC-8F5F7BC46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195</xdr:col>
      <xdr:colOff>17859</xdr:colOff>
      <xdr:row>3</xdr:row>
      <xdr:rowOff>729851</xdr:rowOff>
    </xdr:from>
    <xdr:to>
      <xdr:col>205</xdr:col>
      <xdr:colOff>0</xdr:colOff>
      <xdr:row>21</xdr:row>
      <xdr:rowOff>202405</xdr:rowOff>
    </xdr:to>
    <xdr:graphicFrame macro="">
      <xdr:nvGraphicFramePr>
        <xdr:cNvPr id="84" name="Chart 83">
          <a:extLst>
            <a:ext uri="{FF2B5EF4-FFF2-40B4-BE49-F238E27FC236}">
              <a16:creationId xmlns:a16="http://schemas.microsoft.com/office/drawing/2014/main" id="{3C1E0E48-5880-604E-DD16-0FD2FD38F2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195</xdr:col>
      <xdr:colOff>11907</xdr:colOff>
      <xdr:row>23</xdr:row>
      <xdr:rowOff>182164</xdr:rowOff>
    </xdr:from>
    <xdr:to>
      <xdr:col>205</xdr:col>
      <xdr:colOff>23812</xdr:colOff>
      <xdr:row>39</xdr:row>
      <xdr:rowOff>190499</xdr:rowOff>
    </xdr:to>
    <xdr:graphicFrame macro="">
      <xdr:nvGraphicFramePr>
        <xdr:cNvPr id="85" name="Chart 84">
          <a:extLst>
            <a:ext uri="{FF2B5EF4-FFF2-40B4-BE49-F238E27FC236}">
              <a16:creationId xmlns:a16="http://schemas.microsoft.com/office/drawing/2014/main" id="{ACBCF328-DDE7-F20E-6649-6158D5C75F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195</xdr:col>
      <xdr:colOff>23813</xdr:colOff>
      <xdr:row>42</xdr:row>
      <xdr:rowOff>3569</xdr:rowOff>
    </xdr:from>
    <xdr:to>
      <xdr:col>204</xdr:col>
      <xdr:colOff>583406</xdr:colOff>
      <xdr:row>58</xdr:row>
      <xdr:rowOff>178592</xdr:rowOff>
    </xdr:to>
    <xdr:graphicFrame macro="">
      <xdr:nvGraphicFramePr>
        <xdr:cNvPr id="87" name="Chart 86">
          <a:extLst>
            <a:ext uri="{FF2B5EF4-FFF2-40B4-BE49-F238E27FC236}">
              <a16:creationId xmlns:a16="http://schemas.microsoft.com/office/drawing/2014/main" id="{3734F9B9-5185-651A-1A37-413680D52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194</xdr:col>
      <xdr:colOff>595311</xdr:colOff>
      <xdr:row>60</xdr:row>
      <xdr:rowOff>182164</xdr:rowOff>
    </xdr:from>
    <xdr:to>
      <xdr:col>204</xdr:col>
      <xdr:colOff>583405</xdr:colOff>
      <xdr:row>77</xdr:row>
      <xdr:rowOff>190498</xdr:rowOff>
    </xdr:to>
    <xdr:graphicFrame macro="">
      <xdr:nvGraphicFramePr>
        <xdr:cNvPr id="88" name="Chart 87">
          <a:extLst>
            <a:ext uri="{FF2B5EF4-FFF2-40B4-BE49-F238E27FC236}">
              <a16:creationId xmlns:a16="http://schemas.microsoft.com/office/drawing/2014/main" id="{7B56D916-9FAA-B031-F1AD-B31D82B6D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194</xdr:col>
      <xdr:colOff>583406</xdr:colOff>
      <xdr:row>79</xdr:row>
      <xdr:rowOff>194071</xdr:rowOff>
    </xdr:from>
    <xdr:to>
      <xdr:col>205</xdr:col>
      <xdr:colOff>35719</xdr:colOff>
      <xdr:row>97</xdr:row>
      <xdr:rowOff>47624</xdr:rowOff>
    </xdr:to>
    <xdr:graphicFrame macro="">
      <xdr:nvGraphicFramePr>
        <xdr:cNvPr id="89" name="Chart 88">
          <a:extLst>
            <a:ext uri="{FF2B5EF4-FFF2-40B4-BE49-F238E27FC236}">
              <a16:creationId xmlns:a16="http://schemas.microsoft.com/office/drawing/2014/main" id="{F4A1FA8C-7EB8-E6FB-1985-22A4EE14C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195</xdr:col>
      <xdr:colOff>11907</xdr:colOff>
      <xdr:row>99</xdr:row>
      <xdr:rowOff>3570</xdr:rowOff>
    </xdr:from>
    <xdr:to>
      <xdr:col>205</xdr:col>
      <xdr:colOff>23812</xdr:colOff>
      <xdr:row>116</xdr:row>
      <xdr:rowOff>166687</xdr:rowOff>
    </xdr:to>
    <xdr:graphicFrame macro="">
      <xdr:nvGraphicFramePr>
        <xdr:cNvPr id="90" name="Chart 89">
          <a:extLst>
            <a:ext uri="{FF2B5EF4-FFF2-40B4-BE49-F238E27FC236}">
              <a16:creationId xmlns:a16="http://schemas.microsoft.com/office/drawing/2014/main" id="{5AB44E39-835F-72FC-D223-97A445204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194</xdr:col>
      <xdr:colOff>595311</xdr:colOff>
      <xdr:row>119</xdr:row>
      <xdr:rowOff>15478</xdr:rowOff>
    </xdr:from>
    <xdr:to>
      <xdr:col>204</xdr:col>
      <xdr:colOff>571499</xdr:colOff>
      <xdr:row>136</xdr:row>
      <xdr:rowOff>47626</xdr:rowOff>
    </xdr:to>
    <xdr:graphicFrame macro="">
      <xdr:nvGraphicFramePr>
        <xdr:cNvPr id="91" name="Chart 90">
          <a:extLst>
            <a:ext uri="{FF2B5EF4-FFF2-40B4-BE49-F238E27FC236}">
              <a16:creationId xmlns:a16="http://schemas.microsoft.com/office/drawing/2014/main" id="{020AFB73-F2AF-C35B-45BC-EC3AEFA8B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194</xdr:col>
      <xdr:colOff>595311</xdr:colOff>
      <xdr:row>139</xdr:row>
      <xdr:rowOff>3572</xdr:rowOff>
    </xdr:from>
    <xdr:to>
      <xdr:col>205</xdr:col>
      <xdr:colOff>11905</xdr:colOff>
      <xdr:row>156</xdr:row>
      <xdr:rowOff>0</xdr:rowOff>
    </xdr:to>
    <xdr:graphicFrame macro="">
      <xdr:nvGraphicFramePr>
        <xdr:cNvPr id="92" name="Chart 91">
          <a:extLst>
            <a:ext uri="{FF2B5EF4-FFF2-40B4-BE49-F238E27FC236}">
              <a16:creationId xmlns:a16="http://schemas.microsoft.com/office/drawing/2014/main" id="{E81BF10A-8BFE-9453-2867-082FBFE98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206</xdr:col>
      <xdr:colOff>-1</xdr:colOff>
      <xdr:row>4</xdr:row>
      <xdr:rowOff>1190</xdr:rowOff>
    </xdr:from>
    <xdr:to>
      <xdr:col>217</xdr:col>
      <xdr:colOff>23811</xdr:colOff>
      <xdr:row>22</xdr:row>
      <xdr:rowOff>23812</xdr:rowOff>
    </xdr:to>
    <xdr:graphicFrame macro="">
      <xdr:nvGraphicFramePr>
        <xdr:cNvPr id="93" name="Chart 92">
          <a:extLst>
            <a:ext uri="{FF2B5EF4-FFF2-40B4-BE49-F238E27FC236}">
              <a16:creationId xmlns:a16="http://schemas.microsoft.com/office/drawing/2014/main" id="{75D7128D-E2A6-8D2C-F9E8-5085C4A49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250</xdr:col>
      <xdr:colOff>5951</xdr:colOff>
      <xdr:row>3</xdr:row>
      <xdr:rowOff>527445</xdr:rowOff>
    </xdr:from>
    <xdr:to>
      <xdr:col>260</xdr:col>
      <xdr:colOff>11906</xdr:colOff>
      <xdr:row>20</xdr:row>
      <xdr:rowOff>190498</xdr:rowOff>
    </xdr:to>
    <xdr:graphicFrame macro="">
      <xdr:nvGraphicFramePr>
        <xdr:cNvPr id="94" name="Chart 93">
          <a:extLst>
            <a:ext uri="{FF2B5EF4-FFF2-40B4-BE49-F238E27FC236}">
              <a16:creationId xmlns:a16="http://schemas.microsoft.com/office/drawing/2014/main" id="{51EB234E-4E52-12C9-F968-53D6E5B650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250</xdr:col>
      <xdr:colOff>-1</xdr:colOff>
      <xdr:row>22</xdr:row>
      <xdr:rowOff>194070</xdr:rowOff>
    </xdr:from>
    <xdr:to>
      <xdr:col>260</xdr:col>
      <xdr:colOff>23811</xdr:colOff>
      <xdr:row>38</xdr:row>
      <xdr:rowOff>190499</xdr:rowOff>
    </xdr:to>
    <xdr:graphicFrame macro="">
      <xdr:nvGraphicFramePr>
        <xdr:cNvPr id="95" name="Chart 94">
          <a:extLst>
            <a:ext uri="{FF2B5EF4-FFF2-40B4-BE49-F238E27FC236}">
              <a16:creationId xmlns:a16="http://schemas.microsoft.com/office/drawing/2014/main" id="{1A73B2E3-E585-FA9F-B74E-876B2FDF4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250</xdr:col>
      <xdr:colOff>17859</xdr:colOff>
      <xdr:row>40</xdr:row>
      <xdr:rowOff>194071</xdr:rowOff>
    </xdr:from>
    <xdr:to>
      <xdr:col>260</xdr:col>
      <xdr:colOff>23812</xdr:colOff>
      <xdr:row>57</xdr:row>
      <xdr:rowOff>178593</xdr:rowOff>
    </xdr:to>
    <xdr:graphicFrame macro="">
      <xdr:nvGraphicFramePr>
        <xdr:cNvPr id="96" name="Chart 95">
          <a:extLst>
            <a:ext uri="{FF2B5EF4-FFF2-40B4-BE49-F238E27FC236}">
              <a16:creationId xmlns:a16="http://schemas.microsoft.com/office/drawing/2014/main" id="{CA6AC709-B731-A090-4FAF-9AF1C0C59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250</xdr:col>
      <xdr:colOff>0</xdr:colOff>
      <xdr:row>60</xdr:row>
      <xdr:rowOff>27382</xdr:rowOff>
    </xdr:from>
    <xdr:to>
      <xdr:col>260</xdr:col>
      <xdr:colOff>-1</xdr:colOff>
      <xdr:row>78</xdr:row>
      <xdr:rowOff>11905</xdr:rowOff>
    </xdr:to>
    <xdr:graphicFrame macro="">
      <xdr:nvGraphicFramePr>
        <xdr:cNvPr id="97" name="Chart 96">
          <a:extLst>
            <a:ext uri="{FF2B5EF4-FFF2-40B4-BE49-F238E27FC236}">
              <a16:creationId xmlns:a16="http://schemas.microsoft.com/office/drawing/2014/main" id="{4883ECFB-2B46-4516-A306-B9B49A581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250</xdr:col>
      <xdr:colOff>11904</xdr:colOff>
      <xdr:row>79</xdr:row>
      <xdr:rowOff>194072</xdr:rowOff>
    </xdr:from>
    <xdr:to>
      <xdr:col>259</xdr:col>
      <xdr:colOff>583405</xdr:colOff>
      <xdr:row>95</xdr:row>
      <xdr:rowOff>0</xdr:rowOff>
    </xdr:to>
    <xdr:graphicFrame macro="">
      <xdr:nvGraphicFramePr>
        <xdr:cNvPr id="98" name="Chart 97">
          <a:extLst>
            <a:ext uri="{FF2B5EF4-FFF2-40B4-BE49-F238E27FC236}">
              <a16:creationId xmlns:a16="http://schemas.microsoft.com/office/drawing/2014/main" id="{86CD0269-15A2-2660-2912-F9F6F7FD1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250</xdr:col>
      <xdr:colOff>0</xdr:colOff>
      <xdr:row>96</xdr:row>
      <xdr:rowOff>170258</xdr:rowOff>
    </xdr:from>
    <xdr:to>
      <xdr:col>259</xdr:col>
      <xdr:colOff>583406</xdr:colOff>
      <xdr:row>114</xdr:row>
      <xdr:rowOff>0</xdr:rowOff>
    </xdr:to>
    <xdr:graphicFrame macro="">
      <xdr:nvGraphicFramePr>
        <xdr:cNvPr id="99" name="Chart 98">
          <a:extLst>
            <a:ext uri="{FF2B5EF4-FFF2-40B4-BE49-F238E27FC236}">
              <a16:creationId xmlns:a16="http://schemas.microsoft.com/office/drawing/2014/main" id="{92EAE3C5-0483-6268-3E5E-5F9CBBA61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249</xdr:col>
      <xdr:colOff>583406</xdr:colOff>
      <xdr:row>116</xdr:row>
      <xdr:rowOff>3570</xdr:rowOff>
    </xdr:from>
    <xdr:to>
      <xdr:col>260</xdr:col>
      <xdr:colOff>23811</xdr:colOff>
      <xdr:row>131</xdr:row>
      <xdr:rowOff>23812</xdr:rowOff>
    </xdr:to>
    <xdr:graphicFrame macro="">
      <xdr:nvGraphicFramePr>
        <xdr:cNvPr id="100" name="Chart 99">
          <a:extLst>
            <a:ext uri="{FF2B5EF4-FFF2-40B4-BE49-F238E27FC236}">
              <a16:creationId xmlns:a16="http://schemas.microsoft.com/office/drawing/2014/main" id="{D9551582-BB7B-918E-603B-3B196EDF3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250</xdr:col>
      <xdr:colOff>23810</xdr:colOff>
      <xdr:row>132</xdr:row>
      <xdr:rowOff>182165</xdr:rowOff>
    </xdr:from>
    <xdr:to>
      <xdr:col>259</xdr:col>
      <xdr:colOff>571499</xdr:colOff>
      <xdr:row>149</xdr:row>
      <xdr:rowOff>142875</xdr:rowOff>
    </xdr:to>
    <xdr:graphicFrame macro="">
      <xdr:nvGraphicFramePr>
        <xdr:cNvPr id="101" name="Chart 100">
          <a:extLst>
            <a:ext uri="{FF2B5EF4-FFF2-40B4-BE49-F238E27FC236}">
              <a16:creationId xmlns:a16="http://schemas.microsoft.com/office/drawing/2014/main" id="{04D4B67F-0E6F-ED23-B5D4-4F8B90B9C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250</xdr:col>
      <xdr:colOff>-1</xdr:colOff>
      <xdr:row>151</xdr:row>
      <xdr:rowOff>194072</xdr:rowOff>
    </xdr:from>
    <xdr:to>
      <xdr:col>260</xdr:col>
      <xdr:colOff>35718</xdr:colOff>
      <xdr:row>167</xdr:row>
      <xdr:rowOff>178594</xdr:rowOff>
    </xdr:to>
    <xdr:graphicFrame macro="">
      <xdr:nvGraphicFramePr>
        <xdr:cNvPr id="102" name="Chart 101">
          <a:extLst>
            <a:ext uri="{FF2B5EF4-FFF2-40B4-BE49-F238E27FC236}">
              <a16:creationId xmlns:a16="http://schemas.microsoft.com/office/drawing/2014/main" id="{3B5E0135-0E49-2435-33DB-5F9B54F15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250</xdr:col>
      <xdr:colOff>-1</xdr:colOff>
      <xdr:row>170</xdr:row>
      <xdr:rowOff>3570</xdr:rowOff>
    </xdr:from>
    <xdr:to>
      <xdr:col>260</xdr:col>
      <xdr:colOff>23812</xdr:colOff>
      <xdr:row>187</xdr:row>
      <xdr:rowOff>11905</xdr:rowOff>
    </xdr:to>
    <xdr:graphicFrame macro="">
      <xdr:nvGraphicFramePr>
        <xdr:cNvPr id="103" name="Chart 102">
          <a:extLst>
            <a:ext uri="{FF2B5EF4-FFF2-40B4-BE49-F238E27FC236}">
              <a16:creationId xmlns:a16="http://schemas.microsoft.com/office/drawing/2014/main" id="{E91ABFDB-5AD8-FE13-70B4-2B0395BC6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260</xdr:col>
      <xdr:colOff>583406</xdr:colOff>
      <xdr:row>3</xdr:row>
      <xdr:rowOff>503633</xdr:rowOff>
    </xdr:from>
    <xdr:to>
      <xdr:col>271</xdr:col>
      <xdr:colOff>-1</xdr:colOff>
      <xdr:row>20</xdr:row>
      <xdr:rowOff>178593</xdr:rowOff>
    </xdr:to>
    <xdr:graphicFrame macro="">
      <xdr:nvGraphicFramePr>
        <xdr:cNvPr id="104" name="Chart 103">
          <a:extLst>
            <a:ext uri="{FF2B5EF4-FFF2-40B4-BE49-F238E27FC236}">
              <a16:creationId xmlns:a16="http://schemas.microsoft.com/office/drawing/2014/main" id="{8595255B-D396-D31B-C96D-8A621F3C9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139</xdr:col>
      <xdr:colOff>17857</xdr:colOff>
      <xdr:row>3</xdr:row>
      <xdr:rowOff>527446</xdr:rowOff>
    </xdr:from>
    <xdr:to>
      <xdr:col>149</xdr:col>
      <xdr:colOff>583405</xdr:colOff>
      <xdr:row>21</xdr:row>
      <xdr:rowOff>0</xdr:rowOff>
    </xdr:to>
    <xdr:graphicFrame macro="">
      <xdr:nvGraphicFramePr>
        <xdr:cNvPr id="105" name="Chart 104">
          <a:extLst>
            <a:ext uri="{FF2B5EF4-FFF2-40B4-BE49-F238E27FC236}">
              <a16:creationId xmlns:a16="http://schemas.microsoft.com/office/drawing/2014/main" id="{FD737425-3EA9-C32C-4F08-892729BB0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151</xdr:col>
      <xdr:colOff>17858</xdr:colOff>
      <xdr:row>3</xdr:row>
      <xdr:rowOff>527445</xdr:rowOff>
    </xdr:from>
    <xdr:to>
      <xdr:col>161</xdr:col>
      <xdr:colOff>559593</xdr:colOff>
      <xdr:row>20</xdr:row>
      <xdr:rowOff>166686</xdr:rowOff>
    </xdr:to>
    <xdr:graphicFrame macro="">
      <xdr:nvGraphicFramePr>
        <xdr:cNvPr id="106" name="Chart 105">
          <a:extLst>
            <a:ext uri="{FF2B5EF4-FFF2-40B4-BE49-F238E27FC236}">
              <a16:creationId xmlns:a16="http://schemas.microsoft.com/office/drawing/2014/main" id="{17C1A426-D507-9E98-09E5-5089AFC15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139</xdr:col>
      <xdr:colOff>17857</xdr:colOff>
      <xdr:row>23</xdr:row>
      <xdr:rowOff>182164</xdr:rowOff>
    </xdr:from>
    <xdr:to>
      <xdr:col>149</xdr:col>
      <xdr:colOff>583405</xdr:colOff>
      <xdr:row>39</xdr:row>
      <xdr:rowOff>71437</xdr:rowOff>
    </xdr:to>
    <xdr:graphicFrame macro="">
      <xdr:nvGraphicFramePr>
        <xdr:cNvPr id="107" name="Chart 106">
          <a:extLst>
            <a:ext uri="{FF2B5EF4-FFF2-40B4-BE49-F238E27FC236}">
              <a16:creationId xmlns:a16="http://schemas.microsoft.com/office/drawing/2014/main" id="{682FFEF6-B40D-72A3-5091-96459F1873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138</xdr:col>
      <xdr:colOff>595311</xdr:colOff>
      <xdr:row>40</xdr:row>
      <xdr:rowOff>182164</xdr:rowOff>
    </xdr:from>
    <xdr:to>
      <xdr:col>150</xdr:col>
      <xdr:colOff>23812</xdr:colOff>
      <xdr:row>56</xdr:row>
      <xdr:rowOff>35717</xdr:rowOff>
    </xdr:to>
    <xdr:graphicFrame macro="">
      <xdr:nvGraphicFramePr>
        <xdr:cNvPr id="108" name="Chart 107">
          <a:extLst>
            <a:ext uri="{FF2B5EF4-FFF2-40B4-BE49-F238E27FC236}">
              <a16:creationId xmlns:a16="http://schemas.microsoft.com/office/drawing/2014/main" id="{1668ACDC-82E8-1BBA-C664-756F8B75E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44450</xdr:colOff>
      <xdr:row>45</xdr:row>
      <xdr:rowOff>0</xdr:rowOff>
    </xdr:from>
    <xdr:to>
      <xdr:col>8</xdr:col>
      <xdr:colOff>25400</xdr:colOff>
      <xdr:row>62</xdr:row>
      <xdr:rowOff>127000</xdr:rowOff>
    </xdr:to>
    <xdr:graphicFrame macro="">
      <xdr:nvGraphicFramePr>
        <xdr:cNvPr id="9" name="Chart 1">
          <a:extLst>
            <a:ext uri="{FF2B5EF4-FFF2-40B4-BE49-F238E27FC236}">
              <a16:creationId xmlns:a16="http://schemas.microsoft.com/office/drawing/2014/main" id="{AE3E1F50-24D6-F57B-85A1-F1D78B063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260907</xdr:colOff>
      <xdr:row>45</xdr:row>
      <xdr:rowOff>114300</xdr:rowOff>
    </xdr:from>
    <xdr:to>
      <xdr:col>25</xdr:col>
      <xdr:colOff>311707</xdr:colOff>
      <xdr:row>62</xdr:row>
      <xdr:rowOff>31750</xdr:rowOff>
    </xdr:to>
    <xdr:graphicFrame macro="">
      <xdr:nvGraphicFramePr>
        <xdr:cNvPr id="8" name="Chart 3">
          <a:extLst>
            <a:ext uri="{FF2B5EF4-FFF2-40B4-BE49-F238E27FC236}">
              <a16:creationId xmlns:a16="http://schemas.microsoft.com/office/drawing/2014/main" id="{6028033D-DF6C-920C-3892-EB7B294B2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605277</xdr:colOff>
      <xdr:row>44</xdr:row>
      <xdr:rowOff>0</xdr:rowOff>
    </xdr:from>
    <xdr:to>
      <xdr:col>37</xdr:col>
      <xdr:colOff>391808</xdr:colOff>
      <xdr:row>59</xdr:row>
      <xdr:rowOff>142132</xdr:rowOff>
    </xdr:to>
    <xdr:graphicFrame macro="">
      <xdr:nvGraphicFramePr>
        <xdr:cNvPr id="13" name="Chart 4">
          <a:extLst>
            <a:ext uri="{FF2B5EF4-FFF2-40B4-BE49-F238E27FC236}">
              <a16:creationId xmlns:a16="http://schemas.microsoft.com/office/drawing/2014/main" id="{C2B510D6-3857-4A33-3443-2EB90F767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46</xdr:col>
      <xdr:colOff>167239</xdr:colOff>
      <xdr:row>19</xdr:row>
      <xdr:rowOff>44302</xdr:rowOff>
    </xdr:from>
    <xdr:to>
      <xdr:col>58</xdr:col>
      <xdr:colOff>155059</xdr:colOff>
      <xdr:row>41</xdr:row>
      <xdr:rowOff>44302</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9DD4D02A-4C00-EDFF-2AD2-7A2774E6EB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2242339" y="4070202"/>
              <a:ext cx="8369820" cy="4521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zaidali/Dropbox/My%20Mac%20(Zaid&#8217;s%20MacBook%20Pro)/Downloads/MIS775_Topic_9_Workings.xlsx" TargetMode="External"/><Relationship Id="rId1" Type="http://schemas.openxmlformats.org/officeDocument/2006/relationships/externalLinkPath" Target="https://deakin365-my.sharepoint.com/Users/zaidali/Dropbox/My%20Mac%20(Zaid&#8217;s%20MacBook%20Pro)/Downloads/MIS775_Topic_9_Working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Simulated Output"/>
      <sheetName val="Output Summary"/>
      <sheetName val="Instructions"/>
      <sheetName val="Manager Page"/>
      <sheetName val="Conceptual Model"/>
      <sheetName val="Distributions"/>
      <sheetName val="Risk Analysis"/>
    </sheetNames>
    <sheetDataSet>
      <sheetData sheetId="0">
        <row r="4">
          <cell r="C4">
            <v>165.88775262629889</v>
          </cell>
        </row>
      </sheetData>
      <sheetData sheetId="1">
        <row r="6">
          <cell r="G6">
            <v>917514.99827430374</v>
          </cell>
        </row>
      </sheetData>
      <sheetData sheetId="2">
        <row r="35">
          <cell r="E35">
            <v>-1000000</v>
          </cell>
        </row>
      </sheetData>
      <sheetData sheetId="3"/>
      <sheetData sheetId="4"/>
      <sheetData sheetId="5"/>
      <sheetData sheetId="6"/>
      <sheetData sheetId="7"/>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6F2A7-01C7-4601-A7FE-2CEB8C3F8A4F}">
  <sheetPr>
    <tabColor theme="9" tint="-0.249977111117893"/>
  </sheetPr>
  <dimension ref="A3:O48"/>
  <sheetViews>
    <sheetView tabSelected="1" zoomScale="94" zoomScaleNormal="57" workbookViewId="0">
      <selection activeCell="C11" sqref="C11:O11"/>
    </sheetView>
  </sheetViews>
  <sheetFormatPr baseColWidth="10" defaultColWidth="8.83203125" defaultRowHeight="15" x14ac:dyDescent="0.2"/>
  <cols>
    <col min="1" max="1" width="19.1640625" customWidth="1"/>
    <col min="2" max="2" width="39.6640625" customWidth="1"/>
    <col min="3" max="3" width="13" customWidth="1"/>
    <col min="12" max="12" width="11.1640625" customWidth="1"/>
    <col min="14" max="14" width="11.5" customWidth="1"/>
    <col min="15" max="16" width="14.83203125" customWidth="1"/>
    <col min="17" max="17" width="23.5" customWidth="1"/>
  </cols>
  <sheetData>
    <row r="3" spans="1:15" ht="19" x14ac:dyDescent="0.25">
      <c r="A3" s="8" t="s">
        <v>1</v>
      </c>
      <c r="B3" s="8"/>
      <c r="C3" s="221" t="s">
        <v>9</v>
      </c>
      <c r="D3" s="221"/>
      <c r="E3" s="221"/>
      <c r="F3" s="221"/>
      <c r="G3" s="221"/>
      <c r="H3" s="221"/>
      <c r="I3" s="221"/>
      <c r="J3" s="221"/>
      <c r="K3" s="221"/>
      <c r="L3" s="221"/>
      <c r="M3" s="221"/>
      <c r="N3" s="221"/>
      <c r="O3" s="221"/>
    </row>
    <row r="4" spans="1:15" ht="52.5" customHeight="1" x14ac:dyDescent="0.2">
      <c r="A4" s="38" t="s">
        <v>55</v>
      </c>
      <c r="B4" s="38" t="s">
        <v>17</v>
      </c>
      <c r="C4" s="226" t="s">
        <v>216</v>
      </c>
      <c r="D4" s="226"/>
      <c r="E4" s="226"/>
      <c r="F4" s="226"/>
      <c r="G4" s="226"/>
      <c r="H4" s="226"/>
      <c r="I4" s="226"/>
      <c r="J4" s="226"/>
      <c r="K4" s="226"/>
      <c r="L4" s="226"/>
      <c r="M4" s="226"/>
      <c r="N4" s="226"/>
      <c r="O4" s="226"/>
    </row>
    <row r="5" spans="1:15" ht="37" customHeight="1" x14ac:dyDescent="0.2">
      <c r="A5" s="38" t="s">
        <v>56</v>
      </c>
      <c r="B5" s="38" t="s">
        <v>155</v>
      </c>
      <c r="C5" s="226" t="s">
        <v>73</v>
      </c>
      <c r="D5" s="226"/>
      <c r="E5" s="226"/>
      <c r="F5" s="226"/>
      <c r="G5" s="226"/>
      <c r="H5" s="226"/>
      <c r="I5" s="226"/>
      <c r="J5" s="226"/>
      <c r="K5" s="226"/>
      <c r="L5" s="226"/>
      <c r="M5" s="226"/>
      <c r="N5" s="226"/>
      <c r="O5" s="226"/>
    </row>
    <row r="6" spans="1:15" ht="48.75" customHeight="1" x14ac:dyDescent="0.2">
      <c r="A6" s="38" t="s">
        <v>57</v>
      </c>
      <c r="B6" s="38" t="s">
        <v>18</v>
      </c>
      <c r="C6" s="226" t="s">
        <v>219</v>
      </c>
      <c r="D6" s="226"/>
      <c r="E6" s="226"/>
      <c r="F6" s="226"/>
      <c r="G6" s="226"/>
      <c r="H6" s="226"/>
      <c r="I6" s="226"/>
      <c r="J6" s="226"/>
      <c r="K6" s="226"/>
      <c r="L6" s="226"/>
      <c r="M6" s="226"/>
      <c r="N6" s="226"/>
      <c r="O6" s="226"/>
    </row>
    <row r="7" spans="1:15" ht="52" customHeight="1" x14ac:dyDescent="0.2">
      <c r="A7" s="38" t="s">
        <v>58</v>
      </c>
      <c r="B7" s="38" t="s">
        <v>19</v>
      </c>
      <c r="C7" s="226" t="s">
        <v>218</v>
      </c>
      <c r="D7" s="226"/>
      <c r="E7" s="226"/>
      <c r="F7" s="226"/>
      <c r="G7" s="226"/>
      <c r="H7" s="226"/>
      <c r="I7" s="226"/>
      <c r="J7" s="226"/>
      <c r="K7" s="226"/>
      <c r="L7" s="226"/>
      <c r="M7" s="226"/>
      <c r="N7" s="226"/>
      <c r="O7" s="226"/>
    </row>
    <row r="8" spans="1:15" ht="40" customHeight="1" x14ac:dyDescent="0.2"/>
    <row r="9" spans="1:15" ht="27" customHeight="1" x14ac:dyDescent="0.25">
      <c r="A9" s="31" t="s">
        <v>2</v>
      </c>
      <c r="B9" s="31"/>
      <c r="C9" s="221" t="s">
        <v>9</v>
      </c>
      <c r="D9" s="221"/>
      <c r="E9" s="221"/>
      <c r="F9" s="221"/>
      <c r="G9" s="221"/>
      <c r="H9" s="221"/>
      <c r="I9" s="221"/>
      <c r="J9" s="221"/>
      <c r="K9" s="221"/>
      <c r="L9" s="221"/>
      <c r="M9" s="221"/>
      <c r="N9" s="221"/>
      <c r="O9" s="221"/>
    </row>
    <row r="10" spans="1:15" ht="36" customHeight="1" x14ac:dyDescent="0.2">
      <c r="A10" s="39" t="s">
        <v>59</v>
      </c>
      <c r="B10" s="39" t="s">
        <v>53</v>
      </c>
      <c r="C10" s="220" t="s">
        <v>21</v>
      </c>
      <c r="D10" s="220"/>
      <c r="E10" s="220"/>
      <c r="F10" s="220"/>
      <c r="G10" s="220"/>
      <c r="H10" s="220"/>
      <c r="I10" s="220"/>
      <c r="J10" s="220"/>
      <c r="K10" s="220"/>
      <c r="L10" s="220"/>
      <c r="M10" s="220"/>
      <c r="N10" s="220"/>
      <c r="O10" s="220"/>
    </row>
    <row r="11" spans="1:15" ht="40" customHeight="1" x14ac:dyDescent="0.2">
      <c r="A11" s="39" t="s">
        <v>60</v>
      </c>
      <c r="B11" s="39" t="s">
        <v>20</v>
      </c>
      <c r="C11" s="220" t="s">
        <v>22</v>
      </c>
      <c r="D11" s="220"/>
      <c r="E11" s="220"/>
      <c r="F11" s="220"/>
      <c r="G11" s="220"/>
      <c r="H11" s="220"/>
      <c r="I11" s="220"/>
      <c r="J11" s="220"/>
      <c r="K11" s="220"/>
      <c r="L11" s="220"/>
      <c r="M11" s="220"/>
      <c r="N11" s="220"/>
      <c r="O11" s="220"/>
    </row>
    <row r="12" spans="1:15" ht="34" customHeight="1" x14ac:dyDescent="0.2">
      <c r="A12" s="39" t="s">
        <v>61</v>
      </c>
      <c r="B12" s="39" t="s">
        <v>52</v>
      </c>
      <c r="C12" s="220" t="s">
        <v>23</v>
      </c>
      <c r="D12" s="220"/>
      <c r="E12" s="220"/>
      <c r="F12" s="220"/>
      <c r="G12" s="220"/>
      <c r="H12" s="220"/>
      <c r="I12" s="220"/>
      <c r="J12" s="220"/>
      <c r="K12" s="220"/>
      <c r="L12" s="220"/>
      <c r="M12" s="220"/>
      <c r="N12" s="220"/>
      <c r="O12" s="220"/>
    </row>
    <row r="13" spans="1:15" ht="27" customHeight="1" x14ac:dyDescent="0.2">
      <c r="B13" s="31"/>
      <c r="C13" s="19"/>
    </row>
    <row r="14" spans="1:15" ht="27" customHeight="1" x14ac:dyDescent="0.25">
      <c r="A14" s="31" t="s">
        <v>3</v>
      </c>
      <c r="C14" s="221" t="s">
        <v>9</v>
      </c>
      <c r="D14" s="221"/>
      <c r="E14" s="221"/>
      <c r="F14" s="221"/>
      <c r="G14" s="221"/>
      <c r="H14" s="221"/>
      <c r="I14" s="221"/>
      <c r="J14" s="221"/>
      <c r="K14" s="221"/>
      <c r="L14" s="221"/>
      <c r="M14" s="221"/>
      <c r="N14" s="221"/>
      <c r="O14" s="221"/>
    </row>
    <row r="15" spans="1:15" ht="20" customHeight="1" x14ac:dyDescent="0.2">
      <c r="A15" s="61" t="s">
        <v>62</v>
      </c>
      <c r="B15" s="61" t="s">
        <v>24</v>
      </c>
      <c r="C15" s="227" t="s">
        <v>217</v>
      </c>
      <c r="D15" s="227"/>
      <c r="E15" s="227"/>
      <c r="F15" s="227"/>
      <c r="G15" s="227"/>
      <c r="H15" s="227"/>
      <c r="I15" s="227"/>
      <c r="J15" s="227"/>
      <c r="K15" s="227"/>
      <c r="L15" s="227"/>
      <c r="M15" s="227"/>
      <c r="N15" s="227"/>
      <c r="O15" s="227"/>
    </row>
    <row r="16" spans="1:15" ht="24" customHeight="1" x14ac:dyDescent="0.2">
      <c r="A16" s="61" t="s">
        <v>63</v>
      </c>
      <c r="B16" s="61" t="s">
        <v>25</v>
      </c>
      <c r="C16" s="227" t="s">
        <v>99</v>
      </c>
      <c r="D16" s="227"/>
      <c r="E16" s="227"/>
      <c r="F16" s="227"/>
      <c r="G16" s="227"/>
      <c r="H16" s="227"/>
      <c r="I16" s="227"/>
      <c r="J16" s="227"/>
      <c r="K16" s="227"/>
      <c r="L16" s="227"/>
      <c r="M16" s="227"/>
      <c r="N16" s="227"/>
      <c r="O16" s="227"/>
    </row>
    <row r="17" spans="1:15" ht="20" customHeight="1" x14ac:dyDescent="0.2">
      <c r="A17" s="61" t="s">
        <v>64</v>
      </c>
      <c r="B17" s="61" t="s">
        <v>26</v>
      </c>
      <c r="C17" s="223" t="s">
        <v>72</v>
      </c>
      <c r="D17" s="224"/>
      <c r="E17" s="224"/>
      <c r="F17" s="224"/>
      <c r="G17" s="224"/>
      <c r="H17" s="224"/>
      <c r="I17" s="224"/>
      <c r="J17" s="224"/>
      <c r="K17" s="224"/>
      <c r="L17" s="224"/>
      <c r="M17" s="224"/>
      <c r="N17" s="224"/>
      <c r="O17" s="224"/>
    </row>
    <row r="18" spans="1:15" ht="84.75" customHeight="1" x14ac:dyDescent="0.2">
      <c r="A18" s="62" t="s">
        <v>84</v>
      </c>
      <c r="B18" s="62" t="s">
        <v>85</v>
      </c>
      <c r="C18" s="223" t="s">
        <v>98</v>
      </c>
      <c r="D18" s="224"/>
      <c r="E18" s="224"/>
      <c r="F18" s="224"/>
      <c r="G18" s="224"/>
      <c r="H18" s="224"/>
      <c r="I18" s="224"/>
      <c r="J18" s="224"/>
      <c r="K18" s="224"/>
      <c r="L18" s="224"/>
      <c r="M18" s="224"/>
      <c r="N18" s="224"/>
      <c r="O18" s="224"/>
    </row>
    <row r="19" spans="1:15" ht="31" customHeight="1" x14ac:dyDescent="0.2">
      <c r="A19" s="64" t="s">
        <v>100</v>
      </c>
      <c r="B19" s="62" t="s">
        <v>101</v>
      </c>
      <c r="C19" s="223" t="s">
        <v>102</v>
      </c>
      <c r="D19" s="224"/>
      <c r="E19" s="224"/>
      <c r="F19" s="224"/>
      <c r="G19" s="224"/>
      <c r="H19" s="224"/>
      <c r="I19" s="224"/>
      <c r="J19" s="224"/>
      <c r="K19" s="224"/>
      <c r="L19" s="224"/>
      <c r="M19" s="224"/>
      <c r="N19" s="224"/>
      <c r="O19" s="224"/>
    </row>
    <row r="20" spans="1:15" x14ac:dyDescent="0.2">
      <c r="B20" s="31"/>
    </row>
    <row r="21" spans="1:15" ht="19" x14ac:dyDescent="0.25">
      <c r="A21" s="31" t="s">
        <v>10</v>
      </c>
      <c r="C21" s="221" t="s">
        <v>9</v>
      </c>
      <c r="D21" s="221"/>
      <c r="E21" s="221"/>
      <c r="F21" s="221"/>
      <c r="G21" s="221"/>
      <c r="H21" s="221"/>
      <c r="I21" s="221"/>
      <c r="J21" s="221"/>
      <c r="K21" s="221"/>
      <c r="L21" s="221"/>
      <c r="M21" s="221"/>
      <c r="N21" s="221"/>
      <c r="O21" s="221"/>
    </row>
    <row r="22" spans="1:15" ht="85" customHeight="1" x14ac:dyDescent="0.2">
      <c r="A22" s="40" t="s">
        <v>65</v>
      </c>
      <c r="B22" s="40" t="s">
        <v>27</v>
      </c>
      <c r="C22" s="225" t="s">
        <v>87</v>
      </c>
      <c r="D22" s="225"/>
      <c r="E22" s="225"/>
      <c r="F22" s="225"/>
      <c r="G22" s="225"/>
      <c r="H22" s="225"/>
      <c r="I22" s="225"/>
      <c r="J22" s="225"/>
      <c r="K22" s="225"/>
      <c r="L22" s="225"/>
      <c r="M22" s="225"/>
      <c r="N22" s="225"/>
      <c r="O22" s="225"/>
    </row>
    <row r="23" spans="1:15" ht="103" customHeight="1" x14ac:dyDescent="0.2">
      <c r="A23" s="40" t="s">
        <v>66</v>
      </c>
      <c r="B23" s="40" t="s">
        <v>28</v>
      </c>
      <c r="C23" s="225" t="s">
        <v>91</v>
      </c>
      <c r="D23" s="225"/>
      <c r="E23" s="225"/>
      <c r="F23" s="225"/>
      <c r="G23" s="225"/>
      <c r="H23" s="225"/>
      <c r="I23" s="225"/>
      <c r="J23" s="225"/>
      <c r="K23" s="225"/>
      <c r="L23" s="225"/>
      <c r="M23" s="225"/>
      <c r="N23" s="225"/>
      <c r="O23" s="225"/>
    </row>
    <row r="24" spans="1:15" ht="85" customHeight="1" x14ac:dyDescent="0.2">
      <c r="A24" s="40" t="s">
        <v>67</v>
      </c>
      <c r="B24" s="40" t="s">
        <v>29</v>
      </c>
      <c r="C24" s="225" t="s">
        <v>88</v>
      </c>
      <c r="D24" s="225"/>
      <c r="E24" s="225"/>
      <c r="F24" s="225"/>
      <c r="G24" s="225"/>
      <c r="H24" s="225"/>
      <c r="I24" s="225"/>
      <c r="J24" s="225"/>
      <c r="K24" s="225"/>
      <c r="L24" s="225"/>
      <c r="M24" s="225"/>
      <c r="N24" s="225"/>
      <c r="O24" s="225"/>
    </row>
    <row r="25" spans="1:15" ht="70" customHeight="1" x14ac:dyDescent="0.2">
      <c r="A25" s="40" t="s">
        <v>68</v>
      </c>
      <c r="B25" s="40" t="s">
        <v>30</v>
      </c>
      <c r="C25" s="225" t="s">
        <v>89</v>
      </c>
      <c r="D25" s="225"/>
      <c r="E25" s="225"/>
      <c r="F25" s="225"/>
      <c r="G25" s="225"/>
      <c r="H25" s="225"/>
      <c r="I25" s="225"/>
      <c r="J25" s="225"/>
      <c r="K25" s="225"/>
      <c r="L25" s="225"/>
      <c r="M25" s="225"/>
      <c r="N25" s="225"/>
      <c r="O25" s="225"/>
    </row>
    <row r="26" spans="1:15" ht="57" customHeight="1" x14ac:dyDescent="0.2">
      <c r="A26" s="41" t="s">
        <v>69</v>
      </c>
      <c r="B26" s="41" t="s">
        <v>74</v>
      </c>
      <c r="C26" s="225" t="s">
        <v>90</v>
      </c>
      <c r="D26" s="225"/>
      <c r="E26" s="225"/>
      <c r="F26" s="225"/>
      <c r="G26" s="225"/>
      <c r="H26" s="225"/>
      <c r="I26" s="225"/>
      <c r="J26" s="225"/>
      <c r="K26" s="225"/>
      <c r="L26" s="225"/>
      <c r="M26" s="225"/>
      <c r="N26" s="225"/>
      <c r="O26" s="225"/>
    </row>
    <row r="27" spans="1:15" ht="55" customHeight="1" x14ac:dyDescent="0.2">
      <c r="A27" s="40" t="s">
        <v>70</v>
      </c>
      <c r="B27" s="40" t="s">
        <v>54</v>
      </c>
      <c r="C27" s="225" t="s">
        <v>93</v>
      </c>
      <c r="D27" s="225"/>
      <c r="E27" s="225"/>
      <c r="F27" s="225"/>
      <c r="G27" s="225"/>
      <c r="H27" s="225"/>
      <c r="I27" s="225"/>
      <c r="J27" s="225"/>
      <c r="K27" s="225"/>
      <c r="L27" s="225"/>
      <c r="M27" s="225"/>
      <c r="N27" s="225"/>
      <c r="O27" s="225"/>
    </row>
    <row r="28" spans="1:15" ht="46" customHeight="1" x14ac:dyDescent="0.2">
      <c r="A28" s="40" t="s">
        <v>71</v>
      </c>
      <c r="B28" s="40" t="s">
        <v>75</v>
      </c>
      <c r="C28" s="225" t="s">
        <v>94</v>
      </c>
      <c r="D28" s="225"/>
      <c r="E28" s="225"/>
      <c r="F28" s="225"/>
      <c r="G28" s="225"/>
      <c r="H28" s="225"/>
      <c r="I28" s="225"/>
      <c r="J28" s="225"/>
      <c r="K28" s="225"/>
      <c r="L28" s="225"/>
      <c r="M28" s="225"/>
      <c r="N28" s="225"/>
      <c r="O28" s="225"/>
    </row>
    <row r="29" spans="1:15" ht="50" customHeight="1" x14ac:dyDescent="0.2">
      <c r="A29" s="40" t="s">
        <v>76</v>
      </c>
      <c r="B29" s="40" t="s">
        <v>92</v>
      </c>
      <c r="C29" s="225" t="s">
        <v>95</v>
      </c>
      <c r="D29" s="225"/>
      <c r="E29" s="225"/>
      <c r="F29" s="225"/>
      <c r="G29" s="225"/>
      <c r="H29" s="225"/>
      <c r="I29" s="225"/>
      <c r="J29" s="225"/>
      <c r="K29" s="225"/>
      <c r="L29" s="225"/>
      <c r="M29" s="225"/>
      <c r="N29" s="225"/>
      <c r="O29" s="225"/>
    </row>
    <row r="30" spans="1:15" ht="47" customHeight="1" x14ac:dyDescent="0.2">
      <c r="A30" s="40" t="s">
        <v>77</v>
      </c>
      <c r="B30" s="40" t="s">
        <v>80</v>
      </c>
      <c r="C30" s="225" t="s">
        <v>96</v>
      </c>
      <c r="D30" s="225"/>
      <c r="E30" s="225"/>
      <c r="F30" s="225"/>
      <c r="G30" s="225"/>
      <c r="H30" s="225"/>
      <c r="I30" s="225"/>
      <c r="J30" s="225"/>
      <c r="K30" s="225"/>
      <c r="L30" s="225"/>
      <c r="M30" s="225"/>
      <c r="N30" s="225"/>
      <c r="O30" s="225"/>
    </row>
    <row r="31" spans="1:15" ht="47" customHeight="1" x14ac:dyDescent="0.2">
      <c r="A31" s="44" t="s">
        <v>79</v>
      </c>
      <c r="B31" s="44" t="s">
        <v>78</v>
      </c>
      <c r="C31" s="225" t="s">
        <v>97</v>
      </c>
      <c r="D31" s="225"/>
      <c r="E31" s="225"/>
      <c r="F31" s="225"/>
      <c r="G31" s="225"/>
      <c r="H31" s="225"/>
      <c r="I31" s="225"/>
      <c r="J31" s="225"/>
      <c r="K31" s="225"/>
      <c r="L31" s="225"/>
      <c r="M31" s="225"/>
      <c r="N31" s="225"/>
      <c r="O31" s="225"/>
    </row>
    <row r="32" spans="1:15" x14ac:dyDescent="0.2">
      <c r="C32" s="20"/>
      <c r="D32" s="20"/>
      <c r="E32" s="20"/>
      <c r="F32" s="20"/>
      <c r="G32" s="20"/>
      <c r="H32" s="20"/>
      <c r="I32" s="20"/>
      <c r="J32" s="20"/>
      <c r="K32" s="20"/>
      <c r="L32" s="20"/>
      <c r="M32" s="20"/>
      <c r="N32" s="20"/>
      <c r="O32" s="20"/>
    </row>
    <row r="33" spans="2:15" ht="19" x14ac:dyDescent="0.25">
      <c r="B33" s="8" t="s">
        <v>11</v>
      </c>
      <c r="C33" s="221"/>
      <c r="D33" s="221"/>
      <c r="E33" s="221"/>
      <c r="F33" s="221"/>
      <c r="G33" s="221"/>
      <c r="H33" s="221"/>
      <c r="I33" s="221"/>
      <c r="J33" s="221"/>
      <c r="K33" s="221"/>
      <c r="L33" s="221"/>
      <c r="M33" s="221"/>
      <c r="N33" s="221"/>
      <c r="O33" s="221"/>
    </row>
    <row r="34" spans="2:15" x14ac:dyDescent="0.2">
      <c r="B34" s="35" t="s">
        <v>13</v>
      </c>
      <c r="C34" s="222" t="s">
        <v>31</v>
      </c>
      <c r="D34" s="222"/>
      <c r="E34" s="222"/>
      <c r="F34" s="222"/>
      <c r="G34" s="222"/>
      <c r="H34" s="222"/>
      <c r="I34" s="222"/>
      <c r="J34" s="222"/>
      <c r="K34" s="222"/>
      <c r="L34" s="222"/>
      <c r="M34" s="222"/>
      <c r="N34" s="222"/>
      <c r="O34" s="222"/>
    </row>
    <row r="35" spans="2:15" x14ac:dyDescent="0.2">
      <c r="B35" s="35" t="s">
        <v>14</v>
      </c>
      <c r="C35" s="222" t="s">
        <v>32</v>
      </c>
      <c r="D35" s="222"/>
      <c r="E35" s="222"/>
      <c r="F35" s="222"/>
      <c r="G35" s="222"/>
      <c r="H35" s="222"/>
      <c r="I35" s="222"/>
      <c r="J35" s="222"/>
      <c r="K35" s="222"/>
      <c r="L35" s="222"/>
      <c r="M35" s="222"/>
      <c r="N35" s="222"/>
      <c r="O35" s="222"/>
    </row>
    <row r="36" spans="2:15" x14ac:dyDescent="0.2">
      <c r="B36" s="35"/>
      <c r="C36" s="222"/>
      <c r="D36" s="222"/>
      <c r="E36" s="222"/>
      <c r="F36" s="222"/>
      <c r="G36" s="222"/>
      <c r="H36" s="222"/>
      <c r="I36" s="222"/>
      <c r="J36" s="222"/>
      <c r="K36" s="222"/>
      <c r="L36" s="222"/>
      <c r="M36" s="222"/>
      <c r="N36" s="222"/>
      <c r="O36" s="222"/>
    </row>
    <row r="38" spans="2:15" x14ac:dyDescent="0.2">
      <c r="B38" s="219" t="s">
        <v>33</v>
      </c>
      <c r="C38" s="219"/>
      <c r="D38" s="219"/>
      <c r="E38" s="219"/>
      <c r="F38" s="219"/>
      <c r="G38" s="219"/>
      <c r="H38" s="219"/>
      <c r="I38" s="219"/>
      <c r="J38" s="219"/>
      <c r="K38" s="219"/>
      <c r="L38" s="219"/>
      <c r="M38" s="219"/>
      <c r="N38" s="219"/>
      <c r="O38" s="219"/>
    </row>
    <row r="39" spans="2:15" x14ac:dyDescent="0.2">
      <c r="B39" s="42" t="s">
        <v>34</v>
      </c>
      <c r="C39" s="218" t="s">
        <v>35</v>
      </c>
      <c r="D39" s="218"/>
      <c r="E39" s="218"/>
      <c r="F39" s="218"/>
      <c r="G39" s="218"/>
      <c r="H39" s="218"/>
      <c r="I39" s="218"/>
      <c r="J39" s="218"/>
      <c r="K39" s="218"/>
      <c r="L39" s="218"/>
      <c r="M39" s="218"/>
      <c r="N39" s="218"/>
      <c r="O39" s="218"/>
    </row>
    <row r="40" spans="2:15" x14ac:dyDescent="0.2">
      <c r="B40" s="42" t="s">
        <v>36</v>
      </c>
      <c r="C40" s="218" t="s">
        <v>37</v>
      </c>
      <c r="D40" s="218"/>
      <c r="E40" s="218"/>
      <c r="F40" s="218"/>
      <c r="G40" s="218"/>
      <c r="H40" s="218"/>
      <c r="I40" s="218"/>
      <c r="J40" s="218"/>
      <c r="K40" s="218"/>
      <c r="L40" s="218"/>
      <c r="M40" s="218"/>
      <c r="N40" s="218"/>
      <c r="O40" s="218"/>
    </row>
    <row r="41" spans="2:15" x14ac:dyDescent="0.2">
      <c r="B41" s="42" t="s">
        <v>38</v>
      </c>
      <c r="C41" s="218" t="s">
        <v>39</v>
      </c>
      <c r="D41" s="218"/>
      <c r="E41" s="218"/>
      <c r="F41" s="218"/>
      <c r="G41" s="218"/>
      <c r="H41" s="218"/>
      <c r="I41" s="218"/>
      <c r="J41" s="218"/>
      <c r="K41" s="218"/>
      <c r="L41" s="218"/>
      <c r="M41" s="218"/>
      <c r="N41" s="218"/>
      <c r="O41" s="218"/>
    </row>
    <row r="42" spans="2:15" x14ac:dyDescent="0.2">
      <c r="B42" s="42" t="s">
        <v>40</v>
      </c>
      <c r="C42" s="218" t="s">
        <v>41</v>
      </c>
      <c r="D42" s="218"/>
      <c r="E42" s="218"/>
      <c r="F42" s="218"/>
      <c r="G42" s="218"/>
      <c r="H42" s="218"/>
      <c r="I42" s="218"/>
      <c r="J42" s="218"/>
      <c r="K42" s="218"/>
      <c r="L42" s="218"/>
      <c r="M42" s="218"/>
      <c r="N42" s="218"/>
      <c r="O42" s="218"/>
    </row>
    <row r="43" spans="2:15" x14ac:dyDescent="0.2">
      <c r="B43" s="42" t="s">
        <v>42</v>
      </c>
      <c r="C43" s="218" t="s">
        <v>43</v>
      </c>
      <c r="D43" s="218"/>
      <c r="E43" s="218"/>
      <c r="F43" s="218"/>
      <c r="G43" s="218"/>
      <c r="H43" s="218"/>
      <c r="I43" s="218"/>
      <c r="J43" s="218"/>
      <c r="K43" s="218"/>
      <c r="L43" s="218"/>
      <c r="M43" s="218"/>
      <c r="N43" s="218"/>
      <c r="O43" s="218"/>
    </row>
    <row r="44" spans="2:15" x14ac:dyDescent="0.2">
      <c r="B44" s="42" t="s">
        <v>44</v>
      </c>
      <c r="C44" s="218" t="s">
        <v>45</v>
      </c>
      <c r="D44" s="218"/>
      <c r="E44" s="218"/>
      <c r="F44" s="218"/>
      <c r="G44" s="218"/>
      <c r="H44" s="218"/>
      <c r="I44" s="218"/>
      <c r="J44" s="218"/>
      <c r="K44" s="218"/>
      <c r="L44" s="218"/>
      <c r="M44" s="218"/>
      <c r="N44" s="218"/>
      <c r="O44" s="218"/>
    </row>
    <row r="45" spans="2:15" x14ac:dyDescent="0.2">
      <c r="B45" s="42" t="s">
        <v>46</v>
      </c>
      <c r="C45" s="218" t="s">
        <v>47</v>
      </c>
      <c r="D45" s="218"/>
      <c r="E45" s="218"/>
      <c r="F45" s="218"/>
      <c r="G45" s="218"/>
      <c r="H45" s="218"/>
      <c r="I45" s="218"/>
      <c r="J45" s="218"/>
      <c r="K45" s="218"/>
      <c r="L45" s="218"/>
      <c r="M45" s="218"/>
      <c r="N45" s="218"/>
      <c r="O45" s="218"/>
    </row>
    <row r="46" spans="2:15" x14ac:dyDescent="0.2">
      <c r="B46" s="42" t="s">
        <v>48</v>
      </c>
      <c r="C46" s="218" t="s">
        <v>49</v>
      </c>
      <c r="D46" s="218"/>
      <c r="E46" s="218"/>
      <c r="F46" s="218"/>
      <c r="G46" s="218"/>
      <c r="H46" s="218"/>
      <c r="I46" s="218"/>
      <c r="J46" s="218"/>
      <c r="K46" s="218"/>
      <c r="L46" s="218"/>
      <c r="M46" s="218"/>
      <c r="N46" s="218"/>
      <c r="O46" s="218"/>
    </row>
    <row r="47" spans="2:15" x14ac:dyDescent="0.2">
      <c r="B47" s="42" t="s">
        <v>50</v>
      </c>
      <c r="C47" s="218" t="s">
        <v>51</v>
      </c>
      <c r="D47" s="218"/>
      <c r="E47" s="218"/>
      <c r="F47" s="218"/>
      <c r="G47" s="218"/>
      <c r="H47" s="218"/>
      <c r="I47" s="218"/>
      <c r="J47" s="218"/>
      <c r="K47" s="218"/>
      <c r="L47" s="218"/>
      <c r="M47" s="218"/>
      <c r="N47" s="218"/>
      <c r="O47" s="218"/>
    </row>
    <row r="48" spans="2:15" x14ac:dyDescent="0.2">
      <c r="C48" s="219"/>
      <c r="D48" s="219"/>
      <c r="E48" s="219"/>
      <c r="F48" s="219"/>
      <c r="G48" s="219"/>
      <c r="H48" s="219"/>
      <c r="I48" s="219"/>
      <c r="J48" s="219"/>
      <c r="K48" s="219"/>
      <c r="L48" s="219"/>
      <c r="M48" s="219"/>
      <c r="N48" s="219"/>
      <c r="O48" s="219"/>
    </row>
  </sheetData>
  <mergeCells count="41">
    <mergeCell ref="C44:O44"/>
    <mergeCell ref="C48:O48"/>
    <mergeCell ref="C47:O47"/>
    <mergeCell ref="C46:O46"/>
    <mergeCell ref="C45:O45"/>
    <mergeCell ref="C29:O29"/>
    <mergeCell ref="C30:O30"/>
    <mergeCell ref="C12:O12"/>
    <mergeCell ref="C15:O15"/>
    <mergeCell ref="C16:O16"/>
    <mergeCell ref="C17:O17"/>
    <mergeCell ref="C18:O18"/>
    <mergeCell ref="C22:O22"/>
    <mergeCell ref="C3:O3"/>
    <mergeCell ref="C4:O4"/>
    <mergeCell ref="C7:O7"/>
    <mergeCell ref="C6:O6"/>
    <mergeCell ref="C10:O10"/>
    <mergeCell ref="C5:O5"/>
    <mergeCell ref="C11:O11"/>
    <mergeCell ref="C9:O9"/>
    <mergeCell ref="C14:O14"/>
    <mergeCell ref="C21:O21"/>
    <mergeCell ref="C36:O36"/>
    <mergeCell ref="C19:O19"/>
    <mergeCell ref="C35:O35"/>
    <mergeCell ref="C34:O34"/>
    <mergeCell ref="C31:O31"/>
    <mergeCell ref="C33:O33"/>
    <mergeCell ref="C23:O23"/>
    <mergeCell ref="C24:O24"/>
    <mergeCell ref="C25:O25"/>
    <mergeCell ref="C26:O26"/>
    <mergeCell ref="C27:O27"/>
    <mergeCell ref="C28:O28"/>
    <mergeCell ref="C42:O42"/>
    <mergeCell ref="C43:O43"/>
    <mergeCell ref="B38:O38"/>
    <mergeCell ref="C39:O39"/>
    <mergeCell ref="C41:O41"/>
    <mergeCell ref="C40:O40"/>
  </mergeCells>
  <phoneticPr fontId="8"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EB83A-2946-4FC2-A755-9C6D9F8D542D}">
  <sheetPr>
    <tabColor rgb="FF00B050"/>
  </sheetPr>
  <dimension ref="B2:O28"/>
  <sheetViews>
    <sheetView showGridLines="0" topLeftCell="J1" zoomScale="87" zoomScaleNormal="87" workbookViewId="0">
      <selection activeCell="R14" sqref="R14"/>
    </sheetView>
  </sheetViews>
  <sheetFormatPr baseColWidth="10" defaultColWidth="9.1640625" defaultRowHeight="16" x14ac:dyDescent="0.2"/>
  <cols>
    <col min="1" max="1" width="5.5" style="5" customWidth="1"/>
    <col min="2" max="2" width="46" style="5" customWidth="1"/>
    <col min="3" max="3" width="11.83203125" style="5" bestFit="1" customWidth="1"/>
    <col min="4" max="4" width="5.1640625" style="5" customWidth="1"/>
    <col min="5" max="5" width="3.5" style="5" customWidth="1"/>
    <col min="6" max="6" width="4.6640625" style="5" customWidth="1"/>
    <col min="7" max="7" width="51.5" style="5" bestFit="1" customWidth="1"/>
    <col min="8" max="8" width="13.33203125" style="5" customWidth="1"/>
    <col min="9" max="9" width="23.33203125" style="5" customWidth="1"/>
    <col min="10" max="11" width="9.1640625" style="5"/>
    <col min="12" max="12" width="27.6640625" style="5" bestFit="1" customWidth="1"/>
    <col min="13" max="13" width="16.83203125" style="5" customWidth="1"/>
    <col min="14" max="14" width="12.1640625" style="5" customWidth="1"/>
    <col min="15" max="15" width="15.1640625" style="5" customWidth="1"/>
    <col min="16" max="16384" width="9.1640625" style="5"/>
  </cols>
  <sheetData>
    <row r="2" spans="2:15" ht="19" x14ac:dyDescent="0.25">
      <c r="B2" s="1"/>
      <c r="C2" s="2"/>
      <c r="D2" s="2"/>
      <c r="E2" s="3"/>
      <c r="F2" s="2"/>
      <c r="G2" s="4" t="s">
        <v>0</v>
      </c>
    </row>
    <row r="3" spans="2:15" x14ac:dyDescent="0.2">
      <c r="B3" s="16" t="s">
        <v>86</v>
      </c>
      <c r="C3" t="s">
        <v>12</v>
      </c>
      <c r="E3" s="6"/>
      <c r="G3" s="8" t="s">
        <v>1</v>
      </c>
      <c r="H3" t="s">
        <v>12</v>
      </c>
      <c r="L3" s="65" t="str">
        <f>G3</f>
        <v>Stochastic inputs</v>
      </c>
      <c r="M3" s="67" t="s">
        <v>105</v>
      </c>
      <c r="N3" s="66" t="s">
        <v>104</v>
      </c>
      <c r="O3" s="67" t="s">
        <v>103</v>
      </c>
    </row>
    <row r="4" spans="2:15" ht="15.5" customHeight="1" x14ac:dyDescent="0.2">
      <c r="B4" s="34" t="str">
        <f>'1.a Manager''s Page'!B22</f>
        <v>Net demand</v>
      </c>
      <c r="C4" s="49">
        <f>ROUND(MAX(H4-ROUND(H4*H5,0),0)+H6,0)</f>
        <v>18</v>
      </c>
      <c r="E4" s="6"/>
      <c r="G4" s="71" t="str">
        <f>'1.a Manager''s Page'!B4</f>
        <v>Daily online reservations</v>
      </c>
      <c r="H4" s="46" cm="1">
        <f t="array" ref="H4">ROUND(_xlfn.IFS(H16=120,18*1.2,H16=150,18,H16=180,18*0.4),0)</f>
        <v>18</v>
      </c>
      <c r="I4" s="63" t="s">
        <v>118</v>
      </c>
      <c r="L4" s="65" t="str">
        <f>G4</f>
        <v>Daily online reservations</v>
      </c>
      <c r="M4" s="68" t="s">
        <v>128</v>
      </c>
      <c r="N4" s="66" t="s">
        <v>106</v>
      </c>
      <c r="O4" s="68" t="s">
        <v>119</v>
      </c>
    </row>
    <row r="5" spans="2:15" ht="16.5" customHeight="1" x14ac:dyDescent="0.2">
      <c r="B5" s="34" t="str">
        <f>'1.a Manager''s Page'!B23</f>
        <v>Room sold</v>
      </c>
      <c r="C5" s="49">
        <f>MIN(C4,ROUND(H24*(1+H17),0))</f>
        <v>18</v>
      </c>
      <c r="E5" s="6"/>
      <c r="G5" s="71" t="str">
        <f>'1.a Manager''s Page'!B5</f>
        <v>Late cancellations percentage</v>
      </c>
      <c r="H5" s="47">
        <v>0.15</v>
      </c>
      <c r="I5" s="63" t="s">
        <v>118</v>
      </c>
      <c r="L5" s="65" t="str">
        <f>G5</f>
        <v>Late cancellations percentage</v>
      </c>
      <c r="M5" s="69" t="s">
        <v>107</v>
      </c>
      <c r="N5" s="66" t="s">
        <v>108</v>
      </c>
      <c r="O5" s="69" t="s">
        <v>109</v>
      </c>
    </row>
    <row r="6" spans="2:15" ht="21" customHeight="1" x14ac:dyDescent="0.2">
      <c r="B6" s="34" t="str">
        <f>'1.a Manager''s Page'!B24</f>
        <v>Bumped guests</v>
      </c>
      <c r="C6" s="50">
        <f>MAX(C5-H24,0)</f>
        <v>0</v>
      </c>
      <c r="E6" s="6"/>
      <c r="G6" s="71" t="str">
        <f>'1.a Manager''s Page'!B6</f>
        <v>Walk-in arrivals</v>
      </c>
      <c r="H6" s="48">
        <v>3</v>
      </c>
      <c r="I6" s="63" t="s">
        <v>118</v>
      </c>
      <c r="L6" s="65" t="str">
        <f t="shared" ref="L6:L7" si="0">G6</f>
        <v>Walk-in arrivals</v>
      </c>
      <c r="M6" s="70" t="s">
        <v>130</v>
      </c>
      <c r="N6" s="66" t="s">
        <v>131</v>
      </c>
      <c r="O6" s="70" t="s">
        <v>129</v>
      </c>
    </row>
    <row r="7" spans="2:15" x14ac:dyDescent="0.2">
      <c r="B7" s="34" t="str">
        <f>'1.a Manager''s Page'!B25</f>
        <v>Revenue from stays</v>
      </c>
      <c r="C7" s="51">
        <f>C5*H16</f>
        <v>2700</v>
      </c>
      <c r="E7" s="6"/>
      <c r="G7" s="71" t="str">
        <f>'1.a Manager''s Page'!B7</f>
        <v>Miscellaneuous daily expenses</v>
      </c>
      <c r="H7" s="52">
        <v>300</v>
      </c>
      <c r="I7" s="63" t="s">
        <v>118</v>
      </c>
      <c r="L7" s="65" t="str">
        <f t="shared" si="0"/>
        <v>Miscellaneuous daily expenses</v>
      </c>
      <c r="M7" s="67" t="s">
        <v>126</v>
      </c>
      <c r="N7" s="66" t="s">
        <v>127</v>
      </c>
      <c r="O7" s="67" t="s">
        <v>110</v>
      </c>
    </row>
    <row r="8" spans="2:15" x14ac:dyDescent="0.2">
      <c r="B8" s="34" t="str">
        <f>'1.a Manager''s Page'!B26</f>
        <v>Total compensation cost</v>
      </c>
      <c r="C8" s="51">
        <f>C6*H16</f>
        <v>0</v>
      </c>
      <c r="E8" s="6"/>
    </row>
    <row r="9" spans="2:15" x14ac:dyDescent="0.2">
      <c r="B9" s="34" t="str">
        <f>'1.a Manager''s Page'!B27</f>
        <v>Total housekeeping cost</v>
      </c>
      <c r="C9" s="51">
        <f>H25*MIN(C5,H24)</f>
        <v>900</v>
      </c>
      <c r="E9" s="6"/>
    </row>
    <row r="10" spans="2:15" x14ac:dyDescent="0.2">
      <c r="B10" s="34" t="str">
        <f>'1.a Manager''s Page'!B28</f>
        <v>Total utilities cost</v>
      </c>
      <c r="C10" s="51">
        <f>H26*MIN(C4,H24)</f>
        <v>270</v>
      </c>
      <c r="E10" s="6"/>
    </row>
    <row r="11" spans="2:15" hidden="1" x14ac:dyDescent="0.2">
      <c r="B11" s="34"/>
      <c r="C11" s="51"/>
      <c r="E11" s="6"/>
    </row>
    <row r="12" spans="2:15" x14ac:dyDescent="0.2">
      <c r="B12" s="34" t="str">
        <f>'1.a Manager''s Page'!B29</f>
        <v>Total fixed inputs cost</v>
      </c>
      <c r="C12" s="51">
        <f>C8+C9+C10+H7+H28+H27</f>
        <v>2095</v>
      </c>
      <c r="E12" s="6"/>
      <c r="I12" s="60"/>
    </row>
    <row r="13" spans="2:15" x14ac:dyDescent="0.2">
      <c r="B13" s="34" t="str">
        <f>'1.a Manager''s Page'!B30</f>
        <v>Late no shows</v>
      </c>
      <c r="C13" s="49">
        <f>ROUND(H4*H5,0)</f>
        <v>3</v>
      </c>
      <c r="E13" s="6"/>
    </row>
    <row r="14" spans="2:15" x14ac:dyDescent="0.2">
      <c r="B14" s="34" t="str">
        <f>'1.a Manager''s Page'!B31</f>
        <v>Late cancellation fee revenue</v>
      </c>
      <c r="C14" s="51">
        <f>C13*H16*H18</f>
        <v>45</v>
      </c>
      <c r="E14" s="6"/>
    </row>
    <row r="15" spans="2:15" x14ac:dyDescent="0.2">
      <c r="E15" s="6"/>
      <c r="G15" s="8" t="s">
        <v>2</v>
      </c>
      <c r="H15" t="s">
        <v>12</v>
      </c>
    </row>
    <row r="16" spans="2:15" x14ac:dyDescent="0.2">
      <c r="B16" s="8" t="s">
        <v>11</v>
      </c>
      <c r="E16" s="6"/>
      <c r="G16" s="32" t="str">
        <f>'1.a Manager''s Page'!B10</f>
        <v>Room nightly rate ($)</v>
      </c>
      <c r="H16" s="54">
        <v>150</v>
      </c>
    </row>
    <row r="17" spans="2:10" x14ac:dyDescent="0.2">
      <c r="B17" s="30" t="s">
        <v>13</v>
      </c>
      <c r="C17" s="55">
        <f>C7+C14-C12</f>
        <v>650</v>
      </c>
      <c r="E17" s="6"/>
      <c r="G17" s="32" t="str">
        <f>'1.a Manager''s Page'!B11</f>
        <v xml:space="preserve">Over-booking level </v>
      </c>
      <c r="H17" s="43">
        <v>0.1</v>
      </c>
    </row>
    <row r="18" spans="2:10" ht="15.5" customHeight="1" x14ac:dyDescent="0.2">
      <c r="B18" s="30" t="s">
        <v>14</v>
      </c>
      <c r="C18" s="56" t="str">
        <f>IF(C5&gt;=H24,"Yes","No")</f>
        <v>No</v>
      </c>
      <c r="E18" s="6"/>
      <c r="G18" s="32" t="str">
        <f>'1.a Manager''s Page'!B12</f>
        <v>Late-cancellation fee (%)</v>
      </c>
      <c r="H18" s="43">
        <v>0.1</v>
      </c>
      <c r="J18" s="5" t="s">
        <v>220</v>
      </c>
    </row>
    <row r="19" spans="2:10" ht="18" customHeight="1" x14ac:dyDescent="0.2">
      <c r="B19" s="7"/>
      <c r="C19" s="7"/>
      <c r="E19" s="6"/>
      <c r="J19" s="214"/>
    </row>
    <row r="20" spans="2:10" ht="18.5" customHeight="1" x14ac:dyDescent="0.2">
      <c r="E20" s="6"/>
    </row>
    <row r="21" spans="2:10" x14ac:dyDescent="0.2">
      <c r="E21" s="6"/>
    </row>
    <row r="22" spans="2:10" x14ac:dyDescent="0.2">
      <c r="E22" s="6"/>
    </row>
    <row r="23" spans="2:10" x14ac:dyDescent="0.2">
      <c r="E23" s="6"/>
      <c r="G23" s="8" t="s">
        <v>3</v>
      </c>
      <c r="H23" t="s">
        <v>12</v>
      </c>
    </row>
    <row r="24" spans="2:10" x14ac:dyDescent="0.2">
      <c r="E24" s="6"/>
      <c r="G24" s="33" t="str">
        <f>'1.a Manager''s Page'!B15</f>
        <v>Total rooms available</v>
      </c>
      <c r="H24" s="45">
        <v>20</v>
      </c>
    </row>
    <row r="25" spans="2:10" x14ac:dyDescent="0.2">
      <c r="E25" s="6"/>
      <c r="G25" s="33" t="str">
        <f>'1.a Manager''s Page'!B16</f>
        <v>Housekeeping cost per occupied</v>
      </c>
      <c r="H25" s="53">
        <v>50</v>
      </c>
    </row>
    <row r="26" spans="2:10" x14ac:dyDescent="0.2">
      <c r="G26" s="33" t="str">
        <f>'1.a Manager''s Page'!B17</f>
        <v>Utilities cost per occupied room</v>
      </c>
      <c r="H26" s="53">
        <v>15</v>
      </c>
    </row>
    <row r="27" spans="2:10" x14ac:dyDescent="0.2">
      <c r="G27" s="33" t="str">
        <f>'1.a Manager''s Page'!B18</f>
        <v>Management and marketing fee per occupied room</v>
      </c>
      <c r="H27" s="53">
        <v>425</v>
      </c>
    </row>
    <row r="28" spans="2:10" x14ac:dyDescent="0.2">
      <c r="G28" s="33" t="str">
        <f>'1.a Manager''s Page'!B19</f>
        <v>Check-in staff cost per day</v>
      </c>
      <c r="H28" s="53">
        <v>200</v>
      </c>
    </row>
  </sheetData>
  <sheetProtection formatCells="0" formatColumns="0" formatRows="0" insertColumns="0" insertRows="0" insertHyperlinks="0" deleteColumns="0" deleteRows="0" sort="0" autoFilter="0" pivotTables="0"/>
  <scenarios current="2" show="0" sqref="C18">
    <scenario name="Best Case" locked="1" count="1" user="BA HUY HOANG LE" comment="Created by Microsoft Office User on 5/19/2025_x000a_Modified by BA HUY HOANG LE on 21/05/2025_x000a_Modified by BA HUY HOANG LE on 22/05/2025">
      <inputCells r="H7" val="100" numFmtId="166"/>
    </scenario>
    <scenario name="Base Case" locked="1" count="1" user="BA HUY HOANG LE" comment="Created by Microsoft Office User on 5/19/2025_x000a_Modified by BA HUY HOANG LE on 21/05/2025_x000a_Modified by BA HUY HOANG LE on 22/05/2025">
      <inputCells r="H7" val="300" numFmtId="166"/>
    </scenario>
    <scenario name="Worst Case" locked="1" count="1" user="BA HUY HOANG LE" comment="Created by Microsoft Office User on 5/19/2025_x000a_Modified by BA HUY HOANG LE on 21/05/2025_x000a_Modified by BA HUY HOANG LE on 22/05/2025">
      <inputCells r="H7" val="600" numFmtId="166"/>
    </scenario>
  </scenarios>
  <dataValidations count="5">
    <dataValidation type="list" allowBlank="1" showInputMessage="1" showErrorMessage="1" sqref="H15" xr:uid="{649FE333-9061-4F18-B4DC-76673BFDD72E}">
      <formula1>"5%, 10%"</formula1>
    </dataValidation>
    <dataValidation type="list" allowBlank="1" showInputMessage="1" showErrorMessage="1" sqref="H16" xr:uid="{092D5749-C9AD-1A47-B2D2-B0BF0E296D2C}">
      <formula1>"120,150,180"</formula1>
    </dataValidation>
    <dataValidation type="list" allowBlank="1" showInputMessage="1" showErrorMessage="1" sqref="H18" xr:uid="{7D305F88-EFC8-0B4B-B74D-6A88CAF8AC8A}">
      <formula1>"0,0.1,0.2"</formula1>
    </dataValidation>
    <dataValidation type="list" allowBlank="1" showInputMessage="1" showErrorMessage="1" sqref="H17" xr:uid="{6CEF7CA4-26F9-CB4E-AEC7-54DE6B743525}">
      <formula1>"0,0.1,0.15"</formula1>
    </dataValidation>
    <dataValidation type="list" allowBlank="1" showInputMessage="1" showErrorMessage="1" sqref="H10:H14" xr:uid="{A290E62F-B74A-449F-AF7A-A86236C56F36}">
      <formula1>"250, 275"</formula1>
    </dataValidation>
  </dataValidations>
  <pageMargins left="0.25" right="0.25"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1C0AD-0C68-4D0B-A9C1-B6941AA12615}">
  <sheetPr>
    <tabColor rgb="FF00B050"/>
  </sheetPr>
  <dimension ref="B2:I28"/>
  <sheetViews>
    <sheetView showGridLines="0" zoomScale="87" zoomScaleNormal="87" workbookViewId="0">
      <selection activeCell="H6" sqref="H6"/>
    </sheetView>
  </sheetViews>
  <sheetFormatPr baseColWidth="10" defaultColWidth="9.1640625" defaultRowHeight="16" x14ac:dyDescent="0.2"/>
  <cols>
    <col min="1" max="1" width="5.5" style="5" customWidth="1"/>
    <col min="2" max="2" width="46" style="5" customWidth="1"/>
    <col min="3" max="3" width="11.83203125" style="5" bestFit="1" customWidth="1"/>
    <col min="4" max="4" width="5.1640625" style="5" customWidth="1"/>
    <col min="5" max="5" width="3.5" style="5" customWidth="1"/>
    <col min="6" max="6" width="4.6640625" style="5" customWidth="1"/>
    <col min="7" max="7" width="51.5" style="5" bestFit="1" customWidth="1"/>
    <col min="8" max="8" width="13.33203125" style="5" customWidth="1"/>
    <col min="9" max="9" width="23.33203125" style="5" customWidth="1"/>
    <col min="10" max="11" width="9.1640625" style="5"/>
    <col min="12" max="12" width="27.6640625" style="5" bestFit="1" customWidth="1"/>
    <col min="13" max="13" width="13.33203125" style="5" customWidth="1"/>
    <col min="14" max="14" width="12.1640625" style="5" customWidth="1"/>
    <col min="15" max="15" width="15.1640625" style="5" customWidth="1"/>
    <col min="16" max="16384" width="9.1640625" style="5"/>
  </cols>
  <sheetData>
    <row r="2" spans="2:9" ht="19" x14ac:dyDescent="0.25">
      <c r="B2" s="1"/>
      <c r="C2" s="2"/>
      <c r="D2" s="2"/>
      <c r="E2" s="3"/>
      <c r="F2" s="2"/>
      <c r="G2" s="4" t="s">
        <v>0</v>
      </c>
    </row>
    <row r="3" spans="2:9" x14ac:dyDescent="0.2">
      <c r="B3" s="16" t="s">
        <v>86</v>
      </c>
      <c r="C3" t="s">
        <v>12</v>
      </c>
      <c r="E3" s="6"/>
      <c r="G3" s="8" t="s">
        <v>1</v>
      </c>
      <c r="H3" t="s">
        <v>12</v>
      </c>
    </row>
    <row r="4" spans="2:9" ht="15.5" customHeight="1" x14ac:dyDescent="0.2">
      <c r="B4" s="34" t="str">
        <f>'1.a Manager''s Page'!B22</f>
        <v>Net demand</v>
      </c>
      <c r="C4" s="49">
        <f ca="1">ROUND(MAX(H4-ROUND(H4*H5,0),0)+H6,0)</f>
        <v>13</v>
      </c>
      <c r="E4" s="6"/>
      <c r="G4" s="71" t="str">
        <f>'1.a Manager''s Page'!B4</f>
        <v>Daily online reservations</v>
      </c>
      <c r="H4" s="46" cm="1">
        <f t="array" aca="1" ref="H4" ca="1">_xlfn.IFS(H16=120,'3.b Probability Distributions'!D15,H16=150,'3.b Probability Distributions'!D16,H16=180,'3.b Probability Distributions'!D17)</f>
        <v>5.8277104551825465</v>
      </c>
      <c r="I4" s="63"/>
    </row>
    <row r="5" spans="2:9" ht="18" customHeight="1" x14ac:dyDescent="0.2">
      <c r="B5" s="34" t="str">
        <f>'1.a Manager''s Page'!B23</f>
        <v>Room sold</v>
      </c>
      <c r="C5" s="49">
        <f ca="1">MIN(C4,ROUND(H24*(1+H17),0))</f>
        <v>13</v>
      </c>
      <c r="E5" s="6"/>
      <c r="G5" s="71" t="str">
        <f>'1.a Manager''s Page'!B5</f>
        <v>Late cancellations percentage</v>
      </c>
      <c r="H5" s="47">
        <f ca="1">VLOOKUP(RAND(),'3.b Probability Distributions'!$N$6:$P$10,3,TRUE)</f>
        <v>0.25</v>
      </c>
      <c r="I5" s="63"/>
    </row>
    <row r="6" spans="2:9" ht="21" customHeight="1" x14ac:dyDescent="0.2">
      <c r="B6" s="34" t="str">
        <f>'1.a Manager''s Page'!B24</f>
        <v>Bumped guests</v>
      </c>
      <c r="C6" s="50">
        <f ca="1">MAX(C5-H24,0)</f>
        <v>0</v>
      </c>
      <c r="E6" s="6"/>
      <c r="G6" s="71" t="str">
        <f>'1.a Manager''s Page'!B6</f>
        <v>Walk-in arrivals</v>
      </c>
      <c r="H6" s="48">
        <f ca="1">VLOOKUP(RAND(),'3.b Probability Distributions'!$X$6:$Z$16,3,TRUE)</f>
        <v>8</v>
      </c>
      <c r="I6" s="63"/>
    </row>
    <row r="7" spans="2:9" x14ac:dyDescent="0.2">
      <c r="B7" s="34" t="str">
        <f>'1.a Manager''s Page'!B25</f>
        <v>Revenue from stays</v>
      </c>
      <c r="C7" s="51">
        <f ca="1">C5*H16</f>
        <v>2340</v>
      </c>
      <c r="E7" s="6"/>
      <c r="G7" s="71" t="str">
        <f>'1.a Manager''s Page'!B7</f>
        <v>Miscellaneuous daily expenses</v>
      </c>
      <c r="H7" s="52">
        <f ca="1">ROUND('3.b Probability Distributions'!AH9,0)</f>
        <v>454</v>
      </c>
      <c r="I7" s="63"/>
    </row>
    <row r="8" spans="2:9" x14ac:dyDescent="0.2">
      <c r="B8" s="34" t="str">
        <f>'1.a Manager''s Page'!B26</f>
        <v>Total compensation cost</v>
      </c>
      <c r="C8" s="51">
        <f ca="1">C6*H16</f>
        <v>0</v>
      </c>
      <c r="E8" s="6"/>
    </row>
    <row r="9" spans="2:9" x14ac:dyDescent="0.2">
      <c r="B9" s="34" t="str">
        <f>'1.a Manager''s Page'!B27</f>
        <v>Total housekeeping cost</v>
      </c>
      <c r="C9" s="51">
        <f ca="1">H25*MIN(C5,H24)</f>
        <v>650</v>
      </c>
      <c r="E9" s="6"/>
    </row>
    <row r="10" spans="2:9" x14ac:dyDescent="0.2">
      <c r="B10" s="34" t="str">
        <f>'1.a Manager''s Page'!B28</f>
        <v>Total utilities cost</v>
      </c>
      <c r="C10" s="51">
        <f ca="1">H26*MIN(C4,H24)</f>
        <v>195</v>
      </c>
      <c r="E10" s="6"/>
    </row>
    <row r="11" spans="2:9" hidden="1" x14ac:dyDescent="0.2">
      <c r="B11" s="34"/>
      <c r="C11" s="51"/>
      <c r="E11" s="6"/>
    </row>
    <row r="12" spans="2:9" x14ac:dyDescent="0.2">
      <c r="B12" s="34" t="str">
        <f>'1.a Manager''s Page'!B29</f>
        <v>Total fixed inputs cost</v>
      </c>
      <c r="C12" s="51">
        <f ca="1">C8+C9+C10+H7+H28+H27</f>
        <v>1924</v>
      </c>
      <c r="E12" s="6"/>
      <c r="I12" s="60"/>
    </row>
    <row r="13" spans="2:9" x14ac:dyDescent="0.2">
      <c r="B13" s="34" t="str">
        <f>'1.a Manager''s Page'!B30</f>
        <v>Late no shows</v>
      </c>
      <c r="C13" s="49">
        <f ca="1">ROUND(H4*H5,0)</f>
        <v>1</v>
      </c>
      <c r="E13" s="6"/>
    </row>
    <row r="14" spans="2:9" x14ac:dyDescent="0.2">
      <c r="B14" s="34" t="str">
        <f>'1.a Manager''s Page'!B31</f>
        <v>Late cancellation fee revenue</v>
      </c>
      <c r="C14" s="51">
        <f ca="1">C13*H16*H18</f>
        <v>18</v>
      </c>
      <c r="E14" s="6"/>
    </row>
    <row r="15" spans="2:9" x14ac:dyDescent="0.2">
      <c r="E15" s="6"/>
      <c r="G15" s="8" t="s">
        <v>2</v>
      </c>
      <c r="H15" t="s">
        <v>12</v>
      </c>
    </row>
    <row r="16" spans="2:9" x14ac:dyDescent="0.2">
      <c r="B16" s="8" t="s">
        <v>11</v>
      </c>
      <c r="E16" s="6"/>
      <c r="G16" s="32" t="str">
        <f>'1.a Manager''s Page'!B10</f>
        <v>Room nightly rate ($)</v>
      </c>
      <c r="H16" s="54">
        <v>180</v>
      </c>
    </row>
    <row r="17" spans="2:8" x14ac:dyDescent="0.2">
      <c r="B17" s="30" t="s">
        <v>13</v>
      </c>
      <c r="C17" s="55">
        <f ca="1">C7+C14-C12</f>
        <v>434</v>
      </c>
      <c r="E17" s="6"/>
      <c r="G17" s="32" t="str">
        <f>'1.a Manager''s Page'!B11</f>
        <v xml:space="preserve">Over-booking level </v>
      </c>
      <c r="H17" s="43">
        <v>0.1</v>
      </c>
    </row>
    <row r="18" spans="2:8" ht="15.5" customHeight="1" x14ac:dyDescent="0.2">
      <c r="B18" s="30" t="s">
        <v>14</v>
      </c>
      <c r="C18" s="56" t="str">
        <f ca="1">IF(C5&gt;=H24,"Yes","No")</f>
        <v>No</v>
      </c>
      <c r="E18" s="6"/>
      <c r="G18" s="32" t="str">
        <f>'1.a Manager''s Page'!B12</f>
        <v>Late-cancellation fee (%)</v>
      </c>
      <c r="H18" s="43">
        <v>0.1</v>
      </c>
    </row>
    <row r="19" spans="2:8" ht="18" customHeight="1" x14ac:dyDescent="0.2">
      <c r="B19" s="7"/>
      <c r="C19" s="7"/>
      <c r="E19" s="6"/>
    </row>
    <row r="20" spans="2:8" ht="18.5" customHeight="1" x14ac:dyDescent="0.2">
      <c r="E20" s="6"/>
    </row>
    <row r="21" spans="2:8" x14ac:dyDescent="0.2">
      <c r="E21" s="6"/>
    </row>
    <row r="22" spans="2:8" x14ac:dyDescent="0.2">
      <c r="E22" s="6"/>
    </row>
    <row r="23" spans="2:8" x14ac:dyDescent="0.2">
      <c r="E23" s="6"/>
      <c r="G23" s="8" t="s">
        <v>3</v>
      </c>
      <c r="H23" t="s">
        <v>12</v>
      </c>
    </row>
    <row r="24" spans="2:8" x14ac:dyDescent="0.2">
      <c r="E24" s="6"/>
      <c r="G24" s="33" t="str">
        <f>'1.a Manager''s Page'!B15</f>
        <v>Total rooms available</v>
      </c>
      <c r="H24" s="45">
        <v>20</v>
      </c>
    </row>
    <row r="25" spans="2:8" x14ac:dyDescent="0.2">
      <c r="E25" s="6"/>
      <c r="G25" s="33" t="str">
        <f>'1.a Manager''s Page'!B16</f>
        <v>Housekeeping cost per occupied</v>
      </c>
      <c r="H25" s="53">
        <v>50</v>
      </c>
    </row>
    <row r="26" spans="2:8" x14ac:dyDescent="0.2">
      <c r="G26" s="33" t="str">
        <f>'1.a Manager''s Page'!B17</f>
        <v>Utilities cost per occupied room</v>
      </c>
      <c r="H26" s="53">
        <v>15</v>
      </c>
    </row>
    <row r="27" spans="2:8" x14ac:dyDescent="0.2">
      <c r="G27" s="33" t="str">
        <f>'1.a Manager''s Page'!B18</f>
        <v>Management and marketing fee per occupied room</v>
      </c>
      <c r="H27" s="53">
        <v>425</v>
      </c>
    </row>
    <row r="28" spans="2:8" x14ac:dyDescent="0.2">
      <c r="G28" s="33" t="str">
        <f>'1.a Manager''s Page'!B19</f>
        <v>Check-in staff cost per day</v>
      </c>
      <c r="H28" s="53">
        <v>200</v>
      </c>
    </row>
  </sheetData>
  <sheetProtection formatCells="0" formatColumns="0" formatRows="0" insertColumns="0" insertRows="0" insertHyperlinks="0" deleteColumns="0" deleteRows="0" sort="0" autoFilter="0" pivotTables="0"/>
  <scenarios current="2" show="0" sqref="C18">
    <scenario name="Best Case" locked="1" count="1" user="BA HUY HOANG LE" comment="Created by Microsoft Office User on 5/19/2025_x000a_Modified by BA HUY HOANG LE on 21/05/2025_x000a_Modified by BA HUY HOANG LE on 22/05/2025">
      <inputCells r="H7" val="100" numFmtId="166"/>
    </scenario>
    <scenario name="Base Case" locked="1" count="1" user="BA HUY HOANG LE" comment="Created by Microsoft Office User on 5/19/2025_x000a_Modified by BA HUY HOANG LE on 21/05/2025_x000a_Modified by BA HUY HOANG LE on 22/05/2025">
      <inputCells r="H7" val="300" numFmtId="166"/>
    </scenario>
    <scenario name="Worst Case" locked="1" count="1" user="BA HUY HOANG LE" comment="Created by Microsoft Office User on 5/19/2025_x000a_Modified by BA HUY HOANG LE on 21/05/2025_x000a_Modified by BA HUY HOANG LE on 22/05/2025">
      <inputCells r="H7" val="600" numFmtId="166"/>
    </scenario>
  </scenarios>
  <dataValidations count="5">
    <dataValidation type="list" allowBlank="1" showInputMessage="1" showErrorMessage="1" sqref="H10:H14" xr:uid="{459C741C-7BA6-4B30-B46E-B49FECEBF7FC}">
      <formula1>"250, 275"</formula1>
    </dataValidation>
    <dataValidation type="list" allowBlank="1" showInputMessage="1" showErrorMessage="1" sqref="H17" xr:uid="{EDE9C067-D14C-4DF0-9DFE-013976C57C42}">
      <formula1>"0,0.1,0.15"</formula1>
    </dataValidation>
    <dataValidation type="list" allowBlank="1" showInputMessage="1" showErrorMessage="1" sqref="H18" xr:uid="{B4EEB7E2-6CE9-4035-8984-0A274D03AC59}">
      <formula1>"0,0.1,0.2"</formula1>
    </dataValidation>
    <dataValidation type="list" allowBlank="1" showInputMessage="1" showErrorMessage="1" sqref="H16" xr:uid="{DD15161F-3DCB-4513-8324-E566CAB96357}">
      <formula1>"120,150,180"</formula1>
    </dataValidation>
    <dataValidation type="list" allowBlank="1" showInputMessage="1" showErrorMessage="1" sqref="H15" xr:uid="{2BDFE1CB-EBAD-4EC2-916C-885D69AB6407}">
      <formula1>"5%, 10%"</formula1>
    </dataValidation>
  </dataValidations>
  <pageMargins left="0.25" right="0.25"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BBEA4-6F7A-4D61-BB3E-985DAAC7BE43}">
  <sheetPr>
    <tabColor rgb="FF7030A0"/>
    <outlinePr summaryBelow="0"/>
  </sheetPr>
  <dimension ref="B1:U19"/>
  <sheetViews>
    <sheetView showGridLines="0" zoomScale="110" zoomScaleNormal="110" workbookViewId="0">
      <selection activeCell="S6" sqref="S6"/>
    </sheetView>
  </sheetViews>
  <sheetFormatPr baseColWidth="10" defaultColWidth="8.83203125" defaultRowHeight="15" outlineLevelRow="1" outlineLevelCol="1" x14ac:dyDescent="0.2"/>
  <cols>
    <col min="2" max="2" width="19.83203125" bestFit="1" customWidth="1"/>
    <col min="3" max="3" width="26.6640625" customWidth="1"/>
    <col min="4" max="4" width="11.5" customWidth="1" outlineLevel="1"/>
    <col min="5" max="5" width="10.33203125" customWidth="1" outlineLevel="1"/>
    <col min="6" max="6" width="10.83203125" customWidth="1" outlineLevel="1"/>
    <col min="7" max="7" width="10.5" customWidth="1" outlineLevel="1"/>
    <col min="10" max="10" width="24.1640625" customWidth="1"/>
    <col min="11" max="11" width="17.83203125" bestFit="1" customWidth="1"/>
    <col min="12" max="12" width="13.1640625" bestFit="1" customWidth="1"/>
    <col min="13" max="13" width="10" bestFit="1" customWidth="1"/>
    <col min="17" max="17" width="23.33203125" customWidth="1"/>
    <col min="18" max="18" width="13.5" bestFit="1" customWidth="1"/>
    <col min="19" max="20" width="9.33203125" bestFit="1" customWidth="1"/>
    <col min="21" max="21" width="10.1640625" bestFit="1" customWidth="1"/>
  </cols>
  <sheetData>
    <row r="1" spans="2:21" s="8" customFormat="1" ht="16" thickBot="1" x14ac:dyDescent="0.25">
      <c r="B1" s="8" t="str">
        <f>'1.b Model_Best estimates'!G16</f>
        <v>Room nightly rate ($)</v>
      </c>
      <c r="C1" s="72">
        <v>120</v>
      </c>
      <c r="I1" s="8" t="str">
        <f>'1.b Model_Best estimates'!G16</f>
        <v>Room nightly rate ($)</v>
      </c>
      <c r="K1" s="72">
        <v>150</v>
      </c>
      <c r="P1" s="8" t="str">
        <f>'1.b Model_Best estimates'!G16</f>
        <v>Room nightly rate ($)</v>
      </c>
      <c r="R1" s="72">
        <v>180</v>
      </c>
    </row>
    <row r="2" spans="2:21" ht="16" x14ac:dyDescent="0.2">
      <c r="B2" s="11" t="s">
        <v>112</v>
      </c>
      <c r="C2" s="11"/>
      <c r="D2" s="14"/>
      <c r="E2" s="14"/>
      <c r="F2" s="14"/>
      <c r="G2" s="14"/>
      <c r="I2" s="11" t="s">
        <v>112</v>
      </c>
      <c r="J2" s="11"/>
      <c r="K2" s="14"/>
      <c r="L2" s="14"/>
      <c r="M2" s="14"/>
      <c r="N2" s="14"/>
      <c r="P2" s="11" t="s">
        <v>112</v>
      </c>
      <c r="Q2" s="11"/>
      <c r="R2" s="14"/>
      <c r="S2" s="14"/>
      <c r="T2" s="14"/>
      <c r="U2" s="14"/>
    </row>
    <row r="3" spans="2:21" ht="16" collapsed="1" x14ac:dyDescent="0.2">
      <c r="B3" s="10"/>
      <c r="C3" s="10"/>
      <c r="D3" s="15" t="s">
        <v>114</v>
      </c>
      <c r="E3" s="15" t="s">
        <v>103</v>
      </c>
      <c r="F3" s="15" t="s">
        <v>104</v>
      </c>
      <c r="G3" s="15" t="s">
        <v>105</v>
      </c>
      <c r="I3" s="10"/>
      <c r="J3" s="10"/>
      <c r="K3" s="15" t="s">
        <v>114</v>
      </c>
      <c r="L3" s="15" t="s">
        <v>103</v>
      </c>
      <c r="M3" s="15" t="s">
        <v>104</v>
      </c>
      <c r="N3" s="15" t="s">
        <v>105</v>
      </c>
      <c r="P3" s="10"/>
      <c r="Q3" s="10"/>
      <c r="R3" s="15" t="s">
        <v>114</v>
      </c>
      <c r="S3" s="15" t="s">
        <v>103</v>
      </c>
      <c r="T3" s="15" t="s">
        <v>104</v>
      </c>
      <c r="U3" s="15" t="s">
        <v>105</v>
      </c>
    </row>
    <row r="4" spans="2:21" ht="96" hidden="1" outlineLevel="1" x14ac:dyDescent="0.2">
      <c r="B4" s="17"/>
      <c r="C4" s="17"/>
      <c r="E4" s="18" t="s">
        <v>111</v>
      </c>
      <c r="F4" s="18" t="s">
        <v>111</v>
      </c>
      <c r="G4" s="18" t="s">
        <v>111</v>
      </c>
      <c r="I4" s="17"/>
      <c r="J4" s="17"/>
      <c r="L4" s="18" t="s">
        <v>111</v>
      </c>
      <c r="M4" s="18" t="s">
        <v>111</v>
      </c>
      <c r="N4" s="18" t="s">
        <v>111</v>
      </c>
      <c r="P4" s="17"/>
      <c r="Q4" s="17"/>
      <c r="S4" s="18" t="s">
        <v>111</v>
      </c>
      <c r="T4" s="18" t="s">
        <v>111</v>
      </c>
      <c r="U4" s="18" t="s">
        <v>111</v>
      </c>
    </row>
    <row r="5" spans="2:21" x14ac:dyDescent="0.2">
      <c r="B5" s="12" t="s">
        <v>113</v>
      </c>
      <c r="C5" s="12"/>
      <c r="D5" s="9"/>
      <c r="E5" s="9"/>
      <c r="F5" s="9"/>
      <c r="G5" s="9"/>
      <c r="I5" s="12" t="s">
        <v>113</v>
      </c>
      <c r="J5" s="12"/>
      <c r="K5" s="9"/>
      <c r="L5" s="9"/>
      <c r="M5" s="9"/>
      <c r="N5" s="9"/>
      <c r="P5" s="12" t="s">
        <v>113</v>
      </c>
      <c r="Q5" s="12"/>
      <c r="R5" s="9"/>
      <c r="S5" s="9"/>
      <c r="T5" s="9"/>
      <c r="U5" s="9"/>
    </row>
    <row r="6" spans="2:21" outlineLevel="1" x14ac:dyDescent="0.2">
      <c r="B6" s="17"/>
      <c r="C6" s="17" t="str">
        <f>'1.b Model_Best estimates'!G4</f>
        <v>Daily online reservations</v>
      </c>
      <c r="D6" s="75">
        <v>18</v>
      </c>
      <c r="E6" s="76">
        <v>22</v>
      </c>
      <c r="F6" s="76">
        <v>18</v>
      </c>
      <c r="G6" s="76">
        <v>7</v>
      </c>
      <c r="I6" s="17"/>
      <c r="J6" s="17" t="str">
        <f>'1.b Model_Best estimates'!G4</f>
        <v>Daily online reservations</v>
      </c>
      <c r="K6">
        <v>18</v>
      </c>
      <c r="L6" s="74">
        <v>22</v>
      </c>
      <c r="M6" s="74">
        <v>18</v>
      </c>
      <c r="N6" s="74">
        <v>7</v>
      </c>
      <c r="P6" s="17"/>
      <c r="Q6" s="17" t="str">
        <f>'1.b Model_Best estimates'!G4</f>
        <v>Daily online reservations</v>
      </c>
      <c r="R6" s="75">
        <v>18</v>
      </c>
      <c r="S6" s="76">
        <v>22</v>
      </c>
      <c r="T6" s="76">
        <v>18</v>
      </c>
      <c r="U6" s="76">
        <v>7</v>
      </c>
    </row>
    <row r="7" spans="2:21" x14ac:dyDescent="0.2">
      <c r="B7" s="12" t="s">
        <v>115</v>
      </c>
      <c r="C7" s="12"/>
      <c r="D7" s="9"/>
      <c r="E7" s="9"/>
      <c r="F7" s="9"/>
      <c r="G7" s="9"/>
      <c r="I7" s="12" t="s">
        <v>115</v>
      </c>
      <c r="J7" s="12"/>
      <c r="K7" s="9"/>
      <c r="L7" s="9"/>
      <c r="M7" s="9"/>
      <c r="N7" s="9"/>
      <c r="P7" s="12" t="s">
        <v>115</v>
      </c>
      <c r="Q7" s="12"/>
      <c r="R7" s="9"/>
      <c r="S7" s="9"/>
      <c r="T7" s="9"/>
      <c r="U7" s="9"/>
    </row>
    <row r="8" spans="2:21" ht="16" outlineLevel="1" thickBot="1" x14ac:dyDescent="0.25">
      <c r="B8" s="13"/>
      <c r="C8" s="13" t="str">
        <f>'1.b Model_Best estimates'!B17</f>
        <v xml:space="preserve">Total Daily Profit </v>
      </c>
      <c r="D8" s="73">
        <v>211</v>
      </c>
      <c r="E8" s="73">
        <v>211</v>
      </c>
      <c r="F8" s="73">
        <v>211</v>
      </c>
      <c r="G8" s="73">
        <v>-143</v>
      </c>
      <c r="I8" s="13"/>
      <c r="J8" s="13" t="str">
        <f>'1.b Model_Best estimates'!B17</f>
        <v xml:space="preserve">Total Daily Profit </v>
      </c>
      <c r="K8" s="73">
        <v>735</v>
      </c>
      <c r="L8" s="73">
        <v>820</v>
      </c>
      <c r="M8" s="73">
        <v>735</v>
      </c>
      <c r="N8" s="73">
        <v>-60</v>
      </c>
      <c r="P8" s="13"/>
      <c r="Q8" s="13" t="str">
        <f>'1.b Model_Best estimates'!B17</f>
        <v xml:space="preserve">Total Daily Profit </v>
      </c>
      <c r="R8" s="73">
        <v>969</v>
      </c>
      <c r="S8" s="73">
        <v>1429</v>
      </c>
      <c r="T8" s="73">
        <v>969</v>
      </c>
      <c r="U8" s="73">
        <v>-102</v>
      </c>
    </row>
    <row r="13" spans="2:21" s="8" customFormat="1" ht="16" thickBot="1" x14ac:dyDescent="0.25">
      <c r="B13" s="8" t="str">
        <f>'1.b Model_Best estimates'!G16</f>
        <v>Room nightly rate ($)</v>
      </c>
      <c r="C13" s="72">
        <v>120</v>
      </c>
      <c r="I13" s="8" t="str">
        <f>'1.b Model_Best estimates'!G16</f>
        <v>Room nightly rate ($)</v>
      </c>
      <c r="K13" s="72">
        <v>150</v>
      </c>
      <c r="P13" s="8" t="str">
        <f>'1.b Model_Best estimates'!G16</f>
        <v>Room nightly rate ($)</v>
      </c>
      <c r="R13" s="72">
        <v>180</v>
      </c>
    </row>
    <row r="14" spans="2:21" ht="16" x14ac:dyDescent="0.2">
      <c r="B14" s="11" t="s">
        <v>112</v>
      </c>
      <c r="C14" s="11"/>
      <c r="D14" s="14"/>
      <c r="E14" s="14"/>
      <c r="F14" s="14"/>
      <c r="G14" s="14"/>
      <c r="I14" s="11" t="s">
        <v>112</v>
      </c>
      <c r="J14" s="11"/>
      <c r="K14" s="14"/>
      <c r="L14" s="14"/>
      <c r="M14" s="14"/>
      <c r="N14" s="14"/>
      <c r="P14" s="11" t="s">
        <v>112</v>
      </c>
      <c r="Q14" s="11"/>
      <c r="R14" s="14"/>
      <c r="S14" s="14"/>
      <c r="T14" s="14"/>
      <c r="U14" s="14"/>
    </row>
    <row r="15" spans="2:21" ht="16" x14ac:dyDescent="0.2">
      <c r="B15" s="10"/>
      <c r="C15" s="10"/>
      <c r="D15" s="15" t="s">
        <v>114</v>
      </c>
      <c r="E15" s="15" t="s">
        <v>103</v>
      </c>
      <c r="F15" s="15" t="s">
        <v>104</v>
      </c>
      <c r="G15" s="15" t="s">
        <v>105</v>
      </c>
      <c r="I15" s="10"/>
      <c r="J15" s="10"/>
      <c r="K15" s="15" t="s">
        <v>114</v>
      </c>
      <c r="L15" s="15" t="s">
        <v>103</v>
      </c>
      <c r="M15" s="15" t="s">
        <v>104</v>
      </c>
      <c r="N15" s="15" t="s">
        <v>105</v>
      </c>
      <c r="P15" s="10"/>
      <c r="Q15" s="10"/>
      <c r="R15" s="15" t="s">
        <v>114</v>
      </c>
      <c r="S15" s="15" t="s">
        <v>103</v>
      </c>
      <c r="T15" s="15" t="s">
        <v>104</v>
      </c>
      <c r="U15" s="15" t="s">
        <v>105</v>
      </c>
    </row>
    <row r="16" spans="2:21" x14ac:dyDescent="0.2">
      <c r="B16" s="12" t="s">
        <v>113</v>
      </c>
      <c r="C16" s="12"/>
      <c r="D16" s="9"/>
      <c r="E16" s="9"/>
      <c r="F16" s="9"/>
      <c r="G16" s="9"/>
      <c r="I16" s="12" t="s">
        <v>113</v>
      </c>
      <c r="J16" s="12"/>
      <c r="K16" s="9"/>
      <c r="L16" s="9"/>
      <c r="M16" s="9"/>
      <c r="N16" s="9"/>
      <c r="P16" s="12" t="s">
        <v>113</v>
      </c>
      <c r="Q16" s="12"/>
      <c r="R16" s="9"/>
      <c r="S16" s="9"/>
      <c r="T16" s="9"/>
      <c r="U16" s="9"/>
    </row>
    <row r="17" spans="2:21" x14ac:dyDescent="0.2">
      <c r="B17" s="17"/>
      <c r="C17" s="17" t="str">
        <f>'1.b Model_Best estimates'!G4</f>
        <v>Daily online reservations</v>
      </c>
      <c r="D17" s="85">
        <v>18</v>
      </c>
      <c r="E17" s="86">
        <v>22</v>
      </c>
      <c r="F17" s="86">
        <v>18</v>
      </c>
      <c r="G17" s="86">
        <v>7</v>
      </c>
      <c r="I17" s="17"/>
      <c r="J17" s="17" t="str">
        <f>'1.b Model_Best estimates'!G4</f>
        <v>Daily online reservations</v>
      </c>
      <c r="K17" s="85">
        <v>18</v>
      </c>
      <c r="L17" s="86">
        <v>22</v>
      </c>
      <c r="M17" s="86">
        <v>18</v>
      </c>
      <c r="N17" s="86">
        <v>7</v>
      </c>
      <c r="P17" s="17"/>
      <c r="Q17" s="17" t="str">
        <f>'1.b Model_Best estimates'!G4</f>
        <v>Daily online reservations</v>
      </c>
      <c r="R17" s="85">
        <v>18</v>
      </c>
      <c r="S17" s="86">
        <v>22</v>
      </c>
      <c r="T17" s="86">
        <v>18</v>
      </c>
      <c r="U17" s="86">
        <v>7</v>
      </c>
    </row>
    <row r="18" spans="2:21" x14ac:dyDescent="0.2">
      <c r="B18" s="12" t="s">
        <v>115</v>
      </c>
      <c r="C18" s="12"/>
      <c r="D18" s="79"/>
      <c r="E18" s="79"/>
      <c r="F18" s="79"/>
      <c r="G18" s="79"/>
      <c r="I18" s="12" t="s">
        <v>115</v>
      </c>
      <c r="J18" s="12"/>
      <c r="K18" s="79"/>
      <c r="L18" s="79"/>
      <c r="M18" s="79"/>
      <c r="N18" s="79"/>
      <c r="P18" s="12" t="s">
        <v>115</v>
      </c>
      <c r="Q18" s="12"/>
      <c r="R18" s="79"/>
      <c r="S18" s="79"/>
      <c r="T18" s="79"/>
      <c r="U18" s="79"/>
    </row>
    <row r="19" spans="2:21" ht="16" thickBot="1" x14ac:dyDescent="0.25">
      <c r="B19" s="13"/>
      <c r="C19" s="13" t="str">
        <f>'1.b Model_Best estimates'!B18</f>
        <v>Sold Out: Yes/ No</v>
      </c>
      <c r="D19" s="77" t="s">
        <v>116</v>
      </c>
      <c r="E19" s="77" t="s">
        <v>116</v>
      </c>
      <c r="F19" s="77" t="s">
        <v>116</v>
      </c>
      <c r="G19" s="77" t="s">
        <v>117</v>
      </c>
      <c r="I19" s="13"/>
      <c r="J19" s="13" t="str">
        <f>'1.b Model_Best estimates'!B18</f>
        <v>Sold Out: Yes/ No</v>
      </c>
      <c r="K19" s="77" t="s">
        <v>117</v>
      </c>
      <c r="L19" s="77" t="s">
        <v>116</v>
      </c>
      <c r="M19" s="77" t="s">
        <v>117</v>
      </c>
      <c r="N19" s="77" t="s">
        <v>117</v>
      </c>
      <c r="P19" s="13"/>
      <c r="Q19" s="13" t="str">
        <f>'1.b Model_Best estimates'!B18</f>
        <v>Sold Out: Yes/ No</v>
      </c>
      <c r="R19" s="77" t="s">
        <v>117</v>
      </c>
      <c r="S19" s="77" t="s">
        <v>116</v>
      </c>
      <c r="T19" s="77" t="s">
        <v>117</v>
      </c>
      <c r="U19" s="77"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30AB1-5F91-48FE-B796-34E87385789C}">
  <sheetPr>
    <tabColor rgb="FF7030A0"/>
    <outlinePr summaryBelow="0"/>
  </sheetPr>
  <dimension ref="B1:U19"/>
  <sheetViews>
    <sheetView showGridLines="0" zoomScale="114" workbookViewId="0">
      <selection activeCell="Q26" sqref="B26:Q26"/>
    </sheetView>
  </sheetViews>
  <sheetFormatPr baseColWidth="10" defaultColWidth="8.83203125" defaultRowHeight="15" outlineLevelRow="1" outlineLevelCol="1" x14ac:dyDescent="0.2"/>
  <cols>
    <col min="2" max="2" width="21.5" customWidth="1"/>
    <col min="3" max="3" width="26.5" customWidth="1"/>
    <col min="4" max="4" width="11.5" customWidth="1" outlineLevel="1"/>
    <col min="5" max="5" width="10.33203125" customWidth="1" outlineLevel="1"/>
    <col min="6" max="6" width="10.83203125" customWidth="1" outlineLevel="1"/>
    <col min="7" max="7" width="10.5" customWidth="1" outlineLevel="1"/>
    <col min="9" max="9" width="22.5" customWidth="1"/>
    <col min="10" max="10" width="25.1640625" bestFit="1" customWidth="1"/>
    <col min="11" max="11" width="17.83203125" bestFit="1" customWidth="1"/>
    <col min="12" max="12" width="13.1640625" bestFit="1" customWidth="1"/>
    <col min="13" max="13" width="10" bestFit="1" customWidth="1"/>
    <col min="16" max="16" width="23.6640625" customWidth="1"/>
    <col min="17" max="17" width="29.6640625" customWidth="1"/>
    <col min="18" max="18" width="13.1640625" bestFit="1" customWidth="1"/>
    <col min="19" max="21" width="10" bestFit="1" customWidth="1"/>
  </cols>
  <sheetData>
    <row r="1" spans="2:21" s="8" customFormat="1" ht="16" thickBot="1" x14ac:dyDescent="0.25">
      <c r="B1" s="8" t="str">
        <f>'1.b Model_Best estimates'!G16</f>
        <v>Room nightly rate ($)</v>
      </c>
      <c r="C1" s="72">
        <v>120</v>
      </c>
      <c r="I1" s="8" t="str">
        <f>'1.b Model_Best estimates'!G16</f>
        <v>Room nightly rate ($)</v>
      </c>
      <c r="J1" s="72">
        <v>150</v>
      </c>
      <c r="P1" s="8" t="str">
        <f>'1.b Model_Best estimates'!G16</f>
        <v>Room nightly rate ($)</v>
      </c>
      <c r="Q1" s="72">
        <v>180</v>
      </c>
    </row>
    <row r="2" spans="2:21" ht="16" x14ac:dyDescent="0.2">
      <c r="B2" s="11" t="s">
        <v>112</v>
      </c>
      <c r="C2" s="11"/>
      <c r="D2" s="14"/>
      <c r="E2" s="14"/>
      <c r="F2" s="14"/>
      <c r="G2" s="14"/>
      <c r="I2" s="11" t="s">
        <v>112</v>
      </c>
      <c r="J2" s="11"/>
      <c r="K2" s="14"/>
      <c r="L2" s="14"/>
      <c r="M2" s="14"/>
      <c r="N2" s="14"/>
      <c r="P2" s="11" t="s">
        <v>112</v>
      </c>
      <c r="Q2" s="11"/>
      <c r="R2" s="14"/>
      <c r="S2" s="14"/>
      <c r="T2" s="14"/>
      <c r="U2" s="14"/>
    </row>
    <row r="3" spans="2:21" ht="16" collapsed="1" x14ac:dyDescent="0.2">
      <c r="B3" s="10"/>
      <c r="C3" s="10"/>
      <c r="D3" s="15" t="s">
        <v>114</v>
      </c>
      <c r="E3" s="15" t="s">
        <v>103</v>
      </c>
      <c r="F3" s="15" t="s">
        <v>104</v>
      </c>
      <c r="G3" s="15" t="s">
        <v>105</v>
      </c>
      <c r="I3" s="10"/>
      <c r="J3" s="10"/>
      <c r="K3" s="15" t="s">
        <v>114</v>
      </c>
      <c r="L3" s="15" t="s">
        <v>103</v>
      </c>
      <c r="M3" s="15" t="s">
        <v>104</v>
      </c>
      <c r="N3" s="15" t="s">
        <v>105</v>
      </c>
      <c r="P3" s="10"/>
      <c r="Q3" s="10"/>
      <c r="R3" s="15" t="s">
        <v>114</v>
      </c>
      <c r="S3" s="15" t="s">
        <v>103</v>
      </c>
      <c r="T3" s="15" t="s">
        <v>104</v>
      </c>
      <c r="U3" s="15" t="s">
        <v>105</v>
      </c>
    </row>
    <row r="4" spans="2:21" ht="96" hidden="1" outlineLevel="1" x14ac:dyDescent="0.2">
      <c r="B4" s="17"/>
      <c r="C4" s="17"/>
      <c r="E4" s="18" t="s">
        <v>111</v>
      </c>
      <c r="F4" s="18" t="s">
        <v>111</v>
      </c>
      <c r="G4" s="18" t="s">
        <v>111</v>
      </c>
      <c r="I4" s="17"/>
      <c r="J4" s="17"/>
      <c r="L4" s="18" t="s">
        <v>111</v>
      </c>
      <c r="M4" s="18" t="s">
        <v>111</v>
      </c>
      <c r="N4" s="18" t="s">
        <v>111</v>
      </c>
      <c r="P4" s="17"/>
      <c r="Q4" s="17"/>
      <c r="S4" s="18" t="s">
        <v>111</v>
      </c>
      <c r="T4" s="18" t="s">
        <v>111</v>
      </c>
      <c r="U4" s="18" t="s">
        <v>111</v>
      </c>
    </row>
    <row r="5" spans="2:21" x14ac:dyDescent="0.2">
      <c r="B5" s="12" t="s">
        <v>113</v>
      </c>
      <c r="C5" s="12"/>
      <c r="D5" s="9"/>
      <c r="E5" s="9"/>
      <c r="F5" s="9"/>
      <c r="G5" s="9"/>
      <c r="I5" s="12" t="s">
        <v>113</v>
      </c>
      <c r="J5" s="12"/>
      <c r="K5" s="9"/>
      <c r="L5" s="9"/>
      <c r="M5" s="9"/>
      <c r="N5" s="9"/>
      <c r="P5" s="12" t="s">
        <v>113</v>
      </c>
      <c r="Q5" s="12"/>
      <c r="R5" s="9"/>
      <c r="S5" s="9"/>
      <c r="T5" s="9"/>
      <c r="U5" s="9"/>
    </row>
    <row r="6" spans="2:21" outlineLevel="1" x14ac:dyDescent="0.2">
      <c r="B6" s="17"/>
      <c r="C6" s="17" t="str">
        <f>'1.b Model_Best estimates'!G5</f>
        <v>Late cancellations percentage</v>
      </c>
      <c r="D6" s="21">
        <v>0.15</v>
      </c>
      <c r="E6" s="78">
        <v>0.05</v>
      </c>
      <c r="F6" s="78">
        <v>0.15</v>
      </c>
      <c r="G6" s="78">
        <v>0.25</v>
      </c>
      <c r="I6" s="17"/>
      <c r="J6" s="17" t="str">
        <f>'1.b Model_Best estimates'!G5</f>
        <v>Late cancellations percentage</v>
      </c>
      <c r="K6" s="21">
        <v>0.15</v>
      </c>
      <c r="L6" s="78">
        <v>0.05</v>
      </c>
      <c r="M6" s="78">
        <v>0.15</v>
      </c>
      <c r="N6" s="78">
        <v>0.25</v>
      </c>
      <c r="P6" s="17"/>
      <c r="Q6" s="17" t="str">
        <f>'1.b Model_Best estimates'!G5</f>
        <v>Late cancellations percentage</v>
      </c>
      <c r="R6" s="21">
        <v>0.15</v>
      </c>
      <c r="S6" s="78">
        <v>0.05</v>
      </c>
      <c r="T6" s="78">
        <v>0.15</v>
      </c>
      <c r="U6" s="78">
        <v>0.25</v>
      </c>
    </row>
    <row r="7" spans="2:21" x14ac:dyDescent="0.2">
      <c r="B7" s="12" t="s">
        <v>115</v>
      </c>
      <c r="C7" s="12"/>
      <c r="D7" s="9"/>
      <c r="E7" s="9"/>
      <c r="F7" s="9"/>
      <c r="G7" s="9"/>
      <c r="I7" s="12" t="s">
        <v>115</v>
      </c>
      <c r="J7" s="12"/>
      <c r="K7" s="9"/>
      <c r="L7" s="9"/>
      <c r="M7" s="9"/>
      <c r="N7" s="9"/>
      <c r="P7" s="12" t="s">
        <v>115</v>
      </c>
      <c r="Q7" s="12"/>
      <c r="R7" s="9"/>
      <c r="S7" s="9"/>
      <c r="T7" s="9"/>
      <c r="U7" s="9"/>
    </row>
    <row r="8" spans="2:21" ht="16" outlineLevel="1" thickBot="1" x14ac:dyDescent="0.25">
      <c r="B8" s="13"/>
      <c r="C8" s="13" t="str">
        <f>'1.b Model_Best estimates'!B17</f>
        <v xml:space="preserve">Total Daily Profit </v>
      </c>
      <c r="D8" s="73">
        <v>211</v>
      </c>
      <c r="E8" s="73">
        <v>187</v>
      </c>
      <c r="F8" s="73">
        <v>211</v>
      </c>
      <c r="G8" s="73">
        <v>235</v>
      </c>
      <c r="I8" s="13"/>
      <c r="J8" s="13" t="str">
        <f>'1.b Model_Best estimates'!B17</f>
        <v xml:space="preserve">Total Daily Profit </v>
      </c>
      <c r="K8" s="73">
        <v>735</v>
      </c>
      <c r="L8" s="73">
        <v>790</v>
      </c>
      <c r="M8" s="73">
        <v>735</v>
      </c>
      <c r="N8" s="73">
        <v>595</v>
      </c>
      <c r="P8" s="13"/>
      <c r="Q8" s="13" t="str">
        <f>'1.b Model_Best estimates'!B17</f>
        <v xml:space="preserve">Total Daily Profit </v>
      </c>
      <c r="R8" s="73">
        <v>-102</v>
      </c>
      <c r="S8" s="73">
        <v>-5</v>
      </c>
      <c r="T8" s="73">
        <v>-102</v>
      </c>
      <c r="U8" s="73">
        <v>-199</v>
      </c>
    </row>
    <row r="13" spans="2:21" s="8" customFormat="1" ht="16" thickBot="1" x14ac:dyDescent="0.25">
      <c r="B13" s="8" t="str">
        <f>'1.b Model_Best estimates'!G16</f>
        <v>Room nightly rate ($)</v>
      </c>
      <c r="C13" s="72">
        <v>120</v>
      </c>
      <c r="I13" s="8" t="str">
        <f>'1.b Model_Best estimates'!G16</f>
        <v>Room nightly rate ($)</v>
      </c>
      <c r="J13" s="72">
        <v>150</v>
      </c>
      <c r="P13" s="8" t="str">
        <f>'1.b Model_Best estimates'!G16</f>
        <v>Room nightly rate ($)</v>
      </c>
      <c r="Q13" s="72">
        <v>180</v>
      </c>
    </row>
    <row r="14" spans="2:21" ht="16" x14ac:dyDescent="0.2">
      <c r="B14" s="11" t="s">
        <v>112</v>
      </c>
      <c r="C14" s="11"/>
      <c r="D14" s="14"/>
      <c r="E14" s="14"/>
      <c r="F14" s="14"/>
      <c r="G14" s="14"/>
      <c r="I14" s="11" t="s">
        <v>112</v>
      </c>
      <c r="J14" s="11"/>
      <c r="K14" s="14"/>
      <c r="L14" s="14"/>
      <c r="M14" s="14"/>
      <c r="N14" s="14"/>
      <c r="P14" s="11" t="s">
        <v>112</v>
      </c>
      <c r="Q14" s="11"/>
      <c r="R14" s="14"/>
      <c r="S14" s="14"/>
      <c r="T14" s="14"/>
      <c r="U14" s="14"/>
    </row>
    <row r="15" spans="2:21" ht="16" x14ac:dyDescent="0.2">
      <c r="B15" s="10"/>
      <c r="C15" s="10"/>
      <c r="D15" s="15" t="s">
        <v>114</v>
      </c>
      <c r="E15" s="15" t="s">
        <v>103</v>
      </c>
      <c r="F15" s="15" t="s">
        <v>104</v>
      </c>
      <c r="G15" s="15" t="s">
        <v>105</v>
      </c>
      <c r="I15" s="10"/>
      <c r="J15" s="10"/>
      <c r="K15" s="15" t="s">
        <v>114</v>
      </c>
      <c r="L15" s="15" t="s">
        <v>103</v>
      </c>
      <c r="M15" s="15" t="s">
        <v>104</v>
      </c>
      <c r="N15" s="15" t="s">
        <v>105</v>
      </c>
      <c r="P15" s="10"/>
      <c r="Q15" s="10"/>
      <c r="R15" s="15" t="s">
        <v>114</v>
      </c>
      <c r="S15" s="15" t="s">
        <v>103</v>
      </c>
      <c r="T15" s="15" t="s">
        <v>104</v>
      </c>
      <c r="U15" s="15" t="s">
        <v>105</v>
      </c>
    </row>
    <row r="16" spans="2:21" x14ac:dyDescent="0.2">
      <c r="B16" s="12" t="s">
        <v>113</v>
      </c>
      <c r="C16" s="12"/>
      <c r="D16" s="9"/>
      <c r="E16" s="9"/>
      <c r="F16" s="9"/>
      <c r="G16" s="9"/>
      <c r="I16" s="12" t="s">
        <v>113</v>
      </c>
      <c r="J16" s="12"/>
      <c r="K16" s="9"/>
      <c r="L16" s="9"/>
      <c r="M16" s="9"/>
      <c r="N16" s="9"/>
      <c r="P16" s="12" t="s">
        <v>113</v>
      </c>
      <c r="Q16" s="12"/>
      <c r="R16" s="9"/>
      <c r="S16" s="9"/>
      <c r="T16" s="9"/>
      <c r="U16" s="9"/>
    </row>
    <row r="17" spans="2:21" x14ac:dyDescent="0.2">
      <c r="B17" s="17"/>
      <c r="C17" s="17" t="str">
        <f>'1.b Model_Best estimates'!G5</f>
        <v>Late cancellations percentage</v>
      </c>
      <c r="D17" s="87">
        <v>0.15</v>
      </c>
      <c r="E17" s="88">
        <v>0.05</v>
      </c>
      <c r="F17" s="88">
        <v>0.15</v>
      </c>
      <c r="G17" s="88">
        <v>0.25</v>
      </c>
      <c r="I17" s="17"/>
      <c r="J17" s="17" t="str">
        <f>'1.b Model_Best estimates'!G5</f>
        <v>Late cancellations percentage</v>
      </c>
      <c r="K17" s="87">
        <v>0.15</v>
      </c>
      <c r="L17" s="88">
        <v>0.05</v>
      </c>
      <c r="M17" s="88">
        <v>0.15</v>
      </c>
      <c r="N17" s="88">
        <v>0.25</v>
      </c>
      <c r="P17" s="17"/>
      <c r="Q17" s="17" t="str">
        <f>'1.b Model_Best estimates'!G5</f>
        <v>Late cancellations percentage</v>
      </c>
      <c r="R17" s="87">
        <v>0.15</v>
      </c>
      <c r="S17" s="88">
        <v>0.05</v>
      </c>
      <c r="T17" s="88">
        <v>0.15</v>
      </c>
      <c r="U17" s="88">
        <v>0.25</v>
      </c>
    </row>
    <row r="18" spans="2:21" x14ac:dyDescent="0.2">
      <c r="B18" s="12" t="s">
        <v>115</v>
      </c>
      <c r="C18" s="12"/>
      <c r="D18" s="79"/>
      <c r="E18" s="79"/>
      <c r="F18" s="79"/>
      <c r="G18" s="79"/>
      <c r="I18" s="12" t="s">
        <v>115</v>
      </c>
      <c r="J18" s="12"/>
      <c r="K18" s="79"/>
      <c r="L18" s="79"/>
      <c r="M18" s="79"/>
      <c r="N18" s="79"/>
      <c r="P18" s="12" t="s">
        <v>115</v>
      </c>
      <c r="Q18" s="12"/>
      <c r="R18" s="79"/>
      <c r="S18" s="79"/>
      <c r="T18" s="79"/>
      <c r="U18" s="79"/>
    </row>
    <row r="19" spans="2:21" ht="16" thickBot="1" x14ac:dyDescent="0.25">
      <c r="B19" s="13"/>
      <c r="C19" s="13" t="str">
        <f>'1.b Model_Best estimates'!B18</f>
        <v>Sold Out: Yes/ No</v>
      </c>
      <c r="D19" s="77" t="s">
        <v>116</v>
      </c>
      <c r="E19" s="77" t="s">
        <v>116</v>
      </c>
      <c r="F19" s="77" t="s">
        <v>116</v>
      </c>
      <c r="G19" s="77" t="s">
        <v>116</v>
      </c>
      <c r="I19" s="13"/>
      <c r="J19" s="13" t="str">
        <f>'1.b Model_Best estimates'!B18</f>
        <v>Sold Out: Yes/ No</v>
      </c>
      <c r="K19" s="77" t="s">
        <v>117</v>
      </c>
      <c r="L19" s="77" t="s">
        <v>116</v>
      </c>
      <c r="M19" s="77" t="s">
        <v>117</v>
      </c>
      <c r="N19" s="77" t="s">
        <v>117</v>
      </c>
      <c r="P19" s="13"/>
      <c r="Q19" s="13" t="str">
        <f>'1.b Model_Best estimates'!B18</f>
        <v>Sold Out: Yes/ No</v>
      </c>
      <c r="R19" s="77" t="s">
        <v>117</v>
      </c>
      <c r="S19" s="77" t="s">
        <v>117</v>
      </c>
      <c r="T19" s="77" t="s">
        <v>117</v>
      </c>
      <c r="U19" s="77" t="s">
        <v>117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8439A-AEFE-4D5D-A24C-1506B93A6A48}">
  <sheetPr>
    <tabColor rgb="FF7030A0"/>
    <outlinePr summaryBelow="0"/>
  </sheetPr>
  <dimension ref="B1:U19"/>
  <sheetViews>
    <sheetView showGridLines="0" topLeftCell="J1" zoomScale="114" workbookViewId="0">
      <selection activeCell="O28" sqref="O28:Q28"/>
    </sheetView>
  </sheetViews>
  <sheetFormatPr baseColWidth="10" defaultColWidth="8.83203125" defaultRowHeight="15" outlineLevelRow="1" outlineLevelCol="1" x14ac:dyDescent="0.2"/>
  <cols>
    <col min="2" max="2" width="21.5" customWidth="1"/>
    <col min="3" max="3" width="26.5" customWidth="1"/>
    <col min="4" max="4" width="11.5" customWidth="1" outlineLevel="1"/>
    <col min="5" max="5" width="10.33203125" customWidth="1" outlineLevel="1"/>
    <col min="6" max="6" width="10.83203125" customWidth="1" outlineLevel="1"/>
    <col min="7" max="7" width="10.5" customWidth="1" outlineLevel="1"/>
    <col min="9" max="9" width="22.5" customWidth="1"/>
    <col min="10" max="10" width="25.1640625" bestFit="1" customWidth="1"/>
    <col min="11" max="11" width="17.83203125" bestFit="1" customWidth="1"/>
    <col min="12" max="12" width="13.1640625" bestFit="1" customWidth="1"/>
    <col min="13" max="13" width="10" bestFit="1" customWidth="1"/>
    <col min="16" max="16" width="23.6640625" customWidth="1"/>
    <col min="17" max="17" width="29.6640625" customWidth="1"/>
    <col min="18" max="18" width="13.1640625" bestFit="1" customWidth="1"/>
    <col min="19" max="21" width="10" bestFit="1" customWidth="1"/>
  </cols>
  <sheetData>
    <row r="1" spans="2:21" s="8" customFormat="1" ht="16" thickBot="1" x14ac:dyDescent="0.25">
      <c r="B1" s="8" t="str">
        <f>'1.b Model_Best estimates'!G16</f>
        <v>Room nightly rate ($)</v>
      </c>
      <c r="C1" s="72">
        <v>120</v>
      </c>
      <c r="I1" s="8" t="str">
        <f>'1.b Model_Best estimates'!G16</f>
        <v>Room nightly rate ($)</v>
      </c>
      <c r="J1" s="72">
        <v>150</v>
      </c>
      <c r="P1" s="8" t="str">
        <f>'1.b Model_Best estimates'!G16</f>
        <v>Room nightly rate ($)</v>
      </c>
      <c r="Q1" s="72">
        <v>180</v>
      </c>
    </row>
    <row r="2" spans="2:21" ht="16" x14ac:dyDescent="0.2">
      <c r="B2" s="11" t="s">
        <v>112</v>
      </c>
      <c r="C2" s="11"/>
      <c r="D2" s="14"/>
      <c r="E2" s="14"/>
      <c r="F2" s="14"/>
      <c r="G2" s="14"/>
      <c r="I2" s="11" t="s">
        <v>112</v>
      </c>
      <c r="J2" s="11"/>
      <c r="K2" s="14"/>
      <c r="L2" s="14"/>
      <c r="M2" s="14"/>
      <c r="N2" s="14"/>
      <c r="P2" s="11" t="s">
        <v>112</v>
      </c>
      <c r="Q2" s="11"/>
      <c r="R2" s="14"/>
      <c r="S2" s="14"/>
      <c r="T2" s="14"/>
      <c r="U2" s="14"/>
    </row>
    <row r="3" spans="2:21" ht="16" collapsed="1" x14ac:dyDescent="0.2">
      <c r="B3" s="10"/>
      <c r="C3" s="10"/>
      <c r="D3" s="15" t="s">
        <v>114</v>
      </c>
      <c r="E3" s="15" t="s">
        <v>103</v>
      </c>
      <c r="F3" s="15" t="s">
        <v>104</v>
      </c>
      <c r="G3" s="15" t="s">
        <v>105</v>
      </c>
      <c r="I3" s="10"/>
      <c r="J3" s="10"/>
      <c r="K3" s="15" t="s">
        <v>114</v>
      </c>
      <c r="L3" s="15" t="s">
        <v>103</v>
      </c>
      <c r="M3" s="15" t="s">
        <v>104</v>
      </c>
      <c r="N3" s="15" t="s">
        <v>105</v>
      </c>
      <c r="P3" s="10"/>
      <c r="Q3" s="10"/>
      <c r="R3" s="15" t="s">
        <v>114</v>
      </c>
      <c r="S3" s="15" t="s">
        <v>103</v>
      </c>
      <c r="T3" s="15" t="s">
        <v>104</v>
      </c>
      <c r="U3" s="15" t="s">
        <v>105</v>
      </c>
    </row>
    <row r="4" spans="2:21" ht="96" hidden="1" outlineLevel="1" x14ac:dyDescent="0.2">
      <c r="B4" s="17"/>
      <c r="C4" s="17"/>
      <c r="E4" s="18" t="s">
        <v>111</v>
      </c>
      <c r="F4" s="18" t="s">
        <v>111</v>
      </c>
      <c r="G4" s="18" t="s">
        <v>111</v>
      </c>
      <c r="I4" s="17"/>
      <c r="J4" s="17"/>
      <c r="L4" s="18" t="s">
        <v>111</v>
      </c>
      <c r="M4" s="18" t="s">
        <v>111</v>
      </c>
      <c r="N4" s="18" t="s">
        <v>111</v>
      </c>
      <c r="P4" s="17"/>
      <c r="Q4" s="17"/>
      <c r="S4" s="18" t="s">
        <v>111</v>
      </c>
      <c r="T4" s="18" t="s">
        <v>111</v>
      </c>
      <c r="U4" s="18" t="s">
        <v>111</v>
      </c>
    </row>
    <row r="5" spans="2:21" x14ac:dyDescent="0.2">
      <c r="B5" s="12" t="s">
        <v>113</v>
      </c>
      <c r="C5" s="12"/>
      <c r="D5" s="9"/>
      <c r="E5" s="9"/>
      <c r="F5" s="9"/>
      <c r="G5" s="9"/>
      <c r="I5" s="12" t="s">
        <v>113</v>
      </c>
      <c r="J5" s="12"/>
      <c r="K5" s="9"/>
      <c r="L5" s="9"/>
      <c r="M5" s="9"/>
      <c r="N5" s="9"/>
      <c r="P5" s="12" t="s">
        <v>113</v>
      </c>
      <c r="Q5" s="12"/>
      <c r="R5" s="9"/>
      <c r="S5" s="9"/>
      <c r="T5" s="9"/>
      <c r="U5" s="9"/>
    </row>
    <row r="6" spans="2:21" outlineLevel="1" x14ac:dyDescent="0.2">
      <c r="B6" s="17"/>
      <c r="C6" s="17" t="str">
        <f>'1.b Model_Best estimates'!G6</f>
        <v>Walk-in arrivals</v>
      </c>
      <c r="D6">
        <v>8</v>
      </c>
      <c r="E6" s="74">
        <v>8</v>
      </c>
      <c r="F6" s="74">
        <v>3</v>
      </c>
      <c r="G6" s="74">
        <v>1</v>
      </c>
      <c r="I6" s="17"/>
      <c r="J6" s="17" t="str">
        <f>'1.b Model_Best estimates'!G6</f>
        <v>Walk-in arrivals</v>
      </c>
      <c r="K6">
        <v>8</v>
      </c>
      <c r="L6" s="74">
        <v>8</v>
      </c>
      <c r="M6" s="74">
        <v>3</v>
      </c>
      <c r="N6" s="74">
        <v>1</v>
      </c>
      <c r="P6" s="17"/>
      <c r="Q6" s="17" t="str">
        <f>'1.b Model_Best estimates'!G6</f>
        <v>Walk-in arrivals</v>
      </c>
      <c r="R6">
        <v>8</v>
      </c>
      <c r="S6" s="74">
        <v>8</v>
      </c>
      <c r="T6" s="74">
        <v>3</v>
      </c>
      <c r="U6" s="74">
        <v>1</v>
      </c>
    </row>
    <row r="7" spans="2:21" x14ac:dyDescent="0.2">
      <c r="B7" s="12" t="s">
        <v>115</v>
      </c>
      <c r="C7" s="12"/>
      <c r="D7" s="9"/>
      <c r="E7" s="9"/>
      <c r="F7" s="9"/>
      <c r="G7" s="9"/>
      <c r="I7" s="12" t="s">
        <v>115</v>
      </c>
      <c r="J7" s="12"/>
      <c r="K7" s="9"/>
      <c r="L7" s="9"/>
      <c r="M7" s="9"/>
      <c r="N7" s="9"/>
      <c r="P7" s="12" t="s">
        <v>115</v>
      </c>
      <c r="Q7" s="12"/>
      <c r="R7" s="9"/>
      <c r="S7" s="9"/>
      <c r="T7" s="9"/>
      <c r="U7" s="9"/>
    </row>
    <row r="8" spans="2:21" ht="16" outlineLevel="1" thickBot="1" x14ac:dyDescent="0.25">
      <c r="B8" s="13"/>
      <c r="C8" s="13" t="str">
        <f>'1.b Model_Best estimates'!B17</f>
        <v xml:space="preserve">Total Daily Profit </v>
      </c>
      <c r="D8" s="73">
        <v>211</v>
      </c>
      <c r="E8" s="73">
        <v>211</v>
      </c>
      <c r="F8" s="73">
        <v>211</v>
      </c>
      <c r="G8" s="73">
        <v>211</v>
      </c>
      <c r="I8" s="13"/>
      <c r="J8" s="13" t="str">
        <f>'1.b Model_Best estimates'!B17</f>
        <v xml:space="preserve">Total Daily Profit </v>
      </c>
      <c r="K8" s="73">
        <v>820</v>
      </c>
      <c r="L8" s="73">
        <v>820</v>
      </c>
      <c r="M8" s="73">
        <v>650</v>
      </c>
      <c r="N8" s="73">
        <v>480</v>
      </c>
      <c r="P8" s="13"/>
      <c r="Q8" s="13" t="str">
        <f>'1.b Model_Best estimates'!B17</f>
        <v xml:space="preserve">Total Daily Profit </v>
      </c>
      <c r="R8" s="73">
        <v>703</v>
      </c>
      <c r="S8" s="73">
        <v>703</v>
      </c>
      <c r="T8" s="73">
        <v>128</v>
      </c>
      <c r="U8" s="73">
        <v>-102</v>
      </c>
    </row>
    <row r="13" spans="2:21" s="8" customFormat="1" ht="16" thickBot="1" x14ac:dyDescent="0.25">
      <c r="B13" s="8" t="str">
        <f>'1.b Model_Best estimates'!G16</f>
        <v>Room nightly rate ($)</v>
      </c>
      <c r="C13" s="72">
        <v>120</v>
      </c>
      <c r="I13" s="8" t="str">
        <f>'1.b Model_Best estimates'!G16</f>
        <v>Room nightly rate ($)</v>
      </c>
      <c r="J13" s="72">
        <v>150</v>
      </c>
      <c r="P13" s="8" t="str">
        <f>'1.b Model_Best estimates'!G16</f>
        <v>Room nightly rate ($)</v>
      </c>
      <c r="Q13" s="72">
        <v>180</v>
      </c>
    </row>
    <row r="14" spans="2:21" ht="16" x14ac:dyDescent="0.2">
      <c r="B14" s="11" t="s">
        <v>112</v>
      </c>
      <c r="C14" s="11"/>
      <c r="D14" s="14"/>
      <c r="E14" s="14"/>
      <c r="F14" s="14"/>
      <c r="G14" s="14"/>
      <c r="I14" s="11" t="s">
        <v>112</v>
      </c>
      <c r="J14" s="11"/>
      <c r="K14" s="14"/>
      <c r="L14" s="14"/>
      <c r="M14" s="14"/>
      <c r="N14" s="14"/>
      <c r="P14" s="11" t="s">
        <v>112</v>
      </c>
      <c r="Q14" s="11"/>
      <c r="R14" s="14"/>
      <c r="S14" s="14"/>
      <c r="T14" s="14"/>
      <c r="U14" s="14"/>
    </row>
    <row r="15" spans="2:21" ht="16" x14ac:dyDescent="0.2">
      <c r="B15" s="10"/>
      <c r="C15" s="10"/>
      <c r="D15" s="15" t="s">
        <v>114</v>
      </c>
      <c r="E15" s="15" t="s">
        <v>103</v>
      </c>
      <c r="F15" s="15" t="s">
        <v>104</v>
      </c>
      <c r="G15" s="15" t="s">
        <v>105</v>
      </c>
      <c r="I15" s="10"/>
      <c r="J15" s="10"/>
      <c r="K15" s="15" t="s">
        <v>114</v>
      </c>
      <c r="L15" s="15" t="s">
        <v>103</v>
      </c>
      <c r="M15" s="15" t="s">
        <v>104</v>
      </c>
      <c r="N15" s="15" t="s">
        <v>105</v>
      </c>
      <c r="P15" s="10"/>
      <c r="Q15" s="10"/>
      <c r="R15" s="15" t="s">
        <v>114</v>
      </c>
      <c r="S15" s="15" t="s">
        <v>103</v>
      </c>
      <c r="T15" s="15" t="s">
        <v>104</v>
      </c>
      <c r="U15" s="15" t="s">
        <v>105</v>
      </c>
    </row>
    <row r="16" spans="2:21" x14ac:dyDescent="0.2">
      <c r="B16" s="12" t="s">
        <v>113</v>
      </c>
      <c r="C16" s="12"/>
      <c r="D16" s="9"/>
      <c r="E16" s="9"/>
      <c r="F16" s="9"/>
      <c r="G16" s="9"/>
      <c r="I16" s="12" t="s">
        <v>113</v>
      </c>
      <c r="J16" s="12"/>
      <c r="K16" s="9"/>
      <c r="L16" s="9"/>
      <c r="M16" s="9"/>
      <c r="N16" s="9"/>
      <c r="P16" s="12" t="s">
        <v>113</v>
      </c>
      <c r="Q16" s="12"/>
      <c r="R16" s="9"/>
      <c r="S16" s="9"/>
      <c r="T16" s="9"/>
      <c r="U16" s="9"/>
    </row>
    <row r="17" spans="2:21" x14ac:dyDescent="0.2">
      <c r="B17" s="17"/>
      <c r="C17" s="17" t="str">
        <f>'1.b Model_Best estimates'!G6</f>
        <v>Walk-in arrivals</v>
      </c>
      <c r="D17" s="89">
        <v>8</v>
      </c>
      <c r="E17" s="90">
        <v>8</v>
      </c>
      <c r="F17" s="90">
        <v>3</v>
      </c>
      <c r="G17" s="90">
        <v>1</v>
      </c>
      <c r="I17" s="17"/>
      <c r="J17" s="17" t="str">
        <f>'1.b Model_Best estimates'!G6</f>
        <v>Walk-in arrivals</v>
      </c>
      <c r="K17" s="89">
        <v>8</v>
      </c>
      <c r="L17" s="90">
        <v>8</v>
      </c>
      <c r="M17" s="90">
        <v>3</v>
      </c>
      <c r="N17" s="90">
        <v>1</v>
      </c>
      <c r="P17" s="17"/>
      <c r="Q17" s="17" t="str">
        <f>'1.b Model_Best estimates'!G6</f>
        <v>Walk-in arrivals</v>
      </c>
      <c r="R17" s="89">
        <v>8</v>
      </c>
      <c r="S17" s="90">
        <v>8</v>
      </c>
      <c r="T17" s="90">
        <v>3</v>
      </c>
      <c r="U17" s="90">
        <v>1</v>
      </c>
    </row>
    <row r="18" spans="2:21" x14ac:dyDescent="0.2">
      <c r="B18" s="12" t="s">
        <v>115</v>
      </c>
      <c r="C18" s="12"/>
      <c r="D18" s="79"/>
      <c r="E18" s="79"/>
      <c r="F18" s="79"/>
      <c r="G18" s="79"/>
      <c r="I18" s="12" t="s">
        <v>115</v>
      </c>
      <c r="J18" s="12"/>
      <c r="K18" s="79"/>
      <c r="L18" s="79"/>
      <c r="M18" s="79"/>
      <c r="N18" s="79"/>
      <c r="P18" s="12" t="s">
        <v>115</v>
      </c>
      <c r="Q18" s="12"/>
      <c r="R18" s="79"/>
      <c r="S18" s="79"/>
      <c r="T18" s="79"/>
      <c r="U18" s="79"/>
    </row>
    <row r="19" spans="2:21" ht="16" thickBot="1" x14ac:dyDescent="0.25">
      <c r="B19" s="13"/>
      <c r="C19" s="13" t="str">
        <f>'1.b Model_Best estimates'!B18</f>
        <v>Sold Out: Yes/ No</v>
      </c>
      <c r="D19" s="77" t="s">
        <v>116</v>
      </c>
      <c r="E19" s="77" t="s">
        <v>116</v>
      </c>
      <c r="F19" s="77" t="s">
        <v>116</v>
      </c>
      <c r="G19" s="77" t="s">
        <v>116</v>
      </c>
      <c r="I19" s="13"/>
      <c r="J19" s="13" t="str">
        <f>'1.b Model_Best estimates'!B18</f>
        <v>Sold Out: Yes/ No</v>
      </c>
      <c r="K19" s="77" t="s">
        <v>116</v>
      </c>
      <c r="L19" s="77" t="s">
        <v>116</v>
      </c>
      <c r="M19" s="77" t="s">
        <v>117</v>
      </c>
      <c r="N19" s="77" t="s">
        <v>117</v>
      </c>
      <c r="P19" s="13"/>
      <c r="Q19" s="13" t="str">
        <f>'1.b Model_Best estimates'!B18</f>
        <v>Sold Out: Yes/ No</v>
      </c>
      <c r="R19" s="77" t="s">
        <v>117</v>
      </c>
      <c r="S19" s="77" t="s">
        <v>117</v>
      </c>
      <c r="T19" s="77" t="s">
        <v>117</v>
      </c>
      <c r="U19" s="77" t="s">
        <v>117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EB836-53CF-4DD1-AAFD-1EC6655A3D4C}">
  <sheetPr>
    <tabColor rgb="FF7030A0"/>
    <outlinePr summaryBelow="0"/>
  </sheetPr>
  <dimension ref="B1:U19"/>
  <sheetViews>
    <sheetView showGridLines="0" topLeftCell="C1" zoomScale="114" workbookViewId="0">
      <selection activeCell="C6" sqref="C6"/>
    </sheetView>
  </sheetViews>
  <sheetFormatPr baseColWidth="10" defaultColWidth="8.83203125" defaultRowHeight="15" outlineLevelRow="1" outlineLevelCol="1" x14ac:dyDescent="0.2"/>
  <cols>
    <col min="2" max="2" width="21.5" customWidth="1"/>
    <col min="3" max="3" width="29.1640625" bestFit="1" customWidth="1"/>
    <col min="4" max="4" width="11.5" customWidth="1" outlineLevel="1"/>
    <col min="5" max="5" width="10.33203125" customWidth="1" outlineLevel="1"/>
    <col min="6" max="6" width="10.83203125" customWidth="1" outlineLevel="1"/>
    <col min="7" max="7" width="10.5" customWidth="1" outlineLevel="1"/>
    <col min="9" max="9" width="22.5" customWidth="1"/>
    <col min="10" max="10" width="29.1640625" bestFit="1" customWidth="1"/>
    <col min="11" max="11" width="17.83203125" bestFit="1" customWidth="1"/>
    <col min="12" max="12" width="13.1640625" bestFit="1" customWidth="1"/>
    <col min="13" max="13" width="10" bestFit="1" customWidth="1"/>
    <col min="16" max="16" width="23.6640625" customWidth="1"/>
    <col min="17" max="17" width="29.1640625" bestFit="1" customWidth="1"/>
    <col min="18" max="18" width="13.1640625" bestFit="1" customWidth="1"/>
    <col min="19" max="21" width="10" bestFit="1" customWidth="1"/>
  </cols>
  <sheetData>
    <row r="1" spans="2:21" s="8" customFormat="1" ht="16" thickBot="1" x14ac:dyDescent="0.25">
      <c r="B1" s="8" t="str">
        <f>'1.b Model_Best estimates'!G16</f>
        <v>Room nightly rate ($)</v>
      </c>
      <c r="C1" s="72">
        <v>120</v>
      </c>
      <c r="I1" s="8" t="str">
        <f>'1.b Model_Best estimates'!G16</f>
        <v>Room nightly rate ($)</v>
      </c>
      <c r="J1" s="72">
        <v>150</v>
      </c>
      <c r="P1" s="8" t="str">
        <f>'1.b Model_Best estimates'!G16</f>
        <v>Room nightly rate ($)</v>
      </c>
      <c r="Q1" s="72">
        <v>180</v>
      </c>
    </row>
    <row r="2" spans="2:21" ht="16" x14ac:dyDescent="0.2">
      <c r="B2" s="11" t="s">
        <v>112</v>
      </c>
      <c r="C2" s="11"/>
      <c r="D2" s="14"/>
      <c r="E2" s="14"/>
      <c r="F2" s="14"/>
      <c r="G2" s="14"/>
      <c r="I2" s="11" t="s">
        <v>112</v>
      </c>
      <c r="J2" s="11"/>
      <c r="K2" s="14"/>
      <c r="L2" s="14"/>
      <c r="M2" s="14"/>
      <c r="N2" s="14"/>
      <c r="P2" s="11" t="s">
        <v>112</v>
      </c>
      <c r="Q2" s="11"/>
      <c r="R2" s="14"/>
      <c r="S2" s="14"/>
      <c r="T2" s="14"/>
      <c r="U2" s="14"/>
    </row>
    <row r="3" spans="2:21" ht="16" collapsed="1" x14ac:dyDescent="0.2">
      <c r="B3" s="10"/>
      <c r="C3" s="10"/>
      <c r="D3" s="15" t="s">
        <v>114</v>
      </c>
      <c r="E3" s="15" t="s">
        <v>103</v>
      </c>
      <c r="F3" s="15" t="s">
        <v>104</v>
      </c>
      <c r="G3" s="15" t="s">
        <v>105</v>
      </c>
      <c r="I3" s="10"/>
      <c r="J3" s="10"/>
      <c r="K3" s="15" t="s">
        <v>114</v>
      </c>
      <c r="L3" s="15" t="s">
        <v>103</v>
      </c>
      <c r="M3" s="15" t="s">
        <v>104</v>
      </c>
      <c r="N3" s="15" t="s">
        <v>105</v>
      </c>
      <c r="P3" s="10"/>
      <c r="Q3" s="10"/>
      <c r="R3" s="15" t="s">
        <v>114</v>
      </c>
      <c r="S3" s="15" t="s">
        <v>103</v>
      </c>
      <c r="T3" s="15" t="s">
        <v>104</v>
      </c>
      <c r="U3" s="15" t="s">
        <v>105</v>
      </c>
    </row>
    <row r="4" spans="2:21" ht="96" hidden="1" outlineLevel="1" x14ac:dyDescent="0.2">
      <c r="B4" s="17"/>
      <c r="C4" s="17"/>
      <c r="E4" s="18" t="s">
        <v>111</v>
      </c>
      <c r="F4" s="18" t="s">
        <v>111</v>
      </c>
      <c r="G4" s="18" t="s">
        <v>111</v>
      </c>
      <c r="I4" s="17"/>
      <c r="J4" s="17"/>
      <c r="L4" s="18" t="s">
        <v>111</v>
      </c>
      <c r="M4" s="18" t="s">
        <v>111</v>
      </c>
      <c r="N4" s="18" t="s">
        <v>111</v>
      </c>
      <c r="P4" s="17"/>
      <c r="Q4" s="17"/>
      <c r="S4" s="18" t="s">
        <v>111</v>
      </c>
      <c r="T4" s="18" t="s">
        <v>111</v>
      </c>
      <c r="U4" s="18" t="s">
        <v>111</v>
      </c>
    </row>
    <row r="5" spans="2:21" x14ac:dyDescent="0.2">
      <c r="B5" s="12" t="s">
        <v>113</v>
      </c>
      <c r="C5" s="12"/>
      <c r="D5" s="9"/>
      <c r="E5" s="9"/>
      <c r="F5" s="9"/>
      <c r="G5" s="9"/>
      <c r="I5" s="12" t="s">
        <v>113</v>
      </c>
      <c r="J5" s="12"/>
      <c r="K5" s="9"/>
      <c r="L5" s="9"/>
      <c r="M5" s="9"/>
      <c r="N5" s="9"/>
      <c r="P5" s="12" t="s">
        <v>113</v>
      </c>
      <c r="Q5" s="12"/>
      <c r="R5" s="9"/>
      <c r="S5" s="9"/>
      <c r="T5" s="9"/>
      <c r="U5" s="9"/>
    </row>
    <row r="6" spans="2:21" outlineLevel="1" x14ac:dyDescent="0.2">
      <c r="B6" s="17"/>
      <c r="C6" s="17" t="str">
        <f>'1.b Model_Best estimates'!G7</f>
        <v>Miscellaneuous daily expenses</v>
      </c>
      <c r="D6" s="91">
        <v>300</v>
      </c>
      <c r="E6" s="92">
        <v>100</v>
      </c>
      <c r="F6" s="92">
        <v>300</v>
      </c>
      <c r="G6" s="92">
        <v>600</v>
      </c>
      <c r="I6" s="17"/>
      <c r="J6" s="17" t="str">
        <f>'1.b Model_Best estimates'!G7</f>
        <v>Miscellaneuous daily expenses</v>
      </c>
      <c r="K6" s="91">
        <v>300</v>
      </c>
      <c r="L6" s="92">
        <v>100</v>
      </c>
      <c r="M6" s="92">
        <v>300</v>
      </c>
      <c r="N6" s="92">
        <v>600</v>
      </c>
      <c r="P6" s="17"/>
      <c r="Q6" s="17" t="str">
        <f>'1.b Model_Best estimates'!G7</f>
        <v>Miscellaneuous daily expenses</v>
      </c>
      <c r="R6" s="91">
        <v>300</v>
      </c>
      <c r="S6" s="92">
        <v>100</v>
      </c>
      <c r="T6" s="92">
        <v>300</v>
      </c>
      <c r="U6" s="92">
        <v>600</v>
      </c>
    </row>
    <row r="7" spans="2:21" x14ac:dyDescent="0.2">
      <c r="B7" s="12" t="s">
        <v>115</v>
      </c>
      <c r="C7" s="12"/>
      <c r="D7" s="9"/>
      <c r="E7" s="9"/>
      <c r="F7" s="9"/>
      <c r="G7" s="9"/>
      <c r="I7" s="12" t="s">
        <v>115</v>
      </c>
      <c r="J7" s="12"/>
      <c r="K7" s="9"/>
      <c r="L7" s="9"/>
      <c r="M7" s="9"/>
      <c r="N7" s="9"/>
      <c r="P7" s="12" t="s">
        <v>115</v>
      </c>
      <c r="Q7" s="12"/>
      <c r="R7" s="9"/>
      <c r="S7" s="9"/>
      <c r="T7" s="9"/>
      <c r="U7" s="9"/>
    </row>
    <row r="8" spans="2:21" ht="16" outlineLevel="1" thickBot="1" x14ac:dyDescent="0.25">
      <c r="B8" s="13"/>
      <c r="C8" s="13" t="str">
        <f>'1.b Model_Best estimates'!B17</f>
        <v xml:space="preserve">Total Daily Profit </v>
      </c>
      <c r="D8" s="73">
        <v>211</v>
      </c>
      <c r="E8" s="73">
        <v>411</v>
      </c>
      <c r="F8" s="73">
        <v>211</v>
      </c>
      <c r="G8" s="73">
        <v>-89</v>
      </c>
      <c r="I8" s="13"/>
      <c r="J8" s="13" t="str">
        <f>'1.b Model_Best estimates'!B17</f>
        <v xml:space="preserve">Total Daily Profit </v>
      </c>
      <c r="K8" s="73">
        <v>650</v>
      </c>
      <c r="L8" s="73">
        <v>850</v>
      </c>
      <c r="M8" s="73">
        <v>650</v>
      </c>
      <c r="N8" s="73">
        <v>350</v>
      </c>
      <c r="P8" s="13"/>
      <c r="Q8" s="13" t="str">
        <f>'1.b Model_Best estimates'!B17</f>
        <v xml:space="preserve">Total Daily Profit </v>
      </c>
      <c r="R8" s="73">
        <v>128</v>
      </c>
      <c r="S8" s="73">
        <v>328</v>
      </c>
      <c r="T8" s="73">
        <v>128</v>
      </c>
      <c r="U8" s="73">
        <v>-172</v>
      </c>
    </row>
    <row r="13" spans="2:21" s="8" customFormat="1" ht="16" thickBot="1" x14ac:dyDescent="0.25">
      <c r="B13" s="8" t="str">
        <f>'1.b Model_Best estimates'!G16</f>
        <v>Room nightly rate ($)</v>
      </c>
      <c r="C13" s="72">
        <v>120</v>
      </c>
      <c r="I13" s="8" t="str">
        <f>'1.b Model_Best estimates'!G16</f>
        <v>Room nightly rate ($)</v>
      </c>
      <c r="J13" s="72">
        <v>150</v>
      </c>
      <c r="P13" s="8" t="str">
        <f>'1.b Model_Best estimates'!G16</f>
        <v>Room nightly rate ($)</v>
      </c>
      <c r="Q13" s="72">
        <v>180</v>
      </c>
    </row>
    <row r="14" spans="2:21" ht="16" x14ac:dyDescent="0.2">
      <c r="B14" s="11" t="s">
        <v>112</v>
      </c>
      <c r="C14" s="11"/>
      <c r="D14" s="14"/>
      <c r="E14" s="14"/>
      <c r="F14" s="14"/>
      <c r="G14" s="14"/>
      <c r="I14" s="11" t="s">
        <v>112</v>
      </c>
      <c r="J14" s="11"/>
      <c r="K14" s="14"/>
      <c r="L14" s="14"/>
      <c r="M14" s="14"/>
      <c r="N14" s="14"/>
      <c r="P14" s="11" t="s">
        <v>112</v>
      </c>
      <c r="Q14" s="11"/>
      <c r="R14" s="14"/>
      <c r="S14" s="14"/>
      <c r="T14" s="14"/>
      <c r="U14" s="14"/>
    </row>
    <row r="15" spans="2:21" ht="16" x14ac:dyDescent="0.2">
      <c r="B15" s="10"/>
      <c r="C15" s="10"/>
      <c r="D15" s="15" t="s">
        <v>114</v>
      </c>
      <c r="E15" s="15" t="s">
        <v>103</v>
      </c>
      <c r="F15" s="15" t="s">
        <v>104</v>
      </c>
      <c r="G15" s="15" t="s">
        <v>105</v>
      </c>
      <c r="I15" s="10"/>
      <c r="J15" s="10"/>
      <c r="K15" s="15" t="s">
        <v>114</v>
      </c>
      <c r="L15" s="15" t="s">
        <v>103</v>
      </c>
      <c r="M15" s="15" t="s">
        <v>104</v>
      </c>
      <c r="N15" s="15" t="s">
        <v>105</v>
      </c>
      <c r="P15" s="10"/>
      <c r="Q15" s="10"/>
      <c r="R15" s="15" t="s">
        <v>114</v>
      </c>
      <c r="S15" s="15" t="s">
        <v>103</v>
      </c>
      <c r="T15" s="15" t="s">
        <v>104</v>
      </c>
      <c r="U15" s="15" t="s">
        <v>105</v>
      </c>
    </row>
    <row r="16" spans="2:21" x14ac:dyDescent="0.2">
      <c r="B16" s="12" t="s">
        <v>113</v>
      </c>
      <c r="C16" s="12"/>
      <c r="D16" s="9"/>
      <c r="E16" s="9"/>
      <c r="F16" s="9"/>
      <c r="G16" s="9"/>
      <c r="I16" s="12" t="s">
        <v>113</v>
      </c>
      <c r="J16" s="12"/>
      <c r="K16" s="9"/>
      <c r="L16" s="9"/>
      <c r="M16" s="9"/>
      <c r="N16" s="9"/>
      <c r="P16" s="12" t="s">
        <v>113</v>
      </c>
      <c r="Q16" s="12"/>
      <c r="R16" s="9"/>
      <c r="S16" s="9"/>
      <c r="T16" s="9"/>
      <c r="U16" s="9"/>
    </row>
    <row r="17" spans="2:21" x14ac:dyDescent="0.2">
      <c r="B17" s="17"/>
      <c r="C17" s="17" t="str">
        <f>'1.b Model_Best estimates'!G7</f>
        <v>Miscellaneuous daily expenses</v>
      </c>
      <c r="D17" s="93">
        <v>300</v>
      </c>
      <c r="E17" s="94">
        <v>100</v>
      </c>
      <c r="F17" s="94">
        <v>300</v>
      </c>
      <c r="G17" s="94">
        <v>600</v>
      </c>
      <c r="I17" s="17"/>
      <c r="J17" s="17" t="str">
        <f>'1.b Model_Best estimates'!G7</f>
        <v>Miscellaneuous daily expenses</v>
      </c>
      <c r="K17" s="93">
        <v>300</v>
      </c>
      <c r="L17" s="94">
        <v>100</v>
      </c>
      <c r="M17" s="94">
        <v>300</v>
      </c>
      <c r="N17" s="94">
        <v>600</v>
      </c>
      <c r="P17" s="17"/>
      <c r="Q17" s="17" t="str">
        <f>'1.b Model_Best estimates'!G7</f>
        <v>Miscellaneuous daily expenses</v>
      </c>
      <c r="R17" s="93">
        <v>300</v>
      </c>
      <c r="S17" s="94">
        <v>100</v>
      </c>
      <c r="T17" s="94">
        <v>300</v>
      </c>
      <c r="U17" s="94">
        <v>600</v>
      </c>
    </row>
    <row r="18" spans="2:21" x14ac:dyDescent="0.2">
      <c r="B18" s="12" t="s">
        <v>115</v>
      </c>
      <c r="C18" s="12"/>
      <c r="D18" s="79"/>
      <c r="E18" s="79"/>
      <c r="F18" s="79"/>
      <c r="G18" s="79"/>
      <c r="I18" s="12" t="s">
        <v>115</v>
      </c>
      <c r="J18" s="12"/>
      <c r="K18" s="79"/>
      <c r="L18" s="79"/>
      <c r="M18" s="79"/>
      <c r="N18" s="79"/>
      <c r="P18" s="12" t="s">
        <v>115</v>
      </c>
      <c r="Q18" s="12"/>
      <c r="R18" s="79"/>
      <c r="S18" s="79"/>
      <c r="T18" s="79"/>
      <c r="U18" s="79"/>
    </row>
    <row r="19" spans="2:21" ht="16" thickBot="1" x14ac:dyDescent="0.25">
      <c r="B19" s="13"/>
      <c r="C19" s="13" t="str">
        <f>'1.b Model_Best estimates'!B18</f>
        <v>Sold Out: Yes/ No</v>
      </c>
      <c r="D19" s="77" t="s">
        <v>116</v>
      </c>
      <c r="E19" s="77" t="s">
        <v>116</v>
      </c>
      <c r="F19" s="77" t="s">
        <v>116</v>
      </c>
      <c r="G19" s="77" t="s">
        <v>116</v>
      </c>
      <c r="I19" s="13"/>
      <c r="J19" s="13" t="str">
        <f>'1.b Model_Best estimates'!B18</f>
        <v>Sold Out: Yes/ No</v>
      </c>
      <c r="K19" s="77" t="s">
        <v>117</v>
      </c>
      <c r="L19" s="77" t="s">
        <v>117</v>
      </c>
      <c r="M19" s="77" t="s">
        <v>117</v>
      </c>
      <c r="N19" s="77" t="s">
        <v>117</v>
      </c>
      <c r="P19" s="13"/>
      <c r="Q19" s="13" t="str">
        <f>'1.b Model_Best estimates'!B18</f>
        <v>Sold Out: Yes/ No</v>
      </c>
      <c r="R19" s="77" t="s">
        <v>117</v>
      </c>
      <c r="S19" s="77" t="s">
        <v>117</v>
      </c>
      <c r="T19" s="77" t="s">
        <v>117</v>
      </c>
      <c r="U19" s="77" t="s">
        <v>117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E21BE-38C9-4656-BEED-191004D58A4B}">
  <sheetPr>
    <tabColor rgb="FF9966FF"/>
  </sheetPr>
  <dimension ref="A1:U18"/>
  <sheetViews>
    <sheetView zoomScale="69" zoomScaleNormal="69" workbookViewId="0">
      <selection activeCell="J55" sqref="A51:J55"/>
    </sheetView>
  </sheetViews>
  <sheetFormatPr baseColWidth="10" defaultColWidth="8.83203125" defaultRowHeight="15" x14ac:dyDescent="0.2"/>
  <cols>
    <col min="1" max="1" width="16.33203125" customWidth="1"/>
    <col min="2" max="2" width="35.6640625" customWidth="1"/>
    <col min="3" max="5" width="14.5" customWidth="1"/>
    <col min="7" max="7" width="6.6640625" customWidth="1"/>
    <col min="9" max="9" width="15.83203125" customWidth="1"/>
    <col min="10" max="10" width="31.6640625" customWidth="1"/>
    <col min="11" max="11" width="17.33203125" customWidth="1"/>
    <col min="12" max="12" width="14.6640625" customWidth="1"/>
    <col min="13" max="13" width="18.33203125" customWidth="1"/>
    <col min="15" max="15" width="6.5" customWidth="1"/>
    <col min="17" max="17" width="16.83203125" customWidth="1"/>
    <col min="18" max="18" width="30.5" customWidth="1"/>
    <col min="19" max="19" width="15.83203125" customWidth="1"/>
    <col min="20" max="20" width="14.1640625" customWidth="1"/>
    <col min="21" max="21" width="14" customWidth="1"/>
  </cols>
  <sheetData>
    <row r="1" spans="1:21" s="8" customFormat="1" x14ac:dyDescent="0.2">
      <c r="B1" s="228" t="s">
        <v>147</v>
      </c>
      <c r="C1" s="228"/>
      <c r="D1" s="228"/>
      <c r="E1" s="228"/>
      <c r="G1" s="132"/>
      <c r="J1" s="228" t="s">
        <v>148</v>
      </c>
      <c r="K1" s="228"/>
      <c r="L1" s="228"/>
      <c r="M1" s="228"/>
      <c r="O1" s="132"/>
      <c r="R1" s="228" t="s">
        <v>149</v>
      </c>
      <c r="S1" s="228"/>
      <c r="T1" s="228"/>
      <c r="U1" s="228"/>
    </row>
    <row r="2" spans="1:21" ht="26.25" customHeight="1" x14ac:dyDescent="0.2">
      <c r="B2" s="37" t="s">
        <v>7</v>
      </c>
      <c r="C2" s="37" t="s">
        <v>4</v>
      </c>
      <c r="D2" s="37" t="s">
        <v>5</v>
      </c>
      <c r="E2" s="37" t="s">
        <v>6</v>
      </c>
      <c r="G2" s="124"/>
      <c r="J2" s="37" t="str">
        <f>B2</f>
        <v>Scenarios</v>
      </c>
      <c r="K2" s="37" t="str">
        <f t="shared" ref="K2:M2" si="0">C2</f>
        <v>Best</v>
      </c>
      <c r="L2" s="37" t="str">
        <f t="shared" si="0"/>
        <v xml:space="preserve">Base </v>
      </c>
      <c r="M2" s="37" t="str">
        <f t="shared" si="0"/>
        <v>Worst</v>
      </c>
      <c r="O2" s="124"/>
      <c r="R2" s="37" t="str">
        <f>B2</f>
        <v>Scenarios</v>
      </c>
      <c r="S2" s="37" t="str">
        <f t="shared" ref="S2:U2" si="1">C2</f>
        <v>Best</v>
      </c>
      <c r="T2" s="37" t="str">
        <f t="shared" si="1"/>
        <v xml:space="preserve">Base </v>
      </c>
      <c r="U2" s="37" t="str">
        <f t="shared" si="1"/>
        <v>Worst</v>
      </c>
    </row>
    <row r="3" spans="1:21" x14ac:dyDescent="0.2">
      <c r="G3" s="124"/>
      <c r="O3" s="124"/>
    </row>
    <row r="4" spans="1:21" x14ac:dyDescent="0.2">
      <c r="A4" t="s">
        <v>15</v>
      </c>
      <c r="B4" s="122" t="str">
        <f>'1.b Model_Best estimates'!G4</f>
        <v>Daily online reservations</v>
      </c>
      <c r="C4" s="118">
        <f>'2.a.1 Scenario for S input 1'!E6</f>
        <v>22</v>
      </c>
      <c r="D4" s="118">
        <f>'2.a.1 Scenario for S input 1'!F6</f>
        <v>18</v>
      </c>
      <c r="E4" s="118">
        <f>'2.a.1 Scenario for S input 1'!G6</f>
        <v>7</v>
      </c>
      <c r="G4" s="124"/>
      <c r="I4" t="s">
        <v>15</v>
      </c>
      <c r="J4" s="122" t="str">
        <f>'1.b Model_Best estimates'!G4</f>
        <v>Daily online reservations</v>
      </c>
      <c r="K4" s="118">
        <f>'2.a.1 Scenario for S input 1'!L6</f>
        <v>22</v>
      </c>
      <c r="L4" s="118">
        <f>'2.a.1 Scenario for S input 1'!M6</f>
        <v>18</v>
      </c>
      <c r="M4" s="118">
        <f>'2.a.1 Scenario for S input 1'!N6</f>
        <v>7</v>
      </c>
      <c r="O4" s="124"/>
      <c r="Q4" t="s">
        <v>15</v>
      </c>
      <c r="R4" s="122" t="str">
        <f>'1.b Model_Best estimates'!G4</f>
        <v>Daily online reservations</v>
      </c>
      <c r="S4" s="118">
        <f>'2.a.1 Scenario for S input 1'!S6</f>
        <v>22</v>
      </c>
      <c r="T4" s="118">
        <f>'2.a.1 Scenario for S input 1'!T6</f>
        <v>18</v>
      </c>
      <c r="U4" s="118">
        <f>'2.a.1 Scenario for S input 1'!U6</f>
        <v>7</v>
      </c>
    </row>
    <row r="5" spans="1:21" x14ac:dyDescent="0.2">
      <c r="A5" t="s">
        <v>16</v>
      </c>
      <c r="B5" s="122" t="str">
        <f>'1.b Model_Best estimates'!B17</f>
        <v xml:space="preserve">Total Daily Profit </v>
      </c>
      <c r="C5" s="117">
        <f>'2.a.1 Scenario for S input 1'!E8</f>
        <v>211</v>
      </c>
      <c r="D5" s="117">
        <f>'2.a.1 Scenario for S input 1'!F8</f>
        <v>211</v>
      </c>
      <c r="E5" s="117">
        <f>'2.a.1 Scenario for S input 1'!G8</f>
        <v>-143</v>
      </c>
      <c r="G5" s="124"/>
      <c r="I5" t="s">
        <v>16</v>
      </c>
      <c r="J5" s="122" t="str">
        <f>'1.b Model_Best estimates'!B17</f>
        <v xml:space="preserve">Total Daily Profit </v>
      </c>
      <c r="K5" s="117">
        <f>'2.a.1 Scenario for S input 1'!L8</f>
        <v>820</v>
      </c>
      <c r="L5" s="117">
        <f>'2.a.1 Scenario for S input 1'!M8</f>
        <v>735</v>
      </c>
      <c r="M5" s="117">
        <f>'2.a.1 Scenario for S input 1'!N8</f>
        <v>-60</v>
      </c>
      <c r="O5" s="124"/>
      <c r="Q5" t="s">
        <v>16</v>
      </c>
      <c r="R5" s="122" t="str">
        <f>'1.b Model_Best estimates'!B17</f>
        <v xml:space="preserve">Total Daily Profit </v>
      </c>
      <c r="S5" s="117">
        <f>'2.a.1 Scenario for S input 1'!S8</f>
        <v>1429</v>
      </c>
      <c r="T5" s="117">
        <f>'2.a.1 Scenario for S input 1'!T8</f>
        <v>969</v>
      </c>
      <c r="U5" s="117">
        <f>'2.a.1 Scenario for S input 1'!U8</f>
        <v>-102</v>
      </c>
    </row>
    <row r="6" spans="1:21" x14ac:dyDescent="0.2">
      <c r="B6" s="122" t="str">
        <f>'1.b Model_Best estimates'!B18</f>
        <v>Sold Out: Yes/ No</v>
      </c>
      <c r="C6" s="119" t="str">
        <f>'2.a.1 Scenario for S input 1'!E19</f>
        <v>Yes</v>
      </c>
      <c r="D6" s="119" t="str">
        <f>'2.a.1 Scenario for S input 1'!F19</f>
        <v>Yes</v>
      </c>
      <c r="E6" s="119" t="str">
        <f>'2.a.1 Scenario for S input 1'!G19</f>
        <v>No</v>
      </c>
      <c r="G6" s="124"/>
      <c r="J6" s="122" t="str">
        <f>'1.b Model_Best estimates'!B18</f>
        <v>Sold Out: Yes/ No</v>
      </c>
      <c r="K6" s="119" t="str">
        <f>'2.a.1 Scenario for S input 1'!L19</f>
        <v>Yes</v>
      </c>
      <c r="L6" s="119" t="str">
        <f>'2.a.1 Scenario for S input 1'!M19</f>
        <v>No</v>
      </c>
      <c r="M6" s="119" t="str">
        <f>'2.a.1 Scenario for S input 1'!N19</f>
        <v>No</v>
      </c>
      <c r="O6" s="124"/>
      <c r="R6" s="122" t="str">
        <f>'1.b Model_Best estimates'!B18</f>
        <v>Sold Out: Yes/ No</v>
      </c>
      <c r="S6" s="119" t="str">
        <f>'2.a.1 Scenario for S input 1'!S19</f>
        <v>Yes</v>
      </c>
      <c r="T6" s="119" t="str">
        <f>'2.a.1 Scenario for S input 1'!T19</f>
        <v>No</v>
      </c>
      <c r="U6" s="119" t="str">
        <f>'2.a.1 Scenario for S input 1'!U19</f>
        <v>No</v>
      </c>
    </row>
    <row r="7" spans="1:21" x14ac:dyDescent="0.2">
      <c r="G7" s="124"/>
      <c r="O7" s="124"/>
    </row>
    <row r="8" spans="1:21" x14ac:dyDescent="0.2">
      <c r="A8" t="s">
        <v>15</v>
      </c>
      <c r="B8" s="122" t="str">
        <f>'1.b Model_Best estimates'!G5</f>
        <v>Late cancellations percentage</v>
      </c>
      <c r="C8" s="120">
        <f>'2.a.2 Scenario for S input 2'!E6</f>
        <v>0.05</v>
      </c>
      <c r="D8" s="120">
        <f>'2.a.2 Scenario for S input 2'!F6</f>
        <v>0.15</v>
      </c>
      <c r="E8" s="120">
        <f>'2.a.2 Scenario for S input 2'!G6</f>
        <v>0.25</v>
      </c>
      <c r="G8" s="124"/>
      <c r="I8" t="s">
        <v>15</v>
      </c>
      <c r="J8" s="122" t="str">
        <f>'1.b Model_Best estimates'!G5</f>
        <v>Late cancellations percentage</v>
      </c>
      <c r="K8" s="120">
        <f>'2.a.2 Scenario for S input 2'!L6</f>
        <v>0.05</v>
      </c>
      <c r="L8" s="120">
        <f>'2.a.2 Scenario for S input 2'!M6</f>
        <v>0.15</v>
      </c>
      <c r="M8" s="120">
        <f>'2.a.2 Scenario for S input 2'!N6</f>
        <v>0.25</v>
      </c>
      <c r="O8" s="124"/>
      <c r="Q8" t="s">
        <v>15</v>
      </c>
      <c r="R8" s="122" t="str">
        <f>'1.b Model_Best estimates'!G5</f>
        <v>Late cancellations percentage</v>
      </c>
      <c r="S8" s="120">
        <f>'2.a.2 Scenario for S input 2'!S6</f>
        <v>0.05</v>
      </c>
      <c r="T8" s="120">
        <f>'2.a.2 Scenario for S input 2'!T6</f>
        <v>0.15</v>
      </c>
      <c r="U8" s="120">
        <f>'2.a.2 Scenario for S input 2'!U6</f>
        <v>0.25</v>
      </c>
    </row>
    <row r="9" spans="1:21" x14ac:dyDescent="0.2">
      <c r="A9" t="s">
        <v>16</v>
      </c>
      <c r="B9" s="122" t="str">
        <f>'1.b Model_Best estimates'!B17</f>
        <v xml:space="preserve">Total Daily Profit </v>
      </c>
      <c r="C9" s="117">
        <f>'2.a.2 Scenario for S input 2'!E8</f>
        <v>187</v>
      </c>
      <c r="D9" s="117">
        <f>'2.a.2 Scenario for S input 2'!F8</f>
        <v>211</v>
      </c>
      <c r="E9" s="117">
        <f>'2.a.2 Scenario for S input 2'!G8</f>
        <v>235</v>
      </c>
      <c r="G9" s="124"/>
      <c r="I9" t="s">
        <v>16</v>
      </c>
      <c r="J9" s="122" t="str">
        <f>'1.b Model_Best estimates'!B17</f>
        <v xml:space="preserve">Total Daily Profit </v>
      </c>
      <c r="K9" s="117">
        <f>'2.a.2 Scenario for S input 2'!L8</f>
        <v>790</v>
      </c>
      <c r="L9" s="117">
        <f>'2.a.2 Scenario for S input 2'!M8</f>
        <v>735</v>
      </c>
      <c r="M9" s="117">
        <f>'2.a.2 Scenario for S input 2'!N8</f>
        <v>595</v>
      </c>
      <c r="O9" s="124"/>
      <c r="Q9" t="s">
        <v>16</v>
      </c>
      <c r="R9" s="122" t="str">
        <f>'1.b Model_Best estimates'!B17</f>
        <v xml:space="preserve">Total Daily Profit </v>
      </c>
      <c r="S9" s="117">
        <f>'2.a.2 Scenario for S input 2'!S8</f>
        <v>-5</v>
      </c>
      <c r="T9" s="117">
        <f>'2.a.2 Scenario for S input 2'!T8</f>
        <v>-102</v>
      </c>
      <c r="U9" s="117">
        <f>'2.a.2 Scenario for S input 2'!U8</f>
        <v>-199</v>
      </c>
    </row>
    <row r="10" spans="1:21" x14ac:dyDescent="0.2">
      <c r="B10" s="123" t="str">
        <f>'1.b Model_Best estimates'!B18</f>
        <v>Sold Out: Yes/ No</v>
      </c>
      <c r="C10" s="121" t="str">
        <f>'2.a.2 Scenario for S input 2'!E19</f>
        <v>Yes</v>
      </c>
      <c r="D10" s="121" t="str">
        <f>'2.a.2 Scenario for S input 2'!F19</f>
        <v>Yes</v>
      </c>
      <c r="E10" s="121" t="str">
        <f>'2.a.2 Scenario for S input 2'!G19</f>
        <v>Yes</v>
      </c>
      <c r="G10" s="124"/>
      <c r="J10" s="123" t="str">
        <f>'1.b Model_Best estimates'!B18</f>
        <v>Sold Out: Yes/ No</v>
      </c>
      <c r="K10" s="121" t="str">
        <f>'2.a.2 Scenario for S input 2'!L19</f>
        <v>Yes</v>
      </c>
      <c r="L10" s="121" t="str">
        <f>'2.a.2 Scenario for S input 2'!M19</f>
        <v>No</v>
      </c>
      <c r="M10" s="121" t="str">
        <f>'2.a.2 Scenario for S input 2'!N19</f>
        <v>No</v>
      </c>
      <c r="O10" s="124"/>
      <c r="R10" s="122" t="str">
        <f>'1.b Model_Best estimates'!B18</f>
        <v>Sold Out: Yes/ No</v>
      </c>
      <c r="S10" s="119" t="str">
        <f>'2.a.2 Scenario for S input 2'!S19</f>
        <v>No</v>
      </c>
      <c r="T10" s="119" t="str">
        <f>'2.a.2 Scenario for S input 2'!T19</f>
        <v>No</v>
      </c>
      <c r="U10" s="119" t="str">
        <f>'2.a.2 Scenario for S input 2'!U19</f>
        <v>No</v>
      </c>
    </row>
    <row r="11" spans="1:21" x14ac:dyDescent="0.2">
      <c r="G11" s="124"/>
      <c r="O11" s="124"/>
    </row>
    <row r="12" spans="1:21" x14ac:dyDescent="0.2">
      <c r="A12" t="s">
        <v>15</v>
      </c>
      <c r="B12" s="122" t="str">
        <f>'1.b Model_Best estimates'!G6</f>
        <v>Walk-in arrivals</v>
      </c>
      <c r="C12" s="36">
        <f>'2.a.3 Scenario for S input 3'!L6</f>
        <v>8</v>
      </c>
      <c r="D12" s="36">
        <f>'2.a.3 Scenario for S input 3'!M6</f>
        <v>3</v>
      </c>
      <c r="E12" s="36">
        <f>'2.a.3 Scenario for S input 3'!N6</f>
        <v>1</v>
      </c>
      <c r="G12" s="124"/>
      <c r="I12" t="s">
        <v>15</v>
      </c>
      <c r="J12" s="122" t="str">
        <f>'1.b Model_Best estimates'!G6</f>
        <v>Walk-in arrivals</v>
      </c>
      <c r="K12" s="36">
        <f>'2.a.3 Scenario for S input 3'!L6</f>
        <v>8</v>
      </c>
      <c r="L12" s="36">
        <f>'2.a.3 Scenario for S input 3'!M6</f>
        <v>3</v>
      </c>
      <c r="M12" s="36">
        <f>'2.a.3 Scenario for S input 3'!N6</f>
        <v>1</v>
      </c>
      <c r="O12" s="124"/>
      <c r="Q12" t="s">
        <v>15</v>
      </c>
      <c r="R12" s="122" t="str">
        <f>'1.b Model_Best estimates'!G6</f>
        <v>Walk-in arrivals</v>
      </c>
      <c r="S12" s="118">
        <f>'2.a.3 Scenario for S input 3'!S6</f>
        <v>8</v>
      </c>
      <c r="T12" s="118">
        <f>'2.a.3 Scenario for S input 3'!T6</f>
        <v>3</v>
      </c>
      <c r="U12" s="118">
        <f>'2.a.3 Scenario for S input 3'!U6</f>
        <v>1</v>
      </c>
    </row>
    <row r="13" spans="1:21" x14ac:dyDescent="0.2">
      <c r="A13" t="s">
        <v>16</v>
      </c>
      <c r="B13" s="122" t="str">
        <f>'1.b Model_Best estimates'!B17</f>
        <v xml:space="preserve">Total Daily Profit </v>
      </c>
      <c r="C13" s="117">
        <f>'2.a.3 Scenario for S input 3'!E8</f>
        <v>211</v>
      </c>
      <c r="D13" s="117">
        <f>'2.a.3 Scenario for S input 3'!F8</f>
        <v>211</v>
      </c>
      <c r="E13" s="117">
        <f>'2.a.3 Scenario for S input 3'!G8</f>
        <v>211</v>
      </c>
      <c r="G13" s="124"/>
      <c r="I13" t="s">
        <v>16</v>
      </c>
      <c r="J13" s="122" t="str">
        <f>'1.b Model_Best estimates'!B17</f>
        <v xml:space="preserve">Total Daily Profit </v>
      </c>
      <c r="K13" s="117">
        <f>'2.a.3 Scenario for S input 3'!L8</f>
        <v>820</v>
      </c>
      <c r="L13" s="117">
        <f>'2.a.3 Scenario for S input 3'!M8</f>
        <v>650</v>
      </c>
      <c r="M13" s="117">
        <f>'2.a.3 Scenario for S input 3'!N8</f>
        <v>480</v>
      </c>
      <c r="O13" s="124"/>
      <c r="Q13" t="s">
        <v>16</v>
      </c>
      <c r="R13" s="122" t="str">
        <f>'1.b Model_Best estimates'!B17</f>
        <v xml:space="preserve">Total Daily Profit </v>
      </c>
      <c r="S13" s="117">
        <f>'2.a.3 Scenario for S input 3'!S8</f>
        <v>703</v>
      </c>
      <c r="T13" s="117">
        <f>'2.a.3 Scenario for S input 3'!T8</f>
        <v>128</v>
      </c>
      <c r="U13" s="117">
        <f>'2.a.3 Scenario for S input 3'!U8</f>
        <v>-102</v>
      </c>
    </row>
    <row r="14" spans="1:21" x14ac:dyDescent="0.2">
      <c r="B14" s="123" t="str">
        <f>'1.b Model_Best estimates'!B18</f>
        <v>Sold Out: Yes/ No</v>
      </c>
      <c r="C14" s="121" t="str">
        <f>'2.a.3 Scenario for S input 3'!E19</f>
        <v>Yes</v>
      </c>
      <c r="D14" s="121" t="str">
        <f>'2.a.3 Scenario for S input 3'!F19</f>
        <v>Yes</v>
      </c>
      <c r="E14" s="121" t="str">
        <f>'2.a.3 Scenario for S input 3'!G19</f>
        <v>Yes</v>
      </c>
      <c r="G14" s="124"/>
      <c r="J14" s="123" t="str">
        <f>'1.b Model_Best estimates'!B18</f>
        <v>Sold Out: Yes/ No</v>
      </c>
      <c r="K14" s="121" t="str">
        <f>'2.a.3 Scenario for S input 3'!L19</f>
        <v>Yes</v>
      </c>
      <c r="L14" s="121" t="str">
        <f>'2.a.3 Scenario for S input 3'!M19</f>
        <v>No</v>
      </c>
      <c r="M14" s="121" t="str">
        <f>'2.a.3 Scenario for S input 3'!N19</f>
        <v>No</v>
      </c>
      <c r="O14" s="124"/>
      <c r="R14" s="122" t="str">
        <f>'1.b Model_Best estimates'!B18</f>
        <v>Sold Out: Yes/ No</v>
      </c>
      <c r="S14" s="119" t="str">
        <f>'2.a.3 Scenario for S input 3'!S19</f>
        <v>No</v>
      </c>
      <c r="T14" s="119" t="str">
        <f>'2.a.3 Scenario for S input 3'!T19</f>
        <v>No</v>
      </c>
      <c r="U14" s="119" t="str">
        <f>'2.a.3 Scenario for S input 3'!U19</f>
        <v>No</v>
      </c>
    </row>
    <row r="15" spans="1:21" x14ac:dyDescent="0.2">
      <c r="G15" s="124"/>
      <c r="O15" s="124"/>
    </row>
    <row r="16" spans="1:21" x14ac:dyDescent="0.2">
      <c r="A16" t="s">
        <v>15</v>
      </c>
      <c r="B16" s="122" t="str">
        <f>'2.a.4 Scenario for S input  4'!J6</f>
        <v>Miscellaneuous daily expenses</v>
      </c>
      <c r="C16" s="117">
        <f>'2.a.4 Scenario for S input  4'!L6</f>
        <v>100</v>
      </c>
      <c r="D16" s="117">
        <f>'2.a.4 Scenario for S input  4'!M6</f>
        <v>300</v>
      </c>
      <c r="E16" s="117">
        <f>'2.a.4 Scenario for S input  4'!N6</f>
        <v>600</v>
      </c>
      <c r="G16" s="124"/>
      <c r="I16" t="s">
        <v>15</v>
      </c>
      <c r="J16" s="122" t="str">
        <f>'2.a.4 Scenario for S input  4'!J6</f>
        <v>Miscellaneuous daily expenses</v>
      </c>
      <c r="K16" s="117">
        <f>'2.a.4 Scenario for S input  4'!L6</f>
        <v>100</v>
      </c>
      <c r="L16" s="117">
        <f>'2.a.4 Scenario for S input  4'!M6</f>
        <v>300</v>
      </c>
      <c r="M16" s="117">
        <f>'2.a.4 Scenario for S input  4'!N6</f>
        <v>600</v>
      </c>
      <c r="O16" s="124"/>
      <c r="Q16" t="s">
        <v>15</v>
      </c>
      <c r="R16" s="122" t="str">
        <f>'2.a.4 Scenario for S input  4'!J6</f>
        <v>Miscellaneuous daily expenses</v>
      </c>
      <c r="S16" s="117">
        <f>'2.a.4 Scenario for S input  4'!S17</f>
        <v>100</v>
      </c>
      <c r="T16" s="117">
        <f>'2.a.4 Scenario for S input  4'!T17</f>
        <v>300</v>
      </c>
      <c r="U16" s="117">
        <f>'2.a.4 Scenario for S input  4'!U17</f>
        <v>600</v>
      </c>
    </row>
    <row r="17" spans="1:21" x14ac:dyDescent="0.2">
      <c r="A17" t="s">
        <v>16</v>
      </c>
      <c r="B17" s="122" t="str">
        <f>'1.b Model_Best estimates'!B17</f>
        <v xml:space="preserve">Total Daily Profit </v>
      </c>
      <c r="C17" s="117">
        <f>'2.a.4 Scenario for S input  4'!E8</f>
        <v>411</v>
      </c>
      <c r="D17" s="117">
        <f>'2.a.4 Scenario for S input  4'!F8</f>
        <v>211</v>
      </c>
      <c r="E17" s="117">
        <f>'2.a.4 Scenario for S input  4'!G8</f>
        <v>-89</v>
      </c>
      <c r="F17" s="20"/>
      <c r="G17" s="125"/>
      <c r="H17" s="20"/>
      <c r="I17" t="s">
        <v>16</v>
      </c>
      <c r="J17" s="122" t="str">
        <f>'1.b Model_Best estimates'!B17</f>
        <v xml:space="preserve">Total Daily Profit </v>
      </c>
      <c r="K17" s="117">
        <f>'2.a.4 Scenario for S input  4'!L8</f>
        <v>850</v>
      </c>
      <c r="L17" s="117">
        <f>'2.a.4 Scenario for S input  4'!M8</f>
        <v>650</v>
      </c>
      <c r="M17" s="117">
        <f>'2.a.4 Scenario for S input  4'!N8</f>
        <v>350</v>
      </c>
      <c r="O17" s="124"/>
      <c r="Q17" t="s">
        <v>16</v>
      </c>
      <c r="R17" s="122" t="str">
        <f>'1.b Model_Best estimates'!B17</f>
        <v xml:space="preserve">Total Daily Profit </v>
      </c>
      <c r="S17" s="117" cm="1">
        <f t="array" ref="S17:U17">'2.a.4 Scenario for S input  4'!S8:U8</f>
        <v>328</v>
      </c>
      <c r="T17" s="117">
        <v>128</v>
      </c>
      <c r="U17" s="117">
        <v>-172</v>
      </c>
    </row>
    <row r="18" spans="1:21" x14ac:dyDescent="0.2">
      <c r="B18" s="123" t="str">
        <f>'1.b Model_Best estimates'!B18</f>
        <v>Sold Out: Yes/ No</v>
      </c>
      <c r="C18" s="121" t="str">
        <f>'2.a.4 Scenario for S input  4'!E19</f>
        <v>Yes</v>
      </c>
      <c r="D18" s="121" t="str">
        <f>'2.a.4 Scenario for S input  4'!F19</f>
        <v>Yes</v>
      </c>
      <c r="E18" s="121" t="str">
        <f>'2.a.4 Scenario for S input  4'!G19</f>
        <v>Yes</v>
      </c>
      <c r="F18" s="20"/>
      <c r="G18" s="125"/>
      <c r="H18" s="20"/>
      <c r="I18" s="20"/>
      <c r="J18" s="123" t="str">
        <f>'1.b Model_Best estimates'!B18</f>
        <v>Sold Out: Yes/ No</v>
      </c>
      <c r="K18" s="121" t="str">
        <f>'2.a.4 Scenario for S input  4'!L19</f>
        <v>No</v>
      </c>
      <c r="L18" s="121" t="str">
        <f>'2.a.4 Scenario for S input  4'!M19</f>
        <v>No</v>
      </c>
      <c r="M18" s="121" t="str">
        <f>'2.a.4 Scenario for S input  4'!N19</f>
        <v>No</v>
      </c>
      <c r="O18" s="124"/>
      <c r="R18" s="122" t="str">
        <f>'1.b Model_Best estimates'!B18</f>
        <v>Sold Out: Yes/ No</v>
      </c>
      <c r="S18" s="119" t="str">
        <f>'2.a.4 Scenario for S input  4'!S19</f>
        <v>No</v>
      </c>
      <c r="T18" s="119" t="str">
        <f>'2.a.4 Scenario for S input  4'!T19</f>
        <v>No</v>
      </c>
      <c r="U18" s="119" t="str">
        <f>'2.a.4 Scenario for S input  4'!U19</f>
        <v>No</v>
      </c>
    </row>
  </sheetData>
  <mergeCells count="3">
    <mergeCell ref="B1:E1"/>
    <mergeCell ref="J1:M1"/>
    <mergeCell ref="R1:U1"/>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94CA8-1E13-4EE5-BE54-46B83FB3DB69}">
  <dimension ref="A1:EA274"/>
  <sheetViews>
    <sheetView topLeftCell="U1" zoomScale="85" zoomScaleNormal="85" workbookViewId="0">
      <selection activeCell="AI22" sqref="AI22"/>
    </sheetView>
  </sheetViews>
  <sheetFormatPr baseColWidth="10" defaultColWidth="8.83203125" defaultRowHeight="15" x14ac:dyDescent="0.2"/>
  <cols>
    <col min="1" max="1" width="10.6640625" bestFit="1" customWidth="1"/>
    <col min="2" max="2" width="29.1640625" customWidth="1"/>
    <col min="4" max="4" width="10.6640625" bestFit="1" customWidth="1"/>
    <col min="5" max="5" width="28.1640625" customWidth="1"/>
    <col min="7" max="7" width="10.6640625" bestFit="1" customWidth="1"/>
    <col min="8" max="8" width="23.5" bestFit="1" customWidth="1"/>
    <col min="10" max="10" width="9.1640625" style="124"/>
    <col min="12" max="12" width="10.6640625" bestFit="1" customWidth="1"/>
    <col min="13" max="13" width="27.6640625" bestFit="1" customWidth="1"/>
    <col min="15" max="15" width="27.6640625" bestFit="1" customWidth="1"/>
    <col min="16" max="16" width="40.1640625" bestFit="1" customWidth="1"/>
    <col min="17" max="17" width="43.33203125" bestFit="1" customWidth="1"/>
    <col min="18" max="18" width="10" customWidth="1"/>
    <col min="19" max="19" width="8.83203125" style="124"/>
    <col min="21" max="21" width="10.6640625" bestFit="1" customWidth="1"/>
    <col min="22" max="22" width="15" bestFit="1" customWidth="1"/>
    <col min="24" max="24" width="15" bestFit="1" customWidth="1"/>
    <col min="25" max="25" width="22.83203125" bestFit="1" customWidth="1"/>
    <col min="26" max="26" width="26.5" bestFit="1" customWidth="1"/>
    <col min="28" max="28" width="8.83203125" style="124"/>
  </cols>
  <sheetData>
    <row r="1" spans="1:131" s="142" customFormat="1" ht="21" x14ac:dyDescent="0.25">
      <c r="A1" s="229" t="s">
        <v>81</v>
      </c>
      <c r="B1" s="229"/>
      <c r="C1" s="229"/>
      <c r="D1" s="229"/>
      <c r="E1" s="229"/>
      <c r="F1" s="229"/>
      <c r="G1" s="229"/>
      <c r="H1" s="229"/>
      <c r="I1" s="229"/>
      <c r="J1" s="132"/>
      <c r="K1" s="229" t="s">
        <v>154</v>
      </c>
      <c r="L1" s="229"/>
      <c r="M1" s="229"/>
      <c r="N1" s="229"/>
      <c r="O1" s="229"/>
      <c r="P1" s="229"/>
      <c r="Q1" s="229"/>
      <c r="R1" s="229"/>
      <c r="S1" s="132"/>
      <c r="T1" s="231" t="s">
        <v>82</v>
      </c>
      <c r="U1" s="232"/>
      <c r="V1" s="232"/>
      <c r="W1" s="232"/>
      <c r="X1" s="232"/>
      <c r="Y1" s="232"/>
      <c r="Z1" s="232"/>
      <c r="AA1" s="233"/>
      <c r="AB1" s="132"/>
      <c r="AC1" s="58"/>
      <c r="AD1" s="58"/>
      <c r="AE1" s="58"/>
      <c r="AF1" s="58"/>
      <c r="AG1" s="57"/>
      <c r="AH1" s="229" t="s">
        <v>83</v>
      </c>
      <c r="AI1" s="229"/>
      <c r="AJ1" s="229"/>
      <c r="AK1" s="229"/>
      <c r="AL1" s="229"/>
      <c r="AM1" s="229"/>
      <c r="AN1" s="229"/>
      <c r="AO1" s="229"/>
      <c r="AP1" s="229"/>
      <c r="AQ1" s="229"/>
      <c r="AR1" s="229"/>
      <c r="AS1" s="229"/>
      <c r="AT1" s="229"/>
      <c r="AU1" s="57"/>
      <c r="AV1" s="229"/>
      <c r="AW1" s="229"/>
      <c r="AX1" s="229"/>
      <c r="AY1" s="229"/>
      <c r="AZ1" s="229"/>
      <c r="BA1" s="229"/>
      <c r="BB1" s="229"/>
      <c r="BC1" s="229"/>
      <c r="BD1" s="229"/>
      <c r="BE1" s="229"/>
      <c r="BF1" s="229"/>
      <c r="BG1" s="229"/>
      <c r="BH1" s="57"/>
      <c r="BI1" s="58"/>
      <c r="BJ1" s="58"/>
      <c r="BK1" s="58"/>
      <c r="BL1" s="58"/>
      <c r="BM1" s="58"/>
      <c r="BN1" s="58"/>
      <c r="BO1" s="58"/>
      <c r="BP1" s="58"/>
      <c r="BQ1" s="58"/>
      <c r="BR1" s="58"/>
      <c r="BS1" s="58"/>
      <c r="BT1" s="58"/>
      <c r="BU1" s="58"/>
      <c r="BV1" s="58"/>
      <c r="BW1" s="58"/>
      <c r="BX1" s="58"/>
      <c r="BY1" s="58"/>
      <c r="BZ1" s="58"/>
      <c r="CA1" s="58"/>
      <c r="CB1" s="58"/>
      <c r="CC1" s="58"/>
      <c r="CD1" s="58"/>
      <c r="CE1" s="58"/>
      <c r="CF1" s="58"/>
      <c r="CG1" s="58"/>
      <c r="CH1" s="58"/>
      <c r="CI1" s="58"/>
      <c r="CJ1" s="58"/>
      <c r="CK1" s="58"/>
      <c r="CL1" s="58"/>
      <c r="CM1" s="58"/>
      <c r="CN1" s="58"/>
      <c r="CO1" s="58"/>
      <c r="CP1" s="58"/>
      <c r="CQ1" s="58"/>
      <c r="CR1" s="58"/>
      <c r="CS1" s="58"/>
      <c r="CT1" s="58"/>
      <c r="CU1" s="58"/>
      <c r="CV1" s="58"/>
      <c r="CW1" s="58"/>
      <c r="CX1" s="58"/>
      <c r="CY1" s="58"/>
      <c r="CZ1" s="58"/>
      <c r="DA1" s="58"/>
      <c r="DB1" s="58"/>
      <c r="DC1" s="58"/>
      <c r="DD1" s="58"/>
      <c r="DE1" s="58"/>
      <c r="DF1" s="58"/>
      <c r="DG1" s="58"/>
      <c r="DH1" s="58"/>
      <c r="DI1" s="58"/>
      <c r="DJ1" s="58"/>
      <c r="DK1" s="58"/>
      <c r="DL1" s="58"/>
      <c r="DM1" s="58"/>
      <c r="DN1" s="58"/>
      <c r="DO1" s="58"/>
      <c r="DP1" s="58"/>
      <c r="DQ1" s="58"/>
      <c r="DR1" s="58"/>
      <c r="DS1" s="58"/>
      <c r="DT1" s="58"/>
      <c r="DU1" s="58"/>
      <c r="DV1" s="58"/>
      <c r="DW1" s="58"/>
      <c r="DX1" s="58"/>
      <c r="DY1" s="58"/>
      <c r="DZ1" s="58"/>
      <c r="EA1" s="58"/>
    </row>
    <row r="2" spans="1:131" s="1" customFormat="1" ht="19" x14ac:dyDescent="0.25">
      <c r="A2" s="230" t="s">
        <v>151</v>
      </c>
      <c r="B2" s="230"/>
      <c r="D2" s="230" t="s">
        <v>150</v>
      </c>
      <c r="E2" s="230"/>
      <c r="G2" s="230" t="s">
        <v>152</v>
      </c>
      <c r="H2" s="230"/>
      <c r="J2" s="131"/>
      <c r="S2" s="131"/>
      <c r="AB2" s="131"/>
    </row>
    <row r="3" spans="1:131" s="8" customFormat="1" x14ac:dyDescent="0.2">
      <c r="A3" s="152" t="s">
        <v>146</v>
      </c>
      <c r="B3" s="152" t="str">
        <f>'1.a Manager''s Page'!B4</f>
        <v>Daily online reservations</v>
      </c>
      <c r="D3" s="152" t="s">
        <v>146</v>
      </c>
      <c r="E3" s="152" t="str">
        <f>'1.a Manager''s Page'!B4</f>
        <v>Daily online reservations</v>
      </c>
      <c r="G3" s="152" t="s">
        <v>146</v>
      </c>
      <c r="H3" s="152" t="str">
        <f>'1.a Manager''s Page'!B4</f>
        <v>Daily online reservations</v>
      </c>
      <c r="J3" s="132"/>
      <c r="L3" s="152" t="s">
        <v>146</v>
      </c>
      <c r="M3" s="152" t="str">
        <f>'1.a Manager''s Page'!B5</f>
        <v>Late cancellations percentage</v>
      </c>
      <c r="O3" s="153" t="str">
        <f>'1.a Manager''s Page'!B5</f>
        <v>Late cancellations percentage</v>
      </c>
      <c r="P3" s="153" t="s">
        <v>159</v>
      </c>
      <c r="Q3" s="153" t="s">
        <v>158</v>
      </c>
      <c r="S3" s="132"/>
      <c r="U3" s="152" t="s">
        <v>146</v>
      </c>
      <c r="V3" s="152" t="str">
        <f>'1.a Manager''s Page'!B6</f>
        <v>Walk-in arrivals</v>
      </c>
      <c r="X3" s="153" t="str">
        <f>'1.a Manager''s Page'!B6</f>
        <v>Walk-in arrivals</v>
      </c>
      <c r="Y3" s="153" t="s">
        <v>156</v>
      </c>
      <c r="Z3" s="153" t="s">
        <v>157</v>
      </c>
      <c r="AB3" s="132"/>
    </row>
    <row r="4" spans="1:131" x14ac:dyDescent="0.2">
      <c r="A4" s="126">
        <v>44900</v>
      </c>
      <c r="B4" s="75">
        <v>19.76058785943788</v>
      </c>
      <c r="D4" s="126">
        <v>44896</v>
      </c>
      <c r="E4">
        <v>19</v>
      </c>
      <c r="G4" s="126">
        <v>44897</v>
      </c>
      <c r="H4">
        <v>7</v>
      </c>
      <c r="L4" s="126">
        <v>44896</v>
      </c>
      <c r="M4">
        <v>0.1</v>
      </c>
      <c r="O4" s="137">
        <v>0.05</v>
      </c>
      <c r="P4" s="137">
        <f>COUNTIF($L$4:$M$274,O4)</f>
        <v>73</v>
      </c>
      <c r="Q4" s="138">
        <f>P4/$P$9</f>
        <v>0.26937269372693728</v>
      </c>
      <c r="U4" s="126">
        <v>44896</v>
      </c>
      <c r="V4">
        <v>3</v>
      </c>
      <c r="X4" s="137">
        <v>0</v>
      </c>
      <c r="Y4" s="137">
        <f>COUNTIF($U$4:$V$274,X4)</f>
        <v>15</v>
      </c>
      <c r="Z4" s="151">
        <f>Y4/$Y$15</f>
        <v>5.5350553505535055E-2</v>
      </c>
    </row>
    <row r="5" spans="1:131" x14ac:dyDescent="0.2">
      <c r="A5" s="126">
        <v>44901</v>
      </c>
      <c r="B5" s="75">
        <v>19.50067882652926</v>
      </c>
      <c r="D5" s="126">
        <v>44899</v>
      </c>
      <c r="E5">
        <v>18</v>
      </c>
      <c r="G5" s="126">
        <v>44898</v>
      </c>
      <c r="H5">
        <v>8</v>
      </c>
      <c r="L5" s="126">
        <v>44897</v>
      </c>
      <c r="M5">
        <v>0.25</v>
      </c>
      <c r="O5" s="137">
        <v>0.1</v>
      </c>
      <c r="P5" s="137">
        <f t="shared" ref="P5:P8" si="0">COUNTIF($L$4:$M$274,O5)</f>
        <v>52</v>
      </c>
      <c r="Q5" s="138">
        <f t="shared" ref="Q5:Q8" si="1">P5/$P$9</f>
        <v>0.1918819188191882</v>
      </c>
      <c r="U5" s="126">
        <v>44897</v>
      </c>
      <c r="V5">
        <v>10</v>
      </c>
      <c r="X5" s="137">
        <v>1</v>
      </c>
      <c r="Y5" s="137">
        <f t="shared" ref="Y5:Y14" si="2">COUNTIF($U$4:$V$274,X5)</f>
        <v>45</v>
      </c>
      <c r="Z5" s="151">
        <f t="shared" ref="Z5:Z14" si="3">Y5/$Y$15</f>
        <v>0.16605166051660517</v>
      </c>
    </row>
    <row r="6" spans="1:131" x14ac:dyDescent="0.2">
      <c r="A6" s="126">
        <v>44902</v>
      </c>
      <c r="B6" s="75">
        <v>21.282194534430893</v>
      </c>
      <c r="D6" s="126">
        <v>44904</v>
      </c>
      <c r="E6">
        <v>20</v>
      </c>
      <c r="G6" s="126">
        <v>44903</v>
      </c>
      <c r="H6">
        <v>9</v>
      </c>
      <c r="L6" s="126">
        <v>44898</v>
      </c>
      <c r="M6">
        <v>0.15</v>
      </c>
      <c r="O6" s="137">
        <v>0.15</v>
      </c>
      <c r="P6" s="137">
        <f t="shared" si="0"/>
        <v>78</v>
      </c>
      <c r="Q6" s="138">
        <f t="shared" si="1"/>
        <v>0.28782287822878228</v>
      </c>
      <c r="U6" s="126">
        <v>44898</v>
      </c>
      <c r="V6">
        <v>6</v>
      </c>
      <c r="X6" s="137">
        <v>2</v>
      </c>
      <c r="Y6" s="137">
        <f t="shared" si="2"/>
        <v>27</v>
      </c>
      <c r="Z6" s="151">
        <f t="shared" si="3"/>
        <v>9.9630996309963096E-2</v>
      </c>
    </row>
    <row r="7" spans="1:131" x14ac:dyDescent="0.2">
      <c r="A7" s="126">
        <v>44906</v>
      </c>
      <c r="B7" s="75">
        <v>22.557497117508415</v>
      </c>
      <c r="D7" s="126">
        <v>44913</v>
      </c>
      <c r="E7">
        <v>15</v>
      </c>
      <c r="G7" s="126">
        <v>44905</v>
      </c>
      <c r="H7">
        <v>6</v>
      </c>
      <c r="L7" s="126">
        <v>44899</v>
      </c>
      <c r="M7">
        <v>0.15</v>
      </c>
      <c r="O7" s="137">
        <v>0.2</v>
      </c>
      <c r="P7" s="137">
        <f t="shared" si="0"/>
        <v>40</v>
      </c>
      <c r="Q7" s="138">
        <f t="shared" si="1"/>
        <v>0.14760147601476015</v>
      </c>
      <c r="U7" s="126">
        <v>44899</v>
      </c>
      <c r="V7">
        <v>3</v>
      </c>
      <c r="X7" s="137">
        <v>3</v>
      </c>
      <c r="Y7" s="137">
        <f t="shared" si="2"/>
        <v>72</v>
      </c>
      <c r="Z7" s="151">
        <f t="shared" si="3"/>
        <v>0.26568265682656828</v>
      </c>
    </row>
    <row r="8" spans="1:131" x14ac:dyDescent="0.2">
      <c r="A8" s="126">
        <v>44909</v>
      </c>
      <c r="B8" s="75">
        <v>23.993725365262339</v>
      </c>
      <c r="D8" s="126">
        <v>44914</v>
      </c>
      <c r="E8">
        <v>16</v>
      </c>
      <c r="G8" s="126">
        <v>44907</v>
      </c>
      <c r="H8">
        <v>7</v>
      </c>
      <c r="L8" s="126">
        <v>44900</v>
      </c>
      <c r="M8">
        <v>0.05</v>
      </c>
      <c r="O8" s="137">
        <v>0.25</v>
      </c>
      <c r="P8" s="137">
        <f t="shared" si="0"/>
        <v>28</v>
      </c>
      <c r="Q8" s="138">
        <f t="shared" si="1"/>
        <v>0.10332103321033211</v>
      </c>
      <c r="U8" s="126">
        <v>44900</v>
      </c>
      <c r="V8">
        <v>1</v>
      </c>
      <c r="X8" s="137">
        <v>4</v>
      </c>
      <c r="Y8" s="137">
        <f t="shared" si="2"/>
        <v>24</v>
      </c>
      <c r="Z8" s="151">
        <f t="shared" si="3"/>
        <v>8.8560885608856083E-2</v>
      </c>
    </row>
    <row r="9" spans="1:131" x14ac:dyDescent="0.2">
      <c r="A9" s="126">
        <v>44910</v>
      </c>
      <c r="B9" s="75">
        <v>27.692050226849837</v>
      </c>
      <c r="D9" s="126">
        <v>44916</v>
      </c>
      <c r="E9">
        <v>18</v>
      </c>
      <c r="G9" s="126">
        <v>44908</v>
      </c>
      <c r="H9">
        <v>6</v>
      </c>
      <c r="L9" s="126">
        <v>44901</v>
      </c>
      <c r="M9">
        <v>0.05</v>
      </c>
      <c r="P9" s="139">
        <f>COUNT(M4:M274)</f>
        <v>271</v>
      </c>
      <c r="Q9" s="140">
        <f>SUM(Q4:Q8)</f>
        <v>1</v>
      </c>
      <c r="R9" s="8" t="s">
        <v>153</v>
      </c>
      <c r="U9" s="126">
        <v>44901</v>
      </c>
      <c r="V9">
        <v>1</v>
      </c>
      <c r="X9" s="137">
        <v>5</v>
      </c>
      <c r="Y9" s="137">
        <f t="shared" si="2"/>
        <v>6</v>
      </c>
      <c r="Z9" s="151">
        <f t="shared" si="3"/>
        <v>2.2140221402214021E-2</v>
      </c>
    </row>
    <row r="10" spans="1:131" x14ac:dyDescent="0.2">
      <c r="A10" s="126">
        <v>44911</v>
      </c>
      <c r="B10" s="75">
        <v>18.620041298591033</v>
      </c>
      <c r="D10" s="126">
        <v>44919</v>
      </c>
      <c r="E10">
        <v>15</v>
      </c>
      <c r="G10" s="126">
        <v>44921</v>
      </c>
      <c r="H10">
        <v>7</v>
      </c>
      <c r="L10" s="126">
        <v>44902</v>
      </c>
      <c r="M10">
        <v>0.05</v>
      </c>
      <c r="U10" s="126">
        <v>44902</v>
      </c>
      <c r="V10">
        <v>1</v>
      </c>
      <c r="X10" s="137">
        <v>6</v>
      </c>
      <c r="Y10" s="137">
        <f t="shared" si="2"/>
        <v>14</v>
      </c>
      <c r="Z10" s="151">
        <f t="shared" si="3"/>
        <v>5.1660516605166053E-2</v>
      </c>
    </row>
    <row r="11" spans="1:131" x14ac:dyDescent="0.2">
      <c r="A11" s="126">
        <v>44912</v>
      </c>
      <c r="B11" s="75">
        <v>21.791309098089638</v>
      </c>
      <c r="D11" s="126">
        <v>44920</v>
      </c>
      <c r="E11">
        <v>19</v>
      </c>
      <c r="G11" s="126">
        <v>44929</v>
      </c>
      <c r="H11">
        <v>6</v>
      </c>
      <c r="L11" s="126">
        <v>44903</v>
      </c>
      <c r="M11">
        <v>0.2</v>
      </c>
      <c r="U11" s="126">
        <v>44903</v>
      </c>
      <c r="V11">
        <v>8</v>
      </c>
      <c r="X11" s="137">
        <v>7</v>
      </c>
      <c r="Y11" s="137">
        <f t="shared" si="2"/>
        <v>10</v>
      </c>
      <c r="Z11" s="151">
        <f t="shared" si="3"/>
        <v>3.6900369003690037E-2</v>
      </c>
    </row>
    <row r="12" spans="1:131" x14ac:dyDescent="0.2">
      <c r="A12" s="126">
        <v>44915</v>
      </c>
      <c r="B12" s="75">
        <v>19.751439933095103</v>
      </c>
      <c r="D12" s="126">
        <v>44923</v>
      </c>
      <c r="E12">
        <v>16</v>
      </c>
      <c r="G12" s="126">
        <v>44930</v>
      </c>
      <c r="H12">
        <v>8</v>
      </c>
      <c r="L12" s="126">
        <v>44904</v>
      </c>
      <c r="M12">
        <v>0.15</v>
      </c>
      <c r="U12" s="126">
        <v>44904</v>
      </c>
      <c r="V12">
        <v>4</v>
      </c>
      <c r="X12" s="137">
        <v>8</v>
      </c>
      <c r="Y12" s="137">
        <f t="shared" si="2"/>
        <v>30</v>
      </c>
      <c r="Z12" s="151">
        <f t="shared" si="3"/>
        <v>0.11070110701107011</v>
      </c>
    </row>
    <row r="13" spans="1:131" x14ac:dyDescent="0.2">
      <c r="A13" s="126">
        <v>44917</v>
      </c>
      <c r="B13" s="75">
        <v>22.654603771637603</v>
      </c>
      <c r="D13" s="126">
        <v>44924</v>
      </c>
      <c r="E13">
        <v>16</v>
      </c>
      <c r="G13" s="126">
        <v>44931</v>
      </c>
      <c r="H13">
        <v>8</v>
      </c>
      <c r="L13" s="126">
        <v>44905</v>
      </c>
      <c r="M13">
        <v>0.15</v>
      </c>
      <c r="U13" s="126">
        <v>44905</v>
      </c>
      <c r="V13">
        <v>6</v>
      </c>
      <c r="X13" s="137">
        <v>9</v>
      </c>
      <c r="Y13" s="137">
        <f t="shared" si="2"/>
        <v>15</v>
      </c>
      <c r="Z13" s="151">
        <f t="shared" si="3"/>
        <v>5.5350553505535055E-2</v>
      </c>
    </row>
    <row r="14" spans="1:131" x14ac:dyDescent="0.2">
      <c r="A14" s="126">
        <v>44918</v>
      </c>
      <c r="B14" s="75">
        <v>27.770155620039411</v>
      </c>
      <c r="D14" s="126">
        <v>44926</v>
      </c>
      <c r="E14">
        <v>20</v>
      </c>
      <c r="G14" s="126">
        <v>44934</v>
      </c>
      <c r="H14">
        <v>9</v>
      </c>
      <c r="L14" s="126">
        <v>44906</v>
      </c>
      <c r="M14">
        <v>0.05</v>
      </c>
      <c r="U14" s="126">
        <v>44906</v>
      </c>
      <c r="V14">
        <v>0</v>
      </c>
      <c r="X14" s="137">
        <v>10</v>
      </c>
      <c r="Y14" s="137">
        <f t="shared" si="2"/>
        <v>13</v>
      </c>
      <c r="Z14" s="151">
        <f t="shared" si="3"/>
        <v>4.797047970479705E-2</v>
      </c>
    </row>
    <row r="15" spans="1:131" x14ac:dyDescent="0.2">
      <c r="A15" s="126">
        <v>44922</v>
      </c>
      <c r="B15" s="75">
        <v>21.885613573466177</v>
      </c>
      <c r="D15" s="126">
        <v>44935</v>
      </c>
      <c r="E15">
        <v>21</v>
      </c>
      <c r="G15" s="126">
        <v>44939</v>
      </c>
      <c r="H15">
        <v>7</v>
      </c>
      <c r="L15" s="126">
        <v>44907</v>
      </c>
      <c r="M15">
        <v>0.25</v>
      </c>
      <c r="U15" s="126">
        <v>44907</v>
      </c>
      <c r="V15">
        <v>10</v>
      </c>
      <c r="Y15" s="139">
        <f>SUM(Y4:Y14)</f>
        <v>271</v>
      </c>
      <c r="Z15" s="140">
        <f>SUM(Z4:Z14)</f>
        <v>1</v>
      </c>
      <c r="AA15" s="8" t="s">
        <v>153</v>
      </c>
    </row>
    <row r="16" spans="1:131" x14ac:dyDescent="0.2">
      <c r="A16" s="126">
        <v>44925</v>
      </c>
      <c r="B16" s="75">
        <v>21.28199187593561</v>
      </c>
      <c r="D16" s="126">
        <v>44937</v>
      </c>
      <c r="E16">
        <v>16</v>
      </c>
      <c r="G16" s="126">
        <v>44946</v>
      </c>
      <c r="H16">
        <v>10</v>
      </c>
      <c r="L16" s="126">
        <v>44908</v>
      </c>
      <c r="M16">
        <v>0.2</v>
      </c>
      <c r="U16" s="126">
        <v>44908</v>
      </c>
      <c r="V16">
        <v>8</v>
      </c>
    </row>
    <row r="17" spans="1:22" x14ac:dyDescent="0.2">
      <c r="A17" s="126">
        <v>44927</v>
      </c>
      <c r="B17" s="75">
        <v>27.679355109006906</v>
      </c>
      <c r="D17" s="126">
        <v>44941</v>
      </c>
      <c r="E17">
        <v>11</v>
      </c>
      <c r="G17" s="126">
        <v>44947</v>
      </c>
      <c r="H17">
        <v>6</v>
      </c>
      <c r="L17" s="126">
        <v>44909</v>
      </c>
      <c r="M17">
        <v>0.05</v>
      </c>
      <c r="U17" s="126">
        <v>44909</v>
      </c>
      <c r="V17">
        <v>2</v>
      </c>
    </row>
    <row r="18" spans="1:22" x14ac:dyDescent="0.2">
      <c r="A18" s="126">
        <v>44928</v>
      </c>
      <c r="B18" s="75">
        <v>24.17714773897486</v>
      </c>
      <c r="D18" s="126">
        <v>44943</v>
      </c>
      <c r="E18">
        <v>14</v>
      </c>
      <c r="G18" s="126">
        <v>44948</v>
      </c>
      <c r="H18">
        <v>7</v>
      </c>
      <c r="L18" s="126">
        <v>44910</v>
      </c>
      <c r="M18">
        <v>0.05</v>
      </c>
      <c r="U18" s="126">
        <v>44910</v>
      </c>
      <c r="V18">
        <v>1</v>
      </c>
    </row>
    <row r="19" spans="1:22" x14ac:dyDescent="0.2">
      <c r="A19" s="126">
        <v>44932</v>
      </c>
      <c r="B19" s="75">
        <v>24.35793586478086</v>
      </c>
      <c r="D19" s="126">
        <v>44944</v>
      </c>
      <c r="E19">
        <v>13</v>
      </c>
      <c r="G19" s="126">
        <v>44949</v>
      </c>
      <c r="H19">
        <v>7</v>
      </c>
      <c r="L19" s="126">
        <v>44911</v>
      </c>
      <c r="M19">
        <v>0.05</v>
      </c>
      <c r="U19" s="126">
        <v>44911</v>
      </c>
      <c r="V19">
        <v>1</v>
      </c>
    </row>
    <row r="20" spans="1:22" x14ac:dyDescent="0.2">
      <c r="A20" s="126">
        <v>44933</v>
      </c>
      <c r="B20" s="75">
        <v>23.995644592163508</v>
      </c>
      <c r="D20" s="126">
        <v>44950</v>
      </c>
      <c r="E20">
        <v>21</v>
      </c>
      <c r="G20" s="126">
        <v>44951</v>
      </c>
      <c r="H20">
        <v>5</v>
      </c>
      <c r="L20" s="126">
        <v>44912</v>
      </c>
      <c r="M20">
        <v>0.1</v>
      </c>
      <c r="U20" s="126">
        <v>44912</v>
      </c>
      <c r="V20">
        <v>3</v>
      </c>
    </row>
    <row r="21" spans="1:22" x14ac:dyDescent="0.2">
      <c r="A21" s="126">
        <v>44936</v>
      </c>
      <c r="B21" s="75">
        <v>24.719041937350319</v>
      </c>
      <c r="D21" s="126">
        <v>44956</v>
      </c>
      <c r="E21">
        <v>15</v>
      </c>
      <c r="G21" s="126">
        <v>44958</v>
      </c>
      <c r="H21">
        <v>7</v>
      </c>
      <c r="L21" s="126">
        <v>44913</v>
      </c>
      <c r="M21">
        <v>0.15</v>
      </c>
      <c r="U21" s="126">
        <v>44913</v>
      </c>
      <c r="V21">
        <v>3</v>
      </c>
    </row>
    <row r="22" spans="1:22" x14ac:dyDescent="0.2">
      <c r="A22" s="126">
        <v>44938</v>
      </c>
      <c r="B22" s="75">
        <v>18.397779664498252</v>
      </c>
      <c r="D22" s="126">
        <v>44959</v>
      </c>
      <c r="E22">
        <v>17</v>
      </c>
      <c r="G22" s="126">
        <v>44963</v>
      </c>
      <c r="H22">
        <v>9</v>
      </c>
      <c r="L22" s="126">
        <v>44914</v>
      </c>
      <c r="M22">
        <v>0.1</v>
      </c>
      <c r="U22" s="126">
        <v>44914</v>
      </c>
      <c r="V22">
        <v>3</v>
      </c>
    </row>
    <row r="23" spans="1:22" x14ac:dyDescent="0.2">
      <c r="A23" s="126">
        <v>44940</v>
      </c>
      <c r="B23" s="75">
        <v>24.268158615376162</v>
      </c>
      <c r="D23" s="126">
        <v>44961</v>
      </c>
      <c r="E23">
        <v>18</v>
      </c>
      <c r="G23" s="126">
        <v>44965</v>
      </c>
      <c r="H23">
        <v>6</v>
      </c>
      <c r="L23" s="126">
        <v>44915</v>
      </c>
      <c r="M23">
        <v>0.1</v>
      </c>
      <c r="U23" s="126">
        <v>44915</v>
      </c>
      <c r="V23">
        <v>2</v>
      </c>
    </row>
    <row r="24" spans="1:22" x14ac:dyDescent="0.2">
      <c r="A24" s="126">
        <v>44942</v>
      </c>
      <c r="B24" s="75">
        <v>23.400737128369251</v>
      </c>
      <c r="D24" s="126">
        <v>44974</v>
      </c>
      <c r="E24">
        <v>17</v>
      </c>
      <c r="G24" s="126">
        <v>44966</v>
      </c>
      <c r="H24">
        <v>8</v>
      </c>
      <c r="L24" s="126">
        <v>44916</v>
      </c>
      <c r="M24">
        <v>0.15</v>
      </c>
      <c r="U24" s="126">
        <v>44916</v>
      </c>
      <c r="V24">
        <v>4</v>
      </c>
    </row>
    <row r="25" spans="1:22" x14ac:dyDescent="0.2">
      <c r="A25" s="126">
        <v>44945</v>
      </c>
      <c r="B25" s="75">
        <v>24.24021743076203</v>
      </c>
      <c r="D25" s="126">
        <v>44977</v>
      </c>
      <c r="E25">
        <v>15</v>
      </c>
      <c r="G25" s="126">
        <v>44969</v>
      </c>
      <c r="H25">
        <v>11</v>
      </c>
      <c r="L25" s="126">
        <v>44917</v>
      </c>
      <c r="M25">
        <v>0.05</v>
      </c>
      <c r="U25" s="126">
        <v>44917</v>
      </c>
      <c r="V25">
        <v>1</v>
      </c>
    </row>
    <row r="26" spans="1:22" x14ac:dyDescent="0.2">
      <c r="A26" s="126">
        <v>44952</v>
      </c>
      <c r="B26" s="75">
        <v>19.565117001149108</v>
      </c>
      <c r="D26" s="126">
        <v>44978</v>
      </c>
      <c r="E26">
        <v>16</v>
      </c>
      <c r="G26" s="126">
        <v>44970</v>
      </c>
      <c r="H26">
        <v>6</v>
      </c>
      <c r="L26" s="126">
        <v>44918</v>
      </c>
      <c r="M26">
        <v>0.1</v>
      </c>
      <c r="U26" s="126">
        <v>44918</v>
      </c>
      <c r="V26">
        <v>2</v>
      </c>
    </row>
    <row r="27" spans="1:22" x14ac:dyDescent="0.2">
      <c r="A27" s="126">
        <v>44953</v>
      </c>
      <c r="B27" s="75">
        <v>24.933792104821951</v>
      </c>
      <c r="D27" s="126">
        <v>44983</v>
      </c>
      <c r="E27">
        <v>16</v>
      </c>
      <c r="G27" s="126">
        <v>44971</v>
      </c>
      <c r="H27">
        <v>9</v>
      </c>
      <c r="L27" s="126">
        <v>44919</v>
      </c>
      <c r="M27">
        <v>0.1</v>
      </c>
      <c r="U27" s="126">
        <v>44919</v>
      </c>
      <c r="V27">
        <v>3</v>
      </c>
    </row>
    <row r="28" spans="1:22" x14ac:dyDescent="0.2">
      <c r="A28" s="126">
        <v>44954</v>
      </c>
      <c r="B28" s="75">
        <v>23.418913974194346</v>
      </c>
      <c r="D28" s="126">
        <v>44985</v>
      </c>
      <c r="E28">
        <v>14</v>
      </c>
      <c r="G28" s="126">
        <v>44972</v>
      </c>
      <c r="H28">
        <v>8</v>
      </c>
      <c r="L28" s="126">
        <v>44920</v>
      </c>
      <c r="M28">
        <v>0.15</v>
      </c>
      <c r="U28" s="126">
        <v>44920</v>
      </c>
      <c r="V28">
        <v>3</v>
      </c>
    </row>
    <row r="29" spans="1:22" x14ac:dyDescent="0.2">
      <c r="A29" s="126">
        <v>44955</v>
      </c>
      <c r="B29" s="75">
        <v>21.437619271188872</v>
      </c>
      <c r="D29" s="126">
        <v>45264</v>
      </c>
      <c r="E29">
        <v>26</v>
      </c>
      <c r="G29" s="126">
        <v>44976</v>
      </c>
      <c r="H29">
        <v>7</v>
      </c>
      <c r="L29" s="126">
        <v>44921</v>
      </c>
      <c r="M29">
        <v>0.2</v>
      </c>
      <c r="U29" s="126">
        <v>44921</v>
      </c>
      <c r="V29">
        <v>7</v>
      </c>
    </row>
    <row r="30" spans="1:22" x14ac:dyDescent="0.2">
      <c r="A30" s="126">
        <v>44957</v>
      </c>
      <c r="B30" s="75">
        <v>24.507464256801647</v>
      </c>
      <c r="D30" s="126">
        <v>45266</v>
      </c>
      <c r="E30">
        <v>17</v>
      </c>
      <c r="G30" s="126">
        <v>44982</v>
      </c>
      <c r="H30">
        <v>6</v>
      </c>
      <c r="L30" s="126">
        <v>44922</v>
      </c>
      <c r="M30">
        <v>0.05</v>
      </c>
      <c r="U30" s="126">
        <v>44922</v>
      </c>
      <c r="V30">
        <v>1</v>
      </c>
    </row>
    <row r="31" spans="1:22" x14ac:dyDescent="0.2">
      <c r="A31" s="126">
        <v>44960</v>
      </c>
      <c r="B31" s="75">
        <v>30.338731894445665</v>
      </c>
      <c r="D31" s="126">
        <v>45267</v>
      </c>
      <c r="E31">
        <v>19</v>
      </c>
      <c r="G31" s="126">
        <v>44984</v>
      </c>
      <c r="H31">
        <v>8</v>
      </c>
      <c r="L31" s="126">
        <v>44923</v>
      </c>
      <c r="M31">
        <v>0.15</v>
      </c>
      <c r="U31" s="126">
        <v>44923</v>
      </c>
      <c r="V31">
        <v>3</v>
      </c>
    </row>
    <row r="32" spans="1:22" x14ac:dyDescent="0.2">
      <c r="A32" s="126">
        <v>44962</v>
      </c>
      <c r="B32" s="75">
        <v>16.522702725410618</v>
      </c>
      <c r="D32" s="126">
        <v>45268</v>
      </c>
      <c r="E32">
        <v>17</v>
      </c>
      <c r="G32" s="126">
        <v>45262</v>
      </c>
      <c r="H32">
        <v>8</v>
      </c>
      <c r="L32" s="126">
        <v>44924</v>
      </c>
      <c r="M32">
        <v>0.15</v>
      </c>
      <c r="U32" s="126">
        <v>44924</v>
      </c>
      <c r="V32">
        <v>3</v>
      </c>
    </row>
    <row r="33" spans="1:22" x14ac:dyDescent="0.2">
      <c r="A33" s="126">
        <v>44964</v>
      </c>
      <c r="B33" s="75">
        <v>24.403558460840092</v>
      </c>
      <c r="D33" s="126">
        <v>45272</v>
      </c>
      <c r="E33">
        <v>20</v>
      </c>
      <c r="G33" s="126">
        <v>45263</v>
      </c>
      <c r="H33">
        <v>5</v>
      </c>
      <c r="L33" s="126">
        <v>44925</v>
      </c>
      <c r="M33">
        <v>0.05</v>
      </c>
      <c r="U33" s="126">
        <v>44925</v>
      </c>
      <c r="V33">
        <v>0</v>
      </c>
    </row>
    <row r="34" spans="1:22" x14ac:dyDescent="0.2">
      <c r="A34" s="126">
        <v>44967</v>
      </c>
      <c r="B34" s="75">
        <v>21.125661364295862</v>
      </c>
      <c r="D34" s="126">
        <v>45274</v>
      </c>
      <c r="E34">
        <v>18</v>
      </c>
      <c r="G34" s="126">
        <v>45265</v>
      </c>
      <c r="H34">
        <v>6</v>
      </c>
      <c r="L34" s="126">
        <v>44926</v>
      </c>
      <c r="M34">
        <v>0.15</v>
      </c>
      <c r="U34" s="126">
        <v>44926</v>
      </c>
      <c r="V34">
        <v>4</v>
      </c>
    </row>
    <row r="35" spans="1:22" x14ac:dyDescent="0.2">
      <c r="A35" s="126">
        <v>44968</v>
      </c>
      <c r="B35" s="75">
        <v>26.066826315686178</v>
      </c>
      <c r="D35" s="126">
        <v>45277</v>
      </c>
      <c r="E35">
        <v>17</v>
      </c>
      <c r="G35" s="126">
        <v>45275</v>
      </c>
      <c r="H35">
        <v>7</v>
      </c>
      <c r="L35" s="126">
        <v>44927</v>
      </c>
      <c r="M35">
        <v>0.05</v>
      </c>
      <c r="U35" s="126">
        <v>44927</v>
      </c>
      <c r="V35">
        <v>1</v>
      </c>
    </row>
    <row r="36" spans="1:22" x14ac:dyDescent="0.2">
      <c r="A36" s="126">
        <v>44973</v>
      </c>
      <c r="B36" s="75">
        <v>18.651336538992553</v>
      </c>
      <c r="D36" s="126">
        <v>45285</v>
      </c>
      <c r="E36">
        <v>18</v>
      </c>
      <c r="G36" s="126">
        <v>45278</v>
      </c>
      <c r="H36">
        <v>6</v>
      </c>
      <c r="L36" s="126">
        <v>44928</v>
      </c>
      <c r="M36">
        <v>0.05</v>
      </c>
      <c r="U36" s="126">
        <v>44928</v>
      </c>
      <c r="V36">
        <v>1</v>
      </c>
    </row>
    <row r="37" spans="1:22" x14ac:dyDescent="0.2">
      <c r="A37" s="126">
        <v>44975</v>
      </c>
      <c r="B37" s="75">
        <v>28.18657364252174</v>
      </c>
      <c r="D37" s="126">
        <v>45290</v>
      </c>
      <c r="E37">
        <v>15</v>
      </c>
      <c r="G37" s="126">
        <v>45283</v>
      </c>
      <c r="H37">
        <v>9</v>
      </c>
      <c r="L37" s="126">
        <v>44929</v>
      </c>
      <c r="M37">
        <v>0.25</v>
      </c>
      <c r="U37" s="126">
        <v>44929</v>
      </c>
      <c r="V37">
        <v>9</v>
      </c>
    </row>
    <row r="38" spans="1:22" x14ac:dyDescent="0.2">
      <c r="A38" s="126">
        <v>44979</v>
      </c>
      <c r="B38" s="75">
        <v>23.302961430385231</v>
      </c>
      <c r="D38" s="126">
        <v>45296</v>
      </c>
      <c r="E38">
        <v>22</v>
      </c>
      <c r="G38" s="126">
        <v>45284</v>
      </c>
      <c r="H38">
        <v>7</v>
      </c>
      <c r="L38" s="126">
        <v>44930</v>
      </c>
      <c r="M38">
        <v>0.25</v>
      </c>
      <c r="U38" s="126">
        <v>44930</v>
      </c>
      <c r="V38">
        <v>10</v>
      </c>
    </row>
    <row r="39" spans="1:22" x14ac:dyDescent="0.2">
      <c r="A39" s="126">
        <v>44980</v>
      </c>
      <c r="B39" s="75">
        <v>24.950911531263849</v>
      </c>
      <c r="D39" s="126">
        <v>45300</v>
      </c>
      <c r="E39">
        <v>25</v>
      </c>
      <c r="G39" s="126">
        <v>45286</v>
      </c>
      <c r="H39">
        <v>6</v>
      </c>
      <c r="L39" s="126">
        <v>44931</v>
      </c>
      <c r="M39">
        <v>0.2</v>
      </c>
      <c r="U39" s="126">
        <v>44931</v>
      </c>
      <c r="V39">
        <v>8</v>
      </c>
    </row>
    <row r="40" spans="1:22" x14ac:dyDescent="0.2">
      <c r="A40" s="126">
        <v>44981</v>
      </c>
      <c r="B40" s="75">
        <v>23.771916242664684</v>
      </c>
      <c r="D40" s="126">
        <v>45301</v>
      </c>
      <c r="E40">
        <v>20</v>
      </c>
      <c r="G40" s="126">
        <v>45287</v>
      </c>
      <c r="H40">
        <v>5</v>
      </c>
      <c r="L40" s="126">
        <v>44932</v>
      </c>
      <c r="M40">
        <v>0.1</v>
      </c>
      <c r="U40" s="126">
        <v>44932</v>
      </c>
      <c r="V40">
        <v>3</v>
      </c>
    </row>
    <row r="41" spans="1:22" x14ac:dyDescent="0.2">
      <c r="A41" s="126">
        <v>45261</v>
      </c>
      <c r="B41" s="75">
        <v>17.688443788640736</v>
      </c>
      <c r="D41" s="126">
        <v>45304</v>
      </c>
      <c r="E41">
        <v>17</v>
      </c>
      <c r="G41" s="126">
        <v>45289</v>
      </c>
      <c r="H41">
        <v>8</v>
      </c>
      <c r="L41" s="126">
        <v>44933</v>
      </c>
      <c r="M41">
        <v>0.05</v>
      </c>
      <c r="U41" s="126">
        <v>44933</v>
      </c>
      <c r="V41">
        <v>1</v>
      </c>
    </row>
    <row r="42" spans="1:22" x14ac:dyDescent="0.2">
      <c r="A42" s="126">
        <v>45269</v>
      </c>
      <c r="B42" s="75">
        <v>20.233541954841392</v>
      </c>
      <c r="D42" s="126">
        <v>45307</v>
      </c>
      <c r="E42">
        <v>17</v>
      </c>
      <c r="G42" s="126">
        <v>45291</v>
      </c>
      <c r="H42">
        <v>8</v>
      </c>
      <c r="L42" s="126">
        <v>44934</v>
      </c>
      <c r="M42">
        <v>0.15</v>
      </c>
      <c r="U42" s="126">
        <v>44934</v>
      </c>
      <c r="V42">
        <v>5</v>
      </c>
    </row>
    <row r="43" spans="1:22" x14ac:dyDescent="0.2">
      <c r="A43" s="126">
        <v>45270</v>
      </c>
      <c r="B43" s="75">
        <v>26.220966552285446</v>
      </c>
      <c r="D43" s="126">
        <v>45309</v>
      </c>
      <c r="E43">
        <v>23</v>
      </c>
      <c r="G43" s="126">
        <v>45292</v>
      </c>
      <c r="H43">
        <v>7</v>
      </c>
      <c r="L43" s="126">
        <v>44935</v>
      </c>
      <c r="M43">
        <v>0.1</v>
      </c>
      <c r="U43" s="126">
        <v>44935</v>
      </c>
      <c r="V43">
        <v>3</v>
      </c>
    </row>
    <row r="44" spans="1:22" x14ac:dyDescent="0.2">
      <c r="A44" s="126">
        <v>45271</v>
      </c>
      <c r="B44" s="75">
        <v>22.025976490077863</v>
      </c>
      <c r="D44" s="126">
        <v>45313</v>
      </c>
      <c r="E44">
        <v>16</v>
      </c>
      <c r="G44" s="126">
        <v>45297</v>
      </c>
      <c r="H44">
        <v>5</v>
      </c>
      <c r="L44" s="126">
        <v>44936</v>
      </c>
      <c r="M44">
        <v>0.05</v>
      </c>
      <c r="U44" s="126">
        <v>44936</v>
      </c>
      <c r="V44">
        <v>1</v>
      </c>
    </row>
    <row r="45" spans="1:22" x14ac:dyDescent="0.2">
      <c r="A45" s="126">
        <v>45273</v>
      </c>
      <c r="B45" s="75">
        <v>25.027935471624424</v>
      </c>
      <c r="D45" s="126">
        <v>45317</v>
      </c>
      <c r="E45">
        <v>24</v>
      </c>
      <c r="G45" s="126">
        <v>45298</v>
      </c>
      <c r="H45">
        <v>7</v>
      </c>
      <c r="L45" s="126">
        <v>44937</v>
      </c>
      <c r="M45">
        <v>0.15</v>
      </c>
      <c r="U45" s="126">
        <v>44937</v>
      </c>
      <c r="V45">
        <v>3</v>
      </c>
    </row>
    <row r="46" spans="1:22" x14ac:dyDescent="0.2">
      <c r="A46" s="126">
        <v>45276</v>
      </c>
      <c r="B46" s="75">
        <v>19.897573542290598</v>
      </c>
      <c r="D46" s="126">
        <v>45318</v>
      </c>
      <c r="E46">
        <v>14</v>
      </c>
      <c r="G46" s="126">
        <v>45305</v>
      </c>
      <c r="H46">
        <v>7</v>
      </c>
      <c r="L46" s="126">
        <v>44938</v>
      </c>
      <c r="M46">
        <v>0.05</v>
      </c>
      <c r="U46" s="126">
        <v>44938</v>
      </c>
      <c r="V46">
        <v>0</v>
      </c>
    </row>
    <row r="47" spans="1:22" x14ac:dyDescent="0.2">
      <c r="A47" s="126">
        <v>45279</v>
      </c>
      <c r="B47" s="75">
        <v>18.41491895385257</v>
      </c>
      <c r="D47" s="126">
        <v>45324</v>
      </c>
      <c r="E47">
        <v>17</v>
      </c>
      <c r="G47" s="126">
        <v>45308</v>
      </c>
      <c r="H47">
        <v>7</v>
      </c>
      <c r="L47" s="126">
        <v>44939</v>
      </c>
      <c r="M47">
        <v>0.25</v>
      </c>
      <c r="U47" s="126">
        <v>44939</v>
      </c>
      <c r="V47">
        <v>9</v>
      </c>
    </row>
    <row r="48" spans="1:22" x14ac:dyDescent="0.2">
      <c r="A48" s="126">
        <v>45280</v>
      </c>
      <c r="B48" s="75">
        <v>16.986107088705658</v>
      </c>
      <c r="D48" s="126">
        <v>45331</v>
      </c>
      <c r="E48">
        <v>15</v>
      </c>
      <c r="G48" s="126">
        <v>45310</v>
      </c>
      <c r="H48">
        <v>8</v>
      </c>
      <c r="L48" s="126">
        <v>44940</v>
      </c>
      <c r="M48">
        <v>0.1</v>
      </c>
      <c r="U48" s="126">
        <v>44940</v>
      </c>
      <c r="V48">
        <v>2</v>
      </c>
    </row>
    <row r="49" spans="1:22" x14ac:dyDescent="0.2">
      <c r="A49" s="126">
        <v>45281</v>
      </c>
      <c r="B49" s="75">
        <v>21.146425399077874</v>
      </c>
      <c r="D49" s="126">
        <v>45332</v>
      </c>
      <c r="E49">
        <v>19</v>
      </c>
      <c r="G49" s="126">
        <v>45311</v>
      </c>
      <c r="H49">
        <v>5</v>
      </c>
      <c r="L49" s="126">
        <v>44941</v>
      </c>
      <c r="M49">
        <v>0.15</v>
      </c>
      <c r="U49" s="126">
        <v>44941</v>
      </c>
      <c r="V49">
        <v>4</v>
      </c>
    </row>
    <row r="50" spans="1:22" x14ac:dyDescent="0.2">
      <c r="A50" s="126">
        <v>45282</v>
      </c>
      <c r="B50" s="75">
        <v>20.72364754545913</v>
      </c>
      <c r="D50" s="126">
        <v>45333</v>
      </c>
      <c r="E50">
        <v>20</v>
      </c>
      <c r="G50" s="126">
        <v>45321</v>
      </c>
      <c r="H50">
        <v>5</v>
      </c>
      <c r="L50" s="126">
        <v>44942</v>
      </c>
      <c r="M50">
        <v>0.1</v>
      </c>
      <c r="U50" s="126">
        <v>44942</v>
      </c>
      <c r="V50">
        <v>3</v>
      </c>
    </row>
    <row r="51" spans="1:22" x14ac:dyDescent="0.2">
      <c r="A51" s="126">
        <v>45288</v>
      </c>
      <c r="B51" s="75">
        <v>27.515897668672622</v>
      </c>
      <c r="D51" s="126">
        <v>45334</v>
      </c>
      <c r="E51">
        <v>17</v>
      </c>
      <c r="G51" s="126">
        <v>45325</v>
      </c>
      <c r="H51">
        <v>6</v>
      </c>
      <c r="L51" s="126">
        <v>44943</v>
      </c>
      <c r="M51">
        <v>0.15</v>
      </c>
      <c r="U51" s="126">
        <v>44943</v>
      </c>
      <c r="V51">
        <v>3</v>
      </c>
    </row>
    <row r="52" spans="1:22" x14ac:dyDescent="0.2">
      <c r="A52" s="126">
        <v>45293</v>
      </c>
      <c r="B52" s="75">
        <v>20.729363065838154</v>
      </c>
      <c r="D52" s="126">
        <v>45340</v>
      </c>
      <c r="E52">
        <v>18</v>
      </c>
      <c r="G52" s="126">
        <v>45327</v>
      </c>
      <c r="H52">
        <v>7</v>
      </c>
      <c r="L52" s="126">
        <v>44944</v>
      </c>
      <c r="M52">
        <v>0.15</v>
      </c>
      <c r="U52" s="126">
        <v>44944</v>
      </c>
      <c r="V52">
        <v>3</v>
      </c>
    </row>
    <row r="53" spans="1:22" x14ac:dyDescent="0.2">
      <c r="A53" s="126">
        <v>45294</v>
      </c>
      <c r="B53" s="75">
        <v>21.257140908344667</v>
      </c>
      <c r="D53" s="126">
        <v>45343</v>
      </c>
      <c r="E53">
        <v>19</v>
      </c>
      <c r="G53" s="126">
        <v>45328</v>
      </c>
      <c r="H53">
        <v>6</v>
      </c>
      <c r="L53" s="126">
        <v>44945</v>
      </c>
      <c r="M53">
        <v>0.05</v>
      </c>
      <c r="U53" s="126">
        <v>44945</v>
      </c>
      <c r="V53">
        <v>1</v>
      </c>
    </row>
    <row r="54" spans="1:22" x14ac:dyDescent="0.2">
      <c r="A54" s="126">
        <v>45295</v>
      </c>
      <c r="B54" s="75">
        <v>20.426738454659372</v>
      </c>
      <c r="D54" s="126">
        <v>45345</v>
      </c>
      <c r="E54">
        <v>19</v>
      </c>
      <c r="G54" s="126">
        <v>45330</v>
      </c>
      <c r="H54">
        <v>9</v>
      </c>
      <c r="L54" s="126">
        <v>44946</v>
      </c>
      <c r="M54">
        <v>0.25</v>
      </c>
      <c r="U54" s="126">
        <v>44946</v>
      </c>
      <c r="V54">
        <v>10</v>
      </c>
    </row>
    <row r="55" spans="1:22" x14ac:dyDescent="0.2">
      <c r="A55" s="126">
        <v>45299</v>
      </c>
      <c r="B55" s="75">
        <v>21.92346545854279</v>
      </c>
      <c r="D55" s="126">
        <v>45348</v>
      </c>
      <c r="E55">
        <v>20</v>
      </c>
      <c r="G55" s="126">
        <v>45336</v>
      </c>
      <c r="H55">
        <v>7</v>
      </c>
      <c r="L55" s="126">
        <v>44947</v>
      </c>
      <c r="M55">
        <v>0.2</v>
      </c>
      <c r="U55" s="126">
        <v>44947</v>
      </c>
      <c r="V55">
        <v>7</v>
      </c>
    </row>
    <row r="56" spans="1:22" x14ac:dyDescent="0.2">
      <c r="A56" s="126">
        <v>45302</v>
      </c>
      <c r="B56" s="75">
        <v>20.80769388306895</v>
      </c>
      <c r="D56" s="126">
        <v>45351</v>
      </c>
      <c r="E56">
        <v>17</v>
      </c>
      <c r="G56" s="126">
        <v>45341</v>
      </c>
      <c r="H56">
        <v>9</v>
      </c>
      <c r="L56" s="126">
        <v>44948</v>
      </c>
      <c r="M56">
        <v>0.25</v>
      </c>
      <c r="U56" s="126">
        <v>44948</v>
      </c>
      <c r="V56">
        <v>9</v>
      </c>
    </row>
    <row r="57" spans="1:22" x14ac:dyDescent="0.2">
      <c r="A57" s="126">
        <v>45303</v>
      </c>
      <c r="B57" s="75">
        <v>19.696729925491059</v>
      </c>
      <c r="D57" s="126">
        <v>45631</v>
      </c>
      <c r="E57">
        <v>16</v>
      </c>
      <c r="G57" s="126">
        <v>45347</v>
      </c>
      <c r="H57">
        <v>7</v>
      </c>
      <c r="L57" s="126">
        <v>44949</v>
      </c>
      <c r="M57">
        <v>0.2</v>
      </c>
      <c r="U57" s="126">
        <v>44949</v>
      </c>
      <c r="V57">
        <v>8</v>
      </c>
    </row>
    <row r="58" spans="1:22" x14ac:dyDescent="0.2">
      <c r="A58" s="126">
        <v>45306</v>
      </c>
      <c r="B58" s="75">
        <v>23.58362004568248</v>
      </c>
      <c r="D58" s="126">
        <v>45633</v>
      </c>
      <c r="E58">
        <v>22</v>
      </c>
      <c r="G58" s="126">
        <v>45349</v>
      </c>
      <c r="H58">
        <v>4</v>
      </c>
      <c r="L58" s="126">
        <v>44950</v>
      </c>
      <c r="M58">
        <v>0.15</v>
      </c>
      <c r="U58" s="126">
        <v>44950</v>
      </c>
      <c r="V58">
        <v>3</v>
      </c>
    </row>
    <row r="59" spans="1:22" x14ac:dyDescent="0.2">
      <c r="A59" s="126">
        <v>45312</v>
      </c>
      <c r="B59" s="75">
        <v>21.893845846030192</v>
      </c>
      <c r="D59" s="126">
        <v>45634</v>
      </c>
      <c r="E59">
        <v>17</v>
      </c>
      <c r="G59" s="126">
        <v>45628</v>
      </c>
      <c r="H59">
        <v>9</v>
      </c>
      <c r="L59" s="126">
        <v>44951</v>
      </c>
      <c r="M59">
        <v>0.25</v>
      </c>
      <c r="U59" s="126">
        <v>44951</v>
      </c>
      <c r="V59">
        <v>9</v>
      </c>
    </row>
    <row r="60" spans="1:22" x14ac:dyDescent="0.2">
      <c r="A60" s="126">
        <v>45314</v>
      </c>
      <c r="B60" s="75">
        <v>22.89483843967993</v>
      </c>
      <c r="D60" s="126">
        <v>45639</v>
      </c>
      <c r="E60">
        <v>18</v>
      </c>
      <c r="G60" s="126">
        <v>45629</v>
      </c>
      <c r="H60">
        <v>8</v>
      </c>
      <c r="L60" s="126">
        <v>44952</v>
      </c>
      <c r="M60">
        <v>0.05</v>
      </c>
      <c r="U60" s="126">
        <v>44952</v>
      </c>
      <c r="V60">
        <v>1</v>
      </c>
    </row>
    <row r="61" spans="1:22" x14ac:dyDescent="0.2">
      <c r="A61" s="126">
        <v>45315</v>
      </c>
      <c r="B61" s="75">
        <v>29.447902473791853</v>
      </c>
      <c r="D61" s="126">
        <v>45640</v>
      </c>
      <c r="E61">
        <v>16</v>
      </c>
      <c r="G61" s="126">
        <v>45632</v>
      </c>
      <c r="H61">
        <v>6</v>
      </c>
      <c r="L61" s="126">
        <v>44953</v>
      </c>
      <c r="M61">
        <v>0.05</v>
      </c>
      <c r="U61" s="126">
        <v>44953</v>
      </c>
      <c r="V61">
        <v>1</v>
      </c>
    </row>
    <row r="62" spans="1:22" x14ac:dyDescent="0.2">
      <c r="A62" s="126">
        <v>45316</v>
      </c>
      <c r="B62" s="75">
        <v>23.493692178144375</v>
      </c>
      <c r="D62" s="126">
        <v>45641</v>
      </c>
      <c r="E62">
        <v>20</v>
      </c>
      <c r="G62" s="126">
        <v>45637</v>
      </c>
      <c r="H62">
        <v>7</v>
      </c>
      <c r="L62" s="126">
        <v>44954</v>
      </c>
      <c r="M62">
        <v>0.05</v>
      </c>
      <c r="U62" s="126">
        <v>44954</v>
      </c>
      <c r="V62">
        <v>0</v>
      </c>
    </row>
    <row r="63" spans="1:22" x14ac:dyDescent="0.2">
      <c r="A63" s="126">
        <v>45319</v>
      </c>
      <c r="B63" s="75">
        <v>26.298449484409254</v>
      </c>
      <c r="D63" s="126">
        <v>45646</v>
      </c>
      <c r="E63">
        <v>19</v>
      </c>
      <c r="G63" s="126">
        <v>45638</v>
      </c>
      <c r="H63">
        <v>8</v>
      </c>
      <c r="L63" s="126">
        <v>44955</v>
      </c>
      <c r="M63">
        <v>0.1</v>
      </c>
      <c r="U63" s="126">
        <v>44955</v>
      </c>
      <c r="V63">
        <v>3</v>
      </c>
    </row>
    <row r="64" spans="1:22" x14ac:dyDescent="0.2">
      <c r="A64" s="126">
        <v>45320</v>
      </c>
      <c r="B64" s="75">
        <v>22.911433686155821</v>
      </c>
      <c r="D64" s="126">
        <v>45650</v>
      </c>
      <c r="E64">
        <v>12</v>
      </c>
      <c r="G64" s="126">
        <v>45642</v>
      </c>
      <c r="H64">
        <v>6</v>
      </c>
      <c r="L64" s="126">
        <v>44956</v>
      </c>
      <c r="M64">
        <v>0.1</v>
      </c>
      <c r="U64" s="126">
        <v>44956</v>
      </c>
      <c r="V64">
        <v>3</v>
      </c>
    </row>
    <row r="65" spans="1:22" x14ac:dyDescent="0.2">
      <c r="A65" s="126">
        <v>45322</v>
      </c>
      <c r="B65" s="75">
        <v>23.971145016466362</v>
      </c>
      <c r="D65" s="126">
        <v>45653</v>
      </c>
      <c r="E65">
        <v>21</v>
      </c>
      <c r="G65" s="126">
        <v>45643</v>
      </c>
      <c r="H65">
        <v>5</v>
      </c>
      <c r="L65" s="126">
        <v>44957</v>
      </c>
      <c r="M65">
        <v>0.1</v>
      </c>
      <c r="U65" s="126">
        <v>44957</v>
      </c>
      <c r="V65">
        <v>2</v>
      </c>
    </row>
    <row r="66" spans="1:22" x14ac:dyDescent="0.2">
      <c r="A66" s="126">
        <v>45323</v>
      </c>
      <c r="B66" s="75">
        <v>24.59451980710751</v>
      </c>
      <c r="D66" s="126">
        <v>45656</v>
      </c>
      <c r="E66">
        <v>18</v>
      </c>
      <c r="G66" s="126">
        <v>45644</v>
      </c>
      <c r="H66">
        <v>7</v>
      </c>
      <c r="L66" s="126">
        <v>44958</v>
      </c>
      <c r="M66">
        <v>0.2</v>
      </c>
      <c r="U66" s="126">
        <v>44958</v>
      </c>
      <c r="V66">
        <v>8</v>
      </c>
    </row>
    <row r="67" spans="1:22" x14ac:dyDescent="0.2">
      <c r="A67" s="126">
        <v>45326</v>
      </c>
      <c r="B67" s="75">
        <v>17.29279386580556</v>
      </c>
      <c r="D67" s="126">
        <v>45658</v>
      </c>
      <c r="E67">
        <v>22</v>
      </c>
      <c r="G67" s="126">
        <v>45645</v>
      </c>
      <c r="H67">
        <v>7</v>
      </c>
      <c r="L67" s="126">
        <v>44959</v>
      </c>
      <c r="M67">
        <v>0.1</v>
      </c>
      <c r="U67" s="126">
        <v>44959</v>
      </c>
      <c r="V67">
        <v>3</v>
      </c>
    </row>
    <row r="68" spans="1:22" x14ac:dyDescent="0.2">
      <c r="A68" s="126">
        <v>45329</v>
      </c>
      <c r="B68" s="75">
        <v>21.200574857194582</v>
      </c>
      <c r="D68" s="126">
        <v>45664</v>
      </c>
      <c r="E68">
        <v>17</v>
      </c>
      <c r="G68" s="126">
        <v>45649</v>
      </c>
      <c r="H68">
        <v>6</v>
      </c>
      <c r="L68" s="126">
        <v>44960</v>
      </c>
      <c r="M68">
        <v>0.1</v>
      </c>
      <c r="U68" s="126">
        <v>44960</v>
      </c>
      <c r="V68">
        <v>2</v>
      </c>
    </row>
    <row r="69" spans="1:22" x14ac:dyDescent="0.2">
      <c r="A69" s="126">
        <v>45335</v>
      </c>
      <c r="B69" s="75">
        <v>23.814055720363633</v>
      </c>
      <c r="D69" s="126">
        <v>45666</v>
      </c>
      <c r="E69">
        <v>17</v>
      </c>
      <c r="G69" s="126">
        <v>45657</v>
      </c>
      <c r="H69">
        <v>6</v>
      </c>
      <c r="L69" s="126">
        <v>44961</v>
      </c>
      <c r="M69">
        <v>0.15</v>
      </c>
      <c r="U69" s="126">
        <v>44961</v>
      </c>
      <c r="V69">
        <v>3</v>
      </c>
    </row>
    <row r="70" spans="1:22" x14ac:dyDescent="0.2">
      <c r="A70" s="126">
        <v>45337</v>
      </c>
      <c r="B70" s="75">
        <v>17.091494294267036</v>
      </c>
      <c r="D70" s="126">
        <v>45667</v>
      </c>
      <c r="E70">
        <v>17</v>
      </c>
      <c r="G70" s="126">
        <v>45660</v>
      </c>
      <c r="H70">
        <v>6</v>
      </c>
      <c r="L70" s="126">
        <v>44962</v>
      </c>
      <c r="M70">
        <v>0.05</v>
      </c>
      <c r="U70" s="126">
        <v>44962</v>
      </c>
      <c r="V70">
        <v>1</v>
      </c>
    </row>
    <row r="71" spans="1:22" x14ac:dyDescent="0.2">
      <c r="A71" s="126">
        <v>45338</v>
      </c>
      <c r="B71" s="75">
        <v>29.940148644796526</v>
      </c>
      <c r="D71" s="126">
        <v>45669</v>
      </c>
      <c r="E71">
        <v>15</v>
      </c>
      <c r="G71" s="126">
        <v>45663</v>
      </c>
      <c r="H71">
        <v>7</v>
      </c>
      <c r="L71" s="126">
        <v>44963</v>
      </c>
      <c r="M71">
        <v>0.2</v>
      </c>
      <c r="U71" s="126">
        <v>44963</v>
      </c>
      <c r="V71">
        <v>8</v>
      </c>
    </row>
    <row r="72" spans="1:22" x14ac:dyDescent="0.2">
      <c r="A72" s="126">
        <v>45339</v>
      </c>
      <c r="B72" s="75">
        <v>21.98847778625608</v>
      </c>
      <c r="D72" s="126">
        <v>45673</v>
      </c>
      <c r="E72">
        <v>20</v>
      </c>
      <c r="G72" s="126">
        <v>45665</v>
      </c>
      <c r="H72">
        <v>7</v>
      </c>
      <c r="L72" s="126">
        <v>44964</v>
      </c>
      <c r="M72">
        <v>0.05</v>
      </c>
      <c r="U72" s="126">
        <v>44964</v>
      </c>
      <c r="V72">
        <v>1</v>
      </c>
    </row>
    <row r="73" spans="1:22" x14ac:dyDescent="0.2">
      <c r="A73" s="126">
        <v>45342</v>
      </c>
      <c r="B73" s="75">
        <v>19.890244883992349</v>
      </c>
      <c r="D73" s="126">
        <v>45675</v>
      </c>
      <c r="E73">
        <v>24</v>
      </c>
      <c r="G73" s="126">
        <v>45672</v>
      </c>
      <c r="H73">
        <v>6</v>
      </c>
      <c r="L73" s="126">
        <v>44965</v>
      </c>
      <c r="M73">
        <v>0.25</v>
      </c>
      <c r="U73" s="126">
        <v>44965</v>
      </c>
      <c r="V73">
        <v>10</v>
      </c>
    </row>
    <row r="74" spans="1:22" x14ac:dyDescent="0.2">
      <c r="A74" s="126">
        <v>45344</v>
      </c>
      <c r="B74" s="75">
        <v>17.098778474421085</v>
      </c>
      <c r="D74" s="126">
        <v>45677</v>
      </c>
      <c r="E74">
        <v>25</v>
      </c>
      <c r="G74" s="126">
        <v>45674</v>
      </c>
      <c r="H74">
        <v>10</v>
      </c>
      <c r="L74" s="126">
        <v>44966</v>
      </c>
      <c r="M74">
        <v>0.2</v>
      </c>
      <c r="U74" s="126">
        <v>44966</v>
      </c>
      <c r="V74">
        <v>7</v>
      </c>
    </row>
    <row r="75" spans="1:22" x14ac:dyDescent="0.2">
      <c r="A75" s="126">
        <v>45346</v>
      </c>
      <c r="B75" s="75">
        <v>26.157957390830767</v>
      </c>
      <c r="D75" s="126">
        <v>45678</v>
      </c>
      <c r="E75">
        <v>11</v>
      </c>
      <c r="G75" s="126">
        <v>45676</v>
      </c>
      <c r="H75">
        <v>8</v>
      </c>
      <c r="L75" s="126">
        <v>44967</v>
      </c>
      <c r="M75">
        <v>0.05</v>
      </c>
      <c r="U75" s="126">
        <v>44967</v>
      </c>
      <c r="V75">
        <v>1</v>
      </c>
    </row>
    <row r="76" spans="1:22" x14ac:dyDescent="0.2">
      <c r="A76" s="126">
        <v>45350</v>
      </c>
      <c r="B76" s="75">
        <v>18.107439940187895</v>
      </c>
      <c r="D76" s="126">
        <v>45679</v>
      </c>
      <c r="E76">
        <v>17</v>
      </c>
      <c r="G76" s="126">
        <v>45681</v>
      </c>
      <c r="H76">
        <v>10</v>
      </c>
      <c r="L76" s="126">
        <v>44968</v>
      </c>
      <c r="M76">
        <v>0.05</v>
      </c>
      <c r="U76" s="126">
        <v>44968</v>
      </c>
      <c r="V76">
        <v>0</v>
      </c>
    </row>
    <row r="77" spans="1:22" x14ac:dyDescent="0.2">
      <c r="A77" s="126">
        <v>45627</v>
      </c>
      <c r="B77" s="75">
        <v>25.438566794516525</v>
      </c>
      <c r="D77" s="126">
        <v>45684</v>
      </c>
      <c r="E77">
        <v>18</v>
      </c>
      <c r="G77" s="126">
        <v>45686</v>
      </c>
      <c r="H77">
        <v>6</v>
      </c>
      <c r="L77" s="126">
        <v>44969</v>
      </c>
      <c r="M77">
        <v>0.2</v>
      </c>
      <c r="U77" s="126">
        <v>44969</v>
      </c>
      <c r="V77">
        <v>8</v>
      </c>
    </row>
    <row r="78" spans="1:22" x14ac:dyDescent="0.2">
      <c r="A78" s="126">
        <v>45630</v>
      </c>
      <c r="B78" s="75">
        <v>18.512640431498447</v>
      </c>
      <c r="D78" s="126">
        <v>45689</v>
      </c>
      <c r="E78">
        <v>16</v>
      </c>
      <c r="G78" s="126">
        <v>45687</v>
      </c>
      <c r="H78">
        <v>7</v>
      </c>
      <c r="L78" s="126">
        <v>44970</v>
      </c>
      <c r="M78">
        <v>0.15</v>
      </c>
      <c r="U78" s="126">
        <v>44970</v>
      </c>
      <c r="V78">
        <v>6</v>
      </c>
    </row>
    <row r="79" spans="1:22" x14ac:dyDescent="0.2">
      <c r="A79" s="126">
        <v>45635</v>
      </c>
      <c r="B79" s="75">
        <v>21.167302301865234</v>
      </c>
      <c r="D79" s="126">
        <v>45692</v>
      </c>
      <c r="E79">
        <v>17</v>
      </c>
      <c r="G79" s="126">
        <v>45688</v>
      </c>
      <c r="H79">
        <v>7</v>
      </c>
      <c r="L79" s="126">
        <v>44971</v>
      </c>
      <c r="M79">
        <v>0.15</v>
      </c>
      <c r="U79" s="126">
        <v>44971</v>
      </c>
      <c r="V79">
        <v>6</v>
      </c>
    </row>
    <row r="80" spans="1:22" x14ac:dyDescent="0.2">
      <c r="A80" s="126">
        <v>45636</v>
      </c>
      <c r="B80" s="75">
        <v>24.504825503650398</v>
      </c>
      <c r="D80" s="126">
        <v>45697</v>
      </c>
      <c r="E80">
        <v>18</v>
      </c>
      <c r="G80" s="126">
        <v>45691</v>
      </c>
      <c r="H80">
        <v>6</v>
      </c>
      <c r="L80" s="126">
        <v>44972</v>
      </c>
      <c r="M80">
        <v>0.2</v>
      </c>
      <c r="U80" s="126">
        <v>44972</v>
      </c>
      <c r="V80">
        <v>7</v>
      </c>
    </row>
    <row r="81" spans="1:22" x14ac:dyDescent="0.2">
      <c r="A81" s="126">
        <v>45647</v>
      </c>
      <c r="B81" s="75">
        <v>20.464294650552944</v>
      </c>
      <c r="D81" s="126">
        <v>45701</v>
      </c>
      <c r="E81">
        <v>19</v>
      </c>
      <c r="G81" s="126">
        <v>45693</v>
      </c>
      <c r="H81">
        <v>4</v>
      </c>
      <c r="L81" s="126">
        <v>44973</v>
      </c>
      <c r="M81">
        <v>0.05</v>
      </c>
      <c r="U81" s="126">
        <v>44973</v>
      </c>
      <c r="V81">
        <v>1</v>
      </c>
    </row>
    <row r="82" spans="1:22" x14ac:dyDescent="0.2">
      <c r="A82" s="126">
        <v>45648</v>
      </c>
      <c r="B82" s="75">
        <v>24.046223727813352</v>
      </c>
      <c r="D82" s="126">
        <v>45704</v>
      </c>
      <c r="E82">
        <v>20</v>
      </c>
      <c r="G82" s="126">
        <v>45694</v>
      </c>
      <c r="H82">
        <v>8</v>
      </c>
      <c r="L82" s="126">
        <v>44974</v>
      </c>
      <c r="M82">
        <v>0.1</v>
      </c>
      <c r="U82" s="126">
        <v>44974</v>
      </c>
      <c r="V82">
        <v>3</v>
      </c>
    </row>
    <row r="83" spans="1:22" x14ac:dyDescent="0.2">
      <c r="A83" s="126">
        <v>45651</v>
      </c>
      <c r="B83" s="75">
        <v>26.246930702402594</v>
      </c>
      <c r="D83" s="126">
        <v>45706</v>
      </c>
      <c r="E83">
        <v>22</v>
      </c>
      <c r="G83" s="126">
        <v>45695</v>
      </c>
      <c r="H83">
        <v>6</v>
      </c>
      <c r="L83" s="126">
        <v>44975</v>
      </c>
      <c r="M83">
        <v>0.05</v>
      </c>
      <c r="U83" s="126">
        <v>44975</v>
      </c>
      <c r="V83">
        <v>1</v>
      </c>
    </row>
    <row r="84" spans="1:22" x14ac:dyDescent="0.2">
      <c r="A84" s="126">
        <v>45652</v>
      </c>
      <c r="B84" s="75">
        <v>26.768636366557526</v>
      </c>
      <c r="D84" s="126">
        <v>45709</v>
      </c>
      <c r="E84">
        <v>17</v>
      </c>
      <c r="G84" s="126">
        <v>45698</v>
      </c>
      <c r="H84">
        <v>7</v>
      </c>
      <c r="L84" s="126">
        <v>44976</v>
      </c>
      <c r="M84">
        <v>0.2</v>
      </c>
      <c r="U84" s="126">
        <v>44976</v>
      </c>
      <c r="V84">
        <v>8</v>
      </c>
    </row>
    <row r="85" spans="1:22" x14ac:dyDescent="0.2">
      <c r="A85" s="126">
        <v>45654</v>
      </c>
      <c r="B85" s="75">
        <v>21.873239235311409</v>
      </c>
      <c r="D85" s="126">
        <v>45714</v>
      </c>
      <c r="E85">
        <v>21</v>
      </c>
      <c r="G85" s="126">
        <v>45702</v>
      </c>
      <c r="H85">
        <v>8</v>
      </c>
      <c r="L85" s="126">
        <v>44977</v>
      </c>
      <c r="M85">
        <v>0.15</v>
      </c>
      <c r="U85" s="126">
        <v>44977</v>
      </c>
      <c r="V85">
        <v>4</v>
      </c>
    </row>
    <row r="86" spans="1:22" x14ac:dyDescent="0.2">
      <c r="A86" s="126">
        <v>45655</v>
      </c>
      <c r="B86" s="75">
        <v>23.684450310664335</v>
      </c>
      <c r="G86" s="126">
        <v>45703</v>
      </c>
      <c r="H86">
        <v>6</v>
      </c>
      <c r="L86" s="126">
        <v>44978</v>
      </c>
      <c r="M86">
        <v>0.1</v>
      </c>
      <c r="U86" s="126">
        <v>44978</v>
      </c>
      <c r="V86">
        <v>3</v>
      </c>
    </row>
    <row r="87" spans="1:22" x14ac:dyDescent="0.2">
      <c r="A87" s="126">
        <v>45659</v>
      </c>
      <c r="B87" s="75">
        <v>21.224430762685209</v>
      </c>
      <c r="G87" s="126">
        <v>45707</v>
      </c>
      <c r="H87">
        <v>4</v>
      </c>
      <c r="L87" s="126">
        <v>44979</v>
      </c>
      <c r="M87">
        <v>0.05</v>
      </c>
      <c r="U87" s="126">
        <v>44979</v>
      </c>
      <c r="V87">
        <v>1</v>
      </c>
    </row>
    <row r="88" spans="1:22" x14ac:dyDescent="0.2">
      <c r="A88" s="126">
        <v>45661</v>
      </c>
      <c r="B88" s="75">
        <v>22.375613784901994</v>
      </c>
      <c r="G88" s="126">
        <v>45710</v>
      </c>
      <c r="H88">
        <v>8</v>
      </c>
      <c r="L88" s="126">
        <v>44980</v>
      </c>
      <c r="M88">
        <v>0.1</v>
      </c>
      <c r="U88" s="126">
        <v>44980</v>
      </c>
      <c r="V88">
        <v>3</v>
      </c>
    </row>
    <row r="89" spans="1:22" x14ac:dyDescent="0.2">
      <c r="A89" s="126">
        <v>45662</v>
      </c>
      <c r="B89" s="75">
        <v>19.548987549490903</v>
      </c>
      <c r="G89" s="126">
        <v>45711</v>
      </c>
      <c r="H89">
        <v>8</v>
      </c>
      <c r="L89" s="126">
        <v>44981</v>
      </c>
      <c r="M89">
        <v>0.1</v>
      </c>
      <c r="U89" s="126">
        <v>44981</v>
      </c>
      <c r="V89">
        <v>3</v>
      </c>
    </row>
    <row r="90" spans="1:22" x14ac:dyDescent="0.2">
      <c r="A90" s="126">
        <v>45668</v>
      </c>
      <c r="B90" s="75">
        <v>17.9798746996982</v>
      </c>
      <c r="G90" s="126">
        <v>45712</v>
      </c>
      <c r="H90">
        <v>6</v>
      </c>
      <c r="L90" s="126">
        <v>44982</v>
      </c>
      <c r="M90">
        <v>0.15</v>
      </c>
      <c r="U90" s="126">
        <v>44982</v>
      </c>
      <c r="V90">
        <v>6</v>
      </c>
    </row>
    <row r="91" spans="1:22" x14ac:dyDescent="0.2">
      <c r="A91" s="126">
        <v>45670</v>
      </c>
      <c r="B91" s="75">
        <v>19.986950885969431</v>
      </c>
      <c r="G91" s="126">
        <v>45713</v>
      </c>
      <c r="H91">
        <v>6</v>
      </c>
      <c r="L91" s="126">
        <v>44983</v>
      </c>
      <c r="M91">
        <v>0.15</v>
      </c>
      <c r="U91" s="126">
        <v>44983</v>
      </c>
      <c r="V91">
        <v>4</v>
      </c>
    </row>
    <row r="92" spans="1:22" x14ac:dyDescent="0.2">
      <c r="A92" s="126">
        <v>45671</v>
      </c>
      <c r="B92" s="75">
        <v>17.367661994630556</v>
      </c>
      <c r="G92" s="126">
        <v>45716</v>
      </c>
      <c r="H92">
        <v>5</v>
      </c>
      <c r="L92" s="126">
        <v>44984</v>
      </c>
      <c r="M92">
        <v>0.2</v>
      </c>
      <c r="U92" s="126">
        <v>44984</v>
      </c>
      <c r="V92">
        <v>8</v>
      </c>
    </row>
    <row r="93" spans="1:22" x14ac:dyDescent="0.2">
      <c r="A93" s="126">
        <v>45680</v>
      </c>
      <c r="B93" s="75">
        <v>24.411205176095571</v>
      </c>
      <c r="L93" s="126">
        <v>44985</v>
      </c>
      <c r="M93">
        <v>0.15</v>
      </c>
      <c r="U93" s="126">
        <v>44985</v>
      </c>
      <c r="V93">
        <v>3</v>
      </c>
    </row>
    <row r="94" spans="1:22" x14ac:dyDescent="0.2">
      <c r="A94" s="126">
        <v>45682</v>
      </c>
      <c r="B94" s="75">
        <v>17.542630882335001</v>
      </c>
      <c r="L94" s="126">
        <v>45261</v>
      </c>
      <c r="M94">
        <v>0.05</v>
      </c>
      <c r="U94" s="126">
        <v>45261</v>
      </c>
      <c r="V94">
        <v>1</v>
      </c>
    </row>
    <row r="95" spans="1:22" x14ac:dyDescent="0.2">
      <c r="A95" s="126">
        <v>45683</v>
      </c>
      <c r="B95" s="75">
        <v>20.992516694615546</v>
      </c>
      <c r="L95" s="126">
        <v>45262</v>
      </c>
      <c r="M95">
        <v>0.15</v>
      </c>
      <c r="U95" s="126">
        <v>45262</v>
      </c>
      <c r="V95">
        <v>6</v>
      </c>
    </row>
    <row r="96" spans="1:22" x14ac:dyDescent="0.2">
      <c r="A96" s="126">
        <v>45685</v>
      </c>
      <c r="B96" s="75">
        <v>26.138577841565155</v>
      </c>
      <c r="L96" s="126">
        <v>45263</v>
      </c>
      <c r="M96">
        <v>0.2</v>
      </c>
      <c r="U96" s="126">
        <v>45263</v>
      </c>
      <c r="V96">
        <v>7</v>
      </c>
    </row>
    <row r="97" spans="1:22" x14ac:dyDescent="0.2">
      <c r="A97" s="126">
        <v>45690</v>
      </c>
      <c r="B97" s="75">
        <v>20.129941880906205</v>
      </c>
      <c r="L97" s="126">
        <v>45264</v>
      </c>
      <c r="M97">
        <v>0.15</v>
      </c>
      <c r="U97" s="126">
        <v>45264</v>
      </c>
      <c r="V97">
        <v>3</v>
      </c>
    </row>
    <row r="98" spans="1:22" x14ac:dyDescent="0.2">
      <c r="A98" s="126">
        <v>45696</v>
      </c>
      <c r="B98" s="75">
        <v>16.294633804338513</v>
      </c>
      <c r="L98" s="126">
        <v>45265</v>
      </c>
      <c r="M98">
        <v>0.2</v>
      </c>
      <c r="U98" s="126">
        <v>45265</v>
      </c>
      <c r="V98">
        <v>7</v>
      </c>
    </row>
    <row r="99" spans="1:22" x14ac:dyDescent="0.2">
      <c r="A99" s="126">
        <v>45699</v>
      </c>
      <c r="B99" s="75">
        <v>14.005029336181398</v>
      </c>
      <c r="L99" s="126">
        <v>45266</v>
      </c>
      <c r="M99">
        <v>0.15</v>
      </c>
      <c r="U99" s="126">
        <v>45266</v>
      </c>
      <c r="V99">
        <v>3</v>
      </c>
    </row>
    <row r="100" spans="1:22" x14ac:dyDescent="0.2">
      <c r="A100" s="126">
        <v>45700</v>
      </c>
      <c r="B100" s="75">
        <v>23.580404625554934</v>
      </c>
      <c r="L100" s="126">
        <v>45267</v>
      </c>
      <c r="M100">
        <v>0.15</v>
      </c>
      <c r="U100" s="126">
        <v>45267</v>
      </c>
      <c r="V100">
        <v>3</v>
      </c>
    </row>
    <row r="101" spans="1:22" x14ac:dyDescent="0.2">
      <c r="A101" s="126">
        <v>45705</v>
      </c>
      <c r="B101" s="75">
        <v>23.485035298646434</v>
      </c>
      <c r="L101" s="126">
        <v>45268</v>
      </c>
      <c r="M101">
        <v>0.1</v>
      </c>
      <c r="U101" s="126">
        <v>45268</v>
      </c>
      <c r="V101">
        <v>3</v>
      </c>
    </row>
    <row r="102" spans="1:22" x14ac:dyDescent="0.2">
      <c r="A102" s="126">
        <v>45708</v>
      </c>
      <c r="B102" s="75">
        <v>23.7557468777783</v>
      </c>
      <c r="L102" s="126">
        <v>45269</v>
      </c>
      <c r="M102">
        <v>0.05</v>
      </c>
      <c r="U102" s="126">
        <v>45269</v>
      </c>
      <c r="V102">
        <v>0</v>
      </c>
    </row>
    <row r="103" spans="1:22" x14ac:dyDescent="0.2">
      <c r="A103" s="126">
        <v>45715</v>
      </c>
      <c r="B103" s="75">
        <v>18.096401569707979</v>
      </c>
      <c r="L103" s="126">
        <v>45270</v>
      </c>
      <c r="M103">
        <v>0.05</v>
      </c>
      <c r="U103" s="126">
        <v>45270</v>
      </c>
      <c r="V103">
        <v>1</v>
      </c>
    </row>
    <row r="104" spans="1:22" x14ac:dyDescent="0.2">
      <c r="L104" s="126">
        <v>45271</v>
      </c>
      <c r="M104">
        <v>0.05</v>
      </c>
      <c r="U104" s="126">
        <v>45271</v>
      </c>
      <c r="V104">
        <v>0</v>
      </c>
    </row>
    <row r="105" spans="1:22" x14ac:dyDescent="0.2">
      <c r="L105" s="126">
        <v>45272</v>
      </c>
      <c r="M105">
        <v>0.15</v>
      </c>
      <c r="U105" s="126">
        <v>45272</v>
      </c>
      <c r="V105">
        <v>4</v>
      </c>
    </row>
    <row r="106" spans="1:22" x14ac:dyDescent="0.2">
      <c r="L106" s="126">
        <v>45273</v>
      </c>
      <c r="M106">
        <v>0.1</v>
      </c>
      <c r="U106" s="126">
        <v>45273</v>
      </c>
      <c r="V106">
        <v>3</v>
      </c>
    </row>
    <row r="107" spans="1:22" x14ac:dyDescent="0.2">
      <c r="L107" s="126">
        <v>45274</v>
      </c>
      <c r="M107">
        <v>0.15</v>
      </c>
      <c r="U107" s="126">
        <v>45274</v>
      </c>
      <c r="V107">
        <v>3</v>
      </c>
    </row>
    <row r="108" spans="1:22" x14ac:dyDescent="0.2">
      <c r="L108" s="126">
        <v>45275</v>
      </c>
      <c r="M108">
        <v>0.25</v>
      </c>
      <c r="U108" s="126">
        <v>45275</v>
      </c>
      <c r="V108">
        <v>9</v>
      </c>
    </row>
    <row r="109" spans="1:22" x14ac:dyDescent="0.2">
      <c r="L109" s="126">
        <v>45276</v>
      </c>
      <c r="M109">
        <v>0.05</v>
      </c>
      <c r="U109" s="126">
        <v>45276</v>
      </c>
      <c r="V109">
        <v>2</v>
      </c>
    </row>
    <row r="110" spans="1:22" x14ac:dyDescent="0.2">
      <c r="L110" s="126">
        <v>45277</v>
      </c>
      <c r="M110">
        <v>0.1</v>
      </c>
      <c r="U110" s="126">
        <v>45277</v>
      </c>
      <c r="V110">
        <v>3</v>
      </c>
    </row>
    <row r="111" spans="1:22" x14ac:dyDescent="0.2">
      <c r="L111" s="126">
        <v>45278</v>
      </c>
      <c r="M111">
        <v>0.2</v>
      </c>
      <c r="U111" s="126">
        <v>45278</v>
      </c>
      <c r="V111">
        <v>7</v>
      </c>
    </row>
    <row r="112" spans="1:22" x14ac:dyDescent="0.2">
      <c r="L112" s="126">
        <v>45279</v>
      </c>
      <c r="M112">
        <v>0.05</v>
      </c>
      <c r="U112" s="126">
        <v>45279</v>
      </c>
      <c r="V112">
        <v>2</v>
      </c>
    </row>
    <row r="113" spans="12:22" x14ac:dyDescent="0.2">
      <c r="L113" s="126">
        <v>45280</v>
      </c>
      <c r="M113">
        <v>0.05</v>
      </c>
      <c r="U113" s="126">
        <v>45280</v>
      </c>
      <c r="V113">
        <v>1</v>
      </c>
    </row>
    <row r="114" spans="12:22" x14ac:dyDescent="0.2">
      <c r="L114" s="126">
        <v>45281</v>
      </c>
      <c r="M114">
        <v>0.1</v>
      </c>
      <c r="U114" s="126">
        <v>45281</v>
      </c>
      <c r="V114">
        <v>2</v>
      </c>
    </row>
    <row r="115" spans="12:22" x14ac:dyDescent="0.2">
      <c r="L115" s="126">
        <v>45282</v>
      </c>
      <c r="M115">
        <v>0.05</v>
      </c>
      <c r="U115" s="126">
        <v>45282</v>
      </c>
      <c r="V115">
        <v>1</v>
      </c>
    </row>
    <row r="116" spans="12:22" x14ac:dyDescent="0.2">
      <c r="L116" s="126">
        <v>45283</v>
      </c>
      <c r="M116">
        <v>0.25</v>
      </c>
      <c r="U116" s="126">
        <v>45283</v>
      </c>
      <c r="V116">
        <v>9</v>
      </c>
    </row>
    <row r="117" spans="12:22" x14ac:dyDescent="0.2">
      <c r="L117" s="126">
        <v>45284</v>
      </c>
      <c r="M117">
        <v>0.2</v>
      </c>
      <c r="U117" s="126">
        <v>45284</v>
      </c>
      <c r="V117">
        <v>8</v>
      </c>
    </row>
    <row r="118" spans="12:22" x14ac:dyDescent="0.2">
      <c r="L118" s="126">
        <v>45285</v>
      </c>
      <c r="M118">
        <v>0.15</v>
      </c>
      <c r="U118" s="126">
        <v>45285</v>
      </c>
      <c r="V118">
        <v>4</v>
      </c>
    </row>
    <row r="119" spans="12:22" x14ac:dyDescent="0.2">
      <c r="L119" s="126">
        <v>45286</v>
      </c>
      <c r="M119">
        <v>0.2</v>
      </c>
      <c r="U119" s="126">
        <v>45286</v>
      </c>
      <c r="V119">
        <v>8</v>
      </c>
    </row>
    <row r="120" spans="12:22" x14ac:dyDescent="0.2">
      <c r="L120" s="126">
        <v>45287</v>
      </c>
      <c r="M120">
        <v>0.2</v>
      </c>
      <c r="U120" s="126">
        <v>45287</v>
      </c>
      <c r="V120">
        <v>8</v>
      </c>
    </row>
    <row r="121" spans="12:22" x14ac:dyDescent="0.2">
      <c r="L121" s="126">
        <v>45288</v>
      </c>
      <c r="M121">
        <v>0.05</v>
      </c>
      <c r="U121" s="126">
        <v>45288</v>
      </c>
      <c r="V121">
        <v>1</v>
      </c>
    </row>
    <row r="122" spans="12:22" x14ac:dyDescent="0.2">
      <c r="L122" s="126">
        <v>45289</v>
      </c>
      <c r="M122">
        <v>0.2</v>
      </c>
      <c r="U122" s="126">
        <v>45289</v>
      </c>
      <c r="V122">
        <v>8</v>
      </c>
    </row>
    <row r="123" spans="12:22" x14ac:dyDescent="0.2">
      <c r="L123" s="126">
        <v>45290</v>
      </c>
      <c r="M123">
        <v>0.15</v>
      </c>
      <c r="U123" s="126">
        <v>45290</v>
      </c>
      <c r="V123">
        <v>3</v>
      </c>
    </row>
    <row r="124" spans="12:22" x14ac:dyDescent="0.2">
      <c r="L124" s="126">
        <v>45291</v>
      </c>
      <c r="M124">
        <v>0.2</v>
      </c>
      <c r="U124" s="126">
        <v>45291</v>
      </c>
      <c r="V124">
        <v>8</v>
      </c>
    </row>
    <row r="125" spans="12:22" x14ac:dyDescent="0.2">
      <c r="L125" s="126">
        <v>45292</v>
      </c>
      <c r="M125">
        <v>0.2</v>
      </c>
      <c r="U125" s="126">
        <v>45292</v>
      </c>
      <c r="V125">
        <v>8</v>
      </c>
    </row>
    <row r="126" spans="12:22" x14ac:dyDescent="0.2">
      <c r="L126" s="126">
        <v>45293</v>
      </c>
      <c r="M126">
        <v>0.1</v>
      </c>
      <c r="U126" s="126">
        <v>45293</v>
      </c>
      <c r="V126">
        <v>3</v>
      </c>
    </row>
    <row r="127" spans="12:22" x14ac:dyDescent="0.2">
      <c r="L127" s="126">
        <v>45294</v>
      </c>
      <c r="M127">
        <v>0.05</v>
      </c>
      <c r="U127" s="126">
        <v>45294</v>
      </c>
      <c r="V127">
        <v>1</v>
      </c>
    </row>
    <row r="128" spans="12:22" x14ac:dyDescent="0.2">
      <c r="L128" s="126">
        <v>45295</v>
      </c>
      <c r="M128">
        <v>0.05</v>
      </c>
      <c r="U128" s="126">
        <v>45295</v>
      </c>
      <c r="V128">
        <v>2</v>
      </c>
    </row>
    <row r="129" spans="12:22" x14ac:dyDescent="0.2">
      <c r="L129" s="126">
        <v>45296</v>
      </c>
      <c r="M129">
        <v>0.1</v>
      </c>
      <c r="U129" s="126">
        <v>45296</v>
      </c>
      <c r="V129">
        <v>3</v>
      </c>
    </row>
    <row r="130" spans="12:22" x14ac:dyDescent="0.2">
      <c r="L130" s="126">
        <v>45297</v>
      </c>
      <c r="M130">
        <v>0.2</v>
      </c>
      <c r="U130" s="126">
        <v>45297</v>
      </c>
      <c r="V130">
        <v>8</v>
      </c>
    </row>
    <row r="131" spans="12:22" x14ac:dyDescent="0.2">
      <c r="L131" s="126">
        <v>45298</v>
      </c>
      <c r="M131">
        <v>0.2</v>
      </c>
      <c r="U131" s="126">
        <v>45298</v>
      </c>
      <c r="V131">
        <v>8</v>
      </c>
    </row>
    <row r="132" spans="12:22" x14ac:dyDescent="0.2">
      <c r="L132" s="126">
        <v>45299</v>
      </c>
      <c r="M132">
        <v>0.05</v>
      </c>
      <c r="U132" s="126">
        <v>45299</v>
      </c>
      <c r="V132">
        <v>0</v>
      </c>
    </row>
    <row r="133" spans="12:22" x14ac:dyDescent="0.2">
      <c r="L133" s="126">
        <v>45300</v>
      </c>
      <c r="M133">
        <v>0.15</v>
      </c>
      <c r="U133" s="126">
        <v>45300</v>
      </c>
      <c r="V133">
        <v>3</v>
      </c>
    </row>
    <row r="134" spans="12:22" x14ac:dyDescent="0.2">
      <c r="L134" s="126">
        <v>45301</v>
      </c>
      <c r="M134">
        <v>0.1</v>
      </c>
      <c r="U134" s="126">
        <v>45301</v>
      </c>
      <c r="V134">
        <v>3</v>
      </c>
    </row>
    <row r="135" spans="12:22" x14ac:dyDescent="0.2">
      <c r="L135" s="126">
        <v>45302</v>
      </c>
      <c r="M135">
        <v>0.05</v>
      </c>
      <c r="U135" s="126">
        <v>45302</v>
      </c>
      <c r="V135">
        <v>2</v>
      </c>
    </row>
    <row r="136" spans="12:22" x14ac:dyDescent="0.2">
      <c r="L136" s="126">
        <v>45303</v>
      </c>
      <c r="M136">
        <v>0.05</v>
      </c>
      <c r="U136" s="126">
        <v>45303</v>
      </c>
      <c r="V136">
        <v>1</v>
      </c>
    </row>
    <row r="137" spans="12:22" x14ac:dyDescent="0.2">
      <c r="L137" s="126">
        <v>45304</v>
      </c>
      <c r="M137">
        <v>0.1</v>
      </c>
      <c r="U137" s="126">
        <v>45304</v>
      </c>
      <c r="V137">
        <v>3</v>
      </c>
    </row>
    <row r="138" spans="12:22" x14ac:dyDescent="0.2">
      <c r="L138" s="126">
        <v>45305</v>
      </c>
      <c r="M138">
        <v>0.25</v>
      </c>
      <c r="U138" s="126">
        <v>45305</v>
      </c>
      <c r="V138">
        <v>9</v>
      </c>
    </row>
    <row r="139" spans="12:22" x14ac:dyDescent="0.2">
      <c r="L139" s="126">
        <v>45306</v>
      </c>
      <c r="M139">
        <v>0.1</v>
      </c>
      <c r="U139" s="126">
        <v>45306</v>
      </c>
      <c r="V139">
        <v>3</v>
      </c>
    </row>
    <row r="140" spans="12:22" x14ac:dyDescent="0.2">
      <c r="L140" s="126">
        <v>45307</v>
      </c>
      <c r="M140">
        <v>0.15</v>
      </c>
      <c r="U140" s="126">
        <v>45307</v>
      </c>
      <c r="V140">
        <v>3</v>
      </c>
    </row>
    <row r="141" spans="12:22" x14ac:dyDescent="0.2">
      <c r="L141" s="126">
        <v>45308</v>
      </c>
      <c r="M141">
        <v>0.15</v>
      </c>
      <c r="U141" s="126">
        <v>45308</v>
      </c>
      <c r="V141">
        <v>6</v>
      </c>
    </row>
    <row r="142" spans="12:22" x14ac:dyDescent="0.2">
      <c r="L142" s="126">
        <v>45309</v>
      </c>
      <c r="M142">
        <v>0.1</v>
      </c>
      <c r="U142" s="126">
        <v>45309</v>
      </c>
      <c r="V142">
        <v>3</v>
      </c>
    </row>
    <row r="143" spans="12:22" x14ac:dyDescent="0.2">
      <c r="L143" s="126">
        <v>45310</v>
      </c>
      <c r="M143">
        <v>0.25</v>
      </c>
      <c r="U143" s="126">
        <v>45310</v>
      </c>
      <c r="V143">
        <v>10</v>
      </c>
    </row>
    <row r="144" spans="12:22" x14ac:dyDescent="0.2">
      <c r="L144" s="126">
        <v>45311</v>
      </c>
      <c r="M144">
        <v>0.25</v>
      </c>
      <c r="U144" s="126">
        <v>45311</v>
      </c>
      <c r="V144">
        <v>10</v>
      </c>
    </row>
    <row r="145" spans="12:22" x14ac:dyDescent="0.2">
      <c r="L145" s="126">
        <v>45312</v>
      </c>
      <c r="M145">
        <v>0.1</v>
      </c>
      <c r="U145" s="126">
        <v>45312</v>
      </c>
      <c r="V145">
        <v>2</v>
      </c>
    </row>
    <row r="146" spans="12:22" x14ac:dyDescent="0.2">
      <c r="L146" s="126">
        <v>45313</v>
      </c>
      <c r="M146">
        <v>0.15</v>
      </c>
      <c r="U146" s="126">
        <v>45313</v>
      </c>
      <c r="V146">
        <v>3</v>
      </c>
    </row>
    <row r="147" spans="12:22" x14ac:dyDescent="0.2">
      <c r="L147" s="126">
        <v>45314</v>
      </c>
      <c r="M147">
        <v>0.1</v>
      </c>
      <c r="U147" s="126">
        <v>45314</v>
      </c>
      <c r="V147">
        <v>3</v>
      </c>
    </row>
    <row r="148" spans="12:22" x14ac:dyDescent="0.2">
      <c r="L148" s="126">
        <v>45315</v>
      </c>
      <c r="M148">
        <v>0.1</v>
      </c>
      <c r="U148" s="126">
        <v>45315</v>
      </c>
      <c r="V148">
        <v>2</v>
      </c>
    </row>
    <row r="149" spans="12:22" x14ac:dyDescent="0.2">
      <c r="L149" s="126">
        <v>45316</v>
      </c>
      <c r="M149">
        <v>0.05</v>
      </c>
      <c r="U149" s="126">
        <v>45316</v>
      </c>
      <c r="V149">
        <v>0</v>
      </c>
    </row>
    <row r="150" spans="12:22" x14ac:dyDescent="0.2">
      <c r="L150" s="126">
        <v>45317</v>
      </c>
      <c r="M150">
        <v>0.15</v>
      </c>
      <c r="U150" s="126">
        <v>45317</v>
      </c>
      <c r="V150">
        <v>4</v>
      </c>
    </row>
    <row r="151" spans="12:22" x14ac:dyDescent="0.2">
      <c r="L151" s="126">
        <v>45318</v>
      </c>
      <c r="M151">
        <v>0.15</v>
      </c>
      <c r="U151" s="126">
        <v>45318</v>
      </c>
      <c r="V151">
        <v>3</v>
      </c>
    </row>
    <row r="152" spans="12:22" x14ac:dyDescent="0.2">
      <c r="L152" s="126">
        <v>45319</v>
      </c>
      <c r="M152">
        <v>0.05</v>
      </c>
      <c r="U152" s="126">
        <v>45319</v>
      </c>
      <c r="V152">
        <v>1</v>
      </c>
    </row>
    <row r="153" spans="12:22" x14ac:dyDescent="0.2">
      <c r="L153" s="126">
        <v>45320</v>
      </c>
      <c r="M153">
        <v>0.1</v>
      </c>
      <c r="U153" s="126">
        <v>45320</v>
      </c>
      <c r="V153">
        <v>2</v>
      </c>
    </row>
    <row r="154" spans="12:22" x14ac:dyDescent="0.2">
      <c r="L154" s="126">
        <v>45321</v>
      </c>
      <c r="M154">
        <v>0.25</v>
      </c>
      <c r="U154" s="126">
        <v>45321</v>
      </c>
      <c r="V154">
        <v>9</v>
      </c>
    </row>
    <row r="155" spans="12:22" x14ac:dyDescent="0.2">
      <c r="L155" s="126">
        <v>45322</v>
      </c>
      <c r="M155">
        <v>0.05</v>
      </c>
      <c r="U155" s="126">
        <v>45322</v>
      </c>
      <c r="V155">
        <v>2</v>
      </c>
    </row>
    <row r="156" spans="12:22" x14ac:dyDescent="0.2">
      <c r="L156" s="126">
        <v>45323</v>
      </c>
      <c r="M156">
        <v>0.05</v>
      </c>
      <c r="U156" s="126">
        <v>45323</v>
      </c>
      <c r="V156">
        <v>1</v>
      </c>
    </row>
    <row r="157" spans="12:22" x14ac:dyDescent="0.2">
      <c r="L157" s="126">
        <v>45324</v>
      </c>
      <c r="M157">
        <v>0.15</v>
      </c>
      <c r="U157" s="126">
        <v>45324</v>
      </c>
      <c r="V157">
        <v>3</v>
      </c>
    </row>
    <row r="158" spans="12:22" x14ac:dyDescent="0.2">
      <c r="L158" s="126">
        <v>45325</v>
      </c>
      <c r="M158">
        <v>0.25</v>
      </c>
      <c r="U158" s="126">
        <v>45325</v>
      </c>
      <c r="V158">
        <v>10</v>
      </c>
    </row>
    <row r="159" spans="12:22" x14ac:dyDescent="0.2">
      <c r="L159" s="126">
        <v>45326</v>
      </c>
      <c r="M159">
        <v>0.05</v>
      </c>
      <c r="U159" s="126">
        <v>45326</v>
      </c>
      <c r="V159">
        <v>2</v>
      </c>
    </row>
    <row r="160" spans="12:22" x14ac:dyDescent="0.2">
      <c r="L160" s="126">
        <v>45327</v>
      </c>
      <c r="M160">
        <v>0.15</v>
      </c>
      <c r="U160" s="126">
        <v>45327</v>
      </c>
      <c r="V160">
        <v>4</v>
      </c>
    </row>
    <row r="161" spans="12:22" x14ac:dyDescent="0.2">
      <c r="L161" s="126">
        <v>45328</v>
      </c>
      <c r="M161">
        <v>0.2</v>
      </c>
      <c r="U161" s="126">
        <v>45328</v>
      </c>
      <c r="V161">
        <v>7</v>
      </c>
    </row>
    <row r="162" spans="12:22" x14ac:dyDescent="0.2">
      <c r="L162" s="126">
        <v>45329</v>
      </c>
      <c r="M162">
        <v>0.05</v>
      </c>
      <c r="U162" s="126">
        <v>45329</v>
      </c>
      <c r="V162">
        <v>2</v>
      </c>
    </row>
    <row r="163" spans="12:22" x14ac:dyDescent="0.2">
      <c r="L163" s="126">
        <v>45330</v>
      </c>
      <c r="M163">
        <v>0.15</v>
      </c>
      <c r="U163" s="126">
        <v>45330</v>
      </c>
      <c r="V163">
        <v>6</v>
      </c>
    </row>
    <row r="164" spans="12:22" x14ac:dyDescent="0.2">
      <c r="L164" s="126">
        <v>45331</v>
      </c>
      <c r="M164">
        <v>0.1</v>
      </c>
      <c r="U164" s="126">
        <v>45331</v>
      </c>
      <c r="V164">
        <v>3</v>
      </c>
    </row>
    <row r="165" spans="12:22" x14ac:dyDescent="0.2">
      <c r="L165" s="126">
        <v>45332</v>
      </c>
      <c r="M165">
        <v>0.15</v>
      </c>
      <c r="U165" s="126">
        <v>45332</v>
      </c>
      <c r="V165">
        <v>4</v>
      </c>
    </row>
    <row r="166" spans="12:22" x14ac:dyDescent="0.2">
      <c r="L166" s="126">
        <v>45333</v>
      </c>
      <c r="M166">
        <v>0.15</v>
      </c>
      <c r="U166" s="126">
        <v>45333</v>
      </c>
      <c r="V166">
        <v>4</v>
      </c>
    </row>
    <row r="167" spans="12:22" x14ac:dyDescent="0.2">
      <c r="L167" s="126">
        <v>45334</v>
      </c>
      <c r="M167">
        <v>0.15</v>
      </c>
      <c r="U167" s="126">
        <v>45334</v>
      </c>
      <c r="V167">
        <v>3</v>
      </c>
    </row>
    <row r="168" spans="12:22" x14ac:dyDescent="0.2">
      <c r="L168" s="126">
        <v>45335</v>
      </c>
      <c r="M168">
        <v>0.05</v>
      </c>
      <c r="U168" s="126">
        <v>45335</v>
      </c>
      <c r="V168">
        <v>1</v>
      </c>
    </row>
    <row r="169" spans="12:22" x14ac:dyDescent="0.2">
      <c r="L169" s="126">
        <v>45336</v>
      </c>
      <c r="M169">
        <v>0.2</v>
      </c>
      <c r="U169" s="126">
        <v>45336</v>
      </c>
      <c r="V169">
        <v>8</v>
      </c>
    </row>
    <row r="170" spans="12:22" x14ac:dyDescent="0.2">
      <c r="L170" s="126">
        <v>45337</v>
      </c>
      <c r="M170">
        <v>0.1</v>
      </c>
      <c r="U170" s="126">
        <v>45337</v>
      </c>
      <c r="V170">
        <v>3</v>
      </c>
    </row>
    <row r="171" spans="12:22" x14ac:dyDescent="0.2">
      <c r="L171" s="126">
        <v>45338</v>
      </c>
      <c r="M171">
        <v>0.05</v>
      </c>
      <c r="U171" s="126">
        <v>45338</v>
      </c>
      <c r="V171">
        <v>1</v>
      </c>
    </row>
    <row r="172" spans="12:22" x14ac:dyDescent="0.2">
      <c r="L172" s="126">
        <v>45339</v>
      </c>
      <c r="M172">
        <v>0.05</v>
      </c>
      <c r="U172" s="126">
        <v>45339</v>
      </c>
      <c r="V172">
        <v>0</v>
      </c>
    </row>
    <row r="173" spans="12:22" x14ac:dyDescent="0.2">
      <c r="L173" s="126">
        <v>45340</v>
      </c>
      <c r="M173">
        <v>0.15</v>
      </c>
      <c r="U173" s="126">
        <v>45340</v>
      </c>
      <c r="V173">
        <v>3</v>
      </c>
    </row>
    <row r="174" spans="12:22" x14ac:dyDescent="0.2">
      <c r="L174" s="126">
        <v>45341</v>
      </c>
      <c r="M174">
        <v>0.15</v>
      </c>
      <c r="U174" s="126">
        <v>45341</v>
      </c>
      <c r="V174">
        <v>5</v>
      </c>
    </row>
    <row r="175" spans="12:22" x14ac:dyDescent="0.2">
      <c r="L175" s="126">
        <v>45342</v>
      </c>
      <c r="M175">
        <v>0.05</v>
      </c>
      <c r="U175" s="126">
        <v>45342</v>
      </c>
      <c r="V175">
        <v>0</v>
      </c>
    </row>
    <row r="176" spans="12:22" x14ac:dyDescent="0.2">
      <c r="L176" s="126">
        <v>45343</v>
      </c>
      <c r="M176">
        <v>0.15</v>
      </c>
      <c r="U176" s="126">
        <v>45343</v>
      </c>
      <c r="V176">
        <v>3</v>
      </c>
    </row>
    <row r="177" spans="12:22" x14ac:dyDescent="0.2">
      <c r="L177" s="126">
        <v>45344</v>
      </c>
      <c r="M177">
        <v>0.05</v>
      </c>
      <c r="U177" s="126">
        <v>45344</v>
      </c>
      <c r="V177">
        <v>2</v>
      </c>
    </row>
    <row r="178" spans="12:22" x14ac:dyDescent="0.2">
      <c r="L178" s="126">
        <v>45345</v>
      </c>
      <c r="M178">
        <v>0.15</v>
      </c>
      <c r="U178" s="126">
        <v>45345</v>
      </c>
      <c r="V178">
        <v>4</v>
      </c>
    </row>
    <row r="179" spans="12:22" x14ac:dyDescent="0.2">
      <c r="L179" s="126">
        <v>45346</v>
      </c>
      <c r="M179">
        <v>0.05</v>
      </c>
      <c r="U179" s="126">
        <v>45346</v>
      </c>
      <c r="V179">
        <v>1</v>
      </c>
    </row>
    <row r="180" spans="12:22" x14ac:dyDescent="0.2">
      <c r="L180" s="126">
        <v>45347</v>
      </c>
      <c r="M180">
        <v>0.15</v>
      </c>
      <c r="U180" s="126">
        <v>45347</v>
      </c>
      <c r="V180">
        <v>5</v>
      </c>
    </row>
    <row r="181" spans="12:22" x14ac:dyDescent="0.2">
      <c r="L181" s="126">
        <v>45348</v>
      </c>
      <c r="M181">
        <v>0.1</v>
      </c>
      <c r="U181" s="126">
        <v>45348</v>
      </c>
      <c r="V181">
        <v>3</v>
      </c>
    </row>
    <row r="182" spans="12:22" x14ac:dyDescent="0.2">
      <c r="L182" s="126">
        <v>45349</v>
      </c>
      <c r="M182">
        <v>0.25</v>
      </c>
      <c r="U182" s="126">
        <v>45349</v>
      </c>
      <c r="V182">
        <v>9</v>
      </c>
    </row>
    <row r="183" spans="12:22" x14ac:dyDescent="0.2">
      <c r="L183" s="126">
        <v>45350</v>
      </c>
      <c r="M183">
        <v>0.05</v>
      </c>
      <c r="U183" s="126">
        <v>45350</v>
      </c>
      <c r="V183">
        <v>1</v>
      </c>
    </row>
    <row r="184" spans="12:22" x14ac:dyDescent="0.2">
      <c r="L184" s="126">
        <v>45351</v>
      </c>
      <c r="M184">
        <v>0.1</v>
      </c>
      <c r="U184" s="126">
        <v>45351</v>
      </c>
      <c r="V184">
        <v>3</v>
      </c>
    </row>
    <row r="185" spans="12:22" x14ac:dyDescent="0.2">
      <c r="L185" s="126">
        <v>45627</v>
      </c>
      <c r="M185">
        <v>0.05</v>
      </c>
      <c r="U185" s="126">
        <v>45627</v>
      </c>
      <c r="V185">
        <v>1</v>
      </c>
    </row>
    <row r="186" spans="12:22" x14ac:dyDescent="0.2">
      <c r="L186" s="126">
        <v>45628</v>
      </c>
      <c r="M186">
        <v>0.25</v>
      </c>
      <c r="U186" s="126">
        <v>45628</v>
      </c>
      <c r="V186">
        <v>9</v>
      </c>
    </row>
    <row r="187" spans="12:22" x14ac:dyDescent="0.2">
      <c r="L187" s="126">
        <v>45629</v>
      </c>
      <c r="M187">
        <v>0.2</v>
      </c>
      <c r="U187" s="126">
        <v>45629</v>
      </c>
      <c r="V187">
        <v>8</v>
      </c>
    </row>
    <row r="188" spans="12:22" x14ac:dyDescent="0.2">
      <c r="L188" s="126">
        <v>45630</v>
      </c>
      <c r="M188">
        <v>0.1</v>
      </c>
      <c r="U188" s="126">
        <v>45630</v>
      </c>
      <c r="V188">
        <v>2</v>
      </c>
    </row>
    <row r="189" spans="12:22" x14ac:dyDescent="0.2">
      <c r="L189" s="126">
        <v>45631</v>
      </c>
      <c r="M189">
        <v>0.15</v>
      </c>
      <c r="U189" s="126">
        <v>45631</v>
      </c>
      <c r="V189">
        <v>4</v>
      </c>
    </row>
    <row r="190" spans="12:22" x14ac:dyDescent="0.2">
      <c r="L190" s="126">
        <v>45632</v>
      </c>
      <c r="M190">
        <v>0.2</v>
      </c>
      <c r="U190" s="126">
        <v>45632</v>
      </c>
      <c r="V190">
        <v>8</v>
      </c>
    </row>
    <row r="191" spans="12:22" x14ac:dyDescent="0.2">
      <c r="L191" s="126">
        <v>45633</v>
      </c>
      <c r="M191">
        <v>0.15</v>
      </c>
      <c r="U191" s="126">
        <v>45633</v>
      </c>
      <c r="V191">
        <v>3</v>
      </c>
    </row>
    <row r="192" spans="12:22" x14ac:dyDescent="0.2">
      <c r="L192" s="126">
        <v>45634</v>
      </c>
      <c r="M192">
        <v>0.15</v>
      </c>
      <c r="U192" s="126">
        <v>45634</v>
      </c>
      <c r="V192">
        <v>3</v>
      </c>
    </row>
    <row r="193" spans="12:22" x14ac:dyDescent="0.2">
      <c r="L193" s="126">
        <v>45635</v>
      </c>
      <c r="M193">
        <v>0.05</v>
      </c>
      <c r="U193" s="126">
        <v>45635</v>
      </c>
      <c r="V193">
        <v>2</v>
      </c>
    </row>
    <row r="194" spans="12:22" x14ac:dyDescent="0.2">
      <c r="L194" s="126">
        <v>45636</v>
      </c>
      <c r="M194">
        <v>0.05</v>
      </c>
      <c r="U194" s="126">
        <v>45636</v>
      </c>
      <c r="V194">
        <v>1</v>
      </c>
    </row>
    <row r="195" spans="12:22" x14ac:dyDescent="0.2">
      <c r="L195" s="126">
        <v>45637</v>
      </c>
      <c r="M195">
        <v>0.2</v>
      </c>
      <c r="U195" s="126">
        <v>45637</v>
      </c>
      <c r="V195">
        <v>8</v>
      </c>
    </row>
    <row r="196" spans="12:22" x14ac:dyDescent="0.2">
      <c r="L196" s="126">
        <v>45638</v>
      </c>
      <c r="M196">
        <v>0.25</v>
      </c>
      <c r="U196" s="126">
        <v>45638</v>
      </c>
      <c r="V196">
        <v>9</v>
      </c>
    </row>
    <row r="197" spans="12:22" x14ac:dyDescent="0.2">
      <c r="L197" s="126">
        <v>45639</v>
      </c>
      <c r="M197">
        <v>0.15</v>
      </c>
      <c r="U197" s="126">
        <v>45639</v>
      </c>
      <c r="V197">
        <v>4</v>
      </c>
    </row>
    <row r="198" spans="12:22" x14ac:dyDescent="0.2">
      <c r="L198" s="126">
        <v>45640</v>
      </c>
      <c r="M198">
        <v>0.1</v>
      </c>
      <c r="U198" s="126">
        <v>45640</v>
      </c>
      <c r="V198">
        <v>3</v>
      </c>
    </row>
    <row r="199" spans="12:22" x14ac:dyDescent="0.2">
      <c r="L199" s="126">
        <v>45641</v>
      </c>
      <c r="M199">
        <v>0.1</v>
      </c>
      <c r="U199" s="126">
        <v>45641</v>
      </c>
      <c r="V199">
        <v>3</v>
      </c>
    </row>
    <row r="200" spans="12:22" x14ac:dyDescent="0.2">
      <c r="L200" s="126">
        <v>45642</v>
      </c>
      <c r="M200">
        <v>0.15</v>
      </c>
      <c r="U200" s="126">
        <v>45642</v>
      </c>
      <c r="V200">
        <v>6</v>
      </c>
    </row>
    <row r="201" spans="12:22" x14ac:dyDescent="0.2">
      <c r="L201" s="126">
        <v>45643</v>
      </c>
      <c r="M201">
        <v>0.2</v>
      </c>
      <c r="U201" s="126">
        <v>45643</v>
      </c>
      <c r="V201">
        <v>8</v>
      </c>
    </row>
    <row r="202" spans="12:22" x14ac:dyDescent="0.2">
      <c r="L202" s="126">
        <v>45644</v>
      </c>
      <c r="M202">
        <v>0.2</v>
      </c>
      <c r="U202" s="126">
        <v>45644</v>
      </c>
      <c r="V202">
        <v>8</v>
      </c>
    </row>
    <row r="203" spans="12:22" x14ac:dyDescent="0.2">
      <c r="L203" s="126">
        <v>45645</v>
      </c>
      <c r="M203">
        <v>0.2</v>
      </c>
      <c r="U203" s="126">
        <v>45645</v>
      </c>
      <c r="V203">
        <v>7</v>
      </c>
    </row>
    <row r="204" spans="12:22" x14ac:dyDescent="0.2">
      <c r="L204" s="126">
        <v>45646</v>
      </c>
      <c r="M204">
        <v>0.15</v>
      </c>
      <c r="U204" s="126">
        <v>45646</v>
      </c>
      <c r="V204">
        <v>4</v>
      </c>
    </row>
    <row r="205" spans="12:22" x14ac:dyDescent="0.2">
      <c r="L205" s="126">
        <v>45647</v>
      </c>
      <c r="M205">
        <v>0.05</v>
      </c>
      <c r="U205" s="126">
        <v>45647</v>
      </c>
      <c r="V205">
        <v>1</v>
      </c>
    </row>
    <row r="206" spans="12:22" x14ac:dyDescent="0.2">
      <c r="L206" s="126">
        <v>45648</v>
      </c>
      <c r="M206">
        <v>0.05</v>
      </c>
      <c r="U206" s="126">
        <v>45648</v>
      </c>
      <c r="V206">
        <v>1</v>
      </c>
    </row>
    <row r="207" spans="12:22" x14ac:dyDescent="0.2">
      <c r="L207" s="126">
        <v>45649</v>
      </c>
      <c r="M207">
        <v>0.2</v>
      </c>
      <c r="U207" s="126">
        <v>45649</v>
      </c>
      <c r="V207">
        <v>8</v>
      </c>
    </row>
    <row r="208" spans="12:22" x14ac:dyDescent="0.2">
      <c r="L208" s="126">
        <v>45650</v>
      </c>
      <c r="M208">
        <v>0.15</v>
      </c>
      <c r="U208" s="126">
        <v>45650</v>
      </c>
      <c r="V208">
        <v>4</v>
      </c>
    </row>
    <row r="209" spans="12:22" x14ac:dyDescent="0.2">
      <c r="L209" s="126">
        <v>45651</v>
      </c>
      <c r="M209">
        <v>0.05</v>
      </c>
      <c r="U209" s="126">
        <v>45651</v>
      </c>
      <c r="V209">
        <v>0</v>
      </c>
    </row>
    <row r="210" spans="12:22" x14ac:dyDescent="0.2">
      <c r="L210" s="126">
        <v>45652</v>
      </c>
      <c r="M210">
        <v>0.05</v>
      </c>
      <c r="U210" s="126">
        <v>45652</v>
      </c>
      <c r="V210">
        <v>1</v>
      </c>
    </row>
    <row r="211" spans="12:22" x14ac:dyDescent="0.2">
      <c r="L211" s="126">
        <v>45653</v>
      </c>
      <c r="M211">
        <v>0.15</v>
      </c>
      <c r="U211" s="126">
        <v>45653</v>
      </c>
      <c r="V211">
        <v>4</v>
      </c>
    </row>
    <row r="212" spans="12:22" x14ac:dyDescent="0.2">
      <c r="L212" s="126">
        <v>45654</v>
      </c>
      <c r="M212">
        <v>0.05</v>
      </c>
      <c r="U212" s="126">
        <v>45654</v>
      </c>
      <c r="V212">
        <v>0</v>
      </c>
    </row>
    <row r="213" spans="12:22" x14ac:dyDescent="0.2">
      <c r="L213" s="126">
        <v>45655</v>
      </c>
      <c r="M213">
        <v>0.05</v>
      </c>
      <c r="U213" s="126">
        <v>45655</v>
      </c>
      <c r="V213">
        <v>1</v>
      </c>
    </row>
    <row r="214" spans="12:22" x14ac:dyDescent="0.2">
      <c r="L214" s="126">
        <v>45656</v>
      </c>
      <c r="M214">
        <v>0.15</v>
      </c>
      <c r="U214" s="126">
        <v>45656</v>
      </c>
      <c r="V214">
        <v>3</v>
      </c>
    </row>
    <row r="215" spans="12:22" x14ac:dyDescent="0.2">
      <c r="L215" s="126">
        <v>45657</v>
      </c>
      <c r="M215">
        <v>0.15</v>
      </c>
      <c r="U215" s="126">
        <v>45657</v>
      </c>
      <c r="V215">
        <v>5</v>
      </c>
    </row>
    <row r="216" spans="12:22" x14ac:dyDescent="0.2">
      <c r="L216" s="126">
        <v>45658</v>
      </c>
      <c r="M216">
        <v>0.15</v>
      </c>
      <c r="U216" s="126">
        <v>45658</v>
      </c>
      <c r="V216">
        <v>4</v>
      </c>
    </row>
    <row r="217" spans="12:22" x14ac:dyDescent="0.2">
      <c r="L217" s="126">
        <v>45659</v>
      </c>
      <c r="M217">
        <v>0.05</v>
      </c>
      <c r="U217" s="126">
        <v>45659</v>
      </c>
      <c r="V217">
        <v>2</v>
      </c>
    </row>
    <row r="218" spans="12:22" x14ac:dyDescent="0.2">
      <c r="L218" s="126">
        <v>45660</v>
      </c>
      <c r="M218">
        <v>0.15</v>
      </c>
      <c r="U218" s="126">
        <v>45660</v>
      </c>
      <c r="V218">
        <v>6</v>
      </c>
    </row>
    <row r="219" spans="12:22" x14ac:dyDescent="0.2">
      <c r="L219" s="126">
        <v>45661</v>
      </c>
      <c r="M219">
        <v>0.05</v>
      </c>
      <c r="U219" s="126">
        <v>45661</v>
      </c>
      <c r="V219">
        <v>2</v>
      </c>
    </row>
    <row r="220" spans="12:22" x14ac:dyDescent="0.2">
      <c r="L220" s="126">
        <v>45662</v>
      </c>
      <c r="M220">
        <v>0.1</v>
      </c>
      <c r="U220" s="126">
        <v>45662</v>
      </c>
      <c r="V220">
        <v>3</v>
      </c>
    </row>
    <row r="221" spans="12:22" x14ac:dyDescent="0.2">
      <c r="L221" s="126">
        <v>45663</v>
      </c>
      <c r="M221">
        <v>0.15</v>
      </c>
      <c r="U221" s="126">
        <v>45663</v>
      </c>
      <c r="V221">
        <v>6</v>
      </c>
    </row>
    <row r="222" spans="12:22" x14ac:dyDescent="0.2">
      <c r="L222" s="126">
        <v>45664</v>
      </c>
      <c r="M222">
        <v>0.15</v>
      </c>
      <c r="U222" s="126">
        <v>45664</v>
      </c>
      <c r="V222">
        <v>4</v>
      </c>
    </row>
    <row r="223" spans="12:22" x14ac:dyDescent="0.2">
      <c r="L223" s="126">
        <v>45665</v>
      </c>
      <c r="M223">
        <v>0.2</v>
      </c>
      <c r="U223" s="126">
        <v>45665</v>
      </c>
      <c r="V223">
        <v>8</v>
      </c>
    </row>
    <row r="224" spans="12:22" x14ac:dyDescent="0.2">
      <c r="L224" s="126">
        <v>45666</v>
      </c>
      <c r="M224">
        <v>0.15</v>
      </c>
      <c r="U224" s="126">
        <v>45666</v>
      </c>
      <c r="V224">
        <v>4</v>
      </c>
    </row>
    <row r="225" spans="12:22" x14ac:dyDescent="0.2">
      <c r="L225" s="126">
        <v>45667</v>
      </c>
      <c r="M225">
        <v>0.15</v>
      </c>
      <c r="U225" s="126">
        <v>45667</v>
      </c>
      <c r="V225">
        <v>3</v>
      </c>
    </row>
    <row r="226" spans="12:22" x14ac:dyDescent="0.2">
      <c r="L226" s="126">
        <v>45668</v>
      </c>
      <c r="M226">
        <v>0.05</v>
      </c>
      <c r="U226" s="126">
        <v>45668</v>
      </c>
      <c r="V226">
        <v>1</v>
      </c>
    </row>
    <row r="227" spans="12:22" x14ac:dyDescent="0.2">
      <c r="L227" s="126">
        <v>45669</v>
      </c>
      <c r="M227">
        <v>0.1</v>
      </c>
      <c r="U227" s="126">
        <v>45669</v>
      </c>
      <c r="V227">
        <v>3</v>
      </c>
    </row>
    <row r="228" spans="12:22" x14ac:dyDescent="0.2">
      <c r="L228" s="126">
        <v>45670</v>
      </c>
      <c r="M228">
        <v>0.1</v>
      </c>
      <c r="U228" s="126">
        <v>45670</v>
      </c>
      <c r="V228">
        <v>2</v>
      </c>
    </row>
    <row r="229" spans="12:22" x14ac:dyDescent="0.2">
      <c r="L229" s="126">
        <v>45671</v>
      </c>
      <c r="M229">
        <v>0.05</v>
      </c>
      <c r="U229" s="126">
        <v>45671</v>
      </c>
      <c r="V229">
        <v>2</v>
      </c>
    </row>
    <row r="230" spans="12:22" x14ac:dyDescent="0.2">
      <c r="L230" s="126">
        <v>45672</v>
      </c>
      <c r="M230">
        <v>0.25</v>
      </c>
      <c r="U230" s="126">
        <v>45672</v>
      </c>
      <c r="V230">
        <v>10</v>
      </c>
    </row>
    <row r="231" spans="12:22" x14ac:dyDescent="0.2">
      <c r="L231" s="126">
        <v>45673</v>
      </c>
      <c r="M231">
        <v>0.1</v>
      </c>
      <c r="U231" s="126">
        <v>45673</v>
      </c>
      <c r="V231">
        <v>3</v>
      </c>
    </row>
    <row r="232" spans="12:22" x14ac:dyDescent="0.2">
      <c r="L232" s="126">
        <v>45674</v>
      </c>
      <c r="M232">
        <v>0.2</v>
      </c>
      <c r="U232" s="126">
        <v>45674</v>
      </c>
      <c r="V232">
        <v>8</v>
      </c>
    </row>
    <row r="233" spans="12:22" x14ac:dyDescent="0.2">
      <c r="L233" s="126">
        <v>45675</v>
      </c>
      <c r="M233">
        <v>0.15</v>
      </c>
      <c r="U233" s="126">
        <v>45675</v>
      </c>
      <c r="V233">
        <v>4</v>
      </c>
    </row>
    <row r="234" spans="12:22" x14ac:dyDescent="0.2">
      <c r="L234" s="126">
        <v>45676</v>
      </c>
      <c r="M234">
        <v>0.2</v>
      </c>
      <c r="U234" s="126">
        <v>45676</v>
      </c>
      <c r="V234">
        <v>7</v>
      </c>
    </row>
    <row r="235" spans="12:22" x14ac:dyDescent="0.2">
      <c r="L235" s="126">
        <v>45677</v>
      </c>
      <c r="M235">
        <v>0.15</v>
      </c>
      <c r="U235" s="126">
        <v>45677</v>
      </c>
      <c r="V235">
        <v>3</v>
      </c>
    </row>
    <row r="236" spans="12:22" x14ac:dyDescent="0.2">
      <c r="L236" s="126">
        <v>45678</v>
      </c>
      <c r="M236">
        <v>0.15</v>
      </c>
      <c r="U236" s="126">
        <v>45678</v>
      </c>
      <c r="V236">
        <v>3</v>
      </c>
    </row>
    <row r="237" spans="12:22" x14ac:dyDescent="0.2">
      <c r="L237" s="126">
        <v>45679</v>
      </c>
      <c r="M237">
        <v>0.15</v>
      </c>
      <c r="U237" s="126">
        <v>45679</v>
      </c>
      <c r="V237">
        <v>3</v>
      </c>
    </row>
    <row r="238" spans="12:22" x14ac:dyDescent="0.2">
      <c r="L238" s="126">
        <v>45680</v>
      </c>
      <c r="M238">
        <v>0.05</v>
      </c>
      <c r="U238" s="126">
        <v>45680</v>
      </c>
      <c r="V238">
        <v>1</v>
      </c>
    </row>
    <row r="239" spans="12:22" x14ac:dyDescent="0.2">
      <c r="L239" s="126">
        <v>45681</v>
      </c>
      <c r="M239">
        <v>0.15</v>
      </c>
      <c r="U239" s="126">
        <v>45681</v>
      </c>
      <c r="V239">
        <v>6</v>
      </c>
    </row>
    <row r="240" spans="12:22" x14ac:dyDescent="0.2">
      <c r="L240" s="126">
        <v>45682</v>
      </c>
      <c r="M240">
        <v>0.1</v>
      </c>
      <c r="U240" s="126">
        <v>45682</v>
      </c>
      <c r="V240">
        <v>2</v>
      </c>
    </row>
    <row r="241" spans="12:22" x14ac:dyDescent="0.2">
      <c r="L241" s="126">
        <v>45683</v>
      </c>
      <c r="M241">
        <v>0.05</v>
      </c>
      <c r="U241" s="126">
        <v>45683</v>
      </c>
      <c r="V241">
        <v>0</v>
      </c>
    </row>
    <row r="242" spans="12:22" x14ac:dyDescent="0.2">
      <c r="L242" s="126">
        <v>45684</v>
      </c>
      <c r="M242">
        <v>0.15</v>
      </c>
      <c r="U242" s="126">
        <v>45684</v>
      </c>
      <c r="V242">
        <v>4</v>
      </c>
    </row>
    <row r="243" spans="12:22" x14ac:dyDescent="0.2">
      <c r="L243" s="126">
        <v>45685</v>
      </c>
      <c r="M243">
        <v>0.05</v>
      </c>
      <c r="U243" s="126">
        <v>45685</v>
      </c>
      <c r="V243">
        <v>1</v>
      </c>
    </row>
    <row r="244" spans="12:22" x14ac:dyDescent="0.2">
      <c r="L244" s="126">
        <v>45686</v>
      </c>
      <c r="M244">
        <v>0.25</v>
      </c>
      <c r="U244" s="126">
        <v>45686</v>
      </c>
      <c r="V244">
        <v>9</v>
      </c>
    </row>
    <row r="245" spans="12:22" x14ac:dyDescent="0.2">
      <c r="L245" s="126">
        <v>45687</v>
      </c>
      <c r="M245">
        <v>0.25</v>
      </c>
      <c r="U245" s="126">
        <v>45687</v>
      </c>
      <c r="V245">
        <v>10</v>
      </c>
    </row>
    <row r="246" spans="12:22" x14ac:dyDescent="0.2">
      <c r="L246" s="126">
        <v>45688</v>
      </c>
      <c r="M246">
        <v>0.25</v>
      </c>
      <c r="U246" s="126">
        <v>45688</v>
      </c>
      <c r="V246">
        <v>9</v>
      </c>
    </row>
    <row r="247" spans="12:22" x14ac:dyDescent="0.2">
      <c r="L247" s="126">
        <v>45689</v>
      </c>
      <c r="M247">
        <v>0.1</v>
      </c>
      <c r="U247" s="126">
        <v>45689</v>
      </c>
      <c r="V247">
        <v>3</v>
      </c>
    </row>
    <row r="248" spans="12:22" x14ac:dyDescent="0.2">
      <c r="L248" s="126">
        <v>45690</v>
      </c>
      <c r="M248">
        <v>0.05</v>
      </c>
      <c r="U248" s="126">
        <v>45690</v>
      </c>
      <c r="V248">
        <v>0</v>
      </c>
    </row>
    <row r="249" spans="12:22" x14ac:dyDescent="0.2">
      <c r="L249" s="126">
        <v>45691</v>
      </c>
      <c r="M249">
        <v>0.25</v>
      </c>
      <c r="U249" s="126">
        <v>45691</v>
      </c>
      <c r="V249">
        <v>9</v>
      </c>
    </row>
    <row r="250" spans="12:22" x14ac:dyDescent="0.2">
      <c r="L250" s="126">
        <v>45692</v>
      </c>
      <c r="M250">
        <v>0.1</v>
      </c>
      <c r="U250" s="126">
        <v>45692</v>
      </c>
      <c r="V250">
        <v>3</v>
      </c>
    </row>
    <row r="251" spans="12:22" x14ac:dyDescent="0.2">
      <c r="L251" s="126">
        <v>45693</v>
      </c>
      <c r="M251">
        <v>0.25</v>
      </c>
      <c r="U251" s="126">
        <v>45693</v>
      </c>
      <c r="V251">
        <v>10</v>
      </c>
    </row>
    <row r="252" spans="12:22" x14ac:dyDescent="0.2">
      <c r="L252" s="126">
        <v>45694</v>
      </c>
      <c r="M252">
        <v>0.25</v>
      </c>
      <c r="U252" s="126">
        <v>45694</v>
      </c>
      <c r="V252">
        <v>10</v>
      </c>
    </row>
    <row r="253" spans="12:22" x14ac:dyDescent="0.2">
      <c r="L253" s="126">
        <v>45695</v>
      </c>
      <c r="M253">
        <v>0.2</v>
      </c>
      <c r="U253" s="126">
        <v>45695</v>
      </c>
      <c r="V253">
        <v>8</v>
      </c>
    </row>
    <row r="254" spans="12:22" x14ac:dyDescent="0.2">
      <c r="L254" s="126">
        <v>45696</v>
      </c>
      <c r="M254">
        <v>0.1</v>
      </c>
      <c r="U254" s="126">
        <v>45696</v>
      </c>
      <c r="V254">
        <v>2</v>
      </c>
    </row>
    <row r="255" spans="12:22" x14ac:dyDescent="0.2">
      <c r="L255" s="126">
        <v>45697</v>
      </c>
      <c r="M255">
        <v>0.1</v>
      </c>
      <c r="U255" s="126">
        <v>45697</v>
      </c>
      <c r="V255">
        <v>3</v>
      </c>
    </row>
    <row r="256" spans="12:22" x14ac:dyDescent="0.2">
      <c r="L256" s="126">
        <v>45698</v>
      </c>
      <c r="M256">
        <v>0.2</v>
      </c>
      <c r="U256" s="126">
        <v>45698</v>
      </c>
      <c r="V256">
        <v>8</v>
      </c>
    </row>
    <row r="257" spans="12:22" x14ac:dyDescent="0.2">
      <c r="L257" s="126">
        <v>45699</v>
      </c>
      <c r="M257">
        <v>0.1</v>
      </c>
      <c r="U257" s="126">
        <v>45699</v>
      </c>
      <c r="V257">
        <v>3</v>
      </c>
    </row>
    <row r="258" spans="12:22" x14ac:dyDescent="0.2">
      <c r="L258" s="126">
        <v>45700</v>
      </c>
      <c r="M258">
        <v>0.05</v>
      </c>
      <c r="U258" s="126">
        <v>45700</v>
      </c>
      <c r="V258">
        <v>1</v>
      </c>
    </row>
    <row r="259" spans="12:22" x14ac:dyDescent="0.2">
      <c r="L259" s="126">
        <v>45701</v>
      </c>
      <c r="M259">
        <v>0.15</v>
      </c>
      <c r="U259" s="126">
        <v>45701</v>
      </c>
      <c r="V259">
        <v>3</v>
      </c>
    </row>
    <row r="260" spans="12:22" x14ac:dyDescent="0.2">
      <c r="L260" s="126">
        <v>45702</v>
      </c>
      <c r="M260">
        <v>0.25</v>
      </c>
      <c r="U260" s="126">
        <v>45702</v>
      </c>
      <c r="V260">
        <v>9</v>
      </c>
    </row>
    <row r="261" spans="12:22" x14ac:dyDescent="0.2">
      <c r="L261" s="126">
        <v>45703</v>
      </c>
      <c r="M261">
        <v>0.15</v>
      </c>
      <c r="U261" s="126">
        <v>45703</v>
      </c>
      <c r="V261">
        <v>5</v>
      </c>
    </row>
    <row r="262" spans="12:22" x14ac:dyDescent="0.2">
      <c r="L262" s="126">
        <v>45704</v>
      </c>
      <c r="M262">
        <v>0.15</v>
      </c>
      <c r="U262" s="126">
        <v>45704</v>
      </c>
      <c r="V262">
        <v>3</v>
      </c>
    </row>
    <row r="263" spans="12:22" x14ac:dyDescent="0.2">
      <c r="L263" s="126">
        <v>45705</v>
      </c>
      <c r="M263">
        <v>0.05</v>
      </c>
      <c r="U263" s="126">
        <v>45705</v>
      </c>
      <c r="V263">
        <v>1</v>
      </c>
    </row>
    <row r="264" spans="12:22" x14ac:dyDescent="0.2">
      <c r="L264" s="126">
        <v>45706</v>
      </c>
      <c r="M264">
        <v>0.15</v>
      </c>
      <c r="U264" s="126">
        <v>45706</v>
      </c>
      <c r="V264">
        <v>4</v>
      </c>
    </row>
    <row r="265" spans="12:22" x14ac:dyDescent="0.2">
      <c r="L265" s="126">
        <v>45707</v>
      </c>
      <c r="M265">
        <v>0.25</v>
      </c>
      <c r="U265" s="126">
        <v>45707</v>
      </c>
      <c r="V265">
        <v>10</v>
      </c>
    </row>
    <row r="266" spans="12:22" x14ac:dyDescent="0.2">
      <c r="L266" s="126">
        <v>45708</v>
      </c>
      <c r="M266">
        <v>0.05</v>
      </c>
      <c r="U266" s="126">
        <v>45708</v>
      </c>
      <c r="V266">
        <v>1</v>
      </c>
    </row>
    <row r="267" spans="12:22" x14ac:dyDescent="0.2">
      <c r="L267" s="126">
        <v>45709</v>
      </c>
      <c r="M267">
        <v>0.15</v>
      </c>
      <c r="U267" s="126">
        <v>45709</v>
      </c>
      <c r="V267">
        <v>3</v>
      </c>
    </row>
    <row r="268" spans="12:22" x14ac:dyDescent="0.2">
      <c r="L268" s="126">
        <v>45710</v>
      </c>
      <c r="M268">
        <v>0.2</v>
      </c>
      <c r="U268" s="126">
        <v>45710</v>
      </c>
      <c r="V268">
        <v>8</v>
      </c>
    </row>
    <row r="269" spans="12:22" x14ac:dyDescent="0.2">
      <c r="L269" s="126">
        <v>45711</v>
      </c>
      <c r="M269">
        <v>0.15</v>
      </c>
      <c r="U269" s="126">
        <v>45711</v>
      </c>
      <c r="V269">
        <v>6</v>
      </c>
    </row>
    <row r="270" spans="12:22" x14ac:dyDescent="0.2">
      <c r="L270" s="126">
        <v>45712</v>
      </c>
      <c r="M270">
        <v>0.15</v>
      </c>
      <c r="U270" s="126">
        <v>45712</v>
      </c>
      <c r="V270">
        <v>5</v>
      </c>
    </row>
    <row r="271" spans="12:22" x14ac:dyDescent="0.2">
      <c r="L271" s="126">
        <v>45713</v>
      </c>
      <c r="M271">
        <v>0.15</v>
      </c>
      <c r="U271" s="126">
        <v>45713</v>
      </c>
      <c r="V271">
        <v>6</v>
      </c>
    </row>
    <row r="272" spans="12:22" x14ac:dyDescent="0.2">
      <c r="L272" s="126">
        <v>45714</v>
      </c>
      <c r="M272">
        <v>0.1</v>
      </c>
      <c r="U272" s="126">
        <v>45714</v>
      </c>
      <c r="V272">
        <v>3</v>
      </c>
    </row>
    <row r="273" spans="12:22" x14ac:dyDescent="0.2">
      <c r="L273" s="126">
        <v>45715</v>
      </c>
      <c r="M273">
        <v>0.1</v>
      </c>
      <c r="U273" s="126">
        <v>45715</v>
      </c>
      <c r="V273">
        <v>2</v>
      </c>
    </row>
    <row r="274" spans="12:22" x14ac:dyDescent="0.2">
      <c r="L274" s="126">
        <v>45716</v>
      </c>
      <c r="M274">
        <v>0.2</v>
      </c>
      <c r="U274" s="126">
        <v>45716</v>
      </c>
      <c r="V274">
        <v>8</v>
      </c>
    </row>
  </sheetData>
  <mergeCells count="8">
    <mergeCell ref="AH1:AT1"/>
    <mergeCell ref="AV1:BG1"/>
    <mergeCell ref="A1:I1"/>
    <mergeCell ref="A2:B2"/>
    <mergeCell ref="D2:E2"/>
    <mergeCell ref="G2:H2"/>
    <mergeCell ref="K1:R1"/>
    <mergeCell ref="T1:AA1"/>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A9B8F-01FA-4262-88A5-1B738C3D16FF}">
  <sheetPr>
    <tabColor theme="5" tint="-0.249977111117893"/>
  </sheetPr>
  <dimension ref="A1:DR275"/>
  <sheetViews>
    <sheetView showGridLines="0" topLeftCell="AA1" zoomScale="101" zoomScaleNormal="100" workbookViewId="0">
      <selection activeCell="AN11" sqref="AN11"/>
    </sheetView>
  </sheetViews>
  <sheetFormatPr baseColWidth="10" defaultColWidth="9.1640625" defaultRowHeight="16" x14ac:dyDescent="0.2"/>
  <cols>
    <col min="1" max="1" width="9.1640625" style="5"/>
    <col min="2" max="2" width="45.6640625" style="105" customWidth="1"/>
    <col min="3" max="3" width="16.5" style="105" customWidth="1"/>
    <col min="4" max="4" width="21.6640625" style="105" customWidth="1"/>
    <col min="5" max="5" width="9.1640625" style="105"/>
    <col min="6" max="6" width="0.5" style="5" customWidth="1"/>
    <col min="7" max="9" width="9.1640625" style="5"/>
    <col min="10" max="10" width="27.1640625" style="105" bestFit="1" customWidth="1"/>
    <col min="11" max="11" width="13.5" style="105" customWidth="1"/>
    <col min="12" max="12" width="13.1640625" style="115" customWidth="1"/>
    <col min="13" max="13" width="9.1640625" style="5"/>
    <col min="14" max="15" width="9.5" style="105" bestFit="1" customWidth="1"/>
    <col min="16" max="16" width="27.1640625" style="105" bestFit="1" customWidth="1"/>
    <col min="17" max="19" width="9.1640625" style="5"/>
    <col min="20" max="20" width="14.33203125" style="5" bestFit="1" customWidth="1"/>
    <col min="21" max="21" width="14.33203125" style="5" customWidth="1"/>
    <col min="22" max="22" width="23" style="5" bestFit="1" customWidth="1"/>
    <col min="23" max="23" width="9.1640625" style="5"/>
    <col min="24" max="24" width="11.1640625" style="5" customWidth="1"/>
    <col min="25" max="25" width="14.33203125" style="5" customWidth="1"/>
    <col min="26" max="26" width="21.5" style="5" customWidth="1"/>
    <col min="27" max="31" width="9.1640625" style="5"/>
    <col min="32" max="32" width="12.83203125" style="5" customWidth="1"/>
    <col min="33" max="34" width="8.5" style="5" customWidth="1"/>
    <col min="35" max="16384" width="9.1640625" style="5"/>
  </cols>
  <sheetData>
    <row r="1" spans="1:122" s="59" customFormat="1" ht="21" x14ac:dyDescent="0.25">
      <c r="A1" s="232" t="s">
        <v>81</v>
      </c>
      <c r="B1" s="232"/>
      <c r="C1" s="232"/>
      <c r="D1" s="232"/>
      <c r="E1" s="232"/>
      <c r="F1" s="233"/>
      <c r="G1" s="57"/>
      <c r="H1" s="232" t="s">
        <v>154</v>
      </c>
      <c r="I1" s="232"/>
      <c r="J1" s="232"/>
      <c r="K1" s="232"/>
      <c r="L1" s="232"/>
      <c r="M1" s="232"/>
      <c r="N1" s="232"/>
      <c r="O1" s="232"/>
      <c r="P1" s="232"/>
      <c r="Q1" s="233"/>
      <c r="R1" s="57"/>
      <c r="S1" s="232" t="s">
        <v>82</v>
      </c>
      <c r="T1" s="232"/>
      <c r="U1" s="232"/>
      <c r="V1" s="232"/>
      <c r="W1" s="232"/>
      <c r="X1" s="232"/>
      <c r="Y1" s="232"/>
      <c r="Z1" s="232"/>
      <c r="AA1" s="233"/>
      <c r="AB1" s="57"/>
      <c r="AC1" s="231" t="s">
        <v>83</v>
      </c>
      <c r="AD1" s="232"/>
      <c r="AE1" s="232"/>
      <c r="AF1" s="232"/>
      <c r="AG1" s="232"/>
      <c r="AH1" s="232"/>
      <c r="AI1" s="233"/>
      <c r="AJ1" s="57"/>
      <c r="AK1" s="141"/>
      <c r="AL1" s="141"/>
      <c r="AM1" s="231"/>
      <c r="AN1" s="232"/>
      <c r="AO1" s="232"/>
      <c r="AP1" s="232"/>
      <c r="AQ1" s="232"/>
      <c r="AR1" s="232"/>
      <c r="AS1" s="232"/>
      <c r="AT1" s="232"/>
      <c r="AU1" s="232"/>
      <c r="AV1" s="232"/>
      <c r="AW1" s="232"/>
      <c r="AX1" s="233"/>
      <c r="AY1" s="57"/>
      <c r="AZ1" s="58"/>
      <c r="BA1" s="58"/>
      <c r="BB1" s="58"/>
      <c r="BC1" s="58"/>
      <c r="BD1" s="58"/>
      <c r="BE1" s="58"/>
      <c r="BF1" s="58"/>
      <c r="BG1" s="58"/>
      <c r="BH1" s="58"/>
      <c r="BI1" s="58"/>
      <c r="BJ1" s="58"/>
      <c r="BK1" s="58"/>
      <c r="BL1" s="58"/>
      <c r="BM1" s="58"/>
      <c r="BN1" s="58"/>
      <c r="BO1" s="58"/>
      <c r="BP1" s="58"/>
      <c r="BQ1" s="58"/>
      <c r="BR1" s="58"/>
      <c r="BS1" s="58"/>
      <c r="BT1" s="58"/>
      <c r="BU1" s="58"/>
      <c r="BV1" s="58"/>
      <c r="BW1" s="58"/>
      <c r="BX1" s="58"/>
      <c r="BY1" s="58"/>
      <c r="BZ1" s="58"/>
      <c r="CA1" s="58"/>
      <c r="CB1" s="58"/>
      <c r="CC1" s="58"/>
      <c r="CD1" s="58"/>
      <c r="CE1" s="58"/>
      <c r="CF1" s="58"/>
      <c r="CG1" s="58"/>
      <c r="CH1" s="58"/>
      <c r="CI1" s="58"/>
      <c r="CJ1" s="58"/>
      <c r="CK1" s="58"/>
      <c r="CL1" s="58"/>
      <c r="CM1" s="58"/>
      <c r="CN1" s="58"/>
      <c r="CO1" s="58"/>
      <c r="CP1" s="58"/>
      <c r="CQ1" s="58"/>
      <c r="CR1" s="58"/>
      <c r="CS1" s="58"/>
      <c r="CT1" s="58"/>
      <c r="CU1" s="58"/>
      <c r="CV1" s="58"/>
      <c r="CW1" s="58"/>
      <c r="CX1" s="58"/>
      <c r="CY1" s="58"/>
      <c r="CZ1" s="58"/>
      <c r="DA1" s="58"/>
      <c r="DB1" s="58"/>
      <c r="DC1" s="58"/>
      <c r="DD1" s="58"/>
      <c r="DE1" s="58"/>
      <c r="DF1" s="58"/>
      <c r="DG1" s="58"/>
      <c r="DH1" s="58"/>
      <c r="DI1" s="58"/>
      <c r="DJ1" s="58"/>
      <c r="DK1" s="58"/>
      <c r="DL1" s="58"/>
      <c r="DM1" s="58"/>
      <c r="DN1" s="58"/>
      <c r="DO1" s="58"/>
      <c r="DP1" s="58"/>
      <c r="DQ1" s="58"/>
      <c r="DR1" s="58"/>
    </row>
    <row r="2" spans="1:122" x14ac:dyDescent="0.2">
      <c r="A2" s="26"/>
      <c r="B2" s="103"/>
      <c r="C2" s="103"/>
      <c r="D2" s="103"/>
      <c r="E2" s="103"/>
      <c r="F2" s="26"/>
      <c r="G2" s="27"/>
      <c r="H2" s="26"/>
      <c r="I2" s="26"/>
      <c r="J2" s="103"/>
      <c r="K2" s="103"/>
      <c r="L2" s="98"/>
      <c r="M2" s="26"/>
      <c r="N2" s="103"/>
      <c r="O2" s="103"/>
      <c r="P2" s="103"/>
      <c r="Q2" s="26"/>
      <c r="R2" s="27"/>
      <c r="S2" s="26"/>
      <c r="T2" s="26"/>
      <c r="U2" s="26"/>
      <c r="V2" s="26"/>
      <c r="W2" s="26"/>
      <c r="X2" s="26"/>
      <c r="Y2" s="26"/>
      <c r="Z2" s="26"/>
      <c r="AA2" s="26"/>
      <c r="AB2" s="27"/>
      <c r="AC2" s="26"/>
      <c r="AD2" s="26"/>
      <c r="AE2" s="26"/>
      <c r="AF2" s="26"/>
      <c r="AG2" s="26"/>
      <c r="AH2" s="26"/>
      <c r="AI2" s="26"/>
      <c r="AJ2" s="27"/>
      <c r="AK2" s="26"/>
      <c r="AL2" s="26"/>
      <c r="AM2" s="26"/>
      <c r="AN2" s="26"/>
      <c r="AO2" s="26"/>
      <c r="AP2" s="26"/>
      <c r="AQ2" s="26"/>
      <c r="AR2" s="26"/>
      <c r="AS2" s="26"/>
      <c r="AT2" s="26"/>
      <c r="AU2" s="26"/>
      <c r="AV2" s="26"/>
      <c r="AW2" s="26"/>
      <c r="AX2" s="26"/>
      <c r="AY2" s="27"/>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c r="DP2" s="26"/>
      <c r="DQ2" s="26"/>
      <c r="DR2" s="26"/>
    </row>
    <row r="3" spans="1:122" x14ac:dyDescent="0.2">
      <c r="A3" s="26"/>
      <c r="B3" s="103"/>
      <c r="C3" s="103"/>
      <c r="D3" s="103"/>
      <c r="E3" s="103"/>
      <c r="F3" s="26" t="e">
        <f>IF(#REF!&gt;(#REF!-#REF!)/(#REF!-#REF!),#REF!-SQRT((1-#REF!)*(#REF!-#REF!)*(#REF!-#REF!)),#REF!+SQRT(#REF!*(#REF!-#REF!)*(#REF!-#REF!)))</f>
        <v>#REF!</v>
      </c>
      <c r="G3" s="27"/>
      <c r="H3" s="26"/>
      <c r="I3" s="26"/>
      <c r="J3" s="103"/>
      <c r="K3" s="103"/>
      <c r="L3" s="98"/>
      <c r="M3" s="26"/>
      <c r="N3" s="103"/>
      <c r="O3" s="103"/>
      <c r="P3" s="103"/>
      <c r="Q3" s="26"/>
      <c r="R3" s="27"/>
      <c r="S3" s="26"/>
      <c r="T3" s="82"/>
      <c r="U3" s="82"/>
      <c r="V3" s="82"/>
      <c r="W3" s="26"/>
      <c r="X3" s="26"/>
      <c r="Y3" s="26"/>
      <c r="Z3" s="26"/>
      <c r="AA3" s="26"/>
      <c r="AB3" s="27"/>
      <c r="AC3" s="26"/>
      <c r="AD3" s="26"/>
      <c r="AE3" s="26"/>
      <c r="AF3" s="26"/>
      <c r="AG3" s="26"/>
      <c r="AH3" s="26"/>
      <c r="AI3" s="26"/>
      <c r="AJ3" s="27"/>
      <c r="AK3" s="26"/>
      <c r="AL3" s="26"/>
      <c r="AM3" s="26"/>
      <c r="AN3" s="26"/>
      <c r="AO3" s="26"/>
      <c r="AP3" s="26"/>
      <c r="AQ3" s="26"/>
      <c r="AR3" s="26"/>
      <c r="AS3" s="26"/>
      <c r="AT3" s="26"/>
      <c r="AU3" s="26"/>
      <c r="AV3" s="26"/>
      <c r="AW3" s="26"/>
      <c r="AX3" s="26"/>
      <c r="AY3" s="27"/>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row>
    <row r="4" spans="1:122" ht="17.25" customHeight="1" x14ac:dyDescent="0.2">
      <c r="A4" s="28"/>
      <c r="B4" s="104"/>
      <c r="C4" s="104"/>
      <c r="D4" s="104"/>
      <c r="E4" s="104"/>
      <c r="F4" s="26" t="e">
        <f>IF(#REF!&gt;(#REF!-#REF!)/(#REF!-#REF!),#REF!-SQRT((1-#REF!)*(#REF!-#REF!)*(#REF!-#REF!)),#REF!+SQRT(#REF!*(#REF!-#REF!)*(#REF!-#REF!)))</f>
        <v>#REF!</v>
      </c>
      <c r="G4" s="27"/>
      <c r="H4" s="28"/>
      <c r="I4" s="28"/>
      <c r="J4" s="234" t="s">
        <v>144</v>
      </c>
      <c r="K4" s="234" t="s">
        <v>132</v>
      </c>
      <c r="L4" s="236" t="s">
        <v>145</v>
      </c>
      <c r="M4" s="144"/>
      <c r="N4" s="234" t="s">
        <v>123</v>
      </c>
      <c r="O4" s="234" t="s">
        <v>133</v>
      </c>
      <c r="P4" s="234" t="str">
        <f>'1.a Manager''s Page'!B5</f>
        <v>Late cancellations percentage</v>
      </c>
      <c r="Q4" s="26"/>
      <c r="R4" s="27"/>
      <c r="S4" s="28"/>
      <c r="T4" s="238" t="s">
        <v>120</v>
      </c>
      <c r="U4" s="242" t="s">
        <v>132</v>
      </c>
      <c r="V4" s="136" t="s">
        <v>122</v>
      </c>
      <c r="W4" s="145"/>
      <c r="X4" s="238" t="s">
        <v>123</v>
      </c>
      <c r="Y4" s="242" t="s">
        <v>133</v>
      </c>
      <c r="Z4" s="234" t="s">
        <v>125</v>
      </c>
      <c r="AA4" s="26"/>
      <c r="AB4" s="27"/>
      <c r="AC4" s="28"/>
      <c r="AD4" s="28"/>
      <c r="AE4" s="28"/>
      <c r="AF4" s="28"/>
      <c r="AG4" s="234" t="s">
        <v>123</v>
      </c>
      <c r="AH4" s="236" t="s">
        <v>133</v>
      </c>
      <c r="AI4" s="28"/>
      <c r="AJ4" s="27"/>
      <c r="AK4" s="28"/>
      <c r="AL4" s="28"/>
      <c r="AM4" s="28"/>
      <c r="AN4" s="28"/>
      <c r="AO4" s="28"/>
      <c r="AP4" s="28"/>
      <c r="AQ4" s="28"/>
      <c r="AR4" s="28"/>
      <c r="AS4" s="28"/>
      <c r="AT4" s="28"/>
      <c r="AU4" s="28"/>
      <c r="AV4" s="28"/>
      <c r="AW4" s="28"/>
      <c r="AX4" s="26"/>
      <c r="AY4" s="27"/>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row>
    <row r="5" spans="1:122" ht="17.25" customHeight="1" x14ac:dyDescent="0.2">
      <c r="A5" s="26"/>
      <c r="B5" s="103"/>
      <c r="C5" s="103"/>
      <c r="D5" s="103"/>
      <c r="E5" s="103"/>
      <c r="F5" s="26" t="e">
        <f>IF(#REF!&gt;(#REF!-#REF!)/(#REF!-#REF!),#REF!-SQRT((1-#REF!)*(#REF!-#REF!)*(#REF!-#REF!)),#REF!+SQRT(#REF!*(#REF!-#REF!)*(#REF!-#REF!)))</f>
        <v>#REF!</v>
      </c>
      <c r="G5" s="27"/>
      <c r="H5" s="26"/>
      <c r="I5" s="26"/>
      <c r="J5" s="235"/>
      <c r="K5" s="235"/>
      <c r="L5" s="237"/>
      <c r="M5" s="145"/>
      <c r="N5" s="235"/>
      <c r="O5" s="235"/>
      <c r="P5" s="235"/>
      <c r="Q5" s="28"/>
      <c r="R5" s="27"/>
      <c r="S5" s="26"/>
      <c r="T5" s="238"/>
      <c r="U5" s="242"/>
      <c r="V5" s="147" t="s">
        <v>121</v>
      </c>
      <c r="W5" s="145"/>
      <c r="X5" s="238" t="s">
        <v>123</v>
      </c>
      <c r="Y5" s="242" t="s">
        <v>124</v>
      </c>
      <c r="Z5" s="235"/>
      <c r="AA5" s="28"/>
      <c r="AB5" s="27"/>
      <c r="AC5" s="26"/>
      <c r="AD5" s="26"/>
      <c r="AE5" s="26"/>
      <c r="AF5" s="26"/>
      <c r="AG5" s="235"/>
      <c r="AH5" s="237"/>
      <c r="AI5" s="26"/>
      <c r="AJ5" s="27"/>
      <c r="AK5" s="26"/>
      <c r="AL5" s="26"/>
      <c r="AM5" s="26"/>
      <c r="AN5" s="26"/>
      <c r="AO5" s="26"/>
      <c r="AP5" s="26"/>
      <c r="AQ5" s="26"/>
      <c r="AR5" s="26"/>
      <c r="AS5" s="26"/>
      <c r="AT5" s="26"/>
      <c r="AU5" s="26"/>
      <c r="AV5" s="26"/>
      <c r="AW5" s="26"/>
      <c r="AX5" s="28"/>
      <c r="AY5" s="27"/>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row>
    <row r="6" spans="1:122" x14ac:dyDescent="0.2">
      <c r="A6" s="26"/>
      <c r="B6" s="103"/>
      <c r="C6" s="103"/>
      <c r="D6" s="103"/>
      <c r="E6" s="103"/>
      <c r="F6" s="26" t="e">
        <f>IF(#REF!&gt;(#REF!-#REF!)/(#REF!-#REF!),#REF!-SQRT((1-#REF!)*(#REF!-#REF!)*(#REF!-#REF!)),#REF!+SQRT(#REF!*(#REF!-#REF!)*(#REF!-#REF!)))</f>
        <v>#REF!</v>
      </c>
      <c r="G6" s="27"/>
      <c r="H6" s="26"/>
      <c r="I6" s="26"/>
      <c r="J6" s="110">
        <v>0.05</v>
      </c>
      <c r="K6" s="133">
        <f>'3.a Observed Data'!Q4</f>
        <v>0.26937269372693728</v>
      </c>
      <c r="L6" s="134">
        <f>K6</f>
        <v>0.26937269372693728</v>
      </c>
      <c r="M6" s="26"/>
      <c r="N6" s="128">
        <v>0</v>
      </c>
      <c r="O6" s="128">
        <f>L6</f>
        <v>0.26937269372693728</v>
      </c>
      <c r="P6" s="110">
        <f>J6</f>
        <v>0.05</v>
      </c>
      <c r="Q6" s="28"/>
      <c r="R6" s="27"/>
      <c r="S6" s="26"/>
      <c r="T6" s="98">
        <v>0</v>
      </c>
      <c r="U6" s="148">
        <f>'3.a Observed Data'!Z4</f>
        <v>5.5350553505535055E-2</v>
      </c>
      <c r="V6" s="149">
        <f>U6</f>
        <v>5.5350553505535055E-2</v>
      </c>
      <c r="W6" s="83"/>
      <c r="X6" s="100">
        <v>0</v>
      </c>
      <c r="Y6" s="149">
        <f t="shared" ref="Y6:Y16" si="0">V6</f>
        <v>5.5350553505535055E-2</v>
      </c>
      <c r="Z6" s="81">
        <v>0</v>
      </c>
      <c r="AA6" s="28"/>
      <c r="AB6" s="27"/>
      <c r="AC6" s="26"/>
      <c r="AD6" s="26"/>
      <c r="AE6" s="26"/>
      <c r="AF6" s="102" t="s">
        <v>142</v>
      </c>
      <c r="AG6" s="101">
        <v>100</v>
      </c>
      <c r="AH6" s="101">
        <v>600</v>
      </c>
      <c r="AI6" s="26"/>
      <c r="AJ6" s="27"/>
      <c r="AK6" s="26"/>
      <c r="AL6" s="26"/>
      <c r="AM6" s="26"/>
      <c r="AN6" s="26"/>
      <c r="AO6" s="26"/>
      <c r="AP6" s="26"/>
      <c r="AQ6" s="26"/>
      <c r="AR6" s="26"/>
      <c r="AS6" s="26"/>
      <c r="AT6" s="26"/>
      <c r="AU6" s="26"/>
      <c r="AV6" s="26"/>
      <c r="AW6" s="26"/>
      <c r="AX6" s="28"/>
      <c r="AY6" s="27"/>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row>
    <row r="7" spans="1:122" x14ac:dyDescent="0.2">
      <c r="A7" s="26"/>
      <c r="B7" s="103"/>
      <c r="C7" s="103"/>
      <c r="D7" s="103"/>
      <c r="E7" s="103"/>
      <c r="F7" s="26" t="e">
        <f>IF(#REF!&gt;(#REF!-#REF!)/(#REF!-#REF!),#REF!-SQRT((1-#REF!)*(#REF!-#REF!)*(#REF!-#REF!)),#REF!+SQRT(#REF!*(#REF!-#REF!)*(#REF!-#REF!)))</f>
        <v>#REF!</v>
      </c>
      <c r="G7" s="27"/>
      <c r="H7" s="26"/>
      <c r="I7" s="26"/>
      <c r="J7" s="112">
        <v>0.1</v>
      </c>
      <c r="K7" s="133">
        <f>'3.a Observed Data'!Q5</f>
        <v>0.1918819188191882</v>
      </c>
      <c r="L7" s="134">
        <f>L6+K7</f>
        <v>0.46125461254612549</v>
      </c>
      <c r="M7" s="26"/>
      <c r="N7" s="128">
        <f>O6</f>
        <v>0.26937269372693728</v>
      </c>
      <c r="O7" s="128">
        <f>L7</f>
        <v>0.46125461254612549</v>
      </c>
      <c r="P7" s="110">
        <f t="shared" ref="P7:P10" si="1">J7</f>
        <v>0.1</v>
      </c>
      <c r="Q7" s="26"/>
      <c r="R7" s="27"/>
      <c r="S7" s="26"/>
      <c r="T7" s="98">
        <v>1</v>
      </c>
      <c r="U7" s="148">
        <f>'3.a Observed Data'!Z5</f>
        <v>0.16605166051660517</v>
      </c>
      <c r="V7" s="150">
        <f t="shared" ref="V7:V16" si="2">V6+U7</f>
        <v>0.22140221402214022</v>
      </c>
      <c r="W7" s="83"/>
      <c r="X7" s="150">
        <f t="shared" ref="X7:X16" si="3">Y6</f>
        <v>5.5350553505535055E-2</v>
      </c>
      <c r="Y7" s="150">
        <f t="shared" si="0"/>
        <v>0.22140221402214022</v>
      </c>
      <c r="Z7" s="26">
        <v>1</v>
      </c>
      <c r="AA7" s="26"/>
      <c r="AB7" s="27"/>
      <c r="AC7" s="26"/>
      <c r="AD7" s="26"/>
      <c r="AE7" s="26"/>
      <c r="AF7" s="26"/>
      <c r="AG7" s="26"/>
      <c r="AH7" s="26"/>
      <c r="AI7" s="26"/>
      <c r="AJ7" s="27"/>
      <c r="AK7" s="26"/>
      <c r="AL7" s="26"/>
      <c r="AM7" s="26"/>
      <c r="AN7" s="26"/>
      <c r="AO7" s="26"/>
      <c r="AP7" s="26"/>
      <c r="AQ7" s="26"/>
      <c r="AR7" s="26"/>
      <c r="AS7" s="26"/>
      <c r="AT7" s="26"/>
      <c r="AU7" s="26"/>
      <c r="AV7" s="26"/>
      <c r="AW7" s="26"/>
      <c r="AX7" s="26"/>
      <c r="AY7" s="27"/>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c r="DQ7" s="26"/>
      <c r="DR7" s="26"/>
    </row>
    <row r="8" spans="1:122" x14ac:dyDescent="0.2">
      <c r="A8" s="26"/>
      <c r="B8" s="103"/>
      <c r="C8" s="103"/>
      <c r="D8" s="103"/>
      <c r="E8" s="103"/>
      <c r="F8" s="26" t="e">
        <f>IF(#REF!&gt;(#REF!-#REF!)/(#REF!-#REF!),#REF!-SQRT((1-#REF!)*(#REF!-#REF!)*(#REF!-#REF!)),#REF!+SQRT(#REF!*(#REF!-#REF!)*(#REF!-#REF!)))</f>
        <v>#REF!</v>
      </c>
      <c r="G8" s="27"/>
      <c r="H8" s="26"/>
      <c r="I8" s="26"/>
      <c r="J8" s="112">
        <v>0.15</v>
      </c>
      <c r="K8" s="133">
        <f>'3.a Observed Data'!Q6</f>
        <v>0.28782287822878228</v>
      </c>
      <c r="L8" s="134">
        <f>L7+K8</f>
        <v>0.74907749077490782</v>
      </c>
      <c r="M8" s="26"/>
      <c r="N8" s="128">
        <f>O7</f>
        <v>0.46125461254612549</v>
      </c>
      <c r="O8" s="128">
        <f>L8</f>
        <v>0.74907749077490782</v>
      </c>
      <c r="P8" s="110">
        <f t="shared" si="1"/>
        <v>0.15</v>
      </c>
      <c r="Q8" s="26"/>
      <c r="R8" s="27"/>
      <c r="S8" s="26"/>
      <c r="T8" s="98">
        <v>2</v>
      </c>
      <c r="U8" s="148">
        <f>'3.a Observed Data'!Z6</f>
        <v>9.9630996309963096E-2</v>
      </c>
      <c r="V8" s="150">
        <f t="shared" si="2"/>
        <v>0.3210332103321033</v>
      </c>
      <c r="W8" s="83"/>
      <c r="X8" s="150">
        <f t="shared" si="3"/>
        <v>0.22140221402214022</v>
      </c>
      <c r="Y8" s="150">
        <f t="shared" si="0"/>
        <v>0.3210332103321033</v>
      </c>
      <c r="Z8" s="26">
        <v>2</v>
      </c>
      <c r="AA8" s="26"/>
      <c r="AB8" s="27"/>
      <c r="AC8" s="26"/>
      <c r="AD8" s="26"/>
      <c r="AE8" s="26"/>
      <c r="AF8" s="26"/>
      <c r="AG8" s="26"/>
      <c r="AH8" s="26"/>
      <c r="AI8" s="26"/>
      <c r="AJ8" s="27"/>
      <c r="AK8" s="26"/>
      <c r="AL8" s="26"/>
      <c r="AM8" s="26"/>
      <c r="AN8" s="26"/>
      <c r="AO8" s="26"/>
      <c r="AP8" s="26"/>
      <c r="AQ8" s="26"/>
      <c r="AR8" s="26"/>
      <c r="AS8" s="26"/>
      <c r="AT8" s="26"/>
      <c r="AU8" s="26"/>
      <c r="AV8" s="26"/>
      <c r="AW8" s="26"/>
      <c r="AX8" s="26"/>
      <c r="AY8" s="27"/>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26"/>
      <c r="CE8" s="26"/>
      <c r="CF8" s="26"/>
      <c r="CG8" s="26"/>
      <c r="CH8" s="26"/>
      <c r="CI8" s="26"/>
      <c r="CJ8" s="26"/>
      <c r="CK8" s="26"/>
      <c r="CL8" s="26"/>
      <c r="CM8" s="26"/>
      <c r="CN8" s="26"/>
      <c r="CO8" s="26"/>
      <c r="CP8" s="26"/>
      <c r="CQ8" s="26"/>
      <c r="CR8" s="26"/>
      <c r="CS8" s="26"/>
      <c r="CT8" s="26"/>
      <c r="CU8" s="26"/>
      <c r="CV8" s="26"/>
      <c r="CW8" s="26"/>
      <c r="CX8" s="26"/>
      <c r="CY8" s="26"/>
      <c r="CZ8" s="26"/>
      <c r="DA8" s="26"/>
      <c r="DB8" s="26"/>
      <c r="DC8" s="26"/>
      <c r="DD8" s="26"/>
      <c r="DE8" s="26"/>
      <c r="DF8" s="26"/>
      <c r="DG8" s="26"/>
      <c r="DH8" s="26"/>
      <c r="DI8" s="26"/>
      <c r="DJ8" s="26"/>
      <c r="DK8" s="26"/>
      <c r="DL8" s="26"/>
      <c r="DM8" s="26"/>
      <c r="DN8" s="26"/>
      <c r="DO8" s="26"/>
      <c r="DP8" s="26"/>
      <c r="DQ8" s="26"/>
      <c r="DR8" s="26"/>
    </row>
    <row r="9" spans="1:122" x14ac:dyDescent="0.2">
      <c r="A9" s="22"/>
      <c r="B9" s="104"/>
      <c r="C9" s="104"/>
      <c r="D9" s="104"/>
      <c r="E9" s="104"/>
      <c r="F9" s="26" t="e">
        <f>IF(#REF!&gt;(#REF!-#REF!)/(#REF!-#REF!),#REF!-SQRT((1-#REF!)*(#REF!-#REF!)*(#REF!-#REF!)),#REF!+SQRT(#REF!*(#REF!-#REF!)*(#REF!-#REF!)))</f>
        <v>#REF!</v>
      </c>
      <c r="G9" s="27"/>
      <c r="H9" s="22"/>
      <c r="I9" s="22"/>
      <c r="J9" s="113">
        <v>0.2</v>
      </c>
      <c r="K9" s="133">
        <f>'3.a Observed Data'!Q7</f>
        <v>0.14760147601476015</v>
      </c>
      <c r="L9" s="135">
        <f>L8+K9</f>
        <v>0.89667896678966796</v>
      </c>
      <c r="M9" s="22"/>
      <c r="N9" s="127">
        <f>O8</f>
        <v>0.74907749077490782</v>
      </c>
      <c r="O9" s="127">
        <f>L9</f>
        <v>0.89667896678966796</v>
      </c>
      <c r="P9" s="110">
        <f t="shared" si="1"/>
        <v>0.2</v>
      </c>
      <c r="Q9" s="26"/>
      <c r="R9" s="27"/>
      <c r="S9" s="22"/>
      <c r="T9" s="99">
        <v>3</v>
      </c>
      <c r="U9" s="148">
        <f>'3.a Observed Data'!Z7</f>
        <v>0.26568265682656828</v>
      </c>
      <c r="V9" s="150">
        <f t="shared" si="2"/>
        <v>0.58671586715867163</v>
      </c>
      <c r="W9" s="84"/>
      <c r="X9" s="150">
        <f t="shared" si="3"/>
        <v>0.3210332103321033</v>
      </c>
      <c r="Y9" s="150">
        <f t="shared" si="0"/>
        <v>0.58671586715867163</v>
      </c>
      <c r="Z9" s="26">
        <v>3</v>
      </c>
      <c r="AA9" s="26"/>
      <c r="AB9" s="27"/>
      <c r="AC9" s="22"/>
      <c r="AD9" s="239" t="s">
        <v>143</v>
      </c>
      <c r="AE9" s="240"/>
      <c r="AF9" s="241"/>
      <c r="AG9" s="108">
        <f ca="1">RAND()</f>
        <v>0.70745740871715523</v>
      </c>
      <c r="AH9" s="109">
        <f ca="1">$AG$6+($AH$6-$AG$6)*$AG$9</f>
        <v>453.7287043585776</v>
      </c>
      <c r="AI9" s="22"/>
      <c r="AJ9" s="27"/>
      <c r="AK9" s="22"/>
      <c r="AL9" s="22"/>
      <c r="AM9" s="22"/>
      <c r="AN9" s="22"/>
      <c r="AO9" s="22"/>
      <c r="AP9" s="22"/>
      <c r="AQ9" s="22"/>
      <c r="AR9" s="22"/>
      <c r="AS9" s="22"/>
      <c r="AT9" s="22"/>
      <c r="AU9" s="22"/>
      <c r="AV9" s="22"/>
      <c r="AW9" s="22"/>
      <c r="AX9" s="26"/>
      <c r="AY9" s="27"/>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6"/>
      <c r="CR9" s="26"/>
      <c r="CS9" s="26"/>
      <c r="CT9" s="26"/>
      <c r="CU9" s="26"/>
      <c r="CV9" s="26"/>
      <c r="CW9" s="26"/>
      <c r="CX9" s="26"/>
      <c r="CY9" s="26"/>
      <c r="CZ9" s="26"/>
      <c r="DA9" s="26"/>
      <c r="DB9" s="26"/>
      <c r="DC9" s="26"/>
      <c r="DD9" s="26"/>
      <c r="DE9" s="26"/>
      <c r="DF9" s="26"/>
      <c r="DG9" s="26"/>
      <c r="DH9" s="26"/>
      <c r="DI9" s="26"/>
      <c r="DJ9" s="26"/>
      <c r="DK9" s="26"/>
      <c r="DL9" s="26"/>
      <c r="DM9" s="26"/>
      <c r="DN9" s="26"/>
      <c r="DO9" s="26"/>
      <c r="DP9" s="26"/>
      <c r="DQ9" s="26"/>
      <c r="DR9" s="26"/>
    </row>
    <row r="10" spans="1:122" ht="13.5" customHeight="1" x14ac:dyDescent="0.2">
      <c r="A10" s="22"/>
      <c r="B10" s="104"/>
      <c r="C10" s="107" t="s">
        <v>137</v>
      </c>
      <c r="D10" s="107" t="s">
        <v>141</v>
      </c>
      <c r="E10" s="104"/>
      <c r="F10" s="26" t="e">
        <f>IF(#REF!&gt;(#REF!-#REF!)/(#REF!-#REF!),#REF!-SQRT((1-#REF!)*(#REF!-#REF!)*(#REF!-#REF!)),#REF!+SQRT(#REF!*(#REF!-#REF!)*(#REF!-#REF!)))</f>
        <v>#REF!</v>
      </c>
      <c r="G10" s="27"/>
      <c r="H10" s="22"/>
      <c r="I10" s="22"/>
      <c r="J10" s="114">
        <v>0.25</v>
      </c>
      <c r="K10" s="133">
        <f>'3.a Observed Data'!Q8</f>
        <v>0.10332103321033211</v>
      </c>
      <c r="L10" s="135">
        <f>L9+K10</f>
        <v>1</v>
      </c>
      <c r="M10" s="22"/>
      <c r="N10" s="127">
        <f>O9</f>
        <v>0.89667896678966796</v>
      </c>
      <c r="O10" s="127">
        <f>L10</f>
        <v>1</v>
      </c>
      <c r="P10" s="110">
        <f t="shared" si="1"/>
        <v>0.25</v>
      </c>
      <c r="Q10" s="26"/>
      <c r="R10" s="27"/>
      <c r="S10" s="22"/>
      <c r="T10" s="99">
        <v>4</v>
      </c>
      <c r="U10" s="148">
        <f>'3.a Observed Data'!Z8</f>
        <v>8.8560885608856083E-2</v>
      </c>
      <c r="V10" s="150">
        <f t="shared" si="2"/>
        <v>0.67527675276752774</v>
      </c>
      <c r="W10" s="84"/>
      <c r="X10" s="150">
        <f t="shared" si="3"/>
        <v>0.58671586715867163</v>
      </c>
      <c r="Y10" s="150">
        <f t="shared" si="0"/>
        <v>0.67527675276752774</v>
      </c>
      <c r="Z10" s="26">
        <v>4</v>
      </c>
      <c r="AA10" s="26"/>
      <c r="AB10" s="27"/>
      <c r="AC10" s="22"/>
      <c r="AD10" s="22"/>
      <c r="AE10" s="22"/>
      <c r="AF10" s="22"/>
      <c r="AG10" s="22"/>
      <c r="AH10" s="22"/>
      <c r="AI10" s="22"/>
      <c r="AJ10" s="27"/>
      <c r="AK10" s="22"/>
      <c r="AL10" s="22"/>
      <c r="AM10" s="22"/>
      <c r="AN10" s="22"/>
      <c r="AO10" s="22"/>
      <c r="AP10" s="22"/>
      <c r="AQ10" s="22"/>
      <c r="AR10" s="22"/>
      <c r="AS10" s="22"/>
      <c r="AT10" s="22"/>
      <c r="AU10" s="22"/>
      <c r="AV10" s="22"/>
      <c r="AW10" s="22"/>
      <c r="AX10" s="26"/>
      <c r="AY10" s="27"/>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row>
    <row r="11" spans="1:122" ht="17" x14ac:dyDescent="0.2">
      <c r="A11" s="22"/>
      <c r="B11" s="97" t="s">
        <v>134</v>
      </c>
      <c r="C11" s="129">
        <f>AVERAGE('3.a Observed Data'!B4:B103)</f>
        <v>22.269787266138081</v>
      </c>
      <c r="D11" s="127">
        <f>C11*0.17</f>
        <v>3.7858638352434739</v>
      </c>
      <c r="E11" s="104"/>
      <c r="F11" s="26" t="e">
        <f>IF(#REF!&gt;(#REF!-#REF!)/(#REF!-#REF!),#REF!-SQRT((1-#REF!)*(#REF!-#REF!)*(#REF!-#REF!)),#REF!+SQRT(#REF!*(#REF!-#REF!)*(#REF!-#REF!)))</f>
        <v>#REF!</v>
      </c>
      <c r="G11" s="27"/>
      <c r="H11" s="22"/>
      <c r="I11" s="22"/>
      <c r="J11" s="104"/>
      <c r="K11" s="104"/>
      <c r="L11" s="99"/>
      <c r="M11" s="22"/>
      <c r="N11" s="104"/>
      <c r="O11" s="104"/>
      <c r="P11" s="104"/>
      <c r="Q11" s="26"/>
      <c r="R11" s="27"/>
      <c r="S11" s="22"/>
      <c r="T11" s="99">
        <v>5</v>
      </c>
      <c r="U11" s="148">
        <f>'3.a Observed Data'!Z9</f>
        <v>2.2140221402214021E-2</v>
      </c>
      <c r="V11" s="150">
        <f t="shared" si="2"/>
        <v>0.6974169741697418</v>
      </c>
      <c r="W11" s="84"/>
      <c r="X11" s="150">
        <f t="shared" si="3"/>
        <v>0.67527675276752774</v>
      </c>
      <c r="Y11" s="150">
        <f t="shared" si="0"/>
        <v>0.6974169741697418</v>
      </c>
      <c r="Z11" s="26">
        <v>5</v>
      </c>
      <c r="AA11" s="26"/>
      <c r="AB11" s="27"/>
      <c r="AC11" s="22"/>
      <c r="AD11" s="22"/>
      <c r="AE11" s="22"/>
      <c r="AF11" s="22"/>
      <c r="AG11" s="22"/>
      <c r="AH11" s="22"/>
      <c r="AI11" s="22"/>
      <c r="AJ11" s="27"/>
      <c r="AK11" s="22"/>
      <c r="AL11" s="22"/>
      <c r="AM11" s="22"/>
      <c r="AN11" s="22"/>
      <c r="AO11" s="22"/>
      <c r="AP11" s="22"/>
      <c r="AQ11" s="22"/>
      <c r="AR11" s="22"/>
      <c r="AS11" s="22"/>
      <c r="AT11" s="22"/>
      <c r="AU11" s="22"/>
      <c r="AV11" s="22"/>
      <c r="AW11" s="22"/>
      <c r="AX11" s="26"/>
      <c r="AY11" s="27"/>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c r="CU11" s="26"/>
      <c r="CV11" s="26"/>
      <c r="CW11" s="26"/>
      <c r="CX11" s="26"/>
      <c r="CY11" s="26"/>
      <c r="CZ11" s="26"/>
      <c r="DA11" s="26"/>
      <c r="DB11" s="26"/>
      <c r="DC11" s="26"/>
      <c r="DD11" s="26"/>
      <c r="DE11" s="26"/>
      <c r="DF11" s="26"/>
      <c r="DG11" s="26"/>
      <c r="DH11" s="26"/>
      <c r="DI11" s="26"/>
      <c r="DJ11" s="26"/>
      <c r="DK11" s="26"/>
      <c r="DL11" s="26"/>
      <c r="DM11" s="26"/>
      <c r="DN11" s="26"/>
      <c r="DO11" s="26"/>
      <c r="DP11" s="26"/>
      <c r="DQ11" s="26"/>
      <c r="DR11" s="26"/>
    </row>
    <row r="12" spans="1:122" x14ac:dyDescent="0.2">
      <c r="A12" s="26"/>
      <c r="B12" s="96" t="s">
        <v>135</v>
      </c>
      <c r="C12" s="130">
        <f>AVERAGE('3.a Observed Data'!E4:E85)</f>
        <v>17.975609756097562</v>
      </c>
      <c r="D12" s="127">
        <f t="shared" ref="D12:D13" si="4">C12*0.17</f>
        <v>3.0558536585365856</v>
      </c>
      <c r="E12" s="103"/>
      <c r="F12" s="26" t="e">
        <f>IF(#REF!&gt;(#REF!-#REF!)/(#REF!-#REF!),#REF!-SQRT((1-#REF!)*(#REF!-#REF!)*(#REF!-#REF!)),#REF!+SQRT(#REF!*(#REF!-#REF!)*(#REF!-#REF!)))</f>
        <v>#REF!</v>
      </c>
      <c r="G12" s="27"/>
      <c r="H12" s="26"/>
      <c r="I12" s="26"/>
      <c r="J12" s="103"/>
      <c r="K12" s="103"/>
      <c r="L12" s="98"/>
      <c r="M12" s="26"/>
      <c r="N12" s="103"/>
      <c r="O12" s="103"/>
      <c r="P12" s="103"/>
      <c r="Q12" s="26"/>
      <c r="R12" s="27"/>
      <c r="S12" s="26"/>
      <c r="T12" s="98">
        <v>6</v>
      </c>
      <c r="U12" s="148">
        <f>'3.a Observed Data'!Z10</f>
        <v>5.1660516605166053E-2</v>
      </c>
      <c r="V12" s="150">
        <f t="shared" si="2"/>
        <v>0.74907749077490782</v>
      </c>
      <c r="W12" s="83"/>
      <c r="X12" s="150">
        <f t="shared" si="3"/>
        <v>0.6974169741697418</v>
      </c>
      <c r="Y12" s="150">
        <f t="shared" si="0"/>
        <v>0.74907749077490782</v>
      </c>
      <c r="Z12" s="26">
        <v>6</v>
      </c>
      <c r="AA12" s="26"/>
      <c r="AB12" s="27"/>
      <c r="AC12" s="26"/>
      <c r="AD12" s="26"/>
      <c r="AE12" s="26"/>
      <c r="AF12" s="26"/>
      <c r="AG12" s="26"/>
      <c r="AH12" s="26"/>
      <c r="AI12" s="26"/>
      <c r="AJ12" s="27"/>
      <c r="AK12" s="26"/>
      <c r="AL12" s="26"/>
      <c r="AM12" s="26"/>
      <c r="AN12" s="26"/>
      <c r="AO12" s="26"/>
      <c r="AP12" s="26"/>
      <c r="AQ12" s="26"/>
      <c r="AR12" s="26"/>
      <c r="AS12" s="26"/>
      <c r="AT12" s="26"/>
      <c r="AU12" s="26"/>
      <c r="AV12" s="26"/>
      <c r="AW12" s="26"/>
      <c r="AX12" s="26"/>
      <c r="AY12" s="27"/>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row>
    <row r="13" spans="1:122" x14ac:dyDescent="0.2">
      <c r="A13" s="26"/>
      <c r="B13" s="96" t="s">
        <v>136</v>
      </c>
      <c r="C13" s="130">
        <f>AVERAGE('3.a Observed Data'!H4:H92)</f>
        <v>6.9662921348314608</v>
      </c>
      <c r="D13" s="127">
        <f t="shared" si="4"/>
        <v>1.1842696629213485</v>
      </c>
      <c r="E13" s="103"/>
      <c r="F13" s="26" t="e">
        <f>IF(#REF!&gt;(#REF!-#REF!)/(#REF!-#REF!),#REF!-SQRT((1-#REF!)*(#REF!-#REF!)*(#REF!-#REF!)),#REF!+SQRT(#REF!*(#REF!-#REF!)*(#REF!-#REF!)))</f>
        <v>#REF!</v>
      </c>
      <c r="G13" s="27"/>
      <c r="H13" s="26"/>
      <c r="I13" s="26"/>
      <c r="J13" s="103"/>
      <c r="K13" s="103"/>
      <c r="L13" s="98"/>
      <c r="M13" s="26"/>
      <c r="N13" s="103"/>
      <c r="O13" s="103"/>
      <c r="P13" s="103"/>
      <c r="Q13" s="26"/>
      <c r="R13" s="27"/>
      <c r="S13" s="26"/>
      <c r="T13" s="98">
        <v>7</v>
      </c>
      <c r="U13" s="148">
        <f>'3.a Observed Data'!Z11</f>
        <v>3.6900369003690037E-2</v>
      </c>
      <c r="V13" s="150">
        <f t="shared" si="2"/>
        <v>0.7859778597785978</v>
      </c>
      <c r="W13" s="83"/>
      <c r="X13" s="150">
        <f t="shared" si="3"/>
        <v>0.74907749077490782</v>
      </c>
      <c r="Y13" s="150">
        <f t="shared" si="0"/>
        <v>0.7859778597785978</v>
      </c>
      <c r="Z13" s="26">
        <v>7</v>
      </c>
      <c r="AA13" s="26"/>
      <c r="AB13" s="27"/>
      <c r="AC13" s="26"/>
      <c r="AD13" s="26"/>
      <c r="AE13" s="26"/>
      <c r="AF13" s="26"/>
      <c r="AG13" s="26"/>
      <c r="AH13" s="26"/>
      <c r="AI13" s="26"/>
      <c r="AJ13" s="27"/>
      <c r="AK13" s="26"/>
      <c r="AL13" s="26"/>
      <c r="AM13" s="26"/>
      <c r="AN13" s="26"/>
      <c r="AO13" s="26"/>
      <c r="AP13" s="26"/>
      <c r="AQ13" s="26"/>
      <c r="AR13" s="26"/>
      <c r="AS13" s="26"/>
      <c r="AT13" s="26"/>
      <c r="AU13" s="26"/>
      <c r="AV13" s="26"/>
      <c r="AW13" s="26"/>
      <c r="AX13" s="26"/>
      <c r="AY13" s="27"/>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row>
    <row r="14" spans="1:122" x14ac:dyDescent="0.2">
      <c r="A14" s="26"/>
      <c r="B14" s="103"/>
      <c r="C14" s="103"/>
      <c r="D14" s="133"/>
      <c r="E14" s="103"/>
      <c r="F14" s="26" t="e">
        <f>IF(#REF!&gt;(#REF!-#REF!)/(#REF!-#REF!),#REF!-SQRT((1-#REF!)*(#REF!-#REF!)*(#REF!-#REF!)),#REF!+SQRT(#REF!*(#REF!-#REF!)*(#REF!-#REF!)))</f>
        <v>#REF!</v>
      </c>
      <c r="G14" s="27"/>
      <c r="H14" s="26"/>
      <c r="I14" s="26"/>
      <c r="J14" s="103"/>
      <c r="K14" s="103"/>
      <c r="L14" s="98"/>
      <c r="M14" s="26"/>
      <c r="N14" s="103"/>
      <c r="O14" s="103"/>
      <c r="P14" s="103"/>
      <c r="Q14" s="26"/>
      <c r="R14" s="27"/>
      <c r="S14" s="26"/>
      <c r="T14" s="98">
        <v>8</v>
      </c>
      <c r="U14" s="148">
        <f>'3.a Observed Data'!Z12</f>
        <v>0.11070110701107011</v>
      </c>
      <c r="V14" s="150">
        <f t="shared" si="2"/>
        <v>0.89667896678966796</v>
      </c>
      <c r="W14" s="83"/>
      <c r="X14" s="150">
        <f t="shared" si="3"/>
        <v>0.7859778597785978</v>
      </c>
      <c r="Y14" s="150">
        <f t="shared" si="0"/>
        <v>0.89667896678966796</v>
      </c>
      <c r="Z14" s="26">
        <v>8</v>
      </c>
      <c r="AA14" s="26"/>
      <c r="AB14" s="27"/>
      <c r="AC14" s="26"/>
      <c r="AD14" s="26"/>
      <c r="AE14" s="26"/>
      <c r="AF14" s="26"/>
      <c r="AG14" s="26"/>
      <c r="AH14" s="26"/>
      <c r="AI14" s="26"/>
      <c r="AJ14" s="27"/>
      <c r="AK14" s="26"/>
      <c r="AL14" s="26"/>
      <c r="AM14" s="26"/>
      <c r="AN14" s="26"/>
      <c r="AO14" s="26"/>
      <c r="AP14" s="26"/>
      <c r="AQ14" s="26"/>
      <c r="AR14" s="26"/>
      <c r="AS14" s="26"/>
      <c r="AT14" s="26"/>
      <c r="AU14" s="26"/>
      <c r="AV14" s="26"/>
      <c r="AW14" s="26"/>
      <c r="AX14" s="26"/>
      <c r="AY14" s="27"/>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row>
    <row r="15" spans="1:122" x14ac:dyDescent="0.2">
      <c r="A15" s="26"/>
      <c r="B15" s="106" t="s">
        <v>138</v>
      </c>
      <c r="C15" s="143">
        <f ca="1">RAND()</f>
        <v>0.83057781673145725</v>
      </c>
      <c r="D15" s="128">
        <f ca="1">MAX(0,_xlfn.NORM.INV($C$15,$C$11,$D$11))</f>
        <v>25.890780985075637</v>
      </c>
      <c r="E15" s="103"/>
      <c r="F15" s="26" t="e">
        <f>IF(#REF!&gt;(#REF!-#REF!)/(#REF!-#REF!),#REF!-SQRT((1-#REF!)*(#REF!-#REF!)*(#REF!-#REF!)),#REF!+SQRT(#REF!*(#REF!-#REF!)*(#REF!-#REF!)))</f>
        <v>#REF!</v>
      </c>
      <c r="G15" s="27"/>
      <c r="H15" s="26"/>
      <c r="I15" s="26"/>
      <c r="J15" s="103"/>
      <c r="K15" s="103"/>
      <c r="L15" s="98"/>
      <c r="M15" s="26"/>
      <c r="N15" s="103"/>
      <c r="O15" s="103"/>
      <c r="P15" s="103"/>
      <c r="Q15" s="26"/>
      <c r="R15" s="27"/>
      <c r="S15" s="26"/>
      <c r="T15" s="98">
        <v>9</v>
      </c>
      <c r="U15" s="148">
        <f>'3.a Observed Data'!Z13</f>
        <v>5.5350553505535055E-2</v>
      </c>
      <c r="V15" s="150">
        <f t="shared" si="2"/>
        <v>0.95202952029520305</v>
      </c>
      <c r="W15" s="83"/>
      <c r="X15" s="150">
        <f t="shared" si="3"/>
        <v>0.89667896678966796</v>
      </c>
      <c r="Y15" s="150">
        <f t="shared" si="0"/>
        <v>0.95202952029520305</v>
      </c>
      <c r="Z15" s="26">
        <v>9</v>
      </c>
      <c r="AA15" s="26"/>
      <c r="AB15" s="27"/>
      <c r="AC15" s="26"/>
      <c r="AD15" s="26"/>
      <c r="AE15" s="26"/>
      <c r="AF15" s="26"/>
      <c r="AG15" s="26"/>
      <c r="AH15" s="26"/>
      <c r="AI15" s="26"/>
      <c r="AJ15" s="27"/>
      <c r="AK15" s="26"/>
      <c r="AL15" s="26"/>
      <c r="AM15" s="26"/>
      <c r="AN15" s="26"/>
      <c r="AO15" s="26"/>
      <c r="AP15" s="26"/>
      <c r="AQ15" s="26"/>
      <c r="AR15" s="26"/>
      <c r="AS15" s="26"/>
      <c r="AT15" s="26"/>
      <c r="AU15" s="26"/>
      <c r="AV15" s="26"/>
      <c r="AW15" s="26"/>
      <c r="AX15" s="26"/>
      <c r="AY15" s="27"/>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row>
    <row r="16" spans="1:122" x14ac:dyDescent="0.2">
      <c r="A16" s="26"/>
      <c r="B16" s="106" t="s">
        <v>139</v>
      </c>
      <c r="C16" s="143">
        <f ca="1">RAND()</f>
        <v>0.46332072580836836</v>
      </c>
      <c r="D16" s="128">
        <f ca="1">MAX(0,_xlfn.NORM.INV($C$16,$C$12,$D$12))</f>
        <v>17.694253570845799</v>
      </c>
      <c r="E16" s="103"/>
      <c r="F16" s="26" t="e">
        <f>IF(#REF!&gt;(#REF!-#REF!)/(#REF!-#REF!),#REF!-SQRT((1-#REF!)*(#REF!-#REF!)*(#REF!-#REF!)),#REF!+SQRT(#REF!*(#REF!-#REF!)*(#REF!-#REF!)))</f>
        <v>#REF!</v>
      </c>
      <c r="G16" s="29"/>
      <c r="H16" s="26"/>
      <c r="I16" s="26"/>
      <c r="J16" s="103"/>
      <c r="K16" s="103"/>
      <c r="L16" s="98"/>
      <c r="M16" s="26"/>
      <c r="N16" s="103"/>
      <c r="O16" s="103"/>
      <c r="P16" s="103"/>
      <c r="Q16" s="26"/>
      <c r="R16" s="29"/>
      <c r="S16" s="26"/>
      <c r="T16" s="98">
        <v>10</v>
      </c>
      <c r="U16" s="148">
        <f>'3.a Observed Data'!Z14</f>
        <v>4.797047970479705E-2</v>
      </c>
      <c r="V16" s="150">
        <f t="shared" si="2"/>
        <v>1</v>
      </c>
      <c r="W16" s="83"/>
      <c r="X16" s="150">
        <f t="shared" si="3"/>
        <v>0.95202952029520305</v>
      </c>
      <c r="Y16" s="150">
        <f t="shared" si="0"/>
        <v>1</v>
      </c>
      <c r="Z16" s="26">
        <v>10</v>
      </c>
      <c r="AA16" s="26"/>
      <c r="AB16" s="29"/>
      <c r="AC16" s="26"/>
      <c r="AD16" s="26"/>
      <c r="AE16" s="26"/>
      <c r="AF16" s="26"/>
      <c r="AG16" s="26"/>
      <c r="AH16" s="26"/>
      <c r="AI16" s="26"/>
      <c r="AJ16" s="29"/>
      <c r="AK16" s="26"/>
      <c r="AL16" s="26"/>
      <c r="AM16" s="26"/>
      <c r="AN16" s="26"/>
      <c r="AO16" s="26"/>
      <c r="AP16" s="26"/>
      <c r="AQ16" s="26"/>
      <c r="AR16" s="26"/>
      <c r="AS16" s="26"/>
      <c r="AT16" s="26"/>
      <c r="AU16" s="26"/>
      <c r="AV16" s="26"/>
      <c r="AW16" s="26"/>
      <c r="AX16" s="26"/>
      <c r="AY16" s="29"/>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row>
    <row r="17" spans="1:122" x14ac:dyDescent="0.2">
      <c r="A17" s="26"/>
      <c r="B17" s="106" t="s">
        <v>140</v>
      </c>
      <c r="C17" s="143">
        <f ca="1">RAND()</f>
        <v>0.16817027409559115</v>
      </c>
      <c r="D17" s="128">
        <f ca="1">MAX(0,_xlfn.NORM.INV($C$17,$C$13,$D$13))</f>
        <v>5.8277104551825465</v>
      </c>
      <c r="E17" s="103"/>
      <c r="F17" s="26" t="e">
        <f>IF(#REF!&gt;(#REF!-#REF!)/(#REF!-#REF!),#REF!-SQRT((1-#REF!)*(#REF!-#REF!)*(#REF!-#REF!)),#REF!+SQRT(#REF!*(#REF!-#REF!)*(#REF!-#REF!)))</f>
        <v>#REF!</v>
      </c>
      <c r="G17" s="29"/>
      <c r="H17" s="26"/>
      <c r="I17" s="26"/>
      <c r="J17" s="103"/>
      <c r="K17" s="103"/>
      <c r="L17" s="98"/>
      <c r="M17" s="26"/>
      <c r="N17" s="103"/>
      <c r="O17" s="103"/>
      <c r="P17" s="103"/>
      <c r="Q17" s="26"/>
      <c r="R17" s="29"/>
      <c r="S17" s="26"/>
      <c r="T17" s="95"/>
      <c r="U17" s="95"/>
      <c r="V17" s="81"/>
      <c r="W17" s="80"/>
      <c r="X17" s="81"/>
      <c r="Y17" s="81"/>
      <c r="Z17" s="26"/>
      <c r="AA17" s="26"/>
      <c r="AB17" s="29"/>
      <c r="AC17" s="26"/>
      <c r="AD17" s="26"/>
      <c r="AE17" s="26"/>
      <c r="AF17" s="26"/>
      <c r="AG17" s="26"/>
      <c r="AH17" s="26"/>
      <c r="AI17" s="26"/>
      <c r="AJ17" s="29"/>
      <c r="AK17" s="26"/>
      <c r="AL17" s="26"/>
      <c r="AM17" s="26"/>
      <c r="AN17" s="26"/>
      <c r="AO17" s="26"/>
      <c r="AP17" s="26"/>
      <c r="AQ17" s="26"/>
      <c r="AR17" s="26"/>
      <c r="AS17" s="26"/>
      <c r="AT17" s="26"/>
      <c r="AU17" s="26"/>
      <c r="AV17" s="26"/>
      <c r="AW17" s="26"/>
      <c r="AX17" s="26"/>
      <c r="AY17" s="29"/>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c r="DD17" s="26"/>
      <c r="DE17" s="26"/>
      <c r="DF17" s="26"/>
      <c r="DG17" s="26"/>
      <c r="DH17" s="26"/>
      <c r="DI17" s="26"/>
      <c r="DJ17" s="26"/>
      <c r="DK17" s="26"/>
      <c r="DL17" s="26"/>
      <c r="DM17" s="26"/>
      <c r="DN17" s="26"/>
      <c r="DO17" s="26"/>
      <c r="DP17" s="26"/>
      <c r="DQ17" s="26"/>
      <c r="DR17" s="26"/>
    </row>
    <row r="18" spans="1:122" x14ac:dyDescent="0.2">
      <c r="A18" s="26"/>
      <c r="B18" s="103"/>
      <c r="C18" s="103"/>
      <c r="D18" s="103"/>
      <c r="E18" s="103"/>
      <c r="F18" s="26" t="e">
        <f>IF(#REF!&gt;(#REF!-#REF!)/(#REF!-#REF!),#REF!-SQRT((1-#REF!)*(#REF!-#REF!)*(#REF!-#REF!)),#REF!+SQRT(#REF!*(#REF!-#REF!)*(#REF!-#REF!)))</f>
        <v>#REF!</v>
      </c>
      <c r="G18" s="29"/>
      <c r="H18" s="26"/>
      <c r="I18" s="26"/>
      <c r="J18" s="103"/>
      <c r="K18" s="103"/>
      <c r="L18" s="98"/>
      <c r="M18" s="26"/>
      <c r="N18" s="103"/>
      <c r="O18" s="103"/>
      <c r="P18" s="103"/>
      <c r="Q18" s="26"/>
      <c r="R18" s="29"/>
      <c r="S18" s="26"/>
      <c r="T18" s="102"/>
      <c r="U18" s="102"/>
      <c r="V18" s="102"/>
      <c r="W18" s="26"/>
      <c r="X18" s="26"/>
      <c r="Y18" s="26"/>
      <c r="Z18" s="26"/>
      <c r="AA18" s="26"/>
      <c r="AB18" s="29"/>
      <c r="AC18" s="26"/>
      <c r="AD18" s="26"/>
      <c r="AE18" s="26"/>
      <c r="AF18" s="26"/>
      <c r="AG18" s="26"/>
      <c r="AH18" s="26"/>
      <c r="AI18" s="26"/>
      <c r="AJ18" s="29"/>
      <c r="AK18" s="26"/>
      <c r="AL18" s="26"/>
      <c r="AM18" s="26"/>
      <c r="AN18" s="26"/>
      <c r="AO18" s="26"/>
      <c r="AP18" s="26"/>
      <c r="AQ18" s="26"/>
      <c r="AR18" s="26"/>
      <c r="AS18" s="26"/>
      <c r="AT18" s="26"/>
      <c r="AU18" s="26"/>
      <c r="AV18" s="26"/>
      <c r="AW18" s="26"/>
      <c r="AX18" s="26"/>
      <c r="AY18" s="29"/>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row>
    <row r="19" spans="1:122" x14ac:dyDescent="0.2">
      <c r="A19" s="26"/>
      <c r="B19" s="103"/>
      <c r="C19" s="103"/>
      <c r="D19" s="103"/>
      <c r="E19" s="103"/>
      <c r="F19" s="26" t="e">
        <f>IF(#REF!&gt;(#REF!-#REF!)/(#REF!-#REF!),#REF!-SQRT((1-#REF!)*(#REF!-#REF!)*(#REF!-#REF!)),#REF!+SQRT(#REF!*(#REF!-#REF!)*(#REF!-#REF!)))</f>
        <v>#REF!</v>
      </c>
      <c r="G19" s="29"/>
      <c r="H19" s="26"/>
      <c r="I19" s="26"/>
      <c r="J19" s="103"/>
      <c r="K19" s="103"/>
      <c r="L19" s="98"/>
      <c r="M19" s="26"/>
      <c r="N19" s="103"/>
      <c r="O19" s="103"/>
      <c r="P19" s="103"/>
      <c r="Q19" s="26"/>
      <c r="R19" s="29"/>
      <c r="S19" s="26"/>
      <c r="T19" s="116"/>
      <c r="U19" s="116"/>
      <c r="V19" s="116"/>
      <c r="W19" s="111"/>
      <c r="X19" s="111"/>
      <c r="Y19" s="26"/>
      <c r="Z19" s="26"/>
      <c r="AA19" s="26"/>
      <c r="AB19" s="29"/>
      <c r="AC19" s="26"/>
      <c r="AD19" s="26"/>
      <c r="AE19" s="26"/>
      <c r="AF19" s="26"/>
      <c r="AG19" s="26"/>
      <c r="AH19" s="26"/>
      <c r="AI19" s="26"/>
      <c r="AJ19" s="29"/>
      <c r="AK19" s="26"/>
      <c r="AL19" s="26"/>
      <c r="AM19" s="26"/>
      <c r="AN19" s="26"/>
      <c r="AO19" s="26"/>
      <c r="AP19" s="26"/>
      <c r="AQ19" s="26"/>
      <c r="AR19" s="26"/>
      <c r="AS19" s="26"/>
      <c r="AT19" s="26"/>
      <c r="AU19" s="26"/>
      <c r="AV19" s="26"/>
      <c r="AW19" s="26"/>
      <c r="AX19" s="26"/>
      <c r="AY19" s="29"/>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row>
    <row r="20" spans="1:122" x14ac:dyDescent="0.2">
      <c r="A20" s="26"/>
      <c r="B20" s="103"/>
      <c r="C20" s="103"/>
      <c r="D20" s="103"/>
      <c r="E20" s="103"/>
      <c r="F20" s="26" t="e">
        <f>IF(#REF!&gt;(#REF!-#REF!)/(#REF!-#REF!),#REF!-SQRT((1-#REF!)*(#REF!-#REF!)*(#REF!-#REF!)),#REF!+SQRT(#REF!*(#REF!-#REF!)*(#REF!-#REF!)))</f>
        <v>#REF!</v>
      </c>
      <c r="G20" s="27"/>
      <c r="H20" s="26"/>
      <c r="I20" s="26"/>
      <c r="J20" s="103"/>
      <c r="K20" s="103"/>
      <c r="L20" s="98"/>
      <c r="M20" s="26"/>
      <c r="N20" s="103"/>
      <c r="O20" s="103"/>
      <c r="P20" s="103"/>
      <c r="Q20" s="26"/>
      <c r="R20" s="27"/>
      <c r="S20" s="26"/>
      <c r="T20" s="116"/>
      <c r="U20" s="116"/>
      <c r="V20" s="116"/>
      <c r="W20" s="111"/>
      <c r="X20" s="111"/>
      <c r="Y20" s="26"/>
      <c r="Z20" s="26"/>
      <c r="AA20" s="26"/>
      <c r="AB20" s="27"/>
      <c r="AC20" s="26"/>
      <c r="AD20" s="26"/>
      <c r="AE20" s="26"/>
      <c r="AF20" s="26"/>
      <c r="AG20" s="26"/>
      <c r="AH20" s="26"/>
      <c r="AI20" s="26"/>
      <c r="AJ20" s="27"/>
      <c r="AK20" s="26"/>
      <c r="AL20" s="26"/>
      <c r="AM20" s="26"/>
      <c r="AN20" s="26"/>
      <c r="AO20" s="26"/>
      <c r="AP20" s="26"/>
      <c r="AQ20" s="26"/>
      <c r="AR20" s="26"/>
      <c r="AS20" s="26"/>
      <c r="AT20" s="26"/>
      <c r="AU20" s="26"/>
      <c r="AV20" s="26"/>
      <c r="AW20" s="26"/>
      <c r="AX20" s="26"/>
      <c r="AY20" s="27"/>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row>
    <row r="21" spans="1:122" x14ac:dyDescent="0.2">
      <c r="A21" s="26"/>
      <c r="B21" s="103"/>
      <c r="C21" s="103"/>
      <c r="D21" s="103"/>
      <c r="E21" s="103"/>
      <c r="F21" s="26" t="e">
        <f>IF(#REF!&gt;(#REF!-#REF!)/(#REF!-#REF!),#REF!-SQRT((1-#REF!)*(#REF!-#REF!)*(#REF!-#REF!)),#REF!+SQRT(#REF!*(#REF!-#REF!)*(#REF!-#REF!)))</f>
        <v>#REF!</v>
      </c>
      <c r="G21" s="29"/>
      <c r="H21" s="26"/>
      <c r="I21" s="26"/>
      <c r="J21" s="103"/>
      <c r="K21" s="103"/>
      <c r="L21" s="98"/>
      <c r="M21" s="26"/>
      <c r="N21" s="103"/>
      <c r="O21" s="103"/>
      <c r="P21" s="103"/>
      <c r="Q21" s="26"/>
      <c r="R21" s="29"/>
      <c r="S21" s="26"/>
      <c r="T21" s="26"/>
      <c r="U21" s="26"/>
      <c r="V21" s="26"/>
      <c r="W21" s="26"/>
      <c r="X21" s="26"/>
      <c r="Y21" s="26"/>
      <c r="Z21" s="26"/>
      <c r="AA21" s="26"/>
      <c r="AB21" s="29"/>
      <c r="AC21" s="26"/>
      <c r="AD21" s="26"/>
      <c r="AE21" s="26"/>
      <c r="AF21" s="26"/>
      <c r="AG21" s="26"/>
      <c r="AH21" s="26"/>
      <c r="AI21" s="26"/>
      <c r="AJ21" s="29"/>
      <c r="AK21" s="26"/>
      <c r="AL21" s="26"/>
      <c r="AM21" s="26"/>
      <c r="AN21" s="26"/>
      <c r="AO21" s="26"/>
      <c r="AP21" s="26"/>
      <c r="AQ21" s="26"/>
      <c r="AR21" s="26"/>
      <c r="AS21" s="26"/>
      <c r="AT21" s="26"/>
      <c r="AU21" s="26"/>
      <c r="AV21" s="26"/>
      <c r="AW21" s="26"/>
      <c r="AX21" s="26"/>
      <c r="AY21" s="29"/>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row>
    <row r="22" spans="1:122" x14ac:dyDescent="0.2">
      <c r="A22" s="26"/>
      <c r="B22" s="103"/>
      <c r="C22" s="103"/>
      <c r="D22" s="103"/>
      <c r="E22" s="103"/>
      <c r="F22" s="26" t="e">
        <f>IF(#REF!&gt;(#REF!-#REF!)/(#REF!-#REF!),#REF!-SQRT((1-#REF!)*(#REF!-#REF!)*(#REF!-#REF!)),#REF!+SQRT(#REF!*(#REF!-#REF!)*(#REF!-#REF!)))</f>
        <v>#REF!</v>
      </c>
      <c r="G22" s="29"/>
      <c r="H22" s="26"/>
      <c r="I22" s="26"/>
      <c r="J22" s="103"/>
      <c r="K22" s="103"/>
      <c r="L22" s="98"/>
      <c r="M22" s="26"/>
      <c r="N22" s="103"/>
      <c r="O22" s="103"/>
      <c r="P22" s="103"/>
      <c r="Q22" s="26"/>
      <c r="R22" s="29"/>
      <c r="S22" s="26"/>
      <c r="T22" s="26"/>
      <c r="U22" s="26"/>
      <c r="V22" s="26"/>
      <c r="W22" s="26"/>
      <c r="X22" s="26"/>
      <c r="Y22" s="26"/>
      <c r="Z22" s="26"/>
      <c r="AA22" s="26"/>
      <c r="AB22" s="29"/>
      <c r="AC22" s="26"/>
      <c r="AD22" s="26"/>
      <c r="AE22" s="26"/>
      <c r="AF22" s="26"/>
      <c r="AG22" s="26"/>
      <c r="AH22" s="26"/>
      <c r="AI22" s="26"/>
      <c r="AJ22" s="29"/>
      <c r="AK22" s="26"/>
      <c r="AL22" s="26"/>
      <c r="AM22" s="26"/>
      <c r="AN22" s="26"/>
      <c r="AO22" s="26"/>
      <c r="AP22" s="26"/>
      <c r="AQ22" s="26"/>
      <c r="AR22" s="26"/>
      <c r="AS22" s="26"/>
      <c r="AT22" s="26"/>
      <c r="AU22" s="26"/>
      <c r="AV22" s="26"/>
      <c r="AW22" s="26"/>
      <c r="AX22" s="26"/>
      <c r="AY22" s="29"/>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row>
    <row r="23" spans="1:122" x14ac:dyDescent="0.2">
      <c r="A23" s="26"/>
      <c r="B23" s="103"/>
      <c r="C23" s="103"/>
      <c r="D23" s="103"/>
      <c r="E23" s="103"/>
      <c r="F23" s="26" t="e">
        <f>IF(#REF!&gt;(#REF!-#REF!)/(#REF!-#REF!),#REF!-SQRT((1-#REF!)*(#REF!-#REF!)*(#REF!-#REF!)),#REF!+SQRT(#REF!*(#REF!-#REF!)*(#REF!-#REF!)))</f>
        <v>#REF!</v>
      </c>
      <c r="G23" s="29"/>
      <c r="H23" s="26"/>
      <c r="I23" s="26"/>
      <c r="J23" s="103"/>
      <c r="K23" s="103"/>
      <c r="L23" s="98"/>
      <c r="M23" s="26"/>
      <c r="N23" s="103"/>
      <c r="O23" s="103"/>
      <c r="P23" s="103"/>
      <c r="Q23" s="26"/>
      <c r="R23" s="29"/>
      <c r="S23" s="26"/>
      <c r="T23" s="26"/>
      <c r="U23" s="26"/>
      <c r="V23" s="26"/>
      <c r="W23" s="26"/>
      <c r="X23" s="26"/>
      <c r="Y23" s="26"/>
      <c r="Z23" s="26"/>
      <c r="AA23" s="26"/>
      <c r="AB23" s="29"/>
      <c r="AC23" s="26"/>
      <c r="AD23" s="26"/>
      <c r="AE23" s="26"/>
      <c r="AF23" s="26"/>
      <c r="AG23" s="26"/>
      <c r="AH23" s="26"/>
      <c r="AI23" s="26"/>
      <c r="AJ23" s="29"/>
      <c r="AK23" s="26"/>
      <c r="AL23" s="26"/>
      <c r="AM23" s="26"/>
      <c r="AN23" s="26"/>
      <c r="AO23" s="26"/>
      <c r="AP23" s="26"/>
      <c r="AQ23" s="26"/>
      <c r="AR23" s="26"/>
      <c r="AS23" s="26"/>
      <c r="AT23" s="26"/>
      <c r="AU23" s="26"/>
      <c r="AV23" s="26"/>
      <c r="AW23" s="26"/>
      <c r="AX23" s="26"/>
      <c r="AY23" s="29"/>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row>
    <row r="24" spans="1:122" ht="20" customHeight="1" x14ac:dyDescent="0.2">
      <c r="A24" s="26"/>
      <c r="B24" s="103"/>
      <c r="C24" s="103"/>
      <c r="D24" s="103"/>
      <c r="E24" s="103"/>
      <c r="F24" s="26" t="e">
        <f>IF(#REF!&gt;(#REF!-#REF!)/(#REF!-#REF!),#REF!-SQRT((1-#REF!)*(#REF!-#REF!)*(#REF!-#REF!)),#REF!+SQRT(#REF!*(#REF!-#REF!)*(#REF!-#REF!)))</f>
        <v>#REF!</v>
      </c>
      <c r="G24" s="29"/>
      <c r="H24" s="26"/>
      <c r="I24" s="26"/>
      <c r="J24" s="103"/>
      <c r="K24" s="103"/>
      <c r="L24" s="98"/>
      <c r="M24" s="26"/>
      <c r="N24" s="103"/>
      <c r="O24" s="103"/>
      <c r="P24" s="103"/>
      <c r="Q24" s="26"/>
      <c r="R24" s="29"/>
      <c r="S24" s="26"/>
      <c r="T24" s="26"/>
      <c r="U24" s="26"/>
      <c r="V24" s="26"/>
      <c r="W24" s="26"/>
      <c r="X24" s="26"/>
      <c r="Y24" s="26"/>
      <c r="Z24" s="26"/>
      <c r="AA24" s="26"/>
      <c r="AB24" s="29"/>
      <c r="AC24" s="26"/>
      <c r="AD24" s="26"/>
      <c r="AE24" s="26"/>
      <c r="AF24" s="26"/>
      <c r="AG24" s="26"/>
      <c r="AH24" s="26"/>
      <c r="AI24" s="26"/>
      <c r="AJ24" s="29"/>
      <c r="AK24" s="26"/>
      <c r="AL24" s="26"/>
      <c r="AM24" s="26"/>
      <c r="AN24" s="26"/>
      <c r="AO24" s="26"/>
      <c r="AP24" s="26"/>
      <c r="AQ24" s="26"/>
      <c r="AR24" s="26"/>
      <c r="AS24" s="26"/>
      <c r="AT24" s="26"/>
      <c r="AU24" s="26"/>
      <c r="AV24" s="26"/>
      <c r="AW24" s="26"/>
      <c r="AX24" s="26"/>
      <c r="AY24" s="29"/>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row>
    <row r="25" spans="1:122" x14ac:dyDescent="0.2">
      <c r="A25" s="26"/>
      <c r="B25" s="103"/>
      <c r="C25" s="103"/>
      <c r="D25" s="103"/>
      <c r="E25" s="103"/>
      <c r="F25" s="26" t="e">
        <f>IF(#REF!&gt;(#REF!-#REF!)/(#REF!-#REF!),#REF!-SQRT((1-#REF!)*(#REF!-#REF!)*(#REF!-#REF!)),#REF!+SQRT(#REF!*(#REF!-#REF!)*(#REF!-#REF!)))</f>
        <v>#REF!</v>
      </c>
      <c r="G25" s="29"/>
      <c r="H25" s="26"/>
      <c r="I25" s="26"/>
      <c r="J25" s="103"/>
      <c r="K25" s="103"/>
      <c r="L25" s="98"/>
      <c r="M25" s="26"/>
      <c r="N25" s="103"/>
      <c r="O25" s="103"/>
      <c r="P25" s="103"/>
      <c r="Q25" s="26"/>
      <c r="R25" s="29"/>
      <c r="S25" s="26"/>
      <c r="T25" s="26"/>
      <c r="U25" s="26"/>
      <c r="V25" s="26"/>
      <c r="W25" s="26"/>
      <c r="X25" s="26"/>
      <c r="Y25" s="26"/>
      <c r="Z25" s="26"/>
      <c r="AA25" s="26"/>
      <c r="AB25" s="29"/>
      <c r="AC25" s="26"/>
      <c r="AD25" s="26"/>
      <c r="AE25" s="26"/>
      <c r="AF25" s="26"/>
      <c r="AG25" s="26"/>
      <c r="AH25" s="26"/>
      <c r="AI25" s="26"/>
      <c r="AJ25" s="29"/>
      <c r="AK25" s="26"/>
      <c r="AL25" s="26"/>
      <c r="AM25" s="26"/>
      <c r="AN25" s="26"/>
      <c r="AO25" s="26"/>
      <c r="AP25" s="26"/>
      <c r="AQ25" s="26"/>
      <c r="AR25" s="26"/>
      <c r="AS25" s="26"/>
      <c r="AT25" s="26"/>
      <c r="AU25" s="26"/>
      <c r="AV25" s="26"/>
      <c r="AW25" s="26"/>
      <c r="AX25" s="26"/>
      <c r="AY25" s="29"/>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row>
    <row r="26" spans="1:122" x14ac:dyDescent="0.2">
      <c r="A26" s="26"/>
      <c r="B26" s="103"/>
      <c r="C26" s="103"/>
      <c r="D26" s="103"/>
      <c r="E26" s="103"/>
      <c r="F26" s="26" t="e">
        <f>IF(#REF!&gt;(#REF!-#REF!)/(#REF!-#REF!),#REF!-SQRT((1-#REF!)*(#REF!-#REF!)*(#REF!-#REF!)),#REF!+SQRT(#REF!*(#REF!-#REF!)*(#REF!-#REF!)))</f>
        <v>#REF!</v>
      </c>
      <c r="G26" s="29"/>
      <c r="H26" s="26"/>
      <c r="I26" s="26"/>
      <c r="J26" s="103"/>
      <c r="K26" s="103"/>
      <c r="L26" s="98"/>
      <c r="M26" s="26"/>
      <c r="N26" s="103"/>
      <c r="O26" s="103"/>
      <c r="P26" s="103"/>
      <c r="Q26" s="26"/>
      <c r="R26" s="29"/>
      <c r="S26" s="26"/>
      <c r="T26" s="26"/>
      <c r="U26" s="26"/>
      <c r="V26" s="26"/>
      <c r="W26" s="26"/>
      <c r="X26" s="26"/>
      <c r="Y26" s="26"/>
      <c r="Z26" s="26"/>
      <c r="AA26" s="26"/>
      <c r="AB26" s="29"/>
      <c r="AC26" s="26"/>
      <c r="AD26" s="26"/>
      <c r="AE26" s="26"/>
      <c r="AF26" s="26"/>
      <c r="AG26" s="26"/>
      <c r="AH26" s="26"/>
      <c r="AI26" s="26"/>
      <c r="AJ26" s="29"/>
      <c r="AK26" s="26"/>
      <c r="AL26" s="26"/>
      <c r="AM26" s="26"/>
      <c r="AN26" s="26"/>
      <c r="AO26" s="26"/>
      <c r="AP26" s="26"/>
      <c r="AQ26" s="26"/>
      <c r="AR26" s="26"/>
      <c r="AS26" s="26"/>
      <c r="AT26" s="26"/>
      <c r="AU26" s="26"/>
      <c r="AV26" s="26"/>
      <c r="AW26" s="26"/>
      <c r="AX26" s="26"/>
      <c r="AY26" s="29"/>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row>
    <row r="27" spans="1:122" x14ac:dyDescent="0.2">
      <c r="A27" s="26"/>
      <c r="B27" s="103"/>
      <c r="C27" s="103"/>
      <c r="D27" s="103"/>
      <c r="E27" s="103"/>
      <c r="F27" s="26" t="e">
        <f>IF(#REF!&gt;(#REF!-#REF!)/(#REF!-#REF!),#REF!-SQRT((1-#REF!)*(#REF!-#REF!)*(#REF!-#REF!)),#REF!+SQRT(#REF!*(#REF!-#REF!)*(#REF!-#REF!)))</f>
        <v>#REF!</v>
      </c>
      <c r="G27" s="29"/>
      <c r="H27" s="26"/>
      <c r="I27" s="26"/>
      <c r="J27" s="103"/>
      <c r="K27" s="103"/>
      <c r="L27" s="98"/>
      <c r="M27" s="26"/>
      <c r="N27" s="103"/>
      <c r="O27" s="103"/>
      <c r="P27" s="103"/>
      <c r="Q27" s="26"/>
      <c r="R27" s="29"/>
      <c r="S27" s="26"/>
      <c r="T27" s="26"/>
      <c r="U27" s="26"/>
      <c r="V27" s="26"/>
      <c r="W27" s="26"/>
      <c r="X27" s="26"/>
      <c r="Y27" s="26"/>
      <c r="Z27" s="26"/>
      <c r="AA27" s="26"/>
      <c r="AB27" s="29"/>
      <c r="AC27" s="26"/>
      <c r="AD27" s="26"/>
      <c r="AE27" s="26"/>
      <c r="AF27" s="26"/>
      <c r="AG27" s="26"/>
      <c r="AH27" s="26"/>
      <c r="AI27" s="26"/>
      <c r="AJ27" s="29"/>
      <c r="AK27" s="26"/>
      <c r="AL27" s="26"/>
      <c r="AM27" s="26"/>
      <c r="AN27" s="26"/>
      <c r="AO27" s="26"/>
      <c r="AP27" s="26"/>
      <c r="AQ27" s="26"/>
      <c r="AR27" s="26"/>
      <c r="AS27" s="26"/>
      <c r="AT27" s="26"/>
      <c r="AU27" s="26"/>
      <c r="AV27" s="26"/>
      <c r="AW27" s="26"/>
      <c r="AX27" s="26"/>
      <c r="AY27" s="29"/>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row>
    <row r="28" spans="1:122" x14ac:dyDescent="0.2">
      <c r="A28" s="26"/>
      <c r="B28" s="103"/>
      <c r="C28" s="103"/>
      <c r="D28" s="103"/>
      <c r="E28" s="103"/>
      <c r="F28" s="26" t="e">
        <f>IF(#REF!&gt;(#REF!-#REF!)/(#REF!-#REF!),#REF!-SQRT((1-#REF!)*(#REF!-#REF!)*(#REF!-#REF!)),#REF!+SQRT(#REF!*(#REF!-#REF!)*(#REF!-#REF!)))</f>
        <v>#REF!</v>
      </c>
      <c r="G28" s="29"/>
      <c r="H28" s="26"/>
      <c r="I28" s="26"/>
      <c r="J28" s="103"/>
      <c r="K28" s="103"/>
      <c r="L28" s="98"/>
      <c r="M28" s="26"/>
      <c r="N28" s="103"/>
      <c r="O28" s="103"/>
      <c r="P28" s="103"/>
      <c r="Q28" s="26"/>
      <c r="R28" s="29"/>
      <c r="S28" s="26"/>
      <c r="T28" s="26"/>
      <c r="U28" s="26"/>
      <c r="V28" s="26"/>
      <c r="W28" s="26"/>
      <c r="X28" s="26"/>
      <c r="Y28" s="26"/>
      <c r="Z28" s="26"/>
      <c r="AA28" s="26"/>
      <c r="AB28" s="29"/>
      <c r="AC28" s="26"/>
      <c r="AD28" s="26"/>
      <c r="AE28" s="26"/>
      <c r="AF28" s="26"/>
      <c r="AG28" s="26"/>
      <c r="AH28" s="26"/>
      <c r="AI28" s="26"/>
      <c r="AJ28" s="29"/>
      <c r="AK28" s="26"/>
      <c r="AL28" s="26"/>
      <c r="AM28" s="26"/>
      <c r="AN28" s="26"/>
      <c r="AO28" s="26"/>
      <c r="AP28" s="26"/>
      <c r="AQ28" s="26"/>
      <c r="AR28" s="26"/>
      <c r="AS28" s="26"/>
      <c r="AT28" s="26"/>
      <c r="AU28" s="26"/>
      <c r="AV28" s="26"/>
      <c r="AW28" s="26"/>
      <c r="AX28" s="26"/>
      <c r="AY28" s="29"/>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row>
    <row r="29" spans="1:122" x14ac:dyDescent="0.2">
      <c r="A29" s="26"/>
      <c r="B29" s="103"/>
      <c r="C29" s="103"/>
      <c r="D29" s="103"/>
      <c r="E29" s="103"/>
      <c r="F29" s="26" t="e">
        <f>IF(#REF!&gt;(#REF!-#REF!)/(#REF!-#REF!),#REF!-SQRT((1-#REF!)*(#REF!-#REF!)*(#REF!-#REF!)),#REF!+SQRT(#REF!*(#REF!-#REF!)*(#REF!-#REF!)))</f>
        <v>#REF!</v>
      </c>
      <c r="G29" s="29"/>
      <c r="H29" s="26"/>
      <c r="I29" s="26"/>
      <c r="J29" s="103"/>
      <c r="K29" s="103"/>
      <c r="L29" s="98"/>
      <c r="M29" s="26"/>
      <c r="N29" s="103"/>
      <c r="O29" s="103"/>
      <c r="P29" s="103"/>
      <c r="Q29" s="26"/>
      <c r="R29" s="29"/>
      <c r="S29" s="26"/>
      <c r="T29" s="26"/>
      <c r="U29" s="26"/>
      <c r="V29" s="26"/>
      <c r="W29" s="26"/>
      <c r="X29" s="26"/>
      <c r="Y29" s="26"/>
      <c r="Z29" s="26"/>
      <c r="AA29" s="26"/>
      <c r="AB29" s="29"/>
      <c r="AC29" s="26"/>
      <c r="AD29" s="26"/>
      <c r="AE29" s="26"/>
      <c r="AF29" s="26"/>
      <c r="AG29" s="26"/>
      <c r="AH29" s="26"/>
      <c r="AI29" s="26"/>
      <c r="AJ29" s="29"/>
      <c r="AK29" s="26"/>
      <c r="AL29" s="26"/>
      <c r="AM29" s="26"/>
      <c r="AN29" s="26"/>
      <c r="AO29" s="26"/>
      <c r="AP29" s="26"/>
      <c r="AQ29" s="26"/>
      <c r="AR29" s="26"/>
      <c r="AS29" s="26"/>
      <c r="AT29" s="26"/>
      <c r="AU29" s="26"/>
      <c r="AV29" s="26"/>
      <c r="AW29" s="26"/>
      <c r="AX29" s="26"/>
      <c r="AY29" s="29"/>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row>
    <row r="30" spans="1:122" x14ac:dyDescent="0.2">
      <c r="A30" s="26"/>
      <c r="B30" s="103"/>
      <c r="C30" s="103"/>
      <c r="D30" s="103"/>
      <c r="E30" s="103"/>
      <c r="F30" s="26" t="e">
        <f>IF(#REF!&gt;(#REF!-#REF!)/(#REF!-#REF!),#REF!-SQRT((1-#REF!)*(#REF!-#REF!)*(#REF!-#REF!)),#REF!+SQRT(#REF!*(#REF!-#REF!)*(#REF!-#REF!)))</f>
        <v>#REF!</v>
      </c>
      <c r="G30" s="29"/>
      <c r="H30" s="26"/>
      <c r="I30" s="26"/>
      <c r="J30" s="103"/>
      <c r="K30" s="103"/>
      <c r="L30" s="98"/>
      <c r="M30" s="26"/>
      <c r="N30" s="103"/>
      <c r="O30" s="103"/>
      <c r="P30" s="103"/>
      <c r="Q30" s="26"/>
      <c r="R30" s="29"/>
      <c r="S30" s="26"/>
      <c r="T30" s="26"/>
      <c r="U30" s="26"/>
      <c r="V30" s="26"/>
      <c r="W30" s="26"/>
      <c r="X30" s="26"/>
      <c r="Y30" s="26"/>
      <c r="Z30" s="26"/>
      <c r="AA30" s="26"/>
      <c r="AB30" s="29"/>
      <c r="AC30" s="26"/>
      <c r="AD30" s="26"/>
      <c r="AE30" s="26"/>
      <c r="AF30" s="26"/>
      <c r="AG30" s="26"/>
      <c r="AH30" s="26"/>
      <c r="AI30" s="26"/>
      <c r="AJ30" s="29"/>
      <c r="AK30" s="26"/>
      <c r="AL30" s="26"/>
      <c r="AM30" s="26"/>
      <c r="AN30" s="26"/>
      <c r="AO30" s="26"/>
      <c r="AP30" s="26"/>
      <c r="AQ30" s="26"/>
      <c r="AR30" s="26"/>
      <c r="AS30" s="26"/>
      <c r="AT30" s="26"/>
      <c r="AU30" s="26"/>
      <c r="AV30" s="26"/>
      <c r="AW30" s="26"/>
      <c r="AX30" s="26"/>
      <c r="AY30" s="29"/>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row>
    <row r="31" spans="1:122" x14ac:dyDescent="0.2">
      <c r="A31" s="26"/>
      <c r="B31" s="103"/>
      <c r="C31" s="103"/>
      <c r="D31" s="103"/>
      <c r="E31" s="103"/>
      <c r="F31" s="26" t="e">
        <f>IF(#REF!&gt;(#REF!-#REF!)/(#REF!-#REF!),#REF!-SQRT((1-#REF!)*(#REF!-#REF!)*(#REF!-#REF!)),#REF!+SQRT(#REF!*(#REF!-#REF!)*(#REF!-#REF!)))</f>
        <v>#REF!</v>
      </c>
      <c r="G31" s="29"/>
      <c r="H31" s="26"/>
      <c r="I31" s="26"/>
      <c r="J31" s="103"/>
      <c r="K31" s="103"/>
      <c r="L31" s="98"/>
      <c r="M31" s="26"/>
      <c r="N31" s="103"/>
      <c r="O31" s="103"/>
      <c r="P31" s="103"/>
      <c r="Q31" s="26"/>
      <c r="R31" s="29"/>
      <c r="S31" s="26"/>
      <c r="T31" s="26"/>
      <c r="U31" s="26"/>
      <c r="V31" s="26"/>
      <c r="W31" s="26"/>
      <c r="X31" s="26"/>
      <c r="Y31" s="26"/>
      <c r="Z31" s="26"/>
      <c r="AA31" s="26"/>
      <c r="AB31" s="29"/>
      <c r="AC31" s="26"/>
      <c r="AD31" s="26"/>
      <c r="AE31" s="26"/>
      <c r="AF31" s="26"/>
      <c r="AG31" s="26"/>
      <c r="AH31" s="26"/>
      <c r="AI31" s="26"/>
      <c r="AJ31" s="29"/>
      <c r="AK31" s="26"/>
      <c r="AL31" s="26"/>
      <c r="AM31" s="26"/>
      <c r="AN31" s="26"/>
      <c r="AO31" s="26"/>
      <c r="AP31" s="26"/>
      <c r="AQ31" s="26"/>
      <c r="AR31" s="26"/>
      <c r="AS31" s="26"/>
      <c r="AT31" s="26"/>
      <c r="AU31" s="26"/>
      <c r="AV31" s="26"/>
      <c r="AW31" s="26"/>
      <c r="AX31" s="26"/>
      <c r="AY31" s="29"/>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row>
    <row r="32" spans="1:122" x14ac:dyDescent="0.2">
      <c r="A32" s="26"/>
      <c r="B32" s="103"/>
      <c r="C32" s="103"/>
      <c r="D32" s="103"/>
      <c r="E32" s="103"/>
      <c r="F32" s="26" t="e">
        <f>IF(#REF!&gt;(#REF!-#REF!)/(#REF!-#REF!),#REF!-SQRT((1-#REF!)*(#REF!-#REF!)*(#REF!-#REF!)),#REF!+SQRT(#REF!*(#REF!-#REF!)*(#REF!-#REF!)))</f>
        <v>#REF!</v>
      </c>
      <c r="G32" s="29"/>
      <c r="H32" s="26"/>
      <c r="I32" s="26"/>
      <c r="J32" s="103"/>
      <c r="K32" s="103"/>
      <c r="L32" s="98"/>
      <c r="M32" s="26"/>
      <c r="N32" s="103"/>
      <c r="O32" s="103"/>
      <c r="P32" s="103"/>
      <c r="Q32" s="26"/>
      <c r="R32" s="29"/>
      <c r="S32" s="26"/>
      <c r="T32" s="26"/>
      <c r="U32" s="26"/>
      <c r="V32" s="26"/>
      <c r="W32" s="26"/>
      <c r="X32" s="26"/>
      <c r="Y32" s="26"/>
      <c r="Z32" s="26"/>
      <c r="AA32" s="26"/>
      <c r="AB32" s="29"/>
      <c r="AC32" s="26"/>
      <c r="AD32" s="26"/>
      <c r="AE32" s="26"/>
      <c r="AF32" s="26"/>
      <c r="AG32" s="26"/>
      <c r="AH32" s="26"/>
      <c r="AI32" s="26"/>
      <c r="AJ32" s="29"/>
      <c r="AK32" s="26"/>
      <c r="AL32" s="26"/>
      <c r="AM32" s="26"/>
      <c r="AN32" s="26"/>
      <c r="AO32" s="26"/>
      <c r="AP32" s="26"/>
      <c r="AQ32" s="26"/>
      <c r="AR32" s="26"/>
      <c r="AS32" s="26"/>
      <c r="AT32" s="26"/>
      <c r="AU32" s="26"/>
      <c r="AV32" s="26"/>
      <c r="AW32" s="26"/>
      <c r="AX32" s="26"/>
      <c r="AY32" s="29"/>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row>
    <row r="33" spans="1:122" x14ac:dyDescent="0.2">
      <c r="A33" s="26"/>
      <c r="B33" s="103"/>
      <c r="C33" s="103"/>
      <c r="D33" s="103"/>
      <c r="E33" s="103"/>
      <c r="F33" s="26" t="e">
        <f>IF(#REF!&gt;(#REF!-#REF!)/(#REF!-#REF!),#REF!-SQRT((1-#REF!)*(#REF!-#REF!)*(#REF!-#REF!)),#REF!+SQRT(#REF!*(#REF!-#REF!)*(#REF!-#REF!)))</f>
        <v>#REF!</v>
      </c>
      <c r="G33" s="29"/>
      <c r="H33" s="26"/>
      <c r="I33" s="26"/>
      <c r="J33" s="103"/>
      <c r="K33" s="103"/>
      <c r="L33" s="98"/>
      <c r="M33" s="26"/>
      <c r="N33" s="103"/>
      <c r="O33" s="103"/>
      <c r="P33" s="103"/>
      <c r="Q33" s="26"/>
      <c r="R33" s="29"/>
      <c r="S33" s="26"/>
      <c r="T33" s="26"/>
      <c r="U33" s="26"/>
      <c r="V33" s="26"/>
      <c r="W33" s="26"/>
      <c r="X33" s="26"/>
      <c r="Y33" s="26"/>
      <c r="Z33" s="26"/>
      <c r="AA33" s="26"/>
      <c r="AB33" s="29"/>
      <c r="AC33" s="26"/>
      <c r="AD33" s="26"/>
      <c r="AE33" s="26"/>
      <c r="AF33" s="26"/>
      <c r="AG33" s="26"/>
      <c r="AH33" s="26"/>
      <c r="AI33" s="26"/>
      <c r="AJ33" s="29"/>
      <c r="AK33" s="26"/>
      <c r="AL33" s="26"/>
      <c r="AM33" s="26"/>
      <c r="AN33" s="26"/>
      <c r="AO33" s="26"/>
      <c r="AP33" s="26"/>
      <c r="AQ33" s="26"/>
      <c r="AR33" s="26"/>
      <c r="AS33" s="26"/>
      <c r="AT33" s="26"/>
      <c r="AU33" s="26"/>
      <c r="AV33" s="26"/>
      <c r="AW33" s="26"/>
      <c r="AX33" s="26"/>
      <c r="AY33" s="29"/>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row>
    <row r="34" spans="1:122" x14ac:dyDescent="0.2">
      <c r="A34" s="26"/>
      <c r="B34" s="103"/>
      <c r="C34" s="103"/>
      <c r="D34" s="103"/>
      <c r="E34" s="103"/>
      <c r="F34" s="26" t="e">
        <f>IF(#REF!&gt;(#REF!-#REF!)/(#REF!-#REF!),#REF!-SQRT((1-#REF!)*(#REF!-#REF!)*(#REF!-#REF!)),#REF!+SQRT(#REF!*(#REF!-#REF!)*(#REF!-#REF!)))</f>
        <v>#REF!</v>
      </c>
      <c r="G34" s="29"/>
      <c r="H34" s="26"/>
      <c r="I34" s="26"/>
      <c r="J34" s="103"/>
      <c r="K34" s="103"/>
      <c r="L34" s="98"/>
      <c r="M34" s="26"/>
      <c r="N34" s="103"/>
      <c r="O34" s="103"/>
      <c r="P34" s="103"/>
      <c r="Q34" s="26"/>
      <c r="R34" s="29"/>
      <c r="S34" s="26"/>
      <c r="T34" s="26"/>
      <c r="U34" s="26"/>
      <c r="V34" s="26"/>
      <c r="W34" s="26"/>
      <c r="X34" s="26"/>
      <c r="Y34" s="26"/>
      <c r="Z34" s="26"/>
      <c r="AA34" s="26"/>
      <c r="AB34" s="29"/>
      <c r="AC34" s="26"/>
      <c r="AD34" s="26"/>
      <c r="AE34" s="26"/>
      <c r="AF34" s="26"/>
      <c r="AG34" s="26"/>
      <c r="AH34" s="26"/>
      <c r="AI34" s="26"/>
      <c r="AJ34" s="29"/>
      <c r="AK34" s="26"/>
      <c r="AL34" s="26"/>
      <c r="AM34" s="26"/>
      <c r="AN34" s="26"/>
      <c r="AO34" s="26"/>
      <c r="AP34" s="26"/>
      <c r="AQ34" s="26"/>
      <c r="AR34" s="26"/>
      <c r="AS34" s="26"/>
      <c r="AT34" s="26"/>
      <c r="AU34" s="26"/>
      <c r="AV34" s="26"/>
      <c r="AW34" s="26"/>
      <c r="AX34" s="26"/>
      <c r="AY34" s="29"/>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row>
    <row r="35" spans="1:122" x14ac:dyDescent="0.2">
      <c r="A35" s="26"/>
      <c r="B35" s="103"/>
      <c r="C35" s="103"/>
      <c r="D35" s="103"/>
      <c r="E35" s="103"/>
      <c r="F35" s="26" t="e">
        <f>IF(#REF!&gt;(#REF!-#REF!)/(#REF!-#REF!),#REF!-SQRT((1-#REF!)*(#REF!-#REF!)*(#REF!-#REF!)),#REF!+SQRT(#REF!*(#REF!-#REF!)*(#REF!-#REF!)))</f>
        <v>#REF!</v>
      </c>
      <c r="G35" s="29"/>
      <c r="H35" s="26"/>
      <c r="I35" s="26"/>
      <c r="J35" s="103"/>
      <c r="K35" s="103"/>
      <c r="L35" s="98"/>
      <c r="M35" s="26"/>
      <c r="N35" s="103"/>
      <c r="O35" s="103"/>
      <c r="P35" s="103"/>
      <c r="Q35" s="26"/>
      <c r="R35" s="29"/>
      <c r="S35" s="26"/>
      <c r="T35" s="26"/>
      <c r="U35" s="26"/>
      <c r="V35" s="26"/>
      <c r="W35" s="26"/>
      <c r="X35" s="26"/>
      <c r="Y35" s="26"/>
      <c r="Z35" s="26"/>
      <c r="AA35" s="26"/>
      <c r="AB35" s="29"/>
      <c r="AC35" s="26"/>
      <c r="AD35" s="26"/>
      <c r="AE35" s="26"/>
      <c r="AF35" s="26"/>
      <c r="AG35" s="26"/>
      <c r="AH35" s="26"/>
      <c r="AI35" s="26"/>
      <c r="AJ35" s="29"/>
      <c r="AK35" s="26"/>
      <c r="AL35" s="26"/>
      <c r="AM35" s="26"/>
      <c r="AN35" s="26"/>
      <c r="AO35" s="26"/>
      <c r="AP35" s="26"/>
      <c r="AQ35" s="26"/>
      <c r="AR35" s="26"/>
      <c r="AS35" s="26"/>
      <c r="AT35" s="26"/>
      <c r="AU35" s="26"/>
      <c r="AV35" s="26"/>
      <c r="AW35" s="26"/>
      <c r="AX35" s="26"/>
      <c r="AY35" s="29"/>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row>
    <row r="36" spans="1:122" x14ac:dyDescent="0.2">
      <c r="A36" s="26"/>
      <c r="B36" s="103"/>
      <c r="C36" s="103"/>
      <c r="D36" s="103"/>
      <c r="E36" s="103"/>
      <c r="F36" s="26" t="e">
        <f>IF(#REF!&gt;(#REF!-#REF!)/(#REF!-#REF!),#REF!-SQRT((1-#REF!)*(#REF!-#REF!)*(#REF!-#REF!)),#REF!+SQRT(#REF!*(#REF!-#REF!)*(#REF!-#REF!)))</f>
        <v>#REF!</v>
      </c>
      <c r="G36" s="29"/>
      <c r="H36" s="26"/>
      <c r="I36" s="26"/>
      <c r="J36" s="103"/>
      <c r="K36" s="103"/>
      <c r="L36" s="98"/>
      <c r="M36" s="26"/>
      <c r="N36" s="103"/>
      <c r="O36" s="103"/>
      <c r="P36" s="103"/>
      <c r="Q36" s="26"/>
      <c r="R36" s="29"/>
      <c r="S36" s="26"/>
      <c r="T36" s="26"/>
      <c r="U36" s="26"/>
      <c r="V36" s="26"/>
      <c r="W36" s="26"/>
      <c r="X36" s="26"/>
      <c r="Y36" s="26"/>
      <c r="Z36" s="26"/>
      <c r="AA36" s="26"/>
      <c r="AB36" s="29"/>
      <c r="AC36" s="26"/>
      <c r="AD36" s="26"/>
      <c r="AE36" s="26"/>
      <c r="AF36" s="26"/>
      <c r="AG36" s="26"/>
      <c r="AH36" s="26"/>
      <c r="AI36" s="26"/>
      <c r="AJ36" s="29"/>
      <c r="AK36" s="26"/>
      <c r="AL36" s="26"/>
      <c r="AM36" s="26"/>
      <c r="AN36" s="26"/>
      <c r="AO36" s="26"/>
      <c r="AP36" s="26"/>
      <c r="AQ36" s="26"/>
      <c r="AR36" s="26"/>
      <c r="AS36" s="26"/>
      <c r="AT36" s="26"/>
      <c r="AU36" s="26"/>
      <c r="AV36" s="26"/>
      <c r="AW36" s="26"/>
      <c r="AX36" s="26"/>
      <c r="AY36" s="29"/>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row>
    <row r="37" spans="1:122" x14ac:dyDescent="0.2">
      <c r="A37" s="26"/>
      <c r="B37" s="103"/>
      <c r="C37" s="103"/>
      <c r="D37" s="103"/>
      <c r="E37" s="103"/>
      <c r="F37" s="26" t="e">
        <f>IF(#REF!&gt;(#REF!-#REF!)/(#REF!-#REF!),#REF!-SQRT((1-#REF!)*(#REF!-#REF!)*(#REF!-#REF!)),#REF!+SQRT(#REF!*(#REF!-#REF!)*(#REF!-#REF!)))</f>
        <v>#REF!</v>
      </c>
      <c r="G37" s="29"/>
      <c r="H37" s="26"/>
      <c r="I37" s="26"/>
      <c r="J37" s="103"/>
      <c r="K37" s="103"/>
      <c r="L37" s="98"/>
      <c r="M37" s="26"/>
      <c r="N37" s="103"/>
      <c r="O37" s="103"/>
      <c r="P37" s="103"/>
      <c r="Q37" s="26"/>
      <c r="R37" s="29"/>
      <c r="S37" s="26"/>
      <c r="T37" s="26"/>
      <c r="U37" s="26"/>
      <c r="V37" s="26"/>
      <c r="W37" s="26"/>
      <c r="X37" s="26"/>
      <c r="Y37" s="26"/>
      <c r="Z37" s="26"/>
      <c r="AA37" s="26"/>
      <c r="AB37" s="29"/>
      <c r="AC37" s="26"/>
      <c r="AD37" s="26"/>
      <c r="AE37" s="26"/>
      <c r="AF37" s="26"/>
      <c r="AG37" s="26"/>
      <c r="AH37" s="26"/>
      <c r="AI37" s="26"/>
      <c r="AJ37" s="29"/>
      <c r="AK37" s="26"/>
      <c r="AL37" s="26"/>
      <c r="AM37" s="26"/>
      <c r="AN37" s="26"/>
      <c r="AO37" s="26"/>
      <c r="AP37" s="26"/>
      <c r="AQ37" s="26"/>
      <c r="AR37" s="26"/>
      <c r="AS37" s="26"/>
      <c r="AT37" s="26"/>
      <c r="AU37" s="26"/>
      <c r="AV37" s="26"/>
      <c r="AW37" s="26"/>
      <c r="AX37" s="26"/>
      <c r="AY37" s="29"/>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row>
    <row r="38" spans="1:122" x14ac:dyDescent="0.2">
      <c r="A38" s="26"/>
      <c r="B38" s="103"/>
      <c r="C38" s="103"/>
      <c r="D38" s="103"/>
      <c r="E38" s="103"/>
      <c r="F38" s="26" t="e">
        <f>IF(#REF!&gt;(#REF!-#REF!)/(#REF!-#REF!),#REF!-SQRT((1-#REF!)*(#REF!-#REF!)*(#REF!-#REF!)),#REF!+SQRT(#REF!*(#REF!-#REF!)*(#REF!-#REF!)))</f>
        <v>#REF!</v>
      </c>
      <c r="G38" s="29"/>
      <c r="H38" s="26"/>
      <c r="I38" s="26"/>
      <c r="J38" s="103"/>
      <c r="K38" s="103"/>
      <c r="L38" s="98"/>
      <c r="M38" s="26"/>
      <c r="N38" s="103"/>
      <c r="O38" s="103"/>
      <c r="P38" s="103"/>
      <c r="Q38" s="26"/>
      <c r="R38" s="29"/>
      <c r="S38" s="26"/>
      <c r="T38" s="26"/>
      <c r="U38" s="26"/>
      <c r="V38" s="26"/>
      <c r="W38" s="26"/>
      <c r="X38" s="26"/>
      <c r="Y38" s="26"/>
      <c r="Z38" s="26"/>
      <c r="AA38" s="26"/>
      <c r="AB38" s="29"/>
      <c r="AC38" s="26"/>
      <c r="AD38" s="26"/>
      <c r="AE38" s="26"/>
      <c r="AF38" s="26"/>
      <c r="AG38" s="26"/>
      <c r="AH38" s="26"/>
      <c r="AI38" s="26"/>
      <c r="AJ38" s="29"/>
      <c r="AK38" s="26"/>
      <c r="AL38" s="26"/>
      <c r="AM38" s="26"/>
      <c r="AN38" s="26"/>
      <c r="AO38" s="26"/>
      <c r="AP38" s="26"/>
      <c r="AQ38" s="26"/>
      <c r="AR38" s="26"/>
      <c r="AS38" s="26"/>
      <c r="AT38" s="26"/>
      <c r="AU38" s="26"/>
      <c r="AV38" s="26"/>
      <c r="AW38" s="26"/>
      <c r="AX38" s="26"/>
      <c r="AY38" s="29"/>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row>
    <row r="39" spans="1:122" x14ac:dyDescent="0.2">
      <c r="A39" s="26"/>
      <c r="B39" s="103"/>
      <c r="C39" s="103"/>
      <c r="D39" s="103"/>
      <c r="E39" s="103"/>
      <c r="F39" s="26" t="e">
        <f>IF(#REF!&gt;(#REF!-#REF!)/(#REF!-#REF!),#REF!-SQRT((1-#REF!)*(#REF!-#REF!)*(#REF!-#REF!)),#REF!+SQRT(#REF!*(#REF!-#REF!)*(#REF!-#REF!)))</f>
        <v>#REF!</v>
      </c>
      <c r="G39" s="29"/>
      <c r="H39" s="26"/>
      <c r="I39" s="26"/>
      <c r="J39" s="103"/>
      <c r="K39" s="103"/>
      <c r="L39" s="98"/>
      <c r="M39" s="26"/>
      <c r="N39" s="103"/>
      <c r="O39" s="103"/>
      <c r="P39" s="103"/>
      <c r="Q39" s="26"/>
      <c r="R39" s="29"/>
      <c r="S39" s="26"/>
      <c r="T39" s="26"/>
      <c r="U39" s="26"/>
      <c r="V39" s="26"/>
      <c r="W39" s="26"/>
      <c r="X39" s="26"/>
      <c r="Y39" s="26"/>
      <c r="Z39" s="26"/>
      <c r="AA39" s="26"/>
      <c r="AB39" s="29"/>
      <c r="AC39" s="26"/>
      <c r="AD39" s="26"/>
      <c r="AE39" s="26"/>
      <c r="AF39" s="26"/>
      <c r="AG39" s="26"/>
      <c r="AH39" s="26"/>
      <c r="AI39" s="26"/>
      <c r="AJ39" s="29"/>
      <c r="AK39" s="26"/>
      <c r="AL39" s="26"/>
      <c r="AM39" s="26"/>
      <c r="AN39" s="26"/>
      <c r="AO39" s="26"/>
      <c r="AP39" s="26"/>
      <c r="AQ39" s="26"/>
      <c r="AR39" s="26"/>
      <c r="AS39" s="26"/>
      <c r="AT39" s="26"/>
      <c r="AU39" s="26"/>
      <c r="AV39" s="26"/>
      <c r="AW39" s="26"/>
      <c r="AX39" s="26"/>
      <c r="AY39" s="29"/>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row>
    <row r="40" spans="1:122" x14ac:dyDescent="0.2">
      <c r="A40" s="26"/>
      <c r="B40" s="103"/>
      <c r="C40" s="103"/>
      <c r="D40" s="103"/>
      <c r="E40" s="103"/>
      <c r="F40" s="26" t="e">
        <f>IF(#REF!&gt;(#REF!-#REF!)/(#REF!-#REF!),#REF!-SQRT((1-#REF!)*(#REF!-#REF!)*(#REF!-#REF!)),#REF!+SQRT(#REF!*(#REF!-#REF!)*(#REF!-#REF!)))</f>
        <v>#REF!</v>
      </c>
      <c r="G40" s="29"/>
      <c r="H40" s="26"/>
      <c r="I40" s="26"/>
      <c r="J40" s="103"/>
      <c r="K40" s="103"/>
      <c r="L40" s="98"/>
      <c r="M40" s="26"/>
      <c r="N40" s="103"/>
      <c r="O40" s="103"/>
      <c r="P40" s="103"/>
      <c r="Q40" s="26"/>
      <c r="R40" s="29"/>
      <c r="S40" s="26"/>
      <c r="T40" s="26"/>
      <c r="U40" s="26"/>
      <c r="V40" s="26"/>
      <c r="W40" s="26"/>
      <c r="X40" s="26"/>
      <c r="Y40" s="26"/>
      <c r="Z40" s="26"/>
      <c r="AA40" s="26"/>
      <c r="AB40" s="29"/>
      <c r="AC40" s="26"/>
      <c r="AD40" s="26"/>
      <c r="AE40" s="26"/>
      <c r="AF40" s="26"/>
      <c r="AG40" s="26"/>
      <c r="AH40" s="26"/>
      <c r="AI40" s="26"/>
      <c r="AJ40" s="29"/>
      <c r="AK40" s="26"/>
      <c r="AL40" s="26"/>
      <c r="AM40" s="26"/>
      <c r="AN40" s="26"/>
      <c r="AO40" s="26"/>
      <c r="AP40" s="26"/>
      <c r="AQ40" s="26"/>
      <c r="AR40" s="26"/>
      <c r="AS40" s="26"/>
      <c r="AT40" s="26"/>
      <c r="AU40" s="26"/>
      <c r="AV40" s="26"/>
      <c r="AW40" s="26"/>
      <c r="AX40" s="26"/>
      <c r="AY40" s="29"/>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row>
    <row r="41" spans="1:122" x14ac:dyDescent="0.2">
      <c r="A41" s="26"/>
      <c r="B41" s="103"/>
      <c r="C41" s="103"/>
      <c r="D41" s="103"/>
      <c r="E41" s="103"/>
      <c r="F41" s="26" t="e">
        <f>IF(#REF!&gt;(#REF!-#REF!)/(#REF!-#REF!),#REF!-SQRT((1-#REF!)*(#REF!-#REF!)*(#REF!-#REF!)),#REF!+SQRT(#REF!*(#REF!-#REF!)*(#REF!-#REF!)))</f>
        <v>#REF!</v>
      </c>
      <c r="G41" s="29"/>
      <c r="H41" s="26"/>
      <c r="I41" s="26"/>
      <c r="J41" s="103"/>
      <c r="K41" s="103"/>
      <c r="L41" s="98"/>
      <c r="M41" s="26"/>
      <c r="N41" s="103"/>
      <c r="O41" s="103"/>
      <c r="P41" s="103"/>
      <c r="Q41" s="26"/>
      <c r="R41" s="29"/>
      <c r="S41" s="26"/>
      <c r="T41" s="26"/>
      <c r="U41" s="26"/>
      <c r="V41" s="26"/>
      <c r="W41" s="26"/>
      <c r="X41" s="26"/>
      <c r="Y41" s="26"/>
      <c r="Z41" s="26"/>
      <c r="AA41" s="26"/>
      <c r="AB41" s="29"/>
      <c r="AC41" s="26"/>
      <c r="AD41" s="26"/>
      <c r="AE41" s="26"/>
      <c r="AF41" s="26"/>
      <c r="AG41" s="26"/>
      <c r="AH41" s="26"/>
      <c r="AI41" s="26"/>
      <c r="AJ41" s="29"/>
      <c r="AK41" s="26"/>
      <c r="AL41" s="26"/>
      <c r="AM41" s="26"/>
      <c r="AN41" s="26"/>
      <c r="AO41" s="26"/>
      <c r="AP41" s="26"/>
      <c r="AQ41" s="26"/>
      <c r="AR41" s="26"/>
      <c r="AS41" s="26"/>
      <c r="AT41" s="26"/>
      <c r="AU41" s="26"/>
      <c r="AV41" s="26"/>
      <c r="AW41" s="26"/>
      <c r="AX41" s="26"/>
      <c r="AY41" s="29"/>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row>
    <row r="42" spans="1:122" x14ac:dyDescent="0.2">
      <c r="A42" s="26"/>
      <c r="B42" s="103"/>
      <c r="C42" s="103"/>
      <c r="D42" s="103"/>
      <c r="E42" s="103"/>
      <c r="F42" s="26" t="e">
        <f>IF(#REF!&gt;(#REF!-#REF!)/(#REF!-#REF!),#REF!-SQRT((1-#REF!)*(#REF!-#REF!)*(#REF!-#REF!)),#REF!+SQRT(#REF!*(#REF!-#REF!)*(#REF!-#REF!)))</f>
        <v>#REF!</v>
      </c>
      <c r="G42" s="29"/>
      <c r="H42" s="26"/>
      <c r="I42" s="26"/>
      <c r="J42" s="103"/>
      <c r="K42" s="103"/>
      <c r="L42" s="98"/>
      <c r="M42" s="26"/>
      <c r="N42" s="103"/>
      <c r="O42" s="103"/>
      <c r="P42" s="103"/>
      <c r="Q42" s="26"/>
      <c r="R42" s="29"/>
      <c r="S42" s="26"/>
      <c r="T42" s="26"/>
      <c r="U42" s="26"/>
      <c r="V42" s="26"/>
      <c r="W42" s="26"/>
      <c r="X42" s="26"/>
      <c r="Y42" s="26"/>
      <c r="Z42" s="26"/>
      <c r="AA42" s="26"/>
      <c r="AB42" s="29"/>
      <c r="AC42" s="26"/>
      <c r="AD42" s="26"/>
      <c r="AE42" s="26"/>
      <c r="AF42" s="26"/>
      <c r="AG42" s="26"/>
      <c r="AH42" s="26"/>
      <c r="AI42" s="26"/>
      <c r="AJ42" s="29"/>
      <c r="AK42" s="26"/>
      <c r="AL42" s="26"/>
      <c r="AM42" s="26"/>
      <c r="AN42" s="26"/>
      <c r="AO42" s="26"/>
      <c r="AP42" s="26"/>
      <c r="AQ42" s="26"/>
      <c r="AR42" s="26"/>
      <c r="AS42" s="26"/>
      <c r="AT42" s="26"/>
      <c r="AU42" s="26"/>
      <c r="AV42" s="26"/>
      <c r="AW42" s="26"/>
      <c r="AX42" s="26"/>
      <c r="AY42" s="29"/>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row>
    <row r="43" spans="1:122" x14ac:dyDescent="0.2">
      <c r="A43" s="26"/>
      <c r="B43" s="103"/>
      <c r="C43" s="103"/>
      <c r="D43" s="103"/>
      <c r="E43" s="103"/>
      <c r="F43" s="26" t="e">
        <f>IF(#REF!&gt;(#REF!-#REF!)/(#REF!-#REF!),#REF!-SQRT((1-#REF!)*(#REF!-#REF!)*(#REF!-#REF!)),#REF!+SQRT(#REF!*(#REF!-#REF!)*(#REF!-#REF!)))</f>
        <v>#REF!</v>
      </c>
      <c r="G43" s="29"/>
      <c r="H43" s="26"/>
      <c r="I43" s="26"/>
      <c r="J43" s="103"/>
      <c r="K43" s="103"/>
      <c r="L43" s="98"/>
      <c r="M43" s="26"/>
      <c r="N43" s="103"/>
      <c r="O43" s="103"/>
      <c r="P43" s="103"/>
      <c r="Q43" s="26"/>
      <c r="R43" s="29"/>
      <c r="S43" s="26"/>
      <c r="T43" s="26"/>
      <c r="U43" s="26"/>
      <c r="V43" s="26"/>
      <c r="W43" s="26"/>
      <c r="X43" s="26"/>
      <c r="Y43" s="26"/>
      <c r="Z43" s="26"/>
      <c r="AA43" s="26"/>
      <c r="AB43" s="29"/>
      <c r="AC43" s="26"/>
      <c r="AD43" s="26"/>
      <c r="AE43" s="26"/>
      <c r="AF43" s="26"/>
      <c r="AG43" s="26"/>
      <c r="AH43" s="26"/>
      <c r="AI43" s="26"/>
      <c r="AJ43" s="29"/>
      <c r="AK43" s="26"/>
      <c r="AL43" s="26"/>
      <c r="AM43" s="26"/>
      <c r="AN43" s="26"/>
      <c r="AO43" s="26"/>
      <c r="AP43" s="26"/>
      <c r="AQ43" s="26"/>
      <c r="AR43" s="26"/>
      <c r="AS43" s="26"/>
      <c r="AT43" s="26"/>
      <c r="AU43" s="26"/>
      <c r="AV43" s="26"/>
      <c r="AW43" s="26"/>
      <c r="AX43" s="26"/>
      <c r="AY43" s="29"/>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row>
    <row r="44" spans="1:122" x14ac:dyDescent="0.2">
      <c r="A44" s="26"/>
      <c r="B44" s="103"/>
      <c r="C44" s="103"/>
      <c r="D44" s="103"/>
      <c r="E44" s="103"/>
      <c r="F44" s="26" t="e">
        <f>IF(#REF!&gt;(#REF!-#REF!)/(#REF!-#REF!),#REF!-SQRT((1-#REF!)*(#REF!-#REF!)*(#REF!-#REF!)),#REF!+SQRT(#REF!*(#REF!-#REF!)*(#REF!-#REF!)))</f>
        <v>#REF!</v>
      </c>
      <c r="G44" s="29"/>
      <c r="H44" s="26"/>
      <c r="I44" s="26"/>
      <c r="J44" s="103"/>
      <c r="K44" s="103"/>
      <c r="L44" s="98"/>
      <c r="M44" s="26"/>
      <c r="N44" s="103"/>
      <c r="O44" s="103"/>
      <c r="P44" s="103"/>
      <c r="Q44" s="26"/>
      <c r="R44" s="29"/>
      <c r="S44" s="26"/>
      <c r="T44" s="26"/>
      <c r="U44" s="26"/>
      <c r="V44" s="26"/>
      <c r="W44" s="26"/>
      <c r="X44" s="26"/>
      <c r="Y44" s="26"/>
      <c r="Z44" s="26"/>
      <c r="AA44" s="26"/>
      <c r="AB44" s="29"/>
      <c r="AC44" s="26"/>
      <c r="AD44" s="26"/>
      <c r="AE44" s="26"/>
      <c r="AF44" s="26"/>
      <c r="AG44" s="26"/>
      <c r="AH44" s="26"/>
      <c r="AI44" s="26"/>
      <c r="AJ44" s="29"/>
      <c r="AK44" s="26"/>
      <c r="AL44" s="26"/>
      <c r="AM44" s="26"/>
      <c r="AN44" s="26"/>
      <c r="AO44" s="26"/>
      <c r="AP44" s="26"/>
      <c r="AQ44" s="26"/>
      <c r="AR44" s="26"/>
      <c r="AS44" s="26"/>
      <c r="AT44" s="26"/>
      <c r="AU44" s="26"/>
      <c r="AV44" s="26"/>
      <c r="AW44" s="26"/>
      <c r="AX44" s="26"/>
      <c r="AY44" s="29"/>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row>
    <row r="45" spans="1:122" x14ac:dyDescent="0.2">
      <c r="A45" s="26"/>
      <c r="B45" s="103"/>
      <c r="C45" s="103"/>
      <c r="D45" s="103"/>
      <c r="E45" s="103"/>
      <c r="F45" s="26" t="e">
        <f>IF(#REF!&gt;(#REF!-#REF!)/(#REF!-#REF!),#REF!-SQRT((1-#REF!)*(#REF!-#REF!)*(#REF!-#REF!)),#REF!+SQRT(#REF!*(#REF!-#REF!)*(#REF!-#REF!)))</f>
        <v>#REF!</v>
      </c>
      <c r="G45" s="29"/>
      <c r="H45" s="26"/>
      <c r="I45" s="26"/>
      <c r="J45" s="103"/>
      <c r="K45" s="103"/>
      <c r="L45" s="98"/>
      <c r="M45" s="26"/>
      <c r="N45" s="103"/>
      <c r="O45" s="103"/>
      <c r="P45" s="103"/>
      <c r="Q45" s="26"/>
      <c r="R45" s="29"/>
      <c r="S45" s="26"/>
      <c r="T45" s="26"/>
      <c r="U45" s="26"/>
      <c r="V45" s="26"/>
      <c r="W45" s="26"/>
      <c r="X45" s="26"/>
      <c r="Y45" s="26"/>
      <c r="Z45" s="26"/>
      <c r="AA45" s="26"/>
      <c r="AB45" s="29"/>
      <c r="AC45" s="26"/>
      <c r="AD45" s="26"/>
      <c r="AE45" s="26"/>
      <c r="AF45" s="26"/>
      <c r="AG45" s="26"/>
      <c r="AH45" s="26"/>
      <c r="AI45" s="26"/>
      <c r="AJ45" s="29"/>
      <c r="AK45" s="26"/>
      <c r="AL45" s="26"/>
      <c r="AM45" s="26"/>
      <c r="AN45" s="26"/>
      <c r="AO45" s="26"/>
      <c r="AP45" s="26"/>
      <c r="AQ45" s="26"/>
      <c r="AR45" s="26"/>
      <c r="AS45" s="26"/>
      <c r="AT45" s="26"/>
      <c r="AU45" s="26"/>
      <c r="AV45" s="26"/>
      <c r="AW45" s="26"/>
      <c r="AX45" s="26"/>
      <c r="AY45" s="29"/>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row>
    <row r="46" spans="1:122" x14ac:dyDescent="0.2">
      <c r="A46" s="26"/>
      <c r="B46" s="103"/>
      <c r="C46" s="103"/>
      <c r="D46" s="103"/>
      <c r="E46" s="103"/>
      <c r="F46" s="26" t="e">
        <f>IF(#REF!&gt;(#REF!-#REF!)/(#REF!-#REF!),#REF!-SQRT((1-#REF!)*(#REF!-#REF!)*(#REF!-#REF!)),#REF!+SQRT(#REF!*(#REF!-#REF!)*(#REF!-#REF!)))</f>
        <v>#REF!</v>
      </c>
      <c r="G46" s="29"/>
      <c r="H46" s="26"/>
      <c r="I46" s="26"/>
      <c r="J46" s="103"/>
      <c r="K46" s="103"/>
      <c r="L46" s="98"/>
      <c r="M46" s="26"/>
      <c r="N46" s="103"/>
      <c r="O46" s="103"/>
      <c r="P46" s="103"/>
      <c r="Q46" s="26"/>
      <c r="R46" s="29"/>
      <c r="S46" s="26"/>
      <c r="T46" s="26"/>
      <c r="U46" s="26"/>
      <c r="V46" s="26"/>
      <c r="W46" s="26"/>
      <c r="X46" s="26"/>
      <c r="Y46" s="26"/>
      <c r="Z46" s="26"/>
      <c r="AA46" s="26"/>
      <c r="AB46" s="29"/>
      <c r="AC46" s="26"/>
      <c r="AD46" s="26"/>
      <c r="AE46" s="26"/>
      <c r="AF46" s="26"/>
      <c r="AG46" s="26"/>
      <c r="AH46" s="26"/>
      <c r="AI46" s="26"/>
      <c r="AJ46" s="29"/>
      <c r="AK46" s="26"/>
      <c r="AL46" s="26"/>
      <c r="AM46" s="26"/>
      <c r="AN46" s="26"/>
      <c r="AO46" s="26"/>
      <c r="AP46" s="26"/>
      <c r="AQ46" s="26"/>
      <c r="AR46" s="26"/>
      <c r="AS46" s="26"/>
      <c r="AT46" s="26"/>
      <c r="AU46" s="26"/>
      <c r="AV46" s="26"/>
      <c r="AW46" s="26"/>
      <c r="AX46" s="26"/>
      <c r="AY46" s="29"/>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row>
    <row r="47" spans="1:122" x14ac:dyDescent="0.2">
      <c r="A47" s="26"/>
      <c r="B47" s="103"/>
      <c r="C47" s="103"/>
      <c r="D47" s="103"/>
      <c r="E47" s="103"/>
      <c r="F47" s="26" t="e">
        <f>IF(#REF!&gt;(#REF!-#REF!)/(#REF!-#REF!),#REF!-SQRT((1-#REF!)*(#REF!-#REF!)*(#REF!-#REF!)),#REF!+SQRT(#REF!*(#REF!-#REF!)*(#REF!-#REF!)))</f>
        <v>#REF!</v>
      </c>
      <c r="G47" s="29"/>
      <c r="H47" s="26"/>
      <c r="I47" s="26"/>
      <c r="J47" s="103"/>
      <c r="K47" s="103"/>
      <c r="L47" s="98"/>
      <c r="M47" s="26"/>
      <c r="N47" s="103"/>
      <c r="O47" s="103"/>
      <c r="P47" s="103"/>
      <c r="Q47" s="26"/>
      <c r="R47" s="29"/>
      <c r="S47" s="26"/>
      <c r="T47" s="26"/>
      <c r="U47" s="26"/>
      <c r="V47" s="26"/>
      <c r="W47" s="26"/>
      <c r="X47" s="26"/>
      <c r="Y47" s="26"/>
      <c r="Z47" s="26"/>
      <c r="AA47" s="26"/>
      <c r="AB47" s="29"/>
      <c r="AC47" s="26"/>
      <c r="AD47" s="26"/>
      <c r="AE47" s="26"/>
      <c r="AF47" s="26"/>
      <c r="AG47" s="26"/>
      <c r="AH47" s="26"/>
      <c r="AI47" s="26"/>
      <c r="AJ47" s="29"/>
      <c r="AK47" s="26"/>
      <c r="AL47" s="26"/>
      <c r="AM47" s="26"/>
      <c r="AN47" s="26"/>
      <c r="AO47" s="26"/>
      <c r="AP47" s="26"/>
      <c r="AQ47" s="26"/>
      <c r="AR47" s="26"/>
      <c r="AS47" s="26"/>
      <c r="AT47" s="26"/>
      <c r="AU47" s="26"/>
      <c r="AV47" s="26"/>
      <c r="AW47" s="26"/>
      <c r="AX47" s="26"/>
      <c r="AY47" s="29"/>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row>
    <row r="48" spans="1:122" x14ac:dyDescent="0.2">
      <c r="A48" s="26"/>
      <c r="B48" s="103"/>
      <c r="C48" s="103"/>
      <c r="D48" s="103"/>
      <c r="E48" s="103"/>
      <c r="F48" s="26" t="e">
        <f>IF(#REF!&gt;(#REF!-#REF!)/(#REF!-#REF!),#REF!-SQRT((1-#REF!)*(#REF!-#REF!)*(#REF!-#REF!)),#REF!+SQRT(#REF!*(#REF!-#REF!)*(#REF!-#REF!)))</f>
        <v>#REF!</v>
      </c>
      <c r="G48" s="29"/>
      <c r="H48" s="26"/>
      <c r="I48" s="26"/>
      <c r="J48" s="103"/>
      <c r="K48" s="103"/>
      <c r="L48" s="98"/>
      <c r="M48" s="26"/>
      <c r="N48" s="103"/>
      <c r="O48" s="103"/>
      <c r="P48" s="103"/>
      <c r="Q48" s="26"/>
      <c r="R48" s="29"/>
      <c r="S48" s="26"/>
      <c r="T48" s="26"/>
      <c r="U48" s="26"/>
      <c r="V48" s="26"/>
      <c r="W48" s="26"/>
      <c r="X48" s="26"/>
      <c r="Y48" s="26"/>
      <c r="Z48" s="26"/>
      <c r="AA48" s="26"/>
      <c r="AB48" s="29"/>
      <c r="AC48" s="26"/>
      <c r="AD48" s="26"/>
      <c r="AE48" s="26"/>
      <c r="AF48" s="26"/>
      <c r="AG48" s="26"/>
      <c r="AH48" s="26"/>
      <c r="AI48" s="26"/>
      <c r="AJ48" s="29"/>
      <c r="AK48" s="26"/>
      <c r="AL48" s="26"/>
      <c r="AM48" s="26"/>
      <c r="AN48" s="26"/>
      <c r="AO48" s="26"/>
      <c r="AP48" s="26"/>
      <c r="AQ48" s="26"/>
      <c r="AR48" s="26"/>
      <c r="AS48" s="26"/>
      <c r="AT48" s="26"/>
      <c r="AU48" s="26"/>
      <c r="AV48" s="26"/>
      <c r="AW48" s="26"/>
      <c r="AX48" s="26"/>
      <c r="AY48" s="29"/>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row>
    <row r="49" spans="1:122" x14ac:dyDescent="0.2">
      <c r="A49" s="26"/>
      <c r="B49" s="103"/>
      <c r="C49" s="103"/>
      <c r="D49" s="103"/>
      <c r="E49" s="103"/>
      <c r="F49" s="26" t="e">
        <f>IF(#REF!&gt;(#REF!-#REF!)/(#REF!-#REF!),#REF!-SQRT((1-#REF!)*(#REF!-#REF!)*(#REF!-#REF!)),#REF!+SQRT(#REF!*(#REF!-#REF!)*(#REF!-#REF!)))</f>
        <v>#REF!</v>
      </c>
      <c r="G49" s="29"/>
      <c r="H49" s="26"/>
      <c r="I49" s="26"/>
      <c r="J49" s="103"/>
      <c r="K49" s="103"/>
      <c r="L49" s="98"/>
      <c r="M49" s="26"/>
      <c r="N49" s="103"/>
      <c r="O49" s="103"/>
      <c r="P49" s="103"/>
      <c r="Q49" s="26"/>
      <c r="R49" s="29"/>
      <c r="S49" s="26"/>
      <c r="T49" s="26"/>
      <c r="U49" s="26"/>
      <c r="V49" s="26"/>
      <c r="W49" s="26"/>
      <c r="X49" s="26"/>
      <c r="Y49" s="26"/>
      <c r="Z49" s="26"/>
      <c r="AA49" s="26"/>
      <c r="AB49" s="29"/>
      <c r="AC49" s="26"/>
      <c r="AD49" s="26"/>
      <c r="AE49" s="26"/>
      <c r="AF49" s="26"/>
      <c r="AG49" s="26"/>
      <c r="AH49" s="26"/>
      <c r="AI49" s="26"/>
      <c r="AJ49" s="29"/>
      <c r="AK49" s="26"/>
      <c r="AL49" s="26"/>
      <c r="AM49" s="26"/>
      <c r="AN49" s="26"/>
      <c r="AO49" s="26"/>
      <c r="AP49" s="26"/>
      <c r="AQ49" s="26"/>
      <c r="AR49" s="26"/>
      <c r="AS49" s="26"/>
      <c r="AT49" s="26"/>
      <c r="AU49" s="26"/>
      <c r="AV49" s="26"/>
      <c r="AW49" s="26"/>
      <c r="AX49" s="26"/>
      <c r="AY49" s="29"/>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row>
    <row r="50" spans="1:122" x14ac:dyDescent="0.2">
      <c r="A50" s="26"/>
      <c r="B50" s="103"/>
      <c r="C50" s="103"/>
      <c r="D50" s="103"/>
      <c r="E50" s="103"/>
      <c r="F50" s="26" t="e">
        <f>IF(#REF!&gt;(#REF!-#REF!)/(#REF!-#REF!),#REF!-SQRT((1-#REF!)*(#REF!-#REF!)*(#REF!-#REF!)),#REF!+SQRT(#REF!*(#REF!-#REF!)*(#REF!-#REF!)))</f>
        <v>#REF!</v>
      </c>
      <c r="G50" s="29"/>
      <c r="H50" s="26"/>
      <c r="I50" s="26"/>
      <c r="J50" s="103"/>
      <c r="K50" s="103"/>
      <c r="L50" s="98"/>
      <c r="M50" s="26"/>
      <c r="N50" s="103"/>
      <c r="O50" s="103"/>
      <c r="P50" s="103"/>
      <c r="Q50" s="26"/>
      <c r="R50" s="29"/>
      <c r="S50" s="26"/>
      <c r="T50" s="26"/>
      <c r="U50" s="26"/>
      <c r="V50" s="26"/>
      <c r="W50" s="26"/>
      <c r="X50" s="26"/>
      <c r="Y50" s="26"/>
      <c r="Z50" s="26"/>
      <c r="AA50" s="26"/>
      <c r="AB50" s="29"/>
      <c r="AC50" s="26"/>
      <c r="AD50" s="26"/>
      <c r="AE50" s="26"/>
      <c r="AF50" s="26"/>
      <c r="AG50" s="26"/>
      <c r="AH50" s="26"/>
      <c r="AI50" s="26"/>
      <c r="AJ50" s="29"/>
      <c r="AK50" s="26"/>
      <c r="AL50" s="26"/>
      <c r="AM50" s="26"/>
      <c r="AN50" s="26"/>
      <c r="AO50" s="26"/>
      <c r="AP50" s="26"/>
      <c r="AQ50" s="26"/>
      <c r="AR50" s="26"/>
      <c r="AS50" s="26"/>
      <c r="AT50" s="26"/>
      <c r="AU50" s="26"/>
      <c r="AV50" s="26"/>
      <c r="AW50" s="26"/>
      <c r="AX50" s="26"/>
      <c r="AY50" s="29"/>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row>
    <row r="51" spans="1:122" x14ac:dyDescent="0.2">
      <c r="A51" s="26"/>
      <c r="B51" s="103"/>
      <c r="C51" s="103"/>
      <c r="D51" s="103"/>
      <c r="E51" s="103"/>
      <c r="F51" s="26" t="e">
        <f>IF(#REF!&gt;(#REF!-#REF!)/(#REF!-#REF!),#REF!-SQRT((1-#REF!)*(#REF!-#REF!)*(#REF!-#REF!)),#REF!+SQRT(#REF!*(#REF!-#REF!)*(#REF!-#REF!)))</f>
        <v>#REF!</v>
      </c>
      <c r="G51" s="29"/>
      <c r="H51" s="26"/>
      <c r="I51" s="26"/>
      <c r="J51" s="103"/>
      <c r="K51" s="103"/>
      <c r="L51" s="98"/>
      <c r="M51" s="26"/>
      <c r="N51" s="103"/>
      <c r="O51" s="103"/>
      <c r="P51" s="103"/>
      <c r="Q51" s="26"/>
      <c r="R51" s="29"/>
      <c r="S51" s="26"/>
      <c r="T51" s="26"/>
      <c r="U51" s="26"/>
      <c r="V51" s="26"/>
      <c r="W51" s="26"/>
      <c r="X51" s="26"/>
      <c r="Y51" s="26"/>
      <c r="Z51" s="26"/>
      <c r="AA51" s="26"/>
      <c r="AB51" s="29"/>
      <c r="AC51" s="26"/>
      <c r="AD51" s="26"/>
      <c r="AE51" s="26"/>
      <c r="AF51" s="26"/>
      <c r="AG51" s="26"/>
      <c r="AH51" s="26"/>
      <c r="AI51" s="26"/>
      <c r="AJ51" s="29"/>
      <c r="AK51" s="26"/>
      <c r="AL51" s="26"/>
      <c r="AM51" s="26"/>
      <c r="AN51" s="26"/>
      <c r="AO51" s="26"/>
      <c r="AP51" s="26"/>
      <c r="AQ51" s="26"/>
      <c r="AR51" s="26"/>
      <c r="AS51" s="26"/>
      <c r="AT51" s="26"/>
      <c r="AU51" s="26"/>
      <c r="AV51" s="26"/>
      <c r="AW51" s="26"/>
      <c r="AX51" s="26"/>
      <c r="AY51" s="29"/>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row>
    <row r="52" spans="1:122" x14ac:dyDescent="0.2">
      <c r="A52" s="26"/>
      <c r="B52" s="103"/>
      <c r="C52" s="103"/>
      <c r="D52" s="103"/>
      <c r="E52" s="103"/>
      <c r="F52" s="26" t="e">
        <f>IF(#REF!&gt;(#REF!-#REF!)/(#REF!-#REF!),#REF!-SQRT((1-#REF!)*(#REF!-#REF!)*(#REF!-#REF!)),#REF!+SQRT(#REF!*(#REF!-#REF!)*(#REF!-#REF!)))</f>
        <v>#REF!</v>
      </c>
      <c r="G52" s="29"/>
      <c r="H52" s="26"/>
      <c r="I52" s="26"/>
      <c r="J52" s="103"/>
      <c r="K52" s="103"/>
      <c r="L52" s="98"/>
      <c r="M52" s="26"/>
      <c r="N52" s="103"/>
      <c r="O52" s="103"/>
      <c r="P52" s="103"/>
      <c r="Q52" s="26"/>
      <c r="R52" s="29"/>
      <c r="S52" s="26"/>
      <c r="T52" s="26"/>
      <c r="U52" s="26"/>
      <c r="V52" s="26"/>
      <c r="W52" s="26"/>
      <c r="X52" s="26"/>
      <c r="Y52" s="26"/>
      <c r="Z52" s="26"/>
      <c r="AA52" s="26"/>
      <c r="AB52" s="29"/>
      <c r="AC52" s="26"/>
      <c r="AD52" s="26"/>
      <c r="AE52" s="26"/>
      <c r="AF52" s="26"/>
      <c r="AG52" s="26"/>
      <c r="AH52" s="26"/>
      <c r="AI52" s="26"/>
      <c r="AJ52" s="29"/>
      <c r="AK52" s="26"/>
      <c r="AL52" s="26"/>
      <c r="AM52" s="26"/>
      <c r="AN52" s="26"/>
      <c r="AO52" s="26"/>
      <c r="AP52" s="26"/>
      <c r="AQ52" s="26"/>
      <c r="AR52" s="26"/>
      <c r="AS52" s="26"/>
      <c r="AT52" s="26"/>
      <c r="AU52" s="26"/>
      <c r="AV52" s="26"/>
      <c r="AW52" s="26"/>
      <c r="AX52" s="26"/>
      <c r="AY52" s="29"/>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row>
    <row r="53" spans="1:122" x14ac:dyDescent="0.2">
      <c r="A53" s="26"/>
      <c r="B53" s="103"/>
      <c r="C53" s="103"/>
      <c r="D53" s="103"/>
      <c r="E53" s="103"/>
      <c r="F53" s="26" t="e">
        <f>IF(#REF!&gt;(#REF!-#REF!)/(#REF!-#REF!),#REF!-SQRT((1-#REF!)*(#REF!-#REF!)*(#REF!-#REF!)),#REF!+SQRT(#REF!*(#REF!-#REF!)*(#REF!-#REF!)))</f>
        <v>#REF!</v>
      </c>
      <c r="G53" s="29"/>
      <c r="H53" s="26"/>
      <c r="I53" s="26"/>
      <c r="J53" s="103"/>
      <c r="K53" s="103"/>
      <c r="L53" s="98"/>
      <c r="M53" s="26"/>
      <c r="N53" s="103"/>
      <c r="O53" s="103"/>
      <c r="P53" s="103"/>
      <c r="Q53" s="26"/>
      <c r="R53" s="29"/>
      <c r="S53" s="26"/>
      <c r="T53" s="26"/>
      <c r="U53" s="26"/>
      <c r="V53" s="26"/>
      <c r="W53" s="26"/>
      <c r="X53" s="26"/>
      <c r="Y53" s="26"/>
      <c r="Z53" s="26"/>
      <c r="AA53" s="26"/>
      <c r="AB53" s="29"/>
      <c r="AC53" s="26"/>
      <c r="AD53" s="26"/>
      <c r="AE53" s="26"/>
      <c r="AF53" s="26"/>
      <c r="AG53" s="26"/>
      <c r="AH53" s="26"/>
      <c r="AI53" s="26"/>
      <c r="AJ53" s="29"/>
      <c r="AK53" s="26"/>
      <c r="AL53" s="26"/>
      <c r="AM53" s="26"/>
      <c r="AN53" s="26"/>
      <c r="AO53" s="26"/>
      <c r="AP53" s="26"/>
      <c r="AQ53" s="26"/>
      <c r="AR53" s="26"/>
      <c r="AS53" s="26"/>
      <c r="AT53" s="26"/>
      <c r="AU53" s="26"/>
      <c r="AV53" s="26"/>
      <c r="AW53" s="26"/>
      <c r="AX53" s="26"/>
      <c r="AY53" s="29"/>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row>
    <row r="54" spans="1:122" x14ac:dyDescent="0.2">
      <c r="A54" s="26"/>
      <c r="B54" s="103"/>
      <c r="C54" s="103"/>
      <c r="D54" s="103"/>
      <c r="E54" s="103"/>
      <c r="F54" s="26" t="e">
        <f>IF(#REF!&gt;(#REF!-#REF!)/(#REF!-#REF!),#REF!-SQRT((1-#REF!)*(#REF!-#REF!)*(#REF!-#REF!)),#REF!+SQRT(#REF!*(#REF!-#REF!)*(#REF!-#REF!)))</f>
        <v>#REF!</v>
      </c>
      <c r="G54" s="29"/>
      <c r="H54" s="26"/>
      <c r="I54" s="26"/>
      <c r="J54" s="103"/>
      <c r="K54" s="103"/>
      <c r="L54" s="98"/>
      <c r="M54" s="26"/>
      <c r="N54" s="103"/>
      <c r="O54" s="103"/>
      <c r="P54" s="103"/>
      <c r="Q54" s="26"/>
      <c r="R54" s="29"/>
      <c r="S54" s="26"/>
      <c r="T54" s="26"/>
      <c r="U54" s="26"/>
      <c r="V54" s="26"/>
      <c r="W54" s="26"/>
      <c r="X54" s="26"/>
      <c r="Y54" s="26"/>
      <c r="Z54" s="26"/>
      <c r="AA54" s="26"/>
      <c r="AB54" s="29"/>
      <c r="AC54" s="26"/>
      <c r="AD54" s="26"/>
      <c r="AE54" s="26"/>
      <c r="AF54" s="26"/>
      <c r="AG54" s="26"/>
      <c r="AH54" s="26"/>
      <c r="AI54" s="26"/>
      <c r="AJ54" s="29"/>
      <c r="AK54" s="26"/>
      <c r="AL54" s="26"/>
      <c r="AM54" s="26"/>
      <c r="AN54" s="26"/>
      <c r="AO54" s="26"/>
      <c r="AP54" s="26"/>
      <c r="AQ54" s="26"/>
      <c r="AR54" s="26"/>
      <c r="AS54" s="26"/>
      <c r="AT54" s="26"/>
      <c r="AU54" s="26"/>
      <c r="AV54" s="26"/>
      <c r="AW54" s="26"/>
      <c r="AX54" s="26"/>
      <c r="AY54" s="29"/>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row>
    <row r="55" spans="1:122" x14ac:dyDescent="0.2">
      <c r="A55" s="26"/>
      <c r="B55" s="103"/>
      <c r="C55" s="103"/>
      <c r="D55" s="103"/>
      <c r="E55" s="103"/>
      <c r="F55" s="26" t="e">
        <f>IF(#REF!&gt;(#REF!-#REF!)/(#REF!-#REF!),#REF!-SQRT((1-#REF!)*(#REF!-#REF!)*(#REF!-#REF!)),#REF!+SQRT(#REF!*(#REF!-#REF!)*(#REF!-#REF!)))</f>
        <v>#REF!</v>
      </c>
      <c r="G55" s="29"/>
      <c r="H55" s="26"/>
      <c r="I55" s="26"/>
      <c r="J55" s="103"/>
      <c r="K55" s="103"/>
      <c r="L55" s="98"/>
      <c r="M55" s="26"/>
      <c r="N55" s="103"/>
      <c r="O55" s="103"/>
      <c r="P55" s="103"/>
      <c r="Q55" s="26"/>
      <c r="R55" s="29"/>
      <c r="S55" s="26"/>
      <c r="T55" s="26"/>
      <c r="U55" s="26"/>
      <c r="V55" s="26"/>
      <c r="W55" s="26"/>
      <c r="X55" s="26"/>
      <c r="Y55" s="26"/>
      <c r="Z55" s="26"/>
      <c r="AA55" s="26"/>
      <c r="AB55" s="29"/>
      <c r="AC55" s="26"/>
      <c r="AD55" s="26"/>
      <c r="AE55" s="26"/>
      <c r="AF55" s="26"/>
      <c r="AG55" s="26"/>
      <c r="AH55" s="26"/>
      <c r="AI55" s="26"/>
      <c r="AJ55" s="29"/>
      <c r="AK55" s="26"/>
      <c r="AL55" s="26"/>
      <c r="AM55" s="26"/>
      <c r="AN55" s="26"/>
      <c r="AO55" s="26"/>
      <c r="AP55" s="26"/>
      <c r="AQ55" s="26"/>
      <c r="AR55" s="26"/>
      <c r="AS55" s="26"/>
      <c r="AT55" s="26"/>
      <c r="AU55" s="26"/>
      <c r="AV55" s="26"/>
      <c r="AW55" s="26"/>
      <c r="AX55" s="26"/>
      <c r="AY55" s="29"/>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row>
    <row r="56" spans="1:122" x14ac:dyDescent="0.2">
      <c r="A56" s="26"/>
      <c r="B56" s="103"/>
      <c r="C56" s="103"/>
      <c r="D56" s="103"/>
      <c r="E56" s="103"/>
      <c r="F56" s="26" t="e">
        <f>IF(#REF!&gt;(#REF!-#REF!)/(#REF!-#REF!),#REF!-SQRT((1-#REF!)*(#REF!-#REF!)*(#REF!-#REF!)),#REF!+SQRT(#REF!*(#REF!-#REF!)*(#REF!-#REF!)))</f>
        <v>#REF!</v>
      </c>
      <c r="G56" s="29"/>
      <c r="H56" s="26"/>
      <c r="I56" s="26"/>
      <c r="J56" s="103"/>
      <c r="K56" s="103"/>
      <c r="L56" s="98"/>
      <c r="M56" s="26"/>
      <c r="N56" s="103"/>
      <c r="O56" s="103"/>
      <c r="P56" s="103"/>
      <c r="Q56" s="26"/>
      <c r="R56" s="29"/>
      <c r="S56" s="26"/>
      <c r="T56" s="26"/>
      <c r="U56" s="26"/>
      <c r="V56" s="26"/>
      <c r="W56" s="26"/>
      <c r="X56" s="26"/>
      <c r="Y56" s="26"/>
      <c r="Z56" s="26"/>
      <c r="AA56" s="26"/>
      <c r="AB56" s="29"/>
      <c r="AC56" s="26"/>
      <c r="AD56" s="26"/>
      <c r="AE56" s="26"/>
      <c r="AF56" s="26"/>
      <c r="AG56" s="26"/>
      <c r="AH56" s="26"/>
      <c r="AI56" s="26"/>
      <c r="AJ56" s="29"/>
      <c r="AK56" s="26"/>
      <c r="AL56" s="26"/>
      <c r="AM56" s="26"/>
      <c r="AN56" s="26"/>
      <c r="AO56" s="26"/>
      <c r="AP56" s="26"/>
      <c r="AQ56" s="26"/>
      <c r="AR56" s="26"/>
      <c r="AS56" s="26"/>
      <c r="AT56" s="26"/>
      <c r="AU56" s="26"/>
      <c r="AV56" s="26"/>
      <c r="AW56" s="26"/>
      <c r="AX56" s="26"/>
      <c r="AY56" s="29"/>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row>
    <row r="57" spans="1:122" x14ac:dyDescent="0.2">
      <c r="A57" s="26"/>
      <c r="B57" s="103"/>
      <c r="C57" s="103"/>
      <c r="D57" s="103"/>
      <c r="E57" s="103"/>
      <c r="F57" s="26" t="e">
        <f>IF(#REF!&gt;(#REF!-#REF!)/(#REF!-#REF!),#REF!-SQRT((1-#REF!)*(#REF!-#REF!)*(#REF!-#REF!)),#REF!+SQRT(#REF!*(#REF!-#REF!)*(#REF!-#REF!)))</f>
        <v>#REF!</v>
      </c>
      <c r="G57" s="29"/>
      <c r="H57" s="26"/>
      <c r="I57" s="26"/>
      <c r="J57" s="103"/>
      <c r="K57" s="103"/>
      <c r="L57" s="98"/>
      <c r="M57" s="26"/>
      <c r="N57" s="103"/>
      <c r="O57" s="103"/>
      <c r="P57" s="103"/>
      <c r="Q57" s="26"/>
      <c r="R57" s="29"/>
      <c r="S57" s="26"/>
      <c r="T57" s="26"/>
      <c r="U57" s="26"/>
      <c r="V57" s="26"/>
      <c r="W57" s="26"/>
      <c r="X57" s="26"/>
      <c r="Y57" s="26"/>
      <c r="Z57" s="26"/>
      <c r="AA57" s="26"/>
      <c r="AB57" s="29"/>
      <c r="AC57" s="26"/>
      <c r="AD57" s="26"/>
      <c r="AE57" s="26"/>
      <c r="AF57" s="26"/>
      <c r="AG57" s="26"/>
      <c r="AH57" s="26"/>
      <c r="AI57" s="26"/>
      <c r="AJ57" s="29"/>
      <c r="AK57" s="26"/>
      <c r="AL57" s="26"/>
      <c r="AM57" s="26"/>
      <c r="AN57" s="26"/>
      <c r="AO57" s="26"/>
      <c r="AP57" s="26"/>
      <c r="AQ57" s="26"/>
      <c r="AR57" s="26"/>
      <c r="AS57" s="26"/>
      <c r="AT57" s="26"/>
      <c r="AU57" s="26"/>
      <c r="AV57" s="26"/>
      <c r="AW57" s="26"/>
      <c r="AX57" s="26"/>
      <c r="AY57" s="29"/>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row>
    <row r="58" spans="1:122" x14ac:dyDescent="0.2">
      <c r="A58" s="26"/>
      <c r="B58" s="103"/>
      <c r="C58" s="103"/>
      <c r="D58" s="103"/>
      <c r="E58" s="103"/>
      <c r="F58" s="26" t="e">
        <f>IF(#REF!&gt;(#REF!-#REF!)/(#REF!-#REF!),#REF!-SQRT((1-#REF!)*(#REF!-#REF!)*(#REF!-#REF!)),#REF!+SQRT(#REF!*(#REF!-#REF!)*(#REF!-#REF!)))</f>
        <v>#REF!</v>
      </c>
      <c r="G58" s="29"/>
      <c r="H58" s="26"/>
      <c r="I58" s="26"/>
      <c r="J58" s="103"/>
      <c r="K58" s="103"/>
      <c r="L58" s="98"/>
      <c r="M58" s="26"/>
      <c r="N58" s="103"/>
      <c r="O58" s="103"/>
      <c r="P58" s="103"/>
      <c r="Q58" s="26"/>
      <c r="R58" s="29"/>
      <c r="S58" s="26"/>
      <c r="T58" s="26"/>
      <c r="U58" s="26"/>
      <c r="V58" s="26"/>
      <c r="W58" s="26"/>
      <c r="X58" s="26"/>
      <c r="Y58" s="26"/>
      <c r="Z58" s="26"/>
      <c r="AA58" s="26"/>
      <c r="AB58" s="29"/>
      <c r="AC58" s="26"/>
      <c r="AD58" s="26"/>
      <c r="AE58" s="26"/>
      <c r="AF58" s="26"/>
      <c r="AG58" s="26"/>
      <c r="AH58" s="26"/>
      <c r="AI58" s="26"/>
      <c r="AJ58" s="29"/>
      <c r="AK58" s="26"/>
      <c r="AL58" s="26"/>
      <c r="AM58" s="26"/>
      <c r="AN58" s="26"/>
      <c r="AO58" s="26"/>
      <c r="AP58" s="26"/>
      <c r="AQ58" s="26"/>
      <c r="AR58" s="26"/>
      <c r="AS58" s="26"/>
      <c r="AT58" s="26"/>
      <c r="AU58" s="26"/>
      <c r="AV58" s="26"/>
      <c r="AW58" s="26"/>
      <c r="AX58" s="26"/>
      <c r="AY58" s="29"/>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row>
    <row r="59" spans="1:122" x14ac:dyDescent="0.2">
      <c r="A59" s="26"/>
      <c r="B59" s="103"/>
      <c r="C59" s="103"/>
      <c r="D59" s="103"/>
      <c r="E59" s="103"/>
      <c r="F59" s="26" t="e">
        <f>IF(#REF!&gt;(#REF!-#REF!)/(#REF!-#REF!),#REF!-SQRT((1-#REF!)*(#REF!-#REF!)*(#REF!-#REF!)),#REF!+SQRT(#REF!*(#REF!-#REF!)*(#REF!-#REF!)))</f>
        <v>#REF!</v>
      </c>
      <c r="G59" s="29"/>
      <c r="H59" s="26"/>
      <c r="I59" s="26"/>
      <c r="J59" s="103"/>
      <c r="K59" s="103"/>
      <c r="L59" s="98"/>
      <c r="M59" s="26"/>
      <c r="N59" s="103"/>
      <c r="O59" s="103"/>
      <c r="P59" s="103"/>
      <c r="Q59" s="26"/>
      <c r="R59" s="29"/>
      <c r="S59" s="26"/>
      <c r="T59" s="26"/>
      <c r="U59" s="26"/>
      <c r="V59" s="26"/>
      <c r="W59" s="26"/>
      <c r="X59" s="26"/>
      <c r="Y59" s="26"/>
      <c r="Z59" s="26"/>
      <c r="AA59" s="26"/>
      <c r="AB59" s="29"/>
      <c r="AC59" s="26"/>
      <c r="AD59" s="26"/>
      <c r="AE59" s="26"/>
      <c r="AF59" s="26"/>
      <c r="AG59" s="26"/>
      <c r="AH59" s="26"/>
      <c r="AI59" s="26"/>
      <c r="AJ59" s="29"/>
      <c r="AK59" s="26"/>
      <c r="AL59" s="26"/>
      <c r="AM59" s="26"/>
      <c r="AN59" s="26"/>
      <c r="AO59" s="26"/>
      <c r="AP59" s="26"/>
      <c r="AQ59" s="26"/>
      <c r="AR59" s="26"/>
      <c r="AS59" s="26"/>
      <c r="AT59" s="26"/>
      <c r="AU59" s="26"/>
      <c r="AV59" s="26"/>
      <c r="AW59" s="26"/>
      <c r="AX59" s="26"/>
      <c r="AY59" s="29"/>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row>
    <row r="60" spans="1:122" x14ac:dyDescent="0.2">
      <c r="A60" s="26"/>
      <c r="B60" s="103"/>
      <c r="C60" s="103"/>
      <c r="D60" s="103"/>
      <c r="E60" s="103"/>
      <c r="F60" s="26" t="e">
        <f>IF(#REF!&gt;(#REF!-#REF!)/(#REF!-#REF!),#REF!-SQRT((1-#REF!)*(#REF!-#REF!)*(#REF!-#REF!)),#REF!+SQRT(#REF!*(#REF!-#REF!)*(#REF!-#REF!)))</f>
        <v>#REF!</v>
      </c>
      <c r="G60" s="29"/>
      <c r="H60" s="26"/>
      <c r="I60" s="26"/>
      <c r="J60" s="103"/>
      <c r="K60" s="103"/>
      <c r="L60" s="98"/>
      <c r="M60" s="26"/>
      <c r="N60" s="103"/>
      <c r="O60" s="103"/>
      <c r="P60" s="103"/>
      <c r="Q60" s="26"/>
      <c r="R60" s="29"/>
      <c r="S60" s="26"/>
      <c r="T60" s="26"/>
      <c r="U60" s="26"/>
      <c r="V60" s="26"/>
      <c r="W60" s="26"/>
      <c r="X60" s="26"/>
      <c r="Y60" s="26"/>
      <c r="Z60" s="26"/>
      <c r="AA60" s="26"/>
      <c r="AB60" s="29"/>
      <c r="AC60" s="26"/>
      <c r="AD60" s="26"/>
      <c r="AE60" s="26"/>
      <c r="AF60" s="26"/>
      <c r="AG60" s="26"/>
      <c r="AH60" s="26"/>
      <c r="AI60" s="26"/>
      <c r="AJ60" s="29"/>
      <c r="AK60" s="26"/>
      <c r="AL60" s="26"/>
      <c r="AM60" s="26"/>
      <c r="AN60" s="26"/>
      <c r="AO60" s="26"/>
      <c r="AP60" s="26"/>
      <c r="AQ60" s="26"/>
      <c r="AR60" s="26"/>
      <c r="AS60" s="26"/>
      <c r="AT60" s="26"/>
      <c r="AU60" s="26"/>
      <c r="AV60" s="26"/>
      <c r="AW60" s="26"/>
      <c r="AX60" s="26"/>
      <c r="AY60" s="29"/>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row>
    <row r="61" spans="1:122" x14ac:dyDescent="0.2">
      <c r="A61" s="26"/>
      <c r="B61" s="103"/>
      <c r="C61" s="103"/>
      <c r="D61" s="103"/>
      <c r="E61" s="103"/>
      <c r="F61" s="26" t="e">
        <f>IF(#REF!&gt;(#REF!-#REF!)/(#REF!-#REF!),#REF!-SQRT((1-#REF!)*(#REF!-#REF!)*(#REF!-#REF!)),#REF!+SQRT(#REF!*(#REF!-#REF!)*(#REF!-#REF!)))</f>
        <v>#REF!</v>
      </c>
      <c r="G61" s="29"/>
      <c r="H61" s="26"/>
      <c r="I61" s="26"/>
      <c r="J61" s="103"/>
      <c r="K61" s="103"/>
      <c r="L61" s="98"/>
      <c r="M61" s="26"/>
      <c r="N61" s="103"/>
      <c r="O61" s="103"/>
      <c r="P61" s="103"/>
      <c r="Q61" s="26"/>
      <c r="R61" s="29"/>
      <c r="S61" s="26"/>
      <c r="T61" s="26"/>
      <c r="U61" s="26"/>
      <c r="V61" s="26"/>
      <c r="W61" s="26"/>
      <c r="X61" s="26"/>
      <c r="Y61" s="26"/>
      <c r="Z61" s="26"/>
      <c r="AA61" s="26"/>
      <c r="AB61" s="29"/>
      <c r="AC61" s="26"/>
      <c r="AD61" s="26"/>
      <c r="AE61" s="26"/>
      <c r="AF61" s="26"/>
      <c r="AG61" s="26"/>
      <c r="AH61" s="26"/>
      <c r="AI61" s="26"/>
      <c r="AJ61" s="29"/>
      <c r="AK61" s="26"/>
      <c r="AL61" s="26"/>
      <c r="AM61" s="26"/>
      <c r="AN61" s="26"/>
      <c r="AO61" s="26"/>
      <c r="AP61" s="26"/>
      <c r="AQ61" s="26"/>
      <c r="AR61" s="26"/>
      <c r="AS61" s="26"/>
      <c r="AT61" s="26"/>
      <c r="AU61" s="26"/>
      <c r="AV61" s="26"/>
      <c r="AW61" s="26"/>
      <c r="AX61" s="26"/>
      <c r="AY61" s="29"/>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row>
    <row r="62" spans="1:122" x14ac:dyDescent="0.2">
      <c r="A62" s="26"/>
      <c r="B62" s="103"/>
      <c r="C62" s="103"/>
      <c r="D62" s="103"/>
      <c r="E62" s="103"/>
      <c r="F62" s="26" t="e">
        <f>IF(#REF!&gt;(#REF!-#REF!)/(#REF!-#REF!),#REF!-SQRT((1-#REF!)*(#REF!-#REF!)*(#REF!-#REF!)),#REF!+SQRT(#REF!*(#REF!-#REF!)*(#REF!-#REF!)))</f>
        <v>#REF!</v>
      </c>
      <c r="G62" s="29"/>
      <c r="H62" s="26"/>
      <c r="I62" s="26"/>
      <c r="J62" s="103"/>
      <c r="K62" s="103"/>
      <c r="L62" s="98"/>
      <c r="M62" s="26"/>
      <c r="N62" s="103"/>
      <c r="O62" s="103"/>
      <c r="P62" s="103"/>
      <c r="Q62" s="26"/>
      <c r="R62" s="29"/>
      <c r="S62" s="26"/>
      <c r="T62" s="26"/>
      <c r="U62" s="26"/>
      <c r="V62" s="26"/>
      <c r="W62" s="26"/>
      <c r="X62" s="26"/>
      <c r="Y62" s="26"/>
      <c r="Z62" s="26"/>
      <c r="AA62" s="26"/>
      <c r="AB62" s="29"/>
      <c r="AC62" s="26"/>
      <c r="AD62" s="26"/>
      <c r="AE62" s="26"/>
      <c r="AF62" s="26"/>
      <c r="AG62" s="26"/>
      <c r="AH62" s="26"/>
      <c r="AI62" s="26"/>
      <c r="AJ62" s="29"/>
      <c r="AK62" s="26"/>
      <c r="AL62" s="26"/>
      <c r="AM62" s="26"/>
      <c r="AN62" s="26"/>
      <c r="AO62" s="26"/>
      <c r="AP62" s="26"/>
      <c r="AQ62" s="26"/>
      <c r="AR62" s="26"/>
      <c r="AS62" s="26"/>
      <c r="AT62" s="26"/>
      <c r="AU62" s="26"/>
      <c r="AV62" s="26"/>
      <c r="AW62" s="26"/>
      <c r="AX62" s="26"/>
      <c r="AY62" s="29"/>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row>
    <row r="63" spans="1:122" x14ac:dyDescent="0.2">
      <c r="A63" s="26"/>
      <c r="B63" s="103"/>
      <c r="C63" s="103"/>
      <c r="D63" s="103"/>
      <c r="E63" s="103"/>
      <c r="F63" s="26" t="e">
        <f>IF(#REF!&gt;(#REF!-#REF!)/(#REF!-#REF!),#REF!-SQRT((1-#REF!)*(#REF!-#REF!)*(#REF!-#REF!)),#REF!+SQRT(#REF!*(#REF!-#REF!)*(#REF!-#REF!)))</f>
        <v>#REF!</v>
      </c>
      <c r="G63" s="29"/>
      <c r="H63" s="26"/>
      <c r="I63" s="26"/>
      <c r="J63" s="103"/>
      <c r="K63" s="103"/>
      <c r="L63" s="98"/>
      <c r="M63" s="26"/>
      <c r="N63" s="103"/>
      <c r="O63" s="103"/>
      <c r="P63" s="103"/>
      <c r="Q63" s="26"/>
      <c r="R63" s="29"/>
      <c r="S63" s="26"/>
      <c r="T63" s="26"/>
      <c r="U63" s="26"/>
      <c r="V63" s="26"/>
      <c r="W63" s="26"/>
      <c r="X63" s="26"/>
      <c r="Y63" s="26"/>
      <c r="Z63" s="26"/>
      <c r="AA63" s="26"/>
      <c r="AB63" s="29"/>
      <c r="AC63" s="26"/>
      <c r="AD63" s="26"/>
      <c r="AE63" s="26"/>
      <c r="AF63" s="26"/>
      <c r="AG63" s="26"/>
      <c r="AH63" s="26"/>
      <c r="AI63" s="26"/>
      <c r="AJ63" s="29"/>
      <c r="AK63" s="26"/>
      <c r="AL63" s="26"/>
      <c r="AM63" s="26"/>
      <c r="AN63" s="26"/>
      <c r="AO63" s="26"/>
      <c r="AP63" s="26"/>
      <c r="AQ63" s="26"/>
      <c r="AR63" s="26"/>
      <c r="AS63" s="26"/>
      <c r="AT63" s="26"/>
      <c r="AU63" s="26"/>
      <c r="AV63" s="26"/>
      <c r="AW63" s="26"/>
      <c r="AX63" s="26"/>
      <c r="AY63" s="29"/>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row>
    <row r="64" spans="1:122" x14ac:dyDescent="0.2">
      <c r="A64" s="26"/>
      <c r="B64" s="103"/>
      <c r="C64" s="103"/>
      <c r="D64" s="103"/>
      <c r="E64" s="103"/>
      <c r="F64" s="26" t="e">
        <f>IF(#REF!&gt;(#REF!-#REF!)/(#REF!-#REF!),#REF!-SQRT((1-#REF!)*(#REF!-#REF!)*(#REF!-#REF!)),#REF!+SQRT(#REF!*(#REF!-#REF!)*(#REF!-#REF!)))</f>
        <v>#REF!</v>
      </c>
      <c r="G64" s="29"/>
      <c r="H64" s="26"/>
      <c r="I64" s="26"/>
      <c r="J64" s="103"/>
      <c r="K64" s="103"/>
      <c r="L64" s="98"/>
      <c r="M64" s="26"/>
      <c r="N64" s="103"/>
      <c r="O64" s="103"/>
      <c r="P64" s="103"/>
      <c r="Q64" s="26"/>
      <c r="R64" s="29"/>
      <c r="S64" s="26"/>
      <c r="T64" s="26"/>
      <c r="U64" s="26"/>
      <c r="V64" s="26"/>
      <c r="W64" s="26"/>
      <c r="X64" s="26"/>
      <c r="Y64" s="26"/>
      <c r="Z64" s="26"/>
      <c r="AA64" s="26"/>
      <c r="AB64" s="29"/>
      <c r="AC64" s="26"/>
      <c r="AD64" s="26"/>
      <c r="AE64" s="26"/>
      <c r="AF64" s="26"/>
      <c r="AG64" s="26"/>
      <c r="AH64" s="26"/>
      <c r="AI64" s="26"/>
      <c r="AJ64" s="29"/>
      <c r="AK64" s="26"/>
      <c r="AL64" s="26"/>
      <c r="AM64" s="26"/>
      <c r="AN64" s="26"/>
      <c r="AO64" s="26"/>
      <c r="AP64" s="26"/>
      <c r="AQ64" s="26"/>
      <c r="AR64" s="26"/>
      <c r="AS64" s="26"/>
      <c r="AT64" s="26"/>
      <c r="AU64" s="26"/>
      <c r="AV64" s="26"/>
      <c r="AW64" s="26"/>
      <c r="AX64" s="26"/>
      <c r="AY64" s="29"/>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row>
    <row r="65" spans="1:122" x14ac:dyDescent="0.2">
      <c r="A65" s="26"/>
      <c r="B65" s="103"/>
      <c r="C65" s="103"/>
      <c r="D65" s="103"/>
      <c r="E65" s="103"/>
      <c r="F65" s="26" t="e">
        <f>IF(#REF!&gt;(#REF!-#REF!)/(#REF!-#REF!),#REF!-SQRT((1-#REF!)*(#REF!-#REF!)*(#REF!-#REF!)),#REF!+SQRT(#REF!*(#REF!-#REF!)*(#REF!-#REF!)))</f>
        <v>#REF!</v>
      </c>
      <c r="G65" s="29"/>
      <c r="H65" s="26"/>
      <c r="I65" s="26"/>
      <c r="J65" s="103"/>
      <c r="K65" s="103"/>
      <c r="L65" s="98"/>
      <c r="M65" s="26"/>
      <c r="N65" s="103"/>
      <c r="O65" s="103"/>
      <c r="P65" s="103"/>
      <c r="Q65" s="26"/>
      <c r="R65" s="29"/>
      <c r="S65" s="26"/>
      <c r="T65" s="26"/>
      <c r="U65" s="26"/>
      <c r="V65" s="26"/>
      <c r="W65" s="26"/>
      <c r="X65" s="26"/>
      <c r="Y65" s="26"/>
      <c r="Z65" s="26"/>
      <c r="AA65" s="26"/>
      <c r="AB65" s="29"/>
      <c r="AC65" s="26"/>
      <c r="AD65" s="26"/>
      <c r="AE65" s="26"/>
      <c r="AF65" s="26"/>
      <c r="AG65" s="26"/>
      <c r="AH65" s="26"/>
      <c r="AI65" s="26"/>
      <c r="AJ65" s="29"/>
      <c r="AK65" s="26"/>
      <c r="AL65" s="26"/>
      <c r="AM65" s="26"/>
      <c r="AN65" s="26"/>
      <c r="AO65" s="26"/>
      <c r="AP65" s="26"/>
      <c r="AQ65" s="26"/>
      <c r="AR65" s="26"/>
      <c r="AS65" s="26"/>
      <c r="AT65" s="26"/>
      <c r="AU65" s="26"/>
      <c r="AV65" s="26"/>
      <c r="AW65" s="26"/>
      <c r="AX65" s="26"/>
      <c r="AY65" s="29"/>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row>
    <row r="66" spans="1:122" x14ac:dyDescent="0.2">
      <c r="A66" s="26"/>
      <c r="B66" s="103"/>
      <c r="C66" s="103"/>
      <c r="D66" s="103"/>
      <c r="E66" s="103"/>
      <c r="F66" s="26" t="e">
        <f>IF(#REF!&gt;(#REF!-#REF!)/(#REF!-#REF!),#REF!-SQRT((1-#REF!)*(#REF!-#REF!)*(#REF!-#REF!)),#REF!+SQRT(#REF!*(#REF!-#REF!)*(#REF!-#REF!)))</f>
        <v>#REF!</v>
      </c>
      <c r="G66" s="29"/>
      <c r="H66" s="26"/>
      <c r="I66" s="26"/>
      <c r="J66" s="103"/>
      <c r="K66" s="103"/>
      <c r="L66" s="98"/>
      <c r="M66" s="26"/>
      <c r="N66" s="103"/>
      <c r="O66" s="103"/>
      <c r="P66" s="103"/>
      <c r="Q66" s="26"/>
      <c r="R66" s="29"/>
      <c r="S66" s="26"/>
      <c r="T66" s="26"/>
      <c r="U66" s="26"/>
      <c r="V66" s="26"/>
      <c r="W66" s="26"/>
      <c r="X66" s="26"/>
      <c r="Y66" s="26"/>
      <c r="Z66" s="26"/>
      <c r="AA66" s="26"/>
      <c r="AB66" s="29"/>
      <c r="AC66" s="26"/>
      <c r="AD66" s="26"/>
      <c r="AE66" s="26"/>
      <c r="AF66" s="26"/>
      <c r="AG66" s="26"/>
      <c r="AH66" s="26"/>
      <c r="AI66" s="26"/>
      <c r="AJ66" s="29"/>
      <c r="AK66" s="26"/>
      <c r="AL66" s="26"/>
      <c r="AM66" s="26"/>
      <c r="AN66" s="26"/>
      <c r="AO66" s="26"/>
      <c r="AP66" s="26"/>
      <c r="AQ66" s="26"/>
      <c r="AR66" s="26"/>
      <c r="AS66" s="26"/>
      <c r="AT66" s="26"/>
      <c r="AU66" s="26"/>
      <c r="AV66" s="26"/>
      <c r="AW66" s="26"/>
      <c r="AX66" s="26"/>
      <c r="AY66" s="29"/>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row>
    <row r="67" spans="1:122" x14ac:dyDescent="0.2">
      <c r="A67" s="26"/>
      <c r="B67" s="103"/>
      <c r="C67" s="103"/>
      <c r="D67" s="103"/>
      <c r="E67" s="103"/>
      <c r="F67" s="26" t="e">
        <f>IF(#REF!&gt;(#REF!-#REF!)/(#REF!-#REF!),#REF!-SQRT((1-#REF!)*(#REF!-#REF!)*(#REF!-#REF!)),#REF!+SQRT(#REF!*(#REF!-#REF!)*(#REF!-#REF!)))</f>
        <v>#REF!</v>
      </c>
      <c r="G67" s="29"/>
      <c r="H67" s="26"/>
      <c r="I67" s="26"/>
      <c r="J67" s="103"/>
      <c r="K67" s="103"/>
      <c r="L67" s="98"/>
      <c r="M67" s="26"/>
      <c r="N67" s="103"/>
      <c r="O67" s="103"/>
      <c r="P67" s="103"/>
      <c r="Q67" s="26"/>
      <c r="R67" s="29"/>
      <c r="S67" s="26"/>
      <c r="T67" s="26"/>
      <c r="U67" s="26"/>
      <c r="V67" s="26"/>
      <c r="W67" s="26"/>
      <c r="X67" s="26"/>
      <c r="Y67" s="26"/>
      <c r="Z67" s="26"/>
      <c r="AA67" s="26"/>
      <c r="AB67" s="29"/>
      <c r="AC67" s="26"/>
      <c r="AD67" s="26"/>
      <c r="AE67" s="26"/>
      <c r="AF67" s="26"/>
      <c r="AG67" s="26"/>
      <c r="AH67" s="26"/>
      <c r="AI67" s="26"/>
      <c r="AJ67" s="29"/>
      <c r="AK67" s="26"/>
      <c r="AL67" s="26"/>
      <c r="AM67" s="26"/>
      <c r="AN67" s="26"/>
      <c r="AO67" s="26"/>
      <c r="AP67" s="26"/>
      <c r="AQ67" s="26"/>
      <c r="AR67" s="26"/>
      <c r="AS67" s="26"/>
      <c r="AT67" s="26"/>
      <c r="AU67" s="26"/>
      <c r="AV67" s="26"/>
      <c r="AW67" s="26"/>
      <c r="AX67" s="26"/>
      <c r="AY67" s="29"/>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row>
    <row r="68" spans="1:122" x14ac:dyDescent="0.2">
      <c r="A68" s="26"/>
      <c r="B68" s="103"/>
      <c r="C68" s="103"/>
      <c r="D68" s="103"/>
      <c r="E68" s="103"/>
      <c r="F68" s="26" t="e">
        <f>IF(#REF!&gt;(#REF!-#REF!)/(#REF!-#REF!),#REF!-SQRT((1-#REF!)*(#REF!-#REF!)*(#REF!-#REF!)),#REF!+SQRT(#REF!*(#REF!-#REF!)*(#REF!-#REF!)))</f>
        <v>#REF!</v>
      </c>
      <c r="G68" s="29"/>
      <c r="H68" s="26"/>
      <c r="I68" s="26"/>
      <c r="J68" s="103"/>
      <c r="K68" s="103"/>
      <c r="L68" s="98"/>
      <c r="M68" s="26"/>
      <c r="N68" s="103"/>
      <c r="O68" s="103"/>
      <c r="P68" s="103"/>
      <c r="Q68" s="26"/>
      <c r="R68" s="29"/>
      <c r="S68" s="26"/>
      <c r="T68" s="26"/>
      <c r="U68" s="26"/>
      <c r="V68" s="26"/>
      <c r="W68" s="26"/>
      <c r="X68" s="26"/>
      <c r="Y68" s="26"/>
      <c r="Z68" s="26"/>
      <c r="AA68" s="26"/>
      <c r="AB68" s="29"/>
      <c r="AC68" s="26"/>
      <c r="AD68" s="26"/>
      <c r="AE68" s="26"/>
      <c r="AF68" s="26"/>
      <c r="AG68" s="26"/>
      <c r="AH68" s="26"/>
      <c r="AI68" s="26"/>
      <c r="AJ68" s="29"/>
      <c r="AK68" s="26"/>
      <c r="AL68" s="26"/>
      <c r="AM68" s="26"/>
      <c r="AN68" s="26"/>
      <c r="AO68" s="26"/>
      <c r="AP68" s="26"/>
      <c r="AQ68" s="26"/>
      <c r="AR68" s="26"/>
      <c r="AS68" s="26"/>
      <c r="AT68" s="26"/>
      <c r="AU68" s="26"/>
      <c r="AV68" s="26"/>
      <c r="AW68" s="26"/>
      <c r="AX68" s="26"/>
      <c r="AY68" s="29"/>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row>
    <row r="69" spans="1:122" x14ac:dyDescent="0.2">
      <c r="A69" s="26"/>
      <c r="B69" s="103"/>
      <c r="C69" s="103"/>
      <c r="D69" s="103"/>
      <c r="E69" s="103"/>
      <c r="F69" s="26" t="e">
        <f>IF(#REF!&gt;(#REF!-#REF!)/(#REF!-#REF!),#REF!-SQRT((1-#REF!)*(#REF!-#REF!)*(#REF!-#REF!)),#REF!+SQRT(#REF!*(#REF!-#REF!)*(#REF!-#REF!)))</f>
        <v>#REF!</v>
      </c>
      <c r="G69" s="29"/>
      <c r="H69" s="26"/>
      <c r="I69" s="26"/>
      <c r="J69" s="103"/>
      <c r="K69" s="103"/>
      <c r="L69" s="98"/>
      <c r="M69" s="26"/>
      <c r="N69" s="103"/>
      <c r="O69" s="103"/>
      <c r="P69" s="103"/>
      <c r="Q69" s="26"/>
      <c r="R69" s="29"/>
      <c r="S69" s="26"/>
      <c r="T69" s="26"/>
      <c r="U69" s="26"/>
      <c r="V69" s="26"/>
      <c r="W69" s="26"/>
      <c r="X69" s="26"/>
      <c r="Y69" s="26"/>
      <c r="Z69" s="26"/>
      <c r="AA69" s="26"/>
      <c r="AB69" s="29"/>
      <c r="AC69" s="26"/>
      <c r="AD69" s="26"/>
      <c r="AE69" s="26"/>
      <c r="AF69" s="26"/>
      <c r="AG69" s="26"/>
      <c r="AH69" s="26"/>
      <c r="AI69" s="26"/>
      <c r="AJ69" s="29"/>
      <c r="AK69" s="26"/>
      <c r="AL69" s="26"/>
      <c r="AM69" s="26"/>
      <c r="AN69" s="26"/>
      <c r="AO69" s="26"/>
      <c r="AP69" s="26"/>
      <c r="AQ69" s="26"/>
      <c r="AR69" s="26"/>
      <c r="AS69" s="26"/>
      <c r="AT69" s="26"/>
      <c r="AU69" s="26"/>
      <c r="AV69" s="26"/>
      <c r="AW69" s="26"/>
      <c r="AX69" s="26"/>
      <c r="AY69" s="29"/>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row>
    <row r="70" spans="1:122" x14ac:dyDescent="0.2">
      <c r="A70" s="26"/>
      <c r="B70" s="103"/>
      <c r="C70" s="103"/>
      <c r="D70" s="103"/>
      <c r="E70" s="103"/>
      <c r="F70" s="26" t="e">
        <f>IF(#REF!&gt;(#REF!-#REF!)/(#REF!-#REF!),#REF!-SQRT((1-#REF!)*(#REF!-#REF!)*(#REF!-#REF!)),#REF!+SQRT(#REF!*(#REF!-#REF!)*(#REF!-#REF!)))</f>
        <v>#REF!</v>
      </c>
      <c r="G70" s="29"/>
      <c r="H70" s="26"/>
      <c r="I70" s="26"/>
      <c r="J70" s="103"/>
      <c r="K70" s="103"/>
      <c r="L70" s="98"/>
      <c r="M70" s="26"/>
      <c r="N70" s="103"/>
      <c r="O70" s="103"/>
      <c r="P70" s="103"/>
      <c r="Q70" s="26"/>
      <c r="R70" s="29"/>
      <c r="S70" s="26"/>
      <c r="T70" s="26"/>
      <c r="U70" s="26"/>
      <c r="V70" s="26"/>
      <c r="W70" s="26"/>
      <c r="X70" s="26"/>
      <c r="Y70" s="26"/>
      <c r="Z70" s="26"/>
      <c r="AA70" s="26"/>
      <c r="AB70" s="29"/>
      <c r="AC70" s="26"/>
      <c r="AD70" s="26"/>
      <c r="AE70" s="26"/>
      <c r="AF70" s="26"/>
      <c r="AG70" s="26"/>
      <c r="AH70" s="26"/>
      <c r="AI70" s="26"/>
      <c r="AJ70" s="29"/>
      <c r="AK70" s="26"/>
      <c r="AL70" s="26"/>
      <c r="AM70" s="26"/>
      <c r="AN70" s="26"/>
      <c r="AO70" s="26"/>
      <c r="AP70" s="26"/>
      <c r="AQ70" s="26"/>
      <c r="AR70" s="26"/>
      <c r="AS70" s="26"/>
      <c r="AT70" s="26"/>
      <c r="AU70" s="26"/>
      <c r="AV70" s="26"/>
      <c r="AW70" s="26"/>
      <c r="AX70" s="26"/>
      <c r="AY70" s="29"/>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row>
    <row r="71" spans="1:122" x14ac:dyDescent="0.2">
      <c r="A71" s="26"/>
      <c r="B71" s="103"/>
      <c r="C71" s="103"/>
      <c r="D71" s="103"/>
      <c r="E71" s="103"/>
      <c r="F71" s="26" t="e">
        <f>IF(#REF!&gt;(#REF!-#REF!)/(#REF!-#REF!),#REF!-SQRT((1-#REF!)*(#REF!-#REF!)*(#REF!-#REF!)),#REF!+SQRT(#REF!*(#REF!-#REF!)*(#REF!-#REF!)))</f>
        <v>#REF!</v>
      </c>
      <c r="G71" s="29"/>
      <c r="H71" s="26"/>
      <c r="I71" s="26"/>
      <c r="J71" s="103"/>
      <c r="K71" s="103"/>
      <c r="L71" s="98"/>
      <c r="M71" s="26"/>
      <c r="N71" s="103"/>
      <c r="O71" s="103"/>
      <c r="P71" s="103"/>
      <c r="Q71" s="26"/>
      <c r="R71" s="29"/>
      <c r="S71" s="26"/>
      <c r="T71" s="26"/>
      <c r="U71" s="26"/>
      <c r="V71" s="26"/>
      <c r="W71" s="26"/>
      <c r="X71" s="26"/>
      <c r="Y71" s="26"/>
      <c r="Z71" s="26"/>
      <c r="AA71" s="26"/>
      <c r="AB71" s="29"/>
      <c r="AC71" s="26"/>
      <c r="AD71" s="26"/>
      <c r="AE71" s="26"/>
      <c r="AF71" s="26"/>
      <c r="AG71" s="26"/>
      <c r="AH71" s="26"/>
      <c r="AI71" s="26"/>
      <c r="AJ71" s="29"/>
      <c r="AK71" s="26"/>
      <c r="AL71" s="26"/>
      <c r="AM71" s="26"/>
      <c r="AN71" s="26"/>
      <c r="AO71" s="26"/>
      <c r="AP71" s="26"/>
      <c r="AQ71" s="26"/>
      <c r="AR71" s="26"/>
      <c r="AS71" s="26"/>
      <c r="AT71" s="26"/>
      <c r="AU71" s="26"/>
      <c r="AV71" s="26"/>
      <c r="AW71" s="26"/>
      <c r="AX71" s="26"/>
      <c r="AY71" s="29"/>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c r="BZ71" s="26"/>
      <c r="CA71" s="26"/>
      <c r="CB71" s="26"/>
      <c r="CC71" s="26"/>
      <c r="CD71" s="26"/>
      <c r="CE71" s="26"/>
      <c r="CF71" s="26"/>
      <c r="CG71" s="26"/>
      <c r="CH71" s="26"/>
      <c r="CI71" s="26"/>
      <c r="CJ71" s="26"/>
      <c r="CK71" s="26"/>
      <c r="CL71" s="26"/>
      <c r="CM71" s="26"/>
      <c r="CN71" s="26"/>
      <c r="CO71" s="26"/>
      <c r="CP71" s="26"/>
      <c r="CQ71" s="26"/>
      <c r="CR71" s="26"/>
      <c r="CS71" s="26"/>
      <c r="CT71" s="26"/>
      <c r="CU71" s="26"/>
      <c r="CV71" s="26"/>
      <c r="CW71" s="26"/>
      <c r="CX71" s="26"/>
      <c r="CY71" s="26"/>
      <c r="CZ71" s="26"/>
      <c r="DA71" s="26"/>
      <c r="DB71" s="26"/>
      <c r="DC71" s="26"/>
      <c r="DD71" s="26"/>
      <c r="DE71" s="26"/>
      <c r="DF71" s="26"/>
      <c r="DG71" s="26"/>
      <c r="DH71" s="26"/>
      <c r="DI71" s="26"/>
      <c r="DJ71" s="26"/>
      <c r="DK71" s="26"/>
      <c r="DL71" s="26"/>
      <c r="DM71" s="26"/>
      <c r="DN71" s="26"/>
      <c r="DO71" s="26"/>
      <c r="DP71" s="26"/>
      <c r="DQ71" s="26"/>
      <c r="DR71" s="26"/>
    </row>
    <row r="72" spans="1:122" x14ac:dyDescent="0.2">
      <c r="A72" s="26"/>
      <c r="B72" s="103"/>
      <c r="C72" s="103"/>
      <c r="D72" s="103"/>
      <c r="E72" s="103"/>
      <c r="F72" s="26" t="e">
        <f>IF(#REF!&gt;(#REF!-#REF!)/(#REF!-#REF!),#REF!-SQRT((1-#REF!)*(#REF!-#REF!)*(#REF!-#REF!)),#REF!+SQRT(#REF!*(#REF!-#REF!)*(#REF!-#REF!)))</f>
        <v>#REF!</v>
      </c>
      <c r="G72" s="29"/>
      <c r="H72" s="26"/>
      <c r="I72" s="26"/>
      <c r="J72" s="103"/>
      <c r="K72" s="103"/>
      <c r="L72" s="98"/>
      <c r="M72" s="26"/>
      <c r="N72" s="103"/>
      <c r="O72" s="103"/>
      <c r="P72" s="103"/>
      <c r="Q72" s="26"/>
      <c r="R72" s="29"/>
      <c r="S72" s="26"/>
      <c r="T72" s="26"/>
      <c r="U72" s="26"/>
      <c r="V72" s="26"/>
      <c r="W72" s="26"/>
      <c r="X72" s="26"/>
      <c r="Y72" s="26"/>
      <c r="Z72" s="26"/>
      <c r="AA72" s="26"/>
      <c r="AB72" s="29"/>
      <c r="AC72" s="26"/>
      <c r="AD72" s="26"/>
      <c r="AE72" s="26"/>
      <c r="AF72" s="26"/>
      <c r="AG72" s="26"/>
      <c r="AH72" s="26"/>
      <c r="AI72" s="26"/>
      <c r="AJ72" s="29"/>
      <c r="AK72" s="26"/>
      <c r="AL72" s="26"/>
      <c r="AM72" s="26"/>
      <c r="AN72" s="26"/>
      <c r="AO72" s="26"/>
      <c r="AP72" s="26"/>
      <c r="AQ72" s="26"/>
      <c r="AR72" s="26"/>
      <c r="AS72" s="26"/>
      <c r="AT72" s="26"/>
      <c r="AU72" s="26"/>
      <c r="AV72" s="26"/>
      <c r="AW72" s="26"/>
      <c r="AX72" s="26"/>
      <c r="AY72" s="29"/>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row>
    <row r="73" spans="1:122" x14ac:dyDescent="0.2">
      <c r="A73" s="26"/>
      <c r="B73" s="103"/>
      <c r="C73" s="103"/>
      <c r="D73" s="103"/>
      <c r="E73" s="103"/>
      <c r="F73" s="26" t="e">
        <f>IF(#REF!&gt;(#REF!-#REF!)/(#REF!-#REF!),#REF!-SQRT((1-#REF!)*(#REF!-#REF!)*(#REF!-#REF!)),#REF!+SQRT(#REF!*(#REF!-#REF!)*(#REF!-#REF!)))</f>
        <v>#REF!</v>
      </c>
      <c r="G73" s="29"/>
      <c r="H73" s="26"/>
      <c r="I73" s="26"/>
      <c r="J73" s="103"/>
      <c r="K73" s="103"/>
      <c r="L73" s="98"/>
      <c r="M73" s="26"/>
      <c r="N73" s="103"/>
      <c r="O73" s="103"/>
      <c r="P73" s="103"/>
      <c r="Q73" s="26"/>
      <c r="R73" s="29"/>
      <c r="S73" s="26"/>
      <c r="T73" s="26"/>
      <c r="U73" s="26"/>
      <c r="V73" s="26"/>
      <c r="W73" s="26"/>
      <c r="X73" s="26"/>
      <c r="Y73" s="26"/>
      <c r="Z73" s="26"/>
      <c r="AA73" s="26"/>
      <c r="AB73" s="29"/>
      <c r="AC73" s="26"/>
      <c r="AD73" s="26"/>
      <c r="AE73" s="26"/>
      <c r="AF73" s="26"/>
      <c r="AG73" s="26"/>
      <c r="AH73" s="26"/>
      <c r="AI73" s="26"/>
      <c r="AJ73" s="29"/>
      <c r="AK73" s="26"/>
      <c r="AL73" s="26"/>
      <c r="AM73" s="26"/>
      <c r="AN73" s="26"/>
      <c r="AO73" s="26"/>
      <c r="AP73" s="26"/>
      <c r="AQ73" s="26"/>
      <c r="AR73" s="26"/>
      <c r="AS73" s="26"/>
      <c r="AT73" s="26"/>
      <c r="AU73" s="26"/>
      <c r="AV73" s="26"/>
      <c r="AW73" s="26"/>
      <c r="AX73" s="26"/>
      <c r="AY73" s="29"/>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row>
    <row r="74" spans="1:122" x14ac:dyDescent="0.2">
      <c r="A74" s="26"/>
      <c r="B74" s="103"/>
      <c r="C74" s="103"/>
      <c r="D74" s="103"/>
      <c r="E74" s="103"/>
      <c r="F74" s="26" t="e">
        <f>IF(#REF!&gt;(#REF!-#REF!)/(#REF!-#REF!),#REF!-SQRT((1-#REF!)*(#REF!-#REF!)*(#REF!-#REF!)),#REF!+SQRT(#REF!*(#REF!-#REF!)*(#REF!-#REF!)))</f>
        <v>#REF!</v>
      </c>
      <c r="G74" s="29"/>
      <c r="H74" s="26"/>
      <c r="I74" s="26"/>
      <c r="J74" s="103"/>
      <c r="K74" s="103"/>
      <c r="L74" s="98"/>
      <c r="M74" s="26"/>
      <c r="N74" s="103"/>
      <c r="O74" s="103"/>
      <c r="P74" s="103"/>
      <c r="Q74" s="26"/>
      <c r="R74" s="29"/>
      <c r="S74" s="26"/>
      <c r="T74" s="26"/>
      <c r="U74" s="26"/>
      <c r="V74" s="26"/>
      <c r="W74" s="26"/>
      <c r="X74" s="26"/>
      <c r="Y74" s="26"/>
      <c r="Z74" s="26"/>
      <c r="AA74" s="26"/>
      <c r="AB74" s="29"/>
      <c r="AC74" s="26"/>
      <c r="AD74" s="26"/>
      <c r="AE74" s="26"/>
      <c r="AF74" s="26"/>
      <c r="AG74" s="26"/>
      <c r="AH74" s="26"/>
      <c r="AI74" s="26"/>
      <c r="AJ74" s="29"/>
      <c r="AK74" s="26"/>
      <c r="AL74" s="26"/>
      <c r="AM74" s="26"/>
      <c r="AN74" s="26"/>
      <c r="AO74" s="26"/>
      <c r="AP74" s="26"/>
      <c r="AQ74" s="26"/>
      <c r="AR74" s="26"/>
      <c r="AS74" s="26"/>
      <c r="AT74" s="26"/>
      <c r="AU74" s="26"/>
      <c r="AV74" s="26"/>
      <c r="AW74" s="26"/>
      <c r="AX74" s="26"/>
      <c r="AY74" s="29"/>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row>
    <row r="75" spans="1:122" x14ac:dyDescent="0.2">
      <c r="A75" s="26"/>
      <c r="B75" s="103"/>
      <c r="C75" s="103"/>
      <c r="D75" s="103"/>
      <c r="E75" s="103"/>
      <c r="F75" s="26" t="e">
        <f>IF(#REF!&gt;(#REF!-#REF!)/(#REF!-#REF!),#REF!-SQRT((1-#REF!)*(#REF!-#REF!)*(#REF!-#REF!)),#REF!+SQRT(#REF!*(#REF!-#REF!)*(#REF!-#REF!)))</f>
        <v>#REF!</v>
      </c>
      <c r="G75" s="29"/>
      <c r="H75" s="26"/>
      <c r="I75" s="26"/>
      <c r="J75" s="103"/>
      <c r="K75" s="103"/>
      <c r="L75" s="98"/>
      <c r="M75" s="26"/>
      <c r="N75" s="103"/>
      <c r="O75" s="103"/>
      <c r="P75" s="103"/>
      <c r="Q75" s="26"/>
      <c r="R75" s="29"/>
      <c r="S75" s="26"/>
      <c r="T75" s="26"/>
      <c r="U75" s="26"/>
      <c r="V75" s="26"/>
      <c r="W75" s="26"/>
      <c r="X75" s="26"/>
      <c r="Y75" s="26"/>
      <c r="Z75" s="26"/>
      <c r="AA75" s="26"/>
      <c r="AB75" s="29"/>
      <c r="AC75" s="26"/>
      <c r="AD75" s="26"/>
      <c r="AE75" s="26"/>
      <c r="AF75" s="26"/>
      <c r="AG75" s="26"/>
      <c r="AH75" s="26"/>
      <c r="AI75" s="26"/>
      <c r="AJ75" s="29"/>
      <c r="AK75" s="26"/>
      <c r="AL75" s="26"/>
      <c r="AM75" s="26"/>
      <c r="AN75" s="26"/>
      <c r="AO75" s="26"/>
      <c r="AP75" s="26"/>
      <c r="AQ75" s="26"/>
      <c r="AR75" s="26"/>
      <c r="AS75" s="26"/>
      <c r="AT75" s="26"/>
      <c r="AU75" s="26"/>
      <c r="AV75" s="26"/>
      <c r="AW75" s="26"/>
      <c r="AX75" s="26"/>
      <c r="AY75" s="29"/>
      <c r="AZ75" s="26"/>
      <c r="BA75" s="26"/>
      <c r="BB75" s="26"/>
      <c r="BC75" s="26"/>
      <c r="BD75" s="26"/>
      <c r="BE75" s="26"/>
      <c r="BF75" s="26"/>
      <c r="BG75" s="26"/>
      <c r="BH75" s="26"/>
      <c r="BI75" s="26"/>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row>
    <row r="76" spans="1:122" x14ac:dyDescent="0.2">
      <c r="A76" s="26"/>
      <c r="B76" s="103"/>
      <c r="C76" s="103"/>
      <c r="D76" s="103"/>
      <c r="E76" s="103"/>
      <c r="F76" s="26" t="e">
        <f>IF(#REF!&gt;(#REF!-#REF!)/(#REF!-#REF!),#REF!-SQRT((1-#REF!)*(#REF!-#REF!)*(#REF!-#REF!)),#REF!+SQRT(#REF!*(#REF!-#REF!)*(#REF!-#REF!)))</f>
        <v>#REF!</v>
      </c>
      <c r="G76" s="29"/>
      <c r="H76" s="26"/>
      <c r="I76" s="26"/>
      <c r="J76" s="103"/>
      <c r="K76" s="103"/>
      <c r="L76" s="98"/>
      <c r="M76" s="26"/>
      <c r="N76" s="103"/>
      <c r="O76" s="103"/>
      <c r="P76" s="103"/>
      <c r="Q76" s="26"/>
      <c r="R76" s="29"/>
      <c r="S76" s="26"/>
      <c r="T76" s="26"/>
      <c r="U76" s="26"/>
      <c r="V76" s="26"/>
      <c r="W76" s="26"/>
      <c r="X76" s="26"/>
      <c r="Y76" s="26"/>
      <c r="Z76" s="26"/>
      <c r="AA76" s="26"/>
      <c r="AB76" s="29"/>
      <c r="AC76" s="26"/>
      <c r="AD76" s="26"/>
      <c r="AE76" s="26"/>
      <c r="AF76" s="26"/>
      <c r="AG76" s="26"/>
      <c r="AH76" s="26"/>
      <c r="AI76" s="26"/>
      <c r="AJ76" s="29"/>
      <c r="AK76" s="26"/>
      <c r="AL76" s="26"/>
      <c r="AM76" s="26"/>
      <c r="AN76" s="26"/>
      <c r="AO76" s="26"/>
      <c r="AP76" s="26"/>
      <c r="AQ76" s="26"/>
      <c r="AR76" s="26"/>
      <c r="AS76" s="26"/>
      <c r="AT76" s="26"/>
      <c r="AU76" s="26"/>
      <c r="AV76" s="26"/>
      <c r="AW76" s="26"/>
      <c r="AX76" s="26"/>
      <c r="AY76" s="29"/>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row>
    <row r="77" spans="1:122" x14ac:dyDescent="0.2">
      <c r="A77" s="26"/>
      <c r="B77" s="103"/>
      <c r="C77" s="103"/>
      <c r="D77" s="103"/>
      <c r="E77" s="103"/>
      <c r="F77" s="26" t="e">
        <f>IF(#REF!&gt;(#REF!-#REF!)/(#REF!-#REF!),#REF!-SQRT((1-#REF!)*(#REF!-#REF!)*(#REF!-#REF!)),#REF!+SQRT(#REF!*(#REF!-#REF!)*(#REF!-#REF!)))</f>
        <v>#REF!</v>
      </c>
      <c r="G77" s="29"/>
      <c r="H77" s="26"/>
      <c r="I77" s="26"/>
      <c r="J77" s="103"/>
      <c r="K77" s="103"/>
      <c r="L77" s="98"/>
      <c r="M77" s="26"/>
      <c r="N77" s="103"/>
      <c r="O77" s="103"/>
      <c r="P77" s="103"/>
      <c r="Q77" s="26"/>
      <c r="R77" s="29"/>
      <c r="S77" s="26"/>
      <c r="T77" s="26"/>
      <c r="U77" s="26"/>
      <c r="V77" s="26"/>
      <c r="W77" s="26"/>
      <c r="X77" s="26"/>
      <c r="Y77" s="26"/>
      <c r="Z77" s="26"/>
      <c r="AA77" s="26"/>
      <c r="AB77" s="29"/>
      <c r="AC77" s="26"/>
      <c r="AD77" s="26"/>
      <c r="AE77" s="26"/>
      <c r="AF77" s="26"/>
      <c r="AG77" s="26"/>
      <c r="AH77" s="26"/>
      <c r="AI77" s="26"/>
      <c r="AJ77" s="29"/>
      <c r="AK77" s="26"/>
      <c r="AL77" s="26"/>
      <c r="AM77" s="26"/>
      <c r="AN77" s="26"/>
      <c r="AO77" s="26"/>
      <c r="AP77" s="26"/>
      <c r="AQ77" s="26"/>
      <c r="AR77" s="26"/>
      <c r="AS77" s="26"/>
      <c r="AT77" s="26"/>
      <c r="AU77" s="26"/>
      <c r="AV77" s="26"/>
      <c r="AW77" s="26"/>
      <c r="AX77" s="26"/>
      <c r="AY77" s="29"/>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row>
    <row r="78" spans="1:122" x14ac:dyDescent="0.2">
      <c r="A78" s="26"/>
      <c r="B78" s="103"/>
      <c r="C78" s="103"/>
      <c r="D78" s="103"/>
      <c r="E78" s="103"/>
      <c r="F78" s="26" t="e">
        <f>IF(#REF!&gt;(#REF!-#REF!)/(#REF!-#REF!),#REF!-SQRT((1-#REF!)*(#REF!-#REF!)*(#REF!-#REF!)),#REF!+SQRT(#REF!*(#REF!-#REF!)*(#REF!-#REF!)))</f>
        <v>#REF!</v>
      </c>
      <c r="G78" s="29"/>
      <c r="H78" s="26"/>
      <c r="I78" s="26"/>
      <c r="J78" s="103"/>
      <c r="K78" s="103"/>
      <c r="L78" s="98"/>
      <c r="M78" s="26"/>
      <c r="N78" s="103"/>
      <c r="O78" s="103"/>
      <c r="P78" s="103"/>
      <c r="Q78" s="26"/>
      <c r="R78" s="29"/>
      <c r="S78" s="26"/>
      <c r="T78" s="26"/>
      <c r="U78" s="26"/>
      <c r="V78" s="26"/>
      <c r="W78" s="26"/>
      <c r="X78" s="26"/>
      <c r="Y78" s="26"/>
      <c r="Z78" s="26"/>
      <c r="AA78" s="26"/>
      <c r="AB78" s="29"/>
      <c r="AC78" s="26"/>
      <c r="AD78" s="26"/>
      <c r="AE78" s="26"/>
      <c r="AF78" s="26"/>
      <c r="AG78" s="26"/>
      <c r="AH78" s="26"/>
      <c r="AI78" s="26"/>
      <c r="AJ78" s="29"/>
      <c r="AK78" s="26"/>
      <c r="AL78" s="26"/>
      <c r="AM78" s="26"/>
      <c r="AN78" s="26"/>
      <c r="AO78" s="26"/>
      <c r="AP78" s="26"/>
      <c r="AQ78" s="26"/>
      <c r="AR78" s="26"/>
      <c r="AS78" s="26"/>
      <c r="AT78" s="26"/>
      <c r="AU78" s="26"/>
      <c r="AV78" s="26"/>
      <c r="AW78" s="26"/>
      <c r="AX78" s="26"/>
      <c r="AY78" s="29"/>
      <c r="AZ78" s="26"/>
      <c r="BA78" s="26"/>
      <c r="BB78" s="26"/>
      <c r="BC78" s="26"/>
      <c r="BD78" s="26"/>
      <c r="BE78" s="26"/>
      <c r="BF78" s="26"/>
      <c r="BG78" s="26"/>
      <c r="BH78" s="26"/>
      <c r="BI78" s="26"/>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row>
    <row r="79" spans="1:122" x14ac:dyDescent="0.2">
      <c r="A79" s="26"/>
      <c r="B79" s="103"/>
      <c r="C79" s="103"/>
      <c r="D79" s="103"/>
      <c r="E79" s="103"/>
      <c r="F79" s="26" t="e">
        <f>IF(#REF!&gt;(#REF!-#REF!)/(#REF!-#REF!),#REF!-SQRT((1-#REF!)*(#REF!-#REF!)*(#REF!-#REF!)),#REF!+SQRT(#REF!*(#REF!-#REF!)*(#REF!-#REF!)))</f>
        <v>#REF!</v>
      </c>
      <c r="G79" s="29"/>
      <c r="H79" s="26"/>
      <c r="I79" s="26"/>
      <c r="J79" s="103"/>
      <c r="K79" s="103"/>
      <c r="L79" s="98"/>
      <c r="M79" s="26"/>
      <c r="N79" s="103"/>
      <c r="O79" s="103"/>
      <c r="P79" s="103"/>
      <c r="Q79" s="26"/>
      <c r="R79" s="29"/>
      <c r="S79" s="26"/>
      <c r="T79" s="26"/>
      <c r="U79" s="26"/>
      <c r="V79" s="26"/>
      <c r="W79" s="26"/>
      <c r="X79" s="26"/>
      <c r="Y79" s="26"/>
      <c r="Z79" s="26"/>
      <c r="AA79" s="26"/>
      <c r="AB79" s="29"/>
      <c r="AC79" s="26"/>
      <c r="AD79" s="26"/>
      <c r="AE79" s="26"/>
      <c r="AF79" s="26"/>
      <c r="AG79" s="26"/>
      <c r="AH79" s="26"/>
      <c r="AI79" s="26"/>
      <c r="AJ79" s="29"/>
      <c r="AK79" s="26"/>
      <c r="AL79" s="26"/>
      <c r="AM79" s="26"/>
      <c r="AN79" s="26"/>
      <c r="AO79" s="26"/>
      <c r="AP79" s="26"/>
      <c r="AQ79" s="26"/>
      <c r="AR79" s="26"/>
      <c r="AS79" s="26"/>
      <c r="AT79" s="26"/>
      <c r="AU79" s="26"/>
      <c r="AV79" s="26"/>
      <c r="AW79" s="26"/>
      <c r="AX79" s="26"/>
      <c r="AY79" s="29"/>
      <c r="AZ79" s="26"/>
      <c r="BA79" s="26"/>
      <c r="BB79" s="26"/>
      <c r="BC79" s="26"/>
      <c r="BD79" s="26"/>
      <c r="BE79" s="26"/>
      <c r="BF79" s="26"/>
      <c r="BG79" s="26"/>
      <c r="BH79" s="26"/>
      <c r="BI79" s="26"/>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row>
    <row r="80" spans="1:122" x14ac:dyDescent="0.2">
      <c r="A80" s="26"/>
      <c r="B80" s="103"/>
      <c r="C80" s="103"/>
      <c r="D80" s="103"/>
      <c r="E80" s="103"/>
      <c r="F80" s="26" t="e">
        <f>IF(#REF!&gt;(#REF!-#REF!)/(#REF!-#REF!),#REF!-SQRT((1-#REF!)*(#REF!-#REF!)*(#REF!-#REF!)),#REF!+SQRT(#REF!*(#REF!-#REF!)*(#REF!-#REF!)))</f>
        <v>#REF!</v>
      </c>
      <c r="G80" s="29"/>
      <c r="H80" s="26"/>
      <c r="I80" s="26"/>
      <c r="J80" s="103"/>
      <c r="K80" s="103"/>
      <c r="L80" s="98"/>
      <c r="M80" s="26"/>
      <c r="N80" s="103"/>
      <c r="O80" s="103"/>
      <c r="P80" s="103"/>
      <c r="Q80" s="26"/>
      <c r="R80" s="29"/>
      <c r="S80" s="26"/>
      <c r="T80" s="26"/>
      <c r="U80" s="26"/>
      <c r="V80" s="26"/>
      <c r="W80" s="26"/>
      <c r="X80" s="26"/>
      <c r="Y80" s="26"/>
      <c r="Z80" s="26"/>
      <c r="AA80" s="26"/>
      <c r="AB80" s="29"/>
      <c r="AC80" s="26"/>
      <c r="AD80" s="26"/>
      <c r="AE80" s="26"/>
      <c r="AF80" s="26"/>
      <c r="AG80" s="26"/>
      <c r="AH80" s="26"/>
      <c r="AI80" s="26"/>
      <c r="AJ80" s="29"/>
      <c r="AK80" s="26"/>
      <c r="AL80" s="26"/>
      <c r="AM80" s="26"/>
      <c r="AN80" s="26"/>
      <c r="AO80" s="26"/>
      <c r="AP80" s="26"/>
      <c r="AQ80" s="26"/>
      <c r="AR80" s="26"/>
      <c r="AS80" s="26"/>
      <c r="AT80" s="26"/>
      <c r="AU80" s="26"/>
      <c r="AV80" s="26"/>
      <c r="AW80" s="26"/>
      <c r="AX80" s="26"/>
      <c r="AY80" s="29"/>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row>
    <row r="81" spans="1:122" x14ac:dyDescent="0.2">
      <c r="A81" s="26"/>
      <c r="B81" s="103"/>
      <c r="C81" s="103"/>
      <c r="D81" s="103"/>
      <c r="E81" s="103"/>
      <c r="F81" s="26" t="e">
        <f>IF(#REF!&gt;(#REF!-#REF!)/(#REF!-#REF!),#REF!-SQRT((1-#REF!)*(#REF!-#REF!)*(#REF!-#REF!)),#REF!+SQRT(#REF!*(#REF!-#REF!)*(#REF!-#REF!)))</f>
        <v>#REF!</v>
      </c>
      <c r="G81" s="29"/>
      <c r="H81" s="26"/>
      <c r="I81" s="26"/>
      <c r="J81" s="103"/>
      <c r="K81" s="103"/>
      <c r="L81" s="98"/>
      <c r="M81" s="26"/>
      <c r="N81" s="103"/>
      <c r="O81" s="103"/>
      <c r="P81" s="103"/>
      <c r="Q81" s="26"/>
      <c r="R81" s="29"/>
      <c r="S81" s="26"/>
      <c r="T81" s="26"/>
      <c r="U81" s="26"/>
      <c r="V81" s="26"/>
      <c r="W81" s="26"/>
      <c r="X81" s="26"/>
      <c r="Y81" s="26"/>
      <c r="Z81" s="26"/>
      <c r="AA81" s="26"/>
      <c r="AB81" s="29"/>
      <c r="AC81" s="26"/>
      <c r="AD81" s="26"/>
      <c r="AE81" s="26"/>
      <c r="AF81" s="26"/>
      <c r="AG81" s="26"/>
      <c r="AH81" s="26"/>
      <c r="AI81" s="26"/>
      <c r="AJ81" s="29"/>
      <c r="AK81" s="26"/>
      <c r="AL81" s="26"/>
      <c r="AM81" s="26"/>
      <c r="AN81" s="26"/>
      <c r="AO81" s="26"/>
      <c r="AP81" s="26"/>
      <c r="AQ81" s="26"/>
      <c r="AR81" s="26"/>
      <c r="AS81" s="26"/>
      <c r="AT81" s="26"/>
      <c r="AU81" s="26"/>
      <c r="AV81" s="26"/>
      <c r="AW81" s="26"/>
      <c r="AX81" s="26"/>
      <c r="AY81" s="29"/>
      <c r="AZ81" s="26"/>
      <c r="BA81" s="26"/>
      <c r="BB81" s="26"/>
      <c r="BC81" s="26"/>
      <c r="BD81" s="26"/>
      <c r="BE81" s="26"/>
      <c r="BF81" s="26"/>
      <c r="BG81" s="26"/>
      <c r="BH81" s="26"/>
      <c r="BI81" s="26"/>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row>
    <row r="82" spans="1:122" x14ac:dyDescent="0.2">
      <c r="A82" s="26"/>
      <c r="B82" s="103"/>
      <c r="C82" s="103"/>
      <c r="D82" s="103"/>
      <c r="E82" s="103"/>
      <c r="F82" s="26" t="e">
        <f>IF(#REF!&gt;(#REF!-#REF!)/(#REF!-#REF!),#REF!-SQRT((1-#REF!)*(#REF!-#REF!)*(#REF!-#REF!)),#REF!+SQRT(#REF!*(#REF!-#REF!)*(#REF!-#REF!)))</f>
        <v>#REF!</v>
      </c>
      <c r="G82" s="29"/>
      <c r="H82" s="26"/>
      <c r="I82" s="26"/>
      <c r="J82" s="103"/>
      <c r="K82" s="103"/>
      <c r="L82" s="98"/>
      <c r="M82" s="26"/>
      <c r="N82" s="103"/>
      <c r="O82" s="103"/>
      <c r="P82" s="103"/>
      <c r="Q82" s="26"/>
      <c r="R82" s="29"/>
      <c r="S82" s="26"/>
      <c r="T82" s="26"/>
      <c r="U82" s="26"/>
      <c r="V82" s="26"/>
      <c r="W82" s="26"/>
      <c r="X82" s="26"/>
      <c r="Y82" s="26"/>
      <c r="Z82" s="26"/>
      <c r="AA82" s="26"/>
      <c r="AB82" s="29"/>
      <c r="AC82" s="26"/>
      <c r="AD82" s="26"/>
      <c r="AE82" s="26"/>
      <c r="AF82" s="26"/>
      <c r="AG82" s="26"/>
      <c r="AH82" s="26"/>
      <c r="AI82" s="26"/>
      <c r="AJ82" s="29"/>
      <c r="AK82" s="26"/>
      <c r="AL82" s="26"/>
      <c r="AM82" s="26"/>
      <c r="AN82" s="26"/>
      <c r="AO82" s="26"/>
      <c r="AP82" s="26"/>
      <c r="AQ82" s="26"/>
      <c r="AR82" s="26"/>
      <c r="AS82" s="26"/>
      <c r="AT82" s="26"/>
      <c r="AU82" s="26"/>
      <c r="AV82" s="26"/>
      <c r="AW82" s="26"/>
      <c r="AX82" s="26"/>
      <c r="AY82" s="29"/>
      <c r="AZ82" s="26"/>
      <c r="BA82" s="26"/>
      <c r="BB82" s="26"/>
      <c r="BC82" s="26"/>
      <c r="BD82" s="26"/>
      <c r="BE82" s="26"/>
      <c r="BF82" s="26"/>
      <c r="BG82" s="26"/>
      <c r="BH82" s="26"/>
      <c r="BI82" s="26"/>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row>
    <row r="83" spans="1:122" x14ac:dyDescent="0.2">
      <c r="A83" s="26"/>
      <c r="B83" s="103"/>
      <c r="C83" s="103"/>
      <c r="D83" s="103"/>
      <c r="E83" s="103"/>
      <c r="F83" s="26" t="e">
        <f>IF(#REF!&gt;(#REF!-#REF!)/(#REF!-#REF!),#REF!-SQRT((1-#REF!)*(#REF!-#REF!)*(#REF!-#REF!)),#REF!+SQRT(#REF!*(#REF!-#REF!)*(#REF!-#REF!)))</f>
        <v>#REF!</v>
      </c>
      <c r="G83" s="29"/>
      <c r="H83" s="26"/>
      <c r="I83" s="26"/>
      <c r="J83" s="103"/>
      <c r="K83" s="103"/>
      <c r="L83" s="98"/>
      <c r="M83" s="26"/>
      <c r="N83" s="103"/>
      <c r="O83" s="103"/>
      <c r="P83" s="103"/>
      <c r="Q83" s="26"/>
      <c r="R83" s="29"/>
      <c r="S83" s="26"/>
      <c r="T83" s="26"/>
      <c r="U83" s="26"/>
      <c r="V83" s="26"/>
      <c r="W83" s="26"/>
      <c r="X83" s="26"/>
      <c r="Y83" s="26"/>
      <c r="Z83" s="26"/>
      <c r="AA83" s="26"/>
      <c r="AB83" s="29"/>
      <c r="AC83" s="26"/>
      <c r="AD83" s="26"/>
      <c r="AE83" s="26"/>
      <c r="AF83" s="26"/>
      <c r="AG83" s="26"/>
      <c r="AH83" s="26"/>
      <c r="AI83" s="26"/>
      <c r="AJ83" s="29"/>
      <c r="AK83" s="26"/>
      <c r="AL83" s="26"/>
      <c r="AM83" s="26"/>
      <c r="AN83" s="26"/>
      <c r="AO83" s="26"/>
      <c r="AP83" s="26"/>
      <c r="AQ83" s="26"/>
      <c r="AR83" s="26"/>
      <c r="AS83" s="26"/>
      <c r="AT83" s="26"/>
      <c r="AU83" s="26"/>
      <c r="AV83" s="26"/>
      <c r="AW83" s="26"/>
      <c r="AX83" s="26"/>
      <c r="AY83" s="29"/>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c r="BX83" s="26"/>
      <c r="BY83" s="26"/>
      <c r="BZ83" s="26"/>
      <c r="CA83" s="26"/>
      <c r="CB83" s="26"/>
      <c r="CC83" s="26"/>
      <c r="CD83" s="26"/>
      <c r="CE83" s="26"/>
      <c r="CF83" s="26"/>
      <c r="CG83" s="26"/>
      <c r="CH83" s="26"/>
      <c r="CI83" s="26"/>
      <c r="CJ83" s="26"/>
      <c r="CK83" s="26"/>
      <c r="CL83" s="26"/>
      <c r="CM83" s="26"/>
      <c r="CN83" s="26"/>
      <c r="CO83" s="26"/>
      <c r="CP83" s="26"/>
      <c r="CQ83" s="26"/>
      <c r="CR83" s="26"/>
      <c r="CS83" s="26"/>
      <c r="CT83" s="26"/>
      <c r="CU83" s="26"/>
      <c r="CV83" s="26"/>
      <c r="CW83" s="26"/>
      <c r="CX83" s="26"/>
      <c r="CY83" s="26"/>
      <c r="CZ83" s="26"/>
      <c r="DA83" s="26"/>
      <c r="DB83" s="26"/>
      <c r="DC83" s="26"/>
      <c r="DD83" s="26"/>
      <c r="DE83" s="26"/>
      <c r="DF83" s="26"/>
      <c r="DG83" s="26"/>
      <c r="DH83" s="26"/>
      <c r="DI83" s="26"/>
      <c r="DJ83" s="26"/>
      <c r="DK83" s="26"/>
      <c r="DL83" s="26"/>
      <c r="DM83" s="26"/>
      <c r="DN83" s="26"/>
      <c r="DO83" s="26"/>
      <c r="DP83" s="26"/>
      <c r="DQ83" s="26"/>
      <c r="DR83" s="26"/>
    </row>
    <row r="84" spans="1:122" x14ac:dyDescent="0.2">
      <c r="A84" s="26"/>
      <c r="B84" s="103"/>
      <c r="C84" s="103"/>
      <c r="D84" s="103"/>
      <c r="E84" s="103"/>
      <c r="F84" s="26" t="e">
        <f>IF(#REF!&gt;(#REF!-#REF!)/(#REF!-#REF!),#REF!-SQRT((1-#REF!)*(#REF!-#REF!)*(#REF!-#REF!)),#REF!+SQRT(#REF!*(#REF!-#REF!)*(#REF!-#REF!)))</f>
        <v>#REF!</v>
      </c>
      <c r="G84" s="29"/>
      <c r="H84" s="26"/>
      <c r="I84" s="26"/>
      <c r="J84" s="103"/>
      <c r="K84" s="103"/>
      <c r="L84" s="98"/>
      <c r="M84" s="26"/>
      <c r="N84" s="103"/>
      <c r="O84" s="103"/>
      <c r="P84" s="103"/>
      <c r="Q84" s="26"/>
      <c r="R84" s="29"/>
      <c r="S84" s="26"/>
      <c r="T84" s="26"/>
      <c r="U84" s="26"/>
      <c r="V84" s="26"/>
      <c r="W84" s="26"/>
      <c r="X84" s="26"/>
      <c r="Y84" s="26"/>
      <c r="Z84" s="26"/>
      <c r="AA84" s="26"/>
      <c r="AB84" s="29"/>
      <c r="AC84" s="26"/>
      <c r="AD84" s="26"/>
      <c r="AE84" s="26"/>
      <c r="AF84" s="26"/>
      <c r="AG84" s="26"/>
      <c r="AH84" s="26"/>
      <c r="AI84" s="26"/>
      <c r="AJ84" s="29"/>
      <c r="AK84" s="26"/>
      <c r="AL84" s="26"/>
      <c r="AM84" s="26"/>
      <c r="AN84" s="26"/>
      <c r="AO84" s="26"/>
      <c r="AP84" s="26"/>
      <c r="AQ84" s="26"/>
      <c r="AR84" s="26"/>
      <c r="AS84" s="26"/>
      <c r="AT84" s="26"/>
      <c r="AU84" s="26"/>
      <c r="AV84" s="26"/>
      <c r="AW84" s="26"/>
      <c r="AX84" s="26"/>
      <c r="AY84" s="29"/>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row>
    <row r="85" spans="1:122" x14ac:dyDescent="0.2">
      <c r="A85" s="26"/>
      <c r="B85" s="103"/>
      <c r="C85" s="103"/>
      <c r="D85" s="103"/>
      <c r="E85" s="103"/>
      <c r="F85" s="26" t="e">
        <f>IF(#REF!&gt;(#REF!-#REF!)/(#REF!-#REF!),#REF!-SQRT((1-#REF!)*(#REF!-#REF!)*(#REF!-#REF!)),#REF!+SQRT(#REF!*(#REF!-#REF!)*(#REF!-#REF!)))</f>
        <v>#REF!</v>
      </c>
      <c r="G85" s="29"/>
      <c r="H85" s="26"/>
      <c r="I85" s="26"/>
      <c r="J85" s="103"/>
      <c r="K85" s="103"/>
      <c r="L85" s="98"/>
      <c r="M85" s="26"/>
      <c r="N85" s="103"/>
      <c r="O85" s="103"/>
      <c r="P85" s="103"/>
      <c r="Q85" s="26"/>
      <c r="R85" s="29"/>
      <c r="S85" s="26"/>
      <c r="T85" s="26"/>
      <c r="U85" s="26"/>
      <c r="V85" s="26"/>
      <c r="W85" s="26"/>
      <c r="X85" s="26"/>
      <c r="Y85" s="26"/>
      <c r="Z85" s="26"/>
      <c r="AA85" s="26"/>
      <c r="AB85" s="29"/>
      <c r="AC85" s="26"/>
      <c r="AD85" s="26"/>
      <c r="AE85" s="26"/>
      <c r="AF85" s="26"/>
      <c r="AG85" s="26"/>
      <c r="AH85" s="26"/>
      <c r="AI85" s="26"/>
      <c r="AJ85" s="29"/>
      <c r="AK85" s="26"/>
      <c r="AL85" s="26"/>
      <c r="AM85" s="26"/>
      <c r="AN85" s="26"/>
      <c r="AO85" s="26"/>
      <c r="AP85" s="26"/>
      <c r="AQ85" s="26"/>
      <c r="AR85" s="26"/>
      <c r="AS85" s="26"/>
      <c r="AT85" s="26"/>
      <c r="AU85" s="26"/>
      <c r="AV85" s="26"/>
      <c r="AW85" s="26"/>
      <c r="AX85" s="26"/>
      <c r="AY85" s="29"/>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row>
    <row r="86" spans="1:122" x14ac:dyDescent="0.2">
      <c r="A86" s="26"/>
      <c r="B86" s="103"/>
      <c r="C86" s="103"/>
      <c r="D86" s="103"/>
      <c r="E86" s="103"/>
      <c r="F86" s="26" t="e">
        <f>IF(#REF!&gt;(#REF!-#REF!)/(#REF!-#REF!),#REF!-SQRT((1-#REF!)*(#REF!-#REF!)*(#REF!-#REF!)),#REF!+SQRT(#REF!*(#REF!-#REF!)*(#REF!-#REF!)))</f>
        <v>#REF!</v>
      </c>
      <c r="G86" s="29"/>
      <c r="H86" s="26"/>
      <c r="I86" s="26"/>
      <c r="J86" s="103"/>
      <c r="K86" s="103"/>
      <c r="L86" s="98"/>
      <c r="M86" s="26"/>
      <c r="N86" s="103"/>
      <c r="O86" s="103"/>
      <c r="P86" s="103"/>
      <c r="Q86" s="26"/>
      <c r="R86" s="29"/>
      <c r="S86" s="26"/>
      <c r="T86" s="26"/>
      <c r="U86" s="26"/>
      <c r="V86" s="26"/>
      <c r="W86" s="26"/>
      <c r="X86" s="26"/>
      <c r="Y86" s="26"/>
      <c r="Z86" s="26"/>
      <c r="AA86" s="26"/>
      <c r="AB86" s="29"/>
      <c r="AC86" s="26"/>
      <c r="AD86" s="26"/>
      <c r="AE86" s="26"/>
      <c r="AF86" s="26"/>
      <c r="AG86" s="26"/>
      <c r="AH86" s="26"/>
      <c r="AI86" s="26"/>
      <c r="AJ86" s="29"/>
      <c r="AK86" s="26"/>
      <c r="AL86" s="26"/>
      <c r="AM86" s="26"/>
      <c r="AN86" s="26"/>
      <c r="AO86" s="26"/>
      <c r="AP86" s="26"/>
      <c r="AQ86" s="26"/>
      <c r="AR86" s="26"/>
      <c r="AS86" s="26"/>
      <c r="AT86" s="26"/>
      <c r="AU86" s="26"/>
      <c r="AV86" s="26"/>
      <c r="AW86" s="26"/>
      <c r="AX86" s="26"/>
      <c r="AY86" s="29"/>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row>
    <row r="87" spans="1:122" x14ac:dyDescent="0.2">
      <c r="A87" s="26"/>
      <c r="B87" s="103"/>
      <c r="C87" s="103"/>
      <c r="D87" s="103"/>
      <c r="E87" s="103"/>
      <c r="F87" s="26" t="e">
        <f>IF(#REF!&gt;(#REF!-#REF!)/(#REF!-#REF!),#REF!-SQRT((1-#REF!)*(#REF!-#REF!)*(#REF!-#REF!)),#REF!+SQRT(#REF!*(#REF!-#REF!)*(#REF!-#REF!)))</f>
        <v>#REF!</v>
      </c>
      <c r="G87" s="29"/>
      <c r="H87" s="26"/>
      <c r="I87" s="26"/>
      <c r="J87" s="103"/>
      <c r="K87" s="103"/>
      <c r="L87" s="98"/>
      <c r="M87" s="26"/>
      <c r="N87" s="103"/>
      <c r="O87" s="103"/>
      <c r="P87" s="103"/>
      <c r="Q87" s="26"/>
      <c r="R87" s="29"/>
      <c r="S87" s="26"/>
      <c r="T87" s="26"/>
      <c r="U87" s="26"/>
      <c r="V87" s="26"/>
      <c r="W87" s="26"/>
      <c r="X87" s="26"/>
      <c r="Y87" s="26"/>
      <c r="Z87" s="26"/>
      <c r="AA87" s="26"/>
      <c r="AB87" s="29"/>
      <c r="AC87" s="26"/>
      <c r="AD87" s="26"/>
      <c r="AE87" s="26"/>
      <c r="AF87" s="26"/>
      <c r="AG87" s="26"/>
      <c r="AH87" s="26"/>
      <c r="AI87" s="26"/>
      <c r="AJ87" s="29"/>
      <c r="AK87" s="26"/>
      <c r="AL87" s="26"/>
      <c r="AM87" s="26"/>
      <c r="AN87" s="26"/>
      <c r="AO87" s="26"/>
      <c r="AP87" s="26"/>
      <c r="AQ87" s="26"/>
      <c r="AR87" s="26"/>
      <c r="AS87" s="26"/>
      <c r="AT87" s="26"/>
      <c r="AU87" s="26"/>
      <c r="AV87" s="26"/>
      <c r="AW87" s="26"/>
      <c r="AX87" s="26"/>
      <c r="AY87" s="29"/>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row>
    <row r="88" spans="1:122" x14ac:dyDescent="0.2">
      <c r="A88" s="26"/>
      <c r="B88" s="103"/>
      <c r="C88" s="103"/>
      <c r="D88" s="103"/>
      <c r="E88" s="103"/>
      <c r="F88" s="26" t="e">
        <f>IF(#REF!&gt;(#REF!-#REF!)/(#REF!-#REF!),#REF!-SQRT((1-#REF!)*(#REF!-#REF!)*(#REF!-#REF!)),#REF!+SQRT(#REF!*(#REF!-#REF!)*(#REF!-#REF!)))</f>
        <v>#REF!</v>
      </c>
      <c r="G88" s="29"/>
      <c r="H88" s="26"/>
      <c r="I88" s="26"/>
      <c r="J88" s="103"/>
      <c r="K88" s="103"/>
      <c r="L88" s="98"/>
      <c r="M88" s="26"/>
      <c r="N88" s="103"/>
      <c r="O88" s="103"/>
      <c r="P88" s="103"/>
      <c r="Q88" s="26"/>
      <c r="R88" s="29"/>
      <c r="S88" s="26"/>
      <c r="T88" s="26"/>
      <c r="U88" s="26"/>
      <c r="V88" s="26"/>
      <c r="W88" s="26"/>
      <c r="X88" s="26"/>
      <c r="Y88" s="26"/>
      <c r="Z88" s="26"/>
      <c r="AA88" s="26"/>
      <c r="AB88" s="29"/>
      <c r="AC88" s="26"/>
      <c r="AD88" s="26"/>
      <c r="AE88" s="26"/>
      <c r="AF88" s="26"/>
      <c r="AG88" s="26"/>
      <c r="AH88" s="26"/>
      <c r="AI88" s="26"/>
      <c r="AJ88" s="29"/>
      <c r="AK88" s="26"/>
      <c r="AL88" s="26"/>
      <c r="AM88" s="26"/>
      <c r="AN88" s="26"/>
      <c r="AO88" s="26"/>
      <c r="AP88" s="26"/>
      <c r="AQ88" s="26"/>
      <c r="AR88" s="26"/>
      <c r="AS88" s="26"/>
      <c r="AT88" s="26"/>
      <c r="AU88" s="26"/>
      <c r="AV88" s="26"/>
      <c r="AW88" s="26"/>
      <c r="AX88" s="26"/>
      <c r="AY88" s="29"/>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row>
    <row r="89" spans="1:122" x14ac:dyDescent="0.2">
      <c r="A89" s="26"/>
      <c r="B89" s="103"/>
      <c r="C89" s="103"/>
      <c r="D89" s="103"/>
      <c r="E89" s="103"/>
      <c r="F89" s="26" t="e">
        <f>IF(#REF!&gt;(#REF!-#REF!)/(#REF!-#REF!),#REF!-SQRT((1-#REF!)*(#REF!-#REF!)*(#REF!-#REF!)),#REF!+SQRT(#REF!*(#REF!-#REF!)*(#REF!-#REF!)))</f>
        <v>#REF!</v>
      </c>
      <c r="G89" s="29"/>
      <c r="H89" s="26"/>
      <c r="I89" s="26"/>
      <c r="J89" s="103"/>
      <c r="K89" s="103"/>
      <c r="L89" s="98"/>
      <c r="M89" s="26"/>
      <c r="N89" s="103"/>
      <c r="O89" s="103"/>
      <c r="P89" s="103"/>
      <c r="Q89" s="26"/>
      <c r="R89" s="29"/>
      <c r="S89" s="26"/>
      <c r="T89" s="26"/>
      <c r="U89" s="26"/>
      <c r="V89" s="26"/>
      <c r="W89" s="26"/>
      <c r="X89" s="26"/>
      <c r="Y89" s="26"/>
      <c r="Z89" s="26"/>
      <c r="AA89" s="26"/>
      <c r="AB89" s="29"/>
      <c r="AC89" s="26"/>
      <c r="AD89" s="26"/>
      <c r="AE89" s="26"/>
      <c r="AF89" s="26"/>
      <c r="AG89" s="26"/>
      <c r="AH89" s="26"/>
      <c r="AI89" s="26"/>
      <c r="AJ89" s="29"/>
      <c r="AK89" s="26"/>
      <c r="AL89" s="26"/>
      <c r="AM89" s="26"/>
      <c r="AN89" s="26"/>
      <c r="AO89" s="26"/>
      <c r="AP89" s="26"/>
      <c r="AQ89" s="26"/>
      <c r="AR89" s="26"/>
      <c r="AS89" s="26"/>
      <c r="AT89" s="26"/>
      <c r="AU89" s="26"/>
      <c r="AV89" s="26"/>
      <c r="AW89" s="26"/>
      <c r="AX89" s="26"/>
      <c r="AY89" s="29"/>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row>
    <row r="90" spans="1:122" x14ac:dyDescent="0.2">
      <c r="A90" s="26"/>
      <c r="B90" s="103"/>
      <c r="C90" s="103"/>
      <c r="D90" s="103"/>
      <c r="E90" s="103"/>
      <c r="F90" s="26" t="e">
        <f>IF(#REF!&gt;(#REF!-#REF!)/(#REF!-#REF!),#REF!-SQRT((1-#REF!)*(#REF!-#REF!)*(#REF!-#REF!)),#REF!+SQRT(#REF!*(#REF!-#REF!)*(#REF!-#REF!)))</f>
        <v>#REF!</v>
      </c>
      <c r="G90" s="29"/>
      <c r="H90" s="26"/>
      <c r="I90" s="26"/>
      <c r="J90" s="103"/>
      <c r="K90" s="103"/>
      <c r="L90" s="98"/>
      <c r="M90" s="26"/>
      <c r="N90" s="103"/>
      <c r="O90" s="103"/>
      <c r="P90" s="103"/>
      <c r="Q90" s="26"/>
      <c r="R90" s="29"/>
      <c r="S90" s="26"/>
      <c r="T90" s="26"/>
      <c r="U90" s="26"/>
      <c r="V90" s="26"/>
      <c r="W90" s="26"/>
      <c r="X90" s="26"/>
      <c r="Y90" s="26"/>
      <c r="Z90" s="26"/>
      <c r="AA90" s="26"/>
      <c r="AB90" s="29"/>
      <c r="AC90" s="26"/>
      <c r="AD90" s="26"/>
      <c r="AE90" s="26"/>
      <c r="AF90" s="26"/>
      <c r="AG90" s="26"/>
      <c r="AH90" s="26"/>
      <c r="AI90" s="26"/>
      <c r="AJ90" s="29"/>
      <c r="AK90" s="26"/>
      <c r="AL90" s="26"/>
      <c r="AM90" s="26"/>
      <c r="AN90" s="26"/>
      <c r="AO90" s="26"/>
      <c r="AP90" s="26"/>
      <c r="AQ90" s="26"/>
      <c r="AR90" s="26"/>
      <c r="AS90" s="26"/>
      <c r="AT90" s="26"/>
      <c r="AU90" s="26"/>
      <c r="AV90" s="26"/>
      <c r="AW90" s="26"/>
      <c r="AX90" s="26"/>
      <c r="AY90" s="29"/>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row>
    <row r="91" spans="1:122" x14ac:dyDescent="0.2">
      <c r="A91" s="26"/>
      <c r="B91" s="103"/>
      <c r="C91" s="103"/>
      <c r="D91" s="103"/>
      <c r="E91" s="103"/>
      <c r="F91" s="26" t="e">
        <f>IF(#REF!&gt;(#REF!-#REF!)/(#REF!-#REF!),#REF!-SQRT((1-#REF!)*(#REF!-#REF!)*(#REF!-#REF!)),#REF!+SQRT(#REF!*(#REF!-#REF!)*(#REF!-#REF!)))</f>
        <v>#REF!</v>
      </c>
      <c r="G91" s="29"/>
      <c r="H91" s="26"/>
      <c r="I91" s="26"/>
      <c r="J91" s="103"/>
      <c r="K91" s="103"/>
      <c r="L91" s="98"/>
      <c r="M91" s="26"/>
      <c r="N91" s="103"/>
      <c r="O91" s="103"/>
      <c r="P91" s="103"/>
      <c r="Q91" s="26"/>
      <c r="R91" s="29"/>
      <c r="S91" s="26"/>
      <c r="T91" s="26"/>
      <c r="U91" s="26"/>
      <c r="V91" s="26"/>
      <c r="W91" s="26"/>
      <c r="X91" s="26"/>
      <c r="Y91" s="26"/>
      <c r="Z91" s="26"/>
      <c r="AA91" s="26"/>
      <c r="AB91" s="29"/>
      <c r="AC91" s="26"/>
      <c r="AD91" s="26"/>
      <c r="AE91" s="26"/>
      <c r="AF91" s="26"/>
      <c r="AG91" s="26"/>
      <c r="AH91" s="26"/>
      <c r="AI91" s="26"/>
      <c r="AJ91" s="29"/>
      <c r="AK91" s="26"/>
      <c r="AL91" s="26"/>
      <c r="AM91" s="26"/>
      <c r="AN91" s="26"/>
      <c r="AO91" s="26"/>
      <c r="AP91" s="26"/>
      <c r="AQ91" s="26"/>
      <c r="AR91" s="26"/>
      <c r="AS91" s="26"/>
      <c r="AT91" s="26"/>
      <c r="AU91" s="26"/>
      <c r="AV91" s="26"/>
      <c r="AW91" s="26"/>
      <c r="AX91" s="26"/>
      <c r="AY91" s="29"/>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c r="CU91" s="26"/>
      <c r="CV91" s="26"/>
      <c r="CW91" s="26"/>
      <c r="CX91" s="26"/>
      <c r="CY91" s="26"/>
      <c r="CZ91" s="26"/>
      <c r="DA91" s="26"/>
      <c r="DB91" s="26"/>
      <c r="DC91" s="26"/>
      <c r="DD91" s="26"/>
      <c r="DE91" s="26"/>
      <c r="DF91" s="26"/>
      <c r="DG91" s="26"/>
      <c r="DH91" s="26"/>
      <c r="DI91" s="26"/>
      <c r="DJ91" s="26"/>
      <c r="DK91" s="26"/>
      <c r="DL91" s="26"/>
      <c r="DM91" s="26"/>
      <c r="DN91" s="26"/>
      <c r="DO91" s="26"/>
      <c r="DP91" s="26"/>
      <c r="DQ91" s="26"/>
      <c r="DR91" s="26"/>
    </row>
    <row r="92" spans="1:122" x14ac:dyDescent="0.2">
      <c r="A92" s="26"/>
      <c r="B92" s="103"/>
      <c r="C92" s="103"/>
      <c r="D92" s="103"/>
      <c r="E92" s="103"/>
      <c r="F92" s="26" t="e">
        <f>IF(#REF!&gt;(#REF!-#REF!)/(#REF!-#REF!),#REF!-SQRT((1-#REF!)*(#REF!-#REF!)*(#REF!-#REF!)),#REF!+SQRT(#REF!*(#REF!-#REF!)*(#REF!-#REF!)))</f>
        <v>#REF!</v>
      </c>
      <c r="G92" s="29"/>
      <c r="H92" s="26"/>
      <c r="I92" s="26"/>
      <c r="J92" s="103"/>
      <c r="K92" s="103"/>
      <c r="L92" s="98"/>
      <c r="M92" s="26"/>
      <c r="N92" s="103"/>
      <c r="O92" s="103"/>
      <c r="P92" s="103"/>
      <c r="Q92" s="26"/>
      <c r="R92" s="29"/>
      <c r="S92" s="26"/>
      <c r="T92" s="26"/>
      <c r="U92" s="26"/>
      <c r="V92" s="26"/>
      <c r="W92" s="26"/>
      <c r="X92" s="26"/>
      <c r="Y92" s="26"/>
      <c r="Z92" s="26"/>
      <c r="AA92" s="26"/>
      <c r="AB92" s="29"/>
      <c r="AC92" s="26"/>
      <c r="AD92" s="26"/>
      <c r="AE92" s="26"/>
      <c r="AF92" s="26"/>
      <c r="AG92" s="26"/>
      <c r="AH92" s="26"/>
      <c r="AI92" s="26"/>
      <c r="AJ92" s="29"/>
      <c r="AK92" s="26"/>
      <c r="AL92" s="26"/>
      <c r="AM92" s="26"/>
      <c r="AN92" s="26"/>
      <c r="AO92" s="26"/>
      <c r="AP92" s="26"/>
      <c r="AQ92" s="26"/>
      <c r="AR92" s="26"/>
      <c r="AS92" s="26"/>
      <c r="AT92" s="26"/>
      <c r="AU92" s="26"/>
      <c r="AV92" s="26"/>
      <c r="AW92" s="26"/>
      <c r="AX92" s="26"/>
      <c r="AY92" s="29"/>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row>
    <row r="93" spans="1:122" x14ac:dyDescent="0.2">
      <c r="A93" s="26"/>
      <c r="B93" s="103"/>
      <c r="C93" s="103"/>
      <c r="D93" s="103"/>
      <c r="E93" s="103"/>
      <c r="F93" s="26" t="e">
        <f>IF(#REF!&gt;(#REF!-#REF!)/(#REF!-#REF!),#REF!-SQRT((1-#REF!)*(#REF!-#REF!)*(#REF!-#REF!)),#REF!+SQRT(#REF!*(#REF!-#REF!)*(#REF!-#REF!)))</f>
        <v>#REF!</v>
      </c>
      <c r="G93" s="29"/>
      <c r="H93" s="26"/>
      <c r="I93" s="26"/>
      <c r="J93" s="103"/>
      <c r="K93" s="103"/>
      <c r="L93" s="98"/>
      <c r="M93" s="26"/>
      <c r="N93" s="103"/>
      <c r="O93" s="103"/>
      <c r="P93" s="103"/>
      <c r="Q93" s="26"/>
      <c r="R93" s="29"/>
      <c r="S93" s="26"/>
      <c r="T93" s="26"/>
      <c r="U93" s="26"/>
      <c r="V93" s="26"/>
      <c r="W93" s="26"/>
      <c r="X93" s="26"/>
      <c r="Y93" s="26"/>
      <c r="Z93" s="26"/>
      <c r="AA93" s="26"/>
      <c r="AB93" s="29"/>
      <c r="AC93" s="26"/>
      <c r="AD93" s="26"/>
      <c r="AE93" s="26"/>
      <c r="AF93" s="26"/>
      <c r="AG93" s="26"/>
      <c r="AH93" s="26"/>
      <c r="AI93" s="26"/>
      <c r="AJ93" s="29"/>
      <c r="AK93" s="26"/>
      <c r="AL93" s="26"/>
      <c r="AM93" s="26"/>
      <c r="AN93" s="26"/>
      <c r="AO93" s="26"/>
      <c r="AP93" s="26"/>
      <c r="AQ93" s="26"/>
      <c r="AR93" s="26"/>
      <c r="AS93" s="26"/>
      <c r="AT93" s="26"/>
      <c r="AU93" s="26"/>
      <c r="AV93" s="26"/>
      <c r="AW93" s="26"/>
      <c r="AX93" s="26"/>
      <c r="AY93" s="29"/>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row>
    <row r="94" spans="1:122" x14ac:dyDescent="0.2">
      <c r="A94" s="26"/>
      <c r="B94" s="103"/>
      <c r="C94" s="103"/>
      <c r="D94" s="103"/>
      <c r="E94" s="103"/>
      <c r="F94" s="26" t="e">
        <f>IF(#REF!&gt;(#REF!-#REF!)/(#REF!-#REF!),#REF!-SQRT((1-#REF!)*(#REF!-#REF!)*(#REF!-#REF!)),#REF!+SQRT(#REF!*(#REF!-#REF!)*(#REF!-#REF!)))</f>
        <v>#REF!</v>
      </c>
      <c r="G94" s="29"/>
      <c r="H94" s="26"/>
      <c r="I94" s="26"/>
      <c r="J94" s="103"/>
      <c r="K94" s="103"/>
      <c r="L94" s="98"/>
      <c r="M94" s="26"/>
      <c r="N94" s="103"/>
      <c r="O94" s="103"/>
      <c r="P94" s="103"/>
      <c r="Q94" s="26"/>
      <c r="R94" s="29"/>
      <c r="S94" s="26"/>
      <c r="T94" s="26"/>
      <c r="U94" s="26"/>
      <c r="V94" s="26"/>
      <c r="W94" s="26"/>
      <c r="X94" s="26"/>
      <c r="Y94" s="26"/>
      <c r="Z94" s="26"/>
      <c r="AA94" s="26"/>
      <c r="AB94" s="29"/>
      <c r="AC94" s="26"/>
      <c r="AD94" s="26"/>
      <c r="AE94" s="26"/>
      <c r="AF94" s="26"/>
      <c r="AG94" s="26"/>
      <c r="AH94" s="26"/>
      <c r="AI94" s="26"/>
      <c r="AJ94" s="29"/>
      <c r="AK94" s="26"/>
      <c r="AL94" s="26"/>
      <c r="AM94" s="26"/>
      <c r="AN94" s="26"/>
      <c r="AO94" s="26"/>
      <c r="AP94" s="26"/>
      <c r="AQ94" s="26"/>
      <c r="AR94" s="26"/>
      <c r="AS94" s="26"/>
      <c r="AT94" s="26"/>
      <c r="AU94" s="26"/>
      <c r="AV94" s="26"/>
      <c r="AW94" s="26"/>
      <c r="AX94" s="26"/>
      <c r="AY94" s="29"/>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row>
    <row r="95" spans="1:122" x14ac:dyDescent="0.2">
      <c r="A95" s="26"/>
      <c r="B95" s="103"/>
      <c r="C95" s="103"/>
      <c r="D95" s="103"/>
      <c r="E95" s="103"/>
      <c r="F95" s="26" t="e">
        <f>IF(#REF!&gt;(#REF!-#REF!)/(#REF!-#REF!),#REF!-SQRT((1-#REF!)*(#REF!-#REF!)*(#REF!-#REF!)),#REF!+SQRT(#REF!*(#REF!-#REF!)*(#REF!-#REF!)))</f>
        <v>#REF!</v>
      </c>
      <c r="G95" s="29"/>
      <c r="H95" s="26"/>
      <c r="I95" s="26"/>
      <c r="J95" s="103"/>
      <c r="K95" s="103"/>
      <c r="L95" s="98"/>
      <c r="M95" s="26"/>
      <c r="N95" s="103"/>
      <c r="O95" s="103"/>
      <c r="P95" s="103"/>
      <c r="Q95" s="26"/>
      <c r="R95" s="29"/>
      <c r="S95" s="26"/>
      <c r="T95" s="26"/>
      <c r="U95" s="26"/>
      <c r="V95" s="26"/>
      <c r="W95" s="26"/>
      <c r="X95" s="26"/>
      <c r="Y95" s="26"/>
      <c r="Z95" s="26"/>
      <c r="AA95" s="26"/>
      <c r="AB95" s="29"/>
      <c r="AC95" s="26"/>
      <c r="AD95" s="26"/>
      <c r="AE95" s="26"/>
      <c r="AF95" s="26"/>
      <c r="AG95" s="26"/>
      <c r="AH95" s="26"/>
      <c r="AI95" s="26"/>
      <c r="AJ95" s="29"/>
      <c r="AK95" s="26"/>
      <c r="AL95" s="26"/>
      <c r="AM95" s="26"/>
      <c r="AN95" s="26"/>
      <c r="AO95" s="26"/>
      <c r="AP95" s="26"/>
      <c r="AQ95" s="26"/>
      <c r="AR95" s="26"/>
      <c r="AS95" s="26"/>
      <c r="AT95" s="26"/>
      <c r="AU95" s="26"/>
      <c r="AV95" s="26"/>
      <c r="AW95" s="26"/>
      <c r="AX95" s="26"/>
      <c r="AY95" s="29"/>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row>
    <row r="96" spans="1:122" x14ac:dyDescent="0.2">
      <c r="A96" s="26"/>
      <c r="B96" s="103"/>
      <c r="C96" s="103"/>
      <c r="D96" s="103"/>
      <c r="E96" s="103"/>
      <c r="F96" s="26" t="e">
        <f>IF(#REF!&gt;(#REF!-#REF!)/(#REF!-#REF!),#REF!-SQRT((1-#REF!)*(#REF!-#REF!)*(#REF!-#REF!)),#REF!+SQRT(#REF!*(#REF!-#REF!)*(#REF!-#REF!)))</f>
        <v>#REF!</v>
      </c>
      <c r="G96" s="29"/>
      <c r="H96" s="26"/>
      <c r="I96" s="26"/>
      <c r="J96" s="103"/>
      <c r="K96" s="103"/>
      <c r="L96" s="98"/>
      <c r="M96" s="26"/>
      <c r="N96" s="103"/>
      <c r="O96" s="103"/>
      <c r="P96" s="103"/>
      <c r="Q96" s="26"/>
      <c r="R96" s="29"/>
      <c r="S96" s="26"/>
      <c r="T96" s="26"/>
      <c r="U96" s="26"/>
      <c r="V96" s="26"/>
      <c r="W96" s="26"/>
      <c r="X96" s="26"/>
      <c r="Y96" s="26"/>
      <c r="Z96" s="26"/>
      <c r="AA96" s="26"/>
      <c r="AB96" s="29"/>
      <c r="AC96" s="26"/>
      <c r="AD96" s="26"/>
      <c r="AE96" s="26"/>
      <c r="AF96" s="26"/>
      <c r="AG96" s="26"/>
      <c r="AH96" s="26"/>
      <c r="AI96" s="26"/>
      <c r="AJ96" s="29"/>
      <c r="AK96" s="26"/>
      <c r="AL96" s="26"/>
      <c r="AM96" s="26"/>
      <c r="AN96" s="26"/>
      <c r="AO96" s="26"/>
      <c r="AP96" s="26"/>
      <c r="AQ96" s="26"/>
      <c r="AR96" s="26"/>
      <c r="AS96" s="26"/>
      <c r="AT96" s="26"/>
      <c r="AU96" s="26"/>
      <c r="AV96" s="26"/>
      <c r="AW96" s="26"/>
      <c r="AX96" s="26"/>
      <c r="AY96" s="29"/>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c r="CQ96" s="26"/>
      <c r="CR96" s="26"/>
      <c r="CS96" s="26"/>
      <c r="CT96" s="26"/>
      <c r="CU96" s="26"/>
      <c r="CV96" s="26"/>
      <c r="CW96" s="26"/>
      <c r="CX96" s="26"/>
      <c r="CY96" s="26"/>
      <c r="CZ96" s="26"/>
      <c r="DA96" s="26"/>
      <c r="DB96" s="26"/>
      <c r="DC96" s="26"/>
      <c r="DD96" s="26"/>
      <c r="DE96" s="26"/>
      <c r="DF96" s="26"/>
      <c r="DG96" s="26"/>
      <c r="DH96" s="26"/>
      <c r="DI96" s="26"/>
      <c r="DJ96" s="26"/>
      <c r="DK96" s="26"/>
      <c r="DL96" s="26"/>
      <c r="DM96" s="26"/>
      <c r="DN96" s="26"/>
      <c r="DO96" s="26"/>
      <c r="DP96" s="26"/>
      <c r="DQ96" s="26"/>
      <c r="DR96" s="26"/>
    </row>
    <row r="97" spans="1:122" x14ac:dyDescent="0.2">
      <c r="A97" s="26"/>
      <c r="B97" s="103"/>
      <c r="C97" s="103"/>
      <c r="D97" s="103"/>
      <c r="E97" s="103"/>
      <c r="F97" s="26" t="e">
        <f>IF(#REF!&gt;(#REF!-#REF!)/(#REF!-#REF!),#REF!-SQRT((1-#REF!)*(#REF!-#REF!)*(#REF!-#REF!)),#REF!+SQRT(#REF!*(#REF!-#REF!)*(#REF!-#REF!)))</f>
        <v>#REF!</v>
      </c>
      <c r="G97" s="29"/>
      <c r="H97" s="26"/>
      <c r="I97" s="26"/>
      <c r="J97" s="103"/>
      <c r="K97" s="103"/>
      <c r="L97" s="98"/>
      <c r="M97" s="26"/>
      <c r="N97" s="103"/>
      <c r="O97" s="103"/>
      <c r="P97" s="103"/>
      <c r="Q97" s="26"/>
      <c r="R97" s="29"/>
      <c r="S97" s="26"/>
      <c r="T97" s="26"/>
      <c r="U97" s="26"/>
      <c r="V97" s="26"/>
      <c r="W97" s="26"/>
      <c r="X97" s="26"/>
      <c r="Y97" s="26"/>
      <c r="Z97" s="26"/>
      <c r="AA97" s="26"/>
      <c r="AB97" s="29"/>
      <c r="AC97" s="26"/>
      <c r="AD97" s="26"/>
      <c r="AE97" s="26"/>
      <c r="AF97" s="26"/>
      <c r="AG97" s="26"/>
      <c r="AH97" s="26"/>
      <c r="AI97" s="26"/>
      <c r="AJ97" s="29"/>
      <c r="AK97" s="26"/>
      <c r="AL97" s="26"/>
      <c r="AM97" s="26"/>
      <c r="AN97" s="26"/>
      <c r="AO97" s="26"/>
      <c r="AP97" s="26"/>
      <c r="AQ97" s="26"/>
      <c r="AR97" s="26"/>
      <c r="AS97" s="26"/>
      <c r="AT97" s="26"/>
      <c r="AU97" s="26"/>
      <c r="AV97" s="26"/>
      <c r="AW97" s="26"/>
      <c r="AX97" s="26"/>
      <c r="AY97" s="29"/>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row>
    <row r="98" spans="1:122" x14ac:dyDescent="0.2">
      <c r="A98" s="26"/>
      <c r="B98" s="103"/>
      <c r="C98" s="103"/>
      <c r="D98" s="103"/>
      <c r="E98" s="103"/>
      <c r="F98" s="26" t="e">
        <f>IF(#REF!&gt;(#REF!-#REF!)/(#REF!-#REF!),#REF!-SQRT((1-#REF!)*(#REF!-#REF!)*(#REF!-#REF!)),#REF!+SQRT(#REF!*(#REF!-#REF!)*(#REF!-#REF!)))</f>
        <v>#REF!</v>
      </c>
      <c r="G98" s="29"/>
      <c r="H98" s="26"/>
      <c r="I98" s="26"/>
      <c r="J98" s="103"/>
      <c r="K98" s="103"/>
      <c r="L98" s="98"/>
      <c r="M98" s="26"/>
      <c r="N98" s="103"/>
      <c r="O98" s="103"/>
      <c r="P98" s="103"/>
      <c r="Q98" s="26"/>
      <c r="R98" s="29"/>
      <c r="S98" s="26"/>
      <c r="T98" s="26"/>
      <c r="U98" s="26"/>
      <c r="V98" s="26"/>
      <c r="W98" s="26"/>
      <c r="X98" s="26"/>
      <c r="Y98" s="26"/>
      <c r="Z98" s="26"/>
      <c r="AA98" s="26"/>
      <c r="AB98" s="29"/>
      <c r="AC98" s="26"/>
      <c r="AD98" s="26"/>
      <c r="AE98" s="26"/>
      <c r="AF98" s="26"/>
      <c r="AG98" s="26"/>
      <c r="AH98" s="26"/>
      <c r="AI98" s="26"/>
      <c r="AJ98" s="29"/>
      <c r="AK98" s="26"/>
      <c r="AL98" s="26"/>
      <c r="AM98" s="26"/>
      <c r="AN98" s="26"/>
      <c r="AO98" s="26"/>
      <c r="AP98" s="26"/>
      <c r="AQ98" s="26"/>
      <c r="AR98" s="26"/>
      <c r="AS98" s="26"/>
      <c r="AT98" s="26"/>
      <c r="AU98" s="26"/>
      <c r="AV98" s="26"/>
      <c r="AW98" s="26"/>
      <c r="AX98" s="26"/>
      <c r="AY98" s="29"/>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row>
    <row r="99" spans="1:122" x14ac:dyDescent="0.2">
      <c r="A99" s="26"/>
      <c r="B99" s="103"/>
      <c r="C99" s="103"/>
      <c r="D99" s="103"/>
      <c r="E99" s="103"/>
      <c r="F99" s="26" t="e">
        <f>IF(#REF!&gt;(#REF!-#REF!)/(#REF!-#REF!),#REF!-SQRT((1-#REF!)*(#REF!-#REF!)*(#REF!-#REF!)),#REF!+SQRT(#REF!*(#REF!-#REF!)*(#REF!-#REF!)))</f>
        <v>#REF!</v>
      </c>
      <c r="G99" s="29"/>
      <c r="H99" s="26"/>
      <c r="I99" s="26"/>
      <c r="J99" s="103"/>
      <c r="K99" s="103"/>
      <c r="L99" s="98"/>
      <c r="M99" s="26"/>
      <c r="N99" s="103"/>
      <c r="O99" s="103"/>
      <c r="P99" s="103"/>
      <c r="Q99" s="26"/>
      <c r="R99" s="29"/>
      <c r="S99" s="26"/>
      <c r="T99" s="26"/>
      <c r="U99" s="26"/>
      <c r="V99" s="26"/>
      <c r="W99" s="26"/>
      <c r="X99" s="26"/>
      <c r="Y99" s="26"/>
      <c r="Z99" s="26"/>
      <c r="AA99" s="26"/>
      <c r="AB99" s="29"/>
      <c r="AC99" s="26"/>
      <c r="AD99" s="26"/>
      <c r="AE99" s="26"/>
      <c r="AF99" s="26"/>
      <c r="AG99" s="26"/>
      <c r="AH99" s="26"/>
      <c r="AI99" s="26"/>
      <c r="AJ99" s="29"/>
      <c r="AK99" s="26"/>
      <c r="AL99" s="26"/>
      <c r="AM99" s="26"/>
      <c r="AN99" s="26"/>
      <c r="AO99" s="26"/>
      <c r="AP99" s="26"/>
      <c r="AQ99" s="26"/>
      <c r="AR99" s="26"/>
      <c r="AS99" s="26"/>
      <c r="AT99" s="26"/>
      <c r="AU99" s="26"/>
      <c r="AV99" s="26"/>
      <c r="AW99" s="26"/>
      <c r="AX99" s="26"/>
      <c r="AY99" s="29"/>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row>
    <row r="100" spans="1:122" x14ac:dyDescent="0.2">
      <c r="A100" s="26"/>
      <c r="B100" s="103"/>
      <c r="C100" s="103"/>
      <c r="D100" s="103"/>
      <c r="E100" s="103"/>
      <c r="F100" s="26" t="e">
        <f>IF(#REF!&gt;(#REF!-#REF!)/(#REF!-#REF!),#REF!-SQRT((1-#REF!)*(#REF!-#REF!)*(#REF!-#REF!)),#REF!+SQRT(#REF!*(#REF!-#REF!)*(#REF!-#REF!)))</f>
        <v>#REF!</v>
      </c>
      <c r="G100" s="29"/>
      <c r="H100" s="26"/>
      <c r="I100" s="26"/>
      <c r="J100" s="103"/>
      <c r="K100" s="103"/>
      <c r="L100" s="98"/>
      <c r="M100" s="26"/>
      <c r="N100" s="103"/>
      <c r="O100" s="103"/>
      <c r="P100" s="103"/>
      <c r="Q100" s="26"/>
      <c r="R100" s="29"/>
      <c r="S100" s="26"/>
      <c r="T100" s="26"/>
      <c r="U100" s="26"/>
      <c r="V100" s="26"/>
      <c r="W100" s="26"/>
      <c r="X100" s="26"/>
      <c r="Y100" s="26"/>
      <c r="Z100" s="26"/>
      <c r="AA100" s="26"/>
      <c r="AB100" s="29"/>
      <c r="AC100" s="26"/>
      <c r="AD100" s="26"/>
      <c r="AE100" s="26"/>
      <c r="AF100" s="26"/>
      <c r="AG100" s="26"/>
      <c r="AH100" s="26"/>
      <c r="AI100" s="26"/>
      <c r="AJ100" s="29"/>
      <c r="AK100" s="26"/>
      <c r="AL100" s="26"/>
      <c r="AM100" s="26"/>
      <c r="AN100" s="26"/>
      <c r="AO100" s="26"/>
      <c r="AP100" s="26"/>
      <c r="AQ100" s="26"/>
      <c r="AR100" s="26"/>
      <c r="AS100" s="26"/>
      <c r="AT100" s="26"/>
      <c r="AU100" s="26"/>
      <c r="AV100" s="26"/>
      <c r="AW100" s="26"/>
      <c r="AX100" s="26"/>
      <c r="AY100" s="29"/>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c r="DA100" s="26"/>
      <c r="DB100" s="26"/>
      <c r="DC100" s="26"/>
      <c r="DD100" s="26"/>
      <c r="DE100" s="26"/>
      <c r="DF100" s="26"/>
      <c r="DG100" s="26"/>
      <c r="DH100" s="26"/>
      <c r="DI100" s="26"/>
      <c r="DJ100" s="26"/>
      <c r="DK100" s="26"/>
      <c r="DL100" s="26"/>
      <c r="DM100" s="26"/>
      <c r="DN100" s="26"/>
      <c r="DO100" s="26"/>
      <c r="DP100" s="26"/>
      <c r="DQ100" s="26"/>
      <c r="DR100" s="26"/>
    </row>
    <row r="101" spans="1:122" x14ac:dyDescent="0.2">
      <c r="A101" s="26"/>
      <c r="B101" s="103"/>
      <c r="C101" s="103"/>
      <c r="D101" s="103"/>
      <c r="E101" s="103"/>
      <c r="F101" s="26" t="e">
        <f>IF(#REF!&gt;(#REF!-#REF!)/(#REF!-#REF!),#REF!-SQRT((1-#REF!)*(#REF!-#REF!)*(#REF!-#REF!)),#REF!+SQRT(#REF!*(#REF!-#REF!)*(#REF!-#REF!)))</f>
        <v>#REF!</v>
      </c>
      <c r="G101" s="29"/>
      <c r="H101" s="26"/>
      <c r="I101" s="26"/>
      <c r="J101" s="103"/>
      <c r="K101" s="103"/>
      <c r="L101" s="98"/>
      <c r="M101" s="26"/>
      <c r="N101" s="103"/>
      <c r="O101" s="103"/>
      <c r="P101" s="103"/>
      <c r="Q101" s="26"/>
      <c r="R101" s="29"/>
      <c r="S101" s="26"/>
      <c r="T101" s="26"/>
      <c r="U101" s="26"/>
      <c r="V101" s="26"/>
      <c r="W101" s="26"/>
      <c r="X101" s="26"/>
      <c r="Y101" s="26"/>
      <c r="Z101" s="26"/>
      <c r="AA101" s="26"/>
      <c r="AB101" s="29"/>
      <c r="AC101" s="26"/>
      <c r="AD101" s="26"/>
      <c r="AE101" s="26"/>
      <c r="AF101" s="26"/>
      <c r="AG101" s="26"/>
      <c r="AH101" s="26"/>
      <c r="AI101" s="26"/>
      <c r="AJ101" s="29"/>
      <c r="AK101" s="26"/>
      <c r="AL101" s="26"/>
      <c r="AM101" s="26"/>
      <c r="AN101" s="26"/>
      <c r="AO101" s="26"/>
      <c r="AP101" s="26"/>
      <c r="AQ101" s="26"/>
      <c r="AR101" s="26"/>
      <c r="AS101" s="26"/>
      <c r="AT101" s="26"/>
      <c r="AU101" s="26"/>
      <c r="AV101" s="26"/>
      <c r="AW101" s="26"/>
      <c r="AX101" s="26"/>
      <c r="AY101" s="29"/>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row>
    <row r="102" spans="1:122" x14ac:dyDescent="0.2">
      <c r="A102" s="26"/>
      <c r="B102" s="103"/>
      <c r="C102" s="103"/>
      <c r="D102" s="103"/>
      <c r="E102" s="103"/>
      <c r="F102" s="26" t="e">
        <f>IF(#REF!&gt;(#REF!-#REF!)/(#REF!-#REF!),#REF!-SQRT((1-#REF!)*(#REF!-#REF!)*(#REF!-#REF!)),#REF!+SQRT(#REF!*(#REF!-#REF!)*(#REF!-#REF!)))</f>
        <v>#REF!</v>
      </c>
      <c r="G102" s="29"/>
      <c r="H102" s="26"/>
      <c r="I102" s="26"/>
      <c r="J102" s="103"/>
      <c r="K102" s="103"/>
      <c r="L102" s="98"/>
      <c r="M102" s="26"/>
      <c r="N102" s="103"/>
      <c r="O102" s="103"/>
      <c r="P102" s="103"/>
      <c r="Q102" s="26"/>
      <c r="R102" s="29"/>
      <c r="S102" s="26"/>
      <c r="T102" s="26"/>
      <c r="U102" s="26"/>
      <c r="V102" s="26"/>
      <c r="W102" s="26"/>
      <c r="X102" s="26"/>
      <c r="Y102" s="26"/>
      <c r="Z102" s="26"/>
      <c r="AA102" s="26"/>
      <c r="AB102" s="29"/>
      <c r="AC102" s="26"/>
      <c r="AD102" s="26"/>
      <c r="AE102" s="26"/>
      <c r="AF102" s="26"/>
      <c r="AG102" s="26"/>
      <c r="AH102" s="26"/>
      <c r="AI102" s="26"/>
      <c r="AJ102" s="29"/>
      <c r="AK102" s="26"/>
      <c r="AL102" s="26"/>
      <c r="AM102" s="26"/>
      <c r="AN102" s="26"/>
      <c r="AO102" s="26"/>
      <c r="AP102" s="26"/>
      <c r="AQ102" s="26"/>
      <c r="AR102" s="26"/>
      <c r="AS102" s="26"/>
      <c r="AT102" s="26"/>
      <c r="AU102" s="26"/>
      <c r="AV102" s="26"/>
      <c r="AW102" s="26"/>
      <c r="AX102" s="26"/>
      <c r="AY102" s="29"/>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row>
    <row r="103" spans="1:122" x14ac:dyDescent="0.2">
      <c r="A103" s="26"/>
      <c r="B103" s="103"/>
      <c r="C103" s="103"/>
      <c r="D103" s="103"/>
      <c r="E103" s="103"/>
      <c r="F103" s="26" t="e">
        <f>IF(#REF!&gt;(#REF!-#REF!)/(#REF!-#REF!),#REF!-SQRT((1-#REF!)*(#REF!-#REF!)*(#REF!-#REF!)),#REF!+SQRT(#REF!*(#REF!-#REF!)*(#REF!-#REF!)))</f>
        <v>#REF!</v>
      </c>
      <c r="G103" s="29"/>
      <c r="H103" s="26"/>
      <c r="I103" s="26"/>
      <c r="J103" s="103"/>
      <c r="K103" s="103"/>
      <c r="L103" s="98"/>
      <c r="M103" s="26"/>
      <c r="N103" s="103"/>
      <c r="O103" s="103"/>
      <c r="P103" s="103"/>
      <c r="Q103" s="26"/>
      <c r="R103" s="29"/>
      <c r="S103" s="26"/>
      <c r="T103" s="26"/>
      <c r="U103" s="26"/>
      <c r="V103" s="26"/>
      <c r="W103" s="26"/>
      <c r="X103" s="26"/>
      <c r="Y103" s="26"/>
      <c r="Z103" s="26"/>
      <c r="AA103" s="26"/>
      <c r="AB103" s="29"/>
      <c r="AC103" s="26"/>
      <c r="AD103" s="26"/>
      <c r="AE103" s="26"/>
      <c r="AF103" s="26"/>
      <c r="AG103" s="26"/>
      <c r="AH103" s="26"/>
      <c r="AI103" s="26"/>
      <c r="AJ103" s="29"/>
      <c r="AK103" s="26"/>
      <c r="AL103" s="26"/>
      <c r="AM103" s="26"/>
      <c r="AN103" s="26"/>
      <c r="AO103" s="26"/>
      <c r="AP103" s="26"/>
      <c r="AQ103" s="26"/>
      <c r="AR103" s="26"/>
      <c r="AS103" s="26"/>
      <c r="AT103" s="26"/>
      <c r="AU103" s="26"/>
      <c r="AV103" s="26"/>
      <c r="AW103" s="26"/>
      <c r="AX103" s="26"/>
      <c r="AY103" s="29"/>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c r="CU103" s="26"/>
      <c r="CV103" s="26"/>
      <c r="CW103" s="26"/>
      <c r="CX103" s="26"/>
      <c r="CY103" s="26"/>
      <c r="CZ103" s="26"/>
      <c r="DA103" s="26"/>
      <c r="DB103" s="26"/>
      <c r="DC103" s="26"/>
      <c r="DD103" s="26"/>
      <c r="DE103" s="26"/>
      <c r="DF103" s="26"/>
      <c r="DG103" s="26"/>
      <c r="DH103" s="26"/>
      <c r="DI103" s="26"/>
      <c r="DJ103" s="26"/>
      <c r="DK103" s="26"/>
      <c r="DL103" s="26"/>
      <c r="DM103" s="26"/>
      <c r="DN103" s="26"/>
      <c r="DO103" s="26"/>
      <c r="DP103" s="26"/>
      <c r="DQ103" s="26"/>
      <c r="DR103" s="26"/>
    </row>
    <row r="104" spans="1:122" x14ac:dyDescent="0.2">
      <c r="A104" s="26"/>
      <c r="B104" s="103"/>
      <c r="C104" s="103"/>
      <c r="D104" s="103"/>
      <c r="E104" s="103"/>
      <c r="F104" s="26" t="e">
        <f>IF(#REF!&gt;(#REF!-#REF!)/(#REF!-#REF!),#REF!-SQRT((1-#REF!)*(#REF!-#REF!)*(#REF!-#REF!)),#REF!+SQRT(#REF!*(#REF!-#REF!)*(#REF!-#REF!)))</f>
        <v>#REF!</v>
      </c>
      <c r="G104" s="29"/>
      <c r="H104" s="26"/>
      <c r="I104" s="26"/>
      <c r="J104" s="103"/>
      <c r="K104" s="103"/>
      <c r="L104" s="98"/>
      <c r="M104" s="26"/>
      <c r="N104" s="103"/>
      <c r="O104" s="103"/>
      <c r="P104" s="103"/>
      <c r="Q104" s="26"/>
      <c r="R104" s="29"/>
      <c r="S104" s="26"/>
      <c r="T104" s="26"/>
      <c r="U104" s="26"/>
      <c r="V104" s="26"/>
      <c r="W104" s="26"/>
      <c r="X104" s="26"/>
      <c r="Y104" s="26"/>
      <c r="Z104" s="26"/>
      <c r="AA104" s="26"/>
      <c r="AB104" s="29"/>
      <c r="AC104" s="26"/>
      <c r="AD104" s="26"/>
      <c r="AE104" s="26"/>
      <c r="AF104" s="26"/>
      <c r="AG104" s="26"/>
      <c r="AH104" s="26"/>
      <c r="AI104" s="26"/>
      <c r="AJ104" s="29"/>
      <c r="AK104" s="26"/>
      <c r="AL104" s="26"/>
      <c r="AM104" s="26"/>
      <c r="AN104" s="26"/>
      <c r="AO104" s="26"/>
      <c r="AP104" s="26"/>
      <c r="AQ104" s="26"/>
      <c r="AR104" s="26"/>
      <c r="AS104" s="26"/>
      <c r="AT104" s="26"/>
      <c r="AU104" s="26"/>
      <c r="AV104" s="26"/>
      <c r="AW104" s="26"/>
      <c r="AX104" s="26"/>
      <c r="AY104" s="29"/>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26"/>
      <c r="CU104" s="26"/>
      <c r="CV104" s="26"/>
      <c r="CW104" s="26"/>
      <c r="CX104" s="26"/>
      <c r="CY104" s="26"/>
      <c r="CZ104" s="26"/>
      <c r="DA104" s="26"/>
      <c r="DB104" s="26"/>
      <c r="DC104" s="26"/>
      <c r="DD104" s="26"/>
      <c r="DE104" s="26"/>
      <c r="DF104" s="26"/>
      <c r="DG104" s="26"/>
      <c r="DH104" s="26"/>
      <c r="DI104" s="26"/>
      <c r="DJ104" s="26"/>
      <c r="DK104" s="26"/>
      <c r="DL104" s="26"/>
      <c r="DM104" s="26"/>
      <c r="DN104" s="26"/>
      <c r="DO104" s="26"/>
      <c r="DP104" s="26"/>
      <c r="DQ104" s="26"/>
      <c r="DR104" s="26"/>
    </row>
    <row r="105" spans="1:122" x14ac:dyDescent="0.2">
      <c r="A105" s="26"/>
      <c r="B105" s="103"/>
      <c r="C105" s="103"/>
      <c r="D105" s="103"/>
      <c r="E105" s="103"/>
      <c r="F105" s="26" t="e">
        <f>IF(#REF!&gt;(#REF!-#REF!)/(#REF!-#REF!),#REF!-SQRT((1-#REF!)*(#REF!-#REF!)*(#REF!-#REF!)),#REF!+SQRT(#REF!*(#REF!-#REF!)*(#REF!-#REF!)))</f>
        <v>#REF!</v>
      </c>
      <c r="G105" s="29"/>
      <c r="H105" s="26"/>
      <c r="I105" s="26"/>
      <c r="J105" s="103"/>
      <c r="K105" s="103"/>
      <c r="L105" s="98"/>
      <c r="M105" s="26"/>
      <c r="N105" s="103"/>
      <c r="O105" s="103"/>
      <c r="P105" s="103"/>
      <c r="Q105" s="26"/>
      <c r="R105" s="29"/>
      <c r="S105" s="26"/>
      <c r="T105" s="26"/>
      <c r="U105" s="26"/>
      <c r="V105" s="26"/>
      <c r="W105" s="26"/>
      <c r="X105" s="26"/>
      <c r="Y105" s="26"/>
      <c r="Z105" s="26"/>
      <c r="AA105" s="26"/>
      <c r="AB105" s="29"/>
      <c r="AC105" s="26"/>
      <c r="AD105" s="26"/>
      <c r="AE105" s="26"/>
      <c r="AF105" s="26"/>
      <c r="AG105" s="26"/>
      <c r="AH105" s="26"/>
      <c r="AI105" s="26"/>
      <c r="AJ105" s="29"/>
      <c r="AK105" s="26"/>
      <c r="AL105" s="26"/>
      <c r="AM105" s="26"/>
      <c r="AN105" s="26"/>
      <c r="AO105" s="26"/>
      <c r="AP105" s="26"/>
      <c r="AQ105" s="26"/>
      <c r="AR105" s="26"/>
      <c r="AS105" s="26"/>
      <c r="AT105" s="26"/>
      <c r="AU105" s="26"/>
      <c r="AV105" s="26"/>
      <c r="AW105" s="26"/>
      <c r="AX105" s="26"/>
      <c r="AY105" s="29"/>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row>
    <row r="106" spans="1:122" x14ac:dyDescent="0.2">
      <c r="A106" s="26"/>
      <c r="B106" s="103"/>
      <c r="C106" s="103"/>
      <c r="D106" s="103"/>
      <c r="E106" s="103"/>
      <c r="F106" s="26" t="e">
        <f>IF(#REF!&gt;(#REF!-#REF!)/(#REF!-#REF!),#REF!-SQRT((1-#REF!)*(#REF!-#REF!)*(#REF!-#REF!)),#REF!+SQRT(#REF!*(#REF!-#REF!)*(#REF!-#REF!)))</f>
        <v>#REF!</v>
      </c>
      <c r="G106" s="29"/>
      <c r="H106" s="26"/>
      <c r="I106" s="26"/>
      <c r="J106" s="103"/>
      <c r="K106" s="103"/>
      <c r="L106" s="98"/>
      <c r="M106" s="26"/>
      <c r="N106" s="103"/>
      <c r="O106" s="103"/>
      <c r="P106" s="103"/>
      <c r="Q106" s="26"/>
      <c r="R106" s="29"/>
      <c r="S106" s="26"/>
      <c r="T106" s="26"/>
      <c r="U106" s="26"/>
      <c r="V106" s="26"/>
      <c r="W106" s="26"/>
      <c r="X106" s="26"/>
      <c r="Y106" s="26"/>
      <c r="Z106" s="26"/>
      <c r="AA106" s="26"/>
      <c r="AB106" s="29"/>
      <c r="AC106" s="26"/>
      <c r="AD106" s="26"/>
      <c r="AE106" s="26"/>
      <c r="AF106" s="26"/>
      <c r="AG106" s="26"/>
      <c r="AH106" s="26"/>
      <c r="AI106" s="26"/>
      <c r="AJ106" s="29"/>
      <c r="AK106" s="26"/>
      <c r="AL106" s="26"/>
      <c r="AM106" s="26"/>
      <c r="AN106" s="26"/>
      <c r="AO106" s="26"/>
      <c r="AP106" s="26"/>
      <c r="AQ106" s="26"/>
      <c r="AR106" s="26"/>
      <c r="AS106" s="26"/>
      <c r="AT106" s="26"/>
      <c r="AU106" s="26"/>
      <c r="AV106" s="26"/>
      <c r="AW106" s="26"/>
      <c r="AX106" s="26"/>
      <c r="AY106" s="29"/>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row>
    <row r="107" spans="1:122" x14ac:dyDescent="0.2">
      <c r="A107" s="26"/>
      <c r="B107" s="103"/>
      <c r="C107" s="103"/>
      <c r="D107" s="103"/>
      <c r="E107" s="103"/>
      <c r="F107" s="26" t="e">
        <f>IF(#REF!&gt;(#REF!-#REF!)/(#REF!-#REF!),#REF!-SQRT((1-#REF!)*(#REF!-#REF!)*(#REF!-#REF!)),#REF!+SQRT(#REF!*(#REF!-#REF!)*(#REF!-#REF!)))</f>
        <v>#REF!</v>
      </c>
      <c r="G107" s="29"/>
      <c r="H107" s="26"/>
      <c r="I107" s="26"/>
      <c r="J107" s="103"/>
      <c r="K107" s="103"/>
      <c r="L107" s="98"/>
      <c r="M107" s="26"/>
      <c r="N107" s="103"/>
      <c r="O107" s="103"/>
      <c r="P107" s="103"/>
      <c r="Q107" s="26"/>
      <c r="R107" s="29"/>
      <c r="S107" s="26"/>
      <c r="T107" s="26"/>
      <c r="U107" s="26"/>
      <c r="V107" s="26"/>
      <c r="W107" s="26"/>
      <c r="X107" s="26"/>
      <c r="Y107" s="26"/>
      <c r="Z107" s="26"/>
      <c r="AA107" s="26"/>
      <c r="AB107" s="29"/>
      <c r="AC107" s="26"/>
      <c r="AD107" s="26"/>
      <c r="AE107" s="26"/>
      <c r="AF107" s="26"/>
      <c r="AG107" s="26"/>
      <c r="AH107" s="26"/>
      <c r="AI107" s="26"/>
      <c r="AJ107" s="29"/>
      <c r="AK107" s="26"/>
      <c r="AL107" s="26"/>
      <c r="AM107" s="26"/>
      <c r="AN107" s="26"/>
      <c r="AO107" s="26"/>
      <c r="AP107" s="26"/>
      <c r="AQ107" s="26"/>
      <c r="AR107" s="26"/>
      <c r="AS107" s="26"/>
      <c r="AT107" s="26"/>
      <c r="AU107" s="26"/>
      <c r="AV107" s="26"/>
      <c r="AW107" s="26"/>
      <c r="AX107" s="26"/>
      <c r="AY107" s="29"/>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row>
    <row r="108" spans="1:122" x14ac:dyDescent="0.2">
      <c r="A108" s="26"/>
      <c r="B108" s="103"/>
      <c r="C108" s="103"/>
      <c r="D108" s="103"/>
      <c r="E108" s="103"/>
      <c r="F108" s="26" t="e">
        <f>IF(#REF!&gt;(#REF!-#REF!)/(#REF!-#REF!),#REF!-SQRT((1-#REF!)*(#REF!-#REF!)*(#REF!-#REF!)),#REF!+SQRT(#REF!*(#REF!-#REF!)*(#REF!-#REF!)))</f>
        <v>#REF!</v>
      </c>
      <c r="G108" s="29"/>
      <c r="H108" s="26"/>
      <c r="I108" s="26"/>
      <c r="J108" s="103"/>
      <c r="K108" s="103"/>
      <c r="L108" s="98"/>
      <c r="M108" s="26"/>
      <c r="N108" s="103"/>
      <c r="O108" s="103"/>
      <c r="P108" s="103"/>
      <c r="Q108" s="26"/>
      <c r="R108" s="29"/>
      <c r="S108" s="26"/>
      <c r="T108" s="26"/>
      <c r="U108" s="26"/>
      <c r="V108" s="26"/>
      <c r="W108" s="26"/>
      <c r="X108" s="26"/>
      <c r="Y108" s="26"/>
      <c r="Z108" s="26"/>
      <c r="AA108" s="26"/>
      <c r="AB108" s="29"/>
      <c r="AC108" s="26"/>
      <c r="AD108" s="26"/>
      <c r="AE108" s="26"/>
      <c r="AF108" s="26"/>
      <c r="AG108" s="26"/>
      <c r="AH108" s="26"/>
      <c r="AI108" s="26"/>
      <c r="AJ108" s="29"/>
      <c r="AK108" s="26"/>
      <c r="AL108" s="26"/>
      <c r="AM108" s="26"/>
      <c r="AN108" s="26"/>
      <c r="AO108" s="26"/>
      <c r="AP108" s="26"/>
      <c r="AQ108" s="26"/>
      <c r="AR108" s="26"/>
      <c r="AS108" s="26"/>
      <c r="AT108" s="26"/>
      <c r="AU108" s="26"/>
      <c r="AV108" s="26"/>
      <c r="AW108" s="26"/>
      <c r="AX108" s="26"/>
      <c r="AY108" s="29"/>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c r="CQ108" s="26"/>
      <c r="CR108" s="26"/>
      <c r="CS108" s="26"/>
      <c r="CT108" s="26"/>
      <c r="CU108" s="26"/>
      <c r="CV108" s="26"/>
      <c r="CW108" s="26"/>
      <c r="CX108" s="26"/>
      <c r="CY108" s="26"/>
      <c r="CZ108" s="26"/>
      <c r="DA108" s="26"/>
      <c r="DB108" s="26"/>
      <c r="DC108" s="26"/>
      <c r="DD108" s="26"/>
      <c r="DE108" s="26"/>
      <c r="DF108" s="26"/>
      <c r="DG108" s="26"/>
      <c r="DH108" s="26"/>
      <c r="DI108" s="26"/>
      <c r="DJ108" s="26"/>
      <c r="DK108" s="26"/>
      <c r="DL108" s="26"/>
      <c r="DM108" s="26"/>
      <c r="DN108" s="26"/>
      <c r="DO108" s="26"/>
      <c r="DP108" s="26"/>
      <c r="DQ108" s="26"/>
      <c r="DR108" s="26"/>
    </row>
    <row r="109" spans="1:122" x14ac:dyDescent="0.2">
      <c r="A109" s="26"/>
      <c r="B109" s="103"/>
      <c r="C109" s="103"/>
      <c r="D109" s="103"/>
      <c r="E109" s="103"/>
      <c r="F109" s="26" t="e">
        <f>IF(#REF!&gt;(#REF!-#REF!)/(#REF!-#REF!),#REF!-SQRT((1-#REF!)*(#REF!-#REF!)*(#REF!-#REF!)),#REF!+SQRT(#REF!*(#REF!-#REF!)*(#REF!-#REF!)))</f>
        <v>#REF!</v>
      </c>
      <c r="G109" s="29"/>
      <c r="H109" s="26"/>
      <c r="I109" s="26"/>
      <c r="J109" s="103"/>
      <c r="K109" s="103"/>
      <c r="L109" s="98"/>
      <c r="M109" s="26"/>
      <c r="N109" s="103"/>
      <c r="O109" s="103"/>
      <c r="P109" s="103"/>
      <c r="Q109" s="26"/>
      <c r="R109" s="29"/>
      <c r="S109" s="26"/>
      <c r="T109" s="26"/>
      <c r="U109" s="26"/>
      <c r="V109" s="26"/>
      <c r="W109" s="26"/>
      <c r="X109" s="26"/>
      <c r="Y109" s="26"/>
      <c r="Z109" s="26"/>
      <c r="AA109" s="26"/>
      <c r="AB109" s="29"/>
      <c r="AC109" s="26"/>
      <c r="AD109" s="26"/>
      <c r="AE109" s="26"/>
      <c r="AF109" s="26"/>
      <c r="AG109" s="26"/>
      <c r="AH109" s="26"/>
      <c r="AI109" s="26"/>
      <c r="AJ109" s="29"/>
      <c r="AK109" s="26"/>
      <c r="AL109" s="26"/>
      <c r="AM109" s="26"/>
      <c r="AN109" s="26"/>
      <c r="AO109" s="26"/>
      <c r="AP109" s="26"/>
      <c r="AQ109" s="26"/>
      <c r="AR109" s="26"/>
      <c r="AS109" s="26"/>
      <c r="AT109" s="26"/>
      <c r="AU109" s="26"/>
      <c r="AV109" s="26"/>
      <c r="AW109" s="26"/>
      <c r="AX109" s="26"/>
      <c r="AY109" s="29"/>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c r="CW109" s="26"/>
      <c r="CX109" s="26"/>
      <c r="CY109" s="26"/>
      <c r="CZ109" s="26"/>
      <c r="DA109" s="26"/>
      <c r="DB109" s="26"/>
      <c r="DC109" s="26"/>
      <c r="DD109" s="26"/>
      <c r="DE109" s="26"/>
      <c r="DF109" s="26"/>
      <c r="DG109" s="26"/>
      <c r="DH109" s="26"/>
      <c r="DI109" s="26"/>
      <c r="DJ109" s="26"/>
      <c r="DK109" s="26"/>
      <c r="DL109" s="26"/>
      <c r="DM109" s="26"/>
      <c r="DN109" s="26"/>
      <c r="DO109" s="26"/>
      <c r="DP109" s="26"/>
      <c r="DQ109" s="26"/>
      <c r="DR109" s="26"/>
    </row>
    <row r="110" spans="1:122" x14ac:dyDescent="0.2">
      <c r="A110" s="26"/>
      <c r="B110" s="103"/>
      <c r="C110" s="103"/>
      <c r="D110" s="103"/>
      <c r="E110" s="103"/>
      <c r="F110" s="26" t="e">
        <f>IF(#REF!&gt;(#REF!-#REF!)/(#REF!-#REF!),#REF!-SQRT((1-#REF!)*(#REF!-#REF!)*(#REF!-#REF!)),#REF!+SQRT(#REF!*(#REF!-#REF!)*(#REF!-#REF!)))</f>
        <v>#REF!</v>
      </c>
      <c r="G110" s="29"/>
      <c r="H110" s="26"/>
      <c r="I110" s="26"/>
      <c r="J110" s="103"/>
      <c r="K110" s="103"/>
      <c r="L110" s="98"/>
      <c r="M110" s="26"/>
      <c r="N110" s="103"/>
      <c r="O110" s="103"/>
      <c r="P110" s="103"/>
      <c r="Q110" s="26"/>
      <c r="R110" s="29"/>
      <c r="S110" s="26"/>
      <c r="T110" s="26"/>
      <c r="U110" s="26"/>
      <c r="V110" s="26"/>
      <c r="W110" s="26"/>
      <c r="X110" s="26"/>
      <c r="Y110" s="26"/>
      <c r="Z110" s="26"/>
      <c r="AA110" s="26"/>
      <c r="AB110" s="29"/>
      <c r="AC110" s="26"/>
      <c r="AD110" s="26"/>
      <c r="AE110" s="26"/>
      <c r="AF110" s="26"/>
      <c r="AG110" s="26"/>
      <c r="AH110" s="26"/>
      <c r="AI110" s="26"/>
      <c r="AJ110" s="29"/>
      <c r="AK110" s="26"/>
      <c r="AL110" s="26"/>
      <c r="AM110" s="26"/>
      <c r="AN110" s="26"/>
      <c r="AO110" s="26"/>
      <c r="AP110" s="26"/>
      <c r="AQ110" s="26"/>
      <c r="AR110" s="26"/>
      <c r="AS110" s="26"/>
      <c r="AT110" s="26"/>
      <c r="AU110" s="26"/>
      <c r="AV110" s="26"/>
      <c r="AW110" s="26"/>
      <c r="AX110" s="26"/>
      <c r="AY110" s="29"/>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26"/>
      <c r="DP110" s="26"/>
      <c r="DQ110" s="26"/>
      <c r="DR110" s="26"/>
    </row>
    <row r="111" spans="1:122" x14ac:dyDescent="0.2">
      <c r="A111" s="26"/>
      <c r="B111" s="103"/>
      <c r="C111" s="103"/>
      <c r="D111" s="103"/>
      <c r="E111" s="103"/>
      <c r="F111" s="26" t="e">
        <f>IF(#REF!&gt;(#REF!-#REF!)/(#REF!-#REF!),#REF!-SQRT((1-#REF!)*(#REF!-#REF!)*(#REF!-#REF!)),#REF!+SQRT(#REF!*(#REF!-#REF!)*(#REF!-#REF!)))</f>
        <v>#REF!</v>
      </c>
      <c r="G111" s="29"/>
      <c r="H111" s="26"/>
      <c r="I111" s="26"/>
      <c r="J111" s="103"/>
      <c r="K111" s="103"/>
      <c r="L111" s="98"/>
      <c r="M111" s="26"/>
      <c r="N111" s="103"/>
      <c r="O111" s="103"/>
      <c r="P111" s="103"/>
      <c r="Q111" s="26"/>
      <c r="R111" s="29"/>
      <c r="S111" s="26"/>
      <c r="T111" s="26"/>
      <c r="U111" s="26"/>
      <c r="V111" s="26"/>
      <c r="W111" s="26"/>
      <c r="X111" s="26"/>
      <c r="Y111" s="26"/>
      <c r="Z111" s="26"/>
      <c r="AA111" s="26"/>
      <c r="AB111" s="29"/>
      <c r="AC111" s="26"/>
      <c r="AD111" s="26"/>
      <c r="AE111" s="26"/>
      <c r="AF111" s="26"/>
      <c r="AG111" s="26"/>
      <c r="AH111" s="26"/>
      <c r="AI111" s="26"/>
      <c r="AJ111" s="29"/>
      <c r="AK111" s="26"/>
      <c r="AL111" s="26"/>
      <c r="AM111" s="26"/>
      <c r="AN111" s="26"/>
      <c r="AO111" s="26"/>
      <c r="AP111" s="26"/>
      <c r="AQ111" s="26"/>
      <c r="AR111" s="26"/>
      <c r="AS111" s="26"/>
      <c r="AT111" s="26"/>
      <c r="AU111" s="26"/>
      <c r="AV111" s="26"/>
      <c r="AW111" s="26"/>
      <c r="AX111" s="26"/>
      <c r="AY111" s="29"/>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c r="CQ111" s="26"/>
      <c r="CR111" s="26"/>
      <c r="CS111" s="26"/>
      <c r="CT111" s="26"/>
      <c r="CU111" s="26"/>
      <c r="CV111" s="26"/>
      <c r="CW111" s="26"/>
      <c r="CX111" s="26"/>
      <c r="CY111" s="26"/>
      <c r="CZ111" s="26"/>
      <c r="DA111" s="26"/>
      <c r="DB111" s="26"/>
      <c r="DC111" s="26"/>
      <c r="DD111" s="26"/>
      <c r="DE111" s="26"/>
      <c r="DF111" s="26"/>
      <c r="DG111" s="26"/>
      <c r="DH111" s="26"/>
      <c r="DI111" s="26"/>
      <c r="DJ111" s="26"/>
      <c r="DK111" s="26"/>
      <c r="DL111" s="26"/>
      <c r="DM111" s="26"/>
      <c r="DN111" s="26"/>
      <c r="DO111" s="26"/>
      <c r="DP111" s="26"/>
      <c r="DQ111" s="26"/>
      <c r="DR111" s="26"/>
    </row>
    <row r="112" spans="1:122" x14ac:dyDescent="0.2">
      <c r="A112" s="26"/>
      <c r="B112" s="103"/>
      <c r="C112" s="103"/>
      <c r="D112" s="103"/>
      <c r="E112" s="103"/>
      <c r="F112" s="26" t="e">
        <f>IF(#REF!&gt;(#REF!-#REF!)/(#REF!-#REF!),#REF!-SQRT((1-#REF!)*(#REF!-#REF!)*(#REF!-#REF!)),#REF!+SQRT(#REF!*(#REF!-#REF!)*(#REF!-#REF!)))</f>
        <v>#REF!</v>
      </c>
      <c r="G112" s="29"/>
      <c r="H112" s="26"/>
      <c r="I112" s="26"/>
      <c r="J112" s="103"/>
      <c r="K112" s="103"/>
      <c r="L112" s="98"/>
      <c r="M112" s="26"/>
      <c r="N112" s="103"/>
      <c r="O112" s="103"/>
      <c r="P112" s="103"/>
      <c r="Q112" s="26"/>
      <c r="R112" s="29"/>
      <c r="S112" s="26"/>
      <c r="T112" s="26"/>
      <c r="U112" s="26"/>
      <c r="V112" s="26"/>
      <c r="W112" s="26"/>
      <c r="X112" s="26"/>
      <c r="Y112" s="26"/>
      <c r="Z112" s="26"/>
      <c r="AA112" s="26"/>
      <c r="AB112" s="29"/>
      <c r="AC112" s="26"/>
      <c r="AD112" s="26"/>
      <c r="AE112" s="26"/>
      <c r="AF112" s="26"/>
      <c r="AG112" s="26"/>
      <c r="AH112" s="26"/>
      <c r="AI112" s="26"/>
      <c r="AJ112" s="29"/>
      <c r="AK112" s="26"/>
      <c r="AL112" s="26"/>
      <c r="AM112" s="26"/>
      <c r="AN112" s="26"/>
      <c r="AO112" s="26"/>
      <c r="AP112" s="26"/>
      <c r="AQ112" s="26"/>
      <c r="AR112" s="26"/>
      <c r="AS112" s="26"/>
      <c r="AT112" s="26"/>
      <c r="AU112" s="26"/>
      <c r="AV112" s="26"/>
      <c r="AW112" s="26"/>
      <c r="AX112" s="26"/>
      <c r="AY112" s="29"/>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c r="CQ112" s="26"/>
      <c r="CR112" s="26"/>
      <c r="CS112" s="26"/>
      <c r="CT112" s="26"/>
      <c r="CU112" s="26"/>
      <c r="CV112" s="26"/>
      <c r="CW112" s="26"/>
      <c r="CX112" s="26"/>
      <c r="CY112" s="26"/>
      <c r="CZ112" s="26"/>
      <c r="DA112" s="26"/>
      <c r="DB112" s="26"/>
      <c r="DC112" s="26"/>
      <c r="DD112" s="26"/>
      <c r="DE112" s="26"/>
      <c r="DF112" s="26"/>
      <c r="DG112" s="26"/>
      <c r="DH112" s="26"/>
      <c r="DI112" s="26"/>
      <c r="DJ112" s="26"/>
      <c r="DK112" s="26"/>
      <c r="DL112" s="26"/>
      <c r="DM112" s="26"/>
      <c r="DN112" s="26"/>
      <c r="DO112" s="26"/>
      <c r="DP112" s="26"/>
      <c r="DQ112" s="26"/>
      <c r="DR112" s="26"/>
    </row>
    <row r="113" spans="1:122" x14ac:dyDescent="0.2">
      <c r="A113" s="26"/>
      <c r="B113" s="103"/>
      <c r="C113" s="103"/>
      <c r="D113" s="103"/>
      <c r="E113" s="103"/>
      <c r="F113" s="26" t="e">
        <f>IF(#REF!&gt;(#REF!-#REF!)/(#REF!-#REF!),#REF!-SQRT((1-#REF!)*(#REF!-#REF!)*(#REF!-#REF!)),#REF!+SQRT(#REF!*(#REF!-#REF!)*(#REF!-#REF!)))</f>
        <v>#REF!</v>
      </c>
      <c r="G113" s="29"/>
      <c r="H113" s="26"/>
      <c r="I113" s="26"/>
      <c r="J113" s="103"/>
      <c r="K113" s="103"/>
      <c r="L113" s="98"/>
      <c r="M113" s="26"/>
      <c r="N113" s="103"/>
      <c r="O113" s="103"/>
      <c r="P113" s="103"/>
      <c r="Q113" s="26"/>
      <c r="R113" s="29"/>
      <c r="S113" s="26"/>
      <c r="T113" s="26"/>
      <c r="U113" s="26"/>
      <c r="V113" s="26"/>
      <c r="W113" s="26"/>
      <c r="X113" s="26"/>
      <c r="Y113" s="26"/>
      <c r="Z113" s="26"/>
      <c r="AA113" s="26"/>
      <c r="AB113" s="29"/>
      <c r="AC113" s="26"/>
      <c r="AD113" s="26"/>
      <c r="AE113" s="26"/>
      <c r="AF113" s="26"/>
      <c r="AG113" s="26"/>
      <c r="AH113" s="26"/>
      <c r="AI113" s="26"/>
      <c r="AJ113" s="29"/>
      <c r="AK113" s="26"/>
      <c r="AL113" s="26"/>
      <c r="AM113" s="26"/>
      <c r="AN113" s="26"/>
      <c r="AO113" s="26"/>
      <c r="AP113" s="26"/>
      <c r="AQ113" s="26"/>
      <c r="AR113" s="26"/>
      <c r="AS113" s="26"/>
      <c r="AT113" s="26"/>
      <c r="AU113" s="26"/>
      <c r="AV113" s="26"/>
      <c r="AW113" s="26"/>
      <c r="AX113" s="26"/>
      <c r="AY113" s="29"/>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6"/>
      <c r="CC113" s="26"/>
      <c r="CD113" s="26"/>
      <c r="CE113" s="26"/>
      <c r="CF113" s="26"/>
      <c r="CG113" s="26"/>
      <c r="CH113" s="26"/>
      <c r="CI113" s="26"/>
      <c r="CJ113" s="26"/>
      <c r="CK113" s="26"/>
      <c r="CL113" s="26"/>
      <c r="CM113" s="26"/>
      <c r="CN113" s="26"/>
      <c r="CO113" s="26"/>
      <c r="CP113" s="26"/>
      <c r="CQ113" s="26"/>
      <c r="CR113" s="26"/>
      <c r="CS113" s="26"/>
      <c r="CT113" s="26"/>
      <c r="CU113" s="26"/>
      <c r="CV113" s="26"/>
      <c r="CW113" s="26"/>
      <c r="CX113" s="26"/>
      <c r="CY113" s="26"/>
      <c r="CZ113" s="26"/>
      <c r="DA113" s="26"/>
      <c r="DB113" s="26"/>
      <c r="DC113" s="26"/>
      <c r="DD113" s="26"/>
      <c r="DE113" s="26"/>
      <c r="DF113" s="26"/>
      <c r="DG113" s="26"/>
      <c r="DH113" s="26"/>
      <c r="DI113" s="26"/>
      <c r="DJ113" s="26"/>
      <c r="DK113" s="26"/>
      <c r="DL113" s="26"/>
      <c r="DM113" s="26"/>
      <c r="DN113" s="26"/>
      <c r="DO113" s="26"/>
      <c r="DP113" s="26"/>
      <c r="DQ113" s="26"/>
      <c r="DR113" s="26"/>
    </row>
    <row r="114" spans="1:122" x14ac:dyDescent="0.2">
      <c r="A114" s="26"/>
      <c r="B114" s="103"/>
      <c r="C114" s="103"/>
      <c r="D114" s="103"/>
      <c r="E114" s="103"/>
      <c r="F114" s="26" t="e">
        <f>IF(#REF!&gt;(#REF!-#REF!)/(#REF!-#REF!),#REF!-SQRT((1-#REF!)*(#REF!-#REF!)*(#REF!-#REF!)),#REF!+SQRT(#REF!*(#REF!-#REF!)*(#REF!-#REF!)))</f>
        <v>#REF!</v>
      </c>
      <c r="G114" s="29"/>
      <c r="H114" s="26"/>
      <c r="I114" s="26"/>
      <c r="J114" s="103"/>
      <c r="K114" s="103"/>
      <c r="L114" s="98"/>
      <c r="M114" s="26"/>
      <c r="N114" s="103"/>
      <c r="O114" s="103"/>
      <c r="P114" s="103"/>
      <c r="Q114" s="26"/>
      <c r="R114" s="29"/>
      <c r="S114" s="26"/>
      <c r="T114" s="26"/>
      <c r="U114" s="26"/>
      <c r="V114" s="26"/>
      <c r="W114" s="26"/>
      <c r="X114" s="26"/>
      <c r="Y114" s="26"/>
      <c r="Z114" s="26"/>
      <c r="AA114" s="26"/>
      <c r="AB114" s="29"/>
      <c r="AC114" s="26"/>
      <c r="AD114" s="26"/>
      <c r="AE114" s="26"/>
      <c r="AF114" s="26"/>
      <c r="AG114" s="26"/>
      <c r="AH114" s="26"/>
      <c r="AI114" s="26"/>
      <c r="AJ114" s="29"/>
      <c r="AK114" s="26"/>
      <c r="AL114" s="26"/>
      <c r="AM114" s="26"/>
      <c r="AN114" s="26"/>
      <c r="AO114" s="26"/>
      <c r="AP114" s="26"/>
      <c r="AQ114" s="26"/>
      <c r="AR114" s="26"/>
      <c r="AS114" s="26"/>
      <c r="AT114" s="26"/>
      <c r="AU114" s="26"/>
      <c r="AV114" s="26"/>
      <c r="AW114" s="26"/>
      <c r="AX114" s="26"/>
      <c r="AY114" s="29"/>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26"/>
      <c r="CC114" s="26"/>
      <c r="CD114" s="26"/>
      <c r="CE114" s="26"/>
      <c r="CF114" s="26"/>
      <c r="CG114" s="26"/>
      <c r="CH114" s="26"/>
      <c r="CI114" s="26"/>
      <c r="CJ114" s="26"/>
      <c r="CK114" s="26"/>
      <c r="CL114" s="26"/>
      <c r="CM114" s="26"/>
      <c r="CN114" s="26"/>
      <c r="CO114" s="26"/>
      <c r="CP114" s="26"/>
      <c r="CQ114" s="26"/>
      <c r="CR114" s="26"/>
      <c r="CS114" s="26"/>
      <c r="CT114" s="26"/>
      <c r="CU114" s="26"/>
      <c r="CV114" s="26"/>
      <c r="CW114" s="26"/>
      <c r="CX114" s="26"/>
      <c r="CY114" s="26"/>
      <c r="CZ114" s="26"/>
      <c r="DA114" s="26"/>
      <c r="DB114" s="26"/>
      <c r="DC114" s="26"/>
      <c r="DD114" s="26"/>
      <c r="DE114" s="26"/>
      <c r="DF114" s="26"/>
      <c r="DG114" s="26"/>
      <c r="DH114" s="26"/>
      <c r="DI114" s="26"/>
      <c r="DJ114" s="26"/>
      <c r="DK114" s="26"/>
      <c r="DL114" s="26"/>
      <c r="DM114" s="26"/>
      <c r="DN114" s="26"/>
      <c r="DO114" s="26"/>
      <c r="DP114" s="26"/>
      <c r="DQ114" s="26"/>
      <c r="DR114" s="26"/>
    </row>
    <row r="115" spans="1:122" x14ac:dyDescent="0.2">
      <c r="A115" s="26"/>
      <c r="B115" s="103"/>
      <c r="C115" s="103"/>
      <c r="D115" s="103"/>
      <c r="E115" s="103"/>
      <c r="F115" s="26" t="e">
        <f>IF(#REF!&gt;(#REF!-#REF!)/(#REF!-#REF!),#REF!-SQRT((1-#REF!)*(#REF!-#REF!)*(#REF!-#REF!)),#REF!+SQRT(#REF!*(#REF!-#REF!)*(#REF!-#REF!)))</f>
        <v>#REF!</v>
      </c>
      <c r="G115" s="29"/>
      <c r="H115" s="26"/>
      <c r="I115" s="26"/>
      <c r="J115" s="103"/>
      <c r="K115" s="103"/>
      <c r="L115" s="98"/>
      <c r="M115" s="26"/>
      <c r="N115" s="103"/>
      <c r="O115" s="103"/>
      <c r="P115" s="103"/>
      <c r="Q115" s="26"/>
      <c r="R115" s="29"/>
      <c r="S115" s="26"/>
      <c r="T115" s="26"/>
      <c r="U115" s="26"/>
      <c r="V115" s="26"/>
      <c r="W115" s="26"/>
      <c r="X115" s="26"/>
      <c r="Y115" s="26"/>
      <c r="Z115" s="26"/>
      <c r="AA115" s="26"/>
      <c r="AB115" s="29"/>
      <c r="AC115" s="26"/>
      <c r="AD115" s="26"/>
      <c r="AE115" s="26"/>
      <c r="AF115" s="26"/>
      <c r="AG115" s="26"/>
      <c r="AH115" s="26"/>
      <c r="AI115" s="26"/>
      <c r="AJ115" s="29"/>
      <c r="AK115" s="26"/>
      <c r="AL115" s="26"/>
      <c r="AM115" s="26"/>
      <c r="AN115" s="26"/>
      <c r="AO115" s="26"/>
      <c r="AP115" s="26"/>
      <c r="AQ115" s="26"/>
      <c r="AR115" s="26"/>
      <c r="AS115" s="26"/>
      <c r="AT115" s="26"/>
      <c r="AU115" s="26"/>
      <c r="AV115" s="26"/>
      <c r="AW115" s="26"/>
      <c r="AX115" s="26"/>
      <c r="AY115" s="29"/>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6"/>
      <c r="CC115" s="26"/>
      <c r="CD115" s="26"/>
      <c r="CE115" s="26"/>
      <c r="CF115" s="26"/>
      <c r="CG115" s="26"/>
      <c r="CH115" s="26"/>
      <c r="CI115" s="26"/>
      <c r="CJ115" s="26"/>
      <c r="CK115" s="26"/>
      <c r="CL115" s="26"/>
      <c r="CM115" s="26"/>
      <c r="CN115" s="26"/>
      <c r="CO115" s="26"/>
      <c r="CP115" s="26"/>
      <c r="CQ115" s="26"/>
      <c r="CR115" s="26"/>
      <c r="CS115" s="26"/>
      <c r="CT115" s="26"/>
      <c r="CU115" s="26"/>
      <c r="CV115" s="26"/>
      <c r="CW115" s="26"/>
      <c r="CX115" s="26"/>
      <c r="CY115" s="26"/>
      <c r="CZ115" s="26"/>
      <c r="DA115" s="26"/>
      <c r="DB115" s="26"/>
      <c r="DC115" s="26"/>
      <c r="DD115" s="26"/>
      <c r="DE115" s="26"/>
      <c r="DF115" s="26"/>
      <c r="DG115" s="26"/>
      <c r="DH115" s="26"/>
      <c r="DI115" s="26"/>
      <c r="DJ115" s="26"/>
      <c r="DK115" s="26"/>
      <c r="DL115" s="26"/>
      <c r="DM115" s="26"/>
      <c r="DN115" s="26"/>
      <c r="DO115" s="26"/>
      <c r="DP115" s="26"/>
      <c r="DQ115" s="26"/>
      <c r="DR115" s="26"/>
    </row>
    <row r="116" spans="1:122" x14ac:dyDescent="0.2">
      <c r="A116" s="26"/>
      <c r="B116" s="103"/>
      <c r="C116" s="103"/>
      <c r="D116" s="103"/>
      <c r="E116" s="103"/>
      <c r="F116" s="26" t="e">
        <f>IF(#REF!&gt;(#REF!-#REF!)/(#REF!-#REF!),#REF!-SQRT((1-#REF!)*(#REF!-#REF!)*(#REF!-#REF!)),#REF!+SQRT(#REF!*(#REF!-#REF!)*(#REF!-#REF!)))</f>
        <v>#REF!</v>
      </c>
      <c r="G116" s="29"/>
      <c r="H116" s="26"/>
      <c r="I116" s="26"/>
      <c r="J116" s="103"/>
      <c r="K116" s="103"/>
      <c r="L116" s="98"/>
      <c r="M116" s="26"/>
      <c r="N116" s="103"/>
      <c r="O116" s="103"/>
      <c r="P116" s="103"/>
      <c r="Q116" s="26"/>
      <c r="R116" s="29"/>
      <c r="S116" s="26"/>
      <c r="T116" s="26"/>
      <c r="U116" s="26"/>
      <c r="V116" s="26"/>
      <c r="W116" s="26"/>
      <c r="X116" s="26"/>
      <c r="Y116" s="26"/>
      <c r="Z116" s="26"/>
      <c r="AA116" s="26"/>
      <c r="AB116" s="29"/>
      <c r="AC116" s="26"/>
      <c r="AD116" s="26"/>
      <c r="AE116" s="26"/>
      <c r="AF116" s="26"/>
      <c r="AG116" s="26"/>
      <c r="AH116" s="26"/>
      <c r="AI116" s="26"/>
      <c r="AJ116" s="29"/>
      <c r="AK116" s="26"/>
      <c r="AL116" s="26"/>
      <c r="AM116" s="26"/>
      <c r="AN116" s="26"/>
      <c r="AO116" s="26"/>
      <c r="AP116" s="26"/>
      <c r="AQ116" s="26"/>
      <c r="AR116" s="26"/>
      <c r="AS116" s="26"/>
      <c r="AT116" s="26"/>
      <c r="AU116" s="26"/>
      <c r="AV116" s="26"/>
      <c r="AW116" s="26"/>
      <c r="AX116" s="26"/>
      <c r="AY116" s="29"/>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26"/>
      <c r="CU116" s="26"/>
      <c r="CV116" s="26"/>
      <c r="CW116" s="26"/>
      <c r="CX116" s="26"/>
      <c r="CY116" s="26"/>
      <c r="CZ116" s="26"/>
      <c r="DA116" s="26"/>
      <c r="DB116" s="26"/>
      <c r="DC116" s="26"/>
      <c r="DD116" s="26"/>
      <c r="DE116" s="26"/>
      <c r="DF116" s="26"/>
      <c r="DG116" s="26"/>
      <c r="DH116" s="26"/>
      <c r="DI116" s="26"/>
      <c r="DJ116" s="26"/>
      <c r="DK116" s="26"/>
      <c r="DL116" s="26"/>
      <c r="DM116" s="26"/>
      <c r="DN116" s="26"/>
      <c r="DO116" s="26"/>
      <c r="DP116" s="26"/>
      <c r="DQ116" s="26"/>
      <c r="DR116" s="26"/>
    </row>
    <row r="117" spans="1:122" x14ac:dyDescent="0.2">
      <c r="A117" s="26"/>
      <c r="B117" s="103"/>
      <c r="C117" s="103"/>
      <c r="D117" s="103"/>
      <c r="E117" s="103"/>
      <c r="F117" s="26" t="e">
        <f>IF(#REF!&gt;(#REF!-#REF!)/(#REF!-#REF!),#REF!-SQRT((1-#REF!)*(#REF!-#REF!)*(#REF!-#REF!)),#REF!+SQRT(#REF!*(#REF!-#REF!)*(#REF!-#REF!)))</f>
        <v>#REF!</v>
      </c>
      <c r="G117" s="29"/>
      <c r="H117" s="26"/>
      <c r="I117" s="26"/>
      <c r="J117" s="103"/>
      <c r="K117" s="103"/>
      <c r="L117" s="98"/>
      <c r="M117" s="26"/>
      <c r="N117" s="103"/>
      <c r="O117" s="103"/>
      <c r="P117" s="103"/>
      <c r="Q117" s="26"/>
      <c r="R117" s="29"/>
      <c r="S117" s="26"/>
      <c r="T117" s="26"/>
      <c r="U117" s="26"/>
      <c r="V117" s="26"/>
      <c r="W117" s="26"/>
      <c r="X117" s="26"/>
      <c r="Y117" s="26"/>
      <c r="Z117" s="26"/>
      <c r="AA117" s="26"/>
      <c r="AB117" s="29"/>
      <c r="AC117" s="26"/>
      <c r="AD117" s="26"/>
      <c r="AE117" s="26"/>
      <c r="AF117" s="26"/>
      <c r="AG117" s="26"/>
      <c r="AH117" s="26"/>
      <c r="AI117" s="26"/>
      <c r="AJ117" s="29"/>
      <c r="AK117" s="26"/>
      <c r="AL117" s="26"/>
      <c r="AM117" s="26"/>
      <c r="AN117" s="26"/>
      <c r="AO117" s="26"/>
      <c r="AP117" s="26"/>
      <c r="AQ117" s="26"/>
      <c r="AR117" s="26"/>
      <c r="AS117" s="26"/>
      <c r="AT117" s="26"/>
      <c r="AU117" s="26"/>
      <c r="AV117" s="26"/>
      <c r="AW117" s="26"/>
      <c r="AX117" s="26"/>
      <c r="AY117" s="29"/>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c r="CU117" s="26"/>
      <c r="CV117" s="26"/>
      <c r="CW117" s="26"/>
      <c r="CX117" s="26"/>
      <c r="CY117" s="26"/>
      <c r="CZ117" s="26"/>
      <c r="DA117" s="26"/>
      <c r="DB117" s="26"/>
      <c r="DC117" s="26"/>
      <c r="DD117" s="26"/>
      <c r="DE117" s="26"/>
      <c r="DF117" s="26"/>
      <c r="DG117" s="26"/>
      <c r="DH117" s="26"/>
      <c r="DI117" s="26"/>
      <c r="DJ117" s="26"/>
      <c r="DK117" s="26"/>
      <c r="DL117" s="26"/>
      <c r="DM117" s="26"/>
      <c r="DN117" s="26"/>
      <c r="DO117" s="26"/>
      <c r="DP117" s="26"/>
      <c r="DQ117" s="26"/>
      <c r="DR117" s="26"/>
    </row>
    <row r="118" spans="1:122" x14ac:dyDescent="0.2">
      <c r="A118" s="26"/>
      <c r="B118" s="103"/>
      <c r="C118" s="103"/>
      <c r="D118" s="103"/>
      <c r="E118" s="103"/>
      <c r="F118" s="26" t="e">
        <f>IF(#REF!&gt;(#REF!-#REF!)/(#REF!-#REF!),#REF!-SQRT((1-#REF!)*(#REF!-#REF!)*(#REF!-#REF!)),#REF!+SQRT(#REF!*(#REF!-#REF!)*(#REF!-#REF!)))</f>
        <v>#REF!</v>
      </c>
      <c r="G118" s="29"/>
      <c r="H118" s="26"/>
      <c r="I118" s="26"/>
      <c r="J118" s="103"/>
      <c r="K118" s="103"/>
      <c r="L118" s="98"/>
      <c r="M118" s="26"/>
      <c r="N118" s="103"/>
      <c r="O118" s="103"/>
      <c r="P118" s="103"/>
      <c r="Q118" s="26"/>
      <c r="R118" s="29"/>
      <c r="S118" s="26"/>
      <c r="T118" s="26"/>
      <c r="U118" s="26"/>
      <c r="V118" s="26"/>
      <c r="W118" s="26"/>
      <c r="X118" s="26"/>
      <c r="Y118" s="26"/>
      <c r="Z118" s="26"/>
      <c r="AA118" s="26"/>
      <c r="AB118" s="29"/>
      <c r="AC118" s="26"/>
      <c r="AD118" s="26"/>
      <c r="AE118" s="26"/>
      <c r="AF118" s="26"/>
      <c r="AG118" s="26"/>
      <c r="AH118" s="26"/>
      <c r="AI118" s="26"/>
      <c r="AJ118" s="29"/>
      <c r="AK118" s="26"/>
      <c r="AL118" s="26"/>
      <c r="AM118" s="26"/>
      <c r="AN118" s="26"/>
      <c r="AO118" s="26"/>
      <c r="AP118" s="26"/>
      <c r="AQ118" s="26"/>
      <c r="AR118" s="26"/>
      <c r="AS118" s="26"/>
      <c r="AT118" s="26"/>
      <c r="AU118" s="26"/>
      <c r="AV118" s="26"/>
      <c r="AW118" s="26"/>
      <c r="AX118" s="26"/>
      <c r="AY118" s="29"/>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26"/>
      <c r="CU118" s="26"/>
      <c r="CV118" s="26"/>
      <c r="CW118" s="26"/>
      <c r="CX118" s="26"/>
      <c r="CY118" s="26"/>
      <c r="CZ118" s="26"/>
      <c r="DA118" s="26"/>
      <c r="DB118" s="26"/>
      <c r="DC118" s="26"/>
      <c r="DD118" s="26"/>
      <c r="DE118" s="26"/>
      <c r="DF118" s="26"/>
      <c r="DG118" s="26"/>
      <c r="DH118" s="26"/>
      <c r="DI118" s="26"/>
      <c r="DJ118" s="26"/>
      <c r="DK118" s="26"/>
      <c r="DL118" s="26"/>
      <c r="DM118" s="26"/>
      <c r="DN118" s="26"/>
      <c r="DO118" s="26"/>
      <c r="DP118" s="26"/>
      <c r="DQ118" s="26"/>
      <c r="DR118" s="26"/>
    </row>
    <row r="119" spans="1:122" x14ac:dyDescent="0.2">
      <c r="A119" s="26"/>
      <c r="B119" s="103"/>
      <c r="C119" s="103"/>
      <c r="D119" s="103"/>
      <c r="E119" s="103"/>
      <c r="F119" s="26" t="e">
        <f>IF(#REF!&gt;(#REF!-#REF!)/(#REF!-#REF!),#REF!-SQRT((1-#REF!)*(#REF!-#REF!)*(#REF!-#REF!)),#REF!+SQRT(#REF!*(#REF!-#REF!)*(#REF!-#REF!)))</f>
        <v>#REF!</v>
      </c>
      <c r="G119" s="29"/>
      <c r="H119" s="26"/>
      <c r="I119" s="26"/>
      <c r="J119" s="103"/>
      <c r="K119" s="103"/>
      <c r="L119" s="98"/>
      <c r="M119" s="26"/>
      <c r="N119" s="103"/>
      <c r="O119" s="103"/>
      <c r="P119" s="103"/>
      <c r="Q119" s="26"/>
      <c r="R119" s="29"/>
      <c r="S119" s="26"/>
      <c r="T119" s="26"/>
      <c r="U119" s="26"/>
      <c r="V119" s="26"/>
      <c r="W119" s="26"/>
      <c r="X119" s="26"/>
      <c r="Y119" s="26"/>
      <c r="Z119" s="26"/>
      <c r="AA119" s="26"/>
      <c r="AB119" s="29"/>
      <c r="AC119" s="26"/>
      <c r="AD119" s="26"/>
      <c r="AE119" s="26"/>
      <c r="AF119" s="26"/>
      <c r="AG119" s="26"/>
      <c r="AH119" s="26"/>
      <c r="AI119" s="26"/>
      <c r="AJ119" s="29"/>
      <c r="AK119" s="26"/>
      <c r="AL119" s="26"/>
      <c r="AM119" s="26"/>
      <c r="AN119" s="26"/>
      <c r="AO119" s="26"/>
      <c r="AP119" s="26"/>
      <c r="AQ119" s="26"/>
      <c r="AR119" s="26"/>
      <c r="AS119" s="26"/>
      <c r="AT119" s="26"/>
      <c r="AU119" s="26"/>
      <c r="AV119" s="26"/>
      <c r="AW119" s="26"/>
      <c r="AX119" s="26"/>
      <c r="AY119" s="29"/>
      <c r="AZ119" s="26"/>
      <c r="BA119" s="26"/>
      <c r="BB119" s="26"/>
      <c r="BC119" s="26"/>
      <c r="BD119" s="26"/>
      <c r="BE119" s="26"/>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6"/>
      <c r="CC119" s="26"/>
      <c r="CD119" s="26"/>
      <c r="CE119" s="26"/>
      <c r="CF119" s="26"/>
      <c r="CG119" s="26"/>
      <c r="CH119" s="26"/>
      <c r="CI119" s="26"/>
      <c r="CJ119" s="26"/>
      <c r="CK119" s="26"/>
      <c r="CL119" s="26"/>
      <c r="CM119" s="26"/>
      <c r="CN119" s="26"/>
      <c r="CO119" s="26"/>
      <c r="CP119" s="26"/>
      <c r="CQ119" s="26"/>
      <c r="CR119" s="26"/>
      <c r="CS119" s="26"/>
      <c r="CT119" s="26"/>
      <c r="CU119" s="26"/>
      <c r="CV119" s="26"/>
      <c r="CW119" s="26"/>
      <c r="CX119" s="26"/>
      <c r="CY119" s="26"/>
      <c r="CZ119" s="26"/>
      <c r="DA119" s="26"/>
      <c r="DB119" s="26"/>
      <c r="DC119" s="26"/>
      <c r="DD119" s="26"/>
      <c r="DE119" s="26"/>
      <c r="DF119" s="26"/>
      <c r="DG119" s="26"/>
      <c r="DH119" s="26"/>
      <c r="DI119" s="26"/>
      <c r="DJ119" s="26"/>
      <c r="DK119" s="26"/>
      <c r="DL119" s="26"/>
      <c r="DM119" s="26"/>
      <c r="DN119" s="26"/>
      <c r="DO119" s="26"/>
      <c r="DP119" s="26"/>
      <c r="DQ119" s="26"/>
      <c r="DR119" s="26"/>
    </row>
    <row r="120" spans="1:122" x14ac:dyDescent="0.2">
      <c r="A120" s="26"/>
      <c r="B120" s="103"/>
      <c r="C120" s="103"/>
      <c r="D120" s="103"/>
      <c r="E120" s="103"/>
      <c r="F120" s="26" t="e">
        <f>IF(#REF!&gt;(#REF!-#REF!)/(#REF!-#REF!),#REF!-SQRT((1-#REF!)*(#REF!-#REF!)*(#REF!-#REF!)),#REF!+SQRT(#REF!*(#REF!-#REF!)*(#REF!-#REF!)))</f>
        <v>#REF!</v>
      </c>
      <c r="G120" s="29"/>
      <c r="H120" s="26"/>
      <c r="I120" s="26"/>
      <c r="J120" s="103"/>
      <c r="K120" s="103"/>
      <c r="L120" s="98"/>
      <c r="M120" s="26"/>
      <c r="N120" s="103"/>
      <c r="O120" s="103"/>
      <c r="P120" s="103"/>
      <c r="Q120" s="26"/>
      <c r="R120" s="29"/>
      <c r="S120" s="26"/>
      <c r="T120" s="26"/>
      <c r="U120" s="26"/>
      <c r="V120" s="26"/>
      <c r="W120" s="26"/>
      <c r="X120" s="26"/>
      <c r="Y120" s="26"/>
      <c r="Z120" s="26"/>
      <c r="AA120" s="26"/>
      <c r="AB120" s="29"/>
      <c r="AC120" s="26"/>
      <c r="AD120" s="26"/>
      <c r="AE120" s="26"/>
      <c r="AF120" s="26"/>
      <c r="AG120" s="26"/>
      <c r="AH120" s="26"/>
      <c r="AI120" s="26"/>
      <c r="AJ120" s="29"/>
      <c r="AK120" s="26"/>
      <c r="AL120" s="26"/>
      <c r="AM120" s="26"/>
      <c r="AN120" s="26"/>
      <c r="AO120" s="26"/>
      <c r="AP120" s="26"/>
      <c r="AQ120" s="26"/>
      <c r="AR120" s="26"/>
      <c r="AS120" s="26"/>
      <c r="AT120" s="26"/>
      <c r="AU120" s="26"/>
      <c r="AV120" s="26"/>
      <c r="AW120" s="26"/>
      <c r="AX120" s="26"/>
      <c r="AY120" s="29"/>
      <c r="AZ120" s="26"/>
      <c r="BA120" s="26"/>
      <c r="BB120" s="26"/>
      <c r="BC120" s="26"/>
      <c r="BD120" s="26"/>
      <c r="BE120" s="26"/>
      <c r="BF120" s="26"/>
      <c r="BG120" s="26"/>
      <c r="BH120" s="26"/>
      <c r="BI120" s="26"/>
      <c r="BJ120" s="26"/>
      <c r="BK120" s="26"/>
      <c r="BL120" s="26"/>
      <c r="BM120" s="26"/>
      <c r="BN120" s="26"/>
      <c r="BO120" s="26"/>
      <c r="BP120" s="26"/>
      <c r="BQ120" s="26"/>
      <c r="BR120" s="26"/>
      <c r="BS120" s="26"/>
      <c r="BT120" s="26"/>
      <c r="BU120" s="26"/>
      <c r="BV120" s="26"/>
      <c r="BW120" s="26"/>
      <c r="BX120" s="26"/>
      <c r="BY120" s="26"/>
      <c r="BZ120" s="26"/>
      <c r="CA120" s="26"/>
      <c r="CB120" s="26"/>
      <c r="CC120" s="26"/>
      <c r="CD120" s="26"/>
      <c r="CE120" s="26"/>
      <c r="CF120" s="26"/>
      <c r="CG120" s="26"/>
      <c r="CH120" s="26"/>
      <c r="CI120" s="26"/>
      <c r="CJ120" s="26"/>
      <c r="CK120" s="26"/>
      <c r="CL120" s="26"/>
      <c r="CM120" s="26"/>
      <c r="CN120" s="26"/>
      <c r="CO120" s="26"/>
      <c r="CP120" s="26"/>
      <c r="CQ120" s="26"/>
      <c r="CR120" s="26"/>
      <c r="CS120" s="26"/>
      <c r="CT120" s="26"/>
      <c r="CU120" s="26"/>
      <c r="CV120" s="26"/>
      <c r="CW120" s="26"/>
      <c r="CX120" s="26"/>
      <c r="CY120" s="26"/>
      <c r="CZ120" s="26"/>
      <c r="DA120" s="26"/>
      <c r="DB120" s="26"/>
      <c r="DC120" s="26"/>
      <c r="DD120" s="26"/>
      <c r="DE120" s="26"/>
      <c r="DF120" s="26"/>
      <c r="DG120" s="26"/>
      <c r="DH120" s="26"/>
      <c r="DI120" s="26"/>
      <c r="DJ120" s="26"/>
      <c r="DK120" s="26"/>
      <c r="DL120" s="26"/>
      <c r="DM120" s="26"/>
      <c r="DN120" s="26"/>
      <c r="DO120" s="26"/>
      <c r="DP120" s="26"/>
      <c r="DQ120" s="26"/>
      <c r="DR120" s="26"/>
    </row>
    <row r="121" spans="1:122" x14ac:dyDescent="0.2">
      <c r="A121" s="26"/>
      <c r="B121" s="103"/>
      <c r="C121" s="103"/>
      <c r="D121" s="103"/>
      <c r="E121" s="103"/>
      <c r="F121" s="26" t="e">
        <f>IF(#REF!&gt;(#REF!-#REF!)/(#REF!-#REF!),#REF!-SQRT((1-#REF!)*(#REF!-#REF!)*(#REF!-#REF!)),#REF!+SQRT(#REF!*(#REF!-#REF!)*(#REF!-#REF!)))</f>
        <v>#REF!</v>
      </c>
      <c r="G121" s="29"/>
      <c r="H121" s="26"/>
      <c r="I121" s="26"/>
      <c r="J121" s="103"/>
      <c r="K121" s="103"/>
      <c r="L121" s="98"/>
      <c r="M121" s="26"/>
      <c r="N121" s="103"/>
      <c r="O121" s="103"/>
      <c r="P121" s="103"/>
      <c r="Q121" s="26"/>
      <c r="R121" s="29"/>
      <c r="S121" s="26"/>
      <c r="T121" s="26"/>
      <c r="U121" s="26"/>
      <c r="V121" s="26"/>
      <c r="W121" s="26"/>
      <c r="X121" s="26"/>
      <c r="Y121" s="26"/>
      <c r="Z121" s="26"/>
      <c r="AA121" s="26"/>
      <c r="AB121" s="29"/>
      <c r="AC121" s="26"/>
      <c r="AD121" s="26"/>
      <c r="AE121" s="26"/>
      <c r="AF121" s="26"/>
      <c r="AG121" s="26"/>
      <c r="AH121" s="26"/>
      <c r="AI121" s="26"/>
      <c r="AJ121" s="29"/>
      <c r="AK121" s="26"/>
      <c r="AL121" s="26"/>
      <c r="AM121" s="26"/>
      <c r="AN121" s="26"/>
      <c r="AO121" s="26"/>
      <c r="AP121" s="26"/>
      <c r="AQ121" s="26"/>
      <c r="AR121" s="26"/>
      <c r="AS121" s="26"/>
      <c r="AT121" s="26"/>
      <c r="AU121" s="26"/>
      <c r="AV121" s="26"/>
      <c r="AW121" s="26"/>
      <c r="AX121" s="26"/>
      <c r="AY121" s="29"/>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26"/>
      <c r="CU121" s="26"/>
      <c r="CV121" s="26"/>
      <c r="CW121" s="26"/>
      <c r="CX121" s="26"/>
      <c r="CY121" s="26"/>
      <c r="CZ121" s="26"/>
      <c r="DA121" s="26"/>
      <c r="DB121" s="26"/>
      <c r="DC121" s="26"/>
      <c r="DD121" s="26"/>
      <c r="DE121" s="26"/>
      <c r="DF121" s="26"/>
      <c r="DG121" s="26"/>
      <c r="DH121" s="26"/>
      <c r="DI121" s="26"/>
      <c r="DJ121" s="26"/>
      <c r="DK121" s="26"/>
      <c r="DL121" s="26"/>
      <c r="DM121" s="26"/>
      <c r="DN121" s="26"/>
      <c r="DO121" s="26"/>
      <c r="DP121" s="26"/>
      <c r="DQ121" s="26"/>
      <c r="DR121" s="26"/>
    </row>
    <row r="122" spans="1:122" x14ac:dyDescent="0.2">
      <c r="A122" s="26"/>
      <c r="B122" s="103"/>
      <c r="C122" s="103"/>
      <c r="D122" s="103"/>
      <c r="E122" s="103"/>
      <c r="F122" s="26" t="e">
        <f>IF(#REF!&gt;(#REF!-#REF!)/(#REF!-#REF!),#REF!-SQRT((1-#REF!)*(#REF!-#REF!)*(#REF!-#REF!)),#REF!+SQRT(#REF!*(#REF!-#REF!)*(#REF!-#REF!)))</f>
        <v>#REF!</v>
      </c>
      <c r="G122" s="29"/>
      <c r="H122" s="26"/>
      <c r="I122" s="26"/>
      <c r="J122" s="103"/>
      <c r="K122" s="103"/>
      <c r="L122" s="98"/>
      <c r="M122" s="26"/>
      <c r="N122" s="103"/>
      <c r="O122" s="103"/>
      <c r="P122" s="103"/>
      <c r="Q122" s="26"/>
      <c r="R122" s="29"/>
      <c r="S122" s="26"/>
      <c r="T122" s="26"/>
      <c r="U122" s="26"/>
      <c r="V122" s="26"/>
      <c r="W122" s="26"/>
      <c r="X122" s="26"/>
      <c r="Y122" s="26"/>
      <c r="Z122" s="26"/>
      <c r="AA122" s="26"/>
      <c r="AB122" s="29"/>
      <c r="AC122" s="26"/>
      <c r="AD122" s="26"/>
      <c r="AE122" s="26"/>
      <c r="AF122" s="26"/>
      <c r="AG122" s="26"/>
      <c r="AH122" s="26"/>
      <c r="AI122" s="26"/>
      <c r="AJ122" s="29"/>
      <c r="AK122" s="26"/>
      <c r="AL122" s="26"/>
      <c r="AM122" s="26"/>
      <c r="AN122" s="26"/>
      <c r="AO122" s="26"/>
      <c r="AP122" s="26"/>
      <c r="AQ122" s="26"/>
      <c r="AR122" s="26"/>
      <c r="AS122" s="26"/>
      <c r="AT122" s="26"/>
      <c r="AU122" s="26"/>
      <c r="AV122" s="26"/>
      <c r="AW122" s="26"/>
      <c r="AX122" s="26"/>
      <c r="AY122" s="29"/>
      <c r="AZ122" s="26"/>
      <c r="BA122" s="26"/>
      <c r="BB122" s="26"/>
      <c r="BC122" s="26"/>
      <c r="BD122" s="26"/>
      <c r="BE122" s="2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6"/>
      <c r="CC122" s="26"/>
      <c r="CD122" s="26"/>
      <c r="CE122" s="26"/>
      <c r="CF122" s="26"/>
      <c r="CG122" s="26"/>
      <c r="CH122" s="26"/>
      <c r="CI122" s="26"/>
      <c r="CJ122" s="26"/>
      <c r="CK122" s="26"/>
      <c r="CL122" s="26"/>
      <c r="CM122" s="26"/>
      <c r="CN122" s="26"/>
      <c r="CO122" s="26"/>
      <c r="CP122" s="26"/>
      <c r="CQ122" s="26"/>
      <c r="CR122" s="26"/>
      <c r="CS122" s="26"/>
      <c r="CT122" s="26"/>
      <c r="CU122" s="26"/>
      <c r="CV122" s="26"/>
      <c r="CW122" s="26"/>
      <c r="CX122" s="26"/>
      <c r="CY122" s="26"/>
      <c r="CZ122" s="26"/>
      <c r="DA122" s="26"/>
      <c r="DB122" s="26"/>
      <c r="DC122" s="26"/>
      <c r="DD122" s="26"/>
      <c r="DE122" s="26"/>
      <c r="DF122" s="26"/>
      <c r="DG122" s="26"/>
      <c r="DH122" s="26"/>
      <c r="DI122" s="26"/>
      <c r="DJ122" s="26"/>
      <c r="DK122" s="26"/>
      <c r="DL122" s="26"/>
      <c r="DM122" s="26"/>
      <c r="DN122" s="26"/>
      <c r="DO122" s="26"/>
      <c r="DP122" s="26"/>
      <c r="DQ122" s="26"/>
      <c r="DR122" s="26"/>
    </row>
    <row r="123" spans="1:122" x14ac:dyDescent="0.2">
      <c r="A123" s="26"/>
      <c r="B123" s="103"/>
      <c r="C123" s="103"/>
      <c r="D123" s="103"/>
      <c r="E123" s="103"/>
      <c r="F123" s="26" t="e">
        <f>IF(#REF!&gt;(#REF!-#REF!)/(#REF!-#REF!),#REF!-SQRT((1-#REF!)*(#REF!-#REF!)*(#REF!-#REF!)),#REF!+SQRT(#REF!*(#REF!-#REF!)*(#REF!-#REF!)))</f>
        <v>#REF!</v>
      </c>
      <c r="G123" s="29"/>
      <c r="H123" s="26"/>
      <c r="I123" s="26"/>
      <c r="J123" s="103"/>
      <c r="K123" s="103"/>
      <c r="L123" s="98"/>
      <c r="M123" s="26"/>
      <c r="N123" s="103"/>
      <c r="O123" s="103"/>
      <c r="P123" s="103"/>
      <c r="Q123" s="26"/>
      <c r="R123" s="29"/>
      <c r="S123" s="26"/>
      <c r="T123" s="26"/>
      <c r="U123" s="26"/>
      <c r="V123" s="26"/>
      <c r="W123" s="26"/>
      <c r="X123" s="26"/>
      <c r="Y123" s="26"/>
      <c r="Z123" s="26"/>
      <c r="AA123" s="26"/>
      <c r="AB123" s="29"/>
      <c r="AC123" s="26"/>
      <c r="AD123" s="26"/>
      <c r="AE123" s="26"/>
      <c r="AF123" s="26"/>
      <c r="AG123" s="26"/>
      <c r="AH123" s="26"/>
      <c r="AI123" s="26"/>
      <c r="AJ123" s="29"/>
      <c r="AK123" s="26"/>
      <c r="AL123" s="26"/>
      <c r="AM123" s="26"/>
      <c r="AN123" s="26"/>
      <c r="AO123" s="26"/>
      <c r="AP123" s="26"/>
      <c r="AQ123" s="26"/>
      <c r="AR123" s="26"/>
      <c r="AS123" s="26"/>
      <c r="AT123" s="26"/>
      <c r="AU123" s="26"/>
      <c r="AV123" s="26"/>
      <c r="AW123" s="26"/>
      <c r="AX123" s="26"/>
      <c r="AY123" s="29"/>
      <c r="AZ123" s="26"/>
      <c r="BA123" s="26"/>
      <c r="BB123" s="26"/>
      <c r="BC123" s="26"/>
      <c r="BD123" s="26"/>
      <c r="BE123" s="26"/>
      <c r="BF123" s="26"/>
      <c r="BG123" s="26"/>
      <c r="BH123" s="26"/>
      <c r="BI123" s="26"/>
      <c r="BJ123" s="26"/>
      <c r="BK123" s="26"/>
      <c r="BL123" s="26"/>
      <c r="BM123" s="26"/>
      <c r="BN123" s="26"/>
      <c r="BO123" s="26"/>
      <c r="BP123" s="26"/>
      <c r="BQ123" s="26"/>
      <c r="BR123" s="26"/>
      <c r="BS123" s="26"/>
      <c r="BT123" s="26"/>
      <c r="BU123" s="26"/>
      <c r="BV123" s="26"/>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26"/>
      <c r="CU123" s="26"/>
      <c r="CV123" s="26"/>
      <c r="CW123" s="26"/>
      <c r="CX123" s="26"/>
      <c r="CY123" s="26"/>
      <c r="CZ123" s="26"/>
      <c r="DA123" s="26"/>
      <c r="DB123" s="26"/>
      <c r="DC123" s="26"/>
      <c r="DD123" s="26"/>
      <c r="DE123" s="26"/>
      <c r="DF123" s="26"/>
      <c r="DG123" s="26"/>
      <c r="DH123" s="26"/>
      <c r="DI123" s="26"/>
      <c r="DJ123" s="26"/>
      <c r="DK123" s="26"/>
      <c r="DL123" s="26"/>
      <c r="DM123" s="26"/>
      <c r="DN123" s="26"/>
      <c r="DO123" s="26"/>
      <c r="DP123" s="26"/>
      <c r="DQ123" s="26"/>
      <c r="DR123" s="26"/>
    </row>
    <row r="124" spans="1:122" x14ac:dyDescent="0.2">
      <c r="A124" s="26"/>
      <c r="B124" s="103"/>
      <c r="C124" s="103"/>
      <c r="D124" s="103"/>
      <c r="E124" s="103"/>
      <c r="F124" s="26" t="e">
        <f>IF(#REF!&gt;(#REF!-#REF!)/(#REF!-#REF!),#REF!-SQRT((1-#REF!)*(#REF!-#REF!)*(#REF!-#REF!)),#REF!+SQRT(#REF!*(#REF!-#REF!)*(#REF!-#REF!)))</f>
        <v>#REF!</v>
      </c>
      <c r="G124" s="29"/>
      <c r="H124" s="26"/>
      <c r="I124" s="26"/>
      <c r="J124" s="103"/>
      <c r="K124" s="103"/>
      <c r="L124" s="98"/>
      <c r="M124" s="26"/>
      <c r="N124" s="103"/>
      <c r="O124" s="103"/>
      <c r="P124" s="103"/>
      <c r="Q124" s="26"/>
      <c r="R124" s="29"/>
      <c r="S124" s="26"/>
      <c r="T124" s="26"/>
      <c r="U124" s="26"/>
      <c r="V124" s="26"/>
      <c r="W124" s="26"/>
      <c r="X124" s="26"/>
      <c r="Y124" s="26"/>
      <c r="Z124" s="26"/>
      <c r="AA124" s="26"/>
      <c r="AB124" s="29"/>
      <c r="AC124" s="26"/>
      <c r="AD124" s="26"/>
      <c r="AE124" s="26"/>
      <c r="AF124" s="26"/>
      <c r="AG124" s="26"/>
      <c r="AH124" s="26"/>
      <c r="AI124" s="26"/>
      <c r="AJ124" s="29"/>
      <c r="AK124" s="26"/>
      <c r="AL124" s="26"/>
      <c r="AM124" s="26"/>
      <c r="AN124" s="26"/>
      <c r="AO124" s="26"/>
      <c r="AP124" s="26"/>
      <c r="AQ124" s="26"/>
      <c r="AR124" s="26"/>
      <c r="AS124" s="26"/>
      <c r="AT124" s="26"/>
      <c r="AU124" s="26"/>
      <c r="AV124" s="26"/>
      <c r="AW124" s="26"/>
      <c r="AX124" s="26"/>
      <c r="AY124" s="29"/>
      <c r="AZ124" s="26"/>
      <c r="BA124" s="26"/>
      <c r="BB124" s="26"/>
      <c r="BC124" s="26"/>
      <c r="BD124" s="26"/>
      <c r="BE124" s="26"/>
      <c r="BF124" s="26"/>
      <c r="BG124" s="26"/>
      <c r="BH124" s="26"/>
      <c r="BI124" s="26"/>
      <c r="BJ124" s="26"/>
      <c r="BK124" s="26"/>
      <c r="BL124" s="26"/>
      <c r="BM124" s="26"/>
      <c r="BN124" s="26"/>
      <c r="BO124" s="26"/>
      <c r="BP124" s="26"/>
      <c r="BQ124" s="26"/>
      <c r="BR124" s="26"/>
      <c r="BS124" s="26"/>
      <c r="BT124" s="26"/>
      <c r="BU124" s="26"/>
      <c r="BV124" s="26"/>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26"/>
      <c r="CU124" s="26"/>
      <c r="CV124" s="26"/>
      <c r="CW124" s="26"/>
      <c r="CX124" s="26"/>
      <c r="CY124" s="26"/>
      <c r="CZ124" s="26"/>
      <c r="DA124" s="26"/>
      <c r="DB124" s="26"/>
      <c r="DC124" s="26"/>
      <c r="DD124" s="26"/>
      <c r="DE124" s="26"/>
      <c r="DF124" s="26"/>
      <c r="DG124" s="26"/>
      <c r="DH124" s="26"/>
      <c r="DI124" s="26"/>
      <c r="DJ124" s="26"/>
      <c r="DK124" s="26"/>
      <c r="DL124" s="26"/>
      <c r="DM124" s="26"/>
      <c r="DN124" s="26"/>
      <c r="DO124" s="26"/>
      <c r="DP124" s="26"/>
      <c r="DQ124" s="26"/>
      <c r="DR124" s="26"/>
    </row>
    <row r="125" spans="1:122" x14ac:dyDescent="0.2">
      <c r="A125" s="26"/>
      <c r="B125" s="103"/>
      <c r="C125" s="103"/>
      <c r="D125" s="103"/>
      <c r="E125" s="103"/>
      <c r="F125" s="26" t="e">
        <f>IF(#REF!&gt;(#REF!-#REF!)/(#REF!-#REF!),#REF!-SQRT((1-#REF!)*(#REF!-#REF!)*(#REF!-#REF!)),#REF!+SQRT(#REF!*(#REF!-#REF!)*(#REF!-#REF!)))</f>
        <v>#REF!</v>
      </c>
      <c r="G125" s="29"/>
      <c r="H125" s="26"/>
      <c r="I125" s="26"/>
      <c r="J125" s="103"/>
      <c r="K125" s="103"/>
      <c r="L125" s="98"/>
      <c r="M125" s="26"/>
      <c r="N125" s="103"/>
      <c r="O125" s="103"/>
      <c r="P125" s="103"/>
      <c r="Q125" s="26"/>
      <c r="R125" s="29"/>
      <c r="S125" s="26"/>
      <c r="T125" s="26"/>
      <c r="U125" s="26"/>
      <c r="V125" s="26"/>
      <c r="W125" s="26"/>
      <c r="X125" s="26"/>
      <c r="Y125" s="26"/>
      <c r="Z125" s="26"/>
      <c r="AA125" s="26"/>
      <c r="AB125" s="29"/>
      <c r="AC125" s="26"/>
      <c r="AD125" s="26"/>
      <c r="AE125" s="26"/>
      <c r="AF125" s="26"/>
      <c r="AG125" s="26"/>
      <c r="AH125" s="26"/>
      <c r="AI125" s="26"/>
      <c r="AJ125" s="29"/>
      <c r="AK125" s="26"/>
      <c r="AL125" s="26"/>
      <c r="AM125" s="26"/>
      <c r="AN125" s="26"/>
      <c r="AO125" s="26"/>
      <c r="AP125" s="26"/>
      <c r="AQ125" s="26"/>
      <c r="AR125" s="26"/>
      <c r="AS125" s="26"/>
      <c r="AT125" s="26"/>
      <c r="AU125" s="26"/>
      <c r="AV125" s="26"/>
      <c r="AW125" s="26"/>
      <c r="AX125" s="26"/>
      <c r="AY125" s="29"/>
      <c r="AZ125" s="26"/>
      <c r="BA125" s="26"/>
      <c r="BB125" s="26"/>
      <c r="BC125" s="26"/>
      <c r="BD125" s="26"/>
      <c r="BE125" s="26"/>
      <c r="BF125" s="26"/>
      <c r="BG125" s="26"/>
      <c r="BH125" s="26"/>
      <c r="BI125" s="26"/>
      <c r="BJ125" s="26"/>
      <c r="BK125" s="26"/>
      <c r="BL125" s="26"/>
      <c r="BM125" s="26"/>
      <c r="BN125" s="26"/>
      <c r="BO125" s="26"/>
      <c r="BP125" s="26"/>
      <c r="BQ125" s="26"/>
      <c r="BR125" s="26"/>
      <c r="BS125" s="26"/>
      <c r="BT125" s="26"/>
      <c r="BU125" s="26"/>
      <c r="BV125" s="26"/>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26"/>
      <c r="CU125" s="26"/>
      <c r="CV125" s="26"/>
      <c r="CW125" s="26"/>
      <c r="CX125" s="26"/>
      <c r="CY125" s="26"/>
      <c r="CZ125" s="26"/>
      <c r="DA125" s="26"/>
      <c r="DB125" s="26"/>
      <c r="DC125" s="26"/>
      <c r="DD125" s="26"/>
      <c r="DE125" s="26"/>
      <c r="DF125" s="26"/>
      <c r="DG125" s="26"/>
      <c r="DH125" s="26"/>
      <c r="DI125" s="26"/>
      <c r="DJ125" s="26"/>
      <c r="DK125" s="26"/>
      <c r="DL125" s="26"/>
      <c r="DM125" s="26"/>
      <c r="DN125" s="26"/>
      <c r="DO125" s="26"/>
      <c r="DP125" s="26"/>
      <c r="DQ125" s="26"/>
      <c r="DR125" s="26"/>
    </row>
    <row r="126" spans="1:122" x14ac:dyDescent="0.2">
      <c r="A126" s="26"/>
      <c r="B126" s="103"/>
      <c r="C126" s="103"/>
      <c r="D126" s="103"/>
      <c r="E126" s="103"/>
      <c r="F126" s="26" t="e">
        <f>IF(#REF!&gt;(#REF!-#REF!)/(#REF!-#REF!),#REF!-SQRT((1-#REF!)*(#REF!-#REF!)*(#REF!-#REF!)),#REF!+SQRT(#REF!*(#REF!-#REF!)*(#REF!-#REF!)))</f>
        <v>#REF!</v>
      </c>
      <c r="G126" s="29"/>
      <c r="H126" s="26"/>
      <c r="I126" s="26"/>
      <c r="J126" s="103"/>
      <c r="K126" s="103"/>
      <c r="L126" s="98"/>
      <c r="M126" s="26"/>
      <c r="N126" s="103"/>
      <c r="O126" s="103"/>
      <c r="P126" s="103"/>
      <c r="Q126" s="26"/>
      <c r="R126" s="29"/>
      <c r="S126" s="26"/>
      <c r="T126" s="26"/>
      <c r="U126" s="26"/>
      <c r="V126" s="26"/>
      <c r="W126" s="26"/>
      <c r="X126" s="26"/>
      <c r="Y126" s="26"/>
      <c r="Z126" s="26"/>
      <c r="AA126" s="26"/>
      <c r="AB126" s="29"/>
      <c r="AC126" s="26"/>
      <c r="AD126" s="26"/>
      <c r="AE126" s="26"/>
      <c r="AF126" s="26"/>
      <c r="AG126" s="26"/>
      <c r="AH126" s="26"/>
      <c r="AI126" s="26"/>
      <c r="AJ126" s="29"/>
      <c r="AK126" s="26"/>
      <c r="AL126" s="26"/>
      <c r="AM126" s="26"/>
      <c r="AN126" s="26"/>
      <c r="AO126" s="26"/>
      <c r="AP126" s="26"/>
      <c r="AQ126" s="26"/>
      <c r="AR126" s="26"/>
      <c r="AS126" s="26"/>
      <c r="AT126" s="26"/>
      <c r="AU126" s="26"/>
      <c r="AV126" s="26"/>
      <c r="AW126" s="26"/>
      <c r="AX126" s="26"/>
      <c r="AY126" s="29"/>
      <c r="AZ126" s="26"/>
      <c r="BA126" s="26"/>
      <c r="BB126" s="26"/>
      <c r="BC126" s="26"/>
      <c r="BD126" s="26"/>
      <c r="BE126" s="26"/>
      <c r="BF126" s="26"/>
      <c r="BG126" s="26"/>
      <c r="BH126" s="26"/>
      <c r="BI126" s="26"/>
      <c r="BJ126" s="26"/>
      <c r="BK126" s="26"/>
      <c r="BL126" s="26"/>
      <c r="BM126" s="26"/>
      <c r="BN126" s="26"/>
      <c r="BO126" s="26"/>
      <c r="BP126" s="26"/>
      <c r="BQ126" s="26"/>
      <c r="BR126" s="26"/>
      <c r="BS126" s="26"/>
      <c r="BT126" s="26"/>
      <c r="BU126" s="26"/>
      <c r="BV126" s="26"/>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26"/>
      <c r="CU126" s="26"/>
      <c r="CV126" s="26"/>
      <c r="CW126" s="26"/>
      <c r="CX126" s="26"/>
      <c r="CY126" s="26"/>
      <c r="CZ126" s="26"/>
      <c r="DA126" s="26"/>
      <c r="DB126" s="26"/>
      <c r="DC126" s="26"/>
      <c r="DD126" s="26"/>
      <c r="DE126" s="26"/>
      <c r="DF126" s="26"/>
      <c r="DG126" s="26"/>
      <c r="DH126" s="26"/>
      <c r="DI126" s="26"/>
      <c r="DJ126" s="26"/>
      <c r="DK126" s="26"/>
      <c r="DL126" s="26"/>
      <c r="DM126" s="26"/>
      <c r="DN126" s="26"/>
      <c r="DO126" s="26"/>
      <c r="DP126" s="26"/>
      <c r="DQ126" s="26"/>
      <c r="DR126" s="26"/>
    </row>
    <row r="127" spans="1:122" x14ac:dyDescent="0.2">
      <c r="A127" s="26"/>
      <c r="B127" s="103"/>
      <c r="C127" s="103"/>
      <c r="D127" s="103"/>
      <c r="E127" s="103"/>
      <c r="F127" s="26" t="e">
        <f>IF(#REF!&gt;(#REF!-#REF!)/(#REF!-#REF!),#REF!-SQRT((1-#REF!)*(#REF!-#REF!)*(#REF!-#REF!)),#REF!+SQRT(#REF!*(#REF!-#REF!)*(#REF!-#REF!)))</f>
        <v>#REF!</v>
      </c>
      <c r="G127" s="29"/>
      <c r="H127" s="26"/>
      <c r="I127" s="26"/>
      <c r="J127" s="103"/>
      <c r="K127" s="103"/>
      <c r="L127" s="98"/>
      <c r="M127" s="26"/>
      <c r="N127" s="103"/>
      <c r="O127" s="103"/>
      <c r="P127" s="103"/>
      <c r="Q127" s="26"/>
      <c r="R127" s="29"/>
      <c r="S127" s="26"/>
      <c r="T127" s="26"/>
      <c r="U127" s="26"/>
      <c r="V127" s="26"/>
      <c r="W127" s="26"/>
      <c r="X127" s="26"/>
      <c r="Y127" s="26"/>
      <c r="Z127" s="26"/>
      <c r="AA127" s="26"/>
      <c r="AB127" s="29"/>
      <c r="AC127" s="26"/>
      <c r="AD127" s="26"/>
      <c r="AE127" s="26"/>
      <c r="AF127" s="26"/>
      <c r="AG127" s="26"/>
      <c r="AH127" s="26"/>
      <c r="AI127" s="26"/>
      <c r="AJ127" s="29"/>
      <c r="AK127" s="26"/>
      <c r="AL127" s="26"/>
      <c r="AM127" s="26"/>
      <c r="AN127" s="26"/>
      <c r="AO127" s="26"/>
      <c r="AP127" s="26"/>
      <c r="AQ127" s="26"/>
      <c r="AR127" s="26"/>
      <c r="AS127" s="26"/>
      <c r="AT127" s="26"/>
      <c r="AU127" s="26"/>
      <c r="AV127" s="26"/>
      <c r="AW127" s="26"/>
      <c r="AX127" s="26"/>
      <c r="AY127" s="29"/>
      <c r="AZ127" s="26"/>
      <c r="BA127" s="26"/>
      <c r="BB127" s="26"/>
      <c r="BC127" s="26"/>
      <c r="BD127" s="26"/>
      <c r="BE127" s="26"/>
      <c r="BF127" s="26"/>
      <c r="BG127" s="26"/>
      <c r="BH127" s="26"/>
      <c r="BI127" s="26"/>
      <c r="BJ127" s="26"/>
      <c r="BK127" s="26"/>
      <c r="BL127" s="26"/>
      <c r="BM127" s="26"/>
      <c r="BN127" s="26"/>
      <c r="BO127" s="26"/>
      <c r="BP127" s="26"/>
      <c r="BQ127" s="26"/>
      <c r="BR127" s="26"/>
      <c r="BS127" s="26"/>
      <c r="BT127" s="26"/>
      <c r="BU127" s="26"/>
      <c r="BV127" s="26"/>
      <c r="BW127" s="26"/>
      <c r="BX127" s="26"/>
      <c r="BY127" s="26"/>
      <c r="BZ127" s="26"/>
      <c r="CA127" s="26"/>
      <c r="CB127" s="26"/>
      <c r="CC127" s="26"/>
      <c r="CD127" s="26"/>
      <c r="CE127" s="26"/>
      <c r="CF127" s="26"/>
      <c r="CG127" s="26"/>
      <c r="CH127" s="26"/>
      <c r="CI127" s="26"/>
      <c r="CJ127" s="26"/>
      <c r="CK127" s="26"/>
      <c r="CL127" s="26"/>
      <c r="CM127" s="26"/>
      <c r="CN127" s="26"/>
      <c r="CO127" s="26"/>
      <c r="CP127" s="26"/>
      <c r="CQ127" s="26"/>
      <c r="CR127" s="26"/>
      <c r="CS127" s="26"/>
      <c r="CT127" s="26"/>
      <c r="CU127" s="26"/>
      <c r="CV127" s="26"/>
      <c r="CW127" s="26"/>
      <c r="CX127" s="26"/>
      <c r="CY127" s="26"/>
      <c r="CZ127" s="26"/>
      <c r="DA127" s="26"/>
      <c r="DB127" s="26"/>
      <c r="DC127" s="26"/>
      <c r="DD127" s="26"/>
      <c r="DE127" s="26"/>
      <c r="DF127" s="26"/>
      <c r="DG127" s="26"/>
      <c r="DH127" s="26"/>
      <c r="DI127" s="26"/>
      <c r="DJ127" s="26"/>
      <c r="DK127" s="26"/>
      <c r="DL127" s="26"/>
      <c r="DM127" s="26"/>
      <c r="DN127" s="26"/>
      <c r="DO127" s="26"/>
      <c r="DP127" s="26"/>
      <c r="DQ127" s="26"/>
      <c r="DR127" s="26"/>
    </row>
    <row r="128" spans="1:122" x14ac:dyDescent="0.2">
      <c r="A128" s="26"/>
      <c r="B128" s="103"/>
      <c r="C128" s="103"/>
      <c r="D128" s="103"/>
      <c r="E128" s="103"/>
      <c r="F128" s="26" t="e">
        <f>IF(#REF!&gt;(#REF!-#REF!)/(#REF!-#REF!),#REF!-SQRT((1-#REF!)*(#REF!-#REF!)*(#REF!-#REF!)),#REF!+SQRT(#REF!*(#REF!-#REF!)*(#REF!-#REF!)))</f>
        <v>#REF!</v>
      </c>
      <c r="G128" s="29"/>
      <c r="H128" s="26"/>
      <c r="I128" s="26"/>
      <c r="J128" s="103"/>
      <c r="K128" s="103"/>
      <c r="L128" s="98"/>
      <c r="M128" s="26"/>
      <c r="N128" s="103"/>
      <c r="O128" s="103"/>
      <c r="P128" s="103"/>
      <c r="Q128" s="26"/>
      <c r="R128" s="29"/>
      <c r="S128" s="26"/>
      <c r="T128" s="26"/>
      <c r="U128" s="26"/>
      <c r="V128" s="26"/>
      <c r="W128" s="26"/>
      <c r="X128" s="26"/>
      <c r="Y128" s="26"/>
      <c r="Z128" s="26"/>
      <c r="AA128" s="26"/>
      <c r="AB128" s="29"/>
      <c r="AC128" s="26"/>
      <c r="AD128" s="26"/>
      <c r="AE128" s="26"/>
      <c r="AF128" s="26"/>
      <c r="AG128" s="26"/>
      <c r="AH128" s="26"/>
      <c r="AI128" s="26"/>
      <c r="AJ128" s="29"/>
      <c r="AK128" s="26"/>
      <c r="AL128" s="26"/>
      <c r="AM128" s="26"/>
      <c r="AN128" s="26"/>
      <c r="AO128" s="26"/>
      <c r="AP128" s="26"/>
      <c r="AQ128" s="26"/>
      <c r="AR128" s="26"/>
      <c r="AS128" s="26"/>
      <c r="AT128" s="26"/>
      <c r="AU128" s="26"/>
      <c r="AV128" s="26"/>
      <c r="AW128" s="26"/>
      <c r="AX128" s="26"/>
      <c r="AY128" s="29"/>
      <c r="AZ128" s="26"/>
      <c r="BA128" s="26"/>
      <c r="BB128" s="26"/>
      <c r="BC128" s="26"/>
      <c r="BD128" s="26"/>
      <c r="BE128" s="26"/>
      <c r="BF128" s="26"/>
      <c r="BG128" s="26"/>
      <c r="BH128" s="26"/>
      <c r="BI128" s="26"/>
      <c r="BJ128" s="26"/>
      <c r="BK128" s="26"/>
      <c r="BL128" s="26"/>
      <c r="BM128" s="26"/>
      <c r="BN128" s="26"/>
      <c r="BO128" s="26"/>
      <c r="BP128" s="26"/>
      <c r="BQ128" s="26"/>
      <c r="BR128" s="26"/>
      <c r="BS128" s="26"/>
      <c r="BT128" s="26"/>
      <c r="BU128" s="26"/>
      <c r="BV128" s="26"/>
      <c r="BW128" s="26"/>
      <c r="BX128" s="26"/>
      <c r="BY128" s="26"/>
      <c r="BZ128" s="26"/>
      <c r="CA128" s="26"/>
      <c r="CB128" s="26"/>
      <c r="CC128" s="26"/>
      <c r="CD128" s="26"/>
      <c r="CE128" s="26"/>
      <c r="CF128" s="26"/>
      <c r="CG128" s="26"/>
      <c r="CH128" s="26"/>
      <c r="CI128" s="26"/>
      <c r="CJ128" s="26"/>
      <c r="CK128" s="26"/>
      <c r="CL128" s="26"/>
      <c r="CM128" s="26"/>
      <c r="CN128" s="26"/>
      <c r="CO128" s="26"/>
      <c r="CP128" s="26"/>
      <c r="CQ128" s="26"/>
      <c r="CR128" s="26"/>
      <c r="CS128" s="26"/>
      <c r="CT128" s="26"/>
      <c r="CU128" s="26"/>
      <c r="CV128" s="26"/>
      <c r="CW128" s="26"/>
      <c r="CX128" s="26"/>
      <c r="CY128" s="26"/>
      <c r="CZ128" s="26"/>
      <c r="DA128" s="26"/>
      <c r="DB128" s="26"/>
      <c r="DC128" s="26"/>
      <c r="DD128" s="26"/>
      <c r="DE128" s="26"/>
      <c r="DF128" s="26"/>
      <c r="DG128" s="26"/>
      <c r="DH128" s="26"/>
      <c r="DI128" s="26"/>
      <c r="DJ128" s="26"/>
      <c r="DK128" s="26"/>
      <c r="DL128" s="26"/>
      <c r="DM128" s="26"/>
      <c r="DN128" s="26"/>
      <c r="DO128" s="26"/>
      <c r="DP128" s="26"/>
      <c r="DQ128" s="26"/>
      <c r="DR128" s="26"/>
    </row>
    <row r="129" spans="1:122" x14ac:dyDescent="0.2">
      <c r="A129" s="26"/>
      <c r="B129" s="103"/>
      <c r="C129" s="103"/>
      <c r="D129" s="103"/>
      <c r="E129" s="103"/>
      <c r="F129" s="26" t="e">
        <f>IF(#REF!&gt;(#REF!-#REF!)/(#REF!-#REF!),#REF!-SQRT((1-#REF!)*(#REF!-#REF!)*(#REF!-#REF!)),#REF!+SQRT(#REF!*(#REF!-#REF!)*(#REF!-#REF!)))</f>
        <v>#REF!</v>
      </c>
      <c r="G129" s="29"/>
      <c r="H129" s="26"/>
      <c r="I129" s="26"/>
      <c r="J129" s="103"/>
      <c r="K129" s="103"/>
      <c r="L129" s="98"/>
      <c r="M129" s="26"/>
      <c r="N129" s="103"/>
      <c r="O129" s="103"/>
      <c r="P129" s="103"/>
      <c r="Q129" s="26"/>
      <c r="R129" s="29"/>
      <c r="S129" s="26"/>
      <c r="T129" s="26"/>
      <c r="U129" s="26"/>
      <c r="V129" s="26"/>
      <c r="W129" s="26"/>
      <c r="X129" s="26"/>
      <c r="Y129" s="26"/>
      <c r="Z129" s="26"/>
      <c r="AA129" s="26"/>
      <c r="AB129" s="29"/>
      <c r="AC129" s="26"/>
      <c r="AD129" s="26"/>
      <c r="AE129" s="26"/>
      <c r="AF129" s="26"/>
      <c r="AG129" s="26"/>
      <c r="AH129" s="26"/>
      <c r="AI129" s="26"/>
      <c r="AJ129" s="29"/>
      <c r="AK129" s="26"/>
      <c r="AL129" s="26"/>
      <c r="AM129" s="26"/>
      <c r="AN129" s="26"/>
      <c r="AO129" s="26"/>
      <c r="AP129" s="26"/>
      <c r="AQ129" s="26"/>
      <c r="AR129" s="26"/>
      <c r="AS129" s="26"/>
      <c r="AT129" s="26"/>
      <c r="AU129" s="26"/>
      <c r="AV129" s="26"/>
      <c r="AW129" s="26"/>
      <c r="AX129" s="26"/>
      <c r="AY129" s="29"/>
      <c r="AZ129" s="26"/>
      <c r="BA129" s="26"/>
      <c r="BB129" s="26"/>
      <c r="BC129" s="26"/>
      <c r="BD129" s="26"/>
      <c r="BE129" s="26"/>
      <c r="BF129" s="26"/>
      <c r="BG129" s="26"/>
      <c r="BH129" s="26"/>
      <c r="BI129" s="26"/>
      <c r="BJ129" s="26"/>
      <c r="BK129" s="26"/>
      <c r="BL129" s="26"/>
      <c r="BM129" s="26"/>
      <c r="BN129" s="26"/>
      <c r="BO129" s="26"/>
      <c r="BP129" s="26"/>
      <c r="BQ129" s="26"/>
      <c r="BR129" s="26"/>
      <c r="BS129" s="26"/>
      <c r="BT129" s="26"/>
      <c r="BU129" s="26"/>
      <c r="BV129" s="26"/>
      <c r="BW129" s="26"/>
      <c r="BX129" s="26"/>
      <c r="BY129" s="26"/>
      <c r="BZ129" s="26"/>
      <c r="CA129" s="26"/>
      <c r="CB129" s="26"/>
      <c r="CC129" s="26"/>
      <c r="CD129" s="26"/>
      <c r="CE129" s="26"/>
      <c r="CF129" s="26"/>
      <c r="CG129" s="26"/>
      <c r="CH129" s="26"/>
      <c r="CI129" s="26"/>
      <c r="CJ129" s="26"/>
      <c r="CK129" s="26"/>
      <c r="CL129" s="26"/>
      <c r="CM129" s="26"/>
      <c r="CN129" s="26"/>
      <c r="CO129" s="26"/>
      <c r="CP129" s="26"/>
      <c r="CQ129" s="26"/>
      <c r="CR129" s="26"/>
      <c r="CS129" s="26"/>
      <c r="CT129" s="26"/>
      <c r="CU129" s="26"/>
      <c r="CV129" s="26"/>
      <c r="CW129" s="26"/>
      <c r="CX129" s="26"/>
      <c r="CY129" s="26"/>
      <c r="CZ129" s="26"/>
      <c r="DA129" s="26"/>
      <c r="DB129" s="26"/>
      <c r="DC129" s="26"/>
      <c r="DD129" s="26"/>
      <c r="DE129" s="26"/>
      <c r="DF129" s="26"/>
      <c r="DG129" s="26"/>
      <c r="DH129" s="26"/>
      <c r="DI129" s="26"/>
      <c r="DJ129" s="26"/>
      <c r="DK129" s="26"/>
      <c r="DL129" s="26"/>
      <c r="DM129" s="26"/>
      <c r="DN129" s="26"/>
      <c r="DO129" s="26"/>
      <c r="DP129" s="26"/>
      <c r="DQ129" s="26"/>
      <c r="DR129" s="26"/>
    </row>
    <row r="130" spans="1:122" x14ac:dyDescent="0.2">
      <c r="A130" s="26"/>
      <c r="B130" s="103"/>
      <c r="C130" s="103"/>
      <c r="D130" s="103"/>
      <c r="E130" s="103"/>
      <c r="F130" s="26" t="e">
        <f>IF(#REF!&gt;(#REF!-#REF!)/(#REF!-#REF!),#REF!-SQRT((1-#REF!)*(#REF!-#REF!)*(#REF!-#REF!)),#REF!+SQRT(#REF!*(#REF!-#REF!)*(#REF!-#REF!)))</f>
        <v>#REF!</v>
      </c>
      <c r="G130" s="29"/>
      <c r="H130" s="26"/>
      <c r="I130" s="26"/>
      <c r="J130" s="103"/>
      <c r="K130" s="103"/>
      <c r="L130" s="98"/>
      <c r="M130" s="26"/>
      <c r="N130" s="103"/>
      <c r="O130" s="103"/>
      <c r="P130" s="103"/>
      <c r="Q130" s="26"/>
      <c r="R130" s="29"/>
      <c r="S130" s="26"/>
      <c r="T130" s="26"/>
      <c r="U130" s="26"/>
      <c r="V130" s="26"/>
      <c r="W130" s="26"/>
      <c r="X130" s="26"/>
      <c r="Y130" s="26"/>
      <c r="Z130" s="26"/>
      <c r="AA130" s="26"/>
      <c r="AB130" s="29"/>
      <c r="AC130" s="26"/>
      <c r="AD130" s="26"/>
      <c r="AE130" s="26"/>
      <c r="AF130" s="26"/>
      <c r="AG130" s="26"/>
      <c r="AH130" s="26"/>
      <c r="AI130" s="26"/>
      <c r="AJ130" s="29"/>
      <c r="AK130" s="26"/>
      <c r="AL130" s="26"/>
      <c r="AM130" s="26"/>
      <c r="AN130" s="26"/>
      <c r="AO130" s="26"/>
      <c r="AP130" s="26"/>
      <c r="AQ130" s="26"/>
      <c r="AR130" s="26"/>
      <c r="AS130" s="26"/>
      <c r="AT130" s="26"/>
      <c r="AU130" s="26"/>
      <c r="AV130" s="26"/>
      <c r="AW130" s="26"/>
      <c r="AX130" s="26"/>
      <c r="AY130" s="29"/>
      <c r="AZ130" s="26"/>
      <c r="BA130" s="26"/>
      <c r="BB130" s="26"/>
      <c r="BC130" s="26"/>
      <c r="BD130" s="26"/>
      <c r="BE130" s="26"/>
      <c r="BF130" s="26"/>
      <c r="BG130" s="26"/>
      <c r="BH130" s="26"/>
      <c r="BI130" s="26"/>
      <c r="BJ130" s="26"/>
      <c r="BK130" s="26"/>
      <c r="BL130" s="26"/>
      <c r="BM130" s="26"/>
      <c r="BN130" s="26"/>
      <c r="BO130" s="26"/>
      <c r="BP130" s="26"/>
      <c r="BQ130" s="26"/>
      <c r="BR130" s="26"/>
      <c r="BS130" s="26"/>
      <c r="BT130" s="26"/>
      <c r="BU130" s="26"/>
      <c r="BV130" s="26"/>
      <c r="BW130" s="26"/>
      <c r="BX130" s="26"/>
      <c r="BY130" s="26"/>
      <c r="BZ130" s="26"/>
      <c r="CA130" s="26"/>
      <c r="CB130" s="26"/>
      <c r="CC130" s="26"/>
      <c r="CD130" s="26"/>
      <c r="CE130" s="26"/>
      <c r="CF130" s="26"/>
      <c r="CG130" s="26"/>
      <c r="CH130" s="26"/>
      <c r="CI130" s="26"/>
      <c r="CJ130" s="26"/>
      <c r="CK130" s="26"/>
      <c r="CL130" s="26"/>
      <c r="CM130" s="26"/>
      <c r="CN130" s="26"/>
      <c r="CO130" s="26"/>
      <c r="CP130" s="26"/>
      <c r="CQ130" s="26"/>
      <c r="CR130" s="26"/>
      <c r="CS130" s="26"/>
      <c r="CT130" s="26"/>
      <c r="CU130" s="26"/>
      <c r="CV130" s="26"/>
      <c r="CW130" s="26"/>
      <c r="CX130" s="26"/>
      <c r="CY130" s="26"/>
      <c r="CZ130" s="26"/>
      <c r="DA130" s="26"/>
      <c r="DB130" s="26"/>
      <c r="DC130" s="26"/>
      <c r="DD130" s="26"/>
      <c r="DE130" s="26"/>
      <c r="DF130" s="26"/>
      <c r="DG130" s="26"/>
      <c r="DH130" s="26"/>
      <c r="DI130" s="26"/>
      <c r="DJ130" s="26"/>
      <c r="DK130" s="26"/>
      <c r="DL130" s="26"/>
      <c r="DM130" s="26"/>
      <c r="DN130" s="26"/>
      <c r="DO130" s="26"/>
      <c r="DP130" s="26"/>
      <c r="DQ130" s="26"/>
      <c r="DR130" s="26"/>
    </row>
    <row r="131" spans="1:122" x14ac:dyDescent="0.2">
      <c r="A131" s="26"/>
      <c r="B131" s="103"/>
      <c r="C131" s="103"/>
      <c r="D131" s="103"/>
      <c r="E131" s="103"/>
      <c r="F131" s="26" t="e">
        <f>IF(#REF!&gt;(#REF!-#REF!)/(#REF!-#REF!),#REF!-SQRT((1-#REF!)*(#REF!-#REF!)*(#REF!-#REF!)),#REF!+SQRT(#REF!*(#REF!-#REF!)*(#REF!-#REF!)))</f>
        <v>#REF!</v>
      </c>
      <c r="G131" s="29"/>
      <c r="H131" s="26"/>
      <c r="I131" s="26"/>
      <c r="J131" s="103"/>
      <c r="K131" s="103"/>
      <c r="L131" s="98"/>
      <c r="M131" s="26"/>
      <c r="N131" s="103"/>
      <c r="O131" s="103"/>
      <c r="P131" s="103"/>
      <c r="Q131" s="26"/>
      <c r="R131" s="29"/>
      <c r="S131" s="26"/>
      <c r="T131" s="26"/>
      <c r="U131" s="26"/>
      <c r="V131" s="26"/>
      <c r="W131" s="26"/>
      <c r="X131" s="26"/>
      <c r="Y131" s="26"/>
      <c r="Z131" s="26"/>
      <c r="AA131" s="26"/>
      <c r="AB131" s="29"/>
      <c r="AC131" s="26"/>
      <c r="AD131" s="26"/>
      <c r="AE131" s="26"/>
      <c r="AF131" s="26"/>
      <c r="AG131" s="26"/>
      <c r="AH131" s="26"/>
      <c r="AI131" s="26"/>
      <c r="AJ131" s="29"/>
      <c r="AK131" s="26"/>
      <c r="AL131" s="26"/>
      <c r="AM131" s="26"/>
      <c r="AN131" s="26"/>
      <c r="AO131" s="26"/>
      <c r="AP131" s="26"/>
      <c r="AQ131" s="26"/>
      <c r="AR131" s="26"/>
      <c r="AS131" s="26"/>
      <c r="AT131" s="26"/>
      <c r="AU131" s="26"/>
      <c r="AV131" s="26"/>
      <c r="AW131" s="26"/>
      <c r="AX131" s="26"/>
      <c r="AY131" s="29"/>
      <c r="AZ131" s="26"/>
      <c r="BA131" s="26"/>
      <c r="BB131" s="26"/>
      <c r="BC131" s="26"/>
      <c r="BD131" s="26"/>
      <c r="BE131" s="26"/>
      <c r="BF131" s="26"/>
      <c r="BG131" s="26"/>
      <c r="BH131" s="26"/>
      <c r="BI131" s="26"/>
      <c r="BJ131" s="26"/>
      <c r="BK131" s="26"/>
      <c r="BL131" s="26"/>
      <c r="BM131" s="26"/>
      <c r="BN131" s="26"/>
      <c r="BO131" s="26"/>
      <c r="BP131" s="26"/>
      <c r="BQ131" s="26"/>
      <c r="BR131" s="26"/>
      <c r="BS131" s="26"/>
      <c r="BT131" s="26"/>
      <c r="BU131" s="26"/>
      <c r="BV131" s="26"/>
      <c r="BW131" s="26"/>
      <c r="BX131" s="26"/>
      <c r="BY131" s="26"/>
      <c r="BZ131" s="26"/>
      <c r="CA131" s="26"/>
      <c r="CB131" s="26"/>
      <c r="CC131" s="26"/>
      <c r="CD131" s="26"/>
      <c r="CE131" s="26"/>
      <c r="CF131" s="26"/>
      <c r="CG131" s="26"/>
      <c r="CH131" s="26"/>
      <c r="CI131" s="26"/>
      <c r="CJ131" s="26"/>
      <c r="CK131" s="26"/>
      <c r="CL131" s="26"/>
      <c r="CM131" s="26"/>
      <c r="CN131" s="26"/>
      <c r="CO131" s="26"/>
      <c r="CP131" s="26"/>
      <c r="CQ131" s="26"/>
      <c r="CR131" s="26"/>
      <c r="CS131" s="26"/>
      <c r="CT131" s="26"/>
      <c r="CU131" s="26"/>
      <c r="CV131" s="26"/>
      <c r="CW131" s="26"/>
      <c r="CX131" s="26"/>
      <c r="CY131" s="26"/>
      <c r="CZ131" s="26"/>
      <c r="DA131" s="26"/>
      <c r="DB131" s="26"/>
      <c r="DC131" s="26"/>
      <c r="DD131" s="26"/>
      <c r="DE131" s="26"/>
      <c r="DF131" s="26"/>
      <c r="DG131" s="26"/>
      <c r="DH131" s="26"/>
      <c r="DI131" s="26"/>
      <c r="DJ131" s="26"/>
      <c r="DK131" s="26"/>
      <c r="DL131" s="26"/>
      <c r="DM131" s="26"/>
      <c r="DN131" s="26"/>
      <c r="DO131" s="26"/>
      <c r="DP131" s="26"/>
      <c r="DQ131" s="26"/>
      <c r="DR131" s="26"/>
    </row>
    <row r="132" spans="1:122" x14ac:dyDescent="0.2">
      <c r="A132" s="26"/>
      <c r="B132" s="103"/>
      <c r="C132" s="103"/>
      <c r="D132" s="103"/>
      <c r="E132" s="103"/>
      <c r="F132" s="26" t="e">
        <f>IF(#REF!&gt;(#REF!-#REF!)/(#REF!-#REF!),#REF!-SQRT((1-#REF!)*(#REF!-#REF!)*(#REF!-#REF!)),#REF!+SQRT(#REF!*(#REF!-#REF!)*(#REF!-#REF!)))</f>
        <v>#REF!</v>
      </c>
      <c r="G132" s="29"/>
      <c r="H132" s="26"/>
      <c r="I132" s="26"/>
      <c r="J132" s="103"/>
      <c r="K132" s="103"/>
      <c r="L132" s="98"/>
      <c r="M132" s="26"/>
      <c r="N132" s="103"/>
      <c r="O132" s="103"/>
      <c r="P132" s="103"/>
      <c r="Q132" s="26"/>
      <c r="R132" s="29"/>
      <c r="S132" s="26"/>
      <c r="T132" s="26"/>
      <c r="U132" s="26"/>
      <c r="V132" s="26"/>
      <c r="W132" s="26"/>
      <c r="X132" s="26"/>
      <c r="Y132" s="26"/>
      <c r="Z132" s="26"/>
      <c r="AA132" s="26"/>
      <c r="AB132" s="29"/>
      <c r="AC132" s="26"/>
      <c r="AD132" s="26"/>
      <c r="AE132" s="26"/>
      <c r="AF132" s="26"/>
      <c r="AG132" s="26"/>
      <c r="AH132" s="26"/>
      <c r="AI132" s="26"/>
      <c r="AJ132" s="29"/>
      <c r="AK132" s="26"/>
      <c r="AL132" s="26"/>
      <c r="AM132" s="26"/>
      <c r="AN132" s="26"/>
      <c r="AO132" s="26"/>
      <c r="AP132" s="26"/>
      <c r="AQ132" s="26"/>
      <c r="AR132" s="26"/>
      <c r="AS132" s="26"/>
      <c r="AT132" s="26"/>
      <c r="AU132" s="26"/>
      <c r="AV132" s="26"/>
      <c r="AW132" s="26"/>
      <c r="AX132" s="26"/>
      <c r="AY132" s="29"/>
      <c r="AZ132" s="26"/>
      <c r="BA132" s="26"/>
      <c r="BB132" s="26"/>
      <c r="BC132" s="26"/>
      <c r="BD132" s="26"/>
      <c r="BE132" s="26"/>
      <c r="BF132" s="26"/>
      <c r="BG132" s="26"/>
      <c r="BH132" s="26"/>
      <c r="BI132" s="26"/>
      <c r="BJ132" s="26"/>
      <c r="BK132" s="26"/>
      <c r="BL132" s="26"/>
      <c r="BM132" s="26"/>
      <c r="BN132" s="26"/>
      <c r="BO132" s="26"/>
      <c r="BP132" s="26"/>
      <c r="BQ132" s="26"/>
      <c r="BR132" s="26"/>
      <c r="BS132" s="26"/>
      <c r="BT132" s="26"/>
      <c r="BU132" s="26"/>
      <c r="BV132" s="26"/>
      <c r="BW132" s="26"/>
      <c r="BX132" s="26"/>
      <c r="BY132" s="26"/>
      <c r="BZ132" s="26"/>
      <c r="CA132" s="26"/>
      <c r="CB132" s="26"/>
      <c r="CC132" s="26"/>
      <c r="CD132" s="26"/>
      <c r="CE132" s="26"/>
      <c r="CF132" s="26"/>
      <c r="CG132" s="26"/>
      <c r="CH132" s="26"/>
      <c r="CI132" s="26"/>
      <c r="CJ132" s="26"/>
      <c r="CK132" s="26"/>
      <c r="CL132" s="26"/>
      <c r="CM132" s="26"/>
      <c r="CN132" s="26"/>
      <c r="CO132" s="26"/>
      <c r="CP132" s="26"/>
      <c r="CQ132" s="26"/>
      <c r="CR132" s="26"/>
      <c r="CS132" s="26"/>
      <c r="CT132" s="26"/>
      <c r="CU132" s="26"/>
      <c r="CV132" s="26"/>
      <c r="CW132" s="26"/>
      <c r="CX132" s="26"/>
      <c r="CY132" s="26"/>
      <c r="CZ132" s="26"/>
      <c r="DA132" s="26"/>
      <c r="DB132" s="26"/>
      <c r="DC132" s="26"/>
      <c r="DD132" s="26"/>
      <c r="DE132" s="26"/>
      <c r="DF132" s="26"/>
      <c r="DG132" s="26"/>
      <c r="DH132" s="26"/>
      <c r="DI132" s="26"/>
      <c r="DJ132" s="26"/>
      <c r="DK132" s="26"/>
      <c r="DL132" s="26"/>
      <c r="DM132" s="26"/>
      <c r="DN132" s="26"/>
      <c r="DO132" s="26"/>
      <c r="DP132" s="26"/>
      <c r="DQ132" s="26"/>
      <c r="DR132" s="26"/>
    </row>
    <row r="133" spans="1:122" x14ac:dyDescent="0.2">
      <c r="A133" s="26"/>
      <c r="B133" s="103"/>
      <c r="C133" s="103"/>
      <c r="D133" s="103"/>
      <c r="E133" s="103"/>
      <c r="F133" s="26" t="e">
        <f>IF(#REF!&gt;(#REF!-#REF!)/(#REF!-#REF!),#REF!-SQRT((1-#REF!)*(#REF!-#REF!)*(#REF!-#REF!)),#REF!+SQRT(#REF!*(#REF!-#REF!)*(#REF!-#REF!)))</f>
        <v>#REF!</v>
      </c>
      <c r="G133" s="29"/>
      <c r="H133" s="26"/>
      <c r="I133" s="26"/>
      <c r="J133" s="103"/>
      <c r="K133" s="103"/>
      <c r="L133" s="98"/>
      <c r="M133" s="26"/>
      <c r="N133" s="103"/>
      <c r="O133" s="103"/>
      <c r="P133" s="103"/>
      <c r="Q133" s="26"/>
      <c r="R133" s="29"/>
      <c r="S133" s="26"/>
      <c r="T133" s="26"/>
      <c r="U133" s="26"/>
      <c r="V133" s="26"/>
      <c r="W133" s="26"/>
      <c r="X133" s="26"/>
      <c r="Y133" s="26"/>
      <c r="Z133" s="26"/>
      <c r="AA133" s="26"/>
      <c r="AB133" s="29"/>
      <c r="AC133" s="26"/>
      <c r="AD133" s="26"/>
      <c r="AE133" s="26"/>
      <c r="AF133" s="26"/>
      <c r="AG133" s="26"/>
      <c r="AH133" s="26"/>
      <c r="AI133" s="26"/>
      <c r="AJ133" s="29"/>
      <c r="AK133" s="26"/>
      <c r="AL133" s="26"/>
      <c r="AM133" s="26"/>
      <c r="AN133" s="26"/>
      <c r="AO133" s="26"/>
      <c r="AP133" s="26"/>
      <c r="AQ133" s="26"/>
      <c r="AR133" s="26"/>
      <c r="AS133" s="26"/>
      <c r="AT133" s="26"/>
      <c r="AU133" s="26"/>
      <c r="AV133" s="26"/>
      <c r="AW133" s="26"/>
      <c r="AX133" s="26"/>
      <c r="AY133" s="29"/>
      <c r="AZ133" s="26"/>
      <c r="BA133" s="26"/>
      <c r="BB133" s="26"/>
      <c r="BC133" s="26"/>
      <c r="BD133" s="26"/>
      <c r="BE133" s="26"/>
      <c r="BF133" s="26"/>
      <c r="BG133" s="26"/>
      <c r="BH133" s="26"/>
      <c r="BI133" s="26"/>
      <c r="BJ133" s="26"/>
      <c r="BK133" s="26"/>
      <c r="BL133" s="26"/>
      <c r="BM133" s="26"/>
      <c r="BN133" s="26"/>
      <c r="BO133" s="26"/>
      <c r="BP133" s="26"/>
      <c r="BQ133" s="26"/>
      <c r="BR133" s="26"/>
      <c r="BS133" s="26"/>
      <c r="BT133" s="26"/>
      <c r="BU133" s="26"/>
      <c r="BV133" s="26"/>
      <c r="BW133" s="26"/>
      <c r="BX133" s="26"/>
      <c r="BY133" s="26"/>
      <c r="BZ133" s="26"/>
      <c r="CA133" s="26"/>
      <c r="CB133" s="26"/>
      <c r="CC133" s="26"/>
      <c r="CD133" s="26"/>
      <c r="CE133" s="26"/>
      <c r="CF133" s="26"/>
      <c r="CG133" s="26"/>
      <c r="CH133" s="26"/>
      <c r="CI133" s="26"/>
      <c r="CJ133" s="26"/>
      <c r="CK133" s="26"/>
      <c r="CL133" s="26"/>
      <c r="CM133" s="26"/>
      <c r="CN133" s="26"/>
      <c r="CO133" s="26"/>
      <c r="CP133" s="26"/>
      <c r="CQ133" s="26"/>
      <c r="CR133" s="26"/>
      <c r="CS133" s="26"/>
      <c r="CT133" s="26"/>
      <c r="CU133" s="26"/>
      <c r="CV133" s="26"/>
      <c r="CW133" s="26"/>
      <c r="CX133" s="26"/>
      <c r="CY133" s="26"/>
      <c r="CZ133" s="26"/>
      <c r="DA133" s="26"/>
      <c r="DB133" s="26"/>
      <c r="DC133" s="26"/>
      <c r="DD133" s="26"/>
      <c r="DE133" s="26"/>
      <c r="DF133" s="26"/>
      <c r="DG133" s="26"/>
      <c r="DH133" s="26"/>
      <c r="DI133" s="26"/>
      <c r="DJ133" s="26"/>
      <c r="DK133" s="26"/>
      <c r="DL133" s="26"/>
      <c r="DM133" s="26"/>
      <c r="DN133" s="26"/>
      <c r="DO133" s="26"/>
      <c r="DP133" s="26"/>
      <c r="DQ133" s="26"/>
      <c r="DR133" s="26"/>
    </row>
    <row r="134" spans="1:122" x14ac:dyDescent="0.2">
      <c r="A134" s="26"/>
      <c r="B134" s="103"/>
      <c r="C134" s="103"/>
      <c r="D134" s="103"/>
      <c r="E134" s="103"/>
      <c r="F134" s="26" t="e">
        <f>IF(#REF!&gt;(#REF!-#REF!)/(#REF!-#REF!),#REF!-SQRT((1-#REF!)*(#REF!-#REF!)*(#REF!-#REF!)),#REF!+SQRT(#REF!*(#REF!-#REF!)*(#REF!-#REF!)))</f>
        <v>#REF!</v>
      </c>
      <c r="G134" s="29"/>
      <c r="H134" s="26"/>
      <c r="I134" s="26"/>
      <c r="J134" s="103"/>
      <c r="K134" s="103"/>
      <c r="L134" s="98"/>
      <c r="M134" s="26"/>
      <c r="N134" s="103"/>
      <c r="O134" s="103"/>
      <c r="P134" s="103"/>
      <c r="Q134" s="26"/>
      <c r="R134" s="29"/>
      <c r="S134" s="26"/>
      <c r="T134" s="26"/>
      <c r="U134" s="26"/>
      <c r="V134" s="26"/>
      <c r="W134" s="26"/>
      <c r="X134" s="26"/>
      <c r="Y134" s="26"/>
      <c r="Z134" s="26"/>
      <c r="AA134" s="26"/>
      <c r="AB134" s="29"/>
      <c r="AC134" s="26"/>
      <c r="AD134" s="26"/>
      <c r="AE134" s="26"/>
      <c r="AF134" s="26"/>
      <c r="AG134" s="26"/>
      <c r="AH134" s="26"/>
      <c r="AI134" s="26"/>
      <c r="AJ134" s="29"/>
      <c r="AK134" s="26"/>
      <c r="AL134" s="26"/>
      <c r="AM134" s="26"/>
      <c r="AN134" s="26"/>
      <c r="AO134" s="26"/>
      <c r="AP134" s="26"/>
      <c r="AQ134" s="26"/>
      <c r="AR134" s="26"/>
      <c r="AS134" s="26"/>
      <c r="AT134" s="26"/>
      <c r="AU134" s="26"/>
      <c r="AV134" s="26"/>
      <c r="AW134" s="26"/>
      <c r="AX134" s="26"/>
      <c r="AY134" s="29"/>
      <c r="AZ134" s="26"/>
      <c r="BA134" s="26"/>
      <c r="BB134" s="26"/>
      <c r="BC134" s="26"/>
      <c r="BD134" s="26"/>
      <c r="BE134" s="26"/>
      <c r="BF134" s="26"/>
      <c r="BG134" s="26"/>
      <c r="BH134" s="26"/>
      <c r="BI134" s="26"/>
      <c r="BJ134" s="26"/>
      <c r="BK134" s="26"/>
      <c r="BL134" s="26"/>
      <c r="BM134" s="26"/>
      <c r="BN134" s="26"/>
      <c r="BO134" s="26"/>
      <c r="BP134" s="26"/>
      <c r="BQ134" s="26"/>
      <c r="BR134" s="26"/>
      <c r="BS134" s="26"/>
      <c r="BT134" s="26"/>
      <c r="BU134" s="26"/>
      <c r="BV134" s="26"/>
      <c r="BW134" s="26"/>
      <c r="BX134" s="26"/>
      <c r="BY134" s="26"/>
      <c r="BZ134" s="26"/>
      <c r="CA134" s="26"/>
      <c r="CB134" s="26"/>
      <c r="CC134" s="26"/>
      <c r="CD134" s="26"/>
      <c r="CE134" s="26"/>
      <c r="CF134" s="26"/>
      <c r="CG134" s="26"/>
      <c r="CH134" s="26"/>
      <c r="CI134" s="26"/>
      <c r="CJ134" s="26"/>
      <c r="CK134" s="26"/>
      <c r="CL134" s="26"/>
      <c r="CM134" s="26"/>
      <c r="CN134" s="26"/>
      <c r="CO134" s="26"/>
      <c r="CP134" s="26"/>
      <c r="CQ134" s="26"/>
      <c r="CR134" s="26"/>
      <c r="CS134" s="26"/>
      <c r="CT134" s="26"/>
      <c r="CU134" s="26"/>
      <c r="CV134" s="26"/>
      <c r="CW134" s="26"/>
      <c r="CX134" s="26"/>
      <c r="CY134" s="26"/>
      <c r="CZ134" s="26"/>
      <c r="DA134" s="26"/>
      <c r="DB134" s="26"/>
      <c r="DC134" s="26"/>
      <c r="DD134" s="26"/>
      <c r="DE134" s="26"/>
      <c r="DF134" s="26"/>
      <c r="DG134" s="26"/>
      <c r="DH134" s="26"/>
      <c r="DI134" s="26"/>
      <c r="DJ134" s="26"/>
      <c r="DK134" s="26"/>
      <c r="DL134" s="26"/>
      <c r="DM134" s="26"/>
      <c r="DN134" s="26"/>
      <c r="DO134" s="26"/>
      <c r="DP134" s="26"/>
      <c r="DQ134" s="26"/>
      <c r="DR134" s="26"/>
    </row>
    <row r="135" spans="1:122" x14ac:dyDescent="0.2">
      <c r="A135" s="26"/>
      <c r="B135" s="103"/>
      <c r="C135" s="103"/>
      <c r="D135" s="103"/>
      <c r="E135" s="103"/>
      <c r="F135" s="26" t="e">
        <f>IF(#REF!&gt;(#REF!-#REF!)/(#REF!-#REF!),#REF!-SQRT((1-#REF!)*(#REF!-#REF!)*(#REF!-#REF!)),#REF!+SQRT(#REF!*(#REF!-#REF!)*(#REF!-#REF!)))</f>
        <v>#REF!</v>
      </c>
      <c r="G135" s="29"/>
      <c r="H135" s="26"/>
      <c r="I135" s="26"/>
      <c r="J135" s="103"/>
      <c r="K135" s="103"/>
      <c r="L135" s="98"/>
      <c r="M135" s="26"/>
      <c r="N135" s="103"/>
      <c r="O135" s="103"/>
      <c r="P135" s="103"/>
      <c r="Q135" s="26"/>
      <c r="R135" s="29"/>
      <c r="S135" s="26"/>
      <c r="T135" s="26"/>
      <c r="U135" s="26"/>
      <c r="V135" s="26"/>
      <c r="W135" s="26"/>
      <c r="X135" s="26"/>
      <c r="Y135" s="26"/>
      <c r="Z135" s="26"/>
      <c r="AA135" s="26"/>
      <c r="AB135" s="29"/>
      <c r="AC135" s="26"/>
      <c r="AD135" s="26"/>
      <c r="AE135" s="26"/>
      <c r="AF135" s="26"/>
      <c r="AG135" s="26"/>
      <c r="AH135" s="26"/>
      <c r="AI135" s="26"/>
      <c r="AJ135" s="29"/>
      <c r="AK135" s="26"/>
      <c r="AL135" s="26"/>
      <c r="AM135" s="26"/>
      <c r="AN135" s="26"/>
      <c r="AO135" s="26"/>
      <c r="AP135" s="26"/>
      <c r="AQ135" s="26"/>
      <c r="AR135" s="26"/>
      <c r="AS135" s="26"/>
      <c r="AT135" s="26"/>
      <c r="AU135" s="26"/>
      <c r="AV135" s="26"/>
      <c r="AW135" s="26"/>
      <c r="AX135" s="26"/>
      <c r="AY135" s="29"/>
      <c r="AZ135" s="26"/>
      <c r="BA135" s="26"/>
      <c r="BB135" s="26"/>
      <c r="BC135" s="26"/>
      <c r="BD135" s="26"/>
      <c r="BE135" s="26"/>
      <c r="BF135" s="26"/>
      <c r="BG135" s="26"/>
      <c r="BH135" s="26"/>
      <c r="BI135" s="26"/>
      <c r="BJ135" s="26"/>
      <c r="BK135" s="26"/>
      <c r="BL135" s="26"/>
      <c r="BM135" s="26"/>
      <c r="BN135" s="26"/>
      <c r="BO135" s="26"/>
      <c r="BP135" s="26"/>
      <c r="BQ135" s="26"/>
      <c r="BR135" s="26"/>
      <c r="BS135" s="26"/>
      <c r="BT135" s="26"/>
      <c r="BU135" s="26"/>
      <c r="BV135" s="26"/>
      <c r="BW135" s="26"/>
      <c r="BX135" s="26"/>
      <c r="BY135" s="26"/>
      <c r="BZ135" s="26"/>
      <c r="CA135" s="26"/>
      <c r="CB135" s="26"/>
      <c r="CC135" s="26"/>
      <c r="CD135" s="26"/>
      <c r="CE135" s="26"/>
      <c r="CF135" s="26"/>
      <c r="CG135" s="26"/>
      <c r="CH135" s="26"/>
      <c r="CI135" s="26"/>
      <c r="CJ135" s="26"/>
      <c r="CK135" s="26"/>
      <c r="CL135" s="26"/>
      <c r="CM135" s="26"/>
      <c r="CN135" s="26"/>
      <c r="CO135" s="26"/>
      <c r="CP135" s="26"/>
      <c r="CQ135" s="26"/>
      <c r="CR135" s="26"/>
      <c r="CS135" s="26"/>
      <c r="CT135" s="26"/>
      <c r="CU135" s="26"/>
      <c r="CV135" s="26"/>
      <c r="CW135" s="26"/>
      <c r="CX135" s="26"/>
      <c r="CY135" s="26"/>
      <c r="CZ135" s="26"/>
      <c r="DA135" s="26"/>
      <c r="DB135" s="26"/>
      <c r="DC135" s="26"/>
      <c r="DD135" s="26"/>
      <c r="DE135" s="26"/>
      <c r="DF135" s="26"/>
      <c r="DG135" s="26"/>
      <c r="DH135" s="26"/>
      <c r="DI135" s="26"/>
      <c r="DJ135" s="26"/>
      <c r="DK135" s="26"/>
      <c r="DL135" s="26"/>
      <c r="DM135" s="26"/>
      <c r="DN135" s="26"/>
      <c r="DO135" s="26"/>
      <c r="DP135" s="26"/>
      <c r="DQ135" s="26"/>
      <c r="DR135" s="26"/>
    </row>
    <row r="136" spans="1:122" x14ac:dyDescent="0.2">
      <c r="A136" s="26"/>
      <c r="B136" s="103"/>
      <c r="C136" s="103"/>
      <c r="D136" s="103"/>
      <c r="E136" s="103"/>
      <c r="F136" s="26" t="e">
        <f>IF(#REF!&gt;(#REF!-#REF!)/(#REF!-#REF!),#REF!-SQRT((1-#REF!)*(#REF!-#REF!)*(#REF!-#REF!)),#REF!+SQRT(#REF!*(#REF!-#REF!)*(#REF!-#REF!)))</f>
        <v>#REF!</v>
      </c>
      <c r="G136" s="29"/>
      <c r="H136" s="26"/>
      <c r="I136" s="26"/>
      <c r="J136" s="103"/>
      <c r="K136" s="103"/>
      <c r="L136" s="98"/>
      <c r="M136" s="26"/>
      <c r="N136" s="103"/>
      <c r="O136" s="103"/>
      <c r="P136" s="103"/>
      <c r="Q136" s="26"/>
      <c r="R136" s="29"/>
      <c r="S136" s="26"/>
      <c r="T136" s="26"/>
      <c r="U136" s="26"/>
      <c r="V136" s="26"/>
      <c r="W136" s="26"/>
      <c r="X136" s="26"/>
      <c r="Y136" s="26"/>
      <c r="Z136" s="26"/>
      <c r="AA136" s="26"/>
      <c r="AB136" s="29"/>
      <c r="AC136" s="26"/>
      <c r="AD136" s="26"/>
      <c r="AE136" s="26"/>
      <c r="AF136" s="26"/>
      <c r="AG136" s="26"/>
      <c r="AH136" s="26"/>
      <c r="AI136" s="26"/>
      <c r="AJ136" s="29"/>
      <c r="AK136" s="26"/>
      <c r="AL136" s="26"/>
      <c r="AM136" s="26"/>
      <c r="AN136" s="26"/>
      <c r="AO136" s="26"/>
      <c r="AP136" s="26"/>
      <c r="AQ136" s="26"/>
      <c r="AR136" s="26"/>
      <c r="AS136" s="26"/>
      <c r="AT136" s="26"/>
      <c r="AU136" s="26"/>
      <c r="AV136" s="26"/>
      <c r="AW136" s="26"/>
      <c r="AX136" s="26"/>
      <c r="AY136" s="29"/>
      <c r="AZ136" s="26"/>
      <c r="BA136" s="26"/>
      <c r="BB136" s="26"/>
      <c r="BC136" s="26"/>
      <c r="BD136" s="26"/>
      <c r="BE136" s="26"/>
      <c r="BF136" s="26"/>
      <c r="BG136" s="26"/>
      <c r="BH136" s="26"/>
      <c r="BI136" s="26"/>
      <c r="BJ136" s="26"/>
      <c r="BK136" s="26"/>
      <c r="BL136" s="26"/>
      <c r="BM136" s="26"/>
      <c r="BN136" s="26"/>
      <c r="BO136" s="26"/>
      <c r="BP136" s="26"/>
      <c r="BQ136" s="26"/>
      <c r="BR136" s="26"/>
      <c r="BS136" s="26"/>
      <c r="BT136" s="26"/>
      <c r="BU136" s="26"/>
      <c r="BV136" s="26"/>
      <c r="BW136" s="26"/>
      <c r="BX136" s="26"/>
      <c r="BY136" s="26"/>
      <c r="BZ136" s="26"/>
      <c r="CA136" s="26"/>
      <c r="CB136" s="26"/>
      <c r="CC136" s="26"/>
      <c r="CD136" s="26"/>
      <c r="CE136" s="26"/>
      <c r="CF136" s="26"/>
      <c r="CG136" s="26"/>
      <c r="CH136" s="26"/>
      <c r="CI136" s="26"/>
      <c r="CJ136" s="26"/>
      <c r="CK136" s="26"/>
      <c r="CL136" s="26"/>
      <c r="CM136" s="26"/>
      <c r="CN136" s="26"/>
      <c r="CO136" s="26"/>
      <c r="CP136" s="26"/>
      <c r="CQ136" s="26"/>
      <c r="CR136" s="26"/>
      <c r="CS136" s="26"/>
      <c r="CT136" s="26"/>
      <c r="CU136" s="26"/>
      <c r="CV136" s="26"/>
      <c r="CW136" s="26"/>
      <c r="CX136" s="26"/>
      <c r="CY136" s="26"/>
      <c r="CZ136" s="26"/>
      <c r="DA136" s="26"/>
      <c r="DB136" s="26"/>
      <c r="DC136" s="26"/>
      <c r="DD136" s="26"/>
      <c r="DE136" s="26"/>
      <c r="DF136" s="26"/>
      <c r="DG136" s="26"/>
      <c r="DH136" s="26"/>
      <c r="DI136" s="26"/>
      <c r="DJ136" s="26"/>
      <c r="DK136" s="26"/>
      <c r="DL136" s="26"/>
      <c r="DM136" s="26"/>
      <c r="DN136" s="26"/>
      <c r="DO136" s="26"/>
      <c r="DP136" s="26"/>
      <c r="DQ136" s="26"/>
      <c r="DR136" s="26"/>
    </row>
    <row r="137" spans="1:122" x14ac:dyDescent="0.2">
      <c r="A137" s="26"/>
      <c r="B137" s="103"/>
      <c r="C137" s="103"/>
      <c r="D137" s="103"/>
      <c r="E137" s="103"/>
      <c r="F137" s="26" t="e">
        <f>IF(#REF!&gt;(#REF!-#REF!)/(#REF!-#REF!),#REF!-SQRT((1-#REF!)*(#REF!-#REF!)*(#REF!-#REF!)),#REF!+SQRT(#REF!*(#REF!-#REF!)*(#REF!-#REF!)))</f>
        <v>#REF!</v>
      </c>
      <c r="G137" s="29"/>
      <c r="H137" s="26"/>
      <c r="I137" s="26"/>
      <c r="J137" s="103"/>
      <c r="K137" s="103"/>
      <c r="L137" s="98"/>
      <c r="M137" s="26"/>
      <c r="N137" s="103"/>
      <c r="O137" s="103"/>
      <c r="P137" s="103"/>
      <c r="Q137" s="26"/>
      <c r="R137" s="29"/>
      <c r="S137" s="26"/>
      <c r="T137" s="26"/>
      <c r="U137" s="26"/>
      <c r="V137" s="26"/>
      <c r="W137" s="26"/>
      <c r="X137" s="26"/>
      <c r="Y137" s="26"/>
      <c r="Z137" s="26"/>
      <c r="AA137" s="26"/>
      <c r="AB137" s="29"/>
      <c r="AC137" s="26"/>
      <c r="AD137" s="26"/>
      <c r="AE137" s="26"/>
      <c r="AF137" s="26"/>
      <c r="AG137" s="26"/>
      <c r="AH137" s="26"/>
      <c r="AI137" s="26"/>
      <c r="AJ137" s="29"/>
      <c r="AK137" s="26"/>
      <c r="AL137" s="26"/>
      <c r="AM137" s="26"/>
      <c r="AN137" s="26"/>
      <c r="AO137" s="26"/>
      <c r="AP137" s="26"/>
      <c r="AQ137" s="26"/>
      <c r="AR137" s="26"/>
      <c r="AS137" s="26"/>
      <c r="AT137" s="26"/>
      <c r="AU137" s="26"/>
      <c r="AV137" s="26"/>
      <c r="AW137" s="26"/>
      <c r="AX137" s="26"/>
      <c r="AY137" s="29"/>
      <c r="AZ137" s="26"/>
      <c r="BA137" s="26"/>
      <c r="BB137" s="26"/>
      <c r="BC137" s="26"/>
      <c r="BD137" s="26"/>
      <c r="BE137" s="26"/>
      <c r="BF137" s="26"/>
      <c r="BG137" s="26"/>
      <c r="BH137" s="26"/>
      <c r="BI137" s="26"/>
      <c r="BJ137" s="26"/>
      <c r="BK137" s="26"/>
      <c r="BL137" s="26"/>
      <c r="BM137" s="26"/>
      <c r="BN137" s="26"/>
      <c r="BO137" s="26"/>
      <c r="BP137" s="26"/>
      <c r="BQ137" s="26"/>
      <c r="BR137" s="26"/>
      <c r="BS137" s="26"/>
      <c r="BT137" s="26"/>
      <c r="BU137" s="26"/>
      <c r="BV137" s="26"/>
      <c r="BW137" s="26"/>
      <c r="BX137" s="26"/>
      <c r="BY137" s="26"/>
      <c r="BZ137" s="26"/>
      <c r="CA137" s="26"/>
      <c r="CB137" s="26"/>
      <c r="CC137" s="26"/>
      <c r="CD137" s="26"/>
      <c r="CE137" s="26"/>
      <c r="CF137" s="26"/>
      <c r="CG137" s="26"/>
      <c r="CH137" s="26"/>
      <c r="CI137" s="26"/>
      <c r="CJ137" s="26"/>
      <c r="CK137" s="26"/>
      <c r="CL137" s="26"/>
      <c r="CM137" s="26"/>
      <c r="CN137" s="26"/>
      <c r="CO137" s="26"/>
      <c r="CP137" s="26"/>
      <c r="CQ137" s="26"/>
      <c r="CR137" s="26"/>
      <c r="CS137" s="26"/>
      <c r="CT137" s="26"/>
      <c r="CU137" s="26"/>
      <c r="CV137" s="26"/>
      <c r="CW137" s="26"/>
      <c r="CX137" s="26"/>
      <c r="CY137" s="26"/>
      <c r="CZ137" s="26"/>
      <c r="DA137" s="26"/>
      <c r="DB137" s="26"/>
      <c r="DC137" s="26"/>
      <c r="DD137" s="26"/>
      <c r="DE137" s="26"/>
      <c r="DF137" s="26"/>
      <c r="DG137" s="26"/>
      <c r="DH137" s="26"/>
      <c r="DI137" s="26"/>
      <c r="DJ137" s="26"/>
      <c r="DK137" s="26"/>
      <c r="DL137" s="26"/>
      <c r="DM137" s="26"/>
      <c r="DN137" s="26"/>
      <c r="DO137" s="26"/>
      <c r="DP137" s="26"/>
      <c r="DQ137" s="26"/>
      <c r="DR137" s="26"/>
    </row>
    <row r="138" spans="1:122" x14ac:dyDescent="0.2">
      <c r="A138" s="26"/>
      <c r="B138" s="103"/>
      <c r="C138" s="103"/>
      <c r="D138" s="103"/>
      <c r="E138" s="103"/>
      <c r="F138" s="26" t="e">
        <f>IF(#REF!&gt;(#REF!-#REF!)/(#REF!-#REF!),#REF!-SQRT((1-#REF!)*(#REF!-#REF!)*(#REF!-#REF!)),#REF!+SQRT(#REF!*(#REF!-#REF!)*(#REF!-#REF!)))</f>
        <v>#REF!</v>
      </c>
      <c r="G138" s="29"/>
      <c r="H138" s="26"/>
      <c r="I138" s="26"/>
      <c r="J138" s="103"/>
      <c r="K138" s="103"/>
      <c r="L138" s="98"/>
      <c r="M138" s="26"/>
      <c r="N138" s="103"/>
      <c r="O138" s="103"/>
      <c r="P138" s="103"/>
      <c r="Q138" s="26"/>
      <c r="R138" s="29"/>
      <c r="S138" s="26"/>
      <c r="T138" s="26"/>
      <c r="U138" s="26"/>
      <c r="V138" s="26"/>
      <c r="W138" s="26"/>
      <c r="X138" s="26"/>
      <c r="Y138" s="26"/>
      <c r="Z138" s="26"/>
      <c r="AA138" s="26"/>
      <c r="AB138" s="29"/>
      <c r="AC138" s="26"/>
      <c r="AD138" s="26"/>
      <c r="AE138" s="26"/>
      <c r="AF138" s="26"/>
      <c r="AG138" s="26"/>
      <c r="AH138" s="26"/>
      <c r="AI138" s="26"/>
      <c r="AJ138" s="29"/>
      <c r="AK138" s="26"/>
      <c r="AL138" s="26"/>
      <c r="AM138" s="26"/>
      <c r="AN138" s="26"/>
      <c r="AO138" s="26"/>
      <c r="AP138" s="26"/>
      <c r="AQ138" s="26"/>
      <c r="AR138" s="26"/>
      <c r="AS138" s="26"/>
      <c r="AT138" s="26"/>
      <c r="AU138" s="26"/>
      <c r="AV138" s="26"/>
      <c r="AW138" s="26"/>
      <c r="AX138" s="26"/>
      <c r="AY138" s="29"/>
      <c r="AZ138" s="26"/>
      <c r="BA138" s="26"/>
      <c r="BB138" s="26"/>
      <c r="BC138" s="26"/>
      <c r="BD138" s="26"/>
      <c r="BE138" s="26"/>
      <c r="BF138" s="26"/>
      <c r="BG138" s="26"/>
      <c r="BH138" s="26"/>
      <c r="BI138" s="26"/>
      <c r="BJ138" s="26"/>
      <c r="BK138" s="26"/>
      <c r="BL138" s="26"/>
      <c r="BM138" s="26"/>
      <c r="BN138" s="26"/>
      <c r="BO138" s="26"/>
      <c r="BP138" s="26"/>
      <c r="BQ138" s="26"/>
      <c r="BR138" s="26"/>
      <c r="BS138" s="26"/>
      <c r="BT138" s="26"/>
      <c r="BU138" s="26"/>
      <c r="BV138" s="26"/>
      <c r="BW138" s="26"/>
      <c r="BX138" s="26"/>
      <c r="BY138" s="26"/>
      <c r="BZ138" s="26"/>
      <c r="CA138" s="26"/>
      <c r="CB138" s="26"/>
      <c r="CC138" s="26"/>
      <c r="CD138" s="26"/>
      <c r="CE138" s="26"/>
      <c r="CF138" s="26"/>
      <c r="CG138" s="26"/>
      <c r="CH138" s="26"/>
      <c r="CI138" s="26"/>
      <c r="CJ138" s="26"/>
      <c r="CK138" s="26"/>
      <c r="CL138" s="26"/>
      <c r="CM138" s="26"/>
      <c r="CN138" s="26"/>
      <c r="CO138" s="26"/>
      <c r="CP138" s="26"/>
      <c r="CQ138" s="26"/>
      <c r="CR138" s="26"/>
      <c r="CS138" s="26"/>
      <c r="CT138" s="26"/>
      <c r="CU138" s="26"/>
      <c r="CV138" s="26"/>
      <c r="CW138" s="26"/>
      <c r="CX138" s="26"/>
      <c r="CY138" s="26"/>
      <c r="CZ138" s="26"/>
      <c r="DA138" s="26"/>
      <c r="DB138" s="26"/>
      <c r="DC138" s="26"/>
      <c r="DD138" s="26"/>
      <c r="DE138" s="26"/>
      <c r="DF138" s="26"/>
      <c r="DG138" s="26"/>
      <c r="DH138" s="26"/>
      <c r="DI138" s="26"/>
      <c r="DJ138" s="26"/>
      <c r="DK138" s="26"/>
      <c r="DL138" s="26"/>
      <c r="DM138" s="26"/>
      <c r="DN138" s="26"/>
      <c r="DO138" s="26"/>
      <c r="DP138" s="26"/>
      <c r="DQ138" s="26"/>
      <c r="DR138" s="26"/>
    </row>
    <row r="139" spans="1:122" x14ac:dyDescent="0.2">
      <c r="A139" s="26"/>
      <c r="B139" s="103"/>
      <c r="C139" s="103"/>
      <c r="D139" s="103"/>
      <c r="E139" s="103"/>
      <c r="F139" s="26" t="e">
        <f>IF(#REF!&gt;(#REF!-#REF!)/(#REF!-#REF!),#REF!-SQRT((1-#REF!)*(#REF!-#REF!)*(#REF!-#REF!)),#REF!+SQRT(#REF!*(#REF!-#REF!)*(#REF!-#REF!)))</f>
        <v>#REF!</v>
      </c>
      <c r="G139" s="29"/>
      <c r="H139" s="26"/>
      <c r="I139" s="26"/>
      <c r="J139" s="103"/>
      <c r="K139" s="103"/>
      <c r="L139" s="98"/>
      <c r="M139" s="26"/>
      <c r="N139" s="103"/>
      <c r="O139" s="103"/>
      <c r="P139" s="103"/>
      <c r="Q139" s="26"/>
      <c r="R139" s="29"/>
      <c r="S139" s="26"/>
      <c r="T139" s="26"/>
      <c r="U139" s="26"/>
      <c r="V139" s="26"/>
      <c r="W139" s="26"/>
      <c r="X139" s="26"/>
      <c r="Y139" s="26"/>
      <c r="Z139" s="26"/>
      <c r="AA139" s="26"/>
      <c r="AB139" s="29"/>
      <c r="AC139" s="26"/>
      <c r="AD139" s="26"/>
      <c r="AE139" s="26"/>
      <c r="AF139" s="26"/>
      <c r="AG139" s="26"/>
      <c r="AH139" s="26"/>
      <c r="AI139" s="26"/>
      <c r="AJ139" s="29"/>
      <c r="AK139" s="26"/>
      <c r="AL139" s="26"/>
      <c r="AM139" s="26"/>
      <c r="AN139" s="26"/>
      <c r="AO139" s="26"/>
      <c r="AP139" s="26"/>
      <c r="AQ139" s="26"/>
      <c r="AR139" s="26"/>
      <c r="AS139" s="26"/>
      <c r="AT139" s="26"/>
      <c r="AU139" s="26"/>
      <c r="AV139" s="26"/>
      <c r="AW139" s="26"/>
      <c r="AX139" s="26"/>
      <c r="AY139" s="29"/>
      <c r="AZ139" s="26"/>
      <c r="BA139" s="26"/>
      <c r="BB139" s="26"/>
      <c r="BC139" s="26"/>
      <c r="BD139" s="26"/>
      <c r="BE139" s="26"/>
      <c r="BF139" s="26"/>
      <c r="BG139" s="26"/>
      <c r="BH139" s="26"/>
      <c r="BI139" s="26"/>
      <c r="BJ139" s="26"/>
      <c r="BK139" s="26"/>
      <c r="BL139" s="26"/>
      <c r="BM139" s="26"/>
      <c r="BN139" s="26"/>
      <c r="BO139" s="26"/>
      <c r="BP139" s="26"/>
      <c r="BQ139" s="26"/>
      <c r="BR139" s="26"/>
      <c r="BS139" s="26"/>
      <c r="BT139" s="26"/>
      <c r="BU139" s="26"/>
      <c r="BV139" s="26"/>
      <c r="BW139" s="26"/>
      <c r="BX139" s="26"/>
      <c r="BY139" s="26"/>
      <c r="BZ139" s="26"/>
      <c r="CA139" s="26"/>
      <c r="CB139" s="26"/>
      <c r="CC139" s="26"/>
      <c r="CD139" s="26"/>
      <c r="CE139" s="26"/>
      <c r="CF139" s="26"/>
      <c r="CG139" s="26"/>
      <c r="CH139" s="26"/>
      <c r="CI139" s="26"/>
      <c r="CJ139" s="26"/>
      <c r="CK139" s="26"/>
      <c r="CL139" s="26"/>
      <c r="CM139" s="26"/>
      <c r="CN139" s="26"/>
      <c r="CO139" s="26"/>
      <c r="CP139" s="26"/>
      <c r="CQ139" s="26"/>
      <c r="CR139" s="26"/>
      <c r="CS139" s="26"/>
      <c r="CT139" s="26"/>
      <c r="CU139" s="26"/>
      <c r="CV139" s="26"/>
      <c r="CW139" s="26"/>
      <c r="CX139" s="26"/>
      <c r="CY139" s="26"/>
      <c r="CZ139" s="26"/>
      <c r="DA139" s="26"/>
      <c r="DB139" s="26"/>
      <c r="DC139" s="26"/>
      <c r="DD139" s="26"/>
      <c r="DE139" s="26"/>
      <c r="DF139" s="26"/>
      <c r="DG139" s="26"/>
      <c r="DH139" s="26"/>
      <c r="DI139" s="26"/>
      <c r="DJ139" s="26"/>
      <c r="DK139" s="26"/>
      <c r="DL139" s="26"/>
      <c r="DM139" s="26"/>
      <c r="DN139" s="26"/>
      <c r="DO139" s="26"/>
      <c r="DP139" s="26"/>
      <c r="DQ139" s="26"/>
      <c r="DR139" s="26"/>
    </row>
    <row r="140" spans="1:122" x14ac:dyDescent="0.2">
      <c r="A140" s="26"/>
      <c r="B140" s="103"/>
      <c r="C140" s="103"/>
      <c r="D140" s="103"/>
      <c r="E140" s="103"/>
      <c r="F140" s="26" t="e">
        <f>IF(#REF!&gt;(#REF!-#REF!)/(#REF!-#REF!),#REF!-SQRT((1-#REF!)*(#REF!-#REF!)*(#REF!-#REF!)),#REF!+SQRT(#REF!*(#REF!-#REF!)*(#REF!-#REF!)))</f>
        <v>#REF!</v>
      </c>
      <c r="G140" s="29"/>
      <c r="H140" s="26"/>
      <c r="I140" s="26"/>
      <c r="J140" s="103"/>
      <c r="K140" s="103"/>
      <c r="L140" s="98"/>
      <c r="M140" s="26"/>
      <c r="N140" s="103"/>
      <c r="O140" s="103"/>
      <c r="P140" s="103"/>
      <c r="Q140" s="26"/>
      <c r="R140" s="29"/>
      <c r="S140" s="26"/>
      <c r="T140" s="26"/>
      <c r="U140" s="26"/>
      <c r="V140" s="26"/>
      <c r="W140" s="26"/>
      <c r="X140" s="26"/>
      <c r="Y140" s="26"/>
      <c r="Z140" s="26"/>
      <c r="AA140" s="26"/>
      <c r="AB140" s="29"/>
      <c r="AC140" s="26"/>
      <c r="AD140" s="26"/>
      <c r="AE140" s="26"/>
      <c r="AF140" s="26"/>
      <c r="AG140" s="26"/>
      <c r="AH140" s="26"/>
      <c r="AI140" s="26"/>
      <c r="AJ140" s="29"/>
      <c r="AK140" s="26"/>
      <c r="AL140" s="26"/>
      <c r="AM140" s="26"/>
      <c r="AN140" s="26"/>
      <c r="AO140" s="26"/>
      <c r="AP140" s="26"/>
      <c r="AQ140" s="26"/>
      <c r="AR140" s="26"/>
      <c r="AS140" s="26"/>
      <c r="AT140" s="26"/>
      <c r="AU140" s="26"/>
      <c r="AV140" s="26"/>
      <c r="AW140" s="26"/>
      <c r="AX140" s="26"/>
      <c r="AY140" s="29"/>
      <c r="AZ140" s="26"/>
      <c r="BA140" s="26"/>
      <c r="BB140" s="26"/>
      <c r="BC140" s="26"/>
      <c r="BD140" s="26"/>
      <c r="BE140" s="26"/>
      <c r="BF140" s="26"/>
      <c r="BG140" s="26"/>
      <c r="BH140" s="26"/>
      <c r="BI140" s="26"/>
      <c r="BJ140" s="26"/>
      <c r="BK140" s="26"/>
      <c r="BL140" s="26"/>
      <c r="BM140" s="26"/>
      <c r="BN140" s="26"/>
      <c r="BO140" s="26"/>
      <c r="BP140" s="26"/>
      <c r="BQ140" s="26"/>
      <c r="BR140" s="26"/>
      <c r="BS140" s="26"/>
      <c r="BT140" s="26"/>
      <c r="BU140" s="26"/>
      <c r="BV140" s="26"/>
      <c r="BW140" s="26"/>
      <c r="BX140" s="26"/>
      <c r="BY140" s="26"/>
      <c r="BZ140" s="26"/>
      <c r="CA140" s="26"/>
      <c r="CB140" s="26"/>
      <c r="CC140" s="26"/>
      <c r="CD140" s="26"/>
      <c r="CE140" s="26"/>
      <c r="CF140" s="26"/>
      <c r="CG140" s="26"/>
      <c r="CH140" s="26"/>
      <c r="CI140" s="26"/>
      <c r="CJ140" s="26"/>
      <c r="CK140" s="26"/>
      <c r="CL140" s="26"/>
      <c r="CM140" s="26"/>
      <c r="CN140" s="26"/>
      <c r="CO140" s="26"/>
      <c r="CP140" s="26"/>
      <c r="CQ140" s="26"/>
      <c r="CR140" s="26"/>
      <c r="CS140" s="26"/>
      <c r="CT140" s="26"/>
      <c r="CU140" s="26"/>
      <c r="CV140" s="26"/>
      <c r="CW140" s="26"/>
      <c r="CX140" s="26"/>
      <c r="CY140" s="26"/>
      <c r="CZ140" s="26"/>
      <c r="DA140" s="26"/>
      <c r="DB140" s="26"/>
      <c r="DC140" s="26"/>
      <c r="DD140" s="26"/>
      <c r="DE140" s="26"/>
      <c r="DF140" s="26"/>
      <c r="DG140" s="26"/>
      <c r="DH140" s="26"/>
      <c r="DI140" s="26"/>
      <c r="DJ140" s="26"/>
      <c r="DK140" s="26"/>
      <c r="DL140" s="26"/>
      <c r="DM140" s="26"/>
      <c r="DN140" s="26"/>
      <c r="DO140" s="26"/>
      <c r="DP140" s="26"/>
      <c r="DQ140" s="26"/>
      <c r="DR140" s="26"/>
    </row>
    <row r="141" spans="1:122" x14ac:dyDescent="0.2">
      <c r="A141" s="26"/>
      <c r="B141" s="103"/>
      <c r="C141" s="103"/>
      <c r="D141" s="103"/>
      <c r="E141" s="103"/>
      <c r="F141" s="26" t="e">
        <f>IF(#REF!&gt;(#REF!-#REF!)/(#REF!-#REF!),#REF!-SQRT((1-#REF!)*(#REF!-#REF!)*(#REF!-#REF!)),#REF!+SQRT(#REF!*(#REF!-#REF!)*(#REF!-#REF!)))</f>
        <v>#REF!</v>
      </c>
      <c r="G141" s="29"/>
      <c r="H141" s="26"/>
      <c r="I141" s="26"/>
      <c r="J141" s="103"/>
      <c r="K141" s="103"/>
      <c r="L141" s="98"/>
      <c r="M141" s="26"/>
      <c r="N141" s="103"/>
      <c r="O141" s="103"/>
      <c r="P141" s="103"/>
      <c r="Q141" s="26"/>
      <c r="R141" s="29"/>
      <c r="S141" s="26"/>
      <c r="T141" s="26"/>
      <c r="U141" s="26"/>
      <c r="V141" s="26"/>
      <c r="W141" s="26"/>
      <c r="X141" s="26"/>
      <c r="Y141" s="26"/>
      <c r="Z141" s="26"/>
      <c r="AA141" s="26"/>
      <c r="AB141" s="29"/>
      <c r="AC141" s="26"/>
      <c r="AD141" s="26"/>
      <c r="AE141" s="26"/>
      <c r="AF141" s="26"/>
      <c r="AG141" s="26"/>
      <c r="AH141" s="26"/>
      <c r="AI141" s="26"/>
      <c r="AJ141" s="29"/>
      <c r="AK141" s="26"/>
      <c r="AL141" s="26"/>
      <c r="AM141" s="26"/>
      <c r="AN141" s="26"/>
      <c r="AO141" s="26"/>
      <c r="AP141" s="26"/>
      <c r="AQ141" s="26"/>
      <c r="AR141" s="26"/>
      <c r="AS141" s="26"/>
      <c r="AT141" s="26"/>
      <c r="AU141" s="26"/>
      <c r="AV141" s="26"/>
      <c r="AW141" s="26"/>
      <c r="AX141" s="26"/>
      <c r="AY141" s="29"/>
      <c r="AZ141" s="26"/>
      <c r="BA141" s="26"/>
      <c r="BB141" s="26"/>
      <c r="BC141" s="26"/>
      <c r="BD141" s="26"/>
      <c r="BE141" s="26"/>
      <c r="BF141" s="26"/>
      <c r="BG141" s="26"/>
      <c r="BH141" s="26"/>
      <c r="BI141" s="26"/>
      <c r="BJ141" s="26"/>
      <c r="BK141" s="26"/>
      <c r="BL141" s="26"/>
      <c r="BM141" s="26"/>
      <c r="BN141" s="26"/>
      <c r="BO141" s="26"/>
      <c r="BP141" s="26"/>
      <c r="BQ141" s="26"/>
      <c r="BR141" s="26"/>
      <c r="BS141" s="26"/>
      <c r="BT141" s="26"/>
      <c r="BU141" s="26"/>
      <c r="BV141" s="26"/>
      <c r="BW141" s="26"/>
      <c r="BX141" s="26"/>
      <c r="BY141" s="26"/>
      <c r="BZ141" s="26"/>
      <c r="CA141" s="26"/>
      <c r="CB141" s="26"/>
      <c r="CC141" s="26"/>
      <c r="CD141" s="26"/>
      <c r="CE141" s="26"/>
      <c r="CF141" s="26"/>
      <c r="CG141" s="26"/>
      <c r="CH141" s="26"/>
      <c r="CI141" s="26"/>
      <c r="CJ141" s="26"/>
      <c r="CK141" s="26"/>
      <c r="CL141" s="26"/>
      <c r="CM141" s="26"/>
      <c r="CN141" s="26"/>
      <c r="CO141" s="26"/>
      <c r="CP141" s="26"/>
      <c r="CQ141" s="26"/>
      <c r="CR141" s="26"/>
      <c r="CS141" s="26"/>
      <c r="CT141" s="26"/>
      <c r="CU141" s="26"/>
      <c r="CV141" s="26"/>
      <c r="CW141" s="26"/>
      <c r="CX141" s="26"/>
      <c r="CY141" s="26"/>
      <c r="CZ141" s="26"/>
      <c r="DA141" s="26"/>
      <c r="DB141" s="26"/>
      <c r="DC141" s="26"/>
      <c r="DD141" s="26"/>
      <c r="DE141" s="26"/>
      <c r="DF141" s="26"/>
      <c r="DG141" s="26"/>
      <c r="DH141" s="26"/>
      <c r="DI141" s="26"/>
      <c r="DJ141" s="26"/>
      <c r="DK141" s="26"/>
      <c r="DL141" s="26"/>
      <c r="DM141" s="26"/>
      <c r="DN141" s="26"/>
      <c r="DO141" s="26"/>
      <c r="DP141" s="26"/>
      <c r="DQ141" s="26"/>
      <c r="DR141" s="26"/>
    </row>
    <row r="142" spans="1:122" x14ac:dyDescent="0.2">
      <c r="A142" s="26"/>
      <c r="B142" s="103"/>
      <c r="C142" s="103"/>
      <c r="D142" s="103"/>
      <c r="E142" s="103"/>
      <c r="F142" s="26" t="e">
        <f>IF(#REF!&gt;(#REF!-#REF!)/(#REF!-#REF!),#REF!-SQRT((1-#REF!)*(#REF!-#REF!)*(#REF!-#REF!)),#REF!+SQRT(#REF!*(#REF!-#REF!)*(#REF!-#REF!)))</f>
        <v>#REF!</v>
      </c>
      <c r="G142" s="29"/>
      <c r="H142" s="26"/>
      <c r="I142" s="26"/>
      <c r="J142" s="103"/>
      <c r="K142" s="103"/>
      <c r="L142" s="98"/>
      <c r="M142" s="26"/>
      <c r="N142" s="103"/>
      <c r="O142" s="103"/>
      <c r="P142" s="103"/>
      <c r="Q142" s="26"/>
      <c r="R142" s="29"/>
      <c r="S142" s="26"/>
      <c r="T142" s="26"/>
      <c r="U142" s="26"/>
      <c r="V142" s="26"/>
      <c r="W142" s="26"/>
      <c r="X142" s="26"/>
      <c r="Y142" s="26"/>
      <c r="Z142" s="26"/>
      <c r="AA142" s="26"/>
      <c r="AB142" s="29"/>
      <c r="AC142" s="26"/>
      <c r="AD142" s="26"/>
      <c r="AE142" s="26"/>
      <c r="AF142" s="26"/>
      <c r="AG142" s="26"/>
      <c r="AH142" s="26"/>
      <c r="AI142" s="26"/>
      <c r="AJ142" s="29"/>
      <c r="AK142" s="26"/>
      <c r="AL142" s="26"/>
      <c r="AM142" s="26"/>
      <c r="AN142" s="26"/>
      <c r="AO142" s="26"/>
      <c r="AP142" s="26"/>
      <c r="AQ142" s="26"/>
      <c r="AR142" s="26"/>
      <c r="AS142" s="26"/>
      <c r="AT142" s="26"/>
      <c r="AU142" s="26"/>
      <c r="AV142" s="26"/>
      <c r="AW142" s="26"/>
      <c r="AX142" s="26"/>
      <c r="AY142" s="29"/>
      <c r="AZ142" s="26"/>
      <c r="BA142" s="26"/>
      <c r="BB142" s="26"/>
      <c r="BC142" s="26"/>
      <c r="BD142" s="26"/>
      <c r="BE142" s="26"/>
      <c r="BF142" s="26"/>
      <c r="BG142" s="26"/>
      <c r="BH142" s="26"/>
      <c r="BI142" s="26"/>
      <c r="BJ142" s="26"/>
      <c r="BK142" s="26"/>
      <c r="BL142" s="26"/>
      <c r="BM142" s="26"/>
      <c r="BN142" s="26"/>
      <c r="BO142" s="26"/>
      <c r="BP142" s="26"/>
      <c r="BQ142" s="26"/>
      <c r="BR142" s="26"/>
      <c r="BS142" s="26"/>
      <c r="BT142" s="26"/>
      <c r="BU142" s="26"/>
      <c r="BV142" s="26"/>
      <c r="BW142" s="26"/>
      <c r="BX142" s="26"/>
      <c r="BY142" s="26"/>
      <c r="BZ142" s="26"/>
      <c r="CA142" s="26"/>
      <c r="CB142" s="26"/>
      <c r="CC142" s="26"/>
      <c r="CD142" s="26"/>
      <c r="CE142" s="26"/>
      <c r="CF142" s="26"/>
      <c r="CG142" s="26"/>
      <c r="CH142" s="26"/>
      <c r="CI142" s="26"/>
      <c r="CJ142" s="26"/>
      <c r="CK142" s="26"/>
      <c r="CL142" s="26"/>
      <c r="CM142" s="26"/>
      <c r="CN142" s="26"/>
      <c r="CO142" s="26"/>
      <c r="CP142" s="26"/>
      <c r="CQ142" s="26"/>
      <c r="CR142" s="26"/>
      <c r="CS142" s="26"/>
      <c r="CT142" s="26"/>
      <c r="CU142" s="26"/>
      <c r="CV142" s="26"/>
      <c r="CW142" s="26"/>
      <c r="CX142" s="26"/>
      <c r="CY142" s="26"/>
      <c r="CZ142" s="26"/>
      <c r="DA142" s="26"/>
      <c r="DB142" s="26"/>
      <c r="DC142" s="26"/>
      <c r="DD142" s="26"/>
      <c r="DE142" s="26"/>
      <c r="DF142" s="26"/>
      <c r="DG142" s="26"/>
      <c r="DH142" s="26"/>
      <c r="DI142" s="26"/>
      <c r="DJ142" s="26"/>
      <c r="DK142" s="26"/>
      <c r="DL142" s="26"/>
      <c r="DM142" s="26"/>
      <c r="DN142" s="26"/>
      <c r="DO142" s="26"/>
      <c r="DP142" s="26"/>
      <c r="DQ142" s="26"/>
      <c r="DR142" s="26"/>
    </row>
    <row r="143" spans="1:122" x14ac:dyDescent="0.2">
      <c r="A143" s="26"/>
      <c r="B143" s="103"/>
      <c r="C143" s="103"/>
      <c r="D143" s="103"/>
      <c r="E143" s="103"/>
      <c r="F143" s="26" t="e">
        <f>IF(#REF!&gt;(#REF!-#REF!)/(#REF!-#REF!),#REF!-SQRT((1-#REF!)*(#REF!-#REF!)*(#REF!-#REF!)),#REF!+SQRT(#REF!*(#REF!-#REF!)*(#REF!-#REF!)))</f>
        <v>#REF!</v>
      </c>
      <c r="G143" s="29"/>
      <c r="H143" s="26"/>
      <c r="I143" s="26"/>
      <c r="J143" s="103"/>
      <c r="K143" s="103"/>
      <c r="L143" s="98"/>
      <c r="M143" s="26"/>
      <c r="N143" s="103"/>
      <c r="O143" s="103"/>
      <c r="P143" s="103"/>
      <c r="Q143" s="26"/>
      <c r="R143" s="29"/>
      <c r="S143" s="26"/>
      <c r="T143" s="26"/>
      <c r="U143" s="26"/>
      <c r="V143" s="26"/>
      <c r="W143" s="26"/>
      <c r="X143" s="26"/>
      <c r="Y143" s="26"/>
      <c r="Z143" s="26"/>
      <c r="AA143" s="26"/>
      <c r="AB143" s="29"/>
      <c r="AC143" s="26"/>
      <c r="AD143" s="26"/>
      <c r="AE143" s="26"/>
      <c r="AF143" s="26"/>
      <c r="AG143" s="26"/>
      <c r="AH143" s="26"/>
      <c r="AI143" s="26"/>
      <c r="AJ143" s="29"/>
      <c r="AK143" s="26"/>
      <c r="AL143" s="26"/>
      <c r="AM143" s="26"/>
      <c r="AN143" s="26"/>
      <c r="AO143" s="26"/>
      <c r="AP143" s="26"/>
      <c r="AQ143" s="26"/>
      <c r="AR143" s="26"/>
      <c r="AS143" s="26"/>
      <c r="AT143" s="26"/>
      <c r="AU143" s="26"/>
      <c r="AV143" s="26"/>
      <c r="AW143" s="26"/>
      <c r="AX143" s="26"/>
      <c r="AY143" s="29"/>
      <c r="AZ143" s="26"/>
      <c r="BA143" s="26"/>
      <c r="BB143" s="26"/>
      <c r="BC143" s="26"/>
      <c r="BD143" s="26"/>
      <c r="BE143" s="26"/>
      <c r="BF143" s="26"/>
      <c r="BG143" s="26"/>
      <c r="BH143" s="26"/>
      <c r="BI143" s="26"/>
      <c r="BJ143" s="26"/>
      <c r="BK143" s="26"/>
      <c r="BL143" s="26"/>
      <c r="BM143" s="26"/>
      <c r="BN143" s="26"/>
      <c r="BO143" s="26"/>
      <c r="BP143" s="26"/>
      <c r="BQ143" s="26"/>
      <c r="BR143" s="26"/>
      <c r="BS143" s="26"/>
      <c r="BT143" s="26"/>
      <c r="BU143" s="26"/>
      <c r="BV143" s="26"/>
      <c r="BW143" s="26"/>
      <c r="BX143" s="26"/>
      <c r="BY143" s="26"/>
      <c r="BZ143" s="26"/>
      <c r="CA143" s="26"/>
      <c r="CB143" s="26"/>
      <c r="CC143" s="26"/>
      <c r="CD143" s="26"/>
      <c r="CE143" s="26"/>
      <c r="CF143" s="26"/>
      <c r="CG143" s="26"/>
      <c r="CH143" s="26"/>
      <c r="CI143" s="26"/>
      <c r="CJ143" s="26"/>
      <c r="CK143" s="26"/>
      <c r="CL143" s="26"/>
      <c r="CM143" s="26"/>
      <c r="CN143" s="26"/>
      <c r="CO143" s="26"/>
      <c r="CP143" s="26"/>
      <c r="CQ143" s="26"/>
      <c r="CR143" s="26"/>
      <c r="CS143" s="26"/>
      <c r="CT143" s="26"/>
      <c r="CU143" s="26"/>
      <c r="CV143" s="26"/>
      <c r="CW143" s="26"/>
      <c r="CX143" s="26"/>
      <c r="CY143" s="26"/>
      <c r="CZ143" s="26"/>
      <c r="DA143" s="26"/>
      <c r="DB143" s="26"/>
      <c r="DC143" s="26"/>
      <c r="DD143" s="26"/>
      <c r="DE143" s="26"/>
      <c r="DF143" s="26"/>
      <c r="DG143" s="26"/>
      <c r="DH143" s="26"/>
      <c r="DI143" s="26"/>
      <c r="DJ143" s="26"/>
      <c r="DK143" s="26"/>
      <c r="DL143" s="26"/>
      <c r="DM143" s="26"/>
      <c r="DN143" s="26"/>
      <c r="DO143" s="26"/>
      <c r="DP143" s="26"/>
      <c r="DQ143" s="26"/>
      <c r="DR143" s="26"/>
    </row>
    <row r="144" spans="1:122" x14ac:dyDescent="0.2">
      <c r="A144" s="26"/>
      <c r="B144" s="103"/>
      <c r="C144" s="103"/>
      <c r="D144" s="103"/>
      <c r="E144" s="103"/>
      <c r="F144" s="26" t="e">
        <f>IF(#REF!&gt;(#REF!-#REF!)/(#REF!-#REF!),#REF!-SQRT((1-#REF!)*(#REF!-#REF!)*(#REF!-#REF!)),#REF!+SQRT(#REF!*(#REF!-#REF!)*(#REF!-#REF!)))</f>
        <v>#REF!</v>
      </c>
      <c r="G144" s="29"/>
      <c r="H144" s="26"/>
      <c r="I144" s="26"/>
      <c r="J144" s="103"/>
      <c r="K144" s="103"/>
      <c r="L144" s="98"/>
      <c r="M144" s="26"/>
      <c r="N144" s="103"/>
      <c r="O144" s="103"/>
      <c r="P144" s="103"/>
      <c r="Q144" s="26"/>
      <c r="R144" s="29"/>
      <c r="S144" s="26"/>
      <c r="T144" s="26"/>
      <c r="U144" s="26"/>
      <c r="V144" s="26"/>
      <c r="W144" s="26"/>
      <c r="X144" s="26"/>
      <c r="Y144" s="26"/>
      <c r="Z144" s="26"/>
      <c r="AA144" s="26"/>
      <c r="AB144" s="29"/>
      <c r="AC144" s="26"/>
      <c r="AD144" s="26"/>
      <c r="AE144" s="26"/>
      <c r="AF144" s="26"/>
      <c r="AG144" s="26"/>
      <c r="AH144" s="26"/>
      <c r="AI144" s="26"/>
      <c r="AJ144" s="29"/>
      <c r="AK144" s="26"/>
      <c r="AL144" s="26"/>
      <c r="AM144" s="26"/>
      <c r="AN144" s="26"/>
      <c r="AO144" s="26"/>
      <c r="AP144" s="26"/>
      <c r="AQ144" s="26"/>
      <c r="AR144" s="26"/>
      <c r="AS144" s="26"/>
      <c r="AT144" s="26"/>
      <c r="AU144" s="26"/>
      <c r="AV144" s="26"/>
      <c r="AW144" s="26"/>
      <c r="AX144" s="26"/>
      <c r="AY144" s="29"/>
      <c r="AZ144" s="26"/>
      <c r="BA144" s="26"/>
      <c r="BB144" s="26"/>
      <c r="BC144" s="26"/>
      <c r="BD144" s="26"/>
      <c r="BE144" s="26"/>
      <c r="BF144" s="26"/>
      <c r="BG144" s="26"/>
      <c r="BH144" s="26"/>
      <c r="BI144" s="26"/>
      <c r="BJ144" s="26"/>
      <c r="BK144" s="26"/>
      <c r="BL144" s="26"/>
      <c r="BM144" s="26"/>
      <c r="BN144" s="26"/>
      <c r="BO144" s="26"/>
      <c r="BP144" s="26"/>
      <c r="BQ144" s="26"/>
      <c r="BR144" s="26"/>
      <c r="BS144" s="26"/>
      <c r="BT144" s="26"/>
      <c r="BU144" s="26"/>
      <c r="BV144" s="26"/>
      <c r="BW144" s="26"/>
      <c r="BX144" s="26"/>
      <c r="BY144" s="26"/>
      <c r="BZ144" s="26"/>
      <c r="CA144" s="26"/>
      <c r="CB144" s="26"/>
      <c r="CC144" s="26"/>
      <c r="CD144" s="26"/>
      <c r="CE144" s="26"/>
      <c r="CF144" s="26"/>
      <c r="CG144" s="26"/>
      <c r="CH144" s="26"/>
      <c r="CI144" s="26"/>
      <c r="CJ144" s="26"/>
      <c r="CK144" s="26"/>
      <c r="CL144" s="26"/>
      <c r="CM144" s="26"/>
      <c r="CN144" s="26"/>
      <c r="CO144" s="26"/>
      <c r="CP144" s="26"/>
      <c r="CQ144" s="26"/>
      <c r="CR144" s="26"/>
      <c r="CS144" s="26"/>
      <c r="CT144" s="26"/>
      <c r="CU144" s="26"/>
      <c r="CV144" s="26"/>
      <c r="CW144" s="26"/>
      <c r="CX144" s="26"/>
      <c r="CY144" s="26"/>
      <c r="CZ144" s="26"/>
      <c r="DA144" s="26"/>
      <c r="DB144" s="26"/>
      <c r="DC144" s="26"/>
      <c r="DD144" s="26"/>
      <c r="DE144" s="26"/>
      <c r="DF144" s="26"/>
      <c r="DG144" s="26"/>
      <c r="DH144" s="26"/>
      <c r="DI144" s="26"/>
      <c r="DJ144" s="26"/>
      <c r="DK144" s="26"/>
      <c r="DL144" s="26"/>
      <c r="DM144" s="26"/>
      <c r="DN144" s="26"/>
      <c r="DO144" s="26"/>
      <c r="DP144" s="26"/>
      <c r="DQ144" s="26"/>
      <c r="DR144" s="26"/>
    </row>
    <row r="145" spans="1:122" x14ac:dyDescent="0.2">
      <c r="A145" s="26"/>
      <c r="B145" s="103"/>
      <c r="C145" s="103"/>
      <c r="D145" s="103"/>
      <c r="E145" s="103"/>
      <c r="F145" s="26" t="e">
        <f>IF(#REF!&gt;(#REF!-#REF!)/(#REF!-#REF!),#REF!-SQRT((1-#REF!)*(#REF!-#REF!)*(#REF!-#REF!)),#REF!+SQRT(#REF!*(#REF!-#REF!)*(#REF!-#REF!)))</f>
        <v>#REF!</v>
      </c>
      <c r="G145" s="29"/>
      <c r="H145" s="26"/>
      <c r="I145" s="26"/>
      <c r="J145" s="103"/>
      <c r="K145" s="103"/>
      <c r="L145" s="98"/>
      <c r="M145" s="26"/>
      <c r="N145" s="103"/>
      <c r="O145" s="103"/>
      <c r="P145" s="103"/>
      <c r="Q145" s="26"/>
      <c r="R145" s="29"/>
      <c r="S145" s="26"/>
      <c r="T145" s="26"/>
      <c r="U145" s="26"/>
      <c r="V145" s="26"/>
      <c r="W145" s="26"/>
      <c r="X145" s="26"/>
      <c r="Y145" s="26"/>
      <c r="Z145" s="26"/>
      <c r="AA145" s="26"/>
      <c r="AB145" s="29"/>
      <c r="AC145" s="26"/>
      <c r="AD145" s="26"/>
      <c r="AE145" s="26"/>
      <c r="AF145" s="26"/>
      <c r="AG145" s="26"/>
      <c r="AH145" s="26"/>
      <c r="AI145" s="26"/>
      <c r="AJ145" s="29"/>
      <c r="AK145" s="26"/>
      <c r="AL145" s="26"/>
      <c r="AM145" s="26"/>
      <c r="AN145" s="26"/>
      <c r="AO145" s="26"/>
      <c r="AP145" s="26"/>
      <c r="AQ145" s="26"/>
      <c r="AR145" s="26"/>
      <c r="AS145" s="26"/>
      <c r="AT145" s="26"/>
      <c r="AU145" s="26"/>
      <c r="AV145" s="26"/>
      <c r="AW145" s="26"/>
      <c r="AX145" s="26"/>
      <c r="AY145" s="29"/>
      <c r="AZ145" s="26"/>
      <c r="BA145" s="26"/>
      <c r="BB145" s="26"/>
      <c r="BC145" s="26"/>
      <c r="BD145" s="26"/>
      <c r="BE145" s="26"/>
      <c r="BF145" s="26"/>
      <c r="BG145" s="26"/>
      <c r="BH145" s="26"/>
      <c r="BI145" s="26"/>
      <c r="BJ145" s="26"/>
      <c r="BK145" s="26"/>
      <c r="BL145" s="26"/>
      <c r="BM145" s="26"/>
      <c r="BN145" s="26"/>
      <c r="BO145" s="26"/>
      <c r="BP145" s="26"/>
      <c r="BQ145" s="26"/>
      <c r="BR145" s="26"/>
      <c r="BS145" s="26"/>
      <c r="BT145" s="26"/>
      <c r="BU145" s="26"/>
      <c r="BV145" s="26"/>
      <c r="BW145" s="26"/>
      <c r="BX145" s="26"/>
      <c r="BY145" s="26"/>
      <c r="BZ145" s="26"/>
      <c r="CA145" s="26"/>
      <c r="CB145" s="26"/>
      <c r="CC145" s="26"/>
      <c r="CD145" s="26"/>
      <c r="CE145" s="26"/>
      <c r="CF145" s="26"/>
      <c r="CG145" s="26"/>
      <c r="CH145" s="26"/>
      <c r="CI145" s="26"/>
      <c r="CJ145" s="26"/>
      <c r="CK145" s="26"/>
      <c r="CL145" s="26"/>
      <c r="CM145" s="26"/>
      <c r="CN145" s="26"/>
      <c r="CO145" s="26"/>
      <c r="CP145" s="26"/>
      <c r="CQ145" s="26"/>
      <c r="CR145" s="26"/>
      <c r="CS145" s="26"/>
      <c r="CT145" s="26"/>
      <c r="CU145" s="26"/>
      <c r="CV145" s="26"/>
      <c r="CW145" s="26"/>
      <c r="CX145" s="26"/>
      <c r="CY145" s="26"/>
      <c r="CZ145" s="26"/>
      <c r="DA145" s="26"/>
      <c r="DB145" s="26"/>
      <c r="DC145" s="26"/>
      <c r="DD145" s="26"/>
      <c r="DE145" s="26"/>
      <c r="DF145" s="26"/>
      <c r="DG145" s="26"/>
      <c r="DH145" s="26"/>
      <c r="DI145" s="26"/>
      <c r="DJ145" s="26"/>
      <c r="DK145" s="26"/>
      <c r="DL145" s="26"/>
      <c r="DM145" s="26"/>
      <c r="DN145" s="26"/>
      <c r="DO145" s="26"/>
      <c r="DP145" s="26"/>
      <c r="DQ145" s="26"/>
      <c r="DR145" s="26"/>
    </row>
    <row r="146" spans="1:122" x14ac:dyDescent="0.2">
      <c r="A146" s="26"/>
      <c r="B146" s="103"/>
      <c r="C146" s="103"/>
      <c r="D146" s="103"/>
      <c r="E146" s="103"/>
      <c r="F146" s="26" t="e">
        <f>IF(#REF!&gt;(#REF!-#REF!)/(#REF!-#REF!),#REF!-SQRT((1-#REF!)*(#REF!-#REF!)*(#REF!-#REF!)),#REF!+SQRT(#REF!*(#REF!-#REF!)*(#REF!-#REF!)))</f>
        <v>#REF!</v>
      </c>
      <c r="G146" s="29"/>
      <c r="H146" s="26"/>
      <c r="I146" s="26"/>
      <c r="J146" s="103"/>
      <c r="K146" s="103"/>
      <c r="L146" s="98"/>
      <c r="M146" s="26"/>
      <c r="N146" s="103"/>
      <c r="O146" s="103"/>
      <c r="P146" s="103"/>
      <c r="Q146" s="26"/>
      <c r="R146" s="29"/>
      <c r="S146" s="26"/>
      <c r="T146" s="26"/>
      <c r="U146" s="26"/>
      <c r="V146" s="26"/>
      <c r="W146" s="26"/>
      <c r="X146" s="26"/>
      <c r="Y146" s="26"/>
      <c r="Z146" s="26"/>
      <c r="AA146" s="26"/>
      <c r="AB146" s="29"/>
      <c r="AC146" s="26"/>
      <c r="AD146" s="26"/>
      <c r="AE146" s="26"/>
      <c r="AF146" s="26"/>
      <c r="AG146" s="26"/>
      <c r="AH146" s="26"/>
      <c r="AI146" s="26"/>
      <c r="AJ146" s="29"/>
      <c r="AK146" s="26"/>
      <c r="AL146" s="26"/>
      <c r="AM146" s="26"/>
      <c r="AN146" s="26"/>
      <c r="AO146" s="26"/>
      <c r="AP146" s="26"/>
      <c r="AQ146" s="26"/>
      <c r="AR146" s="26"/>
      <c r="AS146" s="26"/>
      <c r="AT146" s="26"/>
      <c r="AU146" s="26"/>
      <c r="AV146" s="26"/>
      <c r="AW146" s="26"/>
      <c r="AX146" s="26"/>
      <c r="AY146" s="29"/>
      <c r="AZ146" s="26"/>
      <c r="BA146" s="26"/>
      <c r="BB146" s="26"/>
      <c r="BC146" s="26"/>
      <c r="BD146" s="26"/>
      <c r="BE146" s="26"/>
      <c r="BF146" s="26"/>
      <c r="BG146" s="26"/>
      <c r="BH146" s="26"/>
      <c r="BI146" s="26"/>
      <c r="BJ146" s="26"/>
      <c r="BK146" s="26"/>
      <c r="BL146" s="26"/>
      <c r="BM146" s="26"/>
      <c r="BN146" s="26"/>
      <c r="BO146" s="26"/>
      <c r="BP146" s="26"/>
      <c r="BQ146" s="26"/>
      <c r="BR146" s="26"/>
      <c r="BS146" s="26"/>
      <c r="BT146" s="26"/>
      <c r="BU146" s="26"/>
      <c r="BV146" s="26"/>
      <c r="BW146" s="26"/>
      <c r="BX146" s="26"/>
      <c r="BY146" s="26"/>
      <c r="BZ146" s="26"/>
      <c r="CA146" s="26"/>
      <c r="CB146" s="26"/>
      <c r="CC146" s="26"/>
      <c r="CD146" s="26"/>
      <c r="CE146" s="26"/>
      <c r="CF146" s="26"/>
      <c r="CG146" s="26"/>
      <c r="CH146" s="26"/>
      <c r="CI146" s="26"/>
      <c r="CJ146" s="26"/>
      <c r="CK146" s="26"/>
      <c r="CL146" s="26"/>
      <c r="CM146" s="26"/>
      <c r="CN146" s="26"/>
      <c r="CO146" s="26"/>
      <c r="CP146" s="26"/>
      <c r="CQ146" s="26"/>
      <c r="CR146" s="26"/>
      <c r="CS146" s="26"/>
      <c r="CT146" s="26"/>
      <c r="CU146" s="26"/>
      <c r="CV146" s="26"/>
      <c r="CW146" s="26"/>
      <c r="CX146" s="26"/>
      <c r="CY146" s="26"/>
      <c r="CZ146" s="26"/>
      <c r="DA146" s="26"/>
      <c r="DB146" s="26"/>
      <c r="DC146" s="26"/>
      <c r="DD146" s="26"/>
      <c r="DE146" s="26"/>
      <c r="DF146" s="26"/>
      <c r="DG146" s="26"/>
      <c r="DH146" s="26"/>
      <c r="DI146" s="26"/>
      <c r="DJ146" s="26"/>
      <c r="DK146" s="26"/>
      <c r="DL146" s="26"/>
      <c r="DM146" s="26"/>
      <c r="DN146" s="26"/>
      <c r="DO146" s="26"/>
      <c r="DP146" s="26"/>
      <c r="DQ146" s="26"/>
      <c r="DR146" s="26"/>
    </row>
    <row r="147" spans="1:122" x14ac:dyDescent="0.2">
      <c r="A147" s="26"/>
      <c r="B147" s="103"/>
      <c r="C147" s="103"/>
      <c r="D147" s="103"/>
      <c r="E147" s="103"/>
      <c r="F147" s="26" t="e">
        <f>IF(#REF!&gt;(#REF!-#REF!)/(#REF!-#REF!),#REF!-SQRT((1-#REF!)*(#REF!-#REF!)*(#REF!-#REF!)),#REF!+SQRT(#REF!*(#REF!-#REF!)*(#REF!-#REF!)))</f>
        <v>#REF!</v>
      </c>
      <c r="G147" s="29"/>
      <c r="H147" s="26"/>
      <c r="I147" s="26"/>
      <c r="J147" s="103"/>
      <c r="K147" s="103"/>
      <c r="L147" s="98"/>
      <c r="M147" s="26"/>
      <c r="N147" s="103"/>
      <c r="O147" s="103"/>
      <c r="P147" s="103"/>
      <c r="Q147" s="26"/>
      <c r="R147" s="29"/>
      <c r="S147" s="26"/>
      <c r="T147" s="26"/>
      <c r="U147" s="26"/>
      <c r="V147" s="26"/>
      <c r="W147" s="26"/>
      <c r="X147" s="26"/>
      <c r="Y147" s="26"/>
      <c r="Z147" s="26"/>
      <c r="AA147" s="26"/>
      <c r="AB147" s="29"/>
      <c r="AC147" s="26"/>
      <c r="AD147" s="26"/>
      <c r="AE147" s="26"/>
      <c r="AF147" s="26"/>
      <c r="AG147" s="26"/>
      <c r="AH147" s="26"/>
      <c r="AI147" s="26"/>
      <c r="AJ147" s="29"/>
      <c r="AK147" s="26"/>
      <c r="AL147" s="26"/>
      <c r="AM147" s="26"/>
      <c r="AN147" s="26"/>
      <c r="AO147" s="26"/>
      <c r="AP147" s="26"/>
      <c r="AQ147" s="26"/>
      <c r="AR147" s="26"/>
      <c r="AS147" s="26"/>
      <c r="AT147" s="26"/>
      <c r="AU147" s="26"/>
      <c r="AV147" s="26"/>
      <c r="AW147" s="26"/>
      <c r="AX147" s="26"/>
      <c r="AY147" s="29"/>
      <c r="AZ147" s="26"/>
      <c r="BA147" s="26"/>
      <c r="BB147" s="26"/>
      <c r="BC147" s="26"/>
      <c r="BD147" s="26"/>
      <c r="BE147" s="26"/>
      <c r="BF147" s="26"/>
      <c r="BG147" s="26"/>
      <c r="BH147" s="26"/>
      <c r="BI147" s="26"/>
      <c r="BJ147" s="26"/>
      <c r="BK147" s="26"/>
      <c r="BL147" s="26"/>
      <c r="BM147" s="26"/>
      <c r="BN147" s="26"/>
      <c r="BO147" s="26"/>
      <c r="BP147" s="26"/>
      <c r="BQ147" s="26"/>
      <c r="BR147" s="26"/>
      <c r="BS147" s="26"/>
      <c r="BT147" s="26"/>
      <c r="BU147" s="26"/>
      <c r="BV147" s="26"/>
      <c r="BW147" s="26"/>
      <c r="BX147" s="26"/>
      <c r="BY147" s="26"/>
      <c r="BZ147" s="26"/>
      <c r="CA147" s="26"/>
      <c r="CB147" s="26"/>
      <c r="CC147" s="26"/>
      <c r="CD147" s="26"/>
      <c r="CE147" s="26"/>
      <c r="CF147" s="26"/>
      <c r="CG147" s="26"/>
      <c r="CH147" s="26"/>
      <c r="CI147" s="26"/>
      <c r="CJ147" s="26"/>
      <c r="CK147" s="26"/>
      <c r="CL147" s="26"/>
      <c r="CM147" s="26"/>
      <c r="CN147" s="26"/>
      <c r="CO147" s="26"/>
      <c r="CP147" s="26"/>
      <c r="CQ147" s="26"/>
      <c r="CR147" s="26"/>
      <c r="CS147" s="26"/>
      <c r="CT147" s="26"/>
      <c r="CU147" s="26"/>
      <c r="CV147" s="26"/>
      <c r="CW147" s="26"/>
      <c r="CX147" s="26"/>
      <c r="CY147" s="26"/>
      <c r="CZ147" s="26"/>
      <c r="DA147" s="26"/>
      <c r="DB147" s="26"/>
      <c r="DC147" s="26"/>
      <c r="DD147" s="26"/>
      <c r="DE147" s="26"/>
      <c r="DF147" s="26"/>
      <c r="DG147" s="26"/>
      <c r="DH147" s="26"/>
      <c r="DI147" s="26"/>
      <c r="DJ147" s="26"/>
      <c r="DK147" s="26"/>
      <c r="DL147" s="26"/>
      <c r="DM147" s="26"/>
      <c r="DN147" s="26"/>
      <c r="DO147" s="26"/>
      <c r="DP147" s="26"/>
      <c r="DQ147" s="26"/>
      <c r="DR147" s="26"/>
    </row>
    <row r="148" spans="1:122" x14ac:dyDescent="0.2">
      <c r="A148" s="26"/>
      <c r="B148" s="103"/>
      <c r="C148" s="103"/>
      <c r="D148" s="103"/>
      <c r="E148" s="103"/>
      <c r="F148" s="26" t="e">
        <f>IF(#REF!&gt;(#REF!-#REF!)/(#REF!-#REF!),#REF!-SQRT((1-#REF!)*(#REF!-#REF!)*(#REF!-#REF!)),#REF!+SQRT(#REF!*(#REF!-#REF!)*(#REF!-#REF!)))</f>
        <v>#REF!</v>
      </c>
      <c r="G148" s="29"/>
      <c r="H148" s="26"/>
      <c r="I148" s="26"/>
      <c r="J148" s="103"/>
      <c r="K148" s="103"/>
      <c r="L148" s="98"/>
      <c r="M148" s="26"/>
      <c r="N148" s="103"/>
      <c r="O148" s="103"/>
      <c r="P148" s="103"/>
      <c r="Q148" s="26"/>
      <c r="R148" s="29"/>
      <c r="S148" s="26"/>
      <c r="T148" s="26"/>
      <c r="U148" s="26"/>
      <c r="V148" s="26"/>
      <c r="W148" s="26"/>
      <c r="X148" s="26"/>
      <c r="Y148" s="26"/>
      <c r="Z148" s="26"/>
      <c r="AA148" s="26"/>
      <c r="AB148" s="29"/>
      <c r="AC148" s="26"/>
      <c r="AD148" s="26"/>
      <c r="AE148" s="26"/>
      <c r="AF148" s="26"/>
      <c r="AG148" s="26"/>
      <c r="AH148" s="26"/>
      <c r="AI148" s="26"/>
      <c r="AJ148" s="29"/>
      <c r="AK148" s="26"/>
      <c r="AL148" s="26"/>
      <c r="AM148" s="26"/>
      <c r="AN148" s="26"/>
      <c r="AO148" s="26"/>
      <c r="AP148" s="26"/>
      <c r="AQ148" s="26"/>
      <c r="AR148" s="26"/>
      <c r="AS148" s="26"/>
      <c r="AT148" s="26"/>
      <c r="AU148" s="26"/>
      <c r="AV148" s="26"/>
      <c r="AW148" s="26"/>
      <c r="AX148" s="26"/>
      <c r="AY148" s="29"/>
      <c r="AZ148" s="26"/>
      <c r="BA148" s="26"/>
      <c r="BB148" s="26"/>
      <c r="BC148" s="26"/>
      <c r="BD148" s="26"/>
      <c r="BE148" s="26"/>
      <c r="BF148" s="26"/>
      <c r="BG148" s="26"/>
      <c r="BH148" s="26"/>
      <c r="BI148" s="26"/>
      <c r="BJ148" s="26"/>
      <c r="BK148" s="26"/>
      <c r="BL148" s="26"/>
      <c r="BM148" s="26"/>
      <c r="BN148" s="26"/>
      <c r="BO148" s="26"/>
      <c r="BP148" s="26"/>
      <c r="BQ148" s="26"/>
      <c r="BR148" s="26"/>
      <c r="BS148" s="26"/>
      <c r="BT148" s="26"/>
      <c r="BU148" s="26"/>
      <c r="BV148" s="26"/>
      <c r="BW148" s="26"/>
      <c r="BX148" s="26"/>
      <c r="BY148" s="26"/>
      <c r="BZ148" s="26"/>
      <c r="CA148" s="26"/>
      <c r="CB148" s="26"/>
      <c r="CC148" s="26"/>
      <c r="CD148" s="26"/>
      <c r="CE148" s="26"/>
      <c r="CF148" s="26"/>
      <c r="CG148" s="26"/>
      <c r="CH148" s="26"/>
      <c r="CI148" s="26"/>
      <c r="CJ148" s="26"/>
      <c r="CK148" s="26"/>
      <c r="CL148" s="26"/>
      <c r="CM148" s="26"/>
      <c r="CN148" s="26"/>
      <c r="CO148" s="26"/>
      <c r="CP148" s="26"/>
      <c r="CQ148" s="26"/>
      <c r="CR148" s="26"/>
      <c r="CS148" s="26"/>
      <c r="CT148" s="26"/>
      <c r="CU148" s="26"/>
      <c r="CV148" s="26"/>
      <c r="CW148" s="26"/>
      <c r="CX148" s="26"/>
      <c r="CY148" s="26"/>
      <c r="CZ148" s="26"/>
      <c r="DA148" s="26"/>
      <c r="DB148" s="26"/>
      <c r="DC148" s="26"/>
      <c r="DD148" s="26"/>
      <c r="DE148" s="26"/>
      <c r="DF148" s="26"/>
      <c r="DG148" s="26"/>
      <c r="DH148" s="26"/>
      <c r="DI148" s="26"/>
      <c r="DJ148" s="26"/>
      <c r="DK148" s="26"/>
      <c r="DL148" s="26"/>
      <c r="DM148" s="26"/>
      <c r="DN148" s="26"/>
      <c r="DO148" s="26"/>
      <c r="DP148" s="26"/>
      <c r="DQ148" s="26"/>
      <c r="DR148" s="26"/>
    </row>
    <row r="149" spans="1:122" x14ac:dyDescent="0.2">
      <c r="A149" s="26"/>
      <c r="B149" s="103"/>
      <c r="C149" s="103"/>
      <c r="D149" s="103"/>
      <c r="E149" s="103"/>
      <c r="F149" s="26" t="e">
        <f>IF(#REF!&gt;(#REF!-#REF!)/(#REF!-#REF!),#REF!-SQRT((1-#REF!)*(#REF!-#REF!)*(#REF!-#REF!)),#REF!+SQRT(#REF!*(#REF!-#REF!)*(#REF!-#REF!)))</f>
        <v>#REF!</v>
      </c>
      <c r="G149" s="29"/>
      <c r="H149" s="26"/>
      <c r="I149" s="26"/>
      <c r="J149" s="103"/>
      <c r="K149" s="103"/>
      <c r="L149" s="98"/>
      <c r="M149" s="26"/>
      <c r="N149" s="103"/>
      <c r="O149" s="103"/>
      <c r="P149" s="103"/>
      <c r="Q149" s="26"/>
      <c r="R149" s="29"/>
      <c r="S149" s="26"/>
      <c r="T149" s="26"/>
      <c r="U149" s="26"/>
      <c r="V149" s="26"/>
      <c r="W149" s="26"/>
      <c r="X149" s="26"/>
      <c r="Y149" s="26"/>
      <c r="Z149" s="26"/>
      <c r="AA149" s="26"/>
      <c r="AB149" s="29"/>
      <c r="AC149" s="26"/>
      <c r="AD149" s="26"/>
      <c r="AE149" s="26"/>
      <c r="AF149" s="26"/>
      <c r="AG149" s="26"/>
      <c r="AH149" s="26"/>
      <c r="AI149" s="26"/>
      <c r="AJ149" s="29"/>
      <c r="AK149" s="26"/>
      <c r="AL149" s="26"/>
      <c r="AM149" s="26"/>
      <c r="AN149" s="26"/>
      <c r="AO149" s="26"/>
      <c r="AP149" s="26"/>
      <c r="AQ149" s="26"/>
      <c r="AR149" s="26"/>
      <c r="AS149" s="26"/>
      <c r="AT149" s="26"/>
      <c r="AU149" s="26"/>
      <c r="AV149" s="26"/>
      <c r="AW149" s="26"/>
      <c r="AX149" s="26"/>
      <c r="AY149" s="29"/>
      <c r="AZ149" s="26"/>
      <c r="BA149" s="26"/>
      <c r="BB149" s="26"/>
      <c r="BC149" s="26"/>
      <c r="BD149" s="26"/>
      <c r="BE149" s="26"/>
      <c r="BF149" s="26"/>
      <c r="BG149" s="26"/>
      <c r="BH149" s="26"/>
      <c r="BI149" s="26"/>
      <c r="BJ149" s="26"/>
      <c r="BK149" s="26"/>
      <c r="BL149" s="26"/>
      <c r="BM149" s="26"/>
      <c r="BN149" s="26"/>
      <c r="BO149" s="26"/>
      <c r="BP149" s="26"/>
      <c r="BQ149" s="26"/>
      <c r="BR149" s="26"/>
      <c r="BS149" s="26"/>
      <c r="BT149" s="26"/>
      <c r="BU149" s="26"/>
      <c r="BV149" s="26"/>
      <c r="BW149" s="26"/>
      <c r="BX149" s="26"/>
      <c r="BY149" s="26"/>
      <c r="BZ149" s="26"/>
      <c r="CA149" s="26"/>
      <c r="CB149" s="26"/>
      <c r="CC149" s="26"/>
      <c r="CD149" s="26"/>
      <c r="CE149" s="26"/>
      <c r="CF149" s="26"/>
      <c r="CG149" s="26"/>
      <c r="CH149" s="26"/>
      <c r="CI149" s="26"/>
      <c r="CJ149" s="26"/>
      <c r="CK149" s="26"/>
      <c r="CL149" s="26"/>
      <c r="CM149" s="26"/>
      <c r="CN149" s="26"/>
      <c r="CO149" s="26"/>
      <c r="CP149" s="26"/>
      <c r="CQ149" s="26"/>
      <c r="CR149" s="26"/>
      <c r="CS149" s="26"/>
      <c r="CT149" s="26"/>
      <c r="CU149" s="26"/>
      <c r="CV149" s="26"/>
      <c r="CW149" s="26"/>
      <c r="CX149" s="26"/>
      <c r="CY149" s="26"/>
      <c r="CZ149" s="26"/>
      <c r="DA149" s="26"/>
      <c r="DB149" s="26"/>
      <c r="DC149" s="26"/>
      <c r="DD149" s="26"/>
      <c r="DE149" s="26"/>
      <c r="DF149" s="26"/>
      <c r="DG149" s="26"/>
      <c r="DH149" s="26"/>
      <c r="DI149" s="26"/>
      <c r="DJ149" s="26"/>
      <c r="DK149" s="26"/>
      <c r="DL149" s="26"/>
      <c r="DM149" s="26"/>
      <c r="DN149" s="26"/>
      <c r="DO149" s="26"/>
      <c r="DP149" s="26"/>
      <c r="DQ149" s="26"/>
      <c r="DR149" s="26"/>
    </row>
    <row r="150" spans="1:122" x14ac:dyDescent="0.2">
      <c r="A150" s="26"/>
      <c r="B150" s="103"/>
      <c r="C150" s="103"/>
      <c r="D150" s="103"/>
      <c r="E150" s="103"/>
      <c r="F150" s="26" t="e">
        <f>IF(#REF!&gt;(#REF!-#REF!)/(#REF!-#REF!),#REF!-SQRT((1-#REF!)*(#REF!-#REF!)*(#REF!-#REF!)),#REF!+SQRT(#REF!*(#REF!-#REF!)*(#REF!-#REF!)))</f>
        <v>#REF!</v>
      </c>
      <c r="G150" s="29"/>
      <c r="H150" s="26"/>
      <c r="I150" s="26"/>
      <c r="J150" s="103"/>
      <c r="K150" s="103"/>
      <c r="L150" s="98"/>
      <c r="M150" s="26"/>
      <c r="N150" s="103"/>
      <c r="O150" s="103"/>
      <c r="P150" s="103"/>
      <c r="Q150" s="26"/>
      <c r="R150" s="29"/>
      <c r="S150" s="26"/>
      <c r="T150" s="26"/>
      <c r="U150" s="26"/>
      <c r="V150" s="26"/>
      <c r="W150" s="26"/>
      <c r="X150" s="26"/>
      <c r="Y150" s="26"/>
      <c r="Z150" s="26"/>
      <c r="AA150" s="26"/>
      <c r="AB150" s="29"/>
      <c r="AC150" s="26"/>
      <c r="AD150" s="26"/>
      <c r="AE150" s="26"/>
      <c r="AF150" s="26"/>
      <c r="AG150" s="26"/>
      <c r="AH150" s="26"/>
      <c r="AI150" s="26"/>
      <c r="AJ150" s="29"/>
      <c r="AK150" s="26"/>
      <c r="AL150" s="26"/>
      <c r="AM150" s="26"/>
      <c r="AN150" s="26"/>
      <c r="AO150" s="26"/>
      <c r="AP150" s="26"/>
      <c r="AQ150" s="26"/>
      <c r="AR150" s="26"/>
      <c r="AS150" s="26"/>
      <c r="AT150" s="26"/>
      <c r="AU150" s="26"/>
      <c r="AV150" s="26"/>
      <c r="AW150" s="26"/>
      <c r="AX150" s="26"/>
      <c r="AY150" s="29"/>
      <c r="AZ150" s="26"/>
      <c r="BA150" s="26"/>
      <c r="BB150" s="26"/>
      <c r="BC150" s="26"/>
      <c r="BD150" s="26"/>
      <c r="BE150" s="26"/>
      <c r="BF150" s="26"/>
      <c r="BG150" s="26"/>
      <c r="BH150" s="26"/>
      <c r="BI150" s="26"/>
      <c r="BJ150" s="26"/>
      <c r="BK150" s="26"/>
      <c r="BL150" s="26"/>
      <c r="BM150" s="26"/>
      <c r="BN150" s="26"/>
      <c r="BO150" s="26"/>
      <c r="BP150" s="26"/>
      <c r="BQ150" s="26"/>
      <c r="BR150" s="26"/>
      <c r="BS150" s="26"/>
      <c r="BT150" s="26"/>
      <c r="BU150" s="26"/>
      <c r="BV150" s="26"/>
      <c r="BW150" s="26"/>
      <c r="BX150" s="26"/>
      <c r="BY150" s="26"/>
      <c r="BZ150" s="26"/>
      <c r="CA150" s="26"/>
      <c r="CB150" s="26"/>
      <c r="CC150" s="26"/>
      <c r="CD150" s="26"/>
      <c r="CE150" s="26"/>
      <c r="CF150" s="26"/>
      <c r="CG150" s="26"/>
      <c r="CH150" s="26"/>
      <c r="CI150" s="26"/>
      <c r="CJ150" s="26"/>
      <c r="CK150" s="26"/>
      <c r="CL150" s="26"/>
      <c r="CM150" s="26"/>
      <c r="CN150" s="26"/>
      <c r="CO150" s="26"/>
      <c r="CP150" s="26"/>
      <c r="CQ150" s="26"/>
      <c r="CR150" s="26"/>
      <c r="CS150" s="26"/>
      <c r="CT150" s="26"/>
      <c r="CU150" s="26"/>
      <c r="CV150" s="26"/>
      <c r="CW150" s="26"/>
      <c r="CX150" s="26"/>
      <c r="CY150" s="26"/>
      <c r="CZ150" s="26"/>
      <c r="DA150" s="26"/>
      <c r="DB150" s="26"/>
      <c r="DC150" s="26"/>
      <c r="DD150" s="26"/>
      <c r="DE150" s="26"/>
      <c r="DF150" s="26"/>
      <c r="DG150" s="26"/>
      <c r="DH150" s="26"/>
      <c r="DI150" s="26"/>
      <c r="DJ150" s="26"/>
      <c r="DK150" s="26"/>
      <c r="DL150" s="26"/>
      <c r="DM150" s="26"/>
      <c r="DN150" s="26"/>
      <c r="DO150" s="26"/>
      <c r="DP150" s="26"/>
      <c r="DQ150" s="26"/>
      <c r="DR150" s="26"/>
    </row>
    <row r="151" spans="1:122" x14ac:dyDescent="0.2">
      <c r="A151" s="26"/>
      <c r="B151" s="103"/>
      <c r="C151" s="103"/>
      <c r="D151" s="103"/>
      <c r="E151" s="103"/>
      <c r="F151" s="26" t="e">
        <f>IF(#REF!&gt;(#REF!-#REF!)/(#REF!-#REF!),#REF!-SQRT((1-#REF!)*(#REF!-#REF!)*(#REF!-#REF!)),#REF!+SQRT(#REF!*(#REF!-#REF!)*(#REF!-#REF!)))</f>
        <v>#REF!</v>
      </c>
      <c r="G151" s="29"/>
      <c r="H151" s="26"/>
      <c r="I151" s="26"/>
      <c r="J151" s="103"/>
      <c r="K151" s="103"/>
      <c r="L151" s="98"/>
      <c r="M151" s="26"/>
      <c r="N151" s="103"/>
      <c r="O151" s="103"/>
      <c r="P151" s="103"/>
      <c r="Q151" s="26"/>
      <c r="R151" s="29"/>
      <c r="S151" s="26"/>
      <c r="T151" s="26"/>
      <c r="U151" s="26"/>
      <c r="V151" s="26"/>
      <c r="W151" s="26"/>
      <c r="X151" s="26"/>
      <c r="Y151" s="26"/>
      <c r="Z151" s="26"/>
      <c r="AA151" s="26"/>
      <c r="AB151" s="29"/>
      <c r="AC151" s="26"/>
      <c r="AD151" s="26"/>
      <c r="AE151" s="26"/>
      <c r="AF151" s="26"/>
      <c r="AG151" s="26"/>
      <c r="AH151" s="26"/>
      <c r="AI151" s="26"/>
      <c r="AJ151" s="29"/>
      <c r="AK151" s="26"/>
      <c r="AL151" s="26"/>
      <c r="AM151" s="26"/>
      <c r="AN151" s="26"/>
      <c r="AO151" s="26"/>
      <c r="AP151" s="26"/>
      <c r="AQ151" s="26"/>
      <c r="AR151" s="26"/>
      <c r="AS151" s="26"/>
      <c r="AT151" s="26"/>
      <c r="AU151" s="26"/>
      <c r="AV151" s="26"/>
      <c r="AW151" s="26"/>
      <c r="AX151" s="26"/>
      <c r="AY151" s="29"/>
      <c r="AZ151" s="26"/>
      <c r="BA151" s="26"/>
      <c r="BB151" s="26"/>
      <c r="BC151" s="26"/>
      <c r="BD151" s="26"/>
      <c r="BE151" s="26"/>
      <c r="BF151" s="26"/>
      <c r="BG151" s="26"/>
      <c r="BH151" s="26"/>
      <c r="BI151" s="26"/>
      <c r="BJ151" s="26"/>
      <c r="BK151" s="26"/>
      <c r="BL151" s="26"/>
      <c r="BM151" s="26"/>
      <c r="BN151" s="26"/>
      <c r="BO151" s="26"/>
      <c r="BP151" s="26"/>
      <c r="BQ151" s="26"/>
      <c r="BR151" s="26"/>
      <c r="BS151" s="26"/>
      <c r="BT151" s="26"/>
      <c r="BU151" s="26"/>
      <c r="BV151" s="26"/>
      <c r="BW151" s="26"/>
      <c r="BX151" s="26"/>
      <c r="BY151" s="26"/>
      <c r="BZ151" s="26"/>
      <c r="CA151" s="26"/>
      <c r="CB151" s="26"/>
      <c r="CC151" s="26"/>
      <c r="CD151" s="26"/>
      <c r="CE151" s="26"/>
      <c r="CF151" s="26"/>
      <c r="CG151" s="26"/>
      <c r="CH151" s="26"/>
      <c r="CI151" s="26"/>
      <c r="CJ151" s="26"/>
      <c r="CK151" s="26"/>
      <c r="CL151" s="26"/>
      <c r="CM151" s="26"/>
      <c r="CN151" s="26"/>
      <c r="CO151" s="26"/>
      <c r="CP151" s="26"/>
      <c r="CQ151" s="26"/>
      <c r="CR151" s="26"/>
      <c r="CS151" s="26"/>
      <c r="CT151" s="26"/>
      <c r="CU151" s="26"/>
      <c r="CV151" s="26"/>
      <c r="CW151" s="26"/>
      <c r="CX151" s="26"/>
      <c r="CY151" s="26"/>
      <c r="CZ151" s="26"/>
      <c r="DA151" s="26"/>
      <c r="DB151" s="26"/>
      <c r="DC151" s="26"/>
      <c r="DD151" s="26"/>
      <c r="DE151" s="26"/>
      <c r="DF151" s="26"/>
      <c r="DG151" s="26"/>
      <c r="DH151" s="26"/>
      <c r="DI151" s="26"/>
      <c r="DJ151" s="26"/>
      <c r="DK151" s="26"/>
      <c r="DL151" s="26"/>
      <c r="DM151" s="26"/>
      <c r="DN151" s="26"/>
      <c r="DO151" s="26"/>
      <c r="DP151" s="26"/>
      <c r="DQ151" s="26"/>
      <c r="DR151" s="26"/>
    </row>
    <row r="152" spans="1:122" x14ac:dyDescent="0.2">
      <c r="A152" s="26"/>
      <c r="B152" s="103"/>
      <c r="C152" s="103"/>
      <c r="D152" s="103"/>
      <c r="E152" s="103"/>
      <c r="F152" s="26" t="e">
        <f>IF(#REF!&gt;(#REF!-#REF!)/(#REF!-#REF!),#REF!-SQRT((1-#REF!)*(#REF!-#REF!)*(#REF!-#REF!)),#REF!+SQRT(#REF!*(#REF!-#REF!)*(#REF!-#REF!)))</f>
        <v>#REF!</v>
      </c>
      <c r="G152" s="29"/>
      <c r="H152" s="26"/>
      <c r="I152" s="26"/>
      <c r="J152" s="103"/>
      <c r="K152" s="103"/>
      <c r="L152" s="98"/>
      <c r="M152" s="26"/>
      <c r="N152" s="103"/>
      <c r="O152" s="103"/>
      <c r="P152" s="103"/>
      <c r="Q152" s="26"/>
      <c r="R152" s="29"/>
      <c r="S152" s="26"/>
      <c r="T152" s="26"/>
      <c r="U152" s="26"/>
      <c r="V152" s="26"/>
      <c r="W152" s="26"/>
      <c r="X152" s="26"/>
      <c r="Y152" s="26"/>
      <c r="Z152" s="26"/>
      <c r="AA152" s="26"/>
      <c r="AB152" s="29"/>
      <c r="AC152" s="26"/>
      <c r="AD152" s="26"/>
      <c r="AE152" s="26"/>
      <c r="AF152" s="26"/>
      <c r="AG152" s="26"/>
      <c r="AH152" s="26"/>
      <c r="AI152" s="26"/>
      <c r="AJ152" s="29"/>
      <c r="AK152" s="26"/>
      <c r="AL152" s="26"/>
      <c r="AM152" s="26"/>
      <c r="AN152" s="26"/>
      <c r="AO152" s="26"/>
      <c r="AP152" s="26"/>
      <c r="AQ152" s="26"/>
      <c r="AR152" s="26"/>
      <c r="AS152" s="26"/>
      <c r="AT152" s="26"/>
      <c r="AU152" s="26"/>
      <c r="AV152" s="26"/>
      <c r="AW152" s="26"/>
      <c r="AX152" s="26"/>
      <c r="AY152" s="29"/>
      <c r="AZ152" s="26"/>
      <c r="BA152" s="26"/>
      <c r="BB152" s="26"/>
      <c r="BC152" s="26"/>
      <c r="BD152" s="26"/>
      <c r="BE152" s="26"/>
      <c r="BF152" s="26"/>
      <c r="BG152" s="26"/>
      <c r="BH152" s="26"/>
      <c r="BI152" s="26"/>
      <c r="BJ152" s="26"/>
      <c r="BK152" s="26"/>
      <c r="BL152" s="26"/>
      <c r="BM152" s="26"/>
      <c r="BN152" s="26"/>
      <c r="BO152" s="26"/>
      <c r="BP152" s="26"/>
      <c r="BQ152" s="26"/>
      <c r="BR152" s="26"/>
      <c r="BS152" s="26"/>
      <c r="BT152" s="26"/>
      <c r="BU152" s="26"/>
      <c r="BV152" s="26"/>
      <c r="BW152" s="26"/>
      <c r="BX152" s="26"/>
      <c r="BY152" s="26"/>
      <c r="BZ152" s="26"/>
      <c r="CA152" s="26"/>
      <c r="CB152" s="26"/>
      <c r="CC152" s="26"/>
      <c r="CD152" s="26"/>
      <c r="CE152" s="26"/>
      <c r="CF152" s="26"/>
      <c r="CG152" s="26"/>
      <c r="CH152" s="26"/>
      <c r="CI152" s="26"/>
      <c r="CJ152" s="26"/>
      <c r="CK152" s="26"/>
      <c r="CL152" s="26"/>
      <c r="CM152" s="26"/>
      <c r="CN152" s="26"/>
      <c r="CO152" s="26"/>
      <c r="CP152" s="26"/>
      <c r="CQ152" s="26"/>
      <c r="CR152" s="26"/>
      <c r="CS152" s="26"/>
      <c r="CT152" s="26"/>
      <c r="CU152" s="26"/>
      <c r="CV152" s="26"/>
      <c r="CW152" s="26"/>
      <c r="CX152" s="26"/>
      <c r="CY152" s="26"/>
      <c r="CZ152" s="26"/>
      <c r="DA152" s="26"/>
      <c r="DB152" s="26"/>
      <c r="DC152" s="26"/>
      <c r="DD152" s="26"/>
      <c r="DE152" s="26"/>
      <c r="DF152" s="26"/>
      <c r="DG152" s="26"/>
      <c r="DH152" s="26"/>
      <c r="DI152" s="26"/>
      <c r="DJ152" s="26"/>
      <c r="DK152" s="26"/>
      <c r="DL152" s="26"/>
      <c r="DM152" s="26"/>
      <c r="DN152" s="26"/>
      <c r="DO152" s="26"/>
      <c r="DP152" s="26"/>
      <c r="DQ152" s="26"/>
      <c r="DR152" s="26"/>
    </row>
    <row r="153" spans="1:122" x14ac:dyDescent="0.2">
      <c r="A153" s="26"/>
      <c r="B153" s="103"/>
      <c r="C153" s="103"/>
      <c r="D153" s="103"/>
      <c r="E153" s="103"/>
      <c r="F153" s="26" t="e">
        <f>IF(#REF!&gt;(#REF!-#REF!)/(#REF!-#REF!),#REF!-SQRT((1-#REF!)*(#REF!-#REF!)*(#REF!-#REF!)),#REF!+SQRT(#REF!*(#REF!-#REF!)*(#REF!-#REF!)))</f>
        <v>#REF!</v>
      </c>
      <c r="G153" s="29"/>
      <c r="H153" s="26"/>
      <c r="I153" s="26"/>
      <c r="J153" s="103"/>
      <c r="K153" s="103"/>
      <c r="L153" s="98"/>
      <c r="M153" s="26"/>
      <c r="N153" s="103"/>
      <c r="O153" s="103"/>
      <c r="P153" s="103"/>
      <c r="Q153" s="26"/>
      <c r="R153" s="29"/>
      <c r="S153" s="26"/>
      <c r="T153" s="26"/>
      <c r="U153" s="26"/>
      <c r="V153" s="26"/>
      <c r="W153" s="26"/>
      <c r="X153" s="26"/>
      <c r="Y153" s="26"/>
      <c r="Z153" s="26"/>
      <c r="AA153" s="26"/>
      <c r="AB153" s="29"/>
      <c r="AC153" s="26"/>
      <c r="AD153" s="26"/>
      <c r="AE153" s="26"/>
      <c r="AF153" s="26"/>
      <c r="AG153" s="26"/>
      <c r="AH153" s="26"/>
      <c r="AI153" s="26"/>
      <c r="AJ153" s="29"/>
      <c r="AK153" s="26"/>
      <c r="AL153" s="26"/>
      <c r="AM153" s="26"/>
      <c r="AN153" s="26"/>
      <c r="AO153" s="26"/>
      <c r="AP153" s="26"/>
      <c r="AQ153" s="26"/>
      <c r="AR153" s="26"/>
      <c r="AS153" s="26"/>
      <c r="AT153" s="26"/>
      <c r="AU153" s="26"/>
      <c r="AV153" s="26"/>
      <c r="AW153" s="26"/>
      <c r="AX153" s="26"/>
      <c r="AY153" s="29"/>
      <c r="AZ153" s="26"/>
      <c r="BA153" s="26"/>
      <c r="BB153" s="26"/>
      <c r="BC153" s="26"/>
      <c r="BD153" s="26"/>
      <c r="BE153" s="26"/>
      <c r="BF153" s="26"/>
      <c r="BG153" s="26"/>
      <c r="BH153" s="26"/>
      <c r="BI153" s="26"/>
      <c r="BJ153" s="26"/>
      <c r="BK153" s="26"/>
      <c r="BL153" s="26"/>
      <c r="BM153" s="26"/>
      <c r="BN153" s="26"/>
      <c r="BO153" s="26"/>
      <c r="BP153" s="26"/>
      <c r="BQ153" s="26"/>
      <c r="BR153" s="26"/>
      <c r="BS153" s="26"/>
      <c r="BT153" s="26"/>
      <c r="BU153" s="26"/>
      <c r="BV153" s="26"/>
      <c r="BW153" s="26"/>
      <c r="BX153" s="26"/>
      <c r="BY153" s="26"/>
      <c r="BZ153" s="26"/>
      <c r="CA153" s="26"/>
      <c r="CB153" s="26"/>
      <c r="CC153" s="26"/>
      <c r="CD153" s="26"/>
      <c r="CE153" s="26"/>
      <c r="CF153" s="26"/>
      <c r="CG153" s="26"/>
      <c r="CH153" s="26"/>
      <c r="CI153" s="26"/>
      <c r="CJ153" s="26"/>
      <c r="CK153" s="26"/>
      <c r="CL153" s="26"/>
      <c r="CM153" s="26"/>
      <c r="CN153" s="26"/>
      <c r="CO153" s="26"/>
      <c r="CP153" s="26"/>
      <c r="CQ153" s="26"/>
      <c r="CR153" s="26"/>
      <c r="CS153" s="26"/>
      <c r="CT153" s="26"/>
      <c r="CU153" s="26"/>
      <c r="CV153" s="26"/>
      <c r="CW153" s="26"/>
      <c r="CX153" s="26"/>
      <c r="CY153" s="26"/>
      <c r="CZ153" s="26"/>
      <c r="DA153" s="26"/>
      <c r="DB153" s="26"/>
      <c r="DC153" s="26"/>
      <c r="DD153" s="26"/>
      <c r="DE153" s="26"/>
      <c r="DF153" s="26"/>
      <c r="DG153" s="26"/>
      <c r="DH153" s="26"/>
      <c r="DI153" s="26"/>
      <c r="DJ153" s="26"/>
      <c r="DK153" s="26"/>
      <c r="DL153" s="26"/>
      <c r="DM153" s="26"/>
      <c r="DN153" s="26"/>
      <c r="DO153" s="26"/>
      <c r="DP153" s="26"/>
      <c r="DQ153" s="26"/>
      <c r="DR153" s="26"/>
    </row>
    <row r="154" spans="1:122" x14ac:dyDescent="0.2">
      <c r="A154" s="26"/>
      <c r="B154" s="103"/>
      <c r="C154" s="103"/>
      <c r="D154" s="103"/>
      <c r="E154" s="103"/>
      <c r="F154" s="26" t="e">
        <f>IF(#REF!&gt;(#REF!-#REF!)/(#REF!-#REF!),#REF!-SQRT((1-#REF!)*(#REF!-#REF!)*(#REF!-#REF!)),#REF!+SQRT(#REF!*(#REF!-#REF!)*(#REF!-#REF!)))</f>
        <v>#REF!</v>
      </c>
      <c r="G154" s="29"/>
      <c r="H154" s="26"/>
      <c r="I154" s="26"/>
      <c r="J154" s="103"/>
      <c r="K154" s="103"/>
      <c r="L154" s="98"/>
      <c r="M154" s="26"/>
      <c r="N154" s="103"/>
      <c r="O154" s="103"/>
      <c r="P154" s="103"/>
      <c r="Q154" s="26"/>
      <c r="R154" s="29"/>
      <c r="S154" s="26"/>
      <c r="T154" s="26"/>
      <c r="U154" s="26"/>
      <c r="V154" s="26"/>
      <c r="W154" s="26"/>
      <c r="X154" s="26"/>
      <c r="Y154" s="26"/>
      <c r="Z154" s="26"/>
      <c r="AA154" s="26"/>
      <c r="AB154" s="29"/>
      <c r="AC154" s="26"/>
      <c r="AD154" s="26"/>
      <c r="AE154" s="26"/>
      <c r="AF154" s="26"/>
      <c r="AG154" s="26"/>
      <c r="AH154" s="26"/>
      <c r="AI154" s="26"/>
      <c r="AJ154" s="29"/>
      <c r="AK154" s="26"/>
      <c r="AL154" s="26"/>
      <c r="AM154" s="26"/>
      <c r="AN154" s="26"/>
      <c r="AO154" s="26"/>
      <c r="AP154" s="26"/>
      <c r="AQ154" s="26"/>
      <c r="AR154" s="26"/>
      <c r="AS154" s="26"/>
      <c r="AT154" s="26"/>
      <c r="AU154" s="26"/>
      <c r="AV154" s="26"/>
      <c r="AW154" s="26"/>
      <c r="AX154" s="26"/>
      <c r="AY154" s="29"/>
      <c r="AZ154" s="26"/>
      <c r="BA154" s="26"/>
      <c r="BB154" s="26"/>
      <c r="BC154" s="26"/>
      <c r="BD154" s="26"/>
      <c r="BE154" s="26"/>
      <c r="BF154" s="26"/>
      <c r="BG154" s="26"/>
      <c r="BH154" s="26"/>
      <c r="BI154" s="26"/>
      <c r="BJ154" s="26"/>
      <c r="BK154" s="26"/>
      <c r="BL154" s="26"/>
      <c r="BM154" s="26"/>
      <c r="BN154" s="26"/>
      <c r="BO154" s="26"/>
      <c r="BP154" s="26"/>
      <c r="BQ154" s="26"/>
      <c r="BR154" s="26"/>
      <c r="BS154" s="26"/>
      <c r="BT154" s="26"/>
      <c r="BU154" s="26"/>
      <c r="BV154" s="26"/>
      <c r="BW154" s="26"/>
      <c r="BX154" s="26"/>
      <c r="BY154" s="26"/>
      <c r="BZ154" s="26"/>
      <c r="CA154" s="26"/>
      <c r="CB154" s="26"/>
      <c r="CC154" s="26"/>
      <c r="CD154" s="26"/>
      <c r="CE154" s="26"/>
      <c r="CF154" s="26"/>
      <c r="CG154" s="26"/>
      <c r="CH154" s="26"/>
      <c r="CI154" s="26"/>
      <c r="CJ154" s="26"/>
      <c r="CK154" s="26"/>
      <c r="CL154" s="26"/>
      <c r="CM154" s="26"/>
      <c r="CN154" s="26"/>
      <c r="CO154" s="26"/>
      <c r="CP154" s="26"/>
      <c r="CQ154" s="26"/>
      <c r="CR154" s="26"/>
      <c r="CS154" s="26"/>
      <c r="CT154" s="26"/>
      <c r="CU154" s="26"/>
      <c r="CV154" s="26"/>
      <c r="CW154" s="26"/>
      <c r="CX154" s="26"/>
      <c r="CY154" s="26"/>
      <c r="CZ154" s="26"/>
      <c r="DA154" s="26"/>
      <c r="DB154" s="26"/>
      <c r="DC154" s="26"/>
      <c r="DD154" s="26"/>
      <c r="DE154" s="26"/>
      <c r="DF154" s="26"/>
      <c r="DG154" s="26"/>
      <c r="DH154" s="26"/>
      <c r="DI154" s="26"/>
      <c r="DJ154" s="26"/>
      <c r="DK154" s="26"/>
      <c r="DL154" s="26"/>
      <c r="DM154" s="26"/>
      <c r="DN154" s="26"/>
      <c r="DO154" s="26"/>
      <c r="DP154" s="26"/>
      <c r="DQ154" s="26"/>
      <c r="DR154" s="26"/>
    </row>
    <row r="155" spans="1:122" x14ac:dyDescent="0.2">
      <c r="A155" s="26"/>
      <c r="B155" s="103"/>
      <c r="C155" s="103"/>
      <c r="D155" s="103"/>
      <c r="E155" s="103"/>
      <c r="F155" s="26" t="e">
        <f>IF(#REF!&gt;(#REF!-#REF!)/(#REF!-#REF!),#REF!-SQRT((1-#REF!)*(#REF!-#REF!)*(#REF!-#REF!)),#REF!+SQRT(#REF!*(#REF!-#REF!)*(#REF!-#REF!)))</f>
        <v>#REF!</v>
      </c>
      <c r="G155" s="29"/>
      <c r="H155" s="26"/>
      <c r="I155" s="26"/>
      <c r="J155" s="103"/>
      <c r="K155" s="103"/>
      <c r="L155" s="98"/>
      <c r="M155" s="26"/>
      <c r="N155" s="103"/>
      <c r="O155" s="103"/>
      <c r="P155" s="103"/>
      <c r="Q155" s="26"/>
      <c r="R155" s="29"/>
      <c r="S155" s="26"/>
      <c r="T155" s="26"/>
      <c r="U155" s="26"/>
      <c r="V155" s="26"/>
      <c r="W155" s="26"/>
      <c r="X155" s="26"/>
      <c r="Y155" s="26"/>
      <c r="Z155" s="26"/>
      <c r="AA155" s="26"/>
      <c r="AB155" s="29"/>
      <c r="AC155" s="26"/>
      <c r="AD155" s="26"/>
      <c r="AE155" s="26"/>
      <c r="AF155" s="26"/>
      <c r="AG155" s="26"/>
      <c r="AH155" s="26"/>
      <c r="AI155" s="26"/>
      <c r="AJ155" s="29"/>
      <c r="AK155" s="26"/>
      <c r="AL155" s="26"/>
      <c r="AM155" s="26"/>
      <c r="AN155" s="26"/>
      <c r="AO155" s="26"/>
      <c r="AP155" s="26"/>
      <c r="AQ155" s="26"/>
      <c r="AR155" s="26"/>
      <c r="AS155" s="26"/>
      <c r="AT155" s="26"/>
      <c r="AU155" s="26"/>
      <c r="AV155" s="26"/>
      <c r="AW155" s="26"/>
      <c r="AX155" s="26"/>
      <c r="AY155" s="29"/>
      <c r="AZ155" s="26"/>
      <c r="BA155" s="26"/>
      <c r="BB155" s="26"/>
      <c r="BC155" s="26"/>
      <c r="BD155" s="26"/>
      <c r="BE155" s="26"/>
      <c r="BF155" s="26"/>
      <c r="BG155" s="26"/>
      <c r="BH155" s="26"/>
      <c r="BI155" s="26"/>
      <c r="BJ155" s="26"/>
      <c r="BK155" s="26"/>
      <c r="BL155" s="26"/>
      <c r="BM155" s="26"/>
      <c r="BN155" s="26"/>
      <c r="BO155" s="26"/>
      <c r="BP155" s="26"/>
      <c r="BQ155" s="26"/>
      <c r="BR155" s="26"/>
      <c r="BS155" s="26"/>
      <c r="BT155" s="26"/>
      <c r="BU155" s="26"/>
      <c r="BV155" s="26"/>
      <c r="BW155" s="26"/>
      <c r="BX155" s="26"/>
      <c r="BY155" s="26"/>
      <c r="BZ155" s="26"/>
      <c r="CA155" s="26"/>
      <c r="CB155" s="26"/>
      <c r="CC155" s="26"/>
      <c r="CD155" s="26"/>
      <c r="CE155" s="26"/>
      <c r="CF155" s="26"/>
      <c r="CG155" s="26"/>
      <c r="CH155" s="26"/>
      <c r="CI155" s="26"/>
      <c r="CJ155" s="26"/>
      <c r="CK155" s="26"/>
      <c r="CL155" s="26"/>
      <c r="CM155" s="26"/>
      <c r="CN155" s="26"/>
      <c r="CO155" s="26"/>
      <c r="CP155" s="26"/>
      <c r="CQ155" s="26"/>
      <c r="CR155" s="26"/>
      <c r="CS155" s="26"/>
      <c r="CT155" s="26"/>
      <c r="CU155" s="26"/>
      <c r="CV155" s="26"/>
      <c r="CW155" s="26"/>
      <c r="CX155" s="26"/>
      <c r="CY155" s="26"/>
      <c r="CZ155" s="26"/>
      <c r="DA155" s="26"/>
      <c r="DB155" s="26"/>
      <c r="DC155" s="26"/>
      <c r="DD155" s="26"/>
      <c r="DE155" s="26"/>
      <c r="DF155" s="26"/>
      <c r="DG155" s="26"/>
      <c r="DH155" s="26"/>
      <c r="DI155" s="26"/>
      <c r="DJ155" s="26"/>
      <c r="DK155" s="26"/>
      <c r="DL155" s="26"/>
      <c r="DM155" s="26"/>
      <c r="DN155" s="26"/>
      <c r="DO155" s="26"/>
      <c r="DP155" s="26"/>
      <c r="DQ155" s="26"/>
      <c r="DR155" s="26"/>
    </row>
    <row r="156" spans="1:122" x14ac:dyDescent="0.2">
      <c r="A156" s="26"/>
      <c r="B156" s="103"/>
      <c r="C156" s="103"/>
      <c r="D156" s="103"/>
      <c r="E156" s="103"/>
      <c r="F156" s="26" t="e">
        <f>IF(#REF!&gt;(#REF!-#REF!)/(#REF!-#REF!),#REF!-SQRT((1-#REF!)*(#REF!-#REF!)*(#REF!-#REF!)),#REF!+SQRT(#REF!*(#REF!-#REF!)*(#REF!-#REF!)))</f>
        <v>#REF!</v>
      </c>
      <c r="G156" s="29"/>
      <c r="H156" s="26"/>
      <c r="I156" s="26"/>
      <c r="J156" s="103"/>
      <c r="K156" s="103"/>
      <c r="L156" s="98"/>
      <c r="M156" s="26"/>
      <c r="N156" s="103"/>
      <c r="O156" s="103"/>
      <c r="P156" s="103"/>
      <c r="Q156" s="26"/>
      <c r="R156" s="29"/>
      <c r="S156" s="26"/>
      <c r="T156" s="26"/>
      <c r="U156" s="26"/>
      <c r="V156" s="26"/>
      <c r="W156" s="26"/>
      <c r="X156" s="26"/>
      <c r="Y156" s="26"/>
      <c r="Z156" s="26"/>
      <c r="AA156" s="26"/>
      <c r="AB156" s="29"/>
      <c r="AC156" s="26"/>
      <c r="AD156" s="26"/>
      <c r="AE156" s="26"/>
      <c r="AF156" s="26"/>
      <c r="AG156" s="26"/>
      <c r="AH156" s="26"/>
      <c r="AI156" s="26"/>
      <c r="AJ156" s="29"/>
      <c r="AK156" s="26"/>
      <c r="AL156" s="26"/>
      <c r="AM156" s="26"/>
      <c r="AN156" s="26"/>
      <c r="AO156" s="26"/>
      <c r="AP156" s="26"/>
      <c r="AQ156" s="26"/>
      <c r="AR156" s="26"/>
      <c r="AS156" s="26"/>
      <c r="AT156" s="26"/>
      <c r="AU156" s="26"/>
      <c r="AV156" s="26"/>
      <c r="AW156" s="26"/>
      <c r="AX156" s="26"/>
      <c r="AY156" s="29"/>
      <c r="AZ156" s="26"/>
      <c r="BA156" s="26"/>
      <c r="BB156" s="26"/>
      <c r="BC156" s="26"/>
      <c r="BD156" s="26"/>
      <c r="BE156" s="26"/>
      <c r="BF156" s="26"/>
      <c r="BG156" s="26"/>
      <c r="BH156" s="26"/>
      <c r="BI156" s="26"/>
      <c r="BJ156" s="26"/>
      <c r="BK156" s="26"/>
      <c r="BL156" s="26"/>
      <c r="BM156" s="26"/>
      <c r="BN156" s="26"/>
      <c r="BO156" s="26"/>
      <c r="BP156" s="26"/>
      <c r="BQ156" s="26"/>
      <c r="BR156" s="26"/>
      <c r="BS156" s="26"/>
      <c r="BT156" s="26"/>
      <c r="BU156" s="26"/>
      <c r="BV156" s="26"/>
      <c r="BW156" s="26"/>
      <c r="BX156" s="26"/>
      <c r="BY156" s="26"/>
      <c r="BZ156" s="26"/>
      <c r="CA156" s="26"/>
      <c r="CB156" s="26"/>
      <c r="CC156" s="26"/>
      <c r="CD156" s="26"/>
      <c r="CE156" s="26"/>
      <c r="CF156" s="26"/>
      <c r="CG156" s="26"/>
      <c r="CH156" s="26"/>
      <c r="CI156" s="26"/>
      <c r="CJ156" s="26"/>
      <c r="CK156" s="26"/>
      <c r="CL156" s="26"/>
      <c r="CM156" s="26"/>
      <c r="CN156" s="26"/>
      <c r="CO156" s="26"/>
      <c r="CP156" s="26"/>
      <c r="CQ156" s="26"/>
      <c r="CR156" s="26"/>
      <c r="CS156" s="26"/>
      <c r="CT156" s="26"/>
      <c r="CU156" s="26"/>
      <c r="CV156" s="26"/>
      <c r="CW156" s="26"/>
      <c r="CX156" s="26"/>
      <c r="CY156" s="26"/>
      <c r="CZ156" s="26"/>
      <c r="DA156" s="26"/>
      <c r="DB156" s="26"/>
      <c r="DC156" s="26"/>
      <c r="DD156" s="26"/>
      <c r="DE156" s="26"/>
      <c r="DF156" s="26"/>
      <c r="DG156" s="26"/>
      <c r="DH156" s="26"/>
      <c r="DI156" s="26"/>
      <c r="DJ156" s="26"/>
      <c r="DK156" s="26"/>
      <c r="DL156" s="26"/>
      <c r="DM156" s="26"/>
      <c r="DN156" s="26"/>
      <c r="DO156" s="26"/>
      <c r="DP156" s="26"/>
      <c r="DQ156" s="26"/>
      <c r="DR156" s="26"/>
    </row>
    <row r="157" spans="1:122" x14ac:dyDescent="0.2">
      <c r="A157" s="26"/>
      <c r="B157" s="103"/>
      <c r="C157" s="103"/>
      <c r="D157" s="103"/>
      <c r="E157" s="103"/>
      <c r="F157" s="26" t="e">
        <f>IF(#REF!&gt;(#REF!-#REF!)/(#REF!-#REF!),#REF!-SQRT((1-#REF!)*(#REF!-#REF!)*(#REF!-#REF!)),#REF!+SQRT(#REF!*(#REF!-#REF!)*(#REF!-#REF!)))</f>
        <v>#REF!</v>
      </c>
      <c r="G157" s="29"/>
      <c r="H157" s="26"/>
      <c r="I157" s="26"/>
      <c r="J157" s="103"/>
      <c r="K157" s="103"/>
      <c r="L157" s="98"/>
      <c r="M157" s="26"/>
      <c r="N157" s="103"/>
      <c r="O157" s="103"/>
      <c r="P157" s="103"/>
      <c r="Q157" s="26"/>
      <c r="R157" s="29"/>
      <c r="S157" s="26"/>
      <c r="T157" s="26"/>
      <c r="U157" s="26"/>
      <c r="V157" s="26"/>
      <c r="W157" s="26"/>
      <c r="X157" s="26"/>
      <c r="Y157" s="26"/>
      <c r="Z157" s="26"/>
      <c r="AA157" s="26"/>
      <c r="AB157" s="29"/>
      <c r="AC157" s="26"/>
      <c r="AD157" s="26"/>
      <c r="AE157" s="26"/>
      <c r="AF157" s="26"/>
      <c r="AG157" s="26"/>
      <c r="AH157" s="26"/>
      <c r="AI157" s="26"/>
      <c r="AJ157" s="29"/>
      <c r="AK157" s="26"/>
      <c r="AL157" s="26"/>
      <c r="AM157" s="26"/>
      <c r="AN157" s="26"/>
      <c r="AO157" s="26"/>
      <c r="AP157" s="26"/>
      <c r="AQ157" s="26"/>
      <c r="AR157" s="26"/>
      <c r="AS157" s="26"/>
      <c r="AT157" s="26"/>
      <c r="AU157" s="26"/>
      <c r="AV157" s="26"/>
      <c r="AW157" s="26"/>
      <c r="AX157" s="26"/>
      <c r="AY157" s="29"/>
      <c r="AZ157" s="26"/>
      <c r="BA157" s="26"/>
      <c r="BB157" s="26"/>
      <c r="BC157" s="26"/>
      <c r="BD157" s="26"/>
      <c r="BE157" s="26"/>
      <c r="BF157" s="26"/>
      <c r="BG157" s="26"/>
      <c r="BH157" s="26"/>
      <c r="BI157" s="26"/>
      <c r="BJ157" s="26"/>
      <c r="BK157" s="26"/>
      <c r="BL157" s="26"/>
      <c r="BM157" s="26"/>
      <c r="BN157" s="26"/>
      <c r="BO157" s="26"/>
      <c r="BP157" s="26"/>
      <c r="BQ157" s="26"/>
      <c r="BR157" s="26"/>
      <c r="BS157" s="26"/>
      <c r="BT157" s="26"/>
      <c r="BU157" s="26"/>
      <c r="BV157" s="26"/>
      <c r="BW157" s="26"/>
      <c r="BX157" s="26"/>
      <c r="BY157" s="26"/>
      <c r="BZ157" s="26"/>
      <c r="CA157" s="26"/>
      <c r="CB157" s="26"/>
      <c r="CC157" s="26"/>
      <c r="CD157" s="26"/>
      <c r="CE157" s="26"/>
      <c r="CF157" s="26"/>
      <c r="CG157" s="26"/>
      <c r="CH157" s="26"/>
      <c r="CI157" s="26"/>
      <c r="CJ157" s="26"/>
      <c r="CK157" s="26"/>
      <c r="CL157" s="26"/>
      <c r="CM157" s="26"/>
      <c r="CN157" s="26"/>
      <c r="CO157" s="26"/>
      <c r="CP157" s="26"/>
      <c r="CQ157" s="26"/>
      <c r="CR157" s="26"/>
      <c r="CS157" s="26"/>
      <c r="CT157" s="26"/>
      <c r="CU157" s="26"/>
      <c r="CV157" s="26"/>
      <c r="CW157" s="26"/>
      <c r="CX157" s="26"/>
      <c r="CY157" s="26"/>
      <c r="CZ157" s="26"/>
      <c r="DA157" s="26"/>
      <c r="DB157" s="26"/>
      <c r="DC157" s="26"/>
      <c r="DD157" s="26"/>
      <c r="DE157" s="26"/>
      <c r="DF157" s="26"/>
      <c r="DG157" s="26"/>
      <c r="DH157" s="26"/>
      <c r="DI157" s="26"/>
      <c r="DJ157" s="26"/>
      <c r="DK157" s="26"/>
      <c r="DL157" s="26"/>
      <c r="DM157" s="26"/>
      <c r="DN157" s="26"/>
      <c r="DO157" s="26"/>
      <c r="DP157" s="26"/>
      <c r="DQ157" s="26"/>
      <c r="DR157" s="26"/>
    </row>
    <row r="158" spans="1:122" x14ac:dyDescent="0.2">
      <c r="A158" s="26"/>
      <c r="B158" s="103"/>
      <c r="C158" s="103"/>
      <c r="D158" s="103"/>
      <c r="E158" s="103"/>
      <c r="F158" s="26" t="e">
        <f>IF(#REF!&gt;(#REF!-#REF!)/(#REF!-#REF!),#REF!-SQRT((1-#REF!)*(#REF!-#REF!)*(#REF!-#REF!)),#REF!+SQRT(#REF!*(#REF!-#REF!)*(#REF!-#REF!)))</f>
        <v>#REF!</v>
      </c>
      <c r="G158" s="29"/>
      <c r="H158" s="26"/>
      <c r="I158" s="26"/>
      <c r="J158" s="103"/>
      <c r="K158" s="103"/>
      <c r="L158" s="98"/>
      <c r="M158" s="26"/>
      <c r="N158" s="103"/>
      <c r="O158" s="103"/>
      <c r="P158" s="103"/>
      <c r="Q158" s="26"/>
      <c r="R158" s="29"/>
      <c r="S158" s="26"/>
      <c r="T158" s="26"/>
      <c r="U158" s="26"/>
      <c r="V158" s="26"/>
      <c r="W158" s="26"/>
      <c r="X158" s="26"/>
      <c r="Y158" s="26"/>
      <c r="Z158" s="26"/>
      <c r="AA158" s="26"/>
      <c r="AB158" s="29"/>
      <c r="AC158" s="26"/>
      <c r="AD158" s="26"/>
      <c r="AE158" s="26"/>
      <c r="AF158" s="26"/>
      <c r="AG158" s="26"/>
      <c r="AH158" s="26"/>
      <c r="AI158" s="26"/>
      <c r="AJ158" s="29"/>
      <c r="AK158" s="26"/>
      <c r="AL158" s="26"/>
      <c r="AM158" s="26"/>
      <c r="AN158" s="26"/>
      <c r="AO158" s="26"/>
      <c r="AP158" s="26"/>
      <c r="AQ158" s="26"/>
      <c r="AR158" s="26"/>
      <c r="AS158" s="26"/>
      <c r="AT158" s="26"/>
      <c r="AU158" s="26"/>
      <c r="AV158" s="26"/>
      <c r="AW158" s="26"/>
      <c r="AX158" s="26"/>
      <c r="AY158" s="29"/>
      <c r="AZ158" s="26"/>
      <c r="BA158" s="26"/>
      <c r="BB158" s="26"/>
      <c r="BC158" s="26"/>
      <c r="BD158" s="26"/>
      <c r="BE158" s="26"/>
      <c r="BF158" s="26"/>
      <c r="BG158" s="26"/>
      <c r="BH158" s="26"/>
      <c r="BI158" s="26"/>
      <c r="BJ158" s="26"/>
      <c r="BK158" s="26"/>
      <c r="BL158" s="26"/>
      <c r="BM158" s="26"/>
      <c r="BN158" s="26"/>
      <c r="BO158" s="26"/>
      <c r="BP158" s="26"/>
      <c r="BQ158" s="26"/>
      <c r="BR158" s="26"/>
      <c r="BS158" s="26"/>
      <c r="BT158" s="26"/>
      <c r="BU158" s="26"/>
      <c r="BV158" s="26"/>
      <c r="BW158" s="26"/>
      <c r="BX158" s="26"/>
      <c r="BY158" s="26"/>
      <c r="BZ158" s="26"/>
      <c r="CA158" s="26"/>
      <c r="CB158" s="26"/>
      <c r="CC158" s="26"/>
      <c r="CD158" s="26"/>
      <c r="CE158" s="26"/>
      <c r="CF158" s="26"/>
      <c r="CG158" s="26"/>
      <c r="CH158" s="26"/>
      <c r="CI158" s="26"/>
      <c r="CJ158" s="26"/>
      <c r="CK158" s="26"/>
      <c r="CL158" s="26"/>
      <c r="CM158" s="26"/>
      <c r="CN158" s="26"/>
      <c r="CO158" s="26"/>
      <c r="CP158" s="26"/>
      <c r="CQ158" s="26"/>
      <c r="CR158" s="26"/>
      <c r="CS158" s="26"/>
      <c r="CT158" s="26"/>
      <c r="CU158" s="26"/>
      <c r="CV158" s="26"/>
      <c r="CW158" s="26"/>
      <c r="CX158" s="26"/>
      <c r="CY158" s="26"/>
      <c r="CZ158" s="26"/>
      <c r="DA158" s="26"/>
      <c r="DB158" s="26"/>
      <c r="DC158" s="26"/>
      <c r="DD158" s="26"/>
      <c r="DE158" s="26"/>
      <c r="DF158" s="26"/>
      <c r="DG158" s="26"/>
      <c r="DH158" s="26"/>
      <c r="DI158" s="26"/>
      <c r="DJ158" s="26"/>
      <c r="DK158" s="26"/>
      <c r="DL158" s="26"/>
      <c r="DM158" s="26"/>
      <c r="DN158" s="26"/>
      <c r="DO158" s="26"/>
      <c r="DP158" s="26"/>
      <c r="DQ158" s="26"/>
      <c r="DR158" s="26"/>
    </row>
    <row r="159" spans="1:122" x14ac:dyDescent="0.2">
      <c r="A159" s="26"/>
      <c r="B159" s="103"/>
      <c r="C159" s="103"/>
      <c r="D159" s="103"/>
      <c r="E159" s="103"/>
      <c r="F159" s="26" t="e">
        <f>IF(#REF!&gt;(#REF!-#REF!)/(#REF!-#REF!),#REF!-SQRT((1-#REF!)*(#REF!-#REF!)*(#REF!-#REF!)),#REF!+SQRT(#REF!*(#REF!-#REF!)*(#REF!-#REF!)))</f>
        <v>#REF!</v>
      </c>
      <c r="G159" s="29"/>
      <c r="H159" s="26"/>
      <c r="I159" s="26"/>
      <c r="J159" s="103"/>
      <c r="K159" s="103"/>
      <c r="L159" s="98"/>
      <c r="M159" s="26"/>
      <c r="N159" s="103"/>
      <c r="O159" s="103"/>
      <c r="P159" s="103"/>
      <c r="Q159" s="26"/>
      <c r="R159" s="29"/>
      <c r="S159" s="26"/>
      <c r="T159" s="26"/>
      <c r="U159" s="26"/>
      <c r="V159" s="26"/>
      <c r="W159" s="26"/>
      <c r="X159" s="26"/>
      <c r="Y159" s="26"/>
      <c r="Z159" s="26"/>
      <c r="AA159" s="26"/>
      <c r="AB159" s="29"/>
      <c r="AC159" s="26"/>
      <c r="AD159" s="26"/>
      <c r="AE159" s="26"/>
      <c r="AF159" s="26"/>
      <c r="AG159" s="26"/>
      <c r="AH159" s="26"/>
      <c r="AI159" s="26"/>
      <c r="AJ159" s="29"/>
      <c r="AK159" s="26"/>
      <c r="AL159" s="26"/>
      <c r="AM159" s="26"/>
      <c r="AN159" s="26"/>
      <c r="AO159" s="26"/>
      <c r="AP159" s="26"/>
      <c r="AQ159" s="26"/>
      <c r="AR159" s="26"/>
      <c r="AS159" s="26"/>
      <c r="AT159" s="26"/>
      <c r="AU159" s="26"/>
      <c r="AV159" s="26"/>
      <c r="AW159" s="26"/>
      <c r="AX159" s="26"/>
      <c r="AY159" s="29"/>
      <c r="AZ159" s="26"/>
      <c r="BA159" s="26"/>
      <c r="BB159" s="26"/>
      <c r="BC159" s="26"/>
      <c r="BD159" s="26"/>
      <c r="BE159" s="26"/>
      <c r="BF159" s="26"/>
      <c r="BG159" s="26"/>
      <c r="BH159" s="26"/>
      <c r="BI159" s="26"/>
      <c r="BJ159" s="26"/>
      <c r="BK159" s="26"/>
      <c r="BL159" s="26"/>
      <c r="BM159" s="26"/>
      <c r="BN159" s="26"/>
      <c r="BO159" s="26"/>
      <c r="BP159" s="26"/>
      <c r="BQ159" s="26"/>
      <c r="BR159" s="26"/>
      <c r="BS159" s="26"/>
      <c r="BT159" s="26"/>
      <c r="BU159" s="26"/>
      <c r="BV159" s="26"/>
      <c r="BW159" s="26"/>
      <c r="BX159" s="26"/>
      <c r="BY159" s="26"/>
      <c r="BZ159" s="26"/>
      <c r="CA159" s="26"/>
      <c r="CB159" s="26"/>
      <c r="CC159" s="26"/>
      <c r="CD159" s="26"/>
      <c r="CE159" s="26"/>
      <c r="CF159" s="26"/>
      <c r="CG159" s="26"/>
      <c r="CH159" s="26"/>
      <c r="CI159" s="26"/>
      <c r="CJ159" s="26"/>
      <c r="CK159" s="26"/>
      <c r="CL159" s="26"/>
      <c r="CM159" s="26"/>
      <c r="CN159" s="26"/>
      <c r="CO159" s="26"/>
      <c r="CP159" s="26"/>
      <c r="CQ159" s="26"/>
      <c r="CR159" s="26"/>
      <c r="CS159" s="26"/>
      <c r="CT159" s="26"/>
      <c r="CU159" s="26"/>
      <c r="CV159" s="26"/>
      <c r="CW159" s="26"/>
      <c r="CX159" s="26"/>
      <c r="CY159" s="26"/>
      <c r="CZ159" s="26"/>
      <c r="DA159" s="26"/>
      <c r="DB159" s="26"/>
      <c r="DC159" s="26"/>
      <c r="DD159" s="26"/>
      <c r="DE159" s="26"/>
      <c r="DF159" s="26"/>
      <c r="DG159" s="26"/>
      <c r="DH159" s="26"/>
      <c r="DI159" s="26"/>
      <c r="DJ159" s="26"/>
      <c r="DK159" s="26"/>
      <c r="DL159" s="26"/>
      <c r="DM159" s="26"/>
      <c r="DN159" s="26"/>
      <c r="DO159" s="26"/>
      <c r="DP159" s="26"/>
      <c r="DQ159" s="26"/>
      <c r="DR159" s="26"/>
    </row>
    <row r="160" spans="1:122" x14ac:dyDescent="0.2">
      <c r="A160" s="26"/>
      <c r="B160" s="103"/>
      <c r="C160" s="103"/>
      <c r="D160" s="103"/>
      <c r="E160" s="103"/>
      <c r="F160" s="26" t="e">
        <f>IF(#REF!&gt;(#REF!-#REF!)/(#REF!-#REF!),#REF!-SQRT((1-#REF!)*(#REF!-#REF!)*(#REF!-#REF!)),#REF!+SQRT(#REF!*(#REF!-#REF!)*(#REF!-#REF!)))</f>
        <v>#REF!</v>
      </c>
      <c r="G160" s="29"/>
      <c r="H160" s="26"/>
      <c r="I160" s="26"/>
      <c r="J160" s="103"/>
      <c r="K160" s="103"/>
      <c r="L160" s="98"/>
      <c r="M160" s="26"/>
      <c r="N160" s="103"/>
      <c r="O160" s="103"/>
      <c r="P160" s="103"/>
      <c r="Q160" s="26"/>
      <c r="R160" s="29"/>
      <c r="S160" s="26"/>
      <c r="T160" s="26"/>
      <c r="U160" s="26"/>
      <c r="V160" s="26"/>
      <c r="W160" s="26"/>
      <c r="X160" s="26"/>
      <c r="Y160" s="26"/>
      <c r="Z160" s="26"/>
      <c r="AA160" s="26"/>
      <c r="AB160" s="29"/>
      <c r="AC160" s="26"/>
      <c r="AD160" s="26"/>
      <c r="AE160" s="26"/>
      <c r="AF160" s="26"/>
      <c r="AG160" s="26"/>
      <c r="AH160" s="26"/>
      <c r="AI160" s="26"/>
      <c r="AJ160" s="29"/>
      <c r="AK160" s="26"/>
      <c r="AL160" s="26"/>
      <c r="AM160" s="26"/>
      <c r="AN160" s="26"/>
      <c r="AO160" s="26"/>
      <c r="AP160" s="26"/>
      <c r="AQ160" s="26"/>
      <c r="AR160" s="26"/>
      <c r="AS160" s="26"/>
      <c r="AT160" s="26"/>
      <c r="AU160" s="26"/>
      <c r="AV160" s="26"/>
      <c r="AW160" s="26"/>
      <c r="AX160" s="26"/>
      <c r="AY160" s="29"/>
      <c r="AZ160" s="26"/>
      <c r="BA160" s="26"/>
      <c r="BB160" s="26"/>
      <c r="BC160" s="26"/>
      <c r="BD160" s="26"/>
      <c r="BE160" s="26"/>
      <c r="BF160" s="26"/>
      <c r="BG160" s="26"/>
      <c r="BH160" s="26"/>
      <c r="BI160" s="26"/>
      <c r="BJ160" s="26"/>
      <c r="BK160" s="26"/>
      <c r="BL160" s="26"/>
      <c r="BM160" s="26"/>
      <c r="BN160" s="26"/>
      <c r="BO160" s="26"/>
      <c r="BP160" s="26"/>
      <c r="BQ160" s="26"/>
      <c r="BR160" s="26"/>
      <c r="BS160" s="26"/>
      <c r="BT160" s="26"/>
      <c r="BU160" s="26"/>
      <c r="BV160" s="26"/>
      <c r="BW160" s="26"/>
      <c r="BX160" s="26"/>
      <c r="BY160" s="26"/>
      <c r="BZ160" s="26"/>
      <c r="CA160" s="26"/>
      <c r="CB160" s="26"/>
      <c r="CC160" s="26"/>
      <c r="CD160" s="26"/>
      <c r="CE160" s="26"/>
      <c r="CF160" s="26"/>
      <c r="CG160" s="26"/>
      <c r="CH160" s="26"/>
      <c r="CI160" s="26"/>
      <c r="CJ160" s="26"/>
      <c r="CK160" s="26"/>
      <c r="CL160" s="26"/>
      <c r="CM160" s="26"/>
      <c r="CN160" s="26"/>
      <c r="CO160" s="26"/>
      <c r="CP160" s="26"/>
      <c r="CQ160" s="26"/>
      <c r="CR160" s="26"/>
      <c r="CS160" s="26"/>
      <c r="CT160" s="26"/>
      <c r="CU160" s="26"/>
      <c r="CV160" s="26"/>
      <c r="CW160" s="26"/>
      <c r="CX160" s="26"/>
      <c r="CY160" s="26"/>
      <c r="CZ160" s="26"/>
      <c r="DA160" s="26"/>
      <c r="DB160" s="26"/>
      <c r="DC160" s="26"/>
      <c r="DD160" s="26"/>
      <c r="DE160" s="26"/>
      <c r="DF160" s="26"/>
      <c r="DG160" s="26"/>
      <c r="DH160" s="26"/>
      <c r="DI160" s="26"/>
      <c r="DJ160" s="26"/>
      <c r="DK160" s="26"/>
      <c r="DL160" s="26"/>
      <c r="DM160" s="26"/>
      <c r="DN160" s="26"/>
      <c r="DO160" s="26"/>
      <c r="DP160" s="26"/>
      <c r="DQ160" s="26"/>
      <c r="DR160" s="26"/>
    </row>
    <row r="161" spans="1:122" x14ac:dyDescent="0.2">
      <c r="A161" s="26"/>
      <c r="B161" s="103"/>
      <c r="C161" s="103"/>
      <c r="D161" s="103"/>
      <c r="E161" s="103"/>
      <c r="F161" s="26" t="e">
        <f>IF(#REF!&gt;(#REF!-#REF!)/(#REF!-#REF!),#REF!-SQRT((1-#REF!)*(#REF!-#REF!)*(#REF!-#REF!)),#REF!+SQRT(#REF!*(#REF!-#REF!)*(#REF!-#REF!)))</f>
        <v>#REF!</v>
      </c>
      <c r="G161" s="29"/>
      <c r="H161" s="26"/>
      <c r="I161" s="26"/>
      <c r="J161" s="103"/>
      <c r="K161" s="103"/>
      <c r="L161" s="98"/>
      <c r="M161" s="26"/>
      <c r="N161" s="103"/>
      <c r="O161" s="103"/>
      <c r="P161" s="103"/>
      <c r="Q161" s="26"/>
      <c r="R161" s="29"/>
      <c r="S161" s="26"/>
      <c r="T161" s="26"/>
      <c r="U161" s="26"/>
      <c r="V161" s="26"/>
      <c r="W161" s="26"/>
      <c r="X161" s="26"/>
      <c r="Y161" s="26"/>
      <c r="Z161" s="26"/>
      <c r="AA161" s="26"/>
      <c r="AB161" s="29"/>
      <c r="AC161" s="26"/>
      <c r="AD161" s="26"/>
      <c r="AE161" s="26"/>
      <c r="AF161" s="26"/>
      <c r="AG161" s="26"/>
      <c r="AH161" s="26"/>
      <c r="AI161" s="26"/>
      <c r="AJ161" s="29"/>
      <c r="AK161" s="26"/>
      <c r="AL161" s="26"/>
      <c r="AM161" s="26"/>
      <c r="AN161" s="26"/>
      <c r="AO161" s="26"/>
      <c r="AP161" s="26"/>
      <c r="AQ161" s="26"/>
      <c r="AR161" s="26"/>
      <c r="AS161" s="26"/>
      <c r="AT161" s="26"/>
      <c r="AU161" s="26"/>
      <c r="AV161" s="26"/>
      <c r="AW161" s="26"/>
      <c r="AX161" s="26"/>
      <c r="AY161" s="29"/>
      <c r="AZ161" s="26"/>
      <c r="BA161" s="26"/>
      <c r="BB161" s="26"/>
      <c r="BC161" s="26"/>
      <c r="BD161" s="26"/>
      <c r="BE161" s="26"/>
      <c r="BF161" s="26"/>
      <c r="BG161" s="26"/>
      <c r="BH161" s="26"/>
      <c r="BI161" s="26"/>
      <c r="BJ161" s="26"/>
      <c r="BK161" s="26"/>
      <c r="BL161" s="26"/>
      <c r="BM161" s="26"/>
      <c r="BN161" s="26"/>
      <c r="BO161" s="26"/>
      <c r="BP161" s="26"/>
      <c r="BQ161" s="26"/>
      <c r="BR161" s="26"/>
      <c r="BS161" s="26"/>
      <c r="BT161" s="26"/>
      <c r="BU161" s="26"/>
      <c r="BV161" s="26"/>
      <c r="BW161" s="26"/>
      <c r="BX161" s="26"/>
      <c r="BY161" s="26"/>
      <c r="BZ161" s="26"/>
      <c r="CA161" s="26"/>
      <c r="CB161" s="26"/>
      <c r="CC161" s="26"/>
      <c r="CD161" s="26"/>
      <c r="CE161" s="26"/>
      <c r="CF161" s="26"/>
      <c r="CG161" s="26"/>
      <c r="CH161" s="26"/>
      <c r="CI161" s="26"/>
      <c r="CJ161" s="26"/>
      <c r="CK161" s="26"/>
      <c r="CL161" s="26"/>
      <c r="CM161" s="26"/>
      <c r="CN161" s="26"/>
      <c r="CO161" s="26"/>
      <c r="CP161" s="26"/>
      <c r="CQ161" s="26"/>
      <c r="CR161" s="26"/>
      <c r="CS161" s="26"/>
      <c r="CT161" s="26"/>
      <c r="CU161" s="26"/>
      <c r="CV161" s="26"/>
      <c r="CW161" s="26"/>
      <c r="CX161" s="26"/>
      <c r="CY161" s="26"/>
      <c r="CZ161" s="26"/>
      <c r="DA161" s="26"/>
      <c r="DB161" s="26"/>
      <c r="DC161" s="26"/>
      <c r="DD161" s="26"/>
      <c r="DE161" s="26"/>
      <c r="DF161" s="26"/>
      <c r="DG161" s="26"/>
      <c r="DH161" s="26"/>
      <c r="DI161" s="26"/>
      <c r="DJ161" s="26"/>
      <c r="DK161" s="26"/>
      <c r="DL161" s="26"/>
      <c r="DM161" s="26"/>
      <c r="DN161" s="26"/>
      <c r="DO161" s="26"/>
      <c r="DP161" s="26"/>
      <c r="DQ161" s="26"/>
      <c r="DR161" s="26"/>
    </row>
    <row r="162" spans="1:122" x14ac:dyDescent="0.2">
      <c r="A162" s="26"/>
      <c r="B162" s="103"/>
      <c r="C162" s="103"/>
      <c r="D162" s="103"/>
      <c r="E162" s="103"/>
      <c r="F162" s="26" t="e">
        <f>IF(#REF!&gt;(#REF!-#REF!)/(#REF!-#REF!),#REF!-SQRT((1-#REF!)*(#REF!-#REF!)*(#REF!-#REF!)),#REF!+SQRT(#REF!*(#REF!-#REF!)*(#REF!-#REF!)))</f>
        <v>#REF!</v>
      </c>
      <c r="G162" s="29"/>
      <c r="H162" s="26"/>
      <c r="I162" s="26"/>
      <c r="J162" s="103"/>
      <c r="K162" s="103"/>
      <c r="L162" s="98"/>
      <c r="M162" s="26"/>
      <c r="N162" s="103"/>
      <c r="O162" s="103"/>
      <c r="P162" s="103"/>
      <c r="Q162" s="26"/>
      <c r="R162" s="29"/>
      <c r="S162" s="26"/>
      <c r="T162" s="26"/>
      <c r="U162" s="26"/>
      <c r="V162" s="26"/>
      <c r="W162" s="26"/>
      <c r="X162" s="26"/>
      <c r="Y162" s="26"/>
      <c r="Z162" s="26"/>
      <c r="AA162" s="26"/>
      <c r="AB162" s="29"/>
      <c r="AC162" s="26"/>
      <c r="AD162" s="26"/>
      <c r="AE162" s="26"/>
      <c r="AF162" s="26"/>
      <c r="AG162" s="26"/>
      <c r="AH162" s="26"/>
      <c r="AI162" s="26"/>
      <c r="AJ162" s="29"/>
      <c r="AK162" s="26"/>
      <c r="AL162" s="26"/>
      <c r="AM162" s="26"/>
      <c r="AN162" s="26"/>
      <c r="AO162" s="26"/>
      <c r="AP162" s="26"/>
      <c r="AQ162" s="26"/>
      <c r="AR162" s="26"/>
      <c r="AS162" s="26"/>
      <c r="AT162" s="26"/>
      <c r="AU162" s="26"/>
      <c r="AV162" s="26"/>
      <c r="AW162" s="26"/>
      <c r="AX162" s="26"/>
      <c r="AY162" s="29"/>
      <c r="AZ162" s="26"/>
      <c r="BA162" s="26"/>
      <c r="BB162" s="26"/>
      <c r="BC162" s="26"/>
      <c r="BD162" s="26"/>
      <c r="BE162" s="26"/>
      <c r="BF162" s="26"/>
      <c r="BG162" s="26"/>
      <c r="BH162" s="26"/>
      <c r="BI162" s="26"/>
      <c r="BJ162" s="26"/>
      <c r="BK162" s="26"/>
      <c r="BL162" s="26"/>
      <c r="BM162" s="26"/>
      <c r="BN162" s="26"/>
      <c r="BO162" s="26"/>
      <c r="BP162" s="26"/>
      <c r="BQ162" s="26"/>
      <c r="BR162" s="26"/>
      <c r="BS162" s="26"/>
      <c r="BT162" s="26"/>
      <c r="BU162" s="26"/>
      <c r="BV162" s="26"/>
      <c r="BW162" s="26"/>
      <c r="BX162" s="26"/>
      <c r="BY162" s="26"/>
      <c r="BZ162" s="26"/>
      <c r="CA162" s="26"/>
      <c r="CB162" s="26"/>
      <c r="CC162" s="26"/>
      <c r="CD162" s="26"/>
      <c r="CE162" s="26"/>
      <c r="CF162" s="26"/>
      <c r="CG162" s="26"/>
      <c r="CH162" s="26"/>
      <c r="CI162" s="26"/>
      <c r="CJ162" s="26"/>
      <c r="CK162" s="26"/>
      <c r="CL162" s="26"/>
      <c r="CM162" s="26"/>
      <c r="CN162" s="26"/>
      <c r="CO162" s="26"/>
      <c r="CP162" s="26"/>
      <c r="CQ162" s="26"/>
      <c r="CR162" s="26"/>
      <c r="CS162" s="26"/>
      <c r="CT162" s="26"/>
      <c r="CU162" s="26"/>
      <c r="CV162" s="26"/>
      <c r="CW162" s="26"/>
      <c r="CX162" s="26"/>
      <c r="CY162" s="26"/>
      <c r="CZ162" s="26"/>
      <c r="DA162" s="26"/>
      <c r="DB162" s="26"/>
      <c r="DC162" s="26"/>
      <c r="DD162" s="26"/>
      <c r="DE162" s="26"/>
      <c r="DF162" s="26"/>
      <c r="DG162" s="26"/>
      <c r="DH162" s="26"/>
      <c r="DI162" s="26"/>
      <c r="DJ162" s="26"/>
      <c r="DK162" s="26"/>
      <c r="DL162" s="26"/>
      <c r="DM162" s="26"/>
      <c r="DN162" s="26"/>
      <c r="DO162" s="26"/>
      <c r="DP162" s="26"/>
      <c r="DQ162" s="26"/>
      <c r="DR162" s="26"/>
    </row>
    <row r="163" spans="1:122" x14ac:dyDescent="0.2">
      <c r="A163" s="26"/>
      <c r="B163" s="103"/>
      <c r="C163" s="103"/>
      <c r="D163" s="103"/>
      <c r="E163" s="103"/>
      <c r="F163" s="26" t="e">
        <f>IF(#REF!&gt;(#REF!-#REF!)/(#REF!-#REF!),#REF!-SQRT((1-#REF!)*(#REF!-#REF!)*(#REF!-#REF!)),#REF!+SQRT(#REF!*(#REF!-#REF!)*(#REF!-#REF!)))</f>
        <v>#REF!</v>
      </c>
      <c r="G163" s="29"/>
      <c r="H163" s="26"/>
      <c r="I163" s="26"/>
      <c r="J163" s="103"/>
      <c r="K163" s="103"/>
      <c r="L163" s="98"/>
      <c r="M163" s="26"/>
      <c r="N163" s="103"/>
      <c r="O163" s="103"/>
      <c r="P163" s="103"/>
      <c r="Q163" s="26"/>
      <c r="R163" s="29"/>
      <c r="S163" s="26"/>
      <c r="T163" s="26"/>
      <c r="U163" s="26"/>
      <c r="V163" s="26"/>
      <c r="W163" s="26"/>
      <c r="X163" s="26"/>
      <c r="Y163" s="26"/>
      <c r="Z163" s="26"/>
      <c r="AA163" s="26"/>
      <c r="AB163" s="29"/>
      <c r="AC163" s="26"/>
      <c r="AD163" s="26"/>
      <c r="AE163" s="26"/>
      <c r="AF163" s="26"/>
      <c r="AG163" s="26"/>
      <c r="AH163" s="26"/>
      <c r="AI163" s="26"/>
      <c r="AJ163" s="29"/>
      <c r="AK163" s="26"/>
      <c r="AL163" s="26"/>
      <c r="AM163" s="26"/>
      <c r="AN163" s="26"/>
      <c r="AO163" s="26"/>
      <c r="AP163" s="26"/>
      <c r="AQ163" s="26"/>
      <c r="AR163" s="26"/>
      <c r="AS163" s="26"/>
      <c r="AT163" s="26"/>
      <c r="AU163" s="26"/>
      <c r="AV163" s="26"/>
      <c r="AW163" s="26"/>
      <c r="AX163" s="26"/>
      <c r="AY163" s="29"/>
      <c r="AZ163" s="26"/>
      <c r="BA163" s="26"/>
      <c r="BB163" s="26"/>
      <c r="BC163" s="26"/>
      <c r="BD163" s="26"/>
      <c r="BE163" s="26"/>
      <c r="BF163" s="26"/>
      <c r="BG163" s="26"/>
      <c r="BH163" s="26"/>
      <c r="BI163" s="26"/>
      <c r="BJ163" s="26"/>
      <c r="BK163" s="26"/>
      <c r="BL163" s="26"/>
      <c r="BM163" s="26"/>
      <c r="BN163" s="26"/>
      <c r="BO163" s="26"/>
      <c r="BP163" s="26"/>
      <c r="BQ163" s="26"/>
      <c r="BR163" s="26"/>
      <c r="BS163" s="26"/>
      <c r="BT163" s="26"/>
      <c r="BU163" s="26"/>
      <c r="BV163" s="26"/>
      <c r="BW163" s="26"/>
      <c r="BX163" s="26"/>
      <c r="BY163" s="26"/>
      <c r="BZ163" s="26"/>
      <c r="CA163" s="26"/>
      <c r="CB163" s="26"/>
      <c r="CC163" s="26"/>
      <c r="CD163" s="26"/>
      <c r="CE163" s="26"/>
      <c r="CF163" s="26"/>
      <c r="CG163" s="26"/>
      <c r="CH163" s="26"/>
      <c r="CI163" s="26"/>
      <c r="CJ163" s="26"/>
      <c r="CK163" s="26"/>
      <c r="CL163" s="26"/>
      <c r="CM163" s="26"/>
      <c r="CN163" s="26"/>
      <c r="CO163" s="26"/>
      <c r="CP163" s="26"/>
      <c r="CQ163" s="26"/>
      <c r="CR163" s="26"/>
      <c r="CS163" s="26"/>
      <c r="CT163" s="26"/>
      <c r="CU163" s="26"/>
      <c r="CV163" s="26"/>
      <c r="CW163" s="26"/>
      <c r="CX163" s="26"/>
      <c r="CY163" s="26"/>
      <c r="CZ163" s="26"/>
      <c r="DA163" s="26"/>
      <c r="DB163" s="26"/>
      <c r="DC163" s="26"/>
      <c r="DD163" s="26"/>
      <c r="DE163" s="26"/>
      <c r="DF163" s="26"/>
      <c r="DG163" s="26"/>
      <c r="DH163" s="26"/>
      <c r="DI163" s="26"/>
      <c r="DJ163" s="26"/>
      <c r="DK163" s="26"/>
      <c r="DL163" s="26"/>
      <c r="DM163" s="26"/>
      <c r="DN163" s="26"/>
      <c r="DO163" s="26"/>
      <c r="DP163" s="26"/>
      <c r="DQ163" s="26"/>
      <c r="DR163" s="26"/>
    </row>
    <row r="164" spans="1:122" x14ac:dyDescent="0.2">
      <c r="A164" s="26"/>
      <c r="B164" s="103"/>
      <c r="C164" s="103"/>
      <c r="D164" s="103"/>
      <c r="E164" s="103"/>
      <c r="F164" s="26" t="e">
        <f>IF(#REF!&gt;(#REF!-#REF!)/(#REF!-#REF!),#REF!-SQRT((1-#REF!)*(#REF!-#REF!)*(#REF!-#REF!)),#REF!+SQRT(#REF!*(#REF!-#REF!)*(#REF!-#REF!)))</f>
        <v>#REF!</v>
      </c>
      <c r="G164" s="29"/>
      <c r="H164" s="26"/>
      <c r="I164" s="26"/>
      <c r="J164" s="103"/>
      <c r="K164" s="103"/>
      <c r="L164" s="98"/>
      <c r="M164" s="26"/>
      <c r="N164" s="103"/>
      <c r="O164" s="103"/>
      <c r="P164" s="103"/>
      <c r="Q164" s="26"/>
      <c r="R164" s="29"/>
      <c r="S164" s="26"/>
      <c r="T164" s="26"/>
      <c r="U164" s="26"/>
      <c r="V164" s="26"/>
      <c r="W164" s="26"/>
      <c r="X164" s="26"/>
      <c r="Y164" s="26"/>
      <c r="Z164" s="26"/>
      <c r="AA164" s="26"/>
      <c r="AB164" s="29"/>
      <c r="AC164" s="26"/>
      <c r="AD164" s="26"/>
      <c r="AE164" s="26"/>
      <c r="AF164" s="26"/>
      <c r="AG164" s="26"/>
      <c r="AH164" s="26"/>
      <c r="AI164" s="26"/>
      <c r="AJ164" s="29"/>
      <c r="AK164" s="26"/>
      <c r="AL164" s="26"/>
      <c r="AM164" s="26"/>
      <c r="AN164" s="26"/>
      <c r="AO164" s="26"/>
      <c r="AP164" s="26"/>
      <c r="AQ164" s="26"/>
      <c r="AR164" s="26"/>
      <c r="AS164" s="26"/>
      <c r="AT164" s="26"/>
      <c r="AU164" s="26"/>
      <c r="AV164" s="26"/>
      <c r="AW164" s="26"/>
      <c r="AX164" s="26"/>
      <c r="AY164" s="29"/>
      <c r="AZ164" s="26"/>
      <c r="BA164" s="26"/>
      <c r="BB164" s="26"/>
      <c r="BC164" s="26"/>
      <c r="BD164" s="26"/>
      <c r="BE164" s="26"/>
      <c r="BF164" s="26"/>
      <c r="BG164" s="26"/>
      <c r="BH164" s="26"/>
      <c r="BI164" s="26"/>
      <c r="BJ164" s="26"/>
      <c r="BK164" s="26"/>
      <c r="BL164" s="26"/>
      <c r="BM164" s="26"/>
      <c r="BN164" s="26"/>
      <c r="BO164" s="26"/>
      <c r="BP164" s="26"/>
      <c r="BQ164" s="26"/>
      <c r="BR164" s="26"/>
      <c r="BS164" s="26"/>
      <c r="BT164" s="26"/>
      <c r="BU164" s="26"/>
      <c r="BV164" s="26"/>
      <c r="BW164" s="26"/>
      <c r="BX164" s="26"/>
      <c r="BY164" s="26"/>
      <c r="BZ164" s="26"/>
      <c r="CA164" s="26"/>
      <c r="CB164" s="26"/>
      <c r="CC164" s="26"/>
      <c r="CD164" s="26"/>
      <c r="CE164" s="26"/>
      <c r="CF164" s="26"/>
      <c r="CG164" s="26"/>
      <c r="CH164" s="26"/>
      <c r="CI164" s="26"/>
      <c r="CJ164" s="26"/>
      <c r="CK164" s="26"/>
      <c r="CL164" s="26"/>
      <c r="CM164" s="26"/>
      <c r="CN164" s="26"/>
      <c r="CO164" s="26"/>
      <c r="CP164" s="26"/>
      <c r="CQ164" s="26"/>
      <c r="CR164" s="26"/>
      <c r="CS164" s="26"/>
      <c r="CT164" s="26"/>
      <c r="CU164" s="26"/>
      <c r="CV164" s="26"/>
      <c r="CW164" s="26"/>
      <c r="CX164" s="26"/>
      <c r="CY164" s="26"/>
      <c r="CZ164" s="26"/>
      <c r="DA164" s="26"/>
      <c r="DB164" s="26"/>
      <c r="DC164" s="26"/>
      <c r="DD164" s="26"/>
      <c r="DE164" s="26"/>
      <c r="DF164" s="26"/>
      <c r="DG164" s="26"/>
      <c r="DH164" s="26"/>
      <c r="DI164" s="26"/>
      <c r="DJ164" s="26"/>
      <c r="DK164" s="26"/>
      <c r="DL164" s="26"/>
      <c r="DM164" s="26"/>
      <c r="DN164" s="26"/>
      <c r="DO164" s="26"/>
      <c r="DP164" s="26"/>
      <c r="DQ164" s="26"/>
      <c r="DR164" s="26"/>
    </row>
    <row r="165" spans="1:122" x14ac:dyDescent="0.2">
      <c r="A165" s="26"/>
      <c r="B165" s="103"/>
      <c r="C165" s="103"/>
      <c r="D165" s="103"/>
      <c r="E165" s="103"/>
      <c r="F165" s="26" t="e">
        <f>IF(#REF!&gt;(#REF!-#REF!)/(#REF!-#REF!),#REF!-SQRT((1-#REF!)*(#REF!-#REF!)*(#REF!-#REF!)),#REF!+SQRT(#REF!*(#REF!-#REF!)*(#REF!-#REF!)))</f>
        <v>#REF!</v>
      </c>
      <c r="G165" s="29"/>
      <c r="H165" s="26"/>
      <c r="I165" s="26"/>
      <c r="J165" s="103"/>
      <c r="K165" s="103"/>
      <c r="L165" s="98"/>
      <c r="M165" s="26"/>
      <c r="N165" s="103"/>
      <c r="O165" s="103"/>
      <c r="P165" s="103"/>
      <c r="Q165" s="26"/>
      <c r="R165" s="29"/>
      <c r="S165" s="26"/>
      <c r="T165" s="26"/>
      <c r="U165" s="26"/>
      <c r="V165" s="26"/>
      <c r="W165" s="26"/>
      <c r="X165" s="26"/>
      <c r="Y165" s="26"/>
      <c r="Z165" s="26"/>
      <c r="AA165" s="26"/>
      <c r="AB165" s="29"/>
      <c r="AC165" s="26"/>
      <c r="AD165" s="26"/>
      <c r="AE165" s="26"/>
      <c r="AF165" s="26"/>
      <c r="AG165" s="26"/>
      <c r="AH165" s="26"/>
      <c r="AI165" s="26"/>
      <c r="AJ165" s="29"/>
      <c r="AK165" s="26"/>
      <c r="AL165" s="26"/>
      <c r="AM165" s="26"/>
      <c r="AN165" s="26"/>
      <c r="AO165" s="26"/>
      <c r="AP165" s="26"/>
      <c r="AQ165" s="26"/>
      <c r="AR165" s="26"/>
      <c r="AS165" s="26"/>
      <c r="AT165" s="26"/>
      <c r="AU165" s="26"/>
      <c r="AV165" s="26"/>
      <c r="AW165" s="26"/>
      <c r="AX165" s="26"/>
      <c r="AY165" s="29"/>
      <c r="AZ165" s="26"/>
      <c r="BA165" s="26"/>
      <c r="BB165" s="26"/>
      <c r="BC165" s="26"/>
      <c r="BD165" s="26"/>
      <c r="BE165" s="26"/>
      <c r="BF165" s="26"/>
      <c r="BG165" s="26"/>
      <c r="BH165" s="26"/>
      <c r="BI165" s="26"/>
      <c r="BJ165" s="26"/>
      <c r="BK165" s="26"/>
      <c r="BL165" s="26"/>
      <c r="BM165" s="26"/>
      <c r="BN165" s="26"/>
      <c r="BO165" s="26"/>
      <c r="BP165" s="26"/>
      <c r="BQ165" s="26"/>
      <c r="BR165" s="26"/>
      <c r="BS165" s="26"/>
      <c r="BT165" s="26"/>
      <c r="BU165" s="26"/>
      <c r="BV165" s="26"/>
      <c r="BW165" s="26"/>
      <c r="BX165" s="26"/>
      <c r="BY165" s="26"/>
      <c r="BZ165" s="26"/>
      <c r="CA165" s="26"/>
      <c r="CB165" s="26"/>
      <c r="CC165" s="26"/>
      <c r="CD165" s="26"/>
      <c r="CE165" s="26"/>
      <c r="CF165" s="26"/>
      <c r="CG165" s="26"/>
      <c r="CH165" s="26"/>
      <c r="CI165" s="26"/>
      <c r="CJ165" s="26"/>
      <c r="CK165" s="26"/>
      <c r="CL165" s="26"/>
      <c r="CM165" s="26"/>
      <c r="CN165" s="26"/>
      <c r="CO165" s="26"/>
      <c r="CP165" s="26"/>
      <c r="CQ165" s="26"/>
      <c r="CR165" s="26"/>
      <c r="CS165" s="26"/>
      <c r="CT165" s="26"/>
      <c r="CU165" s="26"/>
      <c r="CV165" s="26"/>
      <c r="CW165" s="26"/>
      <c r="CX165" s="26"/>
      <c r="CY165" s="26"/>
      <c r="CZ165" s="26"/>
      <c r="DA165" s="26"/>
      <c r="DB165" s="26"/>
      <c r="DC165" s="26"/>
      <c r="DD165" s="26"/>
      <c r="DE165" s="26"/>
      <c r="DF165" s="26"/>
      <c r="DG165" s="26"/>
      <c r="DH165" s="26"/>
      <c r="DI165" s="26"/>
      <c r="DJ165" s="26"/>
      <c r="DK165" s="26"/>
      <c r="DL165" s="26"/>
      <c r="DM165" s="26"/>
      <c r="DN165" s="26"/>
      <c r="DO165" s="26"/>
      <c r="DP165" s="26"/>
      <c r="DQ165" s="26"/>
      <c r="DR165" s="26"/>
    </row>
    <row r="166" spans="1:122" x14ac:dyDescent="0.2">
      <c r="A166" s="26"/>
      <c r="B166" s="103"/>
      <c r="C166" s="103"/>
      <c r="D166" s="103"/>
      <c r="E166" s="103"/>
      <c r="F166" s="26" t="e">
        <f>IF(#REF!&gt;(#REF!-#REF!)/(#REF!-#REF!),#REF!-SQRT((1-#REF!)*(#REF!-#REF!)*(#REF!-#REF!)),#REF!+SQRT(#REF!*(#REF!-#REF!)*(#REF!-#REF!)))</f>
        <v>#REF!</v>
      </c>
      <c r="G166" s="29"/>
      <c r="H166" s="26"/>
      <c r="I166" s="26"/>
      <c r="J166" s="103"/>
      <c r="K166" s="103"/>
      <c r="L166" s="98"/>
      <c r="M166" s="26"/>
      <c r="N166" s="103"/>
      <c r="O166" s="103"/>
      <c r="P166" s="103"/>
      <c r="Q166" s="26"/>
      <c r="R166" s="29"/>
      <c r="S166" s="26"/>
      <c r="T166" s="26"/>
      <c r="U166" s="26"/>
      <c r="V166" s="26"/>
      <c r="W166" s="26"/>
      <c r="X166" s="26"/>
      <c r="Y166" s="26"/>
      <c r="Z166" s="26"/>
      <c r="AA166" s="26"/>
      <c r="AB166" s="29"/>
      <c r="AC166" s="26"/>
      <c r="AD166" s="26"/>
      <c r="AE166" s="26"/>
      <c r="AF166" s="26"/>
      <c r="AG166" s="26"/>
      <c r="AH166" s="26"/>
      <c r="AI166" s="26"/>
      <c r="AJ166" s="29"/>
      <c r="AK166" s="26"/>
      <c r="AL166" s="26"/>
      <c r="AM166" s="26"/>
      <c r="AN166" s="26"/>
      <c r="AO166" s="26"/>
      <c r="AP166" s="26"/>
      <c r="AQ166" s="26"/>
      <c r="AR166" s="26"/>
      <c r="AS166" s="26"/>
      <c r="AT166" s="26"/>
      <c r="AU166" s="26"/>
      <c r="AV166" s="26"/>
      <c r="AW166" s="26"/>
      <c r="AX166" s="26"/>
      <c r="AY166" s="29"/>
      <c r="AZ166" s="26"/>
      <c r="BA166" s="26"/>
      <c r="BB166" s="26"/>
      <c r="BC166" s="26"/>
      <c r="BD166" s="26"/>
      <c r="BE166" s="26"/>
      <c r="BF166" s="26"/>
      <c r="BG166" s="26"/>
      <c r="BH166" s="26"/>
      <c r="BI166" s="26"/>
      <c r="BJ166" s="26"/>
      <c r="BK166" s="26"/>
      <c r="BL166" s="26"/>
      <c r="BM166" s="26"/>
      <c r="BN166" s="26"/>
      <c r="BO166" s="26"/>
      <c r="BP166" s="26"/>
      <c r="BQ166" s="26"/>
      <c r="BR166" s="26"/>
      <c r="BS166" s="26"/>
      <c r="BT166" s="26"/>
      <c r="BU166" s="26"/>
      <c r="BV166" s="26"/>
      <c r="BW166" s="26"/>
      <c r="BX166" s="26"/>
      <c r="BY166" s="26"/>
      <c r="BZ166" s="26"/>
      <c r="CA166" s="26"/>
      <c r="CB166" s="26"/>
      <c r="CC166" s="26"/>
      <c r="CD166" s="26"/>
      <c r="CE166" s="26"/>
      <c r="CF166" s="26"/>
      <c r="CG166" s="26"/>
      <c r="CH166" s="26"/>
      <c r="CI166" s="26"/>
      <c r="CJ166" s="26"/>
      <c r="CK166" s="26"/>
      <c r="CL166" s="26"/>
      <c r="CM166" s="26"/>
      <c r="CN166" s="26"/>
      <c r="CO166" s="26"/>
      <c r="CP166" s="26"/>
      <c r="CQ166" s="26"/>
      <c r="CR166" s="26"/>
      <c r="CS166" s="26"/>
      <c r="CT166" s="26"/>
      <c r="CU166" s="26"/>
      <c r="CV166" s="26"/>
      <c r="CW166" s="26"/>
      <c r="CX166" s="26"/>
      <c r="CY166" s="26"/>
      <c r="CZ166" s="26"/>
      <c r="DA166" s="26"/>
      <c r="DB166" s="26"/>
      <c r="DC166" s="26"/>
      <c r="DD166" s="26"/>
      <c r="DE166" s="26"/>
      <c r="DF166" s="26"/>
      <c r="DG166" s="26"/>
      <c r="DH166" s="26"/>
      <c r="DI166" s="26"/>
      <c r="DJ166" s="26"/>
      <c r="DK166" s="26"/>
      <c r="DL166" s="26"/>
      <c r="DM166" s="26"/>
      <c r="DN166" s="26"/>
      <c r="DO166" s="26"/>
      <c r="DP166" s="26"/>
      <c r="DQ166" s="26"/>
      <c r="DR166" s="26"/>
    </row>
    <row r="167" spans="1:122" x14ac:dyDescent="0.2">
      <c r="A167" s="26"/>
      <c r="B167" s="103"/>
      <c r="C167" s="103"/>
      <c r="D167" s="103"/>
      <c r="E167" s="103"/>
      <c r="F167" s="26" t="e">
        <f>IF(#REF!&gt;(#REF!-#REF!)/(#REF!-#REF!),#REF!-SQRT((1-#REF!)*(#REF!-#REF!)*(#REF!-#REF!)),#REF!+SQRT(#REF!*(#REF!-#REF!)*(#REF!-#REF!)))</f>
        <v>#REF!</v>
      </c>
      <c r="G167" s="29"/>
      <c r="H167" s="26"/>
      <c r="I167" s="26"/>
      <c r="J167" s="103"/>
      <c r="K167" s="103"/>
      <c r="L167" s="98"/>
      <c r="M167" s="26"/>
      <c r="N167" s="103"/>
      <c r="O167" s="103"/>
      <c r="P167" s="103"/>
      <c r="Q167" s="26"/>
      <c r="R167" s="29"/>
      <c r="S167" s="26"/>
      <c r="T167" s="26"/>
      <c r="U167" s="26"/>
      <c r="V167" s="26"/>
      <c r="W167" s="26"/>
      <c r="X167" s="26"/>
      <c r="Y167" s="26"/>
      <c r="Z167" s="26"/>
      <c r="AA167" s="26"/>
      <c r="AB167" s="29"/>
      <c r="AC167" s="26"/>
      <c r="AD167" s="26"/>
      <c r="AE167" s="26"/>
      <c r="AF167" s="26"/>
      <c r="AG167" s="26"/>
      <c r="AH167" s="26"/>
      <c r="AI167" s="26"/>
      <c r="AJ167" s="29"/>
      <c r="AK167" s="26"/>
      <c r="AL167" s="26"/>
      <c r="AM167" s="26"/>
      <c r="AN167" s="26"/>
      <c r="AO167" s="26"/>
      <c r="AP167" s="26"/>
      <c r="AQ167" s="26"/>
      <c r="AR167" s="26"/>
      <c r="AS167" s="26"/>
      <c r="AT167" s="26"/>
      <c r="AU167" s="26"/>
      <c r="AV167" s="26"/>
      <c r="AW167" s="26"/>
      <c r="AX167" s="26"/>
      <c r="AY167" s="29"/>
      <c r="AZ167" s="26"/>
      <c r="BA167" s="26"/>
      <c r="BB167" s="26"/>
      <c r="BC167" s="26"/>
      <c r="BD167" s="26"/>
      <c r="BE167" s="26"/>
      <c r="BF167" s="26"/>
      <c r="BG167" s="26"/>
      <c r="BH167" s="26"/>
      <c r="BI167" s="26"/>
      <c r="BJ167" s="26"/>
      <c r="BK167" s="26"/>
      <c r="BL167" s="26"/>
      <c r="BM167" s="26"/>
      <c r="BN167" s="26"/>
      <c r="BO167" s="26"/>
      <c r="BP167" s="26"/>
      <c r="BQ167" s="26"/>
      <c r="BR167" s="26"/>
      <c r="BS167" s="26"/>
      <c r="BT167" s="26"/>
      <c r="BU167" s="26"/>
      <c r="BV167" s="26"/>
      <c r="BW167" s="26"/>
      <c r="BX167" s="26"/>
      <c r="BY167" s="26"/>
      <c r="BZ167" s="26"/>
      <c r="CA167" s="26"/>
      <c r="CB167" s="26"/>
      <c r="CC167" s="26"/>
      <c r="CD167" s="26"/>
      <c r="CE167" s="26"/>
      <c r="CF167" s="26"/>
      <c r="CG167" s="26"/>
      <c r="CH167" s="26"/>
      <c r="CI167" s="26"/>
      <c r="CJ167" s="26"/>
      <c r="CK167" s="26"/>
      <c r="CL167" s="26"/>
      <c r="CM167" s="26"/>
      <c r="CN167" s="26"/>
      <c r="CO167" s="26"/>
      <c r="CP167" s="26"/>
      <c r="CQ167" s="26"/>
      <c r="CR167" s="26"/>
      <c r="CS167" s="26"/>
      <c r="CT167" s="26"/>
      <c r="CU167" s="26"/>
      <c r="CV167" s="26"/>
      <c r="CW167" s="26"/>
      <c r="CX167" s="26"/>
      <c r="CY167" s="26"/>
      <c r="CZ167" s="26"/>
      <c r="DA167" s="26"/>
      <c r="DB167" s="26"/>
      <c r="DC167" s="26"/>
      <c r="DD167" s="26"/>
      <c r="DE167" s="26"/>
      <c r="DF167" s="26"/>
      <c r="DG167" s="26"/>
      <c r="DH167" s="26"/>
      <c r="DI167" s="26"/>
      <c r="DJ167" s="26"/>
      <c r="DK167" s="26"/>
      <c r="DL167" s="26"/>
      <c r="DM167" s="26"/>
      <c r="DN167" s="26"/>
      <c r="DO167" s="26"/>
      <c r="DP167" s="26"/>
      <c r="DQ167" s="26"/>
      <c r="DR167" s="26"/>
    </row>
    <row r="168" spans="1:122" x14ac:dyDescent="0.2">
      <c r="A168" s="26"/>
      <c r="B168" s="103"/>
      <c r="C168" s="103"/>
      <c r="D168" s="103"/>
      <c r="E168" s="103"/>
      <c r="F168" s="26" t="e">
        <f>IF(#REF!&gt;(#REF!-#REF!)/(#REF!-#REF!),#REF!-SQRT((1-#REF!)*(#REF!-#REF!)*(#REF!-#REF!)),#REF!+SQRT(#REF!*(#REF!-#REF!)*(#REF!-#REF!)))</f>
        <v>#REF!</v>
      </c>
      <c r="G168" s="29"/>
      <c r="H168" s="26"/>
      <c r="I168" s="26"/>
      <c r="J168" s="103"/>
      <c r="K168" s="103"/>
      <c r="L168" s="98"/>
      <c r="M168" s="26"/>
      <c r="N168" s="103"/>
      <c r="O168" s="103"/>
      <c r="P168" s="103"/>
      <c r="Q168" s="26"/>
      <c r="R168" s="29"/>
      <c r="S168" s="26"/>
      <c r="T168" s="26"/>
      <c r="U168" s="26"/>
      <c r="V168" s="26"/>
      <c r="W168" s="26"/>
      <c r="X168" s="26"/>
      <c r="Y168" s="26"/>
      <c r="Z168" s="26"/>
      <c r="AA168" s="26"/>
      <c r="AB168" s="29"/>
      <c r="AC168" s="26"/>
      <c r="AD168" s="26"/>
      <c r="AE168" s="26"/>
      <c r="AF168" s="26"/>
      <c r="AG168" s="26"/>
      <c r="AH168" s="26"/>
      <c r="AI168" s="26"/>
      <c r="AJ168" s="29"/>
      <c r="AK168" s="26"/>
      <c r="AL168" s="26"/>
      <c r="AM168" s="26"/>
      <c r="AN168" s="26"/>
      <c r="AO168" s="26"/>
      <c r="AP168" s="26"/>
      <c r="AQ168" s="26"/>
      <c r="AR168" s="26"/>
      <c r="AS168" s="26"/>
      <c r="AT168" s="26"/>
      <c r="AU168" s="26"/>
      <c r="AV168" s="26"/>
      <c r="AW168" s="26"/>
      <c r="AX168" s="26"/>
      <c r="AY168" s="29"/>
      <c r="AZ168" s="26"/>
      <c r="BA168" s="26"/>
      <c r="BB168" s="26"/>
      <c r="BC168" s="26"/>
      <c r="BD168" s="26"/>
      <c r="BE168" s="26"/>
      <c r="BF168" s="26"/>
      <c r="BG168" s="26"/>
      <c r="BH168" s="26"/>
      <c r="BI168" s="26"/>
      <c r="BJ168" s="26"/>
      <c r="BK168" s="26"/>
      <c r="BL168" s="26"/>
      <c r="BM168" s="26"/>
      <c r="BN168" s="26"/>
      <c r="BO168" s="26"/>
      <c r="BP168" s="26"/>
      <c r="BQ168" s="26"/>
      <c r="BR168" s="26"/>
      <c r="BS168" s="26"/>
      <c r="BT168" s="26"/>
      <c r="BU168" s="26"/>
      <c r="BV168" s="26"/>
      <c r="BW168" s="26"/>
      <c r="BX168" s="26"/>
      <c r="BY168" s="26"/>
      <c r="BZ168" s="26"/>
      <c r="CA168" s="26"/>
      <c r="CB168" s="26"/>
      <c r="CC168" s="26"/>
      <c r="CD168" s="26"/>
      <c r="CE168" s="26"/>
      <c r="CF168" s="26"/>
      <c r="CG168" s="26"/>
      <c r="CH168" s="26"/>
      <c r="CI168" s="26"/>
      <c r="CJ168" s="26"/>
      <c r="CK168" s="26"/>
      <c r="CL168" s="26"/>
      <c r="CM168" s="26"/>
      <c r="CN168" s="26"/>
      <c r="CO168" s="26"/>
      <c r="CP168" s="26"/>
      <c r="CQ168" s="26"/>
      <c r="CR168" s="26"/>
      <c r="CS168" s="26"/>
      <c r="CT168" s="26"/>
      <c r="CU168" s="26"/>
      <c r="CV168" s="26"/>
      <c r="CW168" s="26"/>
      <c r="CX168" s="26"/>
      <c r="CY168" s="26"/>
      <c r="CZ168" s="26"/>
      <c r="DA168" s="26"/>
      <c r="DB168" s="26"/>
      <c r="DC168" s="26"/>
      <c r="DD168" s="26"/>
      <c r="DE168" s="26"/>
      <c r="DF168" s="26"/>
      <c r="DG168" s="26"/>
      <c r="DH168" s="26"/>
      <c r="DI168" s="26"/>
      <c r="DJ168" s="26"/>
      <c r="DK168" s="26"/>
      <c r="DL168" s="26"/>
      <c r="DM168" s="26"/>
      <c r="DN168" s="26"/>
      <c r="DO168" s="26"/>
      <c r="DP168" s="26"/>
      <c r="DQ168" s="26"/>
      <c r="DR168" s="26"/>
    </row>
    <row r="169" spans="1:122" x14ac:dyDescent="0.2">
      <c r="A169" s="26"/>
      <c r="B169" s="103"/>
      <c r="C169" s="103"/>
      <c r="D169" s="103"/>
      <c r="E169" s="103"/>
      <c r="F169" s="26" t="e">
        <f>IF(#REF!&gt;(#REF!-#REF!)/(#REF!-#REF!),#REF!-SQRT((1-#REF!)*(#REF!-#REF!)*(#REF!-#REF!)),#REF!+SQRT(#REF!*(#REF!-#REF!)*(#REF!-#REF!)))</f>
        <v>#REF!</v>
      </c>
      <c r="G169" s="29"/>
      <c r="H169" s="26"/>
      <c r="I169" s="26"/>
      <c r="J169" s="103"/>
      <c r="K169" s="103"/>
      <c r="L169" s="98"/>
      <c r="M169" s="26"/>
      <c r="N169" s="103"/>
      <c r="O169" s="103"/>
      <c r="P169" s="103"/>
      <c r="Q169" s="26"/>
      <c r="R169" s="29"/>
      <c r="S169" s="26"/>
      <c r="T169" s="26"/>
      <c r="U169" s="26"/>
      <c r="V169" s="26"/>
      <c r="W169" s="26"/>
      <c r="X169" s="26"/>
      <c r="Y169" s="26"/>
      <c r="Z169" s="26"/>
      <c r="AA169" s="26"/>
      <c r="AB169" s="29"/>
      <c r="AC169" s="26"/>
      <c r="AD169" s="26"/>
      <c r="AE169" s="26"/>
      <c r="AF169" s="26"/>
      <c r="AG169" s="26"/>
      <c r="AH169" s="26"/>
      <c r="AI169" s="26"/>
      <c r="AJ169" s="29"/>
      <c r="AK169" s="26"/>
      <c r="AL169" s="26"/>
      <c r="AM169" s="26"/>
      <c r="AN169" s="26"/>
      <c r="AO169" s="26"/>
      <c r="AP169" s="26"/>
      <c r="AQ169" s="26"/>
      <c r="AR169" s="26"/>
      <c r="AS169" s="26"/>
      <c r="AT169" s="26"/>
      <c r="AU169" s="26"/>
      <c r="AV169" s="26"/>
      <c r="AW169" s="26"/>
      <c r="AX169" s="26"/>
      <c r="AY169" s="29"/>
      <c r="AZ169" s="26"/>
      <c r="BA169" s="26"/>
      <c r="BB169" s="26"/>
      <c r="BC169" s="26"/>
      <c r="BD169" s="26"/>
      <c r="BE169" s="26"/>
      <c r="BF169" s="26"/>
      <c r="BG169" s="26"/>
      <c r="BH169" s="26"/>
      <c r="BI169" s="26"/>
      <c r="BJ169" s="26"/>
      <c r="BK169" s="26"/>
      <c r="BL169" s="26"/>
      <c r="BM169" s="26"/>
      <c r="BN169" s="26"/>
      <c r="BO169" s="26"/>
      <c r="BP169" s="26"/>
      <c r="BQ169" s="26"/>
      <c r="BR169" s="26"/>
      <c r="BS169" s="26"/>
      <c r="BT169" s="26"/>
      <c r="BU169" s="26"/>
      <c r="BV169" s="26"/>
      <c r="BW169" s="26"/>
      <c r="BX169" s="26"/>
      <c r="BY169" s="26"/>
      <c r="BZ169" s="26"/>
      <c r="CA169" s="26"/>
      <c r="CB169" s="26"/>
      <c r="CC169" s="26"/>
      <c r="CD169" s="26"/>
      <c r="CE169" s="26"/>
      <c r="CF169" s="26"/>
      <c r="CG169" s="26"/>
      <c r="CH169" s="26"/>
      <c r="CI169" s="26"/>
      <c r="CJ169" s="26"/>
      <c r="CK169" s="26"/>
      <c r="CL169" s="26"/>
      <c r="CM169" s="26"/>
      <c r="CN169" s="26"/>
      <c r="CO169" s="26"/>
      <c r="CP169" s="26"/>
      <c r="CQ169" s="26"/>
      <c r="CR169" s="26"/>
      <c r="CS169" s="26"/>
      <c r="CT169" s="26"/>
      <c r="CU169" s="26"/>
      <c r="CV169" s="26"/>
      <c r="CW169" s="26"/>
      <c r="CX169" s="26"/>
      <c r="CY169" s="26"/>
      <c r="CZ169" s="26"/>
      <c r="DA169" s="26"/>
      <c r="DB169" s="26"/>
      <c r="DC169" s="26"/>
      <c r="DD169" s="26"/>
      <c r="DE169" s="26"/>
      <c r="DF169" s="26"/>
      <c r="DG169" s="26"/>
      <c r="DH169" s="26"/>
      <c r="DI169" s="26"/>
      <c r="DJ169" s="26"/>
      <c r="DK169" s="26"/>
      <c r="DL169" s="26"/>
      <c r="DM169" s="26"/>
      <c r="DN169" s="26"/>
      <c r="DO169" s="26"/>
      <c r="DP169" s="26"/>
      <c r="DQ169" s="26"/>
      <c r="DR169" s="26"/>
    </row>
    <row r="170" spans="1:122" x14ac:dyDescent="0.2">
      <c r="A170" s="26"/>
      <c r="B170" s="103"/>
      <c r="C170" s="103"/>
      <c r="D170" s="103"/>
      <c r="E170" s="103"/>
      <c r="F170" s="26" t="e">
        <f>IF(#REF!&gt;(#REF!-#REF!)/(#REF!-#REF!),#REF!-SQRT((1-#REF!)*(#REF!-#REF!)*(#REF!-#REF!)),#REF!+SQRT(#REF!*(#REF!-#REF!)*(#REF!-#REF!)))</f>
        <v>#REF!</v>
      </c>
      <c r="G170" s="29"/>
      <c r="H170" s="26"/>
      <c r="I170" s="26"/>
      <c r="J170" s="103"/>
      <c r="K170" s="103"/>
      <c r="L170" s="98"/>
      <c r="M170" s="26"/>
      <c r="N170" s="103"/>
      <c r="O170" s="103"/>
      <c r="P170" s="103"/>
      <c r="Q170" s="26"/>
      <c r="R170" s="29"/>
      <c r="S170" s="26"/>
      <c r="T170" s="26"/>
      <c r="U170" s="26"/>
      <c r="V170" s="26"/>
      <c r="W170" s="26"/>
      <c r="X170" s="26"/>
      <c r="Y170" s="26"/>
      <c r="Z170" s="26"/>
      <c r="AA170" s="26"/>
      <c r="AB170" s="29"/>
      <c r="AC170" s="26"/>
      <c r="AD170" s="26"/>
      <c r="AE170" s="26"/>
      <c r="AF170" s="26"/>
      <c r="AG170" s="26"/>
      <c r="AH170" s="26"/>
      <c r="AI170" s="26"/>
      <c r="AJ170" s="29"/>
      <c r="AK170" s="26"/>
      <c r="AL170" s="26"/>
      <c r="AM170" s="26"/>
      <c r="AN170" s="26"/>
      <c r="AO170" s="26"/>
      <c r="AP170" s="26"/>
      <c r="AQ170" s="26"/>
      <c r="AR170" s="26"/>
      <c r="AS170" s="26"/>
      <c r="AT170" s="26"/>
      <c r="AU170" s="26"/>
      <c r="AV170" s="26"/>
      <c r="AW170" s="26"/>
      <c r="AX170" s="26"/>
      <c r="AY170" s="29"/>
      <c r="AZ170" s="26"/>
      <c r="BA170" s="26"/>
      <c r="BB170" s="26"/>
      <c r="BC170" s="26"/>
      <c r="BD170" s="26"/>
      <c r="BE170" s="26"/>
      <c r="BF170" s="26"/>
      <c r="BG170" s="26"/>
      <c r="BH170" s="26"/>
      <c r="BI170" s="26"/>
      <c r="BJ170" s="26"/>
      <c r="BK170" s="26"/>
      <c r="BL170" s="26"/>
      <c r="BM170" s="26"/>
      <c r="BN170" s="26"/>
      <c r="BO170" s="26"/>
      <c r="BP170" s="26"/>
      <c r="BQ170" s="26"/>
      <c r="BR170" s="26"/>
      <c r="BS170" s="26"/>
      <c r="BT170" s="26"/>
      <c r="BU170" s="26"/>
      <c r="BV170" s="26"/>
      <c r="BW170" s="26"/>
      <c r="BX170" s="26"/>
      <c r="BY170" s="26"/>
      <c r="BZ170" s="26"/>
      <c r="CA170" s="26"/>
      <c r="CB170" s="26"/>
      <c r="CC170" s="26"/>
      <c r="CD170" s="26"/>
      <c r="CE170" s="26"/>
      <c r="CF170" s="26"/>
      <c r="CG170" s="26"/>
      <c r="CH170" s="26"/>
      <c r="CI170" s="26"/>
      <c r="CJ170" s="26"/>
      <c r="CK170" s="26"/>
      <c r="CL170" s="26"/>
      <c r="CM170" s="26"/>
      <c r="CN170" s="26"/>
      <c r="CO170" s="26"/>
      <c r="CP170" s="26"/>
      <c r="CQ170" s="26"/>
      <c r="CR170" s="26"/>
      <c r="CS170" s="26"/>
      <c r="CT170" s="26"/>
      <c r="CU170" s="26"/>
      <c r="CV170" s="26"/>
      <c r="CW170" s="26"/>
      <c r="CX170" s="26"/>
      <c r="CY170" s="26"/>
      <c r="CZ170" s="26"/>
      <c r="DA170" s="26"/>
      <c r="DB170" s="26"/>
      <c r="DC170" s="26"/>
      <c r="DD170" s="26"/>
      <c r="DE170" s="26"/>
      <c r="DF170" s="26"/>
      <c r="DG170" s="26"/>
      <c r="DH170" s="26"/>
      <c r="DI170" s="26"/>
      <c r="DJ170" s="26"/>
      <c r="DK170" s="26"/>
      <c r="DL170" s="26"/>
      <c r="DM170" s="26"/>
      <c r="DN170" s="26"/>
      <c r="DO170" s="26"/>
      <c r="DP170" s="26"/>
      <c r="DQ170" s="26"/>
      <c r="DR170" s="26"/>
    </row>
    <row r="171" spans="1:122" x14ac:dyDescent="0.2">
      <c r="A171" s="26"/>
      <c r="B171" s="103"/>
      <c r="C171" s="103"/>
      <c r="D171" s="103"/>
      <c r="E171" s="103"/>
      <c r="F171" s="26" t="e">
        <f>IF(#REF!&gt;(#REF!-#REF!)/(#REF!-#REF!),#REF!-SQRT((1-#REF!)*(#REF!-#REF!)*(#REF!-#REF!)),#REF!+SQRT(#REF!*(#REF!-#REF!)*(#REF!-#REF!)))</f>
        <v>#REF!</v>
      </c>
      <c r="G171" s="29"/>
      <c r="H171" s="26"/>
      <c r="I171" s="26"/>
      <c r="J171" s="103"/>
      <c r="K171" s="103"/>
      <c r="L171" s="98"/>
      <c r="M171" s="26"/>
      <c r="N171" s="103"/>
      <c r="O171" s="103"/>
      <c r="P171" s="103"/>
      <c r="Q171" s="26"/>
      <c r="R171" s="29"/>
      <c r="S171" s="26"/>
      <c r="T171" s="26"/>
      <c r="U171" s="26"/>
      <c r="V171" s="26"/>
      <c r="W171" s="26"/>
      <c r="X171" s="26"/>
      <c r="Y171" s="26"/>
      <c r="Z171" s="26"/>
      <c r="AA171" s="26"/>
      <c r="AB171" s="29"/>
      <c r="AC171" s="26"/>
      <c r="AD171" s="26"/>
      <c r="AE171" s="26"/>
      <c r="AF171" s="26"/>
      <c r="AG171" s="26"/>
      <c r="AH171" s="26"/>
      <c r="AI171" s="26"/>
      <c r="AJ171" s="29"/>
      <c r="AK171" s="26"/>
      <c r="AL171" s="26"/>
      <c r="AM171" s="26"/>
      <c r="AN171" s="26"/>
      <c r="AO171" s="26"/>
      <c r="AP171" s="26"/>
      <c r="AQ171" s="26"/>
      <c r="AR171" s="26"/>
      <c r="AS171" s="26"/>
      <c r="AT171" s="26"/>
      <c r="AU171" s="26"/>
      <c r="AV171" s="26"/>
      <c r="AW171" s="26"/>
      <c r="AX171" s="26"/>
      <c r="AY171" s="29"/>
      <c r="AZ171" s="26"/>
      <c r="BA171" s="26"/>
      <c r="BB171" s="26"/>
      <c r="BC171" s="26"/>
      <c r="BD171" s="26"/>
      <c r="BE171" s="26"/>
      <c r="BF171" s="26"/>
      <c r="BG171" s="26"/>
      <c r="BH171" s="26"/>
      <c r="BI171" s="26"/>
      <c r="BJ171" s="26"/>
      <c r="BK171" s="26"/>
      <c r="BL171" s="26"/>
      <c r="BM171" s="26"/>
      <c r="BN171" s="26"/>
      <c r="BO171" s="26"/>
      <c r="BP171" s="26"/>
      <c r="BQ171" s="26"/>
      <c r="BR171" s="26"/>
      <c r="BS171" s="26"/>
      <c r="BT171" s="26"/>
      <c r="BU171" s="26"/>
      <c r="BV171" s="26"/>
      <c r="BW171" s="26"/>
      <c r="BX171" s="26"/>
      <c r="BY171" s="26"/>
      <c r="BZ171" s="26"/>
      <c r="CA171" s="26"/>
      <c r="CB171" s="26"/>
      <c r="CC171" s="26"/>
      <c r="CD171" s="26"/>
      <c r="CE171" s="26"/>
      <c r="CF171" s="26"/>
      <c r="CG171" s="26"/>
      <c r="CH171" s="26"/>
      <c r="CI171" s="26"/>
      <c r="CJ171" s="26"/>
      <c r="CK171" s="26"/>
      <c r="CL171" s="26"/>
      <c r="CM171" s="26"/>
      <c r="CN171" s="26"/>
      <c r="CO171" s="26"/>
      <c r="CP171" s="26"/>
      <c r="CQ171" s="26"/>
      <c r="CR171" s="26"/>
      <c r="CS171" s="26"/>
      <c r="CT171" s="26"/>
      <c r="CU171" s="26"/>
      <c r="CV171" s="26"/>
      <c r="CW171" s="26"/>
      <c r="CX171" s="26"/>
      <c r="CY171" s="26"/>
      <c r="CZ171" s="26"/>
      <c r="DA171" s="26"/>
      <c r="DB171" s="26"/>
      <c r="DC171" s="26"/>
      <c r="DD171" s="26"/>
      <c r="DE171" s="26"/>
      <c r="DF171" s="26"/>
      <c r="DG171" s="26"/>
      <c r="DH171" s="26"/>
      <c r="DI171" s="26"/>
      <c r="DJ171" s="26"/>
      <c r="DK171" s="26"/>
      <c r="DL171" s="26"/>
      <c r="DM171" s="26"/>
      <c r="DN171" s="26"/>
      <c r="DO171" s="26"/>
      <c r="DP171" s="26"/>
      <c r="DQ171" s="26"/>
      <c r="DR171" s="26"/>
    </row>
    <row r="172" spans="1:122" x14ac:dyDescent="0.2">
      <c r="A172" s="26"/>
      <c r="B172" s="103"/>
      <c r="C172" s="103"/>
      <c r="D172" s="103"/>
      <c r="E172" s="103"/>
      <c r="F172" s="26" t="e">
        <f>IF(#REF!&gt;(#REF!-#REF!)/(#REF!-#REF!),#REF!-SQRT((1-#REF!)*(#REF!-#REF!)*(#REF!-#REF!)),#REF!+SQRT(#REF!*(#REF!-#REF!)*(#REF!-#REF!)))</f>
        <v>#REF!</v>
      </c>
      <c r="G172" s="29"/>
      <c r="H172" s="26"/>
      <c r="I172" s="26"/>
      <c r="J172" s="103"/>
      <c r="K172" s="103"/>
      <c r="L172" s="98"/>
      <c r="M172" s="26"/>
      <c r="N172" s="103"/>
      <c r="O172" s="103"/>
      <c r="P172" s="103"/>
      <c r="Q172" s="26"/>
      <c r="R172" s="29"/>
      <c r="S172" s="26"/>
      <c r="T172" s="26"/>
      <c r="U172" s="26"/>
      <c r="V172" s="26"/>
      <c r="W172" s="26"/>
      <c r="X172" s="26"/>
      <c r="Y172" s="26"/>
      <c r="Z172" s="26"/>
      <c r="AA172" s="26"/>
      <c r="AB172" s="29"/>
      <c r="AC172" s="26"/>
      <c r="AD172" s="26"/>
      <c r="AE172" s="26"/>
      <c r="AF172" s="26"/>
      <c r="AG172" s="26"/>
      <c r="AH172" s="26"/>
      <c r="AI172" s="26"/>
      <c r="AJ172" s="29"/>
      <c r="AK172" s="26"/>
      <c r="AL172" s="26"/>
      <c r="AM172" s="26"/>
      <c r="AN172" s="26"/>
      <c r="AO172" s="26"/>
      <c r="AP172" s="26"/>
      <c r="AQ172" s="26"/>
      <c r="AR172" s="26"/>
      <c r="AS172" s="26"/>
      <c r="AT172" s="26"/>
      <c r="AU172" s="26"/>
      <c r="AV172" s="26"/>
      <c r="AW172" s="26"/>
      <c r="AX172" s="26"/>
      <c r="AY172" s="29"/>
      <c r="AZ172" s="26"/>
      <c r="BA172" s="26"/>
      <c r="BB172" s="26"/>
      <c r="BC172" s="26"/>
      <c r="BD172" s="26"/>
      <c r="BE172" s="26"/>
      <c r="BF172" s="26"/>
      <c r="BG172" s="26"/>
      <c r="BH172" s="26"/>
      <c r="BI172" s="26"/>
      <c r="BJ172" s="26"/>
      <c r="BK172" s="26"/>
      <c r="BL172" s="26"/>
      <c r="BM172" s="26"/>
      <c r="BN172" s="26"/>
      <c r="BO172" s="26"/>
      <c r="BP172" s="26"/>
      <c r="BQ172" s="26"/>
      <c r="BR172" s="26"/>
      <c r="BS172" s="26"/>
      <c r="BT172" s="26"/>
      <c r="BU172" s="26"/>
      <c r="BV172" s="26"/>
      <c r="BW172" s="26"/>
      <c r="BX172" s="26"/>
      <c r="BY172" s="26"/>
      <c r="BZ172" s="26"/>
      <c r="CA172" s="26"/>
      <c r="CB172" s="26"/>
      <c r="CC172" s="26"/>
      <c r="CD172" s="26"/>
      <c r="CE172" s="26"/>
      <c r="CF172" s="26"/>
      <c r="CG172" s="26"/>
      <c r="CH172" s="26"/>
      <c r="CI172" s="26"/>
      <c r="CJ172" s="26"/>
      <c r="CK172" s="26"/>
      <c r="CL172" s="26"/>
      <c r="CM172" s="26"/>
      <c r="CN172" s="26"/>
      <c r="CO172" s="26"/>
      <c r="CP172" s="26"/>
      <c r="CQ172" s="26"/>
      <c r="CR172" s="26"/>
      <c r="CS172" s="26"/>
      <c r="CT172" s="26"/>
      <c r="CU172" s="26"/>
      <c r="CV172" s="26"/>
      <c r="CW172" s="26"/>
      <c r="CX172" s="26"/>
      <c r="CY172" s="26"/>
      <c r="CZ172" s="26"/>
      <c r="DA172" s="26"/>
      <c r="DB172" s="26"/>
      <c r="DC172" s="26"/>
      <c r="DD172" s="26"/>
      <c r="DE172" s="26"/>
      <c r="DF172" s="26"/>
      <c r="DG172" s="26"/>
      <c r="DH172" s="26"/>
      <c r="DI172" s="26"/>
      <c r="DJ172" s="26"/>
      <c r="DK172" s="26"/>
      <c r="DL172" s="26"/>
      <c r="DM172" s="26"/>
      <c r="DN172" s="26"/>
      <c r="DO172" s="26"/>
      <c r="DP172" s="26"/>
      <c r="DQ172" s="26"/>
      <c r="DR172" s="26"/>
    </row>
    <row r="173" spans="1:122" x14ac:dyDescent="0.2">
      <c r="A173" s="26"/>
      <c r="B173" s="103"/>
      <c r="C173" s="103"/>
      <c r="D173" s="103"/>
      <c r="E173" s="103"/>
      <c r="F173" s="26" t="e">
        <f>IF(#REF!&gt;(#REF!-#REF!)/(#REF!-#REF!),#REF!-SQRT((1-#REF!)*(#REF!-#REF!)*(#REF!-#REF!)),#REF!+SQRT(#REF!*(#REF!-#REF!)*(#REF!-#REF!)))</f>
        <v>#REF!</v>
      </c>
      <c r="G173" s="29"/>
      <c r="H173" s="26"/>
      <c r="I173" s="26"/>
      <c r="J173" s="103"/>
      <c r="K173" s="103"/>
      <c r="L173" s="98"/>
      <c r="M173" s="26"/>
      <c r="N173" s="103"/>
      <c r="O173" s="103"/>
      <c r="P173" s="103"/>
      <c r="Q173" s="26"/>
      <c r="R173" s="29"/>
      <c r="S173" s="26"/>
      <c r="T173" s="26"/>
      <c r="U173" s="26"/>
      <c r="V173" s="26"/>
      <c r="W173" s="26"/>
      <c r="X173" s="26"/>
      <c r="Y173" s="26"/>
      <c r="Z173" s="26"/>
      <c r="AA173" s="26"/>
      <c r="AB173" s="29"/>
      <c r="AC173" s="26"/>
      <c r="AD173" s="26"/>
      <c r="AE173" s="26"/>
      <c r="AF173" s="26"/>
      <c r="AG173" s="26"/>
      <c r="AH173" s="26"/>
      <c r="AI173" s="26"/>
      <c r="AJ173" s="29"/>
      <c r="AK173" s="26"/>
      <c r="AL173" s="26"/>
      <c r="AM173" s="26"/>
      <c r="AN173" s="26"/>
      <c r="AO173" s="26"/>
      <c r="AP173" s="26"/>
      <c r="AQ173" s="26"/>
      <c r="AR173" s="26"/>
      <c r="AS173" s="26"/>
      <c r="AT173" s="26"/>
      <c r="AU173" s="26"/>
      <c r="AV173" s="26"/>
      <c r="AW173" s="26"/>
      <c r="AX173" s="26"/>
      <c r="AY173" s="29"/>
      <c r="AZ173" s="26"/>
      <c r="BA173" s="26"/>
      <c r="BB173" s="26"/>
      <c r="BC173" s="26"/>
      <c r="BD173" s="26"/>
      <c r="BE173" s="26"/>
      <c r="BF173" s="26"/>
      <c r="BG173" s="26"/>
      <c r="BH173" s="26"/>
      <c r="BI173" s="26"/>
      <c r="BJ173" s="26"/>
      <c r="BK173" s="26"/>
      <c r="BL173" s="26"/>
      <c r="BM173" s="26"/>
      <c r="BN173" s="26"/>
      <c r="BO173" s="26"/>
      <c r="BP173" s="26"/>
      <c r="BQ173" s="26"/>
      <c r="BR173" s="26"/>
      <c r="BS173" s="26"/>
      <c r="BT173" s="26"/>
      <c r="BU173" s="26"/>
      <c r="BV173" s="26"/>
      <c r="BW173" s="26"/>
      <c r="BX173" s="26"/>
      <c r="BY173" s="26"/>
      <c r="BZ173" s="26"/>
      <c r="CA173" s="26"/>
      <c r="CB173" s="26"/>
      <c r="CC173" s="26"/>
      <c r="CD173" s="26"/>
      <c r="CE173" s="26"/>
      <c r="CF173" s="26"/>
      <c r="CG173" s="26"/>
      <c r="CH173" s="26"/>
      <c r="CI173" s="26"/>
      <c r="CJ173" s="26"/>
      <c r="CK173" s="26"/>
      <c r="CL173" s="26"/>
      <c r="CM173" s="26"/>
      <c r="CN173" s="26"/>
      <c r="CO173" s="26"/>
      <c r="CP173" s="26"/>
      <c r="CQ173" s="26"/>
      <c r="CR173" s="26"/>
      <c r="CS173" s="26"/>
      <c r="CT173" s="26"/>
      <c r="CU173" s="26"/>
      <c r="CV173" s="26"/>
      <c r="CW173" s="26"/>
      <c r="CX173" s="26"/>
      <c r="CY173" s="26"/>
      <c r="CZ173" s="26"/>
      <c r="DA173" s="26"/>
      <c r="DB173" s="26"/>
      <c r="DC173" s="26"/>
      <c r="DD173" s="26"/>
      <c r="DE173" s="26"/>
      <c r="DF173" s="26"/>
      <c r="DG173" s="26"/>
      <c r="DH173" s="26"/>
      <c r="DI173" s="26"/>
      <c r="DJ173" s="26"/>
      <c r="DK173" s="26"/>
      <c r="DL173" s="26"/>
      <c r="DM173" s="26"/>
      <c r="DN173" s="26"/>
      <c r="DO173" s="26"/>
      <c r="DP173" s="26"/>
      <c r="DQ173" s="26"/>
      <c r="DR173" s="26"/>
    </row>
    <row r="174" spans="1:122" x14ac:dyDescent="0.2">
      <c r="A174" s="26"/>
      <c r="B174" s="103"/>
      <c r="C174" s="103"/>
      <c r="D174" s="103"/>
      <c r="E174" s="103"/>
      <c r="F174" s="26" t="e">
        <f>IF(#REF!&gt;(#REF!-#REF!)/(#REF!-#REF!),#REF!-SQRT((1-#REF!)*(#REF!-#REF!)*(#REF!-#REF!)),#REF!+SQRT(#REF!*(#REF!-#REF!)*(#REF!-#REF!)))</f>
        <v>#REF!</v>
      </c>
      <c r="G174" s="29"/>
      <c r="H174" s="26"/>
      <c r="I174" s="26"/>
      <c r="J174" s="103"/>
      <c r="K174" s="103"/>
      <c r="L174" s="98"/>
      <c r="M174" s="26"/>
      <c r="N174" s="103"/>
      <c r="O174" s="103"/>
      <c r="P174" s="103"/>
      <c r="Q174" s="26"/>
      <c r="R174" s="29"/>
      <c r="S174" s="26"/>
      <c r="T174" s="26"/>
      <c r="U174" s="26"/>
      <c r="V174" s="26"/>
      <c r="W174" s="26"/>
      <c r="X174" s="26"/>
      <c r="Y174" s="26"/>
      <c r="Z174" s="26"/>
      <c r="AA174" s="26"/>
      <c r="AB174" s="29"/>
      <c r="AC174" s="26"/>
      <c r="AD174" s="26"/>
      <c r="AE174" s="26"/>
      <c r="AF174" s="26"/>
      <c r="AG174" s="26"/>
      <c r="AH174" s="26"/>
      <c r="AI174" s="26"/>
      <c r="AJ174" s="29"/>
      <c r="AK174" s="26"/>
      <c r="AL174" s="26"/>
      <c r="AM174" s="26"/>
      <c r="AN174" s="26"/>
      <c r="AO174" s="26"/>
      <c r="AP174" s="26"/>
      <c r="AQ174" s="26"/>
      <c r="AR174" s="26"/>
      <c r="AS174" s="26"/>
      <c r="AT174" s="26"/>
      <c r="AU174" s="26"/>
      <c r="AV174" s="26"/>
      <c r="AW174" s="26"/>
      <c r="AX174" s="26"/>
      <c r="AY174" s="29"/>
      <c r="AZ174" s="26"/>
      <c r="BA174" s="26"/>
      <c r="BB174" s="26"/>
      <c r="BC174" s="26"/>
      <c r="BD174" s="26"/>
      <c r="BE174" s="26"/>
      <c r="BF174" s="26"/>
      <c r="BG174" s="26"/>
      <c r="BH174" s="26"/>
      <c r="BI174" s="26"/>
      <c r="BJ174" s="26"/>
      <c r="BK174" s="26"/>
      <c r="BL174" s="26"/>
      <c r="BM174" s="26"/>
      <c r="BN174" s="26"/>
      <c r="BO174" s="26"/>
      <c r="BP174" s="26"/>
      <c r="BQ174" s="26"/>
      <c r="BR174" s="26"/>
      <c r="BS174" s="26"/>
      <c r="BT174" s="26"/>
      <c r="BU174" s="26"/>
      <c r="BV174" s="26"/>
      <c r="BW174" s="26"/>
      <c r="BX174" s="26"/>
      <c r="BY174" s="26"/>
      <c r="BZ174" s="26"/>
      <c r="CA174" s="26"/>
      <c r="CB174" s="26"/>
      <c r="CC174" s="26"/>
      <c r="CD174" s="26"/>
      <c r="CE174" s="26"/>
      <c r="CF174" s="26"/>
      <c r="CG174" s="26"/>
      <c r="CH174" s="26"/>
      <c r="CI174" s="26"/>
      <c r="CJ174" s="26"/>
      <c r="CK174" s="26"/>
      <c r="CL174" s="26"/>
      <c r="CM174" s="26"/>
      <c r="CN174" s="26"/>
      <c r="CO174" s="26"/>
      <c r="CP174" s="26"/>
      <c r="CQ174" s="26"/>
      <c r="CR174" s="26"/>
      <c r="CS174" s="26"/>
      <c r="CT174" s="26"/>
      <c r="CU174" s="26"/>
      <c r="CV174" s="26"/>
      <c r="CW174" s="26"/>
      <c r="CX174" s="26"/>
      <c r="CY174" s="26"/>
      <c r="CZ174" s="26"/>
      <c r="DA174" s="26"/>
      <c r="DB174" s="26"/>
      <c r="DC174" s="26"/>
      <c r="DD174" s="26"/>
      <c r="DE174" s="26"/>
      <c r="DF174" s="26"/>
      <c r="DG174" s="26"/>
      <c r="DH174" s="26"/>
      <c r="DI174" s="26"/>
      <c r="DJ174" s="26"/>
      <c r="DK174" s="26"/>
      <c r="DL174" s="26"/>
      <c r="DM174" s="26"/>
      <c r="DN174" s="26"/>
      <c r="DO174" s="26"/>
      <c r="DP174" s="26"/>
      <c r="DQ174" s="26"/>
      <c r="DR174" s="26"/>
    </row>
    <row r="175" spans="1:122" x14ac:dyDescent="0.2">
      <c r="A175" s="26"/>
      <c r="B175" s="103"/>
      <c r="C175" s="103"/>
      <c r="D175" s="103"/>
      <c r="E175" s="103"/>
      <c r="F175" s="26" t="e">
        <f>IF(#REF!&gt;(#REF!-#REF!)/(#REF!-#REF!),#REF!-SQRT((1-#REF!)*(#REF!-#REF!)*(#REF!-#REF!)),#REF!+SQRT(#REF!*(#REF!-#REF!)*(#REF!-#REF!)))</f>
        <v>#REF!</v>
      </c>
      <c r="G175" s="29"/>
      <c r="H175" s="26"/>
      <c r="I175" s="26"/>
      <c r="J175" s="103"/>
      <c r="K175" s="103"/>
      <c r="L175" s="98"/>
      <c r="M175" s="26"/>
      <c r="N175" s="103"/>
      <c r="O175" s="103"/>
      <c r="P175" s="103"/>
      <c r="Q175" s="26"/>
      <c r="R175" s="29"/>
      <c r="S175" s="26"/>
      <c r="T175" s="26"/>
      <c r="U175" s="26"/>
      <c r="V175" s="26"/>
      <c r="W175" s="26"/>
      <c r="X175" s="26"/>
      <c r="Y175" s="26"/>
      <c r="Z175" s="26"/>
      <c r="AA175" s="26"/>
      <c r="AB175" s="29"/>
      <c r="AC175" s="26"/>
      <c r="AD175" s="26"/>
      <c r="AE175" s="26"/>
      <c r="AF175" s="26"/>
      <c r="AG175" s="26"/>
      <c r="AH175" s="26"/>
      <c r="AI175" s="26"/>
      <c r="AJ175" s="29"/>
      <c r="AK175" s="26"/>
      <c r="AL175" s="26"/>
      <c r="AM175" s="26"/>
      <c r="AN175" s="26"/>
      <c r="AO175" s="26"/>
      <c r="AP175" s="26"/>
      <c r="AQ175" s="26"/>
      <c r="AR175" s="26"/>
      <c r="AS175" s="26"/>
      <c r="AT175" s="26"/>
      <c r="AU175" s="26"/>
      <c r="AV175" s="26"/>
      <c r="AW175" s="26"/>
      <c r="AX175" s="26"/>
      <c r="AY175" s="29"/>
      <c r="AZ175" s="26"/>
      <c r="BA175" s="26"/>
      <c r="BB175" s="26"/>
      <c r="BC175" s="26"/>
      <c r="BD175" s="26"/>
      <c r="BE175" s="26"/>
      <c r="BF175" s="26"/>
      <c r="BG175" s="26"/>
      <c r="BH175" s="26"/>
      <c r="BI175" s="26"/>
      <c r="BJ175" s="26"/>
      <c r="BK175" s="26"/>
      <c r="BL175" s="26"/>
      <c r="BM175" s="26"/>
      <c r="BN175" s="26"/>
      <c r="BO175" s="26"/>
      <c r="BP175" s="26"/>
      <c r="BQ175" s="26"/>
      <c r="BR175" s="26"/>
      <c r="BS175" s="26"/>
      <c r="BT175" s="26"/>
      <c r="BU175" s="26"/>
      <c r="BV175" s="26"/>
      <c r="BW175" s="26"/>
      <c r="BX175" s="26"/>
      <c r="BY175" s="26"/>
      <c r="BZ175" s="26"/>
      <c r="CA175" s="26"/>
      <c r="CB175" s="26"/>
      <c r="CC175" s="26"/>
      <c r="CD175" s="26"/>
      <c r="CE175" s="26"/>
      <c r="CF175" s="26"/>
      <c r="CG175" s="26"/>
      <c r="CH175" s="26"/>
      <c r="CI175" s="26"/>
      <c r="CJ175" s="26"/>
      <c r="CK175" s="26"/>
      <c r="CL175" s="26"/>
      <c r="CM175" s="26"/>
      <c r="CN175" s="26"/>
      <c r="CO175" s="26"/>
      <c r="CP175" s="26"/>
      <c r="CQ175" s="26"/>
      <c r="CR175" s="26"/>
      <c r="CS175" s="26"/>
      <c r="CT175" s="26"/>
      <c r="CU175" s="26"/>
      <c r="CV175" s="26"/>
      <c r="CW175" s="26"/>
      <c r="CX175" s="26"/>
      <c r="CY175" s="26"/>
      <c r="CZ175" s="26"/>
      <c r="DA175" s="26"/>
      <c r="DB175" s="26"/>
      <c r="DC175" s="26"/>
      <c r="DD175" s="26"/>
      <c r="DE175" s="26"/>
      <c r="DF175" s="26"/>
      <c r="DG175" s="26"/>
      <c r="DH175" s="26"/>
      <c r="DI175" s="26"/>
      <c r="DJ175" s="26"/>
      <c r="DK175" s="26"/>
      <c r="DL175" s="26"/>
      <c r="DM175" s="26"/>
      <c r="DN175" s="26"/>
      <c r="DO175" s="26"/>
      <c r="DP175" s="26"/>
      <c r="DQ175" s="26"/>
      <c r="DR175" s="26"/>
    </row>
    <row r="176" spans="1:122" x14ac:dyDescent="0.2">
      <c r="A176" s="26"/>
      <c r="B176" s="103"/>
      <c r="C176" s="103"/>
      <c r="D176" s="103"/>
      <c r="E176" s="103"/>
      <c r="F176" s="26" t="e">
        <f>IF(#REF!&gt;(#REF!-#REF!)/(#REF!-#REF!),#REF!-SQRT((1-#REF!)*(#REF!-#REF!)*(#REF!-#REF!)),#REF!+SQRT(#REF!*(#REF!-#REF!)*(#REF!-#REF!)))</f>
        <v>#REF!</v>
      </c>
      <c r="G176" s="29"/>
      <c r="H176" s="26"/>
      <c r="I176" s="26"/>
      <c r="J176" s="103"/>
      <c r="K176" s="103"/>
      <c r="L176" s="98"/>
      <c r="M176" s="26"/>
      <c r="N176" s="103"/>
      <c r="O176" s="103"/>
      <c r="P176" s="103"/>
      <c r="Q176" s="26"/>
      <c r="R176" s="29"/>
      <c r="S176" s="26"/>
      <c r="T176" s="26"/>
      <c r="U176" s="26"/>
      <c r="V176" s="26"/>
      <c r="W176" s="26"/>
      <c r="X176" s="26"/>
      <c r="Y176" s="26"/>
      <c r="Z176" s="26"/>
      <c r="AA176" s="26"/>
      <c r="AB176" s="29"/>
      <c r="AC176" s="26"/>
      <c r="AD176" s="26"/>
      <c r="AE176" s="26"/>
      <c r="AF176" s="26"/>
      <c r="AG176" s="26"/>
      <c r="AH176" s="26"/>
      <c r="AI176" s="26"/>
      <c r="AJ176" s="29"/>
      <c r="AK176" s="26"/>
      <c r="AL176" s="26"/>
      <c r="AM176" s="26"/>
      <c r="AN176" s="26"/>
      <c r="AO176" s="26"/>
      <c r="AP176" s="26"/>
      <c r="AQ176" s="26"/>
      <c r="AR176" s="26"/>
      <c r="AS176" s="26"/>
      <c r="AT176" s="26"/>
      <c r="AU176" s="26"/>
      <c r="AV176" s="26"/>
      <c r="AW176" s="26"/>
      <c r="AX176" s="26"/>
      <c r="AY176" s="29"/>
      <c r="AZ176" s="26"/>
      <c r="BA176" s="26"/>
      <c r="BB176" s="26"/>
      <c r="BC176" s="26"/>
      <c r="BD176" s="26"/>
      <c r="BE176" s="26"/>
      <c r="BF176" s="26"/>
      <c r="BG176" s="26"/>
      <c r="BH176" s="26"/>
      <c r="BI176" s="26"/>
      <c r="BJ176" s="26"/>
      <c r="BK176" s="26"/>
      <c r="BL176" s="26"/>
      <c r="BM176" s="26"/>
      <c r="BN176" s="26"/>
      <c r="BO176" s="26"/>
      <c r="BP176" s="26"/>
      <c r="BQ176" s="26"/>
      <c r="BR176" s="26"/>
      <c r="BS176" s="26"/>
      <c r="BT176" s="26"/>
      <c r="BU176" s="26"/>
      <c r="BV176" s="26"/>
      <c r="BW176" s="26"/>
      <c r="BX176" s="26"/>
      <c r="BY176" s="26"/>
      <c r="BZ176" s="26"/>
      <c r="CA176" s="26"/>
      <c r="CB176" s="26"/>
      <c r="CC176" s="26"/>
      <c r="CD176" s="26"/>
      <c r="CE176" s="26"/>
      <c r="CF176" s="26"/>
      <c r="CG176" s="26"/>
      <c r="CH176" s="26"/>
      <c r="CI176" s="26"/>
      <c r="CJ176" s="26"/>
      <c r="CK176" s="26"/>
      <c r="CL176" s="26"/>
      <c r="CM176" s="26"/>
      <c r="CN176" s="26"/>
      <c r="CO176" s="26"/>
      <c r="CP176" s="26"/>
      <c r="CQ176" s="26"/>
      <c r="CR176" s="26"/>
      <c r="CS176" s="26"/>
      <c r="CT176" s="26"/>
      <c r="CU176" s="26"/>
      <c r="CV176" s="26"/>
      <c r="CW176" s="26"/>
      <c r="CX176" s="26"/>
      <c r="CY176" s="26"/>
      <c r="CZ176" s="26"/>
      <c r="DA176" s="26"/>
      <c r="DB176" s="26"/>
      <c r="DC176" s="26"/>
      <c r="DD176" s="26"/>
      <c r="DE176" s="26"/>
      <c r="DF176" s="26"/>
      <c r="DG176" s="26"/>
      <c r="DH176" s="26"/>
      <c r="DI176" s="26"/>
      <c r="DJ176" s="26"/>
      <c r="DK176" s="26"/>
      <c r="DL176" s="26"/>
      <c r="DM176" s="26"/>
      <c r="DN176" s="26"/>
      <c r="DO176" s="26"/>
      <c r="DP176" s="26"/>
      <c r="DQ176" s="26"/>
      <c r="DR176" s="26"/>
    </row>
    <row r="177" spans="1:122" x14ac:dyDescent="0.2">
      <c r="A177" s="26"/>
      <c r="B177" s="103"/>
      <c r="C177" s="103"/>
      <c r="D177" s="103"/>
      <c r="E177" s="103"/>
      <c r="F177" s="26" t="e">
        <f>IF(#REF!&gt;(#REF!-#REF!)/(#REF!-#REF!),#REF!-SQRT((1-#REF!)*(#REF!-#REF!)*(#REF!-#REF!)),#REF!+SQRT(#REF!*(#REF!-#REF!)*(#REF!-#REF!)))</f>
        <v>#REF!</v>
      </c>
      <c r="G177" s="29"/>
      <c r="H177" s="26"/>
      <c r="I177" s="26"/>
      <c r="J177" s="103"/>
      <c r="K177" s="103"/>
      <c r="L177" s="98"/>
      <c r="M177" s="26"/>
      <c r="N177" s="103"/>
      <c r="O177" s="103"/>
      <c r="P177" s="103"/>
      <c r="Q177" s="26"/>
      <c r="R177" s="29"/>
      <c r="S177" s="26"/>
      <c r="T177" s="26"/>
      <c r="U177" s="26"/>
      <c r="V177" s="26"/>
      <c r="W177" s="26"/>
      <c r="X177" s="26"/>
      <c r="Y177" s="26"/>
      <c r="Z177" s="26"/>
      <c r="AA177" s="26"/>
      <c r="AB177" s="29"/>
      <c r="AC177" s="26"/>
      <c r="AD177" s="26"/>
      <c r="AE177" s="26"/>
      <c r="AF177" s="26"/>
      <c r="AG177" s="26"/>
      <c r="AH177" s="26"/>
      <c r="AI177" s="26"/>
      <c r="AJ177" s="29"/>
      <c r="AK177" s="26"/>
      <c r="AL177" s="26"/>
      <c r="AM177" s="26"/>
      <c r="AN177" s="26"/>
      <c r="AO177" s="26"/>
      <c r="AP177" s="26"/>
      <c r="AQ177" s="26"/>
      <c r="AR177" s="26"/>
      <c r="AS177" s="26"/>
      <c r="AT177" s="26"/>
      <c r="AU177" s="26"/>
      <c r="AV177" s="26"/>
      <c r="AW177" s="26"/>
      <c r="AX177" s="26"/>
      <c r="AY177" s="29"/>
      <c r="AZ177" s="26"/>
      <c r="BA177" s="26"/>
      <c r="BB177" s="26"/>
      <c r="BC177" s="26"/>
      <c r="BD177" s="26"/>
      <c r="BE177" s="26"/>
      <c r="BF177" s="26"/>
      <c r="BG177" s="26"/>
      <c r="BH177" s="26"/>
      <c r="BI177" s="26"/>
      <c r="BJ177" s="26"/>
      <c r="BK177" s="26"/>
      <c r="BL177" s="26"/>
      <c r="BM177" s="26"/>
      <c r="BN177" s="26"/>
      <c r="BO177" s="26"/>
      <c r="BP177" s="26"/>
      <c r="BQ177" s="26"/>
      <c r="BR177" s="26"/>
      <c r="BS177" s="26"/>
      <c r="BT177" s="26"/>
      <c r="BU177" s="26"/>
      <c r="BV177" s="26"/>
      <c r="BW177" s="26"/>
      <c r="BX177" s="26"/>
      <c r="BY177" s="26"/>
      <c r="BZ177" s="26"/>
      <c r="CA177" s="26"/>
      <c r="CB177" s="26"/>
      <c r="CC177" s="26"/>
      <c r="CD177" s="26"/>
      <c r="CE177" s="26"/>
      <c r="CF177" s="26"/>
      <c r="CG177" s="26"/>
      <c r="CH177" s="26"/>
      <c r="CI177" s="26"/>
      <c r="CJ177" s="26"/>
      <c r="CK177" s="26"/>
      <c r="CL177" s="26"/>
      <c r="CM177" s="26"/>
      <c r="CN177" s="26"/>
      <c r="CO177" s="26"/>
      <c r="CP177" s="26"/>
      <c r="CQ177" s="26"/>
      <c r="CR177" s="26"/>
      <c r="CS177" s="26"/>
      <c r="CT177" s="26"/>
      <c r="CU177" s="26"/>
      <c r="CV177" s="26"/>
      <c r="CW177" s="26"/>
      <c r="CX177" s="26"/>
      <c r="CY177" s="26"/>
      <c r="CZ177" s="26"/>
      <c r="DA177" s="26"/>
      <c r="DB177" s="26"/>
      <c r="DC177" s="26"/>
      <c r="DD177" s="26"/>
      <c r="DE177" s="26"/>
      <c r="DF177" s="26"/>
      <c r="DG177" s="26"/>
      <c r="DH177" s="26"/>
      <c r="DI177" s="26"/>
      <c r="DJ177" s="26"/>
      <c r="DK177" s="26"/>
      <c r="DL177" s="26"/>
      <c r="DM177" s="26"/>
      <c r="DN177" s="26"/>
      <c r="DO177" s="26"/>
      <c r="DP177" s="26"/>
      <c r="DQ177" s="26"/>
      <c r="DR177" s="26"/>
    </row>
    <row r="178" spans="1:122" x14ac:dyDescent="0.2">
      <c r="A178" s="26"/>
      <c r="B178" s="103"/>
      <c r="C178" s="103"/>
      <c r="D178" s="103"/>
      <c r="E178" s="103"/>
      <c r="F178" s="26" t="e">
        <f>IF(#REF!&gt;(#REF!-#REF!)/(#REF!-#REF!),#REF!-SQRT((1-#REF!)*(#REF!-#REF!)*(#REF!-#REF!)),#REF!+SQRT(#REF!*(#REF!-#REF!)*(#REF!-#REF!)))</f>
        <v>#REF!</v>
      </c>
      <c r="G178" s="29"/>
      <c r="H178" s="26"/>
      <c r="I178" s="26"/>
      <c r="J178" s="103"/>
      <c r="K178" s="103"/>
      <c r="L178" s="98"/>
      <c r="M178" s="26"/>
      <c r="N178" s="103"/>
      <c r="O178" s="103"/>
      <c r="P178" s="103"/>
      <c r="Q178" s="26"/>
      <c r="R178" s="29"/>
      <c r="S178" s="26"/>
      <c r="T178" s="26"/>
      <c r="U178" s="26"/>
      <c r="V178" s="26"/>
      <c r="W178" s="26"/>
      <c r="X178" s="26"/>
      <c r="Y178" s="26"/>
      <c r="Z178" s="26"/>
      <c r="AA178" s="26"/>
      <c r="AB178" s="29"/>
      <c r="AC178" s="26"/>
      <c r="AD178" s="26"/>
      <c r="AE178" s="26"/>
      <c r="AF178" s="26"/>
      <c r="AG178" s="26"/>
      <c r="AH178" s="26"/>
      <c r="AI178" s="26"/>
      <c r="AJ178" s="29"/>
      <c r="AK178" s="26"/>
      <c r="AL178" s="26"/>
      <c r="AM178" s="26"/>
      <c r="AN178" s="26"/>
      <c r="AO178" s="26"/>
      <c r="AP178" s="26"/>
      <c r="AQ178" s="26"/>
      <c r="AR178" s="26"/>
      <c r="AS178" s="26"/>
      <c r="AT178" s="26"/>
      <c r="AU178" s="26"/>
      <c r="AV178" s="26"/>
      <c r="AW178" s="26"/>
      <c r="AX178" s="26"/>
      <c r="AY178" s="29"/>
      <c r="AZ178" s="26"/>
      <c r="BA178" s="26"/>
      <c r="BB178" s="26"/>
      <c r="BC178" s="26"/>
      <c r="BD178" s="26"/>
      <c r="BE178" s="26"/>
      <c r="BF178" s="26"/>
      <c r="BG178" s="26"/>
      <c r="BH178" s="26"/>
      <c r="BI178" s="26"/>
      <c r="BJ178" s="26"/>
      <c r="BK178" s="26"/>
      <c r="BL178" s="26"/>
      <c r="BM178" s="26"/>
      <c r="BN178" s="26"/>
      <c r="BO178" s="26"/>
      <c r="BP178" s="26"/>
      <c r="BQ178" s="26"/>
      <c r="BR178" s="26"/>
      <c r="BS178" s="26"/>
      <c r="BT178" s="26"/>
      <c r="BU178" s="26"/>
      <c r="BV178" s="26"/>
      <c r="BW178" s="26"/>
      <c r="BX178" s="26"/>
      <c r="BY178" s="26"/>
      <c r="BZ178" s="26"/>
      <c r="CA178" s="26"/>
      <c r="CB178" s="26"/>
      <c r="CC178" s="26"/>
      <c r="CD178" s="26"/>
      <c r="CE178" s="26"/>
      <c r="CF178" s="26"/>
      <c r="CG178" s="26"/>
      <c r="CH178" s="26"/>
      <c r="CI178" s="26"/>
      <c r="CJ178" s="26"/>
      <c r="CK178" s="26"/>
      <c r="CL178" s="26"/>
      <c r="CM178" s="26"/>
      <c r="CN178" s="26"/>
      <c r="CO178" s="26"/>
      <c r="CP178" s="26"/>
      <c r="CQ178" s="26"/>
      <c r="CR178" s="26"/>
      <c r="CS178" s="26"/>
      <c r="CT178" s="26"/>
      <c r="CU178" s="26"/>
      <c r="CV178" s="26"/>
      <c r="CW178" s="26"/>
      <c r="CX178" s="26"/>
      <c r="CY178" s="26"/>
      <c r="CZ178" s="26"/>
      <c r="DA178" s="26"/>
      <c r="DB178" s="26"/>
      <c r="DC178" s="26"/>
      <c r="DD178" s="26"/>
      <c r="DE178" s="26"/>
      <c r="DF178" s="26"/>
      <c r="DG178" s="26"/>
      <c r="DH178" s="26"/>
      <c r="DI178" s="26"/>
      <c r="DJ178" s="26"/>
      <c r="DK178" s="26"/>
      <c r="DL178" s="26"/>
      <c r="DM178" s="26"/>
      <c r="DN178" s="26"/>
      <c r="DO178" s="26"/>
      <c r="DP178" s="26"/>
      <c r="DQ178" s="26"/>
      <c r="DR178" s="26"/>
    </row>
    <row r="179" spans="1:122" x14ac:dyDescent="0.2">
      <c r="A179" s="26"/>
      <c r="B179" s="103"/>
      <c r="C179" s="103"/>
      <c r="D179" s="103"/>
      <c r="E179" s="103"/>
      <c r="F179" s="26" t="e">
        <f>IF(#REF!&gt;(#REF!-#REF!)/(#REF!-#REF!),#REF!-SQRT((1-#REF!)*(#REF!-#REF!)*(#REF!-#REF!)),#REF!+SQRT(#REF!*(#REF!-#REF!)*(#REF!-#REF!)))</f>
        <v>#REF!</v>
      </c>
      <c r="G179" s="29"/>
      <c r="H179" s="26"/>
      <c r="I179" s="26"/>
      <c r="J179" s="103"/>
      <c r="K179" s="103"/>
      <c r="L179" s="98"/>
      <c r="M179" s="26"/>
      <c r="N179" s="103"/>
      <c r="O179" s="103"/>
      <c r="P179" s="103"/>
      <c r="Q179" s="26"/>
      <c r="R179" s="29"/>
      <c r="S179" s="26"/>
      <c r="T179" s="26"/>
      <c r="U179" s="26"/>
      <c r="V179" s="26"/>
      <c r="W179" s="26"/>
      <c r="X179" s="26"/>
      <c r="Y179" s="26"/>
      <c r="Z179" s="26"/>
      <c r="AA179" s="26"/>
      <c r="AB179" s="29"/>
      <c r="AC179" s="26"/>
      <c r="AD179" s="26"/>
      <c r="AE179" s="26"/>
      <c r="AF179" s="26"/>
      <c r="AG179" s="26"/>
      <c r="AH179" s="26"/>
      <c r="AI179" s="26"/>
      <c r="AJ179" s="29"/>
      <c r="AK179" s="26"/>
      <c r="AL179" s="26"/>
      <c r="AM179" s="26"/>
      <c r="AN179" s="26"/>
      <c r="AO179" s="26"/>
      <c r="AP179" s="26"/>
      <c r="AQ179" s="26"/>
      <c r="AR179" s="26"/>
      <c r="AS179" s="26"/>
      <c r="AT179" s="26"/>
      <c r="AU179" s="26"/>
      <c r="AV179" s="26"/>
      <c r="AW179" s="26"/>
      <c r="AX179" s="26"/>
      <c r="AY179" s="29"/>
      <c r="AZ179" s="26"/>
      <c r="BA179" s="26"/>
      <c r="BB179" s="26"/>
      <c r="BC179" s="26"/>
      <c r="BD179" s="26"/>
      <c r="BE179" s="26"/>
      <c r="BF179" s="26"/>
      <c r="BG179" s="26"/>
      <c r="BH179" s="26"/>
      <c r="BI179" s="26"/>
      <c r="BJ179" s="26"/>
      <c r="BK179" s="26"/>
      <c r="BL179" s="26"/>
      <c r="BM179" s="26"/>
      <c r="BN179" s="26"/>
      <c r="BO179" s="26"/>
      <c r="BP179" s="26"/>
      <c r="BQ179" s="26"/>
      <c r="BR179" s="26"/>
      <c r="BS179" s="26"/>
      <c r="BT179" s="26"/>
      <c r="BU179" s="26"/>
      <c r="BV179" s="26"/>
      <c r="BW179" s="26"/>
      <c r="BX179" s="26"/>
      <c r="BY179" s="26"/>
      <c r="BZ179" s="26"/>
      <c r="CA179" s="26"/>
      <c r="CB179" s="26"/>
      <c r="CC179" s="26"/>
      <c r="CD179" s="26"/>
      <c r="CE179" s="26"/>
      <c r="CF179" s="26"/>
      <c r="CG179" s="26"/>
      <c r="CH179" s="26"/>
      <c r="CI179" s="26"/>
      <c r="CJ179" s="26"/>
      <c r="CK179" s="26"/>
      <c r="CL179" s="26"/>
      <c r="CM179" s="26"/>
      <c r="CN179" s="26"/>
      <c r="CO179" s="26"/>
      <c r="CP179" s="26"/>
      <c r="CQ179" s="26"/>
      <c r="CR179" s="26"/>
      <c r="CS179" s="26"/>
      <c r="CT179" s="26"/>
      <c r="CU179" s="26"/>
      <c r="CV179" s="26"/>
      <c r="CW179" s="26"/>
      <c r="CX179" s="26"/>
      <c r="CY179" s="26"/>
      <c r="CZ179" s="26"/>
      <c r="DA179" s="26"/>
      <c r="DB179" s="26"/>
      <c r="DC179" s="26"/>
      <c r="DD179" s="26"/>
      <c r="DE179" s="26"/>
      <c r="DF179" s="26"/>
      <c r="DG179" s="26"/>
      <c r="DH179" s="26"/>
      <c r="DI179" s="26"/>
      <c r="DJ179" s="26"/>
      <c r="DK179" s="26"/>
      <c r="DL179" s="26"/>
      <c r="DM179" s="26"/>
      <c r="DN179" s="26"/>
      <c r="DO179" s="26"/>
      <c r="DP179" s="26"/>
      <c r="DQ179" s="26"/>
      <c r="DR179" s="26"/>
    </row>
    <row r="180" spans="1:122" x14ac:dyDescent="0.2">
      <c r="A180" s="26"/>
      <c r="B180" s="103"/>
      <c r="C180" s="103"/>
      <c r="D180" s="103"/>
      <c r="E180" s="103"/>
      <c r="F180" s="26" t="e">
        <f>IF(#REF!&gt;(#REF!-#REF!)/(#REF!-#REF!),#REF!-SQRT((1-#REF!)*(#REF!-#REF!)*(#REF!-#REF!)),#REF!+SQRT(#REF!*(#REF!-#REF!)*(#REF!-#REF!)))</f>
        <v>#REF!</v>
      </c>
      <c r="G180" s="29"/>
      <c r="H180" s="26"/>
      <c r="I180" s="26"/>
      <c r="J180" s="103"/>
      <c r="K180" s="103"/>
      <c r="L180" s="98"/>
      <c r="M180" s="26"/>
      <c r="N180" s="103"/>
      <c r="O180" s="103"/>
      <c r="P180" s="103"/>
      <c r="Q180" s="26"/>
      <c r="R180" s="29"/>
      <c r="S180" s="26"/>
      <c r="T180" s="26"/>
      <c r="U180" s="26"/>
      <c r="V180" s="26"/>
      <c r="W180" s="26"/>
      <c r="X180" s="26"/>
      <c r="Y180" s="26"/>
      <c r="Z180" s="26"/>
      <c r="AA180" s="26"/>
      <c r="AB180" s="29"/>
      <c r="AC180" s="26"/>
      <c r="AD180" s="26"/>
      <c r="AE180" s="26"/>
      <c r="AF180" s="26"/>
      <c r="AG180" s="26"/>
      <c r="AH180" s="26"/>
      <c r="AI180" s="26"/>
      <c r="AJ180" s="29"/>
      <c r="AK180" s="26"/>
      <c r="AL180" s="26"/>
      <c r="AM180" s="26"/>
      <c r="AN180" s="26"/>
      <c r="AO180" s="26"/>
      <c r="AP180" s="26"/>
      <c r="AQ180" s="26"/>
      <c r="AR180" s="26"/>
      <c r="AS180" s="26"/>
      <c r="AT180" s="26"/>
      <c r="AU180" s="26"/>
      <c r="AV180" s="26"/>
      <c r="AW180" s="26"/>
      <c r="AX180" s="26"/>
      <c r="AY180" s="29"/>
      <c r="AZ180" s="26"/>
      <c r="BA180" s="26"/>
      <c r="BB180" s="26"/>
      <c r="BC180" s="26"/>
      <c r="BD180" s="26"/>
      <c r="BE180" s="26"/>
      <c r="BF180" s="26"/>
      <c r="BG180" s="26"/>
      <c r="BH180" s="26"/>
      <c r="BI180" s="26"/>
      <c r="BJ180" s="26"/>
      <c r="BK180" s="26"/>
      <c r="BL180" s="26"/>
      <c r="BM180" s="26"/>
      <c r="BN180" s="26"/>
      <c r="BO180" s="26"/>
      <c r="BP180" s="26"/>
      <c r="BQ180" s="26"/>
      <c r="BR180" s="26"/>
      <c r="BS180" s="26"/>
      <c r="BT180" s="26"/>
      <c r="BU180" s="26"/>
      <c r="BV180" s="26"/>
      <c r="BW180" s="26"/>
      <c r="BX180" s="26"/>
      <c r="BY180" s="26"/>
      <c r="BZ180" s="26"/>
      <c r="CA180" s="26"/>
      <c r="CB180" s="26"/>
      <c r="CC180" s="26"/>
      <c r="CD180" s="26"/>
      <c r="CE180" s="26"/>
      <c r="CF180" s="26"/>
      <c r="CG180" s="26"/>
      <c r="CH180" s="26"/>
      <c r="CI180" s="26"/>
      <c r="CJ180" s="26"/>
      <c r="CK180" s="26"/>
      <c r="CL180" s="26"/>
      <c r="CM180" s="26"/>
      <c r="CN180" s="26"/>
      <c r="CO180" s="26"/>
      <c r="CP180" s="26"/>
      <c r="CQ180" s="26"/>
      <c r="CR180" s="26"/>
      <c r="CS180" s="26"/>
      <c r="CT180" s="26"/>
      <c r="CU180" s="26"/>
      <c r="CV180" s="26"/>
      <c r="CW180" s="26"/>
      <c r="CX180" s="26"/>
      <c r="CY180" s="26"/>
      <c r="CZ180" s="26"/>
      <c r="DA180" s="26"/>
      <c r="DB180" s="26"/>
      <c r="DC180" s="26"/>
      <c r="DD180" s="26"/>
      <c r="DE180" s="26"/>
      <c r="DF180" s="26"/>
      <c r="DG180" s="26"/>
      <c r="DH180" s="26"/>
      <c r="DI180" s="26"/>
      <c r="DJ180" s="26"/>
      <c r="DK180" s="26"/>
      <c r="DL180" s="26"/>
      <c r="DM180" s="26"/>
      <c r="DN180" s="26"/>
      <c r="DO180" s="26"/>
      <c r="DP180" s="26"/>
      <c r="DQ180" s="26"/>
      <c r="DR180" s="26"/>
    </row>
    <row r="181" spans="1:122" x14ac:dyDescent="0.2">
      <c r="A181" s="26"/>
      <c r="B181" s="103"/>
      <c r="C181" s="103"/>
      <c r="D181" s="103"/>
      <c r="E181" s="103"/>
      <c r="F181" s="26" t="e">
        <f>IF(#REF!&gt;(#REF!-#REF!)/(#REF!-#REF!),#REF!-SQRT((1-#REF!)*(#REF!-#REF!)*(#REF!-#REF!)),#REF!+SQRT(#REF!*(#REF!-#REF!)*(#REF!-#REF!)))</f>
        <v>#REF!</v>
      </c>
      <c r="G181" s="29"/>
      <c r="H181" s="26"/>
      <c r="I181" s="26"/>
      <c r="J181" s="103"/>
      <c r="K181" s="103"/>
      <c r="L181" s="98"/>
      <c r="M181" s="26"/>
      <c r="N181" s="103"/>
      <c r="O181" s="103"/>
      <c r="P181" s="103"/>
      <c r="Q181" s="26"/>
      <c r="R181" s="29"/>
      <c r="S181" s="26"/>
      <c r="T181" s="26"/>
      <c r="U181" s="26"/>
      <c r="V181" s="26"/>
      <c r="W181" s="26"/>
      <c r="X181" s="26"/>
      <c r="Y181" s="26"/>
      <c r="Z181" s="26"/>
      <c r="AA181" s="26"/>
      <c r="AB181" s="29"/>
      <c r="AC181" s="26"/>
      <c r="AD181" s="26"/>
      <c r="AE181" s="26"/>
      <c r="AF181" s="26"/>
      <c r="AG181" s="26"/>
      <c r="AH181" s="26"/>
      <c r="AI181" s="26"/>
      <c r="AJ181" s="29"/>
      <c r="AK181" s="26"/>
      <c r="AL181" s="26"/>
      <c r="AM181" s="26"/>
      <c r="AN181" s="26"/>
      <c r="AO181" s="26"/>
      <c r="AP181" s="26"/>
      <c r="AQ181" s="26"/>
      <c r="AR181" s="26"/>
      <c r="AS181" s="26"/>
      <c r="AT181" s="26"/>
      <c r="AU181" s="26"/>
      <c r="AV181" s="26"/>
      <c r="AW181" s="26"/>
      <c r="AX181" s="26"/>
      <c r="AY181" s="29"/>
      <c r="AZ181" s="26"/>
      <c r="BA181" s="26"/>
      <c r="BB181" s="26"/>
      <c r="BC181" s="26"/>
      <c r="BD181" s="26"/>
      <c r="BE181" s="26"/>
      <c r="BF181" s="26"/>
      <c r="BG181" s="26"/>
      <c r="BH181" s="26"/>
      <c r="BI181" s="26"/>
      <c r="BJ181" s="26"/>
      <c r="BK181" s="26"/>
      <c r="BL181" s="26"/>
      <c r="BM181" s="26"/>
      <c r="BN181" s="26"/>
      <c r="BO181" s="26"/>
      <c r="BP181" s="26"/>
      <c r="BQ181" s="26"/>
      <c r="BR181" s="26"/>
      <c r="BS181" s="26"/>
      <c r="BT181" s="26"/>
      <c r="BU181" s="26"/>
      <c r="BV181" s="26"/>
      <c r="BW181" s="26"/>
      <c r="BX181" s="26"/>
      <c r="BY181" s="26"/>
      <c r="BZ181" s="26"/>
      <c r="CA181" s="26"/>
      <c r="CB181" s="26"/>
      <c r="CC181" s="26"/>
      <c r="CD181" s="26"/>
      <c r="CE181" s="26"/>
      <c r="CF181" s="26"/>
      <c r="CG181" s="26"/>
      <c r="CH181" s="26"/>
      <c r="CI181" s="26"/>
      <c r="CJ181" s="26"/>
      <c r="CK181" s="26"/>
      <c r="CL181" s="26"/>
      <c r="CM181" s="26"/>
      <c r="CN181" s="26"/>
      <c r="CO181" s="26"/>
      <c r="CP181" s="26"/>
      <c r="CQ181" s="26"/>
      <c r="CR181" s="26"/>
      <c r="CS181" s="26"/>
      <c r="CT181" s="26"/>
      <c r="CU181" s="26"/>
      <c r="CV181" s="26"/>
      <c r="CW181" s="26"/>
      <c r="CX181" s="26"/>
      <c r="CY181" s="26"/>
      <c r="CZ181" s="26"/>
      <c r="DA181" s="26"/>
      <c r="DB181" s="26"/>
      <c r="DC181" s="26"/>
      <c r="DD181" s="26"/>
      <c r="DE181" s="26"/>
      <c r="DF181" s="26"/>
      <c r="DG181" s="26"/>
      <c r="DH181" s="26"/>
      <c r="DI181" s="26"/>
      <c r="DJ181" s="26"/>
      <c r="DK181" s="26"/>
      <c r="DL181" s="26"/>
      <c r="DM181" s="26"/>
      <c r="DN181" s="26"/>
      <c r="DO181" s="26"/>
      <c r="DP181" s="26"/>
      <c r="DQ181" s="26"/>
      <c r="DR181" s="26"/>
    </row>
    <row r="182" spans="1:122" x14ac:dyDescent="0.2">
      <c r="A182" s="26"/>
      <c r="B182" s="103"/>
      <c r="C182" s="103"/>
      <c r="D182" s="103"/>
      <c r="E182" s="103"/>
      <c r="F182" s="26" t="e">
        <f>IF(#REF!&gt;(#REF!-#REF!)/(#REF!-#REF!),#REF!-SQRT((1-#REF!)*(#REF!-#REF!)*(#REF!-#REF!)),#REF!+SQRT(#REF!*(#REF!-#REF!)*(#REF!-#REF!)))</f>
        <v>#REF!</v>
      </c>
      <c r="G182" s="29"/>
      <c r="H182" s="26"/>
      <c r="I182" s="26"/>
      <c r="J182" s="103"/>
      <c r="K182" s="103"/>
      <c r="L182" s="98"/>
      <c r="M182" s="26"/>
      <c r="N182" s="103"/>
      <c r="O182" s="103"/>
      <c r="P182" s="103"/>
      <c r="Q182" s="26"/>
      <c r="R182" s="29"/>
      <c r="S182" s="26"/>
      <c r="T182" s="26"/>
      <c r="U182" s="26"/>
      <c r="V182" s="26"/>
      <c r="W182" s="26"/>
      <c r="X182" s="26"/>
      <c r="Y182" s="26"/>
      <c r="Z182" s="26"/>
      <c r="AA182" s="26"/>
      <c r="AB182" s="29"/>
      <c r="AC182" s="26"/>
      <c r="AD182" s="26"/>
      <c r="AE182" s="26"/>
      <c r="AF182" s="26"/>
      <c r="AG182" s="26"/>
      <c r="AH182" s="26"/>
      <c r="AI182" s="26"/>
      <c r="AJ182" s="29"/>
      <c r="AK182" s="26"/>
      <c r="AL182" s="26"/>
      <c r="AM182" s="26"/>
      <c r="AN182" s="26"/>
      <c r="AO182" s="26"/>
      <c r="AP182" s="26"/>
      <c r="AQ182" s="26"/>
      <c r="AR182" s="26"/>
      <c r="AS182" s="26"/>
      <c r="AT182" s="26"/>
      <c r="AU182" s="26"/>
      <c r="AV182" s="26"/>
      <c r="AW182" s="26"/>
      <c r="AX182" s="26"/>
      <c r="AY182" s="29"/>
      <c r="AZ182" s="26"/>
      <c r="BA182" s="26"/>
      <c r="BB182" s="26"/>
      <c r="BC182" s="26"/>
      <c r="BD182" s="26"/>
      <c r="BE182" s="26"/>
      <c r="BF182" s="26"/>
      <c r="BG182" s="26"/>
      <c r="BH182" s="26"/>
      <c r="BI182" s="26"/>
      <c r="BJ182" s="26"/>
      <c r="BK182" s="26"/>
      <c r="BL182" s="26"/>
      <c r="BM182" s="26"/>
      <c r="BN182" s="26"/>
      <c r="BO182" s="26"/>
      <c r="BP182" s="26"/>
      <c r="BQ182" s="26"/>
      <c r="BR182" s="26"/>
      <c r="BS182" s="26"/>
      <c r="BT182" s="26"/>
      <c r="BU182" s="26"/>
      <c r="BV182" s="26"/>
      <c r="BW182" s="26"/>
      <c r="BX182" s="26"/>
      <c r="BY182" s="26"/>
      <c r="BZ182" s="26"/>
      <c r="CA182" s="26"/>
      <c r="CB182" s="26"/>
      <c r="CC182" s="26"/>
      <c r="CD182" s="26"/>
      <c r="CE182" s="26"/>
      <c r="CF182" s="26"/>
      <c r="CG182" s="26"/>
      <c r="CH182" s="26"/>
      <c r="CI182" s="26"/>
      <c r="CJ182" s="26"/>
      <c r="CK182" s="26"/>
      <c r="CL182" s="26"/>
      <c r="CM182" s="26"/>
      <c r="CN182" s="26"/>
      <c r="CO182" s="26"/>
      <c r="CP182" s="26"/>
      <c r="CQ182" s="26"/>
      <c r="CR182" s="26"/>
      <c r="CS182" s="26"/>
      <c r="CT182" s="26"/>
      <c r="CU182" s="26"/>
      <c r="CV182" s="26"/>
      <c r="CW182" s="26"/>
      <c r="CX182" s="26"/>
      <c r="CY182" s="26"/>
      <c r="CZ182" s="26"/>
      <c r="DA182" s="26"/>
      <c r="DB182" s="26"/>
      <c r="DC182" s="26"/>
      <c r="DD182" s="26"/>
      <c r="DE182" s="26"/>
      <c r="DF182" s="26"/>
      <c r="DG182" s="26"/>
      <c r="DH182" s="26"/>
      <c r="DI182" s="26"/>
      <c r="DJ182" s="26"/>
      <c r="DK182" s="26"/>
      <c r="DL182" s="26"/>
      <c r="DM182" s="26"/>
      <c r="DN182" s="26"/>
      <c r="DO182" s="26"/>
      <c r="DP182" s="26"/>
      <c r="DQ182" s="26"/>
      <c r="DR182" s="26"/>
    </row>
    <row r="183" spans="1:122" x14ac:dyDescent="0.2">
      <c r="A183" s="26"/>
      <c r="B183" s="103"/>
      <c r="C183" s="103"/>
      <c r="D183" s="103"/>
      <c r="E183" s="103"/>
      <c r="F183" s="26" t="e">
        <f>IF(#REF!&gt;(#REF!-#REF!)/(#REF!-#REF!),#REF!-SQRT((1-#REF!)*(#REF!-#REF!)*(#REF!-#REF!)),#REF!+SQRT(#REF!*(#REF!-#REF!)*(#REF!-#REF!)))</f>
        <v>#REF!</v>
      </c>
      <c r="G183" s="29"/>
      <c r="H183" s="26"/>
      <c r="I183" s="26"/>
      <c r="J183" s="103"/>
      <c r="K183" s="103"/>
      <c r="L183" s="98"/>
      <c r="M183" s="26"/>
      <c r="N183" s="103"/>
      <c r="O183" s="103"/>
      <c r="P183" s="103"/>
      <c r="Q183" s="26"/>
      <c r="R183" s="29"/>
      <c r="S183" s="26"/>
      <c r="T183" s="26"/>
      <c r="U183" s="26"/>
      <c r="V183" s="26"/>
      <c r="W183" s="26"/>
      <c r="X183" s="26"/>
      <c r="Y183" s="26"/>
      <c r="Z183" s="26"/>
      <c r="AA183" s="26"/>
      <c r="AB183" s="29"/>
      <c r="AC183" s="26"/>
      <c r="AD183" s="26"/>
      <c r="AE183" s="26"/>
      <c r="AF183" s="26"/>
      <c r="AG183" s="26"/>
      <c r="AH183" s="26"/>
      <c r="AI183" s="26"/>
      <c r="AJ183" s="29"/>
      <c r="AK183" s="26"/>
      <c r="AL183" s="26"/>
      <c r="AM183" s="26"/>
      <c r="AN183" s="26"/>
      <c r="AO183" s="26"/>
      <c r="AP183" s="26"/>
      <c r="AQ183" s="26"/>
      <c r="AR183" s="26"/>
      <c r="AS183" s="26"/>
      <c r="AT183" s="26"/>
      <c r="AU183" s="26"/>
      <c r="AV183" s="26"/>
      <c r="AW183" s="26"/>
      <c r="AX183" s="26"/>
      <c r="AY183" s="29"/>
      <c r="AZ183" s="26"/>
      <c r="BA183" s="26"/>
      <c r="BB183" s="26"/>
      <c r="BC183" s="26"/>
      <c r="BD183" s="26"/>
      <c r="BE183" s="26"/>
      <c r="BF183" s="26"/>
      <c r="BG183" s="26"/>
      <c r="BH183" s="26"/>
      <c r="BI183" s="26"/>
      <c r="BJ183" s="26"/>
      <c r="BK183" s="26"/>
      <c r="BL183" s="26"/>
      <c r="BM183" s="26"/>
      <c r="BN183" s="26"/>
      <c r="BO183" s="26"/>
      <c r="BP183" s="26"/>
      <c r="BQ183" s="26"/>
      <c r="BR183" s="26"/>
      <c r="BS183" s="26"/>
      <c r="BT183" s="26"/>
      <c r="BU183" s="26"/>
      <c r="BV183" s="26"/>
      <c r="BW183" s="26"/>
      <c r="BX183" s="26"/>
      <c r="BY183" s="26"/>
      <c r="BZ183" s="26"/>
      <c r="CA183" s="26"/>
      <c r="CB183" s="26"/>
      <c r="CC183" s="26"/>
      <c r="CD183" s="26"/>
      <c r="CE183" s="26"/>
      <c r="CF183" s="26"/>
      <c r="CG183" s="26"/>
      <c r="CH183" s="26"/>
      <c r="CI183" s="26"/>
      <c r="CJ183" s="26"/>
      <c r="CK183" s="26"/>
      <c r="CL183" s="26"/>
      <c r="CM183" s="26"/>
      <c r="CN183" s="26"/>
      <c r="CO183" s="26"/>
      <c r="CP183" s="26"/>
      <c r="CQ183" s="26"/>
      <c r="CR183" s="26"/>
      <c r="CS183" s="26"/>
      <c r="CT183" s="26"/>
      <c r="CU183" s="26"/>
      <c r="CV183" s="26"/>
      <c r="CW183" s="26"/>
      <c r="CX183" s="26"/>
      <c r="CY183" s="26"/>
      <c r="CZ183" s="26"/>
      <c r="DA183" s="26"/>
      <c r="DB183" s="26"/>
      <c r="DC183" s="26"/>
      <c r="DD183" s="26"/>
      <c r="DE183" s="26"/>
      <c r="DF183" s="26"/>
      <c r="DG183" s="26"/>
      <c r="DH183" s="26"/>
      <c r="DI183" s="26"/>
      <c r="DJ183" s="26"/>
      <c r="DK183" s="26"/>
      <c r="DL183" s="26"/>
      <c r="DM183" s="26"/>
      <c r="DN183" s="26"/>
      <c r="DO183" s="26"/>
      <c r="DP183" s="26"/>
      <c r="DQ183" s="26"/>
      <c r="DR183" s="26"/>
    </row>
    <row r="184" spans="1:122" x14ac:dyDescent="0.2">
      <c r="A184" s="26"/>
      <c r="B184" s="103"/>
      <c r="C184" s="103"/>
      <c r="D184" s="103"/>
      <c r="E184" s="103"/>
      <c r="F184" s="26" t="e">
        <f>IF(#REF!&gt;(#REF!-#REF!)/(#REF!-#REF!),#REF!-SQRT((1-#REF!)*(#REF!-#REF!)*(#REF!-#REF!)),#REF!+SQRT(#REF!*(#REF!-#REF!)*(#REF!-#REF!)))</f>
        <v>#REF!</v>
      </c>
      <c r="G184" s="29"/>
      <c r="H184" s="26"/>
      <c r="I184" s="26"/>
      <c r="J184" s="103"/>
      <c r="K184" s="103"/>
      <c r="L184" s="98"/>
      <c r="M184" s="26"/>
      <c r="N184" s="103"/>
      <c r="O184" s="103"/>
      <c r="P184" s="103"/>
      <c r="Q184" s="26"/>
      <c r="R184" s="29"/>
      <c r="S184" s="26"/>
      <c r="T184" s="26"/>
      <c r="U184" s="26"/>
      <c r="V184" s="26"/>
      <c r="W184" s="26"/>
      <c r="X184" s="26"/>
      <c r="Y184" s="26"/>
      <c r="Z184" s="26"/>
      <c r="AA184" s="26"/>
      <c r="AB184" s="29"/>
      <c r="AC184" s="26"/>
      <c r="AD184" s="26"/>
      <c r="AE184" s="26"/>
      <c r="AF184" s="26"/>
      <c r="AG184" s="26"/>
      <c r="AH184" s="26"/>
      <c r="AI184" s="26"/>
      <c r="AJ184" s="29"/>
      <c r="AK184" s="26"/>
      <c r="AL184" s="26"/>
      <c r="AM184" s="26"/>
      <c r="AN184" s="26"/>
      <c r="AO184" s="26"/>
      <c r="AP184" s="26"/>
      <c r="AQ184" s="26"/>
      <c r="AR184" s="26"/>
      <c r="AS184" s="26"/>
      <c r="AT184" s="26"/>
      <c r="AU184" s="26"/>
      <c r="AV184" s="26"/>
      <c r="AW184" s="26"/>
      <c r="AX184" s="26"/>
      <c r="AY184" s="29"/>
      <c r="AZ184" s="26"/>
      <c r="BA184" s="26"/>
      <c r="BB184" s="26"/>
      <c r="BC184" s="26"/>
      <c r="BD184" s="26"/>
      <c r="BE184" s="26"/>
      <c r="BF184" s="26"/>
      <c r="BG184" s="26"/>
      <c r="BH184" s="26"/>
      <c r="BI184" s="26"/>
      <c r="BJ184" s="26"/>
      <c r="BK184" s="26"/>
      <c r="BL184" s="26"/>
      <c r="BM184" s="26"/>
      <c r="BN184" s="26"/>
      <c r="BO184" s="26"/>
      <c r="BP184" s="26"/>
      <c r="BQ184" s="26"/>
      <c r="BR184" s="26"/>
      <c r="BS184" s="26"/>
      <c r="BT184" s="26"/>
      <c r="BU184" s="26"/>
      <c r="BV184" s="26"/>
      <c r="BW184" s="26"/>
      <c r="BX184" s="26"/>
      <c r="BY184" s="26"/>
      <c r="BZ184" s="26"/>
      <c r="CA184" s="26"/>
      <c r="CB184" s="26"/>
      <c r="CC184" s="26"/>
      <c r="CD184" s="26"/>
      <c r="CE184" s="26"/>
      <c r="CF184" s="26"/>
      <c r="CG184" s="26"/>
      <c r="CH184" s="26"/>
      <c r="CI184" s="26"/>
      <c r="CJ184" s="26"/>
      <c r="CK184" s="26"/>
      <c r="CL184" s="26"/>
      <c r="CM184" s="26"/>
      <c r="CN184" s="26"/>
      <c r="CO184" s="26"/>
      <c r="CP184" s="26"/>
      <c r="CQ184" s="26"/>
      <c r="CR184" s="26"/>
      <c r="CS184" s="26"/>
      <c r="CT184" s="26"/>
      <c r="CU184" s="26"/>
      <c r="CV184" s="26"/>
      <c r="CW184" s="26"/>
      <c r="CX184" s="26"/>
      <c r="CY184" s="26"/>
      <c r="CZ184" s="26"/>
      <c r="DA184" s="26"/>
      <c r="DB184" s="26"/>
      <c r="DC184" s="26"/>
      <c r="DD184" s="26"/>
      <c r="DE184" s="26"/>
      <c r="DF184" s="26"/>
      <c r="DG184" s="26"/>
      <c r="DH184" s="26"/>
      <c r="DI184" s="26"/>
      <c r="DJ184" s="26"/>
      <c r="DK184" s="26"/>
      <c r="DL184" s="26"/>
      <c r="DM184" s="26"/>
      <c r="DN184" s="26"/>
      <c r="DO184" s="26"/>
      <c r="DP184" s="26"/>
      <c r="DQ184" s="26"/>
      <c r="DR184" s="26"/>
    </row>
    <row r="185" spans="1:122" x14ac:dyDescent="0.2">
      <c r="A185" s="26"/>
      <c r="B185" s="103"/>
      <c r="C185" s="103"/>
      <c r="D185" s="103"/>
      <c r="E185" s="103"/>
      <c r="F185" s="26" t="e">
        <f>IF(#REF!&gt;(#REF!-#REF!)/(#REF!-#REF!),#REF!-SQRT((1-#REF!)*(#REF!-#REF!)*(#REF!-#REF!)),#REF!+SQRT(#REF!*(#REF!-#REF!)*(#REF!-#REF!)))</f>
        <v>#REF!</v>
      </c>
      <c r="G185" s="29"/>
      <c r="H185" s="26"/>
      <c r="I185" s="26"/>
      <c r="J185" s="103"/>
      <c r="K185" s="103"/>
      <c r="L185" s="98"/>
      <c r="M185" s="26"/>
      <c r="N185" s="103"/>
      <c r="O185" s="103"/>
      <c r="P185" s="103"/>
      <c r="Q185" s="26"/>
      <c r="R185" s="29"/>
      <c r="S185" s="26"/>
      <c r="T185" s="26"/>
      <c r="U185" s="26"/>
      <c r="V185" s="26"/>
      <c r="W185" s="26"/>
      <c r="X185" s="26"/>
      <c r="Y185" s="26"/>
      <c r="Z185" s="26"/>
      <c r="AA185" s="26"/>
      <c r="AB185" s="29"/>
      <c r="AC185" s="26"/>
      <c r="AD185" s="26"/>
      <c r="AE185" s="26"/>
      <c r="AF185" s="26"/>
      <c r="AG185" s="26"/>
      <c r="AH185" s="26"/>
      <c r="AI185" s="26"/>
      <c r="AJ185" s="29"/>
      <c r="AK185" s="26"/>
      <c r="AL185" s="26"/>
      <c r="AM185" s="26"/>
      <c r="AN185" s="26"/>
      <c r="AO185" s="26"/>
      <c r="AP185" s="26"/>
      <c r="AQ185" s="26"/>
      <c r="AR185" s="26"/>
      <c r="AS185" s="26"/>
      <c r="AT185" s="26"/>
      <c r="AU185" s="26"/>
      <c r="AV185" s="26"/>
      <c r="AW185" s="26"/>
      <c r="AX185" s="26"/>
      <c r="AY185" s="29"/>
      <c r="AZ185" s="26"/>
      <c r="BA185" s="26"/>
      <c r="BB185" s="26"/>
      <c r="BC185" s="26"/>
      <c r="BD185" s="26"/>
      <c r="BE185" s="26"/>
      <c r="BF185" s="26"/>
      <c r="BG185" s="26"/>
      <c r="BH185" s="26"/>
      <c r="BI185" s="26"/>
      <c r="BJ185" s="26"/>
      <c r="BK185" s="26"/>
      <c r="BL185" s="26"/>
      <c r="BM185" s="26"/>
      <c r="BN185" s="26"/>
      <c r="BO185" s="26"/>
      <c r="BP185" s="26"/>
      <c r="BQ185" s="26"/>
      <c r="BR185" s="26"/>
      <c r="BS185" s="26"/>
      <c r="BT185" s="26"/>
      <c r="BU185" s="26"/>
      <c r="BV185" s="26"/>
      <c r="BW185" s="26"/>
      <c r="BX185" s="26"/>
      <c r="BY185" s="26"/>
      <c r="BZ185" s="26"/>
      <c r="CA185" s="26"/>
      <c r="CB185" s="26"/>
      <c r="CC185" s="26"/>
      <c r="CD185" s="26"/>
      <c r="CE185" s="26"/>
      <c r="CF185" s="26"/>
      <c r="CG185" s="26"/>
      <c r="CH185" s="26"/>
      <c r="CI185" s="26"/>
      <c r="CJ185" s="26"/>
      <c r="CK185" s="26"/>
      <c r="CL185" s="26"/>
      <c r="CM185" s="26"/>
      <c r="CN185" s="26"/>
      <c r="CO185" s="26"/>
      <c r="CP185" s="26"/>
      <c r="CQ185" s="26"/>
      <c r="CR185" s="26"/>
      <c r="CS185" s="26"/>
      <c r="CT185" s="26"/>
      <c r="CU185" s="26"/>
      <c r="CV185" s="26"/>
      <c r="CW185" s="26"/>
      <c r="CX185" s="26"/>
      <c r="CY185" s="26"/>
      <c r="CZ185" s="26"/>
      <c r="DA185" s="26"/>
      <c r="DB185" s="26"/>
      <c r="DC185" s="26"/>
      <c r="DD185" s="26"/>
      <c r="DE185" s="26"/>
      <c r="DF185" s="26"/>
      <c r="DG185" s="26"/>
      <c r="DH185" s="26"/>
      <c r="DI185" s="26"/>
      <c r="DJ185" s="26"/>
      <c r="DK185" s="26"/>
      <c r="DL185" s="26"/>
      <c r="DM185" s="26"/>
      <c r="DN185" s="26"/>
      <c r="DO185" s="26"/>
      <c r="DP185" s="26"/>
      <c r="DQ185" s="26"/>
      <c r="DR185" s="26"/>
    </row>
    <row r="186" spans="1:122" x14ac:dyDescent="0.2">
      <c r="A186" s="26"/>
      <c r="B186" s="103"/>
      <c r="C186" s="103"/>
      <c r="D186" s="103"/>
      <c r="E186" s="103"/>
      <c r="F186" s="26" t="e">
        <f>IF(#REF!&gt;(#REF!-#REF!)/(#REF!-#REF!),#REF!-SQRT((1-#REF!)*(#REF!-#REF!)*(#REF!-#REF!)),#REF!+SQRT(#REF!*(#REF!-#REF!)*(#REF!-#REF!)))</f>
        <v>#REF!</v>
      </c>
      <c r="G186" s="29"/>
      <c r="H186" s="26"/>
      <c r="I186" s="26"/>
      <c r="J186" s="103"/>
      <c r="K186" s="103"/>
      <c r="L186" s="98"/>
      <c r="M186" s="26"/>
      <c r="N186" s="103"/>
      <c r="O186" s="103"/>
      <c r="P186" s="103"/>
      <c r="Q186" s="26"/>
      <c r="R186" s="29"/>
      <c r="S186" s="26"/>
      <c r="T186" s="26"/>
      <c r="U186" s="26"/>
      <c r="V186" s="26"/>
      <c r="W186" s="26"/>
      <c r="X186" s="26"/>
      <c r="Y186" s="26"/>
      <c r="Z186" s="26"/>
      <c r="AA186" s="26"/>
      <c r="AB186" s="29"/>
      <c r="AC186" s="26"/>
      <c r="AD186" s="26"/>
      <c r="AE186" s="26"/>
      <c r="AF186" s="26"/>
      <c r="AG186" s="26"/>
      <c r="AH186" s="26"/>
      <c r="AI186" s="26"/>
      <c r="AJ186" s="29"/>
      <c r="AK186" s="26"/>
      <c r="AL186" s="26"/>
      <c r="AM186" s="26"/>
      <c r="AN186" s="26"/>
      <c r="AO186" s="26"/>
      <c r="AP186" s="26"/>
      <c r="AQ186" s="26"/>
      <c r="AR186" s="26"/>
      <c r="AS186" s="26"/>
      <c r="AT186" s="26"/>
      <c r="AU186" s="26"/>
      <c r="AV186" s="26"/>
      <c r="AW186" s="26"/>
      <c r="AX186" s="26"/>
      <c r="AY186" s="29"/>
      <c r="AZ186" s="26"/>
      <c r="BA186" s="26"/>
      <c r="BB186" s="26"/>
      <c r="BC186" s="26"/>
      <c r="BD186" s="26"/>
      <c r="BE186" s="26"/>
      <c r="BF186" s="26"/>
      <c r="BG186" s="26"/>
      <c r="BH186" s="26"/>
      <c r="BI186" s="26"/>
      <c r="BJ186" s="26"/>
      <c r="BK186" s="26"/>
      <c r="BL186" s="26"/>
      <c r="BM186" s="26"/>
      <c r="BN186" s="26"/>
      <c r="BO186" s="26"/>
      <c r="BP186" s="26"/>
      <c r="BQ186" s="26"/>
      <c r="BR186" s="26"/>
      <c r="BS186" s="26"/>
      <c r="BT186" s="26"/>
      <c r="BU186" s="26"/>
      <c r="BV186" s="26"/>
      <c r="BW186" s="26"/>
      <c r="BX186" s="26"/>
      <c r="BY186" s="26"/>
      <c r="BZ186" s="26"/>
      <c r="CA186" s="26"/>
      <c r="CB186" s="26"/>
      <c r="CC186" s="26"/>
      <c r="CD186" s="26"/>
      <c r="CE186" s="26"/>
      <c r="CF186" s="26"/>
      <c r="CG186" s="26"/>
      <c r="CH186" s="26"/>
      <c r="CI186" s="26"/>
      <c r="CJ186" s="26"/>
      <c r="CK186" s="26"/>
      <c r="CL186" s="26"/>
      <c r="CM186" s="26"/>
      <c r="CN186" s="26"/>
      <c r="CO186" s="26"/>
      <c r="CP186" s="26"/>
      <c r="CQ186" s="26"/>
      <c r="CR186" s="26"/>
      <c r="CS186" s="26"/>
      <c r="CT186" s="26"/>
      <c r="CU186" s="26"/>
      <c r="CV186" s="26"/>
      <c r="CW186" s="26"/>
      <c r="CX186" s="26"/>
      <c r="CY186" s="26"/>
      <c r="CZ186" s="26"/>
      <c r="DA186" s="26"/>
      <c r="DB186" s="26"/>
      <c r="DC186" s="26"/>
      <c r="DD186" s="26"/>
      <c r="DE186" s="26"/>
      <c r="DF186" s="26"/>
      <c r="DG186" s="26"/>
      <c r="DH186" s="26"/>
      <c r="DI186" s="26"/>
      <c r="DJ186" s="26"/>
      <c r="DK186" s="26"/>
      <c r="DL186" s="26"/>
      <c r="DM186" s="26"/>
      <c r="DN186" s="26"/>
      <c r="DO186" s="26"/>
      <c r="DP186" s="26"/>
      <c r="DQ186" s="26"/>
      <c r="DR186" s="26"/>
    </row>
    <row r="187" spans="1:122" x14ac:dyDescent="0.2">
      <c r="A187" s="26"/>
      <c r="B187" s="103"/>
      <c r="C187" s="103"/>
      <c r="D187" s="103"/>
      <c r="E187" s="103"/>
      <c r="F187" s="26" t="e">
        <f>IF(#REF!&gt;(#REF!-#REF!)/(#REF!-#REF!),#REF!-SQRT((1-#REF!)*(#REF!-#REF!)*(#REF!-#REF!)),#REF!+SQRT(#REF!*(#REF!-#REF!)*(#REF!-#REF!)))</f>
        <v>#REF!</v>
      </c>
      <c r="G187" s="29"/>
      <c r="H187" s="26"/>
      <c r="I187" s="26"/>
      <c r="J187" s="103"/>
      <c r="K187" s="103"/>
      <c r="L187" s="98"/>
      <c r="M187" s="26"/>
      <c r="N187" s="103"/>
      <c r="O187" s="103"/>
      <c r="P187" s="103"/>
      <c r="Q187" s="26"/>
      <c r="R187" s="29"/>
      <c r="S187" s="26"/>
      <c r="T187" s="26"/>
      <c r="U187" s="26"/>
      <c r="V187" s="26"/>
      <c r="W187" s="26"/>
      <c r="X187" s="26"/>
      <c r="Y187" s="26"/>
      <c r="Z187" s="26"/>
      <c r="AA187" s="26"/>
      <c r="AB187" s="29"/>
      <c r="AC187" s="26"/>
      <c r="AD187" s="26"/>
      <c r="AE187" s="26"/>
      <c r="AF187" s="26"/>
      <c r="AG187" s="26"/>
      <c r="AH187" s="26"/>
      <c r="AI187" s="26"/>
      <c r="AJ187" s="29"/>
      <c r="AK187" s="26"/>
      <c r="AL187" s="26"/>
      <c r="AM187" s="26"/>
      <c r="AN187" s="26"/>
      <c r="AO187" s="26"/>
      <c r="AP187" s="26"/>
      <c r="AQ187" s="26"/>
      <c r="AR187" s="26"/>
      <c r="AS187" s="26"/>
      <c r="AT187" s="26"/>
      <c r="AU187" s="26"/>
      <c r="AV187" s="26"/>
      <c r="AW187" s="26"/>
      <c r="AX187" s="26"/>
      <c r="AY187" s="29"/>
      <c r="AZ187" s="26"/>
      <c r="BA187" s="26"/>
      <c r="BB187" s="26"/>
      <c r="BC187" s="26"/>
      <c r="BD187" s="26"/>
      <c r="BE187" s="26"/>
      <c r="BF187" s="26"/>
      <c r="BG187" s="26"/>
      <c r="BH187" s="26"/>
      <c r="BI187" s="26"/>
      <c r="BJ187" s="26"/>
      <c r="BK187" s="26"/>
      <c r="BL187" s="26"/>
      <c r="BM187" s="26"/>
      <c r="BN187" s="26"/>
      <c r="BO187" s="26"/>
      <c r="BP187" s="26"/>
      <c r="BQ187" s="26"/>
      <c r="BR187" s="26"/>
      <c r="BS187" s="26"/>
      <c r="BT187" s="26"/>
      <c r="BU187" s="26"/>
      <c r="BV187" s="26"/>
      <c r="BW187" s="26"/>
      <c r="BX187" s="26"/>
      <c r="BY187" s="26"/>
      <c r="BZ187" s="26"/>
      <c r="CA187" s="26"/>
      <c r="CB187" s="26"/>
      <c r="CC187" s="26"/>
      <c r="CD187" s="26"/>
      <c r="CE187" s="26"/>
      <c r="CF187" s="26"/>
      <c r="CG187" s="26"/>
      <c r="CH187" s="26"/>
      <c r="CI187" s="26"/>
      <c r="CJ187" s="26"/>
      <c r="CK187" s="26"/>
      <c r="CL187" s="26"/>
      <c r="CM187" s="26"/>
      <c r="CN187" s="26"/>
      <c r="CO187" s="26"/>
      <c r="CP187" s="26"/>
      <c r="CQ187" s="26"/>
      <c r="CR187" s="26"/>
      <c r="CS187" s="26"/>
      <c r="CT187" s="26"/>
      <c r="CU187" s="26"/>
      <c r="CV187" s="26"/>
      <c r="CW187" s="26"/>
      <c r="CX187" s="26"/>
      <c r="CY187" s="26"/>
      <c r="CZ187" s="26"/>
      <c r="DA187" s="26"/>
      <c r="DB187" s="26"/>
      <c r="DC187" s="26"/>
      <c r="DD187" s="26"/>
      <c r="DE187" s="26"/>
      <c r="DF187" s="26"/>
      <c r="DG187" s="26"/>
      <c r="DH187" s="26"/>
      <c r="DI187" s="26"/>
      <c r="DJ187" s="26"/>
      <c r="DK187" s="26"/>
      <c r="DL187" s="26"/>
      <c r="DM187" s="26"/>
      <c r="DN187" s="26"/>
      <c r="DO187" s="26"/>
      <c r="DP187" s="26"/>
      <c r="DQ187" s="26"/>
      <c r="DR187" s="26"/>
    </row>
    <row r="188" spans="1:122" x14ac:dyDescent="0.2">
      <c r="A188" s="26"/>
      <c r="B188" s="103"/>
      <c r="C188" s="103"/>
      <c r="D188" s="103"/>
      <c r="E188" s="103"/>
      <c r="F188" s="26" t="e">
        <f>IF(#REF!&gt;(#REF!-#REF!)/(#REF!-#REF!),#REF!-SQRT((1-#REF!)*(#REF!-#REF!)*(#REF!-#REF!)),#REF!+SQRT(#REF!*(#REF!-#REF!)*(#REF!-#REF!)))</f>
        <v>#REF!</v>
      </c>
      <c r="G188" s="29"/>
      <c r="H188" s="26"/>
      <c r="I188" s="26"/>
      <c r="J188" s="103"/>
      <c r="K188" s="103"/>
      <c r="L188" s="98"/>
      <c r="M188" s="26"/>
      <c r="N188" s="103"/>
      <c r="O188" s="103"/>
      <c r="P188" s="103"/>
      <c r="Q188" s="26"/>
      <c r="R188" s="29"/>
      <c r="S188" s="26"/>
      <c r="T188" s="26"/>
      <c r="U188" s="26"/>
      <c r="V188" s="26"/>
      <c r="W188" s="26"/>
      <c r="X188" s="26"/>
      <c r="Y188" s="26"/>
      <c r="Z188" s="26"/>
      <c r="AA188" s="26"/>
      <c r="AB188" s="29"/>
      <c r="AC188" s="26"/>
      <c r="AD188" s="26"/>
      <c r="AE188" s="26"/>
      <c r="AF188" s="26"/>
      <c r="AG188" s="26"/>
      <c r="AH188" s="26"/>
      <c r="AI188" s="26"/>
      <c r="AJ188" s="29"/>
      <c r="AK188" s="26"/>
      <c r="AL188" s="26"/>
      <c r="AM188" s="26"/>
      <c r="AN188" s="26"/>
      <c r="AO188" s="26"/>
      <c r="AP188" s="26"/>
      <c r="AQ188" s="26"/>
      <c r="AR188" s="26"/>
      <c r="AS188" s="26"/>
      <c r="AT188" s="26"/>
      <c r="AU188" s="26"/>
      <c r="AV188" s="26"/>
      <c r="AW188" s="26"/>
      <c r="AX188" s="26"/>
      <c r="AY188" s="29"/>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row>
    <row r="189" spans="1:122" x14ac:dyDescent="0.2">
      <c r="A189" s="26"/>
      <c r="B189" s="103"/>
      <c r="C189" s="103"/>
      <c r="D189" s="103"/>
      <c r="E189" s="103"/>
      <c r="F189" s="26" t="e">
        <f>IF(#REF!&gt;(#REF!-#REF!)/(#REF!-#REF!),#REF!-SQRT((1-#REF!)*(#REF!-#REF!)*(#REF!-#REF!)),#REF!+SQRT(#REF!*(#REF!-#REF!)*(#REF!-#REF!)))</f>
        <v>#REF!</v>
      </c>
      <c r="G189" s="29"/>
      <c r="H189" s="26"/>
      <c r="I189" s="26"/>
      <c r="J189" s="103"/>
      <c r="K189" s="103"/>
      <c r="L189" s="98"/>
      <c r="M189" s="26"/>
      <c r="N189" s="103"/>
      <c r="O189" s="103"/>
      <c r="P189" s="103"/>
      <c r="Q189" s="26"/>
      <c r="R189" s="29"/>
      <c r="S189" s="26"/>
      <c r="T189" s="26"/>
      <c r="U189" s="26"/>
      <c r="V189" s="26"/>
      <c r="W189" s="26"/>
      <c r="X189" s="26"/>
      <c r="Y189" s="26"/>
      <c r="Z189" s="26"/>
      <c r="AA189" s="26"/>
      <c r="AB189" s="29"/>
      <c r="AC189" s="26"/>
      <c r="AD189" s="26"/>
      <c r="AE189" s="26"/>
      <c r="AF189" s="26"/>
      <c r="AG189" s="26"/>
      <c r="AH189" s="26"/>
      <c r="AI189" s="26"/>
      <c r="AJ189" s="29"/>
      <c r="AK189" s="26"/>
      <c r="AL189" s="26"/>
      <c r="AM189" s="26"/>
      <c r="AN189" s="26"/>
      <c r="AO189" s="26"/>
      <c r="AP189" s="26"/>
      <c r="AQ189" s="26"/>
      <c r="AR189" s="26"/>
      <c r="AS189" s="26"/>
      <c r="AT189" s="26"/>
      <c r="AU189" s="26"/>
      <c r="AV189" s="26"/>
      <c r="AW189" s="26"/>
      <c r="AX189" s="26"/>
      <c r="AY189" s="29"/>
      <c r="AZ189" s="26"/>
      <c r="BA189" s="26"/>
      <c r="BB189" s="26"/>
      <c r="BC189" s="26"/>
      <c r="BD189" s="26"/>
      <c r="BE189" s="26"/>
      <c r="BF189" s="26"/>
      <c r="BG189" s="26"/>
      <c r="BH189" s="26"/>
      <c r="BI189" s="26"/>
      <c r="BJ189" s="26"/>
      <c r="BK189" s="26"/>
      <c r="BL189" s="26"/>
      <c r="BM189" s="26"/>
      <c r="BN189" s="26"/>
      <c r="BO189" s="26"/>
      <c r="BP189" s="26"/>
      <c r="BQ189" s="26"/>
      <c r="BR189" s="26"/>
      <c r="BS189" s="26"/>
      <c r="BT189" s="26"/>
      <c r="BU189" s="26"/>
      <c r="BV189" s="26"/>
      <c r="BW189" s="26"/>
      <c r="BX189" s="26"/>
      <c r="BY189" s="26"/>
      <c r="BZ189" s="26"/>
      <c r="CA189" s="26"/>
      <c r="CB189" s="26"/>
      <c r="CC189" s="26"/>
      <c r="CD189" s="26"/>
      <c r="CE189" s="26"/>
      <c r="CF189" s="26"/>
      <c r="CG189" s="26"/>
      <c r="CH189" s="26"/>
      <c r="CI189" s="26"/>
      <c r="CJ189" s="26"/>
      <c r="CK189" s="26"/>
      <c r="CL189" s="26"/>
      <c r="CM189" s="26"/>
      <c r="CN189" s="26"/>
      <c r="CO189" s="26"/>
      <c r="CP189" s="26"/>
      <c r="CQ189" s="26"/>
      <c r="CR189" s="26"/>
      <c r="CS189" s="26"/>
      <c r="CT189" s="26"/>
      <c r="CU189" s="26"/>
      <c r="CV189" s="26"/>
      <c r="CW189" s="26"/>
      <c r="CX189" s="26"/>
      <c r="CY189" s="26"/>
      <c r="CZ189" s="26"/>
      <c r="DA189" s="26"/>
      <c r="DB189" s="26"/>
      <c r="DC189" s="26"/>
      <c r="DD189" s="26"/>
      <c r="DE189" s="26"/>
      <c r="DF189" s="26"/>
      <c r="DG189" s="26"/>
      <c r="DH189" s="26"/>
      <c r="DI189" s="26"/>
      <c r="DJ189" s="26"/>
      <c r="DK189" s="26"/>
      <c r="DL189" s="26"/>
      <c r="DM189" s="26"/>
      <c r="DN189" s="26"/>
      <c r="DO189" s="26"/>
      <c r="DP189" s="26"/>
      <c r="DQ189" s="26"/>
      <c r="DR189" s="26"/>
    </row>
    <row r="190" spans="1:122" x14ac:dyDescent="0.2">
      <c r="A190" s="26"/>
      <c r="B190" s="103"/>
      <c r="C190" s="103"/>
      <c r="D190" s="103"/>
      <c r="E190" s="103"/>
      <c r="F190" s="26" t="e">
        <f>IF(#REF!&gt;(#REF!-#REF!)/(#REF!-#REF!),#REF!-SQRT((1-#REF!)*(#REF!-#REF!)*(#REF!-#REF!)),#REF!+SQRT(#REF!*(#REF!-#REF!)*(#REF!-#REF!)))</f>
        <v>#REF!</v>
      </c>
      <c r="G190" s="29"/>
      <c r="H190" s="26"/>
      <c r="I190" s="26"/>
      <c r="J190" s="103"/>
      <c r="K190" s="103"/>
      <c r="L190" s="98"/>
      <c r="M190" s="26"/>
      <c r="N190" s="103"/>
      <c r="O190" s="103"/>
      <c r="P190" s="103"/>
      <c r="Q190" s="26"/>
      <c r="R190" s="29"/>
      <c r="S190" s="26"/>
      <c r="T190" s="26"/>
      <c r="U190" s="26"/>
      <c r="V190" s="26"/>
      <c r="W190" s="26"/>
      <c r="X190" s="26"/>
      <c r="Y190" s="26"/>
      <c r="Z190" s="26"/>
      <c r="AA190" s="26"/>
      <c r="AB190" s="29"/>
      <c r="AC190" s="26"/>
      <c r="AD190" s="26"/>
      <c r="AE190" s="26"/>
      <c r="AF190" s="26"/>
      <c r="AG190" s="26"/>
      <c r="AH190" s="26"/>
      <c r="AI190" s="26"/>
      <c r="AJ190" s="29"/>
      <c r="AK190" s="26"/>
      <c r="AL190" s="26"/>
      <c r="AM190" s="26"/>
      <c r="AN190" s="26"/>
      <c r="AO190" s="26"/>
      <c r="AP190" s="26"/>
      <c r="AQ190" s="26"/>
      <c r="AR190" s="26"/>
      <c r="AS190" s="26"/>
      <c r="AT190" s="26"/>
      <c r="AU190" s="26"/>
      <c r="AV190" s="26"/>
      <c r="AW190" s="26"/>
      <c r="AX190" s="26"/>
      <c r="AY190" s="29"/>
      <c r="AZ190" s="26"/>
      <c r="BA190" s="26"/>
      <c r="BB190" s="26"/>
      <c r="BC190" s="26"/>
      <c r="BD190" s="26"/>
      <c r="BE190" s="26"/>
      <c r="BF190" s="26"/>
      <c r="BG190" s="26"/>
      <c r="BH190" s="26"/>
      <c r="BI190" s="26"/>
      <c r="BJ190" s="26"/>
      <c r="BK190" s="26"/>
      <c r="BL190" s="26"/>
      <c r="BM190" s="26"/>
      <c r="BN190" s="26"/>
      <c r="BO190" s="26"/>
      <c r="BP190" s="26"/>
      <c r="BQ190" s="26"/>
      <c r="BR190" s="26"/>
      <c r="BS190" s="26"/>
      <c r="BT190" s="26"/>
      <c r="BU190" s="26"/>
      <c r="BV190" s="26"/>
      <c r="BW190" s="26"/>
      <c r="BX190" s="26"/>
      <c r="BY190" s="26"/>
      <c r="BZ190" s="26"/>
      <c r="CA190" s="26"/>
      <c r="CB190" s="26"/>
      <c r="CC190" s="26"/>
      <c r="CD190" s="26"/>
      <c r="CE190" s="26"/>
      <c r="CF190" s="26"/>
      <c r="CG190" s="26"/>
      <c r="CH190" s="26"/>
      <c r="CI190" s="26"/>
      <c r="CJ190" s="26"/>
      <c r="CK190" s="26"/>
      <c r="CL190" s="26"/>
      <c r="CM190" s="26"/>
      <c r="CN190" s="26"/>
      <c r="CO190" s="26"/>
      <c r="CP190" s="26"/>
      <c r="CQ190" s="26"/>
      <c r="CR190" s="26"/>
      <c r="CS190" s="26"/>
      <c r="CT190" s="26"/>
      <c r="CU190" s="26"/>
      <c r="CV190" s="26"/>
      <c r="CW190" s="26"/>
      <c r="CX190" s="26"/>
      <c r="CY190" s="26"/>
      <c r="CZ190" s="26"/>
      <c r="DA190" s="26"/>
      <c r="DB190" s="26"/>
      <c r="DC190" s="26"/>
      <c r="DD190" s="26"/>
      <c r="DE190" s="26"/>
      <c r="DF190" s="26"/>
      <c r="DG190" s="26"/>
      <c r="DH190" s="26"/>
      <c r="DI190" s="26"/>
      <c r="DJ190" s="26"/>
      <c r="DK190" s="26"/>
      <c r="DL190" s="26"/>
      <c r="DM190" s="26"/>
      <c r="DN190" s="26"/>
      <c r="DO190" s="26"/>
      <c r="DP190" s="26"/>
      <c r="DQ190" s="26"/>
      <c r="DR190" s="26"/>
    </row>
    <row r="191" spans="1:122" x14ac:dyDescent="0.2">
      <c r="A191" s="26"/>
      <c r="B191" s="103"/>
      <c r="C191" s="103"/>
      <c r="D191" s="103"/>
      <c r="E191" s="103"/>
      <c r="F191" s="26" t="e">
        <f>IF(#REF!&gt;(#REF!-#REF!)/(#REF!-#REF!),#REF!-SQRT((1-#REF!)*(#REF!-#REF!)*(#REF!-#REF!)),#REF!+SQRT(#REF!*(#REF!-#REF!)*(#REF!-#REF!)))</f>
        <v>#REF!</v>
      </c>
      <c r="G191" s="29"/>
      <c r="H191" s="26"/>
      <c r="I191" s="26"/>
      <c r="J191" s="103"/>
      <c r="K191" s="103"/>
      <c r="L191" s="98"/>
      <c r="M191" s="26"/>
      <c r="N191" s="103"/>
      <c r="O191" s="103"/>
      <c r="P191" s="103"/>
      <c r="Q191" s="26"/>
      <c r="R191" s="29"/>
      <c r="S191" s="26"/>
      <c r="T191" s="26"/>
      <c r="U191" s="26"/>
      <c r="V191" s="26"/>
      <c r="W191" s="26"/>
      <c r="X191" s="26"/>
      <c r="Y191" s="26"/>
      <c r="Z191" s="26"/>
      <c r="AA191" s="26"/>
      <c r="AB191" s="29"/>
      <c r="AC191" s="26"/>
      <c r="AD191" s="26"/>
      <c r="AE191" s="26"/>
      <c r="AF191" s="26"/>
      <c r="AG191" s="26"/>
      <c r="AH191" s="26"/>
      <c r="AI191" s="26"/>
      <c r="AJ191" s="29"/>
      <c r="AK191" s="26"/>
      <c r="AL191" s="26"/>
      <c r="AM191" s="26"/>
      <c r="AN191" s="26"/>
      <c r="AO191" s="26"/>
      <c r="AP191" s="26"/>
      <c r="AQ191" s="26"/>
      <c r="AR191" s="26"/>
      <c r="AS191" s="26"/>
      <c r="AT191" s="26"/>
      <c r="AU191" s="26"/>
      <c r="AV191" s="26"/>
      <c r="AW191" s="26"/>
      <c r="AX191" s="26"/>
      <c r="AY191" s="29"/>
      <c r="AZ191" s="26"/>
      <c r="BA191" s="26"/>
      <c r="BB191" s="26"/>
      <c r="BC191" s="26"/>
      <c r="BD191" s="26"/>
      <c r="BE191" s="26"/>
      <c r="BF191" s="26"/>
      <c r="BG191" s="26"/>
      <c r="BH191" s="26"/>
      <c r="BI191" s="26"/>
      <c r="BJ191" s="26"/>
      <c r="BK191" s="26"/>
      <c r="BL191" s="26"/>
      <c r="BM191" s="26"/>
      <c r="BN191" s="26"/>
      <c r="BO191" s="26"/>
      <c r="BP191" s="26"/>
      <c r="BQ191" s="26"/>
      <c r="BR191" s="26"/>
      <c r="BS191" s="26"/>
      <c r="BT191" s="26"/>
      <c r="BU191" s="26"/>
      <c r="BV191" s="26"/>
      <c r="BW191" s="26"/>
      <c r="BX191" s="26"/>
      <c r="BY191" s="26"/>
      <c r="BZ191" s="26"/>
      <c r="CA191" s="26"/>
      <c r="CB191" s="26"/>
      <c r="CC191" s="26"/>
      <c r="CD191" s="26"/>
      <c r="CE191" s="26"/>
      <c r="CF191" s="26"/>
      <c r="CG191" s="26"/>
      <c r="CH191" s="26"/>
      <c r="CI191" s="26"/>
      <c r="CJ191" s="26"/>
      <c r="CK191" s="26"/>
      <c r="CL191" s="26"/>
      <c r="CM191" s="26"/>
      <c r="CN191" s="26"/>
      <c r="CO191" s="26"/>
      <c r="CP191" s="26"/>
      <c r="CQ191" s="26"/>
      <c r="CR191" s="26"/>
      <c r="CS191" s="26"/>
      <c r="CT191" s="26"/>
      <c r="CU191" s="26"/>
      <c r="CV191" s="26"/>
      <c r="CW191" s="26"/>
      <c r="CX191" s="26"/>
      <c r="CY191" s="26"/>
      <c r="CZ191" s="26"/>
      <c r="DA191" s="26"/>
      <c r="DB191" s="26"/>
      <c r="DC191" s="26"/>
      <c r="DD191" s="26"/>
      <c r="DE191" s="26"/>
      <c r="DF191" s="26"/>
      <c r="DG191" s="26"/>
      <c r="DH191" s="26"/>
      <c r="DI191" s="26"/>
      <c r="DJ191" s="26"/>
      <c r="DK191" s="26"/>
      <c r="DL191" s="26"/>
      <c r="DM191" s="26"/>
      <c r="DN191" s="26"/>
      <c r="DO191" s="26"/>
      <c r="DP191" s="26"/>
      <c r="DQ191" s="26"/>
      <c r="DR191" s="26"/>
    </row>
    <row r="192" spans="1:122" x14ac:dyDescent="0.2">
      <c r="A192" s="26"/>
      <c r="B192" s="103"/>
      <c r="C192" s="103"/>
      <c r="D192" s="103"/>
      <c r="E192" s="103"/>
      <c r="F192" s="26" t="e">
        <f>IF(#REF!&gt;(#REF!-#REF!)/(#REF!-#REF!),#REF!-SQRT((1-#REF!)*(#REF!-#REF!)*(#REF!-#REF!)),#REF!+SQRT(#REF!*(#REF!-#REF!)*(#REF!-#REF!)))</f>
        <v>#REF!</v>
      </c>
      <c r="G192" s="29"/>
      <c r="H192" s="26"/>
      <c r="I192" s="26"/>
      <c r="J192" s="103"/>
      <c r="K192" s="103"/>
      <c r="L192" s="98"/>
      <c r="M192" s="26"/>
      <c r="N192" s="103"/>
      <c r="O192" s="103"/>
      <c r="P192" s="103"/>
      <c r="Q192" s="26"/>
      <c r="R192" s="29"/>
      <c r="S192" s="26"/>
      <c r="T192" s="26"/>
      <c r="U192" s="26"/>
      <c r="V192" s="26"/>
      <c r="W192" s="26"/>
      <c r="X192" s="26"/>
      <c r="Y192" s="26"/>
      <c r="Z192" s="26"/>
      <c r="AA192" s="26"/>
      <c r="AB192" s="29"/>
      <c r="AC192" s="26"/>
      <c r="AD192" s="26"/>
      <c r="AE192" s="26"/>
      <c r="AF192" s="26"/>
      <c r="AG192" s="26"/>
      <c r="AH192" s="26"/>
      <c r="AI192" s="26"/>
      <c r="AJ192" s="29"/>
      <c r="AK192" s="26"/>
      <c r="AL192" s="26"/>
      <c r="AM192" s="26"/>
      <c r="AN192" s="26"/>
      <c r="AO192" s="26"/>
      <c r="AP192" s="26"/>
      <c r="AQ192" s="26"/>
      <c r="AR192" s="26"/>
      <c r="AS192" s="26"/>
      <c r="AT192" s="26"/>
      <c r="AU192" s="26"/>
      <c r="AV192" s="26"/>
      <c r="AW192" s="26"/>
      <c r="AX192" s="26"/>
      <c r="AY192" s="29"/>
      <c r="AZ192" s="26"/>
      <c r="BA192" s="26"/>
      <c r="BB192" s="26"/>
      <c r="BC192" s="26"/>
      <c r="BD192" s="26"/>
      <c r="BE192" s="26"/>
      <c r="BF192" s="26"/>
      <c r="BG192" s="26"/>
      <c r="BH192" s="26"/>
      <c r="BI192" s="26"/>
      <c r="BJ192" s="26"/>
      <c r="BK192" s="26"/>
      <c r="BL192" s="26"/>
      <c r="BM192" s="26"/>
      <c r="BN192" s="26"/>
      <c r="BO192" s="26"/>
      <c r="BP192" s="26"/>
      <c r="BQ192" s="26"/>
      <c r="BR192" s="26"/>
      <c r="BS192" s="26"/>
      <c r="BT192" s="26"/>
      <c r="BU192" s="26"/>
      <c r="BV192" s="26"/>
      <c r="BW192" s="26"/>
      <c r="BX192" s="26"/>
      <c r="BY192" s="26"/>
      <c r="BZ192" s="26"/>
      <c r="CA192" s="26"/>
      <c r="CB192" s="26"/>
      <c r="CC192" s="26"/>
      <c r="CD192" s="26"/>
      <c r="CE192" s="26"/>
      <c r="CF192" s="26"/>
      <c r="CG192" s="26"/>
      <c r="CH192" s="26"/>
      <c r="CI192" s="26"/>
      <c r="CJ192" s="26"/>
      <c r="CK192" s="26"/>
      <c r="CL192" s="26"/>
      <c r="CM192" s="26"/>
      <c r="CN192" s="26"/>
      <c r="CO192" s="26"/>
      <c r="CP192" s="26"/>
      <c r="CQ192" s="26"/>
      <c r="CR192" s="26"/>
      <c r="CS192" s="26"/>
      <c r="CT192" s="26"/>
      <c r="CU192" s="26"/>
      <c r="CV192" s="26"/>
      <c r="CW192" s="26"/>
      <c r="CX192" s="26"/>
      <c r="CY192" s="26"/>
      <c r="CZ192" s="26"/>
      <c r="DA192" s="26"/>
      <c r="DB192" s="26"/>
      <c r="DC192" s="26"/>
      <c r="DD192" s="26"/>
      <c r="DE192" s="26"/>
      <c r="DF192" s="26"/>
      <c r="DG192" s="26"/>
      <c r="DH192" s="26"/>
      <c r="DI192" s="26"/>
      <c r="DJ192" s="26"/>
      <c r="DK192" s="26"/>
      <c r="DL192" s="26"/>
      <c r="DM192" s="26"/>
      <c r="DN192" s="26"/>
      <c r="DO192" s="26"/>
      <c r="DP192" s="26"/>
      <c r="DQ192" s="26"/>
      <c r="DR192" s="26"/>
    </row>
    <row r="193" spans="1:122" x14ac:dyDescent="0.2">
      <c r="A193" s="26"/>
      <c r="B193" s="103"/>
      <c r="C193" s="103"/>
      <c r="D193" s="103"/>
      <c r="E193" s="103"/>
      <c r="F193" s="26" t="e">
        <f>IF(#REF!&gt;(#REF!-#REF!)/(#REF!-#REF!),#REF!-SQRT((1-#REF!)*(#REF!-#REF!)*(#REF!-#REF!)),#REF!+SQRT(#REF!*(#REF!-#REF!)*(#REF!-#REF!)))</f>
        <v>#REF!</v>
      </c>
      <c r="G193" s="29"/>
      <c r="H193" s="26"/>
      <c r="I193" s="26"/>
      <c r="J193" s="103"/>
      <c r="K193" s="103"/>
      <c r="L193" s="98"/>
      <c r="M193" s="26"/>
      <c r="N193" s="103"/>
      <c r="O193" s="103"/>
      <c r="P193" s="103"/>
      <c r="Q193" s="26"/>
      <c r="R193" s="29"/>
      <c r="S193" s="26"/>
      <c r="T193" s="26"/>
      <c r="U193" s="26"/>
      <c r="V193" s="26"/>
      <c r="W193" s="26"/>
      <c r="X193" s="26"/>
      <c r="Y193" s="26"/>
      <c r="Z193" s="26"/>
      <c r="AA193" s="26"/>
      <c r="AB193" s="29"/>
      <c r="AC193" s="26"/>
      <c r="AD193" s="26"/>
      <c r="AE193" s="26"/>
      <c r="AF193" s="26"/>
      <c r="AG193" s="26"/>
      <c r="AH193" s="26"/>
      <c r="AI193" s="26"/>
      <c r="AJ193" s="29"/>
      <c r="AK193" s="26"/>
      <c r="AL193" s="26"/>
      <c r="AM193" s="26"/>
      <c r="AN193" s="26"/>
      <c r="AO193" s="26"/>
      <c r="AP193" s="26"/>
      <c r="AQ193" s="26"/>
      <c r="AR193" s="26"/>
      <c r="AS193" s="26"/>
      <c r="AT193" s="26"/>
      <c r="AU193" s="26"/>
      <c r="AV193" s="26"/>
      <c r="AW193" s="26"/>
      <c r="AX193" s="26"/>
      <c r="AY193" s="29"/>
      <c r="AZ193" s="26"/>
      <c r="BA193" s="26"/>
      <c r="BB193" s="26"/>
      <c r="BC193" s="26"/>
      <c r="BD193" s="26"/>
      <c r="BE193" s="26"/>
      <c r="BF193" s="26"/>
      <c r="BG193" s="26"/>
      <c r="BH193" s="26"/>
      <c r="BI193" s="26"/>
      <c r="BJ193" s="26"/>
      <c r="BK193" s="26"/>
      <c r="BL193" s="26"/>
      <c r="BM193" s="26"/>
      <c r="BN193" s="26"/>
      <c r="BO193" s="26"/>
      <c r="BP193" s="26"/>
      <c r="BQ193" s="26"/>
      <c r="BR193" s="26"/>
      <c r="BS193" s="26"/>
      <c r="BT193" s="26"/>
      <c r="BU193" s="26"/>
      <c r="BV193" s="26"/>
      <c r="BW193" s="26"/>
      <c r="BX193" s="26"/>
      <c r="BY193" s="26"/>
      <c r="BZ193" s="26"/>
      <c r="CA193" s="26"/>
      <c r="CB193" s="26"/>
      <c r="CC193" s="26"/>
      <c r="CD193" s="26"/>
      <c r="CE193" s="26"/>
      <c r="CF193" s="26"/>
      <c r="CG193" s="26"/>
      <c r="CH193" s="26"/>
      <c r="CI193" s="26"/>
      <c r="CJ193" s="26"/>
      <c r="CK193" s="26"/>
      <c r="CL193" s="26"/>
      <c r="CM193" s="26"/>
      <c r="CN193" s="26"/>
      <c r="CO193" s="26"/>
      <c r="CP193" s="26"/>
      <c r="CQ193" s="26"/>
      <c r="CR193" s="26"/>
      <c r="CS193" s="26"/>
      <c r="CT193" s="26"/>
      <c r="CU193" s="26"/>
      <c r="CV193" s="26"/>
      <c r="CW193" s="26"/>
      <c r="CX193" s="26"/>
      <c r="CY193" s="26"/>
      <c r="CZ193" s="26"/>
      <c r="DA193" s="26"/>
      <c r="DB193" s="26"/>
      <c r="DC193" s="26"/>
      <c r="DD193" s="26"/>
      <c r="DE193" s="26"/>
      <c r="DF193" s="26"/>
      <c r="DG193" s="26"/>
      <c r="DH193" s="26"/>
      <c r="DI193" s="26"/>
      <c r="DJ193" s="26"/>
      <c r="DK193" s="26"/>
      <c r="DL193" s="26"/>
      <c r="DM193" s="26"/>
      <c r="DN193" s="26"/>
      <c r="DO193" s="26"/>
      <c r="DP193" s="26"/>
      <c r="DQ193" s="26"/>
      <c r="DR193" s="26"/>
    </row>
    <row r="194" spans="1:122" x14ac:dyDescent="0.2">
      <c r="A194" s="26"/>
      <c r="B194" s="103"/>
      <c r="C194" s="103"/>
      <c r="D194" s="103"/>
      <c r="E194" s="103"/>
      <c r="F194" s="26" t="e">
        <f>IF(#REF!&gt;(#REF!-#REF!)/(#REF!-#REF!),#REF!-SQRT((1-#REF!)*(#REF!-#REF!)*(#REF!-#REF!)),#REF!+SQRT(#REF!*(#REF!-#REF!)*(#REF!-#REF!)))</f>
        <v>#REF!</v>
      </c>
      <c r="G194" s="29"/>
      <c r="H194" s="26"/>
      <c r="I194" s="26"/>
      <c r="J194" s="103"/>
      <c r="K194" s="103"/>
      <c r="L194" s="98"/>
      <c r="M194" s="26"/>
      <c r="N194" s="103"/>
      <c r="O194" s="103"/>
      <c r="P194" s="103"/>
      <c r="Q194" s="26"/>
      <c r="R194" s="29"/>
      <c r="S194" s="26"/>
      <c r="T194" s="26"/>
      <c r="U194" s="26"/>
      <c r="V194" s="26"/>
      <c r="W194" s="26"/>
      <c r="X194" s="26"/>
      <c r="Y194" s="26"/>
      <c r="Z194" s="26"/>
      <c r="AA194" s="26"/>
      <c r="AB194" s="29"/>
      <c r="AC194" s="26"/>
      <c r="AD194" s="26"/>
      <c r="AE194" s="26"/>
      <c r="AF194" s="26"/>
      <c r="AG194" s="26"/>
      <c r="AH194" s="26"/>
      <c r="AI194" s="26"/>
      <c r="AJ194" s="29"/>
      <c r="AK194" s="26"/>
      <c r="AL194" s="26"/>
      <c r="AM194" s="26"/>
      <c r="AN194" s="26"/>
      <c r="AO194" s="26"/>
      <c r="AP194" s="26"/>
      <c r="AQ194" s="26"/>
      <c r="AR194" s="26"/>
      <c r="AS194" s="26"/>
      <c r="AT194" s="26"/>
      <c r="AU194" s="26"/>
      <c r="AV194" s="26"/>
      <c r="AW194" s="26"/>
      <c r="AX194" s="26"/>
      <c r="AY194" s="29"/>
      <c r="AZ194" s="26"/>
      <c r="BA194" s="26"/>
      <c r="BB194" s="26"/>
      <c r="BC194" s="26"/>
      <c r="BD194" s="26"/>
      <c r="BE194" s="26"/>
      <c r="BF194" s="26"/>
      <c r="BG194" s="26"/>
      <c r="BH194" s="26"/>
      <c r="BI194" s="26"/>
      <c r="BJ194" s="26"/>
      <c r="BK194" s="26"/>
      <c r="BL194" s="26"/>
      <c r="BM194" s="26"/>
      <c r="BN194" s="26"/>
      <c r="BO194" s="26"/>
      <c r="BP194" s="26"/>
      <c r="BQ194" s="26"/>
      <c r="BR194" s="26"/>
      <c r="BS194" s="26"/>
      <c r="BT194" s="26"/>
      <c r="BU194" s="26"/>
      <c r="BV194" s="26"/>
      <c r="BW194" s="26"/>
      <c r="BX194" s="26"/>
      <c r="BY194" s="26"/>
      <c r="BZ194" s="26"/>
      <c r="CA194" s="26"/>
      <c r="CB194" s="26"/>
      <c r="CC194" s="26"/>
      <c r="CD194" s="26"/>
      <c r="CE194" s="26"/>
      <c r="CF194" s="26"/>
      <c r="CG194" s="26"/>
      <c r="CH194" s="26"/>
      <c r="CI194" s="26"/>
      <c r="CJ194" s="26"/>
      <c r="CK194" s="26"/>
      <c r="CL194" s="26"/>
      <c r="CM194" s="26"/>
      <c r="CN194" s="26"/>
      <c r="CO194" s="26"/>
      <c r="CP194" s="26"/>
      <c r="CQ194" s="26"/>
      <c r="CR194" s="26"/>
      <c r="CS194" s="26"/>
      <c r="CT194" s="26"/>
      <c r="CU194" s="26"/>
      <c r="CV194" s="26"/>
      <c r="CW194" s="26"/>
      <c r="CX194" s="26"/>
      <c r="CY194" s="26"/>
      <c r="CZ194" s="26"/>
      <c r="DA194" s="26"/>
      <c r="DB194" s="26"/>
      <c r="DC194" s="26"/>
      <c r="DD194" s="26"/>
      <c r="DE194" s="26"/>
      <c r="DF194" s="26"/>
      <c r="DG194" s="26"/>
      <c r="DH194" s="26"/>
      <c r="DI194" s="26"/>
      <c r="DJ194" s="26"/>
      <c r="DK194" s="26"/>
      <c r="DL194" s="26"/>
      <c r="DM194" s="26"/>
      <c r="DN194" s="26"/>
      <c r="DO194" s="26"/>
      <c r="DP194" s="26"/>
      <c r="DQ194" s="26"/>
      <c r="DR194" s="26"/>
    </row>
    <row r="195" spans="1:122" x14ac:dyDescent="0.2">
      <c r="A195" s="26"/>
      <c r="B195" s="103"/>
      <c r="C195" s="103"/>
      <c r="D195" s="103"/>
      <c r="E195" s="103"/>
      <c r="F195" s="26" t="e">
        <f>IF(#REF!&gt;(#REF!-#REF!)/(#REF!-#REF!),#REF!-SQRT((1-#REF!)*(#REF!-#REF!)*(#REF!-#REF!)),#REF!+SQRT(#REF!*(#REF!-#REF!)*(#REF!-#REF!)))</f>
        <v>#REF!</v>
      </c>
      <c r="G195" s="29"/>
      <c r="H195" s="26"/>
      <c r="I195" s="26"/>
      <c r="J195" s="103"/>
      <c r="K195" s="103"/>
      <c r="L195" s="98"/>
      <c r="M195" s="26"/>
      <c r="N195" s="103"/>
      <c r="O195" s="103"/>
      <c r="P195" s="103"/>
      <c r="Q195" s="26"/>
      <c r="R195" s="29"/>
      <c r="S195" s="26"/>
      <c r="T195" s="26"/>
      <c r="U195" s="26"/>
      <c r="V195" s="26"/>
      <c r="W195" s="26"/>
      <c r="X195" s="26"/>
      <c r="Y195" s="26"/>
      <c r="Z195" s="26"/>
      <c r="AA195" s="26"/>
      <c r="AB195" s="29"/>
      <c r="AC195" s="26"/>
      <c r="AD195" s="26"/>
      <c r="AE195" s="26"/>
      <c r="AF195" s="26"/>
      <c r="AG195" s="26"/>
      <c r="AH195" s="26"/>
      <c r="AI195" s="26"/>
      <c r="AJ195" s="29"/>
      <c r="AK195" s="26"/>
      <c r="AL195" s="26"/>
      <c r="AM195" s="26"/>
      <c r="AN195" s="26"/>
      <c r="AO195" s="26"/>
      <c r="AP195" s="26"/>
      <c r="AQ195" s="26"/>
      <c r="AR195" s="26"/>
      <c r="AS195" s="26"/>
      <c r="AT195" s="26"/>
      <c r="AU195" s="26"/>
      <c r="AV195" s="26"/>
      <c r="AW195" s="26"/>
      <c r="AX195" s="26"/>
      <c r="AY195" s="29"/>
      <c r="AZ195" s="26"/>
      <c r="BA195" s="26"/>
      <c r="BB195" s="26"/>
      <c r="BC195" s="26"/>
      <c r="BD195" s="26"/>
      <c r="BE195" s="26"/>
      <c r="BF195" s="26"/>
      <c r="BG195" s="26"/>
      <c r="BH195" s="26"/>
      <c r="BI195" s="26"/>
      <c r="BJ195" s="26"/>
      <c r="BK195" s="26"/>
      <c r="BL195" s="26"/>
      <c r="BM195" s="26"/>
      <c r="BN195" s="26"/>
      <c r="BO195" s="26"/>
      <c r="BP195" s="26"/>
      <c r="BQ195" s="26"/>
      <c r="BR195" s="26"/>
      <c r="BS195" s="26"/>
      <c r="BT195" s="26"/>
      <c r="BU195" s="26"/>
      <c r="BV195" s="26"/>
      <c r="BW195" s="26"/>
      <c r="BX195" s="26"/>
      <c r="BY195" s="26"/>
      <c r="BZ195" s="26"/>
      <c r="CA195" s="26"/>
      <c r="CB195" s="26"/>
      <c r="CC195" s="26"/>
      <c r="CD195" s="26"/>
      <c r="CE195" s="26"/>
      <c r="CF195" s="26"/>
      <c r="CG195" s="26"/>
      <c r="CH195" s="26"/>
      <c r="CI195" s="26"/>
      <c r="CJ195" s="26"/>
      <c r="CK195" s="26"/>
      <c r="CL195" s="26"/>
      <c r="CM195" s="26"/>
      <c r="CN195" s="26"/>
      <c r="CO195" s="26"/>
      <c r="CP195" s="26"/>
      <c r="CQ195" s="26"/>
      <c r="CR195" s="26"/>
      <c r="CS195" s="26"/>
      <c r="CT195" s="26"/>
      <c r="CU195" s="26"/>
      <c r="CV195" s="26"/>
      <c r="CW195" s="26"/>
      <c r="CX195" s="26"/>
      <c r="CY195" s="26"/>
      <c r="CZ195" s="26"/>
      <c r="DA195" s="26"/>
      <c r="DB195" s="26"/>
      <c r="DC195" s="26"/>
      <c r="DD195" s="26"/>
      <c r="DE195" s="26"/>
      <c r="DF195" s="26"/>
      <c r="DG195" s="26"/>
      <c r="DH195" s="26"/>
      <c r="DI195" s="26"/>
      <c r="DJ195" s="26"/>
      <c r="DK195" s="26"/>
      <c r="DL195" s="26"/>
      <c r="DM195" s="26"/>
      <c r="DN195" s="26"/>
      <c r="DO195" s="26"/>
      <c r="DP195" s="26"/>
      <c r="DQ195" s="26"/>
      <c r="DR195" s="26"/>
    </row>
    <row r="196" spans="1:122" x14ac:dyDescent="0.2">
      <c r="A196" s="26"/>
      <c r="B196" s="103"/>
      <c r="C196" s="103"/>
      <c r="D196" s="103"/>
      <c r="E196" s="103"/>
      <c r="F196" s="26" t="e">
        <f>IF(#REF!&gt;(#REF!-#REF!)/(#REF!-#REF!),#REF!-SQRT((1-#REF!)*(#REF!-#REF!)*(#REF!-#REF!)),#REF!+SQRT(#REF!*(#REF!-#REF!)*(#REF!-#REF!)))</f>
        <v>#REF!</v>
      </c>
      <c r="G196" s="29"/>
      <c r="H196" s="26"/>
      <c r="I196" s="26"/>
      <c r="J196" s="103"/>
      <c r="K196" s="103"/>
      <c r="L196" s="98"/>
      <c r="M196" s="26"/>
      <c r="N196" s="103"/>
      <c r="O196" s="103"/>
      <c r="P196" s="103"/>
      <c r="Q196" s="26"/>
      <c r="R196" s="29"/>
      <c r="S196" s="26"/>
      <c r="T196" s="26"/>
      <c r="U196" s="26"/>
      <c r="V196" s="26"/>
      <c r="W196" s="26"/>
      <c r="X196" s="26"/>
      <c r="Y196" s="26"/>
      <c r="Z196" s="26"/>
      <c r="AA196" s="26"/>
      <c r="AB196" s="29"/>
      <c r="AC196" s="26"/>
      <c r="AD196" s="26"/>
      <c r="AE196" s="26"/>
      <c r="AF196" s="26"/>
      <c r="AG196" s="26"/>
      <c r="AH196" s="26"/>
      <c r="AI196" s="26"/>
      <c r="AJ196" s="29"/>
      <c r="AK196" s="26"/>
      <c r="AL196" s="26"/>
      <c r="AM196" s="26"/>
      <c r="AN196" s="26"/>
      <c r="AO196" s="26"/>
      <c r="AP196" s="26"/>
      <c r="AQ196" s="26"/>
      <c r="AR196" s="26"/>
      <c r="AS196" s="26"/>
      <c r="AT196" s="26"/>
      <c r="AU196" s="26"/>
      <c r="AV196" s="26"/>
      <c r="AW196" s="26"/>
      <c r="AX196" s="26"/>
      <c r="AY196" s="29"/>
      <c r="AZ196" s="26"/>
      <c r="BA196" s="26"/>
      <c r="BB196" s="26"/>
      <c r="BC196" s="26"/>
      <c r="BD196" s="26"/>
      <c r="BE196" s="26"/>
      <c r="BF196" s="26"/>
      <c r="BG196" s="26"/>
      <c r="BH196" s="26"/>
      <c r="BI196" s="26"/>
      <c r="BJ196" s="26"/>
      <c r="BK196" s="26"/>
      <c r="BL196" s="26"/>
      <c r="BM196" s="26"/>
      <c r="BN196" s="26"/>
      <c r="BO196" s="26"/>
      <c r="BP196" s="26"/>
      <c r="BQ196" s="26"/>
      <c r="BR196" s="26"/>
      <c r="BS196" s="26"/>
      <c r="BT196" s="26"/>
      <c r="BU196" s="26"/>
      <c r="BV196" s="26"/>
      <c r="BW196" s="26"/>
      <c r="BX196" s="26"/>
      <c r="BY196" s="26"/>
      <c r="BZ196" s="26"/>
      <c r="CA196" s="26"/>
      <c r="CB196" s="26"/>
      <c r="CC196" s="26"/>
      <c r="CD196" s="26"/>
      <c r="CE196" s="26"/>
      <c r="CF196" s="26"/>
      <c r="CG196" s="26"/>
      <c r="CH196" s="26"/>
      <c r="CI196" s="26"/>
      <c r="CJ196" s="26"/>
      <c r="CK196" s="26"/>
      <c r="CL196" s="26"/>
      <c r="CM196" s="26"/>
      <c r="CN196" s="26"/>
      <c r="CO196" s="26"/>
      <c r="CP196" s="26"/>
      <c r="CQ196" s="26"/>
      <c r="CR196" s="26"/>
      <c r="CS196" s="26"/>
      <c r="CT196" s="26"/>
      <c r="CU196" s="26"/>
      <c r="CV196" s="26"/>
      <c r="CW196" s="26"/>
      <c r="CX196" s="26"/>
      <c r="CY196" s="26"/>
      <c r="CZ196" s="26"/>
      <c r="DA196" s="26"/>
      <c r="DB196" s="26"/>
      <c r="DC196" s="26"/>
      <c r="DD196" s="26"/>
      <c r="DE196" s="26"/>
      <c r="DF196" s="26"/>
      <c r="DG196" s="26"/>
      <c r="DH196" s="26"/>
      <c r="DI196" s="26"/>
      <c r="DJ196" s="26"/>
      <c r="DK196" s="26"/>
      <c r="DL196" s="26"/>
      <c r="DM196" s="26"/>
      <c r="DN196" s="26"/>
      <c r="DO196" s="26"/>
      <c r="DP196" s="26"/>
      <c r="DQ196" s="26"/>
      <c r="DR196" s="26"/>
    </row>
    <row r="197" spans="1:122" x14ac:dyDescent="0.2">
      <c r="A197" s="26"/>
      <c r="B197" s="103"/>
      <c r="C197" s="103"/>
      <c r="D197" s="103"/>
      <c r="E197" s="103"/>
      <c r="F197" s="26" t="e">
        <f>IF(#REF!&gt;(#REF!-#REF!)/(#REF!-#REF!),#REF!-SQRT((1-#REF!)*(#REF!-#REF!)*(#REF!-#REF!)),#REF!+SQRT(#REF!*(#REF!-#REF!)*(#REF!-#REF!)))</f>
        <v>#REF!</v>
      </c>
      <c r="G197" s="29"/>
      <c r="H197" s="26"/>
      <c r="I197" s="26"/>
      <c r="J197" s="103"/>
      <c r="K197" s="103"/>
      <c r="L197" s="98"/>
      <c r="M197" s="26"/>
      <c r="N197" s="103"/>
      <c r="O197" s="103"/>
      <c r="P197" s="103"/>
      <c r="Q197" s="26"/>
      <c r="R197" s="29"/>
      <c r="S197" s="26"/>
      <c r="T197" s="26"/>
      <c r="U197" s="26"/>
      <c r="V197" s="26"/>
      <c r="W197" s="26"/>
      <c r="X197" s="26"/>
      <c r="Y197" s="26"/>
      <c r="Z197" s="26"/>
      <c r="AA197" s="26"/>
      <c r="AB197" s="29"/>
      <c r="AC197" s="26"/>
      <c r="AD197" s="26"/>
      <c r="AE197" s="26"/>
      <c r="AF197" s="26"/>
      <c r="AG197" s="26"/>
      <c r="AH197" s="26"/>
      <c r="AI197" s="26"/>
      <c r="AJ197" s="29"/>
      <c r="AK197" s="26"/>
      <c r="AL197" s="26"/>
      <c r="AM197" s="26"/>
      <c r="AN197" s="26"/>
      <c r="AO197" s="26"/>
      <c r="AP197" s="26"/>
      <c r="AQ197" s="26"/>
      <c r="AR197" s="26"/>
      <c r="AS197" s="26"/>
      <c r="AT197" s="26"/>
      <c r="AU197" s="26"/>
      <c r="AV197" s="26"/>
      <c r="AW197" s="26"/>
      <c r="AX197" s="26"/>
      <c r="AY197" s="29"/>
      <c r="AZ197" s="26"/>
      <c r="BA197" s="26"/>
      <c r="BB197" s="26"/>
      <c r="BC197" s="26"/>
      <c r="BD197" s="26"/>
      <c r="BE197" s="26"/>
      <c r="BF197" s="26"/>
      <c r="BG197" s="26"/>
      <c r="BH197" s="26"/>
      <c r="BI197" s="26"/>
      <c r="BJ197" s="26"/>
      <c r="BK197" s="26"/>
      <c r="BL197" s="26"/>
      <c r="BM197" s="26"/>
      <c r="BN197" s="26"/>
      <c r="BO197" s="26"/>
      <c r="BP197" s="26"/>
      <c r="BQ197" s="26"/>
      <c r="BR197" s="26"/>
      <c r="BS197" s="26"/>
      <c r="BT197" s="26"/>
      <c r="BU197" s="26"/>
      <c r="BV197" s="26"/>
      <c r="BW197" s="26"/>
      <c r="BX197" s="26"/>
      <c r="BY197" s="26"/>
      <c r="BZ197" s="26"/>
      <c r="CA197" s="26"/>
      <c r="CB197" s="26"/>
      <c r="CC197" s="26"/>
      <c r="CD197" s="26"/>
      <c r="CE197" s="26"/>
      <c r="CF197" s="26"/>
      <c r="CG197" s="26"/>
      <c r="CH197" s="26"/>
      <c r="CI197" s="26"/>
      <c r="CJ197" s="26"/>
      <c r="CK197" s="26"/>
      <c r="CL197" s="26"/>
      <c r="CM197" s="26"/>
      <c r="CN197" s="26"/>
      <c r="CO197" s="26"/>
      <c r="CP197" s="26"/>
      <c r="CQ197" s="26"/>
      <c r="CR197" s="26"/>
      <c r="CS197" s="26"/>
      <c r="CT197" s="26"/>
      <c r="CU197" s="26"/>
      <c r="CV197" s="26"/>
      <c r="CW197" s="26"/>
      <c r="CX197" s="26"/>
      <c r="CY197" s="26"/>
      <c r="CZ197" s="26"/>
      <c r="DA197" s="26"/>
      <c r="DB197" s="26"/>
      <c r="DC197" s="26"/>
      <c r="DD197" s="26"/>
      <c r="DE197" s="26"/>
      <c r="DF197" s="26"/>
      <c r="DG197" s="26"/>
      <c r="DH197" s="26"/>
      <c r="DI197" s="26"/>
      <c r="DJ197" s="26"/>
      <c r="DK197" s="26"/>
      <c r="DL197" s="26"/>
      <c r="DM197" s="26"/>
      <c r="DN197" s="26"/>
      <c r="DO197" s="26"/>
      <c r="DP197" s="26"/>
      <c r="DQ197" s="26"/>
      <c r="DR197" s="26"/>
    </row>
    <row r="198" spans="1:122" x14ac:dyDescent="0.2">
      <c r="A198" s="26"/>
      <c r="B198" s="103"/>
      <c r="C198" s="103"/>
      <c r="D198" s="103"/>
      <c r="E198" s="103"/>
      <c r="F198" s="26" t="e">
        <f>IF(#REF!&gt;(#REF!-#REF!)/(#REF!-#REF!),#REF!-SQRT((1-#REF!)*(#REF!-#REF!)*(#REF!-#REF!)),#REF!+SQRT(#REF!*(#REF!-#REF!)*(#REF!-#REF!)))</f>
        <v>#REF!</v>
      </c>
      <c r="G198" s="29"/>
      <c r="H198" s="26"/>
      <c r="I198" s="26"/>
      <c r="J198" s="103"/>
      <c r="K198" s="103"/>
      <c r="L198" s="98"/>
      <c r="M198" s="26"/>
      <c r="N198" s="103"/>
      <c r="O198" s="103"/>
      <c r="P198" s="103"/>
      <c r="Q198" s="26"/>
      <c r="R198" s="29"/>
      <c r="S198" s="26"/>
      <c r="T198" s="26"/>
      <c r="U198" s="26"/>
      <c r="V198" s="26"/>
      <c r="W198" s="26"/>
      <c r="X198" s="26"/>
      <c r="Y198" s="26"/>
      <c r="Z198" s="26"/>
      <c r="AA198" s="26"/>
      <c r="AB198" s="29"/>
      <c r="AC198" s="26"/>
      <c r="AD198" s="26"/>
      <c r="AE198" s="26"/>
      <c r="AF198" s="26"/>
      <c r="AG198" s="26"/>
      <c r="AH198" s="26"/>
      <c r="AI198" s="26"/>
      <c r="AJ198" s="29"/>
      <c r="AK198" s="26"/>
      <c r="AL198" s="26"/>
      <c r="AM198" s="26"/>
      <c r="AN198" s="26"/>
      <c r="AO198" s="26"/>
      <c r="AP198" s="26"/>
      <c r="AQ198" s="26"/>
      <c r="AR198" s="26"/>
      <c r="AS198" s="26"/>
      <c r="AT198" s="26"/>
      <c r="AU198" s="26"/>
      <c r="AV198" s="26"/>
      <c r="AW198" s="26"/>
      <c r="AX198" s="26"/>
      <c r="AY198" s="29"/>
      <c r="AZ198" s="26"/>
      <c r="BA198" s="26"/>
      <c r="BB198" s="26"/>
      <c r="BC198" s="26"/>
      <c r="BD198" s="26"/>
      <c r="BE198" s="26"/>
      <c r="BF198" s="26"/>
      <c r="BG198" s="26"/>
      <c r="BH198" s="26"/>
      <c r="BI198" s="26"/>
      <c r="BJ198" s="26"/>
      <c r="BK198" s="26"/>
      <c r="BL198" s="26"/>
      <c r="BM198" s="26"/>
      <c r="BN198" s="26"/>
      <c r="BO198" s="26"/>
      <c r="BP198" s="26"/>
      <c r="BQ198" s="26"/>
      <c r="BR198" s="26"/>
      <c r="BS198" s="26"/>
      <c r="BT198" s="26"/>
      <c r="BU198" s="26"/>
      <c r="BV198" s="26"/>
      <c r="BW198" s="26"/>
      <c r="BX198" s="26"/>
      <c r="BY198" s="26"/>
      <c r="BZ198" s="26"/>
      <c r="CA198" s="26"/>
      <c r="CB198" s="26"/>
      <c r="CC198" s="26"/>
      <c r="CD198" s="26"/>
      <c r="CE198" s="26"/>
      <c r="CF198" s="26"/>
      <c r="CG198" s="26"/>
      <c r="CH198" s="26"/>
      <c r="CI198" s="26"/>
      <c r="CJ198" s="26"/>
      <c r="CK198" s="26"/>
      <c r="CL198" s="26"/>
      <c r="CM198" s="26"/>
      <c r="CN198" s="26"/>
      <c r="CO198" s="26"/>
      <c r="CP198" s="26"/>
      <c r="CQ198" s="26"/>
      <c r="CR198" s="26"/>
      <c r="CS198" s="26"/>
      <c r="CT198" s="26"/>
      <c r="CU198" s="26"/>
      <c r="CV198" s="26"/>
      <c r="CW198" s="26"/>
      <c r="CX198" s="26"/>
      <c r="CY198" s="26"/>
      <c r="CZ198" s="26"/>
      <c r="DA198" s="26"/>
      <c r="DB198" s="26"/>
      <c r="DC198" s="26"/>
      <c r="DD198" s="26"/>
      <c r="DE198" s="26"/>
      <c r="DF198" s="26"/>
      <c r="DG198" s="26"/>
      <c r="DH198" s="26"/>
      <c r="DI198" s="26"/>
      <c r="DJ198" s="26"/>
      <c r="DK198" s="26"/>
      <c r="DL198" s="26"/>
      <c r="DM198" s="26"/>
      <c r="DN198" s="26"/>
      <c r="DO198" s="26"/>
      <c r="DP198" s="26"/>
      <c r="DQ198" s="26"/>
      <c r="DR198" s="26"/>
    </row>
    <row r="199" spans="1:122" x14ac:dyDescent="0.2">
      <c r="A199" s="26"/>
      <c r="B199" s="103"/>
      <c r="C199" s="103"/>
      <c r="D199" s="103"/>
      <c r="E199" s="103"/>
      <c r="F199" s="26" t="e">
        <f>IF(#REF!&gt;(#REF!-#REF!)/(#REF!-#REF!),#REF!-SQRT((1-#REF!)*(#REF!-#REF!)*(#REF!-#REF!)),#REF!+SQRT(#REF!*(#REF!-#REF!)*(#REF!-#REF!)))</f>
        <v>#REF!</v>
      </c>
      <c r="G199" s="29"/>
      <c r="H199" s="26"/>
      <c r="I199" s="26"/>
      <c r="J199" s="103"/>
      <c r="K199" s="103"/>
      <c r="L199" s="98"/>
      <c r="M199" s="26"/>
      <c r="N199" s="103"/>
      <c r="O199" s="103"/>
      <c r="P199" s="103"/>
      <c r="Q199" s="26"/>
      <c r="R199" s="29"/>
      <c r="S199" s="26"/>
      <c r="T199" s="26"/>
      <c r="U199" s="26"/>
      <c r="V199" s="26"/>
      <c r="W199" s="26"/>
      <c r="X199" s="26"/>
      <c r="Y199" s="26"/>
      <c r="Z199" s="26"/>
      <c r="AA199" s="26"/>
      <c r="AB199" s="29"/>
      <c r="AC199" s="26"/>
      <c r="AD199" s="26"/>
      <c r="AE199" s="26"/>
      <c r="AF199" s="26"/>
      <c r="AG199" s="26"/>
      <c r="AH199" s="26"/>
      <c r="AI199" s="26"/>
      <c r="AJ199" s="29"/>
      <c r="AK199" s="26"/>
      <c r="AL199" s="26"/>
      <c r="AM199" s="26"/>
      <c r="AN199" s="26"/>
      <c r="AO199" s="26"/>
      <c r="AP199" s="26"/>
      <c r="AQ199" s="26"/>
      <c r="AR199" s="26"/>
      <c r="AS199" s="26"/>
      <c r="AT199" s="26"/>
      <c r="AU199" s="26"/>
      <c r="AV199" s="26"/>
      <c r="AW199" s="26"/>
      <c r="AX199" s="26"/>
      <c r="AY199" s="29"/>
      <c r="AZ199" s="26"/>
      <c r="BA199" s="26"/>
      <c r="BB199" s="26"/>
      <c r="BC199" s="26"/>
      <c r="BD199" s="26"/>
      <c r="BE199" s="26"/>
      <c r="BF199" s="26"/>
      <c r="BG199" s="26"/>
      <c r="BH199" s="26"/>
      <c r="BI199" s="26"/>
      <c r="BJ199" s="26"/>
      <c r="BK199" s="26"/>
      <c r="BL199" s="26"/>
      <c r="BM199" s="26"/>
      <c r="BN199" s="26"/>
      <c r="BO199" s="26"/>
      <c r="BP199" s="26"/>
      <c r="BQ199" s="26"/>
      <c r="BR199" s="26"/>
      <c r="BS199" s="26"/>
      <c r="BT199" s="26"/>
      <c r="BU199" s="26"/>
      <c r="BV199" s="26"/>
      <c r="BW199" s="26"/>
      <c r="BX199" s="26"/>
      <c r="BY199" s="26"/>
      <c r="BZ199" s="26"/>
      <c r="CA199" s="26"/>
      <c r="CB199" s="26"/>
      <c r="CC199" s="26"/>
      <c r="CD199" s="26"/>
      <c r="CE199" s="26"/>
      <c r="CF199" s="26"/>
      <c r="CG199" s="26"/>
      <c r="CH199" s="26"/>
      <c r="CI199" s="26"/>
      <c r="CJ199" s="26"/>
      <c r="CK199" s="26"/>
      <c r="CL199" s="26"/>
      <c r="CM199" s="26"/>
      <c r="CN199" s="26"/>
      <c r="CO199" s="26"/>
      <c r="CP199" s="26"/>
      <c r="CQ199" s="26"/>
      <c r="CR199" s="26"/>
      <c r="CS199" s="26"/>
      <c r="CT199" s="26"/>
      <c r="CU199" s="26"/>
      <c r="CV199" s="26"/>
      <c r="CW199" s="26"/>
      <c r="CX199" s="26"/>
      <c r="CY199" s="26"/>
      <c r="CZ199" s="26"/>
      <c r="DA199" s="26"/>
      <c r="DB199" s="26"/>
      <c r="DC199" s="26"/>
      <c r="DD199" s="26"/>
      <c r="DE199" s="26"/>
      <c r="DF199" s="26"/>
      <c r="DG199" s="26"/>
      <c r="DH199" s="26"/>
      <c r="DI199" s="26"/>
      <c r="DJ199" s="26"/>
      <c r="DK199" s="26"/>
      <c r="DL199" s="26"/>
      <c r="DM199" s="26"/>
      <c r="DN199" s="26"/>
      <c r="DO199" s="26"/>
      <c r="DP199" s="26"/>
      <c r="DQ199" s="26"/>
      <c r="DR199" s="26"/>
    </row>
    <row r="200" spans="1:122" x14ac:dyDescent="0.2">
      <c r="A200" s="26"/>
      <c r="B200" s="103"/>
      <c r="C200" s="103"/>
      <c r="D200" s="103"/>
      <c r="E200" s="103"/>
      <c r="F200" s="26" t="e">
        <f>IF(#REF!&gt;(#REF!-#REF!)/(#REF!-#REF!),#REF!-SQRT((1-#REF!)*(#REF!-#REF!)*(#REF!-#REF!)),#REF!+SQRT(#REF!*(#REF!-#REF!)*(#REF!-#REF!)))</f>
        <v>#REF!</v>
      </c>
      <c r="G200" s="29"/>
      <c r="H200" s="26"/>
      <c r="I200" s="26"/>
      <c r="J200" s="103"/>
      <c r="K200" s="103"/>
      <c r="L200" s="98"/>
      <c r="M200" s="26"/>
      <c r="N200" s="103"/>
      <c r="O200" s="103"/>
      <c r="P200" s="103"/>
      <c r="Q200" s="26"/>
      <c r="R200" s="29"/>
      <c r="S200" s="26"/>
      <c r="T200" s="26"/>
      <c r="U200" s="26"/>
      <c r="V200" s="26"/>
      <c r="W200" s="26"/>
      <c r="X200" s="26"/>
      <c r="Y200" s="26"/>
      <c r="Z200" s="26"/>
      <c r="AA200" s="26"/>
      <c r="AB200" s="29"/>
      <c r="AC200" s="26"/>
      <c r="AD200" s="26"/>
      <c r="AE200" s="26"/>
      <c r="AF200" s="26"/>
      <c r="AG200" s="26"/>
      <c r="AH200" s="26"/>
      <c r="AI200" s="26"/>
      <c r="AJ200" s="29"/>
      <c r="AK200" s="26"/>
      <c r="AL200" s="26"/>
      <c r="AM200" s="26"/>
      <c r="AN200" s="26"/>
      <c r="AO200" s="26"/>
      <c r="AP200" s="26"/>
      <c r="AQ200" s="26"/>
      <c r="AR200" s="26"/>
      <c r="AS200" s="26"/>
      <c r="AT200" s="26"/>
      <c r="AU200" s="26"/>
      <c r="AV200" s="26"/>
      <c r="AW200" s="26"/>
      <c r="AX200" s="26"/>
      <c r="AY200" s="29"/>
      <c r="AZ200" s="26"/>
      <c r="BA200" s="26"/>
      <c r="BB200" s="26"/>
      <c r="BC200" s="26"/>
      <c r="BD200" s="26"/>
      <c r="BE200" s="26"/>
      <c r="BF200" s="26"/>
      <c r="BG200" s="26"/>
      <c r="BH200" s="26"/>
      <c r="BI200" s="26"/>
      <c r="BJ200" s="26"/>
      <c r="BK200" s="26"/>
      <c r="BL200" s="26"/>
      <c r="BM200" s="26"/>
      <c r="BN200" s="26"/>
      <c r="BO200" s="26"/>
      <c r="BP200" s="26"/>
      <c r="BQ200" s="26"/>
      <c r="BR200" s="26"/>
      <c r="BS200" s="26"/>
      <c r="BT200" s="26"/>
      <c r="BU200" s="26"/>
      <c r="BV200" s="26"/>
      <c r="BW200" s="26"/>
      <c r="BX200" s="26"/>
      <c r="BY200" s="26"/>
      <c r="BZ200" s="26"/>
      <c r="CA200" s="26"/>
      <c r="CB200" s="26"/>
      <c r="CC200" s="26"/>
      <c r="CD200" s="26"/>
      <c r="CE200" s="26"/>
      <c r="CF200" s="26"/>
      <c r="CG200" s="26"/>
      <c r="CH200" s="26"/>
      <c r="CI200" s="26"/>
      <c r="CJ200" s="26"/>
      <c r="CK200" s="26"/>
      <c r="CL200" s="26"/>
      <c r="CM200" s="26"/>
      <c r="CN200" s="26"/>
      <c r="CO200" s="26"/>
      <c r="CP200" s="26"/>
      <c r="CQ200" s="26"/>
      <c r="CR200" s="26"/>
      <c r="CS200" s="26"/>
      <c r="CT200" s="26"/>
      <c r="CU200" s="26"/>
      <c r="CV200" s="26"/>
      <c r="CW200" s="26"/>
      <c r="CX200" s="26"/>
      <c r="CY200" s="26"/>
      <c r="CZ200" s="26"/>
      <c r="DA200" s="26"/>
      <c r="DB200" s="26"/>
      <c r="DC200" s="26"/>
      <c r="DD200" s="26"/>
      <c r="DE200" s="26"/>
      <c r="DF200" s="26"/>
      <c r="DG200" s="26"/>
      <c r="DH200" s="26"/>
      <c r="DI200" s="26"/>
      <c r="DJ200" s="26"/>
      <c r="DK200" s="26"/>
      <c r="DL200" s="26"/>
      <c r="DM200" s="26"/>
      <c r="DN200" s="26"/>
      <c r="DO200" s="26"/>
      <c r="DP200" s="26"/>
      <c r="DQ200" s="26"/>
      <c r="DR200" s="26"/>
    </row>
    <row r="201" spans="1:122" x14ac:dyDescent="0.2">
      <c r="A201" s="26"/>
      <c r="B201" s="103"/>
      <c r="C201" s="103"/>
      <c r="D201" s="103"/>
      <c r="E201" s="103"/>
      <c r="F201" s="26" t="e">
        <f>IF(#REF!&gt;(#REF!-#REF!)/(#REF!-#REF!),#REF!-SQRT((1-#REF!)*(#REF!-#REF!)*(#REF!-#REF!)),#REF!+SQRT(#REF!*(#REF!-#REF!)*(#REF!-#REF!)))</f>
        <v>#REF!</v>
      </c>
      <c r="G201" s="29"/>
      <c r="H201" s="26"/>
      <c r="I201" s="26"/>
      <c r="J201" s="103"/>
      <c r="K201" s="103"/>
      <c r="L201" s="98"/>
      <c r="M201" s="26"/>
      <c r="N201" s="103"/>
      <c r="O201" s="103"/>
      <c r="P201" s="103"/>
      <c r="Q201" s="26"/>
      <c r="R201" s="29"/>
      <c r="S201" s="26"/>
      <c r="T201" s="26"/>
      <c r="U201" s="26"/>
      <c r="V201" s="26"/>
      <c r="W201" s="26"/>
      <c r="X201" s="26"/>
      <c r="Y201" s="26"/>
      <c r="Z201" s="26"/>
      <c r="AA201" s="26"/>
      <c r="AB201" s="29"/>
      <c r="AC201" s="26"/>
      <c r="AD201" s="26"/>
      <c r="AE201" s="26"/>
      <c r="AF201" s="26"/>
      <c r="AG201" s="26"/>
      <c r="AH201" s="26"/>
      <c r="AI201" s="26"/>
      <c r="AJ201" s="29"/>
      <c r="AK201" s="26"/>
      <c r="AL201" s="26"/>
      <c r="AM201" s="26"/>
      <c r="AN201" s="26"/>
      <c r="AO201" s="26"/>
      <c r="AP201" s="26"/>
      <c r="AQ201" s="26"/>
      <c r="AR201" s="26"/>
      <c r="AS201" s="26"/>
      <c r="AT201" s="26"/>
      <c r="AU201" s="26"/>
      <c r="AV201" s="26"/>
      <c r="AW201" s="26"/>
      <c r="AX201" s="26"/>
      <c r="AY201" s="29"/>
      <c r="AZ201" s="26"/>
      <c r="BA201" s="26"/>
      <c r="BB201" s="26"/>
      <c r="BC201" s="26"/>
      <c r="BD201" s="26"/>
      <c r="BE201" s="26"/>
      <c r="BF201" s="26"/>
      <c r="BG201" s="26"/>
      <c r="BH201" s="26"/>
      <c r="BI201" s="26"/>
      <c r="BJ201" s="26"/>
      <c r="BK201" s="26"/>
      <c r="BL201" s="26"/>
      <c r="BM201" s="26"/>
      <c r="BN201" s="26"/>
      <c r="BO201" s="26"/>
      <c r="BP201" s="26"/>
      <c r="BQ201" s="26"/>
      <c r="BR201" s="26"/>
      <c r="BS201" s="26"/>
      <c r="BT201" s="26"/>
      <c r="BU201" s="26"/>
      <c r="BV201" s="26"/>
      <c r="BW201" s="26"/>
      <c r="BX201" s="26"/>
      <c r="BY201" s="26"/>
      <c r="BZ201" s="26"/>
      <c r="CA201" s="26"/>
      <c r="CB201" s="26"/>
      <c r="CC201" s="26"/>
      <c r="CD201" s="26"/>
      <c r="CE201" s="26"/>
      <c r="CF201" s="26"/>
      <c r="CG201" s="26"/>
      <c r="CH201" s="26"/>
      <c r="CI201" s="26"/>
      <c r="CJ201" s="26"/>
      <c r="CK201" s="26"/>
      <c r="CL201" s="26"/>
      <c r="CM201" s="26"/>
      <c r="CN201" s="26"/>
      <c r="CO201" s="26"/>
      <c r="CP201" s="26"/>
      <c r="CQ201" s="26"/>
      <c r="CR201" s="26"/>
      <c r="CS201" s="26"/>
      <c r="CT201" s="26"/>
      <c r="CU201" s="26"/>
      <c r="CV201" s="26"/>
      <c r="CW201" s="26"/>
      <c r="CX201" s="26"/>
      <c r="CY201" s="26"/>
      <c r="CZ201" s="26"/>
      <c r="DA201" s="26"/>
      <c r="DB201" s="26"/>
      <c r="DC201" s="26"/>
      <c r="DD201" s="26"/>
      <c r="DE201" s="26"/>
      <c r="DF201" s="26"/>
      <c r="DG201" s="26"/>
      <c r="DH201" s="26"/>
      <c r="DI201" s="26"/>
      <c r="DJ201" s="26"/>
      <c r="DK201" s="26"/>
      <c r="DL201" s="26"/>
      <c r="DM201" s="26"/>
      <c r="DN201" s="26"/>
      <c r="DO201" s="26"/>
      <c r="DP201" s="26"/>
      <c r="DQ201" s="26"/>
      <c r="DR201" s="26"/>
    </row>
    <row r="202" spans="1:122" x14ac:dyDescent="0.2">
      <c r="A202" s="26"/>
      <c r="B202" s="103"/>
      <c r="C202" s="103"/>
      <c r="D202" s="103"/>
      <c r="E202" s="103"/>
      <c r="F202" s="26" t="e">
        <f>IF(#REF!&gt;(#REF!-#REF!)/(#REF!-#REF!),#REF!-SQRT((1-#REF!)*(#REF!-#REF!)*(#REF!-#REF!)),#REF!+SQRT(#REF!*(#REF!-#REF!)*(#REF!-#REF!)))</f>
        <v>#REF!</v>
      </c>
      <c r="G202" s="29"/>
      <c r="H202" s="26"/>
      <c r="I202" s="26"/>
      <c r="J202" s="103"/>
      <c r="K202" s="103"/>
      <c r="L202" s="98"/>
      <c r="M202" s="26"/>
      <c r="N202" s="103"/>
      <c r="O202" s="103"/>
      <c r="P202" s="103"/>
      <c r="Q202" s="26"/>
      <c r="R202" s="29"/>
      <c r="S202" s="26"/>
      <c r="T202" s="26"/>
      <c r="U202" s="26"/>
      <c r="V202" s="26"/>
      <c r="W202" s="26"/>
      <c r="X202" s="26"/>
      <c r="Y202" s="26"/>
      <c r="Z202" s="26"/>
      <c r="AA202" s="26"/>
      <c r="AB202" s="29"/>
      <c r="AC202" s="26"/>
      <c r="AD202" s="26"/>
      <c r="AE202" s="26"/>
      <c r="AF202" s="26"/>
      <c r="AG202" s="26"/>
      <c r="AH202" s="26"/>
      <c r="AI202" s="26"/>
      <c r="AJ202" s="29"/>
      <c r="AK202" s="26"/>
      <c r="AL202" s="26"/>
      <c r="AM202" s="26"/>
      <c r="AN202" s="26"/>
      <c r="AO202" s="26"/>
      <c r="AP202" s="26"/>
      <c r="AQ202" s="26"/>
      <c r="AR202" s="26"/>
      <c r="AS202" s="26"/>
      <c r="AT202" s="26"/>
      <c r="AU202" s="26"/>
      <c r="AV202" s="26"/>
      <c r="AW202" s="26"/>
      <c r="AX202" s="26"/>
      <c r="AY202" s="29"/>
      <c r="AZ202" s="26"/>
      <c r="BA202" s="26"/>
      <c r="BB202" s="26"/>
      <c r="BC202" s="26"/>
      <c r="BD202" s="26"/>
      <c r="BE202" s="26"/>
      <c r="BF202" s="26"/>
      <c r="BG202" s="26"/>
      <c r="BH202" s="26"/>
      <c r="BI202" s="26"/>
      <c r="BJ202" s="26"/>
      <c r="BK202" s="26"/>
      <c r="BL202" s="26"/>
      <c r="BM202" s="26"/>
      <c r="BN202" s="26"/>
      <c r="BO202" s="26"/>
      <c r="BP202" s="26"/>
      <c r="BQ202" s="26"/>
      <c r="BR202" s="26"/>
      <c r="BS202" s="26"/>
      <c r="BT202" s="26"/>
      <c r="BU202" s="26"/>
      <c r="BV202" s="26"/>
      <c r="BW202" s="26"/>
      <c r="BX202" s="26"/>
      <c r="BY202" s="26"/>
      <c r="BZ202" s="26"/>
      <c r="CA202" s="26"/>
      <c r="CB202" s="26"/>
      <c r="CC202" s="26"/>
      <c r="CD202" s="26"/>
      <c r="CE202" s="26"/>
      <c r="CF202" s="26"/>
      <c r="CG202" s="26"/>
      <c r="CH202" s="26"/>
      <c r="CI202" s="26"/>
      <c r="CJ202" s="26"/>
      <c r="CK202" s="26"/>
      <c r="CL202" s="26"/>
      <c r="CM202" s="26"/>
      <c r="CN202" s="26"/>
      <c r="CO202" s="26"/>
      <c r="CP202" s="26"/>
      <c r="CQ202" s="26"/>
      <c r="CR202" s="26"/>
      <c r="CS202" s="26"/>
      <c r="CT202" s="26"/>
      <c r="CU202" s="26"/>
      <c r="CV202" s="26"/>
      <c r="CW202" s="26"/>
      <c r="CX202" s="26"/>
      <c r="CY202" s="26"/>
      <c r="CZ202" s="26"/>
      <c r="DA202" s="26"/>
      <c r="DB202" s="26"/>
      <c r="DC202" s="26"/>
      <c r="DD202" s="26"/>
      <c r="DE202" s="26"/>
      <c r="DF202" s="26"/>
      <c r="DG202" s="26"/>
      <c r="DH202" s="26"/>
      <c r="DI202" s="26"/>
      <c r="DJ202" s="26"/>
      <c r="DK202" s="26"/>
      <c r="DL202" s="26"/>
      <c r="DM202" s="26"/>
      <c r="DN202" s="26"/>
      <c r="DO202" s="26"/>
      <c r="DP202" s="26"/>
      <c r="DQ202" s="26"/>
      <c r="DR202" s="26"/>
    </row>
    <row r="203" spans="1:122" x14ac:dyDescent="0.2">
      <c r="A203" s="26"/>
      <c r="B203" s="103"/>
      <c r="C203" s="103"/>
      <c r="D203" s="103"/>
      <c r="E203" s="103"/>
      <c r="F203" s="26" t="e">
        <f>IF(#REF!&gt;(#REF!-#REF!)/(#REF!-#REF!),#REF!-SQRT((1-#REF!)*(#REF!-#REF!)*(#REF!-#REF!)),#REF!+SQRT(#REF!*(#REF!-#REF!)*(#REF!-#REF!)))</f>
        <v>#REF!</v>
      </c>
      <c r="G203" s="29"/>
      <c r="H203" s="26"/>
      <c r="I203" s="26"/>
      <c r="J203" s="103"/>
      <c r="K203" s="103"/>
      <c r="L203" s="98"/>
      <c r="M203" s="26"/>
      <c r="N203" s="103"/>
      <c r="O203" s="103"/>
      <c r="P203" s="103"/>
      <c r="Q203" s="26"/>
      <c r="R203" s="29"/>
      <c r="S203" s="26"/>
      <c r="T203" s="26"/>
      <c r="U203" s="26"/>
      <c r="V203" s="26"/>
      <c r="W203" s="26"/>
      <c r="X203" s="26"/>
      <c r="Y203" s="26"/>
      <c r="Z203" s="26"/>
      <c r="AA203" s="26"/>
      <c r="AB203" s="29"/>
      <c r="AC203" s="26"/>
      <c r="AD203" s="26"/>
      <c r="AE203" s="26"/>
      <c r="AF203" s="26"/>
      <c r="AG203" s="26"/>
      <c r="AH203" s="26"/>
      <c r="AI203" s="26"/>
      <c r="AJ203" s="29"/>
      <c r="AK203" s="26"/>
      <c r="AL203" s="26"/>
      <c r="AM203" s="26"/>
      <c r="AN203" s="26"/>
      <c r="AO203" s="26"/>
      <c r="AP203" s="26"/>
      <c r="AQ203" s="26"/>
      <c r="AR203" s="26"/>
      <c r="AS203" s="26"/>
      <c r="AT203" s="26"/>
      <c r="AU203" s="26"/>
      <c r="AV203" s="26"/>
      <c r="AW203" s="26"/>
      <c r="AX203" s="26"/>
      <c r="AY203" s="29"/>
      <c r="AZ203" s="26"/>
      <c r="BA203" s="26"/>
      <c r="BB203" s="26"/>
      <c r="BC203" s="26"/>
      <c r="BD203" s="26"/>
      <c r="BE203" s="26"/>
      <c r="BF203" s="26"/>
      <c r="BG203" s="26"/>
      <c r="BH203" s="26"/>
      <c r="BI203" s="26"/>
      <c r="BJ203" s="26"/>
      <c r="BK203" s="26"/>
      <c r="BL203" s="26"/>
      <c r="BM203" s="26"/>
      <c r="BN203" s="26"/>
      <c r="BO203" s="26"/>
      <c r="BP203" s="26"/>
      <c r="BQ203" s="26"/>
      <c r="BR203" s="26"/>
      <c r="BS203" s="26"/>
      <c r="BT203" s="26"/>
      <c r="BU203" s="26"/>
      <c r="BV203" s="26"/>
      <c r="BW203" s="26"/>
      <c r="BX203" s="26"/>
      <c r="BY203" s="26"/>
      <c r="BZ203" s="26"/>
      <c r="CA203" s="26"/>
      <c r="CB203" s="26"/>
      <c r="CC203" s="26"/>
      <c r="CD203" s="26"/>
      <c r="CE203" s="26"/>
      <c r="CF203" s="26"/>
      <c r="CG203" s="26"/>
      <c r="CH203" s="26"/>
      <c r="CI203" s="26"/>
      <c r="CJ203" s="26"/>
      <c r="CK203" s="26"/>
      <c r="CL203" s="26"/>
      <c r="CM203" s="26"/>
      <c r="CN203" s="26"/>
      <c r="CO203" s="26"/>
      <c r="CP203" s="26"/>
      <c r="CQ203" s="26"/>
      <c r="CR203" s="26"/>
      <c r="CS203" s="26"/>
      <c r="CT203" s="26"/>
      <c r="CU203" s="26"/>
      <c r="CV203" s="26"/>
      <c r="CW203" s="26"/>
      <c r="CX203" s="26"/>
      <c r="CY203" s="26"/>
      <c r="CZ203" s="26"/>
      <c r="DA203" s="26"/>
      <c r="DB203" s="26"/>
      <c r="DC203" s="26"/>
      <c r="DD203" s="26"/>
      <c r="DE203" s="26"/>
      <c r="DF203" s="26"/>
      <c r="DG203" s="26"/>
      <c r="DH203" s="26"/>
      <c r="DI203" s="26"/>
      <c r="DJ203" s="26"/>
      <c r="DK203" s="26"/>
      <c r="DL203" s="26"/>
      <c r="DM203" s="26"/>
      <c r="DN203" s="26"/>
      <c r="DO203" s="26"/>
      <c r="DP203" s="26"/>
      <c r="DQ203" s="26"/>
      <c r="DR203" s="26"/>
    </row>
    <row r="204" spans="1:122" x14ac:dyDescent="0.2">
      <c r="A204" s="26"/>
      <c r="B204" s="103"/>
      <c r="C204" s="103"/>
      <c r="D204" s="103"/>
      <c r="E204" s="103"/>
      <c r="F204" s="26" t="e">
        <f>IF(#REF!&gt;(#REF!-#REF!)/(#REF!-#REF!),#REF!-SQRT((1-#REF!)*(#REF!-#REF!)*(#REF!-#REF!)),#REF!+SQRT(#REF!*(#REF!-#REF!)*(#REF!-#REF!)))</f>
        <v>#REF!</v>
      </c>
      <c r="G204" s="29"/>
      <c r="H204" s="26"/>
      <c r="I204" s="26"/>
      <c r="J204" s="103"/>
      <c r="K204" s="103"/>
      <c r="L204" s="98"/>
      <c r="M204" s="26"/>
      <c r="N204" s="103"/>
      <c r="O204" s="103"/>
      <c r="P204" s="103"/>
      <c r="Q204" s="26"/>
      <c r="R204" s="29"/>
      <c r="S204" s="26"/>
      <c r="T204" s="26"/>
      <c r="U204" s="26"/>
      <c r="V204" s="26"/>
      <c r="W204" s="26"/>
      <c r="X204" s="26"/>
      <c r="Y204" s="26"/>
      <c r="Z204" s="26"/>
      <c r="AA204" s="26"/>
      <c r="AB204" s="29"/>
      <c r="AC204" s="26"/>
      <c r="AD204" s="26"/>
      <c r="AE204" s="26"/>
      <c r="AF204" s="26"/>
      <c r="AG204" s="26"/>
      <c r="AH204" s="26"/>
      <c r="AI204" s="26"/>
      <c r="AJ204" s="29"/>
      <c r="AK204" s="26"/>
      <c r="AL204" s="26"/>
      <c r="AM204" s="26"/>
      <c r="AN204" s="26"/>
      <c r="AO204" s="26"/>
      <c r="AP204" s="26"/>
      <c r="AQ204" s="26"/>
      <c r="AR204" s="26"/>
      <c r="AS204" s="26"/>
      <c r="AT204" s="26"/>
      <c r="AU204" s="26"/>
      <c r="AV204" s="26"/>
      <c r="AW204" s="26"/>
      <c r="AX204" s="26"/>
      <c r="AY204" s="29"/>
      <c r="AZ204" s="26"/>
      <c r="BA204" s="26"/>
      <c r="BB204" s="26"/>
      <c r="BC204" s="26"/>
      <c r="BD204" s="26"/>
      <c r="BE204" s="26"/>
      <c r="BF204" s="26"/>
      <c r="BG204" s="26"/>
      <c r="BH204" s="26"/>
      <c r="BI204" s="26"/>
      <c r="BJ204" s="26"/>
      <c r="BK204" s="26"/>
      <c r="BL204" s="26"/>
      <c r="BM204" s="26"/>
      <c r="BN204" s="26"/>
      <c r="BO204" s="26"/>
      <c r="BP204" s="26"/>
      <c r="BQ204" s="26"/>
      <c r="BR204" s="26"/>
      <c r="BS204" s="26"/>
      <c r="BT204" s="26"/>
      <c r="BU204" s="26"/>
      <c r="BV204" s="26"/>
      <c r="BW204" s="26"/>
      <c r="BX204" s="26"/>
      <c r="BY204" s="26"/>
      <c r="BZ204" s="26"/>
      <c r="CA204" s="26"/>
      <c r="CB204" s="26"/>
      <c r="CC204" s="26"/>
      <c r="CD204" s="26"/>
      <c r="CE204" s="26"/>
      <c r="CF204" s="26"/>
      <c r="CG204" s="26"/>
      <c r="CH204" s="26"/>
      <c r="CI204" s="26"/>
      <c r="CJ204" s="26"/>
      <c r="CK204" s="26"/>
      <c r="CL204" s="26"/>
      <c r="CM204" s="26"/>
      <c r="CN204" s="26"/>
      <c r="CO204" s="26"/>
      <c r="CP204" s="26"/>
      <c r="CQ204" s="26"/>
      <c r="CR204" s="26"/>
      <c r="CS204" s="26"/>
      <c r="CT204" s="26"/>
      <c r="CU204" s="26"/>
      <c r="CV204" s="26"/>
      <c r="CW204" s="26"/>
      <c r="CX204" s="26"/>
      <c r="CY204" s="26"/>
      <c r="CZ204" s="26"/>
      <c r="DA204" s="26"/>
      <c r="DB204" s="26"/>
      <c r="DC204" s="26"/>
      <c r="DD204" s="26"/>
      <c r="DE204" s="26"/>
      <c r="DF204" s="26"/>
      <c r="DG204" s="26"/>
      <c r="DH204" s="26"/>
      <c r="DI204" s="26"/>
      <c r="DJ204" s="26"/>
      <c r="DK204" s="26"/>
      <c r="DL204" s="26"/>
      <c r="DM204" s="26"/>
      <c r="DN204" s="26"/>
      <c r="DO204" s="26"/>
      <c r="DP204" s="26"/>
      <c r="DQ204" s="26"/>
      <c r="DR204" s="26"/>
    </row>
    <row r="205" spans="1:122" x14ac:dyDescent="0.2">
      <c r="A205" s="26"/>
      <c r="B205" s="103"/>
      <c r="C205" s="103"/>
      <c r="D205" s="103"/>
      <c r="E205" s="103"/>
      <c r="F205" s="26" t="e">
        <f>IF(#REF!&gt;(#REF!-#REF!)/(#REF!-#REF!),#REF!-SQRT((1-#REF!)*(#REF!-#REF!)*(#REF!-#REF!)),#REF!+SQRT(#REF!*(#REF!-#REF!)*(#REF!-#REF!)))</f>
        <v>#REF!</v>
      </c>
      <c r="G205" s="29"/>
      <c r="H205" s="26"/>
      <c r="I205" s="26"/>
      <c r="J205" s="103"/>
      <c r="K205" s="103"/>
      <c r="L205" s="98"/>
      <c r="M205" s="26"/>
      <c r="N205" s="103"/>
      <c r="O205" s="103"/>
      <c r="P205" s="103"/>
      <c r="Q205" s="26"/>
      <c r="R205" s="29"/>
      <c r="S205" s="26"/>
      <c r="T205" s="26"/>
      <c r="U205" s="26"/>
      <c r="V205" s="26"/>
      <c r="W205" s="26"/>
      <c r="X205" s="26"/>
      <c r="Y205" s="26"/>
      <c r="Z205" s="26"/>
      <c r="AA205" s="26"/>
      <c r="AB205" s="29"/>
      <c r="AC205" s="26"/>
      <c r="AD205" s="26"/>
      <c r="AE205" s="26"/>
      <c r="AF205" s="26"/>
      <c r="AG205" s="26"/>
      <c r="AH205" s="26"/>
      <c r="AI205" s="26"/>
      <c r="AJ205" s="29"/>
      <c r="AK205" s="26"/>
      <c r="AL205" s="26"/>
      <c r="AM205" s="26"/>
      <c r="AN205" s="26"/>
      <c r="AO205" s="26"/>
      <c r="AP205" s="26"/>
      <c r="AQ205" s="26"/>
      <c r="AR205" s="26"/>
      <c r="AS205" s="26"/>
      <c r="AT205" s="26"/>
      <c r="AU205" s="26"/>
      <c r="AV205" s="26"/>
      <c r="AW205" s="26"/>
      <c r="AX205" s="26"/>
      <c r="AY205" s="29"/>
      <c r="AZ205" s="26"/>
      <c r="BA205" s="26"/>
      <c r="BB205" s="26"/>
      <c r="BC205" s="26"/>
      <c r="BD205" s="26"/>
      <c r="BE205" s="26"/>
      <c r="BF205" s="26"/>
      <c r="BG205" s="26"/>
      <c r="BH205" s="26"/>
      <c r="BI205" s="26"/>
      <c r="BJ205" s="26"/>
      <c r="BK205" s="26"/>
      <c r="BL205" s="26"/>
      <c r="BM205" s="26"/>
      <c r="BN205" s="26"/>
      <c r="BO205" s="26"/>
      <c r="BP205" s="26"/>
      <c r="BQ205" s="26"/>
      <c r="BR205" s="26"/>
      <c r="BS205" s="26"/>
      <c r="BT205" s="26"/>
      <c r="BU205" s="26"/>
      <c r="BV205" s="26"/>
      <c r="BW205" s="26"/>
      <c r="BX205" s="26"/>
      <c r="BY205" s="26"/>
      <c r="BZ205" s="26"/>
      <c r="CA205" s="26"/>
      <c r="CB205" s="26"/>
      <c r="CC205" s="26"/>
      <c r="CD205" s="26"/>
      <c r="CE205" s="26"/>
      <c r="CF205" s="26"/>
      <c r="CG205" s="26"/>
      <c r="CH205" s="26"/>
      <c r="CI205" s="26"/>
      <c r="CJ205" s="26"/>
      <c r="CK205" s="26"/>
      <c r="CL205" s="26"/>
      <c r="CM205" s="26"/>
      <c r="CN205" s="26"/>
      <c r="CO205" s="26"/>
      <c r="CP205" s="26"/>
      <c r="CQ205" s="26"/>
      <c r="CR205" s="26"/>
      <c r="CS205" s="26"/>
      <c r="CT205" s="26"/>
      <c r="CU205" s="26"/>
      <c r="CV205" s="26"/>
      <c r="CW205" s="26"/>
      <c r="CX205" s="26"/>
      <c r="CY205" s="26"/>
      <c r="CZ205" s="26"/>
      <c r="DA205" s="26"/>
      <c r="DB205" s="26"/>
      <c r="DC205" s="26"/>
      <c r="DD205" s="26"/>
      <c r="DE205" s="26"/>
      <c r="DF205" s="26"/>
      <c r="DG205" s="26"/>
      <c r="DH205" s="26"/>
      <c r="DI205" s="26"/>
      <c r="DJ205" s="26"/>
      <c r="DK205" s="26"/>
      <c r="DL205" s="26"/>
      <c r="DM205" s="26"/>
      <c r="DN205" s="26"/>
      <c r="DO205" s="26"/>
      <c r="DP205" s="26"/>
      <c r="DQ205" s="26"/>
      <c r="DR205" s="26"/>
    </row>
    <row r="206" spans="1:122" x14ac:dyDescent="0.2">
      <c r="A206" s="26"/>
      <c r="B206" s="103"/>
      <c r="C206" s="103"/>
      <c r="D206" s="103"/>
      <c r="E206" s="103"/>
      <c r="F206" s="26" t="e">
        <f>IF(#REF!&gt;(#REF!-#REF!)/(#REF!-#REF!),#REF!-SQRT((1-#REF!)*(#REF!-#REF!)*(#REF!-#REF!)),#REF!+SQRT(#REF!*(#REF!-#REF!)*(#REF!-#REF!)))</f>
        <v>#REF!</v>
      </c>
      <c r="G206" s="29"/>
      <c r="H206" s="26"/>
      <c r="I206" s="26"/>
      <c r="J206" s="103"/>
      <c r="K206" s="103"/>
      <c r="L206" s="98"/>
      <c r="M206" s="26"/>
      <c r="N206" s="103"/>
      <c r="O206" s="103"/>
      <c r="P206" s="103"/>
      <c r="Q206" s="26"/>
      <c r="R206" s="29"/>
      <c r="S206" s="26"/>
      <c r="T206" s="26"/>
      <c r="U206" s="26"/>
      <c r="V206" s="26"/>
      <c r="W206" s="26"/>
      <c r="X206" s="26"/>
      <c r="Y206" s="26"/>
      <c r="Z206" s="26"/>
      <c r="AA206" s="26"/>
      <c r="AB206" s="29"/>
      <c r="AC206" s="26"/>
      <c r="AD206" s="26"/>
      <c r="AE206" s="26"/>
      <c r="AF206" s="26"/>
      <c r="AG206" s="26"/>
      <c r="AH206" s="26"/>
      <c r="AI206" s="26"/>
      <c r="AJ206" s="29"/>
      <c r="AK206" s="26"/>
      <c r="AL206" s="26"/>
      <c r="AM206" s="26"/>
      <c r="AN206" s="26"/>
      <c r="AO206" s="26"/>
      <c r="AP206" s="26"/>
      <c r="AQ206" s="26"/>
      <c r="AR206" s="26"/>
      <c r="AS206" s="26"/>
      <c r="AT206" s="26"/>
      <c r="AU206" s="26"/>
      <c r="AV206" s="26"/>
      <c r="AW206" s="26"/>
      <c r="AX206" s="26"/>
      <c r="AY206" s="29"/>
      <c r="AZ206" s="26"/>
      <c r="BA206" s="26"/>
      <c r="BB206" s="26"/>
      <c r="BC206" s="26"/>
      <c r="BD206" s="26"/>
      <c r="BE206" s="26"/>
      <c r="BF206" s="26"/>
      <c r="BG206" s="26"/>
      <c r="BH206" s="26"/>
      <c r="BI206" s="26"/>
      <c r="BJ206" s="26"/>
      <c r="BK206" s="26"/>
      <c r="BL206" s="26"/>
      <c r="BM206" s="26"/>
      <c r="BN206" s="26"/>
      <c r="BO206" s="26"/>
      <c r="BP206" s="26"/>
      <c r="BQ206" s="26"/>
      <c r="BR206" s="26"/>
      <c r="BS206" s="26"/>
      <c r="BT206" s="26"/>
      <c r="BU206" s="26"/>
      <c r="BV206" s="26"/>
      <c r="BW206" s="26"/>
      <c r="BX206" s="26"/>
      <c r="BY206" s="26"/>
      <c r="BZ206" s="26"/>
      <c r="CA206" s="26"/>
      <c r="CB206" s="26"/>
      <c r="CC206" s="26"/>
      <c r="CD206" s="26"/>
      <c r="CE206" s="26"/>
      <c r="CF206" s="26"/>
      <c r="CG206" s="26"/>
      <c r="CH206" s="26"/>
      <c r="CI206" s="26"/>
      <c r="CJ206" s="26"/>
      <c r="CK206" s="26"/>
      <c r="CL206" s="26"/>
      <c r="CM206" s="26"/>
      <c r="CN206" s="26"/>
      <c r="CO206" s="26"/>
      <c r="CP206" s="26"/>
      <c r="CQ206" s="26"/>
      <c r="CR206" s="26"/>
      <c r="CS206" s="26"/>
      <c r="CT206" s="26"/>
      <c r="CU206" s="26"/>
      <c r="CV206" s="26"/>
      <c r="CW206" s="26"/>
      <c r="CX206" s="26"/>
      <c r="CY206" s="26"/>
      <c r="CZ206" s="26"/>
      <c r="DA206" s="26"/>
      <c r="DB206" s="26"/>
      <c r="DC206" s="26"/>
      <c r="DD206" s="26"/>
      <c r="DE206" s="26"/>
      <c r="DF206" s="26"/>
      <c r="DG206" s="26"/>
      <c r="DH206" s="26"/>
      <c r="DI206" s="26"/>
      <c r="DJ206" s="26"/>
      <c r="DK206" s="26"/>
      <c r="DL206" s="26"/>
      <c r="DM206" s="26"/>
      <c r="DN206" s="26"/>
      <c r="DO206" s="26"/>
      <c r="DP206" s="26"/>
      <c r="DQ206" s="26"/>
      <c r="DR206" s="26"/>
    </row>
    <row r="207" spans="1:122" x14ac:dyDescent="0.2">
      <c r="A207" s="26"/>
      <c r="B207" s="103"/>
      <c r="C207" s="103"/>
      <c r="D207" s="103"/>
      <c r="E207" s="103"/>
      <c r="F207" s="26" t="e">
        <f>IF(#REF!&gt;(#REF!-#REF!)/(#REF!-#REF!),#REF!-SQRT((1-#REF!)*(#REF!-#REF!)*(#REF!-#REF!)),#REF!+SQRT(#REF!*(#REF!-#REF!)*(#REF!-#REF!)))</f>
        <v>#REF!</v>
      </c>
      <c r="G207" s="29"/>
      <c r="H207" s="26"/>
      <c r="I207" s="26"/>
      <c r="J207" s="103"/>
      <c r="K207" s="103"/>
      <c r="L207" s="98"/>
      <c r="M207" s="26"/>
      <c r="N207" s="103"/>
      <c r="O207" s="103"/>
      <c r="P207" s="103"/>
      <c r="Q207" s="26"/>
      <c r="R207" s="29"/>
      <c r="S207" s="26"/>
      <c r="T207" s="26"/>
      <c r="U207" s="26"/>
      <c r="V207" s="26"/>
      <c r="W207" s="26"/>
      <c r="X207" s="26"/>
      <c r="Y207" s="26"/>
      <c r="Z207" s="26"/>
      <c r="AA207" s="26"/>
      <c r="AB207" s="29"/>
      <c r="AC207" s="26"/>
      <c r="AD207" s="26"/>
      <c r="AE207" s="26"/>
      <c r="AF207" s="26"/>
      <c r="AG207" s="26"/>
      <c r="AH207" s="26"/>
      <c r="AI207" s="26"/>
      <c r="AJ207" s="29"/>
      <c r="AK207" s="26"/>
      <c r="AL207" s="26"/>
      <c r="AM207" s="26"/>
      <c r="AN207" s="26"/>
      <c r="AO207" s="26"/>
      <c r="AP207" s="26"/>
      <c r="AQ207" s="26"/>
      <c r="AR207" s="26"/>
      <c r="AS207" s="26"/>
      <c r="AT207" s="26"/>
      <c r="AU207" s="26"/>
      <c r="AV207" s="26"/>
      <c r="AW207" s="26"/>
      <c r="AX207" s="26"/>
      <c r="AY207" s="29"/>
      <c r="AZ207" s="26"/>
      <c r="BA207" s="26"/>
      <c r="BB207" s="26"/>
      <c r="BC207" s="26"/>
      <c r="BD207" s="26"/>
      <c r="BE207" s="26"/>
      <c r="BF207" s="26"/>
      <c r="BG207" s="26"/>
      <c r="BH207" s="26"/>
      <c r="BI207" s="26"/>
      <c r="BJ207" s="26"/>
      <c r="BK207" s="26"/>
      <c r="BL207" s="26"/>
      <c r="BM207" s="26"/>
      <c r="BN207" s="26"/>
      <c r="BO207" s="26"/>
      <c r="BP207" s="26"/>
      <c r="BQ207" s="26"/>
      <c r="BR207" s="26"/>
      <c r="BS207" s="26"/>
      <c r="BT207" s="26"/>
      <c r="BU207" s="26"/>
      <c r="BV207" s="26"/>
      <c r="BW207" s="26"/>
      <c r="BX207" s="26"/>
      <c r="BY207" s="26"/>
      <c r="BZ207" s="26"/>
      <c r="CA207" s="26"/>
      <c r="CB207" s="26"/>
      <c r="CC207" s="26"/>
      <c r="CD207" s="26"/>
      <c r="CE207" s="26"/>
      <c r="CF207" s="26"/>
      <c r="CG207" s="26"/>
      <c r="CH207" s="26"/>
      <c r="CI207" s="26"/>
      <c r="CJ207" s="26"/>
      <c r="CK207" s="26"/>
      <c r="CL207" s="26"/>
      <c r="CM207" s="26"/>
      <c r="CN207" s="26"/>
      <c r="CO207" s="26"/>
      <c r="CP207" s="26"/>
      <c r="CQ207" s="26"/>
      <c r="CR207" s="26"/>
      <c r="CS207" s="26"/>
      <c r="CT207" s="26"/>
      <c r="CU207" s="26"/>
      <c r="CV207" s="26"/>
      <c r="CW207" s="26"/>
      <c r="CX207" s="26"/>
      <c r="CY207" s="26"/>
      <c r="CZ207" s="26"/>
      <c r="DA207" s="26"/>
      <c r="DB207" s="26"/>
      <c r="DC207" s="26"/>
      <c r="DD207" s="26"/>
      <c r="DE207" s="26"/>
      <c r="DF207" s="26"/>
      <c r="DG207" s="26"/>
      <c r="DH207" s="26"/>
      <c r="DI207" s="26"/>
      <c r="DJ207" s="26"/>
      <c r="DK207" s="26"/>
      <c r="DL207" s="26"/>
      <c r="DM207" s="26"/>
      <c r="DN207" s="26"/>
      <c r="DO207" s="26"/>
      <c r="DP207" s="26"/>
      <c r="DQ207" s="26"/>
      <c r="DR207" s="26"/>
    </row>
    <row r="208" spans="1:122" x14ac:dyDescent="0.2">
      <c r="A208" s="26"/>
      <c r="B208" s="103"/>
      <c r="C208" s="103"/>
      <c r="D208" s="103"/>
      <c r="E208" s="103"/>
      <c r="F208" s="26" t="e">
        <f>IF(#REF!&gt;(#REF!-#REF!)/(#REF!-#REF!),#REF!-SQRT((1-#REF!)*(#REF!-#REF!)*(#REF!-#REF!)),#REF!+SQRT(#REF!*(#REF!-#REF!)*(#REF!-#REF!)))</f>
        <v>#REF!</v>
      </c>
      <c r="G208" s="29"/>
      <c r="H208" s="26"/>
      <c r="I208" s="26"/>
      <c r="J208" s="103"/>
      <c r="K208" s="103"/>
      <c r="L208" s="98"/>
      <c r="M208" s="26"/>
      <c r="N208" s="103"/>
      <c r="O208" s="103"/>
      <c r="P208" s="103"/>
      <c r="Q208" s="26"/>
      <c r="R208" s="29"/>
      <c r="S208" s="26"/>
      <c r="T208" s="26"/>
      <c r="U208" s="26"/>
      <c r="V208" s="26"/>
      <c r="W208" s="26"/>
      <c r="X208" s="26"/>
      <c r="Y208" s="26"/>
      <c r="Z208" s="26"/>
      <c r="AA208" s="26"/>
      <c r="AB208" s="29"/>
      <c r="AC208" s="26"/>
      <c r="AD208" s="26"/>
      <c r="AE208" s="26"/>
      <c r="AF208" s="26"/>
      <c r="AG208" s="26"/>
      <c r="AH208" s="26"/>
      <c r="AI208" s="26"/>
      <c r="AJ208" s="29"/>
      <c r="AK208" s="26"/>
      <c r="AL208" s="26"/>
      <c r="AM208" s="26"/>
      <c r="AN208" s="26"/>
      <c r="AO208" s="26"/>
      <c r="AP208" s="26"/>
      <c r="AQ208" s="26"/>
      <c r="AR208" s="26"/>
      <c r="AS208" s="26"/>
      <c r="AT208" s="26"/>
      <c r="AU208" s="26"/>
      <c r="AV208" s="26"/>
      <c r="AW208" s="26"/>
      <c r="AX208" s="26"/>
      <c r="AY208" s="29"/>
      <c r="AZ208" s="26"/>
      <c r="BA208" s="26"/>
      <c r="BB208" s="26"/>
      <c r="BC208" s="26"/>
      <c r="BD208" s="26"/>
      <c r="BE208" s="26"/>
      <c r="BF208" s="26"/>
      <c r="BG208" s="26"/>
      <c r="BH208" s="26"/>
      <c r="BI208" s="26"/>
      <c r="BJ208" s="26"/>
      <c r="BK208" s="26"/>
      <c r="BL208" s="26"/>
      <c r="BM208" s="26"/>
      <c r="BN208" s="26"/>
      <c r="BO208" s="26"/>
      <c r="BP208" s="26"/>
      <c r="BQ208" s="26"/>
      <c r="BR208" s="26"/>
      <c r="BS208" s="26"/>
      <c r="BT208" s="26"/>
      <c r="BU208" s="26"/>
      <c r="BV208" s="26"/>
      <c r="BW208" s="26"/>
      <c r="BX208" s="26"/>
      <c r="BY208" s="26"/>
      <c r="BZ208" s="26"/>
      <c r="CA208" s="26"/>
      <c r="CB208" s="26"/>
      <c r="CC208" s="26"/>
      <c r="CD208" s="26"/>
      <c r="CE208" s="26"/>
      <c r="CF208" s="26"/>
      <c r="CG208" s="26"/>
      <c r="CH208" s="26"/>
      <c r="CI208" s="26"/>
      <c r="CJ208" s="26"/>
      <c r="CK208" s="26"/>
      <c r="CL208" s="26"/>
      <c r="CM208" s="26"/>
      <c r="CN208" s="26"/>
      <c r="CO208" s="26"/>
      <c r="CP208" s="26"/>
      <c r="CQ208" s="26"/>
      <c r="CR208" s="26"/>
      <c r="CS208" s="26"/>
      <c r="CT208" s="26"/>
      <c r="CU208" s="26"/>
      <c r="CV208" s="26"/>
      <c r="CW208" s="26"/>
      <c r="CX208" s="26"/>
      <c r="CY208" s="26"/>
      <c r="CZ208" s="26"/>
      <c r="DA208" s="26"/>
      <c r="DB208" s="26"/>
      <c r="DC208" s="26"/>
      <c r="DD208" s="26"/>
      <c r="DE208" s="26"/>
      <c r="DF208" s="26"/>
      <c r="DG208" s="26"/>
      <c r="DH208" s="26"/>
      <c r="DI208" s="26"/>
      <c r="DJ208" s="26"/>
      <c r="DK208" s="26"/>
      <c r="DL208" s="26"/>
      <c r="DM208" s="26"/>
      <c r="DN208" s="26"/>
      <c r="DO208" s="26"/>
      <c r="DP208" s="26"/>
      <c r="DQ208" s="26"/>
      <c r="DR208" s="26"/>
    </row>
    <row r="209" spans="1:122" x14ac:dyDescent="0.2">
      <c r="A209" s="26"/>
      <c r="B209" s="103"/>
      <c r="C209" s="103"/>
      <c r="D209" s="103"/>
      <c r="E209" s="103"/>
      <c r="F209" s="26" t="e">
        <f>IF(#REF!&gt;(#REF!-#REF!)/(#REF!-#REF!),#REF!-SQRT((1-#REF!)*(#REF!-#REF!)*(#REF!-#REF!)),#REF!+SQRT(#REF!*(#REF!-#REF!)*(#REF!-#REF!)))</f>
        <v>#REF!</v>
      </c>
      <c r="G209" s="29"/>
      <c r="H209" s="26"/>
      <c r="I209" s="26"/>
      <c r="J209" s="103"/>
      <c r="K209" s="103"/>
      <c r="L209" s="98"/>
      <c r="M209" s="26"/>
      <c r="N209" s="103"/>
      <c r="O209" s="103"/>
      <c r="P209" s="103"/>
      <c r="Q209" s="26"/>
      <c r="R209" s="29"/>
      <c r="S209" s="26"/>
      <c r="T209" s="26"/>
      <c r="U209" s="26"/>
      <c r="V209" s="26"/>
      <c r="W209" s="26"/>
      <c r="X209" s="26"/>
      <c r="Y209" s="26"/>
      <c r="Z209" s="26"/>
      <c r="AA209" s="26"/>
      <c r="AB209" s="29"/>
      <c r="AC209" s="26"/>
      <c r="AD209" s="26"/>
      <c r="AE209" s="26"/>
      <c r="AF209" s="26"/>
      <c r="AG209" s="26"/>
      <c r="AH209" s="26"/>
      <c r="AI209" s="26"/>
      <c r="AJ209" s="29"/>
      <c r="AK209" s="26"/>
      <c r="AL209" s="26"/>
      <c r="AM209" s="26"/>
      <c r="AN209" s="26"/>
      <c r="AO209" s="26"/>
      <c r="AP209" s="26"/>
      <c r="AQ209" s="26"/>
      <c r="AR209" s="26"/>
      <c r="AS209" s="26"/>
      <c r="AT209" s="26"/>
      <c r="AU209" s="26"/>
      <c r="AV209" s="26"/>
      <c r="AW209" s="26"/>
      <c r="AX209" s="26"/>
      <c r="AY209" s="29"/>
      <c r="AZ209" s="26"/>
      <c r="BA209" s="26"/>
      <c r="BB209" s="26"/>
      <c r="BC209" s="26"/>
      <c r="BD209" s="26"/>
      <c r="BE209" s="26"/>
      <c r="BF209" s="26"/>
      <c r="BG209" s="26"/>
      <c r="BH209" s="26"/>
      <c r="BI209" s="26"/>
      <c r="BJ209" s="26"/>
      <c r="BK209" s="26"/>
      <c r="BL209" s="26"/>
      <c r="BM209" s="26"/>
      <c r="BN209" s="26"/>
      <c r="BO209" s="26"/>
      <c r="BP209" s="26"/>
      <c r="BQ209" s="26"/>
      <c r="BR209" s="26"/>
      <c r="BS209" s="26"/>
      <c r="BT209" s="26"/>
      <c r="BU209" s="26"/>
      <c r="BV209" s="26"/>
      <c r="BW209" s="26"/>
      <c r="BX209" s="26"/>
      <c r="BY209" s="26"/>
      <c r="BZ209" s="26"/>
      <c r="CA209" s="26"/>
      <c r="CB209" s="26"/>
      <c r="CC209" s="26"/>
      <c r="CD209" s="26"/>
      <c r="CE209" s="26"/>
      <c r="CF209" s="26"/>
      <c r="CG209" s="26"/>
      <c r="CH209" s="26"/>
      <c r="CI209" s="26"/>
      <c r="CJ209" s="26"/>
      <c r="CK209" s="26"/>
      <c r="CL209" s="26"/>
      <c r="CM209" s="26"/>
      <c r="CN209" s="26"/>
      <c r="CO209" s="26"/>
      <c r="CP209" s="26"/>
      <c r="CQ209" s="26"/>
      <c r="CR209" s="26"/>
      <c r="CS209" s="26"/>
      <c r="CT209" s="26"/>
      <c r="CU209" s="26"/>
      <c r="CV209" s="26"/>
      <c r="CW209" s="26"/>
      <c r="CX209" s="26"/>
      <c r="CY209" s="26"/>
      <c r="CZ209" s="26"/>
      <c r="DA209" s="26"/>
      <c r="DB209" s="26"/>
      <c r="DC209" s="26"/>
      <c r="DD209" s="26"/>
      <c r="DE209" s="26"/>
      <c r="DF209" s="26"/>
      <c r="DG209" s="26"/>
      <c r="DH209" s="26"/>
      <c r="DI209" s="26"/>
      <c r="DJ209" s="26"/>
      <c r="DK209" s="26"/>
      <c r="DL209" s="26"/>
      <c r="DM209" s="26"/>
      <c r="DN209" s="26"/>
      <c r="DO209" s="26"/>
      <c r="DP209" s="26"/>
      <c r="DQ209" s="26"/>
      <c r="DR209" s="26"/>
    </row>
    <row r="210" spans="1:122" x14ac:dyDescent="0.2">
      <c r="A210" s="26"/>
      <c r="B210" s="103"/>
      <c r="C210" s="103"/>
      <c r="D210" s="103"/>
      <c r="E210" s="103"/>
      <c r="F210" s="26" t="e">
        <f>IF(#REF!&gt;(#REF!-#REF!)/(#REF!-#REF!),#REF!-SQRT((1-#REF!)*(#REF!-#REF!)*(#REF!-#REF!)),#REF!+SQRT(#REF!*(#REF!-#REF!)*(#REF!-#REF!)))</f>
        <v>#REF!</v>
      </c>
      <c r="G210" s="29"/>
      <c r="H210" s="26"/>
      <c r="I210" s="26"/>
      <c r="J210" s="103"/>
      <c r="K210" s="103"/>
      <c r="L210" s="98"/>
      <c r="M210" s="26"/>
      <c r="N210" s="103"/>
      <c r="O210" s="103"/>
      <c r="P210" s="103"/>
      <c r="Q210" s="26"/>
      <c r="R210" s="29"/>
      <c r="S210" s="26"/>
      <c r="T210" s="26"/>
      <c r="U210" s="26"/>
      <c r="V210" s="26"/>
      <c r="W210" s="26"/>
      <c r="X210" s="26"/>
      <c r="Y210" s="26"/>
      <c r="Z210" s="26"/>
      <c r="AA210" s="26"/>
      <c r="AB210" s="29"/>
      <c r="AC210" s="26"/>
      <c r="AD210" s="26"/>
      <c r="AE210" s="26"/>
      <c r="AF210" s="26"/>
      <c r="AG210" s="26"/>
      <c r="AH210" s="26"/>
      <c r="AI210" s="26"/>
      <c r="AJ210" s="29"/>
      <c r="AK210" s="26"/>
      <c r="AL210" s="26"/>
      <c r="AM210" s="26"/>
      <c r="AN210" s="26"/>
      <c r="AO210" s="26"/>
      <c r="AP210" s="26"/>
      <c r="AQ210" s="26"/>
      <c r="AR210" s="26"/>
      <c r="AS210" s="26"/>
      <c r="AT210" s="26"/>
      <c r="AU210" s="26"/>
      <c r="AV210" s="26"/>
      <c r="AW210" s="26"/>
      <c r="AX210" s="26"/>
      <c r="AY210" s="29"/>
      <c r="AZ210" s="26"/>
      <c r="BA210" s="26"/>
      <c r="BB210" s="26"/>
      <c r="BC210" s="26"/>
      <c r="BD210" s="26"/>
      <c r="BE210" s="26"/>
      <c r="BF210" s="26"/>
      <c r="BG210" s="26"/>
      <c r="BH210" s="26"/>
      <c r="BI210" s="26"/>
      <c r="BJ210" s="26"/>
      <c r="BK210" s="26"/>
      <c r="BL210" s="26"/>
      <c r="BM210" s="26"/>
      <c r="BN210" s="26"/>
      <c r="BO210" s="26"/>
      <c r="BP210" s="26"/>
      <c r="BQ210" s="26"/>
      <c r="BR210" s="26"/>
      <c r="BS210" s="26"/>
      <c r="BT210" s="26"/>
      <c r="BU210" s="26"/>
      <c r="BV210" s="26"/>
      <c r="BW210" s="26"/>
      <c r="BX210" s="26"/>
      <c r="BY210" s="26"/>
      <c r="BZ210" s="26"/>
      <c r="CA210" s="26"/>
      <c r="CB210" s="26"/>
      <c r="CC210" s="26"/>
      <c r="CD210" s="26"/>
      <c r="CE210" s="26"/>
      <c r="CF210" s="26"/>
      <c r="CG210" s="26"/>
      <c r="CH210" s="26"/>
      <c r="CI210" s="26"/>
      <c r="CJ210" s="26"/>
      <c r="CK210" s="26"/>
      <c r="CL210" s="26"/>
      <c r="CM210" s="26"/>
      <c r="CN210" s="26"/>
      <c r="CO210" s="26"/>
      <c r="CP210" s="26"/>
      <c r="CQ210" s="26"/>
      <c r="CR210" s="26"/>
      <c r="CS210" s="26"/>
      <c r="CT210" s="26"/>
      <c r="CU210" s="26"/>
      <c r="CV210" s="26"/>
      <c r="CW210" s="26"/>
      <c r="CX210" s="26"/>
      <c r="CY210" s="26"/>
      <c r="CZ210" s="26"/>
      <c r="DA210" s="26"/>
      <c r="DB210" s="26"/>
      <c r="DC210" s="26"/>
      <c r="DD210" s="26"/>
      <c r="DE210" s="26"/>
      <c r="DF210" s="26"/>
      <c r="DG210" s="26"/>
      <c r="DH210" s="26"/>
      <c r="DI210" s="26"/>
      <c r="DJ210" s="26"/>
      <c r="DK210" s="26"/>
      <c r="DL210" s="26"/>
      <c r="DM210" s="26"/>
      <c r="DN210" s="26"/>
      <c r="DO210" s="26"/>
      <c r="DP210" s="26"/>
      <c r="DQ210" s="26"/>
      <c r="DR210" s="26"/>
    </row>
    <row r="211" spans="1:122" x14ac:dyDescent="0.2">
      <c r="A211" s="26"/>
      <c r="B211" s="103"/>
      <c r="C211" s="103"/>
      <c r="D211" s="103"/>
      <c r="E211" s="103"/>
      <c r="F211" s="26" t="e">
        <f>IF(#REF!&gt;(#REF!-#REF!)/(#REF!-#REF!),#REF!-SQRT((1-#REF!)*(#REF!-#REF!)*(#REF!-#REF!)),#REF!+SQRT(#REF!*(#REF!-#REF!)*(#REF!-#REF!)))</f>
        <v>#REF!</v>
      </c>
      <c r="G211" s="29"/>
      <c r="H211" s="26"/>
      <c r="I211" s="26"/>
      <c r="J211" s="103"/>
      <c r="K211" s="103"/>
      <c r="L211" s="98"/>
      <c r="M211" s="26"/>
      <c r="N211" s="103"/>
      <c r="O211" s="103"/>
      <c r="P211" s="103"/>
      <c r="Q211" s="26"/>
      <c r="R211" s="29"/>
      <c r="S211" s="26"/>
      <c r="T211" s="26"/>
      <c r="U211" s="26"/>
      <c r="V211" s="26"/>
      <c r="W211" s="26"/>
      <c r="X211" s="26"/>
      <c r="Y211" s="26"/>
      <c r="Z211" s="26"/>
      <c r="AA211" s="26"/>
      <c r="AB211" s="29"/>
      <c r="AC211" s="26"/>
      <c r="AD211" s="26"/>
      <c r="AE211" s="26"/>
      <c r="AF211" s="26"/>
      <c r="AG211" s="26"/>
      <c r="AH211" s="26"/>
      <c r="AI211" s="26"/>
      <c r="AJ211" s="29"/>
      <c r="AK211" s="26"/>
      <c r="AL211" s="26"/>
      <c r="AM211" s="26"/>
      <c r="AN211" s="26"/>
      <c r="AO211" s="26"/>
      <c r="AP211" s="26"/>
      <c r="AQ211" s="26"/>
      <c r="AR211" s="26"/>
      <c r="AS211" s="26"/>
      <c r="AT211" s="26"/>
      <c r="AU211" s="26"/>
      <c r="AV211" s="26"/>
      <c r="AW211" s="26"/>
      <c r="AX211" s="26"/>
      <c r="AY211" s="29"/>
      <c r="AZ211" s="26"/>
      <c r="BA211" s="26"/>
      <c r="BB211" s="26"/>
      <c r="BC211" s="26"/>
      <c r="BD211" s="26"/>
      <c r="BE211" s="26"/>
      <c r="BF211" s="26"/>
      <c r="BG211" s="26"/>
      <c r="BH211" s="26"/>
      <c r="BI211" s="26"/>
      <c r="BJ211" s="26"/>
      <c r="BK211" s="26"/>
      <c r="BL211" s="26"/>
      <c r="BM211" s="26"/>
      <c r="BN211" s="26"/>
      <c r="BO211" s="26"/>
      <c r="BP211" s="26"/>
      <c r="BQ211" s="26"/>
      <c r="BR211" s="26"/>
      <c r="BS211" s="26"/>
      <c r="BT211" s="26"/>
      <c r="BU211" s="26"/>
      <c r="BV211" s="26"/>
      <c r="BW211" s="26"/>
      <c r="BX211" s="26"/>
      <c r="BY211" s="26"/>
      <c r="BZ211" s="26"/>
      <c r="CA211" s="26"/>
      <c r="CB211" s="26"/>
      <c r="CC211" s="26"/>
      <c r="CD211" s="26"/>
      <c r="CE211" s="26"/>
      <c r="CF211" s="26"/>
      <c r="CG211" s="26"/>
      <c r="CH211" s="26"/>
      <c r="CI211" s="26"/>
      <c r="CJ211" s="26"/>
      <c r="CK211" s="26"/>
      <c r="CL211" s="26"/>
      <c r="CM211" s="26"/>
      <c r="CN211" s="26"/>
      <c r="CO211" s="26"/>
      <c r="CP211" s="26"/>
      <c r="CQ211" s="26"/>
      <c r="CR211" s="26"/>
      <c r="CS211" s="26"/>
      <c r="CT211" s="26"/>
      <c r="CU211" s="26"/>
      <c r="CV211" s="26"/>
      <c r="CW211" s="26"/>
      <c r="CX211" s="26"/>
      <c r="CY211" s="26"/>
      <c r="CZ211" s="26"/>
      <c r="DA211" s="26"/>
      <c r="DB211" s="26"/>
      <c r="DC211" s="26"/>
      <c r="DD211" s="26"/>
      <c r="DE211" s="26"/>
      <c r="DF211" s="26"/>
      <c r="DG211" s="26"/>
      <c r="DH211" s="26"/>
      <c r="DI211" s="26"/>
      <c r="DJ211" s="26"/>
      <c r="DK211" s="26"/>
      <c r="DL211" s="26"/>
      <c r="DM211" s="26"/>
      <c r="DN211" s="26"/>
      <c r="DO211" s="26"/>
      <c r="DP211" s="26"/>
      <c r="DQ211" s="26"/>
      <c r="DR211" s="26"/>
    </row>
    <row r="212" spans="1:122" x14ac:dyDescent="0.2">
      <c r="A212" s="26"/>
      <c r="B212" s="103"/>
      <c r="C212" s="103"/>
      <c r="D212" s="103"/>
      <c r="E212" s="103"/>
      <c r="F212" s="26" t="e">
        <f>IF(#REF!&gt;(#REF!-#REF!)/(#REF!-#REF!),#REF!-SQRT((1-#REF!)*(#REF!-#REF!)*(#REF!-#REF!)),#REF!+SQRT(#REF!*(#REF!-#REF!)*(#REF!-#REF!)))</f>
        <v>#REF!</v>
      </c>
      <c r="G212" s="29"/>
      <c r="H212" s="26"/>
      <c r="I212" s="26"/>
      <c r="J212" s="103"/>
      <c r="K212" s="103"/>
      <c r="L212" s="98"/>
      <c r="M212" s="26"/>
      <c r="N212" s="103"/>
      <c r="O212" s="103"/>
      <c r="P212" s="103"/>
      <c r="Q212" s="26"/>
      <c r="R212" s="29"/>
      <c r="S212" s="26"/>
      <c r="T212" s="26"/>
      <c r="U212" s="26"/>
      <c r="V212" s="26"/>
      <c r="W212" s="26"/>
      <c r="X212" s="26"/>
      <c r="Y212" s="26"/>
      <c r="Z212" s="26"/>
      <c r="AA212" s="26"/>
      <c r="AB212" s="29"/>
      <c r="AC212" s="26"/>
      <c r="AD212" s="26"/>
      <c r="AE212" s="26"/>
      <c r="AF212" s="26"/>
      <c r="AG212" s="26"/>
      <c r="AH212" s="26"/>
      <c r="AI212" s="26"/>
      <c r="AJ212" s="29"/>
      <c r="AK212" s="26"/>
      <c r="AL212" s="26"/>
      <c r="AM212" s="26"/>
      <c r="AN212" s="26"/>
      <c r="AO212" s="26"/>
      <c r="AP212" s="26"/>
      <c r="AQ212" s="26"/>
      <c r="AR212" s="26"/>
      <c r="AS212" s="26"/>
      <c r="AT212" s="26"/>
      <c r="AU212" s="26"/>
      <c r="AV212" s="26"/>
      <c r="AW212" s="26"/>
      <c r="AX212" s="26"/>
      <c r="AY212" s="29"/>
      <c r="AZ212" s="26"/>
      <c r="BA212" s="26"/>
      <c r="BB212" s="26"/>
      <c r="BC212" s="26"/>
      <c r="BD212" s="26"/>
      <c r="BE212" s="26"/>
      <c r="BF212" s="26"/>
      <c r="BG212" s="26"/>
      <c r="BH212" s="26"/>
      <c r="BI212" s="26"/>
      <c r="BJ212" s="26"/>
      <c r="BK212" s="26"/>
      <c r="BL212" s="26"/>
      <c r="BM212" s="26"/>
      <c r="BN212" s="26"/>
      <c r="BO212" s="26"/>
      <c r="BP212" s="26"/>
      <c r="BQ212" s="26"/>
      <c r="BR212" s="26"/>
      <c r="BS212" s="26"/>
      <c r="BT212" s="26"/>
      <c r="BU212" s="26"/>
      <c r="BV212" s="26"/>
      <c r="BW212" s="26"/>
      <c r="BX212" s="26"/>
      <c r="BY212" s="26"/>
      <c r="BZ212" s="26"/>
      <c r="CA212" s="26"/>
      <c r="CB212" s="26"/>
      <c r="CC212" s="26"/>
      <c r="CD212" s="26"/>
      <c r="CE212" s="26"/>
      <c r="CF212" s="26"/>
      <c r="CG212" s="26"/>
      <c r="CH212" s="26"/>
      <c r="CI212" s="26"/>
      <c r="CJ212" s="26"/>
      <c r="CK212" s="26"/>
      <c r="CL212" s="26"/>
      <c r="CM212" s="26"/>
      <c r="CN212" s="26"/>
      <c r="CO212" s="26"/>
      <c r="CP212" s="26"/>
      <c r="CQ212" s="26"/>
      <c r="CR212" s="26"/>
      <c r="CS212" s="26"/>
      <c r="CT212" s="26"/>
      <c r="CU212" s="26"/>
      <c r="CV212" s="26"/>
      <c r="CW212" s="26"/>
      <c r="CX212" s="26"/>
      <c r="CY212" s="26"/>
      <c r="CZ212" s="26"/>
      <c r="DA212" s="26"/>
      <c r="DB212" s="26"/>
      <c r="DC212" s="26"/>
      <c r="DD212" s="26"/>
      <c r="DE212" s="26"/>
      <c r="DF212" s="26"/>
      <c r="DG212" s="26"/>
      <c r="DH212" s="26"/>
      <c r="DI212" s="26"/>
      <c r="DJ212" s="26"/>
      <c r="DK212" s="26"/>
      <c r="DL212" s="26"/>
      <c r="DM212" s="26"/>
      <c r="DN212" s="26"/>
      <c r="DO212" s="26"/>
      <c r="DP212" s="26"/>
      <c r="DQ212" s="26"/>
      <c r="DR212" s="26"/>
    </row>
    <row r="213" spans="1:122" x14ac:dyDescent="0.2">
      <c r="A213" s="26"/>
      <c r="B213" s="103"/>
      <c r="C213" s="103"/>
      <c r="D213" s="103"/>
      <c r="E213" s="103"/>
      <c r="F213" s="26" t="e">
        <f>IF(#REF!&gt;(#REF!-#REF!)/(#REF!-#REF!),#REF!-SQRT((1-#REF!)*(#REF!-#REF!)*(#REF!-#REF!)),#REF!+SQRT(#REF!*(#REF!-#REF!)*(#REF!-#REF!)))</f>
        <v>#REF!</v>
      </c>
      <c r="G213" s="29"/>
      <c r="H213" s="26"/>
      <c r="I213" s="26"/>
      <c r="J213" s="103"/>
      <c r="K213" s="103"/>
      <c r="L213" s="98"/>
      <c r="M213" s="26"/>
      <c r="N213" s="103"/>
      <c r="O213" s="103"/>
      <c r="P213" s="103"/>
      <c r="Q213" s="26"/>
      <c r="R213" s="29"/>
      <c r="S213" s="26"/>
      <c r="T213" s="26"/>
      <c r="U213" s="26"/>
      <c r="V213" s="26"/>
      <c r="W213" s="26"/>
      <c r="X213" s="26"/>
      <c r="Y213" s="26"/>
      <c r="Z213" s="26"/>
      <c r="AA213" s="26"/>
      <c r="AB213" s="29"/>
      <c r="AC213" s="26"/>
      <c r="AD213" s="26"/>
      <c r="AE213" s="26"/>
      <c r="AF213" s="26"/>
      <c r="AG213" s="26"/>
      <c r="AH213" s="26"/>
      <c r="AI213" s="26"/>
      <c r="AJ213" s="29"/>
      <c r="AK213" s="26"/>
      <c r="AL213" s="26"/>
      <c r="AM213" s="26"/>
      <c r="AN213" s="26"/>
      <c r="AO213" s="26"/>
      <c r="AP213" s="26"/>
      <c r="AQ213" s="26"/>
      <c r="AR213" s="26"/>
      <c r="AS213" s="26"/>
      <c r="AT213" s="26"/>
      <c r="AU213" s="26"/>
      <c r="AV213" s="26"/>
      <c r="AW213" s="26"/>
      <c r="AX213" s="26"/>
      <c r="AY213" s="29"/>
      <c r="AZ213" s="26"/>
      <c r="BA213" s="26"/>
      <c r="BB213" s="26"/>
      <c r="BC213" s="26"/>
      <c r="BD213" s="26"/>
      <c r="BE213" s="26"/>
      <c r="BF213" s="26"/>
      <c r="BG213" s="26"/>
      <c r="BH213" s="26"/>
      <c r="BI213" s="26"/>
      <c r="BJ213" s="26"/>
      <c r="BK213" s="26"/>
      <c r="BL213" s="26"/>
      <c r="BM213" s="26"/>
      <c r="BN213" s="26"/>
      <c r="BO213" s="26"/>
      <c r="BP213" s="26"/>
      <c r="BQ213" s="26"/>
      <c r="BR213" s="26"/>
      <c r="BS213" s="26"/>
      <c r="BT213" s="26"/>
      <c r="BU213" s="26"/>
      <c r="BV213" s="26"/>
      <c r="BW213" s="26"/>
      <c r="BX213" s="26"/>
      <c r="BY213" s="26"/>
      <c r="BZ213" s="26"/>
      <c r="CA213" s="26"/>
      <c r="CB213" s="26"/>
      <c r="CC213" s="26"/>
      <c r="CD213" s="26"/>
      <c r="CE213" s="26"/>
      <c r="CF213" s="26"/>
      <c r="CG213" s="26"/>
      <c r="CH213" s="26"/>
      <c r="CI213" s="26"/>
      <c r="CJ213" s="26"/>
      <c r="CK213" s="26"/>
      <c r="CL213" s="26"/>
      <c r="CM213" s="26"/>
      <c r="CN213" s="26"/>
      <c r="CO213" s="26"/>
      <c r="CP213" s="26"/>
      <c r="CQ213" s="26"/>
      <c r="CR213" s="26"/>
      <c r="CS213" s="26"/>
      <c r="CT213" s="26"/>
      <c r="CU213" s="26"/>
      <c r="CV213" s="26"/>
      <c r="CW213" s="26"/>
      <c r="CX213" s="26"/>
      <c r="CY213" s="26"/>
      <c r="CZ213" s="26"/>
      <c r="DA213" s="26"/>
      <c r="DB213" s="26"/>
      <c r="DC213" s="26"/>
      <c r="DD213" s="26"/>
      <c r="DE213" s="26"/>
      <c r="DF213" s="26"/>
      <c r="DG213" s="26"/>
      <c r="DH213" s="26"/>
      <c r="DI213" s="26"/>
      <c r="DJ213" s="26"/>
      <c r="DK213" s="26"/>
      <c r="DL213" s="26"/>
      <c r="DM213" s="26"/>
      <c r="DN213" s="26"/>
      <c r="DO213" s="26"/>
      <c r="DP213" s="26"/>
      <c r="DQ213" s="26"/>
      <c r="DR213" s="26"/>
    </row>
    <row r="214" spans="1:122" x14ac:dyDescent="0.2">
      <c r="A214" s="26"/>
      <c r="B214" s="103"/>
      <c r="C214" s="103"/>
      <c r="D214" s="103"/>
      <c r="E214" s="103"/>
      <c r="F214" s="26" t="e">
        <f>IF(#REF!&gt;(#REF!-#REF!)/(#REF!-#REF!),#REF!-SQRT((1-#REF!)*(#REF!-#REF!)*(#REF!-#REF!)),#REF!+SQRT(#REF!*(#REF!-#REF!)*(#REF!-#REF!)))</f>
        <v>#REF!</v>
      </c>
      <c r="G214" s="29"/>
      <c r="H214" s="26"/>
      <c r="I214" s="26"/>
      <c r="J214" s="103"/>
      <c r="K214" s="103"/>
      <c r="L214" s="98"/>
      <c r="M214" s="26"/>
      <c r="N214" s="103"/>
      <c r="O214" s="103"/>
      <c r="P214" s="103"/>
      <c r="Q214" s="26"/>
      <c r="R214" s="29"/>
      <c r="S214" s="26"/>
      <c r="T214" s="26"/>
      <c r="U214" s="26"/>
      <c r="V214" s="26"/>
      <c r="W214" s="26"/>
      <c r="X214" s="26"/>
      <c r="Y214" s="26"/>
      <c r="Z214" s="26"/>
      <c r="AA214" s="26"/>
      <c r="AB214" s="29"/>
      <c r="AC214" s="26"/>
      <c r="AD214" s="26"/>
      <c r="AE214" s="26"/>
      <c r="AF214" s="26"/>
      <c r="AG214" s="26"/>
      <c r="AH214" s="26"/>
      <c r="AI214" s="26"/>
      <c r="AJ214" s="29"/>
      <c r="AK214" s="26"/>
      <c r="AL214" s="26"/>
      <c r="AM214" s="26"/>
      <c r="AN214" s="26"/>
      <c r="AO214" s="26"/>
      <c r="AP214" s="26"/>
      <c r="AQ214" s="26"/>
      <c r="AR214" s="26"/>
      <c r="AS214" s="26"/>
      <c r="AT214" s="26"/>
      <c r="AU214" s="26"/>
      <c r="AV214" s="26"/>
      <c r="AW214" s="26"/>
      <c r="AX214" s="26"/>
      <c r="AY214" s="29"/>
      <c r="AZ214" s="26"/>
      <c r="BA214" s="26"/>
      <c r="BB214" s="26"/>
      <c r="BC214" s="26"/>
      <c r="BD214" s="26"/>
      <c r="BE214" s="26"/>
      <c r="BF214" s="26"/>
      <c r="BG214" s="26"/>
      <c r="BH214" s="26"/>
      <c r="BI214" s="26"/>
      <c r="BJ214" s="26"/>
      <c r="BK214" s="26"/>
      <c r="BL214" s="26"/>
      <c r="BM214" s="26"/>
      <c r="BN214" s="26"/>
      <c r="BO214" s="26"/>
      <c r="BP214" s="26"/>
      <c r="BQ214" s="26"/>
      <c r="BR214" s="26"/>
      <c r="BS214" s="26"/>
      <c r="BT214" s="26"/>
      <c r="BU214" s="26"/>
      <c r="BV214" s="26"/>
      <c r="BW214" s="26"/>
      <c r="BX214" s="26"/>
      <c r="BY214" s="26"/>
      <c r="BZ214" s="26"/>
      <c r="CA214" s="26"/>
      <c r="CB214" s="26"/>
      <c r="CC214" s="26"/>
      <c r="CD214" s="26"/>
      <c r="CE214" s="26"/>
      <c r="CF214" s="26"/>
      <c r="CG214" s="26"/>
      <c r="CH214" s="26"/>
      <c r="CI214" s="26"/>
      <c r="CJ214" s="26"/>
      <c r="CK214" s="26"/>
      <c r="CL214" s="26"/>
      <c r="CM214" s="26"/>
      <c r="CN214" s="26"/>
      <c r="CO214" s="26"/>
      <c r="CP214" s="26"/>
      <c r="CQ214" s="26"/>
      <c r="CR214" s="26"/>
      <c r="CS214" s="26"/>
      <c r="CT214" s="26"/>
      <c r="CU214" s="26"/>
      <c r="CV214" s="26"/>
      <c r="CW214" s="26"/>
      <c r="CX214" s="26"/>
      <c r="CY214" s="26"/>
      <c r="CZ214" s="26"/>
      <c r="DA214" s="26"/>
      <c r="DB214" s="26"/>
      <c r="DC214" s="26"/>
      <c r="DD214" s="26"/>
      <c r="DE214" s="26"/>
      <c r="DF214" s="26"/>
      <c r="DG214" s="26"/>
      <c r="DH214" s="26"/>
      <c r="DI214" s="26"/>
      <c r="DJ214" s="26"/>
      <c r="DK214" s="26"/>
      <c r="DL214" s="26"/>
      <c r="DM214" s="26"/>
      <c r="DN214" s="26"/>
      <c r="DO214" s="26"/>
      <c r="DP214" s="26"/>
      <c r="DQ214" s="26"/>
      <c r="DR214" s="26"/>
    </row>
    <row r="215" spans="1:122" x14ac:dyDescent="0.2">
      <c r="A215" s="26"/>
      <c r="B215" s="103"/>
      <c r="C215" s="103"/>
      <c r="D215" s="103"/>
      <c r="E215" s="103"/>
      <c r="F215" s="26" t="e">
        <f>IF(#REF!&gt;(#REF!-#REF!)/(#REF!-#REF!),#REF!-SQRT((1-#REF!)*(#REF!-#REF!)*(#REF!-#REF!)),#REF!+SQRT(#REF!*(#REF!-#REF!)*(#REF!-#REF!)))</f>
        <v>#REF!</v>
      </c>
      <c r="G215" s="29"/>
      <c r="H215" s="26"/>
      <c r="I215" s="26"/>
      <c r="J215" s="103"/>
      <c r="K215" s="103"/>
      <c r="L215" s="98"/>
      <c r="M215" s="26"/>
      <c r="N215" s="103"/>
      <c r="O215" s="103"/>
      <c r="P215" s="103"/>
      <c r="Q215" s="26"/>
      <c r="R215" s="29"/>
      <c r="S215" s="26"/>
      <c r="T215" s="26"/>
      <c r="U215" s="26"/>
      <c r="V215" s="26"/>
      <c r="W215" s="26"/>
      <c r="X215" s="26"/>
      <c r="Y215" s="26"/>
      <c r="Z215" s="26"/>
      <c r="AA215" s="26"/>
      <c r="AB215" s="29"/>
      <c r="AC215" s="26"/>
      <c r="AD215" s="26"/>
      <c r="AE215" s="26"/>
      <c r="AF215" s="26"/>
      <c r="AG215" s="26"/>
      <c r="AH215" s="26"/>
      <c r="AI215" s="26"/>
      <c r="AJ215" s="29"/>
      <c r="AK215" s="26"/>
      <c r="AL215" s="26"/>
      <c r="AM215" s="26"/>
      <c r="AN215" s="26"/>
      <c r="AO215" s="26"/>
      <c r="AP215" s="26"/>
      <c r="AQ215" s="26"/>
      <c r="AR215" s="26"/>
      <c r="AS215" s="26"/>
      <c r="AT215" s="26"/>
      <c r="AU215" s="26"/>
      <c r="AV215" s="26"/>
      <c r="AW215" s="26"/>
      <c r="AX215" s="26"/>
      <c r="AY215" s="29"/>
      <c r="AZ215" s="26"/>
      <c r="BA215" s="26"/>
      <c r="BB215" s="26"/>
      <c r="BC215" s="26"/>
      <c r="BD215" s="26"/>
      <c r="BE215" s="26"/>
      <c r="BF215" s="26"/>
      <c r="BG215" s="26"/>
      <c r="BH215" s="26"/>
      <c r="BI215" s="26"/>
      <c r="BJ215" s="26"/>
      <c r="BK215" s="26"/>
      <c r="BL215" s="26"/>
      <c r="BM215" s="26"/>
      <c r="BN215" s="26"/>
      <c r="BO215" s="26"/>
      <c r="BP215" s="26"/>
      <c r="BQ215" s="26"/>
      <c r="BR215" s="26"/>
      <c r="BS215" s="26"/>
      <c r="BT215" s="26"/>
      <c r="BU215" s="26"/>
      <c r="BV215" s="26"/>
      <c r="BW215" s="26"/>
      <c r="BX215" s="26"/>
      <c r="BY215" s="26"/>
      <c r="BZ215" s="26"/>
      <c r="CA215" s="26"/>
      <c r="CB215" s="26"/>
      <c r="CC215" s="26"/>
      <c r="CD215" s="26"/>
      <c r="CE215" s="26"/>
      <c r="CF215" s="26"/>
      <c r="CG215" s="26"/>
      <c r="CH215" s="26"/>
      <c r="CI215" s="26"/>
      <c r="CJ215" s="26"/>
      <c r="CK215" s="26"/>
      <c r="CL215" s="26"/>
      <c r="CM215" s="26"/>
      <c r="CN215" s="26"/>
      <c r="CO215" s="26"/>
      <c r="CP215" s="26"/>
      <c r="CQ215" s="26"/>
      <c r="CR215" s="26"/>
      <c r="CS215" s="26"/>
      <c r="CT215" s="26"/>
      <c r="CU215" s="26"/>
      <c r="CV215" s="26"/>
      <c r="CW215" s="26"/>
      <c r="CX215" s="26"/>
      <c r="CY215" s="26"/>
      <c r="CZ215" s="26"/>
      <c r="DA215" s="26"/>
      <c r="DB215" s="26"/>
      <c r="DC215" s="26"/>
      <c r="DD215" s="26"/>
      <c r="DE215" s="26"/>
      <c r="DF215" s="26"/>
      <c r="DG215" s="26"/>
      <c r="DH215" s="26"/>
      <c r="DI215" s="26"/>
      <c r="DJ215" s="26"/>
      <c r="DK215" s="26"/>
      <c r="DL215" s="26"/>
      <c r="DM215" s="26"/>
      <c r="DN215" s="26"/>
      <c r="DO215" s="26"/>
      <c r="DP215" s="26"/>
      <c r="DQ215" s="26"/>
      <c r="DR215" s="26"/>
    </row>
    <row r="216" spans="1:122" x14ac:dyDescent="0.2">
      <c r="A216" s="26"/>
      <c r="B216" s="103"/>
      <c r="C216" s="103"/>
      <c r="D216" s="103"/>
      <c r="E216" s="103"/>
      <c r="F216" s="26" t="e">
        <f>IF(#REF!&gt;(#REF!-#REF!)/(#REF!-#REF!),#REF!-SQRT((1-#REF!)*(#REF!-#REF!)*(#REF!-#REF!)),#REF!+SQRT(#REF!*(#REF!-#REF!)*(#REF!-#REF!)))</f>
        <v>#REF!</v>
      </c>
      <c r="G216" s="29"/>
      <c r="H216" s="26"/>
      <c r="I216" s="26"/>
      <c r="J216" s="103"/>
      <c r="K216" s="103"/>
      <c r="L216" s="98"/>
      <c r="M216" s="26"/>
      <c r="N216" s="103"/>
      <c r="O216" s="103"/>
      <c r="P216" s="103"/>
      <c r="Q216" s="26"/>
      <c r="R216" s="29"/>
      <c r="S216" s="26"/>
      <c r="T216" s="26"/>
      <c r="U216" s="26"/>
      <c r="V216" s="26"/>
      <c r="W216" s="26"/>
      <c r="X216" s="26"/>
      <c r="Y216" s="26"/>
      <c r="Z216" s="26"/>
      <c r="AA216" s="26"/>
      <c r="AB216" s="29"/>
      <c r="AC216" s="26"/>
      <c r="AD216" s="26"/>
      <c r="AE216" s="26"/>
      <c r="AF216" s="26"/>
      <c r="AG216" s="26"/>
      <c r="AH216" s="26"/>
      <c r="AI216" s="26"/>
      <c r="AJ216" s="29"/>
      <c r="AK216" s="26"/>
      <c r="AL216" s="26"/>
      <c r="AM216" s="26"/>
      <c r="AN216" s="26"/>
      <c r="AO216" s="26"/>
      <c r="AP216" s="26"/>
      <c r="AQ216" s="26"/>
      <c r="AR216" s="26"/>
      <c r="AS216" s="26"/>
      <c r="AT216" s="26"/>
      <c r="AU216" s="26"/>
      <c r="AV216" s="26"/>
      <c r="AW216" s="26"/>
      <c r="AX216" s="26"/>
      <c r="AY216" s="29"/>
      <c r="AZ216" s="26"/>
      <c r="BA216" s="26"/>
      <c r="BB216" s="26"/>
      <c r="BC216" s="26"/>
      <c r="BD216" s="26"/>
      <c r="BE216" s="26"/>
      <c r="BF216" s="26"/>
      <c r="BG216" s="26"/>
      <c r="BH216" s="26"/>
      <c r="BI216" s="26"/>
      <c r="BJ216" s="26"/>
      <c r="BK216" s="26"/>
      <c r="BL216" s="26"/>
      <c r="BM216" s="26"/>
      <c r="BN216" s="26"/>
      <c r="BO216" s="26"/>
      <c r="BP216" s="26"/>
      <c r="BQ216" s="26"/>
      <c r="BR216" s="26"/>
      <c r="BS216" s="26"/>
      <c r="BT216" s="26"/>
      <c r="BU216" s="26"/>
      <c r="BV216" s="26"/>
      <c r="BW216" s="26"/>
      <c r="BX216" s="26"/>
      <c r="BY216" s="26"/>
      <c r="BZ216" s="26"/>
      <c r="CA216" s="26"/>
      <c r="CB216" s="26"/>
      <c r="CC216" s="26"/>
      <c r="CD216" s="26"/>
      <c r="CE216" s="26"/>
      <c r="CF216" s="26"/>
      <c r="CG216" s="26"/>
      <c r="CH216" s="26"/>
      <c r="CI216" s="26"/>
      <c r="CJ216" s="26"/>
      <c r="CK216" s="26"/>
      <c r="CL216" s="26"/>
      <c r="CM216" s="26"/>
      <c r="CN216" s="26"/>
      <c r="CO216" s="26"/>
      <c r="CP216" s="26"/>
      <c r="CQ216" s="26"/>
      <c r="CR216" s="26"/>
      <c r="CS216" s="26"/>
      <c r="CT216" s="26"/>
      <c r="CU216" s="26"/>
      <c r="CV216" s="26"/>
      <c r="CW216" s="26"/>
      <c r="CX216" s="26"/>
      <c r="CY216" s="26"/>
      <c r="CZ216" s="26"/>
      <c r="DA216" s="26"/>
      <c r="DB216" s="26"/>
      <c r="DC216" s="26"/>
      <c r="DD216" s="26"/>
      <c r="DE216" s="26"/>
      <c r="DF216" s="26"/>
      <c r="DG216" s="26"/>
      <c r="DH216" s="26"/>
      <c r="DI216" s="26"/>
      <c r="DJ216" s="26"/>
      <c r="DK216" s="26"/>
      <c r="DL216" s="26"/>
      <c r="DM216" s="26"/>
      <c r="DN216" s="26"/>
      <c r="DO216" s="26"/>
      <c r="DP216" s="26"/>
      <c r="DQ216" s="26"/>
      <c r="DR216" s="26"/>
    </row>
    <row r="217" spans="1:122" x14ac:dyDescent="0.2">
      <c r="A217" s="26"/>
      <c r="B217" s="103"/>
      <c r="C217" s="103"/>
      <c r="D217" s="103"/>
      <c r="E217" s="103"/>
      <c r="F217" s="26" t="e">
        <f>IF(#REF!&gt;(#REF!-#REF!)/(#REF!-#REF!),#REF!-SQRT((1-#REF!)*(#REF!-#REF!)*(#REF!-#REF!)),#REF!+SQRT(#REF!*(#REF!-#REF!)*(#REF!-#REF!)))</f>
        <v>#REF!</v>
      </c>
      <c r="G217" s="29"/>
      <c r="H217" s="26"/>
      <c r="I217" s="26"/>
      <c r="J217" s="103"/>
      <c r="K217" s="103"/>
      <c r="L217" s="98"/>
      <c r="M217" s="26"/>
      <c r="N217" s="103"/>
      <c r="O217" s="103"/>
      <c r="P217" s="103"/>
      <c r="Q217" s="26"/>
      <c r="R217" s="29"/>
      <c r="S217" s="26"/>
      <c r="T217" s="26"/>
      <c r="U217" s="26"/>
      <c r="V217" s="26"/>
      <c r="W217" s="26"/>
      <c r="X217" s="26"/>
      <c r="Y217" s="26"/>
      <c r="Z217" s="26"/>
      <c r="AA217" s="26"/>
      <c r="AB217" s="29"/>
      <c r="AC217" s="26"/>
      <c r="AD217" s="26"/>
      <c r="AE217" s="26"/>
      <c r="AF217" s="26"/>
      <c r="AG217" s="26"/>
      <c r="AH217" s="26"/>
      <c r="AI217" s="26"/>
      <c r="AJ217" s="29"/>
      <c r="AK217" s="26"/>
      <c r="AL217" s="26"/>
      <c r="AM217" s="26"/>
      <c r="AN217" s="26"/>
      <c r="AO217" s="26"/>
      <c r="AP217" s="26"/>
      <c r="AQ217" s="26"/>
      <c r="AR217" s="26"/>
      <c r="AS217" s="26"/>
      <c r="AT217" s="26"/>
      <c r="AU217" s="26"/>
      <c r="AV217" s="26"/>
      <c r="AW217" s="26"/>
      <c r="AX217" s="26"/>
      <c r="AY217" s="29"/>
      <c r="AZ217" s="26"/>
      <c r="BA217" s="26"/>
      <c r="BB217" s="26"/>
      <c r="BC217" s="26"/>
      <c r="BD217" s="26"/>
      <c r="BE217" s="26"/>
      <c r="BF217" s="26"/>
      <c r="BG217" s="26"/>
      <c r="BH217" s="26"/>
      <c r="BI217" s="26"/>
      <c r="BJ217" s="26"/>
      <c r="BK217" s="26"/>
      <c r="BL217" s="26"/>
      <c r="BM217" s="26"/>
      <c r="BN217" s="26"/>
      <c r="BO217" s="26"/>
      <c r="BP217" s="26"/>
      <c r="BQ217" s="26"/>
      <c r="BR217" s="26"/>
      <c r="BS217" s="26"/>
      <c r="BT217" s="26"/>
      <c r="BU217" s="26"/>
      <c r="BV217" s="26"/>
      <c r="BW217" s="26"/>
      <c r="BX217" s="26"/>
      <c r="BY217" s="26"/>
      <c r="BZ217" s="26"/>
      <c r="CA217" s="26"/>
      <c r="CB217" s="26"/>
      <c r="CC217" s="26"/>
      <c r="CD217" s="26"/>
      <c r="CE217" s="26"/>
      <c r="CF217" s="26"/>
      <c r="CG217" s="26"/>
      <c r="CH217" s="26"/>
      <c r="CI217" s="26"/>
      <c r="CJ217" s="26"/>
      <c r="CK217" s="26"/>
      <c r="CL217" s="26"/>
      <c r="CM217" s="26"/>
      <c r="CN217" s="26"/>
      <c r="CO217" s="26"/>
      <c r="CP217" s="26"/>
      <c r="CQ217" s="26"/>
      <c r="CR217" s="26"/>
      <c r="CS217" s="26"/>
      <c r="CT217" s="26"/>
      <c r="CU217" s="26"/>
      <c r="CV217" s="26"/>
      <c r="CW217" s="26"/>
      <c r="CX217" s="26"/>
      <c r="CY217" s="26"/>
      <c r="CZ217" s="26"/>
      <c r="DA217" s="26"/>
      <c r="DB217" s="26"/>
      <c r="DC217" s="26"/>
      <c r="DD217" s="26"/>
      <c r="DE217" s="26"/>
      <c r="DF217" s="26"/>
      <c r="DG217" s="26"/>
      <c r="DH217" s="26"/>
      <c r="DI217" s="26"/>
      <c r="DJ217" s="26"/>
      <c r="DK217" s="26"/>
      <c r="DL217" s="26"/>
      <c r="DM217" s="26"/>
      <c r="DN217" s="26"/>
      <c r="DO217" s="26"/>
      <c r="DP217" s="26"/>
      <c r="DQ217" s="26"/>
      <c r="DR217" s="26"/>
    </row>
    <row r="218" spans="1:122" x14ac:dyDescent="0.2">
      <c r="A218" s="26"/>
      <c r="B218" s="103"/>
      <c r="C218" s="103"/>
      <c r="D218" s="103"/>
      <c r="E218" s="103"/>
      <c r="F218" s="26" t="e">
        <f>IF(#REF!&gt;(#REF!-#REF!)/(#REF!-#REF!),#REF!-SQRT((1-#REF!)*(#REF!-#REF!)*(#REF!-#REF!)),#REF!+SQRT(#REF!*(#REF!-#REF!)*(#REF!-#REF!)))</f>
        <v>#REF!</v>
      </c>
      <c r="G218" s="29"/>
      <c r="H218" s="26"/>
      <c r="I218" s="26"/>
      <c r="J218" s="103"/>
      <c r="K218" s="103"/>
      <c r="L218" s="98"/>
      <c r="M218" s="26"/>
      <c r="N218" s="103"/>
      <c r="O218" s="103"/>
      <c r="P218" s="103"/>
      <c r="Q218" s="26"/>
      <c r="R218" s="29"/>
      <c r="S218" s="26"/>
      <c r="T218" s="26"/>
      <c r="U218" s="26"/>
      <c r="V218" s="26"/>
      <c r="W218" s="26"/>
      <c r="X218" s="26"/>
      <c r="Y218" s="26"/>
      <c r="Z218" s="26"/>
      <c r="AA218" s="26"/>
      <c r="AB218" s="29"/>
      <c r="AC218" s="26"/>
      <c r="AD218" s="26"/>
      <c r="AE218" s="26"/>
      <c r="AF218" s="26"/>
      <c r="AG218" s="26"/>
      <c r="AH218" s="26"/>
      <c r="AI218" s="26"/>
      <c r="AJ218" s="29"/>
      <c r="AK218" s="26"/>
      <c r="AL218" s="26"/>
      <c r="AM218" s="26"/>
      <c r="AN218" s="26"/>
      <c r="AO218" s="26"/>
      <c r="AP218" s="26"/>
      <c r="AQ218" s="26"/>
      <c r="AR218" s="26"/>
      <c r="AS218" s="26"/>
      <c r="AT218" s="26"/>
      <c r="AU218" s="26"/>
      <c r="AV218" s="26"/>
      <c r="AW218" s="26"/>
      <c r="AX218" s="26"/>
      <c r="AY218" s="29"/>
      <c r="AZ218" s="26"/>
      <c r="BA218" s="26"/>
      <c r="BB218" s="26"/>
      <c r="BC218" s="26"/>
      <c r="BD218" s="26"/>
      <c r="BE218" s="26"/>
      <c r="BF218" s="26"/>
      <c r="BG218" s="26"/>
      <c r="BH218" s="26"/>
      <c r="BI218" s="26"/>
      <c r="BJ218" s="26"/>
      <c r="BK218" s="26"/>
      <c r="BL218" s="26"/>
      <c r="BM218" s="26"/>
      <c r="BN218" s="26"/>
      <c r="BO218" s="26"/>
      <c r="BP218" s="26"/>
      <c r="BQ218" s="26"/>
      <c r="BR218" s="26"/>
      <c r="BS218" s="26"/>
      <c r="BT218" s="26"/>
      <c r="BU218" s="26"/>
      <c r="BV218" s="26"/>
      <c r="BW218" s="26"/>
      <c r="BX218" s="26"/>
      <c r="BY218" s="26"/>
      <c r="BZ218" s="26"/>
      <c r="CA218" s="26"/>
      <c r="CB218" s="26"/>
      <c r="CC218" s="26"/>
      <c r="CD218" s="26"/>
      <c r="CE218" s="26"/>
      <c r="CF218" s="26"/>
      <c r="CG218" s="26"/>
      <c r="CH218" s="26"/>
      <c r="CI218" s="26"/>
      <c r="CJ218" s="26"/>
      <c r="CK218" s="26"/>
      <c r="CL218" s="26"/>
      <c r="CM218" s="26"/>
      <c r="CN218" s="26"/>
      <c r="CO218" s="26"/>
      <c r="CP218" s="26"/>
      <c r="CQ218" s="26"/>
      <c r="CR218" s="26"/>
      <c r="CS218" s="26"/>
      <c r="CT218" s="26"/>
      <c r="CU218" s="26"/>
      <c r="CV218" s="26"/>
      <c r="CW218" s="26"/>
      <c r="CX218" s="26"/>
      <c r="CY218" s="26"/>
      <c r="CZ218" s="26"/>
      <c r="DA218" s="26"/>
      <c r="DB218" s="26"/>
      <c r="DC218" s="26"/>
      <c r="DD218" s="26"/>
      <c r="DE218" s="26"/>
      <c r="DF218" s="26"/>
      <c r="DG218" s="26"/>
      <c r="DH218" s="26"/>
      <c r="DI218" s="26"/>
      <c r="DJ218" s="26"/>
      <c r="DK218" s="26"/>
      <c r="DL218" s="26"/>
      <c r="DM218" s="26"/>
      <c r="DN218" s="26"/>
      <c r="DO218" s="26"/>
      <c r="DP218" s="26"/>
      <c r="DQ218" s="26"/>
      <c r="DR218" s="26"/>
    </row>
    <row r="219" spans="1:122" x14ac:dyDescent="0.2">
      <c r="A219" s="26"/>
      <c r="B219" s="103"/>
      <c r="C219" s="103"/>
      <c r="D219" s="103"/>
      <c r="E219" s="103"/>
      <c r="F219" s="26" t="e">
        <f>IF(#REF!&gt;(#REF!-#REF!)/(#REF!-#REF!),#REF!-SQRT((1-#REF!)*(#REF!-#REF!)*(#REF!-#REF!)),#REF!+SQRT(#REF!*(#REF!-#REF!)*(#REF!-#REF!)))</f>
        <v>#REF!</v>
      </c>
      <c r="G219" s="29"/>
      <c r="H219" s="26"/>
      <c r="I219" s="26"/>
      <c r="J219" s="103"/>
      <c r="K219" s="103"/>
      <c r="L219" s="98"/>
      <c r="M219" s="26"/>
      <c r="N219" s="103"/>
      <c r="O219" s="103"/>
      <c r="P219" s="103"/>
      <c r="Q219" s="26"/>
      <c r="R219" s="29"/>
      <c r="S219" s="26"/>
      <c r="T219" s="26"/>
      <c r="U219" s="26"/>
      <c r="V219" s="26"/>
      <c r="W219" s="26"/>
      <c r="X219" s="26"/>
      <c r="Y219" s="26"/>
      <c r="Z219" s="26"/>
      <c r="AA219" s="26"/>
      <c r="AB219" s="29"/>
      <c r="AC219" s="26"/>
      <c r="AD219" s="26"/>
      <c r="AE219" s="26"/>
      <c r="AF219" s="26"/>
      <c r="AG219" s="26"/>
      <c r="AH219" s="26"/>
      <c r="AI219" s="26"/>
      <c r="AJ219" s="29"/>
      <c r="AK219" s="26"/>
      <c r="AL219" s="26"/>
      <c r="AM219" s="26"/>
      <c r="AN219" s="26"/>
      <c r="AO219" s="26"/>
      <c r="AP219" s="26"/>
      <c r="AQ219" s="26"/>
      <c r="AR219" s="26"/>
      <c r="AS219" s="26"/>
      <c r="AT219" s="26"/>
      <c r="AU219" s="26"/>
      <c r="AV219" s="26"/>
      <c r="AW219" s="26"/>
      <c r="AX219" s="26"/>
      <c r="AY219" s="29"/>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c r="CQ219" s="26"/>
      <c r="CR219" s="26"/>
      <c r="CS219" s="26"/>
      <c r="CT219" s="26"/>
      <c r="CU219" s="26"/>
      <c r="CV219" s="26"/>
      <c r="CW219" s="26"/>
      <c r="CX219" s="26"/>
      <c r="CY219" s="26"/>
      <c r="CZ219" s="26"/>
      <c r="DA219" s="26"/>
      <c r="DB219" s="26"/>
      <c r="DC219" s="26"/>
      <c r="DD219" s="26"/>
      <c r="DE219" s="26"/>
      <c r="DF219" s="26"/>
      <c r="DG219" s="26"/>
      <c r="DH219" s="26"/>
      <c r="DI219" s="26"/>
      <c r="DJ219" s="26"/>
      <c r="DK219" s="26"/>
      <c r="DL219" s="26"/>
      <c r="DM219" s="26"/>
      <c r="DN219" s="26"/>
      <c r="DO219" s="26"/>
      <c r="DP219" s="26"/>
      <c r="DQ219" s="26"/>
      <c r="DR219" s="26"/>
    </row>
    <row r="220" spans="1:122" x14ac:dyDescent="0.2">
      <c r="A220" s="26"/>
      <c r="B220" s="103"/>
      <c r="C220" s="103"/>
      <c r="D220" s="103"/>
      <c r="E220" s="103"/>
      <c r="F220" s="26" t="e">
        <f>IF(#REF!&gt;(#REF!-#REF!)/(#REF!-#REF!),#REF!-SQRT((1-#REF!)*(#REF!-#REF!)*(#REF!-#REF!)),#REF!+SQRT(#REF!*(#REF!-#REF!)*(#REF!-#REF!)))</f>
        <v>#REF!</v>
      </c>
      <c r="G220" s="29"/>
      <c r="H220" s="26"/>
      <c r="I220" s="26"/>
      <c r="J220" s="103"/>
      <c r="K220" s="103"/>
      <c r="L220" s="98"/>
      <c r="M220" s="26"/>
      <c r="N220" s="103"/>
      <c r="O220" s="103"/>
      <c r="P220" s="103"/>
      <c r="Q220" s="26"/>
      <c r="R220" s="29"/>
      <c r="S220" s="26"/>
      <c r="T220" s="26"/>
      <c r="U220" s="26"/>
      <c r="V220" s="26"/>
      <c r="W220" s="26"/>
      <c r="X220" s="26"/>
      <c r="Y220" s="26"/>
      <c r="Z220" s="26"/>
      <c r="AA220" s="26"/>
      <c r="AB220" s="29"/>
      <c r="AC220" s="26"/>
      <c r="AD220" s="26"/>
      <c r="AE220" s="26"/>
      <c r="AF220" s="26"/>
      <c r="AG220" s="26"/>
      <c r="AH220" s="26"/>
      <c r="AI220" s="26"/>
      <c r="AJ220" s="29"/>
      <c r="AK220" s="26"/>
      <c r="AL220" s="26"/>
      <c r="AM220" s="26"/>
      <c r="AN220" s="26"/>
      <c r="AO220" s="26"/>
      <c r="AP220" s="26"/>
      <c r="AQ220" s="26"/>
      <c r="AR220" s="26"/>
      <c r="AS220" s="26"/>
      <c r="AT220" s="26"/>
      <c r="AU220" s="26"/>
      <c r="AV220" s="26"/>
      <c r="AW220" s="26"/>
      <c r="AX220" s="26"/>
      <c r="AY220" s="29"/>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c r="CQ220" s="26"/>
      <c r="CR220" s="26"/>
      <c r="CS220" s="26"/>
      <c r="CT220" s="26"/>
      <c r="CU220" s="26"/>
      <c r="CV220" s="26"/>
      <c r="CW220" s="26"/>
      <c r="CX220" s="26"/>
      <c r="CY220" s="26"/>
      <c r="CZ220" s="26"/>
      <c r="DA220" s="26"/>
      <c r="DB220" s="26"/>
      <c r="DC220" s="26"/>
      <c r="DD220" s="26"/>
      <c r="DE220" s="26"/>
      <c r="DF220" s="26"/>
      <c r="DG220" s="26"/>
      <c r="DH220" s="26"/>
      <c r="DI220" s="26"/>
      <c r="DJ220" s="26"/>
      <c r="DK220" s="26"/>
      <c r="DL220" s="26"/>
      <c r="DM220" s="26"/>
      <c r="DN220" s="26"/>
      <c r="DO220" s="26"/>
      <c r="DP220" s="26"/>
      <c r="DQ220" s="26"/>
      <c r="DR220" s="26"/>
    </row>
    <row r="221" spans="1:122" x14ac:dyDescent="0.2">
      <c r="A221" s="26"/>
      <c r="B221" s="103"/>
      <c r="C221" s="103"/>
      <c r="D221" s="103"/>
      <c r="E221" s="103"/>
      <c r="F221" s="26" t="e">
        <f>IF(#REF!&gt;(#REF!-#REF!)/(#REF!-#REF!),#REF!-SQRT((1-#REF!)*(#REF!-#REF!)*(#REF!-#REF!)),#REF!+SQRT(#REF!*(#REF!-#REF!)*(#REF!-#REF!)))</f>
        <v>#REF!</v>
      </c>
      <c r="G221" s="29"/>
      <c r="H221" s="26"/>
      <c r="I221" s="26"/>
      <c r="J221" s="103"/>
      <c r="K221" s="103"/>
      <c r="L221" s="98"/>
      <c r="M221" s="26"/>
      <c r="N221" s="103"/>
      <c r="O221" s="103"/>
      <c r="P221" s="103"/>
      <c r="Q221" s="26"/>
      <c r="R221" s="29"/>
      <c r="S221" s="26"/>
      <c r="T221" s="26"/>
      <c r="U221" s="26"/>
      <c r="V221" s="26"/>
      <c r="W221" s="26"/>
      <c r="X221" s="26"/>
      <c r="Y221" s="26"/>
      <c r="Z221" s="26"/>
      <c r="AA221" s="26"/>
      <c r="AB221" s="29"/>
      <c r="AC221" s="26"/>
      <c r="AD221" s="26"/>
      <c r="AE221" s="26"/>
      <c r="AF221" s="26"/>
      <c r="AG221" s="26"/>
      <c r="AH221" s="26"/>
      <c r="AI221" s="26"/>
      <c r="AJ221" s="29"/>
      <c r="AK221" s="26"/>
      <c r="AL221" s="26"/>
      <c r="AM221" s="26"/>
      <c r="AN221" s="26"/>
      <c r="AO221" s="26"/>
      <c r="AP221" s="26"/>
      <c r="AQ221" s="26"/>
      <c r="AR221" s="26"/>
      <c r="AS221" s="26"/>
      <c r="AT221" s="26"/>
      <c r="AU221" s="26"/>
      <c r="AV221" s="26"/>
      <c r="AW221" s="26"/>
      <c r="AX221" s="26"/>
      <c r="AY221" s="29"/>
      <c r="AZ221" s="26"/>
      <c r="BA221" s="26"/>
      <c r="BB221" s="26"/>
      <c r="BC221" s="26"/>
      <c r="BD221" s="26"/>
      <c r="BE221" s="26"/>
      <c r="BF221" s="26"/>
      <c r="BG221" s="26"/>
      <c r="BH221" s="26"/>
      <c r="BI221" s="26"/>
      <c r="BJ221" s="26"/>
      <c r="BK221" s="26"/>
      <c r="BL221" s="26"/>
      <c r="BM221" s="26"/>
      <c r="BN221" s="26"/>
      <c r="BO221" s="26"/>
      <c r="BP221" s="26"/>
      <c r="BQ221" s="26"/>
      <c r="BR221" s="26"/>
      <c r="BS221" s="26"/>
      <c r="BT221" s="26"/>
      <c r="BU221" s="26"/>
      <c r="BV221" s="26"/>
      <c r="BW221" s="26"/>
      <c r="BX221" s="26"/>
      <c r="BY221" s="26"/>
      <c r="BZ221" s="26"/>
      <c r="CA221" s="26"/>
      <c r="CB221" s="26"/>
      <c r="CC221" s="26"/>
      <c r="CD221" s="26"/>
      <c r="CE221" s="26"/>
      <c r="CF221" s="26"/>
      <c r="CG221" s="26"/>
      <c r="CH221" s="26"/>
      <c r="CI221" s="26"/>
      <c r="CJ221" s="26"/>
      <c r="CK221" s="26"/>
      <c r="CL221" s="26"/>
      <c r="CM221" s="26"/>
      <c r="CN221" s="26"/>
      <c r="CO221" s="26"/>
      <c r="CP221" s="26"/>
      <c r="CQ221" s="26"/>
      <c r="CR221" s="26"/>
      <c r="CS221" s="26"/>
      <c r="CT221" s="26"/>
      <c r="CU221" s="26"/>
      <c r="CV221" s="26"/>
      <c r="CW221" s="26"/>
      <c r="CX221" s="26"/>
      <c r="CY221" s="26"/>
      <c r="CZ221" s="26"/>
      <c r="DA221" s="26"/>
      <c r="DB221" s="26"/>
      <c r="DC221" s="26"/>
      <c r="DD221" s="26"/>
      <c r="DE221" s="26"/>
      <c r="DF221" s="26"/>
      <c r="DG221" s="26"/>
      <c r="DH221" s="26"/>
      <c r="DI221" s="26"/>
      <c r="DJ221" s="26"/>
      <c r="DK221" s="26"/>
      <c r="DL221" s="26"/>
      <c r="DM221" s="26"/>
      <c r="DN221" s="26"/>
      <c r="DO221" s="26"/>
      <c r="DP221" s="26"/>
      <c r="DQ221" s="26"/>
      <c r="DR221" s="26"/>
    </row>
    <row r="222" spans="1:122" x14ac:dyDescent="0.2">
      <c r="A222" s="26"/>
      <c r="B222" s="103"/>
      <c r="C222" s="103"/>
      <c r="D222" s="103"/>
      <c r="E222" s="103"/>
      <c r="F222" s="26" t="e">
        <f>IF(#REF!&gt;(#REF!-#REF!)/(#REF!-#REF!),#REF!-SQRT((1-#REF!)*(#REF!-#REF!)*(#REF!-#REF!)),#REF!+SQRT(#REF!*(#REF!-#REF!)*(#REF!-#REF!)))</f>
        <v>#REF!</v>
      </c>
      <c r="G222" s="29"/>
      <c r="H222" s="26"/>
      <c r="I222" s="26"/>
      <c r="J222" s="103"/>
      <c r="K222" s="103"/>
      <c r="L222" s="98"/>
      <c r="M222" s="26"/>
      <c r="N222" s="103"/>
      <c r="O222" s="103"/>
      <c r="P222" s="103"/>
      <c r="Q222" s="26"/>
      <c r="R222" s="29"/>
      <c r="S222" s="26"/>
      <c r="T222" s="26"/>
      <c r="U222" s="26"/>
      <c r="V222" s="26"/>
      <c r="W222" s="26"/>
      <c r="X222" s="26"/>
      <c r="Y222" s="26"/>
      <c r="Z222" s="26"/>
      <c r="AA222" s="26"/>
      <c r="AB222" s="29"/>
      <c r="AC222" s="26"/>
      <c r="AD222" s="26"/>
      <c r="AE222" s="26"/>
      <c r="AF222" s="26"/>
      <c r="AG222" s="26"/>
      <c r="AH222" s="26"/>
      <c r="AI222" s="26"/>
      <c r="AJ222" s="29"/>
      <c r="AK222" s="26"/>
      <c r="AL222" s="26"/>
      <c r="AM222" s="26"/>
      <c r="AN222" s="26"/>
      <c r="AO222" s="26"/>
      <c r="AP222" s="26"/>
      <c r="AQ222" s="26"/>
      <c r="AR222" s="26"/>
      <c r="AS222" s="26"/>
      <c r="AT222" s="26"/>
      <c r="AU222" s="26"/>
      <c r="AV222" s="26"/>
      <c r="AW222" s="26"/>
      <c r="AX222" s="26"/>
      <c r="AY222" s="29"/>
      <c r="AZ222" s="26"/>
      <c r="BA222" s="26"/>
      <c r="BB222" s="26"/>
      <c r="BC222" s="26"/>
      <c r="BD222" s="26"/>
      <c r="BE222" s="26"/>
      <c r="BF222" s="26"/>
      <c r="BG222" s="26"/>
      <c r="BH222" s="26"/>
      <c r="BI222" s="26"/>
      <c r="BJ222" s="26"/>
      <c r="BK222" s="26"/>
      <c r="BL222" s="26"/>
      <c r="BM222" s="26"/>
      <c r="BN222" s="26"/>
      <c r="BO222" s="26"/>
      <c r="BP222" s="26"/>
      <c r="BQ222" s="26"/>
      <c r="BR222" s="26"/>
      <c r="BS222" s="26"/>
      <c r="BT222" s="26"/>
      <c r="BU222" s="26"/>
      <c r="BV222" s="26"/>
      <c r="BW222" s="26"/>
      <c r="BX222" s="26"/>
      <c r="BY222" s="26"/>
      <c r="BZ222" s="26"/>
      <c r="CA222" s="26"/>
      <c r="CB222" s="26"/>
      <c r="CC222" s="26"/>
      <c r="CD222" s="26"/>
      <c r="CE222" s="26"/>
      <c r="CF222" s="26"/>
      <c r="CG222" s="26"/>
      <c r="CH222" s="26"/>
      <c r="CI222" s="26"/>
      <c r="CJ222" s="26"/>
      <c r="CK222" s="26"/>
      <c r="CL222" s="26"/>
      <c r="CM222" s="26"/>
      <c r="CN222" s="26"/>
      <c r="CO222" s="26"/>
      <c r="CP222" s="26"/>
      <c r="CQ222" s="26"/>
      <c r="CR222" s="26"/>
      <c r="CS222" s="26"/>
      <c r="CT222" s="26"/>
      <c r="CU222" s="26"/>
      <c r="CV222" s="26"/>
      <c r="CW222" s="26"/>
      <c r="CX222" s="26"/>
      <c r="CY222" s="26"/>
      <c r="CZ222" s="26"/>
      <c r="DA222" s="26"/>
      <c r="DB222" s="26"/>
      <c r="DC222" s="26"/>
      <c r="DD222" s="26"/>
      <c r="DE222" s="26"/>
      <c r="DF222" s="26"/>
      <c r="DG222" s="26"/>
      <c r="DH222" s="26"/>
      <c r="DI222" s="26"/>
      <c r="DJ222" s="26"/>
      <c r="DK222" s="26"/>
      <c r="DL222" s="26"/>
      <c r="DM222" s="26"/>
      <c r="DN222" s="26"/>
      <c r="DO222" s="26"/>
      <c r="DP222" s="26"/>
      <c r="DQ222" s="26"/>
      <c r="DR222" s="26"/>
    </row>
    <row r="223" spans="1:122" x14ac:dyDescent="0.2">
      <c r="A223" s="26"/>
      <c r="B223" s="103"/>
      <c r="C223" s="103"/>
      <c r="D223" s="103"/>
      <c r="E223" s="103"/>
      <c r="F223" s="26" t="e">
        <f>IF(#REF!&gt;(#REF!-#REF!)/(#REF!-#REF!),#REF!-SQRT((1-#REF!)*(#REF!-#REF!)*(#REF!-#REF!)),#REF!+SQRT(#REF!*(#REF!-#REF!)*(#REF!-#REF!)))</f>
        <v>#REF!</v>
      </c>
      <c r="G223" s="29"/>
      <c r="H223" s="26"/>
      <c r="I223" s="26"/>
      <c r="J223" s="103"/>
      <c r="K223" s="103"/>
      <c r="L223" s="98"/>
      <c r="M223" s="26"/>
      <c r="N223" s="103"/>
      <c r="O223" s="103"/>
      <c r="P223" s="103"/>
      <c r="Q223" s="26"/>
      <c r="R223" s="29"/>
      <c r="S223" s="26"/>
      <c r="T223" s="26"/>
      <c r="U223" s="26"/>
      <c r="V223" s="26"/>
      <c r="W223" s="26"/>
      <c r="X223" s="26"/>
      <c r="Y223" s="26"/>
      <c r="Z223" s="26"/>
      <c r="AA223" s="26"/>
      <c r="AB223" s="29"/>
      <c r="AC223" s="26"/>
      <c r="AD223" s="26"/>
      <c r="AE223" s="26"/>
      <c r="AF223" s="26"/>
      <c r="AG223" s="26"/>
      <c r="AH223" s="26"/>
      <c r="AI223" s="26"/>
      <c r="AJ223" s="29"/>
      <c r="AK223" s="26"/>
      <c r="AL223" s="26"/>
      <c r="AM223" s="26"/>
      <c r="AN223" s="26"/>
      <c r="AO223" s="26"/>
      <c r="AP223" s="26"/>
      <c r="AQ223" s="26"/>
      <c r="AR223" s="26"/>
      <c r="AS223" s="26"/>
      <c r="AT223" s="26"/>
      <c r="AU223" s="26"/>
      <c r="AV223" s="26"/>
      <c r="AW223" s="26"/>
      <c r="AX223" s="26"/>
      <c r="AY223" s="29"/>
      <c r="AZ223" s="26"/>
      <c r="BA223" s="26"/>
      <c r="BB223" s="26"/>
      <c r="BC223" s="26"/>
      <c r="BD223" s="26"/>
      <c r="BE223" s="26"/>
      <c r="BF223" s="26"/>
      <c r="BG223" s="26"/>
      <c r="BH223" s="26"/>
      <c r="BI223" s="26"/>
      <c r="BJ223" s="26"/>
      <c r="BK223" s="26"/>
      <c r="BL223" s="26"/>
      <c r="BM223" s="26"/>
      <c r="BN223" s="26"/>
      <c r="BO223" s="26"/>
      <c r="BP223" s="26"/>
      <c r="BQ223" s="26"/>
      <c r="BR223" s="26"/>
      <c r="BS223" s="26"/>
      <c r="BT223" s="26"/>
      <c r="BU223" s="26"/>
      <c r="BV223" s="26"/>
      <c r="BW223" s="26"/>
      <c r="BX223" s="26"/>
      <c r="BY223" s="26"/>
      <c r="BZ223" s="26"/>
      <c r="CA223" s="26"/>
      <c r="CB223" s="26"/>
      <c r="CC223" s="26"/>
      <c r="CD223" s="26"/>
      <c r="CE223" s="26"/>
      <c r="CF223" s="26"/>
      <c r="CG223" s="26"/>
      <c r="CH223" s="26"/>
      <c r="CI223" s="26"/>
      <c r="CJ223" s="26"/>
      <c r="CK223" s="26"/>
      <c r="CL223" s="26"/>
      <c r="CM223" s="26"/>
      <c r="CN223" s="26"/>
      <c r="CO223" s="26"/>
      <c r="CP223" s="26"/>
      <c r="CQ223" s="26"/>
      <c r="CR223" s="26"/>
      <c r="CS223" s="26"/>
      <c r="CT223" s="26"/>
      <c r="CU223" s="26"/>
      <c r="CV223" s="26"/>
      <c r="CW223" s="26"/>
      <c r="CX223" s="26"/>
      <c r="CY223" s="26"/>
      <c r="CZ223" s="26"/>
      <c r="DA223" s="26"/>
      <c r="DB223" s="26"/>
      <c r="DC223" s="26"/>
      <c r="DD223" s="26"/>
      <c r="DE223" s="26"/>
      <c r="DF223" s="26"/>
      <c r="DG223" s="26"/>
      <c r="DH223" s="26"/>
      <c r="DI223" s="26"/>
      <c r="DJ223" s="26"/>
      <c r="DK223" s="26"/>
      <c r="DL223" s="26"/>
      <c r="DM223" s="26"/>
      <c r="DN223" s="26"/>
      <c r="DO223" s="26"/>
      <c r="DP223" s="26"/>
      <c r="DQ223" s="26"/>
      <c r="DR223" s="26"/>
    </row>
    <row r="224" spans="1:122" x14ac:dyDescent="0.2">
      <c r="A224" s="26"/>
      <c r="B224" s="103"/>
      <c r="C224" s="103"/>
      <c r="D224" s="103"/>
      <c r="E224" s="103"/>
      <c r="F224" s="26" t="e">
        <f>IF(#REF!&gt;(#REF!-#REF!)/(#REF!-#REF!),#REF!-SQRT((1-#REF!)*(#REF!-#REF!)*(#REF!-#REF!)),#REF!+SQRT(#REF!*(#REF!-#REF!)*(#REF!-#REF!)))</f>
        <v>#REF!</v>
      </c>
      <c r="G224" s="29"/>
      <c r="H224" s="26"/>
      <c r="I224" s="26"/>
      <c r="J224" s="103"/>
      <c r="K224" s="103"/>
      <c r="L224" s="98"/>
      <c r="M224" s="26"/>
      <c r="N224" s="103"/>
      <c r="O224" s="103"/>
      <c r="P224" s="103"/>
      <c r="Q224" s="26"/>
      <c r="R224" s="29"/>
      <c r="S224" s="26"/>
      <c r="T224" s="26"/>
      <c r="U224" s="26"/>
      <c r="V224" s="26"/>
      <c r="W224" s="26"/>
      <c r="X224" s="26"/>
      <c r="Y224" s="26"/>
      <c r="Z224" s="26"/>
      <c r="AA224" s="26"/>
      <c r="AB224" s="29"/>
      <c r="AC224" s="26"/>
      <c r="AD224" s="26"/>
      <c r="AE224" s="26"/>
      <c r="AF224" s="26"/>
      <c r="AG224" s="26"/>
      <c r="AH224" s="26"/>
      <c r="AI224" s="26"/>
      <c r="AJ224" s="29"/>
      <c r="AK224" s="26"/>
      <c r="AL224" s="26"/>
      <c r="AM224" s="26"/>
      <c r="AN224" s="26"/>
      <c r="AO224" s="26"/>
      <c r="AP224" s="26"/>
      <c r="AQ224" s="26"/>
      <c r="AR224" s="26"/>
      <c r="AS224" s="26"/>
      <c r="AT224" s="26"/>
      <c r="AU224" s="26"/>
      <c r="AV224" s="26"/>
      <c r="AW224" s="26"/>
      <c r="AX224" s="26"/>
      <c r="AY224" s="29"/>
      <c r="AZ224" s="26"/>
      <c r="BA224" s="26"/>
      <c r="BB224" s="26"/>
      <c r="BC224" s="26"/>
      <c r="BD224" s="26"/>
      <c r="BE224" s="26"/>
      <c r="BF224" s="26"/>
      <c r="BG224" s="26"/>
      <c r="BH224" s="26"/>
      <c r="BI224" s="26"/>
      <c r="BJ224" s="26"/>
      <c r="BK224" s="26"/>
      <c r="BL224" s="26"/>
      <c r="BM224" s="26"/>
      <c r="BN224" s="26"/>
      <c r="BO224" s="26"/>
      <c r="BP224" s="26"/>
      <c r="BQ224" s="26"/>
      <c r="BR224" s="26"/>
      <c r="BS224" s="26"/>
      <c r="BT224" s="26"/>
      <c r="BU224" s="26"/>
      <c r="BV224" s="26"/>
      <c r="BW224" s="26"/>
      <c r="BX224" s="26"/>
      <c r="BY224" s="26"/>
      <c r="BZ224" s="26"/>
      <c r="CA224" s="26"/>
      <c r="CB224" s="26"/>
      <c r="CC224" s="26"/>
      <c r="CD224" s="26"/>
      <c r="CE224" s="26"/>
      <c r="CF224" s="26"/>
      <c r="CG224" s="26"/>
      <c r="CH224" s="26"/>
      <c r="CI224" s="26"/>
      <c r="CJ224" s="26"/>
      <c r="CK224" s="26"/>
      <c r="CL224" s="26"/>
      <c r="CM224" s="26"/>
      <c r="CN224" s="26"/>
      <c r="CO224" s="26"/>
      <c r="CP224" s="26"/>
      <c r="CQ224" s="26"/>
      <c r="CR224" s="26"/>
      <c r="CS224" s="26"/>
      <c r="CT224" s="26"/>
      <c r="CU224" s="26"/>
      <c r="CV224" s="26"/>
      <c r="CW224" s="26"/>
      <c r="CX224" s="26"/>
      <c r="CY224" s="26"/>
      <c r="CZ224" s="26"/>
      <c r="DA224" s="26"/>
      <c r="DB224" s="26"/>
      <c r="DC224" s="26"/>
      <c r="DD224" s="26"/>
      <c r="DE224" s="26"/>
      <c r="DF224" s="26"/>
      <c r="DG224" s="26"/>
      <c r="DH224" s="26"/>
      <c r="DI224" s="26"/>
      <c r="DJ224" s="26"/>
      <c r="DK224" s="26"/>
      <c r="DL224" s="26"/>
      <c r="DM224" s="26"/>
      <c r="DN224" s="26"/>
      <c r="DO224" s="26"/>
      <c r="DP224" s="26"/>
      <c r="DQ224" s="26"/>
      <c r="DR224" s="26"/>
    </row>
    <row r="225" spans="1:122" x14ac:dyDescent="0.2">
      <c r="A225" s="26"/>
      <c r="B225" s="103"/>
      <c r="C225" s="103"/>
      <c r="D225" s="103"/>
      <c r="E225" s="103"/>
      <c r="F225" s="26" t="e">
        <f>IF(#REF!&gt;(#REF!-#REF!)/(#REF!-#REF!),#REF!-SQRT((1-#REF!)*(#REF!-#REF!)*(#REF!-#REF!)),#REF!+SQRT(#REF!*(#REF!-#REF!)*(#REF!-#REF!)))</f>
        <v>#REF!</v>
      </c>
      <c r="G225" s="29"/>
      <c r="H225" s="26"/>
      <c r="I225" s="26"/>
      <c r="J225" s="103"/>
      <c r="K225" s="103"/>
      <c r="L225" s="98"/>
      <c r="M225" s="26"/>
      <c r="N225" s="103"/>
      <c r="O225" s="103"/>
      <c r="P225" s="103"/>
      <c r="Q225" s="26"/>
      <c r="R225" s="29"/>
      <c r="S225" s="26"/>
      <c r="T225" s="26"/>
      <c r="U225" s="26"/>
      <c r="V225" s="26"/>
      <c r="W225" s="26"/>
      <c r="X225" s="26"/>
      <c r="Y225" s="26"/>
      <c r="Z225" s="26"/>
      <c r="AA225" s="26"/>
      <c r="AB225" s="29"/>
      <c r="AC225" s="26"/>
      <c r="AD225" s="26"/>
      <c r="AE225" s="26"/>
      <c r="AF225" s="26"/>
      <c r="AG225" s="26"/>
      <c r="AH225" s="26"/>
      <c r="AI225" s="26"/>
      <c r="AJ225" s="29"/>
      <c r="AK225" s="26"/>
      <c r="AL225" s="26"/>
      <c r="AM225" s="26"/>
      <c r="AN225" s="26"/>
      <c r="AO225" s="26"/>
      <c r="AP225" s="26"/>
      <c r="AQ225" s="26"/>
      <c r="AR225" s="26"/>
      <c r="AS225" s="26"/>
      <c r="AT225" s="26"/>
      <c r="AU225" s="26"/>
      <c r="AV225" s="26"/>
      <c r="AW225" s="26"/>
      <c r="AX225" s="26"/>
      <c r="AY225" s="29"/>
      <c r="AZ225" s="26"/>
      <c r="BA225" s="26"/>
      <c r="BB225" s="26"/>
      <c r="BC225" s="26"/>
      <c r="BD225" s="26"/>
      <c r="BE225" s="26"/>
      <c r="BF225" s="26"/>
      <c r="BG225" s="26"/>
      <c r="BH225" s="26"/>
      <c r="BI225" s="26"/>
      <c r="BJ225" s="26"/>
      <c r="BK225" s="26"/>
      <c r="BL225" s="26"/>
      <c r="BM225" s="26"/>
      <c r="BN225" s="26"/>
      <c r="BO225" s="26"/>
      <c r="BP225" s="26"/>
      <c r="BQ225" s="26"/>
      <c r="BR225" s="26"/>
      <c r="BS225" s="26"/>
      <c r="BT225" s="26"/>
      <c r="BU225" s="26"/>
      <c r="BV225" s="26"/>
      <c r="BW225" s="26"/>
      <c r="BX225" s="26"/>
      <c r="BY225" s="26"/>
      <c r="BZ225" s="26"/>
      <c r="CA225" s="26"/>
      <c r="CB225" s="26"/>
      <c r="CC225" s="26"/>
      <c r="CD225" s="26"/>
      <c r="CE225" s="26"/>
      <c r="CF225" s="26"/>
      <c r="CG225" s="26"/>
      <c r="CH225" s="26"/>
      <c r="CI225" s="26"/>
      <c r="CJ225" s="26"/>
      <c r="CK225" s="26"/>
      <c r="CL225" s="26"/>
      <c r="CM225" s="26"/>
      <c r="CN225" s="26"/>
      <c r="CO225" s="26"/>
      <c r="CP225" s="26"/>
      <c r="CQ225" s="26"/>
      <c r="CR225" s="26"/>
      <c r="CS225" s="26"/>
      <c r="CT225" s="26"/>
      <c r="CU225" s="26"/>
      <c r="CV225" s="26"/>
      <c r="CW225" s="26"/>
      <c r="CX225" s="26"/>
      <c r="CY225" s="26"/>
      <c r="CZ225" s="26"/>
      <c r="DA225" s="26"/>
      <c r="DB225" s="26"/>
      <c r="DC225" s="26"/>
      <c r="DD225" s="26"/>
      <c r="DE225" s="26"/>
      <c r="DF225" s="26"/>
      <c r="DG225" s="26"/>
      <c r="DH225" s="26"/>
      <c r="DI225" s="26"/>
      <c r="DJ225" s="26"/>
      <c r="DK225" s="26"/>
      <c r="DL225" s="26"/>
      <c r="DM225" s="26"/>
      <c r="DN225" s="26"/>
      <c r="DO225" s="26"/>
      <c r="DP225" s="26"/>
      <c r="DQ225" s="26"/>
      <c r="DR225" s="26"/>
    </row>
    <row r="226" spans="1:122" x14ac:dyDescent="0.2">
      <c r="A226" s="26"/>
      <c r="B226" s="103"/>
      <c r="C226" s="103"/>
      <c r="D226" s="103"/>
      <c r="E226" s="103"/>
      <c r="F226" s="26" t="e">
        <f>IF(#REF!&gt;(#REF!-#REF!)/(#REF!-#REF!),#REF!-SQRT((1-#REF!)*(#REF!-#REF!)*(#REF!-#REF!)),#REF!+SQRT(#REF!*(#REF!-#REF!)*(#REF!-#REF!)))</f>
        <v>#REF!</v>
      </c>
      <c r="G226" s="29"/>
      <c r="H226" s="26"/>
      <c r="I226" s="26"/>
      <c r="J226" s="103"/>
      <c r="K226" s="103"/>
      <c r="L226" s="98"/>
      <c r="M226" s="26"/>
      <c r="N226" s="103"/>
      <c r="O226" s="103"/>
      <c r="P226" s="103"/>
      <c r="Q226" s="26"/>
      <c r="R226" s="29"/>
      <c r="S226" s="26"/>
      <c r="T226" s="26"/>
      <c r="U226" s="26"/>
      <c r="V226" s="26"/>
      <c r="W226" s="26"/>
      <c r="X226" s="26"/>
      <c r="Y226" s="26"/>
      <c r="Z226" s="26"/>
      <c r="AA226" s="26"/>
      <c r="AB226" s="29"/>
      <c r="AC226" s="26"/>
      <c r="AD226" s="26"/>
      <c r="AE226" s="26"/>
      <c r="AF226" s="26"/>
      <c r="AG226" s="26"/>
      <c r="AH226" s="26"/>
      <c r="AI226" s="26"/>
      <c r="AJ226" s="29"/>
      <c r="AK226" s="26"/>
      <c r="AL226" s="26"/>
      <c r="AM226" s="26"/>
      <c r="AN226" s="26"/>
      <c r="AO226" s="26"/>
      <c r="AP226" s="26"/>
      <c r="AQ226" s="26"/>
      <c r="AR226" s="26"/>
      <c r="AS226" s="26"/>
      <c r="AT226" s="26"/>
      <c r="AU226" s="26"/>
      <c r="AV226" s="26"/>
      <c r="AW226" s="26"/>
      <c r="AX226" s="26"/>
      <c r="AY226" s="29"/>
      <c r="AZ226" s="26"/>
      <c r="BA226" s="26"/>
      <c r="BB226" s="26"/>
      <c r="BC226" s="26"/>
      <c r="BD226" s="26"/>
      <c r="BE226" s="26"/>
      <c r="BF226" s="26"/>
      <c r="BG226" s="26"/>
      <c r="BH226" s="26"/>
      <c r="BI226" s="26"/>
      <c r="BJ226" s="26"/>
      <c r="BK226" s="26"/>
      <c r="BL226" s="26"/>
      <c r="BM226" s="26"/>
      <c r="BN226" s="26"/>
      <c r="BO226" s="26"/>
      <c r="BP226" s="26"/>
      <c r="BQ226" s="26"/>
      <c r="BR226" s="26"/>
      <c r="BS226" s="26"/>
      <c r="BT226" s="26"/>
      <c r="BU226" s="26"/>
      <c r="BV226" s="26"/>
      <c r="BW226" s="26"/>
      <c r="BX226" s="26"/>
      <c r="BY226" s="26"/>
      <c r="BZ226" s="26"/>
      <c r="CA226" s="26"/>
      <c r="CB226" s="26"/>
      <c r="CC226" s="26"/>
      <c r="CD226" s="26"/>
      <c r="CE226" s="26"/>
      <c r="CF226" s="26"/>
      <c r="CG226" s="26"/>
      <c r="CH226" s="26"/>
      <c r="CI226" s="26"/>
      <c r="CJ226" s="26"/>
      <c r="CK226" s="26"/>
      <c r="CL226" s="26"/>
      <c r="CM226" s="26"/>
      <c r="CN226" s="26"/>
      <c r="CO226" s="26"/>
      <c r="CP226" s="26"/>
      <c r="CQ226" s="26"/>
      <c r="CR226" s="26"/>
      <c r="CS226" s="26"/>
      <c r="CT226" s="26"/>
      <c r="CU226" s="26"/>
      <c r="CV226" s="26"/>
      <c r="CW226" s="26"/>
      <c r="CX226" s="26"/>
      <c r="CY226" s="26"/>
      <c r="CZ226" s="26"/>
      <c r="DA226" s="26"/>
      <c r="DB226" s="26"/>
      <c r="DC226" s="26"/>
      <c r="DD226" s="26"/>
      <c r="DE226" s="26"/>
      <c r="DF226" s="26"/>
      <c r="DG226" s="26"/>
      <c r="DH226" s="26"/>
      <c r="DI226" s="26"/>
      <c r="DJ226" s="26"/>
      <c r="DK226" s="26"/>
      <c r="DL226" s="26"/>
      <c r="DM226" s="26"/>
      <c r="DN226" s="26"/>
      <c r="DO226" s="26"/>
      <c r="DP226" s="26"/>
      <c r="DQ226" s="26"/>
      <c r="DR226" s="26"/>
    </row>
    <row r="227" spans="1:122" x14ac:dyDescent="0.2">
      <c r="A227" s="26"/>
      <c r="B227" s="103"/>
      <c r="C227" s="103"/>
      <c r="D227" s="103"/>
      <c r="E227" s="103"/>
      <c r="F227" s="26" t="e">
        <f>IF(#REF!&gt;(#REF!-#REF!)/(#REF!-#REF!),#REF!-SQRT((1-#REF!)*(#REF!-#REF!)*(#REF!-#REF!)),#REF!+SQRT(#REF!*(#REF!-#REF!)*(#REF!-#REF!)))</f>
        <v>#REF!</v>
      </c>
      <c r="G227" s="29"/>
      <c r="H227" s="26"/>
      <c r="I227" s="26"/>
      <c r="J227" s="103"/>
      <c r="K227" s="103"/>
      <c r="L227" s="98"/>
      <c r="M227" s="26"/>
      <c r="N227" s="103"/>
      <c r="O227" s="103"/>
      <c r="P227" s="103"/>
      <c r="Q227" s="26"/>
      <c r="R227" s="29"/>
      <c r="S227" s="26"/>
      <c r="T227" s="26"/>
      <c r="U227" s="26"/>
      <c r="V227" s="26"/>
      <c r="W227" s="26"/>
      <c r="X227" s="26"/>
      <c r="Y227" s="26"/>
      <c r="Z227" s="26"/>
      <c r="AA227" s="26"/>
      <c r="AB227" s="29"/>
      <c r="AC227" s="26"/>
      <c r="AD227" s="26"/>
      <c r="AE227" s="26"/>
      <c r="AF227" s="26"/>
      <c r="AG227" s="26"/>
      <c r="AH227" s="26"/>
      <c r="AI227" s="26"/>
      <c r="AJ227" s="29"/>
      <c r="AK227" s="26"/>
      <c r="AL227" s="26"/>
      <c r="AM227" s="26"/>
      <c r="AN227" s="26"/>
      <c r="AO227" s="26"/>
      <c r="AP227" s="26"/>
      <c r="AQ227" s="26"/>
      <c r="AR227" s="26"/>
      <c r="AS227" s="26"/>
      <c r="AT227" s="26"/>
      <c r="AU227" s="26"/>
      <c r="AV227" s="26"/>
      <c r="AW227" s="26"/>
      <c r="AX227" s="26"/>
      <c r="AY227" s="29"/>
      <c r="AZ227" s="26"/>
      <c r="BA227" s="26"/>
      <c r="BB227" s="26"/>
      <c r="BC227" s="26"/>
      <c r="BD227" s="26"/>
      <c r="BE227" s="26"/>
      <c r="BF227" s="26"/>
      <c r="BG227" s="26"/>
      <c r="BH227" s="26"/>
      <c r="BI227" s="26"/>
      <c r="BJ227" s="26"/>
      <c r="BK227" s="26"/>
      <c r="BL227" s="26"/>
      <c r="BM227" s="26"/>
      <c r="BN227" s="26"/>
      <c r="BO227" s="26"/>
      <c r="BP227" s="26"/>
      <c r="BQ227" s="26"/>
      <c r="BR227" s="26"/>
      <c r="BS227" s="26"/>
      <c r="BT227" s="26"/>
      <c r="BU227" s="26"/>
      <c r="BV227" s="26"/>
      <c r="BW227" s="26"/>
      <c r="BX227" s="26"/>
      <c r="BY227" s="26"/>
      <c r="BZ227" s="26"/>
      <c r="CA227" s="26"/>
      <c r="CB227" s="26"/>
      <c r="CC227" s="26"/>
      <c r="CD227" s="26"/>
      <c r="CE227" s="26"/>
      <c r="CF227" s="26"/>
      <c r="CG227" s="26"/>
      <c r="CH227" s="26"/>
      <c r="CI227" s="26"/>
      <c r="CJ227" s="26"/>
      <c r="CK227" s="26"/>
      <c r="CL227" s="26"/>
      <c r="CM227" s="26"/>
      <c r="CN227" s="26"/>
      <c r="CO227" s="26"/>
      <c r="CP227" s="26"/>
      <c r="CQ227" s="26"/>
      <c r="CR227" s="26"/>
      <c r="CS227" s="26"/>
      <c r="CT227" s="26"/>
      <c r="CU227" s="26"/>
      <c r="CV227" s="26"/>
      <c r="CW227" s="26"/>
      <c r="CX227" s="26"/>
      <c r="CY227" s="26"/>
      <c r="CZ227" s="26"/>
      <c r="DA227" s="26"/>
      <c r="DB227" s="26"/>
      <c r="DC227" s="26"/>
      <c r="DD227" s="26"/>
      <c r="DE227" s="26"/>
      <c r="DF227" s="26"/>
      <c r="DG227" s="26"/>
      <c r="DH227" s="26"/>
      <c r="DI227" s="26"/>
      <c r="DJ227" s="26"/>
      <c r="DK227" s="26"/>
      <c r="DL227" s="26"/>
      <c r="DM227" s="26"/>
      <c r="DN227" s="26"/>
      <c r="DO227" s="26"/>
      <c r="DP227" s="26"/>
      <c r="DQ227" s="26"/>
      <c r="DR227" s="26"/>
    </row>
    <row r="228" spans="1:122" x14ac:dyDescent="0.2">
      <c r="A228" s="26"/>
      <c r="B228" s="103"/>
      <c r="C228" s="103"/>
      <c r="D228" s="103"/>
      <c r="E228" s="103"/>
      <c r="F228" s="26" t="e">
        <f>IF(#REF!&gt;(#REF!-#REF!)/(#REF!-#REF!),#REF!-SQRT((1-#REF!)*(#REF!-#REF!)*(#REF!-#REF!)),#REF!+SQRT(#REF!*(#REF!-#REF!)*(#REF!-#REF!)))</f>
        <v>#REF!</v>
      </c>
      <c r="G228" s="29"/>
      <c r="H228" s="26"/>
      <c r="I228" s="26"/>
      <c r="J228" s="103"/>
      <c r="K228" s="103"/>
      <c r="L228" s="98"/>
      <c r="M228" s="26"/>
      <c r="N228" s="103"/>
      <c r="O228" s="103"/>
      <c r="P228" s="103"/>
      <c r="Q228" s="26"/>
      <c r="R228" s="29"/>
      <c r="S228" s="26"/>
      <c r="T228" s="26"/>
      <c r="U228" s="26"/>
      <c r="V228" s="26"/>
      <c r="W228" s="26"/>
      <c r="X228" s="26"/>
      <c r="Y228" s="26"/>
      <c r="Z228" s="26"/>
      <c r="AA228" s="26"/>
      <c r="AB228" s="29"/>
      <c r="AC228" s="26"/>
      <c r="AD228" s="26"/>
      <c r="AE228" s="26"/>
      <c r="AF228" s="26"/>
      <c r="AG228" s="26"/>
      <c r="AH228" s="26"/>
      <c r="AI228" s="26"/>
      <c r="AJ228" s="29"/>
      <c r="AK228" s="26"/>
      <c r="AL228" s="26"/>
      <c r="AM228" s="26"/>
      <c r="AN228" s="26"/>
      <c r="AO228" s="26"/>
      <c r="AP228" s="26"/>
      <c r="AQ228" s="26"/>
      <c r="AR228" s="26"/>
      <c r="AS228" s="26"/>
      <c r="AT228" s="26"/>
      <c r="AU228" s="26"/>
      <c r="AV228" s="26"/>
      <c r="AW228" s="26"/>
      <c r="AX228" s="26"/>
      <c r="AY228" s="29"/>
      <c r="AZ228" s="26"/>
      <c r="BA228" s="26"/>
      <c r="BB228" s="26"/>
      <c r="BC228" s="26"/>
      <c r="BD228" s="26"/>
      <c r="BE228" s="26"/>
      <c r="BF228" s="26"/>
      <c r="BG228" s="26"/>
      <c r="BH228" s="26"/>
      <c r="BI228" s="26"/>
      <c r="BJ228" s="26"/>
      <c r="BK228" s="26"/>
      <c r="BL228" s="26"/>
      <c r="BM228" s="26"/>
      <c r="BN228" s="26"/>
      <c r="BO228" s="26"/>
      <c r="BP228" s="26"/>
      <c r="BQ228" s="26"/>
      <c r="BR228" s="26"/>
      <c r="BS228" s="26"/>
      <c r="BT228" s="26"/>
      <c r="BU228" s="26"/>
      <c r="BV228" s="26"/>
      <c r="BW228" s="26"/>
      <c r="BX228" s="26"/>
      <c r="BY228" s="26"/>
      <c r="BZ228" s="26"/>
      <c r="CA228" s="26"/>
      <c r="CB228" s="26"/>
      <c r="CC228" s="26"/>
      <c r="CD228" s="26"/>
      <c r="CE228" s="26"/>
      <c r="CF228" s="26"/>
      <c r="CG228" s="26"/>
      <c r="CH228" s="26"/>
      <c r="CI228" s="26"/>
      <c r="CJ228" s="26"/>
      <c r="CK228" s="26"/>
      <c r="CL228" s="26"/>
      <c r="CM228" s="26"/>
      <c r="CN228" s="26"/>
      <c r="CO228" s="26"/>
      <c r="CP228" s="26"/>
      <c r="CQ228" s="26"/>
      <c r="CR228" s="26"/>
      <c r="CS228" s="26"/>
      <c r="CT228" s="26"/>
      <c r="CU228" s="26"/>
      <c r="CV228" s="26"/>
      <c r="CW228" s="26"/>
      <c r="CX228" s="26"/>
      <c r="CY228" s="26"/>
      <c r="CZ228" s="26"/>
      <c r="DA228" s="26"/>
      <c r="DB228" s="26"/>
      <c r="DC228" s="26"/>
      <c r="DD228" s="26"/>
      <c r="DE228" s="26"/>
      <c r="DF228" s="26"/>
      <c r="DG228" s="26"/>
      <c r="DH228" s="26"/>
      <c r="DI228" s="26"/>
      <c r="DJ228" s="26"/>
      <c r="DK228" s="26"/>
      <c r="DL228" s="26"/>
      <c r="DM228" s="26"/>
      <c r="DN228" s="26"/>
      <c r="DO228" s="26"/>
      <c r="DP228" s="26"/>
      <c r="DQ228" s="26"/>
      <c r="DR228" s="26"/>
    </row>
    <row r="229" spans="1:122" x14ac:dyDescent="0.2">
      <c r="A229" s="26"/>
      <c r="B229" s="103"/>
      <c r="C229" s="103"/>
      <c r="D229" s="103"/>
      <c r="E229" s="103"/>
      <c r="F229" s="26" t="e">
        <f>IF(#REF!&gt;(#REF!-#REF!)/(#REF!-#REF!),#REF!-SQRT((1-#REF!)*(#REF!-#REF!)*(#REF!-#REF!)),#REF!+SQRT(#REF!*(#REF!-#REF!)*(#REF!-#REF!)))</f>
        <v>#REF!</v>
      </c>
      <c r="G229" s="29"/>
      <c r="H229" s="26"/>
      <c r="I229" s="26"/>
      <c r="J229" s="103"/>
      <c r="K229" s="103"/>
      <c r="L229" s="98"/>
      <c r="M229" s="26"/>
      <c r="N229" s="103"/>
      <c r="O229" s="103"/>
      <c r="P229" s="103"/>
      <c r="Q229" s="26"/>
      <c r="R229" s="29"/>
      <c r="S229" s="26"/>
      <c r="T229" s="26"/>
      <c r="U229" s="26"/>
      <c r="V229" s="26"/>
      <c r="W229" s="26"/>
      <c r="X229" s="26"/>
      <c r="Y229" s="26"/>
      <c r="Z229" s="26"/>
      <c r="AA229" s="26"/>
      <c r="AB229" s="29"/>
      <c r="AC229" s="26"/>
      <c r="AD229" s="26"/>
      <c r="AE229" s="26"/>
      <c r="AF229" s="26"/>
      <c r="AG229" s="26"/>
      <c r="AH229" s="26"/>
      <c r="AI229" s="26"/>
      <c r="AJ229" s="29"/>
      <c r="AK229" s="26"/>
      <c r="AL229" s="26"/>
      <c r="AM229" s="26"/>
      <c r="AN229" s="26"/>
      <c r="AO229" s="26"/>
      <c r="AP229" s="26"/>
      <c r="AQ229" s="26"/>
      <c r="AR229" s="26"/>
      <c r="AS229" s="26"/>
      <c r="AT229" s="26"/>
      <c r="AU229" s="26"/>
      <c r="AV229" s="26"/>
      <c r="AW229" s="26"/>
      <c r="AX229" s="26"/>
      <c r="AY229" s="29"/>
      <c r="AZ229" s="26"/>
      <c r="BA229" s="26"/>
      <c r="BB229" s="26"/>
      <c r="BC229" s="26"/>
      <c r="BD229" s="26"/>
      <c r="BE229" s="26"/>
      <c r="BF229" s="26"/>
      <c r="BG229" s="26"/>
      <c r="BH229" s="26"/>
      <c r="BI229" s="26"/>
      <c r="BJ229" s="26"/>
      <c r="BK229" s="26"/>
      <c r="BL229" s="26"/>
      <c r="BM229" s="26"/>
      <c r="BN229" s="26"/>
      <c r="BO229" s="26"/>
      <c r="BP229" s="26"/>
      <c r="BQ229" s="26"/>
      <c r="BR229" s="26"/>
      <c r="BS229" s="26"/>
      <c r="BT229" s="26"/>
      <c r="BU229" s="26"/>
      <c r="BV229" s="26"/>
      <c r="BW229" s="26"/>
      <c r="BX229" s="26"/>
      <c r="BY229" s="26"/>
      <c r="BZ229" s="26"/>
      <c r="CA229" s="26"/>
      <c r="CB229" s="26"/>
      <c r="CC229" s="26"/>
      <c r="CD229" s="26"/>
      <c r="CE229" s="26"/>
      <c r="CF229" s="26"/>
      <c r="CG229" s="26"/>
      <c r="CH229" s="26"/>
      <c r="CI229" s="26"/>
      <c r="CJ229" s="26"/>
      <c r="CK229" s="26"/>
      <c r="CL229" s="26"/>
      <c r="CM229" s="26"/>
      <c r="CN229" s="26"/>
      <c r="CO229" s="26"/>
      <c r="CP229" s="26"/>
      <c r="CQ229" s="26"/>
      <c r="CR229" s="26"/>
      <c r="CS229" s="26"/>
      <c r="CT229" s="26"/>
      <c r="CU229" s="26"/>
      <c r="CV229" s="26"/>
      <c r="CW229" s="26"/>
      <c r="CX229" s="26"/>
      <c r="CY229" s="26"/>
      <c r="CZ229" s="26"/>
      <c r="DA229" s="26"/>
      <c r="DB229" s="26"/>
      <c r="DC229" s="26"/>
      <c r="DD229" s="26"/>
      <c r="DE229" s="26"/>
      <c r="DF229" s="26"/>
      <c r="DG229" s="26"/>
      <c r="DH229" s="26"/>
      <c r="DI229" s="26"/>
      <c r="DJ229" s="26"/>
      <c r="DK229" s="26"/>
      <c r="DL229" s="26"/>
      <c r="DM229" s="26"/>
      <c r="DN229" s="26"/>
      <c r="DO229" s="26"/>
      <c r="DP229" s="26"/>
      <c r="DQ229" s="26"/>
      <c r="DR229" s="26"/>
    </row>
    <row r="230" spans="1:122" x14ac:dyDescent="0.2">
      <c r="A230" s="26"/>
      <c r="B230" s="103"/>
      <c r="C230" s="103"/>
      <c r="D230" s="103"/>
      <c r="E230" s="103"/>
      <c r="F230" s="26" t="e">
        <f>IF(#REF!&gt;(#REF!-#REF!)/(#REF!-#REF!),#REF!-SQRT((1-#REF!)*(#REF!-#REF!)*(#REF!-#REF!)),#REF!+SQRT(#REF!*(#REF!-#REF!)*(#REF!-#REF!)))</f>
        <v>#REF!</v>
      </c>
      <c r="G230" s="29"/>
      <c r="H230" s="26"/>
      <c r="I230" s="26"/>
      <c r="J230" s="103"/>
      <c r="K230" s="103"/>
      <c r="L230" s="98"/>
      <c r="M230" s="26"/>
      <c r="N230" s="103"/>
      <c r="O230" s="103"/>
      <c r="P230" s="103"/>
      <c r="Q230" s="26"/>
      <c r="R230" s="29"/>
      <c r="S230" s="26"/>
      <c r="T230" s="26"/>
      <c r="U230" s="26"/>
      <c r="V230" s="26"/>
      <c r="W230" s="26"/>
      <c r="X230" s="26"/>
      <c r="Y230" s="26"/>
      <c r="Z230" s="26"/>
      <c r="AA230" s="26"/>
      <c r="AB230" s="29"/>
      <c r="AC230" s="26"/>
      <c r="AD230" s="26"/>
      <c r="AE230" s="26"/>
      <c r="AF230" s="26"/>
      <c r="AG230" s="26"/>
      <c r="AH230" s="26"/>
      <c r="AI230" s="26"/>
      <c r="AJ230" s="29"/>
      <c r="AK230" s="26"/>
      <c r="AL230" s="26"/>
      <c r="AM230" s="26"/>
      <c r="AN230" s="26"/>
      <c r="AO230" s="26"/>
      <c r="AP230" s="26"/>
      <c r="AQ230" s="26"/>
      <c r="AR230" s="26"/>
      <c r="AS230" s="26"/>
      <c r="AT230" s="26"/>
      <c r="AU230" s="26"/>
      <c r="AV230" s="26"/>
      <c r="AW230" s="26"/>
      <c r="AX230" s="26"/>
      <c r="AY230" s="29"/>
      <c r="AZ230" s="26"/>
      <c r="BA230" s="26"/>
      <c r="BB230" s="26"/>
      <c r="BC230" s="26"/>
      <c r="BD230" s="26"/>
      <c r="BE230" s="26"/>
      <c r="BF230" s="26"/>
      <c r="BG230" s="26"/>
      <c r="BH230" s="26"/>
      <c r="BI230" s="26"/>
      <c r="BJ230" s="26"/>
      <c r="BK230" s="26"/>
      <c r="BL230" s="26"/>
      <c r="BM230" s="26"/>
      <c r="BN230" s="26"/>
      <c r="BO230" s="26"/>
      <c r="BP230" s="26"/>
      <c r="BQ230" s="26"/>
      <c r="BR230" s="26"/>
      <c r="BS230" s="26"/>
      <c r="BT230" s="26"/>
      <c r="BU230" s="26"/>
      <c r="BV230" s="26"/>
      <c r="BW230" s="26"/>
      <c r="BX230" s="26"/>
      <c r="BY230" s="26"/>
      <c r="BZ230" s="26"/>
      <c r="CA230" s="26"/>
      <c r="CB230" s="26"/>
      <c r="CC230" s="26"/>
      <c r="CD230" s="26"/>
      <c r="CE230" s="26"/>
      <c r="CF230" s="26"/>
      <c r="CG230" s="26"/>
      <c r="CH230" s="26"/>
      <c r="CI230" s="26"/>
      <c r="CJ230" s="26"/>
      <c r="CK230" s="26"/>
      <c r="CL230" s="26"/>
      <c r="CM230" s="26"/>
      <c r="CN230" s="26"/>
      <c r="CO230" s="26"/>
      <c r="CP230" s="26"/>
      <c r="CQ230" s="26"/>
      <c r="CR230" s="26"/>
      <c r="CS230" s="26"/>
      <c r="CT230" s="26"/>
      <c r="CU230" s="26"/>
      <c r="CV230" s="26"/>
      <c r="CW230" s="26"/>
      <c r="CX230" s="26"/>
      <c r="CY230" s="26"/>
      <c r="CZ230" s="26"/>
      <c r="DA230" s="26"/>
      <c r="DB230" s="26"/>
      <c r="DC230" s="26"/>
      <c r="DD230" s="26"/>
      <c r="DE230" s="26"/>
      <c r="DF230" s="26"/>
      <c r="DG230" s="26"/>
      <c r="DH230" s="26"/>
      <c r="DI230" s="26"/>
      <c r="DJ230" s="26"/>
      <c r="DK230" s="26"/>
      <c r="DL230" s="26"/>
      <c r="DM230" s="26"/>
      <c r="DN230" s="26"/>
      <c r="DO230" s="26"/>
      <c r="DP230" s="26"/>
      <c r="DQ230" s="26"/>
      <c r="DR230" s="26"/>
    </row>
    <row r="231" spans="1:122" x14ac:dyDescent="0.2">
      <c r="A231" s="26"/>
      <c r="B231" s="103"/>
      <c r="C231" s="103"/>
      <c r="D231" s="103"/>
      <c r="E231" s="103"/>
      <c r="F231" s="26" t="e">
        <f>IF(#REF!&gt;(#REF!-#REF!)/(#REF!-#REF!),#REF!-SQRT((1-#REF!)*(#REF!-#REF!)*(#REF!-#REF!)),#REF!+SQRT(#REF!*(#REF!-#REF!)*(#REF!-#REF!)))</f>
        <v>#REF!</v>
      </c>
      <c r="G231" s="29"/>
      <c r="H231" s="26"/>
      <c r="I231" s="26"/>
      <c r="J231" s="103"/>
      <c r="K231" s="103"/>
      <c r="L231" s="98"/>
      <c r="M231" s="26"/>
      <c r="N231" s="103"/>
      <c r="O231" s="103"/>
      <c r="P231" s="103"/>
      <c r="Q231" s="26"/>
      <c r="R231" s="29"/>
      <c r="S231" s="26"/>
      <c r="T231" s="26"/>
      <c r="U231" s="26"/>
      <c r="V231" s="26"/>
      <c r="W231" s="26"/>
      <c r="X231" s="26"/>
      <c r="Y231" s="26"/>
      <c r="Z231" s="26"/>
      <c r="AA231" s="26"/>
      <c r="AB231" s="29"/>
      <c r="AC231" s="26"/>
      <c r="AD231" s="26"/>
      <c r="AE231" s="26"/>
      <c r="AF231" s="26"/>
      <c r="AG231" s="26"/>
      <c r="AH231" s="26"/>
      <c r="AI231" s="26"/>
      <c r="AJ231" s="29"/>
      <c r="AK231" s="26"/>
      <c r="AL231" s="26"/>
      <c r="AM231" s="26"/>
      <c r="AN231" s="26"/>
      <c r="AO231" s="26"/>
      <c r="AP231" s="26"/>
      <c r="AQ231" s="26"/>
      <c r="AR231" s="26"/>
      <c r="AS231" s="26"/>
      <c r="AT231" s="26"/>
      <c r="AU231" s="26"/>
      <c r="AV231" s="26"/>
      <c r="AW231" s="26"/>
      <c r="AX231" s="26"/>
      <c r="AY231" s="29"/>
      <c r="AZ231" s="26"/>
      <c r="BA231" s="26"/>
      <c r="BB231" s="26"/>
      <c r="BC231" s="26"/>
      <c r="BD231" s="26"/>
      <c r="BE231" s="26"/>
      <c r="BF231" s="26"/>
      <c r="BG231" s="26"/>
      <c r="BH231" s="26"/>
      <c r="BI231" s="26"/>
      <c r="BJ231" s="26"/>
      <c r="BK231" s="26"/>
      <c r="BL231" s="26"/>
      <c r="BM231" s="26"/>
      <c r="BN231" s="26"/>
      <c r="BO231" s="26"/>
      <c r="BP231" s="26"/>
      <c r="BQ231" s="26"/>
      <c r="BR231" s="26"/>
      <c r="BS231" s="26"/>
      <c r="BT231" s="26"/>
      <c r="BU231" s="26"/>
      <c r="BV231" s="26"/>
      <c r="BW231" s="26"/>
      <c r="BX231" s="26"/>
      <c r="BY231" s="26"/>
      <c r="BZ231" s="26"/>
      <c r="CA231" s="26"/>
      <c r="CB231" s="26"/>
      <c r="CC231" s="26"/>
      <c r="CD231" s="26"/>
      <c r="CE231" s="26"/>
      <c r="CF231" s="26"/>
      <c r="CG231" s="26"/>
      <c r="CH231" s="26"/>
      <c r="CI231" s="26"/>
      <c r="CJ231" s="26"/>
      <c r="CK231" s="26"/>
      <c r="CL231" s="26"/>
      <c r="CM231" s="26"/>
      <c r="CN231" s="26"/>
      <c r="CO231" s="26"/>
      <c r="CP231" s="26"/>
      <c r="CQ231" s="26"/>
      <c r="CR231" s="26"/>
      <c r="CS231" s="26"/>
      <c r="CT231" s="26"/>
      <c r="CU231" s="26"/>
      <c r="CV231" s="26"/>
      <c r="CW231" s="26"/>
      <c r="CX231" s="26"/>
      <c r="CY231" s="26"/>
      <c r="CZ231" s="26"/>
      <c r="DA231" s="26"/>
      <c r="DB231" s="26"/>
      <c r="DC231" s="26"/>
      <c r="DD231" s="26"/>
      <c r="DE231" s="26"/>
      <c r="DF231" s="26"/>
      <c r="DG231" s="26"/>
      <c r="DH231" s="26"/>
      <c r="DI231" s="26"/>
      <c r="DJ231" s="26"/>
      <c r="DK231" s="26"/>
      <c r="DL231" s="26"/>
      <c r="DM231" s="26"/>
      <c r="DN231" s="26"/>
      <c r="DO231" s="26"/>
      <c r="DP231" s="26"/>
      <c r="DQ231" s="26"/>
      <c r="DR231" s="26"/>
    </row>
    <row r="232" spans="1:122" x14ac:dyDescent="0.2">
      <c r="A232" s="26"/>
      <c r="B232" s="103"/>
      <c r="C232" s="103"/>
      <c r="D232" s="103"/>
      <c r="E232" s="103"/>
      <c r="F232" s="26" t="e">
        <f>IF(#REF!&gt;(#REF!-#REF!)/(#REF!-#REF!),#REF!-SQRT((1-#REF!)*(#REF!-#REF!)*(#REF!-#REF!)),#REF!+SQRT(#REF!*(#REF!-#REF!)*(#REF!-#REF!)))</f>
        <v>#REF!</v>
      </c>
      <c r="G232" s="29"/>
      <c r="H232" s="26"/>
      <c r="I232" s="26"/>
      <c r="J232" s="103"/>
      <c r="K232" s="103"/>
      <c r="L232" s="98"/>
      <c r="M232" s="26"/>
      <c r="N232" s="103"/>
      <c r="O232" s="103"/>
      <c r="P232" s="103"/>
      <c r="Q232" s="26"/>
      <c r="R232" s="29"/>
      <c r="S232" s="26"/>
      <c r="T232" s="26"/>
      <c r="U232" s="26"/>
      <c r="V232" s="26"/>
      <c r="W232" s="26"/>
      <c r="X232" s="26"/>
      <c r="Y232" s="26"/>
      <c r="Z232" s="26"/>
      <c r="AA232" s="26"/>
      <c r="AB232" s="29"/>
      <c r="AC232" s="26"/>
      <c r="AD232" s="26"/>
      <c r="AE232" s="26"/>
      <c r="AF232" s="26"/>
      <c r="AG232" s="26"/>
      <c r="AH232" s="26"/>
      <c r="AI232" s="26"/>
      <c r="AJ232" s="29"/>
      <c r="AK232" s="26"/>
      <c r="AL232" s="26"/>
      <c r="AM232" s="26"/>
      <c r="AN232" s="26"/>
      <c r="AO232" s="26"/>
      <c r="AP232" s="26"/>
      <c r="AQ232" s="26"/>
      <c r="AR232" s="26"/>
      <c r="AS232" s="26"/>
      <c r="AT232" s="26"/>
      <c r="AU232" s="26"/>
      <c r="AV232" s="26"/>
      <c r="AW232" s="26"/>
      <c r="AX232" s="26"/>
      <c r="AY232" s="29"/>
      <c r="AZ232" s="26"/>
      <c r="BA232" s="26"/>
      <c r="BB232" s="26"/>
      <c r="BC232" s="26"/>
      <c r="BD232" s="26"/>
      <c r="BE232" s="26"/>
      <c r="BF232" s="26"/>
      <c r="BG232" s="26"/>
      <c r="BH232" s="26"/>
      <c r="BI232" s="26"/>
      <c r="BJ232" s="26"/>
      <c r="BK232" s="26"/>
      <c r="BL232" s="26"/>
      <c r="BM232" s="26"/>
      <c r="BN232" s="26"/>
      <c r="BO232" s="26"/>
      <c r="BP232" s="26"/>
      <c r="BQ232" s="26"/>
      <c r="BR232" s="26"/>
      <c r="BS232" s="26"/>
      <c r="BT232" s="26"/>
      <c r="BU232" s="26"/>
      <c r="BV232" s="26"/>
      <c r="BW232" s="26"/>
      <c r="BX232" s="26"/>
      <c r="BY232" s="26"/>
      <c r="BZ232" s="26"/>
      <c r="CA232" s="26"/>
      <c r="CB232" s="26"/>
      <c r="CC232" s="26"/>
      <c r="CD232" s="26"/>
      <c r="CE232" s="26"/>
      <c r="CF232" s="26"/>
      <c r="CG232" s="26"/>
      <c r="CH232" s="26"/>
      <c r="CI232" s="26"/>
      <c r="CJ232" s="26"/>
      <c r="CK232" s="26"/>
      <c r="CL232" s="26"/>
      <c r="CM232" s="26"/>
      <c r="CN232" s="26"/>
      <c r="CO232" s="26"/>
      <c r="CP232" s="26"/>
      <c r="CQ232" s="26"/>
      <c r="CR232" s="26"/>
      <c r="CS232" s="26"/>
      <c r="CT232" s="26"/>
      <c r="CU232" s="26"/>
      <c r="CV232" s="26"/>
      <c r="CW232" s="26"/>
      <c r="CX232" s="26"/>
      <c r="CY232" s="26"/>
      <c r="CZ232" s="26"/>
      <c r="DA232" s="26"/>
      <c r="DB232" s="26"/>
      <c r="DC232" s="26"/>
      <c r="DD232" s="26"/>
      <c r="DE232" s="26"/>
      <c r="DF232" s="26"/>
      <c r="DG232" s="26"/>
      <c r="DH232" s="26"/>
      <c r="DI232" s="26"/>
      <c r="DJ232" s="26"/>
      <c r="DK232" s="26"/>
      <c r="DL232" s="26"/>
      <c r="DM232" s="26"/>
      <c r="DN232" s="26"/>
      <c r="DO232" s="26"/>
      <c r="DP232" s="26"/>
      <c r="DQ232" s="26"/>
      <c r="DR232" s="26"/>
    </row>
    <row r="233" spans="1:122" x14ac:dyDescent="0.2">
      <c r="A233" s="26"/>
      <c r="B233" s="103"/>
      <c r="C233" s="103"/>
      <c r="D233" s="103"/>
      <c r="E233" s="103"/>
      <c r="F233" s="26" t="e">
        <f>IF(#REF!&gt;(#REF!-#REF!)/(#REF!-#REF!),#REF!-SQRT((1-#REF!)*(#REF!-#REF!)*(#REF!-#REF!)),#REF!+SQRT(#REF!*(#REF!-#REF!)*(#REF!-#REF!)))</f>
        <v>#REF!</v>
      </c>
      <c r="G233" s="29"/>
      <c r="H233" s="26"/>
      <c r="I233" s="26"/>
      <c r="J233" s="103"/>
      <c r="K233" s="103"/>
      <c r="L233" s="98"/>
      <c r="M233" s="26"/>
      <c r="N233" s="103"/>
      <c r="O233" s="103"/>
      <c r="P233" s="103"/>
      <c r="Q233" s="26"/>
      <c r="R233" s="29"/>
      <c r="S233" s="26"/>
      <c r="T233" s="26"/>
      <c r="U233" s="26"/>
      <c r="V233" s="26"/>
      <c r="W233" s="26"/>
      <c r="X233" s="26"/>
      <c r="Y233" s="26"/>
      <c r="Z233" s="26"/>
      <c r="AA233" s="26"/>
      <c r="AB233" s="29"/>
      <c r="AC233" s="26"/>
      <c r="AD233" s="26"/>
      <c r="AE233" s="26"/>
      <c r="AF233" s="26"/>
      <c r="AG233" s="26"/>
      <c r="AH233" s="26"/>
      <c r="AI233" s="26"/>
      <c r="AJ233" s="29"/>
      <c r="AK233" s="26"/>
      <c r="AL233" s="26"/>
      <c r="AM233" s="26"/>
      <c r="AN233" s="26"/>
      <c r="AO233" s="26"/>
      <c r="AP233" s="26"/>
      <c r="AQ233" s="26"/>
      <c r="AR233" s="26"/>
      <c r="AS233" s="26"/>
      <c r="AT233" s="26"/>
      <c r="AU233" s="26"/>
      <c r="AV233" s="26"/>
      <c r="AW233" s="26"/>
      <c r="AX233" s="26"/>
      <c r="AY233" s="29"/>
      <c r="AZ233" s="26"/>
      <c r="BA233" s="26"/>
      <c r="BB233" s="26"/>
      <c r="BC233" s="26"/>
      <c r="BD233" s="26"/>
      <c r="BE233" s="26"/>
      <c r="BF233" s="26"/>
      <c r="BG233" s="26"/>
      <c r="BH233" s="26"/>
      <c r="BI233" s="26"/>
      <c r="BJ233" s="26"/>
      <c r="BK233" s="26"/>
      <c r="BL233" s="26"/>
      <c r="BM233" s="26"/>
      <c r="BN233" s="26"/>
      <c r="BO233" s="26"/>
      <c r="BP233" s="26"/>
      <c r="BQ233" s="26"/>
      <c r="BR233" s="26"/>
      <c r="BS233" s="26"/>
      <c r="BT233" s="26"/>
      <c r="BU233" s="26"/>
      <c r="BV233" s="26"/>
      <c r="BW233" s="26"/>
      <c r="BX233" s="26"/>
      <c r="BY233" s="26"/>
      <c r="BZ233" s="26"/>
      <c r="CA233" s="26"/>
      <c r="CB233" s="26"/>
      <c r="CC233" s="26"/>
      <c r="CD233" s="26"/>
      <c r="CE233" s="26"/>
      <c r="CF233" s="26"/>
      <c r="CG233" s="26"/>
      <c r="CH233" s="26"/>
      <c r="CI233" s="26"/>
      <c r="CJ233" s="26"/>
      <c r="CK233" s="26"/>
      <c r="CL233" s="26"/>
      <c r="CM233" s="26"/>
      <c r="CN233" s="26"/>
      <c r="CO233" s="26"/>
      <c r="CP233" s="26"/>
      <c r="CQ233" s="26"/>
      <c r="CR233" s="26"/>
      <c r="CS233" s="26"/>
      <c r="CT233" s="26"/>
      <c r="CU233" s="26"/>
      <c r="CV233" s="26"/>
      <c r="CW233" s="26"/>
      <c r="CX233" s="26"/>
      <c r="CY233" s="26"/>
      <c r="CZ233" s="26"/>
      <c r="DA233" s="26"/>
      <c r="DB233" s="26"/>
      <c r="DC233" s="26"/>
      <c r="DD233" s="26"/>
      <c r="DE233" s="26"/>
      <c r="DF233" s="26"/>
      <c r="DG233" s="26"/>
      <c r="DH233" s="26"/>
      <c r="DI233" s="26"/>
      <c r="DJ233" s="26"/>
      <c r="DK233" s="26"/>
      <c r="DL233" s="26"/>
      <c r="DM233" s="26"/>
      <c r="DN233" s="26"/>
      <c r="DO233" s="26"/>
      <c r="DP233" s="26"/>
      <c r="DQ233" s="26"/>
      <c r="DR233" s="26"/>
    </row>
    <row r="234" spans="1:122" x14ac:dyDescent="0.2">
      <c r="A234" s="26"/>
      <c r="B234" s="103"/>
      <c r="C234" s="103"/>
      <c r="D234" s="103"/>
      <c r="E234" s="103"/>
      <c r="F234" s="26" t="e">
        <f>IF(#REF!&gt;(#REF!-#REF!)/(#REF!-#REF!),#REF!-SQRT((1-#REF!)*(#REF!-#REF!)*(#REF!-#REF!)),#REF!+SQRT(#REF!*(#REF!-#REF!)*(#REF!-#REF!)))</f>
        <v>#REF!</v>
      </c>
      <c r="G234" s="29"/>
      <c r="H234" s="26"/>
      <c r="I234" s="26"/>
      <c r="J234" s="103"/>
      <c r="K234" s="103"/>
      <c r="L234" s="98"/>
      <c r="M234" s="26"/>
      <c r="N234" s="103"/>
      <c r="O234" s="103"/>
      <c r="P234" s="103"/>
      <c r="Q234" s="26"/>
      <c r="R234" s="29"/>
      <c r="S234" s="26"/>
      <c r="T234" s="26"/>
      <c r="U234" s="26"/>
      <c r="V234" s="26"/>
      <c r="W234" s="26"/>
      <c r="X234" s="26"/>
      <c r="Y234" s="26"/>
      <c r="Z234" s="26"/>
      <c r="AA234" s="26"/>
      <c r="AB234" s="29"/>
      <c r="AC234" s="26"/>
      <c r="AD234" s="26"/>
      <c r="AE234" s="26"/>
      <c r="AF234" s="26"/>
      <c r="AG234" s="26"/>
      <c r="AH234" s="26"/>
      <c r="AI234" s="26"/>
      <c r="AJ234" s="29"/>
      <c r="AK234" s="26"/>
      <c r="AL234" s="26"/>
      <c r="AM234" s="26"/>
      <c r="AN234" s="26"/>
      <c r="AO234" s="26"/>
      <c r="AP234" s="26"/>
      <c r="AQ234" s="26"/>
      <c r="AR234" s="26"/>
      <c r="AS234" s="26"/>
      <c r="AT234" s="26"/>
      <c r="AU234" s="26"/>
      <c r="AV234" s="26"/>
      <c r="AW234" s="26"/>
      <c r="AX234" s="26"/>
      <c r="AY234" s="29"/>
      <c r="AZ234" s="26"/>
      <c r="BA234" s="26"/>
      <c r="BB234" s="26"/>
      <c r="BC234" s="26"/>
      <c r="BD234" s="26"/>
      <c r="BE234" s="26"/>
      <c r="BF234" s="26"/>
      <c r="BG234" s="26"/>
      <c r="BH234" s="26"/>
      <c r="BI234" s="26"/>
      <c r="BJ234" s="26"/>
      <c r="BK234" s="26"/>
      <c r="BL234" s="26"/>
      <c r="BM234" s="26"/>
      <c r="BN234" s="26"/>
      <c r="BO234" s="26"/>
      <c r="BP234" s="26"/>
      <c r="BQ234" s="26"/>
      <c r="BR234" s="26"/>
      <c r="BS234" s="26"/>
      <c r="BT234" s="26"/>
      <c r="BU234" s="26"/>
      <c r="BV234" s="26"/>
      <c r="BW234" s="26"/>
      <c r="BX234" s="26"/>
      <c r="BY234" s="26"/>
      <c r="BZ234" s="26"/>
      <c r="CA234" s="26"/>
      <c r="CB234" s="26"/>
      <c r="CC234" s="26"/>
      <c r="CD234" s="26"/>
      <c r="CE234" s="26"/>
      <c r="CF234" s="26"/>
      <c r="CG234" s="26"/>
      <c r="CH234" s="26"/>
      <c r="CI234" s="26"/>
      <c r="CJ234" s="26"/>
      <c r="CK234" s="26"/>
      <c r="CL234" s="26"/>
      <c r="CM234" s="26"/>
      <c r="CN234" s="26"/>
      <c r="CO234" s="26"/>
      <c r="CP234" s="26"/>
      <c r="CQ234" s="26"/>
      <c r="CR234" s="26"/>
      <c r="CS234" s="26"/>
      <c r="CT234" s="26"/>
      <c r="CU234" s="26"/>
      <c r="CV234" s="26"/>
      <c r="CW234" s="26"/>
      <c r="CX234" s="26"/>
      <c r="CY234" s="26"/>
      <c r="CZ234" s="26"/>
      <c r="DA234" s="26"/>
      <c r="DB234" s="26"/>
      <c r="DC234" s="26"/>
      <c r="DD234" s="26"/>
      <c r="DE234" s="26"/>
      <c r="DF234" s="26"/>
      <c r="DG234" s="26"/>
      <c r="DH234" s="26"/>
      <c r="DI234" s="26"/>
      <c r="DJ234" s="26"/>
      <c r="DK234" s="26"/>
      <c r="DL234" s="26"/>
      <c r="DM234" s="26"/>
      <c r="DN234" s="26"/>
      <c r="DO234" s="26"/>
      <c r="DP234" s="26"/>
      <c r="DQ234" s="26"/>
      <c r="DR234" s="26"/>
    </row>
    <row r="235" spans="1:122" x14ac:dyDescent="0.2">
      <c r="A235" s="26"/>
      <c r="B235" s="103"/>
      <c r="C235" s="103"/>
      <c r="D235" s="103"/>
      <c r="E235" s="103"/>
      <c r="F235" s="26" t="e">
        <f>IF(#REF!&gt;(#REF!-#REF!)/(#REF!-#REF!),#REF!-SQRT((1-#REF!)*(#REF!-#REF!)*(#REF!-#REF!)),#REF!+SQRT(#REF!*(#REF!-#REF!)*(#REF!-#REF!)))</f>
        <v>#REF!</v>
      </c>
      <c r="G235" s="29"/>
      <c r="H235" s="26"/>
      <c r="I235" s="26"/>
      <c r="J235" s="103"/>
      <c r="K235" s="103"/>
      <c r="L235" s="98"/>
      <c r="M235" s="26"/>
      <c r="N235" s="103"/>
      <c r="O235" s="103"/>
      <c r="P235" s="103"/>
      <c r="Q235" s="26"/>
      <c r="R235" s="29"/>
      <c r="S235" s="26"/>
      <c r="T235" s="26"/>
      <c r="U235" s="26"/>
      <c r="V235" s="26"/>
      <c r="W235" s="26"/>
      <c r="X235" s="26"/>
      <c r="Y235" s="26"/>
      <c r="Z235" s="26"/>
      <c r="AA235" s="26"/>
      <c r="AB235" s="29"/>
      <c r="AC235" s="26"/>
      <c r="AD235" s="26"/>
      <c r="AE235" s="26"/>
      <c r="AF235" s="26"/>
      <c r="AG235" s="26"/>
      <c r="AH235" s="26"/>
      <c r="AI235" s="26"/>
      <c r="AJ235" s="29"/>
      <c r="AK235" s="26"/>
      <c r="AL235" s="26"/>
      <c r="AM235" s="26"/>
      <c r="AN235" s="26"/>
      <c r="AO235" s="26"/>
      <c r="AP235" s="26"/>
      <c r="AQ235" s="26"/>
      <c r="AR235" s="26"/>
      <c r="AS235" s="26"/>
      <c r="AT235" s="26"/>
      <c r="AU235" s="26"/>
      <c r="AV235" s="26"/>
      <c r="AW235" s="26"/>
      <c r="AX235" s="26"/>
      <c r="AY235" s="29"/>
      <c r="AZ235" s="26"/>
      <c r="BA235" s="26"/>
      <c r="BB235" s="26"/>
      <c r="BC235" s="26"/>
      <c r="BD235" s="26"/>
      <c r="BE235" s="26"/>
      <c r="BF235" s="26"/>
      <c r="BG235" s="26"/>
      <c r="BH235" s="26"/>
      <c r="BI235" s="26"/>
      <c r="BJ235" s="26"/>
      <c r="BK235" s="26"/>
      <c r="BL235" s="26"/>
      <c r="BM235" s="26"/>
      <c r="BN235" s="26"/>
      <c r="BO235" s="26"/>
      <c r="BP235" s="26"/>
      <c r="BQ235" s="26"/>
      <c r="BR235" s="26"/>
      <c r="BS235" s="26"/>
      <c r="BT235" s="26"/>
      <c r="BU235" s="26"/>
      <c r="BV235" s="26"/>
      <c r="BW235" s="26"/>
      <c r="BX235" s="26"/>
      <c r="BY235" s="26"/>
      <c r="BZ235" s="26"/>
      <c r="CA235" s="26"/>
      <c r="CB235" s="26"/>
      <c r="CC235" s="26"/>
      <c r="CD235" s="26"/>
      <c r="CE235" s="26"/>
      <c r="CF235" s="26"/>
      <c r="CG235" s="26"/>
      <c r="CH235" s="26"/>
      <c r="CI235" s="26"/>
      <c r="CJ235" s="26"/>
      <c r="CK235" s="26"/>
      <c r="CL235" s="26"/>
      <c r="CM235" s="26"/>
      <c r="CN235" s="26"/>
      <c r="CO235" s="26"/>
      <c r="CP235" s="26"/>
      <c r="CQ235" s="26"/>
      <c r="CR235" s="26"/>
      <c r="CS235" s="26"/>
      <c r="CT235" s="26"/>
      <c r="CU235" s="26"/>
      <c r="CV235" s="26"/>
      <c r="CW235" s="26"/>
      <c r="CX235" s="26"/>
      <c r="CY235" s="26"/>
      <c r="CZ235" s="26"/>
      <c r="DA235" s="26"/>
      <c r="DB235" s="26"/>
      <c r="DC235" s="26"/>
      <c r="DD235" s="26"/>
      <c r="DE235" s="26"/>
      <c r="DF235" s="26"/>
      <c r="DG235" s="26"/>
      <c r="DH235" s="26"/>
      <c r="DI235" s="26"/>
      <c r="DJ235" s="26"/>
      <c r="DK235" s="26"/>
      <c r="DL235" s="26"/>
      <c r="DM235" s="26"/>
      <c r="DN235" s="26"/>
      <c r="DO235" s="26"/>
      <c r="DP235" s="26"/>
      <c r="DQ235" s="26"/>
      <c r="DR235" s="26"/>
    </row>
    <row r="236" spans="1:122" x14ac:dyDescent="0.2">
      <c r="A236" s="26"/>
      <c r="B236" s="103"/>
      <c r="C236" s="103"/>
      <c r="D236" s="103"/>
      <c r="E236" s="103"/>
      <c r="F236" s="26" t="e">
        <f>IF(#REF!&gt;(#REF!-#REF!)/(#REF!-#REF!),#REF!-SQRT((1-#REF!)*(#REF!-#REF!)*(#REF!-#REF!)),#REF!+SQRT(#REF!*(#REF!-#REF!)*(#REF!-#REF!)))</f>
        <v>#REF!</v>
      </c>
      <c r="G236" s="29"/>
      <c r="H236" s="26"/>
      <c r="I236" s="26"/>
      <c r="J236" s="103"/>
      <c r="K236" s="103"/>
      <c r="L236" s="98"/>
      <c r="M236" s="26"/>
      <c r="N236" s="103"/>
      <c r="O236" s="103"/>
      <c r="P236" s="103"/>
      <c r="Q236" s="26"/>
      <c r="R236" s="29"/>
      <c r="S236" s="26"/>
      <c r="T236" s="26"/>
      <c r="U236" s="26"/>
      <c r="V236" s="26"/>
      <c r="W236" s="26"/>
      <c r="X236" s="26"/>
      <c r="Y236" s="26"/>
      <c r="Z236" s="26"/>
      <c r="AA236" s="26"/>
      <c r="AB236" s="29"/>
      <c r="AC236" s="26"/>
      <c r="AD236" s="26"/>
      <c r="AE236" s="26"/>
      <c r="AF236" s="26"/>
      <c r="AG236" s="26"/>
      <c r="AH236" s="26"/>
      <c r="AI236" s="26"/>
      <c r="AJ236" s="29"/>
      <c r="AK236" s="26"/>
      <c r="AL236" s="26"/>
      <c r="AM236" s="26"/>
      <c r="AN236" s="26"/>
      <c r="AO236" s="26"/>
      <c r="AP236" s="26"/>
      <c r="AQ236" s="26"/>
      <c r="AR236" s="26"/>
      <c r="AS236" s="26"/>
      <c r="AT236" s="26"/>
      <c r="AU236" s="26"/>
      <c r="AV236" s="26"/>
      <c r="AW236" s="26"/>
      <c r="AX236" s="26"/>
      <c r="AY236" s="29"/>
      <c r="AZ236" s="26"/>
      <c r="BA236" s="26"/>
      <c r="BB236" s="26"/>
      <c r="BC236" s="26"/>
      <c r="BD236" s="26"/>
      <c r="BE236" s="26"/>
      <c r="BF236" s="26"/>
      <c r="BG236" s="26"/>
      <c r="BH236" s="26"/>
      <c r="BI236" s="26"/>
      <c r="BJ236" s="26"/>
      <c r="BK236" s="26"/>
      <c r="BL236" s="26"/>
      <c r="BM236" s="26"/>
      <c r="BN236" s="26"/>
      <c r="BO236" s="26"/>
      <c r="BP236" s="26"/>
      <c r="BQ236" s="26"/>
      <c r="BR236" s="26"/>
      <c r="BS236" s="26"/>
      <c r="BT236" s="26"/>
      <c r="BU236" s="26"/>
      <c r="BV236" s="26"/>
      <c r="BW236" s="26"/>
      <c r="BX236" s="26"/>
      <c r="BY236" s="26"/>
      <c r="BZ236" s="26"/>
      <c r="CA236" s="26"/>
      <c r="CB236" s="26"/>
      <c r="CC236" s="26"/>
      <c r="CD236" s="26"/>
      <c r="CE236" s="26"/>
      <c r="CF236" s="26"/>
      <c r="CG236" s="26"/>
      <c r="CH236" s="26"/>
      <c r="CI236" s="26"/>
      <c r="CJ236" s="26"/>
      <c r="CK236" s="26"/>
      <c r="CL236" s="26"/>
      <c r="CM236" s="26"/>
      <c r="CN236" s="26"/>
      <c r="CO236" s="26"/>
      <c r="CP236" s="26"/>
      <c r="CQ236" s="26"/>
      <c r="CR236" s="26"/>
      <c r="CS236" s="26"/>
      <c r="CT236" s="26"/>
      <c r="CU236" s="26"/>
      <c r="CV236" s="26"/>
      <c r="CW236" s="26"/>
      <c r="CX236" s="26"/>
      <c r="CY236" s="26"/>
      <c r="CZ236" s="26"/>
      <c r="DA236" s="26"/>
      <c r="DB236" s="26"/>
      <c r="DC236" s="26"/>
      <c r="DD236" s="26"/>
      <c r="DE236" s="26"/>
      <c r="DF236" s="26"/>
      <c r="DG236" s="26"/>
      <c r="DH236" s="26"/>
      <c r="DI236" s="26"/>
      <c r="DJ236" s="26"/>
      <c r="DK236" s="26"/>
      <c r="DL236" s="26"/>
      <c r="DM236" s="26"/>
      <c r="DN236" s="26"/>
      <c r="DO236" s="26"/>
      <c r="DP236" s="26"/>
      <c r="DQ236" s="26"/>
      <c r="DR236" s="26"/>
    </row>
    <row r="237" spans="1:122" x14ac:dyDescent="0.2">
      <c r="A237" s="26"/>
      <c r="B237" s="103"/>
      <c r="C237" s="103"/>
      <c r="D237" s="103"/>
      <c r="E237" s="103"/>
      <c r="F237" s="26" t="e">
        <f>IF(#REF!&gt;(#REF!-#REF!)/(#REF!-#REF!),#REF!-SQRT((1-#REF!)*(#REF!-#REF!)*(#REF!-#REF!)),#REF!+SQRT(#REF!*(#REF!-#REF!)*(#REF!-#REF!)))</f>
        <v>#REF!</v>
      </c>
      <c r="G237" s="29"/>
      <c r="H237" s="26"/>
      <c r="I237" s="26"/>
      <c r="J237" s="103"/>
      <c r="K237" s="103"/>
      <c r="L237" s="98"/>
      <c r="M237" s="26"/>
      <c r="N237" s="103"/>
      <c r="O237" s="103"/>
      <c r="P237" s="103"/>
      <c r="Q237" s="26"/>
      <c r="R237" s="29"/>
      <c r="S237" s="26"/>
      <c r="T237" s="26"/>
      <c r="U237" s="26"/>
      <c r="V237" s="26"/>
      <c r="W237" s="26"/>
      <c r="X237" s="26"/>
      <c r="Y237" s="26"/>
      <c r="Z237" s="26"/>
      <c r="AA237" s="26"/>
      <c r="AB237" s="29"/>
      <c r="AC237" s="26"/>
      <c r="AD237" s="26"/>
      <c r="AE237" s="26"/>
      <c r="AF237" s="26"/>
      <c r="AG237" s="26"/>
      <c r="AH237" s="26"/>
      <c r="AI237" s="26"/>
      <c r="AJ237" s="29"/>
      <c r="AK237" s="26"/>
      <c r="AL237" s="26"/>
      <c r="AM237" s="26"/>
      <c r="AN237" s="26"/>
      <c r="AO237" s="26"/>
      <c r="AP237" s="26"/>
      <c r="AQ237" s="26"/>
      <c r="AR237" s="26"/>
      <c r="AS237" s="26"/>
      <c r="AT237" s="26"/>
      <c r="AU237" s="26"/>
      <c r="AV237" s="26"/>
      <c r="AW237" s="26"/>
      <c r="AX237" s="26"/>
      <c r="AY237" s="29"/>
      <c r="AZ237" s="26"/>
      <c r="BA237" s="26"/>
      <c r="BB237" s="26"/>
      <c r="BC237" s="26"/>
      <c r="BD237" s="26"/>
      <c r="BE237" s="26"/>
      <c r="BF237" s="26"/>
      <c r="BG237" s="26"/>
      <c r="BH237" s="26"/>
      <c r="BI237" s="26"/>
      <c r="BJ237" s="26"/>
      <c r="BK237" s="26"/>
      <c r="BL237" s="26"/>
      <c r="BM237" s="26"/>
      <c r="BN237" s="26"/>
      <c r="BO237" s="26"/>
      <c r="BP237" s="26"/>
      <c r="BQ237" s="26"/>
      <c r="BR237" s="26"/>
      <c r="BS237" s="26"/>
      <c r="BT237" s="26"/>
      <c r="BU237" s="26"/>
      <c r="BV237" s="26"/>
      <c r="BW237" s="26"/>
      <c r="BX237" s="26"/>
      <c r="BY237" s="26"/>
      <c r="BZ237" s="26"/>
      <c r="CA237" s="26"/>
      <c r="CB237" s="26"/>
      <c r="CC237" s="26"/>
      <c r="CD237" s="26"/>
      <c r="CE237" s="26"/>
      <c r="CF237" s="26"/>
      <c r="CG237" s="26"/>
      <c r="CH237" s="26"/>
      <c r="CI237" s="26"/>
      <c r="CJ237" s="26"/>
      <c r="CK237" s="26"/>
      <c r="CL237" s="26"/>
      <c r="CM237" s="26"/>
      <c r="CN237" s="26"/>
      <c r="CO237" s="26"/>
      <c r="CP237" s="26"/>
      <c r="CQ237" s="26"/>
      <c r="CR237" s="26"/>
      <c r="CS237" s="26"/>
      <c r="CT237" s="26"/>
      <c r="CU237" s="26"/>
      <c r="CV237" s="26"/>
      <c r="CW237" s="26"/>
      <c r="CX237" s="26"/>
      <c r="CY237" s="26"/>
      <c r="CZ237" s="26"/>
      <c r="DA237" s="26"/>
      <c r="DB237" s="26"/>
      <c r="DC237" s="26"/>
      <c r="DD237" s="26"/>
      <c r="DE237" s="26"/>
      <c r="DF237" s="26"/>
      <c r="DG237" s="26"/>
      <c r="DH237" s="26"/>
      <c r="DI237" s="26"/>
      <c r="DJ237" s="26"/>
      <c r="DK237" s="26"/>
      <c r="DL237" s="26"/>
      <c r="DM237" s="26"/>
      <c r="DN237" s="26"/>
      <c r="DO237" s="26"/>
      <c r="DP237" s="26"/>
      <c r="DQ237" s="26"/>
      <c r="DR237" s="26"/>
    </row>
    <row r="238" spans="1:122" x14ac:dyDescent="0.2">
      <c r="A238" s="26"/>
      <c r="B238" s="103"/>
      <c r="C238" s="103"/>
      <c r="D238" s="103"/>
      <c r="E238" s="103"/>
      <c r="F238" s="26" t="e">
        <f>IF(#REF!&gt;(#REF!-#REF!)/(#REF!-#REF!),#REF!-SQRT((1-#REF!)*(#REF!-#REF!)*(#REF!-#REF!)),#REF!+SQRT(#REF!*(#REF!-#REF!)*(#REF!-#REF!)))</f>
        <v>#REF!</v>
      </c>
      <c r="G238" s="29"/>
      <c r="H238" s="26"/>
      <c r="I238" s="26"/>
      <c r="J238" s="103"/>
      <c r="K238" s="103"/>
      <c r="L238" s="98"/>
      <c r="M238" s="26"/>
      <c r="N238" s="103"/>
      <c r="O238" s="103"/>
      <c r="P238" s="103"/>
      <c r="Q238" s="26"/>
      <c r="R238" s="29"/>
      <c r="S238" s="26"/>
      <c r="T238" s="26"/>
      <c r="U238" s="26"/>
      <c r="V238" s="26"/>
      <c r="W238" s="26"/>
      <c r="X238" s="26"/>
      <c r="Y238" s="26"/>
      <c r="Z238" s="26"/>
      <c r="AA238" s="26"/>
      <c r="AB238" s="29"/>
      <c r="AC238" s="26"/>
      <c r="AD238" s="26"/>
      <c r="AE238" s="26"/>
      <c r="AF238" s="26"/>
      <c r="AG238" s="26"/>
      <c r="AH238" s="26"/>
      <c r="AI238" s="26"/>
      <c r="AJ238" s="29"/>
      <c r="AK238" s="26"/>
      <c r="AL238" s="26"/>
      <c r="AM238" s="26"/>
      <c r="AN238" s="26"/>
      <c r="AO238" s="26"/>
      <c r="AP238" s="26"/>
      <c r="AQ238" s="26"/>
      <c r="AR238" s="26"/>
      <c r="AS238" s="26"/>
      <c r="AT238" s="26"/>
      <c r="AU238" s="26"/>
      <c r="AV238" s="26"/>
      <c r="AW238" s="26"/>
      <c r="AX238" s="26"/>
      <c r="AY238" s="29"/>
      <c r="AZ238" s="26"/>
      <c r="BA238" s="26"/>
      <c r="BB238" s="26"/>
      <c r="BC238" s="26"/>
      <c r="BD238" s="26"/>
      <c r="BE238" s="26"/>
      <c r="BF238" s="26"/>
      <c r="BG238" s="26"/>
      <c r="BH238" s="26"/>
      <c r="BI238" s="26"/>
      <c r="BJ238" s="26"/>
      <c r="BK238" s="26"/>
      <c r="BL238" s="26"/>
      <c r="BM238" s="26"/>
      <c r="BN238" s="26"/>
      <c r="BO238" s="26"/>
      <c r="BP238" s="26"/>
      <c r="BQ238" s="26"/>
      <c r="BR238" s="26"/>
      <c r="BS238" s="26"/>
      <c r="BT238" s="26"/>
      <c r="BU238" s="26"/>
      <c r="BV238" s="26"/>
      <c r="BW238" s="26"/>
      <c r="BX238" s="26"/>
      <c r="BY238" s="26"/>
      <c r="BZ238" s="26"/>
      <c r="CA238" s="26"/>
      <c r="CB238" s="26"/>
      <c r="CC238" s="26"/>
      <c r="CD238" s="26"/>
      <c r="CE238" s="26"/>
      <c r="CF238" s="26"/>
      <c r="CG238" s="26"/>
      <c r="CH238" s="26"/>
      <c r="CI238" s="26"/>
      <c r="CJ238" s="26"/>
      <c r="CK238" s="26"/>
      <c r="CL238" s="26"/>
      <c r="CM238" s="26"/>
      <c r="CN238" s="26"/>
      <c r="CO238" s="26"/>
      <c r="CP238" s="26"/>
      <c r="CQ238" s="26"/>
      <c r="CR238" s="26"/>
      <c r="CS238" s="26"/>
      <c r="CT238" s="26"/>
      <c r="CU238" s="26"/>
      <c r="CV238" s="26"/>
      <c r="CW238" s="26"/>
      <c r="CX238" s="26"/>
      <c r="CY238" s="26"/>
      <c r="CZ238" s="26"/>
      <c r="DA238" s="26"/>
      <c r="DB238" s="26"/>
      <c r="DC238" s="26"/>
      <c r="DD238" s="26"/>
      <c r="DE238" s="26"/>
      <c r="DF238" s="26"/>
      <c r="DG238" s="26"/>
      <c r="DH238" s="26"/>
      <c r="DI238" s="26"/>
      <c r="DJ238" s="26"/>
      <c r="DK238" s="26"/>
      <c r="DL238" s="26"/>
      <c r="DM238" s="26"/>
      <c r="DN238" s="26"/>
      <c r="DO238" s="26"/>
      <c r="DP238" s="26"/>
      <c r="DQ238" s="26"/>
      <c r="DR238" s="26"/>
    </row>
    <row r="239" spans="1:122" x14ac:dyDescent="0.2">
      <c r="A239" s="26"/>
      <c r="B239" s="103"/>
      <c r="C239" s="103"/>
      <c r="D239" s="103"/>
      <c r="E239" s="103"/>
      <c r="F239" s="26" t="e">
        <f>IF(#REF!&gt;(#REF!-#REF!)/(#REF!-#REF!),#REF!-SQRT((1-#REF!)*(#REF!-#REF!)*(#REF!-#REF!)),#REF!+SQRT(#REF!*(#REF!-#REF!)*(#REF!-#REF!)))</f>
        <v>#REF!</v>
      </c>
      <c r="G239" s="29"/>
      <c r="H239" s="26"/>
      <c r="I239" s="26"/>
      <c r="J239" s="103"/>
      <c r="K239" s="103"/>
      <c r="L239" s="98"/>
      <c r="M239" s="26"/>
      <c r="N239" s="103"/>
      <c r="O239" s="103"/>
      <c r="P239" s="103"/>
      <c r="Q239" s="26"/>
      <c r="R239" s="29"/>
      <c r="S239" s="26"/>
      <c r="T239" s="26"/>
      <c r="U239" s="26"/>
      <c r="V239" s="26"/>
      <c r="W239" s="26"/>
      <c r="X239" s="26"/>
      <c r="Y239" s="26"/>
      <c r="Z239" s="26"/>
      <c r="AA239" s="26"/>
      <c r="AB239" s="29"/>
      <c r="AC239" s="26"/>
      <c r="AD239" s="26"/>
      <c r="AE239" s="26"/>
      <c r="AF239" s="26"/>
      <c r="AG239" s="26"/>
      <c r="AH239" s="26"/>
      <c r="AI239" s="26"/>
      <c r="AJ239" s="29"/>
      <c r="AK239" s="26"/>
      <c r="AL239" s="26"/>
      <c r="AM239" s="26"/>
      <c r="AN239" s="26"/>
      <c r="AO239" s="26"/>
      <c r="AP239" s="26"/>
      <c r="AQ239" s="26"/>
      <c r="AR239" s="26"/>
      <c r="AS239" s="26"/>
      <c r="AT239" s="26"/>
      <c r="AU239" s="26"/>
      <c r="AV239" s="26"/>
      <c r="AW239" s="26"/>
      <c r="AX239" s="26"/>
      <c r="AY239" s="29"/>
      <c r="AZ239" s="26"/>
      <c r="BA239" s="26"/>
      <c r="BB239" s="26"/>
      <c r="BC239" s="26"/>
      <c r="BD239" s="26"/>
      <c r="BE239" s="26"/>
      <c r="BF239" s="26"/>
      <c r="BG239" s="26"/>
      <c r="BH239" s="26"/>
      <c r="BI239" s="26"/>
      <c r="BJ239" s="26"/>
      <c r="BK239" s="26"/>
      <c r="BL239" s="26"/>
      <c r="BM239" s="26"/>
      <c r="BN239" s="26"/>
      <c r="BO239" s="26"/>
      <c r="BP239" s="26"/>
      <c r="BQ239" s="26"/>
      <c r="BR239" s="26"/>
      <c r="BS239" s="26"/>
      <c r="BT239" s="26"/>
      <c r="BU239" s="26"/>
      <c r="BV239" s="26"/>
      <c r="BW239" s="26"/>
      <c r="BX239" s="26"/>
      <c r="BY239" s="26"/>
      <c r="BZ239" s="26"/>
      <c r="CA239" s="26"/>
      <c r="CB239" s="26"/>
      <c r="CC239" s="26"/>
      <c r="CD239" s="26"/>
      <c r="CE239" s="26"/>
      <c r="CF239" s="26"/>
      <c r="CG239" s="26"/>
      <c r="CH239" s="26"/>
      <c r="CI239" s="26"/>
      <c r="CJ239" s="26"/>
      <c r="CK239" s="26"/>
      <c r="CL239" s="26"/>
      <c r="CM239" s="26"/>
      <c r="CN239" s="26"/>
      <c r="CO239" s="26"/>
      <c r="CP239" s="26"/>
      <c r="CQ239" s="26"/>
      <c r="CR239" s="26"/>
      <c r="CS239" s="26"/>
      <c r="CT239" s="26"/>
      <c r="CU239" s="26"/>
      <c r="CV239" s="26"/>
      <c r="CW239" s="26"/>
      <c r="CX239" s="26"/>
      <c r="CY239" s="26"/>
      <c r="CZ239" s="26"/>
      <c r="DA239" s="26"/>
      <c r="DB239" s="26"/>
      <c r="DC239" s="26"/>
      <c r="DD239" s="26"/>
      <c r="DE239" s="26"/>
      <c r="DF239" s="26"/>
      <c r="DG239" s="26"/>
      <c r="DH239" s="26"/>
      <c r="DI239" s="26"/>
      <c r="DJ239" s="26"/>
      <c r="DK239" s="26"/>
      <c r="DL239" s="26"/>
      <c r="DM239" s="26"/>
      <c r="DN239" s="26"/>
      <c r="DO239" s="26"/>
      <c r="DP239" s="26"/>
      <c r="DQ239" s="26"/>
      <c r="DR239" s="26"/>
    </row>
    <row r="240" spans="1:122" x14ac:dyDescent="0.2">
      <c r="A240" s="26"/>
      <c r="B240" s="103"/>
      <c r="C240" s="103"/>
      <c r="D240" s="103"/>
      <c r="E240" s="103"/>
      <c r="F240" s="26" t="e">
        <f>IF(#REF!&gt;(#REF!-#REF!)/(#REF!-#REF!),#REF!-SQRT((1-#REF!)*(#REF!-#REF!)*(#REF!-#REF!)),#REF!+SQRT(#REF!*(#REF!-#REF!)*(#REF!-#REF!)))</f>
        <v>#REF!</v>
      </c>
      <c r="G240" s="29"/>
      <c r="H240" s="26"/>
      <c r="I240" s="26"/>
      <c r="J240" s="103"/>
      <c r="K240" s="103"/>
      <c r="L240" s="98"/>
      <c r="M240" s="26"/>
      <c r="N240" s="103"/>
      <c r="O240" s="103"/>
      <c r="P240" s="103"/>
      <c r="Q240" s="26"/>
      <c r="R240" s="29"/>
      <c r="S240" s="26"/>
      <c r="T240" s="26"/>
      <c r="U240" s="26"/>
      <c r="V240" s="26"/>
      <c r="W240" s="26"/>
      <c r="X240" s="26"/>
      <c r="Y240" s="26"/>
      <c r="Z240" s="26"/>
      <c r="AA240" s="26"/>
      <c r="AB240" s="29"/>
      <c r="AC240" s="26"/>
      <c r="AD240" s="26"/>
      <c r="AE240" s="26"/>
      <c r="AF240" s="26"/>
      <c r="AG240" s="26"/>
      <c r="AH240" s="26"/>
      <c r="AI240" s="26"/>
      <c r="AJ240" s="29"/>
      <c r="AK240" s="26"/>
      <c r="AL240" s="26"/>
      <c r="AM240" s="26"/>
      <c r="AN240" s="26"/>
      <c r="AO240" s="26"/>
      <c r="AP240" s="26"/>
      <c r="AQ240" s="26"/>
      <c r="AR240" s="26"/>
      <c r="AS240" s="26"/>
      <c r="AT240" s="26"/>
      <c r="AU240" s="26"/>
      <c r="AV240" s="26"/>
      <c r="AW240" s="26"/>
      <c r="AX240" s="26"/>
      <c r="AY240" s="29"/>
      <c r="AZ240" s="26"/>
      <c r="BA240" s="26"/>
      <c r="BB240" s="26"/>
      <c r="BC240" s="26"/>
      <c r="BD240" s="26"/>
      <c r="BE240" s="26"/>
      <c r="BF240" s="26"/>
      <c r="BG240" s="26"/>
      <c r="BH240" s="26"/>
      <c r="BI240" s="26"/>
      <c r="BJ240" s="26"/>
      <c r="BK240" s="26"/>
      <c r="BL240" s="26"/>
      <c r="BM240" s="26"/>
      <c r="BN240" s="26"/>
      <c r="BO240" s="26"/>
      <c r="BP240" s="26"/>
      <c r="BQ240" s="26"/>
      <c r="BR240" s="26"/>
      <c r="BS240" s="26"/>
      <c r="BT240" s="26"/>
      <c r="BU240" s="26"/>
      <c r="BV240" s="26"/>
      <c r="BW240" s="26"/>
      <c r="BX240" s="26"/>
      <c r="BY240" s="26"/>
      <c r="BZ240" s="26"/>
      <c r="CA240" s="26"/>
      <c r="CB240" s="26"/>
      <c r="CC240" s="26"/>
      <c r="CD240" s="26"/>
      <c r="CE240" s="26"/>
      <c r="CF240" s="26"/>
      <c r="CG240" s="26"/>
      <c r="CH240" s="26"/>
      <c r="CI240" s="26"/>
      <c r="CJ240" s="26"/>
      <c r="CK240" s="26"/>
      <c r="CL240" s="26"/>
      <c r="CM240" s="26"/>
      <c r="CN240" s="26"/>
      <c r="CO240" s="26"/>
      <c r="CP240" s="26"/>
      <c r="CQ240" s="26"/>
      <c r="CR240" s="26"/>
      <c r="CS240" s="26"/>
      <c r="CT240" s="26"/>
      <c r="CU240" s="26"/>
      <c r="CV240" s="26"/>
      <c r="CW240" s="26"/>
      <c r="CX240" s="26"/>
      <c r="CY240" s="26"/>
      <c r="CZ240" s="26"/>
      <c r="DA240" s="26"/>
      <c r="DB240" s="26"/>
      <c r="DC240" s="26"/>
      <c r="DD240" s="26"/>
      <c r="DE240" s="26"/>
      <c r="DF240" s="26"/>
      <c r="DG240" s="26"/>
      <c r="DH240" s="26"/>
      <c r="DI240" s="26"/>
      <c r="DJ240" s="26"/>
      <c r="DK240" s="26"/>
      <c r="DL240" s="26"/>
      <c r="DM240" s="26"/>
      <c r="DN240" s="26"/>
      <c r="DO240" s="26"/>
      <c r="DP240" s="26"/>
      <c r="DQ240" s="26"/>
      <c r="DR240" s="26"/>
    </row>
    <row r="241" spans="1:122" x14ac:dyDescent="0.2">
      <c r="A241" s="26"/>
      <c r="B241" s="103"/>
      <c r="C241" s="103"/>
      <c r="D241" s="103"/>
      <c r="E241" s="103"/>
      <c r="F241" s="26" t="e">
        <f>IF(#REF!&gt;(#REF!-#REF!)/(#REF!-#REF!),#REF!-SQRT((1-#REF!)*(#REF!-#REF!)*(#REF!-#REF!)),#REF!+SQRT(#REF!*(#REF!-#REF!)*(#REF!-#REF!)))</f>
        <v>#REF!</v>
      </c>
      <c r="G241" s="29"/>
      <c r="H241" s="26"/>
      <c r="I241" s="26"/>
      <c r="J241" s="103"/>
      <c r="K241" s="103"/>
      <c r="L241" s="98"/>
      <c r="M241" s="26"/>
      <c r="N241" s="103"/>
      <c r="O241" s="103"/>
      <c r="P241" s="103"/>
      <c r="Q241" s="26"/>
      <c r="R241" s="29"/>
      <c r="S241" s="26"/>
      <c r="T241" s="26"/>
      <c r="U241" s="26"/>
      <c r="V241" s="26"/>
      <c r="W241" s="26"/>
      <c r="X241" s="26"/>
      <c r="Y241" s="26"/>
      <c r="Z241" s="26"/>
      <c r="AA241" s="26"/>
      <c r="AB241" s="29"/>
      <c r="AC241" s="26"/>
      <c r="AD241" s="26"/>
      <c r="AE241" s="26"/>
      <c r="AF241" s="26"/>
      <c r="AG241" s="26"/>
      <c r="AH241" s="26"/>
      <c r="AI241" s="26"/>
      <c r="AJ241" s="29"/>
      <c r="AK241" s="26"/>
      <c r="AL241" s="26"/>
      <c r="AM241" s="26"/>
      <c r="AN241" s="26"/>
      <c r="AO241" s="26"/>
      <c r="AP241" s="26"/>
      <c r="AQ241" s="26"/>
      <c r="AR241" s="26"/>
      <c r="AS241" s="26"/>
      <c r="AT241" s="26"/>
      <c r="AU241" s="26"/>
      <c r="AV241" s="26"/>
      <c r="AW241" s="26"/>
      <c r="AX241" s="26"/>
      <c r="AY241" s="29"/>
      <c r="AZ241" s="26"/>
      <c r="BA241" s="26"/>
      <c r="BB241" s="26"/>
      <c r="BC241" s="26"/>
      <c r="BD241" s="26"/>
      <c r="BE241" s="26"/>
      <c r="BF241" s="26"/>
      <c r="BG241" s="26"/>
      <c r="BH241" s="26"/>
      <c r="BI241" s="26"/>
      <c r="BJ241" s="26"/>
      <c r="BK241" s="26"/>
      <c r="BL241" s="26"/>
      <c r="BM241" s="26"/>
      <c r="BN241" s="26"/>
      <c r="BO241" s="26"/>
      <c r="BP241" s="26"/>
      <c r="BQ241" s="26"/>
      <c r="BR241" s="26"/>
      <c r="BS241" s="26"/>
      <c r="BT241" s="26"/>
      <c r="BU241" s="26"/>
      <c r="BV241" s="26"/>
      <c r="BW241" s="26"/>
      <c r="BX241" s="26"/>
      <c r="BY241" s="26"/>
      <c r="BZ241" s="26"/>
      <c r="CA241" s="26"/>
      <c r="CB241" s="26"/>
      <c r="CC241" s="26"/>
      <c r="CD241" s="26"/>
      <c r="CE241" s="26"/>
      <c r="CF241" s="26"/>
      <c r="CG241" s="26"/>
      <c r="CH241" s="26"/>
      <c r="CI241" s="26"/>
      <c r="CJ241" s="26"/>
      <c r="CK241" s="26"/>
      <c r="CL241" s="26"/>
      <c r="CM241" s="26"/>
      <c r="CN241" s="26"/>
      <c r="CO241" s="26"/>
      <c r="CP241" s="26"/>
      <c r="CQ241" s="26"/>
      <c r="CR241" s="26"/>
      <c r="CS241" s="26"/>
      <c r="CT241" s="26"/>
      <c r="CU241" s="26"/>
      <c r="CV241" s="26"/>
      <c r="CW241" s="26"/>
      <c r="CX241" s="26"/>
      <c r="CY241" s="26"/>
      <c r="CZ241" s="26"/>
      <c r="DA241" s="26"/>
      <c r="DB241" s="26"/>
      <c r="DC241" s="26"/>
      <c r="DD241" s="26"/>
      <c r="DE241" s="26"/>
      <c r="DF241" s="26"/>
      <c r="DG241" s="26"/>
      <c r="DH241" s="26"/>
      <c r="DI241" s="26"/>
      <c r="DJ241" s="26"/>
      <c r="DK241" s="26"/>
      <c r="DL241" s="26"/>
      <c r="DM241" s="26"/>
      <c r="DN241" s="26"/>
      <c r="DO241" s="26"/>
      <c r="DP241" s="26"/>
      <c r="DQ241" s="26"/>
      <c r="DR241" s="26"/>
    </row>
    <row r="242" spans="1:122" x14ac:dyDescent="0.2">
      <c r="A242" s="26"/>
      <c r="B242" s="103"/>
      <c r="C242" s="103"/>
      <c r="D242" s="103"/>
      <c r="E242" s="103"/>
      <c r="F242" s="26" t="e">
        <f>IF(#REF!&gt;(#REF!-#REF!)/(#REF!-#REF!),#REF!-SQRT((1-#REF!)*(#REF!-#REF!)*(#REF!-#REF!)),#REF!+SQRT(#REF!*(#REF!-#REF!)*(#REF!-#REF!)))</f>
        <v>#REF!</v>
      </c>
      <c r="G242" s="29"/>
      <c r="H242" s="26"/>
      <c r="I242" s="26"/>
      <c r="J242" s="103"/>
      <c r="K242" s="103"/>
      <c r="L242" s="98"/>
      <c r="M242" s="26"/>
      <c r="N242" s="103"/>
      <c r="O242" s="103"/>
      <c r="P242" s="103"/>
      <c r="Q242" s="26"/>
      <c r="R242" s="29"/>
      <c r="S242" s="26"/>
      <c r="T242" s="26"/>
      <c r="U242" s="26"/>
      <c r="V242" s="26"/>
      <c r="W242" s="26"/>
      <c r="X242" s="26"/>
      <c r="Y242" s="26"/>
      <c r="Z242" s="26"/>
      <c r="AA242" s="26"/>
      <c r="AB242" s="29"/>
      <c r="AC242" s="26"/>
      <c r="AD242" s="26"/>
      <c r="AE242" s="26"/>
      <c r="AF242" s="26"/>
      <c r="AG242" s="26"/>
      <c r="AH242" s="26"/>
      <c r="AI242" s="26"/>
      <c r="AJ242" s="29"/>
      <c r="AK242" s="26"/>
      <c r="AL242" s="26"/>
      <c r="AM242" s="26"/>
      <c r="AN242" s="26"/>
      <c r="AO242" s="26"/>
      <c r="AP242" s="26"/>
      <c r="AQ242" s="26"/>
      <c r="AR242" s="26"/>
      <c r="AS242" s="26"/>
      <c r="AT242" s="26"/>
      <c r="AU242" s="26"/>
      <c r="AV242" s="26"/>
      <c r="AW242" s="26"/>
      <c r="AX242" s="26"/>
      <c r="AY242" s="29"/>
      <c r="AZ242" s="26"/>
      <c r="BA242" s="26"/>
      <c r="BB242" s="26"/>
      <c r="BC242" s="26"/>
      <c r="BD242" s="26"/>
      <c r="BE242" s="26"/>
      <c r="BF242" s="26"/>
      <c r="BG242" s="26"/>
      <c r="BH242" s="26"/>
      <c r="BI242" s="26"/>
      <c r="BJ242" s="26"/>
      <c r="BK242" s="26"/>
      <c r="BL242" s="26"/>
      <c r="BM242" s="26"/>
      <c r="BN242" s="26"/>
      <c r="BO242" s="26"/>
      <c r="BP242" s="26"/>
      <c r="BQ242" s="26"/>
      <c r="BR242" s="26"/>
      <c r="BS242" s="26"/>
      <c r="BT242" s="26"/>
      <c r="BU242" s="26"/>
      <c r="BV242" s="26"/>
      <c r="BW242" s="26"/>
      <c r="BX242" s="26"/>
      <c r="BY242" s="26"/>
      <c r="BZ242" s="26"/>
      <c r="CA242" s="26"/>
      <c r="CB242" s="26"/>
      <c r="CC242" s="26"/>
      <c r="CD242" s="26"/>
      <c r="CE242" s="26"/>
      <c r="CF242" s="26"/>
      <c r="CG242" s="26"/>
      <c r="CH242" s="26"/>
      <c r="CI242" s="26"/>
      <c r="CJ242" s="26"/>
      <c r="CK242" s="26"/>
      <c r="CL242" s="26"/>
      <c r="CM242" s="26"/>
      <c r="CN242" s="26"/>
      <c r="CO242" s="26"/>
      <c r="CP242" s="26"/>
      <c r="CQ242" s="26"/>
      <c r="CR242" s="26"/>
      <c r="CS242" s="26"/>
      <c r="CT242" s="26"/>
      <c r="CU242" s="26"/>
      <c r="CV242" s="26"/>
      <c r="CW242" s="26"/>
      <c r="CX242" s="26"/>
      <c r="CY242" s="26"/>
      <c r="CZ242" s="26"/>
      <c r="DA242" s="26"/>
      <c r="DB242" s="26"/>
      <c r="DC242" s="26"/>
      <c r="DD242" s="26"/>
      <c r="DE242" s="26"/>
      <c r="DF242" s="26"/>
      <c r="DG242" s="26"/>
      <c r="DH242" s="26"/>
      <c r="DI242" s="26"/>
      <c r="DJ242" s="26"/>
      <c r="DK242" s="26"/>
      <c r="DL242" s="26"/>
      <c r="DM242" s="26"/>
      <c r="DN242" s="26"/>
      <c r="DO242" s="26"/>
      <c r="DP242" s="26"/>
      <c r="DQ242" s="26"/>
      <c r="DR242" s="26"/>
    </row>
    <row r="243" spans="1:122" x14ac:dyDescent="0.2">
      <c r="A243" s="26"/>
      <c r="B243" s="103"/>
      <c r="C243" s="103"/>
      <c r="D243" s="103"/>
      <c r="E243" s="103"/>
      <c r="F243" s="26" t="e">
        <f>IF(#REF!&gt;(#REF!-#REF!)/(#REF!-#REF!),#REF!-SQRT((1-#REF!)*(#REF!-#REF!)*(#REF!-#REF!)),#REF!+SQRT(#REF!*(#REF!-#REF!)*(#REF!-#REF!)))</f>
        <v>#REF!</v>
      </c>
      <c r="G243" s="29"/>
      <c r="H243" s="26"/>
      <c r="I243" s="26"/>
      <c r="J243" s="103"/>
      <c r="K243" s="103"/>
      <c r="L243" s="98"/>
      <c r="M243" s="26"/>
      <c r="N243" s="103"/>
      <c r="O243" s="103"/>
      <c r="P243" s="103"/>
      <c r="Q243" s="26"/>
      <c r="R243" s="29"/>
      <c r="S243" s="26"/>
      <c r="T243" s="26"/>
      <c r="U243" s="26"/>
      <c r="V243" s="26"/>
      <c r="W243" s="26"/>
      <c r="X243" s="26"/>
      <c r="Y243" s="26"/>
      <c r="Z243" s="26"/>
      <c r="AA243" s="26"/>
      <c r="AB243" s="29"/>
      <c r="AC243" s="26"/>
      <c r="AD243" s="26"/>
      <c r="AE243" s="26"/>
      <c r="AF243" s="26"/>
      <c r="AG243" s="26"/>
      <c r="AH243" s="26"/>
      <c r="AI243" s="26"/>
      <c r="AJ243" s="29"/>
      <c r="AK243" s="26"/>
      <c r="AL243" s="26"/>
      <c r="AM243" s="26"/>
      <c r="AN243" s="26"/>
      <c r="AO243" s="26"/>
      <c r="AP243" s="26"/>
      <c r="AQ243" s="26"/>
      <c r="AR243" s="26"/>
      <c r="AS243" s="26"/>
      <c r="AT243" s="26"/>
      <c r="AU243" s="26"/>
      <c r="AV243" s="26"/>
      <c r="AW243" s="26"/>
      <c r="AX243" s="26"/>
      <c r="AY243" s="29"/>
      <c r="AZ243" s="26"/>
      <c r="BA243" s="26"/>
      <c r="BB243" s="26"/>
      <c r="BC243" s="26"/>
      <c r="BD243" s="26"/>
      <c r="BE243" s="26"/>
      <c r="BF243" s="26"/>
      <c r="BG243" s="26"/>
      <c r="BH243" s="26"/>
      <c r="BI243" s="26"/>
      <c r="BJ243" s="26"/>
      <c r="BK243" s="26"/>
      <c r="BL243" s="26"/>
      <c r="BM243" s="26"/>
      <c r="BN243" s="26"/>
      <c r="BO243" s="26"/>
      <c r="BP243" s="26"/>
      <c r="BQ243" s="26"/>
      <c r="BR243" s="26"/>
      <c r="BS243" s="26"/>
      <c r="BT243" s="26"/>
      <c r="BU243" s="26"/>
      <c r="BV243" s="26"/>
      <c r="BW243" s="26"/>
      <c r="BX243" s="26"/>
      <c r="BY243" s="26"/>
      <c r="BZ243" s="26"/>
      <c r="CA243" s="26"/>
      <c r="CB243" s="26"/>
      <c r="CC243" s="26"/>
      <c r="CD243" s="26"/>
      <c r="CE243" s="26"/>
      <c r="CF243" s="26"/>
      <c r="CG243" s="26"/>
      <c r="CH243" s="26"/>
      <c r="CI243" s="26"/>
      <c r="CJ243" s="26"/>
      <c r="CK243" s="26"/>
      <c r="CL243" s="26"/>
      <c r="CM243" s="26"/>
      <c r="CN243" s="26"/>
      <c r="CO243" s="26"/>
      <c r="CP243" s="26"/>
      <c r="CQ243" s="26"/>
      <c r="CR243" s="26"/>
      <c r="CS243" s="26"/>
      <c r="CT243" s="26"/>
      <c r="CU243" s="26"/>
      <c r="CV243" s="26"/>
      <c r="CW243" s="26"/>
      <c r="CX243" s="26"/>
      <c r="CY243" s="26"/>
      <c r="CZ243" s="26"/>
      <c r="DA243" s="26"/>
      <c r="DB243" s="26"/>
      <c r="DC243" s="26"/>
      <c r="DD243" s="26"/>
      <c r="DE243" s="26"/>
      <c r="DF243" s="26"/>
      <c r="DG243" s="26"/>
      <c r="DH243" s="26"/>
      <c r="DI243" s="26"/>
      <c r="DJ243" s="26"/>
      <c r="DK243" s="26"/>
      <c r="DL243" s="26"/>
      <c r="DM243" s="26"/>
      <c r="DN243" s="26"/>
      <c r="DO243" s="26"/>
      <c r="DP243" s="26"/>
      <c r="DQ243" s="26"/>
      <c r="DR243" s="26"/>
    </row>
    <row r="244" spans="1:122" x14ac:dyDescent="0.2">
      <c r="A244" s="26"/>
      <c r="B244" s="103"/>
      <c r="C244" s="103"/>
      <c r="D244" s="103"/>
      <c r="E244" s="103"/>
      <c r="F244" s="26" t="e">
        <f>IF(#REF!&gt;(#REF!-#REF!)/(#REF!-#REF!),#REF!-SQRT((1-#REF!)*(#REF!-#REF!)*(#REF!-#REF!)),#REF!+SQRT(#REF!*(#REF!-#REF!)*(#REF!-#REF!)))</f>
        <v>#REF!</v>
      </c>
      <c r="G244" s="29"/>
      <c r="H244" s="26"/>
      <c r="I244" s="26"/>
      <c r="J244" s="103"/>
      <c r="K244" s="103"/>
      <c r="L244" s="98"/>
      <c r="M244" s="26"/>
      <c r="N244" s="103"/>
      <c r="O244" s="103"/>
      <c r="P244" s="103"/>
      <c r="Q244" s="26"/>
      <c r="R244" s="29"/>
      <c r="S244" s="26"/>
      <c r="T244" s="26"/>
      <c r="U244" s="26"/>
      <c r="V244" s="26"/>
      <c r="W244" s="26"/>
      <c r="X244" s="26"/>
      <c r="Y244" s="26"/>
      <c r="Z244" s="26"/>
      <c r="AA244" s="26"/>
      <c r="AB244" s="29"/>
      <c r="AC244" s="26"/>
      <c r="AD244" s="26"/>
      <c r="AE244" s="26"/>
      <c r="AF244" s="26"/>
      <c r="AG244" s="26"/>
      <c r="AH244" s="26"/>
      <c r="AI244" s="26"/>
      <c r="AJ244" s="29"/>
      <c r="AK244" s="26"/>
      <c r="AL244" s="26"/>
      <c r="AM244" s="26"/>
      <c r="AN244" s="26"/>
      <c r="AO244" s="26"/>
      <c r="AP244" s="26"/>
      <c r="AQ244" s="26"/>
      <c r="AR244" s="26"/>
      <c r="AS244" s="26"/>
      <c r="AT244" s="26"/>
      <c r="AU244" s="26"/>
      <c r="AV244" s="26"/>
      <c r="AW244" s="26"/>
      <c r="AX244" s="26"/>
      <c r="AY244" s="29"/>
      <c r="AZ244" s="26"/>
      <c r="BA244" s="26"/>
      <c r="BB244" s="26"/>
      <c r="BC244" s="26"/>
      <c r="BD244" s="26"/>
      <c r="BE244" s="26"/>
      <c r="BF244" s="26"/>
      <c r="BG244" s="26"/>
      <c r="BH244" s="26"/>
      <c r="BI244" s="26"/>
      <c r="BJ244" s="26"/>
      <c r="BK244" s="26"/>
      <c r="BL244" s="26"/>
      <c r="BM244" s="26"/>
      <c r="BN244" s="26"/>
      <c r="BO244" s="26"/>
      <c r="BP244" s="26"/>
      <c r="BQ244" s="26"/>
      <c r="BR244" s="26"/>
      <c r="BS244" s="26"/>
      <c r="BT244" s="26"/>
      <c r="BU244" s="26"/>
      <c r="BV244" s="26"/>
      <c r="BW244" s="26"/>
      <c r="BX244" s="26"/>
      <c r="BY244" s="26"/>
      <c r="BZ244" s="26"/>
      <c r="CA244" s="26"/>
      <c r="CB244" s="26"/>
      <c r="CC244" s="26"/>
      <c r="CD244" s="26"/>
      <c r="CE244" s="26"/>
      <c r="CF244" s="26"/>
      <c r="CG244" s="26"/>
      <c r="CH244" s="26"/>
      <c r="CI244" s="26"/>
      <c r="CJ244" s="26"/>
      <c r="CK244" s="26"/>
      <c r="CL244" s="26"/>
      <c r="CM244" s="26"/>
      <c r="CN244" s="26"/>
      <c r="CO244" s="26"/>
      <c r="CP244" s="26"/>
      <c r="CQ244" s="26"/>
      <c r="CR244" s="26"/>
      <c r="CS244" s="26"/>
      <c r="CT244" s="26"/>
      <c r="CU244" s="26"/>
      <c r="CV244" s="26"/>
      <c r="CW244" s="26"/>
      <c r="CX244" s="26"/>
      <c r="CY244" s="26"/>
      <c r="CZ244" s="26"/>
      <c r="DA244" s="26"/>
      <c r="DB244" s="26"/>
      <c r="DC244" s="26"/>
      <c r="DD244" s="26"/>
      <c r="DE244" s="26"/>
      <c r="DF244" s="26"/>
      <c r="DG244" s="26"/>
      <c r="DH244" s="26"/>
      <c r="DI244" s="26"/>
      <c r="DJ244" s="26"/>
      <c r="DK244" s="26"/>
      <c r="DL244" s="26"/>
      <c r="DM244" s="26"/>
      <c r="DN244" s="26"/>
      <c r="DO244" s="26"/>
      <c r="DP244" s="26"/>
      <c r="DQ244" s="26"/>
      <c r="DR244" s="26"/>
    </row>
    <row r="245" spans="1:122" x14ac:dyDescent="0.2">
      <c r="A245" s="26"/>
      <c r="B245" s="103"/>
      <c r="C245" s="103"/>
      <c r="D245" s="103"/>
      <c r="E245" s="103"/>
      <c r="F245" s="26" t="e">
        <f>IF(#REF!&gt;(#REF!-#REF!)/(#REF!-#REF!),#REF!-SQRT((1-#REF!)*(#REF!-#REF!)*(#REF!-#REF!)),#REF!+SQRT(#REF!*(#REF!-#REF!)*(#REF!-#REF!)))</f>
        <v>#REF!</v>
      </c>
      <c r="G245" s="29"/>
      <c r="H245" s="26"/>
      <c r="I245" s="26"/>
      <c r="J245" s="103"/>
      <c r="K245" s="103"/>
      <c r="L245" s="98"/>
      <c r="M245" s="26"/>
      <c r="N245" s="103"/>
      <c r="O245" s="103"/>
      <c r="P245" s="103"/>
      <c r="Q245" s="26"/>
      <c r="R245" s="29"/>
      <c r="S245" s="26"/>
      <c r="T245" s="26"/>
      <c r="U245" s="26"/>
      <c r="V245" s="26"/>
      <c r="W245" s="26"/>
      <c r="X245" s="26"/>
      <c r="Y245" s="26"/>
      <c r="Z245" s="26"/>
      <c r="AA245" s="26"/>
      <c r="AB245" s="29"/>
      <c r="AC245" s="26"/>
      <c r="AD245" s="26"/>
      <c r="AE245" s="26"/>
      <c r="AF245" s="26"/>
      <c r="AG245" s="26"/>
      <c r="AH245" s="26"/>
      <c r="AI245" s="26"/>
      <c r="AJ245" s="29"/>
      <c r="AK245" s="26"/>
      <c r="AL245" s="26"/>
      <c r="AM245" s="26"/>
      <c r="AN245" s="26"/>
      <c r="AO245" s="26"/>
      <c r="AP245" s="26"/>
      <c r="AQ245" s="26"/>
      <c r="AR245" s="26"/>
      <c r="AS245" s="26"/>
      <c r="AT245" s="26"/>
      <c r="AU245" s="26"/>
      <c r="AV245" s="26"/>
      <c r="AW245" s="26"/>
      <c r="AX245" s="26"/>
      <c r="AY245" s="29"/>
      <c r="AZ245" s="26"/>
      <c r="BA245" s="26"/>
      <c r="BB245" s="26"/>
      <c r="BC245" s="26"/>
      <c r="BD245" s="26"/>
      <c r="BE245" s="26"/>
      <c r="BF245" s="26"/>
      <c r="BG245" s="26"/>
      <c r="BH245" s="26"/>
      <c r="BI245" s="26"/>
      <c r="BJ245" s="26"/>
      <c r="BK245" s="26"/>
      <c r="BL245" s="26"/>
      <c r="BM245" s="26"/>
      <c r="BN245" s="26"/>
      <c r="BO245" s="26"/>
      <c r="BP245" s="26"/>
      <c r="BQ245" s="26"/>
      <c r="BR245" s="26"/>
      <c r="BS245" s="26"/>
      <c r="BT245" s="26"/>
      <c r="BU245" s="26"/>
      <c r="BV245" s="26"/>
      <c r="BW245" s="26"/>
      <c r="BX245" s="26"/>
      <c r="BY245" s="26"/>
      <c r="BZ245" s="26"/>
      <c r="CA245" s="26"/>
      <c r="CB245" s="26"/>
      <c r="CC245" s="26"/>
      <c r="CD245" s="26"/>
      <c r="CE245" s="26"/>
      <c r="CF245" s="26"/>
      <c r="CG245" s="26"/>
      <c r="CH245" s="26"/>
      <c r="CI245" s="26"/>
      <c r="CJ245" s="26"/>
      <c r="CK245" s="26"/>
      <c r="CL245" s="26"/>
      <c r="CM245" s="26"/>
      <c r="CN245" s="26"/>
      <c r="CO245" s="26"/>
      <c r="CP245" s="26"/>
      <c r="CQ245" s="26"/>
      <c r="CR245" s="26"/>
      <c r="CS245" s="26"/>
      <c r="CT245" s="26"/>
      <c r="CU245" s="26"/>
      <c r="CV245" s="26"/>
      <c r="CW245" s="26"/>
      <c r="CX245" s="26"/>
      <c r="CY245" s="26"/>
      <c r="CZ245" s="26"/>
      <c r="DA245" s="26"/>
      <c r="DB245" s="26"/>
      <c r="DC245" s="26"/>
      <c r="DD245" s="26"/>
      <c r="DE245" s="26"/>
      <c r="DF245" s="26"/>
      <c r="DG245" s="26"/>
      <c r="DH245" s="26"/>
      <c r="DI245" s="26"/>
      <c r="DJ245" s="26"/>
      <c r="DK245" s="26"/>
      <c r="DL245" s="26"/>
      <c r="DM245" s="26"/>
      <c r="DN245" s="26"/>
      <c r="DO245" s="26"/>
      <c r="DP245" s="26"/>
      <c r="DQ245" s="26"/>
      <c r="DR245" s="26"/>
    </row>
    <row r="246" spans="1:122" x14ac:dyDescent="0.2">
      <c r="A246" s="26"/>
      <c r="B246" s="103"/>
      <c r="C246" s="103"/>
      <c r="D246" s="103"/>
      <c r="E246" s="103"/>
      <c r="F246" s="26" t="e">
        <f>IF(#REF!&gt;(#REF!-#REF!)/(#REF!-#REF!),#REF!-SQRT((1-#REF!)*(#REF!-#REF!)*(#REF!-#REF!)),#REF!+SQRT(#REF!*(#REF!-#REF!)*(#REF!-#REF!)))</f>
        <v>#REF!</v>
      </c>
      <c r="G246" s="29"/>
      <c r="H246" s="26"/>
      <c r="I246" s="26"/>
      <c r="J246" s="103"/>
      <c r="K246" s="103"/>
      <c r="L246" s="98"/>
      <c r="M246" s="26"/>
      <c r="N246" s="103"/>
      <c r="O246" s="103"/>
      <c r="P246" s="103"/>
      <c r="Q246" s="26"/>
      <c r="R246" s="29"/>
      <c r="S246" s="26"/>
      <c r="T246" s="26"/>
      <c r="U246" s="26"/>
      <c r="V246" s="26"/>
      <c r="W246" s="26"/>
      <c r="X246" s="26"/>
      <c r="Y246" s="26"/>
      <c r="Z246" s="26"/>
      <c r="AA246" s="26"/>
      <c r="AB246" s="29"/>
      <c r="AC246" s="26"/>
      <c r="AD246" s="26"/>
      <c r="AE246" s="26"/>
      <c r="AF246" s="26"/>
      <c r="AG246" s="26"/>
      <c r="AH246" s="26"/>
      <c r="AI246" s="26"/>
      <c r="AJ246" s="29"/>
      <c r="AK246" s="26"/>
      <c r="AL246" s="26"/>
      <c r="AM246" s="26"/>
      <c r="AN246" s="26"/>
      <c r="AO246" s="26"/>
      <c r="AP246" s="26"/>
      <c r="AQ246" s="26"/>
      <c r="AR246" s="26"/>
      <c r="AS246" s="26"/>
      <c r="AT246" s="26"/>
      <c r="AU246" s="26"/>
      <c r="AV246" s="26"/>
      <c r="AW246" s="26"/>
      <c r="AX246" s="26"/>
      <c r="AY246" s="29"/>
      <c r="AZ246" s="26"/>
      <c r="BA246" s="26"/>
      <c r="BB246" s="26"/>
      <c r="BC246" s="26"/>
      <c r="BD246" s="26"/>
      <c r="BE246" s="26"/>
      <c r="BF246" s="26"/>
      <c r="BG246" s="26"/>
      <c r="BH246" s="26"/>
      <c r="BI246" s="26"/>
      <c r="BJ246" s="26"/>
      <c r="BK246" s="26"/>
      <c r="BL246" s="26"/>
      <c r="BM246" s="26"/>
      <c r="BN246" s="26"/>
      <c r="BO246" s="26"/>
      <c r="BP246" s="26"/>
      <c r="BQ246" s="26"/>
      <c r="BR246" s="26"/>
      <c r="BS246" s="26"/>
      <c r="BT246" s="26"/>
      <c r="BU246" s="26"/>
      <c r="BV246" s="26"/>
      <c r="BW246" s="26"/>
      <c r="BX246" s="26"/>
      <c r="BY246" s="26"/>
      <c r="BZ246" s="26"/>
      <c r="CA246" s="26"/>
      <c r="CB246" s="26"/>
      <c r="CC246" s="26"/>
      <c r="CD246" s="26"/>
      <c r="CE246" s="26"/>
      <c r="CF246" s="26"/>
      <c r="CG246" s="26"/>
      <c r="CH246" s="26"/>
      <c r="CI246" s="26"/>
      <c r="CJ246" s="26"/>
      <c r="CK246" s="26"/>
      <c r="CL246" s="26"/>
      <c r="CM246" s="26"/>
      <c r="CN246" s="26"/>
      <c r="CO246" s="26"/>
      <c r="CP246" s="26"/>
      <c r="CQ246" s="26"/>
      <c r="CR246" s="26"/>
      <c r="CS246" s="26"/>
      <c r="CT246" s="26"/>
      <c r="CU246" s="26"/>
      <c r="CV246" s="26"/>
      <c r="CW246" s="26"/>
      <c r="CX246" s="26"/>
      <c r="CY246" s="26"/>
      <c r="CZ246" s="26"/>
      <c r="DA246" s="26"/>
      <c r="DB246" s="26"/>
      <c r="DC246" s="26"/>
      <c r="DD246" s="26"/>
      <c r="DE246" s="26"/>
      <c r="DF246" s="26"/>
      <c r="DG246" s="26"/>
      <c r="DH246" s="26"/>
      <c r="DI246" s="26"/>
      <c r="DJ246" s="26"/>
      <c r="DK246" s="26"/>
      <c r="DL246" s="26"/>
      <c r="DM246" s="26"/>
      <c r="DN246" s="26"/>
      <c r="DO246" s="26"/>
      <c r="DP246" s="26"/>
      <c r="DQ246" s="26"/>
      <c r="DR246" s="26"/>
    </row>
    <row r="247" spans="1:122" x14ac:dyDescent="0.2">
      <c r="A247" s="26"/>
      <c r="B247" s="103"/>
      <c r="C247" s="103"/>
      <c r="D247" s="103"/>
      <c r="E247" s="103"/>
      <c r="F247" s="26" t="e">
        <f>IF(#REF!&gt;(#REF!-#REF!)/(#REF!-#REF!),#REF!-SQRT((1-#REF!)*(#REF!-#REF!)*(#REF!-#REF!)),#REF!+SQRT(#REF!*(#REF!-#REF!)*(#REF!-#REF!)))</f>
        <v>#REF!</v>
      </c>
      <c r="G247" s="29"/>
      <c r="H247" s="26"/>
      <c r="I247" s="26"/>
      <c r="J247" s="103"/>
      <c r="K247" s="103"/>
      <c r="L247" s="98"/>
      <c r="M247" s="26"/>
      <c r="N247" s="103"/>
      <c r="O247" s="103"/>
      <c r="P247" s="103"/>
      <c r="Q247" s="26"/>
      <c r="R247" s="29"/>
      <c r="S247" s="26"/>
      <c r="T247" s="26"/>
      <c r="U247" s="26"/>
      <c r="V247" s="26"/>
      <c r="W247" s="26"/>
      <c r="X247" s="26"/>
      <c r="Y247" s="26"/>
      <c r="Z247" s="26"/>
      <c r="AA247" s="26"/>
      <c r="AB247" s="29"/>
      <c r="AC247" s="26"/>
      <c r="AD247" s="26"/>
      <c r="AE247" s="26"/>
      <c r="AF247" s="26"/>
      <c r="AG247" s="26"/>
      <c r="AH247" s="26"/>
      <c r="AI247" s="26"/>
      <c r="AJ247" s="29"/>
      <c r="AK247" s="26"/>
      <c r="AL247" s="26"/>
      <c r="AM247" s="26"/>
      <c r="AN247" s="26"/>
      <c r="AO247" s="26"/>
      <c r="AP247" s="26"/>
      <c r="AQ247" s="26"/>
      <c r="AR247" s="26"/>
      <c r="AS247" s="26"/>
      <c r="AT247" s="26"/>
      <c r="AU247" s="26"/>
      <c r="AV247" s="26"/>
      <c r="AW247" s="26"/>
      <c r="AX247" s="26"/>
      <c r="AY247" s="29"/>
      <c r="AZ247" s="26"/>
      <c r="BA247" s="26"/>
      <c r="BB247" s="26"/>
      <c r="BC247" s="26"/>
      <c r="BD247" s="26"/>
      <c r="BE247" s="26"/>
      <c r="BF247" s="26"/>
      <c r="BG247" s="26"/>
      <c r="BH247" s="26"/>
      <c r="BI247" s="26"/>
      <c r="BJ247" s="26"/>
      <c r="BK247" s="26"/>
      <c r="BL247" s="26"/>
      <c r="BM247" s="26"/>
      <c r="BN247" s="26"/>
      <c r="BO247" s="26"/>
      <c r="BP247" s="26"/>
      <c r="BQ247" s="26"/>
      <c r="BR247" s="26"/>
      <c r="BS247" s="26"/>
      <c r="BT247" s="26"/>
      <c r="BU247" s="26"/>
      <c r="BV247" s="26"/>
      <c r="BW247" s="26"/>
      <c r="BX247" s="26"/>
      <c r="BY247" s="26"/>
      <c r="BZ247" s="26"/>
      <c r="CA247" s="26"/>
      <c r="CB247" s="26"/>
      <c r="CC247" s="26"/>
      <c r="CD247" s="26"/>
      <c r="CE247" s="26"/>
      <c r="CF247" s="26"/>
      <c r="CG247" s="26"/>
      <c r="CH247" s="26"/>
      <c r="CI247" s="26"/>
      <c r="CJ247" s="26"/>
      <c r="CK247" s="26"/>
      <c r="CL247" s="26"/>
      <c r="CM247" s="26"/>
      <c r="CN247" s="26"/>
      <c r="CO247" s="26"/>
      <c r="CP247" s="26"/>
      <c r="CQ247" s="26"/>
      <c r="CR247" s="26"/>
      <c r="CS247" s="26"/>
      <c r="CT247" s="26"/>
      <c r="CU247" s="26"/>
      <c r="CV247" s="26"/>
      <c r="CW247" s="26"/>
      <c r="CX247" s="26"/>
      <c r="CY247" s="26"/>
      <c r="CZ247" s="26"/>
      <c r="DA247" s="26"/>
      <c r="DB247" s="26"/>
      <c r="DC247" s="26"/>
      <c r="DD247" s="26"/>
      <c r="DE247" s="26"/>
      <c r="DF247" s="26"/>
      <c r="DG247" s="26"/>
      <c r="DH247" s="26"/>
      <c r="DI247" s="26"/>
      <c r="DJ247" s="26"/>
      <c r="DK247" s="26"/>
      <c r="DL247" s="26"/>
      <c r="DM247" s="26"/>
      <c r="DN247" s="26"/>
      <c r="DO247" s="26"/>
      <c r="DP247" s="26"/>
      <c r="DQ247" s="26"/>
      <c r="DR247" s="26"/>
    </row>
    <row r="248" spans="1:122" x14ac:dyDescent="0.2">
      <c r="A248" s="26"/>
      <c r="B248" s="103"/>
      <c r="C248" s="103"/>
      <c r="D248" s="103"/>
      <c r="E248" s="103"/>
      <c r="F248" s="26" t="e">
        <f>IF(#REF!&gt;(#REF!-#REF!)/(#REF!-#REF!),#REF!-SQRT((1-#REF!)*(#REF!-#REF!)*(#REF!-#REF!)),#REF!+SQRT(#REF!*(#REF!-#REF!)*(#REF!-#REF!)))</f>
        <v>#REF!</v>
      </c>
      <c r="G248" s="29"/>
      <c r="H248" s="26"/>
      <c r="I248" s="26"/>
      <c r="J248" s="103"/>
      <c r="K248" s="103"/>
      <c r="L248" s="98"/>
      <c r="M248" s="26"/>
      <c r="N248" s="103"/>
      <c r="O248" s="103"/>
      <c r="P248" s="103"/>
      <c r="Q248" s="26"/>
      <c r="R248" s="29"/>
      <c r="S248" s="26"/>
      <c r="T248" s="26"/>
      <c r="U248" s="26"/>
      <c r="V248" s="26"/>
      <c r="W248" s="26"/>
      <c r="X248" s="26"/>
      <c r="Y248" s="26"/>
      <c r="Z248" s="26"/>
      <c r="AA248" s="26"/>
      <c r="AB248" s="29"/>
      <c r="AC248" s="26"/>
      <c r="AD248" s="26"/>
      <c r="AE248" s="26"/>
      <c r="AF248" s="26"/>
      <c r="AG248" s="26"/>
      <c r="AH248" s="26"/>
      <c r="AI248" s="26"/>
      <c r="AJ248" s="29"/>
      <c r="AK248" s="26"/>
      <c r="AL248" s="26"/>
      <c r="AM248" s="26"/>
      <c r="AN248" s="26"/>
      <c r="AO248" s="26"/>
      <c r="AP248" s="26"/>
      <c r="AQ248" s="26"/>
      <c r="AR248" s="26"/>
      <c r="AS248" s="26"/>
      <c r="AT248" s="26"/>
      <c r="AU248" s="26"/>
      <c r="AV248" s="26"/>
      <c r="AW248" s="26"/>
      <c r="AX248" s="26"/>
      <c r="AY248" s="29"/>
      <c r="AZ248" s="26"/>
      <c r="BA248" s="26"/>
      <c r="BB248" s="26"/>
      <c r="BC248" s="26"/>
      <c r="BD248" s="26"/>
      <c r="BE248" s="26"/>
      <c r="BF248" s="26"/>
      <c r="BG248" s="26"/>
      <c r="BH248" s="26"/>
      <c r="BI248" s="26"/>
      <c r="BJ248" s="26"/>
      <c r="BK248" s="26"/>
      <c r="BL248" s="26"/>
      <c r="BM248" s="26"/>
      <c r="BN248" s="26"/>
      <c r="BO248" s="26"/>
      <c r="BP248" s="26"/>
      <c r="BQ248" s="26"/>
      <c r="BR248" s="26"/>
      <c r="BS248" s="26"/>
      <c r="BT248" s="26"/>
      <c r="BU248" s="26"/>
      <c r="BV248" s="26"/>
      <c r="BW248" s="26"/>
      <c r="BX248" s="26"/>
      <c r="BY248" s="26"/>
      <c r="BZ248" s="26"/>
      <c r="CA248" s="26"/>
      <c r="CB248" s="26"/>
      <c r="CC248" s="26"/>
      <c r="CD248" s="26"/>
      <c r="CE248" s="26"/>
      <c r="CF248" s="26"/>
      <c r="CG248" s="26"/>
      <c r="CH248" s="26"/>
      <c r="CI248" s="26"/>
      <c r="CJ248" s="26"/>
      <c r="CK248" s="26"/>
      <c r="CL248" s="26"/>
      <c r="CM248" s="26"/>
      <c r="CN248" s="26"/>
      <c r="CO248" s="26"/>
      <c r="CP248" s="26"/>
      <c r="CQ248" s="26"/>
      <c r="CR248" s="26"/>
      <c r="CS248" s="26"/>
      <c r="CT248" s="26"/>
      <c r="CU248" s="26"/>
      <c r="CV248" s="26"/>
      <c r="CW248" s="26"/>
      <c r="CX248" s="26"/>
      <c r="CY248" s="26"/>
      <c r="CZ248" s="26"/>
      <c r="DA248" s="26"/>
      <c r="DB248" s="26"/>
      <c r="DC248" s="26"/>
      <c r="DD248" s="26"/>
      <c r="DE248" s="26"/>
      <c r="DF248" s="26"/>
      <c r="DG248" s="26"/>
      <c r="DH248" s="26"/>
      <c r="DI248" s="26"/>
      <c r="DJ248" s="26"/>
      <c r="DK248" s="26"/>
      <c r="DL248" s="26"/>
      <c r="DM248" s="26"/>
      <c r="DN248" s="26"/>
      <c r="DO248" s="26"/>
      <c r="DP248" s="26"/>
      <c r="DQ248" s="26"/>
      <c r="DR248" s="26"/>
    </row>
    <row r="249" spans="1:122" x14ac:dyDescent="0.2">
      <c r="A249" s="26"/>
      <c r="B249" s="103"/>
      <c r="C249" s="103"/>
      <c r="D249" s="103"/>
      <c r="E249" s="103"/>
      <c r="F249" s="26" t="e">
        <f>IF(#REF!&gt;(#REF!-#REF!)/(#REF!-#REF!),#REF!-SQRT((1-#REF!)*(#REF!-#REF!)*(#REF!-#REF!)),#REF!+SQRT(#REF!*(#REF!-#REF!)*(#REF!-#REF!)))</f>
        <v>#REF!</v>
      </c>
      <c r="G249" s="29"/>
      <c r="H249" s="26"/>
      <c r="I249" s="26"/>
      <c r="J249" s="103"/>
      <c r="K249" s="103"/>
      <c r="L249" s="98"/>
      <c r="M249" s="26"/>
      <c r="N249" s="103"/>
      <c r="O249" s="103"/>
      <c r="P249" s="103"/>
      <c r="Q249" s="26"/>
      <c r="R249" s="29"/>
      <c r="S249" s="26"/>
      <c r="T249" s="26"/>
      <c r="U249" s="26"/>
      <c r="V249" s="26"/>
      <c r="W249" s="26"/>
      <c r="X249" s="26"/>
      <c r="Y249" s="26"/>
      <c r="Z249" s="26"/>
      <c r="AA249" s="26"/>
      <c r="AB249" s="29"/>
      <c r="AC249" s="26"/>
      <c r="AD249" s="26"/>
      <c r="AE249" s="26"/>
      <c r="AF249" s="26"/>
      <c r="AG249" s="26"/>
      <c r="AH249" s="26"/>
      <c r="AI249" s="26"/>
      <c r="AJ249" s="29"/>
      <c r="AK249" s="26"/>
      <c r="AL249" s="26"/>
      <c r="AM249" s="26"/>
      <c r="AN249" s="26"/>
      <c r="AO249" s="26"/>
      <c r="AP249" s="26"/>
      <c r="AQ249" s="26"/>
      <c r="AR249" s="26"/>
      <c r="AS249" s="26"/>
      <c r="AT249" s="26"/>
      <c r="AU249" s="26"/>
      <c r="AV249" s="26"/>
      <c r="AW249" s="26"/>
      <c r="AX249" s="26"/>
      <c r="AY249" s="29"/>
      <c r="AZ249" s="26"/>
      <c r="BA249" s="26"/>
      <c r="BB249" s="26"/>
      <c r="BC249" s="26"/>
      <c r="BD249" s="26"/>
      <c r="BE249" s="26"/>
      <c r="BF249" s="26"/>
      <c r="BG249" s="26"/>
      <c r="BH249" s="26"/>
      <c r="BI249" s="26"/>
      <c r="BJ249" s="26"/>
      <c r="BK249" s="26"/>
      <c r="BL249" s="26"/>
      <c r="BM249" s="26"/>
      <c r="BN249" s="26"/>
      <c r="BO249" s="26"/>
      <c r="BP249" s="26"/>
      <c r="BQ249" s="26"/>
      <c r="BR249" s="26"/>
      <c r="BS249" s="26"/>
      <c r="BT249" s="26"/>
      <c r="BU249" s="26"/>
      <c r="BV249" s="26"/>
      <c r="BW249" s="26"/>
      <c r="BX249" s="26"/>
      <c r="BY249" s="26"/>
      <c r="BZ249" s="26"/>
      <c r="CA249" s="26"/>
      <c r="CB249" s="26"/>
      <c r="CC249" s="26"/>
      <c r="CD249" s="26"/>
      <c r="CE249" s="26"/>
      <c r="CF249" s="26"/>
      <c r="CG249" s="26"/>
      <c r="CH249" s="26"/>
      <c r="CI249" s="26"/>
      <c r="CJ249" s="26"/>
      <c r="CK249" s="26"/>
      <c r="CL249" s="26"/>
      <c r="CM249" s="26"/>
      <c r="CN249" s="26"/>
      <c r="CO249" s="26"/>
      <c r="CP249" s="26"/>
      <c r="CQ249" s="26"/>
      <c r="CR249" s="26"/>
      <c r="CS249" s="26"/>
      <c r="CT249" s="26"/>
      <c r="CU249" s="26"/>
      <c r="CV249" s="26"/>
      <c r="CW249" s="26"/>
      <c r="CX249" s="26"/>
      <c r="CY249" s="26"/>
      <c r="CZ249" s="26"/>
      <c r="DA249" s="26"/>
      <c r="DB249" s="26"/>
      <c r="DC249" s="26"/>
      <c r="DD249" s="26"/>
      <c r="DE249" s="26"/>
      <c r="DF249" s="26"/>
      <c r="DG249" s="26"/>
      <c r="DH249" s="26"/>
      <c r="DI249" s="26"/>
      <c r="DJ249" s="26"/>
      <c r="DK249" s="26"/>
      <c r="DL249" s="26"/>
      <c r="DM249" s="26"/>
      <c r="DN249" s="26"/>
      <c r="DO249" s="26"/>
      <c r="DP249" s="26"/>
      <c r="DQ249" s="26"/>
      <c r="DR249" s="26"/>
    </row>
    <row r="250" spans="1:122" x14ac:dyDescent="0.2">
      <c r="A250" s="26"/>
      <c r="B250" s="103"/>
      <c r="C250" s="103"/>
      <c r="D250" s="103"/>
      <c r="E250" s="103"/>
      <c r="F250" s="26" t="e">
        <f>IF(#REF!&gt;(#REF!-#REF!)/(#REF!-#REF!),#REF!-SQRT((1-#REF!)*(#REF!-#REF!)*(#REF!-#REF!)),#REF!+SQRT(#REF!*(#REF!-#REF!)*(#REF!-#REF!)))</f>
        <v>#REF!</v>
      </c>
      <c r="G250" s="29"/>
      <c r="H250" s="26"/>
      <c r="I250" s="26"/>
      <c r="J250" s="103"/>
      <c r="K250" s="103"/>
      <c r="L250" s="98"/>
      <c r="M250" s="26"/>
      <c r="N250" s="103"/>
      <c r="O250" s="103"/>
      <c r="P250" s="103"/>
      <c r="Q250" s="26"/>
      <c r="R250" s="29"/>
      <c r="S250" s="26"/>
      <c r="T250" s="26"/>
      <c r="U250" s="26"/>
      <c r="V250" s="26"/>
      <c r="W250" s="26"/>
      <c r="X250" s="26"/>
      <c r="Y250" s="26"/>
      <c r="Z250" s="26"/>
      <c r="AA250" s="26"/>
      <c r="AB250" s="29"/>
      <c r="AC250" s="26"/>
      <c r="AD250" s="26"/>
      <c r="AE250" s="26"/>
      <c r="AF250" s="26"/>
      <c r="AG250" s="26"/>
      <c r="AH250" s="26"/>
      <c r="AI250" s="26"/>
      <c r="AJ250" s="29"/>
      <c r="AK250" s="26"/>
      <c r="AL250" s="26"/>
      <c r="AM250" s="26"/>
      <c r="AN250" s="26"/>
      <c r="AO250" s="26"/>
      <c r="AP250" s="26"/>
      <c r="AQ250" s="26"/>
      <c r="AR250" s="26"/>
      <c r="AS250" s="26"/>
      <c r="AT250" s="26"/>
      <c r="AU250" s="26"/>
      <c r="AV250" s="26"/>
      <c r="AW250" s="26"/>
      <c r="AX250" s="26"/>
      <c r="AY250" s="29"/>
      <c r="AZ250" s="26"/>
      <c r="BA250" s="26"/>
      <c r="BB250" s="26"/>
      <c r="BC250" s="26"/>
      <c r="BD250" s="26"/>
      <c r="BE250" s="26"/>
      <c r="BF250" s="26"/>
      <c r="BG250" s="26"/>
      <c r="BH250" s="26"/>
      <c r="BI250" s="26"/>
      <c r="BJ250" s="26"/>
      <c r="BK250" s="26"/>
      <c r="BL250" s="26"/>
      <c r="BM250" s="26"/>
      <c r="BN250" s="26"/>
      <c r="BO250" s="26"/>
      <c r="BP250" s="26"/>
      <c r="BQ250" s="26"/>
      <c r="BR250" s="26"/>
      <c r="BS250" s="26"/>
      <c r="BT250" s="26"/>
      <c r="BU250" s="26"/>
      <c r="BV250" s="26"/>
      <c r="BW250" s="26"/>
      <c r="BX250" s="26"/>
      <c r="BY250" s="26"/>
      <c r="BZ250" s="26"/>
      <c r="CA250" s="26"/>
      <c r="CB250" s="26"/>
      <c r="CC250" s="26"/>
      <c r="CD250" s="26"/>
      <c r="CE250" s="26"/>
      <c r="CF250" s="26"/>
      <c r="CG250" s="26"/>
      <c r="CH250" s="26"/>
      <c r="CI250" s="26"/>
      <c r="CJ250" s="26"/>
      <c r="CK250" s="26"/>
      <c r="CL250" s="26"/>
      <c r="CM250" s="26"/>
      <c r="CN250" s="26"/>
      <c r="CO250" s="26"/>
      <c r="CP250" s="26"/>
      <c r="CQ250" s="26"/>
      <c r="CR250" s="26"/>
      <c r="CS250" s="26"/>
      <c r="CT250" s="26"/>
      <c r="CU250" s="26"/>
      <c r="CV250" s="26"/>
      <c r="CW250" s="26"/>
      <c r="CX250" s="26"/>
      <c r="CY250" s="26"/>
      <c r="CZ250" s="26"/>
      <c r="DA250" s="26"/>
      <c r="DB250" s="26"/>
      <c r="DC250" s="26"/>
      <c r="DD250" s="26"/>
      <c r="DE250" s="26"/>
      <c r="DF250" s="26"/>
      <c r="DG250" s="26"/>
      <c r="DH250" s="26"/>
      <c r="DI250" s="26"/>
      <c r="DJ250" s="26"/>
      <c r="DK250" s="26"/>
      <c r="DL250" s="26"/>
      <c r="DM250" s="26"/>
      <c r="DN250" s="26"/>
      <c r="DO250" s="26"/>
      <c r="DP250" s="26"/>
      <c r="DQ250" s="26"/>
      <c r="DR250" s="26"/>
    </row>
    <row r="251" spans="1:122" x14ac:dyDescent="0.2">
      <c r="A251" s="26"/>
      <c r="B251" s="103"/>
      <c r="C251" s="103"/>
      <c r="D251" s="103"/>
      <c r="E251" s="103"/>
      <c r="F251" s="26" t="e">
        <f>IF(#REF!&gt;(#REF!-#REF!)/(#REF!-#REF!),#REF!-SQRT((1-#REF!)*(#REF!-#REF!)*(#REF!-#REF!)),#REF!+SQRT(#REF!*(#REF!-#REF!)*(#REF!-#REF!)))</f>
        <v>#REF!</v>
      </c>
      <c r="G251" s="29"/>
      <c r="H251" s="26"/>
      <c r="I251" s="26"/>
      <c r="J251" s="103"/>
      <c r="K251" s="103"/>
      <c r="L251" s="98"/>
      <c r="M251" s="26"/>
      <c r="N251" s="103"/>
      <c r="O251" s="103"/>
      <c r="P251" s="103"/>
      <c r="Q251" s="26"/>
      <c r="R251" s="29"/>
      <c r="S251" s="26"/>
      <c r="T251" s="26"/>
      <c r="U251" s="26"/>
      <c r="V251" s="26"/>
      <c r="W251" s="26"/>
      <c r="X251" s="26"/>
      <c r="Y251" s="26"/>
      <c r="Z251" s="26"/>
      <c r="AA251" s="26"/>
      <c r="AB251" s="29"/>
      <c r="AC251" s="26"/>
      <c r="AD251" s="26"/>
      <c r="AE251" s="26"/>
      <c r="AF251" s="26"/>
      <c r="AG251" s="26"/>
      <c r="AH251" s="26"/>
      <c r="AI251" s="26"/>
      <c r="AJ251" s="29"/>
      <c r="AK251" s="26"/>
      <c r="AL251" s="26"/>
      <c r="AM251" s="26"/>
      <c r="AN251" s="26"/>
      <c r="AO251" s="26"/>
      <c r="AP251" s="26"/>
      <c r="AQ251" s="26"/>
      <c r="AR251" s="26"/>
      <c r="AS251" s="26"/>
      <c r="AT251" s="26"/>
      <c r="AU251" s="26"/>
      <c r="AV251" s="26"/>
      <c r="AW251" s="26"/>
      <c r="AX251" s="26"/>
      <c r="AY251" s="29"/>
      <c r="AZ251" s="26"/>
      <c r="BA251" s="26"/>
      <c r="BB251" s="26"/>
      <c r="BC251" s="26"/>
      <c r="BD251" s="26"/>
      <c r="BE251" s="26"/>
      <c r="BF251" s="26"/>
      <c r="BG251" s="26"/>
      <c r="BH251" s="26"/>
      <c r="BI251" s="26"/>
      <c r="BJ251" s="26"/>
      <c r="BK251" s="26"/>
      <c r="BL251" s="26"/>
      <c r="BM251" s="26"/>
      <c r="BN251" s="26"/>
      <c r="BO251" s="26"/>
      <c r="BP251" s="26"/>
      <c r="BQ251" s="26"/>
      <c r="BR251" s="26"/>
      <c r="BS251" s="26"/>
      <c r="BT251" s="26"/>
      <c r="BU251" s="26"/>
      <c r="BV251" s="26"/>
      <c r="BW251" s="26"/>
      <c r="BX251" s="26"/>
      <c r="BY251" s="26"/>
      <c r="BZ251" s="26"/>
      <c r="CA251" s="26"/>
      <c r="CB251" s="26"/>
      <c r="CC251" s="26"/>
      <c r="CD251" s="26"/>
      <c r="CE251" s="26"/>
      <c r="CF251" s="26"/>
      <c r="CG251" s="26"/>
      <c r="CH251" s="26"/>
      <c r="CI251" s="26"/>
      <c r="CJ251" s="26"/>
      <c r="CK251" s="26"/>
      <c r="CL251" s="26"/>
      <c r="CM251" s="26"/>
      <c r="CN251" s="26"/>
      <c r="CO251" s="26"/>
      <c r="CP251" s="26"/>
      <c r="CQ251" s="26"/>
      <c r="CR251" s="26"/>
      <c r="CS251" s="26"/>
      <c r="CT251" s="26"/>
      <c r="CU251" s="26"/>
      <c r="CV251" s="26"/>
      <c r="CW251" s="26"/>
      <c r="CX251" s="26"/>
      <c r="CY251" s="26"/>
      <c r="CZ251" s="26"/>
      <c r="DA251" s="26"/>
      <c r="DB251" s="26"/>
      <c r="DC251" s="26"/>
      <c r="DD251" s="26"/>
      <c r="DE251" s="26"/>
      <c r="DF251" s="26"/>
      <c r="DG251" s="26"/>
      <c r="DH251" s="26"/>
      <c r="DI251" s="26"/>
      <c r="DJ251" s="26"/>
      <c r="DK251" s="26"/>
      <c r="DL251" s="26"/>
      <c r="DM251" s="26"/>
      <c r="DN251" s="26"/>
      <c r="DO251" s="26"/>
      <c r="DP251" s="26"/>
      <c r="DQ251" s="26"/>
      <c r="DR251" s="26"/>
    </row>
    <row r="252" spans="1:122" x14ac:dyDescent="0.2">
      <c r="A252" s="26"/>
      <c r="B252" s="103"/>
      <c r="C252" s="103"/>
      <c r="D252" s="103"/>
      <c r="E252" s="103"/>
      <c r="F252" s="26" t="e">
        <f>IF(#REF!&gt;(#REF!-#REF!)/(#REF!-#REF!),#REF!-SQRT((1-#REF!)*(#REF!-#REF!)*(#REF!-#REF!)),#REF!+SQRT(#REF!*(#REF!-#REF!)*(#REF!-#REF!)))</f>
        <v>#REF!</v>
      </c>
      <c r="G252" s="29"/>
      <c r="H252" s="26"/>
      <c r="I252" s="26"/>
      <c r="J252" s="103"/>
      <c r="K252" s="103"/>
      <c r="L252" s="98"/>
      <c r="M252" s="26"/>
      <c r="N252" s="103"/>
      <c r="O252" s="103"/>
      <c r="P252" s="103"/>
      <c r="Q252" s="26"/>
      <c r="R252" s="29"/>
      <c r="S252" s="26"/>
      <c r="T252" s="26"/>
      <c r="U252" s="26"/>
      <c r="V252" s="26"/>
      <c r="W252" s="26"/>
      <c r="X252" s="26"/>
      <c r="Y252" s="26"/>
      <c r="Z252" s="26"/>
      <c r="AA252" s="26"/>
      <c r="AB252" s="29"/>
      <c r="AC252" s="26"/>
      <c r="AD252" s="26"/>
      <c r="AE252" s="26"/>
      <c r="AF252" s="26"/>
      <c r="AG252" s="26"/>
      <c r="AH252" s="26"/>
      <c r="AI252" s="26"/>
      <c r="AJ252" s="29"/>
      <c r="AK252" s="26"/>
      <c r="AL252" s="26"/>
      <c r="AM252" s="26"/>
      <c r="AN252" s="26"/>
      <c r="AO252" s="26"/>
      <c r="AP252" s="26"/>
      <c r="AQ252" s="26"/>
      <c r="AR252" s="26"/>
      <c r="AS252" s="26"/>
      <c r="AT252" s="26"/>
      <c r="AU252" s="26"/>
      <c r="AV252" s="26"/>
      <c r="AW252" s="26"/>
      <c r="AX252" s="26"/>
      <c r="AY252" s="29"/>
      <c r="AZ252" s="26"/>
      <c r="BA252" s="26"/>
      <c r="BB252" s="26"/>
      <c r="BC252" s="26"/>
      <c r="BD252" s="26"/>
      <c r="BE252" s="26"/>
      <c r="BF252" s="26"/>
      <c r="BG252" s="26"/>
      <c r="BH252" s="26"/>
      <c r="BI252" s="26"/>
      <c r="BJ252" s="26"/>
      <c r="BK252" s="26"/>
      <c r="BL252" s="26"/>
      <c r="BM252" s="26"/>
      <c r="BN252" s="26"/>
      <c r="BO252" s="26"/>
      <c r="BP252" s="26"/>
      <c r="BQ252" s="26"/>
      <c r="BR252" s="26"/>
      <c r="BS252" s="26"/>
      <c r="BT252" s="26"/>
      <c r="BU252" s="26"/>
      <c r="BV252" s="26"/>
      <c r="BW252" s="26"/>
      <c r="BX252" s="26"/>
      <c r="BY252" s="26"/>
      <c r="BZ252" s="26"/>
      <c r="CA252" s="26"/>
      <c r="CB252" s="26"/>
      <c r="CC252" s="26"/>
      <c r="CD252" s="26"/>
      <c r="CE252" s="26"/>
      <c r="CF252" s="26"/>
      <c r="CG252" s="26"/>
      <c r="CH252" s="26"/>
      <c r="CI252" s="26"/>
      <c r="CJ252" s="26"/>
      <c r="CK252" s="26"/>
      <c r="CL252" s="26"/>
      <c r="CM252" s="26"/>
      <c r="CN252" s="26"/>
      <c r="CO252" s="26"/>
      <c r="CP252" s="26"/>
      <c r="CQ252" s="26"/>
      <c r="CR252" s="26"/>
      <c r="CS252" s="26"/>
      <c r="CT252" s="26"/>
      <c r="CU252" s="26"/>
      <c r="CV252" s="26"/>
      <c r="CW252" s="26"/>
      <c r="CX252" s="26"/>
      <c r="CY252" s="26"/>
      <c r="CZ252" s="26"/>
      <c r="DA252" s="26"/>
      <c r="DB252" s="26"/>
      <c r="DC252" s="26"/>
      <c r="DD252" s="26"/>
      <c r="DE252" s="26"/>
      <c r="DF252" s="26"/>
      <c r="DG252" s="26"/>
      <c r="DH252" s="26"/>
      <c r="DI252" s="26"/>
      <c r="DJ252" s="26"/>
      <c r="DK252" s="26"/>
      <c r="DL252" s="26"/>
      <c r="DM252" s="26"/>
      <c r="DN252" s="26"/>
      <c r="DO252" s="26"/>
      <c r="DP252" s="26"/>
      <c r="DQ252" s="26"/>
      <c r="DR252" s="26"/>
    </row>
    <row r="253" spans="1:122" x14ac:dyDescent="0.2">
      <c r="A253" s="26"/>
      <c r="B253" s="103"/>
      <c r="C253" s="103"/>
      <c r="D253" s="103"/>
      <c r="E253" s="103"/>
      <c r="F253" s="26" t="e">
        <f>IF(#REF!&gt;(#REF!-#REF!)/(#REF!-#REF!),#REF!-SQRT((1-#REF!)*(#REF!-#REF!)*(#REF!-#REF!)),#REF!+SQRT(#REF!*(#REF!-#REF!)*(#REF!-#REF!)))</f>
        <v>#REF!</v>
      </c>
      <c r="G253" s="29"/>
      <c r="H253" s="26"/>
      <c r="I253" s="26"/>
      <c r="J253" s="103"/>
      <c r="K253" s="103"/>
      <c r="L253" s="98"/>
      <c r="M253" s="26"/>
      <c r="N253" s="103"/>
      <c r="O253" s="103"/>
      <c r="P253" s="103"/>
      <c r="Q253" s="26"/>
      <c r="R253" s="29"/>
      <c r="S253" s="26"/>
      <c r="T253" s="26"/>
      <c r="U253" s="26"/>
      <c r="V253" s="26"/>
      <c r="W253" s="26"/>
      <c r="X253" s="26"/>
      <c r="Y253" s="26"/>
      <c r="Z253" s="26"/>
      <c r="AA253" s="26"/>
      <c r="AB253" s="29"/>
      <c r="AC253" s="26"/>
      <c r="AD253" s="26"/>
      <c r="AE253" s="26"/>
      <c r="AF253" s="26"/>
      <c r="AG253" s="26"/>
      <c r="AH253" s="26"/>
      <c r="AI253" s="26"/>
      <c r="AJ253" s="29"/>
      <c r="AK253" s="26"/>
      <c r="AL253" s="26"/>
      <c r="AM253" s="26"/>
      <c r="AN253" s="26"/>
      <c r="AO253" s="26"/>
      <c r="AP253" s="26"/>
      <c r="AQ253" s="26"/>
      <c r="AR253" s="26"/>
      <c r="AS253" s="26"/>
      <c r="AT253" s="26"/>
      <c r="AU253" s="26"/>
      <c r="AV253" s="26"/>
      <c r="AW253" s="26"/>
      <c r="AX253" s="26"/>
      <c r="AY253" s="29"/>
      <c r="AZ253" s="26"/>
      <c r="BA253" s="26"/>
      <c r="BB253" s="26"/>
      <c r="BC253" s="26"/>
      <c r="BD253" s="26"/>
      <c r="BE253" s="26"/>
      <c r="BF253" s="26"/>
      <c r="BG253" s="26"/>
      <c r="BH253" s="26"/>
      <c r="BI253" s="26"/>
      <c r="BJ253" s="26"/>
      <c r="BK253" s="26"/>
      <c r="BL253" s="26"/>
      <c r="BM253" s="26"/>
      <c r="BN253" s="26"/>
      <c r="BO253" s="26"/>
      <c r="BP253" s="26"/>
      <c r="BQ253" s="26"/>
      <c r="BR253" s="26"/>
      <c r="BS253" s="26"/>
      <c r="BT253" s="26"/>
      <c r="BU253" s="26"/>
      <c r="BV253" s="26"/>
      <c r="BW253" s="26"/>
      <c r="BX253" s="26"/>
      <c r="BY253" s="26"/>
      <c r="BZ253" s="26"/>
      <c r="CA253" s="26"/>
      <c r="CB253" s="26"/>
      <c r="CC253" s="26"/>
      <c r="CD253" s="26"/>
      <c r="CE253" s="26"/>
      <c r="CF253" s="26"/>
      <c r="CG253" s="26"/>
      <c r="CH253" s="26"/>
      <c r="CI253" s="26"/>
      <c r="CJ253" s="26"/>
      <c r="CK253" s="26"/>
      <c r="CL253" s="26"/>
      <c r="CM253" s="26"/>
      <c r="CN253" s="26"/>
      <c r="CO253" s="26"/>
      <c r="CP253" s="26"/>
      <c r="CQ253" s="26"/>
      <c r="CR253" s="26"/>
      <c r="CS253" s="26"/>
      <c r="CT253" s="26"/>
      <c r="CU253" s="26"/>
      <c r="CV253" s="26"/>
      <c r="CW253" s="26"/>
      <c r="CX253" s="26"/>
      <c r="CY253" s="26"/>
      <c r="CZ253" s="26"/>
      <c r="DA253" s="26"/>
      <c r="DB253" s="26"/>
      <c r="DC253" s="26"/>
      <c r="DD253" s="26"/>
      <c r="DE253" s="26"/>
      <c r="DF253" s="26"/>
      <c r="DG253" s="26"/>
      <c r="DH253" s="26"/>
      <c r="DI253" s="26"/>
      <c r="DJ253" s="26"/>
      <c r="DK253" s="26"/>
      <c r="DL253" s="26"/>
      <c r="DM253" s="26"/>
      <c r="DN253" s="26"/>
      <c r="DO253" s="26"/>
      <c r="DP253" s="26"/>
      <c r="DQ253" s="26"/>
      <c r="DR253" s="26"/>
    </row>
    <row r="254" spans="1:122" x14ac:dyDescent="0.2">
      <c r="A254" s="26"/>
      <c r="B254" s="103"/>
      <c r="C254" s="103"/>
      <c r="D254" s="103"/>
      <c r="E254" s="103"/>
      <c r="F254" s="26" t="e">
        <f>IF(#REF!&gt;(#REF!-#REF!)/(#REF!-#REF!),#REF!-SQRT((1-#REF!)*(#REF!-#REF!)*(#REF!-#REF!)),#REF!+SQRT(#REF!*(#REF!-#REF!)*(#REF!-#REF!)))</f>
        <v>#REF!</v>
      </c>
      <c r="G254" s="29"/>
      <c r="H254" s="26"/>
      <c r="I254" s="26"/>
      <c r="J254" s="103"/>
      <c r="K254" s="103"/>
      <c r="L254" s="98"/>
      <c r="M254" s="26"/>
      <c r="N254" s="103"/>
      <c r="O254" s="103"/>
      <c r="P254" s="103"/>
      <c r="Q254" s="26"/>
      <c r="R254" s="29"/>
      <c r="S254" s="26"/>
      <c r="T254" s="26"/>
      <c r="U254" s="26"/>
      <c r="V254" s="26"/>
      <c r="W254" s="26"/>
      <c r="X254" s="26"/>
      <c r="Y254" s="26"/>
      <c r="Z254" s="26"/>
      <c r="AA254" s="26"/>
      <c r="AB254" s="29"/>
      <c r="AC254" s="26"/>
      <c r="AD254" s="26"/>
      <c r="AE254" s="26"/>
      <c r="AF254" s="26"/>
      <c r="AG254" s="26"/>
      <c r="AH254" s="26"/>
      <c r="AI254" s="26"/>
      <c r="AJ254" s="29"/>
      <c r="AK254" s="26"/>
      <c r="AL254" s="26"/>
      <c r="AM254" s="26"/>
      <c r="AN254" s="26"/>
      <c r="AO254" s="26"/>
      <c r="AP254" s="26"/>
      <c r="AQ254" s="26"/>
      <c r="AR254" s="26"/>
      <c r="AS254" s="26"/>
      <c r="AT254" s="26"/>
      <c r="AU254" s="26"/>
      <c r="AV254" s="26"/>
      <c r="AW254" s="26"/>
      <c r="AX254" s="26"/>
      <c r="AY254" s="29"/>
      <c r="AZ254" s="26"/>
      <c r="BA254" s="26"/>
      <c r="BB254" s="26"/>
      <c r="BC254" s="26"/>
      <c r="BD254" s="26"/>
      <c r="BE254" s="26"/>
      <c r="BF254" s="26"/>
      <c r="BG254" s="26"/>
      <c r="BH254" s="26"/>
      <c r="BI254" s="26"/>
      <c r="BJ254" s="26"/>
      <c r="BK254" s="26"/>
      <c r="BL254" s="26"/>
      <c r="BM254" s="26"/>
      <c r="BN254" s="26"/>
      <c r="BO254" s="26"/>
      <c r="BP254" s="26"/>
      <c r="BQ254" s="26"/>
      <c r="BR254" s="26"/>
      <c r="BS254" s="26"/>
      <c r="BT254" s="26"/>
      <c r="BU254" s="26"/>
      <c r="BV254" s="26"/>
      <c r="BW254" s="26"/>
      <c r="BX254" s="26"/>
      <c r="BY254" s="26"/>
      <c r="BZ254" s="26"/>
      <c r="CA254" s="26"/>
      <c r="CB254" s="26"/>
      <c r="CC254" s="26"/>
      <c r="CD254" s="26"/>
      <c r="CE254" s="26"/>
      <c r="CF254" s="26"/>
      <c r="CG254" s="26"/>
      <c r="CH254" s="26"/>
      <c r="CI254" s="26"/>
      <c r="CJ254" s="26"/>
      <c r="CK254" s="26"/>
      <c r="CL254" s="26"/>
      <c r="CM254" s="26"/>
      <c r="CN254" s="26"/>
      <c r="CO254" s="26"/>
      <c r="CP254" s="26"/>
      <c r="CQ254" s="26"/>
      <c r="CR254" s="26"/>
      <c r="CS254" s="26"/>
      <c r="CT254" s="26"/>
      <c r="CU254" s="26"/>
      <c r="CV254" s="26"/>
      <c r="CW254" s="26"/>
      <c r="CX254" s="26"/>
      <c r="CY254" s="26"/>
      <c r="CZ254" s="26"/>
      <c r="DA254" s="26"/>
      <c r="DB254" s="26"/>
      <c r="DC254" s="26"/>
      <c r="DD254" s="26"/>
      <c r="DE254" s="26"/>
      <c r="DF254" s="26"/>
      <c r="DG254" s="26"/>
      <c r="DH254" s="26"/>
      <c r="DI254" s="26"/>
      <c r="DJ254" s="26"/>
      <c r="DK254" s="26"/>
      <c r="DL254" s="26"/>
      <c r="DM254" s="26"/>
      <c r="DN254" s="26"/>
      <c r="DO254" s="26"/>
      <c r="DP254" s="26"/>
      <c r="DQ254" s="26"/>
      <c r="DR254" s="26"/>
    </row>
    <row r="255" spans="1:122" x14ac:dyDescent="0.2">
      <c r="A255" s="26"/>
      <c r="B255" s="103"/>
      <c r="C255" s="103"/>
      <c r="D255" s="103"/>
      <c r="E255" s="103"/>
      <c r="F255" s="26" t="e">
        <f>IF(#REF!&gt;(#REF!-#REF!)/(#REF!-#REF!),#REF!-SQRT((1-#REF!)*(#REF!-#REF!)*(#REF!-#REF!)),#REF!+SQRT(#REF!*(#REF!-#REF!)*(#REF!-#REF!)))</f>
        <v>#REF!</v>
      </c>
      <c r="G255" s="29"/>
      <c r="H255" s="26"/>
      <c r="I255" s="26"/>
      <c r="J255" s="103"/>
      <c r="K255" s="103"/>
      <c r="L255" s="98"/>
      <c r="M255" s="26"/>
      <c r="N255" s="103"/>
      <c r="O255" s="103"/>
      <c r="P255" s="103"/>
      <c r="Q255" s="26"/>
      <c r="R255" s="29"/>
      <c r="S255" s="26"/>
      <c r="T255" s="26"/>
      <c r="U255" s="26"/>
      <c r="V255" s="26"/>
      <c r="W255" s="26"/>
      <c r="X255" s="26"/>
      <c r="Y255" s="26"/>
      <c r="Z255" s="26"/>
      <c r="AA255" s="26"/>
      <c r="AB255" s="29"/>
      <c r="AC255" s="26"/>
      <c r="AD255" s="26"/>
      <c r="AE255" s="26"/>
      <c r="AF255" s="26"/>
      <c r="AG255" s="26"/>
      <c r="AH255" s="26"/>
      <c r="AI255" s="26"/>
      <c r="AJ255" s="29"/>
      <c r="AK255" s="26"/>
      <c r="AL255" s="26"/>
      <c r="AM255" s="26"/>
      <c r="AN255" s="26"/>
      <c r="AO255" s="26"/>
      <c r="AP255" s="26"/>
      <c r="AQ255" s="26"/>
      <c r="AR255" s="26"/>
      <c r="AS255" s="26"/>
      <c r="AT255" s="26"/>
      <c r="AU255" s="26"/>
      <c r="AV255" s="26"/>
      <c r="AW255" s="26"/>
      <c r="AX255" s="26"/>
      <c r="AY255" s="29"/>
      <c r="AZ255" s="26"/>
      <c r="BA255" s="26"/>
      <c r="BB255" s="26"/>
      <c r="BC255" s="26"/>
      <c r="BD255" s="26"/>
      <c r="BE255" s="26"/>
      <c r="BF255" s="26"/>
      <c r="BG255" s="26"/>
      <c r="BH255" s="26"/>
      <c r="BI255" s="26"/>
      <c r="BJ255" s="26"/>
      <c r="BK255" s="26"/>
      <c r="BL255" s="26"/>
      <c r="BM255" s="26"/>
      <c r="BN255" s="26"/>
      <c r="BO255" s="26"/>
      <c r="BP255" s="26"/>
      <c r="BQ255" s="26"/>
      <c r="BR255" s="26"/>
      <c r="BS255" s="26"/>
      <c r="BT255" s="26"/>
      <c r="BU255" s="26"/>
      <c r="BV255" s="26"/>
      <c r="BW255" s="26"/>
      <c r="BX255" s="26"/>
      <c r="BY255" s="26"/>
      <c r="BZ255" s="26"/>
      <c r="CA255" s="26"/>
      <c r="CB255" s="26"/>
      <c r="CC255" s="26"/>
      <c r="CD255" s="26"/>
      <c r="CE255" s="26"/>
      <c r="CF255" s="26"/>
      <c r="CG255" s="26"/>
      <c r="CH255" s="26"/>
      <c r="CI255" s="26"/>
      <c r="CJ255" s="26"/>
      <c r="CK255" s="26"/>
      <c r="CL255" s="26"/>
      <c r="CM255" s="26"/>
      <c r="CN255" s="26"/>
      <c r="CO255" s="26"/>
      <c r="CP255" s="26"/>
      <c r="CQ255" s="26"/>
      <c r="CR255" s="26"/>
      <c r="CS255" s="26"/>
      <c r="CT255" s="26"/>
      <c r="CU255" s="26"/>
      <c r="CV255" s="26"/>
      <c r="CW255" s="26"/>
      <c r="CX255" s="26"/>
      <c r="CY255" s="26"/>
      <c r="CZ255" s="26"/>
      <c r="DA255" s="26"/>
      <c r="DB255" s="26"/>
      <c r="DC255" s="26"/>
      <c r="DD255" s="26"/>
      <c r="DE255" s="26"/>
      <c r="DF255" s="26"/>
      <c r="DG255" s="26"/>
      <c r="DH255" s="26"/>
      <c r="DI255" s="26"/>
      <c r="DJ255" s="26"/>
      <c r="DK255" s="26"/>
      <c r="DL255" s="26"/>
      <c r="DM255" s="26"/>
      <c r="DN255" s="26"/>
      <c r="DO255" s="26"/>
      <c r="DP255" s="26"/>
      <c r="DQ255" s="26"/>
      <c r="DR255" s="26"/>
    </row>
    <row r="256" spans="1:122" x14ac:dyDescent="0.2">
      <c r="A256" s="26"/>
      <c r="B256" s="103"/>
      <c r="C256" s="103"/>
      <c r="D256" s="103"/>
      <c r="E256" s="103"/>
      <c r="F256" s="26" t="e">
        <f>IF(#REF!&gt;(#REF!-#REF!)/(#REF!-#REF!),#REF!-SQRT((1-#REF!)*(#REF!-#REF!)*(#REF!-#REF!)),#REF!+SQRT(#REF!*(#REF!-#REF!)*(#REF!-#REF!)))</f>
        <v>#REF!</v>
      </c>
      <c r="G256" s="29"/>
      <c r="H256" s="26"/>
      <c r="I256" s="26"/>
      <c r="J256" s="103"/>
      <c r="K256" s="103"/>
      <c r="L256" s="98"/>
      <c r="M256" s="26"/>
      <c r="N256" s="103"/>
      <c r="O256" s="103"/>
      <c r="P256" s="103"/>
      <c r="Q256" s="26"/>
      <c r="R256" s="29"/>
      <c r="S256" s="26"/>
      <c r="T256" s="26"/>
      <c r="U256" s="26"/>
      <c r="V256" s="26"/>
      <c r="W256" s="26"/>
      <c r="X256" s="26"/>
      <c r="Y256" s="26"/>
      <c r="Z256" s="26"/>
      <c r="AA256" s="26"/>
      <c r="AB256" s="29"/>
      <c r="AC256" s="26"/>
      <c r="AD256" s="26"/>
      <c r="AE256" s="26"/>
      <c r="AF256" s="26"/>
      <c r="AG256" s="26"/>
      <c r="AH256" s="26"/>
      <c r="AI256" s="26"/>
      <c r="AJ256" s="29"/>
      <c r="AK256" s="26"/>
      <c r="AL256" s="26"/>
      <c r="AM256" s="26"/>
      <c r="AN256" s="26"/>
      <c r="AO256" s="26"/>
      <c r="AP256" s="26"/>
      <c r="AQ256" s="26"/>
      <c r="AR256" s="26"/>
      <c r="AS256" s="26"/>
      <c r="AT256" s="26"/>
      <c r="AU256" s="26"/>
      <c r="AV256" s="26"/>
      <c r="AW256" s="26"/>
      <c r="AX256" s="26"/>
      <c r="AY256" s="29"/>
      <c r="AZ256" s="26"/>
      <c r="BA256" s="26"/>
      <c r="BB256" s="26"/>
      <c r="BC256" s="26"/>
      <c r="BD256" s="26"/>
      <c r="BE256" s="26"/>
      <c r="BF256" s="26"/>
      <c r="BG256" s="26"/>
      <c r="BH256" s="26"/>
      <c r="BI256" s="26"/>
      <c r="BJ256" s="26"/>
      <c r="BK256" s="26"/>
      <c r="BL256" s="26"/>
      <c r="BM256" s="26"/>
      <c r="BN256" s="26"/>
      <c r="BO256" s="26"/>
      <c r="BP256" s="26"/>
      <c r="BQ256" s="26"/>
      <c r="BR256" s="26"/>
      <c r="BS256" s="26"/>
      <c r="BT256" s="26"/>
      <c r="BU256" s="26"/>
      <c r="BV256" s="26"/>
      <c r="BW256" s="26"/>
      <c r="BX256" s="26"/>
      <c r="BY256" s="26"/>
      <c r="BZ256" s="26"/>
      <c r="CA256" s="26"/>
      <c r="CB256" s="26"/>
      <c r="CC256" s="26"/>
      <c r="CD256" s="26"/>
      <c r="CE256" s="26"/>
      <c r="CF256" s="26"/>
      <c r="CG256" s="26"/>
      <c r="CH256" s="26"/>
      <c r="CI256" s="26"/>
      <c r="CJ256" s="26"/>
      <c r="CK256" s="26"/>
      <c r="CL256" s="26"/>
      <c r="CM256" s="26"/>
      <c r="CN256" s="26"/>
      <c r="CO256" s="26"/>
      <c r="CP256" s="26"/>
      <c r="CQ256" s="26"/>
      <c r="CR256" s="26"/>
      <c r="CS256" s="26"/>
      <c r="CT256" s="26"/>
      <c r="CU256" s="26"/>
      <c r="CV256" s="26"/>
      <c r="CW256" s="26"/>
      <c r="CX256" s="26"/>
      <c r="CY256" s="26"/>
      <c r="CZ256" s="26"/>
      <c r="DA256" s="26"/>
      <c r="DB256" s="26"/>
      <c r="DC256" s="26"/>
      <c r="DD256" s="26"/>
      <c r="DE256" s="26"/>
      <c r="DF256" s="26"/>
      <c r="DG256" s="26"/>
      <c r="DH256" s="26"/>
      <c r="DI256" s="26"/>
      <c r="DJ256" s="26"/>
      <c r="DK256" s="26"/>
      <c r="DL256" s="26"/>
      <c r="DM256" s="26"/>
      <c r="DN256" s="26"/>
      <c r="DO256" s="26"/>
      <c r="DP256" s="26"/>
      <c r="DQ256" s="26"/>
      <c r="DR256" s="26"/>
    </row>
    <row r="257" spans="1:122" x14ac:dyDescent="0.2">
      <c r="A257" s="26"/>
      <c r="B257" s="103"/>
      <c r="C257" s="103"/>
      <c r="D257" s="103"/>
      <c r="E257" s="103"/>
      <c r="F257" s="26" t="e">
        <f>IF(#REF!&gt;(#REF!-#REF!)/(#REF!-#REF!),#REF!-SQRT((1-#REF!)*(#REF!-#REF!)*(#REF!-#REF!)),#REF!+SQRT(#REF!*(#REF!-#REF!)*(#REF!-#REF!)))</f>
        <v>#REF!</v>
      </c>
      <c r="G257" s="29"/>
      <c r="H257" s="26"/>
      <c r="I257" s="26"/>
      <c r="J257" s="103"/>
      <c r="K257" s="103"/>
      <c r="L257" s="98"/>
      <c r="M257" s="26"/>
      <c r="N257" s="103"/>
      <c r="O257" s="103"/>
      <c r="P257" s="103"/>
      <c r="Q257" s="26"/>
      <c r="R257" s="29"/>
      <c r="S257" s="26"/>
      <c r="T257" s="26"/>
      <c r="U257" s="26"/>
      <c r="V257" s="26"/>
      <c r="W257" s="26"/>
      <c r="X257" s="26"/>
      <c r="Y257" s="26"/>
      <c r="Z257" s="26"/>
      <c r="AA257" s="26"/>
      <c r="AB257" s="29"/>
      <c r="AC257" s="26"/>
      <c r="AD257" s="26"/>
      <c r="AE257" s="26"/>
      <c r="AF257" s="26"/>
      <c r="AG257" s="26"/>
      <c r="AH257" s="26"/>
      <c r="AI257" s="26"/>
      <c r="AJ257" s="29"/>
      <c r="AK257" s="26"/>
      <c r="AL257" s="26"/>
      <c r="AM257" s="26"/>
      <c r="AN257" s="26"/>
      <c r="AO257" s="26"/>
      <c r="AP257" s="26"/>
      <c r="AQ257" s="26"/>
      <c r="AR257" s="26"/>
      <c r="AS257" s="26"/>
      <c r="AT257" s="26"/>
      <c r="AU257" s="26"/>
      <c r="AV257" s="26"/>
      <c r="AW257" s="26"/>
      <c r="AX257" s="26"/>
      <c r="AY257" s="29"/>
      <c r="AZ257" s="26"/>
      <c r="BA257" s="26"/>
      <c r="BB257" s="26"/>
      <c r="BC257" s="26"/>
      <c r="BD257" s="26"/>
      <c r="BE257" s="26"/>
      <c r="BF257" s="26"/>
      <c r="BG257" s="26"/>
      <c r="BH257" s="26"/>
      <c r="BI257" s="26"/>
      <c r="BJ257" s="26"/>
      <c r="BK257" s="26"/>
      <c r="BL257" s="26"/>
      <c r="BM257" s="26"/>
      <c r="BN257" s="26"/>
      <c r="BO257" s="26"/>
      <c r="BP257" s="26"/>
      <c r="BQ257" s="26"/>
      <c r="BR257" s="26"/>
      <c r="BS257" s="26"/>
      <c r="BT257" s="26"/>
      <c r="BU257" s="26"/>
      <c r="BV257" s="26"/>
      <c r="BW257" s="26"/>
      <c r="BX257" s="26"/>
      <c r="BY257" s="26"/>
      <c r="BZ257" s="26"/>
      <c r="CA257" s="26"/>
      <c r="CB257" s="26"/>
      <c r="CC257" s="26"/>
      <c r="CD257" s="26"/>
      <c r="CE257" s="26"/>
      <c r="CF257" s="26"/>
      <c r="CG257" s="26"/>
      <c r="CH257" s="26"/>
      <c r="CI257" s="26"/>
      <c r="CJ257" s="26"/>
      <c r="CK257" s="26"/>
      <c r="CL257" s="26"/>
      <c r="CM257" s="26"/>
      <c r="CN257" s="26"/>
      <c r="CO257" s="26"/>
      <c r="CP257" s="26"/>
      <c r="CQ257" s="26"/>
      <c r="CR257" s="26"/>
      <c r="CS257" s="26"/>
      <c r="CT257" s="26"/>
      <c r="CU257" s="26"/>
      <c r="CV257" s="26"/>
      <c r="CW257" s="26"/>
      <c r="CX257" s="26"/>
      <c r="CY257" s="26"/>
      <c r="CZ257" s="26"/>
      <c r="DA257" s="26"/>
      <c r="DB257" s="26"/>
      <c r="DC257" s="26"/>
      <c r="DD257" s="26"/>
      <c r="DE257" s="26"/>
      <c r="DF257" s="26"/>
      <c r="DG257" s="26"/>
      <c r="DH257" s="26"/>
      <c r="DI257" s="26"/>
      <c r="DJ257" s="26"/>
      <c r="DK257" s="26"/>
      <c r="DL257" s="26"/>
      <c r="DM257" s="26"/>
      <c r="DN257" s="26"/>
      <c r="DO257" s="26"/>
      <c r="DP257" s="26"/>
      <c r="DQ257" s="26"/>
      <c r="DR257" s="26"/>
    </row>
    <row r="258" spans="1:122" x14ac:dyDescent="0.2">
      <c r="A258" s="26"/>
      <c r="B258" s="103"/>
      <c r="C258" s="103"/>
      <c r="D258" s="103"/>
      <c r="E258" s="103"/>
      <c r="F258" s="26" t="e">
        <f>IF(#REF!&gt;(#REF!-#REF!)/(#REF!-#REF!),#REF!-SQRT((1-#REF!)*(#REF!-#REF!)*(#REF!-#REF!)),#REF!+SQRT(#REF!*(#REF!-#REF!)*(#REF!-#REF!)))</f>
        <v>#REF!</v>
      </c>
      <c r="G258" s="29"/>
      <c r="H258" s="26"/>
      <c r="I258" s="26"/>
      <c r="J258" s="103"/>
      <c r="K258" s="103"/>
      <c r="L258" s="98"/>
      <c r="M258" s="26"/>
      <c r="N258" s="103"/>
      <c r="O258" s="103"/>
      <c r="P258" s="103"/>
      <c r="Q258" s="26"/>
      <c r="R258" s="29"/>
      <c r="S258" s="26"/>
      <c r="T258" s="26"/>
      <c r="U258" s="26"/>
      <c r="V258" s="26"/>
      <c r="W258" s="26"/>
      <c r="X258" s="26"/>
      <c r="Y258" s="26"/>
      <c r="Z258" s="26"/>
      <c r="AA258" s="26"/>
      <c r="AB258" s="29"/>
      <c r="AC258" s="26"/>
      <c r="AD258" s="26"/>
      <c r="AE258" s="26"/>
      <c r="AF258" s="26"/>
      <c r="AG258" s="26"/>
      <c r="AH258" s="26"/>
      <c r="AI258" s="26"/>
      <c r="AJ258" s="29"/>
      <c r="AK258" s="26"/>
      <c r="AL258" s="26"/>
      <c r="AM258" s="26"/>
      <c r="AN258" s="26"/>
      <c r="AO258" s="26"/>
      <c r="AP258" s="26"/>
      <c r="AQ258" s="26"/>
      <c r="AR258" s="26"/>
      <c r="AS258" s="26"/>
      <c r="AT258" s="26"/>
      <c r="AU258" s="26"/>
      <c r="AV258" s="26"/>
      <c r="AW258" s="26"/>
      <c r="AX258" s="26"/>
      <c r="AY258" s="29"/>
      <c r="AZ258" s="26"/>
      <c r="BA258" s="26"/>
      <c r="BB258" s="26"/>
      <c r="BC258" s="26"/>
      <c r="BD258" s="26"/>
      <c r="BE258" s="26"/>
      <c r="BF258" s="26"/>
      <c r="BG258" s="26"/>
      <c r="BH258" s="26"/>
      <c r="BI258" s="26"/>
      <c r="BJ258" s="26"/>
      <c r="BK258" s="26"/>
      <c r="BL258" s="26"/>
      <c r="BM258" s="26"/>
      <c r="BN258" s="26"/>
      <c r="BO258" s="26"/>
      <c r="BP258" s="26"/>
      <c r="BQ258" s="26"/>
      <c r="BR258" s="26"/>
      <c r="BS258" s="26"/>
      <c r="BT258" s="26"/>
      <c r="BU258" s="26"/>
      <c r="BV258" s="26"/>
      <c r="BW258" s="26"/>
      <c r="BX258" s="26"/>
      <c r="BY258" s="26"/>
      <c r="BZ258" s="26"/>
      <c r="CA258" s="26"/>
      <c r="CB258" s="26"/>
      <c r="CC258" s="26"/>
      <c r="CD258" s="26"/>
      <c r="CE258" s="26"/>
      <c r="CF258" s="26"/>
      <c r="CG258" s="26"/>
      <c r="CH258" s="26"/>
      <c r="CI258" s="26"/>
      <c r="CJ258" s="26"/>
      <c r="CK258" s="26"/>
      <c r="CL258" s="26"/>
      <c r="CM258" s="26"/>
      <c r="CN258" s="26"/>
      <c r="CO258" s="26"/>
      <c r="CP258" s="26"/>
      <c r="CQ258" s="26"/>
      <c r="CR258" s="26"/>
      <c r="CS258" s="26"/>
      <c r="CT258" s="26"/>
      <c r="CU258" s="26"/>
      <c r="CV258" s="26"/>
      <c r="CW258" s="26"/>
      <c r="CX258" s="26"/>
      <c r="CY258" s="26"/>
      <c r="CZ258" s="26"/>
      <c r="DA258" s="26"/>
      <c r="DB258" s="26"/>
      <c r="DC258" s="26"/>
      <c r="DD258" s="26"/>
      <c r="DE258" s="26"/>
      <c r="DF258" s="26"/>
      <c r="DG258" s="26"/>
      <c r="DH258" s="26"/>
      <c r="DI258" s="26"/>
      <c r="DJ258" s="26"/>
      <c r="DK258" s="26"/>
      <c r="DL258" s="26"/>
      <c r="DM258" s="26"/>
      <c r="DN258" s="26"/>
      <c r="DO258" s="26"/>
      <c r="DP258" s="26"/>
      <c r="DQ258" s="26"/>
      <c r="DR258" s="26"/>
    </row>
    <row r="259" spans="1:122" x14ac:dyDescent="0.2">
      <c r="A259" s="26"/>
      <c r="B259" s="103"/>
      <c r="C259" s="103"/>
      <c r="D259" s="103"/>
      <c r="E259" s="103"/>
      <c r="F259" s="26" t="e">
        <f>IF(#REF!&gt;(#REF!-#REF!)/(#REF!-#REF!),#REF!-SQRT((1-#REF!)*(#REF!-#REF!)*(#REF!-#REF!)),#REF!+SQRT(#REF!*(#REF!-#REF!)*(#REF!-#REF!)))</f>
        <v>#REF!</v>
      </c>
      <c r="G259" s="29"/>
      <c r="H259" s="26"/>
      <c r="I259" s="26"/>
      <c r="J259" s="103"/>
      <c r="K259" s="103"/>
      <c r="L259" s="98"/>
      <c r="M259" s="26"/>
      <c r="N259" s="103"/>
      <c r="O259" s="103"/>
      <c r="P259" s="103"/>
      <c r="Q259" s="26"/>
      <c r="R259" s="29"/>
      <c r="S259" s="26"/>
      <c r="T259" s="26"/>
      <c r="U259" s="26"/>
      <c r="V259" s="26"/>
      <c r="W259" s="26"/>
      <c r="X259" s="26"/>
      <c r="Y259" s="26"/>
      <c r="Z259" s="26"/>
      <c r="AA259" s="26"/>
      <c r="AB259" s="29"/>
      <c r="AC259" s="26"/>
      <c r="AD259" s="26"/>
      <c r="AE259" s="26"/>
      <c r="AF259" s="26"/>
      <c r="AG259" s="26"/>
      <c r="AH259" s="26"/>
      <c r="AI259" s="26"/>
      <c r="AJ259" s="29"/>
      <c r="AK259" s="26"/>
      <c r="AL259" s="26"/>
      <c r="AM259" s="26"/>
      <c r="AN259" s="26"/>
      <c r="AO259" s="26"/>
      <c r="AP259" s="26"/>
      <c r="AQ259" s="26"/>
      <c r="AR259" s="26"/>
      <c r="AS259" s="26"/>
      <c r="AT259" s="26"/>
      <c r="AU259" s="26"/>
      <c r="AV259" s="26"/>
      <c r="AW259" s="26"/>
      <c r="AX259" s="26"/>
      <c r="AY259" s="29"/>
      <c r="AZ259" s="26"/>
      <c r="BA259" s="26"/>
      <c r="BB259" s="26"/>
      <c r="BC259" s="26"/>
      <c r="BD259" s="26"/>
      <c r="BE259" s="26"/>
      <c r="BF259" s="26"/>
      <c r="BG259" s="26"/>
      <c r="BH259" s="26"/>
      <c r="BI259" s="26"/>
      <c r="BJ259" s="26"/>
      <c r="BK259" s="26"/>
      <c r="BL259" s="26"/>
      <c r="BM259" s="26"/>
      <c r="BN259" s="26"/>
      <c r="BO259" s="26"/>
      <c r="BP259" s="26"/>
      <c r="BQ259" s="26"/>
      <c r="BR259" s="26"/>
      <c r="BS259" s="26"/>
      <c r="BT259" s="26"/>
      <c r="BU259" s="26"/>
      <c r="BV259" s="26"/>
      <c r="BW259" s="26"/>
      <c r="BX259" s="26"/>
      <c r="BY259" s="26"/>
      <c r="BZ259" s="26"/>
      <c r="CA259" s="26"/>
      <c r="CB259" s="26"/>
      <c r="CC259" s="26"/>
      <c r="CD259" s="26"/>
      <c r="CE259" s="26"/>
      <c r="CF259" s="26"/>
      <c r="CG259" s="26"/>
      <c r="CH259" s="26"/>
      <c r="CI259" s="26"/>
      <c r="CJ259" s="26"/>
      <c r="CK259" s="26"/>
      <c r="CL259" s="26"/>
      <c r="CM259" s="26"/>
      <c r="CN259" s="26"/>
      <c r="CO259" s="26"/>
      <c r="CP259" s="26"/>
      <c r="CQ259" s="26"/>
      <c r="CR259" s="26"/>
      <c r="CS259" s="26"/>
      <c r="CT259" s="26"/>
      <c r="CU259" s="26"/>
      <c r="CV259" s="26"/>
      <c r="CW259" s="26"/>
      <c r="CX259" s="26"/>
      <c r="CY259" s="26"/>
      <c r="CZ259" s="26"/>
      <c r="DA259" s="26"/>
      <c r="DB259" s="26"/>
      <c r="DC259" s="26"/>
      <c r="DD259" s="26"/>
      <c r="DE259" s="26"/>
      <c r="DF259" s="26"/>
      <c r="DG259" s="26"/>
      <c r="DH259" s="26"/>
      <c r="DI259" s="26"/>
      <c r="DJ259" s="26"/>
      <c r="DK259" s="26"/>
      <c r="DL259" s="26"/>
      <c r="DM259" s="26"/>
      <c r="DN259" s="26"/>
      <c r="DO259" s="26"/>
      <c r="DP259" s="26"/>
      <c r="DQ259" s="26"/>
      <c r="DR259" s="26"/>
    </row>
    <row r="260" spans="1:122" x14ac:dyDescent="0.2">
      <c r="A260" s="26"/>
      <c r="B260" s="103"/>
      <c r="C260" s="103"/>
      <c r="D260" s="103"/>
      <c r="E260" s="103"/>
      <c r="F260" s="26" t="e">
        <f>IF(#REF!&gt;(#REF!-#REF!)/(#REF!-#REF!),#REF!-SQRT((1-#REF!)*(#REF!-#REF!)*(#REF!-#REF!)),#REF!+SQRT(#REF!*(#REF!-#REF!)*(#REF!-#REF!)))</f>
        <v>#REF!</v>
      </c>
      <c r="G260" s="29"/>
      <c r="H260" s="26"/>
      <c r="I260" s="26"/>
      <c r="J260" s="103"/>
      <c r="K260" s="103"/>
      <c r="L260" s="98"/>
      <c r="M260" s="26"/>
      <c r="N260" s="103"/>
      <c r="O260" s="103"/>
      <c r="P260" s="103"/>
      <c r="Q260" s="26"/>
      <c r="R260" s="29"/>
      <c r="S260" s="26"/>
      <c r="T260" s="26"/>
      <c r="U260" s="26"/>
      <c r="V260" s="26"/>
      <c r="W260" s="26"/>
      <c r="X260" s="26"/>
      <c r="Y260" s="26"/>
      <c r="Z260" s="26"/>
      <c r="AA260" s="26"/>
      <c r="AB260" s="29"/>
      <c r="AC260" s="26"/>
      <c r="AD260" s="26"/>
      <c r="AE260" s="26"/>
      <c r="AF260" s="26"/>
      <c r="AG260" s="26"/>
      <c r="AH260" s="26"/>
      <c r="AI260" s="26"/>
      <c r="AJ260" s="29"/>
      <c r="AK260" s="26"/>
      <c r="AL260" s="26"/>
      <c r="AM260" s="26"/>
      <c r="AN260" s="26"/>
      <c r="AO260" s="26"/>
      <c r="AP260" s="26"/>
      <c r="AQ260" s="26"/>
      <c r="AR260" s="26"/>
      <c r="AS260" s="26"/>
      <c r="AT260" s="26"/>
      <c r="AU260" s="26"/>
      <c r="AV260" s="26"/>
      <c r="AW260" s="26"/>
      <c r="AX260" s="26"/>
      <c r="AY260" s="29"/>
      <c r="AZ260" s="26"/>
      <c r="BA260" s="26"/>
      <c r="BB260" s="26"/>
      <c r="BC260" s="26"/>
      <c r="BD260" s="26"/>
      <c r="BE260" s="26"/>
      <c r="BF260" s="26"/>
      <c r="BG260" s="26"/>
      <c r="BH260" s="26"/>
      <c r="BI260" s="26"/>
      <c r="BJ260" s="26"/>
      <c r="BK260" s="26"/>
      <c r="BL260" s="26"/>
      <c r="BM260" s="26"/>
      <c r="BN260" s="26"/>
      <c r="BO260" s="26"/>
      <c r="BP260" s="26"/>
      <c r="BQ260" s="26"/>
      <c r="BR260" s="26"/>
      <c r="BS260" s="26"/>
      <c r="BT260" s="26"/>
      <c r="BU260" s="26"/>
      <c r="BV260" s="26"/>
      <c r="BW260" s="26"/>
      <c r="BX260" s="26"/>
      <c r="BY260" s="26"/>
      <c r="BZ260" s="26"/>
      <c r="CA260" s="26"/>
      <c r="CB260" s="26"/>
      <c r="CC260" s="26"/>
      <c r="CD260" s="26"/>
      <c r="CE260" s="26"/>
      <c r="CF260" s="26"/>
      <c r="CG260" s="26"/>
      <c r="CH260" s="26"/>
      <c r="CI260" s="26"/>
      <c r="CJ260" s="26"/>
      <c r="CK260" s="26"/>
      <c r="CL260" s="26"/>
      <c r="CM260" s="26"/>
      <c r="CN260" s="26"/>
      <c r="CO260" s="26"/>
      <c r="CP260" s="26"/>
      <c r="CQ260" s="26"/>
      <c r="CR260" s="26"/>
      <c r="CS260" s="26"/>
      <c r="CT260" s="26"/>
      <c r="CU260" s="26"/>
      <c r="CV260" s="26"/>
      <c r="CW260" s="26"/>
      <c r="CX260" s="26"/>
      <c r="CY260" s="26"/>
      <c r="CZ260" s="26"/>
      <c r="DA260" s="26"/>
      <c r="DB260" s="26"/>
      <c r="DC260" s="26"/>
      <c r="DD260" s="26"/>
      <c r="DE260" s="26"/>
      <c r="DF260" s="26"/>
      <c r="DG260" s="26"/>
      <c r="DH260" s="26"/>
      <c r="DI260" s="26"/>
      <c r="DJ260" s="26"/>
      <c r="DK260" s="26"/>
      <c r="DL260" s="26"/>
      <c r="DM260" s="26"/>
      <c r="DN260" s="26"/>
      <c r="DO260" s="26"/>
      <c r="DP260" s="26"/>
      <c r="DQ260" s="26"/>
      <c r="DR260" s="26"/>
    </row>
    <row r="261" spans="1:122" x14ac:dyDescent="0.2">
      <c r="A261" s="26"/>
      <c r="B261" s="103"/>
      <c r="C261" s="103"/>
      <c r="D261" s="103"/>
      <c r="E261" s="103"/>
      <c r="F261" s="26" t="e">
        <f>IF(#REF!&gt;(#REF!-#REF!)/(#REF!-#REF!),#REF!-SQRT((1-#REF!)*(#REF!-#REF!)*(#REF!-#REF!)),#REF!+SQRT(#REF!*(#REF!-#REF!)*(#REF!-#REF!)))</f>
        <v>#REF!</v>
      </c>
      <c r="G261" s="29"/>
      <c r="H261" s="26"/>
      <c r="I261" s="26"/>
      <c r="J261" s="103"/>
      <c r="K261" s="103"/>
      <c r="L261" s="98"/>
      <c r="M261" s="26"/>
      <c r="N261" s="103"/>
      <c r="O261" s="103"/>
      <c r="P261" s="103"/>
      <c r="Q261" s="26"/>
      <c r="R261" s="29"/>
      <c r="S261" s="26"/>
      <c r="T261" s="26"/>
      <c r="U261" s="26"/>
      <c r="V261" s="26"/>
      <c r="W261" s="26"/>
      <c r="X261" s="26"/>
      <c r="Y261" s="26"/>
      <c r="Z261" s="26"/>
      <c r="AA261" s="26"/>
      <c r="AB261" s="29"/>
      <c r="AC261" s="26"/>
      <c r="AD261" s="26"/>
      <c r="AE261" s="26"/>
      <c r="AF261" s="26"/>
      <c r="AG261" s="26"/>
      <c r="AH261" s="26"/>
      <c r="AI261" s="26"/>
      <c r="AJ261" s="29"/>
      <c r="AK261" s="26"/>
      <c r="AL261" s="26"/>
      <c r="AM261" s="26"/>
      <c r="AN261" s="26"/>
      <c r="AO261" s="26"/>
      <c r="AP261" s="26"/>
      <c r="AQ261" s="26"/>
      <c r="AR261" s="26"/>
      <c r="AS261" s="26"/>
      <c r="AT261" s="26"/>
      <c r="AU261" s="26"/>
      <c r="AV261" s="26"/>
      <c r="AW261" s="26"/>
      <c r="AX261" s="26"/>
      <c r="AY261" s="29"/>
      <c r="AZ261" s="26"/>
      <c r="BA261" s="26"/>
      <c r="BB261" s="26"/>
      <c r="BC261" s="26"/>
      <c r="BD261" s="26"/>
      <c r="BE261" s="26"/>
      <c r="BF261" s="26"/>
      <c r="BG261" s="26"/>
      <c r="BH261" s="26"/>
      <c r="BI261" s="26"/>
      <c r="BJ261" s="26"/>
      <c r="BK261" s="26"/>
      <c r="BL261" s="26"/>
      <c r="BM261" s="26"/>
      <c r="BN261" s="26"/>
      <c r="BO261" s="26"/>
      <c r="BP261" s="26"/>
      <c r="BQ261" s="26"/>
      <c r="BR261" s="26"/>
      <c r="BS261" s="26"/>
      <c r="BT261" s="26"/>
      <c r="BU261" s="26"/>
      <c r="BV261" s="26"/>
      <c r="BW261" s="26"/>
      <c r="BX261" s="26"/>
      <c r="BY261" s="26"/>
      <c r="BZ261" s="26"/>
      <c r="CA261" s="26"/>
      <c r="CB261" s="26"/>
      <c r="CC261" s="26"/>
      <c r="CD261" s="26"/>
      <c r="CE261" s="26"/>
      <c r="CF261" s="26"/>
      <c r="CG261" s="26"/>
      <c r="CH261" s="26"/>
      <c r="CI261" s="26"/>
      <c r="CJ261" s="26"/>
      <c r="CK261" s="26"/>
      <c r="CL261" s="26"/>
      <c r="CM261" s="26"/>
      <c r="CN261" s="26"/>
      <c r="CO261" s="26"/>
      <c r="CP261" s="26"/>
      <c r="CQ261" s="26"/>
      <c r="CR261" s="26"/>
      <c r="CS261" s="26"/>
      <c r="CT261" s="26"/>
      <c r="CU261" s="26"/>
      <c r="CV261" s="26"/>
      <c r="CW261" s="26"/>
      <c r="CX261" s="26"/>
      <c r="CY261" s="26"/>
      <c r="CZ261" s="26"/>
      <c r="DA261" s="26"/>
      <c r="DB261" s="26"/>
      <c r="DC261" s="26"/>
      <c r="DD261" s="26"/>
      <c r="DE261" s="26"/>
      <c r="DF261" s="26"/>
      <c r="DG261" s="26"/>
      <c r="DH261" s="26"/>
      <c r="DI261" s="26"/>
      <c r="DJ261" s="26"/>
      <c r="DK261" s="26"/>
      <c r="DL261" s="26"/>
      <c r="DM261" s="26"/>
      <c r="DN261" s="26"/>
      <c r="DO261" s="26"/>
      <c r="DP261" s="26"/>
      <c r="DQ261" s="26"/>
      <c r="DR261" s="26"/>
    </row>
    <row r="262" spans="1:122" x14ac:dyDescent="0.2">
      <c r="A262" s="26"/>
      <c r="B262" s="103"/>
      <c r="C262" s="103"/>
      <c r="D262" s="103"/>
      <c r="E262" s="103"/>
      <c r="F262" s="26" t="e">
        <f>IF(#REF!&gt;(#REF!-#REF!)/(#REF!-#REF!),#REF!-SQRT((1-#REF!)*(#REF!-#REF!)*(#REF!-#REF!)),#REF!+SQRT(#REF!*(#REF!-#REF!)*(#REF!-#REF!)))</f>
        <v>#REF!</v>
      </c>
      <c r="G262" s="29"/>
      <c r="H262" s="26"/>
      <c r="I262" s="26"/>
      <c r="J262" s="103"/>
      <c r="K262" s="103"/>
      <c r="L262" s="98"/>
      <c r="M262" s="26"/>
      <c r="N262" s="103"/>
      <c r="O262" s="103"/>
      <c r="P262" s="103"/>
      <c r="Q262" s="26"/>
      <c r="R262" s="29"/>
      <c r="S262" s="26"/>
      <c r="T262" s="26"/>
      <c r="U262" s="26"/>
      <c r="V262" s="26"/>
      <c r="W262" s="26"/>
      <c r="X262" s="26"/>
      <c r="Y262" s="26"/>
      <c r="Z262" s="26"/>
      <c r="AA262" s="26"/>
      <c r="AB262" s="29"/>
      <c r="AC262" s="26"/>
      <c r="AD262" s="26"/>
      <c r="AE262" s="26"/>
      <c r="AF262" s="26"/>
      <c r="AG262" s="26"/>
      <c r="AH262" s="26"/>
      <c r="AI262" s="26"/>
      <c r="AJ262" s="29"/>
      <c r="AK262" s="26"/>
      <c r="AL262" s="26"/>
      <c r="AM262" s="26"/>
      <c r="AN262" s="26"/>
      <c r="AO262" s="26"/>
      <c r="AP262" s="26"/>
      <c r="AQ262" s="26"/>
      <c r="AR262" s="26"/>
      <c r="AS262" s="26"/>
      <c r="AT262" s="26"/>
      <c r="AU262" s="26"/>
      <c r="AV262" s="26"/>
      <c r="AW262" s="26"/>
      <c r="AX262" s="26"/>
      <c r="AY262" s="29"/>
      <c r="AZ262" s="26"/>
      <c r="BA262" s="26"/>
      <c r="BB262" s="26"/>
      <c r="BC262" s="26"/>
      <c r="BD262" s="26"/>
      <c r="BE262" s="26"/>
      <c r="BF262" s="26"/>
      <c r="BG262" s="26"/>
      <c r="BH262" s="26"/>
      <c r="BI262" s="26"/>
      <c r="BJ262" s="26"/>
      <c r="BK262" s="26"/>
      <c r="BL262" s="26"/>
      <c r="BM262" s="26"/>
      <c r="BN262" s="26"/>
      <c r="BO262" s="26"/>
      <c r="BP262" s="26"/>
      <c r="BQ262" s="26"/>
      <c r="BR262" s="26"/>
      <c r="BS262" s="26"/>
      <c r="BT262" s="26"/>
      <c r="BU262" s="26"/>
      <c r="BV262" s="26"/>
      <c r="BW262" s="26"/>
      <c r="BX262" s="26"/>
      <c r="BY262" s="26"/>
      <c r="BZ262" s="26"/>
      <c r="CA262" s="26"/>
      <c r="CB262" s="26"/>
      <c r="CC262" s="26"/>
      <c r="CD262" s="26"/>
      <c r="CE262" s="26"/>
      <c r="CF262" s="26"/>
      <c r="CG262" s="26"/>
      <c r="CH262" s="26"/>
      <c r="CI262" s="26"/>
      <c r="CJ262" s="26"/>
      <c r="CK262" s="26"/>
      <c r="CL262" s="26"/>
      <c r="CM262" s="26"/>
      <c r="CN262" s="26"/>
      <c r="CO262" s="26"/>
      <c r="CP262" s="26"/>
      <c r="CQ262" s="26"/>
      <c r="CR262" s="26"/>
      <c r="CS262" s="26"/>
      <c r="CT262" s="26"/>
      <c r="CU262" s="26"/>
      <c r="CV262" s="26"/>
      <c r="CW262" s="26"/>
      <c r="CX262" s="26"/>
      <c r="CY262" s="26"/>
      <c r="CZ262" s="26"/>
      <c r="DA262" s="26"/>
      <c r="DB262" s="26"/>
      <c r="DC262" s="26"/>
      <c r="DD262" s="26"/>
      <c r="DE262" s="26"/>
      <c r="DF262" s="26"/>
      <c r="DG262" s="26"/>
      <c r="DH262" s="26"/>
      <c r="DI262" s="26"/>
      <c r="DJ262" s="26"/>
      <c r="DK262" s="26"/>
      <c r="DL262" s="26"/>
      <c r="DM262" s="26"/>
      <c r="DN262" s="26"/>
      <c r="DO262" s="26"/>
      <c r="DP262" s="26"/>
      <c r="DQ262" s="26"/>
      <c r="DR262" s="26"/>
    </row>
    <row r="263" spans="1:122" x14ac:dyDescent="0.2">
      <c r="A263" s="26"/>
      <c r="B263" s="103"/>
      <c r="C263" s="103"/>
      <c r="D263" s="103"/>
      <c r="E263" s="103"/>
      <c r="F263" s="26" t="e">
        <f>IF(#REF!&gt;(#REF!-#REF!)/(#REF!-#REF!),#REF!-SQRT((1-#REF!)*(#REF!-#REF!)*(#REF!-#REF!)),#REF!+SQRT(#REF!*(#REF!-#REF!)*(#REF!-#REF!)))</f>
        <v>#REF!</v>
      </c>
      <c r="G263" s="29"/>
      <c r="H263" s="26"/>
      <c r="I263" s="26"/>
      <c r="J263" s="103"/>
      <c r="K263" s="103"/>
      <c r="L263" s="98"/>
      <c r="M263" s="26"/>
      <c r="N263" s="103"/>
      <c r="O263" s="103"/>
      <c r="P263" s="103"/>
      <c r="Q263" s="26"/>
      <c r="R263" s="29"/>
      <c r="S263" s="26"/>
      <c r="T263" s="26"/>
      <c r="U263" s="26"/>
      <c r="V263" s="26"/>
      <c r="W263" s="26"/>
      <c r="X263" s="26"/>
      <c r="Y263" s="26"/>
      <c r="Z263" s="26"/>
      <c r="AA263" s="26"/>
      <c r="AB263" s="29"/>
      <c r="AC263" s="26"/>
      <c r="AD263" s="26"/>
      <c r="AE263" s="26"/>
      <c r="AF263" s="26"/>
      <c r="AG263" s="26"/>
      <c r="AH263" s="26"/>
      <c r="AI263" s="26"/>
      <c r="AJ263" s="29"/>
      <c r="AK263" s="26"/>
      <c r="AL263" s="26"/>
      <c r="AM263" s="26"/>
      <c r="AN263" s="26"/>
      <c r="AO263" s="26"/>
      <c r="AP263" s="26"/>
      <c r="AQ263" s="26"/>
      <c r="AR263" s="26"/>
      <c r="AS263" s="26"/>
      <c r="AT263" s="26"/>
      <c r="AU263" s="26"/>
      <c r="AV263" s="26"/>
      <c r="AW263" s="26"/>
      <c r="AX263" s="26"/>
      <c r="AY263" s="29"/>
      <c r="AZ263" s="26"/>
      <c r="BA263" s="26"/>
      <c r="BB263" s="26"/>
      <c r="BC263" s="26"/>
      <c r="BD263" s="26"/>
      <c r="BE263" s="26"/>
      <c r="BF263" s="26"/>
      <c r="BG263" s="26"/>
      <c r="BH263" s="26"/>
      <c r="BI263" s="26"/>
      <c r="BJ263" s="26"/>
      <c r="BK263" s="26"/>
      <c r="BL263" s="26"/>
      <c r="BM263" s="26"/>
      <c r="BN263" s="26"/>
      <c r="BO263" s="26"/>
      <c r="BP263" s="26"/>
      <c r="BQ263" s="26"/>
      <c r="BR263" s="26"/>
      <c r="BS263" s="26"/>
      <c r="BT263" s="26"/>
      <c r="BU263" s="26"/>
      <c r="BV263" s="26"/>
      <c r="BW263" s="26"/>
      <c r="BX263" s="26"/>
      <c r="BY263" s="26"/>
      <c r="BZ263" s="26"/>
      <c r="CA263" s="26"/>
      <c r="CB263" s="26"/>
      <c r="CC263" s="26"/>
      <c r="CD263" s="26"/>
      <c r="CE263" s="26"/>
      <c r="CF263" s="26"/>
      <c r="CG263" s="26"/>
      <c r="CH263" s="26"/>
      <c r="CI263" s="26"/>
      <c r="CJ263" s="26"/>
      <c r="CK263" s="26"/>
      <c r="CL263" s="26"/>
      <c r="CM263" s="26"/>
      <c r="CN263" s="26"/>
      <c r="CO263" s="26"/>
      <c r="CP263" s="26"/>
      <c r="CQ263" s="26"/>
      <c r="CR263" s="26"/>
      <c r="CS263" s="26"/>
      <c r="CT263" s="26"/>
      <c r="CU263" s="26"/>
      <c r="CV263" s="26"/>
      <c r="CW263" s="26"/>
      <c r="CX263" s="26"/>
      <c r="CY263" s="26"/>
      <c r="CZ263" s="26"/>
      <c r="DA263" s="26"/>
      <c r="DB263" s="26"/>
      <c r="DC263" s="26"/>
      <c r="DD263" s="26"/>
      <c r="DE263" s="26"/>
      <c r="DF263" s="26"/>
      <c r="DG263" s="26"/>
      <c r="DH263" s="26"/>
      <c r="DI263" s="26"/>
      <c r="DJ263" s="26"/>
      <c r="DK263" s="26"/>
      <c r="DL263" s="26"/>
      <c r="DM263" s="26"/>
      <c r="DN263" s="26"/>
      <c r="DO263" s="26"/>
      <c r="DP263" s="26"/>
      <c r="DQ263" s="26"/>
      <c r="DR263" s="26"/>
    </row>
    <row r="264" spans="1:122" x14ac:dyDescent="0.2">
      <c r="A264" s="26"/>
      <c r="B264" s="103"/>
      <c r="C264" s="103"/>
      <c r="D264" s="103"/>
      <c r="E264" s="103"/>
      <c r="F264" s="26" t="e">
        <f>IF(#REF!&gt;(#REF!-#REF!)/(#REF!-#REF!),#REF!-SQRT((1-#REF!)*(#REF!-#REF!)*(#REF!-#REF!)),#REF!+SQRT(#REF!*(#REF!-#REF!)*(#REF!-#REF!)))</f>
        <v>#REF!</v>
      </c>
      <c r="G264" s="29"/>
      <c r="H264" s="26"/>
      <c r="I264" s="26"/>
      <c r="J264" s="103"/>
      <c r="K264" s="103"/>
      <c r="L264" s="98"/>
      <c r="M264" s="26"/>
      <c r="N264" s="103"/>
      <c r="O264" s="103"/>
      <c r="P264" s="103"/>
      <c r="Q264" s="26"/>
      <c r="R264" s="29"/>
      <c r="S264" s="26"/>
      <c r="T264" s="26"/>
      <c r="U264" s="26"/>
      <c r="V264" s="26"/>
      <c r="W264" s="26"/>
      <c r="X264" s="26"/>
      <c r="Y264" s="26"/>
      <c r="Z264" s="26"/>
      <c r="AA264" s="26"/>
      <c r="AB264" s="29"/>
      <c r="AC264" s="26"/>
      <c r="AD264" s="26"/>
      <c r="AE264" s="26"/>
      <c r="AF264" s="26"/>
      <c r="AG264" s="26"/>
      <c r="AH264" s="26"/>
      <c r="AI264" s="26"/>
      <c r="AJ264" s="29"/>
      <c r="AK264" s="26"/>
      <c r="AL264" s="26"/>
      <c r="AM264" s="26"/>
      <c r="AN264" s="26"/>
      <c r="AO264" s="26"/>
      <c r="AP264" s="26"/>
      <c r="AQ264" s="26"/>
      <c r="AR264" s="26"/>
      <c r="AS264" s="26"/>
      <c r="AT264" s="26"/>
      <c r="AU264" s="26"/>
      <c r="AV264" s="26"/>
      <c r="AW264" s="26"/>
      <c r="AX264" s="26"/>
      <c r="AY264" s="29"/>
      <c r="AZ264" s="26"/>
      <c r="BA264" s="26"/>
      <c r="BB264" s="26"/>
      <c r="BC264" s="26"/>
      <c r="BD264" s="26"/>
      <c r="BE264" s="26"/>
      <c r="BF264" s="26"/>
      <c r="BG264" s="26"/>
      <c r="BH264" s="26"/>
      <c r="BI264" s="26"/>
      <c r="BJ264" s="26"/>
      <c r="BK264" s="26"/>
      <c r="BL264" s="26"/>
      <c r="BM264" s="26"/>
      <c r="BN264" s="26"/>
      <c r="BO264" s="26"/>
      <c r="BP264" s="26"/>
      <c r="BQ264" s="26"/>
      <c r="BR264" s="26"/>
      <c r="BS264" s="26"/>
      <c r="BT264" s="26"/>
      <c r="BU264" s="26"/>
      <c r="BV264" s="26"/>
      <c r="BW264" s="26"/>
      <c r="BX264" s="26"/>
      <c r="BY264" s="26"/>
      <c r="BZ264" s="26"/>
      <c r="CA264" s="26"/>
      <c r="CB264" s="26"/>
      <c r="CC264" s="26"/>
      <c r="CD264" s="26"/>
      <c r="CE264" s="26"/>
      <c r="CF264" s="26"/>
      <c r="CG264" s="26"/>
      <c r="CH264" s="26"/>
      <c r="CI264" s="26"/>
      <c r="CJ264" s="26"/>
      <c r="CK264" s="26"/>
      <c r="CL264" s="26"/>
      <c r="CM264" s="26"/>
      <c r="CN264" s="26"/>
      <c r="CO264" s="26"/>
      <c r="CP264" s="26"/>
      <c r="CQ264" s="26"/>
      <c r="CR264" s="26"/>
      <c r="CS264" s="26"/>
      <c r="CT264" s="26"/>
      <c r="CU264" s="26"/>
      <c r="CV264" s="26"/>
      <c r="CW264" s="26"/>
      <c r="CX264" s="26"/>
      <c r="CY264" s="26"/>
      <c r="CZ264" s="26"/>
      <c r="DA264" s="26"/>
      <c r="DB264" s="26"/>
      <c r="DC264" s="26"/>
      <c r="DD264" s="26"/>
      <c r="DE264" s="26"/>
      <c r="DF264" s="26"/>
      <c r="DG264" s="26"/>
      <c r="DH264" s="26"/>
      <c r="DI264" s="26"/>
      <c r="DJ264" s="26"/>
      <c r="DK264" s="26"/>
      <c r="DL264" s="26"/>
      <c r="DM264" s="26"/>
      <c r="DN264" s="26"/>
      <c r="DO264" s="26"/>
      <c r="DP264" s="26"/>
      <c r="DQ264" s="26"/>
      <c r="DR264" s="26"/>
    </row>
    <row r="265" spans="1:122" x14ac:dyDescent="0.2">
      <c r="A265" s="26"/>
      <c r="B265" s="103"/>
      <c r="C265" s="103"/>
      <c r="D265" s="103"/>
      <c r="E265" s="103"/>
      <c r="F265" s="26" t="e">
        <f>IF(#REF!&gt;(#REF!-#REF!)/(#REF!-#REF!),#REF!-SQRT((1-#REF!)*(#REF!-#REF!)*(#REF!-#REF!)),#REF!+SQRT(#REF!*(#REF!-#REF!)*(#REF!-#REF!)))</f>
        <v>#REF!</v>
      </c>
      <c r="G265" s="29"/>
      <c r="H265" s="26"/>
      <c r="I265" s="26"/>
      <c r="J265" s="103"/>
      <c r="K265" s="103"/>
      <c r="L265" s="98"/>
      <c r="M265" s="26"/>
      <c r="N265" s="103"/>
      <c r="O265" s="103"/>
      <c r="P265" s="103"/>
      <c r="Q265" s="26"/>
      <c r="R265" s="29"/>
      <c r="S265" s="26"/>
      <c r="T265" s="26"/>
      <c r="U265" s="26"/>
      <c r="V265" s="26"/>
      <c r="W265" s="26"/>
      <c r="X265" s="26"/>
      <c r="Y265" s="26"/>
      <c r="Z265" s="26"/>
      <c r="AA265" s="26"/>
      <c r="AB265" s="29"/>
      <c r="AC265" s="26"/>
      <c r="AD265" s="26"/>
      <c r="AE265" s="26"/>
      <c r="AF265" s="26"/>
      <c r="AG265" s="26"/>
      <c r="AH265" s="26"/>
      <c r="AI265" s="26"/>
      <c r="AJ265" s="29"/>
      <c r="AK265" s="26"/>
      <c r="AL265" s="26"/>
      <c r="AM265" s="26"/>
      <c r="AN265" s="26"/>
      <c r="AO265" s="26"/>
      <c r="AP265" s="26"/>
      <c r="AQ265" s="26"/>
      <c r="AR265" s="26"/>
      <c r="AS265" s="26"/>
      <c r="AT265" s="26"/>
      <c r="AU265" s="26"/>
      <c r="AV265" s="26"/>
      <c r="AW265" s="26"/>
      <c r="AX265" s="26"/>
      <c r="AY265" s="29"/>
      <c r="AZ265" s="26"/>
      <c r="BA265" s="26"/>
      <c r="BB265" s="26"/>
      <c r="BC265" s="26"/>
      <c r="BD265" s="26"/>
      <c r="BE265" s="26"/>
      <c r="BF265" s="26"/>
      <c r="BG265" s="26"/>
      <c r="BH265" s="26"/>
      <c r="BI265" s="26"/>
      <c r="BJ265" s="26"/>
      <c r="BK265" s="26"/>
      <c r="BL265" s="26"/>
      <c r="BM265" s="26"/>
      <c r="BN265" s="26"/>
      <c r="BO265" s="26"/>
      <c r="BP265" s="26"/>
      <c r="BQ265" s="26"/>
      <c r="BR265" s="26"/>
      <c r="BS265" s="26"/>
      <c r="BT265" s="26"/>
      <c r="BU265" s="26"/>
      <c r="BV265" s="26"/>
      <c r="BW265" s="26"/>
      <c r="BX265" s="26"/>
      <c r="BY265" s="26"/>
      <c r="BZ265" s="26"/>
      <c r="CA265" s="26"/>
      <c r="CB265" s="26"/>
      <c r="CC265" s="26"/>
      <c r="CD265" s="26"/>
      <c r="CE265" s="26"/>
      <c r="CF265" s="26"/>
      <c r="CG265" s="26"/>
      <c r="CH265" s="26"/>
      <c r="CI265" s="26"/>
      <c r="CJ265" s="26"/>
      <c r="CK265" s="26"/>
      <c r="CL265" s="26"/>
      <c r="CM265" s="26"/>
      <c r="CN265" s="26"/>
      <c r="CO265" s="26"/>
      <c r="CP265" s="26"/>
      <c r="CQ265" s="26"/>
      <c r="CR265" s="26"/>
      <c r="CS265" s="26"/>
      <c r="CT265" s="26"/>
      <c r="CU265" s="26"/>
      <c r="CV265" s="26"/>
      <c r="CW265" s="26"/>
      <c r="CX265" s="26"/>
      <c r="CY265" s="26"/>
      <c r="CZ265" s="26"/>
      <c r="DA265" s="26"/>
      <c r="DB265" s="26"/>
      <c r="DC265" s="26"/>
      <c r="DD265" s="26"/>
      <c r="DE265" s="26"/>
      <c r="DF265" s="26"/>
      <c r="DG265" s="26"/>
      <c r="DH265" s="26"/>
      <c r="DI265" s="26"/>
      <c r="DJ265" s="26"/>
      <c r="DK265" s="26"/>
      <c r="DL265" s="26"/>
      <c r="DM265" s="26"/>
      <c r="DN265" s="26"/>
      <c r="DO265" s="26"/>
      <c r="DP265" s="26"/>
      <c r="DQ265" s="26"/>
      <c r="DR265" s="26"/>
    </row>
    <row r="266" spans="1:122" x14ac:dyDescent="0.2">
      <c r="A266" s="26"/>
      <c r="B266" s="103"/>
      <c r="C266" s="103"/>
      <c r="D266" s="103"/>
      <c r="E266" s="103"/>
      <c r="F266" s="26" t="e">
        <f>IF(#REF!&gt;(#REF!-#REF!)/(#REF!-#REF!),#REF!-SQRT((1-#REF!)*(#REF!-#REF!)*(#REF!-#REF!)),#REF!+SQRT(#REF!*(#REF!-#REF!)*(#REF!-#REF!)))</f>
        <v>#REF!</v>
      </c>
      <c r="G266" s="29"/>
      <c r="H266" s="26"/>
      <c r="I266" s="26"/>
      <c r="J266" s="103"/>
      <c r="K266" s="103"/>
      <c r="L266" s="98"/>
      <c r="M266" s="26"/>
      <c r="N266" s="103"/>
      <c r="O266" s="103"/>
      <c r="P266" s="103"/>
      <c r="Q266" s="26"/>
      <c r="R266" s="29"/>
      <c r="S266" s="26"/>
      <c r="T266" s="26"/>
      <c r="U266" s="26"/>
      <c r="V266" s="26"/>
      <c r="W266" s="26"/>
      <c r="X266" s="26"/>
      <c r="Y266" s="26"/>
      <c r="Z266" s="26"/>
      <c r="AA266" s="26"/>
      <c r="AB266" s="29"/>
      <c r="AC266" s="26"/>
      <c r="AD266" s="26"/>
      <c r="AE266" s="26"/>
      <c r="AF266" s="26"/>
      <c r="AG266" s="26"/>
      <c r="AH266" s="26"/>
      <c r="AI266" s="26"/>
      <c r="AJ266" s="29"/>
      <c r="AK266" s="26"/>
      <c r="AL266" s="26"/>
      <c r="AM266" s="26"/>
      <c r="AN266" s="26"/>
      <c r="AO266" s="26"/>
      <c r="AP266" s="26"/>
      <c r="AQ266" s="26"/>
      <c r="AR266" s="26"/>
      <c r="AS266" s="26"/>
      <c r="AT266" s="26"/>
      <c r="AU266" s="26"/>
      <c r="AV266" s="26"/>
      <c r="AW266" s="26"/>
      <c r="AX266" s="26"/>
      <c r="AY266" s="29"/>
      <c r="AZ266" s="26"/>
      <c r="BA266" s="26"/>
      <c r="BB266" s="26"/>
      <c r="BC266" s="26"/>
      <c r="BD266" s="26"/>
      <c r="BE266" s="26"/>
      <c r="BF266" s="26"/>
      <c r="BG266" s="26"/>
      <c r="BH266" s="26"/>
      <c r="BI266" s="26"/>
      <c r="BJ266" s="26"/>
      <c r="BK266" s="26"/>
      <c r="BL266" s="26"/>
      <c r="BM266" s="26"/>
      <c r="BN266" s="26"/>
      <c r="BO266" s="26"/>
      <c r="BP266" s="26"/>
      <c r="BQ266" s="26"/>
      <c r="BR266" s="26"/>
      <c r="BS266" s="26"/>
      <c r="BT266" s="26"/>
      <c r="BU266" s="26"/>
      <c r="BV266" s="26"/>
      <c r="BW266" s="26"/>
      <c r="BX266" s="26"/>
      <c r="BY266" s="26"/>
      <c r="BZ266" s="26"/>
      <c r="CA266" s="26"/>
      <c r="CB266" s="26"/>
      <c r="CC266" s="26"/>
      <c r="CD266" s="26"/>
      <c r="CE266" s="26"/>
      <c r="CF266" s="26"/>
      <c r="CG266" s="26"/>
      <c r="CH266" s="26"/>
      <c r="CI266" s="26"/>
      <c r="CJ266" s="26"/>
      <c r="CK266" s="26"/>
      <c r="CL266" s="26"/>
      <c r="CM266" s="26"/>
      <c r="CN266" s="26"/>
      <c r="CO266" s="26"/>
      <c r="CP266" s="26"/>
      <c r="CQ266" s="26"/>
      <c r="CR266" s="26"/>
      <c r="CS266" s="26"/>
      <c r="CT266" s="26"/>
      <c r="CU266" s="26"/>
      <c r="CV266" s="26"/>
      <c r="CW266" s="26"/>
      <c r="CX266" s="26"/>
      <c r="CY266" s="26"/>
      <c r="CZ266" s="26"/>
      <c r="DA266" s="26"/>
      <c r="DB266" s="26"/>
      <c r="DC266" s="26"/>
      <c r="DD266" s="26"/>
      <c r="DE266" s="26"/>
      <c r="DF266" s="26"/>
      <c r="DG266" s="26"/>
      <c r="DH266" s="26"/>
      <c r="DI266" s="26"/>
      <c r="DJ266" s="26"/>
      <c r="DK266" s="26"/>
      <c r="DL266" s="26"/>
      <c r="DM266" s="26"/>
      <c r="DN266" s="26"/>
      <c r="DO266" s="26"/>
      <c r="DP266" s="26"/>
      <c r="DQ266" s="26"/>
      <c r="DR266" s="26"/>
    </row>
    <row r="267" spans="1:122" x14ac:dyDescent="0.2">
      <c r="A267" s="26"/>
      <c r="B267" s="103"/>
      <c r="C267" s="103"/>
      <c r="D267" s="103"/>
      <c r="E267" s="103"/>
      <c r="F267" s="26" t="e">
        <f>IF(#REF!&gt;(#REF!-#REF!)/(#REF!-#REF!),#REF!-SQRT((1-#REF!)*(#REF!-#REF!)*(#REF!-#REF!)),#REF!+SQRT(#REF!*(#REF!-#REF!)*(#REF!-#REF!)))</f>
        <v>#REF!</v>
      </c>
      <c r="G267" s="29"/>
      <c r="H267" s="26"/>
      <c r="I267" s="26"/>
      <c r="J267" s="103"/>
      <c r="K267" s="103"/>
      <c r="L267" s="98"/>
      <c r="M267" s="26"/>
      <c r="N267" s="103"/>
      <c r="O267" s="103"/>
      <c r="P267" s="103"/>
      <c r="Q267" s="26"/>
      <c r="R267" s="29"/>
      <c r="S267" s="26"/>
      <c r="T267" s="26"/>
      <c r="U267" s="26"/>
      <c r="V267" s="26"/>
      <c r="W267" s="26"/>
      <c r="X267" s="26"/>
      <c r="Y267" s="26"/>
      <c r="Z267" s="26"/>
      <c r="AA267" s="26"/>
      <c r="AB267" s="29"/>
      <c r="AC267" s="26"/>
      <c r="AD267" s="26"/>
      <c r="AE267" s="26"/>
      <c r="AF267" s="26"/>
      <c r="AG267" s="26"/>
      <c r="AH267" s="26"/>
      <c r="AI267" s="26"/>
      <c r="AJ267" s="29"/>
      <c r="AK267" s="26"/>
      <c r="AL267" s="26"/>
      <c r="AM267" s="26"/>
      <c r="AN267" s="26"/>
      <c r="AO267" s="26"/>
      <c r="AP267" s="26"/>
      <c r="AQ267" s="26"/>
      <c r="AR267" s="26"/>
      <c r="AS267" s="26"/>
      <c r="AT267" s="26"/>
      <c r="AU267" s="26"/>
      <c r="AV267" s="26"/>
      <c r="AW267" s="26"/>
      <c r="AX267" s="26"/>
      <c r="AY267" s="29"/>
      <c r="AZ267" s="26"/>
      <c r="BA267" s="26"/>
      <c r="BB267" s="26"/>
      <c r="BC267" s="26"/>
      <c r="BD267" s="26"/>
      <c r="BE267" s="26"/>
      <c r="BF267" s="26"/>
      <c r="BG267" s="26"/>
      <c r="BH267" s="26"/>
      <c r="BI267" s="26"/>
      <c r="BJ267" s="26"/>
      <c r="BK267" s="26"/>
      <c r="BL267" s="26"/>
      <c r="BM267" s="26"/>
      <c r="BN267" s="26"/>
      <c r="BO267" s="26"/>
      <c r="BP267" s="26"/>
      <c r="BQ267" s="26"/>
      <c r="BR267" s="26"/>
      <c r="BS267" s="26"/>
      <c r="BT267" s="26"/>
      <c r="BU267" s="26"/>
      <c r="BV267" s="26"/>
      <c r="BW267" s="26"/>
      <c r="BX267" s="26"/>
      <c r="BY267" s="26"/>
      <c r="BZ267" s="26"/>
      <c r="CA267" s="26"/>
      <c r="CB267" s="26"/>
      <c r="CC267" s="26"/>
      <c r="CD267" s="26"/>
      <c r="CE267" s="26"/>
      <c r="CF267" s="26"/>
      <c r="CG267" s="26"/>
      <c r="CH267" s="26"/>
      <c r="CI267" s="26"/>
      <c r="CJ267" s="26"/>
      <c r="CK267" s="26"/>
      <c r="CL267" s="26"/>
      <c r="CM267" s="26"/>
      <c r="CN267" s="26"/>
      <c r="CO267" s="26"/>
      <c r="CP267" s="26"/>
      <c r="CQ267" s="26"/>
      <c r="CR267" s="26"/>
      <c r="CS267" s="26"/>
      <c r="CT267" s="26"/>
      <c r="CU267" s="26"/>
      <c r="CV267" s="26"/>
      <c r="CW267" s="26"/>
      <c r="CX267" s="26"/>
      <c r="CY267" s="26"/>
      <c r="CZ267" s="26"/>
      <c r="DA267" s="26"/>
      <c r="DB267" s="26"/>
      <c r="DC267" s="26"/>
      <c r="DD267" s="26"/>
      <c r="DE267" s="26"/>
      <c r="DF267" s="26"/>
      <c r="DG267" s="26"/>
      <c r="DH267" s="26"/>
      <c r="DI267" s="26"/>
      <c r="DJ267" s="26"/>
      <c r="DK267" s="26"/>
      <c r="DL267" s="26"/>
      <c r="DM267" s="26"/>
      <c r="DN267" s="26"/>
      <c r="DO267" s="26"/>
      <c r="DP267" s="26"/>
      <c r="DQ267" s="26"/>
      <c r="DR267" s="26"/>
    </row>
    <row r="268" spans="1:122" x14ac:dyDescent="0.2">
      <c r="A268" s="26"/>
      <c r="B268" s="103"/>
      <c r="C268" s="103"/>
      <c r="D268" s="103"/>
      <c r="E268" s="103"/>
      <c r="F268" s="26" t="e">
        <f>IF(#REF!&gt;(#REF!-#REF!)/(#REF!-#REF!),#REF!-SQRT((1-#REF!)*(#REF!-#REF!)*(#REF!-#REF!)),#REF!+SQRT(#REF!*(#REF!-#REF!)*(#REF!-#REF!)))</f>
        <v>#REF!</v>
      </c>
      <c r="G268" s="29"/>
      <c r="H268" s="26"/>
      <c r="I268" s="26"/>
      <c r="J268" s="103"/>
      <c r="K268" s="103"/>
      <c r="L268" s="98"/>
      <c r="M268" s="26"/>
      <c r="N268" s="103"/>
      <c r="O268" s="103"/>
      <c r="P268" s="103"/>
      <c r="Q268" s="26"/>
      <c r="R268" s="29"/>
      <c r="S268" s="26"/>
      <c r="T268" s="26"/>
      <c r="U268" s="26"/>
      <c r="V268" s="26"/>
      <c r="W268" s="26"/>
      <c r="X268" s="26"/>
      <c r="Y268" s="26"/>
      <c r="Z268" s="26"/>
      <c r="AA268" s="26"/>
      <c r="AB268" s="29"/>
      <c r="AC268" s="26"/>
      <c r="AD268" s="26"/>
      <c r="AE268" s="26"/>
      <c r="AF268" s="26"/>
      <c r="AG268" s="26"/>
      <c r="AH268" s="26"/>
      <c r="AI268" s="26"/>
      <c r="AJ268" s="29"/>
      <c r="AK268" s="26"/>
      <c r="AL268" s="26"/>
      <c r="AM268" s="26"/>
      <c r="AN268" s="26"/>
      <c r="AO268" s="26"/>
      <c r="AP268" s="26"/>
      <c r="AQ268" s="26"/>
      <c r="AR268" s="26"/>
      <c r="AS268" s="26"/>
      <c r="AT268" s="26"/>
      <c r="AU268" s="26"/>
      <c r="AV268" s="26"/>
      <c r="AW268" s="26"/>
      <c r="AX268" s="26"/>
      <c r="AY268" s="29"/>
      <c r="AZ268" s="26"/>
      <c r="BA268" s="26"/>
      <c r="BB268" s="26"/>
      <c r="BC268" s="26"/>
      <c r="BD268" s="26"/>
      <c r="BE268" s="26"/>
      <c r="BF268" s="26"/>
      <c r="BG268" s="26"/>
      <c r="BH268" s="26"/>
      <c r="BI268" s="26"/>
      <c r="BJ268" s="26"/>
      <c r="BK268" s="26"/>
      <c r="BL268" s="26"/>
      <c r="BM268" s="26"/>
      <c r="BN268" s="26"/>
      <c r="BO268" s="26"/>
      <c r="BP268" s="26"/>
      <c r="BQ268" s="26"/>
      <c r="BR268" s="26"/>
      <c r="BS268" s="26"/>
      <c r="BT268" s="26"/>
      <c r="BU268" s="26"/>
      <c r="BV268" s="26"/>
      <c r="BW268" s="26"/>
      <c r="BX268" s="26"/>
      <c r="BY268" s="26"/>
      <c r="BZ268" s="26"/>
      <c r="CA268" s="26"/>
      <c r="CB268" s="26"/>
      <c r="CC268" s="26"/>
      <c r="CD268" s="26"/>
      <c r="CE268" s="26"/>
      <c r="CF268" s="26"/>
      <c r="CG268" s="26"/>
      <c r="CH268" s="26"/>
      <c r="CI268" s="26"/>
      <c r="CJ268" s="26"/>
      <c r="CK268" s="26"/>
      <c r="CL268" s="26"/>
      <c r="CM268" s="26"/>
      <c r="CN268" s="26"/>
      <c r="CO268" s="26"/>
      <c r="CP268" s="26"/>
      <c r="CQ268" s="26"/>
      <c r="CR268" s="26"/>
      <c r="CS268" s="26"/>
      <c r="CT268" s="26"/>
      <c r="CU268" s="26"/>
      <c r="CV268" s="26"/>
      <c r="CW268" s="26"/>
      <c r="CX268" s="26"/>
      <c r="CY268" s="26"/>
      <c r="CZ268" s="26"/>
      <c r="DA268" s="26"/>
      <c r="DB268" s="26"/>
      <c r="DC268" s="26"/>
      <c r="DD268" s="26"/>
      <c r="DE268" s="26"/>
      <c r="DF268" s="26"/>
      <c r="DG268" s="26"/>
      <c r="DH268" s="26"/>
      <c r="DI268" s="26"/>
      <c r="DJ268" s="26"/>
      <c r="DK268" s="26"/>
      <c r="DL268" s="26"/>
      <c r="DM268" s="26"/>
      <c r="DN268" s="26"/>
      <c r="DO268" s="26"/>
      <c r="DP268" s="26"/>
      <c r="DQ268" s="26"/>
      <c r="DR268" s="26"/>
    </row>
    <row r="269" spans="1:122" x14ac:dyDescent="0.2">
      <c r="A269" s="26"/>
      <c r="B269" s="103"/>
      <c r="C269" s="103"/>
      <c r="D269" s="103"/>
      <c r="E269" s="103"/>
      <c r="F269" s="26" t="e">
        <f>IF(#REF!&gt;(#REF!-#REF!)/(#REF!-#REF!),#REF!-SQRT((1-#REF!)*(#REF!-#REF!)*(#REF!-#REF!)),#REF!+SQRT(#REF!*(#REF!-#REF!)*(#REF!-#REF!)))</f>
        <v>#REF!</v>
      </c>
      <c r="G269" s="29"/>
      <c r="H269" s="26"/>
      <c r="I269" s="26"/>
      <c r="J269" s="103"/>
      <c r="K269" s="103"/>
      <c r="L269" s="98"/>
      <c r="M269" s="26"/>
      <c r="N269" s="103"/>
      <c r="O269" s="103"/>
      <c r="P269" s="103"/>
      <c r="Q269" s="26"/>
      <c r="R269" s="29"/>
      <c r="S269" s="26"/>
      <c r="T269" s="26"/>
      <c r="U269" s="26"/>
      <c r="V269" s="26"/>
      <c r="W269" s="26"/>
      <c r="X269" s="26"/>
      <c r="Y269" s="26"/>
      <c r="Z269" s="26"/>
      <c r="AA269" s="26"/>
      <c r="AB269" s="29"/>
      <c r="AC269" s="26"/>
      <c r="AD269" s="26"/>
      <c r="AE269" s="26"/>
      <c r="AF269" s="26"/>
      <c r="AG269" s="26"/>
      <c r="AH269" s="26"/>
      <c r="AI269" s="26"/>
      <c r="AJ269" s="29"/>
      <c r="AK269" s="26"/>
      <c r="AL269" s="26"/>
      <c r="AM269" s="26"/>
      <c r="AN269" s="26"/>
      <c r="AO269" s="26"/>
      <c r="AP269" s="26"/>
      <c r="AQ269" s="26"/>
      <c r="AR269" s="26"/>
      <c r="AS269" s="26"/>
      <c r="AT269" s="26"/>
      <c r="AU269" s="26"/>
      <c r="AV269" s="26"/>
      <c r="AW269" s="26"/>
      <c r="AX269" s="26"/>
      <c r="AY269" s="29"/>
      <c r="AZ269" s="26"/>
      <c r="BA269" s="26"/>
      <c r="BB269" s="26"/>
      <c r="BC269" s="26"/>
      <c r="BD269" s="26"/>
      <c r="BE269" s="26"/>
      <c r="BF269" s="26"/>
      <c r="BG269" s="26"/>
      <c r="BH269" s="26"/>
      <c r="BI269" s="26"/>
      <c r="BJ269" s="26"/>
      <c r="BK269" s="26"/>
      <c r="BL269" s="26"/>
      <c r="BM269" s="26"/>
      <c r="BN269" s="26"/>
      <c r="BO269" s="26"/>
      <c r="BP269" s="26"/>
      <c r="BQ269" s="26"/>
      <c r="BR269" s="26"/>
      <c r="BS269" s="26"/>
      <c r="BT269" s="26"/>
      <c r="BU269" s="26"/>
      <c r="BV269" s="26"/>
      <c r="BW269" s="26"/>
      <c r="BX269" s="26"/>
      <c r="BY269" s="26"/>
      <c r="BZ269" s="26"/>
      <c r="CA269" s="26"/>
      <c r="CB269" s="26"/>
      <c r="CC269" s="26"/>
      <c r="CD269" s="26"/>
      <c r="CE269" s="26"/>
      <c r="CF269" s="26"/>
      <c r="CG269" s="26"/>
      <c r="CH269" s="26"/>
      <c r="CI269" s="26"/>
      <c r="CJ269" s="26"/>
      <c r="CK269" s="26"/>
      <c r="CL269" s="26"/>
      <c r="CM269" s="26"/>
      <c r="CN269" s="26"/>
      <c r="CO269" s="26"/>
      <c r="CP269" s="26"/>
      <c r="CQ269" s="26"/>
      <c r="CR269" s="26"/>
      <c r="CS269" s="26"/>
      <c r="CT269" s="26"/>
      <c r="CU269" s="26"/>
      <c r="CV269" s="26"/>
      <c r="CW269" s="26"/>
      <c r="CX269" s="26"/>
      <c r="CY269" s="26"/>
      <c r="CZ269" s="26"/>
      <c r="DA269" s="26"/>
      <c r="DB269" s="26"/>
      <c r="DC269" s="26"/>
      <c r="DD269" s="26"/>
      <c r="DE269" s="26"/>
      <c r="DF269" s="26"/>
      <c r="DG269" s="26"/>
      <c r="DH269" s="26"/>
      <c r="DI269" s="26"/>
      <c r="DJ269" s="26"/>
      <c r="DK269" s="26"/>
      <c r="DL269" s="26"/>
      <c r="DM269" s="26"/>
      <c r="DN269" s="26"/>
      <c r="DO269" s="26"/>
      <c r="DP269" s="26"/>
      <c r="DQ269" s="26"/>
      <c r="DR269" s="26"/>
    </row>
    <row r="270" spans="1:122" x14ac:dyDescent="0.2">
      <c r="A270" s="26"/>
      <c r="B270" s="103"/>
      <c r="C270" s="103"/>
      <c r="D270" s="103"/>
      <c r="E270" s="103"/>
      <c r="F270" s="26" t="e">
        <f>IF(#REF!&gt;(#REF!-#REF!)/(#REF!-#REF!),#REF!-SQRT((1-#REF!)*(#REF!-#REF!)*(#REF!-#REF!)),#REF!+SQRT(#REF!*(#REF!-#REF!)*(#REF!-#REF!)))</f>
        <v>#REF!</v>
      </c>
      <c r="G270" s="29"/>
      <c r="H270" s="26"/>
      <c r="I270" s="26"/>
      <c r="J270" s="103"/>
      <c r="K270" s="103"/>
      <c r="L270" s="98"/>
      <c r="M270" s="26"/>
      <c r="N270" s="103"/>
      <c r="O270" s="103"/>
      <c r="P270" s="103"/>
      <c r="Q270" s="26"/>
      <c r="R270" s="29"/>
      <c r="S270" s="26"/>
      <c r="T270" s="26"/>
      <c r="U270" s="26"/>
      <c r="V270" s="26"/>
      <c r="W270" s="26"/>
      <c r="X270" s="26"/>
      <c r="Y270" s="26"/>
      <c r="Z270" s="26"/>
      <c r="AA270" s="26"/>
      <c r="AB270" s="29"/>
      <c r="AC270" s="26"/>
      <c r="AD270" s="26"/>
      <c r="AE270" s="26"/>
      <c r="AF270" s="26"/>
      <c r="AG270" s="26"/>
      <c r="AH270" s="26"/>
      <c r="AI270" s="26"/>
      <c r="AJ270" s="29"/>
      <c r="AK270" s="26"/>
      <c r="AL270" s="26"/>
      <c r="AM270" s="26"/>
      <c r="AN270" s="26"/>
      <c r="AO270" s="26"/>
      <c r="AP270" s="26"/>
      <c r="AQ270" s="26"/>
      <c r="AR270" s="26"/>
      <c r="AS270" s="26"/>
      <c r="AT270" s="26"/>
      <c r="AU270" s="26"/>
      <c r="AV270" s="26"/>
      <c r="AW270" s="26"/>
      <c r="AX270" s="26"/>
      <c r="AY270" s="29"/>
      <c r="AZ270" s="26"/>
      <c r="BA270" s="26"/>
      <c r="BB270" s="26"/>
      <c r="BC270" s="26"/>
      <c r="BD270" s="26"/>
      <c r="BE270" s="26"/>
      <c r="BF270" s="26"/>
      <c r="BG270" s="26"/>
      <c r="BH270" s="26"/>
      <c r="BI270" s="26"/>
      <c r="BJ270" s="26"/>
      <c r="BK270" s="26"/>
      <c r="BL270" s="26"/>
      <c r="BM270" s="26"/>
      <c r="BN270" s="26"/>
      <c r="BO270" s="26"/>
      <c r="BP270" s="26"/>
      <c r="BQ270" s="26"/>
      <c r="BR270" s="26"/>
      <c r="BS270" s="26"/>
      <c r="BT270" s="26"/>
      <c r="BU270" s="26"/>
      <c r="BV270" s="26"/>
      <c r="BW270" s="26"/>
      <c r="BX270" s="26"/>
      <c r="BY270" s="26"/>
      <c r="BZ270" s="26"/>
      <c r="CA270" s="26"/>
      <c r="CB270" s="26"/>
      <c r="CC270" s="26"/>
      <c r="CD270" s="26"/>
      <c r="CE270" s="26"/>
      <c r="CF270" s="26"/>
      <c r="CG270" s="26"/>
      <c r="CH270" s="26"/>
      <c r="CI270" s="26"/>
      <c r="CJ270" s="26"/>
      <c r="CK270" s="26"/>
      <c r="CL270" s="26"/>
      <c r="CM270" s="26"/>
      <c r="CN270" s="26"/>
      <c r="CO270" s="26"/>
      <c r="CP270" s="26"/>
      <c r="CQ270" s="26"/>
      <c r="CR270" s="26"/>
      <c r="CS270" s="26"/>
      <c r="CT270" s="26"/>
      <c r="CU270" s="26"/>
      <c r="CV270" s="26"/>
      <c r="CW270" s="26"/>
      <c r="CX270" s="26"/>
      <c r="CY270" s="26"/>
      <c r="CZ270" s="26"/>
      <c r="DA270" s="26"/>
      <c r="DB270" s="26"/>
      <c r="DC270" s="26"/>
      <c r="DD270" s="26"/>
      <c r="DE270" s="26"/>
      <c r="DF270" s="26"/>
      <c r="DG270" s="26"/>
      <c r="DH270" s="26"/>
      <c r="DI270" s="26"/>
      <c r="DJ270" s="26"/>
      <c r="DK270" s="26"/>
      <c r="DL270" s="26"/>
      <c r="DM270" s="26"/>
      <c r="DN270" s="26"/>
      <c r="DO270" s="26"/>
      <c r="DP270" s="26"/>
      <c r="DQ270" s="26"/>
      <c r="DR270" s="26"/>
    </row>
    <row r="271" spans="1:122" x14ac:dyDescent="0.2">
      <c r="A271" s="26"/>
      <c r="B271" s="103"/>
      <c r="C271" s="103"/>
      <c r="D271" s="103"/>
      <c r="E271" s="103"/>
      <c r="F271" s="26" t="e">
        <f>IF(#REF!&gt;(#REF!-#REF!)/(#REF!-#REF!),#REF!-SQRT((1-#REF!)*(#REF!-#REF!)*(#REF!-#REF!)),#REF!+SQRT(#REF!*(#REF!-#REF!)*(#REF!-#REF!)))</f>
        <v>#REF!</v>
      </c>
      <c r="G271" s="29"/>
      <c r="H271" s="26"/>
      <c r="I271" s="26"/>
      <c r="J271" s="103"/>
      <c r="K271" s="103"/>
      <c r="L271" s="98"/>
      <c r="M271" s="26"/>
      <c r="N271" s="103"/>
      <c r="O271" s="103"/>
      <c r="P271" s="103"/>
      <c r="Q271" s="26"/>
      <c r="R271" s="29"/>
      <c r="S271" s="26"/>
      <c r="T271" s="26"/>
      <c r="U271" s="26"/>
      <c r="V271" s="26"/>
      <c r="W271" s="26"/>
      <c r="X271" s="26"/>
      <c r="Y271" s="26"/>
      <c r="Z271" s="26"/>
      <c r="AA271" s="26"/>
      <c r="AB271" s="29"/>
      <c r="AC271" s="26"/>
      <c r="AD271" s="26"/>
      <c r="AE271" s="26"/>
      <c r="AF271" s="26"/>
      <c r="AG271" s="26"/>
      <c r="AH271" s="26"/>
      <c r="AI271" s="26"/>
      <c r="AJ271" s="29"/>
      <c r="AK271" s="26"/>
      <c r="AL271" s="26"/>
      <c r="AM271" s="26"/>
      <c r="AN271" s="26"/>
      <c r="AO271" s="26"/>
      <c r="AP271" s="26"/>
      <c r="AQ271" s="26"/>
      <c r="AR271" s="26"/>
      <c r="AS271" s="26"/>
      <c r="AT271" s="26"/>
      <c r="AU271" s="26"/>
      <c r="AV271" s="26"/>
      <c r="AW271" s="26"/>
      <c r="AX271" s="26"/>
      <c r="AY271" s="29"/>
      <c r="AZ271" s="26"/>
      <c r="BA271" s="26"/>
      <c r="BB271" s="26"/>
      <c r="BC271" s="26"/>
      <c r="BD271" s="26"/>
      <c r="BE271" s="26"/>
      <c r="BF271" s="26"/>
      <c r="BG271" s="26"/>
      <c r="BH271" s="26"/>
      <c r="BI271" s="26"/>
      <c r="BJ271" s="26"/>
      <c r="BK271" s="26"/>
      <c r="BL271" s="26"/>
      <c r="BM271" s="26"/>
      <c r="BN271" s="26"/>
      <c r="BO271" s="26"/>
      <c r="BP271" s="26"/>
      <c r="BQ271" s="26"/>
      <c r="BR271" s="26"/>
      <c r="BS271" s="26"/>
      <c r="BT271" s="26"/>
      <c r="BU271" s="26"/>
      <c r="BV271" s="26"/>
      <c r="BW271" s="26"/>
      <c r="BX271" s="26"/>
      <c r="BY271" s="26"/>
      <c r="BZ271" s="26"/>
      <c r="CA271" s="26"/>
      <c r="CB271" s="26"/>
      <c r="CC271" s="26"/>
      <c r="CD271" s="26"/>
      <c r="CE271" s="26"/>
      <c r="CF271" s="26"/>
      <c r="CG271" s="26"/>
      <c r="CH271" s="26"/>
      <c r="CI271" s="26"/>
      <c r="CJ271" s="26"/>
      <c r="CK271" s="26"/>
      <c r="CL271" s="26"/>
      <c r="CM271" s="26"/>
      <c r="CN271" s="26"/>
      <c r="CO271" s="26"/>
      <c r="CP271" s="26"/>
      <c r="CQ271" s="26"/>
      <c r="CR271" s="26"/>
      <c r="CS271" s="26"/>
      <c r="CT271" s="26"/>
      <c r="CU271" s="26"/>
      <c r="CV271" s="26"/>
      <c r="CW271" s="26"/>
      <c r="CX271" s="26"/>
      <c r="CY271" s="26"/>
      <c r="CZ271" s="26"/>
      <c r="DA271" s="26"/>
      <c r="DB271" s="26"/>
      <c r="DC271" s="26"/>
      <c r="DD271" s="26"/>
      <c r="DE271" s="26"/>
      <c r="DF271" s="26"/>
      <c r="DG271" s="26"/>
      <c r="DH271" s="26"/>
      <c r="DI271" s="26"/>
      <c r="DJ271" s="26"/>
      <c r="DK271" s="26"/>
      <c r="DL271" s="26"/>
      <c r="DM271" s="26"/>
      <c r="DN271" s="26"/>
      <c r="DO271" s="26"/>
      <c r="DP271" s="26"/>
      <c r="DQ271" s="26"/>
      <c r="DR271" s="26"/>
    </row>
    <row r="272" spans="1:122" x14ac:dyDescent="0.2">
      <c r="A272" s="26"/>
      <c r="B272" s="103"/>
      <c r="C272" s="103"/>
      <c r="D272" s="103"/>
      <c r="E272" s="103"/>
      <c r="F272" s="26" t="e">
        <f>IF(#REF!&gt;(#REF!-#REF!)/(#REF!-#REF!),#REF!-SQRT((1-#REF!)*(#REF!-#REF!)*(#REF!-#REF!)),#REF!+SQRT(#REF!*(#REF!-#REF!)*(#REF!-#REF!)))</f>
        <v>#REF!</v>
      </c>
      <c r="G272" s="29"/>
      <c r="H272" s="26"/>
      <c r="I272" s="26"/>
      <c r="J272" s="103"/>
      <c r="K272" s="103"/>
      <c r="L272" s="98"/>
      <c r="M272" s="26"/>
      <c r="N272" s="103"/>
      <c r="O272" s="103"/>
      <c r="P272" s="103"/>
      <c r="Q272" s="26"/>
      <c r="R272" s="29"/>
      <c r="S272" s="26"/>
      <c r="T272" s="26"/>
      <c r="U272" s="26"/>
      <c r="V272" s="26"/>
      <c r="W272" s="26"/>
      <c r="X272" s="26"/>
      <c r="Y272" s="26"/>
      <c r="Z272" s="26"/>
      <c r="AA272" s="26"/>
      <c r="AB272" s="29"/>
      <c r="AC272" s="26"/>
      <c r="AD272" s="26"/>
      <c r="AE272" s="26"/>
      <c r="AF272" s="26"/>
      <c r="AG272" s="26"/>
      <c r="AH272" s="26"/>
      <c r="AI272" s="26"/>
      <c r="AJ272" s="29"/>
      <c r="AK272" s="26"/>
      <c r="AL272" s="26"/>
      <c r="AM272" s="26"/>
      <c r="AN272" s="26"/>
      <c r="AO272" s="26"/>
      <c r="AP272" s="26"/>
      <c r="AQ272" s="26"/>
      <c r="AR272" s="26"/>
      <c r="AS272" s="26"/>
      <c r="AT272" s="26"/>
      <c r="AU272" s="26"/>
      <c r="AV272" s="26"/>
      <c r="AW272" s="26"/>
      <c r="AX272" s="26"/>
      <c r="AY272" s="29"/>
      <c r="AZ272" s="26"/>
      <c r="BA272" s="26"/>
      <c r="BB272" s="26"/>
      <c r="BC272" s="26"/>
      <c r="BD272" s="26"/>
      <c r="BE272" s="26"/>
      <c r="BF272" s="26"/>
      <c r="BG272" s="26"/>
      <c r="BH272" s="26"/>
      <c r="BI272" s="26"/>
      <c r="BJ272" s="26"/>
      <c r="BK272" s="26"/>
      <c r="BL272" s="26"/>
      <c r="BM272" s="26"/>
      <c r="BN272" s="26"/>
      <c r="BO272" s="26"/>
      <c r="BP272" s="26"/>
      <c r="BQ272" s="26"/>
      <c r="BR272" s="26"/>
      <c r="BS272" s="26"/>
      <c r="BT272" s="26"/>
      <c r="BU272" s="26"/>
      <c r="BV272" s="26"/>
      <c r="BW272" s="26"/>
      <c r="BX272" s="26"/>
      <c r="BY272" s="26"/>
      <c r="BZ272" s="26"/>
      <c r="CA272" s="26"/>
      <c r="CB272" s="26"/>
      <c r="CC272" s="26"/>
      <c r="CD272" s="26"/>
      <c r="CE272" s="26"/>
      <c r="CF272" s="26"/>
      <c r="CG272" s="26"/>
      <c r="CH272" s="26"/>
      <c r="CI272" s="26"/>
      <c r="CJ272" s="26"/>
      <c r="CK272" s="26"/>
      <c r="CL272" s="26"/>
      <c r="CM272" s="26"/>
      <c r="CN272" s="26"/>
      <c r="CO272" s="26"/>
      <c r="CP272" s="26"/>
      <c r="CQ272" s="26"/>
      <c r="CR272" s="26"/>
      <c r="CS272" s="26"/>
      <c r="CT272" s="26"/>
      <c r="CU272" s="26"/>
      <c r="CV272" s="26"/>
      <c r="CW272" s="26"/>
      <c r="CX272" s="26"/>
      <c r="CY272" s="26"/>
      <c r="CZ272" s="26"/>
      <c r="DA272" s="26"/>
      <c r="DB272" s="26"/>
      <c r="DC272" s="26"/>
      <c r="DD272" s="26"/>
      <c r="DE272" s="26"/>
      <c r="DF272" s="26"/>
      <c r="DG272" s="26"/>
      <c r="DH272" s="26"/>
      <c r="DI272" s="26"/>
      <c r="DJ272" s="26"/>
      <c r="DK272" s="26"/>
      <c r="DL272" s="26"/>
      <c r="DM272" s="26"/>
      <c r="DN272" s="26"/>
      <c r="DO272" s="26"/>
      <c r="DP272" s="26"/>
      <c r="DQ272" s="26"/>
      <c r="DR272" s="26"/>
    </row>
    <row r="273" spans="1:122" x14ac:dyDescent="0.2">
      <c r="A273" s="26"/>
      <c r="B273" s="103"/>
      <c r="C273" s="103"/>
      <c r="D273" s="103"/>
      <c r="E273" s="103"/>
      <c r="F273" s="26" t="e">
        <f>IF(#REF!&gt;(#REF!-#REF!)/(#REF!-#REF!),#REF!-SQRT((1-#REF!)*(#REF!-#REF!)*(#REF!-#REF!)),#REF!+SQRT(#REF!*(#REF!-#REF!)*(#REF!-#REF!)))</f>
        <v>#REF!</v>
      </c>
      <c r="G273" s="29"/>
      <c r="H273" s="26"/>
      <c r="I273" s="26"/>
      <c r="J273" s="103"/>
      <c r="K273" s="103"/>
      <c r="L273" s="98"/>
      <c r="M273" s="26"/>
      <c r="N273" s="103"/>
      <c r="O273" s="103"/>
      <c r="P273" s="103"/>
      <c r="Q273" s="26"/>
      <c r="R273" s="29"/>
      <c r="S273" s="26"/>
      <c r="T273" s="26"/>
      <c r="U273" s="26"/>
      <c r="V273" s="26"/>
      <c r="W273" s="26"/>
      <c r="X273" s="26"/>
      <c r="Y273" s="26"/>
      <c r="Z273" s="26"/>
      <c r="AA273" s="26"/>
      <c r="AB273" s="29"/>
      <c r="AC273" s="26"/>
      <c r="AD273" s="26"/>
      <c r="AE273" s="26"/>
      <c r="AF273" s="26"/>
      <c r="AG273" s="26"/>
      <c r="AH273" s="26"/>
      <c r="AI273" s="26"/>
      <c r="AJ273" s="29"/>
      <c r="AK273" s="26"/>
      <c r="AL273" s="26"/>
      <c r="AM273" s="26"/>
      <c r="AN273" s="26"/>
      <c r="AO273" s="26"/>
      <c r="AP273" s="26"/>
      <c r="AQ273" s="26"/>
      <c r="AR273" s="26"/>
      <c r="AS273" s="26"/>
      <c r="AT273" s="26"/>
      <c r="AU273" s="26"/>
      <c r="AV273" s="26"/>
      <c r="AW273" s="26"/>
      <c r="AX273" s="26"/>
      <c r="AY273" s="29"/>
      <c r="AZ273" s="26"/>
      <c r="BA273" s="26"/>
      <c r="BB273" s="26"/>
      <c r="BC273" s="26"/>
      <c r="BD273" s="26"/>
      <c r="BE273" s="26"/>
      <c r="BF273" s="26"/>
      <c r="BG273" s="26"/>
      <c r="BH273" s="26"/>
      <c r="BI273" s="26"/>
      <c r="BJ273" s="26"/>
      <c r="BK273" s="26"/>
      <c r="BL273" s="26"/>
      <c r="BM273" s="26"/>
      <c r="BN273" s="26"/>
      <c r="BO273" s="26"/>
      <c r="BP273" s="26"/>
      <c r="BQ273" s="26"/>
      <c r="BR273" s="26"/>
      <c r="BS273" s="26"/>
      <c r="BT273" s="26"/>
      <c r="BU273" s="26"/>
      <c r="BV273" s="26"/>
      <c r="BW273" s="26"/>
      <c r="BX273" s="26"/>
      <c r="BY273" s="26"/>
      <c r="BZ273" s="26"/>
      <c r="CA273" s="26"/>
      <c r="CB273" s="26"/>
      <c r="CC273" s="26"/>
      <c r="CD273" s="26"/>
      <c r="CE273" s="26"/>
      <c r="CF273" s="26"/>
      <c r="CG273" s="26"/>
      <c r="CH273" s="26"/>
      <c r="CI273" s="26"/>
      <c r="CJ273" s="26"/>
      <c r="CK273" s="26"/>
      <c r="CL273" s="26"/>
      <c r="CM273" s="26"/>
      <c r="CN273" s="26"/>
      <c r="CO273" s="26"/>
      <c r="CP273" s="26"/>
      <c r="CQ273" s="26"/>
      <c r="CR273" s="26"/>
      <c r="CS273" s="26"/>
      <c r="CT273" s="26"/>
      <c r="CU273" s="26"/>
      <c r="CV273" s="26"/>
      <c r="CW273" s="26"/>
      <c r="CX273" s="26"/>
      <c r="CY273" s="26"/>
      <c r="CZ273" s="26"/>
      <c r="DA273" s="26"/>
      <c r="DB273" s="26"/>
      <c r="DC273" s="26"/>
      <c r="DD273" s="26"/>
      <c r="DE273" s="26"/>
      <c r="DF273" s="26"/>
      <c r="DG273" s="26"/>
      <c r="DH273" s="26"/>
      <c r="DI273" s="26"/>
      <c r="DJ273" s="26"/>
      <c r="DK273" s="26"/>
      <c r="DL273" s="26"/>
      <c r="DM273" s="26"/>
      <c r="DN273" s="26"/>
      <c r="DO273" s="26"/>
      <c r="DP273" s="26"/>
      <c r="DQ273" s="26"/>
      <c r="DR273" s="26"/>
    </row>
    <row r="274" spans="1:122" x14ac:dyDescent="0.2">
      <c r="A274" s="26"/>
      <c r="B274" s="103"/>
      <c r="C274" s="103"/>
      <c r="D274" s="103"/>
      <c r="E274" s="103"/>
      <c r="F274" s="26" t="e">
        <f>IF(#REF!&gt;(#REF!-#REF!)/(#REF!-#REF!),#REF!-SQRT((1-#REF!)*(#REF!-#REF!)*(#REF!-#REF!)),#REF!+SQRT(#REF!*(#REF!-#REF!)*(#REF!-#REF!)))</f>
        <v>#REF!</v>
      </c>
      <c r="G274" s="29"/>
      <c r="H274" s="26"/>
      <c r="I274" s="26"/>
      <c r="J274" s="103"/>
      <c r="K274" s="103"/>
      <c r="L274" s="98"/>
      <c r="M274" s="26"/>
      <c r="N274" s="103"/>
      <c r="O274" s="103"/>
      <c r="P274" s="103"/>
      <c r="Q274" s="26"/>
      <c r="R274" s="29"/>
      <c r="S274" s="26"/>
      <c r="T274" s="26"/>
      <c r="U274" s="26"/>
      <c r="V274" s="26"/>
      <c r="W274" s="26"/>
      <c r="X274" s="26"/>
      <c r="Y274" s="26"/>
      <c r="Z274" s="26"/>
      <c r="AA274" s="26"/>
      <c r="AB274" s="29"/>
      <c r="AC274" s="26"/>
      <c r="AD274" s="26"/>
      <c r="AE274" s="26"/>
      <c r="AF274" s="26"/>
      <c r="AG274" s="26"/>
      <c r="AH274" s="26"/>
      <c r="AI274" s="26"/>
      <c r="AJ274" s="29"/>
      <c r="AK274" s="26"/>
      <c r="AL274" s="26"/>
      <c r="AM274" s="26"/>
      <c r="AN274" s="26"/>
      <c r="AO274" s="26"/>
      <c r="AP274" s="26"/>
      <c r="AQ274" s="26"/>
      <c r="AR274" s="26"/>
      <c r="AS274" s="26"/>
      <c r="AT274" s="26"/>
      <c r="AU274" s="26"/>
      <c r="AV274" s="26"/>
      <c r="AW274" s="26"/>
      <c r="AX274" s="26"/>
      <c r="AY274" s="29"/>
      <c r="AZ274" s="26"/>
      <c r="BA274" s="26"/>
      <c r="BB274" s="26"/>
      <c r="BC274" s="26"/>
      <c r="BD274" s="26"/>
      <c r="BE274" s="26"/>
      <c r="BF274" s="26"/>
      <c r="BG274" s="26"/>
      <c r="BH274" s="26"/>
      <c r="BI274" s="26"/>
      <c r="BJ274" s="26"/>
      <c r="BK274" s="26"/>
      <c r="BL274" s="26"/>
      <c r="BM274" s="26"/>
      <c r="BN274" s="26"/>
      <c r="BO274" s="26"/>
      <c r="BP274" s="26"/>
      <c r="BQ274" s="26"/>
      <c r="BR274" s="26"/>
      <c r="BS274" s="26"/>
      <c r="BT274" s="26"/>
      <c r="BU274" s="26"/>
      <c r="BV274" s="26"/>
      <c r="BW274" s="26"/>
      <c r="BX274" s="26"/>
      <c r="BY274" s="26"/>
      <c r="BZ274" s="26"/>
      <c r="CA274" s="26"/>
      <c r="CB274" s="26"/>
      <c r="CC274" s="26"/>
      <c r="CD274" s="26"/>
      <c r="CE274" s="26"/>
      <c r="CF274" s="26"/>
      <c r="CG274" s="26"/>
      <c r="CH274" s="26"/>
      <c r="CI274" s="26"/>
      <c r="CJ274" s="26"/>
      <c r="CK274" s="26"/>
      <c r="CL274" s="26"/>
      <c r="CM274" s="26"/>
      <c r="CN274" s="26"/>
      <c r="CO274" s="26"/>
      <c r="CP274" s="26"/>
      <c r="CQ274" s="26"/>
      <c r="CR274" s="26"/>
      <c r="CS274" s="26"/>
      <c r="CT274" s="26"/>
      <c r="CU274" s="26"/>
      <c r="CV274" s="26"/>
      <c r="CW274" s="26"/>
      <c r="CX274" s="26"/>
      <c r="CY274" s="26"/>
      <c r="CZ274" s="26"/>
      <c r="DA274" s="26"/>
      <c r="DB274" s="26"/>
      <c r="DC274" s="26"/>
      <c r="DD274" s="26"/>
      <c r="DE274" s="26"/>
      <c r="DF274" s="26"/>
      <c r="DG274" s="26"/>
      <c r="DH274" s="26"/>
      <c r="DI274" s="26"/>
      <c r="DJ274" s="26"/>
      <c r="DK274" s="26"/>
      <c r="DL274" s="26"/>
      <c r="DM274" s="26"/>
      <c r="DN274" s="26"/>
      <c r="DO274" s="26"/>
      <c r="DP274" s="26"/>
      <c r="DQ274" s="26"/>
      <c r="DR274" s="26"/>
    </row>
    <row r="275" spans="1:122" x14ac:dyDescent="0.2">
      <c r="A275" s="26"/>
      <c r="B275" s="103"/>
      <c r="C275" s="103"/>
      <c r="D275" s="103"/>
      <c r="E275" s="103"/>
      <c r="F275" s="26" t="e">
        <f>IF(#REF!&gt;(#REF!-#REF!)/(#REF!-#REF!),#REF!-SQRT((1-#REF!)*(#REF!-#REF!)*(#REF!-#REF!)),#REF!+SQRT(#REF!*(#REF!-#REF!)*(#REF!-#REF!)))</f>
        <v>#REF!</v>
      </c>
      <c r="G275" s="29"/>
      <c r="H275" s="26"/>
      <c r="I275" s="26"/>
      <c r="J275" s="103"/>
      <c r="K275" s="103"/>
      <c r="L275" s="98"/>
      <c r="M275" s="26"/>
      <c r="N275" s="103"/>
      <c r="O275" s="103"/>
      <c r="P275" s="103"/>
      <c r="Q275" s="26"/>
      <c r="R275" s="29"/>
      <c r="S275" s="26"/>
      <c r="T275" s="26"/>
      <c r="U275" s="26"/>
      <c r="V275" s="26"/>
      <c r="W275" s="26"/>
      <c r="X275" s="26"/>
      <c r="Y275" s="26"/>
      <c r="Z275" s="26"/>
      <c r="AA275" s="26"/>
      <c r="AB275" s="29"/>
      <c r="AC275" s="26"/>
      <c r="AD275" s="26"/>
      <c r="AE275" s="26"/>
      <c r="AF275" s="26"/>
      <c r="AG275" s="26"/>
      <c r="AH275" s="26"/>
      <c r="AI275" s="26"/>
      <c r="AJ275" s="29"/>
      <c r="AK275" s="26"/>
      <c r="AL275" s="26"/>
      <c r="AM275" s="26"/>
      <c r="AN275" s="26"/>
      <c r="AO275" s="26"/>
      <c r="AP275" s="26"/>
      <c r="AQ275" s="26"/>
      <c r="AR275" s="26"/>
      <c r="AS275" s="26"/>
      <c r="AT275" s="26"/>
      <c r="AU275" s="26"/>
      <c r="AV275" s="26"/>
      <c r="AW275" s="26"/>
      <c r="AX275" s="26"/>
      <c r="AY275" s="29"/>
      <c r="AZ275" s="26"/>
      <c r="BA275" s="26"/>
      <c r="BB275" s="26"/>
      <c r="BC275" s="26"/>
      <c r="BD275" s="26"/>
      <c r="BE275" s="26"/>
      <c r="BF275" s="26"/>
      <c r="BG275" s="26"/>
      <c r="BH275" s="26"/>
      <c r="BI275" s="26"/>
      <c r="BJ275" s="26"/>
      <c r="BK275" s="26"/>
      <c r="BL275" s="26"/>
      <c r="BM275" s="26"/>
      <c r="BN275" s="26"/>
      <c r="BO275" s="26"/>
      <c r="BP275" s="26"/>
      <c r="BQ275" s="26"/>
      <c r="BR275" s="26"/>
      <c r="BS275" s="26"/>
      <c r="BT275" s="26"/>
      <c r="BU275" s="26"/>
      <c r="BV275" s="26"/>
      <c r="BW275" s="26"/>
      <c r="BX275" s="26"/>
      <c r="BY275" s="26"/>
      <c r="BZ275" s="26"/>
      <c r="CA275" s="26"/>
      <c r="CB275" s="26"/>
      <c r="CC275" s="26"/>
      <c r="CD275" s="26"/>
      <c r="CE275" s="26"/>
      <c r="CF275" s="26"/>
      <c r="CG275" s="26"/>
      <c r="CH275" s="26"/>
      <c r="CI275" s="26"/>
      <c r="CJ275" s="26"/>
      <c r="CK275" s="26"/>
      <c r="CL275" s="26"/>
      <c r="CM275" s="26"/>
      <c r="CN275" s="26"/>
      <c r="CO275" s="26"/>
      <c r="CP275" s="26"/>
      <c r="CQ275" s="26"/>
      <c r="CR275" s="26"/>
      <c r="CS275" s="26"/>
      <c r="CT275" s="26"/>
      <c r="CU275" s="26"/>
      <c r="CV275" s="26"/>
      <c r="CW275" s="26"/>
      <c r="CX275" s="26"/>
      <c r="CY275" s="26"/>
      <c r="CZ275" s="26"/>
      <c r="DA275" s="26"/>
      <c r="DB275" s="26"/>
      <c r="DC275" s="26"/>
      <c r="DD275" s="26"/>
      <c r="DE275" s="26"/>
      <c r="DF275" s="26"/>
      <c r="DG275" s="26"/>
      <c r="DH275" s="26"/>
      <c r="DI275" s="26"/>
      <c r="DJ275" s="26"/>
      <c r="DK275" s="26"/>
      <c r="DL275" s="26"/>
      <c r="DM275" s="26"/>
      <c r="DN275" s="26"/>
      <c r="DO275" s="26"/>
      <c r="DP275" s="26"/>
      <c r="DQ275" s="26"/>
      <c r="DR275" s="26"/>
    </row>
  </sheetData>
  <sheetProtection formatCells="0" formatColumns="0" formatRows="0" insertColumns="0" insertRows="0" insertHyperlinks="0" deleteColumns="0" deleteRows="0" sort="0" autoFilter="0" pivotTables="0"/>
  <mergeCells count="19">
    <mergeCell ref="AD9:AF9"/>
    <mergeCell ref="AM1:AX1"/>
    <mergeCell ref="U4:U5"/>
    <mergeCell ref="X4:X5"/>
    <mergeCell ref="Y4:Y5"/>
    <mergeCell ref="AG4:AG5"/>
    <mergeCell ref="AH4:AH5"/>
    <mergeCell ref="Z4:Z5"/>
    <mergeCell ref="AC1:AI1"/>
    <mergeCell ref="A1:F1"/>
    <mergeCell ref="H1:Q1"/>
    <mergeCell ref="S1:AA1"/>
    <mergeCell ref="J4:J5"/>
    <mergeCell ref="K4:K5"/>
    <mergeCell ref="L4:L5"/>
    <mergeCell ref="N4:N5"/>
    <mergeCell ref="O4:O5"/>
    <mergeCell ref="P4:P5"/>
    <mergeCell ref="T4:T5"/>
  </mergeCells>
  <phoneticPr fontId="8" type="noConversion"/>
  <pageMargins left="0.25" right="0.25" top="0.75" bottom="0.75" header="0.3" footer="0.3"/>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5BDA4-E260-1448-9A91-E64A72FFD9D3}">
  <sheetPr>
    <tabColor theme="0" tint="-0.499984740745262"/>
  </sheetPr>
  <dimension ref="A1:JZ1169"/>
  <sheetViews>
    <sheetView topLeftCell="EK1" zoomScale="80" zoomScaleNormal="80" workbookViewId="0">
      <selection activeCell="AT24" sqref="AT24"/>
    </sheetView>
  </sheetViews>
  <sheetFormatPr baseColWidth="10" defaultColWidth="8.83203125" defaultRowHeight="16" x14ac:dyDescent="0.2"/>
  <cols>
    <col min="1" max="1" width="8.83203125" style="5"/>
    <col min="2" max="2" width="12.5" style="5" customWidth="1"/>
    <col min="3" max="3" width="12.5" style="5" bestFit="1" customWidth="1"/>
    <col min="4" max="4" width="18.1640625" style="5" bestFit="1" customWidth="1"/>
    <col min="5" max="5" width="11.5" style="5" customWidth="1"/>
    <col min="6" max="6" width="18.5" style="5" customWidth="1"/>
    <col min="7" max="7" width="10.6640625" style="5" customWidth="1"/>
    <col min="8" max="8" width="13.5" style="5" customWidth="1"/>
    <col min="9" max="9" width="10.83203125" style="5" customWidth="1"/>
    <col min="10" max="10" width="12.83203125" style="5" customWidth="1"/>
    <col min="11" max="11" width="16" style="5" customWidth="1"/>
    <col min="12" max="12" width="13.6640625" style="5" customWidth="1"/>
    <col min="13" max="13" width="8.83203125" style="5"/>
    <col min="14" max="14" width="13" style="5" customWidth="1"/>
    <col min="15" max="15" width="8.83203125" style="5"/>
    <col min="16" max="16" width="16.5" style="5" customWidth="1"/>
    <col min="17" max="17" width="12.83203125" style="5" customWidth="1"/>
    <col min="18" max="19" width="11.33203125" style="5" customWidth="1"/>
    <col min="20" max="20" width="12.33203125" style="5" bestFit="1" customWidth="1"/>
    <col min="21" max="21" width="11.33203125" style="5" customWidth="1"/>
    <col min="22" max="22" width="15.5" style="5" bestFit="1" customWidth="1"/>
    <col min="23" max="23" width="11.33203125" style="5" customWidth="1"/>
    <col min="24" max="24" width="13.5" style="5" customWidth="1"/>
    <col min="25" max="25" width="14.5" style="5" customWidth="1"/>
    <col min="26" max="28" width="11.33203125" style="5" customWidth="1"/>
    <col min="29" max="29" width="13.33203125" style="5" customWidth="1"/>
    <col min="30" max="49" width="11.33203125" style="5" customWidth="1"/>
    <col min="50" max="50" width="9.1640625" style="5"/>
    <col min="51" max="51" width="8.83203125" style="26"/>
    <col min="52" max="52" width="12.1640625" style="5" customWidth="1"/>
    <col min="53" max="53" width="15.33203125" style="5" customWidth="1"/>
    <col min="54" max="54" width="19" style="5" customWidth="1"/>
    <col min="55" max="55" width="13.83203125" style="5" customWidth="1"/>
    <col min="56" max="56" width="22.83203125" style="5" customWidth="1"/>
    <col min="57" max="57" width="15.6640625" style="5" customWidth="1"/>
    <col min="58" max="58" width="12.33203125" style="5" customWidth="1"/>
    <col min="59" max="59" width="18" style="5" customWidth="1"/>
    <col min="60" max="60" width="16.5" style="5" customWidth="1"/>
    <col min="61" max="61" width="19.33203125" style="5" customWidth="1"/>
    <col min="62" max="62" width="22.5" style="5" customWidth="1"/>
    <col min="63" max="63" width="17.33203125" style="5" customWidth="1"/>
    <col min="64" max="64" width="21" style="5" customWidth="1"/>
    <col min="65" max="65" width="20.5" style="5" customWidth="1"/>
    <col min="66" max="66" width="20.6640625" style="5" customWidth="1"/>
    <col min="67" max="67" width="15.5" style="5" customWidth="1"/>
    <col min="68" max="68" width="11.5" style="5" customWidth="1"/>
    <col min="69" max="69" width="8.83203125" style="5"/>
    <col min="70" max="70" width="12.5" style="5" customWidth="1"/>
    <col min="71" max="71" width="13" style="5" customWidth="1"/>
    <col min="72" max="72" width="17.5" style="5" customWidth="1"/>
    <col min="73" max="73" width="13.33203125" style="5" customWidth="1"/>
    <col min="74" max="74" width="18.83203125" style="5" bestFit="1" customWidth="1"/>
    <col min="75" max="75" width="18.6640625" style="5" bestFit="1" customWidth="1"/>
    <col min="76" max="76" width="12.83203125" style="5" customWidth="1"/>
    <col min="77" max="77" width="21" style="5" customWidth="1"/>
    <col min="78" max="78" width="13.6640625" style="5" bestFit="1" customWidth="1"/>
    <col min="79" max="79" width="19.83203125" style="5" bestFit="1" customWidth="1"/>
    <col min="80" max="80" width="16.83203125" style="5" customWidth="1"/>
    <col min="81" max="81" width="9.1640625" style="5"/>
    <col min="82" max="105" width="8.83203125" style="5"/>
    <col min="106" max="108" width="9.1640625" style="5"/>
    <col min="109" max="109" width="8.83203125" style="5"/>
    <col min="110" max="110" width="13.33203125" style="5" customWidth="1"/>
    <col min="111" max="111" width="21.33203125" style="5" customWidth="1"/>
    <col min="112" max="112" width="16.83203125" style="5" customWidth="1"/>
    <col min="113" max="113" width="16" style="5" customWidth="1"/>
    <col min="114" max="114" width="21.6640625" style="5" customWidth="1"/>
    <col min="115" max="115" width="15.33203125" style="5" customWidth="1"/>
    <col min="116" max="116" width="16.1640625" style="5" customWidth="1"/>
    <col min="117" max="117" width="18.33203125" style="5" customWidth="1"/>
    <col min="118" max="118" width="15.6640625" style="5" customWidth="1"/>
    <col min="119" max="119" width="17.33203125" style="5" customWidth="1"/>
    <col min="120" max="120" width="21.5" style="5" customWidth="1"/>
    <col min="121" max="121" width="17.5" style="5" customWidth="1"/>
    <col min="122" max="122" width="15" style="5" customWidth="1"/>
    <col min="123" max="123" width="15.1640625" style="5" customWidth="1"/>
    <col min="124" max="125" width="18.6640625" style="5" customWidth="1"/>
    <col min="126" max="126" width="12.33203125" style="5" customWidth="1"/>
    <col min="127" max="127" width="8.83203125" style="5"/>
    <col min="128" max="128" width="13.1640625" style="5" customWidth="1"/>
    <col min="129" max="129" width="17.33203125" style="5" customWidth="1"/>
    <col min="130" max="130" width="15.5" style="5" customWidth="1"/>
    <col min="131" max="131" width="16.5" style="5" customWidth="1"/>
    <col min="132" max="132" width="22" style="5" customWidth="1"/>
    <col min="133" max="133" width="20.33203125" style="5" customWidth="1"/>
    <col min="134" max="134" width="15.83203125" style="5" customWidth="1"/>
    <col min="135" max="135" width="18" style="5" customWidth="1"/>
    <col min="136" max="136" width="17.1640625" style="5" customWidth="1"/>
    <col min="137" max="137" width="15.6640625" style="5" customWidth="1"/>
    <col min="138" max="138" width="17.5" style="5" customWidth="1"/>
    <col min="139" max="165" width="8.83203125" style="5"/>
    <col min="166" max="166" width="14.5" style="5" customWidth="1"/>
    <col min="167" max="167" width="13.6640625" style="5" customWidth="1"/>
    <col min="168" max="168" width="19.5" style="5" customWidth="1"/>
    <col min="169" max="169" width="15.1640625" style="5" customWidth="1"/>
    <col min="170" max="170" width="21" style="5" customWidth="1"/>
    <col min="171" max="171" width="15.33203125" style="5" customWidth="1"/>
    <col min="172" max="172" width="16.5" style="5" customWidth="1"/>
    <col min="173" max="173" width="17.83203125" style="5" customWidth="1"/>
    <col min="174" max="174" width="14.5" style="5" customWidth="1"/>
    <col min="175" max="175" width="20.1640625" style="5" customWidth="1"/>
    <col min="176" max="176" width="20.33203125" style="5" customWidth="1"/>
    <col min="177" max="177" width="16.5" style="5" customWidth="1"/>
    <col min="178" max="178" width="13.83203125" style="5" customWidth="1"/>
    <col min="179" max="179" width="19.5" style="5" customWidth="1"/>
    <col min="180" max="180" width="24.5" style="5" customWidth="1"/>
    <col min="181" max="181" width="14.5" style="5" customWidth="1"/>
    <col min="182" max="182" width="13.33203125" style="5" customWidth="1"/>
    <col min="183" max="183" width="8.83203125" style="5"/>
    <col min="184" max="184" width="15" style="5" customWidth="1"/>
    <col min="185" max="185" width="15.33203125" style="5" customWidth="1"/>
    <col min="186" max="186" width="15.6640625" style="5" customWidth="1"/>
    <col min="187" max="187" width="14.5" style="5" customWidth="1"/>
    <col min="188" max="188" width="20" style="5" customWidth="1"/>
    <col min="189" max="189" width="18.1640625" style="5" customWidth="1"/>
    <col min="190" max="190" width="16.33203125" style="5" customWidth="1"/>
    <col min="191" max="191" width="16.5" style="5" customWidth="1"/>
    <col min="192" max="192" width="13.1640625" style="5" customWidth="1"/>
    <col min="193" max="193" width="20.1640625" style="5" customWidth="1"/>
    <col min="194" max="194" width="18" style="5" customWidth="1"/>
    <col min="195" max="220" width="8.83203125" style="5"/>
    <col min="221" max="221" width="18" style="5" bestFit="1" customWidth="1"/>
    <col min="222" max="222" width="26.5" style="5" bestFit="1" customWidth="1"/>
    <col min="223" max="223" width="17.1640625" style="5" bestFit="1" customWidth="1"/>
    <col min="224" max="224" width="11.83203125" style="5" customWidth="1"/>
    <col min="225" max="225" width="20.6640625" style="5" customWidth="1"/>
    <col min="226" max="226" width="15.83203125" style="5" customWidth="1"/>
    <col min="227" max="227" width="17.5" style="5" customWidth="1"/>
    <col min="228" max="228" width="17.33203125" style="5" customWidth="1"/>
    <col min="229" max="229" width="17.6640625" style="5" customWidth="1"/>
    <col min="230" max="230" width="17.5" style="5" customWidth="1"/>
    <col min="231" max="231" width="20.5" style="5" customWidth="1"/>
    <col min="232" max="232" width="19.5" style="5" bestFit="1" customWidth="1"/>
    <col min="233" max="233" width="18.5" style="5" customWidth="1"/>
    <col min="234" max="234" width="11.6640625" style="5" customWidth="1"/>
    <col min="235" max="235" width="18.5" style="5" customWidth="1"/>
    <col min="236" max="236" width="16.83203125" style="5" customWidth="1"/>
    <col min="237" max="237" width="13.5" style="5" customWidth="1"/>
    <col min="238" max="238" width="8.83203125" style="5"/>
    <col min="239" max="240" width="14.5" style="5" bestFit="1" customWidth="1"/>
    <col min="241" max="241" width="15.1640625" style="5" bestFit="1" customWidth="1"/>
    <col min="242" max="242" width="14.33203125" style="5" customWidth="1"/>
    <col min="243" max="244" width="19.33203125" style="5" customWidth="1"/>
    <col min="245" max="245" width="15.83203125" style="5" customWidth="1"/>
    <col min="246" max="246" width="18" style="5" customWidth="1"/>
    <col min="247" max="247" width="14" style="5" customWidth="1"/>
    <col min="248" max="248" width="20.5" style="5" customWidth="1"/>
    <col min="249" max="249" width="16.5" style="5" customWidth="1"/>
    <col min="250" max="286" width="8.83203125" style="5"/>
  </cols>
  <sheetData>
    <row r="1" spans="1:286" x14ac:dyDescent="0.2">
      <c r="A1" s="26"/>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7"/>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7"/>
      <c r="DE1" s="26"/>
      <c r="DF1" s="26"/>
      <c r="DG1" s="26"/>
      <c r="DH1" s="26"/>
      <c r="DI1" s="26"/>
      <c r="DJ1" s="26"/>
      <c r="DK1" s="26"/>
      <c r="DL1" s="26"/>
      <c r="DM1" s="26"/>
      <c r="DN1" s="26"/>
      <c r="DO1" s="26"/>
      <c r="DP1" s="26"/>
      <c r="DQ1" s="26"/>
      <c r="DR1" s="26"/>
      <c r="DS1" s="26"/>
      <c r="DT1" s="26"/>
      <c r="DU1" s="26"/>
      <c r="DV1" s="26"/>
      <c r="DW1" s="26"/>
      <c r="DX1" s="26"/>
      <c r="DY1" s="26"/>
      <c r="DZ1" s="26"/>
      <c r="EA1" s="26"/>
      <c r="EB1" s="26"/>
      <c r="EC1" s="26"/>
      <c r="ED1" s="26"/>
      <c r="EE1" s="26"/>
      <c r="EF1" s="26"/>
      <c r="EG1" s="26"/>
      <c r="EH1" s="26"/>
      <c r="EI1" s="26"/>
      <c r="EJ1" s="26"/>
      <c r="EK1" s="26"/>
      <c r="EL1" s="26"/>
      <c r="EM1" s="26"/>
      <c r="EN1" s="26"/>
      <c r="EO1" s="26"/>
      <c r="EP1" s="26"/>
      <c r="EQ1" s="26"/>
      <c r="ER1" s="26"/>
      <c r="ES1" s="26"/>
      <c r="ET1" s="26"/>
      <c r="EU1" s="26"/>
      <c r="EV1" s="26"/>
      <c r="EW1" s="26"/>
      <c r="EX1" s="26"/>
      <c r="EY1" s="26"/>
      <c r="EZ1" s="26"/>
      <c r="FA1" s="26"/>
      <c r="FB1" s="26"/>
      <c r="FC1" s="26"/>
      <c r="FD1" s="26"/>
      <c r="FE1" s="26"/>
      <c r="FF1" s="26"/>
      <c r="FG1" s="26"/>
      <c r="FH1" s="27"/>
      <c r="FI1" s="26"/>
      <c r="FJ1" s="26"/>
      <c r="FK1" s="26"/>
      <c r="FL1" s="26"/>
      <c r="FM1" s="26"/>
      <c r="FN1" s="26"/>
      <c r="FO1" s="26"/>
      <c r="FP1" s="26"/>
      <c r="FQ1" s="26"/>
      <c r="FR1" s="26"/>
      <c r="FS1" s="26"/>
      <c r="FT1" s="26"/>
      <c r="FU1" s="26"/>
      <c r="FV1" s="26"/>
      <c r="FW1" s="26"/>
      <c r="FX1" s="26"/>
      <c r="FY1" s="26"/>
      <c r="FZ1" s="26"/>
      <c r="GA1" s="26"/>
      <c r="GB1" s="26"/>
      <c r="GC1" s="26"/>
      <c r="GD1" s="26"/>
      <c r="GE1" s="26"/>
      <c r="GF1" s="26"/>
      <c r="GG1" s="26"/>
      <c r="GH1" s="26"/>
      <c r="GI1" s="26"/>
      <c r="GJ1" s="26"/>
      <c r="GK1" s="26"/>
      <c r="GL1" s="26"/>
      <c r="GM1" s="26"/>
      <c r="GN1" s="26"/>
      <c r="GO1" s="26"/>
      <c r="GP1" s="26"/>
      <c r="GQ1" s="26"/>
      <c r="GR1" s="26"/>
      <c r="GS1" s="26"/>
      <c r="GT1" s="26"/>
      <c r="GU1" s="26"/>
      <c r="GV1" s="26"/>
      <c r="GW1" s="26"/>
      <c r="GX1" s="26"/>
      <c r="GY1" s="26"/>
      <c r="GZ1" s="26"/>
      <c r="HA1" s="26"/>
      <c r="HB1" s="26"/>
      <c r="HC1" s="26"/>
      <c r="HD1" s="26"/>
      <c r="HE1" s="26"/>
      <c r="HF1" s="26"/>
      <c r="HG1" s="26"/>
      <c r="HH1" s="26"/>
      <c r="HI1" s="26"/>
      <c r="HJ1" s="26"/>
      <c r="HK1" s="27"/>
      <c r="HL1" s="26"/>
      <c r="HM1" s="26"/>
      <c r="HN1" s="26"/>
      <c r="HO1" s="26"/>
      <c r="HP1" s="26"/>
      <c r="HQ1" s="26"/>
      <c r="HR1" s="26"/>
      <c r="HS1" s="26"/>
      <c r="HT1" s="26"/>
      <c r="HU1" s="26"/>
      <c r="HV1" s="26"/>
      <c r="HW1" s="26"/>
      <c r="HX1" s="26"/>
      <c r="HY1" s="26"/>
      <c r="HZ1" s="26"/>
      <c r="IA1" s="26"/>
      <c r="IB1" s="26"/>
      <c r="IC1" s="26"/>
      <c r="ID1" s="26"/>
      <c r="IE1" s="26"/>
      <c r="IF1" s="26"/>
      <c r="IG1" s="26"/>
      <c r="IH1" s="26"/>
      <c r="II1" s="26"/>
      <c r="IJ1" s="26"/>
      <c r="IK1" s="26"/>
      <c r="IL1" s="26"/>
      <c r="IM1" s="26"/>
      <c r="IN1" s="26"/>
      <c r="IO1" s="26"/>
      <c r="IP1" s="26"/>
      <c r="IQ1" s="26"/>
      <c r="IR1" s="26"/>
      <c r="IS1" s="26"/>
      <c r="IT1" s="26"/>
      <c r="IU1" s="26"/>
      <c r="IV1" s="26"/>
      <c r="IW1" s="26"/>
      <c r="IX1" s="26"/>
      <c r="IY1" s="26"/>
      <c r="IZ1" s="26"/>
      <c r="JA1" s="26"/>
      <c r="JB1" s="26"/>
      <c r="JC1" s="26"/>
      <c r="JD1" s="26"/>
      <c r="JE1" s="26"/>
      <c r="JF1" s="26"/>
      <c r="JG1" s="26"/>
      <c r="JH1" s="26"/>
      <c r="JI1" s="26"/>
      <c r="JJ1" s="26"/>
      <c r="JK1" s="26"/>
      <c r="JL1" s="26"/>
      <c r="JM1" s="27"/>
      <c r="JN1" s="26"/>
      <c r="JO1" s="26"/>
      <c r="JP1" s="26"/>
      <c r="JQ1" s="26"/>
      <c r="JR1" s="26"/>
      <c r="JS1" s="26"/>
      <c r="JT1" s="26"/>
      <c r="JU1" s="26"/>
      <c r="JV1" s="26"/>
      <c r="JW1" s="26"/>
      <c r="JX1" s="26"/>
      <c r="JY1" s="26"/>
      <c r="JZ1" s="27"/>
    </row>
    <row r="2" spans="1:286" ht="18.75" customHeight="1" x14ac:dyDescent="0.2">
      <c r="A2" s="26"/>
      <c r="B2" s="243" t="s">
        <v>162</v>
      </c>
      <c r="C2" s="244"/>
      <c r="D2" s="244"/>
      <c r="E2" s="244"/>
      <c r="F2" s="244"/>
      <c r="G2" s="244"/>
      <c r="H2" s="244"/>
      <c r="I2" s="244"/>
      <c r="J2" s="244"/>
      <c r="K2" s="244"/>
      <c r="L2" s="244"/>
      <c r="M2" s="244"/>
      <c r="N2" s="244"/>
      <c r="O2" s="244"/>
      <c r="P2" s="244"/>
      <c r="Q2" s="244"/>
      <c r="R2" s="245"/>
      <c r="S2" s="26"/>
      <c r="T2" s="243" t="s">
        <v>161</v>
      </c>
      <c r="U2" s="244"/>
      <c r="V2" s="244"/>
      <c r="W2" s="244"/>
      <c r="X2" s="244"/>
      <c r="Y2" s="244"/>
      <c r="Z2" s="244"/>
      <c r="AA2" s="244"/>
      <c r="AB2" s="244"/>
      <c r="AC2" s="244"/>
      <c r="AD2" s="245"/>
      <c r="AE2" s="26"/>
      <c r="AF2" s="243" t="s">
        <v>164</v>
      </c>
      <c r="AG2" s="244"/>
      <c r="AH2" s="244"/>
      <c r="AI2" s="244"/>
      <c r="AJ2" s="244"/>
      <c r="AK2" s="244"/>
      <c r="AL2" s="244"/>
      <c r="AM2" s="244"/>
      <c r="AN2" s="244"/>
      <c r="AO2" s="244"/>
      <c r="AP2" s="244"/>
      <c r="AQ2" s="244"/>
      <c r="AR2" s="244"/>
      <c r="AS2" s="244"/>
      <c r="AT2" s="244"/>
      <c r="AU2" s="244"/>
      <c r="AV2" s="245"/>
      <c r="AW2" s="26"/>
      <c r="AX2" s="27"/>
      <c r="AZ2" s="26"/>
      <c r="BA2" s="243" t="s">
        <v>163</v>
      </c>
      <c r="BB2" s="244"/>
      <c r="BC2" s="244"/>
      <c r="BD2" s="244"/>
      <c r="BE2" s="244"/>
      <c r="BF2" s="244"/>
      <c r="BG2" s="244"/>
      <c r="BH2" s="244"/>
      <c r="BI2" s="244"/>
      <c r="BJ2" s="244"/>
      <c r="BK2" s="244"/>
      <c r="BL2" s="244"/>
      <c r="BM2" s="244"/>
      <c r="BN2" s="244"/>
      <c r="BO2" s="244"/>
      <c r="BP2" s="245"/>
      <c r="BQ2" s="26"/>
      <c r="BR2" s="243" t="s">
        <v>161</v>
      </c>
      <c r="BS2" s="244"/>
      <c r="BT2" s="244"/>
      <c r="BU2" s="244"/>
      <c r="BV2" s="244"/>
      <c r="BW2" s="244"/>
      <c r="BX2" s="244"/>
      <c r="BY2" s="244"/>
      <c r="BZ2" s="244"/>
      <c r="CA2" s="244"/>
      <c r="CB2" s="245"/>
      <c r="CC2" s="26"/>
      <c r="CD2" s="26"/>
      <c r="CE2" s="243" t="s">
        <v>164</v>
      </c>
      <c r="CF2" s="244"/>
      <c r="CG2" s="244"/>
      <c r="CH2" s="244"/>
      <c r="CI2" s="244"/>
      <c r="CJ2" s="244"/>
      <c r="CK2" s="244"/>
      <c r="CL2" s="244"/>
      <c r="CM2" s="244"/>
      <c r="CN2" s="244"/>
      <c r="CO2" s="244"/>
      <c r="CP2" s="244"/>
      <c r="CQ2" s="244"/>
      <c r="CR2" s="244"/>
      <c r="CS2" s="244"/>
      <c r="CT2" s="244"/>
      <c r="CU2" s="244"/>
      <c r="CV2" s="244"/>
      <c r="CW2" s="244"/>
      <c r="CX2" s="244"/>
      <c r="CY2" s="244"/>
      <c r="CZ2" s="244"/>
      <c r="DA2" s="245"/>
      <c r="DB2" s="26"/>
      <c r="DC2" s="26"/>
      <c r="DD2" s="27"/>
      <c r="DE2" s="26"/>
      <c r="DF2" s="243" t="s">
        <v>179</v>
      </c>
      <c r="DG2" s="244"/>
      <c r="DH2" s="244"/>
      <c r="DI2" s="244"/>
      <c r="DJ2" s="244"/>
      <c r="DK2" s="244"/>
      <c r="DL2" s="244"/>
      <c r="DM2" s="244"/>
      <c r="DN2" s="244"/>
      <c r="DO2" s="244"/>
      <c r="DP2" s="244"/>
      <c r="DQ2" s="244"/>
      <c r="DR2" s="244"/>
      <c r="DS2" s="244"/>
      <c r="DT2" s="244"/>
      <c r="DU2" s="244"/>
      <c r="DV2" s="245"/>
      <c r="DW2" s="26"/>
      <c r="DX2" s="243" t="s">
        <v>161</v>
      </c>
      <c r="DY2" s="244"/>
      <c r="DZ2" s="244"/>
      <c r="EA2" s="244"/>
      <c r="EB2" s="244"/>
      <c r="EC2" s="244"/>
      <c r="ED2" s="244"/>
      <c r="EE2" s="244"/>
      <c r="EF2" s="244"/>
      <c r="EG2" s="244"/>
      <c r="EH2" s="245"/>
      <c r="EI2" s="26"/>
      <c r="EJ2" s="246" t="s">
        <v>164</v>
      </c>
      <c r="EK2" s="247"/>
      <c r="EL2" s="247"/>
      <c r="EM2" s="247"/>
      <c r="EN2" s="247"/>
      <c r="EO2" s="247"/>
      <c r="EP2" s="247"/>
      <c r="EQ2" s="247"/>
      <c r="ER2" s="247"/>
      <c r="ES2" s="247"/>
      <c r="ET2" s="247"/>
      <c r="EU2" s="247"/>
      <c r="EV2" s="247"/>
      <c r="EW2" s="247"/>
      <c r="EX2" s="247"/>
      <c r="EY2" s="247"/>
      <c r="EZ2" s="247"/>
      <c r="FA2" s="247"/>
      <c r="FB2" s="247"/>
      <c r="FC2" s="247"/>
      <c r="FD2" s="247"/>
      <c r="FE2" s="247"/>
      <c r="FF2" s="248"/>
      <c r="FG2" s="26"/>
      <c r="FH2" s="27"/>
      <c r="FI2" s="26"/>
      <c r="FJ2" s="243" t="s">
        <v>165</v>
      </c>
      <c r="FK2" s="244"/>
      <c r="FL2" s="244"/>
      <c r="FM2" s="244"/>
      <c r="FN2" s="244"/>
      <c r="FO2" s="244"/>
      <c r="FP2" s="244"/>
      <c r="FQ2" s="244"/>
      <c r="FR2" s="244"/>
      <c r="FS2" s="244"/>
      <c r="FT2" s="244"/>
      <c r="FU2" s="244"/>
      <c r="FV2" s="244"/>
      <c r="FW2" s="244"/>
      <c r="FX2" s="244"/>
      <c r="FY2" s="244"/>
      <c r="FZ2" s="244"/>
      <c r="GA2" s="26"/>
      <c r="GB2" s="243" t="s">
        <v>161</v>
      </c>
      <c r="GC2" s="244"/>
      <c r="GD2" s="244"/>
      <c r="GE2" s="244"/>
      <c r="GF2" s="244"/>
      <c r="GG2" s="244"/>
      <c r="GH2" s="244"/>
      <c r="GI2" s="244"/>
      <c r="GJ2" s="244"/>
      <c r="GK2" s="244"/>
      <c r="GL2" s="244"/>
      <c r="GM2" s="26"/>
      <c r="GN2" s="243" t="s">
        <v>164</v>
      </c>
      <c r="GO2" s="244"/>
      <c r="GP2" s="244"/>
      <c r="GQ2" s="244"/>
      <c r="GR2" s="244"/>
      <c r="GS2" s="244"/>
      <c r="GT2" s="244"/>
      <c r="GU2" s="244"/>
      <c r="GV2" s="244"/>
      <c r="GW2" s="244"/>
      <c r="GX2" s="244"/>
      <c r="GY2" s="244"/>
      <c r="GZ2" s="244"/>
      <c r="HA2" s="244"/>
      <c r="HB2" s="244"/>
      <c r="HC2" s="244"/>
      <c r="HD2" s="244"/>
      <c r="HE2" s="244"/>
      <c r="HF2" s="244"/>
      <c r="HG2" s="244"/>
      <c r="HH2" s="244"/>
      <c r="HI2" s="245"/>
      <c r="HJ2" s="26"/>
      <c r="HK2" s="27"/>
      <c r="HL2" s="26"/>
      <c r="HM2" s="243" t="s">
        <v>166</v>
      </c>
      <c r="HN2" s="244"/>
      <c r="HO2" s="244"/>
      <c r="HP2" s="244"/>
      <c r="HQ2" s="244"/>
      <c r="HR2" s="244"/>
      <c r="HS2" s="244"/>
      <c r="HT2" s="244"/>
      <c r="HU2" s="244"/>
      <c r="HV2" s="244"/>
      <c r="HW2" s="244"/>
      <c r="HX2" s="244"/>
      <c r="HY2" s="244"/>
      <c r="HZ2" s="244"/>
      <c r="IA2" s="244"/>
      <c r="IB2" s="244"/>
      <c r="IC2" s="244"/>
      <c r="ID2" s="26"/>
      <c r="IE2" s="243" t="s">
        <v>161</v>
      </c>
      <c r="IF2" s="244"/>
      <c r="IG2" s="244"/>
      <c r="IH2" s="244"/>
      <c r="II2" s="244"/>
      <c r="IJ2" s="244"/>
      <c r="IK2" s="244"/>
      <c r="IL2" s="244"/>
      <c r="IM2" s="244"/>
      <c r="IN2" s="244"/>
      <c r="IO2" s="244"/>
      <c r="IP2" s="26"/>
      <c r="IQ2" s="243" t="s">
        <v>164</v>
      </c>
      <c r="IR2" s="244"/>
      <c r="IS2" s="244"/>
      <c r="IT2" s="244"/>
      <c r="IU2" s="244"/>
      <c r="IV2" s="244"/>
      <c r="IW2" s="244"/>
      <c r="IX2" s="244"/>
      <c r="IY2" s="244"/>
      <c r="IZ2" s="244"/>
      <c r="JA2" s="244"/>
      <c r="JB2" s="244"/>
      <c r="JC2" s="244"/>
      <c r="JD2" s="244"/>
      <c r="JE2" s="244"/>
      <c r="JF2" s="244"/>
      <c r="JG2" s="244"/>
      <c r="JH2" s="244"/>
      <c r="JI2" s="244"/>
      <c r="JJ2" s="244"/>
      <c r="JK2" s="245"/>
      <c r="JL2" s="26"/>
      <c r="JM2" s="27"/>
      <c r="JN2" s="26"/>
      <c r="JO2" s="26"/>
      <c r="JP2" s="26"/>
      <c r="JQ2" s="26"/>
      <c r="JR2" s="26"/>
      <c r="JS2" s="26"/>
      <c r="JT2" s="26"/>
      <c r="JU2" s="26"/>
      <c r="JV2" s="26"/>
      <c r="JW2" s="26"/>
      <c r="JX2" s="26"/>
      <c r="JY2" s="26"/>
      <c r="JZ2" s="27"/>
    </row>
    <row r="3" spans="1:286" ht="18.75" customHeight="1" x14ac:dyDescent="0.2">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L3" s="26"/>
      <c r="AM3" s="26"/>
      <c r="AN3" s="26"/>
      <c r="AO3" s="26"/>
      <c r="AP3" s="26"/>
      <c r="AQ3" s="26"/>
      <c r="AR3" s="26"/>
      <c r="AS3" s="26"/>
      <c r="AT3" s="26"/>
      <c r="AU3" s="26"/>
      <c r="AV3" s="26"/>
      <c r="AW3" s="26"/>
      <c r="AX3" s="27"/>
      <c r="AZ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7"/>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7"/>
      <c r="FI3" s="26"/>
      <c r="FJ3" s="26"/>
      <c r="FK3" s="26"/>
      <c r="FL3" s="26"/>
      <c r="FM3" s="26"/>
      <c r="FN3" s="26"/>
      <c r="FO3" s="26"/>
      <c r="FP3" s="26"/>
      <c r="FQ3" s="26"/>
      <c r="FR3" s="26"/>
      <c r="FS3" s="26"/>
      <c r="FT3" s="26"/>
      <c r="FU3" s="26"/>
      <c r="FV3" s="26"/>
      <c r="FW3" s="26"/>
      <c r="FX3" s="26"/>
      <c r="FY3" s="26"/>
      <c r="FZ3" s="26"/>
      <c r="GA3" s="26"/>
      <c r="GB3" s="26"/>
      <c r="GC3" s="26"/>
      <c r="GD3" s="26"/>
      <c r="GE3" s="26"/>
      <c r="GF3" s="26"/>
      <c r="GG3" s="26"/>
      <c r="GH3" s="26"/>
      <c r="GI3" s="26"/>
      <c r="GJ3" s="26"/>
      <c r="GK3" s="26"/>
      <c r="GL3" s="26"/>
      <c r="GM3" s="26"/>
      <c r="GN3" s="26"/>
      <c r="GO3" s="26"/>
      <c r="GP3" s="26"/>
      <c r="GQ3" s="26"/>
      <c r="GR3" s="26"/>
      <c r="GS3" s="26"/>
      <c r="GT3" s="26"/>
      <c r="GU3" s="26"/>
      <c r="GV3" s="26"/>
      <c r="GW3" s="26"/>
      <c r="GX3" s="26"/>
      <c r="GY3" s="26"/>
      <c r="GZ3" s="26"/>
      <c r="HA3" s="26"/>
      <c r="HB3" s="26"/>
      <c r="HC3" s="26"/>
      <c r="HD3" s="26"/>
      <c r="HE3" s="26"/>
      <c r="HF3" s="26"/>
      <c r="HG3" s="26"/>
      <c r="HH3" s="26"/>
      <c r="HI3" s="26"/>
      <c r="HJ3" s="26"/>
      <c r="HK3" s="27"/>
      <c r="HL3" s="26"/>
      <c r="HM3" s="107"/>
      <c r="HN3" s="26"/>
      <c r="HO3" s="26"/>
      <c r="HP3" s="26"/>
      <c r="HQ3" s="26"/>
      <c r="HR3" s="26"/>
      <c r="HS3" s="26"/>
      <c r="HT3" s="26"/>
      <c r="HU3" s="26"/>
      <c r="HV3" s="26"/>
      <c r="HW3" s="26"/>
      <c r="HX3" s="26"/>
      <c r="HY3" s="26"/>
      <c r="HZ3" s="26"/>
      <c r="IA3" s="26"/>
      <c r="IB3" s="26"/>
      <c r="IC3" s="26"/>
      <c r="ID3" s="26"/>
      <c r="IE3" s="26"/>
      <c r="IF3" s="26"/>
      <c r="IG3" s="26"/>
      <c r="IH3" s="26"/>
      <c r="II3" s="26"/>
      <c r="IJ3" s="26"/>
      <c r="IK3" s="26"/>
      <c r="IL3" s="26"/>
      <c r="IM3" s="26"/>
      <c r="IN3" s="26"/>
      <c r="IO3" s="26"/>
      <c r="IP3" s="26"/>
      <c r="IQ3" s="26"/>
      <c r="IR3" s="26"/>
      <c r="IS3" s="26"/>
      <c r="IT3" s="26"/>
      <c r="IU3" s="26"/>
      <c r="IV3" s="26"/>
      <c r="IW3" s="26"/>
      <c r="IX3" s="26"/>
      <c r="IY3" s="26"/>
      <c r="IZ3" s="26"/>
      <c r="JA3" s="26"/>
      <c r="JB3" s="26"/>
      <c r="JC3" s="26"/>
      <c r="JD3" s="26"/>
      <c r="JE3" s="26"/>
      <c r="JF3" s="26"/>
      <c r="JG3" s="26"/>
      <c r="JH3" s="26"/>
      <c r="JI3" s="26"/>
      <c r="JJ3" s="26"/>
      <c r="JK3" s="26"/>
      <c r="JL3" s="26"/>
      <c r="JM3" s="27"/>
      <c r="JN3" s="26"/>
      <c r="JO3" s="26"/>
      <c r="JP3" s="26"/>
      <c r="JQ3" s="26"/>
      <c r="JR3" s="26"/>
      <c r="JS3" s="26"/>
      <c r="JT3" s="26"/>
      <c r="JU3" s="26"/>
      <c r="JV3" s="26"/>
      <c r="JW3" s="26"/>
      <c r="JX3" s="26"/>
      <c r="JY3" s="26"/>
      <c r="JZ3" s="27"/>
    </row>
    <row r="4" spans="1:286" s="185" customFormat="1" ht="42" customHeight="1" x14ac:dyDescent="0.2">
      <c r="A4" s="107"/>
      <c r="B4" s="107" t="s">
        <v>160</v>
      </c>
      <c r="C4" s="158" t="str">
        <f>'1.a Manager''s Page'!B4</f>
        <v>Daily online reservations</v>
      </c>
      <c r="D4" s="158" t="str">
        <f>'1.a Manager''s Page'!B5</f>
        <v>Late cancellations percentage</v>
      </c>
      <c r="E4" s="158" t="str">
        <f>'1.a Manager''s Page'!B6</f>
        <v>Walk-in arrivals</v>
      </c>
      <c r="F4" s="158" t="str">
        <f>'1.a Manager''s Page'!B7</f>
        <v>Miscellaneuous daily expenses</v>
      </c>
      <c r="G4" s="156" t="str">
        <f>'1.a Manager''s Page'!B22</f>
        <v>Net demand</v>
      </c>
      <c r="H4" s="156" t="str">
        <f>'1.a Manager''s Page'!B23</f>
        <v>Room sold</v>
      </c>
      <c r="I4" s="156" t="str">
        <f>'1.a Manager''s Page'!B24</f>
        <v>Bumped guests</v>
      </c>
      <c r="J4" s="156" t="str">
        <f>'1.a Manager''s Page'!B25</f>
        <v>Revenue from stays</v>
      </c>
      <c r="K4" s="156" t="str">
        <f>'1.a Manager''s Page'!B26</f>
        <v>Total compensation cost</v>
      </c>
      <c r="L4" s="156" t="str">
        <f>'1.a Manager''s Page'!B27</f>
        <v>Total housekeeping cost</v>
      </c>
      <c r="M4" s="156" t="str">
        <f>'1.a Manager''s Page'!B28</f>
        <v>Total utilities cost</v>
      </c>
      <c r="N4" s="156" t="str">
        <f>'1.a Manager''s Page'!B29</f>
        <v>Total fixed inputs cost</v>
      </c>
      <c r="O4" s="156" t="str">
        <f>'1.a Manager''s Page'!B30</f>
        <v>Late no shows</v>
      </c>
      <c r="P4" s="156" t="str">
        <f>'1.a Manager''s Page'!B31</f>
        <v>Late cancellation fee revenue</v>
      </c>
      <c r="Q4" s="159" t="str">
        <f>'1.a Manager''s Page'!B34</f>
        <v xml:space="preserve">Total Daily Profit </v>
      </c>
      <c r="R4" s="159" t="str">
        <f>'1.a Manager''s Page'!B35</f>
        <v>Sold Out: Yes/ No</v>
      </c>
      <c r="S4" s="183"/>
      <c r="T4" s="156" t="str">
        <f>G4</f>
        <v>Net demand</v>
      </c>
      <c r="U4" s="156" t="str">
        <f t="shared" ref="U4:AC4" si="0">H4</f>
        <v>Room sold</v>
      </c>
      <c r="V4" s="156" t="str">
        <f t="shared" si="0"/>
        <v>Bumped guests</v>
      </c>
      <c r="W4" s="156" t="str">
        <f t="shared" si="0"/>
        <v>Revenue from stays</v>
      </c>
      <c r="X4" s="156" t="str">
        <f t="shared" si="0"/>
        <v>Total compensation cost</v>
      </c>
      <c r="Y4" s="156" t="str">
        <f t="shared" si="0"/>
        <v>Total housekeeping cost</v>
      </c>
      <c r="Z4" s="156" t="str">
        <f t="shared" si="0"/>
        <v>Total utilities cost</v>
      </c>
      <c r="AA4" s="156" t="str">
        <f t="shared" si="0"/>
        <v>Total fixed inputs cost</v>
      </c>
      <c r="AB4" s="156" t="str">
        <f t="shared" si="0"/>
        <v>Late no shows</v>
      </c>
      <c r="AC4" s="156" t="str">
        <f t="shared" si="0"/>
        <v>Late cancellation fee revenue</v>
      </c>
      <c r="AD4" s="159" t="str">
        <f t="shared" ref="AD4" si="1">Q4</f>
        <v xml:space="preserve">Total Daily Profit </v>
      </c>
      <c r="AE4" s="145"/>
      <c r="AF4" s="145"/>
      <c r="AG4" s="145"/>
      <c r="AH4" s="145"/>
      <c r="AI4" s="145"/>
      <c r="AJ4" s="145"/>
      <c r="AK4" s="145"/>
      <c r="AL4" s="145"/>
      <c r="AM4" s="145"/>
      <c r="AN4" s="145"/>
      <c r="AO4" s="145"/>
      <c r="AP4" s="145"/>
      <c r="AQ4" s="145"/>
      <c r="AR4" s="145"/>
      <c r="AS4" s="145"/>
      <c r="AT4" s="145"/>
      <c r="AU4" s="145"/>
      <c r="AV4" s="145"/>
      <c r="AW4" s="145"/>
      <c r="AX4" s="184"/>
      <c r="AY4" s="145"/>
      <c r="AZ4" s="107" t="str">
        <f t="shared" ref="AZ4:BL4" si="2">B4</f>
        <v>Simulation trials</v>
      </c>
      <c r="BA4" s="158" t="str">
        <f t="shared" si="2"/>
        <v>Daily online reservations</v>
      </c>
      <c r="BB4" s="158" t="str">
        <f t="shared" si="2"/>
        <v>Late cancellations percentage</v>
      </c>
      <c r="BC4" s="158" t="str">
        <f t="shared" si="2"/>
        <v>Walk-in arrivals</v>
      </c>
      <c r="BD4" s="158" t="str">
        <f t="shared" si="2"/>
        <v>Miscellaneuous daily expenses</v>
      </c>
      <c r="BE4" s="156" t="str">
        <f t="shared" si="2"/>
        <v>Net demand</v>
      </c>
      <c r="BF4" s="156" t="str">
        <f t="shared" si="2"/>
        <v>Room sold</v>
      </c>
      <c r="BG4" s="156" t="str">
        <f t="shared" si="2"/>
        <v>Bumped guests</v>
      </c>
      <c r="BH4" s="156" t="str">
        <f t="shared" si="2"/>
        <v>Revenue from stays</v>
      </c>
      <c r="BI4" s="156" t="str">
        <f t="shared" si="2"/>
        <v>Total compensation cost</v>
      </c>
      <c r="BJ4" s="156" t="str">
        <f t="shared" si="2"/>
        <v>Total housekeeping cost</v>
      </c>
      <c r="BK4" s="156" t="str">
        <f t="shared" si="2"/>
        <v>Total utilities cost</v>
      </c>
      <c r="BL4" s="156" t="str">
        <f t="shared" si="2"/>
        <v>Total fixed inputs cost</v>
      </c>
      <c r="BM4" s="156" t="str">
        <f t="shared" ref="BM4" si="3">O4</f>
        <v>Late no shows</v>
      </c>
      <c r="BN4" s="156" t="str">
        <f t="shared" ref="BN4" si="4">P4</f>
        <v>Late cancellation fee revenue</v>
      </c>
      <c r="BO4" s="159" t="str">
        <f>Q4</f>
        <v xml:space="preserve">Total Daily Profit </v>
      </c>
      <c r="BP4" s="159" t="str">
        <f>R4</f>
        <v>Sold Out: Yes/ No</v>
      </c>
      <c r="BQ4" s="171"/>
      <c r="BR4" s="156" t="str">
        <f>BE4</f>
        <v>Net demand</v>
      </c>
      <c r="BS4" s="156" t="str">
        <f t="shared" ref="BS4:CB4" si="5">BF4</f>
        <v>Room sold</v>
      </c>
      <c r="BT4" s="156" t="str">
        <f t="shared" si="5"/>
        <v>Bumped guests</v>
      </c>
      <c r="BU4" s="156" t="str">
        <f t="shared" si="5"/>
        <v>Revenue from stays</v>
      </c>
      <c r="BV4" s="156" t="str">
        <f t="shared" si="5"/>
        <v>Total compensation cost</v>
      </c>
      <c r="BW4" s="156" t="str">
        <f t="shared" si="5"/>
        <v>Total housekeeping cost</v>
      </c>
      <c r="BX4" s="156" t="str">
        <f t="shared" si="5"/>
        <v>Total utilities cost</v>
      </c>
      <c r="BY4" s="156" t="str">
        <f t="shared" si="5"/>
        <v>Total fixed inputs cost</v>
      </c>
      <c r="BZ4" s="156" t="str">
        <f t="shared" si="5"/>
        <v>Late no shows</v>
      </c>
      <c r="CA4" s="156" t="str">
        <f t="shared" si="5"/>
        <v>Late cancellation fee revenue</v>
      </c>
      <c r="CB4" s="159" t="str">
        <f t="shared" si="5"/>
        <v xml:space="preserve">Total Daily Profit </v>
      </c>
      <c r="CC4" s="107"/>
      <c r="CD4" s="107"/>
      <c r="CE4" s="107"/>
      <c r="CF4" s="107"/>
      <c r="CG4" s="107"/>
      <c r="CH4" s="107"/>
      <c r="CI4" s="107"/>
      <c r="CJ4" s="107"/>
      <c r="CK4" s="107"/>
      <c r="CL4" s="107"/>
      <c r="CM4" s="107"/>
      <c r="CN4" s="107"/>
      <c r="CO4" s="107"/>
      <c r="CP4" s="107"/>
      <c r="CQ4" s="107"/>
      <c r="CR4" s="107"/>
      <c r="CS4" s="107"/>
      <c r="CT4" s="107"/>
      <c r="CU4" s="107"/>
      <c r="CV4" s="107"/>
      <c r="CW4" s="107"/>
      <c r="CX4" s="107"/>
      <c r="CY4" s="107"/>
      <c r="CZ4" s="107"/>
      <c r="DA4" s="107"/>
      <c r="DB4" s="107"/>
      <c r="DC4" s="107"/>
      <c r="DD4" s="184"/>
      <c r="DE4" s="107"/>
      <c r="DF4" s="107" t="str">
        <f>AZ4</f>
        <v>Simulation trials</v>
      </c>
      <c r="DG4" s="158" t="str">
        <f t="shared" ref="DG4:DS4" si="6">BA4</f>
        <v>Daily online reservations</v>
      </c>
      <c r="DH4" s="158" t="str">
        <f t="shared" si="6"/>
        <v>Late cancellations percentage</v>
      </c>
      <c r="DI4" s="158" t="str">
        <f t="shared" si="6"/>
        <v>Walk-in arrivals</v>
      </c>
      <c r="DJ4" s="158" t="str">
        <f t="shared" si="6"/>
        <v>Miscellaneuous daily expenses</v>
      </c>
      <c r="DK4" s="156" t="str">
        <f t="shared" si="6"/>
        <v>Net demand</v>
      </c>
      <c r="DL4" s="156" t="str">
        <f t="shared" si="6"/>
        <v>Room sold</v>
      </c>
      <c r="DM4" s="156" t="str">
        <f t="shared" si="6"/>
        <v>Bumped guests</v>
      </c>
      <c r="DN4" s="156" t="str">
        <f t="shared" si="6"/>
        <v>Revenue from stays</v>
      </c>
      <c r="DO4" s="156" t="str">
        <f t="shared" si="6"/>
        <v>Total compensation cost</v>
      </c>
      <c r="DP4" s="156" t="str">
        <f t="shared" si="6"/>
        <v>Total housekeeping cost</v>
      </c>
      <c r="DQ4" s="156" t="str">
        <f t="shared" si="6"/>
        <v>Total utilities cost</v>
      </c>
      <c r="DR4" s="156" t="str">
        <f t="shared" si="6"/>
        <v>Total fixed inputs cost</v>
      </c>
      <c r="DS4" s="156" t="str">
        <f t="shared" si="6"/>
        <v>Late no shows</v>
      </c>
      <c r="DT4" s="156" t="str">
        <f>BN4</f>
        <v>Late cancellation fee revenue</v>
      </c>
      <c r="DU4" s="159" t="str">
        <f t="shared" ref="DU4" si="7">BO4</f>
        <v xml:space="preserve">Total Daily Profit </v>
      </c>
      <c r="DV4" s="159" t="str">
        <f>BP4</f>
        <v>Sold Out: Yes/ No</v>
      </c>
      <c r="DW4" s="107"/>
      <c r="DX4" s="156" t="str">
        <f>DK4</f>
        <v>Net demand</v>
      </c>
      <c r="DY4" s="156" t="str">
        <f t="shared" ref="DY4:EH4" si="8">DL4</f>
        <v>Room sold</v>
      </c>
      <c r="DZ4" s="156" t="str">
        <f t="shared" si="8"/>
        <v>Bumped guests</v>
      </c>
      <c r="EA4" s="156" t="str">
        <f t="shared" si="8"/>
        <v>Revenue from stays</v>
      </c>
      <c r="EB4" s="156" t="str">
        <f t="shared" si="8"/>
        <v>Total compensation cost</v>
      </c>
      <c r="EC4" s="156" t="str">
        <f t="shared" si="8"/>
        <v>Total housekeeping cost</v>
      </c>
      <c r="ED4" s="156" t="str">
        <f t="shared" si="8"/>
        <v>Total utilities cost</v>
      </c>
      <c r="EE4" s="156" t="str">
        <f t="shared" si="8"/>
        <v>Total fixed inputs cost</v>
      </c>
      <c r="EF4" s="156" t="str">
        <f t="shared" si="8"/>
        <v>Late no shows</v>
      </c>
      <c r="EG4" s="156" t="str">
        <f t="shared" si="8"/>
        <v>Late cancellation fee revenue</v>
      </c>
      <c r="EH4" s="159" t="str">
        <f t="shared" si="8"/>
        <v xml:space="preserve">Total Daily Profit </v>
      </c>
      <c r="EI4" s="107"/>
      <c r="EJ4" s="107"/>
      <c r="EK4" s="107"/>
      <c r="EL4" s="107"/>
      <c r="EM4" s="107"/>
      <c r="EN4" s="107"/>
      <c r="EO4" s="107"/>
      <c r="EP4" s="107"/>
      <c r="EQ4" s="107"/>
      <c r="ER4" s="107"/>
      <c r="ES4" s="107"/>
      <c r="ET4" s="107"/>
      <c r="EU4" s="107"/>
      <c r="EV4" s="107"/>
      <c r="EW4" s="107"/>
      <c r="EX4" s="107"/>
      <c r="EY4" s="107"/>
      <c r="EZ4" s="107"/>
      <c r="FA4" s="107"/>
      <c r="FB4" s="107"/>
      <c r="FC4" s="107"/>
      <c r="FD4" s="107"/>
      <c r="FE4" s="107"/>
      <c r="FF4" s="107"/>
      <c r="FG4" s="107"/>
      <c r="FH4" s="184"/>
      <c r="FI4" s="107"/>
      <c r="FJ4" s="107" t="str">
        <f t="shared" ref="FJ4:FW4" si="9">B4</f>
        <v>Simulation trials</v>
      </c>
      <c r="FK4" s="158" t="str">
        <f t="shared" si="9"/>
        <v>Daily online reservations</v>
      </c>
      <c r="FL4" s="158" t="str">
        <f t="shared" si="9"/>
        <v>Late cancellations percentage</v>
      </c>
      <c r="FM4" s="158" t="str">
        <f t="shared" si="9"/>
        <v>Walk-in arrivals</v>
      </c>
      <c r="FN4" s="158" t="str">
        <f t="shared" si="9"/>
        <v>Miscellaneuous daily expenses</v>
      </c>
      <c r="FO4" s="156" t="str">
        <f t="shared" si="9"/>
        <v>Net demand</v>
      </c>
      <c r="FP4" s="156" t="str">
        <f t="shared" si="9"/>
        <v>Room sold</v>
      </c>
      <c r="FQ4" s="156" t="str">
        <f t="shared" si="9"/>
        <v>Bumped guests</v>
      </c>
      <c r="FR4" s="156" t="str">
        <f t="shared" si="9"/>
        <v>Revenue from stays</v>
      </c>
      <c r="FS4" s="156" t="str">
        <f t="shared" si="9"/>
        <v>Total compensation cost</v>
      </c>
      <c r="FT4" s="156" t="str">
        <f t="shared" si="9"/>
        <v>Total housekeeping cost</v>
      </c>
      <c r="FU4" s="156" t="str">
        <f t="shared" si="9"/>
        <v>Total utilities cost</v>
      </c>
      <c r="FV4" s="156" t="str">
        <f t="shared" si="9"/>
        <v>Total fixed inputs cost</v>
      </c>
      <c r="FW4" s="156" t="str">
        <f t="shared" si="9"/>
        <v>Late no shows</v>
      </c>
      <c r="FX4" s="156" t="str">
        <f t="shared" ref="FX4" si="10">P4</f>
        <v>Late cancellation fee revenue</v>
      </c>
      <c r="FY4" s="159" t="str">
        <f t="shared" ref="FY4" si="11">Q4</f>
        <v xml:space="preserve">Total Daily Profit </v>
      </c>
      <c r="FZ4" s="159" t="str">
        <f t="shared" ref="FZ4" si="12">R4</f>
        <v>Sold Out: Yes/ No</v>
      </c>
      <c r="GA4" s="107"/>
      <c r="GB4" s="156" t="str">
        <f t="shared" ref="GB4:GL4" si="13">BR4</f>
        <v>Net demand</v>
      </c>
      <c r="GC4" s="156" t="str">
        <f t="shared" si="13"/>
        <v>Room sold</v>
      </c>
      <c r="GD4" s="156" t="str">
        <f t="shared" si="13"/>
        <v>Bumped guests</v>
      </c>
      <c r="GE4" s="156" t="str">
        <f t="shared" si="13"/>
        <v>Revenue from stays</v>
      </c>
      <c r="GF4" s="156" t="str">
        <f t="shared" si="13"/>
        <v>Total compensation cost</v>
      </c>
      <c r="GG4" s="156" t="str">
        <f t="shared" si="13"/>
        <v>Total housekeeping cost</v>
      </c>
      <c r="GH4" s="156" t="str">
        <f t="shared" si="13"/>
        <v>Total utilities cost</v>
      </c>
      <c r="GI4" s="156" t="str">
        <f t="shared" si="13"/>
        <v>Total fixed inputs cost</v>
      </c>
      <c r="GJ4" s="156" t="str">
        <f t="shared" si="13"/>
        <v>Late no shows</v>
      </c>
      <c r="GK4" s="156" t="str">
        <f t="shared" si="13"/>
        <v>Late cancellation fee revenue</v>
      </c>
      <c r="GL4" s="159" t="str">
        <f t="shared" si="13"/>
        <v xml:space="preserve">Total Daily Profit </v>
      </c>
      <c r="GM4" s="107"/>
      <c r="GN4" s="107"/>
      <c r="GO4" s="107"/>
      <c r="GP4" s="107"/>
      <c r="GQ4" s="107"/>
      <c r="GR4" s="107"/>
      <c r="GS4" s="107"/>
      <c r="GT4" s="107"/>
      <c r="GU4" s="107"/>
      <c r="GV4" s="107"/>
      <c r="GW4" s="107"/>
      <c r="GX4" s="107"/>
      <c r="GY4" s="107"/>
      <c r="GZ4" s="107"/>
      <c r="HA4" s="107"/>
      <c r="HB4" s="107"/>
      <c r="HC4" s="107"/>
      <c r="HD4" s="107"/>
      <c r="HE4" s="107"/>
      <c r="HF4" s="107"/>
      <c r="HG4" s="107"/>
      <c r="HH4" s="107"/>
      <c r="HI4" s="107"/>
      <c r="HJ4" s="107"/>
      <c r="HK4" s="184"/>
      <c r="HL4" s="107"/>
      <c r="HM4" s="107" t="str">
        <f t="shared" ref="HM4:IC4" si="14">B4</f>
        <v>Simulation trials</v>
      </c>
      <c r="HN4" s="158" t="str">
        <f t="shared" si="14"/>
        <v>Daily online reservations</v>
      </c>
      <c r="HO4" s="158" t="str">
        <f t="shared" si="14"/>
        <v>Late cancellations percentage</v>
      </c>
      <c r="HP4" s="158" t="str">
        <f t="shared" si="14"/>
        <v>Walk-in arrivals</v>
      </c>
      <c r="HQ4" s="158" t="str">
        <f t="shared" si="14"/>
        <v>Miscellaneuous daily expenses</v>
      </c>
      <c r="HR4" s="156" t="str">
        <f t="shared" si="14"/>
        <v>Net demand</v>
      </c>
      <c r="HS4" s="156" t="str">
        <f t="shared" si="14"/>
        <v>Room sold</v>
      </c>
      <c r="HT4" s="156" t="str">
        <f t="shared" si="14"/>
        <v>Bumped guests</v>
      </c>
      <c r="HU4" s="156" t="str">
        <f t="shared" si="14"/>
        <v>Revenue from stays</v>
      </c>
      <c r="HV4" s="156" t="str">
        <f t="shared" si="14"/>
        <v>Total compensation cost</v>
      </c>
      <c r="HW4" s="156" t="str">
        <f t="shared" si="14"/>
        <v>Total housekeeping cost</v>
      </c>
      <c r="HX4" s="156" t="str">
        <f t="shared" si="14"/>
        <v>Total utilities cost</v>
      </c>
      <c r="HY4" s="156" t="str">
        <f t="shared" si="14"/>
        <v>Total fixed inputs cost</v>
      </c>
      <c r="HZ4" s="156" t="str">
        <f t="shared" si="14"/>
        <v>Late no shows</v>
      </c>
      <c r="IA4" s="156" t="str">
        <f t="shared" si="14"/>
        <v>Late cancellation fee revenue</v>
      </c>
      <c r="IB4" s="159" t="str">
        <f t="shared" si="14"/>
        <v xml:space="preserve">Total Daily Profit </v>
      </c>
      <c r="IC4" s="159" t="str">
        <f t="shared" si="14"/>
        <v>Sold Out: Yes/ No</v>
      </c>
      <c r="ID4" s="107"/>
      <c r="IE4" s="156" t="str">
        <f>GB4</f>
        <v>Net demand</v>
      </c>
      <c r="IF4" s="156" t="str">
        <f t="shared" ref="IF4:IO4" si="15">GC4</f>
        <v>Room sold</v>
      </c>
      <c r="IG4" s="156" t="str">
        <f t="shared" si="15"/>
        <v>Bumped guests</v>
      </c>
      <c r="IH4" s="156" t="str">
        <f t="shared" si="15"/>
        <v>Revenue from stays</v>
      </c>
      <c r="II4" s="156" t="str">
        <f t="shared" si="15"/>
        <v>Total compensation cost</v>
      </c>
      <c r="IJ4" s="156" t="str">
        <f t="shared" si="15"/>
        <v>Total housekeeping cost</v>
      </c>
      <c r="IK4" s="156" t="str">
        <f t="shared" si="15"/>
        <v>Total utilities cost</v>
      </c>
      <c r="IL4" s="156" t="str">
        <f t="shared" si="15"/>
        <v>Total fixed inputs cost</v>
      </c>
      <c r="IM4" s="156" t="str">
        <f t="shared" si="15"/>
        <v>Late no shows</v>
      </c>
      <c r="IN4" s="156" t="str">
        <f t="shared" si="15"/>
        <v>Late cancellation fee revenue</v>
      </c>
      <c r="IO4" s="159" t="str">
        <f t="shared" si="15"/>
        <v xml:space="preserve">Total Daily Profit </v>
      </c>
      <c r="IP4" s="107"/>
      <c r="IQ4" s="107"/>
      <c r="IR4" s="107"/>
      <c r="IS4" s="107"/>
      <c r="IT4" s="107"/>
      <c r="IU4" s="107"/>
      <c r="IV4" s="107"/>
      <c r="IW4" s="107"/>
      <c r="IX4" s="107"/>
      <c r="IY4" s="107"/>
      <c r="IZ4" s="107"/>
      <c r="JA4" s="107"/>
      <c r="JB4" s="107"/>
      <c r="JC4" s="107"/>
      <c r="JD4" s="107"/>
      <c r="JE4" s="107"/>
      <c r="JF4" s="107"/>
      <c r="JG4" s="107"/>
      <c r="JH4" s="107"/>
      <c r="JI4" s="107"/>
      <c r="JJ4" s="107"/>
      <c r="JK4" s="107"/>
      <c r="JL4" s="146"/>
      <c r="JM4" s="184"/>
      <c r="JN4" s="107"/>
      <c r="JO4" s="107"/>
      <c r="JP4" s="107"/>
      <c r="JQ4" s="107"/>
      <c r="JR4" s="107"/>
      <c r="JS4" s="107"/>
      <c r="JT4" s="107"/>
      <c r="JU4" s="107"/>
      <c r="JV4" s="107"/>
      <c r="JW4" s="107"/>
      <c r="JX4" s="107"/>
      <c r="JY4" s="146"/>
      <c r="JZ4" s="184"/>
    </row>
    <row r="5" spans="1:286" s="155" customFormat="1" ht="17" x14ac:dyDescent="0.2">
      <c r="A5" s="104"/>
      <c r="B5" s="97"/>
      <c r="C5" s="160">
        <f ca="1">'1.c Model Simulated data'!H4</f>
        <v>5.8277104551825465</v>
      </c>
      <c r="D5" s="162">
        <f ca="1">'1.c Model Simulated data'!H5</f>
        <v>0.25</v>
      </c>
      <c r="E5" s="104">
        <f ca="1">'1.c Model Simulated data'!H6</f>
        <v>8</v>
      </c>
      <c r="F5" s="166">
        <f ca="1">'1.c Model Simulated data'!H7</f>
        <v>454</v>
      </c>
      <c r="G5" s="104">
        <f ca="1">'1.c Model Simulated data'!C4</f>
        <v>13</v>
      </c>
      <c r="H5" s="104">
        <f ca="1">'1.c Model Simulated data'!C5</f>
        <v>13</v>
      </c>
      <c r="I5" s="104">
        <f ca="1">'1.c Model Simulated data'!C6</f>
        <v>0</v>
      </c>
      <c r="J5" s="160">
        <f ca="1">'1.c Model Simulated data'!C7</f>
        <v>2340</v>
      </c>
      <c r="K5" s="166">
        <f ca="1">'1.c Model Simulated data'!C8</f>
        <v>0</v>
      </c>
      <c r="L5" s="166">
        <f ca="1">'1.c Model Simulated data'!C9</f>
        <v>650</v>
      </c>
      <c r="M5" s="166">
        <f ca="1">'1.c Model Simulated data'!C10</f>
        <v>195</v>
      </c>
      <c r="N5" s="166">
        <f ca="1">'1.c Model Simulated data'!C12</f>
        <v>1924</v>
      </c>
      <c r="O5" s="166">
        <f ca="1">'1.c Model Simulated data'!C13</f>
        <v>1</v>
      </c>
      <c r="P5" s="104">
        <f ca="1">'1.c Model Simulated data'!C14</f>
        <v>18</v>
      </c>
      <c r="Q5" s="166">
        <f ca="1">'1.c Model Simulated data'!C17</f>
        <v>434</v>
      </c>
      <c r="R5" s="166" t="str">
        <f ca="1">'1.c Model Simulated data'!C18</f>
        <v>No</v>
      </c>
      <c r="S5" s="104"/>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154"/>
      <c r="AY5" s="26"/>
      <c r="AZ5" s="104"/>
      <c r="BA5" s="160">
        <f ca="1">'1.c Model Simulated data'!H4</f>
        <v>5.8277104551825465</v>
      </c>
      <c r="BB5" s="174">
        <f ca="1">'1.c Model Simulated data'!H5</f>
        <v>0.25</v>
      </c>
      <c r="BC5" s="104">
        <f ca="1">'1.c Model Simulated data'!H6</f>
        <v>8</v>
      </c>
      <c r="BD5" s="180">
        <f ca="1">'1.c Model Simulated data'!H7</f>
        <v>454</v>
      </c>
      <c r="BE5" s="104">
        <f ca="1">'1.c Model Simulated data'!C4</f>
        <v>13</v>
      </c>
      <c r="BF5" s="104">
        <f ca="1">'1.c Model Simulated data'!C5</f>
        <v>13</v>
      </c>
      <c r="BG5" s="160">
        <f ca="1">'1.c Model Simulated data'!C6</f>
        <v>0</v>
      </c>
      <c r="BH5" s="166">
        <f ca="1">'1.c Model Simulated data'!C7</f>
        <v>2340</v>
      </c>
      <c r="BI5" s="166">
        <f ca="1">'1.c Model Simulated data'!C8</f>
        <v>0</v>
      </c>
      <c r="BJ5" s="166">
        <f ca="1">'1.c Model Simulated data'!C9</f>
        <v>650</v>
      </c>
      <c r="BK5" s="166">
        <f ca="1">'1.c Model Simulated data'!C10</f>
        <v>195</v>
      </c>
      <c r="BL5" s="166">
        <f ca="1">'1.c Model Simulated data'!C12</f>
        <v>1924</v>
      </c>
      <c r="BM5" s="104">
        <f ca="1">'1.c Model Simulated data'!C13</f>
        <v>1</v>
      </c>
      <c r="BN5" s="166">
        <f ca="1">'1.c Model Simulated data'!C14</f>
        <v>18</v>
      </c>
      <c r="BO5" s="166">
        <f ca="1">'1.c Model Simulated data'!C17</f>
        <v>434</v>
      </c>
      <c r="BP5" s="104" t="str">
        <f ca="1">'1.c Model Simulated data'!C18</f>
        <v>No</v>
      </c>
      <c r="BQ5" s="172"/>
      <c r="BR5" s="104"/>
      <c r="BS5" s="104"/>
      <c r="BT5" s="104"/>
      <c r="BU5" s="104"/>
      <c r="BV5" s="104"/>
      <c r="BW5" s="104"/>
      <c r="BX5" s="104"/>
      <c r="BY5" s="104"/>
      <c r="BZ5" s="104"/>
      <c r="CA5" s="104"/>
      <c r="CB5" s="104"/>
      <c r="CC5" s="104"/>
      <c r="CD5" s="104"/>
      <c r="CE5" s="104"/>
      <c r="CF5" s="104"/>
      <c r="CG5" s="104"/>
      <c r="CH5" s="104"/>
      <c r="CI5" s="104"/>
      <c r="CJ5" s="104"/>
      <c r="CK5" s="104"/>
      <c r="CL5" s="104"/>
      <c r="CM5" s="104"/>
      <c r="CN5" s="104"/>
      <c r="CO5" s="104"/>
      <c r="CP5" s="104"/>
      <c r="CQ5" s="104"/>
      <c r="CR5" s="104"/>
      <c r="CS5" s="104"/>
      <c r="CT5" s="104"/>
      <c r="CU5" s="104"/>
      <c r="CV5" s="104"/>
      <c r="CW5" s="104"/>
      <c r="CX5" s="104"/>
      <c r="CY5" s="104"/>
      <c r="CZ5" s="104"/>
      <c r="DA5" s="104"/>
      <c r="DB5" s="104"/>
      <c r="DC5" s="103"/>
      <c r="DD5" s="154"/>
      <c r="DE5" s="104"/>
      <c r="DF5" s="104"/>
      <c r="DG5" s="160">
        <f ca="1">'1.c Model Simulated data'!H4</f>
        <v>5.8277104551825465</v>
      </c>
      <c r="DH5" s="162">
        <f ca="1">'1.c Model Simulated data'!H5</f>
        <v>0.25</v>
      </c>
      <c r="DI5" s="104">
        <f ca="1">'1.c Model Simulated data'!H6</f>
        <v>8</v>
      </c>
      <c r="DJ5" s="166">
        <f ca="1">'1.c Model Simulated data'!H7</f>
        <v>454</v>
      </c>
      <c r="DK5" s="104">
        <f ca="1">'1.c Model Simulated data'!C4</f>
        <v>13</v>
      </c>
      <c r="DL5" s="104">
        <f ca="1">'1.c Model Simulated data'!C5</f>
        <v>13</v>
      </c>
      <c r="DM5" s="160">
        <f ca="1">'1.c Model Simulated data'!C6</f>
        <v>0</v>
      </c>
      <c r="DN5" s="166">
        <f ca="1">'1.c Model Simulated data'!C7</f>
        <v>2340</v>
      </c>
      <c r="DO5" s="166">
        <f ca="1">'1.c Model Simulated data'!C8</f>
        <v>0</v>
      </c>
      <c r="DP5" s="166">
        <f ca="1">'1.c Model Simulated data'!C9</f>
        <v>650</v>
      </c>
      <c r="DQ5" s="166">
        <f ca="1">'1.c Model Simulated data'!C10</f>
        <v>195</v>
      </c>
      <c r="DR5" s="166">
        <f ca="1">'1.c Model Simulated data'!C12</f>
        <v>1924</v>
      </c>
      <c r="DS5" s="104">
        <f ca="1">'1.c Model Simulated data'!C13</f>
        <v>1</v>
      </c>
      <c r="DT5" s="166">
        <f ca="1">'1.c Model Simulated data'!C14</f>
        <v>18</v>
      </c>
      <c r="DU5" s="166">
        <f ca="1">'1.c Model Simulated data'!C17</f>
        <v>434</v>
      </c>
      <c r="DV5" s="104" t="str">
        <f ca="1">'1.c Model Simulated data'!C18</f>
        <v>No</v>
      </c>
      <c r="DW5" s="104"/>
      <c r="DX5" s="104"/>
      <c r="DY5" s="104"/>
      <c r="DZ5" s="104"/>
      <c r="EA5" s="104"/>
      <c r="EB5" s="104"/>
      <c r="EC5" s="104"/>
      <c r="ED5" s="104"/>
      <c r="EE5" s="104"/>
      <c r="EF5" s="104"/>
      <c r="EG5" s="104"/>
      <c r="EH5" s="104"/>
      <c r="EI5" s="104"/>
      <c r="EJ5" s="104"/>
      <c r="EK5" s="104"/>
      <c r="EL5" s="104"/>
      <c r="EM5" s="104"/>
      <c r="EN5" s="104"/>
      <c r="EO5" s="104"/>
      <c r="EP5" s="104"/>
      <c r="EQ5" s="104"/>
      <c r="ER5" s="104"/>
      <c r="ES5" s="104"/>
      <c r="ET5" s="104"/>
      <c r="EU5" s="104"/>
      <c r="EV5" s="104"/>
      <c r="EW5" s="104"/>
      <c r="EX5" s="104"/>
      <c r="EY5" s="104"/>
      <c r="EZ5" s="104"/>
      <c r="FA5" s="104"/>
      <c r="FB5" s="104"/>
      <c r="FC5" s="104"/>
      <c r="FD5" s="104"/>
      <c r="FE5" s="104"/>
      <c r="FF5" s="104"/>
      <c r="FG5" s="104"/>
      <c r="FH5" s="154"/>
      <c r="FI5" s="104"/>
      <c r="FJ5" s="104"/>
      <c r="FK5" s="160">
        <f ca="1">'1.c Model Simulated data'!H4</f>
        <v>5.8277104551825465</v>
      </c>
      <c r="FL5" s="162">
        <f ca="1">'1.c Model Simulated data'!H5</f>
        <v>0.25</v>
      </c>
      <c r="FM5" s="104">
        <f ca="1">'1.c Model Simulated data'!H6</f>
        <v>8</v>
      </c>
      <c r="FN5" s="166">
        <f ca="1">'1.c Model Simulated data'!H7</f>
        <v>454</v>
      </c>
      <c r="FO5" s="104">
        <f ca="1">'1.c Model Simulated data'!C4</f>
        <v>13</v>
      </c>
      <c r="FP5" s="104">
        <f ca="1">'1.c Model Simulated data'!C5</f>
        <v>13</v>
      </c>
      <c r="FQ5" s="160">
        <f ca="1">'1.c Model Simulated data'!C6</f>
        <v>0</v>
      </c>
      <c r="FR5" s="166">
        <f ca="1">'1.c Model Simulated data'!C7</f>
        <v>2340</v>
      </c>
      <c r="FS5" s="166">
        <f ca="1">'1.c Model Simulated data'!C8</f>
        <v>0</v>
      </c>
      <c r="FT5" s="166">
        <f ca="1">'1.c Model Simulated data'!C9</f>
        <v>650</v>
      </c>
      <c r="FU5" s="166">
        <f ca="1">'1.c Model Simulated data'!C10</f>
        <v>195</v>
      </c>
      <c r="FV5" s="166">
        <f ca="1">'1.c Model Simulated data'!C12</f>
        <v>1924</v>
      </c>
      <c r="FW5" s="104">
        <f ca="1">'1.c Model Simulated data'!C13</f>
        <v>1</v>
      </c>
      <c r="FX5" s="166">
        <f ca="1">'1.c Model Simulated data'!C14</f>
        <v>18</v>
      </c>
      <c r="FY5" s="166">
        <f ca="1">'1.c Model Simulated data'!C17</f>
        <v>434</v>
      </c>
      <c r="FZ5" s="104" t="str">
        <f ca="1">'1.c Model Simulated data'!C18</f>
        <v>No</v>
      </c>
      <c r="GA5" s="172"/>
      <c r="GB5" s="104"/>
      <c r="GC5" s="104"/>
      <c r="GD5" s="104"/>
      <c r="GE5" s="104"/>
      <c r="GF5" s="104"/>
      <c r="GG5" s="104"/>
      <c r="GH5" s="104"/>
      <c r="GI5" s="104"/>
      <c r="GJ5" s="104"/>
      <c r="GK5" s="104"/>
      <c r="GL5" s="104"/>
      <c r="GM5" s="104"/>
      <c r="GN5" s="104"/>
      <c r="GO5" s="104"/>
      <c r="GP5" s="104"/>
      <c r="GQ5" s="104"/>
      <c r="GR5" s="104"/>
      <c r="GS5" s="104"/>
      <c r="GT5" s="104"/>
      <c r="GU5" s="104"/>
      <c r="GV5" s="104"/>
      <c r="GW5" s="104"/>
      <c r="GX5" s="104"/>
      <c r="GY5" s="104"/>
      <c r="GZ5" s="104"/>
      <c r="HA5" s="104"/>
      <c r="HB5" s="104"/>
      <c r="HC5" s="104"/>
      <c r="HD5" s="104"/>
      <c r="HE5" s="104"/>
      <c r="HF5" s="104"/>
      <c r="HG5" s="104"/>
      <c r="HH5" s="104"/>
      <c r="HI5" s="104"/>
      <c r="HJ5" s="104"/>
      <c r="HK5" s="154"/>
      <c r="HL5" s="104"/>
      <c r="HM5" s="104"/>
      <c r="HN5" s="160">
        <f ca="1">'1.c Model Simulated data'!H4</f>
        <v>5.8277104551825465</v>
      </c>
      <c r="HO5" s="162">
        <f ca="1">'1.c Model Simulated data'!H5</f>
        <v>0.25</v>
      </c>
      <c r="HP5" s="104">
        <f ca="1">'1.c Model Simulated data'!H6</f>
        <v>8</v>
      </c>
      <c r="HQ5" s="166">
        <f ca="1">'1.c Model Simulated data'!H7</f>
        <v>454</v>
      </c>
      <c r="HR5" s="104">
        <f ca="1">'1.c Model Simulated data'!C4</f>
        <v>13</v>
      </c>
      <c r="HS5" s="104">
        <f ca="1">'1.c Model Simulated data'!C5</f>
        <v>13</v>
      </c>
      <c r="HT5" s="160">
        <f ca="1">'1.c Model Simulated data'!C6</f>
        <v>0</v>
      </c>
      <c r="HU5" s="166">
        <f ca="1">'1.c Model Simulated data'!C7</f>
        <v>2340</v>
      </c>
      <c r="HV5" s="166">
        <f ca="1">'1.c Model Simulated data'!C8</f>
        <v>0</v>
      </c>
      <c r="HW5" s="166">
        <f ca="1">'1.c Model Simulated data'!C9</f>
        <v>650</v>
      </c>
      <c r="HX5" s="166">
        <f ca="1">'1.c Model Simulated data'!C10</f>
        <v>195</v>
      </c>
      <c r="HY5" s="166">
        <f ca="1">'1.c Model Simulated data'!C12</f>
        <v>1924</v>
      </c>
      <c r="HZ5" s="104">
        <f ca="1">'1.c Model Simulated data'!C13</f>
        <v>1</v>
      </c>
      <c r="IA5" s="166">
        <f ca="1">'1.c Model Simulated data'!C14</f>
        <v>18</v>
      </c>
      <c r="IB5" s="166">
        <f ca="1">'1.c Model Simulated data'!C17</f>
        <v>434</v>
      </c>
      <c r="IC5" s="104" t="str">
        <f ca="1">'1.c Model Simulated data'!C18</f>
        <v>No</v>
      </c>
      <c r="ID5" s="172"/>
      <c r="IE5" s="104"/>
      <c r="IF5" s="104"/>
      <c r="IG5" s="104"/>
      <c r="IH5" s="104"/>
      <c r="II5" s="104"/>
      <c r="IJ5" s="104"/>
      <c r="IK5" s="104"/>
      <c r="IL5" s="104"/>
      <c r="IM5" s="104"/>
      <c r="IN5" s="104"/>
      <c r="IO5" s="104"/>
      <c r="IP5" s="104"/>
      <c r="IQ5" s="104"/>
      <c r="IR5" s="104"/>
      <c r="IS5" s="104"/>
      <c r="IT5" s="104"/>
      <c r="IU5" s="104"/>
      <c r="IV5" s="104"/>
      <c r="IW5" s="104"/>
      <c r="IX5" s="104"/>
      <c r="IY5" s="104"/>
      <c r="IZ5" s="104"/>
      <c r="JA5" s="104"/>
      <c r="JB5" s="104"/>
      <c r="JC5" s="104"/>
      <c r="JD5" s="104"/>
      <c r="JE5" s="104"/>
      <c r="JF5" s="104"/>
      <c r="JG5" s="104"/>
      <c r="JH5" s="104"/>
      <c r="JI5" s="104"/>
      <c r="JJ5" s="104"/>
      <c r="JK5" s="104"/>
      <c r="JL5" s="103"/>
      <c r="JM5" s="154"/>
      <c r="JN5" s="104"/>
      <c r="JO5" s="104"/>
      <c r="JP5" s="104"/>
      <c r="JQ5" s="104"/>
      <c r="JR5" s="104"/>
      <c r="JS5" s="104"/>
      <c r="JT5" s="104"/>
      <c r="JU5" s="104"/>
      <c r="JV5" s="104"/>
      <c r="JW5" s="104"/>
      <c r="JX5" s="104"/>
      <c r="JY5" s="103"/>
      <c r="JZ5" s="154"/>
    </row>
    <row r="6" spans="1:286" ht="17" x14ac:dyDescent="0.2">
      <c r="A6" s="26"/>
      <c r="B6" s="103">
        <v>1</v>
      </c>
      <c r="C6" s="164">
        <v>22.305447022416203</v>
      </c>
      <c r="D6" s="133">
        <v>0.05</v>
      </c>
      <c r="E6" s="103">
        <v>3</v>
      </c>
      <c r="F6" s="167">
        <v>477</v>
      </c>
      <c r="G6" s="103">
        <v>24</v>
      </c>
      <c r="H6" s="103">
        <v>22</v>
      </c>
      <c r="I6" s="103">
        <v>2</v>
      </c>
      <c r="J6" s="167">
        <v>2640</v>
      </c>
      <c r="K6" s="167">
        <v>240</v>
      </c>
      <c r="L6" s="167">
        <v>1000</v>
      </c>
      <c r="M6" s="167">
        <v>300</v>
      </c>
      <c r="N6" s="167">
        <v>2642</v>
      </c>
      <c r="O6" s="103">
        <v>1</v>
      </c>
      <c r="P6" s="167">
        <v>12</v>
      </c>
      <c r="Q6" s="167">
        <v>10</v>
      </c>
      <c r="R6" s="104" t="s">
        <v>116</v>
      </c>
      <c r="S6" s="80"/>
      <c r="T6" s="169">
        <f>AVERAGE(G$6:G6)</f>
        <v>24</v>
      </c>
      <c r="U6" s="169">
        <f>AVERAGE(H$6:H6)</f>
        <v>22</v>
      </c>
      <c r="V6" s="169">
        <f>AVERAGE(I$6:I6)</f>
        <v>2</v>
      </c>
      <c r="W6" s="170">
        <f>AVERAGE(J$6:J6)</f>
        <v>2640</v>
      </c>
      <c r="X6" s="170">
        <f>AVERAGE(K$6:K6)</f>
        <v>240</v>
      </c>
      <c r="Y6" s="170">
        <f>AVERAGE(L$6:L6)</f>
        <v>1000</v>
      </c>
      <c r="Z6" s="170">
        <f>AVERAGE(M$6:M6)</f>
        <v>300</v>
      </c>
      <c r="AA6" s="170">
        <f>AVERAGE(N$6:N6)</f>
        <v>2642</v>
      </c>
      <c r="AB6" s="169">
        <f>AVERAGE(O$6:O6)</f>
        <v>1</v>
      </c>
      <c r="AC6" s="170">
        <f>AVERAGE(P$6:P6)</f>
        <v>12</v>
      </c>
      <c r="AD6" s="170">
        <f>AVERAGE(Q$6:Q6)</f>
        <v>10</v>
      </c>
      <c r="AE6" s="26"/>
      <c r="AF6" s="26"/>
      <c r="AG6" s="26"/>
      <c r="AH6" s="26"/>
      <c r="AI6" s="26"/>
      <c r="AJ6" s="26"/>
      <c r="AK6" s="26"/>
      <c r="AL6" s="26"/>
      <c r="AM6" s="26"/>
      <c r="AN6" s="26"/>
      <c r="AO6" s="26"/>
      <c r="AP6" s="26"/>
      <c r="AQ6" s="26"/>
      <c r="AR6" s="26"/>
      <c r="AS6" s="26"/>
      <c r="AT6" s="26"/>
      <c r="AU6" s="26"/>
      <c r="AV6" s="26"/>
      <c r="AW6" s="26"/>
      <c r="AX6" s="27"/>
      <c r="AZ6" s="26">
        <v>1</v>
      </c>
      <c r="BA6" s="164">
        <v>17.013888863366684</v>
      </c>
      <c r="BB6" s="175">
        <v>0.2</v>
      </c>
      <c r="BC6" s="103">
        <v>1</v>
      </c>
      <c r="BD6" s="181">
        <v>184</v>
      </c>
      <c r="BE6" s="103">
        <v>15</v>
      </c>
      <c r="BF6" s="103">
        <v>15</v>
      </c>
      <c r="BG6" s="103">
        <v>0</v>
      </c>
      <c r="BH6" s="167">
        <v>2250</v>
      </c>
      <c r="BI6" s="167">
        <v>0</v>
      </c>
      <c r="BJ6" s="167">
        <v>750</v>
      </c>
      <c r="BK6" s="167">
        <v>225</v>
      </c>
      <c r="BL6" s="167">
        <v>1784</v>
      </c>
      <c r="BM6" s="103">
        <v>3</v>
      </c>
      <c r="BN6" s="167">
        <v>45</v>
      </c>
      <c r="BO6" s="167">
        <v>511</v>
      </c>
      <c r="BP6" s="103" t="s">
        <v>117</v>
      </c>
      <c r="BQ6" s="80"/>
      <c r="BR6" s="164">
        <f>AVERAGE(BE$6:BE6)</f>
        <v>15</v>
      </c>
      <c r="BS6" s="164">
        <f>AVERAGE(BF$6:BF6)</f>
        <v>15</v>
      </c>
      <c r="BT6" s="164">
        <f>AVERAGE(BG$6:BG6)</f>
        <v>0</v>
      </c>
      <c r="BU6" s="167">
        <f>AVERAGE(BH$6:BH6)</f>
        <v>2250</v>
      </c>
      <c r="BV6" s="167">
        <f>AVERAGE(BI$6:BI6)</f>
        <v>0</v>
      </c>
      <c r="BW6" s="167">
        <f>AVERAGE(BJ$6:BJ6)</f>
        <v>750</v>
      </c>
      <c r="BX6" s="167">
        <f>AVERAGE(BK$6:BK6)</f>
        <v>225</v>
      </c>
      <c r="BY6" s="167">
        <f>AVERAGE(BL$6:BL6)</f>
        <v>1784</v>
      </c>
      <c r="BZ6" s="164">
        <f>AVERAGE(BM$6:BM6)</f>
        <v>3</v>
      </c>
      <c r="CA6" s="167">
        <f>AVERAGE(BN$6:BN6)</f>
        <v>45</v>
      </c>
      <c r="CB6" s="167">
        <f>AVERAGE(BO$6:BO6)</f>
        <v>511</v>
      </c>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8"/>
      <c r="DD6" s="27"/>
      <c r="DE6" s="26"/>
      <c r="DF6" s="103">
        <v>1</v>
      </c>
      <c r="DG6" s="164">
        <v>6.9312190508065914</v>
      </c>
      <c r="DH6" s="133">
        <v>0.05</v>
      </c>
      <c r="DI6" s="103">
        <v>10</v>
      </c>
      <c r="DJ6" s="167">
        <v>338</v>
      </c>
      <c r="DK6" s="103">
        <v>17</v>
      </c>
      <c r="DL6" s="103">
        <v>17</v>
      </c>
      <c r="DM6" s="103">
        <v>0</v>
      </c>
      <c r="DN6" s="167">
        <v>3060</v>
      </c>
      <c r="DO6" s="167">
        <v>0</v>
      </c>
      <c r="DP6" s="167">
        <v>850</v>
      </c>
      <c r="DQ6" s="167">
        <v>255</v>
      </c>
      <c r="DR6" s="167">
        <v>2068</v>
      </c>
      <c r="DS6" s="103">
        <v>0</v>
      </c>
      <c r="DT6" s="167">
        <v>0</v>
      </c>
      <c r="DU6" s="167">
        <v>992</v>
      </c>
      <c r="DV6" s="103" t="s">
        <v>117</v>
      </c>
      <c r="DW6" s="26"/>
      <c r="DX6" s="164">
        <f>AVERAGE(DK$6:DK6)</f>
        <v>17</v>
      </c>
      <c r="DY6" s="164">
        <f>AVERAGE(DL$6:DL6)</f>
        <v>17</v>
      </c>
      <c r="DZ6" s="164">
        <f>AVERAGE(DM$6:DM6)</f>
        <v>0</v>
      </c>
      <c r="EA6" s="167">
        <f>AVERAGE(DN$6:DN6)</f>
        <v>3060</v>
      </c>
      <c r="EB6" s="167">
        <f>AVERAGE(DO$6:DO6)</f>
        <v>0</v>
      </c>
      <c r="EC6" s="167">
        <f>AVERAGE(DP$6:DP6)</f>
        <v>850</v>
      </c>
      <c r="ED6" s="167">
        <f>AVERAGE(DQ$6:DQ6)</f>
        <v>255</v>
      </c>
      <c r="EE6" s="167">
        <f>AVERAGE(DR$6:DR6)</f>
        <v>2068</v>
      </c>
      <c r="EF6" s="164">
        <f>AVERAGE(DS$6:DS6)</f>
        <v>0</v>
      </c>
      <c r="EG6" s="167">
        <f>AVERAGE(DT$6:DT6)</f>
        <v>0</v>
      </c>
      <c r="EH6" s="167">
        <f>AVERAGE(DU$6:DU6)</f>
        <v>992</v>
      </c>
      <c r="EI6" s="26"/>
      <c r="EJ6" s="26"/>
      <c r="EK6" s="26"/>
      <c r="EL6" s="26"/>
      <c r="EM6" s="26"/>
      <c r="EN6" s="26"/>
      <c r="EO6" s="26"/>
      <c r="EP6" s="26"/>
      <c r="EQ6" s="26"/>
      <c r="ER6" s="26"/>
      <c r="ES6" s="26"/>
      <c r="ET6" s="26"/>
      <c r="EU6" s="26"/>
      <c r="EV6" s="26"/>
      <c r="EW6" s="26"/>
      <c r="EX6" s="26"/>
      <c r="EY6" s="26"/>
      <c r="EZ6" s="26"/>
      <c r="FA6" s="26"/>
      <c r="FB6" s="26"/>
      <c r="FC6" s="26"/>
      <c r="FD6" s="26"/>
      <c r="FE6" s="26"/>
      <c r="FF6" s="26"/>
      <c r="FG6" s="26"/>
      <c r="FH6" s="27"/>
      <c r="FI6" s="26"/>
      <c r="FJ6" s="103">
        <v>1</v>
      </c>
      <c r="FK6" s="164">
        <v>5.5633830858635802</v>
      </c>
      <c r="FL6" s="133">
        <v>0.2</v>
      </c>
      <c r="FM6" s="103">
        <v>0</v>
      </c>
      <c r="FN6" s="167">
        <v>119</v>
      </c>
      <c r="FO6" s="103">
        <v>5</v>
      </c>
      <c r="FP6" s="103">
        <v>5</v>
      </c>
      <c r="FQ6" s="103">
        <v>0</v>
      </c>
      <c r="FR6" s="167">
        <v>900</v>
      </c>
      <c r="FS6" s="167">
        <v>0</v>
      </c>
      <c r="FT6" s="167">
        <v>250</v>
      </c>
      <c r="FU6" s="167">
        <v>75</v>
      </c>
      <c r="FV6" s="167">
        <v>1069</v>
      </c>
      <c r="FW6" s="103">
        <v>1</v>
      </c>
      <c r="FX6" s="167">
        <v>36</v>
      </c>
      <c r="FY6" s="167">
        <v>-133</v>
      </c>
      <c r="FZ6" s="103" t="s">
        <v>117</v>
      </c>
      <c r="GA6" s="80"/>
      <c r="GB6" s="160">
        <f>AVERAGE(FO$6:FO6)</f>
        <v>5</v>
      </c>
      <c r="GC6" s="160">
        <f>AVERAGE(FP$6:FP6)</f>
        <v>5</v>
      </c>
      <c r="GD6" s="160">
        <f>AVERAGE(FQ$6:FQ6)</f>
        <v>0</v>
      </c>
      <c r="GE6" s="166">
        <f>AVERAGE(FR$6:FR6)</f>
        <v>900</v>
      </c>
      <c r="GF6" s="166">
        <f>AVERAGE(FS$6:FS6)</f>
        <v>0</v>
      </c>
      <c r="GG6" s="166">
        <f>AVERAGE(FT$6:FT6)</f>
        <v>250</v>
      </c>
      <c r="GH6" s="166">
        <f>AVERAGE(FU$6:FU6)</f>
        <v>75</v>
      </c>
      <c r="GI6" s="166">
        <f>AVERAGE(FV$6:FV6)</f>
        <v>1069</v>
      </c>
      <c r="GJ6" s="160">
        <f>AVERAGE(FW$6:FW6)</f>
        <v>1</v>
      </c>
      <c r="GK6" s="166">
        <f>AVERAGE(FX$6:FX6)</f>
        <v>36</v>
      </c>
      <c r="GL6" s="166">
        <f>AVERAGE(FY$6:FY6)</f>
        <v>-133</v>
      </c>
      <c r="GM6" s="26"/>
      <c r="GN6" s="26"/>
      <c r="GO6" s="26"/>
      <c r="GP6" s="26"/>
      <c r="GQ6" s="26"/>
      <c r="GR6" s="26"/>
      <c r="GS6" s="26"/>
      <c r="GT6" s="26"/>
      <c r="GU6" s="26"/>
      <c r="GV6" s="26"/>
      <c r="GW6" s="26"/>
      <c r="GX6" s="26"/>
      <c r="GY6" s="26"/>
      <c r="GZ6" s="26"/>
      <c r="HA6" s="26"/>
      <c r="HB6" s="26"/>
      <c r="HC6" s="26"/>
      <c r="HD6" s="26"/>
      <c r="HE6" s="26"/>
      <c r="HF6" s="26"/>
      <c r="HG6" s="26"/>
      <c r="HH6" s="26"/>
      <c r="HI6" s="26"/>
      <c r="HJ6" s="26"/>
      <c r="HK6" s="27"/>
      <c r="HL6" s="26"/>
      <c r="HM6" s="98">
        <v>1</v>
      </c>
      <c r="HN6" s="178">
        <v>16.177445355730871</v>
      </c>
      <c r="HO6" s="148">
        <v>0.05</v>
      </c>
      <c r="HP6" s="98">
        <v>1</v>
      </c>
      <c r="HQ6" s="189">
        <v>385</v>
      </c>
      <c r="HR6" s="98">
        <v>16</v>
      </c>
      <c r="HS6" s="98">
        <v>16</v>
      </c>
      <c r="HT6" s="98">
        <v>0</v>
      </c>
      <c r="HU6" s="189">
        <v>2400</v>
      </c>
      <c r="HV6" s="189">
        <v>0</v>
      </c>
      <c r="HW6" s="189">
        <v>800</v>
      </c>
      <c r="HX6" s="189">
        <v>240</v>
      </c>
      <c r="HY6" s="189">
        <v>2050</v>
      </c>
      <c r="HZ6" s="98">
        <v>1</v>
      </c>
      <c r="IA6" s="189">
        <v>30</v>
      </c>
      <c r="IB6" s="189">
        <v>380</v>
      </c>
      <c r="IC6" s="98" t="s">
        <v>117</v>
      </c>
      <c r="ID6" s="80"/>
      <c r="IE6" s="164">
        <f>AVERAGE(HR$6:HR6)</f>
        <v>16</v>
      </c>
      <c r="IF6" s="164">
        <f>AVERAGE(HS$6:HS6)</f>
        <v>16</v>
      </c>
      <c r="IG6" s="164">
        <f>AVERAGE(HT$6:HT6)</f>
        <v>0</v>
      </c>
      <c r="IH6" s="167">
        <f>AVERAGE(HU$6:HU6)</f>
        <v>2400</v>
      </c>
      <c r="II6" s="167">
        <f>AVERAGE(HV$6:HV6)</f>
        <v>0</v>
      </c>
      <c r="IJ6" s="167">
        <f>AVERAGE(HW$6:HW6)</f>
        <v>800</v>
      </c>
      <c r="IK6" s="167">
        <f>AVERAGE(HX$6:HX6)</f>
        <v>240</v>
      </c>
      <c r="IL6" s="167">
        <f>AVERAGE(HY$6:HY6)</f>
        <v>2050</v>
      </c>
      <c r="IM6" s="164">
        <f>AVERAGE(HZ$6:HZ6)</f>
        <v>1</v>
      </c>
      <c r="IN6" s="167">
        <f>AVERAGE(IA$6:IA6)</f>
        <v>30</v>
      </c>
      <c r="IO6" s="167">
        <f>AVERAGE(IB$6:IB6)</f>
        <v>380</v>
      </c>
      <c r="IP6" s="26"/>
      <c r="IQ6" s="26"/>
      <c r="IR6" s="26"/>
      <c r="IS6" s="26"/>
      <c r="IT6" s="26"/>
      <c r="IU6" s="26"/>
      <c r="IV6" s="26"/>
      <c r="IW6" s="26"/>
      <c r="IX6" s="26"/>
      <c r="IY6" s="26"/>
      <c r="IZ6" s="26"/>
      <c r="JA6" s="26"/>
      <c r="JB6" s="26"/>
      <c r="JC6" s="26"/>
      <c r="JD6" s="26"/>
      <c r="JE6" s="26"/>
      <c r="JF6" s="26"/>
      <c r="JG6" s="26"/>
      <c r="JH6" s="26"/>
      <c r="JI6" s="26"/>
      <c r="JJ6" s="26"/>
      <c r="JK6" s="26"/>
      <c r="JL6" s="28"/>
      <c r="JM6" s="27"/>
      <c r="JN6" s="26"/>
      <c r="JO6" s="26"/>
      <c r="JP6" s="26"/>
      <c r="JQ6" s="26"/>
      <c r="JR6" s="26"/>
      <c r="JS6" s="26"/>
      <c r="JT6" s="26"/>
      <c r="JU6" s="26"/>
      <c r="JV6" s="26"/>
      <c r="JW6" s="26"/>
      <c r="JX6" s="26"/>
      <c r="JY6" s="28"/>
      <c r="JZ6" s="27"/>
    </row>
    <row r="7" spans="1:286" ht="17" x14ac:dyDescent="0.2">
      <c r="A7" s="26"/>
      <c r="B7" s="103">
        <v>2</v>
      </c>
      <c r="C7" s="164">
        <v>21.05395459118251</v>
      </c>
      <c r="D7" s="133">
        <v>0.05</v>
      </c>
      <c r="E7" s="103">
        <v>8</v>
      </c>
      <c r="F7" s="167">
        <v>414</v>
      </c>
      <c r="G7" s="103">
        <v>28</v>
      </c>
      <c r="H7" s="103">
        <v>22</v>
      </c>
      <c r="I7" s="103">
        <v>2</v>
      </c>
      <c r="J7" s="167">
        <v>2640</v>
      </c>
      <c r="K7" s="167">
        <v>240</v>
      </c>
      <c r="L7" s="167">
        <v>1000</v>
      </c>
      <c r="M7" s="167">
        <v>300</v>
      </c>
      <c r="N7" s="167">
        <v>2579</v>
      </c>
      <c r="O7" s="103">
        <v>1</v>
      </c>
      <c r="P7" s="167">
        <v>12</v>
      </c>
      <c r="Q7" s="167">
        <v>73</v>
      </c>
      <c r="R7" s="104" t="s">
        <v>116</v>
      </c>
      <c r="S7" s="157"/>
      <c r="T7" s="169">
        <f>AVERAGE(G$6:G7)</f>
        <v>26</v>
      </c>
      <c r="U7" s="169">
        <f>AVERAGE(H$6:H7)</f>
        <v>22</v>
      </c>
      <c r="V7" s="169">
        <f>AVERAGE(I$6:I7)</f>
        <v>2</v>
      </c>
      <c r="W7" s="170">
        <f>AVERAGE(J$6:J7)</f>
        <v>2640</v>
      </c>
      <c r="X7" s="170">
        <f>AVERAGE(K$6:K7)</f>
        <v>240</v>
      </c>
      <c r="Y7" s="170">
        <f>AVERAGE(L$6:L7)</f>
        <v>1000</v>
      </c>
      <c r="Z7" s="170">
        <f>AVERAGE(M$6:M7)</f>
        <v>300</v>
      </c>
      <c r="AA7" s="170">
        <f>AVERAGE(N$6:N7)</f>
        <v>2610.5</v>
      </c>
      <c r="AB7" s="169">
        <f>AVERAGE(O$6:O7)</f>
        <v>1</v>
      </c>
      <c r="AC7" s="170">
        <f>AVERAGE(P$6:P7)</f>
        <v>12</v>
      </c>
      <c r="AD7" s="170">
        <f>AVERAGE(Q$6:Q7)</f>
        <v>41.5</v>
      </c>
      <c r="AE7" s="28"/>
      <c r="AF7" s="28"/>
      <c r="AG7" s="28"/>
      <c r="AH7" s="28"/>
      <c r="AI7" s="28"/>
      <c r="AJ7" s="28"/>
      <c r="AK7" s="28"/>
      <c r="AL7" s="28"/>
      <c r="AM7" s="28"/>
      <c r="AN7" s="28"/>
      <c r="AO7" s="28"/>
      <c r="AP7" s="28"/>
      <c r="AQ7" s="28"/>
      <c r="AR7" s="28"/>
      <c r="AS7" s="28"/>
      <c r="AT7" s="28"/>
      <c r="AU7" s="28"/>
      <c r="AV7" s="28"/>
      <c r="AW7" s="28"/>
      <c r="AX7" s="27"/>
      <c r="AZ7" s="26">
        <v>2</v>
      </c>
      <c r="BA7" s="164">
        <v>23.087306972604061</v>
      </c>
      <c r="BB7" s="175">
        <v>0.2</v>
      </c>
      <c r="BC7" s="103">
        <v>8</v>
      </c>
      <c r="BD7" s="181">
        <v>591</v>
      </c>
      <c r="BE7" s="103">
        <v>26</v>
      </c>
      <c r="BF7" s="103">
        <v>22</v>
      </c>
      <c r="BG7" s="103">
        <v>2</v>
      </c>
      <c r="BH7" s="167">
        <v>3300</v>
      </c>
      <c r="BI7" s="167">
        <v>300</v>
      </c>
      <c r="BJ7" s="167">
        <v>1000</v>
      </c>
      <c r="BK7" s="167">
        <v>300</v>
      </c>
      <c r="BL7" s="167">
        <v>2816</v>
      </c>
      <c r="BM7" s="103">
        <v>5</v>
      </c>
      <c r="BN7" s="167">
        <v>75</v>
      </c>
      <c r="BO7" s="167">
        <v>559</v>
      </c>
      <c r="BP7" s="103" t="s">
        <v>116</v>
      </c>
      <c r="BQ7" s="80"/>
      <c r="BR7" s="164">
        <f>AVERAGE(BE$6:BE7)</f>
        <v>20.5</v>
      </c>
      <c r="BS7" s="164">
        <f>AVERAGE(BF$6:BF7)</f>
        <v>18.5</v>
      </c>
      <c r="BT7" s="164">
        <f>AVERAGE(BG$6:BG7)</f>
        <v>1</v>
      </c>
      <c r="BU7" s="167">
        <f>AVERAGE(BH$6:BH7)</f>
        <v>2775</v>
      </c>
      <c r="BV7" s="167">
        <f>AVERAGE(BI$6:BI7)</f>
        <v>150</v>
      </c>
      <c r="BW7" s="167">
        <f>AVERAGE(BJ$6:BJ7)</f>
        <v>875</v>
      </c>
      <c r="BX7" s="167">
        <f>AVERAGE(BK$6:BK7)</f>
        <v>262.5</v>
      </c>
      <c r="BY7" s="167">
        <f>AVERAGE(BL$6:BL7)</f>
        <v>2300</v>
      </c>
      <c r="BZ7" s="164">
        <f>AVERAGE(BM$6:BM7)</f>
        <v>4</v>
      </c>
      <c r="CA7" s="167">
        <f>AVERAGE(BN$6:BN7)</f>
        <v>60</v>
      </c>
      <c r="CB7" s="167">
        <f>AVERAGE(BO$6:BO7)</f>
        <v>535</v>
      </c>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8"/>
      <c r="DD7" s="27"/>
      <c r="DE7" s="26"/>
      <c r="DF7" s="103">
        <v>2</v>
      </c>
      <c r="DG7" s="164">
        <v>6.8973868863656733</v>
      </c>
      <c r="DH7" s="133">
        <v>0.25</v>
      </c>
      <c r="DI7" s="103">
        <v>8</v>
      </c>
      <c r="DJ7" s="167">
        <v>250</v>
      </c>
      <c r="DK7" s="103">
        <v>13</v>
      </c>
      <c r="DL7" s="103">
        <v>13</v>
      </c>
      <c r="DM7" s="103">
        <v>0</v>
      </c>
      <c r="DN7" s="167">
        <v>2340</v>
      </c>
      <c r="DO7" s="167">
        <v>0</v>
      </c>
      <c r="DP7" s="167">
        <v>650</v>
      </c>
      <c r="DQ7" s="167">
        <v>195</v>
      </c>
      <c r="DR7" s="167">
        <v>1720</v>
      </c>
      <c r="DS7" s="103">
        <v>2</v>
      </c>
      <c r="DT7" s="167">
        <v>36</v>
      </c>
      <c r="DU7" s="167">
        <v>656</v>
      </c>
      <c r="DV7" s="103" t="s">
        <v>117</v>
      </c>
      <c r="DW7" s="26"/>
      <c r="DX7" s="164">
        <f>AVERAGE(DK$6:DK7)</f>
        <v>15</v>
      </c>
      <c r="DY7" s="164">
        <f>AVERAGE(DL$6:DL7)</f>
        <v>15</v>
      </c>
      <c r="DZ7" s="164">
        <f>AVERAGE(DM$6:DM7)</f>
        <v>0</v>
      </c>
      <c r="EA7" s="167">
        <f>AVERAGE(DN$6:DN7)</f>
        <v>2700</v>
      </c>
      <c r="EB7" s="167">
        <f>AVERAGE(DO$6:DO7)</f>
        <v>0</v>
      </c>
      <c r="EC7" s="167">
        <f>AVERAGE(DP$6:DP7)</f>
        <v>750</v>
      </c>
      <c r="ED7" s="167">
        <f>AVERAGE(DQ$6:DQ7)</f>
        <v>225</v>
      </c>
      <c r="EE7" s="167">
        <f>AVERAGE(DR$6:DR7)</f>
        <v>1894</v>
      </c>
      <c r="EF7" s="164">
        <f>AVERAGE(DS$6:DS7)</f>
        <v>1</v>
      </c>
      <c r="EG7" s="167">
        <f>AVERAGE(DT$6:DT7)</f>
        <v>18</v>
      </c>
      <c r="EH7" s="167">
        <f>AVERAGE(DU$6:DU7)</f>
        <v>824</v>
      </c>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7"/>
      <c r="FI7" s="26"/>
      <c r="FJ7" s="103">
        <v>2</v>
      </c>
      <c r="FK7" s="164">
        <v>9.6665254058309724</v>
      </c>
      <c r="FL7" s="133">
        <v>0.15</v>
      </c>
      <c r="FM7" s="103">
        <v>9</v>
      </c>
      <c r="FN7" s="167">
        <v>225</v>
      </c>
      <c r="FO7" s="103">
        <v>18</v>
      </c>
      <c r="FP7" s="103">
        <v>18</v>
      </c>
      <c r="FQ7" s="103">
        <v>0</v>
      </c>
      <c r="FR7" s="167">
        <v>3240</v>
      </c>
      <c r="FS7" s="167">
        <v>0</v>
      </c>
      <c r="FT7" s="167">
        <v>900</v>
      </c>
      <c r="FU7" s="167">
        <v>270</v>
      </c>
      <c r="FV7" s="167">
        <v>2020</v>
      </c>
      <c r="FW7" s="103">
        <v>1</v>
      </c>
      <c r="FX7" s="167">
        <v>36</v>
      </c>
      <c r="FY7" s="167">
        <v>1256</v>
      </c>
      <c r="FZ7" s="103" t="s">
        <v>117</v>
      </c>
      <c r="GA7" s="80"/>
      <c r="GB7" s="160">
        <f>AVERAGE(FO$6:FO7)</f>
        <v>11.5</v>
      </c>
      <c r="GC7" s="160">
        <f>AVERAGE(FP$6:FP7)</f>
        <v>11.5</v>
      </c>
      <c r="GD7" s="160">
        <f>AVERAGE(FQ$6:FQ7)</f>
        <v>0</v>
      </c>
      <c r="GE7" s="166">
        <f>AVERAGE(FR$6:FR7)</f>
        <v>2070</v>
      </c>
      <c r="GF7" s="166">
        <f>AVERAGE(FS$6:FS7)</f>
        <v>0</v>
      </c>
      <c r="GG7" s="166">
        <f>AVERAGE(FT$6:FT7)</f>
        <v>575</v>
      </c>
      <c r="GH7" s="166">
        <f>AVERAGE(FU$6:FU7)</f>
        <v>172.5</v>
      </c>
      <c r="GI7" s="166">
        <f>AVERAGE(FV$6:FV7)</f>
        <v>1544.5</v>
      </c>
      <c r="GJ7" s="160">
        <f>AVERAGE(FW$6:FW7)</f>
        <v>1</v>
      </c>
      <c r="GK7" s="166">
        <f>AVERAGE(FX$6:FX7)</f>
        <v>36</v>
      </c>
      <c r="GL7" s="166">
        <f>AVERAGE(FY$6:FY7)</f>
        <v>561.5</v>
      </c>
      <c r="GM7" s="26"/>
      <c r="GN7" s="26"/>
      <c r="GO7" s="26"/>
      <c r="GP7" s="26"/>
      <c r="GQ7" s="26"/>
      <c r="GR7" s="26"/>
      <c r="GS7" s="26"/>
      <c r="GT7" s="26"/>
      <c r="GU7" s="26"/>
      <c r="GV7" s="26"/>
      <c r="GW7" s="26"/>
      <c r="GX7" s="26"/>
      <c r="GY7" s="26"/>
      <c r="GZ7" s="26"/>
      <c r="HA7" s="26"/>
      <c r="HB7" s="26"/>
      <c r="HC7" s="26"/>
      <c r="HD7" s="26"/>
      <c r="HE7" s="26"/>
      <c r="HF7" s="26"/>
      <c r="HG7" s="26"/>
      <c r="HH7" s="26"/>
      <c r="HI7" s="26"/>
      <c r="HJ7" s="26"/>
      <c r="HK7" s="27"/>
      <c r="HL7" s="26"/>
      <c r="HM7" s="98">
        <v>2</v>
      </c>
      <c r="HN7" s="178">
        <v>19.597592263553114</v>
      </c>
      <c r="HO7" s="148">
        <v>0.05</v>
      </c>
      <c r="HP7" s="98">
        <v>2</v>
      </c>
      <c r="HQ7" s="189">
        <v>217</v>
      </c>
      <c r="HR7" s="98">
        <v>21</v>
      </c>
      <c r="HS7" s="98">
        <v>21</v>
      </c>
      <c r="HT7" s="98">
        <v>1</v>
      </c>
      <c r="HU7" s="189">
        <v>3150</v>
      </c>
      <c r="HV7" s="189">
        <v>150</v>
      </c>
      <c r="HW7" s="189">
        <v>1000</v>
      </c>
      <c r="HX7" s="189">
        <v>300</v>
      </c>
      <c r="HY7" s="189">
        <v>2292</v>
      </c>
      <c r="HZ7" s="98">
        <v>1</v>
      </c>
      <c r="IA7" s="189">
        <v>30</v>
      </c>
      <c r="IB7" s="189">
        <v>888</v>
      </c>
      <c r="IC7" s="98" t="s">
        <v>116</v>
      </c>
      <c r="ID7" s="80"/>
      <c r="IE7" s="164">
        <f>AVERAGE(HR$6:HR7)</f>
        <v>18.5</v>
      </c>
      <c r="IF7" s="164">
        <f>AVERAGE(HS$6:HS7)</f>
        <v>18.5</v>
      </c>
      <c r="IG7" s="164">
        <f>AVERAGE(HT$6:HT7)</f>
        <v>0.5</v>
      </c>
      <c r="IH7" s="167">
        <f>AVERAGE(HU$6:HU7)</f>
        <v>2775</v>
      </c>
      <c r="II7" s="167">
        <f>AVERAGE(HV$6:HV7)</f>
        <v>75</v>
      </c>
      <c r="IJ7" s="167">
        <f>AVERAGE(HW$6:HW7)</f>
        <v>900</v>
      </c>
      <c r="IK7" s="167">
        <f>AVERAGE(HX$6:HX7)</f>
        <v>270</v>
      </c>
      <c r="IL7" s="167">
        <f>AVERAGE(HY$6:HY7)</f>
        <v>2171</v>
      </c>
      <c r="IM7" s="164">
        <f>AVERAGE(HZ$6:HZ7)</f>
        <v>1</v>
      </c>
      <c r="IN7" s="167">
        <f>AVERAGE(IA$6:IA7)</f>
        <v>30</v>
      </c>
      <c r="IO7" s="167">
        <f>AVERAGE(IB$6:IB7)</f>
        <v>634</v>
      </c>
      <c r="IP7" s="26"/>
      <c r="IQ7" s="26"/>
      <c r="IR7" s="26"/>
      <c r="IS7" s="26"/>
      <c r="IT7" s="26"/>
      <c r="IU7" s="26"/>
      <c r="IV7" s="26"/>
      <c r="IW7" s="26"/>
      <c r="IX7" s="26"/>
      <c r="IY7" s="26"/>
      <c r="IZ7" s="26"/>
      <c r="JA7" s="26"/>
      <c r="JB7" s="26"/>
      <c r="JC7" s="26"/>
      <c r="JD7" s="26"/>
      <c r="JE7" s="26"/>
      <c r="JF7" s="26"/>
      <c r="JG7" s="26"/>
      <c r="JH7" s="26"/>
      <c r="JI7" s="26"/>
      <c r="JJ7" s="26"/>
      <c r="JK7" s="26"/>
      <c r="JL7" s="28"/>
      <c r="JM7" s="27"/>
      <c r="JN7" s="26"/>
      <c r="JO7" s="26"/>
      <c r="JP7" s="26"/>
      <c r="JQ7" s="26"/>
      <c r="JR7" s="26"/>
      <c r="JS7" s="26"/>
      <c r="JT7" s="26"/>
      <c r="JU7" s="26"/>
      <c r="JV7" s="26"/>
      <c r="JW7" s="26"/>
      <c r="JX7" s="26"/>
      <c r="JY7" s="28"/>
      <c r="JZ7" s="27"/>
    </row>
    <row r="8" spans="1:286" x14ac:dyDescent="0.2">
      <c r="A8" s="26"/>
      <c r="B8" s="103">
        <v>3</v>
      </c>
      <c r="C8" s="164">
        <v>17.796057328878462</v>
      </c>
      <c r="D8" s="133">
        <v>0.15</v>
      </c>
      <c r="E8" s="103">
        <v>3</v>
      </c>
      <c r="F8" s="167">
        <v>300</v>
      </c>
      <c r="G8" s="103">
        <v>18</v>
      </c>
      <c r="H8" s="103">
        <v>18</v>
      </c>
      <c r="I8" s="103">
        <v>0</v>
      </c>
      <c r="J8" s="167">
        <v>2160</v>
      </c>
      <c r="K8" s="167">
        <v>0</v>
      </c>
      <c r="L8" s="167">
        <v>900</v>
      </c>
      <c r="M8" s="167">
        <v>270</v>
      </c>
      <c r="N8" s="167">
        <v>2095</v>
      </c>
      <c r="O8" s="103">
        <v>3</v>
      </c>
      <c r="P8" s="167">
        <v>36</v>
      </c>
      <c r="Q8" s="167">
        <v>101</v>
      </c>
      <c r="R8" s="103" t="s">
        <v>117</v>
      </c>
      <c r="S8" s="80"/>
      <c r="T8" s="169">
        <f>AVERAGE(G$6:G8)</f>
        <v>23.333333333333332</v>
      </c>
      <c r="U8" s="169">
        <f>AVERAGE(H$6:H8)</f>
        <v>20.666666666666668</v>
      </c>
      <c r="V8" s="169">
        <f>AVERAGE(I$6:I8)</f>
        <v>1.3333333333333333</v>
      </c>
      <c r="W8" s="170">
        <f>AVERAGE(J$6:J8)</f>
        <v>2480</v>
      </c>
      <c r="X8" s="170">
        <f>AVERAGE(K$6:K8)</f>
        <v>160</v>
      </c>
      <c r="Y8" s="170">
        <f>AVERAGE(L$6:L8)</f>
        <v>966.66666666666663</v>
      </c>
      <c r="Z8" s="170">
        <f>AVERAGE(M$6:M8)</f>
        <v>290</v>
      </c>
      <c r="AA8" s="170">
        <f>AVERAGE(N$6:N8)</f>
        <v>2438.6666666666665</v>
      </c>
      <c r="AB8" s="169">
        <f>AVERAGE(O$6:O8)</f>
        <v>1.6666666666666667</v>
      </c>
      <c r="AC8" s="170">
        <f>AVERAGE(P$6:P8)</f>
        <v>20</v>
      </c>
      <c r="AD8" s="170">
        <f>AVERAGE(Q$6:Q8)</f>
        <v>61.333333333333336</v>
      </c>
      <c r="AE8" s="26"/>
      <c r="AF8" s="26"/>
      <c r="AG8" s="26"/>
      <c r="AH8" s="26"/>
      <c r="AI8" s="26"/>
      <c r="AJ8" s="26"/>
      <c r="AK8" s="26"/>
      <c r="AL8" s="26"/>
      <c r="AM8" s="26"/>
      <c r="AN8" s="26"/>
      <c r="AO8" s="26"/>
      <c r="AP8" s="26"/>
      <c r="AQ8" s="26"/>
      <c r="AR8" s="26"/>
      <c r="AS8" s="26"/>
      <c r="AT8" s="26"/>
      <c r="AU8" s="26"/>
      <c r="AV8" s="26"/>
      <c r="AW8" s="26"/>
      <c r="AX8" s="27"/>
      <c r="AZ8" s="26">
        <v>3</v>
      </c>
      <c r="BA8" s="164">
        <v>15.241384391630852</v>
      </c>
      <c r="BB8" s="175">
        <v>0.25</v>
      </c>
      <c r="BC8" s="103">
        <v>9</v>
      </c>
      <c r="BD8" s="181">
        <v>419</v>
      </c>
      <c r="BE8" s="103">
        <v>20</v>
      </c>
      <c r="BF8" s="103">
        <v>20</v>
      </c>
      <c r="BG8" s="103">
        <v>0</v>
      </c>
      <c r="BH8" s="167">
        <v>3000</v>
      </c>
      <c r="BI8" s="167">
        <v>0</v>
      </c>
      <c r="BJ8" s="167">
        <v>1000</v>
      </c>
      <c r="BK8" s="167">
        <v>300</v>
      </c>
      <c r="BL8" s="167">
        <v>2344</v>
      </c>
      <c r="BM8" s="103">
        <v>4</v>
      </c>
      <c r="BN8" s="167">
        <v>60</v>
      </c>
      <c r="BO8" s="167">
        <v>716</v>
      </c>
      <c r="BP8" s="103" t="s">
        <v>116</v>
      </c>
      <c r="BQ8" s="80"/>
      <c r="BR8" s="164">
        <f>AVERAGE(BE$6:BE8)</f>
        <v>20.333333333333332</v>
      </c>
      <c r="BS8" s="164">
        <f>AVERAGE(BF$6:BF8)</f>
        <v>19</v>
      </c>
      <c r="BT8" s="164">
        <f>AVERAGE(BG$6:BG8)</f>
        <v>0.66666666666666663</v>
      </c>
      <c r="BU8" s="167">
        <f>AVERAGE(BH$6:BH8)</f>
        <v>2850</v>
      </c>
      <c r="BV8" s="167">
        <f>AVERAGE(BI$6:BI8)</f>
        <v>100</v>
      </c>
      <c r="BW8" s="167">
        <f>AVERAGE(BJ$6:BJ8)</f>
        <v>916.66666666666663</v>
      </c>
      <c r="BX8" s="167">
        <f>AVERAGE(BK$6:BK8)</f>
        <v>275</v>
      </c>
      <c r="BY8" s="167">
        <f>AVERAGE(BL$6:BL8)</f>
        <v>2314.6666666666665</v>
      </c>
      <c r="BZ8" s="164">
        <f>AVERAGE(BM$6:BM8)</f>
        <v>4</v>
      </c>
      <c r="CA8" s="167">
        <f>AVERAGE(BN$6:BN8)</f>
        <v>60</v>
      </c>
      <c r="CB8" s="167">
        <f>AVERAGE(BO$6:BO8)</f>
        <v>595.33333333333337</v>
      </c>
      <c r="CC8" s="26"/>
      <c r="CD8" s="26"/>
      <c r="CE8" s="26"/>
      <c r="CF8" s="26"/>
      <c r="CG8" s="26"/>
      <c r="CH8" s="26"/>
      <c r="CI8" s="26"/>
      <c r="CJ8" s="26"/>
      <c r="CK8" s="26"/>
      <c r="CL8" s="26"/>
      <c r="CM8" s="26"/>
      <c r="CN8" s="26"/>
      <c r="CO8" s="26"/>
      <c r="CP8" s="26"/>
      <c r="CQ8" s="26"/>
      <c r="CR8" s="26"/>
      <c r="CS8" s="26"/>
      <c r="CT8" s="26"/>
      <c r="CU8" s="26"/>
      <c r="CV8" s="26"/>
      <c r="CW8" s="26"/>
      <c r="CX8" s="26"/>
      <c r="CY8" s="26"/>
      <c r="CZ8" s="26"/>
      <c r="DA8" s="26"/>
      <c r="DB8" s="26"/>
      <c r="DC8" s="26"/>
      <c r="DD8" s="27"/>
      <c r="DE8" s="26"/>
      <c r="DF8" s="103">
        <v>3</v>
      </c>
      <c r="DG8" s="164">
        <v>7.3096127055855824</v>
      </c>
      <c r="DH8" s="133">
        <v>0.25</v>
      </c>
      <c r="DI8" s="103">
        <v>1</v>
      </c>
      <c r="DJ8" s="167">
        <v>507</v>
      </c>
      <c r="DK8" s="103">
        <v>6</v>
      </c>
      <c r="DL8" s="103">
        <v>6</v>
      </c>
      <c r="DM8" s="103">
        <v>0</v>
      </c>
      <c r="DN8" s="167">
        <v>1080</v>
      </c>
      <c r="DO8" s="167">
        <v>0</v>
      </c>
      <c r="DP8" s="167">
        <v>300</v>
      </c>
      <c r="DQ8" s="167">
        <v>90</v>
      </c>
      <c r="DR8" s="167">
        <v>1522</v>
      </c>
      <c r="DS8" s="103">
        <v>2</v>
      </c>
      <c r="DT8" s="167">
        <v>36</v>
      </c>
      <c r="DU8" s="167">
        <v>-406</v>
      </c>
      <c r="DV8" s="103" t="s">
        <v>117</v>
      </c>
      <c r="DW8" s="26"/>
      <c r="DX8" s="164">
        <f>AVERAGE(DK$6:DK8)</f>
        <v>12</v>
      </c>
      <c r="DY8" s="164">
        <f>AVERAGE(DL$6:DL8)</f>
        <v>12</v>
      </c>
      <c r="DZ8" s="164">
        <f>AVERAGE(DM$6:DM8)</f>
        <v>0</v>
      </c>
      <c r="EA8" s="167">
        <f>AVERAGE(DN$6:DN8)</f>
        <v>2160</v>
      </c>
      <c r="EB8" s="167">
        <f>AVERAGE(DO$6:DO8)</f>
        <v>0</v>
      </c>
      <c r="EC8" s="167">
        <f>AVERAGE(DP$6:DP8)</f>
        <v>600</v>
      </c>
      <c r="ED8" s="167">
        <f>AVERAGE(DQ$6:DQ8)</f>
        <v>180</v>
      </c>
      <c r="EE8" s="167">
        <f>AVERAGE(DR$6:DR8)</f>
        <v>1770</v>
      </c>
      <c r="EF8" s="164">
        <f>AVERAGE(DS$6:DS8)</f>
        <v>1.3333333333333333</v>
      </c>
      <c r="EG8" s="167">
        <f>AVERAGE(DT$6:DT8)</f>
        <v>24</v>
      </c>
      <c r="EH8" s="167">
        <f>AVERAGE(DU$6:DU8)</f>
        <v>414</v>
      </c>
      <c r="EI8" s="26"/>
      <c r="EJ8" s="26"/>
      <c r="EK8" s="26"/>
      <c r="EL8" s="26"/>
      <c r="EM8" s="26"/>
      <c r="EN8" s="26"/>
      <c r="EO8" s="26"/>
      <c r="EP8" s="26"/>
      <c r="EQ8" s="26"/>
      <c r="ER8" s="26"/>
      <c r="ES8" s="26"/>
      <c r="ET8" s="26"/>
      <c r="EU8" s="26"/>
      <c r="EV8" s="26"/>
      <c r="EW8" s="26"/>
      <c r="EX8" s="26"/>
      <c r="EY8" s="26"/>
      <c r="EZ8" s="26"/>
      <c r="FA8" s="26"/>
      <c r="FB8" s="26"/>
      <c r="FC8" s="26"/>
      <c r="FD8" s="26"/>
      <c r="FE8" s="26"/>
      <c r="FF8" s="26"/>
      <c r="FG8" s="26"/>
      <c r="FH8" s="27"/>
      <c r="FI8" s="26"/>
      <c r="FJ8" s="103">
        <v>3</v>
      </c>
      <c r="FK8" s="164">
        <v>5.6367359434427247</v>
      </c>
      <c r="FL8" s="133">
        <v>0.1</v>
      </c>
      <c r="FM8" s="103">
        <v>2</v>
      </c>
      <c r="FN8" s="167">
        <v>344</v>
      </c>
      <c r="FO8" s="103">
        <v>7</v>
      </c>
      <c r="FP8" s="103">
        <v>7</v>
      </c>
      <c r="FQ8" s="103">
        <v>0</v>
      </c>
      <c r="FR8" s="167">
        <v>1260</v>
      </c>
      <c r="FS8" s="167">
        <v>0</v>
      </c>
      <c r="FT8" s="167">
        <v>350</v>
      </c>
      <c r="FU8" s="167">
        <v>105</v>
      </c>
      <c r="FV8" s="167">
        <v>1424</v>
      </c>
      <c r="FW8" s="103">
        <v>1</v>
      </c>
      <c r="FX8" s="167">
        <v>36</v>
      </c>
      <c r="FY8" s="167">
        <v>-128</v>
      </c>
      <c r="FZ8" s="103" t="s">
        <v>117</v>
      </c>
      <c r="GA8" s="80"/>
      <c r="GB8" s="160">
        <f>AVERAGE(FO$6:FO8)</f>
        <v>10</v>
      </c>
      <c r="GC8" s="160">
        <f>AVERAGE(FP$6:FP8)</f>
        <v>10</v>
      </c>
      <c r="GD8" s="160">
        <f>AVERAGE(FQ$6:FQ8)</f>
        <v>0</v>
      </c>
      <c r="GE8" s="166">
        <f>AVERAGE(FR$6:FR8)</f>
        <v>1800</v>
      </c>
      <c r="GF8" s="166">
        <f>AVERAGE(FS$6:FS8)</f>
        <v>0</v>
      </c>
      <c r="GG8" s="166">
        <f>AVERAGE(FT$6:FT8)</f>
        <v>500</v>
      </c>
      <c r="GH8" s="166">
        <f>AVERAGE(FU$6:FU8)</f>
        <v>150</v>
      </c>
      <c r="GI8" s="166">
        <f>AVERAGE(FV$6:FV8)</f>
        <v>1504.3333333333333</v>
      </c>
      <c r="GJ8" s="160">
        <f>AVERAGE(FW$6:FW8)</f>
        <v>1</v>
      </c>
      <c r="GK8" s="166">
        <f>AVERAGE(FX$6:FX8)</f>
        <v>36</v>
      </c>
      <c r="GL8" s="166">
        <f>AVERAGE(FY$6:FY8)</f>
        <v>331.66666666666669</v>
      </c>
      <c r="GM8" s="26"/>
      <c r="GN8" s="26"/>
      <c r="GO8" s="26"/>
      <c r="GP8" s="26"/>
      <c r="GQ8" s="26"/>
      <c r="GR8" s="26"/>
      <c r="GS8" s="26"/>
      <c r="GT8" s="26"/>
      <c r="GU8" s="26"/>
      <c r="GV8" s="26"/>
      <c r="GW8" s="26"/>
      <c r="GX8" s="26"/>
      <c r="GY8" s="26"/>
      <c r="GZ8" s="26"/>
      <c r="HA8" s="26"/>
      <c r="HB8" s="26"/>
      <c r="HC8" s="26"/>
      <c r="HD8" s="26"/>
      <c r="HE8" s="26"/>
      <c r="HF8" s="26"/>
      <c r="HG8" s="26"/>
      <c r="HH8" s="26"/>
      <c r="HI8" s="26"/>
      <c r="HJ8" s="26"/>
      <c r="HK8" s="27"/>
      <c r="HL8" s="26"/>
      <c r="HM8" s="98">
        <v>3</v>
      </c>
      <c r="HN8" s="178">
        <v>16.753562195542894</v>
      </c>
      <c r="HO8" s="148">
        <v>0.2</v>
      </c>
      <c r="HP8" s="98">
        <v>3</v>
      </c>
      <c r="HQ8" s="189">
        <v>388</v>
      </c>
      <c r="HR8" s="98">
        <v>17</v>
      </c>
      <c r="HS8" s="98">
        <v>17</v>
      </c>
      <c r="HT8" s="98">
        <v>0</v>
      </c>
      <c r="HU8" s="189">
        <v>2550</v>
      </c>
      <c r="HV8" s="189">
        <v>0</v>
      </c>
      <c r="HW8" s="189">
        <v>850</v>
      </c>
      <c r="HX8" s="189">
        <v>255</v>
      </c>
      <c r="HY8" s="189">
        <v>2118</v>
      </c>
      <c r="HZ8" s="98">
        <v>3</v>
      </c>
      <c r="IA8" s="189">
        <v>90</v>
      </c>
      <c r="IB8" s="189">
        <v>522</v>
      </c>
      <c r="IC8" s="98" t="s">
        <v>117</v>
      </c>
      <c r="ID8" s="80"/>
      <c r="IE8" s="164">
        <f>AVERAGE(HR$6:HR8)</f>
        <v>18</v>
      </c>
      <c r="IF8" s="164">
        <f>AVERAGE(HS$6:HS8)</f>
        <v>18</v>
      </c>
      <c r="IG8" s="164">
        <f>AVERAGE(HT$6:HT8)</f>
        <v>0.33333333333333331</v>
      </c>
      <c r="IH8" s="167">
        <f>AVERAGE(HU$6:HU8)</f>
        <v>2700</v>
      </c>
      <c r="II8" s="167">
        <f>AVERAGE(HV$6:HV8)</f>
        <v>50</v>
      </c>
      <c r="IJ8" s="167">
        <f>AVERAGE(HW$6:HW8)</f>
        <v>883.33333333333337</v>
      </c>
      <c r="IK8" s="167">
        <f>AVERAGE(HX$6:HX8)</f>
        <v>265</v>
      </c>
      <c r="IL8" s="167">
        <f>AVERAGE(HY$6:HY8)</f>
        <v>2153.3333333333335</v>
      </c>
      <c r="IM8" s="164">
        <f>AVERAGE(HZ$6:HZ8)</f>
        <v>1.6666666666666667</v>
      </c>
      <c r="IN8" s="167">
        <f>AVERAGE(IA$6:IA8)</f>
        <v>50</v>
      </c>
      <c r="IO8" s="167">
        <f>AVERAGE(IB$6:IB8)</f>
        <v>596.66666666666663</v>
      </c>
      <c r="IP8" s="26"/>
      <c r="IQ8" s="26"/>
      <c r="IR8" s="26"/>
      <c r="IS8" s="26"/>
      <c r="IT8" s="26"/>
      <c r="IU8" s="26"/>
      <c r="IV8" s="26"/>
      <c r="IW8" s="26"/>
      <c r="IX8" s="26"/>
      <c r="IY8" s="26"/>
      <c r="IZ8" s="26"/>
      <c r="JA8" s="26"/>
      <c r="JB8" s="26"/>
      <c r="JC8" s="26"/>
      <c r="JD8" s="26"/>
      <c r="JE8" s="26"/>
      <c r="JF8" s="26"/>
      <c r="JG8" s="26"/>
      <c r="JH8" s="26"/>
      <c r="JI8" s="26"/>
      <c r="JJ8" s="26"/>
      <c r="JK8" s="26"/>
      <c r="JL8" s="26"/>
      <c r="JM8" s="27"/>
      <c r="JN8" s="26"/>
      <c r="JO8" s="26"/>
      <c r="JP8" s="26"/>
      <c r="JQ8" s="26"/>
      <c r="JR8" s="26"/>
      <c r="JS8" s="26"/>
      <c r="JT8" s="26"/>
      <c r="JU8" s="26"/>
      <c r="JV8" s="26"/>
      <c r="JW8" s="26"/>
      <c r="JX8" s="26"/>
      <c r="JY8" s="26"/>
      <c r="JZ8" s="27"/>
    </row>
    <row r="9" spans="1:286" x14ac:dyDescent="0.2">
      <c r="A9" s="26"/>
      <c r="B9" s="103">
        <v>4</v>
      </c>
      <c r="C9" s="164">
        <v>15.618772976721541</v>
      </c>
      <c r="D9" s="133">
        <v>0.05</v>
      </c>
      <c r="E9" s="103">
        <v>2</v>
      </c>
      <c r="F9" s="167">
        <v>555</v>
      </c>
      <c r="G9" s="103">
        <v>17</v>
      </c>
      <c r="H9" s="103">
        <v>17</v>
      </c>
      <c r="I9" s="103">
        <v>0</v>
      </c>
      <c r="J9" s="167">
        <v>2040</v>
      </c>
      <c r="K9" s="167">
        <v>0</v>
      </c>
      <c r="L9" s="167">
        <v>850</v>
      </c>
      <c r="M9" s="167">
        <v>255</v>
      </c>
      <c r="N9" s="167">
        <v>2285</v>
      </c>
      <c r="O9" s="103">
        <v>1</v>
      </c>
      <c r="P9" s="167">
        <v>12</v>
      </c>
      <c r="Q9" s="167">
        <v>-233</v>
      </c>
      <c r="R9" s="103" t="s">
        <v>117</v>
      </c>
      <c r="S9" s="80"/>
      <c r="T9" s="169">
        <f>AVERAGE(G$6:G9)</f>
        <v>21.75</v>
      </c>
      <c r="U9" s="169">
        <f>AVERAGE(H$6:H9)</f>
        <v>19.75</v>
      </c>
      <c r="V9" s="169">
        <f>AVERAGE(I$6:I9)</f>
        <v>1</v>
      </c>
      <c r="W9" s="170">
        <f>AVERAGE(J$6:J9)</f>
        <v>2370</v>
      </c>
      <c r="X9" s="170">
        <f>AVERAGE(K$6:K9)</f>
        <v>120</v>
      </c>
      <c r="Y9" s="170">
        <f>AVERAGE(L$6:L9)</f>
        <v>937.5</v>
      </c>
      <c r="Z9" s="170">
        <f>AVERAGE(M$6:M9)</f>
        <v>281.25</v>
      </c>
      <c r="AA9" s="170">
        <f>AVERAGE(N$6:N9)</f>
        <v>2400.25</v>
      </c>
      <c r="AB9" s="169">
        <f>AVERAGE(O$6:O9)</f>
        <v>1.5</v>
      </c>
      <c r="AC9" s="170">
        <f>AVERAGE(P$6:P9)</f>
        <v>18</v>
      </c>
      <c r="AD9" s="170">
        <f>AVERAGE(Q$6:Q9)</f>
        <v>-12.25</v>
      </c>
      <c r="AE9" s="26"/>
      <c r="AF9" s="26"/>
      <c r="AG9" s="26"/>
      <c r="AH9" s="26"/>
      <c r="AI9" s="26"/>
      <c r="AJ9" s="26"/>
      <c r="AK9" s="26"/>
      <c r="AL9" s="26"/>
      <c r="AM9" s="26"/>
      <c r="AN9" s="26"/>
      <c r="AO9" s="26"/>
      <c r="AP9" s="26"/>
      <c r="AQ9" s="26"/>
      <c r="AR9" s="26"/>
      <c r="AS9" s="26"/>
      <c r="AT9" s="26"/>
      <c r="AU9" s="26"/>
      <c r="AV9" s="26"/>
      <c r="AW9" s="26"/>
      <c r="AX9" s="27"/>
      <c r="AZ9" s="26">
        <v>4</v>
      </c>
      <c r="BA9" s="164">
        <v>18.88929740094785</v>
      </c>
      <c r="BB9" s="175">
        <v>0.15</v>
      </c>
      <c r="BC9" s="103">
        <v>10</v>
      </c>
      <c r="BD9" s="181">
        <v>464</v>
      </c>
      <c r="BE9" s="103">
        <v>26</v>
      </c>
      <c r="BF9" s="103">
        <v>22</v>
      </c>
      <c r="BG9" s="103">
        <v>2</v>
      </c>
      <c r="BH9" s="167">
        <v>3300</v>
      </c>
      <c r="BI9" s="167">
        <v>300</v>
      </c>
      <c r="BJ9" s="167">
        <v>1000</v>
      </c>
      <c r="BK9" s="167">
        <v>300</v>
      </c>
      <c r="BL9" s="167">
        <v>2689</v>
      </c>
      <c r="BM9" s="103">
        <v>3</v>
      </c>
      <c r="BN9" s="167">
        <v>45</v>
      </c>
      <c r="BO9" s="167">
        <v>656</v>
      </c>
      <c r="BP9" s="103" t="s">
        <v>116</v>
      </c>
      <c r="BQ9" s="80"/>
      <c r="BR9" s="164">
        <f>AVERAGE(BE$6:BE9)</f>
        <v>21.75</v>
      </c>
      <c r="BS9" s="164">
        <f>AVERAGE(BF$6:BF9)</f>
        <v>19.75</v>
      </c>
      <c r="BT9" s="164">
        <f>AVERAGE(BG$6:BG9)</f>
        <v>1</v>
      </c>
      <c r="BU9" s="167">
        <f>AVERAGE(BH$6:BH9)</f>
        <v>2962.5</v>
      </c>
      <c r="BV9" s="167">
        <f>AVERAGE(BI$6:BI9)</f>
        <v>150</v>
      </c>
      <c r="BW9" s="167">
        <f>AVERAGE(BJ$6:BJ9)</f>
        <v>937.5</v>
      </c>
      <c r="BX9" s="167">
        <f>AVERAGE(BK$6:BK9)</f>
        <v>281.25</v>
      </c>
      <c r="BY9" s="167">
        <f>AVERAGE(BL$6:BL9)</f>
        <v>2408.25</v>
      </c>
      <c r="BZ9" s="164">
        <f>AVERAGE(BM$6:BM9)</f>
        <v>3.75</v>
      </c>
      <c r="CA9" s="167">
        <f>AVERAGE(BN$6:BN9)</f>
        <v>56.25</v>
      </c>
      <c r="CB9" s="167">
        <f>AVERAGE(BO$6:BO9)</f>
        <v>610.5</v>
      </c>
      <c r="CC9" s="26"/>
      <c r="CD9" s="26"/>
      <c r="CE9" s="26"/>
      <c r="CF9" s="26"/>
      <c r="CG9" s="26"/>
      <c r="CH9" s="26"/>
      <c r="CI9" s="26"/>
      <c r="CJ9" s="26"/>
      <c r="CK9" s="26"/>
      <c r="CL9" s="26"/>
      <c r="CM9" s="26"/>
      <c r="CN9" s="26"/>
      <c r="CO9" s="26"/>
      <c r="CP9" s="26"/>
      <c r="CQ9" s="26"/>
      <c r="CR9" s="26"/>
      <c r="CS9" s="26"/>
      <c r="CT9" s="26"/>
      <c r="CU9" s="26"/>
      <c r="CV9" s="26"/>
      <c r="CW9" s="26"/>
      <c r="CX9" s="26"/>
      <c r="CY9" s="26"/>
      <c r="CZ9" s="26"/>
      <c r="DA9" s="26"/>
      <c r="DB9" s="26"/>
      <c r="DC9" s="26"/>
      <c r="DD9" s="27"/>
      <c r="DE9" s="26"/>
      <c r="DF9" s="103">
        <v>4</v>
      </c>
      <c r="DG9" s="164">
        <v>8.6597735278392367</v>
      </c>
      <c r="DH9" s="133">
        <v>0.1</v>
      </c>
      <c r="DI9" s="103">
        <v>1</v>
      </c>
      <c r="DJ9" s="167">
        <v>316</v>
      </c>
      <c r="DK9" s="103">
        <v>9</v>
      </c>
      <c r="DL9" s="103">
        <v>9</v>
      </c>
      <c r="DM9" s="103">
        <v>0</v>
      </c>
      <c r="DN9" s="167">
        <v>1620</v>
      </c>
      <c r="DO9" s="167">
        <v>0</v>
      </c>
      <c r="DP9" s="167">
        <v>450</v>
      </c>
      <c r="DQ9" s="167">
        <v>135</v>
      </c>
      <c r="DR9" s="167">
        <v>1526</v>
      </c>
      <c r="DS9" s="103">
        <v>1</v>
      </c>
      <c r="DT9" s="167">
        <v>18</v>
      </c>
      <c r="DU9" s="167">
        <v>112</v>
      </c>
      <c r="DV9" s="103" t="s">
        <v>117</v>
      </c>
      <c r="DW9" s="26"/>
      <c r="DX9" s="164">
        <f>AVERAGE(DK$6:DK9)</f>
        <v>11.25</v>
      </c>
      <c r="DY9" s="164">
        <f>AVERAGE(DL$6:DL9)</f>
        <v>11.25</v>
      </c>
      <c r="DZ9" s="164">
        <f>AVERAGE(DM$6:DM9)</f>
        <v>0</v>
      </c>
      <c r="EA9" s="167">
        <f>AVERAGE(DN$6:DN9)</f>
        <v>2025</v>
      </c>
      <c r="EB9" s="167">
        <f>AVERAGE(DO$6:DO9)</f>
        <v>0</v>
      </c>
      <c r="EC9" s="167">
        <f>AVERAGE(DP$6:DP9)</f>
        <v>562.5</v>
      </c>
      <c r="ED9" s="167">
        <f>AVERAGE(DQ$6:DQ9)</f>
        <v>168.75</v>
      </c>
      <c r="EE9" s="167">
        <f>AVERAGE(DR$6:DR9)</f>
        <v>1709</v>
      </c>
      <c r="EF9" s="164">
        <f>AVERAGE(DS$6:DS9)</f>
        <v>1.25</v>
      </c>
      <c r="EG9" s="167">
        <f>AVERAGE(DT$6:DT9)</f>
        <v>22.5</v>
      </c>
      <c r="EH9" s="167">
        <f>AVERAGE(DU$6:DU9)</f>
        <v>338.5</v>
      </c>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7"/>
      <c r="FI9" s="26"/>
      <c r="FJ9" s="103">
        <v>4</v>
      </c>
      <c r="FK9" s="164">
        <v>6.1965041269104173</v>
      </c>
      <c r="FL9" s="133">
        <v>0.2</v>
      </c>
      <c r="FM9" s="103">
        <v>8</v>
      </c>
      <c r="FN9" s="167">
        <v>405</v>
      </c>
      <c r="FO9" s="103">
        <v>13</v>
      </c>
      <c r="FP9" s="103">
        <v>13</v>
      </c>
      <c r="FQ9" s="103">
        <v>0</v>
      </c>
      <c r="FR9" s="167">
        <v>2340</v>
      </c>
      <c r="FS9" s="167">
        <v>0</v>
      </c>
      <c r="FT9" s="167">
        <v>650</v>
      </c>
      <c r="FU9" s="167">
        <v>195</v>
      </c>
      <c r="FV9" s="167">
        <v>1875</v>
      </c>
      <c r="FW9" s="103">
        <v>1</v>
      </c>
      <c r="FX9" s="167">
        <v>36</v>
      </c>
      <c r="FY9" s="167">
        <v>501</v>
      </c>
      <c r="FZ9" s="103" t="s">
        <v>117</v>
      </c>
      <c r="GA9" s="80"/>
      <c r="GB9" s="160">
        <f>AVERAGE(FO$6:FO9)</f>
        <v>10.75</v>
      </c>
      <c r="GC9" s="160">
        <f>AVERAGE(FP$6:FP9)</f>
        <v>10.75</v>
      </c>
      <c r="GD9" s="160">
        <f>AVERAGE(FQ$6:FQ9)</f>
        <v>0</v>
      </c>
      <c r="GE9" s="166">
        <f>AVERAGE(FR$6:FR9)</f>
        <v>1935</v>
      </c>
      <c r="GF9" s="166">
        <f>AVERAGE(FS$6:FS9)</f>
        <v>0</v>
      </c>
      <c r="GG9" s="166">
        <f>AVERAGE(FT$6:FT9)</f>
        <v>537.5</v>
      </c>
      <c r="GH9" s="166">
        <f>AVERAGE(FU$6:FU9)</f>
        <v>161.25</v>
      </c>
      <c r="GI9" s="166">
        <f>AVERAGE(FV$6:FV9)</f>
        <v>1597</v>
      </c>
      <c r="GJ9" s="160">
        <f>AVERAGE(FW$6:FW9)</f>
        <v>1</v>
      </c>
      <c r="GK9" s="166">
        <f>AVERAGE(FX$6:FX9)</f>
        <v>36</v>
      </c>
      <c r="GL9" s="166">
        <f>AVERAGE(FY$6:FY9)</f>
        <v>374</v>
      </c>
      <c r="GM9" s="26"/>
      <c r="GN9" s="26"/>
      <c r="GO9" s="26"/>
      <c r="GP9" s="26"/>
      <c r="GQ9" s="26"/>
      <c r="GR9" s="26"/>
      <c r="GS9" s="26"/>
      <c r="GT9" s="26"/>
      <c r="GU9" s="26"/>
      <c r="GV9" s="26"/>
      <c r="GW9" s="26"/>
      <c r="GX9" s="26"/>
      <c r="GY9" s="26"/>
      <c r="GZ9" s="26"/>
      <c r="HA9" s="26"/>
      <c r="HB9" s="26"/>
      <c r="HC9" s="26"/>
      <c r="HD9" s="26"/>
      <c r="HE9" s="26"/>
      <c r="HF9" s="26"/>
      <c r="HG9" s="26"/>
      <c r="HH9" s="26"/>
      <c r="HI9" s="26"/>
      <c r="HJ9" s="26"/>
      <c r="HK9" s="27"/>
      <c r="HL9" s="26"/>
      <c r="HM9" s="98">
        <v>4</v>
      </c>
      <c r="HN9" s="178">
        <v>16.729306902007444</v>
      </c>
      <c r="HO9" s="148">
        <v>0.1</v>
      </c>
      <c r="HP9" s="98">
        <v>8</v>
      </c>
      <c r="HQ9" s="189">
        <v>148</v>
      </c>
      <c r="HR9" s="98">
        <v>23</v>
      </c>
      <c r="HS9" s="98">
        <v>23</v>
      </c>
      <c r="HT9" s="98">
        <v>3</v>
      </c>
      <c r="HU9" s="189">
        <v>3450</v>
      </c>
      <c r="HV9" s="189">
        <v>450</v>
      </c>
      <c r="HW9" s="189">
        <v>1000</v>
      </c>
      <c r="HX9" s="189">
        <v>300</v>
      </c>
      <c r="HY9" s="189">
        <v>2523</v>
      </c>
      <c r="HZ9" s="98">
        <v>2</v>
      </c>
      <c r="IA9" s="189">
        <v>60</v>
      </c>
      <c r="IB9" s="189">
        <v>987</v>
      </c>
      <c r="IC9" s="98" t="s">
        <v>116</v>
      </c>
      <c r="ID9" s="80"/>
      <c r="IE9" s="164">
        <f>AVERAGE(HR$6:HR9)</f>
        <v>19.25</v>
      </c>
      <c r="IF9" s="164">
        <f>AVERAGE(HS$6:HS9)</f>
        <v>19.25</v>
      </c>
      <c r="IG9" s="164">
        <f>AVERAGE(HT$6:HT9)</f>
        <v>1</v>
      </c>
      <c r="IH9" s="167">
        <f>AVERAGE(HU$6:HU9)</f>
        <v>2887.5</v>
      </c>
      <c r="II9" s="167">
        <f>AVERAGE(HV$6:HV9)</f>
        <v>150</v>
      </c>
      <c r="IJ9" s="167">
        <f>AVERAGE(HW$6:HW9)</f>
        <v>912.5</v>
      </c>
      <c r="IK9" s="167">
        <f>AVERAGE(HX$6:HX9)</f>
        <v>273.75</v>
      </c>
      <c r="IL9" s="167">
        <f>AVERAGE(HY$6:HY9)</f>
        <v>2245.75</v>
      </c>
      <c r="IM9" s="164">
        <f>AVERAGE(HZ$6:HZ9)</f>
        <v>1.75</v>
      </c>
      <c r="IN9" s="167">
        <f>AVERAGE(IA$6:IA9)</f>
        <v>52.5</v>
      </c>
      <c r="IO9" s="167">
        <f>AVERAGE(IB$6:IB9)</f>
        <v>694.25</v>
      </c>
      <c r="IP9" s="26"/>
      <c r="IQ9" s="26"/>
      <c r="IR9" s="26"/>
      <c r="IS9" s="26"/>
      <c r="IT9" s="26"/>
      <c r="IU9" s="26"/>
      <c r="IV9" s="26"/>
      <c r="IW9" s="26"/>
      <c r="IX9" s="26"/>
      <c r="IY9" s="26"/>
      <c r="IZ9" s="26"/>
      <c r="JA9" s="26"/>
      <c r="JB9" s="26"/>
      <c r="JC9" s="26"/>
      <c r="JD9" s="26"/>
      <c r="JE9" s="26"/>
      <c r="JF9" s="26"/>
      <c r="JG9" s="26"/>
      <c r="JH9" s="26"/>
      <c r="JI9" s="26"/>
      <c r="JJ9" s="26"/>
      <c r="JK9" s="26"/>
      <c r="JL9" s="26"/>
      <c r="JM9" s="27"/>
      <c r="JN9" s="26"/>
      <c r="JO9" s="26"/>
      <c r="JP9" s="26"/>
      <c r="JQ9" s="26"/>
      <c r="JR9" s="26"/>
      <c r="JS9" s="26"/>
      <c r="JT9" s="26"/>
      <c r="JU9" s="26"/>
      <c r="JV9" s="26"/>
      <c r="JW9" s="26"/>
      <c r="JX9" s="26"/>
      <c r="JY9" s="26"/>
      <c r="JZ9" s="27"/>
    </row>
    <row r="10" spans="1:286" ht="17" x14ac:dyDescent="0.2">
      <c r="A10" s="22"/>
      <c r="B10" s="103">
        <v>5</v>
      </c>
      <c r="C10" s="160">
        <v>21.327990902499778</v>
      </c>
      <c r="D10" s="162">
        <v>0.25</v>
      </c>
      <c r="E10" s="104">
        <v>3</v>
      </c>
      <c r="F10" s="166">
        <v>433</v>
      </c>
      <c r="G10" s="104">
        <v>19</v>
      </c>
      <c r="H10" s="104">
        <v>19</v>
      </c>
      <c r="I10" s="104">
        <v>0</v>
      </c>
      <c r="J10" s="166">
        <v>2280</v>
      </c>
      <c r="K10" s="166">
        <v>0</v>
      </c>
      <c r="L10" s="166">
        <v>950</v>
      </c>
      <c r="M10" s="166">
        <v>285</v>
      </c>
      <c r="N10" s="166">
        <v>2293</v>
      </c>
      <c r="O10" s="104">
        <v>5</v>
      </c>
      <c r="P10" s="166">
        <v>60</v>
      </c>
      <c r="Q10" s="166">
        <v>47</v>
      </c>
      <c r="R10" s="103" t="s">
        <v>117</v>
      </c>
      <c r="S10" s="80"/>
      <c r="T10" s="169">
        <f>AVERAGE(G$6:G10)</f>
        <v>21.2</v>
      </c>
      <c r="U10" s="169">
        <f>AVERAGE(H$6:H10)</f>
        <v>19.600000000000001</v>
      </c>
      <c r="V10" s="169">
        <f>AVERAGE(I$6:I10)</f>
        <v>0.8</v>
      </c>
      <c r="W10" s="170">
        <f>AVERAGE(J$6:J10)</f>
        <v>2352</v>
      </c>
      <c r="X10" s="170">
        <f>AVERAGE(K$6:K10)</f>
        <v>96</v>
      </c>
      <c r="Y10" s="170">
        <f>AVERAGE(L$6:L10)</f>
        <v>940</v>
      </c>
      <c r="Z10" s="170">
        <f>AVERAGE(M$6:M10)</f>
        <v>282</v>
      </c>
      <c r="AA10" s="170">
        <f>AVERAGE(N$6:N10)</f>
        <v>2378.8000000000002</v>
      </c>
      <c r="AB10" s="169">
        <f>AVERAGE(O$6:O10)</f>
        <v>2.2000000000000002</v>
      </c>
      <c r="AC10" s="170">
        <f>AVERAGE(P$6:P10)</f>
        <v>26.4</v>
      </c>
      <c r="AD10" s="170">
        <f>AVERAGE(Q$6:Q10)</f>
        <v>-0.4</v>
      </c>
      <c r="AE10" s="26"/>
      <c r="AF10" s="26"/>
      <c r="AG10" s="26"/>
      <c r="AH10" s="26"/>
      <c r="AI10" s="26"/>
      <c r="AJ10" s="26"/>
      <c r="AK10" s="26"/>
      <c r="AL10" s="26"/>
      <c r="AM10" s="26"/>
      <c r="AN10" s="26"/>
      <c r="AO10" s="26"/>
      <c r="AP10" s="26"/>
      <c r="AQ10" s="26"/>
      <c r="AR10" s="26"/>
      <c r="AS10" s="26"/>
      <c r="AT10" s="26"/>
      <c r="AU10" s="26"/>
      <c r="AV10" s="26"/>
      <c r="AW10" s="26"/>
      <c r="AX10" s="27"/>
      <c r="AZ10" s="26">
        <v>5</v>
      </c>
      <c r="BA10" s="160">
        <v>18.357054341547734</v>
      </c>
      <c r="BB10" s="174">
        <v>0.2</v>
      </c>
      <c r="BC10" s="104">
        <v>3</v>
      </c>
      <c r="BD10" s="180">
        <v>457</v>
      </c>
      <c r="BE10" s="104">
        <v>17</v>
      </c>
      <c r="BF10" s="104">
        <v>17</v>
      </c>
      <c r="BG10" s="104">
        <v>0</v>
      </c>
      <c r="BH10" s="166">
        <v>2550</v>
      </c>
      <c r="BI10" s="166">
        <v>0</v>
      </c>
      <c r="BJ10" s="166">
        <v>850</v>
      </c>
      <c r="BK10" s="166">
        <v>255</v>
      </c>
      <c r="BL10" s="166">
        <v>2187</v>
      </c>
      <c r="BM10" s="104">
        <v>4</v>
      </c>
      <c r="BN10" s="166">
        <v>60</v>
      </c>
      <c r="BO10" s="166">
        <v>423</v>
      </c>
      <c r="BP10" s="104" t="s">
        <v>117</v>
      </c>
      <c r="BQ10" s="173"/>
      <c r="BR10" s="164">
        <f>AVERAGE(BE$6:BE10)</f>
        <v>20.8</v>
      </c>
      <c r="BS10" s="164">
        <f>AVERAGE(BF$6:BF10)</f>
        <v>19.2</v>
      </c>
      <c r="BT10" s="164">
        <f>AVERAGE(BG$6:BG10)</f>
        <v>0.8</v>
      </c>
      <c r="BU10" s="167">
        <f>AVERAGE(BH$6:BH10)</f>
        <v>2880</v>
      </c>
      <c r="BV10" s="167">
        <f>AVERAGE(BI$6:BI10)</f>
        <v>120</v>
      </c>
      <c r="BW10" s="167">
        <f>AVERAGE(BJ$6:BJ10)</f>
        <v>920</v>
      </c>
      <c r="BX10" s="167">
        <f>AVERAGE(BK$6:BK10)</f>
        <v>276</v>
      </c>
      <c r="BY10" s="167">
        <f>AVERAGE(BL$6:BL10)</f>
        <v>2364</v>
      </c>
      <c r="BZ10" s="164">
        <f>AVERAGE(BM$6:BM10)</f>
        <v>3.8</v>
      </c>
      <c r="CA10" s="167">
        <f>AVERAGE(BN$6:BN10)</f>
        <v>57</v>
      </c>
      <c r="CB10" s="167">
        <f>AVERAGE(BO$6:BO10)</f>
        <v>573</v>
      </c>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6"/>
      <c r="DD10" s="27"/>
      <c r="DE10" s="22"/>
      <c r="DF10" s="103">
        <v>5</v>
      </c>
      <c r="DG10" s="160">
        <v>3.4174004060383254</v>
      </c>
      <c r="DH10" s="162">
        <v>0.1</v>
      </c>
      <c r="DI10" s="104">
        <v>10</v>
      </c>
      <c r="DJ10" s="166">
        <v>354</v>
      </c>
      <c r="DK10" s="104">
        <v>13</v>
      </c>
      <c r="DL10" s="104">
        <v>13</v>
      </c>
      <c r="DM10" s="104">
        <v>0</v>
      </c>
      <c r="DN10" s="166">
        <v>2340</v>
      </c>
      <c r="DO10" s="166">
        <v>0</v>
      </c>
      <c r="DP10" s="166">
        <v>650</v>
      </c>
      <c r="DQ10" s="166">
        <v>195</v>
      </c>
      <c r="DR10" s="166">
        <v>1824</v>
      </c>
      <c r="DS10" s="104">
        <v>0</v>
      </c>
      <c r="DT10" s="166">
        <v>0</v>
      </c>
      <c r="DU10" s="166">
        <v>516</v>
      </c>
      <c r="DV10" s="104" t="s">
        <v>117</v>
      </c>
      <c r="DW10" s="22"/>
      <c r="DX10" s="164">
        <f>AVERAGE(DK$6:DK10)</f>
        <v>11.6</v>
      </c>
      <c r="DY10" s="164">
        <f>AVERAGE(DL$6:DL10)</f>
        <v>11.6</v>
      </c>
      <c r="DZ10" s="164">
        <f>AVERAGE(DM$6:DM10)</f>
        <v>0</v>
      </c>
      <c r="EA10" s="167">
        <f>AVERAGE(DN$6:DN10)</f>
        <v>2088</v>
      </c>
      <c r="EB10" s="167">
        <f>AVERAGE(DO$6:DO10)</f>
        <v>0</v>
      </c>
      <c r="EC10" s="167">
        <f>AVERAGE(DP$6:DP10)</f>
        <v>580</v>
      </c>
      <c r="ED10" s="167">
        <f>AVERAGE(DQ$6:DQ10)</f>
        <v>174</v>
      </c>
      <c r="EE10" s="167">
        <f>AVERAGE(DR$6:DR10)</f>
        <v>1732</v>
      </c>
      <c r="EF10" s="164">
        <f>AVERAGE(DS$6:DS10)</f>
        <v>1</v>
      </c>
      <c r="EG10" s="167">
        <f>AVERAGE(DT$6:DT10)</f>
        <v>18</v>
      </c>
      <c r="EH10" s="167">
        <f>AVERAGE(DU$6:DU10)</f>
        <v>374</v>
      </c>
      <c r="EI10" s="22"/>
      <c r="EJ10" s="22"/>
      <c r="EK10" s="22"/>
      <c r="EL10" s="22"/>
      <c r="EM10" s="22"/>
      <c r="EN10" s="22"/>
      <c r="EO10" s="22"/>
      <c r="EP10" s="22"/>
      <c r="EQ10" s="22"/>
      <c r="ER10" s="22"/>
      <c r="ES10" s="22"/>
      <c r="ET10" s="22"/>
      <c r="EU10" s="22"/>
      <c r="EV10" s="22"/>
      <c r="EW10" s="22"/>
      <c r="EX10" s="22"/>
      <c r="EY10" s="22"/>
      <c r="EZ10" s="22"/>
      <c r="FA10" s="22"/>
      <c r="FB10" s="22"/>
      <c r="FC10" s="22"/>
      <c r="FD10" s="22"/>
      <c r="FE10" s="22"/>
      <c r="FF10" s="22"/>
      <c r="FG10" s="22"/>
      <c r="FH10" s="27"/>
      <c r="FI10" s="22"/>
      <c r="FJ10" s="103">
        <v>5</v>
      </c>
      <c r="FK10" s="160">
        <v>5.516598334463044</v>
      </c>
      <c r="FL10" s="162">
        <v>0.05</v>
      </c>
      <c r="FM10" s="104">
        <v>1</v>
      </c>
      <c r="FN10" s="166">
        <v>296</v>
      </c>
      <c r="FO10" s="104">
        <v>7</v>
      </c>
      <c r="FP10" s="104">
        <v>7</v>
      </c>
      <c r="FQ10" s="104">
        <v>0</v>
      </c>
      <c r="FR10" s="166">
        <v>1260</v>
      </c>
      <c r="FS10" s="166">
        <v>0</v>
      </c>
      <c r="FT10" s="166">
        <v>350</v>
      </c>
      <c r="FU10" s="166">
        <v>105</v>
      </c>
      <c r="FV10" s="166">
        <v>1376</v>
      </c>
      <c r="FW10" s="104">
        <v>0</v>
      </c>
      <c r="FX10" s="166">
        <v>0</v>
      </c>
      <c r="FY10" s="166">
        <v>-116</v>
      </c>
      <c r="FZ10" s="104" t="s">
        <v>117</v>
      </c>
      <c r="GA10" s="173"/>
      <c r="GB10" s="160">
        <f>AVERAGE(FO$6:FO10)</f>
        <v>10</v>
      </c>
      <c r="GC10" s="160">
        <f>AVERAGE(FP$6:FP10)</f>
        <v>10</v>
      </c>
      <c r="GD10" s="160">
        <f>AVERAGE(FQ$6:FQ10)</f>
        <v>0</v>
      </c>
      <c r="GE10" s="166">
        <f>AVERAGE(FR$6:FR10)</f>
        <v>1800</v>
      </c>
      <c r="GF10" s="166">
        <f>AVERAGE(FS$6:FS10)</f>
        <v>0</v>
      </c>
      <c r="GG10" s="166">
        <f>AVERAGE(FT$6:FT10)</f>
        <v>500</v>
      </c>
      <c r="GH10" s="166">
        <f>AVERAGE(FU$6:FU10)</f>
        <v>150</v>
      </c>
      <c r="GI10" s="166">
        <f>AVERAGE(FV$6:FV10)</f>
        <v>1552.8</v>
      </c>
      <c r="GJ10" s="160">
        <f>AVERAGE(FW$6:FW10)</f>
        <v>0.8</v>
      </c>
      <c r="GK10" s="166">
        <f>AVERAGE(FX$6:FX10)</f>
        <v>28.8</v>
      </c>
      <c r="GL10" s="166">
        <f>AVERAGE(FY$6:FY10)</f>
        <v>276</v>
      </c>
      <c r="GM10" s="22"/>
      <c r="GN10" s="22"/>
      <c r="GO10" s="22"/>
      <c r="GP10" s="22"/>
      <c r="GQ10" s="22"/>
      <c r="GR10" s="22"/>
      <c r="GS10" s="22"/>
      <c r="GT10" s="22"/>
      <c r="GU10" s="22"/>
      <c r="GV10" s="22"/>
      <c r="GW10" s="22"/>
      <c r="GX10" s="22"/>
      <c r="GY10" s="22"/>
      <c r="GZ10" s="22"/>
      <c r="HA10" s="22"/>
      <c r="HB10" s="22"/>
      <c r="HC10" s="22"/>
      <c r="HD10" s="22"/>
      <c r="HE10" s="22"/>
      <c r="HF10" s="22"/>
      <c r="HG10" s="22"/>
      <c r="HH10" s="22"/>
      <c r="HI10" s="22"/>
      <c r="HJ10" s="22"/>
      <c r="HK10" s="27"/>
      <c r="HL10" s="22"/>
      <c r="HM10" s="98">
        <v>5</v>
      </c>
      <c r="HN10" s="186">
        <v>11.871015801978919</v>
      </c>
      <c r="HO10" s="187">
        <v>0.15</v>
      </c>
      <c r="HP10" s="99">
        <v>9</v>
      </c>
      <c r="HQ10" s="190">
        <v>418</v>
      </c>
      <c r="HR10" s="99">
        <v>19</v>
      </c>
      <c r="HS10" s="99">
        <v>19</v>
      </c>
      <c r="HT10" s="99">
        <v>0</v>
      </c>
      <c r="HU10" s="190">
        <v>2850</v>
      </c>
      <c r="HV10" s="190">
        <v>0</v>
      </c>
      <c r="HW10" s="190">
        <v>950</v>
      </c>
      <c r="HX10" s="190">
        <v>285</v>
      </c>
      <c r="HY10" s="190">
        <v>2278</v>
      </c>
      <c r="HZ10" s="99">
        <v>2</v>
      </c>
      <c r="IA10" s="190">
        <v>60</v>
      </c>
      <c r="IB10" s="190">
        <v>632</v>
      </c>
      <c r="IC10" s="99" t="s">
        <v>117</v>
      </c>
      <c r="ID10" s="173"/>
      <c r="IE10" s="164">
        <f>AVERAGE(HR$6:HR10)</f>
        <v>19.2</v>
      </c>
      <c r="IF10" s="164">
        <f>AVERAGE(HS$6:HS10)</f>
        <v>19.2</v>
      </c>
      <c r="IG10" s="164">
        <f>AVERAGE(HT$6:HT10)</f>
        <v>0.8</v>
      </c>
      <c r="IH10" s="167">
        <f>AVERAGE(HU$6:HU10)</f>
        <v>2880</v>
      </c>
      <c r="II10" s="167">
        <f>AVERAGE(HV$6:HV10)</f>
        <v>120</v>
      </c>
      <c r="IJ10" s="167">
        <f>AVERAGE(HW$6:HW10)</f>
        <v>920</v>
      </c>
      <c r="IK10" s="167">
        <f>AVERAGE(HX$6:HX10)</f>
        <v>276</v>
      </c>
      <c r="IL10" s="167">
        <f>AVERAGE(HY$6:HY10)</f>
        <v>2252.1999999999998</v>
      </c>
      <c r="IM10" s="164">
        <f>AVERAGE(HZ$6:HZ10)</f>
        <v>1.8</v>
      </c>
      <c r="IN10" s="167">
        <f>AVERAGE(IA$6:IA10)</f>
        <v>54</v>
      </c>
      <c r="IO10" s="167">
        <f>AVERAGE(IB$6:IB10)</f>
        <v>681.8</v>
      </c>
      <c r="IP10" s="22"/>
      <c r="IQ10" s="22"/>
      <c r="IR10" s="22"/>
      <c r="IS10" s="22"/>
      <c r="IT10" s="22"/>
      <c r="IU10" s="22"/>
      <c r="IV10" s="22"/>
      <c r="IW10" s="22"/>
      <c r="IX10" s="22"/>
      <c r="IY10" s="22"/>
      <c r="IZ10" s="22"/>
      <c r="JA10" s="22"/>
      <c r="JB10" s="22"/>
      <c r="JC10" s="22"/>
      <c r="JD10" s="22"/>
      <c r="JE10" s="22"/>
      <c r="JF10" s="22"/>
      <c r="JG10" s="22"/>
      <c r="JH10" s="22"/>
      <c r="JI10" s="22"/>
      <c r="JJ10" s="22"/>
      <c r="JK10" s="22"/>
      <c r="JL10" s="26"/>
      <c r="JM10" s="27"/>
      <c r="JN10" s="22"/>
      <c r="JO10" s="22"/>
      <c r="JP10" s="22"/>
      <c r="JQ10" s="22"/>
      <c r="JR10" s="22"/>
      <c r="JS10" s="22"/>
      <c r="JT10" s="22"/>
      <c r="JU10" s="22"/>
      <c r="JV10" s="22"/>
      <c r="JW10" s="22"/>
      <c r="JX10" s="22"/>
      <c r="JY10" s="26"/>
      <c r="JZ10" s="27"/>
    </row>
    <row r="11" spans="1:286" ht="17" x14ac:dyDescent="0.2">
      <c r="A11" s="22"/>
      <c r="B11" s="103">
        <v>6</v>
      </c>
      <c r="C11" s="160">
        <v>19.788012606905607</v>
      </c>
      <c r="D11" s="162">
        <v>0.2</v>
      </c>
      <c r="E11" s="104">
        <v>3</v>
      </c>
      <c r="F11" s="166">
        <v>203</v>
      </c>
      <c r="G11" s="104">
        <v>19</v>
      </c>
      <c r="H11" s="104">
        <v>19</v>
      </c>
      <c r="I11" s="104">
        <v>0</v>
      </c>
      <c r="J11" s="166">
        <v>2280</v>
      </c>
      <c r="K11" s="166">
        <v>0</v>
      </c>
      <c r="L11" s="166">
        <v>950</v>
      </c>
      <c r="M11" s="166">
        <v>285</v>
      </c>
      <c r="N11" s="166">
        <v>2063</v>
      </c>
      <c r="O11" s="104">
        <v>4</v>
      </c>
      <c r="P11" s="166">
        <v>48</v>
      </c>
      <c r="Q11" s="166">
        <v>265</v>
      </c>
      <c r="R11" s="103" t="s">
        <v>117</v>
      </c>
      <c r="S11" s="80"/>
      <c r="T11" s="169">
        <f>AVERAGE(G$6:G11)</f>
        <v>20.833333333333332</v>
      </c>
      <c r="U11" s="169">
        <f>AVERAGE(H$6:H11)</f>
        <v>19.5</v>
      </c>
      <c r="V11" s="169">
        <f>AVERAGE(I$6:I11)</f>
        <v>0.66666666666666663</v>
      </c>
      <c r="W11" s="170">
        <f>AVERAGE(J$6:J11)</f>
        <v>2340</v>
      </c>
      <c r="X11" s="170">
        <f>AVERAGE(K$6:K11)</f>
        <v>80</v>
      </c>
      <c r="Y11" s="170">
        <f>AVERAGE(L$6:L11)</f>
        <v>941.66666666666663</v>
      </c>
      <c r="Z11" s="170">
        <f>AVERAGE(M$6:M11)</f>
        <v>282.5</v>
      </c>
      <c r="AA11" s="170">
        <f>AVERAGE(N$6:N11)</f>
        <v>2326.1666666666665</v>
      </c>
      <c r="AB11" s="169">
        <f>AVERAGE(O$6:O11)</f>
        <v>2.5</v>
      </c>
      <c r="AC11" s="170">
        <f>AVERAGE(P$6:P11)</f>
        <v>30</v>
      </c>
      <c r="AD11" s="170">
        <f>AVERAGE(Q$6:Q11)</f>
        <v>43.833333333333336</v>
      </c>
      <c r="AE11" s="26"/>
      <c r="AF11" s="26"/>
      <c r="AG11" s="26"/>
      <c r="AH11" s="26"/>
      <c r="AI11" s="26"/>
      <c r="AJ11" s="26"/>
      <c r="AK11" s="26"/>
      <c r="AL11" s="26"/>
      <c r="AM11" s="26"/>
      <c r="AN11" s="26"/>
      <c r="AO11" s="26"/>
      <c r="AP11" s="26"/>
      <c r="AQ11" s="26"/>
      <c r="AR11" s="26"/>
      <c r="AS11" s="26"/>
      <c r="AT11" s="26"/>
      <c r="AU11" s="26"/>
      <c r="AV11" s="26"/>
      <c r="AW11" s="26"/>
      <c r="AX11" s="27"/>
      <c r="AZ11" s="26">
        <v>6</v>
      </c>
      <c r="BA11" s="160">
        <v>18.044141635944104</v>
      </c>
      <c r="BB11" s="174">
        <v>0.05</v>
      </c>
      <c r="BC11" s="104">
        <v>2</v>
      </c>
      <c r="BD11" s="180">
        <v>156</v>
      </c>
      <c r="BE11" s="104">
        <v>19</v>
      </c>
      <c r="BF11" s="104">
        <v>19</v>
      </c>
      <c r="BG11" s="104">
        <v>0</v>
      </c>
      <c r="BH11" s="166">
        <v>2850</v>
      </c>
      <c r="BI11" s="166">
        <v>0</v>
      </c>
      <c r="BJ11" s="166">
        <v>950</v>
      </c>
      <c r="BK11" s="166">
        <v>285</v>
      </c>
      <c r="BL11" s="166">
        <v>2016</v>
      </c>
      <c r="BM11" s="104">
        <v>1</v>
      </c>
      <c r="BN11" s="166">
        <v>15</v>
      </c>
      <c r="BO11" s="166">
        <v>849</v>
      </c>
      <c r="BP11" s="104" t="s">
        <v>117</v>
      </c>
      <c r="BQ11" s="173"/>
      <c r="BR11" s="164">
        <f>AVERAGE(BE$6:BE11)</f>
        <v>20.5</v>
      </c>
      <c r="BS11" s="164">
        <f>AVERAGE(BF$6:BF11)</f>
        <v>19.166666666666668</v>
      </c>
      <c r="BT11" s="164">
        <f>AVERAGE(BG$6:BG11)</f>
        <v>0.66666666666666663</v>
      </c>
      <c r="BU11" s="167">
        <f>AVERAGE(BH$6:BH11)</f>
        <v>2875</v>
      </c>
      <c r="BV11" s="167">
        <f>AVERAGE(BI$6:BI11)</f>
        <v>100</v>
      </c>
      <c r="BW11" s="167">
        <f>AVERAGE(BJ$6:BJ11)</f>
        <v>925</v>
      </c>
      <c r="BX11" s="167">
        <f>AVERAGE(BK$6:BK11)</f>
        <v>277.5</v>
      </c>
      <c r="BY11" s="167">
        <f>AVERAGE(BL$6:BL11)</f>
        <v>2306</v>
      </c>
      <c r="BZ11" s="164">
        <f>AVERAGE(BM$6:BM11)</f>
        <v>3.3333333333333335</v>
      </c>
      <c r="CA11" s="167">
        <f>AVERAGE(BN$6:BN11)</f>
        <v>50</v>
      </c>
      <c r="CB11" s="167">
        <f>AVERAGE(BO$6:BO11)</f>
        <v>619</v>
      </c>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6"/>
      <c r="DD11" s="27"/>
      <c r="DE11" s="22"/>
      <c r="DF11" s="103">
        <v>6</v>
      </c>
      <c r="DG11" s="160">
        <v>7.4340106628389728</v>
      </c>
      <c r="DH11" s="162">
        <v>0.25</v>
      </c>
      <c r="DI11" s="104">
        <v>1</v>
      </c>
      <c r="DJ11" s="166">
        <v>370</v>
      </c>
      <c r="DK11" s="104">
        <v>6</v>
      </c>
      <c r="DL11" s="104">
        <v>6</v>
      </c>
      <c r="DM11" s="104">
        <v>0</v>
      </c>
      <c r="DN11" s="166">
        <v>1080</v>
      </c>
      <c r="DO11" s="166">
        <v>0</v>
      </c>
      <c r="DP11" s="166">
        <v>300</v>
      </c>
      <c r="DQ11" s="166">
        <v>90</v>
      </c>
      <c r="DR11" s="166">
        <v>1385</v>
      </c>
      <c r="DS11" s="104">
        <v>2</v>
      </c>
      <c r="DT11" s="166">
        <v>36</v>
      </c>
      <c r="DU11" s="166">
        <v>-269</v>
      </c>
      <c r="DV11" s="104" t="s">
        <v>117</v>
      </c>
      <c r="DW11" s="22"/>
      <c r="DX11" s="164">
        <f>AVERAGE(DK$6:DK11)</f>
        <v>10.666666666666666</v>
      </c>
      <c r="DY11" s="164">
        <f>AVERAGE(DL$6:DL11)</f>
        <v>10.666666666666666</v>
      </c>
      <c r="DZ11" s="164">
        <f>AVERAGE(DM$6:DM11)</f>
        <v>0</v>
      </c>
      <c r="EA11" s="167">
        <f>AVERAGE(DN$6:DN11)</f>
        <v>1920</v>
      </c>
      <c r="EB11" s="167">
        <f>AVERAGE(DO$6:DO11)</f>
        <v>0</v>
      </c>
      <c r="EC11" s="167">
        <f>AVERAGE(DP$6:DP11)</f>
        <v>533.33333333333337</v>
      </c>
      <c r="ED11" s="167">
        <f>AVERAGE(DQ$6:DQ11)</f>
        <v>160</v>
      </c>
      <c r="EE11" s="167">
        <f>AVERAGE(DR$6:DR11)</f>
        <v>1674.1666666666667</v>
      </c>
      <c r="EF11" s="164">
        <f>AVERAGE(DS$6:DS11)</f>
        <v>1.1666666666666667</v>
      </c>
      <c r="EG11" s="167">
        <f>AVERAGE(DT$6:DT11)</f>
        <v>21</v>
      </c>
      <c r="EH11" s="167">
        <f>AVERAGE(DU$6:DU11)</f>
        <v>266.83333333333331</v>
      </c>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7"/>
      <c r="FI11" s="22"/>
      <c r="FJ11" s="103">
        <v>6</v>
      </c>
      <c r="FK11" s="160">
        <v>9.2272449959296416</v>
      </c>
      <c r="FL11" s="162">
        <v>0.15</v>
      </c>
      <c r="FM11" s="104">
        <v>3</v>
      </c>
      <c r="FN11" s="166">
        <v>276</v>
      </c>
      <c r="FO11" s="104">
        <v>11</v>
      </c>
      <c r="FP11" s="104">
        <v>11</v>
      </c>
      <c r="FQ11" s="104">
        <v>0</v>
      </c>
      <c r="FR11" s="166">
        <v>1980</v>
      </c>
      <c r="FS11" s="166">
        <v>0</v>
      </c>
      <c r="FT11" s="166">
        <v>550</v>
      </c>
      <c r="FU11" s="166">
        <v>165</v>
      </c>
      <c r="FV11" s="166">
        <v>1616</v>
      </c>
      <c r="FW11" s="104">
        <v>1</v>
      </c>
      <c r="FX11" s="166">
        <v>36</v>
      </c>
      <c r="FY11" s="166">
        <v>400</v>
      </c>
      <c r="FZ11" s="104" t="s">
        <v>117</v>
      </c>
      <c r="GA11" s="173"/>
      <c r="GB11" s="160">
        <f>AVERAGE(FO$6:FO11)</f>
        <v>10.166666666666666</v>
      </c>
      <c r="GC11" s="160">
        <f>AVERAGE(FP$6:FP11)</f>
        <v>10.166666666666666</v>
      </c>
      <c r="GD11" s="160">
        <f>AVERAGE(FQ$6:FQ11)</f>
        <v>0</v>
      </c>
      <c r="GE11" s="166">
        <f>AVERAGE(FR$6:FR11)</f>
        <v>1830</v>
      </c>
      <c r="GF11" s="166">
        <f>AVERAGE(FS$6:FS11)</f>
        <v>0</v>
      </c>
      <c r="GG11" s="166">
        <f>AVERAGE(FT$6:FT11)</f>
        <v>508.33333333333331</v>
      </c>
      <c r="GH11" s="166">
        <f>AVERAGE(FU$6:FU11)</f>
        <v>152.5</v>
      </c>
      <c r="GI11" s="166">
        <f>AVERAGE(FV$6:FV11)</f>
        <v>1563.3333333333333</v>
      </c>
      <c r="GJ11" s="160">
        <f>AVERAGE(FW$6:FW11)</f>
        <v>0.83333333333333337</v>
      </c>
      <c r="GK11" s="166">
        <f>AVERAGE(FX$6:FX11)</f>
        <v>30</v>
      </c>
      <c r="GL11" s="166">
        <f>AVERAGE(FY$6:FY11)</f>
        <v>296.66666666666669</v>
      </c>
      <c r="GM11" s="22"/>
      <c r="GN11" s="22"/>
      <c r="GO11" s="22"/>
      <c r="GP11" s="22"/>
      <c r="GQ11" s="22"/>
      <c r="GR11" s="22"/>
      <c r="GS11" s="22"/>
      <c r="GT11" s="22"/>
      <c r="GU11" s="22"/>
      <c r="GV11" s="22"/>
      <c r="GW11" s="22"/>
      <c r="GX11" s="22"/>
      <c r="GY11" s="22"/>
      <c r="GZ11" s="22"/>
      <c r="HA11" s="22"/>
      <c r="HB11" s="22"/>
      <c r="HC11" s="22"/>
      <c r="HD11" s="22"/>
      <c r="HE11" s="22"/>
      <c r="HF11" s="22"/>
      <c r="HG11" s="22"/>
      <c r="HH11" s="22"/>
      <c r="HI11" s="22"/>
      <c r="HJ11" s="22"/>
      <c r="HK11" s="27"/>
      <c r="HL11" s="22"/>
      <c r="HM11" s="98">
        <v>6</v>
      </c>
      <c r="HN11" s="186">
        <v>15.227578713253905</v>
      </c>
      <c r="HO11" s="187">
        <v>0.05</v>
      </c>
      <c r="HP11" s="99">
        <v>3</v>
      </c>
      <c r="HQ11" s="190">
        <v>241</v>
      </c>
      <c r="HR11" s="99">
        <v>17</v>
      </c>
      <c r="HS11" s="99">
        <v>17</v>
      </c>
      <c r="HT11" s="99">
        <v>0</v>
      </c>
      <c r="HU11" s="190">
        <v>2550</v>
      </c>
      <c r="HV11" s="190">
        <v>0</v>
      </c>
      <c r="HW11" s="190">
        <v>850</v>
      </c>
      <c r="HX11" s="190">
        <v>255</v>
      </c>
      <c r="HY11" s="190">
        <v>1971</v>
      </c>
      <c r="HZ11" s="99">
        <v>1</v>
      </c>
      <c r="IA11" s="190">
        <v>30</v>
      </c>
      <c r="IB11" s="190">
        <v>609</v>
      </c>
      <c r="IC11" s="99" t="s">
        <v>117</v>
      </c>
      <c r="ID11" s="173"/>
      <c r="IE11" s="164">
        <f>AVERAGE(HR$6:HR11)</f>
        <v>18.833333333333332</v>
      </c>
      <c r="IF11" s="164">
        <f>AVERAGE(HS$6:HS11)</f>
        <v>18.833333333333332</v>
      </c>
      <c r="IG11" s="164">
        <f>AVERAGE(HT$6:HT11)</f>
        <v>0.66666666666666663</v>
      </c>
      <c r="IH11" s="167">
        <f>AVERAGE(HU$6:HU11)</f>
        <v>2825</v>
      </c>
      <c r="II11" s="167">
        <f>AVERAGE(HV$6:HV11)</f>
        <v>100</v>
      </c>
      <c r="IJ11" s="167">
        <f>AVERAGE(HW$6:HW11)</f>
        <v>908.33333333333337</v>
      </c>
      <c r="IK11" s="167">
        <f>AVERAGE(HX$6:HX11)</f>
        <v>272.5</v>
      </c>
      <c r="IL11" s="167">
        <f>AVERAGE(HY$6:HY11)</f>
        <v>2205.3333333333335</v>
      </c>
      <c r="IM11" s="164">
        <f>AVERAGE(HZ$6:HZ11)</f>
        <v>1.6666666666666667</v>
      </c>
      <c r="IN11" s="167">
        <f>AVERAGE(IA$6:IA11)</f>
        <v>50</v>
      </c>
      <c r="IO11" s="167">
        <f>AVERAGE(IB$6:IB11)</f>
        <v>669.66666666666663</v>
      </c>
      <c r="IP11" s="22"/>
      <c r="IQ11" s="22"/>
      <c r="IR11" s="22"/>
      <c r="IS11" s="22"/>
      <c r="IT11" s="22"/>
      <c r="IU11" s="22"/>
      <c r="IV11" s="22"/>
      <c r="IW11" s="22"/>
      <c r="IX11" s="22"/>
      <c r="IY11" s="22"/>
      <c r="IZ11" s="22"/>
      <c r="JA11" s="22"/>
      <c r="JB11" s="22"/>
      <c r="JC11" s="22"/>
      <c r="JD11" s="22"/>
      <c r="JE11" s="22"/>
      <c r="JF11" s="22"/>
      <c r="JG11" s="22"/>
      <c r="JH11" s="22"/>
      <c r="JI11" s="22"/>
      <c r="JJ11" s="22"/>
      <c r="JK11" s="22"/>
      <c r="JL11" s="26"/>
      <c r="JM11" s="27"/>
      <c r="JN11" s="22"/>
      <c r="JO11" s="22"/>
      <c r="JP11" s="22"/>
      <c r="JQ11" s="22"/>
      <c r="JR11" s="22"/>
      <c r="JS11" s="22"/>
      <c r="JT11" s="22"/>
      <c r="JU11" s="22"/>
      <c r="JV11" s="22"/>
      <c r="JW11" s="22"/>
      <c r="JX11" s="22"/>
      <c r="JY11" s="26"/>
      <c r="JZ11" s="27"/>
    </row>
    <row r="12" spans="1:286" ht="17" x14ac:dyDescent="0.2">
      <c r="A12" s="22"/>
      <c r="B12" s="103">
        <v>7</v>
      </c>
      <c r="C12" s="160">
        <v>20.065665985431487</v>
      </c>
      <c r="D12" s="162">
        <v>0.15</v>
      </c>
      <c r="E12" s="104">
        <v>9</v>
      </c>
      <c r="F12" s="166">
        <v>307</v>
      </c>
      <c r="G12" s="104">
        <v>26</v>
      </c>
      <c r="H12" s="104">
        <v>22</v>
      </c>
      <c r="I12" s="104">
        <v>2</v>
      </c>
      <c r="J12" s="166">
        <v>2640</v>
      </c>
      <c r="K12" s="166">
        <v>240</v>
      </c>
      <c r="L12" s="166">
        <v>1000</v>
      </c>
      <c r="M12" s="166">
        <v>300</v>
      </c>
      <c r="N12" s="166">
        <v>2472</v>
      </c>
      <c r="O12" s="104">
        <v>3</v>
      </c>
      <c r="P12" s="166">
        <v>36</v>
      </c>
      <c r="Q12" s="166">
        <v>204</v>
      </c>
      <c r="R12" s="103" t="s">
        <v>116</v>
      </c>
      <c r="S12" s="80"/>
      <c r="T12" s="169">
        <f>AVERAGE(G$6:G12)</f>
        <v>21.571428571428573</v>
      </c>
      <c r="U12" s="169">
        <f>AVERAGE(H$6:H12)</f>
        <v>19.857142857142858</v>
      </c>
      <c r="V12" s="169">
        <f>AVERAGE(I$6:I12)</f>
        <v>0.8571428571428571</v>
      </c>
      <c r="W12" s="170">
        <f>AVERAGE(J$6:J12)</f>
        <v>2382.8571428571427</v>
      </c>
      <c r="X12" s="170">
        <f>AVERAGE(K$6:K12)</f>
        <v>102.85714285714286</v>
      </c>
      <c r="Y12" s="170">
        <f>AVERAGE(L$6:L12)</f>
        <v>950</v>
      </c>
      <c r="Z12" s="170">
        <f>AVERAGE(M$6:M12)</f>
        <v>285</v>
      </c>
      <c r="AA12" s="170">
        <f>AVERAGE(N$6:N12)</f>
        <v>2347</v>
      </c>
      <c r="AB12" s="169">
        <f>AVERAGE(O$6:O12)</f>
        <v>2.5714285714285716</v>
      </c>
      <c r="AC12" s="170">
        <f>AVERAGE(P$6:P12)</f>
        <v>30.857142857142858</v>
      </c>
      <c r="AD12" s="170">
        <f>AVERAGE(Q$6:Q12)</f>
        <v>66.714285714285708</v>
      </c>
      <c r="AE12" s="26"/>
      <c r="AF12" s="26"/>
      <c r="AG12" s="26"/>
      <c r="AH12" s="26"/>
      <c r="AI12" s="26"/>
      <c r="AJ12" s="26"/>
      <c r="AK12" s="26"/>
      <c r="AL12" s="26"/>
      <c r="AM12" s="26"/>
      <c r="AN12" s="26"/>
      <c r="AO12" s="26"/>
      <c r="AP12" s="26"/>
      <c r="AQ12" s="26"/>
      <c r="AR12" s="26"/>
      <c r="AS12" s="26"/>
      <c r="AT12" s="26"/>
      <c r="AU12" s="26"/>
      <c r="AV12" s="26"/>
      <c r="AW12" s="26"/>
      <c r="AX12" s="27"/>
      <c r="AZ12" s="26">
        <v>7</v>
      </c>
      <c r="BA12" s="160">
        <v>15.808305983104278</v>
      </c>
      <c r="BB12" s="174">
        <v>0.05</v>
      </c>
      <c r="BC12" s="104">
        <v>3</v>
      </c>
      <c r="BD12" s="180">
        <v>520</v>
      </c>
      <c r="BE12" s="104">
        <v>18</v>
      </c>
      <c r="BF12" s="104">
        <v>18</v>
      </c>
      <c r="BG12" s="104">
        <v>0</v>
      </c>
      <c r="BH12" s="166">
        <v>2700</v>
      </c>
      <c r="BI12" s="166">
        <v>0</v>
      </c>
      <c r="BJ12" s="166">
        <v>900</v>
      </c>
      <c r="BK12" s="166">
        <v>270</v>
      </c>
      <c r="BL12" s="166">
        <v>2315</v>
      </c>
      <c r="BM12" s="104">
        <v>1</v>
      </c>
      <c r="BN12" s="166">
        <v>15</v>
      </c>
      <c r="BO12" s="166">
        <v>400</v>
      </c>
      <c r="BP12" s="104" t="s">
        <v>117</v>
      </c>
      <c r="BQ12" s="173"/>
      <c r="BR12" s="164">
        <f>AVERAGE(BE$6:BE12)</f>
        <v>20.142857142857142</v>
      </c>
      <c r="BS12" s="164">
        <f>AVERAGE(BF$6:BF12)</f>
        <v>19</v>
      </c>
      <c r="BT12" s="164">
        <f>AVERAGE(BG$6:BG12)</f>
        <v>0.5714285714285714</v>
      </c>
      <c r="BU12" s="167">
        <f>AVERAGE(BH$6:BH12)</f>
        <v>2850</v>
      </c>
      <c r="BV12" s="167">
        <f>AVERAGE(BI$6:BI12)</f>
        <v>85.714285714285708</v>
      </c>
      <c r="BW12" s="167">
        <f>AVERAGE(BJ$6:BJ12)</f>
        <v>921.42857142857144</v>
      </c>
      <c r="BX12" s="167">
        <f>AVERAGE(BK$6:BK12)</f>
        <v>276.42857142857144</v>
      </c>
      <c r="BY12" s="167">
        <f>AVERAGE(BL$6:BL12)</f>
        <v>2307.2857142857142</v>
      </c>
      <c r="BZ12" s="164">
        <f>AVERAGE(BM$6:BM12)</f>
        <v>3</v>
      </c>
      <c r="CA12" s="167">
        <f>AVERAGE(BN$6:BN12)</f>
        <v>45</v>
      </c>
      <c r="CB12" s="167">
        <f>AVERAGE(BO$6:BO12)</f>
        <v>587.71428571428567</v>
      </c>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6"/>
      <c r="DD12" s="27"/>
      <c r="DE12" s="22"/>
      <c r="DF12" s="103">
        <v>7</v>
      </c>
      <c r="DG12" s="160">
        <v>7.0695047828428255</v>
      </c>
      <c r="DH12" s="162">
        <v>0.1</v>
      </c>
      <c r="DI12" s="104">
        <v>3</v>
      </c>
      <c r="DJ12" s="166">
        <v>248</v>
      </c>
      <c r="DK12" s="104">
        <v>9</v>
      </c>
      <c r="DL12" s="104">
        <v>9</v>
      </c>
      <c r="DM12" s="104">
        <v>0</v>
      </c>
      <c r="DN12" s="166">
        <v>1620</v>
      </c>
      <c r="DO12" s="166">
        <v>0</v>
      </c>
      <c r="DP12" s="166">
        <v>450</v>
      </c>
      <c r="DQ12" s="166">
        <v>135</v>
      </c>
      <c r="DR12" s="166">
        <v>1458</v>
      </c>
      <c r="DS12" s="104">
        <v>1</v>
      </c>
      <c r="DT12" s="166">
        <v>18</v>
      </c>
      <c r="DU12" s="166">
        <v>180</v>
      </c>
      <c r="DV12" s="104" t="s">
        <v>117</v>
      </c>
      <c r="DW12" s="22"/>
      <c r="DX12" s="164">
        <f>AVERAGE(DK$6:DK12)</f>
        <v>10.428571428571429</v>
      </c>
      <c r="DY12" s="164">
        <f>AVERAGE(DL$6:DL12)</f>
        <v>10.428571428571429</v>
      </c>
      <c r="DZ12" s="164">
        <f>AVERAGE(DM$6:DM12)</f>
        <v>0</v>
      </c>
      <c r="EA12" s="167">
        <f>AVERAGE(DN$6:DN12)</f>
        <v>1877.1428571428571</v>
      </c>
      <c r="EB12" s="167">
        <f>AVERAGE(DO$6:DO12)</f>
        <v>0</v>
      </c>
      <c r="EC12" s="167">
        <f>AVERAGE(DP$6:DP12)</f>
        <v>521.42857142857144</v>
      </c>
      <c r="ED12" s="167">
        <f>AVERAGE(DQ$6:DQ12)</f>
        <v>156.42857142857142</v>
      </c>
      <c r="EE12" s="167">
        <f>AVERAGE(DR$6:DR12)</f>
        <v>1643.2857142857142</v>
      </c>
      <c r="EF12" s="164">
        <f>AVERAGE(DS$6:DS12)</f>
        <v>1.1428571428571428</v>
      </c>
      <c r="EG12" s="167">
        <f>AVERAGE(DT$6:DT12)</f>
        <v>20.571428571428573</v>
      </c>
      <c r="EH12" s="167">
        <f>AVERAGE(DU$6:DU12)</f>
        <v>254.42857142857142</v>
      </c>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7"/>
      <c r="FI12" s="22"/>
      <c r="FJ12" s="103">
        <v>7</v>
      </c>
      <c r="FK12" s="160">
        <v>7.4313953420536336</v>
      </c>
      <c r="FL12" s="162">
        <v>0.05</v>
      </c>
      <c r="FM12" s="104">
        <v>3</v>
      </c>
      <c r="FN12" s="166">
        <v>305</v>
      </c>
      <c r="FO12" s="104">
        <v>10</v>
      </c>
      <c r="FP12" s="104">
        <v>10</v>
      </c>
      <c r="FQ12" s="104">
        <v>0</v>
      </c>
      <c r="FR12" s="166">
        <v>1800</v>
      </c>
      <c r="FS12" s="166">
        <v>0</v>
      </c>
      <c r="FT12" s="166">
        <v>500</v>
      </c>
      <c r="FU12" s="166">
        <v>150</v>
      </c>
      <c r="FV12" s="166">
        <v>1580</v>
      </c>
      <c r="FW12" s="104">
        <v>0</v>
      </c>
      <c r="FX12" s="166">
        <v>0</v>
      </c>
      <c r="FY12" s="166">
        <v>220</v>
      </c>
      <c r="FZ12" s="104" t="s">
        <v>117</v>
      </c>
      <c r="GA12" s="173"/>
      <c r="GB12" s="160">
        <f>AVERAGE(FO$6:FO12)</f>
        <v>10.142857142857142</v>
      </c>
      <c r="GC12" s="160">
        <f>AVERAGE(FP$6:FP12)</f>
        <v>10.142857142857142</v>
      </c>
      <c r="GD12" s="160">
        <f>AVERAGE(FQ$6:FQ12)</f>
        <v>0</v>
      </c>
      <c r="GE12" s="166">
        <f>AVERAGE(FR$6:FR12)</f>
        <v>1825.7142857142858</v>
      </c>
      <c r="GF12" s="166">
        <f>AVERAGE(FS$6:FS12)</f>
        <v>0</v>
      </c>
      <c r="GG12" s="166">
        <f>AVERAGE(FT$6:FT12)</f>
        <v>507.14285714285717</v>
      </c>
      <c r="GH12" s="166">
        <f>AVERAGE(FU$6:FU12)</f>
        <v>152.14285714285714</v>
      </c>
      <c r="GI12" s="166">
        <f>AVERAGE(FV$6:FV12)</f>
        <v>1565.7142857142858</v>
      </c>
      <c r="GJ12" s="160">
        <f>AVERAGE(FW$6:FW12)</f>
        <v>0.7142857142857143</v>
      </c>
      <c r="GK12" s="166">
        <f>AVERAGE(FX$6:FX12)</f>
        <v>25.714285714285715</v>
      </c>
      <c r="GL12" s="166">
        <f>AVERAGE(FY$6:FY12)</f>
        <v>285.71428571428572</v>
      </c>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7"/>
      <c r="HL12" s="22"/>
      <c r="HM12" s="98">
        <v>7</v>
      </c>
      <c r="HN12" s="186">
        <v>19.304518411682171</v>
      </c>
      <c r="HO12" s="187">
        <v>0.15</v>
      </c>
      <c r="HP12" s="99">
        <v>3</v>
      </c>
      <c r="HQ12" s="190">
        <v>572</v>
      </c>
      <c r="HR12" s="99">
        <v>19</v>
      </c>
      <c r="HS12" s="99">
        <v>19</v>
      </c>
      <c r="HT12" s="99">
        <v>0</v>
      </c>
      <c r="HU12" s="190">
        <v>2850</v>
      </c>
      <c r="HV12" s="190">
        <v>0</v>
      </c>
      <c r="HW12" s="190">
        <v>950</v>
      </c>
      <c r="HX12" s="190">
        <v>285</v>
      </c>
      <c r="HY12" s="190">
        <v>2432</v>
      </c>
      <c r="HZ12" s="99">
        <v>3</v>
      </c>
      <c r="IA12" s="190">
        <v>90</v>
      </c>
      <c r="IB12" s="190">
        <v>508</v>
      </c>
      <c r="IC12" s="99" t="s">
        <v>117</v>
      </c>
      <c r="ID12" s="173"/>
      <c r="IE12" s="164">
        <f>AVERAGE(HR$6:HR12)</f>
        <v>18.857142857142858</v>
      </c>
      <c r="IF12" s="164">
        <f>AVERAGE(HS$6:HS12)</f>
        <v>18.857142857142858</v>
      </c>
      <c r="IG12" s="164">
        <f>AVERAGE(HT$6:HT12)</f>
        <v>0.5714285714285714</v>
      </c>
      <c r="IH12" s="167">
        <f>AVERAGE(HU$6:HU12)</f>
        <v>2828.5714285714284</v>
      </c>
      <c r="II12" s="167">
        <f>AVERAGE(HV$6:HV12)</f>
        <v>85.714285714285708</v>
      </c>
      <c r="IJ12" s="167">
        <f>AVERAGE(HW$6:HW12)</f>
        <v>914.28571428571433</v>
      </c>
      <c r="IK12" s="167">
        <f>AVERAGE(HX$6:HX12)</f>
        <v>274.28571428571428</v>
      </c>
      <c r="IL12" s="167">
        <f>AVERAGE(HY$6:HY12)</f>
        <v>2237.7142857142858</v>
      </c>
      <c r="IM12" s="164">
        <f>AVERAGE(HZ$6:HZ12)</f>
        <v>1.8571428571428572</v>
      </c>
      <c r="IN12" s="167">
        <f>AVERAGE(IA$6:IA12)</f>
        <v>55.714285714285715</v>
      </c>
      <c r="IO12" s="167">
        <f>AVERAGE(IB$6:IB12)</f>
        <v>646.57142857142856</v>
      </c>
      <c r="IP12" s="22"/>
      <c r="IQ12" s="22"/>
      <c r="IR12" s="22"/>
      <c r="IS12" s="22"/>
      <c r="IT12" s="22"/>
      <c r="IU12" s="22"/>
      <c r="IV12" s="22"/>
      <c r="IW12" s="22"/>
      <c r="IX12" s="22"/>
      <c r="IY12" s="22"/>
      <c r="IZ12" s="22"/>
      <c r="JA12" s="22"/>
      <c r="JB12" s="22"/>
      <c r="JC12" s="22"/>
      <c r="JD12" s="22"/>
      <c r="JE12" s="22"/>
      <c r="JF12" s="22"/>
      <c r="JG12" s="22"/>
      <c r="JH12" s="22"/>
      <c r="JI12" s="22"/>
      <c r="JJ12" s="22"/>
      <c r="JK12" s="22"/>
      <c r="JL12" s="26"/>
      <c r="JM12" s="27"/>
      <c r="JN12" s="22"/>
      <c r="JO12" s="22"/>
      <c r="JP12" s="22"/>
      <c r="JQ12" s="22"/>
      <c r="JR12" s="22"/>
      <c r="JS12" s="22"/>
      <c r="JT12" s="22"/>
      <c r="JU12" s="22"/>
      <c r="JV12" s="22"/>
      <c r="JW12" s="22"/>
      <c r="JX12" s="22"/>
      <c r="JY12" s="26"/>
      <c r="JZ12" s="27"/>
    </row>
    <row r="13" spans="1:286" x14ac:dyDescent="0.2">
      <c r="A13" s="26"/>
      <c r="B13" s="103">
        <v>8</v>
      </c>
      <c r="C13" s="164">
        <v>29.944888197191737</v>
      </c>
      <c r="D13" s="133">
        <v>0.05</v>
      </c>
      <c r="E13" s="103">
        <v>2</v>
      </c>
      <c r="F13" s="167">
        <v>409</v>
      </c>
      <c r="G13" s="103">
        <v>31</v>
      </c>
      <c r="H13" s="103">
        <v>22</v>
      </c>
      <c r="I13" s="103">
        <v>2</v>
      </c>
      <c r="J13" s="167">
        <v>2640</v>
      </c>
      <c r="K13" s="167">
        <v>240</v>
      </c>
      <c r="L13" s="167">
        <v>1000</v>
      </c>
      <c r="M13" s="167">
        <v>300</v>
      </c>
      <c r="N13" s="167">
        <v>2574</v>
      </c>
      <c r="O13" s="103">
        <v>1</v>
      </c>
      <c r="P13" s="167">
        <v>12</v>
      </c>
      <c r="Q13" s="167">
        <v>78</v>
      </c>
      <c r="R13" s="103" t="s">
        <v>116</v>
      </c>
      <c r="S13" s="80"/>
      <c r="T13" s="169">
        <f>AVERAGE(G$6:G13)</f>
        <v>22.75</v>
      </c>
      <c r="U13" s="169">
        <f>AVERAGE(H$6:H13)</f>
        <v>20.125</v>
      </c>
      <c r="V13" s="169">
        <f>AVERAGE(I$6:I13)</f>
        <v>1</v>
      </c>
      <c r="W13" s="170">
        <f>AVERAGE(J$6:J13)</f>
        <v>2415</v>
      </c>
      <c r="X13" s="170">
        <f>AVERAGE(K$6:K13)</f>
        <v>120</v>
      </c>
      <c r="Y13" s="170">
        <f>AVERAGE(L$6:L13)</f>
        <v>956.25</v>
      </c>
      <c r="Z13" s="170">
        <f>AVERAGE(M$6:M13)</f>
        <v>286.875</v>
      </c>
      <c r="AA13" s="170">
        <f>AVERAGE(N$6:N13)</f>
        <v>2375.375</v>
      </c>
      <c r="AB13" s="169">
        <f>AVERAGE(O$6:O13)</f>
        <v>2.375</v>
      </c>
      <c r="AC13" s="170">
        <f>AVERAGE(P$6:P13)</f>
        <v>28.5</v>
      </c>
      <c r="AD13" s="170">
        <f>AVERAGE(Q$6:Q13)</f>
        <v>68.125</v>
      </c>
      <c r="AE13" s="26"/>
      <c r="AF13" s="26"/>
      <c r="AG13" s="26"/>
      <c r="AH13" s="26"/>
      <c r="AI13" s="26"/>
      <c r="AJ13" s="26"/>
      <c r="AK13" s="26"/>
      <c r="AL13" s="26"/>
      <c r="AM13" s="26"/>
      <c r="AN13" s="26"/>
      <c r="AO13" s="26"/>
      <c r="AP13" s="26"/>
      <c r="AQ13" s="26"/>
      <c r="AR13" s="26"/>
      <c r="AS13" s="26"/>
      <c r="AT13" s="26"/>
      <c r="AU13" s="26"/>
      <c r="AV13" s="26"/>
      <c r="AW13" s="26"/>
      <c r="AX13" s="27"/>
      <c r="AZ13" s="26">
        <v>8</v>
      </c>
      <c r="BA13" s="164">
        <v>18.372453536011438</v>
      </c>
      <c r="BB13" s="175">
        <v>0.15</v>
      </c>
      <c r="BC13" s="103">
        <v>4</v>
      </c>
      <c r="BD13" s="181">
        <v>117</v>
      </c>
      <c r="BE13" s="103">
        <v>19</v>
      </c>
      <c r="BF13" s="103">
        <v>19</v>
      </c>
      <c r="BG13" s="103">
        <v>0</v>
      </c>
      <c r="BH13" s="167">
        <v>2850</v>
      </c>
      <c r="BI13" s="167">
        <v>0</v>
      </c>
      <c r="BJ13" s="167">
        <v>950</v>
      </c>
      <c r="BK13" s="167">
        <v>285</v>
      </c>
      <c r="BL13" s="167">
        <v>1977</v>
      </c>
      <c r="BM13" s="103">
        <v>3</v>
      </c>
      <c r="BN13" s="167">
        <v>45</v>
      </c>
      <c r="BO13" s="167">
        <v>918</v>
      </c>
      <c r="BP13" s="103" t="s">
        <v>117</v>
      </c>
      <c r="BQ13" s="80"/>
      <c r="BR13" s="164">
        <f>AVERAGE(BE$6:BE13)</f>
        <v>20</v>
      </c>
      <c r="BS13" s="164">
        <f>AVERAGE(BF$6:BF13)</f>
        <v>19</v>
      </c>
      <c r="BT13" s="164">
        <f>AVERAGE(BG$6:BG13)</f>
        <v>0.5</v>
      </c>
      <c r="BU13" s="167">
        <f>AVERAGE(BH$6:BH13)</f>
        <v>2850</v>
      </c>
      <c r="BV13" s="167">
        <f>AVERAGE(BI$6:BI13)</f>
        <v>75</v>
      </c>
      <c r="BW13" s="167">
        <f>AVERAGE(BJ$6:BJ13)</f>
        <v>925</v>
      </c>
      <c r="BX13" s="167">
        <f>AVERAGE(BK$6:BK13)</f>
        <v>277.5</v>
      </c>
      <c r="BY13" s="167">
        <f>AVERAGE(BL$6:BL13)</f>
        <v>2266</v>
      </c>
      <c r="BZ13" s="164">
        <f>AVERAGE(BM$6:BM13)</f>
        <v>3</v>
      </c>
      <c r="CA13" s="167">
        <f>AVERAGE(BN$6:BN13)</f>
        <v>45</v>
      </c>
      <c r="CB13" s="167">
        <f>AVERAGE(BO$6:BO13)</f>
        <v>629</v>
      </c>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7"/>
      <c r="DE13" s="26"/>
      <c r="DF13" s="103">
        <v>8</v>
      </c>
      <c r="DG13" s="164">
        <v>7.3752793339876437</v>
      </c>
      <c r="DH13" s="133">
        <v>0.15</v>
      </c>
      <c r="DI13" s="103">
        <v>2</v>
      </c>
      <c r="DJ13" s="167">
        <v>214</v>
      </c>
      <c r="DK13" s="103">
        <v>8</v>
      </c>
      <c r="DL13" s="103">
        <v>8</v>
      </c>
      <c r="DM13" s="103">
        <v>0</v>
      </c>
      <c r="DN13" s="167">
        <v>1440</v>
      </c>
      <c r="DO13" s="167">
        <v>0</v>
      </c>
      <c r="DP13" s="167">
        <v>400</v>
      </c>
      <c r="DQ13" s="167">
        <v>120</v>
      </c>
      <c r="DR13" s="167">
        <v>1359</v>
      </c>
      <c r="DS13" s="103">
        <v>1</v>
      </c>
      <c r="DT13" s="167">
        <v>18</v>
      </c>
      <c r="DU13" s="167">
        <v>99</v>
      </c>
      <c r="DV13" s="103" t="s">
        <v>117</v>
      </c>
      <c r="DW13" s="26"/>
      <c r="DX13" s="164">
        <f>AVERAGE(DK$6:DK13)</f>
        <v>10.125</v>
      </c>
      <c r="DY13" s="164">
        <f>AVERAGE(DL$6:DL13)</f>
        <v>10.125</v>
      </c>
      <c r="DZ13" s="164">
        <f>AVERAGE(DM$6:DM13)</f>
        <v>0</v>
      </c>
      <c r="EA13" s="167">
        <f>AVERAGE(DN$6:DN13)</f>
        <v>1822.5</v>
      </c>
      <c r="EB13" s="167">
        <f>AVERAGE(DO$6:DO13)</f>
        <v>0</v>
      </c>
      <c r="EC13" s="167">
        <f>AVERAGE(DP$6:DP13)</f>
        <v>506.25</v>
      </c>
      <c r="ED13" s="167">
        <f>AVERAGE(DQ$6:DQ13)</f>
        <v>151.875</v>
      </c>
      <c r="EE13" s="167">
        <f>AVERAGE(DR$6:DR13)</f>
        <v>1607.75</v>
      </c>
      <c r="EF13" s="164">
        <f>AVERAGE(DS$6:DS13)</f>
        <v>1.125</v>
      </c>
      <c r="EG13" s="167">
        <f>AVERAGE(DT$6:DT13)</f>
        <v>20.25</v>
      </c>
      <c r="EH13" s="167">
        <f>AVERAGE(DU$6:DU13)</f>
        <v>235</v>
      </c>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7"/>
      <c r="FI13" s="26"/>
      <c r="FJ13" s="103">
        <v>8</v>
      </c>
      <c r="FK13" s="164">
        <v>8.6280747621908205</v>
      </c>
      <c r="FL13" s="133">
        <v>0.25</v>
      </c>
      <c r="FM13" s="103">
        <v>8</v>
      </c>
      <c r="FN13" s="167">
        <v>582</v>
      </c>
      <c r="FO13" s="103">
        <v>15</v>
      </c>
      <c r="FP13" s="103">
        <v>15</v>
      </c>
      <c r="FQ13" s="103">
        <v>0</v>
      </c>
      <c r="FR13" s="167">
        <v>2700</v>
      </c>
      <c r="FS13" s="167">
        <v>0</v>
      </c>
      <c r="FT13" s="167">
        <v>750</v>
      </c>
      <c r="FU13" s="167">
        <v>225</v>
      </c>
      <c r="FV13" s="167">
        <v>2182</v>
      </c>
      <c r="FW13" s="103">
        <v>2</v>
      </c>
      <c r="FX13" s="167">
        <v>72</v>
      </c>
      <c r="FY13" s="167">
        <v>590</v>
      </c>
      <c r="FZ13" s="103" t="s">
        <v>117</v>
      </c>
      <c r="GA13" s="80"/>
      <c r="GB13" s="160">
        <f>AVERAGE(FO$6:FO13)</f>
        <v>10.75</v>
      </c>
      <c r="GC13" s="160">
        <f>AVERAGE(FP$6:FP13)</f>
        <v>10.75</v>
      </c>
      <c r="GD13" s="160">
        <f>AVERAGE(FQ$6:FQ13)</f>
        <v>0</v>
      </c>
      <c r="GE13" s="166">
        <f>AVERAGE(FR$6:FR13)</f>
        <v>1935</v>
      </c>
      <c r="GF13" s="166">
        <f>AVERAGE(FS$6:FS13)</f>
        <v>0</v>
      </c>
      <c r="GG13" s="166">
        <f>AVERAGE(FT$6:FT13)</f>
        <v>537.5</v>
      </c>
      <c r="GH13" s="166">
        <f>AVERAGE(FU$6:FU13)</f>
        <v>161.25</v>
      </c>
      <c r="GI13" s="166">
        <f>AVERAGE(FV$6:FV13)</f>
        <v>1642.75</v>
      </c>
      <c r="GJ13" s="160">
        <f>AVERAGE(FW$6:FW13)</f>
        <v>0.875</v>
      </c>
      <c r="GK13" s="166">
        <f>AVERAGE(FX$6:FX13)</f>
        <v>31.5</v>
      </c>
      <c r="GL13" s="166">
        <f>AVERAGE(FY$6:FY13)</f>
        <v>323.75</v>
      </c>
      <c r="GM13" s="26"/>
      <c r="GN13" s="26"/>
      <c r="GO13" s="26"/>
      <c r="GP13" s="26"/>
      <c r="GQ13" s="26"/>
      <c r="GR13" s="26"/>
      <c r="GS13" s="26"/>
      <c r="GT13" s="26"/>
      <c r="GU13" s="26"/>
      <c r="GV13" s="26"/>
      <c r="GW13" s="26"/>
      <c r="GX13" s="26"/>
      <c r="GY13" s="26"/>
      <c r="GZ13" s="26"/>
      <c r="HA13" s="26"/>
      <c r="HB13" s="26"/>
      <c r="HC13" s="26"/>
      <c r="HD13" s="26"/>
      <c r="HE13" s="26"/>
      <c r="HF13" s="26"/>
      <c r="HG13" s="26"/>
      <c r="HH13" s="26"/>
      <c r="HI13" s="26"/>
      <c r="HJ13" s="26"/>
      <c r="HK13" s="27"/>
      <c r="HL13" s="26"/>
      <c r="HM13" s="98">
        <v>8</v>
      </c>
      <c r="HN13" s="178">
        <v>14.404942266947934</v>
      </c>
      <c r="HO13" s="148">
        <v>0.15</v>
      </c>
      <c r="HP13" s="98">
        <v>3</v>
      </c>
      <c r="HQ13" s="189">
        <v>152</v>
      </c>
      <c r="HR13" s="98">
        <v>15</v>
      </c>
      <c r="HS13" s="98">
        <v>15</v>
      </c>
      <c r="HT13" s="98">
        <v>0</v>
      </c>
      <c r="HU13" s="189">
        <v>2250</v>
      </c>
      <c r="HV13" s="189">
        <v>0</v>
      </c>
      <c r="HW13" s="189">
        <v>750</v>
      </c>
      <c r="HX13" s="189">
        <v>225</v>
      </c>
      <c r="HY13" s="189">
        <v>1752</v>
      </c>
      <c r="HZ13" s="98">
        <v>2</v>
      </c>
      <c r="IA13" s="189">
        <v>60</v>
      </c>
      <c r="IB13" s="189">
        <v>558</v>
      </c>
      <c r="IC13" s="98" t="s">
        <v>117</v>
      </c>
      <c r="ID13" s="80"/>
      <c r="IE13" s="164">
        <f>AVERAGE(HR$6:HR13)</f>
        <v>18.375</v>
      </c>
      <c r="IF13" s="164">
        <f>AVERAGE(HS$6:HS13)</f>
        <v>18.375</v>
      </c>
      <c r="IG13" s="164">
        <f>AVERAGE(HT$6:HT13)</f>
        <v>0.5</v>
      </c>
      <c r="IH13" s="167">
        <f>AVERAGE(HU$6:HU13)</f>
        <v>2756.25</v>
      </c>
      <c r="II13" s="167">
        <f>AVERAGE(HV$6:HV13)</f>
        <v>75</v>
      </c>
      <c r="IJ13" s="167">
        <f>AVERAGE(HW$6:HW13)</f>
        <v>893.75</v>
      </c>
      <c r="IK13" s="167">
        <f>AVERAGE(HX$6:HX13)</f>
        <v>268.125</v>
      </c>
      <c r="IL13" s="167">
        <f>AVERAGE(HY$6:HY13)</f>
        <v>2177</v>
      </c>
      <c r="IM13" s="164">
        <f>AVERAGE(HZ$6:HZ13)</f>
        <v>1.875</v>
      </c>
      <c r="IN13" s="167">
        <f>AVERAGE(IA$6:IA13)</f>
        <v>56.25</v>
      </c>
      <c r="IO13" s="167">
        <f>AVERAGE(IB$6:IB13)</f>
        <v>635.5</v>
      </c>
      <c r="IP13" s="26"/>
      <c r="IQ13" s="26"/>
      <c r="IR13" s="26"/>
      <c r="IS13" s="26"/>
      <c r="IT13" s="26"/>
      <c r="IU13" s="26"/>
      <c r="IV13" s="26"/>
      <c r="IW13" s="26"/>
      <c r="IX13" s="26"/>
      <c r="IY13" s="26"/>
      <c r="IZ13" s="26"/>
      <c r="JA13" s="26"/>
      <c r="JB13" s="26"/>
      <c r="JC13" s="26"/>
      <c r="JD13" s="26"/>
      <c r="JE13" s="26"/>
      <c r="JF13" s="26"/>
      <c r="JG13" s="26"/>
      <c r="JH13" s="26"/>
      <c r="JI13" s="26"/>
      <c r="JJ13" s="26"/>
      <c r="JK13" s="26"/>
      <c r="JL13" s="26"/>
      <c r="JM13" s="27"/>
      <c r="JN13" s="26"/>
      <c r="JO13" s="26"/>
      <c r="JP13" s="26"/>
      <c r="JQ13" s="26"/>
      <c r="JR13" s="26"/>
      <c r="JS13" s="26"/>
      <c r="JT13" s="26"/>
      <c r="JU13" s="26"/>
      <c r="JV13" s="26"/>
      <c r="JW13" s="26"/>
      <c r="JX13" s="26"/>
      <c r="JY13" s="26"/>
      <c r="JZ13" s="27"/>
    </row>
    <row r="14" spans="1:286" x14ac:dyDescent="0.2">
      <c r="A14" s="26"/>
      <c r="B14" s="103">
        <v>9</v>
      </c>
      <c r="C14" s="164">
        <v>24.514968905199012</v>
      </c>
      <c r="D14" s="133">
        <v>0.1</v>
      </c>
      <c r="E14" s="103">
        <v>4</v>
      </c>
      <c r="F14" s="167">
        <v>238</v>
      </c>
      <c r="G14" s="103">
        <v>27</v>
      </c>
      <c r="H14" s="103">
        <v>22</v>
      </c>
      <c r="I14" s="103">
        <v>2</v>
      </c>
      <c r="J14" s="167">
        <v>2640</v>
      </c>
      <c r="K14" s="167">
        <v>240</v>
      </c>
      <c r="L14" s="167">
        <v>1000</v>
      </c>
      <c r="M14" s="167">
        <v>300</v>
      </c>
      <c r="N14" s="167">
        <v>2403</v>
      </c>
      <c r="O14" s="103">
        <v>2</v>
      </c>
      <c r="P14" s="167">
        <v>24</v>
      </c>
      <c r="Q14" s="167">
        <v>261</v>
      </c>
      <c r="R14" s="103" t="s">
        <v>116</v>
      </c>
      <c r="S14" s="80"/>
      <c r="T14" s="169">
        <f>AVERAGE(G$6:G14)</f>
        <v>23.222222222222221</v>
      </c>
      <c r="U14" s="169">
        <f>AVERAGE(H$6:H14)</f>
        <v>20.333333333333332</v>
      </c>
      <c r="V14" s="169">
        <f>AVERAGE(I$6:I14)</f>
        <v>1.1111111111111112</v>
      </c>
      <c r="W14" s="170">
        <f>AVERAGE(J$6:J14)</f>
        <v>2440</v>
      </c>
      <c r="X14" s="170">
        <f>AVERAGE(K$6:K14)</f>
        <v>133.33333333333334</v>
      </c>
      <c r="Y14" s="170">
        <f>AVERAGE(L$6:L14)</f>
        <v>961.11111111111109</v>
      </c>
      <c r="Z14" s="170">
        <f>AVERAGE(M$6:M14)</f>
        <v>288.33333333333331</v>
      </c>
      <c r="AA14" s="170">
        <f>AVERAGE(N$6:N14)</f>
        <v>2378.4444444444443</v>
      </c>
      <c r="AB14" s="169">
        <f>AVERAGE(O$6:O14)</f>
        <v>2.3333333333333335</v>
      </c>
      <c r="AC14" s="170">
        <f>AVERAGE(P$6:P14)</f>
        <v>28</v>
      </c>
      <c r="AD14" s="170">
        <f>AVERAGE(Q$6:Q14)</f>
        <v>89.555555555555557</v>
      </c>
      <c r="AE14" s="26"/>
      <c r="AF14" s="26"/>
      <c r="AG14" s="26"/>
      <c r="AH14" s="26"/>
      <c r="AI14" s="26"/>
      <c r="AJ14" s="26"/>
      <c r="AK14" s="26"/>
      <c r="AL14" s="26"/>
      <c r="AM14" s="26"/>
      <c r="AN14" s="26"/>
      <c r="AO14" s="26"/>
      <c r="AP14" s="26"/>
      <c r="AQ14" s="26"/>
      <c r="AR14" s="26"/>
      <c r="AS14" s="26"/>
      <c r="AT14" s="26"/>
      <c r="AU14" s="26"/>
      <c r="AV14" s="26"/>
      <c r="AW14" s="26"/>
      <c r="AX14" s="27"/>
      <c r="AZ14" s="26">
        <v>9</v>
      </c>
      <c r="BA14" s="164">
        <v>12.493646820490786</v>
      </c>
      <c r="BB14" s="175">
        <v>0.05</v>
      </c>
      <c r="BC14" s="103">
        <v>9</v>
      </c>
      <c r="BD14" s="181">
        <v>241</v>
      </c>
      <c r="BE14" s="103">
        <v>20</v>
      </c>
      <c r="BF14" s="103">
        <v>20</v>
      </c>
      <c r="BG14" s="103">
        <v>0</v>
      </c>
      <c r="BH14" s="167">
        <v>3000</v>
      </c>
      <c r="BI14" s="167">
        <v>0</v>
      </c>
      <c r="BJ14" s="167">
        <v>1000</v>
      </c>
      <c r="BK14" s="167">
        <v>300</v>
      </c>
      <c r="BL14" s="167">
        <v>2166</v>
      </c>
      <c r="BM14" s="103">
        <v>1</v>
      </c>
      <c r="BN14" s="167">
        <v>15</v>
      </c>
      <c r="BO14" s="167">
        <v>849</v>
      </c>
      <c r="BP14" s="103" t="s">
        <v>116</v>
      </c>
      <c r="BQ14" s="80"/>
      <c r="BR14" s="164">
        <f>AVERAGE(BE$6:BE14)</f>
        <v>20</v>
      </c>
      <c r="BS14" s="164">
        <f>AVERAGE(BF$6:BF14)</f>
        <v>19.111111111111111</v>
      </c>
      <c r="BT14" s="164">
        <f>AVERAGE(BG$6:BG14)</f>
        <v>0.44444444444444442</v>
      </c>
      <c r="BU14" s="167">
        <f>AVERAGE(BH$6:BH14)</f>
        <v>2866.6666666666665</v>
      </c>
      <c r="BV14" s="167">
        <f>AVERAGE(BI$6:BI14)</f>
        <v>66.666666666666671</v>
      </c>
      <c r="BW14" s="167">
        <f>AVERAGE(BJ$6:BJ14)</f>
        <v>933.33333333333337</v>
      </c>
      <c r="BX14" s="167">
        <f>AVERAGE(BK$6:BK14)</f>
        <v>280</v>
      </c>
      <c r="BY14" s="167">
        <f>AVERAGE(BL$6:BL14)</f>
        <v>2254.8888888888887</v>
      </c>
      <c r="BZ14" s="164">
        <f>AVERAGE(BM$6:BM14)</f>
        <v>2.7777777777777777</v>
      </c>
      <c r="CA14" s="167">
        <f>AVERAGE(BN$6:BN14)</f>
        <v>41.666666666666664</v>
      </c>
      <c r="CB14" s="167">
        <f>AVERAGE(BO$6:BO14)</f>
        <v>653.44444444444446</v>
      </c>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7"/>
      <c r="DE14" s="26"/>
      <c r="DF14" s="103">
        <v>9</v>
      </c>
      <c r="DG14" s="164">
        <v>6.6302735558112662</v>
      </c>
      <c r="DH14" s="133">
        <v>0.15</v>
      </c>
      <c r="DI14" s="103">
        <v>8</v>
      </c>
      <c r="DJ14" s="167">
        <v>357</v>
      </c>
      <c r="DK14" s="103">
        <v>14</v>
      </c>
      <c r="DL14" s="103">
        <v>14</v>
      </c>
      <c r="DM14" s="103">
        <v>0</v>
      </c>
      <c r="DN14" s="167">
        <v>2520</v>
      </c>
      <c r="DO14" s="167">
        <v>0</v>
      </c>
      <c r="DP14" s="167">
        <v>700</v>
      </c>
      <c r="DQ14" s="167">
        <v>210</v>
      </c>
      <c r="DR14" s="167">
        <v>1892</v>
      </c>
      <c r="DS14" s="103">
        <v>1</v>
      </c>
      <c r="DT14" s="167">
        <v>18</v>
      </c>
      <c r="DU14" s="167">
        <v>646</v>
      </c>
      <c r="DV14" s="103" t="s">
        <v>117</v>
      </c>
      <c r="DW14" s="26"/>
      <c r="DX14" s="164">
        <f>AVERAGE(DK$6:DK14)</f>
        <v>10.555555555555555</v>
      </c>
      <c r="DY14" s="164">
        <f>AVERAGE(DL$6:DL14)</f>
        <v>10.555555555555555</v>
      </c>
      <c r="DZ14" s="164">
        <f>AVERAGE(DM$6:DM14)</f>
        <v>0</v>
      </c>
      <c r="EA14" s="167">
        <f>AVERAGE(DN$6:DN14)</f>
        <v>1900</v>
      </c>
      <c r="EB14" s="167">
        <f>AVERAGE(DO$6:DO14)</f>
        <v>0</v>
      </c>
      <c r="EC14" s="167">
        <f>AVERAGE(DP$6:DP14)</f>
        <v>527.77777777777783</v>
      </c>
      <c r="ED14" s="167">
        <f>AVERAGE(DQ$6:DQ14)</f>
        <v>158.33333333333334</v>
      </c>
      <c r="EE14" s="167">
        <f>AVERAGE(DR$6:DR14)</f>
        <v>1639.3333333333333</v>
      </c>
      <c r="EF14" s="164">
        <f>AVERAGE(DS$6:DS14)</f>
        <v>1.1111111111111112</v>
      </c>
      <c r="EG14" s="167">
        <f>AVERAGE(DT$6:DT14)</f>
        <v>20</v>
      </c>
      <c r="EH14" s="167">
        <f>AVERAGE(DU$6:DU14)</f>
        <v>280.66666666666669</v>
      </c>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7"/>
      <c r="FI14" s="26"/>
      <c r="FJ14" s="103">
        <v>9</v>
      </c>
      <c r="FK14" s="164">
        <v>5.4456649383219551</v>
      </c>
      <c r="FL14" s="133">
        <v>0.25</v>
      </c>
      <c r="FM14" s="103">
        <v>3</v>
      </c>
      <c r="FN14" s="167">
        <v>510</v>
      </c>
      <c r="FO14" s="103">
        <v>7</v>
      </c>
      <c r="FP14" s="103">
        <v>7</v>
      </c>
      <c r="FQ14" s="103">
        <v>0</v>
      </c>
      <c r="FR14" s="167">
        <v>1260</v>
      </c>
      <c r="FS14" s="167">
        <v>0</v>
      </c>
      <c r="FT14" s="167">
        <v>350</v>
      </c>
      <c r="FU14" s="167">
        <v>105</v>
      </c>
      <c r="FV14" s="167">
        <v>1590</v>
      </c>
      <c r="FW14" s="103">
        <v>1</v>
      </c>
      <c r="FX14" s="167">
        <v>36</v>
      </c>
      <c r="FY14" s="167">
        <v>-294</v>
      </c>
      <c r="FZ14" s="103" t="s">
        <v>117</v>
      </c>
      <c r="GA14" s="80"/>
      <c r="GB14" s="160">
        <f>AVERAGE(FO$6:FO14)</f>
        <v>10.333333333333334</v>
      </c>
      <c r="GC14" s="160">
        <f>AVERAGE(FP$6:FP14)</f>
        <v>10.333333333333334</v>
      </c>
      <c r="GD14" s="160">
        <f>AVERAGE(FQ$6:FQ14)</f>
        <v>0</v>
      </c>
      <c r="GE14" s="166">
        <f>AVERAGE(FR$6:FR14)</f>
        <v>1860</v>
      </c>
      <c r="GF14" s="166">
        <f>AVERAGE(FS$6:FS14)</f>
        <v>0</v>
      </c>
      <c r="GG14" s="166">
        <f>AVERAGE(FT$6:FT14)</f>
        <v>516.66666666666663</v>
      </c>
      <c r="GH14" s="166">
        <f>AVERAGE(FU$6:FU14)</f>
        <v>155</v>
      </c>
      <c r="GI14" s="166">
        <f>AVERAGE(FV$6:FV14)</f>
        <v>1636.8888888888889</v>
      </c>
      <c r="GJ14" s="160">
        <f>AVERAGE(FW$6:FW14)</f>
        <v>0.88888888888888884</v>
      </c>
      <c r="GK14" s="166">
        <f>AVERAGE(FX$6:FX14)</f>
        <v>32</v>
      </c>
      <c r="GL14" s="166">
        <f>AVERAGE(FY$6:FY14)</f>
        <v>255.11111111111111</v>
      </c>
      <c r="GM14" s="26"/>
      <c r="GN14" s="26"/>
      <c r="GO14" s="26"/>
      <c r="GP14" s="26"/>
      <c r="GQ14" s="26"/>
      <c r="GR14" s="26"/>
      <c r="GS14" s="26"/>
      <c r="GT14" s="26"/>
      <c r="GU14" s="26"/>
      <c r="GV14" s="26"/>
      <c r="GW14" s="26"/>
      <c r="GX14" s="26"/>
      <c r="GY14" s="26"/>
      <c r="GZ14" s="26"/>
      <c r="HA14" s="26"/>
      <c r="HB14" s="26"/>
      <c r="HC14" s="26"/>
      <c r="HD14" s="26"/>
      <c r="HE14" s="26"/>
      <c r="HF14" s="26"/>
      <c r="HG14" s="26"/>
      <c r="HH14" s="26"/>
      <c r="HI14" s="26"/>
      <c r="HJ14" s="26"/>
      <c r="HK14" s="27"/>
      <c r="HL14" s="26"/>
      <c r="HM14" s="98">
        <v>9</v>
      </c>
      <c r="HN14" s="178">
        <v>18.873342037039723</v>
      </c>
      <c r="HO14" s="148">
        <v>0.2</v>
      </c>
      <c r="HP14" s="98">
        <v>0</v>
      </c>
      <c r="HQ14" s="189">
        <v>205</v>
      </c>
      <c r="HR14" s="98">
        <v>15</v>
      </c>
      <c r="HS14" s="98">
        <v>15</v>
      </c>
      <c r="HT14" s="98">
        <v>0</v>
      </c>
      <c r="HU14" s="189">
        <v>2250</v>
      </c>
      <c r="HV14" s="189">
        <v>0</v>
      </c>
      <c r="HW14" s="189">
        <v>750</v>
      </c>
      <c r="HX14" s="189">
        <v>225</v>
      </c>
      <c r="HY14" s="189">
        <v>1805</v>
      </c>
      <c r="HZ14" s="98">
        <v>4</v>
      </c>
      <c r="IA14" s="189">
        <v>120</v>
      </c>
      <c r="IB14" s="189">
        <v>565</v>
      </c>
      <c r="IC14" s="98" t="s">
        <v>117</v>
      </c>
      <c r="ID14" s="80"/>
      <c r="IE14" s="164">
        <f>AVERAGE(HR$6:HR14)</f>
        <v>18</v>
      </c>
      <c r="IF14" s="164">
        <f>AVERAGE(HS$6:HS14)</f>
        <v>18</v>
      </c>
      <c r="IG14" s="164">
        <f>AVERAGE(HT$6:HT14)</f>
        <v>0.44444444444444442</v>
      </c>
      <c r="IH14" s="167">
        <f>AVERAGE(HU$6:HU14)</f>
        <v>2700</v>
      </c>
      <c r="II14" s="167">
        <f>AVERAGE(HV$6:HV14)</f>
        <v>66.666666666666671</v>
      </c>
      <c r="IJ14" s="167">
        <f>AVERAGE(HW$6:HW14)</f>
        <v>877.77777777777783</v>
      </c>
      <c r="IK14" s="167">
        <f>AVERAGE(HX$6:HX14)</f>
        <v>263.33333333333331</v>
      </c>
      <c r="IL14" s="167">
        <f>AVERAGE(HY$6:HY14)</f>
        <v>2135.6666666666665</v>
      </c>
      <c r="IM14" s="164">
        <f>AVERAGE(HZ$6:HZ14)</f>
        <v>2.1111111111111112</v>
      </c>
      <c r="IN14" s="167">
        <f>AVERAGE(IA$6:IA14)</f>
        <v>63.333333333333336</v>
      </c>
      <c r="IO14" s="167">
        <f>AVERAGE(IB$6:IB14)</f>
        <v>627.66666666666663</v>
      </c>
      <c r="IP14" s="26"/>
      <c r="IQ14" s="26"/>
      <c r="IR14" s="26"/>
      <c r="IS14" s="26"/>
      <c r="IT14" s="26"/>
      <c r="IU14" s="26"/>
      <c r="IV14" s="26"/>
      <c r="IW14" s="26"/>
      <c r="IX14" s="26"/>
      <c r="IY14" s="26"/>
      <c r="IZ14" s="26"/>
      <c r="JA14" s="26"/>
      <c r="JB14" s="26"/>
      <c r="JC14" s="26"/>
      <c r="JD14" s="26"/>
      <c r="JE14" s="26"/>
      <c r="JF14" s="26"/>
      <c r="JG14" s="26"/>
      <c r="JH14" s="26"/>
      <c r="JI14" s="26"/>
      <c r="JJ14" s="26"/>
      <c r="JK14" s="26"/>
      <c r="JL14" s="26"/>
      <c r="JM14" s="27"/>
      <c r="JN14" s="26"/>
      <c r="JO14" s="26"/>
      <c r="JP14" s="26"/>
      <c r="JQ14" s="26"/>
      <c r="JR14" s="26"/>
      <c r="JS14" s="26"/>
      <c r="JT14" s="26"/>
      <c r="JU14" s="26"/>
      <c r="JV14" s="26"/>
      <c r="JW14" s="26"/>
      <c r="JX14" s="26"/>
      <c r="JY14" s="26"/>
      <c r="JZ14" s="27"/>
    </row>
    <row r="15" spans="1:286" x14ac:dyDescent="0.2">
      <c r="A15" s="26"/>
      <c r="B15" s="103">
        <v>10</v>
      </c>
      <c r="C15" s="164">
        <v>23.666352004183764</v>
      </c>
      <c r="D15" s="133">
        <v>0.05</v>
      </c>
      <c r="E15" s="103">
        <v>8</v>
      </c>
      <c r="F15" s="167">
        <v>261</v>
      </c>
      <c r="G15" s="103">
        <v>31</v>
      </c>
      <c r="H15" s="103">
        <v>22</v>
      </c>
      <c r="I15" s="103">
        <v>2</v>
      </c>
      <c r="J15" s="167">
        <v>2640</v>
      </c>
      <c r="K15" s="167">
        <v>240</v>
      </c>
      <c r="L15" s="167">
        <v>1000</v>
      </c>
      <c r="M15" s="167">
        <v>300</v>
      </c>
      <c r="N15" s="167">
        <v>2426</v>
      </c>
      <c r="O15" s="103">
        <v>1</v>
      </c>
      <c r="P15" s="167">
        <v>12</v>
      </c>
      <c r="Q15" s="167">
        <v>226</v>
      </c>
      <c r="R15" s="103" t="s">
        <v>116</v>
      </c>
      <c r="S15" s="80"/>
      <c r="T15" s="169">
        <f>AVERAGE(G$6:G15)</f>
        <v>24</v>
      </c>
      <c r="U15" s="169">
        <f>AVERAGE(H$6:H15)</f>
        <v>20.5</v>
      </c>
      <c r="V15" s="169">
        <f>AVERAGE(I$6:I15)</f>
        <v>1.2</v>
      </c>
      <c r="W15" s="170">
        <f>AVERAGE(J$6:J15)</f>
        <v>2460</v>
      </c>
      <c r="X15" s="170">
        <f>AVERAGE(K$6:K15)</f>
        <v>144</v>
      </c>
      <c r="Y15" s="170">
        <f>AVERAGE(L$6:L15)</f>
        <v>965</v>
      </c>
      <c r="Z15" s="170">
        <f>AVERAGE(M$6:M15)</f>
        <v>289.5</v>
      </c>
      <c r="AA15" s="170">
        <f>AVERAGE(N$6:N15)</f>
        <v>2383.1999999999998</v>
      </c>
      <c r="AB15" s="169">
        <f>AVERAGE(O$6:O15)</f>
        <v>2.2000000000000002</v>
      </c>
      <c r="AC15" s="170">
        <f>AVERAGE(P$6:P15)</f>
        <v>26.4</v>
      </c>
      <c r="AD15" s="170">
        <f>AVERAGE(Q$6:Q15)</f>
        <v>103.2</v>
      </c>
      <c r="AE15" s="26"/>
      <c r="AF15" s="26"/>
      <c r="AG15" s="26"/>
      <c r="AH15" s="26"/>
      <c r="AI15" s="26"/>
      <c r="AJ15" s="26"/>
      <c r="AK15" s="26"/>
      <c r="AL15" s="26"/>
      <c r="AM15" s="26"/>
      <c r="AN15" s="26"/>
      <c r="AO15" s="26"/>
      <c r="AP15" s="26"/>
      <c r="AQ15" s="26"/>
      <c r="AR15" s="26"/>
      <c r="AS15" s="26"/>
      <c r="AT15" s="26"/>
      <c r="AU15" s="26"/>
      <c r="AV15" s="26"/>
      <c r="AW15" s="26"/>
      <c r="AX15" s="27"/>
      <c r="AZ15" s="26">
        <v>10</v>
      </c>
      <c r="BA15" s="164">
        <v>12.693674301433624</v>
      </c>
      <c r="BB15" s="175">
        <v>0.05</v>
      </c>
      <c r="BC15" s="103">
        <v>2</v>
      </c>
      <c r="BD15" s="181">
        <v>111</v>
      </c>
      <c r="BE15" s="103">
        <v>14</v>
      </c>
      <c r="BF15" s="103">
        <v>14</v>
      </c>
      <c r="BG15" s="103">
        <v>0</v>
      </c>
      <c r="BH15" s="167">
        <v>2100</v>
      </c>
      <c r="BI15" s="167">
        <v>0</v>
      </c>
      <c r="BJ15" s="167">
        <v>700</v>
      </c>
      <c r="BK15" s="167">
        <v>210</v>
      </c>
      <c r="BL15" s="167">
        <v>1646</v>
      </c>
      <c r="BM15" s="103">
        <v>1</v>
      </c>
      <c r="BN15" s="167">
        <v>15</v>
      </c>
      <c r="BO15" s="167">
        <v>469</v>
      </c>
      <c r="BP15" s="103" t="s">
        <v>117</v>
      </c>
      <c r="BQ15" s="80"/>
      <c r="BR15" s="164">
        <f>AVERAGE(BE$6:BE15)</f>
        <v>19.399999999999999</v>
      </c>
      <c r="BS15" s="164">
        <f>AVERAGE(BF$6:BF15)</f>
        <v>18.600000000000001</v>
      </c>
      <c r="BT15" s="164">
        <f>AVERAGE(BG$6:BG15)</f>
        <v>0.4</v>
      </c>
      <c r="BU15" s="167">
        <f>AVERAGE(BH$6:BH15)</f>
        <v>2790</v>
      </c>
      <c r="BV15" s="167">
        <f>AVERAGE(BI$6:BI15)</f>
        <v>60</v>
      </c>
      <c r="BW15" s="167">
        <f>AVERAGE(BJ$6:BJ15)</f>
        <v>910</v>
      </c>
      <c r="BX15" s="167">
        <f>AVERAGE(BK$6:BK15)</f>
        <v>273</v>
      </c>
      <c r="BY15" s="167">
        <f>AVERAGE(BL$6:BL15)</f>
        <v>2194</v>
      </c>
      <c r="BZ15" s="164">
        <f>AVERAGE(BM$6:BM15)</f>
        <v>2.6</v>
      </c>
      <c r="CA15" s="167">
        <f>AVERAGE(BN$6:BN15)</f>
        <v>39</v>
      </c>
      <c r="CB15" s="167">
        <f>AVERAGE(BO$6:BO15)</f>
        <v>635</v>
      </c>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7"/>
      <c r="DE15" s="26"/>
      <c r="DF15" s="103">
        <v>10</v>
      </c>
      <c r="DG15" s="164">
        <v>6.2280126238423277</v>
      </c>
      <c r="DH15" s="133">
        <v>0.1</v>
      </c>
      <c r="DI15" s="103">
        <v>10</v>
      </c>
      <c r="DJ15" s="167">
        <v>413</v>
      </c>
      <c r="DK15" s="103">
        <v>15</v>
      </c>
      <c r="DL15" s="103">
        <v>15</v>
      </c>
      <c r="DM15" s="103">
        <v>0</v>
      </c>
      <c r="DN15" s="167">
        <v>2700</v>
      </c>
      <c r="DO15" s="167">
        <v>0</v>
      </c>
      <c r="DP15" s="167">
        <v>750</v>
      </c>
      <c r="DQ15" s="167">
        <v>225</v>
      </c>
      <c r="DR15" s="167">
        <v>2013</v>
      </c>
      <c r="DS15" s="103">
        <v>1</v>
      </c>
      <c r="DT15" s="167">
        <v>18</v>
      </c>
      <c r="DU15" s="167">
        <v>705</v>
      </c>
      <c r="DV15" s="103" t="s">
        <v>117</v>
      </c>
      <c r="DW15" s="26"/>
      <c r="DX15" s="164">
        <f>AVERAGE(DK$6:DK15)</f>
        <v>11</v>
      </c>
      <c r="DY15" s="164">
        <f>AVERAGE(DL$6:DL15)</f>
        <v>11</v>
      </c>
      <c r="DZ15" s="164">
        <f>AVERAGE(DM$6:DM15)</f>
        <v>0</v>
      </c>
      <c r="EA15" s="167">
        <f>AVERAGE(DN$6:DN15)</f>
        <v>1980</v>
      </c>
      <c r="EB15" s="167">
        <f>AVERAGE(DO$6:DO15)</f>
        <v>0</v>
      </c>
      <c r="EC15" s="167">
        <f>AVERAGE(DP$6:DP15)</f>
        <v>550</v>
      </c>
      <c r="ED15" s="167">
        <f>AVERAGE(DQ$6:DQ15)</f>
        <v>165</v>
      </c>
      <c r="EE15" s="167">
        <f>AVERAGE(DR$6:DR15)</f>
        <v>1676.7</v>
      </c>
      <c r="EF15" s="164">
        <f>AVERAGE(DS$6:DS15)</f>
        <v>1.1000000000000001</v>
      </c>
      <c r="EG15" s="167">
        <f>AVERAGE(DT$6:DT15)</f>
        <v>19.8</v>
      </c>
      <c r="EH15" s="167">
        <f>AVERAGE(DU$6:DU15)</f>
        <v>323.10000000000002</v>
      </c>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7"/>
      <c r="FI15" s="26"/>
      <c r="FJ15" s="103">
        <v>10</v>
      </c>
      <c r="FK15" s="164">
        <v>5.5152187447562904</v>
      </c>
      <c r="FL15" s="133">
        <v>0.15</v>
      </c>
      <c r="FM15" s="103">
        <v>2</v>
      </c>
      <c r="FN15" s="167">
        <v>244</v>
      </c>
      <c r="FO15" s="103">
        <v>7</v>
      </c>
      <c r="FP15" s="103">
        <v>7</v>
      </c>
      <c r="FQ15" s="103">
        <v>0</v>
      </c>
      <c r="FR15" s="167">
        <v>1260</v>
      </c>
      <c r="FS15" s="167">
        <v>0</v>
      </c>
      <c r="FT15" s="167">
        <v>350</v>
      </c>
      <c r="FU15" s="167">
        <v>105</v>
      </c>
      <c r="FV15" s="167">
        <v>1324</v>
      </c>
      <c r="FW15" s="103">
        <v>1</v>
      </c>
      <c r="FX15" s="167">
        <v>36</v>
      </c>
      <c r="FY15" s="167">
        <v>-28</v>
      </c>
      <c r="FZ15" s="103" t="s">
        <v>117</v>
      </c>
      <c r="GA15" s="80"/>
      <c r="GB15" s="160">
        <f>AVERAGE(FO$6:FO15)</f>
        <v>10</v>
      </c>
      <c r="GC15" s="160">
        <f>AVERAGE(FP$6:FP15)</f>
        <v>10</v>
      </c>
      <c r="GD15" s="160">
        <f>AVERAGE(FQ$6:FQ15)</f>
        <v>0</v>
      </c>
      <c r="GE15" s="166">
        <f>AVERAGE(FR$6:FR15)</f>
        <v>1800</v>
      </c>
      <c r="GF15" s="166">
        <f>AVERAGE(FS$6:FS15)</f>
        <v>0</v>
      </c>
      <c r="GG15" s="166">
        <f>AVERAGE(FT$6:FT15)</f>
        <v>500</v>
      </c>
      <c r="GH15" s="166">
        <f>AVERAGE(FU$6:FU15)</f>
        <v>150</v>
      </c>
      <c r="GI15" s="166">
        <f>AVERAGE(FV$6:FV15)</f>
        <v>1605.6</v>
      </c>
      <c r="GJ15" s="160">
        <f>AVERAGE(FW$6:FW15)</f>
        <v>0.9</v>
      </c>
      <c r="GK15" s="166">
        <f>AVERAGE(FX$6:FX15)</f>
        <v>32.4</v>
      </c>
      <c r="GL15" s="166">
        <f>AVERAGE(FY$6:FY15)</f>
        <v>226.8</v>
      </c>
      <c r="GM15" s="26"/>
      <c r="GN15" s="26"/>
      <c r="GO15" s="26"/>
      <c r="GP15" s="26"/>
      <c r="GQ15" s="26"/>
      <c r="GR15" s="26"/>
      <c r="GS15" s="26"/>
      <c r="GT15" s="26"/>
      <c r="GU15" s="26"/>
      <c r="GV15" s="26"/>
      <c r="GW15" s="26"/>
      <c r="GX15" s="26"/>
      <c r="GY15" s="26"/>
      <c r="GZ15" s="26"/>
      <c r="HA15" s="26"/>
      <c r="HB15" s="26"/>
      <c r="HC15" s="26"/>
      <c r="HD15" s="26"/>
      <c r="HE15" s="26"/>
      <c r="HF15" s="26"/>
      <c r="HG15" s="26"/>
      <c r="HH15" s="26"/>
      <c r="HI15" s="26"/>
      <c r="HJ15" s="26"/>
      <c r="HK15" s="27"/>
      <c r="HL15" s="26"/>
      <c r="HM15" s="98">
        <v>10</v>
      </c>
      <c r="HN15" s="178">
        <v>20.531246410354882</v>
      </c>
      <c r="HO15" s="148">
        <v>0.15</v>
      </c>
      <c r="HP15" s="98">
        <v>3</v>
      </c>
      <c r="HQ15" s="189">
        <v>493</v>
      </c>
      <c r="HR15" s="98">
        <v>21</v>
      </c>
      <c r="HS15" s="98">
        <v>21</v>
      </c>
      <c r="HT15" s="98">
        <v>1</v>
      </c>
      <c r="HU15" s="189">
        <v>3150</v>
      </c>
      <c r="HV15" s="189">
        <v>150</v>
      </c>
      <c r="HW15" s="189">
        <v>1000</v>
      </c>
      <c r="HX15" s="189">
        <v>300</v>
      </c>
      <c r="HY15" s="189">
        <v>2568</v>
      </c>
      <c r="HZ15" s="98">
        <v>3</v>
      </c>
      <c r="IA15" s="189">
        <v>90</v>
      </c>
      <c r="IB15" s="189">
        <v>672</v>
      </c>
      <c r="IC15" s="98" t="s">
        <v>116</v>
      </c>
      <c r="ID15" s="80"/>
      <c r="IE15" s="164">
        <f>AVERAGE(HR$6:HR15)</f>
        <v>18.3</v>
      </c>
      <c r="IF15" s="164">
        <f>AVERAGE(HS$6:HS15)</f>
        <v>18.3</v>
      </c>
      <c r="IG15" s="164">
        <f>AVERAGE(HT$6:HT15)</f>
        <v>0.5</v>
      </c>
      <c r="IH15" s="167">
        <f>AVERAGE(HU$6:HU15)</f>
        <v>2745</v>
      </c>
      <c r="II15" s="167">
        <f>AVERAGE(HV$6:HV15)</f>
        <v>75</v>
      </c>
      <c r="IJ15" s="167">
        <f>AVERAGE(HW$6:HW15)</f>
        <v>890</v>
      </c>
      <c r="IK15" s="167">
        <f>AVERAGE(HX$6:HX15)</f>
        <v>267</v>
      </c>
      <c r="IL15" s="167">
        <f>AVERAGE(HY$6:HY15)</f>
        <v>2178.9</v>
      </c>
      <c r="IM15" s="164">
        <f>AVERAGE(HZ$6:HZ15)</f>
        <v>2.2000000000000002</v>
      </c>
      <c r="IN15" s="167">
        <f>AVERAGE(IA$6:IA15)</f>
        <v>66</v>
      </c>
      <c r="IO15" s="167">
        <f>AVERAGE(IB$6:IB15)</f>
        <v>632.1</v>
      </c>
      <c r="IP15" s="26"/>
      <c r="IQ15" s="26"/>
      <c r="IR15" s="26"/>
      <c r="IS15" s="26"/>
      <c r="IT15" s="26"/>
      <c r="IU15" s="26"/>
      <c r="IV15" s="26"/>
      <c r="IW15" s="26"/>
      <c r="IX15" s="26"/>
      <c r="IY15" s="26"/>
      <c r="IZ15" s="26"/>
      <c r="JA15" s="26"/>
      <c r="JB15" s="26"/>
      <c r="JC15" s="26"/>
      <c r="JD15" s="26"/>
      <c r="JE15" s="26"/>
      <c r="JF15" s="26"/>
      <c r="JG15" s="26"/>
      <c r="JH15" s="26"/>
      <c r="JI15" s="26"/>
      <c r="JJ15" s="26"/>
      <c r="JK15" s="26"/>
      <c r="JL15" s="26"/>
      <c r="JM15" s="27"/>
      <c r="JN15" s="26"/>
      <c r="JO15" s="26"/>
      <c r="JP15" s="26"/>
      <c r="JQ15" s="26"/>
      <c r="JR15" s="26"/>
      <c r="JS15" s="26"/>
      <c r="JT15" s="26"/>
      <c r="JU15" s="26"/>
      <c r="JV15" s="26"/>
      <c r="JW15" s="26"/>
      <c r="JX15" s="26"/>
      <c r="JY15" s="26"/>
      <c r="JZ15" s="27"/>
    </row>
    <row r="16" spans="1:286" x14ac:dyDescent="0.2">
      <c r="A16" s="26"/>
      <c r="B16" s="103">
        <v>11</v>
      </c>
      <c r="C16" s="164">
        <v>22.377781025829801</v>
      </c>
      <c r="D16" s="133">
        <v>0.15</v>
      </c>
      <c r="E16" s="103">
        <v>3</v>
      </c>
      <c r="F16" s="167">
        <v>131</v>
      </c>
      <c r="G16" s="103">
        <v>22</v>
      </c>
      <c r="H16" s="103">
        <v>22</v>
      </c>
      <c r="I16" s="103">
        <v>2</v>
      </c>
      <c r="J16" s="167">
        <v>2640</v>
      </c>
      <c r="K16" s="167">
        <v>240</v>
      </c>
      <c r="L16" s="167">
        <v>1000</v>
      </c>
      <c r="M16" s="167">
        <v>300</v>
      </c>
      <c r="N16" s="167">
        <v>2296</v>
      </c>
      <c r="O16" s="103">
        <v>3</v>
      </c>
      <c r="P16" s="167">
        <v>36</v>
      </c>
      <c r="Q16" s="167">
        <v>380</v>
      </c>
      <c r="R16" s="103" t="s">
        <v>116</v>
      </c>
      <c r="S16" s="80"/>
      <c r="T16" s="169">
        <f>AVERAGE(G$6:G16)</f>
        <v>23.818181818181817</v>
      </c>
      <c r="U16" s="169">
        <f>AVERAGE(H$6:H16)</f>
        <v>20.636363636363637</v>
      </c>
      <c r="V16" s="169">
        <f>AVERAGE(I$6:I16)</f>
        <v>1.2727272727272727</v>
      </c>
      <c r="W16" s="170">
        <f>AVERAGE(J$6:J16)</f>
        <v>2476.3636363636365</v>
      </c>
      <c r="X16" s="170">
        <f>AVERAGE(K$6:K16)</f>
        <v>152.72727272727272</v>
      </c>
      <c r="Y16" s="170">
        <f>AVERAGE(L$6:L16)</f>
        <v>968.18181818181813</v>
      </c>
      <c r="Z16" s="170">
        <f>AVERAGE(M$6:M16)</f>
        <v>290.45454545454544</v>
      </c>
      <c r="AA16" s="170">
        <f>AVERAGE(N$6:N16)</f>
        <v>2375.2727272727275</v>
      </c>
      <c r="AB16" s="169">
        <f>AVERAGE(O$6:O16)</f>
        <v>2.2727272727272729</v>
      </c>
      <c r="AC16" s="170">
        <f>AVERAGE(P$6:P16)</f>
        <v>27.272727272727273</v>
      </c>
      <c r="AD16" s="170">
        <f>AVERAGE(Q$6:Q16)</f>
        <v>128.36363636363637</v>
      </c>
      <c r="AE16" s="26"/>
      <c r="AF16" s="26"/>
      <c r="AG16" s="26"/>
      <c r="AH16" s="26"/>
      <c r="AI16" s="26"/>
      <c r="AJ16" s="26"/>
      <c r="AK16" s="26"/>
      <c r="AL16" s="26"/>
      <c r="AM16" s="26"/>
      <c r="AN16" s="26"/>
      <c r="AO16" s="26"/>
      <c r="AP16" s="26"/>
      <c r="AQ16" s="26"/>
      <c r="AR16" s="26"/>
      <c r="AS16" s="26"/>
      <c r="AT16" s="26"/>
      <c r="AU16" s="26"/>
      <c r="AV16" s="26"/>
      <c r="AW16" s="26"/>
      <c r="AX16" s="27"/>
      <c r="AZ16" s="26">
        <v>11</v>
      </c>
      <c r="BA16" s="164">
        <v>19.44343924009074</v>
      </c>
      <c r="BB16" s="175">
        <v>0.1</v>
      </c>
      <c r="BC16" s="103">
        <v>1</v>
      </c>
      <c r="BD16" s="181">
        <v>296</v>
      </c>
      <c r="BE16" s="103">
        <v>18</v>
      </c>
      <c r="BF16" s="103">
        <v>18</v>
      </c>
      <c r="BG16" s="103">
        <v>0</v>
      </c>
      <c r="BH16" s="167">
        <v>2700</v>
      </c>
      <c r="BI16" s="167">
        <v>0</v>
      </c>
      <c r="BJ16" s="167">
        <v>900</v>
      </c>
      <c r="BK16" s="167">
        <v>270</v>
      </c>
      <c r="BL16" s="167">
        <v>2091</v>
      </c>
      <c r="BM16" s="103">
        <v>2</v>
      </c>
      <c r="BN16" s="167">
        <v>30</v>
      </c>
      <c r="BO16" s="167">
        <v>639</v>
      </c>
      <c r="BP16" s="103" t="s">
        <v>117</v>
      </c>
      <c r="BQ16" s="80"/>
      <c r="BR16" s="164">
        <f>AVERAGE(BE$6:BE16)</f>
        <v>19.272727272727273</v>
      </c>
      <c r="BS16" s="164">
        <f>AVERAGE(BF$6:BF16)</f>
        <v>18.545454545454547</v>
      </c>
      <c r="BT16" s="164">
        <f>AVERAGE(BG$6:BG16)</f>
        <v>0.36363636363636365</v>
      </c>
      <c r="BU16" s="167">
        <f>AVERAGE(BH$6:BH16)</f>
        <v>2781.818181818182</v>
      </c>
      <c r="BV16" s="167">
        <f>AVERAGE(BI$6:BI16)</f>
        <v>54.545454545454547</v>
      </c>
      <c r="BW16" s="167">
        <f>AVERAGE(BJ$6:BJ16)</f>
        <v>909.09090909090912</v>
      </c>
      <c r="BX16" s="167">
        <f>AVERAGE(BK$6:BK16)</f>
        <v>272.72727272727275</v>
      </c>
      <c r="BY16" s="167">
        <f>AVERAGE(BL$6:BL16)</f>
        <v>2184.6363636363635</v>
      </c>
      <c r="BZ16" s="164">
        <f>AVERAGE(BM$6:BM16)</f>
        <v>2.5454545454545454</v>
      </c>
      <c r="CA16" s="167">
        <f>AVERAGE(BN$6:BN16)</f>
        <v>38.18181818181818</v>
      </c>
      <c r="CB16" s="167">
        <f>AVERAGE(BO$6:BO16)</f>
        <v>635.36363636363637</v>
      </c>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7"/>
      <c r="DE16" s="26"/>
      <c r="DF16" s="103">
        <v>11</v>
      </c>
      <c r="DG16" s="164">
        <v>6.8709089037336462</v>
      </c>
      <c r="DH16" s="133">
        <v>0.05</v>
      </c>
      <c r="DI16" s="103">
        <v>1</v>
      </c>
      <c r="DJ16" s="167">
        <v>526</v>
      </c>
      <c r="DK16" s="103">
        <v>8</v>
      </c>
      <c r="DL16" s="103">
        <v>8</v>
      </c>
      <c r="DM16" s="103">
        <v>0</v>
      </c>
      <c r="DN16" s="167">
        <v>1440</v>
      </c>
      <c r="DO16" s="167">
        <v>0</v>
      </c>
      <c r="DP16" s="167">
        <v>400</v>
      </c>
      <c r="DQ16" s="167">
        <v>120</v>
      </c>
      <c r="DR16" s="167">
        <v>1671</v>
      </c>
      <c r="DS16" s="103">
        <v>0</v>
      </c>
      <c r="DT16" s="167">
        <v>0</v>
      </c>
      <c r="DU16" s="167">
        <v>-231</v>
      </c>
      <c r="DV16" s="103" t="s">
        <v>117</v>
      </c>
      <c r="DW16" s="26"/>
      <c r="DX16" s="164">
        <f>AVERAGE(DK$6:DK16)</f>
        <v>10.727272727272727</v>
      </c>
      <c r="DY16" s="164">
        <f>AVERAGE(DL$6:DL16)</f>
        <v>10.727272727272727</v>
      </c>
      <c r="DZ16" s="164">
        <f>AVERAGE(DM$6:DM16)</f>
        <v>0</v>
      </c>
      <c r="EA16" s="167">
        <f>AVERAGE(DN$6:DN16)</f>
        <v>1930.909090909091</v>
      </c>
      <c r="EB16" s="167">
        <f>AVERAGE(DO$6:DO16)</f>
        <v>0</v>
      </c>
      <c r="EC16" s="167">
        <f>AVERAGE(DP$6:DP16)</f>
        <v>536.36363636363637</v>
      </c>
      <c r="ED16" s="167">
        <f>AVERAGE(DQ$6:DQ16)</f>
        <v>160.90909090909091</v>
      </c>
      <c r="EE16" s="167">
        <f>AVERAGE(DR$6:DR16)</f>
        <v>1676.1818181818182</v>
      </c>
      <c r="EF16" s="164">
        <f>AVERAGE(DS$6:DS16)</f>
        <v>1</v>
      </c>
      <c r="EG16" s="167">
        <f>AVERAGE(DT$6:DT16)</f>
        <v>18</v>
      </c>
      <c r="EH16" s="167">
        <f>AVERAGE(DU$6:DU16)</f>
        <v>272.72727272727275</v>
      </c>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7"/>
      <c r="FI16" s="26"/>
      <c r="FJ16" s="103">
        <v>11</v>
      </c>
      <c r="FK16" s="164">
        <v>6.0043620240745561</v>
      </c>
      <c r="FL16" s="133">
        <v>0.15</v>
      </c>
      <c r="FM16" s="103">
        <v>3</v>
      </c>
      <c r="FN16" s="167">
        <v>265</v>
      </c>
      <c r="FO16" s="103">
        <v>8</v>
      </c>
      <c r="FP16" s="103">
        <v>8</v>
      </c>
      <c r="FQ16" s="103">
        <v>0</v>
      </c>
      <c r="FR16" s="167">
        <v>1440</v>
      </c>
      <c r="FS16" s="167">
        <v>0</v>
      </c>
      <c r="FT16" s="167">
        <v>400</v>
      </c>
      <c r="FU16" s="167">
        <v>120</v>
      </c>
      <c r="FV16" s="167">
        <v>1410</v>
      </c>
      <c r="FW16" s="103">
        <v>1</v>
      </c>
      <c r="FX16" s="167">
        <v>36</v>
      </c>
      <c r="FY16" s="167">
        <v>66</v>
      </c>
      <c r="FZ16" s="103" t="s">
        <v>117</v>
      </c>
      <c r="GA16" s="80"/>
      <c r="GB16" s="160">
        <f>AVERAGE(FO$6:FO16)</f>
        <v>9.8181818181818183</v>
      </c>
      <c r="GC16" s="160">
        <f>AVERAGE(FP$6:FP16)</f>
        <v>9.8181818181818183</v>
      </c>
      <c r="GD16" s="160">
        <f>AVERAGE(FQ$6:FQ16)</f>
        <v>0</v>
      </c>
      <c r="GE16" s="166">
        <f>AVERAGE(FR$6:FR16)</f>
        <v>1767.2727272727273</v>
      </c>
      <c r="GF16" s="166">
        <f>AVERAGE(FS$6:FS16)</f>
        <v>0</v>
      </c>
      <c r="GG16" s="166">
        <f>AVERAGE(FT$6:FT16)</f>
        <v>490.90909090909093</v>
      </c>
      <c r="GH16" s="166">
        <f>AVERAGE(FU$6:FU16)</f>
        <v>147.27272727272728</v>
      </c>
      <c r="GI16" s="166">
        <f>AVERAGE(FV$6:FV16)</f>
        <v>1587.8181818181818</v>
      </c>
      <c r="GJ16" s="160">
        <f>AVERAGE(FW$6:FW16)</f>
        <v>0.90909090909090906</v>
      </c>
      <c r="GK16" s="166">
        <f>AVERAGE(FX$6:FX16)</f>
        <v>32.727272727272727</v>
      </c>
      <c r="GL16" s="166">
        <f>AVERAGE(FY$6:FY16)</f>
        <v>212.18181818181819</v>
      </c>
      <c r="GM16" s="26"/>
      <c r="GN16" s="26"/>
      <c r="GO16" s="26"/>
      <c r="GP16" s="26"/>
      <c r="GQ16" s="26"/>
      <c r="GR16" s="26"/>
      <c r="GS16" s="26"/>
      <c r="GT16" s="26"/>
      <c r="GU16" s="26"/>
      <c r="GV16" s="26"/>
      <c r="GW16" s="26"/>
      <c r="GX16" s="26"/>
      <c r="GY16" s="26"/>
      <c r="GZ16" s="26"/>
      <c r="HA16" s="26"/>
      <c r="HB16" s="26"/>
      <c r="HC16" s="26"/>
      <c r="HD16" s="26"/>
      <c r="HE16" s="26"/>
      <c r="HF16" s="26"/>
      <c r="HG16" s="26"/>
      <c r="HH16" s="26"/>
      <c r="HI16" s="26"/>
      <c r="HJ16" s="26"/>
      <c r="HK16" s="27"/>
      <c r="HL16" s="26"/>
      <c r="HM16" s="98">
        <v>11</v>
      </c>
      <c r="HN16" s="178">
        <v>13.872642452475816</v>
      </c>
      <c r="HO16" s="148">
        <v>0.2</v>
      </c>
      <c r="HP16" s="98">
        <v>1</v>
      </c>
      <c r="HQ16" s="189">
        <v>147</v>
      </c>
      <c r="HR16" s="98">
        <v>12</v>
      </c>
      <c r="HS16" s="98">
        <v>12</v>
      </c>
      <c r="HT16" s="98">
        <v>0</v>
      </c>
      <c r="HU16" s="189">
        <v>1800</v>
      </c>
      <c r="HV16" s="189">
        <v>0</v>
      </c>
      <c r="HW16" s="189">
        <v>600</v>
      </c>
      <c r="HX16" s="189">
        <v>180</v>
      </c>
      <c r="HY16" s="189">
        <v>1552</v>
      </c>
      <c r="HZ16" s="98">
        <v>3</v>
      </c>
      <c r="IA16" s="189">
        <v>90</v>
      </c>
      <c r="IB16" s="189">
        <v>338</v>
      </c>
      <c r="IC16" s="98" t="s">
        <v>117</v>
      </c>
      <c r="ID16" s="80"/>
      <c r="IE16" s="164">
        <f>AVERAGE(HR$6:HR16)</f>
        <v>17.727272727272727</v>
      </c>
      <c r="IF16" s="164">
        <f>AVERAGE(HS$6:HS16)</f>
        <v>17.727272727272727</v>
      </c>
      <c r="IG16" s="164">
        <f>AVERAGE(HT$6:HT16)</f>
        <v>0.45454545454545453</v>
      </c>
      <c r="IH16" s="167">
        <f>AVERAGE(HU$6:HU16)</f>
        <v>2659.090909090909</v>
      </c>
      <c r="II16" s="167">
        <f>AVERAGE(HV$6:HV16)</f>
        <v>68.181818181818187</v>
      </c>
      <c r="IJ16" s="167">
        <f>AVERAGE(HW$6:HW16)</f>
        <v>863.63636363636363</v>
      </c>
      <c r="IK16" s="167">
        <f>AVERAGE(HX$6:HX16)</f>
        <v>259.09090909090907</v>
      </c>
      <c r="IL16" s="167">
        <f>AVERAGE(HY$6:HY16)</f>
        <v>2121.909090909091</v>
      </c>
      <c r="IM16" s="164">
        <f>AVERAGE(HZ$6:HZ16)</f>
        <v>2.2727272727272729</v>
      </c>
      <c r="IN16" s="167">
        <f>AVERAGE(IA$6:IA16)</f>
        <v>68.181818181818187</v>
      </c>
      <c r="IO16" s="167">
        <f>AVERAGE(IB$6:IB16)</f>
        <v>605.36363636363637</v>
      </c>
      <c r="IP16" s="26"/>
      <c r="IQ16" s="26"/>
      <c r="IR16" s="26"/>
      <c r="IS16" s="26"/>
      <c r="IT16" s="26"/>
      <c r="IU16" s="26"/>
      <c r="IV16" s="26"/>
      <c r="IW16" s="26"/>
      <c r="IX16" s="26"/>
      <c r="IY16" s="26"/>
      <c r="IZ16" s="26"/>
      <c r="JA16" s="26"/>
      <c r="JB16" s="26"/>
      <c r="JC16" s="26"/>
      <c r="JD16" s="26"/>
      <c r="JE16" s="26"/>
      <c r="JF16" s="26"/>
      <c r="JG16" s="26"/>
      <c r="JH16" s="26"/>
      <c r="JI16" s="26"/>
      <c r="JJ16" s="26"/>
      <c r="JK16" s="26"/>
      <c r="JL16" s="26"/>
      <c r="JM16" s="27"/>
      <c r="JN16" s="26"/>
      <c r="JO16" s="26"/>
      <c r="JP16" s="26"/>
      <c r="JQ16" s="26"/>
      <c r="JR16" s="26"/>
      <c r="JS16" s="26"/>
      <c r="JT16" s="26"/>
      <c r="JU16" s="26"/>
      <c r="JV16" s="26"/>
      <c r="JW16" s="26"/>
      <c r="JX16" s="26"/>
      <c r="JY16" s="26"/>
      <c r="JZ16" s="27"/>
    </row>
    <row r="17" spans="1:286" x14ac:dyDescent="0.2">
      <c r="A17" s="26"/>
      <c r="B17" s="103">
        <v>12</v>
      </c>
      <c r="C17" s="164">
        <v>21.397847233685837</v>
      </c>
      <c r="D17" s="133">
        <v>0.05</v>
      </c>
      <c r="E17" s="103">
        <v>3</v>
      </c>
      <c r="F17" s="167">
        <v>197</v>
      </c>
      <c r="G17" s="103">
        <v>23</v>
      </c>
      <c r="H17" s="103">
        <v>22</v>
      </c>
      <c r="I17" s="103">
        <v>2</v>
      </c>
      <c r="J17" s="167">
        <v>2640</v>
      </c>
      <c r="K17" s="167">
        <v>240</v>
      </c>
      <c r="L17" s="167">
        <v>1000</v>
      </c>
      <c r="M17" s="167">
        <v>300</v>
      </c>
      <c r="N17" s="167">
        <v>2362</v>
      </c>
      <c r="O17" s="103">
        <v>1</v>
      </c>
      <c r="P17" s="167">
        <v>12</v>
      </c>
      <c r="Q17" s="167">
        <v>290</v>
      </c>
      <c r="R17" s="103" t="s">
        <v>116</v>
      </c>
      <c r="S17" s="80"/>
      <c r="T17" s="169">
        <f>AVERAGE(G$6:G17)</f>
        <v>23.75</v>
      </c>
      <c r="U17" s="169">
        <f>AVERAGE(H$6:H17)</f>
        <v>20.75</v>
      </c>
      <c r="V17" s="169">
        <f>AVERAGE(I$6:I17)</f>
        <v>1.3333333333333333</v>
      </c>
      <c r="W17" s="170">
        <f>AVERAGE(J$6:J17)</f>
        <v>2490</v>
      </c>
      <c r="X17" s="170">
        <f>AVERAGE(K$6:K17)</f>
        <v>160</v>
      </c>
      <c r="Y17" s="170">
        <f>AVERAGE(L$6:L17)</f>
        <v>970.83333333333337</v>
      </c>
      <c r="Z17" s="170">
        <f>AVERAGE(M$6:M17)</f>
        <v>291.25</v>
      </c>
      <c r="AA17" s="170">
        <f>AVERAGE(N$6:N17)</f>
        <v>2374.1666666666665</v>
      </c>
      <c r="AB17" s="169">
        <f>AVERAGE(O$6:O17)</f>
        <v>2.1666666666666665</v>
      </c>
      <c r="AC17" s="170">
        <f>AVERAGE(P$6:P17)</f>
        <v>26</v>
      </c>
      <c r="AD17" s="170">
        <f>AVERAGE(Q$6:Q17)</f>
        <v>141.83333333333334</v>
      </c>
      <c r="AE17" s="26"/>
      <c r="AF17" s="26"/>
      <c r="AG17" s="26"/>
      <c r="AH17" s="26"/>
      <c r="AI17" s="26"/>
      <c r="AJ17" s="26"/>
      <c r="AK17" s="26"/>
      <c r="AL17" s="26"/>
      <c r="AM17" s="26"/>
      <c r="AN17" s="26"/>
      <c r="AO17" s="26"/>
      <c r="AP17" s="26"/>
      <c r="AQ17" s="26"/>
      <c r="AR17" s="26"/>
      <c r="AS17" s="26"/>
      <c r="AT17" s="26"/>
      <c r="AU17" s="26"/>
      <c r="AV17" s="26"/>
      <c r="AW17" s="26"/>
      <c r="AX17" s="29"/>
      <c r="AZ17" s="26">
        <v>12</v>
      </c>
      <c r="BA17" s="164">
        <v>19.206834831046852</v>
      </c>
      <c r="BB17" s="175">
        <v>0.05</v>
      </c>
      <c r="BC17" s="103">
        <v>3</v>
      </c>
      <c r="BD17" s="181">
        <v>142</v>
      </c>
      <c r="BE17" s="103">
        <v>21</v>
      </c>
      <c r="BF17" s="103">
        <v>21</v>
      </c>
      <c r="BG17" s="103">
        <v>1</v>
      </c>
      <c r="BH17" s="167">
        <v>3150</v>
      </c>
      <c r="BI17" s="167">
        <v>150</v>
      </c>
      <c r="BJ17" s="167">
        <v>1000</v>
      </c>
      <c r="BK17" s="167">
        <v>300</v>
      </c>
      <c r="BL17" s="167">
        <v>2217</v>
      </c>
      <c r="BM17" s="103">
        <v>1</v>
      </c>
      <c r="BN17" s="167">
        <v>15</v>
      </c>
      <c r="BO17" s="167">
        <v>948</v>
      </c>
      <c r="BP17" s="103" t="s">
        <v>116</v>
      </c>
      <c r="BQ17" s="80"/>
      <c r="BR17" s="164">
        <f>AVERAGE(BE$6:BE17)</f>
        <v>19.416666666666668</v>
      </c>
      <c r="BS17" s="164">
        <f>AVERAGE(BF$6:BF17)</f>
        <v>18.75</v>
      </c>
      <c r="BT17" s="164">
        <f>AVERAGE(BG$6:BG17)</f>
        <v>0.41666666666666669</v>
      </c>
      <c r="BU17" s="167">
        <f>AVERAGE(BH$6:BH17)</f>
        <v>2812.5</v>
      </c>
      <c r="BV17" s="167">
        <f>AVERAGE(BI$6:BI17)</f>
        <v>62.5</v>
      </c>
      <c r="BW17" s="167">
        <f>AVERAGE(BJ$6:BJ17)</f>
        <v>916.66666666666663</v>
      </c>
      <c r="BX17" s="167">
        <f>AVERAGE(BK$6:BK17)</f>
        <v>275</v>
      </c>
      <c r="BY17" s="167">
        <f>AVERAGE(BL$6:BL17)</f>
        <v>2187.3333333333335</v>
      </c>
      <c r="BZ17" s="164">
        <f>AVERAGE(BM$6:BM17)</f>
        <v>2.4166666666666665</v>
      </c>
      <c r="CA17" s="167">
        <f>AVERAGE(BN$6:BN17)</f>
        <v>36.25</v>
      </c>
      <c r="CB17" s="167">
        <f>AVERAGE(BO$6:BO17)</f>
        <v>661.41666666666663</v>
      </c>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c r="DD17" s="29"/>
      <c r="DE17" s="26"/>
      <c r="DF17" s="103">
        <v>12</v>
      </c>
      <c r="DG17" s="164">
        <v>8.4273039101560734</v>
      </c>
      <c r="DH17" s="133">
        <v>0.15</v>
      </c>
      <c r="DI17" s="103">
        <v>1</v>
      </c>
      <c r="DJ17" s="167">
        <v>199</v>
      </c>
      <c r="DK17" s="103">
        <v>8</v>
      </c>
      <c r="DL17" s="103">
        <v>8</v>
      </c>
      <c r="DM17" s="103">
        <v>0</v>
      </c>
      <c r="DN17" s="167">
        <v>1440</v>
      </c>
      <c r="DO17" s="167">
        <v>0</v>
      </c>
      <c r="DP17" s="167">
        <v>400</v>
      </c>
      <c r="DQ17" s="167">
        <v>120</v>
      </c>
      <c r="DR17" s="167">
        <v>1344</v>
      </c>
      <c r="DS17" s="103">
        <v>1</v>
      </c>
      <c r="DT17" s="167">
        <v>18</v>
      </c>
      <c r="DU17" s="167">
        <v>114</v>
      </c>
      <c r="DV17" s="103" t="s">
        <v>117</v>
      </c>
      <c r="DW17" s="26"/>
      <c r="DX17" s="164">
        <f>AVERAGE(DK$6:DK17)</f>
        <v>10.5</v>
      </c>
      <c r="DY17" s="164">
        <f>AVERAGE(DL$6:DL17)</f>
        <v>10.5</v>
      </c>
      <c r="DZ17" s="164">
        <f>AVERAGE(DM$6:DM17)</f>
        <v>0</v>
      </c>
      <c r="EA17" s="167">
        <f>AVERAGE(DN$6:DN17)</f>
        <v>1890</v>
      </c>
      <c r="EB17" s="167">
        <f>AVERAGE(DO$6:DO17)</f>
        <v>0</v>
      </c>
      <c r="EC17" s="167">
        <f>AVERAGE(DP$6:DP17)</f>
        <v>525</v>
      </c>
      <c r="ED17" s="167">
        <f>AVERAGE(DQ$6:DQ17)</f>
        <v>157.5</v>
      </c>
      <c r="EE17" s="167">
        <f>AVERAGE(DR$6:DR17)</f>
        <v>1648.5</v>
      </c>
      <c r="EF17" s="164">
        <f>AVERAGE(DS$6:DS17)</f>
        <v>1</v>
      </c>
      <c r="EG17" s="167">
        <f>AVERAGE(DT$6:DT17)</f>
        <v>18</v>
      </c>
      <c r="EH17" s="167">
        <f>AVERAGE(DU$6:DU17)</f>
        <v>259.5</v>
      </c>
      <c r="EI17" s="26"/>
      <c r="EJ17" s="26"/>
      <c r="EK17" s="26"/>
      <c r="EL17" s="26"/>
      <c r="EM17" s="26"/>
      <c r="EN17" s="26"/>
      <c r="EO17" s="26"/>
      <c r="EP17" s="26"/>
      <c r="EQ17" s="26"/>
      <c r="ER17" s="26"/>
      <c r="ES17" s="26"/>
      <c r="ET17" s="26"/>
      <c r="EU17" s="26"/>
      <c r="EV17" s="26"/>
      <c r="EW17" s="26"/>
      <c r="EX17" s="26"/>
      <c r="EY17" s="26"/>
      <c r="EZ17" s="26"/>
      <c r="FA17" s="26"/>
      <c r="FB17" s="26"/>
      <c r="FC17" s="26"/>
      <c r="FD17" s="26"/>
      <c r="FE17" s="26"/>
      <c r="FF17" s="26"/>
      <c r="FG17" s="26"/>
      <c r="FH17" s="29"/>
      <c r="FI17" s="26"/>
      <c r="FJ17" s="103">
        <v>12</v>
      </c>
      <c r="FK17" s="164">
        <v>7.9584204294728877</v>
      </c>
      <c r="FL17" s="133">
        <v>0.2</v>
      </c>
      <c r="FM17" s="103">
        <v>0</v>
      </c>
      <c r="FN17" s="167">
        <v>342</v>
      </c>
      <c r="FO17" s="103">
        <v>6</v>
      </c>
      <c r="FP17" s="103">
        <v>6</v>
      </c>
      <c r="FQ17" s="103">
        <v>0</v>
      </c>
      <c r="FR17" s="167">
        <v>1080</v>
      </c>
      <c r="FS17" s="167">
        <v>0</v>
      </c>
      <c r="FT17" s="167">
        <v>300</v>
      </c>
      <c r="FU17" s="167">
        <v>90</v>
      </c>
      <c r="FV17" s="167">
        <v>1357</v>
      </c>
      <c r="FW17" s="103">
        <v>2</v>
      </c>
      <c r="FX17" s="167">
        <v>72</v>
      </c>
      <c r="FY17" s="167">
        <v>-205</v>
      </c>
      <c r="FZ17" s="103" t="s">
        <v>117</v>
      </c>
      <c r="GA17" s="80"/>
      <c r="GB17" s="160">
        <f>AVERAGE(FO$6:FO17)</f>
        <v>9.5</v>
      </c>
      <c r="GC17" s="160">
        <f>AVERAGE(FP$6:FP17)</f>
        <v>9.5</v>
      </c>
      <c r="GD17" s="160">
        <f>AVERAGE(FQ$6:FQ17)</f>
        <v>0</v>
      </c>
      <c r="GE17" s="166">
        <f>AVERAGE(FR$6:FR17)</f>
        <v>1710</v>
      </c>
      <c r="GF17" s="166">
        <f>AVERAGE(FS$6:FS17)</f>
        <v>0</v>
      </c>
      <c r="GG17" s="166">
        <f>AVERAGE(FT$6:FT17)</f>
        <v>475</v>
      </c>
      <c r="GH17" s="166">
        <f>AVERAGE(FU$6:FU17)</f>
        <v>142.5</v>
      </c>
      <c r="GI17" s="166">
        <f>AVERAGE(FV$6:FV17)</f>
        <v>1568.5833333333333</v>
      </c>
      <c r="GJ17" s="160">
        <f>AVERAGE(FW$6:FW17)</f>
        <v>1</v>
      </c>
      <c r="GK17" s="166">
        <f>AVERAGE(FX$6:FX17)</f>
        <v>36</v>
      </c>
      <c r="GL17" s="166">
        <f>AVERAGE(FY$6:FY17)</f>
        <v>177.41666666666666</v>
      </c>
      <c r="GM17" s="26"/>
      <c r="GN17" s="26"/>
      <c r="GO17" s="26"/>
      <c r="GP17" s="26"/>
      <c r="GQ17" s="26"/>
      <c r="GR17" s="26"/>
      <c r="GS17" s="26"/>
      <c r="GT17" s="26"/>
      <c r="GU17" s="26"/>
      <c r="GV17" s="26"/>
      <c r="GW17" s="26"/>
      <c r="GX17" s="26"/>
      <c r="GY17" s="26"/>
      <c r="GZ17" s="26"/>
      <c r="HA17" s="26"/>
      <c r="HB17" s="26"/>
      <c r="HC17" s="26"/>
      <c r="HD17" s="26"/>
      <c r="HE17" s="26"/>
      <c r="HF17" s="26"/>
      <c r="HG17" s="26"/>
      <c r="HH17" s="26"/>
      <c r="HI17" s="26"/>
      <c r="HJ17" s="26"/>
      <c r="HK17" s="29"/>
      <c r="HL17" s="26"/>
      <c r="HM17" s="98">
        <v>12</v>
      </c>
      <c r="HN17" s="178">
        <v>23.648388321310289</v>
      </c>
      <c r="HO17" s="148">
        <v>0.2</v>
      </c>
      <c r="HP17" s="98">
        <v>1</v>
      </c>
      <c r="HQ17" s="189">
        <v>547</v>
      </c>
      <c r="HR17" s="98">
        <v>20</v>
      </c>
      <c r="HS17" s="98">
        <v>20</v>
      </c>
      <c r="HT17" s="98">
        <v>0</v>
      </c>
      <c r="HU17" s="189">
        <v>3000</v>
      </c>
      <c r="HV17" s="189">
        <v>0</v>
      </c>
      <c r="HW17" s="189">
        <v>1000</v>
      </c>
      <c r="HX17" s="189">
        <v>300</v>
      </c>
      <c r="HY17" s="189">
        <v>2472</v>
      </c>
      <c r="HZ17" s="98">
        <v>5</v>
      </c>
      <c r="IA17" s="189">
        <v>150</v>
      </c>
      <c r="IB17" s="189">
        <v>678</v>
      </c>
      <c r="IC17" s="98" t="s">
        <v>116</v>
      </c>
      <c r="ID17" s="80"/>
      <c r="IE17" s="164">
        <f>AVERAGE(HR$6:HR17)</f>
        <v>17.916666666666668</v>
      </c>
      <c r="IF17" s="164">
        <f>AVERAGE(HS$6:HS17)</f>
        <v>17.916666666666668</v>
      </c>
      <c r="IG17" s="164">
        <f>AVERAGE(HT$6:HT17)</f>
        <v>0.41666666666666669</v>
      </c>
      <c r="IH17" s="167">
        <f>AVERAGE(HU$6:HU17)</f>
        <v>2687.5</v>
      </c>
      <c r="II17" s="167">
        <f>AVERAGE(HV$6:HV17)</f>
        <v>62.5</v>
      </c>
      <c r="IJ17" s="167">
        <f>AVERAGE(HW$6:HW17)</f>
        <v>875</v>
      </c>
      <c r="IK17" s="167">
        <f>AVERAGE(HX$6:HX17)</f>
        <v>262.5</v>
      </c>
      <c r="IL17" s="167">
        <f>AVERAGE(HY$6:HY17)</f>
        <v>2151.0833333333335</v>
      </c>
      <c r="IM17" s="164">
        <f>AVERAGE(HZ$6:HZ17)</f>
        <v>2.5</v>
      </c>
      <c r="IN17" s="167">
        <f>AVERAGE(IA$6:IA17)</f>
        <v>75</v>
      </c>
      <c r="IO17" s="167">
        <f>AVERAGE(IB$6:IB17)</f>
        <v>611.41666666666663</v>
      </c>
      <c r="IP17" s="26"/>
      <c r="IQ17" s="26"/>
      <c r="IR17" s="26"/>
      <c r="IS17" s="26"/>
      <c r="IT17" s="26"/>
      <c r="IU17" s="26"/>
      <c r="IV17" s="26"/>
      <c r="IW17" s="26"/>
      <c r="IX17" s="26"/>
      <c r="IY17" s="26"/>
      <c r="IZ17" s="26"/>
      <c r="JA17" s="26"/>
      <c r="JB17" s="26"/>
      <c r="JC17" s="26"/>
      <c r="JD17" s="26"/>
      <c r="JE17" s="26"/>
      <c r="JF17" s="26"/>
      <c r="JG17" s="26"/>
      <c r="JH17" s="26"/>
      <c r="JI17" s="26"/>
      <c r="JJ17" s="26"/>
      <c r="JK17" s="26"/>
      <c r="JL17" s="26"/>
      <c r="JM17" s="29"/>
      <c r="JN17" s="26"/>
      <c r="JO17" s="26"/>
      <c r="JP17" s="26"/>
      <c r="JQ17" s="26"/>
      <c r="JR17" s="26"/>
      <c r="JS17" s="26"/>
      <c r="JT17" s="26"/>
      <c r="JU17" s="26"/>
      <c r="JV17" s="26"/>
      <c r="JW17" s="26"/>
      <c r="JX17" s="26"/>
      <c r="JY17" s="26"/>
      <c r="JZ17" s="29"/>
    </row>
    <row r="18" spans="1:286" x14ac:dyDescent="0.2">
      <c r="A18" s="26"/>
      <c r="B18" s="103">
        <v>13</v>
      </c>
      <c r="C18" s="164">
        <v>18.493340649131866</v>
      </c>
      <c r="D18" s="133">
        <v>0.15</v>
      </c>
      <c r="E18" s="103">
        <v>1</v>
      </c>
      <c r="F18" s="167">
        <v>282</v>
      </c>
      <c r="G18" s="103">
        <v>16</v>
      </c>
      <c r="H18" s="103">
        <v>16</v>
      </c>
      <c r="I18" s="103">
        <v>0</v>
      </c>
      <c r="J18" s="167">
        <v>1920</v>
      </c>
      <c r="K18" s="167">
        <v>0</v>
      </c>
      <c r="L18" s="167">
        <v>800</v>
      </c>
      <c r="M18" s="167">
        <v>240</v>
      </c>
      <c r="N18" s="167">
        <v>1947</v>
      </c>
      <c r="O18" s="103">
        <v>3</v>
      </c>
      <c r="P18" s="167">
        <v>36</v>
      </c>
      <c r="Q18" s="167">
        <v>9</v>
      </c>
      <c r="R18" s="103" t="s">
        <v>117</v>
      </c>
      <c r="S18" s="80"/>
      <c r="T18" s="169">
        <f>AVERAGE(G$6:G18)</f>
        <v>23.153846153846153</v>
      </c>
      <c r="U18" s="169">
        <f>AVERAGE(H$6:H18)</f>
        <v>20.384615384615383</v>
      </c>
      <c r="V18" s="169">
        <f>AVERAGE(I$6:I18)</f>
        <v>1.2307692307692308</v>
      </c>
      <c r="W18" s="170">
        <f>AVERAGE(J$6:J18)</f>
        <v>2446.1538461538462</v>
      </c>
      <c r="X18" s="170">
        <f>AVERAGE(K$6:K18)</f>
        <v>147.69230769230768</v>
      </c>
      <c r="Y18" s="170">
        <f>AVERAGE(L$6:L18)</f>
        <v>957.69230769230774</v>
      </c>
      <c r="Z18" s="170">
        <f>AVERAGE(M$6:M18)</f>
        <v>287.30769230769232</v>
      </c>
      <c r="AA18" s="170">
        <f>AVERAGE(N$6:N18)</f>
        <v>2341.3076923076924</v>
      </c>
      <c r="AB18" s="169">
        <f>AVERAGE(O$6:O18)</f>
        <v>2.2307692307692308</v>
      </c>
      <c r="AC18" s="170">
        <f>AVERAGE(P$6:P18)</f>
        <v>26.76923076923077</v>
      </c>
      <c r="AD18" s="170">
        <f>AVERAGE(Q$6:Q18)</f>
        <v>131.61538461538461</v>
      </c>
      <c r="AE18" s="26"/>
      <c r="AF18" s="26"/>
      <c r="AG18" s="26"/>
      <c r="AH18" s="26"/>
      <c r="AI18" s="26"/>
      <c r="AJ18" s="26"/>
      <c r="AK18" s="26"/>
      <c r="AL18" s="26"/>
      <c r="AM18" s="26"/>
      <c r="AN18" s="26"/>
      <c r="AO18" s="26"/>
      <c r="AP18" s="26"/>
      <c r="AQ18" s="26"/>
      <c r="AR18" s="26"/>
      <c r="AS18" s="26"/>
      <c r="AT18" s="26"/>
      <c r="AU18" s="26"/>
      <c r="AV18" s="26"/>
      <c r="AW18" s="26"/>
      <c r="AX18" s="29"/>
      <c r="AZ18" s="26">
        <v>13</v>
      </c>
      <c r="BA18" s="164">
        <v>20.207493649215522</v>
      </c>
      <c r="BB18" s="175">
        <v>0.05</v>
      </c>
      <c r="BC18" s="103">
        <v>8</v>
      </c>
      <c r="BD18" s="181">
        <v>173</v>
      </c>
      <c r="BE18" s="103">
        <v>27</v>
      </c>
      <c r="BF18" s="103">
        <v>22</v>
      </c>
      <c r="BG18" s="103">
        <v>2</v>
      </c>
      <c r="BH18" s="167">
        <v>3300</v>
      </c>
      <c r="BI18" s="167">
        <v>300</v>
      </c>
      <c r="BJ18" s="167">
        <v>1000</v>
      </c>
      <c r="BK18" s="167">
        <v>300</v>
      </c>
      <c r="BL18" s="167">
        <v>2398</v>
      </c>
      <c r="BM18" s="103">
        <v>1</v>
      </c>
      <c r="BN18" s="167">
        <v>15</v>
      </c>
      <c r="BO18" s="167">
        <v>917</v>
      </c>
      <c r="BP18" s="103" t="s">
        <v>116</v>
      </c>
      <c r="BQ18" s="80"/>
      <c r="BR18" s="164">
        <f>AVERAGE(BE$6:BE18)</f>
        <v>20</v>
      </c>
      <c r="BS18" s="164">
        <f>AVERAGE(BF$6:BF18)</f>
        <v>19</v>
      </c>
      <c r="BT18" s="164">
        <f>AVERAGE(BG$6:BG18)</f>
        <v>0.53846153846153844</v>
      </c>
      <c r="BU18" s="167">
        <f>AVERAGE(BH$6:BH18)</f>
        <v>2850</v>
      </c>
      <c r="BV18" s="167">
        <f>AVERAGE(BI$6:BI18)</f>
        <v>80.769230769230774</v>
      </c>
      <c r="BW18" s="167">
        <f>AVERAGE(BJ$6:BJ18)</f>
        <v>923.07692307692309</v>
      </c>
      <c r="BX18" s="167">
        <f>AVERAGE(BK$6:BK18)</f>
        <v>276.92307692307691</v>
      </c>
      <c r="BY18" s="167">
        <f>AVERAGE(BL$6:BL18)</f>
        <v>2203.5384615384614</v>
      </c>
      <c r="BZ18" s="164">
        <f>AVERAGE(BM$6:BM18)</f>
        <v>2.3076923076923075</v>
      </c>
      <c r="CA18" s="167">
        <f>AVERAGE(BN$6:BN18)</f>
        <v>34.615384615384613</v>
      </c>
      <c r="CB18" s="167">
        <f>AVERAGE(BO$6:BO18)</f>
        <v>681.07692307692309</v>
      </c>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9"/>
      <c r="DE18" s="26"/>
      <c r="DF18" s="103">
        <v>13</v>
      </c>
      <c r="DG18" s="164">
        <v>7.3009915557028302</v>
      </c>
      <c r="DH18" s="133">
        <v>0.15</v>
      </c>
      <c r="DI18" s="103">
        <v>9</v>
      </c>
      <c r="DJ18" s="167">
        <v>447</v>
      </c>
      <c r="DK18" s="103">
        <v>15</v>
      </c>
      <c r="DL18" s="103">
        <v>15</v>
      </c>
      <c r="DM18" s="103">
        <v>0</v>
      </c>
      <c r="DN18" s="167">
        <v>2700</v>
      </c>
      <c r="DO18" s="167">
        <v>0</v>
      </c>
      <c r="DP18" s="167">
        <v>750</v>
      </c>
      <c r="DQ18" s="167">
        <v>225</v>
      </c>
      <c r="DR18" s="167">
        <v>2047</v>
      </c>
      <c r="DS18" s="103">
        <v>1</v>
      </c>
      <c r="DT18" s="167">
        <v>18</v>
      </c>
      <c r="DU18" s="167">
        <v>671</v>
      </c>
      <c r="DV18" s="103" t="s">
        <v>117</v>
      </c>
      <c r="DW18" s="26"/>
      <c r="DX18" s="164">
        <f>AVERAGE(DK$6:DK18)</f>
        <v>10.846153846153847</v>
      </c>
      <c r="DY18" s="164">
        <f>AVERAGE(DL$6:DL18)</f>
        <v>10.846153846153847</v>
      </c>
      <c r="DZ18" s="164">
        <f>AVERAGE(DM$6:DM18)</f>
        <v>0</v>
      </c>
      <c r="EA18" s="167">
        <f>AVERAGE(DN$6:DN18)</f>
        <v>1952.3076923076924</v>
      </c>
      <c r="EB18" s="167">
        <f>AVERAGE(DO$6:DO18)</f>
        <v>0</v>
      </c>
      <c r="EC18" s="167">
        <f>AVERAGE(DP$6:DP18)</f>
        <v>542.30769230769226</v>
      </c>
      <c r="ED18" s="167">
        <f>AVERAGE(DQ$6:DQ18)</f>
        <v>162.69230769230768</v>
      </c>
      <c r="EE18" s="167">
        <f>AVERAGE(DR$6:DR18)</f>
        <v>1679.1538461538462</v>
      </c>
      <c r="EF18" s="164">
        <f>AVERAGE(DS$6:DS18)</f>
        <v>1</v>
      </c>
      <c r="EG18" s="167">
        <f>AVERAGE(DT$6:DT18)</f>
        <v>18</v>
      </c>
      <c r="EH18" s="167">
        <f>AVERAGE(DU$6:DU18)</f>
        <v>291.15384615384613</v>
      </c>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9"/>
      <c r="FI18" s="26"/>
      <c r="FJ18" s="103">
        <v>13</v>
      </c>
      <c r="FK18" s="164">
        <v>7.1121102554771873</v>
      </c>
      <c r="FL18" s="133">
        <v>0.2</v>
      </c>
      <c r="FM18" s="103">
        <v>1</v>
      </c>
      <c r="FN18" s="167">
        <v>134</v>
      </c>
      <c r="FO18" s="103">
        <v>7</v>
      </c>
      <c r="FP18" s="103">
        <v>7</v>
      </c>
      <c r="FQ18" s="103">
        <v>0</v>
      </c>
      <c r="FR18" s="167">
        <v>1260</v>
      </c>
      <c r="FS18" s="167">
        <v>0</v>
      </c>
      <c r="FT18" s="167">
        <v>350</v>
      </c>
      <c r="FU18" s="167">
        <v>105</v>
      </c>
      <c r="FV18" s="167">
        <v>1214</v>
      </c>
      <c r="FW18" s="103">
        <v>1</v>
      </c>
      <c r="FX18" s="167">
        <v>36</v>
      </c>
      <c r="FY18" s="167">
        <v>82</v>
      </c>
      <c r="FZ18" s="103" t="s">
        <v>117</v>
      </c>
      <c r="GA18" s="80"/>
      <c r="GB18" s="160">
        <f>AVERAGE(FO$6:FO18)</f>
        <v>9.3076923076923084</v>
      </c>
      <c r="GC18" s="160">
        <f>AVERAGE(FP$6:FP18)</f>
        <v>9.3076923076923084</v>
      </c>
      <c r="GD18" s="160">
        <f>AVERAGE(FQ$6:FQ18)</f>
        <v>0</v>
      </c>
      <c r="GE18" s="166">
        <f>AVERAGE(FR$6:FR18)</f>
        <v>1675.3846153846155</v>
      </c>
      <c r="GF18" s="166">
        <f>AVERAGE(FS$6:FS18)</f>
        <v>0</v>
      </c>
      <c r="GG18" s="166">
        <f>AVERAGE(FT$6:FT18)</f>
        <v>465.38461538461536</v>
      </c>
      <c r="GH18" s="166">
        <f>AVERAGE(FU$6:FU18)</f>
        <v>139.61538461538461</v>
      </c>
      <c r="GI18" s="166">
        <f>AVERAGE(FV$6:FV18)</f>
        <v>1541.3076923076924</v>
      </c>
      <c r="GJ18" s="160">
        <f>AVERAGE(FW$6:FW18)</f>
        <v>1</v>
      </c>
      <c r="GK18" s="166">
        <f>AVERAGE(FX$6:FX18)</f>
        <v>36</v>
      </c>
      <c r="GL18" s="166">
        <f>AVERAGE(FY$6:FY18)</f>
        <v>170.07692307692307</v>
      </c>
      <c r="GM18" s="26"/>
      <c r="GN18" s="26"/>
      <c r="GO18" s="26"/>
      <c r="GP18" s="26"/>
      <c r="GQ18" s="26"/>
      <c r="GR18" s="26"/>
      <c r="GS18" s="26"/>
      <c r="GT18" s="26"/>
      <c r="GU18" s="26"/>
      <c r="GV18" s="26"/>
      <c r="GW18" s="26"/>
      <c r="GX18" s="26"/>
      <c r="GY18" s="26"/>
      <c r="GZ18" s="26"/>
      <c r="HA18" s="26"/>
      <c r="HB18" s="26"/>
      <c r="HC18" s="26"/>
      <c r="HD18" s="26"/>
      <c r="HE18" s="26"/>
      <c r="HF18" s="26"/>
      <c r="HG18" s="26"/>
      <c r="HH18" s="26"/>
      <c r="HI18" s="26"/>
      <c r="HJ18" s="26"/>
      <c r="HK18" s="29"/>
      <c r="HL18" s="26"/>
      <c r="HM18" s="98">
        <v>13</v>
      </c>
      <c r="HN18" s="178">
        <v>26.9316457401092</v>
      </c>
      <c r="HO18" s="148">
        <v>0.05</v>
      </c>
      <c r="HP18" s="98">
        <v>1</v>
      </c>
      <c r="HQ18" s="189">
        <v>145</v>
      </c>
      <c r="HR18" s="98">
        <v>27</v>
      </c>
      <c r="HS18" s="98">
        <v>23</v>
      </c>
      <c r="HT18" s="98">
        <v>3</v>
      </c>
      <c r="HU18" s="189">
        <v>3450</v>
      </c>
      <c r="HV18" s="189">
        <v>450</v>
      </c>
      <c r="HW18" s="189">
        <v>1000</v>
      </c>
      <c r="HX18" s="189">
        <v>300</v>
      </c>
      <c r="HY18" s="189">
        <v>2520</v>
      </c>
      <c r="HZ18" s="98">
        <v>1</v>
      </c>
      <c r="IA18" s="189">
        <v>30</v>
      </c>
      <c r="IB18" s="189">
        <v>960</v>
      </c>
      <c r="IC18" s="98" t="s">
        <v>116</v>
      </c>
      <c r="ID18" s="80"/>
      <c r="IE18" s="164">
        <f>AVERAGE(HR$6:HR18)</f>
        <v>18.615384615384617</v>
      </c>
      <c r="IF18" s="164">
        <f>AVERAGE(HS$6:HS18)</f>
        <v>18.307692307692307</v>
      </c>
      <c r="IG18" s="164">
        <f>AVERAGE(HT$6:HT18)</f>
        <v>0.61538461538461542</v>
      </c>
      <c r="IH18" s="167">
        <f>AVERAGE(HU$6:HU18)</f>
        <v>2746.1538461538462</v>
      </c>
      <c r="II18" s="167">
        <f>AVERAGE(HV$6:HV18)</f>
        <v>92.307692307692307</v>
      </c>
      <c r="IJ18" s="167">
        <f>AVERAGE(HW$6:HW18)</f>
        <v>884.61538461538464</v>
      </c>
      <c r="IK18" s="167">
        <f>AVERAGE(HX$6:HX18)</f>
        <v>265.38461538461536</v>
      </c>
      <c r="IL18" s="167">
        <f>AVERAGE(HY$6:HY18)</f>
        <v>2179.4615384615386</v>
      </c>
      <c r="IM18" s="164">
        <f>AVERAGE(HZ$6:HZ18)</f>
        <v>2.3846153846153846</v>
      </c>
      <c r="IN18" s="167">
        <f>AVERAGE(IA$6:IA18)</f>
        <v>71.538461538461533</v>
      </c>
      <c r="IO18" s="167">
        <f>AVERAGE(IB$6:IB18)</f>
        <v>638.23076923076928</v>
      </c>
      <c r="IP18" s="26"/>
      <c r="IQ18" s="26"/>
      <c r="IR18" s="26"/>
      <c r="IS18" s="26"/>
      <c r="IT18" s="26"/>
      <c r="IU18" s="26"/>
      <c r="IV18" s="26"/>
      <c r="IW18" s="26"/>
      <c r="IX18" s="26"/>
      <c r="IY18" s="26"/>
      <c r="IZ18" s="26"/>
      <c r="JA18" s="26"/>
      <c r="JB18" s="26"/>
      <c r="JC18" s="26"/>
      <c r="JD18" s="26"/>
      <c r="JE18" s="26"/>
      <c r="JF18" s="26"/>
      <c r="JG18" s="26"/>
      <c r="JH18" s="26"/>
      <c r="JI18" s="26"/>
      <c r="JJ18" s="26"/>
      <c r="JK18" s="26"/>
      <c r="JL18" s="26"/>
      <c r="JM18" s="29"/>
      <c r="JN18" s="26"/>
      <c r="JO18" s="26"/>
      <c r="JP18" s="26"/>
      <c r="JQ18" s="26"/>
      <c r="JR18" s="26"/>
      <c r="JS18" s="26"/>
      <c r="JT18" s="26"/>
      <c r="JU18" s="26"/>
      <c r="JV18" s="26"/>
      <c r="JW18" s="26"/>
      <c r="JX18" s="26"/>
      <c r="JY18" s="26"/>
      <c r="JZ18" s="29"/>
    </row>
    <row r="19" spans="1:286" x14ac:dyDescent="0.2">
      <c r="A19" s="26"/>
      <c r="B19" s="103">
        <v>14</v>
      </c>
      <c r="C19" s="164">
        <v>29.232178934175153</v>
      </c>
      <c r="D19" s="133">
        <v>0.1</v>
      </c>
      <c r="E19" s="103">
        <v>8</v>
      </c>
      <c r="F19" s="167">
        <v>562</v>
      </c>
      <c r="G19" s="103">
        <v>34</v>
      </c>
      <c r="H19" s="103">
        <v>22</v>
      </c>
      <c r="I19" s="103">
        <v>2</v>
      </c>
      <c r="J19" s="167">
        <v>2640</v>
      </c>
      <c r="K19" s="167">
        <v>240</v>
      </c>
      <c r="L19" s="167">
        <v>1000</v>
      </c>
      <c r="M19" s="167">
        <v>300</v>
      </c>
      <c r="N19" s="167">
        <v>2727</v>
      </c>
      <c r="O19" s="103">
        <v>3</v>
      </c>
      <c r="P19" s="167">
        <v>36</v>
      </c>
      <c r="Q19" s="167">
        <v>-51</v>
      </c>
      <c r="R19" s="103" t="s">
        <v>116</v>
      </c>
      <c r="S19" s="80"/>
      <c r="T19" s="169">
        <f>AVERAGE(G$6:G19)</f>
        <v>23.928571428571427</v>
      </c>
      <c r="U19" s="169">
        <f>AVERAGE(H$6:H19)</f>
        <v>20.5</v>
      </c>
      <c r="V19" s="169">
        <f>AVERAGE(I$6:I19)</f>
        <v>1.2857142857142858</v>
      </c>
      <c r="W19" s="170">
        <f>AVERAGE(J$6:J19)</f>
        <v>2460</v>
      </c>
      <c r="X19" s="170">
        <f>AVERAGE(K$6:K19)</f>
        <v>154.28571428571428</v>
      </c>
      <c r="Y19" s="170">
        <f>AVERAGE(L$6:L19)</f>
        <v>960.71428571428567</v>
      </c>
      <c r="Z19" s="170">
        <f>AVERAGE(M$6:M19)</f>
        <v>288.21428571428572</v>
      </c>
      <c r="AA19" s="170">
        <f>AVERAGE(N$6:N19)</f>
        <v>2368.8571428571427</v>
      </c>
      <c r="AB19" s="169">
        <f>AVERAGE(O$6:O19)</f>
        <v>2.2857142857142856</v>
      </c>
      <c r="AC19" s="170">
        <f>AVERAGE(P$6:P19)</f>
        <v>27.428571428571427</v>
      </c>
      <c r="AD19" s="170">
        <f>AVERAGE(Q$6:Q19)</f>
        <v>118.57142857142857</v>
      </c>
      <c r="AE19" s="26"/>
      <c r="AF19" s="26"/>
      <c r="AG19" s="26"/>
      <c r="AH19" s="26"/>
      <c r="AI19" s="26"/>
      <c r="AJ19" s="26"/>
      <c r="AK19" s="26"/>
      <c r="AL19" s="26"/>
      <c r="AM19" s="26"/>
      <c r="AN19" s="26"/>
      <c r="AO19" s="26"/>
      <c r="AP19" s="26"/>
      <c r="AQ19" s="26"/>
      <c r="AR19" s="26"/>
      <c r="AS19" s="26"/>
      <c r="AT19" s="26"/>
      <c r="AU19" s="26"/>
      <c r="AV19" s="26"/>
      <c r="AW19" s="26"/>
      <c r="AX19" s="29"/>
      <c r="AZ19" s="26">
        <v>14</v>
      </c>
      <c r="BA19" s="164">
        <v>19.71814932642955</v>
      </c>
      <c r="BB19" s="175">
        <v>0.05</v>
      </c>
      <c r="BC19" s="103">
        <v>3</v>
      </c>
      <c r="BD19" s="181">
        <v>328</v>
      </c>
      <c r="BE19" s="103">
        <v>22</v>
      </c>
      <c r="BF19" s="103">
        <v>22</v>
      </c>
      <c r="BG19" s="103">
        <v>2</v>
      </c>
      <c r="BH19" s="167">
        <v>3300</v>
      </c>
      <c r="BI19" s="167">
        <v>300</v>
      </c>
      <c r="BJ19" s="167">
        <v>1000</v>
      </c>
      <c r="BK19" s="167">
        <v>300</v>
      </c>
      <c r="BL19" s="167">
        <v>2553</v>
      </c>
      <c r="BM19" s="103">
        <v>1</v>
      </c>
      <c r="BN19" s="167">
        <v>15</v>
      </c>
      <c r="BO19" s="167">
        <v>762</v>
      </c>
      <c r="BP19" s="103" t="s">
        <v>116</v>
      </c>
      <c r="BQ19" s="80"/>
      <c r="BR19" s="164">
        <f>AVERAGE(BE$6:BE19)</f>
        <v>20.142857142857142</v>
      </c>
      <c r="BS19" s="164">
        <f>AVERAGE(BF$6:BF19)</f>
        <v>19.214285714285715</v>
      </c>
      <c r="BT19" s="164">
        <f>AVERAGE(BG$6:BG19)</f>
        <v>0.6428571428571429</v>
      </c>
      <c r="BU19" s="167">
        <f>AVERAGE(BH$6:BH19)</f>
        <v>2882.1428571428573</v>
      </c>
      <c r="BV19" s="167">
        <f>AVERAGE(BI$6:BI19)</f>
        <v>96.428571428571431</v>
      </c>
      <c r="BW19" s="167">
        <f>AVERAGE(BJ$6:BJ19)</f>
        <v>928.57142857142856</v>
      </c>
      <c r="BX19" s="167">
        <f>AVERAGE(BK$6:BK19)</f>
        <v>278.57142857142856</v>
      </c>
      <c r="BY19" s="167">
        <f>AVERAGE(BL$6:BL19)</f>
        <v>2228.5</v>
      </c>
      <c r="BZ19" s="164">
        <f>AVERAGE(BM$6:BM19)</f>
        <v>2.2142857142857144</v>
      </c>
      <c r="CA19" s="167">
        <f>AVERAGE(BN$6:BN19)</f>
        <v>33.214285714285715</v>
      </c>
      <c r="CB19" s="167">
        <f>AVERAGE(BO$6:BO19)</f>
        <v>686.85714285714289</v>
      </c>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9"/>
      <c r="DE19" s="26"/>
      <c r="DF19" s="103">
        <v>14</v>
      </c>
      <c r="DG19" s="164">
        <v>6.1981871814391614</v>
      </c>
      <c r="DH19" s="133">
        <v>0.1</v>
      </c>
      <c r="DI19" s="103">
        <v>3</v>
      </c>
      <c r="DJ19" s="167">
        <v>214</v>
      </c>
      <c r="DK19" s="103">
        <v>8</v>
      </c>
      <c r="DL19" s="103">
        <v>8</v>
      </c>
      <c r="DM19" s="103">
        <v>0</v>
      </c>
      <c r="DN19" s="167">
        <v>1440</v>
      </c>
      <c r="DO19" s="167">
        <v>0</v>
      </c>
      <c r="DP19" s="167">
        <v>400</v>
      </c>
      <c r="DQ19" s="167">
        <v>120</v>
      </c>
      <c r="DR19" s="167">
        <v>1359</v>
      </c>
      <c r="DS19" s="103">
        <v>1</v>
      </c>
      <c r="DT19" s="167">
        <v>18</v>
      </c>
      <c r="DU19" s="167">
        <v>99</v>
      </c>
      <c r="DV19" s="103" t="s">
        <v>117</v>
      </c>
      <c r="DW19" s="26"/>
      <c r="DX19" s="164">
        <f>AVERAGE(DK$6:DK19)</f>
        <v>10.642857142857142</v>
      </c>
      <c r="DY19" s="164">
        <f>AVERAGE(DL$6:DL19)</f>
        <v>10.642857142857142</v>
      </c>
      <c r="DZ19" s="164">
        <f>AVERAGE(DM$6:DM19)</f>
        <v>0</v>
      </c>
      <c r="EA19" s="167">
        <f>AVERAGE(DN$6:DN19)</f>
        <v>1915.7142857142858</v>
      </c>
      <c r="EB19" s="167">
        <f>AVERAGE(DO$6:DO19)</f>
        <v>0</v>
      </c>
      <c r="EC19" s="167">
        <f>AVERAGE(DP$6:DP19)</f>
        <v>532.14285714285711</v>
      </c>
      <c r="ED19" s="167">
        <f>AVERAGE(DQ$6:DQ19)</f>
        <v>159.64285714285714</v>
      </c>
      <c r="EE19" s="167">
        <f>AVERAGE(DR$6:DR19)</f>
        <v>1656.2857142857142</v>
      </c>
      <c r="EF19" s="164">
        <f>AVERAGE(DS$6:DS19)</f>
        <v>1</v>
      </c>
      <c r="EG19" s="167">
        <f>AVERAGE(DT$6:DT19)</f>
        <v>18</v>
      </c>
      <c r="EH19" s="167">
        <f>AVERAGE(DU$6:DU19)</f>
        <v>277.42857142857144</v>
      </c>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9"/>
      <c r="FI19" s="26"/>
      <c r="FJ19" s="103">
        <v>14</v>
      </c>
      <c r="FK19" s="164">
        <v>8.6332934189121371</v>
      </c>
      <c r="FL19" s="133">
        <v>0.05</v>
      </c>
      <c r="FM19" s="103">
        <v>6</v>
      </c>
      <c r="FN19" s="167">
        <v>503</v>
      </c>
      <c r="FO19" s="103">
        <v>15</v>
      </c>
      <c r="FP19" s="103">
        <v>15</v>
      </c>
      <c r="FQ19" s="103">
        <v>0</v>
      </c>
      <c r="FR19" s="167">
        <v>2700</v>
      </c>
      <c r="FS19" s="167">
        <v>0</v>
      </c>
      <c r="FT19" s="167">
        <v>750</v>
      </c>
      <c r="FU19" s="167">
        <v>225</v>
      </c>
      <c r="FV19" s="167">
        <v>2103</v>
      </c>
      <c r="FW19" s="103">
        <v>0</v>
      </c>
      <c r="FX19" s="167">
        <v>0</v>
      </c>
      <c r="FY19" s="167">
        <v>597</v>
      </c>
      <c r="FZ19" s="103" t="s">
        <v>117</v>
      </c>
      <c r="GA19" s="80"/>
      <c r="GB19" s="160">
        <f>AVERAGE(FO$6:FO19)</f>
        <v>9.7142857142857135</v>
      </c>
      <c r="GC19" s="160">
        <f>AVERAGE(FP$6:FP19)</f>
        <v>9.7142857142857135</v>
      </c>
      <c r="GD19" s="160">
        <f>AVERAGE(FQ$6:FQ19)</f>
        <v>0</v>
      </c>
      <c r="GE19" s="166">
        <f>AVERAGE(FR$6:FR19)</f>
        <v>1748.5714285714287</v>
      </c>
      <c r="GF19" s="166">
        <f>AVERAGE(FS$6:FS19)</f>
        <v>0</v>
      </c>
      <c r="GG19" s="166">
        <f>AVERAGE(FT$6:FT19)</f>
        <v>485.71428571428572</v>
      </c>
      <c r="GH19" s="166">
        <f>AVERAGE(FU$6:FU19)</f>
        <v>145.71428571428572</v>
      </c>
      <c r="GI19" s="166">
        <f>AVERAGE(FV$6:FV19)</f>
        <v>1581.4285714285713</v>
      </c>
      <c r="GJ19" s="160">
        <f>AVERAGE(FW$6:FW19)</f>
        <v>0.9285714285714286</v>
      </c>
      <c r="GK19" s="166">
        <f>AVERAGE(FX$6:FX19)</f>
        <v>33.428571428571431</v>
      </c>
      <c r="GL19" s="166">
        <f>AVERAGE(FY$6:FY19)</f>
        <v>200.57142857142858</v>
      </c>
      <c r="GM19" s="26"/>
      <c r="GN19" s="26"/>
      <c r="GO19" s="26"/>
      <c r="GP19" s="26"/>
      <c r="GQ19" s="26"/>
      <c r="GR19" s="26"/>
      <c r="GS19" s="26"/>
      <c r="GT19" s="26"/>
      <c r="GU19" s="26"/>
      <c r="GV19" s="26"/>
      <c r="GW19" s="26"/>
      <c r="GX19" s="26"/>
      <c r="GY19" s="26"/>
      <c r="GZ19" s="26"/>
      <c r="HA19" s="26"/>
      <c r="HB19" s="26"/>
      <c r="HC19" s="26"/>
      <c r="HD19" s="26"/>
      <c r="HE19" s="26"/>
      <c r="HF19" s="26"/>
      <c r="HG19" s="26"/>
      <c r="HH19" s="26"/>
      <c r="HI19" s="26"/>
      <c r="HJ19" s="26"/>
      <c r="HK19" s="29"/>
      <c r="HL19" s="26"/>
      <c r="HM19" s="98">
        <v>14</v>
      </c>
      <c r="HN19" s="178">
        <v>16.348963862553902</v>
      </c>
      <c r="HO19" s="148">
        <v>0.1</v>
      </c>
      <c r="HP19" s="98">
        <v>2</v>
      </c>
      <c r="HQ19" s="189">
        <v>432</v>
      </c>
      <c r="HR19" s="98">
        <v>16</v>
      </c>
      <c r="HS19" s="98">
        <v>16</v>
      </c>
      <c r="HT19" s="98">
        <v>0</v>
      </c>
      <c r="HU19" s="189">
        <v>2400</v>
      </c>
      <c r="HV19" s="189">
        <v>0</v>
      </c>
      <c r="HW19" s="189">
        <v>800</v>
      </c>
      <c r="HX19" s="189">
        <v>240</v>
      </c>
      <c r="HY19" s="189">
        <v>2097</v>
      </c>
      <c r="HZ19" s="98">
        <v>2</v>
      </c>
      <c r="IA19" s="189">
        <v>60</v>
      </c>
      <c r="IB19" s="189">
        <v>363</v>
      </c>
      <c r="IC19" s="98" t="s">
        <v>117</v>
      </c>
      <c r="ID19" s="80"/>
      <c r="IE19" s="164">
        <f>AVERAGE(HR$6:HR19)</f>
        <v>18.428571428571427</v>
      </c>
      <c r="IF19" s="164">
        <f>AVERAGE(HS$6:HS19)</f>
        <v>18.142857142857142</v>
      </c>
      <c r="IG19" s="164">
        <f>AVERAGE(HT$6:HT19)</f>
        <v>0.5714285714285714</v>
      </c>
      <c r="IH19" s="167">
        <f>AVERAGE(HU$6:HU19)</f>
        <v>2721.4285714285716</v>
      </c>
      <c r="II19" s="167">
        <f>AVERAGE(HV$6:HV19)</f>
        <v>85.714285714285708</v>
      </c>
      <c r="IJ19" s="167">
        <f>AVERAGE(HW$6:HW19)</f>
        <v>878.57142857142856</v>
      </c>
      <c r="IK19" s="167">
        <f>AVERAGE(HX$6:HX19)</f>
        <v>263.57142857142856</v>
      </c>
      <c r="IL19" s="167">
        <f>AVERAGE(HY$6:HY19)</f>
        <v>2173.5714285714284</v>
      </c>
      <c r="IM19" s="164">
        <f>AVERAGE(HZ$6:HZ19)</f>
        <v>2.3571428571428572</v>
      </c>
      <c r="IN19" s="167">
        <f>AVERAGE(IA$6:IA19)</f>
        <v>70.714285714285708</v>
      </c>
      <c r="IO19" s="167">
        <f>AVERAGE(IB$6:IB19)</f>
        <v>618.57142857142856</v>
      </c>
      <c r="IP19" s="26"/>
      <c r="IQ19" s="26"/>
      <c r="IR19" s="26"/>
      <c r="IS19" s="26"/>
      <c r="IT19" s="26"/>
      <c r="IU19" s="26"/>
      <c r="IV19" s="26"/>
      <c r="IW19" s="26"/>
      <c r="IX19" s="26"/>
      <c r="IY19" s="26"/>
      <c r="IZ19" s="26"/>
      <c r="JA19" s="26"/>
      <c r="JB19" s="26"/>
      <c r="JC19" s="26"/>
      <c r="JD19" s="26"/>
      <c r="JE19" s="26"/>
      <c r="JF19" s="26"/>
      <c r="JG19" s="26"/>
      <c r="JH19" s="26"/>
      <c r="JI19" s="26"/>
      <c r="JJ19" s="26"/>
      <c r="JK19" s="26"/>
      <c r="JL19" s="26"/>
      <c r="JM19" s="29"/>
      <c r="JN19" s="26"/>
      <c r="JO19" s="26"/>
      <c r="JP19" s="26"/>
      <c r="JQ19" s="26"/>
      <c r="JR19" s="26"/>
      <c r="JS19" s="26"/>
      <c r="JT19" s="26"/>
      <c r="JU19" s="26"/>
      <c r="JV19" s="26"/>
      <c r="JW19" s="26"/>
      <c r="JX19" s="26"/>
      <c r="JY19" s="26"/>
      <c r="JZ19" s="29"/>
    </row>
    <row r="20" spans="1:286" x14ac:dyDescent="0.2">
      <c r="A20" s="26"/>
      <c r="B20" s="103">
        <v>15</v>
      </c>
      <c r="C20" s="164">
        <v>18.791401938446153</v>
      </c>
      <c r="D20" s="133">
        <v>0.15</v>
      </c>
      <c r="E20" s="103">
        <v>1</v>
      </c>
      <c r="F20" s="167">
        <v>542</v>
      </c>
      <c r="G20" s="103">
        <v>17</v>
      </c>
      <c r="H20" s="103">
        <v>17</v>
      </c>
      <c r="I20" s="103">
        <v>0</v>
      </c>
      <c r="J20" s="167">
        <v>2040</v>
      </c>
      <c r="K20" s="167">
        <v>0</v>
      </c>
      <c r="L20" s="167">
        <v>850</v>
      </c>
      <c r="M20" s="167">
        <v>255</v>
      </c>
      <c r="N20" s="167">
        <v>2272</v>
      </c>
      <c r="O20" s="103">
        <v>3</v>
      </c>
      <c r="P20" s="167">
        <v>36</v>
      </c>
      <c r="Q20" s="167">
        <v>-196</v>
      </c>
      <c r="R20" s="103" t="s">
        <v>117</v>
      </c>
      <c r="S20" s="80"/>
      <c r="T20" s="169">
        <f>AVERAGE(G$6:G20)</f>
        <v>23.466666666666665</v>
      </c>
      <c r="U20" s="169">
        <f>AVERAGE(H$6:H20)</f>
        <v>20.266666666666666</v>
      </c>
      <c r="V20" s="169">
        <f>AVERAGE(I$6:I20)</f>
        <v>1.2</v>
      </c>
      <c r="W20" s="170">
        <f>AVERAGE(J$6:J20)</f>
        <v>2432</v>
      </c>
      <c r="X20" s="170">
        <f>AVERAGE(K$6:K20)</f>
        <v>144</v>
      </c>
      <c r="Y20" s="170">
        <f>AVERAGE(L$6:L20)</f>
        <v>953.33333333333337</v>
      </c>
      <c r="Z20" s="170">
        <f>AVERAGE(M$6:M20)</f>
        <v>286</v>
      </c>
      <c r="AA20" s="170">
        <f>AVERAGE(N$6:N20)</f>
        <v>2362.4</v>
      </c>
      <c r="AB20" s="169">
        <f>AVERAGE(O$6:O20)</f>
        <v>2.3333333333333335</v>
      </c>
      <c r="AC20" s="170">
        <f>AVERAGE(P$6:P20)</f>
        <v>28</v>
      </c>
      <c r="AD20" s="170">
        <f>AVERAGE(Q$6:Q20)</f>
        <v>97.6</v>
      </c>
      <c r="AE20" s="26"/>
      <c r="AF20" s="26"/>
      <c r="AG20" s="26"/>
      <c r="AH20" s="26"/>
      <c r="AI20" s="26"/>
      <c r="AJ20" s="26"/>
      <c r="AK20" s="26"/>
      <c r="AL20" s="26"/>
      <c r="AM20" s="26"/>
      <c r="AN20" s="26"/>
      <c r="AO20" s="26"/>
      <c r="AP20" s="26"/>
      <c r="AQ20" s="26"/>
      <c r="AR20" s="26"/>
      <c r="AS20" s="26"/>
      <c r="AT20" s="26"/>
      <c r="AU20" s="26"/>
      <c r="AV20" s="26"/>
      <c r="AW20" s="26"/>
      <c r="AX20" s="29"/>
      <c r="AZ20" s="26">
        <v>15</v>
      </c>
      <c r="BA20" s="164">
        <v>16.854890725845685</v>
      </c>
      <c r="BB20" s="175">
        <v>0.05</v>
      </c>
      <c r="BC20" s="103">
        <v>10</v>
      </c>
      <c r="BD20" s="181">
        <v>526</v>
      </c>
      <c r="BE20" s="103">
        <v>26</v>
      </c>
      <c r="BF20" s="103">
        <v>22</v>
      </c>
      <c r="BG20" s="103">
        <v>2</v>
      </c>
      <c r="BH20" s="167">
        <v>3300</v>
      </c>
      <c r="BI20" s="167">
        <v>300</v>
      </c>
      <c r="BJ20" s="167">
        <v>1000</v>
      </c>
      <c r="BK20" s="167">
        <v>300</v>
      </c>
      <c r="BL20" s="167">
        <v>2751</v>
      </c>
      <c r="BM20" s="103">
        <v>1</v>
      </c>
      <c r="BN20" s="167">
        <v>15</v>
      </c>
      <c r="BO20" s="167">
        <v>564</v>
      </c>
      <c r="BP20" s="103" t="s">
        <v>116</v>
      </c>
      <c r="BQ20" s="80"/>
      <c r="BR20" s="164">
        <f>AVERAGE(BE$6:BE20)</f>
        <v>20.533333333333335</v>
      </c>
      <c r="BS20" s="164">
        <f>AVERAGE(BF$6:BF20)</f>
        <v>19.399999999999999</v>
      </c>
      <c r="BT20" s="164">
        <f>AVERAGE(BG$6:BG20)</f>
        <v>0.73333333333333328</v>
      </c>
      <c r="BU20" s="167">
        <f>AVERAGE(BH$6:BH20)</f>
        <v>2910</v>
      </c>
      <c r="BV20" s="167">
        <f>AVERAGE(BI$6:BI20)</f>
        <v>110</v>
      </c>
      <c r="BW20" s="167">
        <f>AVERAGE(BJ$6:BJ20)</f>
        <v>933.33333333333337</v>
      </c>
      <c r="BX20" s="167">
        <f>AVERAGE(BK$6:BK20)</f>
        <v>280</v>
      </c>
      <c r="BY20" s="167">
        <f>AVERAGE(BL$6:BL20)</f>
        <v>2263.3333333333335</v>
      </c>
      <c r="BZ20" s="164">
        <f>AVERAGE(BM$6:BM20)</f>
        <v>2.1333333333333333</v>
      </c>
      <c r="CA20" s="167">
        <f>AVERAGE(BN$6:BN20)</f>
        <v>32</v>
      </c>
      <c r="CB20" s="167">
        <f>AVERAGE(BO$6:BO20)</f>
        <v>678.66666666666663</v>
      </c>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9"/>
      <c r="DE20" s="26"/>
      <c r="DF20" s="103">
        <v>15</v>
      </c>
      <c r="DG20" s="164">
        <v>7.9316798082912854</v>
      </c>
      <c r="DH20" s="133">
        <v>0.1</v>
      </c>
      <c r="DI20" s="103">
        <v>4</v>
      </c>
      <c r="DJ20" s="167">
        <v>589</v>
      </c>
      <c r="DK20" s="103">
        <v>11</v>
      </c>
      <c r="DL20" s="103">
        <v>11</v>
      </c>
      <c r="DM20" s="103">
        <v>0</v>
      </c>
      <c r="DN20" s="167">
        <v>1980</v>
      </c>
      <c r="DO20" s="167">
        <v>0</v>
      </c>
      <c r="DP20" s="167">
        <v>550</v>
      </c>
      <c r="DQ20" s="167">
        <v>165</v>
      </c>
      <c r="DR20" s="167">
        <v>1929</v>
      </c>
      <c r="DS20" s="103">
        <v>1</v>
      </c>
      <c r="DT20" s="167">
        <v>18</v>
      </c>
      <c r="DU20" s="167">
        <v>69</v>
      </c>
      <c r="DV20" s="103" t="s">
        <v>117</v>
      </c>
      <c r="DW20" s="26"/>
      <c r="DX20" s="164">
        <f>AVERAGE(DK$6:DK20)</f>
        <v>10.666666666666666</v>
      </c>
      <c r="DY20" s="164">
        <f>AVERAGE(DL$6:DL20)</f>
        <v>10.666666666666666</v>
      </c>
      <c r="DZ20" s="164">
        <f>AVERAGE(DM$6:DM20)</f>
        <v>0</v>
      </c>
      <c r="EA20" s="167">
        <f>AVERAGE(DN$6:DN20)</f>
        <v>1920</v>
      </c>
      <c r="EB20" s="167">
        <f>AVERAGE(DO$6:DO20)</f>
        <v>0</v>
      </c>
      <c r="EC20" s="167">
        <f>AVERAGE(DP$6:DP20)</f>
        <v>533.33333333333337</v>
      </c>
      <c r="ED20" s="167">
        <f>AVERAGE(DQ$6:DQ20)</f>
        <v>160</v>
      </c>
      <c r="EE20" s="167">
        <f>AVERAGE(DR$6:DR20)</f>
        <v>1674.4666666666667</v>
      </c>
      <c r="EF20" s="164">
        <f>AVERAGE(DS$6:DS20)</f>
        <v>1</v>
      </c>
      <c r="EG20" s="167">
        <f>AVERAGE(DT$6:DT20)</f>
        <v>18</v>
      </c>
      <c r="EH20" s="167">
        <f>AVERAGE(DU$6:DU20)</f>
        <v>263.53333333333336</v>
      </c>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26"/>
      <c r="FG20" s="26"/>
      <c r="FH20" s="29"/>
      <c r="FI20" s="26"/>
      <c r="FJ20" s="103">
        <v>15</v>
      </c>
      <c r="FK20" s="164">
        <v>5.6090283319270338</v>
      </c>
      <c r="FL20" s="133">
        <v>0.2</v>
      </c>
      <c r="FM20" s="103">
        <v>5</v>
      </c>
      <c r="FN20" s="167">
        <v>158</v>
      </c>
      <c r="FO20" s="103">
        <v>10</v>
      </c>
      <c r="FP20" s="103">
        <v>10</v>
      </c>
      <c r="FQ20" s="103">
        <v>0</v>
      </c>
      <c r="FR20" s="167">
        <v>1800</v>
      </c>
      <c r="FS20" s="167">
        <v>0</v>
      </c>
      <c r="FT20" s="167">
        <v>500</v>
      </c>
      <c r="FU20" s="167">
        <v>150</v>
      </c>
      <c r="FV20" s="167">
        <v>1433</v>
      </c>
      <c r="FW20" s="103">
        <v>1</v>
      </c>
      <c r="FX20" s="167">
        <v>36</v>
      </c>
      <c r="FY20" s="167">
        <v>403</v>
      </c>
      <c r="FZ20" s="103" t="s">
        <v>117</v>
      </c>
      <c r="GA20" s="80"/>
      <c r="GB20" s="160">
        <f>AVERAGE(FO$6:FO20)</f>
        <v>9.7333333333333325</v>
      </c>
      <c r="GC20" s="160">
        <f>AVERAGE(FP$6:FP20)</f>
        <v>9.7333333333333325</v>
      </c>
      <c r="GD20" s="160">
        <f>AVERAGE(FQ$6:FQ20)</f>
        <v>0</v>
      </c>
      <c r="GE20" s="166">
        <f>AVERAGE(FR$6:FR20)</f>
        <v>1752</v>
      </c>
      <c r="GF20" s="166">
        <f>AVERAGE(FS$6:FS20)</f>
        <v>0</v>
      </c>
      <c r="GG20" s="166">
        <f>AVERAGE(FT$6:FT20)</f>
        <v>486.66666666666669</v>
      </c>
      <c r="GH20" s="166">
        <f>AVERAGE(FU$6:FU20)</f>
        <v>146</v>
      </c>
      <c r="GI20" s="166">
        <f>AVERAGE(FV$6:FV20)</f>
        <v>1571.5333333333333</v>
      </c>
      <c r="GJ20" s="160">
        <f>AVERAGE(FW$6:FW20)</f>
        <v>0.93333333333333335</v>
      </c>
      <c r="GK20" s="166">
        <f>AVERAGE(FX$6:FX20)</f>
        <v>33.6</v>
      </c>
      <c r="GL20" s="166">
        <f>AVERAGE(FY$6:FY20)</f>
        <v>214.06666666666666</v>
      </c>
      <c r="GM20" s="26"/>
      <c r="GN20" s="26"/>
      <c r="GO20" s="26"/>
      <c r="GP20" s="26"/>
      <c r="GQ20" s="26"/>
      <c r="GR20" s="26"/>
      <c r="GS20" s="26"/>
      <c r="GT20" s="26"/>
      <c r="GU20" s="26"/>
      <c r="GV20" s="26"/>
      <c r="GW20" s="26"/>
      <c r="GX20" s="26"/>
      <c r="GY20" s="26"/>
      <c r="GZ20" s="26"/>
      <c r="HA20" s="26"/>
      <c r="HB20" s="26"/>
      <c r="HC20" s="26"/>
      <c r="HD20" s="26"/>
      <c r="HE20" s="26"/>
      <c r="HF20" s="26"/>
      <c r="HG20" s="26"/>
      <c r="HH20" s="26"/>
      <c r="HI20" s="26"/>
      <c r="HJ20" s="26"/>
      <c r="HK20" s="29"/>
      <c r="HL20" s="26"/>
      <c r="HM20" s="98">
        <v>15</v>
      </c>
      <c r="HN20" s="178">
        <v>19.682911071717015</v>
      </c>
      <c r="HO20" s="148">
        <v>0.1</v>
      </c>
      <c r="HP20" s="98">
        <v>0</v>
      </c>
      <c r="HQ20" s="189">
        <v>266</v>
      </c>
      <c r="HR20" s="98">
        <v>18</v>
      </c>
      <c r="HS20" s="98">
        <v>18</v>
      </c>
      <c r="HT20" s="98">
        <v>0</v>
      </c>
      <c r="HU20" s="189">
        <v>2700</v>
      </c>
      <c r="HV20" s="189">
        <v>0</v>
      </c>
      <c r="HW20" s="189">
        <v>900</v>
      </c>
      <c r="HX20" s="189">
        <v>270</v>
      </c>
      <c r="HY20" s="189">
        <v>2061</v>
      </c>
      <c r="HZ20" s="98">
        <v>2</v>
      </c>
      <c r="IA20" s="189">
        <v>60</v>
      </c>
      <c r="IB20" s="189">
        <v>699</v>
      </c>
      <c r="IC20" s="98" t="s">
        <v>117</v>
      </c>
      <c r="ID20" s="80"/>
      <c r="IE20" s="164">
        <f>AVERAGE(HR$6:HR20)</f>
        <v>18.399999999999999</v>
      </c>
      <c r="IF20" s="164">
        <f>AVERAGE(HS$6:HS20)</f>
        <v>18.133333333333333</v>
      </c>
      <c r="IG20" s="164">
        <f>AVERAGE(HT$6:HT20)</f>
        <v>0.53333333333333333</v>
      </c>
      <c r="IH20" s="167">
        <f>AVERAGE(HU$6:HU20)</f>
        <v>2720</v>
      </c>
      <c r="II20" s="167">
        <f>AVERAGE(HV$6:HV20)</f>
        <v>80</v>
      </c>
      <c r="IJ20" s="167">
        <f>AVERAGE(HW$6:HW20)</f>
        <v>880</v>
      </c>
      <c r="IK20" s="167">
        <f>AVERAGE(HX$6:HX20)</f>
        <v>264</v>
      </c>
      <c r="IL20" s="167">
        <f>AVERAGE(HY$6:HY20)</f>
        <v>2166.0666666666666</v>
      </c>
      <c r="IM20" s="164">
        <f>AVERAGE(HZ$6:HZ20)</f>
        <v>2.3333333333333335</v>
      </c>
      <c r="IN20" s="167">
        <f>AVERAGE(IA$6:IA20)</f>
        <v>70</v>
      </c>
      <c r="IO20" s="167">
        <f>AVERAGE(IB$6:IB20)</f>
        <v>623.93333333333328</v>
      </c>
      <c r="IP20" s="26"/>
      <c r="IQ20" s="26"/>
      <c r="IR20" s="26"/>
      <c r="IS20" s="26"/>
      <c r="IT20" s="26"/>
      <c r="IU20" s="26"/>
      <c r="IV20" s="26"/>
      <c r="IW20" s="26"/>
      <c r="IX20" s="26"/>
      <c r="IY20" s="26"/>
      <c r="IZ20" s="26"/>
      <c r="JA20" s="26"/>
      <c r="JB20" s="26"/>
      <c r="JC20" s="26"/>
      <c r="JD20" s="26"/>
      <c r="JE20" s="26"/>
      <c r="JF20" s="26"/>
      <c r="JG20" s="26"/>
      <c r="JH20" s="26"/>
      <c r="JI20" s="26"/>
      <c r="JJ20" s="26"/>
      <c r="JK20" s="26"/>
      <c r="JL20" s="26"/>
      <c r="JM20" s="29"/>
      <c r="JN20" s="26"/>
      <c r="JO20" s="26"/>
      <c r="JP20" s="26"/>
      <c r="JQ20" s="26"/>
      <c r="JR20" s="26"/>
      <c r="JS20" s="26"/>
      <c r="JT20" s="26"/>
      <c r="JU20" s="26"/>
      <c r="JV20" s="26"/>
      <c r="JW20" s="26"/>
      <c r="JX20" s="26"/>
      <c r="JY20" s="26"/>
      <c r="JZ20" s="29"/>
    </row>
    <row r="21" spans="1:286" x14ac:dyDescent="0.2">
      <c r="A21" s="26"/>
      <c r="B21" s="103">
        <v>16</v>
      </c>
      <c r="C21" s="164">
        <v>16.95702825047287</v>
      </c>
      <c r="D21" s="133">
        <v>0.25</v>
      </c>
      <c r="E21" s="103">
        <v>3</v>
      </c>
      <c r="F21" s="167">
        <v>272</v>
      </c>
      <c r="G21" s="103">
        <v>16</v>
      </c>
      <c r="H21" s="103">
        <v>16</v>
      </c>
      <c r="I21" s="103">
        <v>0</v>
      </c>
      <c r="J21" s="167">
        <v>1920</v>
      </c>
      <c r="K21" s="167">
        <v>0</v>
      </c>
      <c r="L21" s="167">
        <v>800</v>
      </c>
      <c r="M21" s="167">
        <v>240</v>
      </c>
      <c r="N21" s="167">
        <v>1937</v>
      </c>
      <c r="O21" s="103">
        <v>4</v>
      </c>
      <c r="P21" s="167">
        <v>48</v>
      </c>
      <c r="Q21" s="167">
        <v>31</v>
      </c>
      <c r="R21" s="103" t="s">
        <v>117</v>
      </c>
      <c r="S21" s="80"/>
      <c r="T21" s="169">
        <f>AVERAGE(G$6:G21)</f>
        <v>23</v>
      </c>
      <c r="U21" s="169">
        <f>AVERAGE(H$6:H21)</f>
        <v>20</v>
      </c>
      <c r="V21" s="169">
        <f>AVERAGE(I$6:I21)</f>
        <v>1.125</v>
      </c>
      <c r="W21" s="170">
        <f>AVERAGE(J$6:J21)</f>
        <v>2400</v>
      </c>
      <c r="X21" s="170">
        <f>AVERAGE(K$6:K21)</f>
        <v>135</v>
      </c>
      <c r="Y21" s="170">
        <f>AVERAGE(L$6:L21)</f>
        <v>943.75</v>
      </c>
      <c r="Z21" s="170">
        <f>AVERAGE(M$6:M21)</f>
        <v>283.125</v>
      </c>
      <c r="AA21" s="170">
        <f>AVERAGE(N$6:N21)</f>
        <v>2335.8125</v>
      </c>
      <c r="AB21" s="169">
        <f>AVERAGE(O$6:O21)</f>
        <v>2.4375</v>
      </c>
      <c r="AC21" s="170">
        <f>AVERAGE(P$6:P21)</f>
        <v>29.25</v>
      </c>
      <c r="AD21" s="170">
        <f>AVERAGE(Q$6:Q21)</f>
        <v>93.4375</v>
      </c>
      <c r="AE21" s="26"/>
      <c r="AF21" s="26"/>
      <c r="AG21" s="26"/>
      <c r="AH21" s="26"/>
      <c r="AI21" s="26"/>
      <c r="AJ21" s="26"/>
      <c r="AK21" s="26"/>
      <c r="AL21" s="26"/>
      <c r="AM21" s="26"/>
      <c r="AN21" s="26"/>
      <c r="AO21" s="26"/>
      <c r="AP21" s="26"/>
      <c r="AQ21" s="26"/>
      <c r="AR21" s="26"/>
      <c r="AS21" s="26"/>
      <c r="AT21" s="26"/>
      <c r="AU21" s="26"/>
      <c r="AV21" s="26"/>
      <c r="AW21" s="26"/>
      <c r="AX21" s="27"/>
      <c r="AZ21" s="26">
        <v>16</v>
      </c>
      <c r="BA21" s="164">
        <v>22.126541441385477</v>
      </c>
      <c r="BB21" s="175">
        <v>0.25</v>
      </c>
      <c r="BC21" s="103">
        <v>3</v>
      </c>
      <c r="BD21" s="181">
        <v>170</v>
      </c>
      <c r="BE21" s="103">
        <v>19</v>
      </c>
      <c r="BF21" s="103">
        <v>19</v>
      </c>
      <c r="BG21" s="103">
        <v>0</v>
      </c>
      <c r="BH21" s="167">
        <v>2850</v>
      </c>
      <c r="BI21" s="167">
        <v>0</v>
      </c>
      <c r="BJ21" s="167">
        <v>950</v>
      </c>
      <c r="BK21" s="167">
        <v>285</v>
      </c>
      <c r="BL21" s="167">
        <v>2030</v>
      </c>
      <c r="BM21" s="103">
        <v>6</v>
      </c>
      <c r="BN21" s="167">
        <v>90</v>
      </c>
      <c r="BO21" s="167">
        <v>910</v>
      </c>
      <c r="BP21" s="103" t="s">
        <v>117</v>
      </c>
      <c r="BQ21" s="80"/>
      <c r="BR21" s="164">
        <f>AVERAGE(BE$6:BE21)</f>
        <v>20.4375</v>
      </c>
      <c r="BS21" s="164">
        <f>AVERAGE(BF$6:BF21)</f>
        <v>19.375</v>
      </c>
      <c r="BT21" s="164">
        <f>AVERAGE(BG$6:BG21)</f>
        <v>0.6875</v>
      </c>
      <c r="BU21" s="167">
        <f>AVERAGE(BH$6:BH21)</f>
        <v>2906.25</v>
      </c>
      <c r="BV21" s="167">
        <f>AVERAGE(BI$6:BI21)</f>
        <v>103.125</v>
      </c>
      <c r="BW21" s="167">
        <f>AVERAGE(BJ$6:BJ21)</f>
        <v>934.375</v>
      </c>
      <c r="BX21" s="167">
        <f>AVERAGE(BK$6:BK21)</f>
        <v>280.3125</v>
      </c>
      <c r="BY21" s="167">
        <f>AVERAGE(BL$6:BL21)</f>
        <v>2248.75</v>
      </c>
      <c r="BZ21" s="164">
        <f>AVERAGE(BM$6:BM21)</f>
        <v>2.375</v>
      </c>
      <c r="CA21" s="167">
        <f>AVERAGE(BN$6:BN21)</f>
        <v>35.625</v>
      </c>
      <c r="CB21" s="167">
        <f>AVERAGE(BO$6:BO21)</f>
        <v>693.125</v>
      </c>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7"/>
      <c r="DE21" s="26"/>
      <c r="DF21" s="103">
        <v>16</v>
      </c>
      <c r="DG21" s="164">
        <v>8.1051210564755358</v>
      </c>
      <c r="DH21" s="133">
        <v>0.15</v>
      </c>
      <c r="DI21" s="103">
        <v>5</v>
      </c>
      <c r="DJ21" s="167">
        <v>205</v>
      </c>
      <c r="DK21" s="103">
        <v>12</v>
      </c>
      <c r="DL21" s="103">
        <v>12</v>
      </c>
      <c r="DM21" s="103">
        <v>0</v>
      </c>
      <c r="DN21" s="167">
        <v>2160</v>
      </c>
      <c r="DO21" s="167">
        <v>0</v>
      </c>
      <c r="DP21" s="167">
        <v>600</v>
      </c>
      <c r="DQ21" s="167">
        <v>180</v>
      </c>
      <c r="DR21" s="167">
        <v>1610</v>
      </c>
      <c r="DS21" s="103">
        <v>1</v>
      </c>
      <c r="DT21" s="167">
        <v>18</v>
      </c>
      <c r="DU21" s="167">
        <v>568</v>
      </c>
      <c r="DV21" s="103" t="s">
        <v>117</v>
      </c>
      <c r="DW21" s="26"/>
      <c r="DX21" s="164">
        <f>AVERAGE(DK$6:DK21)</f>
        <v>10.75</v>
      </c>
      <c r="DY21" s="164">
        <f>AVERAGE(DL$6:DL21)</f>
        <v>10.75</v>
      </c>
      <c r="DZ21" s="164">
        <f>AVERAGE(DM$6:DM21)</f>
        <v>0</v>
      </c>
      <c r="EA21" s="167">
        <f>AVERAGE(DN$6:DN21)</f>
        <v>1935</v>
      </c>
      <c r="EB21" s="167">
        <f>AVERAGE(DO$6:DO21)</f>
        <v>0</v>
      </c>
      <c r="EC21" s="167">
        <f>AVERAGE(DP$6:DP21)</f>
        <v>537.5</v>
      </c>
      <c r="ED21" s="167">
        <f>AVERAGE(DQ$6:DQ21)</f>
        <v>161.25</v>
      </c>
      <c r="EE21" s="167">
        <f>AVERAGE(DR$6:DR21)</f>
        <v>1670.4375</v>
      </c>
      <c r="EF21" s="164">
        <f>AVERAGE(DS$6:DS21)</f>
        <v>1</v>
      </c>
      <c r="EG21" s="167">
        <f>AVERAGE(DT$6:DT21)</f>
        <v>18</v>
      </c>
      <c r="EH21" s="167">
        <f>AVERAGE(DU$6:DU21)</f>
        <v>282.5625</v>
      </c>
      <c r="EI21" s="26"/>
      <c r="EJ21" s="26"/>
      <c r="EK21" s="26"/>
      <c r="EL21" s="26"/>
      <c r="EM21" s="26"/>
      <c r="EN21" s="26"/>
      <c r="EO21" s="26"/>
      <c r="EP21" s="26"/>
      <c r="EQ21" s="26"/>
      <c r="ER21" s="26"/>
      <c r="ES21" s="26"/>
      <c r="ET21" s="26"/>
      <c r="EU21" s="26"/>
      <c r="EV21" s="26"/>
      <c r="EW21" s="26"/>
      <c r="EX21" s="26"/>
      <c r="EY21" s="26"/>
      <c r="EZ21" s="26"/>
      <c r="FA21" s="26"/>
      <c r="FB21" s="26"/>
      <c r="FC21" s="26"/>
      <c r="FD21" s="26"/>
      <c r="FE21" s="26"/>
      <c r="FF21" s="26"/>
      <c r="FG21" s="26"/>
      <c r="FH21" s="27"/>
      <c r="FI21" s="26"/>
      <c r="FJ21" s="103">
        <v>16</v>
      </c>
      <c r="FK21" s="164">
        <v>7.4295826813225734</v>
      </c>
      <c r="FL21" s="133">
        <v>0.1</v>
      </c>
      <c r="FM21" s="103">
        <v>3</v>
      </c>
      <c r="FN21" s="167">
        <v>340</v>
      </c>
      <c r="FO21" s="103">
        <v>9</v>
      </c>
      <c r="FP21" s="103">
        <v>9</v>
      </c>
      <c r="FQ21" s="103">
        <v>0</v>
      </c>
      <c r="FR21" s="167">
        <v>1620</v>
      </c>
      <c r="FS21" s="167">
        <v>0</v>
      </c>
      <c r="FT21" s="167">
        <v>450</v>
      </c>
      <c r="FU21" s="167">
        <v>135</v>
      </c>
      <c r="FV21" s="167">
        <v>1550</v>
      </c>
      <c r="FW21" s="103">
        <v>1</v>
      </c>
      <c r="FX21" s="167">
        <v>36</v>
      </c>
      <c r="FY21" s="167">
        <v>106</v>
      </c>
      <c r="FZ21" s="103" t="s">
        <v>117</v>
      </c>
      <c r="GA21" s="80"/>
      <c r="GB21" s="160">
        <f>AVERAGE(FO$6:FO21)</f>
        <v>9.6875</v>
      </c>
      <c r="GC21" s="160">
        <f>AVERAGE(FP$6:FP21)</f>
        <v>9.6875</v>
      </c>
      <c r="GD21" s="160">
        <f>AVERAGE(FQ$6:FQ21)</f>
        <v>0</v>
      </c>
      <c r="GE21" s="166">
        <f>AVERAGE(FR$6:FR21)</f>
        <v>1743.75</v>
      </c>
      <c r="GF21" s="166">
        <f>AVERAGE(FS$6:FS21)</f>
        <v>0</v>
      </c>
      <c r="GG21" s="166">
        <f>AVERAGE(FT$6:FT21)</f>
        <v>484.375</v>
      </c>
      <c r="GH21" s="166">
        <f>AVERAGE(FU$6:FU21)</f>
        <v>145.3125</v>
      </c>
      <c r="GI21" s="166">
        <f>AVERAGE(FV$6:FV21)</f>
        <v>1570.1875</v>
      </c>
      <c r="GJ21" s="160">
        <f>AVERAGE(FW$6:FW21)</f>
        <v>0.9375</v>
      </c>
      <c r="GK21" s="166">
        <f>AVERAGE(FX$6:FX21)</f>
        <v>33.75</v>
      </c>
      <c r="GL21" s="166">
        <f>AVERAGE(FY$6:FY21)</f>
        <v>207.3125</v>
      </c>
      <c r="GM21" s="26"/>
      <c r="GN21" s="26"/>
      <c r="GO21" s="26"/>
      <c r="GP21" s="26"/>
      <c r="GQ21" s="26"/>
      <c r="GR21" s="26"/>
      <c r="GS21" s="26"/>
      <c r="GT21" s="26"/>
      <c r="GU21" s="26"/>
      <c r="GV21" s="26"/>
      <c r="GW21" s="26"/>
      <c r="GX21" s="26"/>
      <c r="GY21" s="26"/>
      <c r="GZ21" s="26"/>
      <c r="HA21" s="26"/>
      <c r="HB21" s="26"/>
      <c r="HC21" s="26"/>
      <c r="HD21" s="26"/>
      <c r="HE21" s="26"/>
      <c r="HF21" s="26"/>
      <c r="HG21" s="26"/>
      <c r="HH21" s="26"/>
      <c r="HI21" s="26"/>
      <c r="HJ21" s="26"/>
      <c r="HK21" s="27"/>
      <c r="HL21" s="26"/>
      <c r="HM21" s="98">
        <v>16</v>
      </c>
      <c r="HN21" s="178">
        <v>25.960523295665283</v>
      </c>
      <c r="HO21" s="148">
        <v>0.25</v>
      </c>
      <c r="HP21" s="98">
        <v>9</v>
      </c>
      <c r="HQ21" s="189">
        <v>245</v>
      </c>
      <c r="HR21" s="98">
        <v>29</v>
      </c>
      <c r="HS21" s="98">
        <v>23</v>
      </c>
      <c r="HT21" s="98">
        <v>3</v>
      </c>
      <c r="HU21" s="189">
        <v>3450</v>
      </c>
      <c r="HV21" s="189">
        <v>450</v>
      </c>
      <c r="HW21" s="189">
        <v>1000</v>
      </c>
      <c r="HX21" s="189">
        <v>300</v>
      </c>
      <c r="HY21" s="189">
        <v>2620</v>
      </c>
      <c r="HZ21" s="98">
        <v>6</v>
      </c>
      <c r="IA21" s="189">
        <v>180</v>
      </c>
      <c r="IB21" s="189">
        <v>1010</v>
      </c>
      <c r="IC21" s="98" t="s">
        <v>116</v>
      </c>
      <c r="ID21" s="80"/>
      <c r="IE21" s="164">
        <f>AVERAGE(HR$6:HR21)</f>
        <v>19.0625</v>
      </c>
      <c r="IF21" s="164">
        <f>AVERAGE(HS$6:HS21)</f>
        <v>18.4375</v>
      </c>
      <c r="IG21" s="164">
        <f>AVERAGE(HT$6:HT21)</f>
        <v>0.6875</v>
      </c>
      <c r="IH21" s="167">
        <f>AVERAGE(HU$6:HU21)</f>
        <v>2765.625</v>
      </c>
      <c r="II21" s="167">
        <f>AVERAGE(HV$6:HV21)</f>
        <v>103.125</v>
      </c>
      <c r="IJ21" s="167">
        <f>AVERAGE(HW$6:HW21)</f>
        <v>887.5</v>
      </c>
      <c r="IK21" s="167">
        <f>AVERAGE(HX$6:HX21)</f>
        <v>266.25</v>
      </c>
      <c r="IL21" s="167">
        <f>AVERAGE(HY$6:HY21)</f>
        <v>2194.4375</v>
      </c>
      <c r="IM21" s="164">
        <f>AVERAGE(HZ$6:HZ21)</f>
        <v>2.5625</v>
      </c>
      <c r="IN21" s="167">
        <f>AVERAGE(IA$6:IA21)</f>
        <v>76.875</v>
      </c>
      <c r="IO21" s="167">
        <f>AVERAGE(IB$6:IB21)</f>
        <v>648.0625</v>
      </c>
      <c r="IP21" s="26"/>
      <c r="IQ21" s="26"/>
      <c r="IR21" s="26"/>
      <c r="IS21" s="26"/>
      <c r="IT21" s="26"/>
      <c r="IU21" s="26"/>
      <c r="IV21" s="26"/>
      <c r="IW21" s="26"/>
      <c r="IX21" s="26"/>
      <c r="IY21" s="26"/>
      <c r="IZ21" s="26"/>
      <c r="JA21" s="26"/>
      <c r="JB21" s="26"/>
      <c r="JC21" s="26"/>
      <c r="JD21" s="26"/>
      <c r="JE21" s="26"/>
      <c r="JF21" s="26"/>
      <c r="JG21" s="26"/>
      <c r="JH21" s="26"/>
      <c r="JI21" s="26"/>
      <c r="JJ21" s="26"/>
      <c r="JK21" s="26"/>
      <c r="JL21" s="26"/>
      <c r="JM21" s="27"/>
      <c r="JN21" s="26"/>
      <c r="JO21" s="26"/>
      <c r="JP21" s="26"/>
      <c r="JQ21" s="26"/>
      <c r="JR21" s="26"/>
      <c r="JS21" s="26"/>
      <c r="JT21" s="26"/>
      <c r="JU21" s="26"/>
      <c r="JV21" s="26"/>
      <c r="JW21" s="26"/>
      <c r="JX21" s="26"/>
      <c r="JY21" s="26"/>
      <c r="JZ21" s="27"/>
    </row>
    <row r="22" spans="1:286" x14ac:dyDescent="0.2">
      <c r="A22" s="26"/>
      <c r="B22" s="103">
        <v>17</v>
      </c>
      <c r="C22" s="164">
        <v>25.426521561047956</v>
      </c>
      <c r="D22" s="133">
        <v>0.05</v>
      </c>
      <c r="E22" s="103">
        <v>9</v>
      </c>
      <c r="F22" s="167">
        <v>590</v>
      </c>
      <c r="G22" s="103">
        <v>33</v>
      </c>
      <c r="H22" s="103">
        <v>22</v>
      </c>
      <c r="I22" s="103">
        <v>2</v>
      </c>
      <c r="J22" s="167">
        <v>2640</v>
      </c>
      <c r="K22" s="167">
        <v>240</v>
      </c>
      <c r="L22" s="167">
        <v>1000</v>
      </c>
      <c r="M22" s="167">
        <v>300</v>
      </c>
      <c r="N22" s="167">
        <v>2755</v>
      </c>
      <c r="O22" s="103">
        <v>1</v>
      </c>
      <c r="P22" s="167">
        <v>12</v>
      </c>
      <c r="Q22" s="167">
        <v>-103</v>
      </c>
      <c r="R22" s="103" t="s">
        <v>116</v>
      </c>
      <c r="S22" s="80"/>
      <c r="T22" s="169">
        <f>AVERAGE(G$6:G22)</f>
        <v>23.588235294117649</v>
      </c>
      <c r="U22" s="169">
        <f>AVERAGE(H$6:H22)</f>
        <v>20.117647058823529</v>
      </c>
      <c r="V22" s="169">
        <f>AVERAGE(I$6:I22)</f>
        <v>1.1764705882352942</v>
      </c>
      <c r="W22" s="170">
        <f>AVERAGE(J$6:J22)</f>
        <v>2414.1176470588234</v>
      </c>
      <c r="X22" s="170">
        <f>AVERAGE(K$6:K22)</f>
        <v>141.1764705882353</v>
      </c>
      <c r="Y22" s="170">
        <f>AVERAGE(L$6:L22)</f>
        <v>947.05882352941171</v>
      </c>
      <c r="Z22" s="170">
        <f>AVERAGE(M$6:M22)</f>
        <v>284.11764705882354</v>
      </c>
      <c r="AA22" s="170">
        <f>AVERAGE(N$6:N22)</f>
        <v>2360.4705882352941</v>
      </c>
      <c r="AB22" s="169">
        <f>AVERAGE(O$6:O22)</f>
        <v>2.3529411764705883</v>
      </c>
      <c r="AC22" s="170">
        <f>AVERAGE(P$6:P22)</f>
        <v>28.235294117647058</v>
      </c>
      <c r="AD22" s="170">
        <f>AVERAGE(Q$6:Q22)</f>
        <v>81.882352941176464</v>
      </c>
      <c r="AE22" s="26"/>
      <c r="AF22" s="26"/>
      <c r="AG22" s="26"/>
      <c r="AH22" s="26"/>
      <c r="AI22" s="26"/>
      <c r="AJ22" s="26"/>
      <c r="AK22" s="26"/>
      <c r="AL22" s="26"/>
      <c r="AM22" s="26"/>
      <c r="AN22" s="26"/>
      <c r="AO22" s="26"/>
      <c r="AP22" s="26"/>
      <c r="AQ22" s="26"/>
      <c r="AR22" s="26"/>
      <c r="AS22" s="26"/>
      <c r="AT22" s="26"/>
      <c r="AU22" s="26"/>
      <c r="AV22" s="26"/>
      <c r="AW22" s="26"/>
      <c r="AX22" s="29"/>
      <c r="AZ22" s="26">
        <v>17</v>
      </c>
      <c r="BA22" s="164">
        <v>12.943936248922689</v>
      </c>
      <c r="BB22" s="175">
        <v>0.1</v>
      </c>
      <c r="BC22" s="103">
        <v>1</v>
      </c>
      <c r="BD22" s="181">
        <v>463</v>
      </c>
      <c r="BE22" s="103">
        <v>13</v>
      </c>
      <c r="BF22" s="103">
        <v>13</v>
      </c>
      <c r="BG22" s="103">
        <v>0</v>
      </c>
      <c r="BH22" s="167">
        <v>1950</v>
      </c>
      <c r="BI22" s="167">
        <v>0</v>
      </c>
      <c r="BJ22" s="167">
        <v>650</v>
      </c>
      <c r="BK22" s="167">
        <v>195</v>
      </c>
      <c r="BL22" s="167">
        <v>1933</v>
      </c>
      <c r="BM22" s="103">
        <v>1</v>
      </c>
      <c r="BN22" s="167">
        <v>15</v>
      </c>
      <c r="BO22" s="167">
        <v>32</v>
      </c>
      <c r="BP22" s="103" t="s">
        <v>117</v>
      </c>
      <c r="BQ22" s="80"/>
      <c r="BR22" s="164">
        <f>AVERAGE(BE$6:BE22)</f>
        <v>20</v>
      </c>
      <c r="BS22" s="164">
        <f>AVERAGE(BF$6:BF22)</f>
        <v>19</v>
      </c>
      <c r="BT22" s="164">
        <f>AVERAGE(BG$6:BG22)</f>
        <v>0.6470588235294118</v>
      </c>
      <c r="BU22" s="167">
        <f>AVERAGE(BH$6:BH22)</f>
        <v>2850</v>
      </c>
      <c r="BV22" s="167">
        <f>AVERAGE(BI$6:BI22)</f>
        <v>97.058823529411768</v>
      </c>
      <c r="BW22" s="167">
        <f>AVERAGE(BJ$6:BJ22)</f>
        <v>917.64705882352939</v>
      </c>
      <c r="BX22" s="167">
        <f>AVERAGE(BK$6:BK22)</f>
        <v>275.29411764705884</v>
      </c>
      <c r="BY22" s="167">
        <f>AVERAGE(BL$6:BL22)</f>
        <v>2230.1764705882351</v>
      </c>
      <c r="BZ22" s="164">
        <f>AVERAGE(BM$6:BM22)</f>
        <v>2.2941176470588234</v>
      </c>
      <c r="CA22" s="167">
        <f>AVERAGE(BN$6:BN22)</f>
        <v>34.411764705882355</v>
      </c>
      <c r="CB22" s="167">
        <f>AVERAGE(BO$6:BO22)</f>
        <v>654.23529411764707</v>
      </c>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9"/>
      <c r="DE22" s="26"/>
      <c r="DF22" s="103">
        <v>17</v>
      </c>
      <c r="DG22" s="164">
        <v>10.035319619379431</v>
      </c>
      <c r="DH22" s="133">
        <v>0.05</v>
      </c>
      <c r="DI22" s="103">
        <v>1</v>
      </c>
      <c r="DJ22" s="167">
        <v>582</v>
      </c>
      <c r="DK22" s="103">
        <v>10</v>
      </c>
      <c r="DL22" s="103">
        <v>10</v>
      </c>
      <c r="DM22" s="103">
        <v>0</v>
      </c>
      <c r="DN22" s="167">
        <v>1800</v>
      </c>
      <c r="DO22" s="167">
        <v>0</v>
      </c>
      <c r="DP22" s="167">
        <v>500</v>
      </c>
      <c r="DQ22" s="167">
        <v>150</v>
      </c>
      <c r="DR22" s="167">
        <v>1857</v>
      </c>
      <c r="DS22" s="103">
        <v>1</v>
      </c>
      <c r="DT22" s="167">
        <v>18</v>
      </c>
      <c r="DU22" s="167">
        <v>-39</v>
      </c>
      <c r="DV22" s="103" t="s">
        <v>117</v>
      </c>
      <c r="DW22" s="26"/>
      <c r="DX22" s="164">
        <f>AVERAGE(DK$6:DK22)</f>
        <v>10.705882352941176</v>
      </c>
      <c r="DY22" s="164">
        <f>AVERAGE(DL$6:DL22)</f>
        <v>10.705882352941176</v>
      </c>
      <c r="DZ22" s="164">
        <f>AVERAGE(DM$6:DM22)</f>
        <v>0</v>
      </c>
      <c r="EA22" s="167">
        <f>AVERAGE(DN$6:DN22)</f>
        <v>1927.0588235294117</v>
      </c>
      <c r="EB22" s="167">
        <f>AVERAGE(DO$6:DO22)</f>
        <v>0</v>
      </c>
      <c r="EC22" s="167">
        <f>AVERAGE(DP$6:DP22)</f>
        <v>535.29411764705878</v>
      </c>
      <c r="ED22" s="167">
        <f>AVERAGE(DQ$6:DQ22)</f>
        <v>160.58823529411765</v>
      </c>
      <c r="EE22" s="167">
        <f>AVERAGE(DR$6:DR22)</f>
        <v>1681.4117647058824</v>
      </c>
      <c r="EF22" s="164">
        <f>AVERAGE(DS$6:DS22)</f>
        <v>1</v>
      </c>
      <c r="EG22" s="167">
        <f>AVERAGE(DT$6:DT22)</f>
        <v>18</v>
      </c>
      <c r="EH22" s="167">
        <f>AVERAGE(DU$6:DU22)</f>
        <v>263.64705882352939</v>
      </c>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9"/>
      <c r="FI22" s="26"/>
      <c r="FJ22" s="103">
        <v>17</v>
      </c>
      <c r="FK22" s="164">
        <v>7.3048087591421016</v>
      </c>
      <c r="FL22" s="133">
        <v>0.15</v>
      </c>
      <c r="FM22" s="103">
        <v>1</v>
      </c>
      <c r="FN22" s="167">
        <v>587</v>
      </c>
      <c r="FO22" s="103">
        <v>7</v>
      </c>
      <c r="FP22" s="103">
        <v>7</v>
      </c>
      <c r="FQ22" s="103">
        <v>0</v>
      </c>
      <c r="FR22" s="167">
        <v>1260</v>
      </c>
      <c r="FS22" s="167">
        <v>0</v>
      </c>
      <c r="FT22" s="167">
        <v>350</v>
      </c>
      <c r="FU22" s="167">
        <v>105</v>
      </c>
      <c r="FV22" s="167">
        <v>1667</v>
      </c>
      <c r="FW22" s="103">
        <v>1</v>
      </c>
      <c r="FX22" s="167">
        <v>36</v>
      </c>
      <c r="FY22" s="167">
        <v>-371</v>
      </c>
      <c r="FZ22" s="103" t="s">
        <v>117</v>
      </c>
      <c r="GA22" s="80"/>
      <c r="GB22" s="160">
        <f>AVERAGE(FO$6:FO22)</f>
        <v>9.5294117647058822</v>
      </c>
      <c r="GC22" s="160">
        <f>AVERAGE(FP$6:FP22)</f>
        <v>9.5294117647058822</v>
      </c>
      <c r="GD22" s="160">
        <f>AVERAGE(FQ$6:FQ22)</f>
        <v>0</v>
      </c>
      <c r="GE22" s="166">
        <f>AVERAGE(FR$6:FR22)</f>
        <v>1715.2941176470588</v>
      </c>
      <c r="GF22" s="166">
        <f>AVERAGE(FS$6:FS22)</f>
        <v>0</v>
      </c>
      <c r="GG22" s="166">
        <f>AVERAGE(FT$6:FT22)</f>
        <v>476.47058823529414</v>
      </c>
      <c r="GH22" s="166">
        <f>AVERAGE(FU$6:FU22)</f>
        <v>142.94117647058823</v>
      </c>
      <c r="GI22" s="166">
        <f>AVERAGE(FV$6:FV22)</f>
        <v>1575.8823529411766</v>
      </c>
      <c r="GJ22" s="160">
        <f>AVERAGE(FW$6:FW22)</f>
        <v>0.94117647058823528</v>
      </c>
      <c r="GK22" s="166">
        <f>AVERAGE(FX$6:FX22)</f>
        <v>33.882352941176471</v>
      </c>
      <c r="GL22" s="166">
        <f>AVERAGE(FY$6:FY22)</f>
        <v>173.29411764705881</v>
      </c>
      <c r="GM22" s="26"/>
      <c r="GN22" s="26"/>
      <c r="GO22" s="26"/>
      <c r="GP22" s="26"/>
      <c r="GQ22" s="26"/>
      <c r="GR22" s="26"/>
      <c r="GS22" s="26"/>
      <c r="GT22" s="26"/>
      <c r="GU22" s="26"/>
      <c r="GV22" s="26"/>
      <c r="GW22" s="26"/>
      <c r="GX22" s="26"/>
      <c r="GY22" s="26"/>
      <c r="GZ22" s="26"/>
      <c r="HA22" s="26"/>
      <c r="HB22" s="26"/>
      <c r="HC22" s="26"/>
      <c r="HD22" s="26"/>
      <c r="HE22" s="26"/>
      <c r="HF22" s="26"/>
      <c r="HG22" s="26"/>
      <c r="HH22" s="26"/>
      <c r="HI22" s="26"/>
      <c r="HJ22" s="26"/>
      <c r="HK22" s="29"/>
      <c r="HL22" s="26"/>
      <c r="HM22" s="98">
        <v>17</v>
      </c>
      <c r="HN22" s="178">
        <v>25.324883910532606</v>
      </c>
      <c r="HO22" s="148">
        <v>0.05</v>
      </c>
      <c r="HP22" s="98">
        <v>2</v>
      </c>
      <c r="HQ22" s="189">
        <v>395</v>
      </c>
      <c r="HR22" s="98">
        <v>26</v>
      </c>
      <c r="HS22" s="98">
        <v>23</v>
      </c>
      <c r="HT22" s="98">
        <v>3</v>
      </c>
      <c r="HU22" s="189">
        <v>3450</v>
      </c>
      <c r="HV22" s="189">
        <v>450</v>
      </c>
      <c r="HW22" s="189">
        <v>1000</v>
      </c>
      <c r="HX22" s="189">
        <v>300</v>
      </c>
      <c r="HY22" s="189">
        <v>2770</v>
      </c>
      <c r="HZ22" s="98">
        <v>1</v>
      </c>
      <c r="IA22" s="189">
        <v>30</v>
      </c>
      <c r="IB22" s="189">
        <v>710</v>
      </c>
      <c r="IC22" s="98" t="s">
        <v>116</v>
      </c>
      <c r="ID22" s="80"/>
      <c r="IE22" s="164">
        <f>AVERAGE(HR$6:HR22)</f>
        <v>19.470588235294116</v>
      </c>
      <c r="IF22" s="164">
        <f>AVERAGE(HS$6:HS22)</f>
        <v>18.705882352941178</v>
      </c>
      <c r="IG22" s="164">
        <f>AVERAGE(HT$6:HT22)</f>
        <v>0.82352941176470584</v>
      </c>
      <c r="IH22" s="167">
        <f>AVERAGE(HU$6:HU22)</f>
        <v>2805.8823529411766</v>
      </c>
      <c r="II22" s="167">
        <f>AVERAGE(HV$6:HV22)</f>
        <v>123.52941176470588</v>
      </c>
      <c r="IJ22" s="167">
        <f>AVERAGE(HW$6:HW22)</f>
        <v>894.11764705882354</v>
      </c>
      <c r="IK22" s="167">
        <f>AVERAGE(HX$6:HX22)</f>
        <v>268.23529411764707</v>
      </c>
      <c r="IL22" s="167">
        <f>AVERAGE(HY$6:HY22)</f>
        <v>2228.294117647059</v>
      </c>
      <c r="IM22" s="164">
        <f>AVERAGE(HZ$6:HZ22)</f>
        <v>2.4705882352941178</v>
      </c>
      <c r="IN22" s="167">
        <f>AVERAGE(IA$6:IA22)</f>
        <v>74.117647058823536</v>
      </c>
      <c r="IO22" s="167">
        <f>AVERAGE(IB$6:IB22)</f>
        <v>651.70588235294122</v>
      </c>
      <c r="IP22" s="26"/>
      <c r="IQ22" s="26"/>
      <c r="IR22" s="26"/>
      <c r="IS22" s="26"/>
      <c r="IT22" s="26"/>
      <c r="IU22" s="26"/>
      <c r="IV22" s="26"/>
      <c r="IW22" s="26"/>
      <c r="IX22" s="26"/>
      <c r="IY22" s="26"/>
      <c r="IZ22" s="26"/>
      <c r="JA22" s="26"/>
      <c r="JB22" s="26"/>
      <c r="JC22" s="26"/>
      <c r="JD22" s="26"/>
      <c r="JE22" s="26"/>
      <c r="JF22" s="26"/>
      <c r="JG22" s="26"/>
      <c r="JH22" s="26"/>
      <c r="JI22" s="26"/>
      <c r="JJ22" s="26"/>
      <c r="JK22" s="26"/>
      <c r="JL22" s="26"/>
      <c r="JM22" s="29"/>
      <c r="JN22" s="26"/>
      <c r="JO22" s="26"/>
      <c r="JP22" s="26"/>
      <c r="JQ22" s="26"/>
      <c r="JR22" s="26"/>
      <c r="JS22" s="26"/>
      <c r="JT22" s="26"/>
      <c r="JU22" s="26"/>
      <c r="JV22" s="26"/>
      <c r="JW22" s="26"/>
      <c r="JX22" s="26"/>
      <c r="JY22" s="26"/>
      <c r="JZ22" s="29"/>
    </row>
    <row r="23" spans="1:286" x14ac:dyDescent="0.2">
      <c r="A23" s="26"/>
      <c r="B23" s="103">
        <v>18</v>
      </c>
      <c r="C23" s="164">
        <v>20.638120198597807</v>
      </c>
      <c r="D23" s="133">
        <v>0.1</v>
      </c>
      <c r="E23" s="103">
        <v>1</v>
      </c>
      <c r="F23" s="167">
        <v>544</v>
      </c>
      <c r="G23" s="103">
        <v>20</v>
      </c>
      <c r="H23" s="103">
        <v>20</v>
      </c>
      <c r="I23" s="103">
        <v>0</v>
      </c>
      <c r="J23" s="167">
        <v>2400</v>
      </c>
      <c r="K23" s="167">
        <v>0</v>
      </c>
      <c r="L23" s="167">
        <v>1000</v>
      </c>
      <c r="M23" s="167">
        <v>300</v>
      </c>
      <c r="N23" s="167">
        <v>2469</v>
      </c>
      <c r="O23" s="103">
        <v>2</v>
      </c>
      <c r="P23" s="167">
        <v>24</v>
      </c>
      <c r="Q23" s="167">
        <v>-45</v>
      </c>
      <c r="R23" s="103" t="s">
        <v>116</v>
      </c>
      <c r="S23" s="80"/>
      <c r="T23" s="169">
        <f>AVERAGE(G$6:G23)</f>
        <v>23.388888888888889</v>
      </c>
      <c r="U23" s="169">
        <f>AVERAGE(H$6:H23)</f>
        <v>20.111111111111111</v>
      </c>
      <c r="V23" s="169">
        <f>AVERAGE(I$6:I23)</f>
        <v>1.1111111111111112</v>
      </c>
      <c r="W23" s="170">
        <f>AVERAGE(J$6:J23)</f>
        <v>2413.3333333333335</v>
      </c>
      <c r="X23" s="170">
        <f>AVERAGE(K$6:K23)</f>
        <v>133.33333333333334</v>
      </c>
      <c r="Y23" s="170">
        <f>AVERAGE(L$6:L23)</f>
        <v>950</v>
      </c>
      <c r="Z23" s="170">
        <f>AVERAGE(M$6:M23)</f>
        <v>285</v>
      </c>
      <c r="AA23" s="170">
        <f>AVERAGE(N$6:N23)</f>
        <v>2366.5</v>
      </c>
      <c r="AB23" s="169">
        <f>AVERAGE(O$6:O23)</f>
        <v>2.3333333333333335</v>
      </c>
      <c r="AC23" s="170">
        <f>AVERAGE(P$6:P23)</f>
        <v>28</v>
      </c>
      <c r="AD23" s="170">
        <f>AVERAGE(Q$6:Q23)</f>
        <v>74.833333333333329</v>
      </c>
      <c r="AE23" s="26"/>
      <c r="AF23" s="26"/>
      <c r="AG23" s="26"/>
      <c r="AH23" s="26"/>
      <c r="AI23" s="26"/>
      <c r="AJ23" s="26"/>
      <c r="AK23" s="26"/>
      <c r="AL23" s="26"/>
      <c r="AM23" s="26"/>
      <c r="AN23" s="26"/>
      <c r="AO23" s="26"/>
      <c r="AP23" s="26"/>
      <c r="AQ23" s="26"/>
      <c r="AR23" s="26"/>
      <c r="AS23" s="26"/>
      <c r="AT23" s="26"/>
      <c r="AU23" s="26"/>
      <c r="AV23" s="26"/>
      <c r="AW23" s="26"/>
      <c r="AX23" s="29"/>
      <c r="AZ23" s="26">
        <v>18</v>
      </c>
      <c r="BA23" s="164">
        <v>18.199713293481686</v>
      </c>
      <c r="BB23" s="175">
        <v>0.2</v>
      </c>
      <c r="BC23" s="103">
        <v>1</v>
      </c>
      <c r="BD23" s="181">
        <v>215</v>
      </c>
      <c r="BE23" s="103">
        <v>15</v>
      </c>
      <c r="BF23" s="103">
        <v>15</v>
      </c>
      <c r="BG23" s="103">
        <v>0</v>
      </c>
      <c r="BH23" s="167">
        <v>2250</v>
      </c>
      <c r="BI23" s="167">
        <v>0</v>
      </c>
      <c r="BJ23" s="167">
        <v>750</v>
      </c>
      <c r="BK23" s="167">
        <v>225</v>
      </c>
      <c r="BL23" s="167">
        <v>1815</v>
      </c>
      <c r="BM23" s="103">
        <v>4</v>
      </c>
      <c r="BN23" s="167">
        <v>60</v>
      </c>
      <c r="BO23" s="167">
        <v>495</v>
      </c>
      <c r="BP23" s="103" t="s">
        <v>117</v>
      </c>
      <c r="BQ23" s="80"/>
      <c r="BR23" s="164">
        <f>AVERAGE(BE$6:BE23)</f>
        <v>19.722222222222221</v>
      </c>
      <c r="BS23" s="164">
        <f>AVERAGE(BF$6:BF23)</f>
        <v>18.777777777777779</v>
      </c>
      <c r="BT23" s="164">
        <f>AVERAGE(BG$6:BG23)</f>
        <v>0.61111111111111116</v>
      </c>
      <c r="BU23" s="167">
        <f>AVERAGE(BH$6:BH23)</f>
        <v>2816.6666666666665</v>
      </c>
      <c r="BV23" s="167">
        <f>AVERAGE(BI$6:BI23)</f>
        <v>91.666666666666671</v>
      </c>
      <c r="BW23" s="167">
        <f>AVERAGE(BJ$6:BJ23)</f>
        <v>908.33333333333337</v>
      </c>
      <c r="BX23" s="167">
        <f>AVERAGE(BK$6:BK23)</f>
        <v>272.5</v>
      </c>
      <c r="BY23" s="167">
        <f>AVERAGE(BL$6:BL23)</f>
        <v>2207.1111111111113</v>
      </c>
      <c r="BZ23" s="164">
        <f>AVERAGE(BM$6:BM23)</f>
        <v>2.3888888888888888</v>
      </c>
      <c r="CA23" s="167">
        <f>AVERAGE(BN$6:BN23)</f>
        <v>35.833333333333336</v>
      </c>
      <c r="CB23" s="167">
        <f>AVERAGE(BO$6:BO23)</f>
        <v>645.38888888888891</v>
      </c>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9"/>
      <c r="DE23" s="26"/>
      <c r="DF23" s="103">
        <v>18</v>
      </c>
      <c r="DG23" s="164">
        <v>5.6342320952901339</v>
      </c>
      <c r="DH23" s="133">
        <v>0.1</v>
      </c>
      <c r="DI23" s="103">
        <v>2</v>
      </c>
      <c r="DJ23" s="167">
        <v>590</v>
      </c>
      <c r="DK23" s="103">
        <v>7</v>
      </c>
      <c r="DL23" s="103">
        <v>7</v>
      </c>
      <c r="DM23" s="103">
        <v>0</v>
      </c>
      <c r="DN23" s="167">
        <v>1260</v>
      </c>
      <c r="DO23" s="167">
        <v>0</v>
      </c>
      <c r="DP23" s="167">
        <v>350</v>
      </c>
      <c r="DQ23" s="167">
        <v>105</v>
      </c>
      <c r="DR23" s="167">
        <v>1670</v>
      </c>
      <c r="DS23" s="103">
        <v>1</v>
      </c>
      <c r="DT23" s="167">
        <v>18</v>
      </c>
      <c r="DU23" s="167">
        <v>-392</v>
      </c>
      <c r="DV23" s="103" t="s">
        <v>117</v>
      </c>
      <c r="DW23" s="26"/>
      <c r="DX23" s="164">
        <f>AVERAGE(DK$6:DK23)</f>
        <v>10.5</v>
      </c>
      <c r="DY23" s="164">
        <f>AVERAGE(DL$6:DL23)</f>
        <v>10.5</v>
      </c>
      <c r="DZ23" s="164">
        <f>AVERAGE(DM$6:DM23)</f>
        <v>0</v>
      </c>
      <c r="EA23" s="167">
        <f>AVERAGE(DN$6:DN23)</f>
        <v>1890</v>
      </c>
      <c r="EB23" s="167">
        <f>AVERAGE(DO$6:DO23)</f>
        <v>0</v>
      </c>
      <c r="EC23" s="167">
        <f>AVERAGE(DP$6:DP23)</f>
        <v>525</v>
      </c>
      <c r="ED23" s="167">
        <f>AVERAGE(DQ$6:DQ23)</f>
        <v>157.5</v>
      </c>
      <c r="EE23" s="167">
        <f>AVERAGE(DR$6:DR23)</f>
        <v>1680.7777777777778</v>
      </c>
      <c r="EF23" s="164">
        <f>AVERAGE(DS$6:DS23)</f>
        <v>1</v>
      </c>
      <c r="EG23" s="167">
        <f>AVERAGE(DT$6:DT23)</f>
        <v>18</v>
      </c>
      <c r="EH23" s="167">
        <f>AVERAGE(DU$6:DU23)</f>
        <v>227.22222222222223</v>
      </c>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9"/>
      <c r="FI23" s="26"/>
      <c r="FJ23" s="103">
        <v>18</v>
      </c>
      <c r="FK23" s="164">
        <v>6.503653879666528</v>
      </c>
      <c r="FL23" s="133">
        <v>0.15</v>
      </c>
      <c r="FM23" s="103">
        <v>3</v>
      </c>
      <c r="FN23" s="167">
        <v>365</v>
      </c>
      <c r="FO23" s="103">
        <v>9</v>
      </c>
      <c r="FP23" s="103">
        <v>9</v>
      </c>
      <c r="FQ23" s="103">
        <v>0</v>
      </c>
      <c r="FR23" s="167">
        <v>1620</v>
      </c>
      <c r="FS23" s="167">
        <v>0</v>
      </c>
      <c r="FT23" s="167">
        <v>450</v>
      </c>
      <c r="FU23" s="167">
        <v>135</v>
      </c>
      <c r="FV23" s="167">
        <v>1575</v>
      </c>
      <c r="FW23" s="103">
        <v>1</v>
      </c>
      <c r="FX23" s="167">
        <v>36</v>
      </c>
      <c r="FY23" s="167">
        <v>81</v>
      </c>
      <c r="FZ23" s="103" t="s">
        <v>117</v>
      </c>
      <c r="GA23" s="80"/>
      <c r="GB23" s="160">
        <f>AVERAGE(FO$6:FO23)</f>
        <v>9.5</v>
      </c>
      <c r="GC23" s="160">
        <f>AVERAGE(FP$6:FP23)</f>
        <v>9.5</v>
      </c>
      <c r="GD23" s="160">
        <f>AVERAGE(FQ$6:FQ23)</f>
        <v>0</v>
      </c>
      <c r="GE23" s="166">
        <f>AVERAGE(FR$6:FR23)</f>
        <v>1710</v>
      </c>
      <c r="GF23" s="166">
        <f>AVERAGE(FS$6:FS23)</f>
        <v>0</v>
      </c>
      <c r="GG23" s="166">
        <f>AVERAGE(FT$6:FT23)</f>
        <v>475</v>
      </c>
      <c r="GH23" s="166">
        <f>AVERAGE(FU$6:FU23)</f>
        <v>142.5</v>
      </c>
      <c r="GI23" s="166">
        <f>AVERAGE(FV$6:FV23)</f>
        <v>1575.8333333333333</v>
      </c>
      <c r="GJ23" s="160">
        <f>AVERAGE(FW$6:FW23)</f>
        <v>0.94444444444444442</v>
      </c>
      <c r="GK23" s="166">
        <f>AVERAGE(FX$6:FX23)</f>
        <v>34</v>
      </c>
      <c r="GL23" s="166">
        <f>AVERAGE(FY$6:FY23)</f>
        <v>168.16666666666666</v>
      </c>
      <c r="GM23" s="26"/>
      <c r="GN23" s="26"/>
      <c r="GO23" s="26"/>
      <c r="GP23" s="26"/>
      <c r="GQ23" s="26"/>
      <c r="GR23" s="26"/>
      <c r="GS23" s="26"/>
      <c r="GT23" s="26"/>
      <c r="GU23" s="26"/>
      <c r="GV23" s="26"/>
      <c r="GW23" s="26"/>
      <c r="GX23" s="26"/>
      <c r="GY23" s="26"/>
      <c r="GZ23" s="26"/>
      <c r="HA23" s="26"/>
      <c r="HB23" s="26"/>
      <c r="HC23" s="26"/>
      <c r="HD23" s="26"/>
      <c r="HE23" s="26"/>
      <c r="HF23" s="26"/>
      <c r="HG23" s="26"/>
      <c r="HH23" s="26"/>
      <c r="HI23" s="26"/>
      <c r="HJ23" s="26"/>
      <c r="HK23" s="29"/>
      <c r="HL23" s="26"/>
      <c r="HM23" s="98">
        <v>18</v>
      </c>
      <c r="HN23" s="178">
        <v>15.788668341857434</v>
      </c>
      <c r="HO23" s="148">
        <v>0.05</v>
      </c>
      <c r="HP23" s="98">
        <v>3</v>
      </c>
      <c r="HQ23" s="189">
        <v>374</v>
      </c>
      <c r="HR23" s="98">
        <v>18</v>
      </c>
      <c r="HS23" s="98">
        <v>18</v>
      </c>
      <c r="HT23" s="98">
        <v>0</v>
      </c>
      <c r="HU23" s="189">
        <v>2700</v>
      </c>
      <c r="HV23" s="189">
        <v>0</v>
      </c>
      <c r="HW23" s="189">
        <v>900</v>
      </c>
      <c r="HX23" s="189">
        <v>270</v>
      </c>
      <c r="HY23" s="189">
        <v>2169</v>
      </c>
      <c r="HZ23" s="98">
        <v>1</v>
      </c>
      <c r="IA23" s="189">
        <v>30</v>
      </c>
      <c r="IB23" s="189">
        <v>561</v>
      </c>
      <c r="IC23" s="98" t="s">
        <v>117</v>
      </c>
      <c r="ID23" s="80"/>
      <c r="IE23" s="164">
        <f>AVERAGE(HR$6:HR23)</f>
        <v>19.388888888888889</v>
      </c>
      <c r="IF23" s="164">
        <f>AVERAGE(HS$6:HS23)</f>
        <v>18.666666666666668</v>
      </c>
      <c r="IG23" s="164">
        <f>AVERAGE(HT$6:HT23)</f>
        <v>0.77777777777777779</v>
      </c>
      <c r="IH23" s="167">
        <f>AVERAGE(HU$6:HU23)</f>
        <v>2800</v>
      </c>
      <c r="II23" s="167">
        <f>AVERAGE(HV$6:HV23)</f>
        <v>116.66666666666667</v>
      </c>
      <c r="IJ23" s="167">
        <f>AVERAGE(HW$6:HW23)</f>
        <v>894.44444444444446</v>
      </c>
      <c r="IK23" s="167">
        <f>AVERAGE(HX$6:HX23)</f>
        <v>268.33333333333331</v>
      </c>
      <c r="IL23" s="167">
        <f>AVERAGE(HY$6:HY23)</f>
        <v>2225</v>
      </c>
      <c r="IM23" s="164">
        <f>AVERAGE(HZ$6:HZ23)</f>
        <v>2.3888888888888888</v>
      </c>
      <c r="IN23" s="167">
        <f>AVERAGE(IA$6:IA23)</f>
        <v>71.666666666666671</v>
      </c>
      <c r="IO23" s="167">
        <f>AVERAGE(IB$6:IB23)</f>
        <v>646.66666666666663</v>
      </c>
      <c r="IP23" s="26"/>
      <c r="IQ23" s="26"/>
      <c r="IR23" s="26"/>
      <c r="IS23" s="26"/>
      <c r="IT23" s="26"/>
      <c r="IU23" s="26"/>
      <c r="IV23" s="26"/>
      <c r="IW23" s="26"/>
      <c r="IX23" s="26"/>
      <c r="IY23" s="26"/>
      <c r="IZ23" s="26"/>
      <c r="JA23" s="26"/>
      <c r="JB23" s="26"/>
      <c r="JC23" s="26"/>
      <c r="JD23" s="26"/>
      <c r="JE23" s="26"/>
      <c r="JF23" s="26"/>
      <c r="JG23" s="26"/>
      <c r="JH23" s="26"/>
      <c r="JI23" s="26"/>
      <c r="JJ23" s="26"/>
      <c r="JK23" s="26"/>
      <c r="JL23" s="26"/>
      <c r="JM23" s="29"/>
      <c r="JN23" s="26"/>
      <c r="JO23" s="26"/>
      <c r="JP23" s="26"/>
      <c r="JQ23" s="26"/>
      <c r="JR23" s="26"/>
      <c r="JS23" s="26"/>
      <c r="JT23" s="26"/>
      <c r="JU23" s="26"/>
      <c r="JV23" s="26"/>
      <c r="JW23" s="26"/>
      <c r="JX23" s="26"/>
      <c r="JY23" s="26"/>
      <c r="JZ23" s="29"/>
    </row>
    <row r="24" spans="1:286" x14ac:dyDescent="0.2">
      <c r="A24" s="26"/>
      <c r="B24" s="103">
        <v>19</v>
      </c>
      <c r="C24" s="164">
        <v>27.000944084170662</v>
      </c>
      <c r="D24" s="133">
        <v>0.15</v>
      </c>
      <c r="E24" s="103">
        <v>3</v>
      </c>
      <c r="F24" s="167">
        <v>479</v>
      </c>
      <c r="G24" s="103">
        <v>26</v>
      </c>
      <c r="H24" s="103">
        <v>22</v>
      </c>
      <c r="I24" s="103">
        <v>2</v>
      </c>
      <c r="J24" s="167">
        <v>2640</v>
      </c>
      <c r="K24" s="167">
        <v>240</v>
      </c>
      <c r="L24" s="167">
        <v>1000</v>
      </c>
      <c r="M24" s="167">
        <v>300</v>
      </c>
      <c r="N24" s="167">
        <v>2644</v>
      </c>
      <c r="O24" s="103">
        <v>4</v>
      </c>
      <c r="P24" s="167">
        <v>48</v>
      </c>
      <c r="Q24" s="167">
        <v>44</v>
      </c>
      <c r="R24" s="103" t="s">
        <v>116</v>
      </c>
      <c r="S24" s="80"/>
      <c r="T24" s="169">
        <f>AVERAGE(G$6:G24)</f>
        <v>23.526315789473685</v>
      </c>
      <c r="U24" s="169">
        <f>AVERAGE(H$6:H24)</f>
        <v>20.210526315789473</v>
      </c>
      <c r="V24" s="169">
        <f>AVERAGE(I$6:I24)</f>
        <v>1.1578947368421053</v>
      </c>
      <c r="W24" s="170">
        <f>AVERAGE(J$6:J24)</f>
        <v>2425.2631578947367</v>
      </c>
      <c r="X24" s="170">
        <f>AVERAGE(K$6:K24)</f>
        <v>138.94736842105263</v>
      </c>
      <c r="Y24" s="170">
        <f>AVERAGE(L$6:L24)</f>
        <v>952.63157894736844</v>
      </c>
      <c r="Z24" s="170">
        <f>AVERAGE(M$6:M24)</f>
        <v>285.78947368421052</v>
      </c>
      <c r="AA24" s="170">
        <f>AVERAGE(N$6:N24)</f>
        <v>2381.1052631578946</v>
      </c>
      <c r="AB24" s="169">
        <f>AVERAGE(O$6:O24)</f>
        <v>2.4210526315789473</v>
      </c>
      <c r="AC24" s="170">
        <f>AVERAGE(P$6:P24)</f>
        <v>29.05263157894737</v>
      </c>
      <c r="AD24" s="170">
        <f>AVERAGE(Q$6:Q24)</f>
        <v>73.21052631578948</v>
      </c>
      <c r="AE24" s="26"/>
      <c r="AF24" s="26"/>
      <c r="AG24" s="26"/>
      <c r="AH24" s="26"/>
      <c r="AI24" s="26"/>
      <c r="AJ24" s="26"/>
      <c r="AK24" s="26"/>
      <c r="AL24" s="26"/>
      <c r="AM24" s="26"/>
      <c r="AN24" s="26"/>
      <c r="AO24" s="26"/>
      <c r="AP24" s="26"/>
      <c r="AQ24" s="26"/>
      <c r="AR24" s="26"/>
      <c r="AS24" s="26"/>
      <c r="AT24" s="26"/>
      <c r="AU24" s="26"/>
      <c r="AV24" s="26"/>
      <c r="AW24" s="26"/>
      <c r="AX24" s="29"/>
      <c r="AZ24" s="26">
        <v>19</v>
      </c>
      <c r="BA24" s="164">
        <v>17.027235391444268</v>
      </c>
      <c r="BB24" s="175">
        <v>0.25</v>
      </c>
      <c r="BC24" s="103">
        <v>1</v>
      </c>
      <c r="BD24" s="181">
        <v>420</v>
      </c>
      <c r="BE24" s="103">
        <v>14</v>
      </c>
      <c r="BF24" s="103">
        <v>14</v>
      </c>
      <c r="BG24" s="103">
        <v>0</v>
      </c>
      <c r="BH24" s="167">
        <v>2100</v>
      </c>
      <c r="BI24" s="167">
        <v>0</v>
      </c>
      <c r="BJ24" s="167">
        <v>700</v>
      </c>
      <c r="BK24" s="167">
        <v>210</v>
      </c>
      <c r="BL24" s="167">
        <v>1955</v>
      </c>
      <c r="BM24" s="103">
        <v>4</v>
      </c>
      <c r="BN24" s="167">
        <v>60</v>
      </c>
      <c r="BO24" s="167">
        <v>205</v>
      </c>
      <c r="BP24" s="103" t="s">
        <v>117</v>
      </c>
      <c r="BQ24" s="80"/>
      <c r="BR24" s="164">
        <f>AVERAGE(BE$6:BE24)</f>
        <v>19.421052631578949</v>
      </c>
      <c r="BS24" s="164">
        <f>AVERAGE(BF$6:BF24)</f>
        <v>18.526315789473685</v>
      </c>
      <c r="BT24" s="164">
        <f>AVERAGE(BG$6:BG24)</f>
        <v>0.57894736842105265</v>
      </c>
      <c r="BU24" s="167">
        <f>AVERAGE(BH$6:BH24)</f>
        <v>2778.9473684210525</v>
      </c>
      <c r="BV24" s="167">
        <f>AVERAGE(BI$6:BI24)</f>
        <v>86.84210526315789</v>
      </c>
      <c r="BW24" s="167">
        <f>AVERAGE(BJ$6:BJ24)</f>
        <v>897.36842105263156</v>
      </c>
      <c r="BX24" s="167">
        <f>AVERAGE(BK$6:BK24)</f>
        <v>269.21052631578948</v>
      </c>
      <c r="BY24" s="167">
        <f>AVERAGE(BL$6:BL24)</f>
        <v>2193.8421052631579</v>
      </c>
      <c r="BZ24" s="164">
        <f>AVERAGE(BM$6:BM24)</f>
        <v>2.4736842105263159</v>
      </c>
      <c r="CA24" s="167">
        <f>AVERAGE(BN$6:BN24)</f>
        <v>37.10526315789474</v>
      </c>
      <c r="CB24" s="167">
        <f>AVERAGE(BO$6:BO24)</f>
        <v>622.21052631578948</v>
      </c>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9"/>
      <c r="DE24" s="26"/>
      <c r="DF24" s="103">
        <v>19</v>
      </c>
      <c r="DG24" s="164">
        <v>7.2864801454133445</v>
      </c>
      <c r="DH24" s="133">
        <v>0.2</v>
      </c>
      <c r="DI24" s="103">
        <v>7</v>
      </c>
      <c r="DJ24" s="167">
        <v>577</v>
      </c>
      <c r="DK24" s="103">
        <v>13</v>
      </c>
      <c r="DL24" s="103">
        <v>13</v>
      </c>
      <c r="DM24" s="103">
        <v>0</v>
      </c>
      <c r="DN24" s="167">
        <v>2340</v>
      </c>
      <c r="DO24" s="167">
        <v>0</v>
      </c>
      <c r="DP24" s="167">
        <v>650</v>
      </c>
      <c r="DQ24" s="167">
        <v>195</v>
      </c>
      <c r="DR24" s="167">
        <v>2047</v>
      </c>
      <c r="DS24" s="103">
        <v>1</v>
      </c>
      <c r="DT24" s="167">
        <v>18</v>
      </c>
      <c r="DU24" s="167">
        <v>311</v>
      </c>
      <c r="DV24" s="103" t="s">
        <v>117</v>
      </c>
      <c r="DW24" s="26"/>
      <c r="DX24" s="164">
        <f>AVERAGE(DK$6:DK24)</f>
        <v>10.631578947368421</v>
      </c>
      <c r="DY24" s="164">
        <f>AVERAGE(DL$6:DL24)</f>
        <v>10.631578947368421</v>
      </c>
      <c r="DZ24" s="164">
        <f>AVERAGE(DM$6:DM24)</f>
        <v>0</v>
      </c>
      <c r="EA24" s="167">
        <f>AVERAGE(DN$6:DN24)</f>
        <v>1913.6842105263158</v>
      </c>
      <c r="EB24" s="167">
        <f>AVERAGE(DO$6:DO24)</f>
        <v>0</v>
      </c>
      <c r="EC24" s="167">
        <f>AVERAGE(DP$6:DP24)</f>
        <v>531.57894736842104</v>
      </c>
      <c r="ED24" s="167">
        <f>AVERAGE(DQ$6:DQ24)</f>
        <v>159.47368421052633</v>
      </c>
      <c r="EE24" s="167">
        <f>AVERAGE(DR$6:DR24)</f>
        <v>1700.0526315789473</v>
      </c>
      <c r="EF24" s="164">
        <f>AVERAGE(DS$6:DS24)</f>
        <v>1</v>
      </c>
      <c r="EG24" s="167">
        <f>AVERAGE(DT$6:DT24)</f>
        <v>18</v>
      </c>
      <c r="EH24" s="167">
        <f>AVERAGE(DU$6:DU24)</f>
        <v>231.63157894736841</v>
      </c>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9"/>
      <c r="FI24" s="26"/>
      <c r="FJ24" s="103">
        <v>19</v>
      </c>
      <c r="FK24" s="164">
        <v>7.5989588868200117</v>
      </c>
      <c r="FL24" s="133">
        <v>0.1</v>
      </c>
      <c r="FM24" s="103">
        <v>9</v>
      </c>
      <c r="FN24" s="167">
        <v>267</v>
      </c>
      <c r="FO24" s="103">
        <v>16</v>
      </c>
      <c r="FP24" s="103">
        <v>16</v>
      </c>
      <c r="FQ24" s="103">
        <v>0</v>
      </c>
      <c r="FR24" s="167">
        <v>2880</v>
      </c>
      <c r="FS24" s="167">
        <v>0</v>
      </c>
      <c r="FT24" s="167">
        <v>800</v>
      </c>
      <c r="FU24" s="167">
        <v>240</v>
      </c>
      <c r="FV24" s="167">
        <v>1932</v>
      </c>
      <c r="FW24" s="103">
        <v>1</v>
      </c>
      <c r="FX24" s="167">
        <v>36</v>
      </c>
      <c r="FY24" s="167">
        <v>984</v>
      </c>
      <c r="FZ24" s="103" t="s">
        <v>117</v>
      </c>
      <c r="GA24" s="80"/>
      <c r="GB24" s="160">
        <f>AVERAGE(FO$6:FO24)</f>
        <v>9.8421052631578956</v>
      </c>
      <c r="GC24" s="160">
        <f>AVERAGE(FP$6:FP24)</f>
        <v>9.8421052631578956</v>
      </c>
      <c r="GD24" s="160">
        <f>AVERAGE(FQ$6:FQ24)</f>
        <v>0</v>
      </c>
      <c r="GE24" s="166">
        <f>AVERAGE(FR$6:FR24)</f>
        <v>1771.578947368421</v>
      </c>
      <c r="GF24" s="166">
        <f>AVERAGE(FS$6:FS24)</f>
        <v>0</v>
      </c>
      <c r="GG24" s="166">
        <f>AVERAGE(FT$6:FT24)</f>
        <v>492.10526315789474</v>
      </c>
      <c r="GH24" s="166">
        <f>AVERAGE(FU$6:FU24)</f>
        <v>147.63157894736841</v>
      </c>
      <c r="GI24" s="166">
        <f>AVERAGE(FV$6:FV24)</f>
        <v>1594.578947368421</v>
      </c>
      <c r="GJ24" s="160">
        <f>AVERAGE(FW$6:FW24)</f>
        <v>0.94736842105263153</v>
      </c>
      <c r="GK24" s="166">
        <f>AVERAGE(FX$6:FX24)</f>
        <v>34.10526315789474</v>
      </c>
      <c r="GL24" s="166">
        <f>AVERAGE(FY$6:FY24)</f>
        <v>211.10526315789474</v>
      </c>
      <c r="GM24" s="26"/>
      <c r="GN24" s="26"/>
      <c r="GO24" s="26"/>
      <c r="GP24" s="26"/>
      <c r="GQ24" s="26"/>
      <c r="GR24" s="26"/>
      <c r="GS24" s="26"/>
      <c r="GT24" s="26"/>
      <c r="GU24" s="26"/>
      <c r="GV24" s="26"/>
      <c r="GW24" s="26"/>
      <c r="GX24" s="26"/>
      <c r="GY24" s="26"/>
      <c r="GZ24" s="26"/>
      <c r="HA24" s="26"/>
      <c r="HB24" s="26"/>
      <c r="HC24" s="26"/>
      <c r="HD24" s="26"/>
      <c r="HE24" s="26"/>
      <c r="HF24" s="26"/>
      <c r="HG24" s="26"/>
      <c r="HH24" s="26"/>
      <c r="HI24" s="26"/>
      <c r="HJ24" s="26"/>
      <c r="HK24" s="29"/>
      <c r="HL24" s="26"/>
      <c r="HM24" s="98">
        <v>19</v>
      </c>
      <c r="HN24" s="178">
        <v>16.845651490819428</v>
      </c>
      <c r="HO24" s="148">
        <v>0.15</v>
      </c>
      <c r="HP24" s="98">
        <v>2</v>
      </c>
      <c r="HQ24" s="189">
        <v>396</v>
      </c>
      <c r="HR24" s="98">
        <v>16</v>
      </c>
      <c r="HS24" s="98">
        <v>16</v>
      </c>
      <c r="HT24" s="98">
        <v>0</v>
      </c>
      <c r="HU24" s="189">
        <v>2400</v>
      </c>
      <c r="HV24" s="189">
        <v>0</v>
      </c>
      <c r="HW24" s="189">
        <v>800</v>
      </c>
      <c r="HX24" s="189">
        <v>240</v>
      </c>
      <c r="HY24" s="189">
        <v>2061</v>
      </c>
      <c r="HZ24" s="98">
        <v>3</v>
      </c>
      <c r="IA24" s="189">
        <v>90</v>
      </c>
      <c r="IB24" s="189">
        <v>429</v>
      </c>
      <c r="IC24" s="98" t="s">
        <v>117</v>
      </c>
      <c r="ID24" s="80"/>
      <c r="IE24" s="164">
        <f>AVERAGE(HR$6:HR24)</f>
        <v>19.210526315789473</v>
      </c>
      <c r="IF24" s="164">
        <f>AVERAGE(HS$6:HS24)</f>
        <v>18.526315789473685</v>
      </c>
      <c r="IG24" s="164">
        <f>AVERAGE(HT$6:HT24)</f>
        <v>0.73684210526315785</v>
      </c>
      <c r="IH24" s="167">
        <f>AVERAGE(HU$6:HU24)</f>
        <v>2778.9473684210525</v>
      </c>
      <c r="II24" s="167">
        <f>AVERAGE(HV$6:HV24)</f>
        <v>110.52631578947368</v>
      </c>
      <c r="IJ24" s="167">
        <f>AVERAGE(HW$6:HW24)</f>
        <v>889.47368421052636</v>
      </c>
      <c r="IK24" s="167">
        <f>AVERAGE(HX$6:HX24)</f>
        <v>266.84210526315792</v>
      </c>
      <c r="IL24" s="167">
        <f>AVERAGE(HY$6:HY24)</f>
        <v>2216.3684210526317</v>
      </c>
      <c r="IM24" s="164">
        <f>AVERAGE(HZ$6:HZ24)</f>
        <v>2.4210526315789473</v>
      </c>
      <c r="IN24" s="167">
        <f>AVERAGE(IA$6:IA24)</f>
        <v>72.631578947368425</v>
      </c>
      <c r="IO24" s="167">
        <f>AVERAGE(IB$6:IB24)</f>
        <v>635.21052631578948</v>
      </c>
      <c r="IP24" s="26"/>
      <c r="IQ24" s="26"/>
      <c r="IR24" s="26"/>
      <c r="IS24" s="26"/>
      <c r="IT24" s="26"/>
      <c r="IU24" s="26"/>
      <c r="IV24" s="26"/>
      <c r="IW24" s="26"/>
      <c r="IX24" s="26"/>
      <c r="IY24" s="26"/>
      <c r="IZ24" s="26"/>
      <c r="JA24" s="26"/>
      <c r="JB24" s="26"/>
      <c r="JC24" s="26"/>
      <c r="JD24" s="26"/>
      <c r="JE24" s="26"/>
      <c r="JF24" s="26"/>
      <c r="JG24" s="26"/>
      <c r="JH24" s="26"/>
      <c r="JI24" s="26"/>
      <c r="JJ24" s="26"/>
      <c r="JK24" s="26"/>
      <c r="JL24" s="26"/>
      <c r="JM24" s="29"/>
      <c r="JN24" s="26"/>
      <c r="JO24" s="26"/>
      <c r="JP24" s="26"/>
      <c r="JQ24" s="26"/>
      <c r="JR24" s="26"/>
      <c r="JS24" s="26"/>
      <c r="JT24" s="26"/>
      <c r="JU24" s="26"/>
      <c r="JV24" s="26"/>
      <c r="JW24" s="26"/>
      <c r="JX24" s="26"/>
      <c r="JY24" s="26"/>
      <c r="JZ24" s="29"/>
    </row>
    <row r="25" spans="1:286" x14ac:dyDescent="0.2">
      <c r="A25" s="26"/>
      <c r="B25" s="103">
        <v>20</v>
      </c>
      <c r="C25" s="164">
        <v>24.287143978872763</v>
      </c>
      <c r="D25" s="133">
        <v>0.1</v>
      </c>
      <c r="E25" s="103">
        <v>1</v>
      </c>
      <c r="F25" s="167">
        <v>306</v>
      </c>
      <c r="G25" s="103">
        <v>23</v>
      </c>
      <c r="H25" s="103">
        <v>22</v>
      </c>
      <c r="I25" s="103">
        <v>2</v>
      </c>
      <c r="J25" s="167">
        <v>2640</v>
      </c>
      <c r="K25" s="167">
        <v>240</v>
      </c>
      <c r="L25" s="167">
        <v>1000</v>
      </c>
      <c r="M25" s="167">
        <v>300</v>
      </c>
      <c r="N25" s="167">
        <v>2471</v>
      </c>
      <c r="O25" s="103">
        <v>2</v>
      </c>
      <c r="P25" s="167">
        <v>24</v>
      </c>
      <c r="Q25" s="167">
        <v>193</v>
      </c>
      <c r="R25" s="103" t="s">
        <v>116</v>
      </c>
      <c r="S25" s="80"/>
      <c r="T25" s="169">
        <f>AVERAGE(G$6:G25)</f>
        <v>23.5</v>
      </c>
      <c r="U25" s="169">
        <f>AVERAGE(H$6:H25)</f>
        <v>20.3</v>
      </c>
      <c r="V25" s="169">
        <f>AVERAGE(I$6:I25)</f>
        <v>1.2</v>
      </c>
      <c r="W25" s="170">
        <f>AVERAGE(J$6:J25)</f>
        <v>2436</v>
      </c>
      <c r="X25" s="170">
        <f>AVERAGE(K$6:K25)</f>
        <v>144</v>
      </c>
      <c r="Y25" s="170">
        <f>AVERAGE(L$6:L25)</f>
        <v>955</v>
      </c>
      <c r="Z25" s="170">
        <f>AVERAGE(M$6:M25)</f>
        <v>286.5</v>
      </c>
      <c r="AA25" s="170">
        <f>AVERAGE(N$6:N25)</f>
        <v>2385.6</v>
      </c>
      <c r="AB25" s="169">
        <f>AVERAGE(O$6:O25)</f>
        <v>2.4</v>
      </c>
      <c r="AC25" s="170">
        <f>AVERAGE(P$6:P25)</f>
        <v>28.8</v>
      </c>
      <c r="AD25" s="170">
        <f>AVERAGE(Q$6:Q25)</f>
        <v>79.2</v>
      </c>
      <c r="AE25" s="26"/>
      <c r="AF25" s="26"/>
      <c r="AG25" s="26"/>
      <c r="AH25" s="26"/>
      <c r="AI25" s="26"/>
      <c r="AJ25" s="26"/>
      <c r="AK25" s="26"/>
      <c r="AL25" s="26"/>
      <c r="AM25" s="26"/>
      <c r="AN25" s="26"/>
      <c r="AO25" s="26"/>
      <c r="AP25" s="26"/>
      <c r="AQ25" s="26"/>
      <c r="AR25" s="26"/>
      <c r="AS25" s="26"/>
      <c r="AT25" s="26"/>
      <c r="AU25" s="26"/>
      <c r="AV25" s="26"/>
      <c r="AW25" s="26"/>
      <c r="AX25" s="29"/>
      <c r="AZ25" s="26">
        <v>20</v>
      </c>
      <c r="BA25" s="164">
        <v>19.636835730550569</v>
      </c>
      <c r="BB25" s="175">
        <v>0.05</v>
      </c>
      <c r="BC25" s="103">
        <v>5</v>
      </c>
      <c r="BD25" s="181">
        <v>204</v>
      </c>
      <c r="BE25" s="103">
        <v>24</v>
      </c>
      <c r="BF25" s="103">
        <v>22</v>
      </c>
      <c r="BG25" s="103">
        <v>2</v>
      </c>
      <c r="BH25" s="167">
        <v>3300</v>
      </c>
      <c r="BI25" s="167">
        <v>300</v>
      </c>
      <c r="BJ25" s="167">
        <v>1000</v>
      </c>
      <c r="BK25" s="167">
        <v>300</v>
      </c>
      <c r="BL25" s="167">
        <v>2429</v>
      </c>
      <c r="BM25" s="103">
        <v>1</v>
      </c>
      <c r="BN25" s="167">
        <v>15</v>
      </c>
      <c r="BO25" s="167">
        <v>886</v>
      </c>
      <c r="BP25" s="103" t="s">
        <v>116</v>
      </c>
      <c r="BQ25" s="80"/>
      <c r="BR25" s="164">
        <f>AVERAGE(BE$6:BE25)</f>
        <v>19.649999999999999</v>
      </c>
      <c r="BS25" s="164">
        <f>AVERAGE(BF$6:BF25)</f>
        <v>18.7</v>
      </c>
      <c r="BT25" s="164">
        <f>AVERAGE(BG$6:BG25)</f>
        <v>0.65</v>
      </c>
      <c r="BU25" s="167">
        <f>AVERAGE(BH$6:BH25)</f>
        <v>2805</v>
      </c>
      <c r="BV25" s="167">
        <f>AVERAGE(BI$6:BI25)</f>
        <v>97.5</v>
      </c>
      <c r="BW25" s="167">
        <f>AVERAGE(BJ$6:BJ25)</f>
        <v>902.5</v>
      </c>
      <c r="BX25" s="167">
        <f>AVERAGE(BK$6:BK25)</f>
        <v>270.75</v>
      </c>
      <c r="BY25" s="167">
        <f>AVERAGE(BL$6:BL25)</f>
        <v>2205.6</v>
      </c>
      <c r="BZ25" s="164">
        <f>AVERAGE(BM$6:BM25)</f>
        <v>2.4</v>
      </c>
      <c r="CA25" s="167">
        <f>AVERAGE(BN$6:BN25)</f>
        <v>36</v>
      </c>
      <c r="CB25" s="167">
        <f>AVERAGE(BO$6:BO25)</f>
        <v>635.4</v>
      </c>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9"/>
      <c r="DE25" s="26"/>
      <c r="DF25" s="103">
        <v>20</v>
      </c>
      <c r="DG25" s="164">
        <v>6.6726068124652977</v>
      </c>
      <c r="DH25" s="133">
        <v>0.1</v>
      </c>
      <c r="DI25" s="103">
        <v>3</v>
      </c>
      <c r="DJ25" s="167">
        <v>287</v>
      </c>
      <c r="DK25" s="103">
        <v>9</v>
      </c>
      <c r="DL25" s="103">
        <v>9</v>
      </c>
      <c r="DM25" s="103">
        <v>0</v>
      </c>
      <c r="DN25" s="167">
        <v>1620</v>
      </c>
      <c r="DO25" s="167">
        <v>0</v>
      </c>
      <c r="DP25" s="167">
        <v>450</v>
      </c>
      <c r="DQ25" s="167">
        <v>135</v>
      </c>
      <c r="DR25" s="167">
        <v>1497</v>
      </c>
      <c r="DS25" s="103">
        <v>1</v>
      </c>
      <c r="DT25" s="167">
        <v>18</v>
      </c>
      <c r="DU25" s="167">
        <v>141</v>
      </c>
      <c r="DV25" s="103" t="s">
        <v>117</v>
      </c>
      <c r="DW25" s="26"/>
      <c r="DX25" s="164">
        <f>AVERAGE(DK$6:DK25)</f>
        <v>10.55</v>
      </c>
      <c r="DY25" s="164">
        <f>AVERAGE(DL$6:DL25)</f>
        <v>10.55</v>
      </c>
      <c r="DZ25" s="164">
        <f>AVERAGE(DM$6:DM25)</f>
        <v>0</v>
      </c>
      <c r="EA25" s="167">
        <f>AVERAGE(DN$6:DN25)</f>
        <v>1899</v>
      </c>
      <c r="EB25" s="167">
        <f>AVERAGE(DO$6:DO25)</f>
        <v>0</v>
      </c>
      <c r="EC25" s="167">
        <f>AVERAGE(DP$6:DP25)</f>
        <v>527.5</v>
      </c>
      <c r="ED25" s="167">
        <f>AVERAGE(DQ$6:DQ25)</f>
        <v>158.25</v>
      </c>
      <c r="EE25" s="167">
        <f>AVERAGE(DR$6:DR25)</f>
        <v>1689.9</v>
      </c>
      <c r="EF25" s="164">
        <f>AVERAGE(DS$6:DS25)</f>
        <v>1</v>
      </c>
      <c r="EG25" s="167">
        <f>AVERAGE(DT$6:DT25)</f>
        <v>18</v>
      </c>
      <c r="EH25" s="167">
        <f>AVERAGE(DU$6:DU25)</f>
        <v>227.1</v>
      </c>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9"/>
      <c r="FI25" s="26"/>
      <c r="FJ25" s="103">
        <v>20</v>
      </c>
      <c r="FK25" s="164">
        <v>8.1693799292632399</v>
      </c>
      <c r="FL25" s="133">
        <v>0.2</v>
      </c>
      <c r="FM25" s="103">
        <v>0</v>
      </c>
      <c r="FN25" s="167">
        <v>465</v>
      </c>
      <c r="FO25" s="103">
        <v>6</v>
      </c>
      <c r="FP25" s="103">
        <v>6</v>
      </c>
      <c r="FQ25" s="103">
        <v>0</v>
      </c>
      <c r="FR25" s="167">
        <v>1080</v>
      </c>
      <c r="FS25" s="167">
        <v>0</v>
      </c>
      <c r="FT25" s="167">
        <v>300</v>
      </c>
      <c r="FU25" s="167">
        <v>90</v>
      </c>
      <c r="FV25" s="167">
        <v>1480</v>
      </c>
      <c r="FW25" s="103">
        <v>2</v>
      </c>
      <c r="FX25" s="167">
        <v>72</v>
      </c>
      <c r="FY25" s="167">
        <v>-328</v>
      </c>
      <c r="FZ25" s="103" t="s">
        <v>117</v>
      </c>
      <c r="GA25" s="80"/>
      <c r="GB25" s="160">
        <f>AVERAGE(FO$6:FO25)</f>
        <v>9.65</v>
      </c>
      <c r="GC25" s="160">
        <f>AVERAGE(FP$6:FP25)</f>
        <v>9.65</v>
      </c>
      <c r="GD25" s="160">
        <f>AVERAGE(FQ$6:FQ25)</f>
        <v>0</v>
      </c>
      <c r="GE25" s="166">
        <f>AVERAGE(FR$6:FR25)</f>
        <v>1737</v>
      </c>
      <c r="GF25" s="166">
        <f>AVERAGE(FS$6:FS25)</f>
        <v>0</v>
      </c>
      <c r="GG25" s="166">
        <f>AVERAGE(FT$6:FT25)</f>
        <v>482.5</v>
      </c>
      <c r="GH25" s="166">
        <f>AVERAGE(FU$6:FU25)</f>
        <v>144.75</v>
      </c>
      <c r="GI25" s="166">
        <f>AVERAGE(FV$6:FV25)</f>
        <v>1588.85</v>
      </c>
      <c r="GJ25" s="160">
        <f>AVERAGE(FW$6:FW25)</f>
        <v>1</v>
      </c>
      <c r="GK25" s="166">
        <f>AVERAGE(FX$6:FX25)</f>
        <v>36</v>
      </c>
      <c r="GL25" s="166">
        <f>AVERAGE(FY$6:FY25)</f>
        <v>184.15</v>
      </c>
      <c r="GM25" s="26"/>
      <c r="GN25" s="26"/>
      <c r="GO25" s="26"/>
      <c r="GP25" s="26"/>
      <c r="GQ25" s="26"/>
      <c r="GR25" s="26"/>
      <c r="GS25" s="26"/>
      <c r="GT25" s="26"/>
      <c r="GU25" s="26"/>
      <c r="GV25" s="26"/>
      <c r="GW25" s="26"/>
      <c r="GX25" s="26"/>
      <c r="GY25" s="26"/>
      <c r="GZ25" s="26"/>
      <c r="HA25" s="26"/>
      <c r="HB25" s="26"/>
      <c r="HC25" s="26"/>
      <c r="HD25" s="26"/>
      <c r="HE25" s="26"/>
      <c r="HF25" s="26"/>
      <c r="HG25" s="26"/>
      <c r="HH25" s="26"/>
      <c r="HI25" s="26"/>
      <c r="HJ25" s="26"/>
      <c r="HK25" s="29"/>
      <c r="HL25" s="26"/>
      <c r="HM25" s="98">
        <v>20</v>
      </c>
      <c r="HN25" s="178">
        <v>19.303252500719591</v>
      </c>
      <c r="HO25" s="148">
        <v>0.2</v>
      </c>
      <c r="HP25" s="98">
        <v>1</v>
      </c>
      <c r="HQ25" s="189">
        <v>260</v>
      </c>
      <c r="HR25" s="98">
        <v>16</v>
      </c>
      <c r="HS25" s="98">
        <v>16</v>
      </c>
      <c r="HT25" s="98">
        <v>0</v>
      </c>
      <c r="HU25" s="189">
        <v>2400</v>
      </c>
      <c r="HV25" s="189">
        <v>0</v>
      </c>
      <c r="HW25" s="189">
        <v>800</v>
      </c>
      <c r="HX25" s="189">
        <v>240</v>
      </c>
      <c r="HY25" s="189">
        <v>1925</v>
      </c>
      <c r="HZ25" s="98">
        <v>4</v>
      </c>
      <c r="IA25" s="189">
        <v>120</v>
      </c>
      <c r="IB25" s="189">
        <v>595</v>
      </c>
      <c r="IC25" s="98" t="s">
        <v>117</v>
      </c>
      <c r="ID25" s="80"/>
      <c r="IE25" s="164">
        <f>AVERAGE(HR$6:HR25)</f>
        <v>19.05</v>
      </c>
      <c r="IF25" s="164">
        <f>AVERAGE(HS$6:HS25)</f>
        <v>18.399999999999999</v>
      </c>
      <c r="IG25" s="164">
        <f>AVERAGE(HT$6:HT25)</f>
        <v>0.7</v>
      </c>
      <c r="IH25" s="167">
        <f>AVERAGE(HU$6:HU25)</f>
        <v>2760</v>
      </c>
      <c r="II25" s="167">
        <f>AVERAGE(HV$6:HV25)</f>
        <v>105</v>
      </c>
      <c r="IJ25" s="167">
        <f>AVERAGE(HW$6:HW25)</f>
        <v>885</v>
      </c>
      <c r="IK25" s="167">
        <f>AVERAGE(HX$6:HX25)</f>
        <v>265.5</v>
      </c>
      <c r="IL25" s="167">
        <f>AVERAGE(HY$6:HY25)</f>
        <v>2201.8000000000002</v>
      </c>
      <c r="IM25" s="164">
        <f>AVERAGE(HZ$6:HZ25)</f>
        <v>2.5</v>
      </c>
      <c r="IN25" s="167">
        <f>AVERAGE(IA$6:IA25)</f>
        <v>75</v>
      </c>
      <c r="IO25" s="167">
        <f>AVERAGE(IB$6:IB25)</f>
        <v>633.20000000000005</v>
      </c>
      <c r="IP25" s="26"/>
      <c r="IQ25" s="26"/>
      <c r="IR25" s="26"/>
      <c r="IS25" s="26"/>
      <c r="IT25" s="26"/>
      <c r="IU25" s="26"/>
      <c r="IV25" s="26"/>
      <c r="IW25" s="26"/>
      <c r="IX25" s="26"/>
      <c r="IY25" s="26"/>
      <c r="IZ25" s="26"/>
      <c r="JA25" s="26"/>
      <c r="JB25" s="26"/>
      <c r="JC25" s="26"/>
      <c r="JD25" s="26"/>
      <c r="JE25" s="26"/>
      <c r="JF25" s="26"/>
      <c r="JG25" s="26"/>
      <c r="JH25" s="26"/>
      <c r="JI25" s="26"/>
      <c r="JJ25" s="26"/>
      <c r="JK25" s="26"/>
      <c r="JL25" s="26"/>
      <c r="JM25" s="29"/>
      <c r="JN25" s="26"/>
      <c r="JO25" s="26"/>
      <c r="JP25" s="26"/>
      <c r="JQ25" s="26"/>
      <c r="JR25" s="26"/>
      <c r="JS25" s="26"/>
      <c r="JT25" s="26"/>
      <c r="JU25" s="26"/>
      <c r="JV25" s="26"/>
      <c r="JW25" s="26"/>
      <c r="JX25" s="26"/>
      <c r="JY25" s="26"/>
      <c r="JZ25" s="29"/>
    </row>
    <row r="26" spans="1:286" x14ac:dyDescent="0.2">
      <c r="A26" s="26"/>
      <c r="B26" s="103">
        <v>21</v>
      </c>
      <c r="C26" s="164">
        <v>22.203470461650674</v>
      </c>
      <c r="D26" s="133">
        <v>0.1</v>
      </c>
      <c r="E26" s="103">
        <v>4</v>
      </c>
      <c r="F26" s="167">
        <v>239</v>
      </c>
      <c r="G26" s="103">
        <v>24</v>
      </c>
      <c r="H26" s="103">
        <v>22</v>
      </c>
      <c r="I26" s="103">
        <v>2</v>
      </c>
      <c r="J26" s="167">
        <v>2640</v>
      </c>
      <c r="K26" s="167">
        <v>240</v>
      </c>
      <c r="L26" s="167">
        <v>1000</v>
      </c>
      <c r="M26" s="167">
        <v>300</v>
      </c>
      <c r="N26" s="167">
        <v>2404</v>
      </c>
      <c r="O26" s="103">
        <v>2</v>
      </c>
      <c r="P26" s="167">
        <v>24</v>
      </c>
      <c r="Q26" s="167">
        <v>260</v>
      </c>
      <c r="R26" s="103" t="s">
        <v>116</v>
      </c>
      <c r="S26" s="80"/>
      <c r="T26" s="169">
        <f>AVERAGE(G$6:G26)</f>
        <v>23.523809523809526</v>
      </c>
      <c r="U26" s="169">
        <f>AVERAGE(H$6:H26)</f>
        <v>20.38095238095238</v>
      </c>
      <c r="V26" s="169">
        <f>AVERAGE(I$6:I26)</f>
        <v>1.2380952380952381</v>
      </c>
      <c r="W26" s="170">
        <f>AVERAGE(J$6:J26)</f>
        <v>2445.7142857142858</v>
      </c>
      <c r="X26" s="170">
        <f>AVERAGE(K$6:K26)</f>
        <v>148.57142857142858</v>
      </c>
      <c r="Y26" s="170">
        <f>AVERAGE(L$6:L26)</f>
        <v>957.14285714285711</v>
      </c>
      <c r="Z26" s="170">
        <f>AVERAGE(M$6:M26)</f>
        <v>287.14285714285717</v>
      </c>
      <c r="AA26" s="170">
        <f>AVERAGE(N$6:N26)</f>
        <v>2386.4761904761904</v>
      </c>
      <c r="AB26" s="169">
        <f>AVERAGE(O$6:O26)</f>
        <v>2.3809523809523809</v>
      </c>
      <c r="AC26" s="170">
        <f>AVERAGE(P$6:P26)</f>
        <v>28.571428571428573</v>
      </c>
      <c r="AD26" s="170">
        <f>AVERAGE(Q$6:Q26)</f>
        <v>87.80952380952381</v>
      </c>
      <c r="AE26" s="26"/>
      <c r="AF26" s="26"/>
      <c r="AG26" s="26"/>
      <c r="AH26" s="26"/>
      <c r="AI26" s="26"/>
      <c r="AJ26" s="26"/>
      <c r="AK26" s="26"/>
      <c r="AL26" s="26"/>
      <c r="AM26" s="26"/>
      <c r="AN26" s="26"/>
      <c r="AO26" s="26"/>
      <c r="AP26" s="26"/>
      <c r="AQ26" s="26"/>
      <c r="AR26" s="26"/>
      <c r="AS26" s="26"/>
      <c r="AT26" s="26"/>
      <c r="AU26" s="26"/>
      <c r="AV26" s="26"/>
      <c r="AW26" s="26"/>
      <c r="AX26" s="29"/>
      <c r="AZ26" s="26">
        <v>21</v>
      </c>
      <c r="BA26" s="164">
        <v>23.89881123089776</v>
      </c>
      <c r="BB26" s="175">
        <v>0.05</v>
      </c>
      <c r="BC26" s="103">
        <v>3</v>
      </c>
      <c r="BD26" s="181">
        <v>391</v>
      </c>
      <c r="BE26" s="103">
        <v>26</v>
      </c>
      <c r="BF26" s="103">
        <v>22</v>
      </c>
      <c r="BG26" s="103">
        <v>2</v>
      </c>
      <c r="BH26" s="167">
        <v>3300</v>
      </c>
      <c r="BI26" s="167">
        <v>300</v>
      </c>
      <c r="BJ26" s="167">
        <v>1000</v>
      </c>
      <c r="BK26" s="167">
        <v>300</v>
      </c>
      <c r="BL26" s="167">
        <v>2616</v>
      </c>
      <c r="BM26" s="103">
        <v>1</v>
      </c>
      <c r="BN26" s="167">
        <v>15</v>
      </c>
      <c r="BO26" s="167">
        <v>699</v>
      </c>
      <c r="BP26" s="103" t="s">
        <v>116</v>
      </c>
      <c r="BQ26" s="80"/>
      <c r="BR26" s="164">
        <f>AVERAGE(BE$6:BE26)</f>
        <v>19.952380952380953</v>
      </c>
      <c r="BS26" s="164">
        <f>AVERAGE(BF$6:BF26)</f>
        <v>18.857142857142858</v>
      </c>
      <c r="BT26" s="164">
        <f>AVERAGE(BG$6:BG26)</f>
        <v>0.7142857142857143</v>
      </c>
      <c r="BU26" s="167">
        <f>AVERAGE(BH$6:BH26)</f>
        <v>2828.5714285714284</v>
      </c>
      <c r="BV26" s="167">
        <f>AVERAGE(BI$6:BI26)</f>
        <v>107.14285714285714</v>
      </c>
      <c r="BW26" s="167">
        <f>AVERAGE(BJ$6:BJ26)</f>
        <v>907.14285714285711</v>
      </c>
      <c r="BX26" s="167">
        <f>AVERAGE(BK$6:BK26)</f>
        <v>272.14285714285717</v>
      </c>
      <c r="BY26" s="167">
        <f>AVERAGE(BL$6:BL26)</f>
        <v>2225.1428571428573</v>
      </c>
      <c r="BZ26" s="164">
        <f>AVERAGE(BM$6:BM26)</f>
        <v>2.3333333333333335</v>
      </c>
      <c r="CA26" s="167">
        <f>AVERAGE(BN$6:BN26)</f>
        <v>35</v>
      </c>
      <c r="CB26" s="167">
        <f>AVERAGE(BO$6:BO26)</f>
        <v>638.42857142857144</v>
      </c>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9"/>
      <c r="DE26" s="26"/>
      <c r="DF26" s="103">
        <v>21</v>
      </c>
      <c r="DG26" s="164">
        <v>7.2650405457722353</v>
      </c>
      <c r="DH26" s="133">
        <v>0.15</v>
      </c>
      <c r="DI26" s="103">
        <v>9</v>
      </c>
      <c r="DJ26" s="167">
        <v>451</v>
      </c>
      <c r="DK26" s="103">
        <v>15</v>
      </c>
      <c r="DL26" s="103">
        <v>15</v>
      </c>
      <c r="DM26" s="103">
        <v>0</v>
      </c>
      <c r="DN26" s="167">
        <v>2700</v>
      </c>
      <c r="DO26" s="167">
        <v>0</v>
      </c>
      <c r="DP26" s="167">
        <v>750</v>
      </c>
      <c r="DQ26" s="167">
        <v>225</v>
      </c>
      <c r="DR26" s="167">
        <v>2051</v>
      </c>
      <c r="DS26" s="103">
        <v>1</v>
      </c>
      <c r="DT26" s="167">
        <v>18</v>
      </c>
      <c r="DU26" s="167">
        <v>667</v>
      </c>
      <c r="DV26" s="103" t="s">
        <v>117</v>
      </c>
      <c r="DW26" s="26"/>
      <c r="DX26" s="164">
        <f>AVERAGE(DK$6:DK26)</f>
        <v>10.761904761904763</v>
      </c>
      <c r="DY26" s="164">
        <f>AVERAGE(DL$6:DL26)</f>
        <v>10.761904761904763</v>
      </c>
      <c r="DZ26" s="164">
        <f>AVERAGE(DM$6:DM26)</f>
        <v>0</v>
      </c>
      <c r="EA26" s="167">
        <f>AVERAGE(DN$6:DN26)</f>
        <v>1937.1428571428571</v>
      </c>
      <c r="EB26" s="167">
        <f>AVERAGE(DO$6:DO26)</f>
        <v>0</v>
      </c>
      <c r="EC26" s="167">
        <f>AVERAGE(DP$6:DP26)</f>
        <v>538.09523809523807</v>
      </c>
      <c r="ED26" s="167">
        <f>AVERAGE(DQ$6:DQ26)</f>
        <v>161.42857142857142</v>
      </c>
      <c r="EE26" s="167">
        <f>AVERAGE(DR$6:DR26)</f>
        <v>1707.0952380952381</v>
      </c>
      <c r="EF26" s="164">
        <f>AVERAGE(DS$6:DS26)</f>
        <v>1</v>
      </c>
      <c r="EG26" s="167">
        <f>AVERAGE(DT$6:DT26)</f>
        <v>18</v>
      </c>
      <c r="EH26" s="167">
        <f>AVERAGE(DU$6:DU26)</f>
        <v>248.04761904761904</v>
      </c>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9"/>
      <c r="FI26" s="26"/>
      <c r="FJ26" s="103">
        <v>21</v>
      </c>
      <c r="FK26" s="164">
        <v>9.6777058356533132</v>
      </c>
      <c r="FL26" s="133">
        <v>0.2</v>
      </c>
      <c r="FM26" s="103">
        <v>1</v>
      </c>
      <c r="FN26" s="167">
        <v>490</v>
      </c>
      <c r="FO26" s="103">
        <v>9</v>
      </c>
      <c r="FP26" s="103">
        <v>9</v>
      </c>
      <c r="FQ26" s="103">
        <v>0</v>
      </c>
      <c r="FR26" s="167">
        <v>1620</v>
      </c>
      <c r="FS26" s="167">
        <v>0</v>
      </c>
      <c r="FT26" s="167">
        <v>450</v>
      </c>
      <c r="FU26" s="167">
        <v>135</v>
      </c>
      <c r="FV26" s="167">
        <v>1700</v>
      </c>
      <c r="FW26" s="103">
        <v>2</v>
      </c>
      <c r="FX26" s="167">
        <v>72</v>
      </c>
      <c r="FY26" s="167">
        <v>-8</v>
      </c>
      <c r="FZ26" s="103" t="s">
        <v>117</v>
      </c>
      <c r="GA26" s="80"/>
      <c r="GB26" s="160">
        <f>AVERAGE(FO$6:FO26)</f>
        <v>9.6190476190476186</v>
      </c>
      <c r="GC26" s="160">
        <f>AVERAGE(FP$6:FP26)</f>
        <v>9.6190476190476186</v>
      </c>
      <c r="GD26" s="160">
        <f>AVERAGE(FQ$6:FQ26)</f>
        <v>0</v>
      </c>
      <c r="GE26" s="166">
        <f>AVERAGE(FR$6:FR26)</f>
        <v>1731.4285714285713</v>
      </c>
      <c r="GF26" s="166">
        <f>AVERAGE(FS$6:FS26)</f>
        <v>0</v>
      </c>
      <c r="GG26" s="166">
        <f>AVERAGE(FT$6:FT26)</f>
        <v>480.95238095238096</v>
      </c>
      <c r="GH26" s="166">
        <f>AVERAGE(FU$6:FU26)</f>
        <v>144.28571428571428</v>
      </c>
      <c r="GI26" s="166">
        <f>AVERAGE(FV$6:FV26)</f>
        <v>1594.1428571428571</v>
      </c>
      <c r="GJ26" s="160">
        <f>AVERAGE(FW$6:FW26)</f>
        <v>1.0476190476190477</v>
      </c>
      <c r="GK26" s="166">
        <f>AVERAGE(FX$6:FX26)</f>
        <v>37.714285714285715</v>
      </c>
      <c r="GL26" s="166">
        <f>AVERAGE(FY$6:FY26)</f>
        <v>175</v>
      </c>
      <c r="GM26" s="26"/>
      <c r="GN26" s="26"/>
      <c r="GO26" s="26"/>
      <c r="GP26" s="26"/>
      <c r="GQ26" s="26"/>
      <c r="GR26" s="26"/>
      <c r="GS26" s="26"/>
      <c r="GT26" s="26"/>
      <c r="GU26" s="26"/>
      <c r="GV26" s="26"/>
      <c r="GW26" s="26"/>
      <c r="GX26" s="26"/>
      <c r="GY26" s="26"/>
      <c r="GZ26" s="26"/>
      <c r="HA26" s="26"/>
      <c r="HB26" s="26"/>
      <c r="HC26" s="26"/>
      <c r="HD26" s="26"/>
      <c r="HE26" s="26"/>
      <c r="HF26" s="26"/>
      <c r="HG26" s="26"/>
      <c r="HH26" s="26"/>
      <c r="HI26" s="26"/>
      <c r="HJ26" s="26"/>
      <c r="HK26" s="29"/>
      <c r="HL26" s="26"/>
      <c r="HM26" s="98">
        <v>21</v>
      </c>
      <c r="HN26" s="178">
        <v>15.098138710732268</v>
      </c>
      <c r="HO26" s="148">
        <v>0.25</v>
      </c>
      <c r="HP26" s="98">
        <v>10</v>
      </c>
      <c r="HQ26" s="189">
        <v>458</v>
      </c>
      <c r="HR26" s="98">
        <v>21</v>
      </c>
      <c r="HS26" s="98">
        <v>21</v>
      </c>
      <c r="HT26" s="98">
        <v>1</v>
      </c>
      <c r="HU26" s="189">
        <v>3150</v>
      </c>
      <c r="HV26" s="189">
        <v>150</v>
      </c>
      <c r="HW26" s="189">
        <v>1000</v>
      </c>
      <c r="HX26" s="189">
        <v>300</v>
      </c>
      <c r="HY26" s="189">
        <v>2533</v>
      </c>
      <c r="HZ26" s="98">
        <v>4</v>
      </c>
      <c r="IA26" s="189">
        <v>120</v>
      </c>
      <c r="IB26" s="189">
        <v>737</v>
      </c>
      <c r="IC26" s="98" t="s">
        <v>116</v>
      </c>
      <c r="ID26" s="80"/>
      <c r="IE26" s="164">
        <f>AVERAGE(HR$6:HR26)</f>
        <v>19.142857142857142</v>
      </c>
      <c r="IF26" s="164">
        <f>AVERAGE(HS$6:HS26)</f>
        <v>18.523809523809526</v>
      </c>
      <c r="IG26" s="164">
        <f>AVERAGE(HT$6:HT26)</f>
        <v>0.7142857142857143</v>
      </c>
      <c r="IH26" s="167">
        <f>AVERAGE(HU$6:HU26)</f>
        <v>2778.5714285714284</v>
      </c>
      <c r="II26" s="167">
        <f>AVERAGE(HV$6:HV26)</f>
        <v>107.14285714285714</v>
      </c>
      <c r="IJ26" s="167">
        <f>AVERAGE(HW$6:HW26)</f>
        <v>890.47619047619048</v>
      </c>
      <c r="IK26" s="167">
        <f>AVERAGE(HX$6:HX26)</f>
        <v>267.14285714285717</v>
      </c>
      <c r="IL26" s="167">
        <f>AVERAGE(HY$6:HY26)</f>
        <v>2217.5714285714284</v>
      </c>
      <c r="IM26" s="164">
        <f>AVERAGE(HZ$6:HZ26)</f>
        <v>2.5714285714285716</v>
      </c>
      <c r="IN26" s="167">
        <f>AVERAGE(IA$6:IA26)</f>
        <v>77.142857142857139</v>
      </c>
      <c r="IO26" s="167">
        <f>AVERAGE(IB$6:IB26)</f>
        <v>638.14285714285711</v>
      </c>
      <c r="IP26" s="26"/>
      <c r="IQ26" s="26"/>
      <c r="IR26" s="26"/>
      <c r="IS26" s="26"/>
      <c r="IT26" s="26"/>
      <c r="IU26" s="26"/>
      <c r="IV26" s="26"/>
      <c r="IW26" s="26"/>
      <c r="IX26" s="26"/>
      <c r="IY26" s="26"/>
      <c r="IZ26" s="26"/>
      <c r="JA26" s="26"/>
      <c r="JB26" s="26"/>
      <c r="JC26" s="26"/>
      <c r="JD26" s="26"/>
      <c r="JE26" s="26"/>
      <c r="JF26" s="26"/>
      <c r="JG26" s="26"/>
      <c r="JH26" s="26"/>
      <c r="JI26" s="26"/>
      <c r="JJ26" s="26"/>
      <c r="JK26" s="26"/>
      <c r="JL26" s="26"/>
      <c r="JM26" s="29"/>
      <c r="JN26" s="26"/>
      <c r="JO26" s="26"/>
      <c r="JP26" s="26"/>
      <c r="JQ26" s="26"/>
      <c r="JR26" s="26"/>
      <c r="JS26" s="26"/>
      <c r="JT26" s="26"/>
      <c r="JU26" s="26"/>
      <c r="JV26" s="26"/>
      <c r="JW26" s="26"/>
      <c r="JX26" s="26"/>
      <c r="JY26" s="26"/>
      <c r="JZ26" s="29"/>
    </row>
    <row r="27" spans="1:286" x14ac:dyDescent="0.2">
      <c r="A27" s="26"/>
      <c r="B27" s="103">
        <v>22</v>
      </c>
      <c r="C27" s="164">
        <v>32.685578814831331</v>
      </c>
      <c r="D27" s="133">
        <v>0.15</v>
      </c>
      <c r="E27" s="103">
        <v>7</v>
      </c>
      <c r="F27" s="167">
        <v>452</v>
      </c>
      <c r="G27" s="103">
        <v>35</v>
      </c>
      <c r="H27" s="103">
        <v>22</v>
      </c>
      <c r="I27" s="103">
        <v>2</v>
      </c>
      <c r="J27" s="167">
        <v>2640</v>
      </c>
      <c r="K27" s="167">
        <v>240</v>
      </c>
      <c r="L27" s="167">
        <v>1000</v>
      </c>
      <c r="M27" s="167">
        <v>300</v>
      </c>
      <c r="N27" s="167">
        <v>2617</v>
      </c>
      <c r="O27" s="103">
        <v>5</v>
      </c>
      <c r="P27" s="167">
        <v>60</v>
      </c>
      <c r="Q27" s="167">
        <v>83</v>
      </c>
      <c r="R27" s="103" t="s">
        <v>116</v>
      </c>
      <c r="S27" s="80"/>
      <c r="T27" s="169">
        <f>AVERAGE(G$6:G27)</f>
        <v>24.045454545454547</v>
      </c>
      <c r="U27" s="169">
        <f>AVERAGE(H$6:H27)</f>
        <v>20.454545454545453</v>
      </c>
      <c r="V27" s="169">
        <f>AVERAGE(I$6:I27)</f>
        <v>1.2727272727272727</v>
      </c>
      <c r="W27" s="170">
        <f>AVERAGE(J$6:J27)</f>
        <v>2454.5454545454545</v>
      </c>
      <c r="X27" s="170">
        <f>AVERAGE(K$6:K27)</f>
        <v>152.72727272727272</v>
      </c>
      <c r="Y27" s="170">
        <f>AVERAGE(L$6:L27)</f>
        <v>959.09090909090912</v>
      </c>
      <c r="Z27" s="170">
        <f>AVERAGE(M$6:M27)</f>
        <v>287.72727272727275</v>
      </c>
      <c r="AA27" s="170">
        <f>AVERAGE(N$6:N27)</f>
        <v>2396.9545454545455</v>
      </c>
      <c r="AB27" s="169">
        <f>AVERAGE(O$6:O27)</f>
        <v>2.5</v>
      </c>
      <c r="AC27" s="170">
        <f>AVERAGE(P$6:P27)</f>
        <v>30</v>
      </c>
      <c r="AD27" s="170">
        <f>AVERAGE(Q$6:Q27)</f>
        <v>87.590909090909093</v>
      </c>
      <c r="AE27" s="26"/>
      <c r="AF27" s="26"/>
      <c r="AG27" s="26"/>
      <c r="AH27" s="26"/>
      <c r="AI27" s="26"/>
      <c r="AJ27" s="26"/>
      <c r="AK27" s="26"/>
      <c r="AL27" s="26"/>
      <c r="AM27" s="26"/>
      <c r="AN27" s="26"/>
      <c r="AO27" s="26"/>
      <c r="AP27" s="26"/>
      <c r="AQ27" s="26"/>
      <c r="AR27" s="26"/>
      <c r="AS27" s="26"/>
      <c r="AT27" s="26"/>
      <c r="AU27" s="26"/>
      <c r="AV27" s="26"/>
      <c r="AW27" s="26"/>
      <c r="AX27" s="29"/>
      <c r="AZ27" s="26">
        <v>22</v>
      </c>
      <c r="BA27" s="164">
        <v>18.380114881750089</v>
      </c>
      <c r="BB27" s="175">
        <v>0.25</v>
      </c>
      <c r="BC27" s="103">
        <v>1</v>
      </c>
      <c r="BD27" s="181">
        <v>266</v>
      </c>
      <c r="BE27" s="103">
        <v>14</v>
      </c>
      <c r="BF27" s="103">
        <v>14</v>
      </c>
      <c r="BG27" s="103">
        <v>0</v>
      </c>
      <c r="BH27" s="167">
        <v>2100</v>
      </c>
      <c r="BI27" s="167">
        <v>0</v>
      </c>
      <c r="BJ27" s="167">
        <v>700</v>
      </c>
      <c r="BK27" s="167">
        <v>210</v>
      </c>
      <c r="BL27" s="167">
        <v>1801</v>
      </c>
      <c r="BM27" s="103">
        <v>5</v>
      </c>
      <c r="BN27" s="167">
        <v>75</v>
      </c>
      <c r="BO27" s="167">
        <v>374</v>
      </c>
      <c r="BP27" s="103" t="s">
        <v>117</v>
      </c>
      <c r="BQ27" s="80"/>
      <c r="BR27" s="164">
        <f>AVERAGE(BE$6:BE27)</f>
        <v>19.681818181818183</v>
      </c>
      <c r="BS27" s="164">
        <f>AVERAGE(BF$6:BF27)</f>
        <v>18.636363636363637</v>
      </c>
      <c r="BT27" s="164">
        <f>AVERAGE(BG$6:BG27)</f>
        <v>0.68181818181818177</v>
      </c>
      <c r="BU27" s="167">
        <f>AVERAGE(BH$6:BH27)</f>
        <v>2795.4545454545455</v>
      </c>
      <c r="BV27" s="167">
        <f>AVERAGE(BI$6:BI27)</f>
        <v>102.27272727272727</v>
      </c>
      <c r="BW27" s="167">
        <f>AVERAGE(BJ$6:BJ27)</f>
        <v>897.72727272727275</v>
      </c>
      <c r="BX27" s="167">
        <f>AVERAGE(BK$6:BK27)</f>
        <v>269.31818181818181</v>
      </c>
      <c r="BY27" s="167">
        <f>AVERAGE(BL$6:BL27)</f>
        <v>2205.8636363636365</v>
      </c>
      <c r="BZ27" s="164">
        <f>AVERAGE(BM$6:BM27)</f>
        <v>2.4545454545454546</v>
      </c>
      <c r="CA27" s="167">
        <f>AVERAGE(BN$6:BN27)</f>
        <v>36.81818181818182</v>
      </c>
      <c r="CB27" s="167">
        <f>AVERAGE(BO$6:BO27)</f>
        <v>626.40909090909088</v>
      </c>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9"/>
      <c r="DE27" s="26"/>
      <c r="DF27" s="103">
        <v>22</v>
      </c>
      <c r="DG27" s="164">
        <v>5.6289488666226335</v>
      </c>
      <c r="DH27" s="133">
        <v>0.05</v>
      </c>
      <c r="DI27" s="103">
        <v>7</v>
      </c>
      <c r="DJ27" s="167">
        <v>347</v>
      </c>
      <c r="DK27" s="103">
        <v>13</v>
      </c>
      <c r="DL27" s="103">
        <v>13</v>
      </c>
      <c r="DM27" s="103">
        <v>0</v>
      </c>
      <c r="DN27" s="167">
        <v>2340</v>
      </c>
      <c r="DO27" s="167">
        <v>0</v>
      </c>
      <c r="DP27" s="167">
        <v>650</v>
      </c>
      <c r="DQ27" s="167">
        <v>195</v>
      </c>
      <c r="DR27" s="167">
        <v>1817</v>
      </c>
      <c r="DS27" s="103">
        <v>0</v>
      </c>
      <c r="DT27" s="167">
        <v>0</v>
      </c>
      <c r="DU27" s="167">
        <v>523</v>
      </c>
      <c r="DV27" s="103" t="s">
        <v>117</v>
      </c>
      <c r="DW27" s="26"/>
      <c r="DX27" s="164">
        <f>AVERAGE(DK$6:DK27)</f>
        <v>10.863636363636363</v>
      </c>
      <c r="DY27" s="164">
        <f>AVERAGE(DL$6:DL27)</f>
        <v>10.863636363636363</v>
      </c>
      <c r="DZ27" s="164">
        <f>AVERAGE(DM$6:DM27)</f>
        <v>0</v>
      </c>
      <c r="EA27" s="167">
        <f>AVERAGE(DN$6:DN27)</f>
        <v>1955.4545454545455</v>
      </c>
      <c r="EB27" s="167">
        <f>AVERAGE(DO$6:DO27)</f>
        <v>0</v>
      </c>
      <c r="EC27" s="167">
        <f>AVERAGE(DP$6:DP27)</f>
        <v>543.18181818181813</v>
      </c>
      <c r="ED27" s="167">
        <f>AVERAGE(DQ$6:DQ27)</f>
        <v>162.95454545454547</v>
      </c>
      <c r="EE27" s="167">
        <f>AVERAGE(DR$6:DR27)</f>
        <v>1712.090909090909</v>
      </c>
      <c r="EF27" s="164">
        <f>AVERAGE(DS$6:DS27)</f>
        <v>0.95454545454545459</v>
      </c>
      <c r="EG27" s="167">
        <f>AVERAGE(DT$6:DT27)</f>
        <v>17.181818181818183</v>
      </c>
      <c r="EH27" s="167">
        <f>AVERAGE(DU$6:DU27)</f>
        <v>260.54545454545456</v>
      </c>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9"/>
      <c r="FI27" s="26"/>
      <c r="FJ27" s="103">
        <v>22</v>
      </c>
      <c r="FK27" s="164">
        <v>6.8226037386850615</v>
      </c>
      <c r="FL27" s="133">
        <v>0.1</v>
      </c>
      <c r="FM27" s="103">
        <v>3</v>
      </c>
      <c r="FN27" s="167">
        <v>497</v>
      </c>
      <c r="FO27" s="103">
        <v>9</v>
      </c>
      <c r="FP27" s="103">
        <v>9</v>
      </c>
      <c r="FQ27" s="103">
        <v>0</v>
      </c>
      <c r="FR27" s="167">
        <v>1620</v>
      </c>
      <c r="FS27" s="167">
        <v>0</v>
      </c>
      <c r="FT27" s="167">
        <v>450</v>
      </c>
      <c r="FU27" s="167">
        <v>135</v>
      </c>
      <c r="FV27" s="167">
        <v>1707</v>
      </c>
      <c r="FW27" s="103">
        <v>1</v>
      </c>
      <c r="FX27" s="167">
        <v>36</v>
      </c>
      <c r="FY27" s="167">
        <v>-51</v>
      </c>
      <c r="FZ27" s="103" t="s">
        <v>117</v>
      </c>
      <c r="GA27" s="80"/>
      <c r="GB27" s="160">
        <f>AVERAGE(FO$6:FO27)</f>
        <v>9.5909090909090917</v>
      </c>
      <c r="GC27" s="160">
        <f>AVERAGE(FP$6:FP27)</f>
        <v>9.5909090909090917</v>
      </c>
      <c r="GD27" s="160">
        <f>AVERAGE(FQ$6:FQ27)</f>
        <v>0</v>
      </c>
      <c r="GE27" s="166">
        <f>AVERAGE(FR$6:FR27)</f>
        <v>1726.3636363636363</v>
      </c>
      <c r="GF27" s="166">
        <f>AVERAGE(FS$6:FS27)</f>
        <v>0</v>
      </c>
      <c r="GG27" s="166">
        <f>AVERAGE(FT$6:FT27)</f>
        <v>479.54545454545456</v>
      </c>
      <c r="GH27" s="166">
        <f>AVERAGE(FU$6:FU27)</f>
        <v>143.86363636363637</v>
      </c>
      <c r="GI27" s="166">
        <f>AVERAGE(FV$6:FV27)</f>
        <v>1599.2727272727273</v>
      </c>
      <c r="GJ27" s="160">
        <f>AVERAGE(FW$6:FW27)</f>
        <v>1.0454545454545454</v>
      </c>
      <c r="GK27" s="166">
        <f>AVERAGE(FX$6:FX27)</f>
        <v>37.636363636363633</v>
      </c>
      <c r="GL27" s="166">
        <f>AVERAGE(FY$6:FY27)</f>
        <v>164.72727272727272</v>
      </c>
      <c r="GM27" s="26"/>
      <c r="GN27" s="26"/>
      <c r="GO27" s="26"/>
      <c r="GP27" s="26"/>
      <c r="GQ27" s="26"/>
      <c r="GR27" s="26"/>
      <c r="GS27" s="26"/>
      <c r="GT27" s="26"/>
      <c r="GU27" s="26"/>
      <c r="GV27" s="26"/>
      <c r="GW27" s="26"/>
      <c r="GX27" s="26"/>
      <c r="GY27" s="26"/>
      <c r="GZ27" s="26"/>
      <c r="HA27" s="26"/>
      <c r="HB27" s="26"/>
      <c r="HC27" s="26"/>
      <c r="HD27" s="26"/>
      <c r="HE27" s="26"/>
      <c r="HF27" s="26"/>
      <c r="HG27" s="26"/>
      <c r="HH27" s="26"/>
      <c r="HI27" s="26"/>
      <c r="HJ27" s="26"/>
      <c r="HK27" s="29"/>
      <c r="HL27" s="26"/>
      <c r="HM27" s="98">
        <v>22</v>
      </c>
      <c r="HN27" s="178">
        <v>18.777724377567306</v>
      </c>
      <c r="HO27" s="148">
        <v>0.1</v>
      </c>
      <c r="HP27" s="98">
        <v>9</v>
      </c>
      <c r="HQ27" s="189">
        <v>145</v>
      </c>
      <c r="HR27" s="98">
        <v>26</v>
      </c>
      <c r="HS27" s="98">
        <v>23</v>
      </c>
      <c r="HT27" s="98">
        <v>3</v>
      </c>
      <c r="HU27" s="189">
        <v>3450</v>
      </c>
      <c r="HV27" s="189">
        <v>450</v>
      </c>
      <c r="HW27" s="189">
        <v>1000</v>
      </c>
      <c r="HX27" s="189">
        <v>300</v>
      </c>
      <c r="HY27" s="189">
        <v>2520</v>
      </c>
      <c r="HZ27" s="98">
        <v>2</v>
      </c>
      <c r="IA27" s="189">
        <v>60</v>
      </c>
      <c r="IB27" s="189">
        <v>990</v>
      </c>
      <c r="IC27" s="98" t="s">
        <v>116</v>
      </c>
      <c r="ID27" s="80"/>
      <c r="IE27" s="164">
        <f>AVERAGE(HR$6:HR27)</f>
        <v>19.454545454545453</v>
      </c>
      <c r="IF27" s="164">
        <f>AVERAGE(HS$6:HS27)</f>
        <v>18.727272727272727</v>
      </c>
      <c r="IG27" s="164">
        <f>AVERAGE(HT$6:HT27)</f>
        <v>0.81818181818181823</v>
      </c>
      <c r="IH27" s="167">
        <f>AVERAGE(HU$6:HU27)</f>
        <v>2809.090909090909</v>
      </c>
      <c r="II27" s="167">
        <f>AVERAGE(HV$6:HV27)</f>
        <v>122.72727272727273</v>
      </c>
      <c r="IJ27" s="167">
        <f>AVERAGE(HW$6:HW27)</f>
        <v>895.4545454545455</v>
      </c>
      <c r="IK27" s="167">
        <f>AVERAGE(HX$6:HX27)</f>
        <v>268.63636363636363</v>
      </c>
      <c r="IL27" s="167">
        <f>AVERAGE(HY$6:HY27)</f>
        <v>2231.318181818182</v>
      </c>
      <c r="IM27" s="164">
        <f>AVERAGE(HZ$6:HZ27)</f>
        <v>2.5454545454545454</v>
      </c>
      <c r="IN27" s="167">
        <f>AVERAGE(IA$6:IA27)</f>
        <v>76.36363636363636</v>
      </c>
      <c r="IO27" s="167">
        <f>AVERAGE(IB$6:IB27)</f>
        <v>654.13636363636363</v>
      </c>
      <c r="IP27" s="26"/>
      <c r="IQ27" s="26"/>
      <c r="IR27" s="26"/>
      <c r="IS27" s="26"/>
      <c r="IT27" s="26"/>
      <c r="IU27" s="26"/>
      <c r="IV27" s="26"/>
      <c r="IW27" s="26"/>
      <c r="IX27" s="26"/>
      <c r="IY27" s="26"/>
      <c r="IZ27" s="26"/>
      <c r="JA27" s="26"/>
      <c r="JB27" s="26"/>
      <c r="JC27" s="26"/>
      <c r="JD27" s="26"/>
      <c r="JE27" s="26"/>
      <c r="JF27" s="26"/>
      <c r="JG27" s="26"/>
      <c r="JH27" s="26"/>
      <c r="JI27" s="26"/>
      <c r="JJ27" s="26"/>
      <c r="JK27" s="26"/>
      <c r="JL27" s="26"/>
      <c r="JM27" s="29"/>
      <c r="JN27" s="26"/>
      <c r="JO27" s="26"/>
      <c r="JP27" s="26"/>
      <c r="JQ27" s="26"/>
      <c r="JR27" s="26"/>
      <c r="JS27" s="26"/>
      <c r="JT27" s="26"/>
      <c r="JU27" s="26"/>
      <c r="JV27" s="26"/>
      <c r="JW27" s="26"/>
      <c r="JX27" s="26"/>
      <c r="JY27" s="26"/>
      <c r="JZ27" s="29"/>
    </row>
    <row r="28" spans="1:286" x14ac:dyDescent="0.2">
      <c r="A28" s="26"/>
      <c r="B28" s="103">
        <v>23</v>
      </c>
      <c r="C28" s="164">
        <v>28.095417215815424</v>
      </c>
      <c r="D28" s="133">
        <v>0.2</v>
      </c>
      <c r="E28" s="103">
        <v>10</v>
      </c>
      <c r="F28" s="167">
        <v>384</v>
      </c>
      <c r="G28" s="103">
        <v>32</v>
      </c>
      <c r="H28" s="103">
        <v>22</v>
      </c>
      <c r="I28" s="103">
        <v>2</v>
      </c>
      <c r="J28" s="167">
        <v>2640</v>
      </c>
      <c r="K28" s="167">
        <v>240</v>
      </c>
      <c r="L28" s="167">
        <v>1000</v>
      </c>
      <c r="M28" s="167">
        <v>300</v>
      </c>
      <c r="N28" s="167">
        <v>2549</v>
      </c>
      <c r="O28" s="103">
        <v>6</v>
      </c>
      <c r="P28" s="167">
        <v>72</v>
      </c>
      <c r="Q28" s="167">
        <v>163</v>
      </c>
      <c r="R28" s="103" t="s">
        <v>116</v>
      </c>
      <c r="S28" s="80"/>
      <c r="T28" s="169">
        <f>AVERAGE(G$6:G28)</f>
        <v>24.391304347826086</v>
      </c>
      <c r="U28" s="169">
        <f>AVERAGE(H$6:H28)</f>
        <v>20.521739130434781</v>
      </c>
      <c r="V28" s="169">
        <f>AVERAGE(I$6:I28)</f>
        <v>1.3043478260869565</v>
      </c>
      <c r="W28" s="170">
        <f>AVERAGE(J$6:J28)</f>
        <v>2462.608695652174</v>
      </c>
      <c r="X28" s="170">
        <f>AVERAGE(K$6:K28)</f>
        <v>156.52173913043478</v>
      </c>
      <c r="Y28" s="170">
        <f>AVERAGE(L$6:L28)</f>
        <v>960.86956521739125</v>
      </c>
      <c r="Z28" s="170">
        <f>AVERAGE(M$6:M28)</f>
        <v>288.26086956521738</v>
      </c>
      <c r="AA28" s="170">
        <f>AVERAGE(N$6:N28)</f>
        <v>2403.5652173913045</v>
      </c>
      <c r="AB28" s="169">
        <f>AVERAGE(O$6:O28)</f>
        <v>2.652173913043478</v>
      </c>
      <c r="AC28" s="170">
        <f>AVERAGE(P$6:P28)</f>
        <v>31.826086956521738</v>
      </c>
      <c r="AD28" s="170">
        <f>AVERAGE(Q$6:Q28)</f>
        <v>90.869565217391298</v>
      </c>
      <c r="AE28" s="26"/>
      <c r="AF28" s="26"/>
      <c r="AG28" s="26"/>
      <c r="AH28" s="26"/>
      <c r="AI28" s="26"/>
      <c r="AJ28" s="26"/>
      <c r="AK28" s="26"/>
      <c r="AL28" s="26"/>
      <c r="AM28" s="26"/>
      <c r="AN28" s="26"/>
      <c r="AO28" s="26"/>
      <c r="AP28" s="26"/>
      <c r="AQ28" s="26"/>
      <c r="AR28" s="26"/>
      <c r="AS28" s="26"/>
      <c r="AT28" s="26"/>
      <c r="AU28" s="26"/>
      <c r="AV28" s="26"/>
      <c r="AW28" s="26"/>
      <c r="AX28" s="29"/>
      <c r="AZ28" s="26">
        <v>23</v>
      </c>
      <c r="BA28" s="164">
        <v>15.268765048167765</v>
      </c>
      <c r="BB28" s="175">
        <v>0.2</v>
      </c>
      <c r="BC28" s="103">
        <v>8</v>
      </c>
      <c r="BD28" s="181">
        <v>584</v>
      </c>
      <c r="BE28" s="103">
        <v>20</v>
      </c>
      <c r="BF28" s="103">
        <v>20</v>
      </c>
      <c r="BG28" s="103">
        <v>0</v>
      </c>
      <c r="BH28" s="167">
        <v>3000</v>
      </c>
      <c r="BI28" s="167">
        <v>0</v>
      </c>
      <c r="BJ28" s="167">
        <v>1000</v>
      </c>
      <c r="BK28" s="167">
        <v>300</v>
      </c>
      <c r="BL28" s="167">
        <v>2509</v>
      </c>
      <c r="BM28" s="103">
        <v>3</v>
      </c>
      <c r="BN28" s="167">
        <v>45</v>
      </c>
      <c r="BO28" s="167">
        <v>536</v>
      </c>
      <c r="BP28" s="103" t="s">
        <v>116</v>
      </c>
      <c r="BQ28" s="80"/>
      <c r="BR28" s="164">
        <f>AVERAGE(BE$6:BE28)</f>
        <v>19.695652173913043</v>
      </c>
      <c r="BS28" s="164">
        <f>AVERAGE(BF$6:BF28)</f>
        <v>18.695652173913043</v>
      </c>
      <c r="BT28" s="164">
        <f>AVERAGE(BG$6:BG28)</f>
        <v>0.65217391304347827</v>
      </c>
      <c r="BU28" s="167">
        <f>AVERAGE(BH$6:BH28)</f>
        <v>2804.3478260869565</v>
      </c>
      <c r="BV28" s="167">
        <f>AVERAGE(BI$6:BI28)</f>
        <v>97.826086956521735</v>
      </c>
      <c r="BW28" s="167">
        <f>AVERAGE(BJ$6:BJ28)</f>
        <v>902.17391304347825</v>
      </c>
      <c r="BX28" s="167">
        <f>AVERAGE(BK$6:BK28)</f>
        <v>270.6521739130435</v>
      </c>
      <c r="BY28" s="167">
        <f>AVERAGE(BL$6:BL28)</f>
        <v>2219.0434782608695</v>
      </c>
      <c r="BZ28" s="164">
        <f>AVERAGE(BM$6:BM28)</f>
        <v>2.4782608695652173</v>
      </c>
      <c r="CA28" s="167">
        <f>AVERAGE(BN$6:BN28)</f>
        <v>37.173913043478258</v>
      </c>
      <c r="CB28" s="167">
        <f>AVERAGE(BO$6:BO28)</f>
        <v>622.47826086956525</v>
      </c>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9"/>
      <c r="DE28" s="26"/>
      <c r="DF28" s="103">
        <v>23</v>
      </c>
      <c r="DG28" s="164">
        <v>7.4600774517950041</v>
      </c>
      <c r="DH28" s="133">
        <v>0.15</v>
      </c>
      <c r="DI28" s="103">
        <v>7</v>
      </c>
      <c r="DJ28" s="167">
        <v>563</v>
      </c>
      <c r="DK28" s="103">
        <v>13</v>
      </c>
      <c r="DL28" s="103">
        <v>13</v>
      </c>
      <c r="DM28" s="103">
        <v>0</v>
      </c>
      <c r="DN28" s="167">
        <v>2340</v>
      </c>
      <c r="DO28" s="167">
        <v>0</v>
      </c>
      <c r="DP28" s="167">
        <v>650</v>
      </c>
      <c r="DQ28" s="167">
        <v>195</v>
      </c>
      <c r="DR28" s="167">
        <v>2033</v>
      </c>
      <c r="DS28" s="103">
        <v>1</v>
      </c>
      <c r="DT28" s="167">
        <v>18</v>
      </c>
      <c r="DU28" s="167">
        <v>325</v>
      </c>
      <c r="DV28" s="103" t="s">
        <v>117</v>
      </c>
      <c r="DW28" s="26"/>
      <c r="DX28" s="164">
        <f>AVERAGE(DK$6:DK28)</f>
        <v>10.956521739130435</v>
      </c>
      <c r="DY28" s="164">
        <f>AVERAGE(DL$6:DL28)</f>
        <v>10.956521739130435</v>
      </c>
      <c r="DZ28" s="164">
        <f>AVERAGE(DM$6:DM28)</f>
        <v>0</v>
      </c>
      <c r="EA28" s="167">
        <f>AVERAGE(DN$6:DN28)</f>
        <v>1972.1739130434783</v>
      </c>
      <c r="EB28" s="167">
        <f>AVERAGE(DO$6:DO28)</f>
        <v>0</v>
      </c>
      <c r="EC28" s="167">
        <f>AVERAGE(DP$6:DP28)</f>
        <v>547.82608695652175</v>
      </c>
      <c r="ED28" s="167">
        <f>AVERAGE(DQ$6:DQ28)</f>
        <v>164.34782608695653</v>
      </c>
      <c r="EE28" s="167">
        <f>AVERAGE(DR$6:DR28)</f>
        <v>1726.0434782608695</v>
      </c>
      <c r="EF28" s="164">
        <f>AVERAGE(DS$6:DS28)</f>
        <v>0.95652173913043481</v>
      </c>
      <c r="EG28" s="167">
        <f>AVERAGE(DT$6:DT28)</f>
        <v>17.217391304347824</v>
      </c>
      <c r="EH28" s="167">
        <f>AVERAGE(DU$6:DU28)</f>
        <v>263.3478260869565</v>
      </c>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9"/>
      <c r="FI28" s="26"/>
      <c r="FJ28" s="103">
        <v>23</v>
      </c>
      <c r="FK28" s="164">
        <v>7.7428408928726116</v>
      </c>
      <c r="FL28" s="133">
        <v>0.15</v>
      </c>
      <c r="FM28" s="103">
        <v>3</v>
      </c>
      <c r="FN28" s="167">
        <v>109</v>
      </c>
      <c r="FO28" s="103">
        <v>10</v>
      </c>
      <c r="FP28" s="103">
        <v>10</v>
      </c>
      <c r="FQ28" s="103">
        <v>0</v>
      </c>
      <c r="FR28" s="167">
        <v>1800</v>
      </c>
      <c r="FS28" s="167">
        <v>0</v>
      </c>
      <c r="FT28" s="167">
        <v>500</v>
      </c>
      <c r="FU28" s="167">
        <v>150</v>
      </c>
      <c r="FV28" s="167">
        <v>1384</v>
      </c>
      <c r="FW28" s="103">
        <v>1</v>
      </c>
      <c r="FX28" s="167">
        <v>36</v>
      </c>
      <c r="FY28" s="167">
        <v>452</v>
      </c>
      <c r="FZ28" s="103" t="s">
        <v>117</v>
      </c>
      <c r="GA28" s="80"/>
      <c r="GB28" s="160">
        <f>AVERAGE(FO$6:FO28)</f>
        <v>9.6086956521739122</v>
      </c>
      <c r="GC28" s="160">
        <f>AVERAGE(FP$6:FP28)</f>
        <v>9.6086956521739122</v>
      </c>
      <c r="GD28" s="160">
        <f>AVERAGE(FQ$6:FQ28)</f>
        <v>0</v>
      </c>
      <c r="GE28" s="166">
        <f>AVERAGE(FR$6:FR28)</f>
        <v>1729.5652173913043</v>
      </c>
      <c r="GF28" s="166">
        <f>AVERAGE(FS$6:FS28)</f>
        <v>0</v>
      </c>
      <c r="GG28" s="166">
        <f>AVERAGE(FT$6:FT28)</f>
        <v>480.43478260869563</v>
      </c>
      <c r="GH28" s="166">
        <f>AVERAGE(FU$6:FU28)</f>
        <v>144.13043478260869</v>
      </c>
      <c r="GI28" s="166">
        <f>AVERAGE(FV$6:FV28)</f>
        <v>1589.9130434782608</v>
      </c>
      <c r="GJ28" s="160">
        <f>AVERAGE(FW$6:FW28)</f>
        <v>1.0434782608695652</v>
      </c>
      <c r="GK28" s="166">
        <f>AVERAGE(FX$6:FX28)</f>
        <v>37.565217391304351</v>
      </c>
      <c r="GL28" s="166">
        <f>AVERAGE(FY$6:FY28)</f>
        <v>177.21739130434781</v>
      </c>
      <c r="GM28" s="26"/>
      <c r="GN28" s="26"/>
      <c r="GO28" s="26"/>
      <c r="GP28" s="26"/>
      <c r="GQ28" s="26"/>
      <c r="GR28" s="26"/>
      <c r="GS28" s="26"/>
      <c r="GT28" s="26"/>
      <c r="GU28" s="26"/>
      <c r="GV28" s="26"/>
      <c r="GW28" s="26"/>
      <c r="GX28" s="26"/>
      <c r="GY28" s="26"/>
      <c r="GZ28" s="26"/>
      <c r="HA28" s="26"/>
      <c r="HB28" s="26"/>
      <c r="HC28" s="26"/>
      <c r="HD28" s="26"/>
      <c r="HE28" s="26"/>
      <c r="HF28" s="26"/>
      <c r="HG28" s="26"/>
      <c r="HH28" s="26"/>
      <c r="HI28" s="26"/>
      <c r="HJ28" s="26"/>
      <c r="HK28" s="29"/>
      <c r="HL28" s="26"/>
      <c r="HM28" s="98">
        <v>23</v>
      </c>
      <c r="HN28" s="178">
        <v>20.095660524337625</v>
      </c>
      <c r="HO28" s="148">
        <v>0.05</v>
      </c>
      <c r="HP28" s="98">
        <v>3</v>
      </c>
      <c r="HQ28" s="189">
        <v>411</v>
      </c>
      <c r="HR28" s="98">
        <v>22</v>
      </c>
      <c r="HS28" s="98">
        <v>22</v>
      </c>
      <c r="HT28" s="98">
        <v>2</v>
      </c>
      <c r="HU28" s="189">
        <v>3300</v>
      </c>
      <c r="HV28" s="189">
        <v>300</v>
      </c>
      <c r="HW28" s="189">
        <v>1000</v>
      </c>
      <c r="HX28" s="189">
        <v>300</v>
      </c>
      <c r="HY28" s="189">
        <v>2636</v>
      </c>
      <c r="HZ28" s="98">
        <v>1</v>
      </c>
      <c r="IA28" s="189">
        <v>30</v>
      </c>
      <c r="IB28" s="189">
        <v>694</v>
      </c>
      <c r="IC28" s="98" t="s">
        <v>116</v>
      </c>
      <c r="ID28" s="80"/>
      <c r="IE28" s="164">
        <f>AVERAGE(HR$6:HR28)</f>
        <v>19.565217391304348</v>
      </c>
      <c r="IF28" s="164">
        <f>AVERAGE(HS$6:HS28)</f>
        <v>18.869565217391305</v>
      </c>
      <c r="IG28" s="164">
        <f>AVERAGE(HT$6:HT28)</f>
        <v>0.86956521739130432</v>
      </c>
      <c r="IH28" s="167">
        <f>AVERAGE(HU$6:HU28)</f>
        <v>2830.4347826086955</v>
      </c>
      <c r="II28" s="167">
        <f>AVERAGE(HV$6:HV28)</f>
        <v>130.43478260869566</v>
      </c>
      <c r="IJ28" s="167">
        <f>AVERAGE(HW$6:HW28)</f>
        <v>900</v>
      </c>
      <c r="IK28" s="167">
        <f>AVERAGE(HX$6:HX28)</f>
        <v>270</v>
      </c>
      <c r="IL28" s="167">
        <f>AVERAGE(HY$6:HY28)</f>
        <v>2248.913043478261</v>
      </c>
      <c r="IM28" s="164">
        <f>AVERAGE(HZ$6:HZ28)</f>
        <v>2.4782608695652173</v>
      </c>
      <c r="IN28" s="167">
        <f>AVERAGE(IA$6:IA28)</f>
        <v>74.347826086956516</v>
      </c>
      <c r="IO28" s="167">
        <f>AVERAGE(IB$6:IB28)</f>
        <v>655.86956521739125</v>
      </c>
      <c r="IP28" s="26"/>
      <c r="IQ28" s="26"/>
      <c r="IR28" s="26"/>
      <c r="IS28" s="26"/>
      <c r="IT28" s="26"/>
      <c r="IU28" s="26"/>
      <c r="IV28" s="26"/>
      <c r="IW28" s="26"/>
      <c r="IX28" s="26"/>
      <c r="IY28" s="26"/>
      <c r="IZ28" s="26"/>
      <c r="JA28" s="26"/>
      <c r="JB28" s="26"/>
      <c r="JC28" s="26"/>
      <c r="JD28" s="26"/>
      <c r="JE28" s="26"/>
      <c r="JF28" s="26"/>
      <c r="JG28" s="26"/>
      <c r="JH28" s="26"/>
      <c r="JI28" s="26"/>
      <c r="JJ28" s="26"/>
      <c r="JK28" s="26"/>
      <c r="JL28" s="26"/>
      <c r="JM28" s="29"/>
      <c r="JN28" s="26"/>
      <c r="JO28" s="26"/>
      <c r="JP28" s="26"/>
      <c r="JQ28" s="26"/>
      <c r="JR28" s="26"/>
      <c r="JS28" s="26"/>
      <c r="JT28" s="26"/>
      <c r="JU28" s="26"/>
      <c r="JV28" s="26"/>
      <c r="JW28" s="26"/>
      <c r="JX28" s="26"/>
      <c r="JY28" s="26"/>
      <c r="JZ28" s="29"/>
    </row>
    <row r="29" spans="1:286" x14ac:dyDescent="0.2">
      <c r="A29" s="26"/>
      <c r="B29" s="103">
        <v>24</v>
      </c>
      <c r="C29" s="164">
        <v>24.280897933735268</v>
      </c>
      <c r="D29" s="133">
        <v>0.05</v>
      </c>
      <c r="E29" s="103">
        <v>3</v>
      </c>
      <c r="F29" s="167">
        <v>355</v>
      </c>
      <c r="G29" s="103">
        <v>26</v>
      </c>
      <c r="H29" s="103">
        <v>22</v>
      </c>
      <c r="I29" s="103">
        <v>2</v>
      </c>
      <c r="J29" s="167">
        <v>2640</v>
      </c>
      <c r="K29" s="167">
        <v>240</v>
      </c>
      <c r="L29" s="167">
        <v>1000</v>
      </c>
      <c r="M29" s="167">
        <v>300</v>
      </c>
      <c r="N29" s="167">
        <v>2520</v>
      </c>
      <c r="O29" s="103">
        <v>1</v>
      </c>
      <c r="P29" s="167">
        <v>12</v>
      </c>
      <c r="Q29" s="167">
        <v>132</v>
      </c>
      <c r="R29" s="103" t="s">
        <v>116</v>
      </c>
      <c r="S29" s="80"/>
      <c r="T29" s="169">
        <f>AVERAGE(G$6:G29)</f>
        <v>24.458333333333332</v>
      </c>
      <c r="U29" s="169">
        <f>AVERAGE(H$6:H29)</f>
        <v>20.583333333333332</v>
      </c>
      <c r="V29" s="169">
        <f>AVERAGE(I$6:I29)</f>
        <v>1.3333333333333333</v>
      </c>
      <c r="W29" s="170">
        <f>AVERAGE(J$6:J29)</f>
        <v>2470</v>
      </c>
      <c r="X29" s="170">
        <f>AVERAGE(K$6:K29)</f>
        <v>160</v>
      </c>
      <c r="Y29" s="170">
        <f>AVERAGE(L$6:L29)</f>
        <v>962.5</v>
      </c>
      <c r="Z29" s="170">
        <f>AVERAGE(M$6:M29)</f>
        <v>288.75</v>
      </c>
      <c r="AA29" s="170">
        <f>AVERAGE(N$6:N29)</f>
        <v>2408.4166666666665</v>
      </c>
      <c r="AB29" s="169">
        <f>AVERAGE(O$6:O29)</f>
        <v>2.5833333333333335</v>
      </c>
      <c r="AC29" s="170">
        <f>AVERAGE(P$6:P29)</f>
        <v>31</v>
      </c>
      <c r="AD29" s="170">
        <f>AVERAGE(Q$6:Q29)</f>
        <v>92.583333333333329</v>
      </c>
      <c r="AE29" s="26"/>
      <c r="AF29" s="26"/>
      <c r="AG29" s="26"/>
      <c r="AH29" s="26"/>
      <c r="AI29" s="26"/>
      <c r="AJ29" s="26"/>
      <c r="AK29" s="26"/>
      <c r="AL29" s="26"/>
      <c r="AM29" s="26"/>
      <c r="AN29" s="26"/>
      <c r="AO29" s="26"/>
      <c r="AP29" s="26"/>
      <c r="AQ29" s="26"/>
      <c r="AR29" s="26"/>
      <c r="AS29" s="26"/>
      <c r="AT29" s="26"/>
      <c r="AU29" s="26"/>
      <c r="AV29" s="26"/>
      <c r="AW29" s="26"/>
      <c r="AX29" s="29"/>
      <c r="AZ29" s="26">
        <v>24</v>
      </c>
      <c r="BA29" s="164">
        <v>14.949069039388684</v>
      </c>
      <c r="BB29" s="175">
        <v>0.1</v>
      </c>
      <c r="BC29" s="103">
        <v>3</v>
      </c>
      <c r="BD29" s="181">
        <v>111</v>
      </c>
      <c r="BE29" s="103">
        <v>17</v>
      </c>
      <c r="BF29" s="103">
        <v>17</v>
      </c>
      <c r="BG29" s="103">
        <v>0</v>
      </c>
      <c r="BH29" s="167">
        <v>2550</v>
      </c>
      <c r="BI29" s="167">
        <v>0</v>
      </c>
      <c r="BJ29" s="167">
        <v>850</v>
      </c>
      <c r="BK29" s="167">
        <v>255</v>
      </c>
      <c r="BL29" s="167">
        <v>1841</v>
      </c>
      <c r="BM29" s="103">
        <v>1</v>
      </c>
      <c r="BN29" s="167">
        <v>15</v>
      </c>
      <c r="BO29" s="167">
        <v>724</v>
      </c>
      <c r="BP29" s="103" t="s">
        <v>117</v>
      </c>
      <c r="BQ29" s="80"/>
      <c r="BR29" s="164">
        <f>AVERAGE(BE$6:BE29)</f>
        <v>19.583333333333332</v>
      </c>
      <c r="BS29" s="164">
        <f>AVERAGE(BF$6:BF29)</f>
        <v>18.625</v>
      </c>
      <c r="BT29" s="164">
        <f>AVERAGE(BG$6:BG29)</f>
        <v>0.625</v>
      </c>
      <c r="BU29" s="167">
        <f>AVERAGE(BH$6:BH29)</f>
        <v>2793.75</v>
      </c>
      <c r="BV29" s="167">
        <f>AVERAGE(BI$6:BI29)</f>
        <v>93.75</v>
      </c>
      <c r="BW29" s="167">
        <f>AVERAGE(BJ$6:BJ29)</f>
        <v>900</v>
      </c>
      <c r="BX29" s="167">
        <f>AVERAGE(BK$6:BK29)</f>
        <v>270</v>
      </c>
      <c r="BY29" s="167">
        <f>AVERAGE(BL$6:BL29)</f>
        <v>2203.2916666666665</v>
      </c>
      <c r="BZ29" s="164">
        <f>AVERAGE(BM$6:BM29)</f>
        <v>2.4166666666666665</v>
      </c>
      <c r="CA29" s="167">
        <f>AVERAGE(BN$6:BN29)</f>
        <v>36.25</v>
      </c>
      <c r="CB29" s="167">
        <f>AVERAGE(BO$6:BO29)</f>
        <v>626.70833333333337</v>
      </c>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9"/>
      <c r="DE29" s="26"/>
      <c r="DF29" s="103">
        <v>24</v>
      </c>
      <c r="DG29" s="164">
        <v>6.8739398963028027</v>
      </c>
      <c r="DH29" s="133">
        <v>0.05</v>
      </c>
      <c r="DI29" s="103">
        <v>2</v>
      </c>
      <c r="DJ29" s="167">
        <v>335</v>
      </c>
      <c r="DK29" s="103">
        <v>9</v>
      </c>
      <c r="DL29" s="103">
        <v>9</v>
      </c>
      <c r="DM29" s="103">
        <v>0</v>
      </c>
      <c r="DN29" s="167">
        <v>1620</v>
      </c>
      <c r="DO29" s="167">
        <v>0</v>
      </c>
      <c r="DP29" s="167">
        <v>450</v>
      </c>
      <c r="DQ29" s="167">
        <v>135</v>
      </c>
      <c r="DR29" s="167">
        <v>1545</v>
      </c>
      <c r="DS29" s="103">
        <v>0</v>
      </c>
      <c r="DT29" s="167">
        <v>0</v>
      </c>
      <c r="DU29" s="167">
        <v>75</v>
      </c>
      <c r="DV29" s="103" t="s">
        <v>117</v>
      </c>
      <c r="DW29" s="26"/>
      <c r="DX29" s="164">
        <f>AVERAGE(DK$6:DK29)</f>
        <v>10.875</v>
      </c>
      <c r="DY29" s="164">
        <f>AVERAGE(DL$6:DL29)</f>
        <v>10.875</v>
      </c>
      <c r="DZ29" s="164">
        <f>AVERAGE(DM$6:DM29)</f>
        <v>0</v>
      </c>
      <c r="EA29" s="167">
        <f>AVERAGE(DN$6:DN29)</f>
        <v>1957.5</v>
      </c>
      <c r="EB29" s="167">
        <f>AVERAGE(DO$6:DO29)</f>
        <v>0</v>
      </c>
      <c r="EC29" s="167">
        <f>AVERAGE(DP$6:DP29)</f>
        <v>543.75</v>
      </c>
      <c r="ED29" s="167">
        <f>AVERAGE(DQ$6:DQ29)</f>
        <v>163.125</v>
      </c>
      <c r="EE29" s="167">
        <f>AVERAGE(DR$6:DR29)</f>
        <v>1718.5</v>
      </c>
      <c r="EF29" s="164">
        <f>AVERAGE(DS$6:DS29)</f>
        <v>0.91666666666666663</v>
      </c>
      <c r="EG29" s="167">
        <f>AVERAGE(DT$6:DT29)</f>
        <v>16.5</v>
      </c>
      <c r="EH29" s="167">
        <f>AVERAGE(DU$6:DU29)</f>
        <v>255.5</v>
      </c>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9"/>
      <c r="FI29" s="26"/>
      <c r="FJ29" s="103">
        <v>24</v>
      </c>
      <c r="FK29" s="164">
        <v>7.390061748008347</v>
      </c>
      <c r="FL29" s="133">
        <v>0.05</v>
      </c>
      <c r="FM29" s="103">
        <v>3</v>
      </c>
      <c r="FN29" s="167">
        <v>388</v>
      </c>
      <c r="FO29" s="103">
        <v>10</v>
      </c>
      <c r="FP29" s="103">
        <v>10</v>
      </c>
      <c r="FQ29" s="103">
        <v>0</v>
      </c>
      <c r="FR29" s="167">
        <v>1800</v>
      </c>
      <c r="FS29" s="167">
        <v>0</v>
      </c>
      <c r="FT29" s="167">
        <v>500</v>
      </c>
      <c r="FU29" s="167">
        <v>150</v>
      </c>
      <c r="FV29" s="167">
        <v>1663</v>
      </c>
      <c r="FW29" s="103">
        <v>0</v>
      </c>
      <c r="FX29" s="167">
        <v>0</v>
      </c>
      <c r="FY29" s="167">
        <v>137</v>
      </c>
      <c r="FZ29" s="103" t="s">
        <v>117</v>
      </c>
      <c r="GA29" s="80"/>
      <c r="GB29" s="160">
        <f>AVERAGE(FO$6:FO29)</f>
        <v>9.625</v>
      </c>
      <c r="GC29" s="160">
        <f>AVERAGE(FP$6:FP29)</f>
        <v>9.625</v>
      </c>
      <c r="GD29" s="160">
        <f>AVERAGE(FQ$6:FQ29)</f>
        <v>0</v>
      </c>
      <c r="GE29" s="166">
        <f>AVERAGE(FR$6:FR29)</f>
        <v>1732.5</v>
      </c>
      <c r="GF29" s="166">
        <f>AVERAGE(FS$6:FS29)</f>
        <v>0</v>
      </c>
      <c r="GG29" s="166">
        <f>AVERAGE(FT$6:FT29)</f>
        <v>481.25</v>
      </c>
      <c r="GH29" s="166">
        <f>AVERAGE(FU$6:FU29)</f>
        <v>144.375</v>
      </c>
      <c r="GI29" s="166">
        <f>AVERAGE(FV$6:FV29)</f>
        <v>1592.9583333333333</v>
      </c>
      <c r="GJ29" s="160">
        <f>AVERAGE(FW$6:FW29)</f>
        <v>1</v>
      </c>
      <c r="GK29" s="166">
        <f>AVERAGE(FX$6:FX29)</f>
        <v>36</v>
      </c>
      <c r="GL29" s="166">
        <f>AVERAGE(FY$6:FY29)</f>
        <v>175.54166666666666</v>
      </c>
      <c r="GM29" s="26"/>
      <c r="GN29" s="26"/>
      <c r="GO29" s="26"/>
      <c r="GP29" s="26"/>
      <c r="GQ29" s="26"/>
      <c r="GR29" s="26"/>
      <c r="GS29" s="26"/>
      <c r="GT29" s="26"/>
      <c r="GU29" s="26"/>
      <c r="GV29" s="26"/>
      <c r="GW29" s="26"/>
      <c r="GX29" s="26"/>
      <c r="GY29" s="26"/>
      <c r="GZ29" s="26"/>
      <c r="HA29" s="26"/>
      <c r="HB29" s="26"/>
      <c r="HC29" s="26"/>
      <c r="HD29" s="26"/>
      <c r="HE29" s="26"/>
      <c r="HF29" s="26"/>
      <c r="HG29" s="26"/>
      <c r="HH29" s="26"/>
      <c r="HI29" s="26"/>
      <c r="HJ29" s="26"/>
      <c r="HK29" s="29"/>
      <c r="HL29" s="26"/>
      <c r="HM29" s="98">
        <v>24</v>
      </c>
      <c r="HN29" s="178">
        <v>17.529112320714297</v>
      </c>
      <c r="HO29" s="148">
        <v>0.15</v>
      </c>
      <c r="HP29" s="98">
        <v>3</v>
      </c>
      <c r="HQ29" s="189">
        <v>474</v>
      </c>
      <c r="HR29" s="98">
        <v>18</v>
      </c>
      <c r="HS29" s="98">
        <v>18</v>
      </c>
      <c r="HT29" s="98">
        <v>0</v>
      </c>
      <c r="HU29" s="189">
        <v>2700</v>
      </c>
      <c r="HV29" s="189">
        <v>0</v>
      </c>
      <c r="HW29" s="189">
        <v>900</v>
      </c>
      <c r="HX29" s="189">
        <v>270</v>
      </c>
      <c r="HY29" s="189">
        <v>2269</v>
      </c>
      <c r="HZ29" s="98">
        <v>3</v>
      </c>
      <c r="IA29" s="189">
        <v>90</v>
      </c>
      <c r="IB29" s="189">
        <v>521</v>
      </c>
      <c r="IC29" s="98" t="s">
        <v>117</v>
      </c>
      <c r="ID29" s="80"/>
      <c r="IE29" s="164">
        <f>AVERAGE(HR$6:HR29)</f>
        <v>19.5</v>
      </c>
      <c r="IF29" s="164">
        <f>AVERAGE(HS$6:HS29)</f>
        <v>18.833333333333332</v>
      </c>
      <c r="IG29" s="164">
        <f>AVERAGE(HT$6:HT29)</f>
        <v>0.83333333333333337</v>
      </c>
      <c r="IH29" s="167">
        <f>AVERAGE(HU$6:HU29)</f>
        <v>2825</v>
      </c>
      <c r="II29" s="167">
        <f>AVERAGE(HV$6:HV29)</f>
        <v>125</v>
      </c>
      <c r="IJ29" s="167">
        <f>AVERAGE(HW$6:HW29)</f>
        <v>900</v>
      </c>
      <c r="IK29" s="167">
        <f>AVERAGE(HX$6:HX29)</f>
        <v>270</v>
      </c>
      <c r="IL29" s="167">
        <f>AVERAGE(HY$6:HY29)</f>
        <v>2249.75</v>
      </c>
      <c r="IM29" s="164">
        <f>AVERAGE(HZ$6:HZ29)</f>
        <v>2.5</v>
      </c>
      <c r="IN29" s="167">
        <f>AVERAGE(IA$6:IA29)</f>
        <v>75</v>
      </c>
      <c r="IO29" s="167">
        <f>AVERAGE(IB$6:IB29)</f>
        <v>650.25</v>
      </c>
      <c r="IP29" s="26"/>
      <c r="IQ29" s="26"/>
      <c r="IR29" s="26"/>
      <c r="IS29" s="26"/>
      <c r="IT29" s="26"/>
      <c r="IU29" s="26"/>
      <c r="IV29" s="26"/>
      <c r="IW29" s="26"/>
      <c r="IX29" s="26"/>
      <c r="IY29" s="26"/>
      <c r="IZ29" s="26"/>
      <c r="JA29" s="26"/>
      <c r="JB29" s="26"/>
      <c r="JC29" s="26"/>
      <c r="JD29" s="26"/>
      <c r="JE29" s="26"/>
      <c r="JF29" s="26"/>
      <c r="JG29" s="26"/>
      <c r="JH29" s="26"/>
      <c r="JI29" s="26"/>
      <c r="JJ29" s="26"/>
      <c r="JK29" s="26"/>
      <c r="JL29" s="26"/>
      <c r="JM29" s="29"/>
      <c r="JN29" s="26"/>
      <c r="JO29" s="26"/>
      <c r="JP29" s="26"/>
      <c r="JQ29" s="26"/>
      <c r="JR29" s="26"/>
      <c r="JS29" s="26"/>
      <c r="JT29" s="26"/>
      <c r="JU29" s="26"/>
      <c r="JV29" s="26"/>
      <c r="JW29" s="26"/>
      <c r="JX29" s="26"/>
      <c r="JY29" s="26"/>
      <c r="JZ29" s="29"/>
    </row>
    <row r="30" spans="1:286" x14ac:dyDescent="0.2">
      <c r="A30" s="26"/>
      <c r="B30" s="103">
        <v>25</v>
      </c>
      <c r="C30" s="164">
        <v>20.33526194038215</v>
      </c>
      <c r="D30" s="133">
        <v>0.05</v>
      </c>
      <c r="E30" s="103">
        <v>2</v>
      </c>
      <c r="F30" s="167">
        <v>215</v>
      </c>
      <c r="G30" s="103">
        <v>21</v>
      </c>
      <c r="H30" s="103">
        <v>21</v>
      </c>
      <c r="I30" s="103">
        <v>1</v>
      </c>
      <c r="J30" s="167">
        <v>2520</v>
      </c>
      <c r="K30" s="167">
        <v>120</v>
      </c>
      <c r="L30" s="167">
        <v>1000</v>
      </c>
      <c r="M30" s="167">
        <v>300</v>
      </c>
      <c r="N30" s="167">
        <v>2260</v>
      </c>
      <c r="O30" s="103">
        <v>1</v>
      </c>
      <c r="P30" s="167">
        <v>12</v>
      </c>
      <c r="Q30" s="167">
        <v>272</v>
      </c>
      <c r="R30" s="103" t="s">
        <v>116</v>
      </c>
      <c r="S30" s="80"/>
      <c r="T30" s="169">
        <f>AVERAGE(G$6:G30)</f>
        <v>24.32</v>
      </c>
      <c r="U30" s="169">
        <f>AVERAGE(H$6:H30)</f>
        <v>20.6</v>
      </c>
      <c r="V30" s="169">
        <f>AVERAGE(I$6:I30)</f>
        <v>1.32</v>
      </c>
      <c r="W30" s="170">
        <f>AVERAGE(J$6:J30)</f>
        <v>2472</v>
      </c>
      <c r="X30" s="170">
        <f>AVERAGE(K$6:K30)</f>
        <v>158.4</v>
      </c>
      <c r="Y30" s="170">
        <f>AVERAGE(L$6:L30)</f>
        <v>964</v>
      </c>
      <c r="Z30" s="170">
        <f>AVERAGE(M$6:M30)</f>
        <v>289.2</v>
      </c>
      <c r="AA30" s="170">
        <f>AVERAGE(N$6:N30)</f>
        <v>2402.48</v>
      </c>
      <c r="AB30" s="169">
        <f>AVERAGE(O$6:O30)</f>
        <v>2.52</v>
      </c>
      <c r="AC30" s="170">
        <f>AVERAGE(P$6:P30)</f>
        <v>30.24</v>
      </c>
      <c r="AD30" s="170">
        <f>AVERAGE(Q$6:Q30)</f>
        <v>99.76</v>
      </c>
      <c r="AE30" s="26"/>
      <c r="AF30" s="26"/>
      <c r="AG30" s="26"/>
      <c r="AH30" s="26"/>
      <c r="AI30" s="26"/>
      <c r="AJ30" s="26"/>
      <c r="AK30" s="26"/>
      <c r="AL30" s="26"/>
      <c r="AM30" s="26"/>
      <c r="AN30" s="26"/>
      <c r="AO30" s="26"/>
      <c r="AP30" s="26"/>
      <c r="AQ30" s="26"/>
      <c r="AR30" s="26"/>
      <c r="AS30" s="26"/>
      <c r="AT30" s="26"/>
      <c r="AU30" s="26"/>
      <c r="AV30" s="26"/>
      <c r="AW30" s="26"/>
      <c r="AX30" s="29"/>
      <c r="AZ30" s="26">
        <v>25</v>
      </c>
      <c r="BA30" s="164">
        <v>20.395291757039551</v>
      </c>
      <c r="BB30" s="175">
        <v>0.05</v>
      </c>
      <c r="BC30" s="103">
        <v>3</v>
      </c>
      <c r="BD30" s="181">
        <v>590</v>
      </c>
      <c r="BE30" s="103">
        <v>22</v>
      </c>
      <c r="BF30" s="103">
        <v>22</v>
      </c>
      <c r="BG30" s="103">
        <v>2</v>
      </c>
      <c r="BH30" s="167">
        <v>3300</v>
      </c>
      <c r="BI30" s="167">
        <v>300</v>
      </c>
      <c r="BJ30" s="167">
        <v>1000</v>
      </c>
      <c r="BK30" s="167">
        <v>300</v>
      </c>
      <c r="BL30" s="167">
        <v>2815</v>
      </c>
      <c r="BM30" s="103">
        <v>1</v>
      </c>
      <c r="BN30" s="167">
        <v>15</v>
      </c>
      <c r="BO30" s="167">
        <v>500</v>
      </c>
      <c r="BP30" s="103" t="s">
        <v>116</v>
      </c>
      <c r="BQ30" s="80"/>
      <c r="BR30" s="164">
        <f>AVERAGE(BE$6:BE30)</f>
        <v>19.68</v>
      </c>
      <c r="BS30" s="164">
        <f>AVERAGE(BF$6:BF30)</f>
        <v>18.760000000000002</v>
      </c>
      <c r="BT30" s="164">
        <f>AVERAGE(BG$6:BG30)</f>
        <v>0.68</v>
      </c>
      <c r="BU30" s="167">
        <f>AVERAGE(BH$6:BH30)</f>
        <v>2814</v>
      </c>
      <c r="BV30" s="167">
        <f>AVERAGE(BI$6:BI30)</f>
        <v>102</v>
      </c>
      <c r="BW30" s="167">
        <f>AVERAGE(BJ$6:BJ30)</f>
        <v>904</v>
      </c>
      <c r="BX30" s="167">
        <f>AVERAGE(BK$6:BK30)</f>
        <v>271.2</v>
      </c>
      <c r="BY30" s="167">
        <f>AVERAGE(BL$6:BL30)</f>
        <v>2227.7600000000002</v>
      </c>
      <c r="BZ30" s="164">
        <f>AVERAGE(BM$6:BM30)</f>
        <v>2.36</v>
      </c>
      <c r="CA30" s="167">
        <f>AVERAGE(BN$6:BN30)</f>
        <v>35.4</v>
      </c>
      <c r="CB30" s="167">
        <f>AVERAGE(BO$6:BO30)</f>
        <v>621.64</v>
      </c>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9"/>
      <c r="DE30" s="26"/>
      <c r="DF30" s="103">
        <v>25</v>
      </c>
      <c r="DG30" s="164">
        <v>7.9665826777196234</v>
      </c>
      <c r="DH30" s="133">
        <v>0.15</v>
      </c>
      <c r="DI30" s="103">
        <v>10</v>
      </c>
      <c r="DJ30" s="167">
        <v>534</v>
      </c>
      <c r="DK30" s="103">
        <v>17</v>
      </c>
      <c r="DL30" s="103">
        <v>17</v>
      </c>
      <c r="DM30" s="103">
        <v>0</v>
      </c>
      <c r="DN30" s="167">
        <v>3060</v>
      </c>
      <c r="DO30" s="167">
        <v>0</v>
      </c>
      <c r="DP30" s="167">
        <v>850</v>
      </c>
      <c r="DQ30" s="167">
        <v>255</v>
      </c>
      <c r="DR30" s="167">
        <v>2264</v>
      </c>
      <c r="DS30" s="103">
        <v>1</v>
      </c>
      <c r="DT30" s="167">
        <v>18</v>
      </c>
      <c r="DU30" s="167">
        <v>814</v>
      </c>
      <c r="DV30" s="103" t="s">
        <v>117</v>
      </c>
      <c r="DW30" s="26"/>
      <c r="DX30" s="164">
        <f>AVERAGE(DK$6:DK30)</f>
        <v>11.12</v>
      </c>
      <c r="DY30" s="164">
        <f>AVERAGE(DL$6:DL30)</f>
        <v>11.12</v>
      </c>
      <c r="DZ30" s="164">
        <f>AVERAGE(DM$6:DM30)</f>
        <v>0</v>
      </c>
      <c r="EA30" s="167">
        <f>AVERAGE(DN$6:DN30)</f>
        <v>2001.6</v>
      </c>
      <c r="EB30" s="167">
        <f>AVERAGE(DO$6:DO30)</f>
        <v>0</v>
      </c>
      <c r="EC30" s="167">
        <f>AVERAGE(DP$6:DP30)</f>
        <v>556</v>
      </c>
      <c r="ED30" s="167">
        <f>AVERAGE(DQ$6:DQ30)</f>
        <v>166.8</v>
      </c>
      <c r="EE30" s="167">
        <f>AVERAGE(DR$6:DR30)</f>
        <v>1740.32</v>
      </c>
      <c r="EF30" s="164">
        <f>AVERAGE(DS$6:DS30)</f>
        <v>0.92</v>
      </c>
      <c r="EG30" s="167">
        <f>AVERAGE(DT$6:DT30)</f>
        <v>16.559999999999999</v>
      </c>
      <c r="EH30" s="167">
        <f>AVERAGE(DU$6:DU30)</f>
        <v>277.83999999999997</v>
      </c>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9"/>
      <c r="FI30" s="26"/>
      <c r="FJ30" s="103">
        <v>25</v>
      </c>
      <c r="FK30" s="164">
        <v>7.1642875883765411</v>
      </c>
      <c r="FL30" s="133">
        <v>0.2</v>
      </c>
      <c r="FM30" s="103">
        <v>8</v>
      </c>
      <c r="FN30" s="167">
        <v>239</v>
      </c>
      <c r="FO30" s="103">
        <v>14</v>
      </c>
      <c r="FP30" s="103">
        <v>14</v>
      </c>
      <c r="FQ30" s="103">
        <v>0</v>
      </c>
      <c r="FR30" s="167">
        <v>2520</v>
      </c>
      <c r="FS30" s="167">
        <v>0</v>
      </c>
      <c r="FT30" s="167">
        <v>700</v>
      </c>
      <c r="FU30" s="167">
        <v>210</v>
      </c>
      <c r="FV30" s="167">
        <v>1774</v>
      </c>
      <c r="FW30" s="103">
        <v>1</v>
      </c>
      <c r="FX30" s="167">
        <v>36</v>
      </c>
      <c r="FY30" s="167">
        <v>782</v>
      </c>
      <c r="FZ30" s="103" t="s">
        <v>117</v>
      </c>
      <c r="GA30" s="80"/>
      <c r="GB30" s="160">
        <f>AVERAGE(FO$6:FO30)</f>
        <v>9.8000000000000007</v>
      </c>
      <c r="GC30" s="160">
        <f>AVERAGE(FP$6:FP30)</f>
        <v>9.8000000000000007</v>
      </c>
      <c r="GD30" s="160">
        <f>AVERAGE(FQ$6:FQ30)</f>
        <v>0</v>
      </c>
      <c r="GE30" s="166">
        <f>AVERAGE(FR$6:FR30)</f>
        <v>1764</v>
      </c>
      <c r="GF30" s="166">
        <f>AVERAGE(FS$6:FS30)</f>
        <v>0</v>
      </c>
      <c r="GG30" s="166">
        <f>AVERAGE(FT$6:FT30)</f>
        <v>490</v>
      </c>
      <c r="GH30" s="166">
        <f>AVERAGE(FU$6:FU30)</f>
        <v>147</v>
      </c>
      <c r="GI30" s="166">
        <f>AVERAGE(FV$6:FV30)</f>
        <v>1600.2</v>
      </c>
      <c r="GJ30" s="160">
        <f>AVERAGE(FW$6:FW30)</f>
        <v>1</v>
      </c>
      <c r="GK30" s="166">
        <f>AVERAGE(FX$6:FX30)</f>
        <v>36</v>
      </c>
      <c r="GL30" s="166">
        <f>AVERAGE(FY$6:FY30)</f>
        <v>199.8</v>
      </c>
      <c r="GM30" s="26"/>
      <c r="GN30" s="26"/>
      <c r="GO30" s="26"/>
      <c r="GP30" s="26"/>
      <c r="GQ30" s="26"/>
      <c r="GR30" s="26"/>
      <c r="GS30" s="26"/>
      <c r="GT30" s="26"/>
      <c r="GU30" s="26"/>
      <c r="GV30" s="26"/>
      <c r="GW30" s="26"/>
      <c r="GX30" s="26"/>
      <c r="GY30" s="26"/>
      <c r="GZ30" s="26"/>
      <c r="HA30" s="26"/>
      <c r="HB30" s="26"/>
      <c r="HC30" s="26"/>
      <c r="HD30" s="26"/>
      <c r="HE30" s="26"/>
      <c r="HF30" s="26"/>
      <c r="HG30" s="26"/>
      <c r="HH30" s="26"/>
      <c r="HI30" s="26"/>
      <c r="HJ30" s="26"/>
      <c r="HK30" s="29"/>
      <c r="HL30" s="26"/>
      <c r="HM30" s="98">
        <v>25</v>
      </c>
      <c r="HN30" s="178">
        <v>17.461887159093088</v>
      </c>
      <c r="HO30" s="148">
        <v>0.15</v>
      </c>
      <c r="HP30" s="98">
        <v>1</v>
      </c>
      <c r="HQ30" s="189">
        <v>318</v>
      </c>
      <c r="HR30" s="98">
        <v>15</v>
      </c>
      <c r="HS30" s="98">
        <v>15</v>
      </c>
      <c r="HT30" s="98">
        <v>0</v>
      </c>
      <c r="HU30" s="189">
        <v>2250</v>
      </c>
      <c r="HV30" s="189">
        <v>0</v>
      </c>
      <c r="HW30" s="189">
        <v>750</v>
      </c>
      <c r="HX30" s="189">
        <v>225</v>
      </c>
      <c r="HY30" s="189">
        <v>1918</v>
      </c>
      <c r="HZ30" s="98">
        <v>3</v>
      </c>
      <c r="IA30" s="189">
        <v>90</v>
      </c>
      <c r="IB30" s="189">
        <v>422</v>
      </c>
      <c r="IC30" s="98" t="s">
        <v>117</v>
      </c>
      <c r="ID30" s="80"/>
      <c r="IE30" s="164">
        <f>AVERAGE(HR$6:HR30)</f>
        <v>19.32</v>
      </c>
      <c r="IF30" s="164">
        <f>AVERAGE(HS$6:HS30)</f>
        <v>18.68</v>
      </c>
      <c r="IG30" s="164">
        <f>AVERAGE(HT$6:HT30)</f>
        <v>0.8</v>
      </c>
      <c r="IH30" s="167">
        <f>AVERAGE(HU$6:HU30)</f>
        <v>2802</v>
      </c>
      <c r="II30" s="167">
        <f>AVERAGE(HV$6:HV30)</f>
        <v>120</v>
      </c>
      <c r="IJ30" s="167">
        <f>AVERAGE(HW$6:HW30)</f>
        <v>894</v>
      </c>
      <c r="IK30" s="167">
        <f>AVERAGE(HX$6:HX30)</f>
        <v>268.2</v>
      </c>
      <c r="IL30" s="167">
        <f>AVERAGE(HY$6:HY30)</f>
        <v>2236.48</v>
      </c>
      <c r="IM30" s="164">
        <f>AVERAGE(HZ$6:HZ30)</f>
        <v>2.52</v>
      </c>
      <c r="IN30" s="167">
        <f>AVERAGE(IA$6:IA30)</f>
        <v>75.599999999999994</v>
      </c>
      <c r="IO30" s="167">
        <f>AVERAGE(IB$6:IB30)</f>
        <v>641.12</v>
      </c>
      <c r="IP30" s="26"/>
      <c r="IQ30" s="26"/>
      <c r="IR30" s="26"/>
      <c r="IS30" s="26"/>
      <c r="IT30" s="26"/>
      <c r="IU30" s="26"/>
      <c r="IV30" s="26"/>
      <c r="IW30" s="26"/>
      <c r="IX30" s="26"/>
      <c r="IY30" s="26"/>
      <c r="IZ30" s="26"/>
      <c r="JA30" s="26"/>
      <c r="JB30" s="26"/>
      <c r="JC30" s="26"/>
      <c r="JD30" s="26"/>
      <c r="JE30" s="26"/>
      <c r="JF30" s="26"/>
      <c r="JG30" s="26"/>
      <c r="JH30" s="26"/>
      <c r="JI30" s="26"/>
      <c r="JJ30" s="26"/>
      <c r="JK30" s="26"/>
      <c r="JL30" s="26"/>
      <c r="JM30" s="29"/>
      <c r="JN30" s="26"/>
      <c r="JO30" s="26"/>
      <c r="JP30" s="26"/>
      <c r="JQ30" s="26"/>
      <c r="JR30" s="26"/>
      <c r="JS30" s="26"/>
      <c r="JT30" s="26"/>
      <c r="JU30" s="26"/>
      <c r="JV30" s="26"/>
      <c r="JW30" s="26"/>
      <c r="JX30" s="26"/>
      <c r="JY30" s="26"/>
      <c r="JZ30" s="29"/>
    </row>
    <row r="31" spans="1:286" x14ac:dyDescent="0.2">
      <c r="A31" s="26"/>
      <c r="B31" s="103">
        <v>26</v>
      </c>
      <c r="C31" s="164">
        <v>18.249799631387141</v>
      </c>
      <c r="D31" s="133">
        <v>0.25</v>
      </c>
      <c r="E31" s="103">
        <v>4</v>
      </c>
      <c r="F31" s="167">
        <v>354</v>
      </c>
      <c r="G31" s="103">
        <v>17</v>
      </c>
      <c r="H31" s="103">
        <v>17</v>
      </c>
      <c r="I31" s="103">
        <v>0</v>
      </c>
      <c r="J31" s="167">
        <v>2040</v>
      </c>
      <c r="K31" s="167">
        <v>0</v>
      </c>
      <c r="L31" s="167">
        <v>850</v>
      </c>
      <c r="M31" s="167">
        <v>255</v>
      </c>
      <c r="N31" s="167">
        <v>2084</v>
      </c>
      <c r="O31" s="103">
        <v>5</v>
      </c>
      <c r="P31" s="167">
        <v>60</v>
      </c>
      <c r="Q31" s="167">
        <v>16</v>
      </c>
      <c r="R31" s="103" t="s">
        <v>117</v>
      </c>
      <c r="S31" s="80"/>
      <c r="T31" s="169">
        <f>AVERAGE(G$6:G31)</f>
        <v>24.03846153846154</v>
      </c>
      <c r="U31" s="169">
        <f>AVERAGE(H$6:H31)</f>
        <v>20.46153846153846</v>
      </c>
      <c r="V31" s="169">
        <f>AVERAGE(I$6:I31)</f>
        <v>1.2692307692307692</v>
      </c>
      <c r="W31" s="170">
        <f>AVERAGE(J$6:J31)</f>
        <v>2455.3846153846152</v>
      </c>
      <c r="X31" s="170">
        <f>AVERAGE(K$6:K31)</f>
        <v>152.30769230769232</v>
      </c>
      <c r="Y31" s="170">
        <f>AVERAGE(L$6:L31)</f>
        <v>959.61538461538464</v>
      </c>
      <c r="Z31" s="170">
        <f>AVERAGE(M$6:M31)</f>
        <v>287.88461538461536</v>
      </c>
      <c r="AA31" s="170">
        <f>AVERAGE(N$6:N31)</f>
        <v>2390.2307692307691</v>
      </c>
      <c r="AB31" s="169">
        <f>AVERAGE(O$6:O31)</f>
        <v>2.6153846153846154</v>
      </c>
      <c r="AC31" s="170">
        <f>AVERAGE(P$6:P31)</f>
        <v>31.384615384615383</v>
      </c>
      <c r="AD31" s="170">
        <f>AVERAGE(Q$6:Q31)</f>
        <v>96.538461538461533</v>
      </c>
      <c r="AE31" s="26"/>
      <c r="AF31" s="26"/>
      <c r="AG31" s="26"/>
      <c r="AH31" s="26"/>
      <c r="AI31" s="26"/>
      <c r="AJ31" s="26"/>
      <c r="AK31" s="26"/>
      <c r="AL31" s="26"/>
      <c r="AM31" s="26"/>
      <c r="AN31" s="26"/>
      <c r="AO31" s="26"/>
      <c r="AP31" s="26"/>
      <c r="AQ31" s="26"/>
      <c r="AR31" s="26"/>
      <c r="AS31" s="26"/>
      <c r="AT31" s="26"/>
      <c r="AU31" s="26"/>
      <c r="AV31" s="26"/>
      <c r="AW31" s="26"/>
      <c r="AX31" s="29"/>
      <c r="AZ31" s="26">
        <v>26</v>
      </c>
      <c r="BA31" s="164">
        <v>17.726602429689517</v>
      </c>
      <c r="BB31" s="175">
        <v>0.1</v>
      </c>
      <c r="BC31" s="103">
        <v>2</v>
      </c>
      <c r="BD31" s="181">
        <v>169</v>
      </c>
      <c r="BE31" s="103">
        <v>18</v>
      </c>
      <c r="BF31" s="103">
        <v>18</v>
      </c>
      <c r="BG31" s="103">
        <v>0</v>
      </c>
      <c r="BH31" s="167">
        <v>2700</v>
      </c>
      <c r="BI31" s="167">
        <v>0</v>
      </c>
      <c r="BJ31" s="167">
        <v>900</v>
      </c>
      <c r="BK31" s="167">
        <v>270</v>
      </c>
      <c r="BL31" s="167">
        <v>1964</v>
      </c>
      <c r="BM31" s="103">
        <v>2</v>
      </c>
      <c r="BN31" s="167">
        <v>30</v>
      </c>
      <c r="BO31" s="167">
        <v>766</v>
      </c>
      <c r="BP31" s="103" t="s">
        <v>117</v>
      </c>
      <c r="BQ31" s="80"/>
      <c r="BR31" s="164">
        <f>AVERAGE(BE$6:BE31)</f>
        <v>19.615384615384617</v>
      </c>
      <c r="BS31" s="164">
        <f>AVERAGE(BF$6:BF31)</f>
        <v>18.73076923076923</v>
      </c>
      <c r="BT31" s="164">
        <f>AVERAGE(BG$6:BG31)</f>
        <v>0.65384615384615385</v>
      </c>
      <c r="BU31" s="167">
        <f>AVERAGE(BH$6:BH31)</f>
        <v>2809.6153846153848</v>
      </c>
      <c r="BV31" s="167">
        <f>AVERAGE(BI$6:BI31)</f>
        <v>98.07692307692308</v>
      </c>
      <c r="BW31" s="167">
        <f>AVERAGE(BJ$6:BJ31)</f>
        <v>903.84615384615381</v>
      </c>
      <c r="BX31" s="167">
        <f>AVERAGE(BK$6:BK31)</f>
        <v>271.15384615384613</v>
      </c>
      <c r="BY31" s="167">
        <f>AVERAGE(BL$6:BL31)</f>
        <v>2217.6153846153848</v>
      </c>
      <c r="BZ31" s="164">
        <f>AVERAGE(BM$6:BM31)</f>
        <v>2.3461538461538463</v>
      </c>
      <c r="CA31" s="167">
        <f>AVERAGE(BN$6:BN31)</f>
        <v>35.192307692307693</v>
      </c>
      <c r="CB31" s="167">
        <f>AVERAGE(BO$6:BO31)</f>
        <v>627.19230769230774</v>
      </c>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9"/>
      <c r="DE31" s="26"/>
      <c r="DF31" s="103">
        <v>26</v>
      </c>
      <c r="DG31" s="164">
        <v>5.2718805236129587</v>
      </c>
      <c r="DH31" s="133">
        <v>0.1</v>
      </c>
      <c r="DI31" s="103">
        <v>3</v>
      </c>
      <c r="DJ31" s="167">
        <v>436</v>
      </c>
      <c r="DK31" s="103">
        <v>7</v>
      </c>
      <c r="DL31" s="103">
        <v>7</v>
      </c>
      <c r="DM31" s="103">
        <v>0</v>
      </c>
      <c r="DN31" s="167">
        <v>1260</v>
      </c>
      <c r="DO31" s="167">
        <v>0</v>
      </c>
      <c r="DP31" s="167">
        <v>350</v>
      </c>
      <c r="DQ31" s="167">
        <v>105</v>
      </c>
      <c r="DR31" s="167">
        <v>1516</v>
      </c>
      <c r="DS31" s="103">
        <v>1</v>
      </c>
      <c r="DT31" s="167">
        <v>18</v>
      </c>
      <c r="DU31" s="167">
        <v>-238</v>
      </c>
      <c r="DV31" s="103" t="s">
        <v>117</v>
      </c>
      <c r="DW31" s="26"/>
      <c r="DX31" s="164">
        <f>AVERAGE(DK$6:DK31)</f>
        <v>10.961538461538462</v>
      </c>
      <c r="DY31" s="164">
        <f>AVERAGE(DL$6:DL31)</f>
        <v>10.961538461538462</v>
      </c>
      <c r="DZ31" s="164">
        <f>AVERAGE(DM$6:DM31)</f>
        <v>0</v>
      </c>
      <c r="EA31" s="167">
        <f>AVERAGE(DN$6:DN31)</f>
        <v>1973.0769230769231</v>
      </c>
      <c r="EB31" s="167">
        <f>AVERAGE(DO$6:DO31)</f>
        <v>0</v>
      </c>
      <c r="EC31" s="167">
        <f>AVERAGE(DP$6:DP31)</f>
        <v>548.07692307692309</v>
      </c>
      <c r="ED31" s="167">
        <f>AVERAGE(DQ$6:DQ31)</f>
        <v>164.42307692307693</v>
      </c>
      <c r="EE31" s="167">
        <f>AVERAGE(DR$6:DR31)</f>
        <v>1731.6923076923076</v>
      </c>
      <c r="EF31" s="164">
        <f>AVERAGE(DS$6:DS31)</f>
        <v>0.92307692307692313</v>
      </c>
      <c r="EG31" s="167">
        <f>AVERAGE(DT$6:DT31)</f>
        <v>16.615384615384617</v>
      </c>
      <c r="EH31" s="167">
        <f>AVERAGE(DU$6:DU31)</f>
        <v>258</v>
      </c>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9"/>
      <c r="FI31" s="26"/>
      <c r="FJ31" s="103">
        <v>26</v>
      </c>
      <c r="FK31" s="164">
        <v>6.4740893299702114</v>
      </c>
      <c r="FL31" s="133">
        <v>0.15</v>
      </c>
      <c r="FM31" s="103">
        <v>2</v>
      </c>
      <c r="FN31" s="167">
        <v>325</v>
      </c>
      <c r="FO31" s="103">
        <v>7</v>
      </c>
      <c r="FP31" s="103">
        <v>7</v>
      </c>
      <c r="FQ31" s="103">
        <v>0</v>
      </c>
      <c r="FR31" s="167">
        <v>1260</v>
      </c>
      <c r="FS31" s="167">
        <v>0</v>
      </c>
      <c r="FT31" s="167">
        <v>350</v>
      </c>
      <c r="FU31" s="167">
        <v>105</v>
      </c>
      <c r="FV31" s="167">
        <v>1405</v>
      </c>
      <c r="FW31" s="103">
        <v>1</v>
      </c>
      <c r="FX31" s="167">
        <v>36</v>
      </c>
      <c r="FY31" s="167">
        <v>-109</v>
      </c>
      <c r="FZ31" s="103" t="s">
        <v>117</v>
      </c>
      <c r="GA31" s="80"/>
      <c r="GB31" s="160">
        <f>AVERAGE(FO$6:FO31)</f>
        <v>9.6923076923076916</v>
      </c>
      <c r="GC31" s="160">
        <f>AVERAGE(FP$6:FP31)</f>
        <v>9.6923076923076916</v>
      </c>
      <c r="GD31" s="160">
        <f>AVERAGE(FQ$6:FQ31)</f>
        <v>0</v>
      </c>
      <c r="GE31" s="166">
        <f>AVERAGE(FR$6:FR31)</f>
        <v>1744.6153846153845</v>
      </c>
      <c r="GF31" s="166">
        <f>AVERAGE(FS$6:FS31)</f>
        <v>0</v>
      </c>
      <c r="GG31" s="166">
        <f>AVERAGE(FT$6:FT31)</f>
        <v>484.61538461538464</v>
      </c>
      <c r="GH31" s="166">
        <f>AVERAGE(FU$6:FU31)</f>
        <v>145.38461538461539</v>
      </c>
      <c r="GI31" s="166">
        <f>AVERAGE(FV$6:FV31)</f>
        <v>1592.6923076923076</v>
      </c>
      <c r="GJ31" s="160">
        <f>AVERAGE(FW$6:FW31)</f>
        <v>1</v>
      </c>
      <c r="GK31" s="166">
        <f>AVERAGE(FX$6:FX31)</f>
        <v>36</v>
      </c>
      <c r="GL31" s="166">
        <f>AVERAGE(FY$6:FY31)</f>
        <v>187.92307692307693</v>
      </c>
      <c r="GM31" s="26"/>
      <c r="GN31" s="26"/>
      <c r="GO31" s="26"/>
      <c r="GP31" s="26"/>
      <c r="GQ31" s="26"/>
      <c r="GR31" s="26"/>
      <c r="GS31" s="26"/>
      <c r="GT31" s="26"/>
      <c r="GU31" s="26"/>
      <c r="GV31" s="26"/>
      <c r="GW31" s="26"/>
      <c r="GX31" s="26"/>
      <c r="GY31" s="26"/>
      <c r="GZ31" s="26"/>
      <c r="HA31" s="26"/>
      <c r="HB31" s="26"/>
      <c r="HC31" s="26"/>
      <c r="HD31" s="26"/>
      <c r="HE31" s="26"/>
      <c r="HF31" s="26"/>
      <c r="HG31" s="26"/>
      <c r="HH31" s="26"/>
      <c r="HI31" s="26"/>
      <c r="HJ31" s="26"/>
      <c r="HK31" s="29"/>
      <c r="HL31" s="26"/>
      <c r="HM31" s="98">
        <v>26</v>
      </c>
      <c r="HN31" s="178">
        <v>16.197427716261476</v>
      </c>
      <c r="HO31" s="148">
        <v>0.05</v>
      </c>
      <c r="HP31" s="98">
        <v>3</v>
      </c>
      <c r="HQ31" s="189">
        <v>583</v>
      </c>
      <c r="HR31" s="98">
        <v>18</v>
      </c>
      <c r="HS31" s="98">
        <v>18</v>
      </c>
      <c r="HT31" s="98">
        <v>0</v>
      </c>
      <c r="HU31" s="189">
        <v>2700</v>
      </c>
      <c r="HV31" s="189">
        <v>0</v>
      </c>
      <c r="HW31" s="189">
        <v>900</v>
      </c>
      <c r="HX31" s="189">
        <v>270</v>
      </c>
      <c r="HY31" s="189">
        <v>2378</v>
      </c>
      <c r="HZ31" s="98">
        <v>1</v>
      </c>
      <c r="IA31" s="189">
        <v>30</v>
      </c>
      <c r="IB31" s="189">
        <v>352</v>
      </c>
      <c r="IC31" s="98" t="s">
        <v>117</v>
      </c>
      <c r="ID31" s="80"/>
      <c r="IE31" s="164">
        <f>AVERAGE(HR$6:HR31)</f>
        <v>19.26923076923077</v>
      </c>
      <c r="IF31" s="164">
        <f>AVERAGE(HS$6:HS31)</f>
        <v>18.653846153846153</v>
      </c>
      <c r="IG31" s="164">
        <f>AVERAGE(HT$6:HT31)</f>
        <v>0.76923076923076927</v>
      </c>
      <c r="IH31" s="167">
        <f>AVERAGE(HU$6:HU31)</f>
        <v>2798.0769230769229</v>
      </c>
      <c r="II31" s="167">
        <f>AVERAGE(HV$6:HV31)</f>
        <v>115.38461538461539</v>
      </c>
      <c r="IJ31" s="167">
        <f>AVERAGE(HW$6:HW31)</f>
        <v>894.23076923076928</v>
      </c>
      <c r="IK31" s="167">
        <f>AVERAGE(HX$6:HX31)</f>
        <v>268.26923076923077</v>
      </c>
      <c r="IL31" s="167">
        <f>AVERAGE(HY$6:HY31)</f>
        <v>2241.9230769230771</v>
      </c>
      <c r="IM31" s="164">
        <f>AVERAGE(HZ$6:HZ31)</f>
        <v>2.4615384615384617</v>
      </c>
      <c r="IN31" s="167">
        <f>AVERAGE(IA$6:IA31)</f>
        <v>73.84615384615384</v>
      </c>
      <c r="IO31" s="167">
        <f>AVERAGE(IB$6:IB31)</f>
        <v>630</v>
      </c>
      <c r="IP31" s="26"/>
      <c r="IQ31" s="26"/>
      <c r="IR31" s="26"/>
      <c r="IS31" s="26"/>
      <c r="IT31" s="26"/>
      <c r="IU31" s="26"/>
      <c r="IV31" s="26"/>
      <c r="IW31" s="26"/>
      <c r="IX31" s="26"/>
      <c r="IY31" s="26"/>
      <c r="IZ31" s="26"/>
      <c r="JA31" s="26"/>
      <c r="JB31" s="26"/>
      <c r="JC31" s="26"/>
      <c r="JD31" s="26"/>
      <c r="JE31" s="26"/>
      <c r="JF31" s="26"/>
      <c r="JG31" s="26"/>
      <c r="JH31" s="26"/>
      <c r="JI31" s="26"/>
      <c r="JJ31" s="26"/>
      <c r="JK31" s="26"/>
      <c r="JL31" s="26"/>
      <c r="JM31" s="29"/>
      <c r="JN31" s="26"/>
      <c r="JO31" s="26"/>
      <c r="JP31" s="26"/>
      <c r="JQ31" s="26"/>
      <c r="JR31" s="26"/>
      <c r="JS31" s="26"/>
      <c r="JT31" s="26"/>
      <c r="JU31" s="26"/>
      <c r="JV31" s="26"/>
      <c r="JW31" s="26"/>
      <c r="JX31" s="26"/>
      <c r="JY31" s="26"/>
      <c r="JZ31" s="29"/>
    </row>
    <row r="32" spans="1:286" x14ac:dyDescent="0.2">
      <c r="A32" s="26"/>
      <c r="B32" s="103">
        <v>27</v>
      </c>
      <c r="C32" s="164">
        <v>17.260695763810443</v>
      </c>
      <c r="D32" s="133">
        <v>0.2</v>
      </c>
      <c r="E32" s="103">
        <v>6</v>
      </c>
      <c r="F32" s="167">
        <v>187</v>
      </c>
      <c r="G32" s="103">
        <v>20</v>
      </c>
      <c r="H32" s="103">
        <v>20</v>
      </c>
      <c r="I32" s="103">
        <v>0</v>
      </c>
      <c r="J32" s="167">
        <v>2400</v>
      </c>
      <c r="K32" s="167">
        <v>0</v>
      </c>
      <c r="L32" s="167">
        <v>1000</v>
      </c>
      <c r="M32" s="167">
        <v>300</v>
      </c>
      <c r="N32" s="167">
        <v>2112</v>
      </c>
      <c r="O32" s="103">
        <v>3</v>
      </c>
      <c r="P32" s="167">
        <v>36</v>
      </c>
      <c r="Q32" s="167">
        <v>324</v>
      </c>
      <c r="R32" s="103" t="s">
        <v>116</v>
      </c>
      <c r="S32" s="80"/>
      <c r="T32" s="169">
        <f>AVERAGE(G$6:G32)</f>
        <v>23.888888888888889</v>
      </c>
      <c r="U32" s="169">
        <f>AVERAGE(H$6:H32)</f>
        <v>20.444444444444443</v>
      </c>
      <c r="V32" s="169">
        <f>AVERAGE(I$6:I32)</f>
        <v>1.2222222222222223</v>
      </c>
      <c r="W32" s="170">
        <f>AVERAGE(J$6:J32)</f>
        <v>2453.3333333333335</v>
      </c>
      <c r="X32" s="170">
        <f>AVERAGE(K$6:K32)</f>
        <v>146.66666666666666</v>
      </c>
      <c r="Y32" s="170">
        <f>AVERAGE(L$6:L32)</f>
        <v>961.11111111111109</v>
      </c>
      <c r="Z32" s="170">
        <f>AVERAGE(M$6:M32)</f>
        <v>288.33333333333331</v>
      </c>
      <c r="AA32" s="170">
        <f>AVERAGE(N$6:N32)</f>
        <v>2379.9259259259261</v>
      </c>
      <c r="AB32" s="169">
        <f>AVERAGE(O$6:O32)</f>
        <v>2.6296296296296298</v>
      </c>
      <c r="AC32" s="170">
        <f>AVERAGE(P$6:P32)</f>
        <v>31.555555555555557</v>
      </c>
      <c r="AD32" s="170">
        <f>AVERAGE(Q$6:Q32)</f>
        <v>104.96296296296296</v>
      </c>
      <c r="AE32" s="26"/>
      <c r="AF32" s="26"/>
      <c r="AG32" s="26"/>
      <c r="AH32" s="26"/>
      <c r="AI32" s="26"/>
      <c r="AJ32" s="26"/>
      <c r="AK32" s="26"/>
      <c r="AL32" s="26"/>
      <c r="AM32" s="26"/>
      <c r="AN32" s="26"/>
      <c r="AO32" s="26"/>
      <c r="AP32" s="26"/>
      <c r="AQ32" s="26"/>
      <c r="AR32" s="26"/>
      <c r="AS32" s="26"/>
      <c r="AT32" s="26"/>
      <c r="AU32" s="26"/>
      <c r="AV32" s="26"/>
      <c r="AW32" s="26"/>
      <c r="AX32" s="29"/>
      <c r="AZ32" s="26">
        <v>27</v>
      </c>
      <c r="BA32" s="164">
        <v>18.749842673914728</v>
      </c>
      <c r="BB32" s="175">
        <v>0.15</v>
      </c>
      <c r="BC32" s="103">
        <v>0</v>
      </c>
      <c r="BD32" s="181">
        <v>369</v>
      </c>
      <c r="BE32" s="103">
        <v>16</v>
      </c>
      <c r="BF32" s="103">
        <v>16</v>
      </c>
      <c r="BG32" s="103">
        <v>0</v>
      </c>
      <c r="BH32" s="167">
        <v>2400</v>
      </c>
      <c r="BI32" s="167">
        <v>0</v>
      </c>
      <c r="BJ32" s="167">
        <v>800</v>
      </c>
      <c r="BK32" s="167">
        <v>240</v>
      </c>
      <c r="BL32" s="167">
        <v>2034</v>
      </c>
      <c r="BM32" s="103">
        <v>3</v>
      </c>
      <c r="BN32" s="167">
        <v>45</v>
      </c>
      <c r="BO32" s="167">
        <v>411</v>
      </c>
      <c r="BP32" s="103" t="s">
        <v>117</v>
      </c>
      <c r="BQ32" s="80"/>
      <c r="BR32" s="164">
        <f>AVERAGE(BE$6:BE32)</f>
        <v>19.481481481481481</v>
      </c>
      <c r="BS32" s="164">
        <f>AVERAGE(BF$6:BF32)</f>
        <v>18.62962962962963</v>
      </c>
      <c r="BT32" s="164">
        <f>AVERAGE(BG$6:BG32)</f>
        <v>0.62962962962962965</v>
      </c>
      <c r="BU32" s="167">
        <f>AVERAGE(BH$6:BH32)</f>
        <v>2794.4444444444443</v>
      </c>
      <c r="BV32" s="167">
        <f>AVERAGE(BI$6:BI32)</f>
        <v>94.444444444444443</v>
      </c>
      <c r="BW32" s="167">
        <f>AVERAGE(BJ$6:BJ32)</f>
        <v>900</v>
      </c>
      <c r="BX32" s="167">
        <f>AVERAGE(BK$6:BK32)</f>
        <v>270</v>
      </c>
      <c r="BY32" s="167">
        <f>AVERAGE(BL$6:BL32)</f>
        <v>2210.8148148148148</v>
      </c>
      <c r="BZ32" s="164">
        <f>AVERAGE(BM$6:BM32)</f>
        <v>2.3703703703703702</v>
      </c>
      <c r="CA32" s="167">
        <f>AVERAGE(BN$6:BN32)</f>
        <v>35.555555555555557</v>
      </c>
      <c r="CB32" s="167">
        <f>AVERAGE(BO$6:BO32)</f>
        <v>619.18518518518522</v>
      </c>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9"/>
      <c r="DE32" s="26"/>
      <c r="DF32" s="103">
        <v>27</v>
      </c>
      <c r="DG32" s="164">
        <v>6.8940343005115068</v>
      </c>
      <c r="DH32" s="133">
        <v>0.15</v>
      </c>
      <c r="DI32" s="103">
        <v>2</v>
      </c>
      <c r="DJ32" s="167">
        <v>164</v>
      </c>
      <c r="DK32" s="103">
        <v>8</v>
      </c>
      <c r="DL32" s="103">
        <v>8</v>
      </c>
      <c r="DM32" s="103">
        <v>0</v>
      </c>
      <c r="DN32" s="167">
        <v>1440</v>
      </c>
      <c r="DO32" s="167">
        <v>0</v>
      </c>
      <c r="DP32" s="167">
        <v>400</v>
      </c>
      <c r="DQ32" s="167">
        <v>120</v>
      </c>
      <c r="DR32" s="167">
        <v>1309</v>
      </c>
      <c r="DS32" s="103">
        <v>1</v>
      </c>
      <c r="DT32" s="167">
        <v>18</v>
      </c>
      <c r="DU32" s="167">
        <v>149</v>
      </c>
      <c r="DV32" s="103" t="s">
        <v>117</v>
      </c>
      <c r="DW32" s="26"/>
      <c r="DX32" s="164">
        <f>AVERAGE(DK$6:DK32)</f>
        <v>10.851851851851851</v>
      </c>
      <c r="DY32" s="164">
        <f>AVERAGE(DL$6:DL32)</f>
        <v>10.851851851851851</v>
      </c>
      <c r="DZ32" s="164">
        <f>AVERAGE(DM$6:DM32)</f>
        <v>0</v>
      </c>
      <c r="EA32" s="167">
        <f>AVERAGE(DN$6:DN32)</f>
        <v>1953.3333333333333</v>
      </c>
      <c r="EB32" s="167">
        <f>AVERAGE(DO$6:DO32)</f>
        <v>0</v>
      </c>
      <c r="EC32" s="167">
        <f>AVERAGE(DP$6:DP32)</f>
        <v>542.59259259259261</v>
      </c>
      <c r="ED32" s="167">
        <f>AVERAGE(DQ$6:DQ32)</f>
        <v>162.77777777777777</v>
      </c>
      <c r="EE32" s="167">
        <f>AVERAGE(DR$6:DR32)</f>
        <v>1716.037037037037</v>
      </c>
      <c r="EF32" s="164">
        <f>AVERAGE(DS$6:DS32)</f>
        <v>0.92592592592592593</v>
      </c>
      <c r="EG32" s="167">
        <f>AVERAGE(DT$6:DT32)</f>
        <v>16.666666666666668</v>
      </c>
      <c r="EH32" s="167">
        <f>AVERAGE(DU$6:DU32)</f>
        <v>253.96296296296296</v>
      </c>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9"/>
      <c r="FI32" s="26"/>
      <c r="FJ32" s="103">
        <v>27</v>
      </c>
      <c r="FK32" s="164">
        <v>6.9129800375958412</v>
      </c>
      <c r="FL32" s="133">
        <v>0.15</v>
      </c>
      <c r="FM32" s="103">
        <v>2</v>
      </c>
      <c r="FN32" s="167">
        <v>256</v>
      </c>
      <c r="FO32" s="103">
        <v>8</v>
      </c>
      <c r="FP32" s="103">
        <v>8</v>
      </c>
      <c r="FQ32" s="103">
        <v>0</v>
      </c>
      <c r="FR32" s="167">
        <v>1440</v>
      </c>
      <c r="FS32" s="167">
        <v>0</v>
      </c>
      <c r="FT32" s="167">
        <v>400</v>
      </c>
      <c r="FU32" s="167">
        <v>120</v>
      </c>
      <c r="FV32" s="167">
        <v>1401</v>
      </c>
      <c r="FW32" s="103">
        <v>1</v>
      </c>
      <c r="FX32" s="167">
        <v>36</v>
      </c>
      <c r="FY32" s="167">
        <v>75</v>
      </c>
      <c r="FZ32" s="103" t="s">
        <v>117</v>
      </c>
      <c r="GA32" s="80"/>
      <c r="GB32" s="160">
        <f>AVERAGE(FO$6:FO32)</f>
        <v>9.6296296296296298</v>
      </c>
      <c r="GC32" s="160">
        <f>AVERAGE(FP$6:FP32)</f>
        <v>9.6296296296296298</v>
      </c>
      <c r="GD32" s="160">
        <f>AVERAGE(FQ$6:FQ32)</f>
        <v>0</v>
      </c>
      <c r="GE32" s="166">
        <f>AVERAGE(FR$6:FR32)</f>
        <v>1733.3333333333333</v>
      </c>
      <c r="GF32" s="166">
        <f>AVERAGE(FS$6:FS32)</f>
        <v>0</v>
      </c>
      <c r="GG32" s="166">
        <f>AVERAGE(FT$6:FT32)</f>
        <v>481.48148148148147</v>
      </c>
      <c r="GH32" s="166">
        <f>AVERAGE(FU$6:FU32)</f>
        <v>144.44444444444446</v>
      </c>
      <c r="GI32" s="166">
        <f>AVERAGE(FV$6:FV32)</f>
        <v>1585.5925925925926</v>
      </c>
      <c r="GJ32" s="160">
        <f>AVERAGE(FW$6:FW32)</f>
        <v>1</v>
      </c>
      <c r="GK32" s="166">
        <f>AVERAGE(FX$6:FX32)</f>
        <v>36</v>
      </c>
      <c r="GL32" s="166">
        <f>AVERAGE(FY$6:FY32)</f>
        <v>183.74074074074073</v>
      </c>
      <c r="GM32" s="26"/>
      <c r="GN32" s="26"/>
      <c r="GO32" s="26"/>
      <c r="GP32" s="26"/>
      <c r="GQ32" s="26"/>
      <c r="GR32" s="26"/>
      <c r="GS32" s="26"/>
      <c r="GT32" s="26"/>
      <c r="GU32" s="26"/>
      <c r="GV32" s="26"/>
      <c r="GW32" s="26"/>
      <c r="GX32" s="26"/>
      <c r="GY32" s="26"/>
      <c r="GZ32" s="26"/>
      <c r="HA32" s="26"/>
      <c r="HB32" s="26"/>
      <c r="HC32" s="26"/>
      <c r="HD32" s="26"/>
      <c r="HE32" s="26"/>
      <c r="HF32" s="26"/>
      <c r="HG32" s="26"/>
      <c r="HH32" s="26"/>
      <c r="HI32" s="26"/>
      <c r="HJ32" s="26"/>
      <c r="HK32" s="29"/>
      <c r="HL32" s="26"/>
      <c r="HM32" s="98">
        <v>27</v>
      </c>
      <c r="HN32" s="178">
        <v>14.813637923942377</v>
      </c>
      <c r="HO32" s="148">
        <v>0.15</v>
      </c>
      <c r="HP32" s="98">
        <v>2</v>
      </c>
      <c r="HQ32" s="189">
        <v>372</v>
      </c>
      <c r="HR32" s="98">
        <v>15</v>
      </c>
      <c r="HS32" s="98">
        <v>15</v>
      </c>
      <c r="HT32" s="98">
        <v>0</v>
      </c>
      <c r="HU32" s="189">
        <v>2250</v>
      </c>
      <c r="HV32" s="189">
        <v>0</v>
      </c>
      <c r="HW32" s="189">
        <v>750</v>
      </c>
      <c r="HX32" s="189">
        <v>225</v>
      </c>
      <c r="HY32" s="189">
        <v>1972</v>
      </c>
      <c r="HZ32" s="98">
        <v>2</v>
      </c>
      <c r="IA32" s="189">
        <v>60</v>
      </c>
      <c r="IB32" s="189">
        <v>338</v>
      </c>
      <c r="IC32" s="98" t="s">
        <v>117</v>
      </c>
      <c r="ID32" s="80"/>
      <c r="IE32" s="164">
        <f>AVERAGE(HR$6:HR32)</f>
        <v>19.111111111111111</v>
      </c>
      <c r="IF32" s="164">
        <f>AVERAGE(HS$6:HS32)</f>
        <v>18.518518518518519</v>
      </c>
      <c r="IG32" s="164">
        <f>AVERAGE(HT$6:HT32)</f>
        <v>0.7407407407407407</v>
      </c>
      <c r="IH32" s="167">
        <f>AVERAGE(HU$6:HU32)</f>
        <v>2777.7777777777778</v>
      </c>
      <c r="II32" s="167">
        <f>AVERAGE(HV$6:HV32)</f>
        <v>111.11111111111111</v>
      </c>
      <c r="IJ32" s="167">
        <f>AVERAGE(HW$6:HW32)</f>
        <v>888.88888888888891</v>
      </c>
      <c r="IK32" s="167">
        <f>AVERAGE(HX$6:HX32)</f>
        <v>266.66666666666669</v>
      </c>
      <c r="IL32" s="167">
        <f>AVERAGE(HY$6:HY32)</f>
        <v>2231.9259259259261</v>
      </c>
      <c r="IM32" s="164">
        <f>AVERAGE(HZ$6:HZ32)</f>
        <v>2.4444444444444446</v>
      </c>
      <c r="IN32" s="167">
        <f>AVERAGE(IA$6:IA32)</f>
        <v>73.333333333333329</v>
      </c>
      <c r="IO32" s="167">
        <f>AVERAGE(IB$6:IB32)</f>
        <v>619.18518518518522</v>
      </c>
      <c r="IP32" s="26"/>
      <c r="IQ32" s="26"/>
      <c r="IR32" s="26"/>
      <c r="IS32" s="26"/>
      <c r="IT32" s="26"/>
      <c r="IU32" s="26"/>
      <c r="IV32" s="26"/>
      <c r="IW32" s="26"/>
      <c r="IX32" s="26"/>
      <c r="IY32" s="26"/>
      <c r="IZ32" s="26"/>
      <c r="JA32" s="26"/>
      <c r="JB32" s="26"/>
      <c r="JC32" s="26"/>
      <c r="JD32" s="26"/>
      <c r="JE32" s="26"/>
      <c r="JF32" s="26"/>
      <c r="JG32" s="26"/>
      <c r="JH32" s="26"/>
      <c r="JI32" s="26"/>
      <c r="JJ32" s="26"/>
      <c r="JK32" s="26"/>
      <c r="JL32" s="26"/>
      <c r="JM32" s="29"/>
      <c r="JN32" s="26"/>
      <c r="JO32" s="26"/>
      <c r="JP32" s="26"/>
      <c r="JQ32" s="26"/>
      <c r="JR32" s="26"/>
      <c r="JS32" s="26"/>
      <c r="JT32" s="26"/>
      <c r="JU32" s="26"/>
      <c r="JV32" s="26"/>
      <c r="JW32" s="26"/>
      <c r="JX32" s="26"/>
      <c r="JY32" s="26"/>
      <c r="JZ32" s="29"/>
    </row>
    <row r="33" spans="1:286" x14ac:dyDescent="0.2">
      <c r="A33" s="26"/>
      <c r="B33" s="103">
        <v>28</v>
      </c>
      <c r="C33" s="164">
        <v>23.517820488181648</v>
      </c>
      <c r="D33" s="133">
        <v>0.25</v>
      </c>
      <c r="E33" s="103">
        <v>2</v>
      </c>
      <c r="F33" s="167">
        <v>459</v>
      </c>
      <c r="G33" s="103">
        <v>20</v>
      </c>
      <c r="H33" s="103">
        <v>20</v>
      </c>
      <c r="I33" s="103">
        <v>0</v>
      </c>
      <c r="J33" s="167">
        <v>2400</v>
      </c>
      <c r="K33" s="167">
        <v>0</v>
      </c>
      <c r="L33" s="167">
        <v>1000</v>
      </c>
      <c r="M33" s="167">
        <v>300</v>
      </c>
      <c r="N33" s="167">
        <v>2384</v>
      </c>
      <c r="O33" s="103">
        <v>6</v>
      </c>
      <c r="P33" s="167">
        <v>72</v>
      </c>
      <c r="Q33" s="167">
        <v>88</v>
      </c>
      <c r="R33" s="103" t="s">
        <v>116</v>
      </c>
      <c r="S33" s="80"/>
      <c r="T33" s="169">
        <f>AVERAGE(G$6:G33)</f>
        <v>23.75</v>
      </c>
      <c r="U33" s="169">
        <f>AVERAGE(H$6:H33)</f>
        <v>20.428571428571427</v>
      </c>
      <c r="V33" s="169">
        <f>AVERAGE(I$6:I33)</f>
        <v>1.1785714285714286</v>
      </c>
      <c r="W33" s="170">
        <f>AVERAGE(J$6:J33)</f>
        <v>2451.4285714285716</v>
      </c>
      <c r="X33" s="170">
        <f>AVERAGE(K$6:K33)</f>
        <v>141.42857142857142</v>
      </c>
      <c r="Y33" s="170">
        <f>AVERAGE(L$6:L33)</f>
        <v>962.5</v>
      </c>
      <c r="Z33" s="170">
        <f>AVERAGE(M$6:M33)</f>
        <v>288.75</v>
      </c>
      <c r="AA33" s="170">
        <f>AVERAGE(N$6:N33)</f>
        <v>2380.0714285714284</v>
      </c>
      <c r="AB33" s="169">
        <f>AVERAGE(O$6:O33)</f>
        <v>2.75</v>
      </c>
      <c r="AC33" s="170">
        <f>AVERAGE(P$6:P33)</f>
        <v>33</v>
      </c>
      <c r="AD33" s="170">
        <f>AVERAGE(Q$6:Q33)</f>
        <v>104.35714285714286</v>
      </c>
      <c r="AE33" s="26"/>
      <c r="AF33" s="26"/>
      <c r="AG33" s="26"/>
      <c r="AH33" s="26"/>
      <c r="AI33" s="26"/>
      <c r="AJ33" s="26"/>
      <c r="AK33" s="26"/>
      <c r="AL33" s="26"/>
      <c r="AM33" s="26"/>
      <c r="AN33" s="26"/>
      <c r="AO33" s="26"/>
      <c r="AP33" s="26"/>
      <c r="AQ33" s="26"/>
      <c r="AR33" s="26"/>
      <c r="AS33" s="26"/>
      <c r="AT33" s="26"/>
      <c r="AU33" s="26"/>
      <c r="AV33" s="26"/>
      <c r="AW33" s="26"/>
      <c r="AX33" s="29"/>
      <c r="AZ33" s="26">
        <v>28</v>
      </c>
      <c r="BA33" s="164">
        <v>19.496524942502941</v>
      </c>
      <c r="BB33" s="175">
        <v>0.1</v>
      </c>
      <c r="BC33" s="103">
        <v>3</v>
      </c>
      <c r="BD33" s="181">
        <v>500</v>
      </c>
      <c r="BE33" s="103">
        <v>20</v>
      </c>
      <c r="BF33" s="103">
        <v>20</v>
      </c>
      <c r="BG33" s="103">
        <v>0</v>
      </c>
      <c r="BH33" s="167">
        <v>3000</v>
      </c>
      <c r="BI33" s="167">
        <v>0</v>
      </c>
      <c r="BJ33" s="167">
        <v>1000</v>
      </c>
      <c r="BK33" s="167">
        <v>300</v>
      </c>
      <c r="BL33" s="167">
        <v>2425</v>
      </c>
      <c r="BM33" s="103">
        <v>2</v>
      </c>
      <c r="BN33" s="167">
        <v>30</v>
      </c>
      <c r="BO33" s="167">
        <v>605</v>
      </c>
      <c r="BP33" s="103" t="s">
        <v>116</v>
      </c>
      <c r="BQ33" s="80"/>
      <c r="BR33" s="164">
        <f>AVERAGE(BE$6:BE33)</f>
        <v>19.5</v>
      </c>
      <c r="BS33" s="164">
        <f>AVERAGE(BF$6:BF33)</f>
        <v>18.678571428571427</v>
      </c>
      <c r="BT33" s="164">
        <f>AVERAGE(BG$6:BG33)</f>
        <v>0.6071428571428571</v>
      </c>
      <c r="BU33" s="167">
        <f>AVERAGE(BH$6:BH33)</f>
        <v>2801.7857142857142</v>
      </c>
      <c r="BV33" s="167">
        <f>AVERAGE(BI$6:BI33)</f>
        <v>91.071428571428569</v>
      </c>
      <c r="BW33" s="167">
        <f>AVERAGE(BJ$6:BJ33)</f>
        <v>903.57142857142856</v>
      </c>
      <c r="BX33" s="167">
        <f>AVERAGE(BK$6:BK33)</f>
        <v>271.07142857142856</v>
      </c>
      <c r="BY33" s="167">
        <f>AVERAGE(BL$6:BL33)</f>
        <v>2218.4642857142858</v>
      </c>
      <c r="BZ33" s="164">
        <f>AVERAGE(BM$6:BM33)</f>
        <v>2.3571428571428572</v>
      </c>
      <c r="CA33" s="167">
        <f>AVERAGE(BN$6:BN33)</f>
        <v>35.357142857142854</v>
      </c>
      <c r="CB33" s="167">
        <f>AVERAGE(BO$6:BO33)</f>
        <v>618.67857142857144</v>
      </c>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9"/>
      <c r="DE33" s="26"/>
      <c r="DF33" s="103">
        <v>28</v>
      </c>
      <c r="DG33" s="164">
        <v>7.2328925715105958</v>
      </c>
      <c r="DH33" s="133">
        <v>0.15</v>
      </c>
      <c r="DI33" s="103">
        <v>10</v>
      </c>
      <c r="DJ33" s="167">
        <v>393</v>
      </c>
      <c r="DK33" s="103">
        <v>16</v>
      </c>
      <c r="DL33" s="103">
        <v>16</v>
      </c>
      <c r="DM33" s="103">
        <v>0</v>
      </c>
      <c r="DN33" s="167">
        <v>2880</v>
      </c>
      <c r="DO33" s="167">
        <v>0</v>
      </c>
      <c r="DP33" s="167">
        <v>800</v>
      </c>
      <c r="DQ33" s="167">
        <v>240</v>
      </c>
      <c r="DR33" s="167">
        <v>2058</v>
      </c>
      <c r="DS33" s="103">
        <v>1</v>
      </c>
      <c r="DT33" s="167">
        <v>18</v>
      </c>
      <c r="DU33" s="167">
        <v>840</v>
      </c>
      <c r="DV33" s="103" t="s">
        <v>117</v>
      </c>
      <c r="DW33" s="26"/>
      <c r="DX33" s="164">
        <f>AVERAGE(DK$6:DK33)</f>
        <v>11.035714285714286</v>
      </c>
      <c r="DY33" s="164">
        <f>AVERAGE(DL$6:DL33)</f>
        <v>11.035714285714286</v>
      </c>
      <c r="DZ33" s="164">
        <f>AVERAGE(DM$6:DM33)</f>
        <v>0</v>
      </c>
      <c r="EA33" s="167">
        <f>AVERAGE(DN$6:DN33)</f>
        <v>1986.4285714285713</v>
      </c>
      <c r="EB33" s="167">
        <f>AVERAGE(DO$6:DO33)</f>
        <v>0</v>
      </c>
      <c r="EC33" s="167">
        <f>AVERAGE(DP$6:DP33)</f>
        <v>551.78571428571433</v>
      </c>
      <c r="ED33" s="167">
        <f>AVERAGE(DQ$6:DQ33)</f>
        <v>165.53571428571428</v>
      </c>
      <c r="EE33" s="167">
        <f>AVERAGE(DR$6:DR33)</f>
        <v>1728.25</v>
      </c>
      <c r="EF33" s="164">
        <f>AVERAGE(DS$6:DS33)</f>
        <v>0.9285714285714286</v>
      </c>
      <c r="EG33" s="167">
        <f>AVERAGE(DT$6:DT33)</f>
        <v>16.714285714285715</v>
      </c>
      <c r="EH33" s="167">
        <f>AVERAGE(DU$6:DU33)</f>
        <v>274.89285714285717</v>
      </c>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9"/>
      <c r="FI33" s="26"/>
      <c r="FJ33" s="103">
        <v>28</v>
      </c>
      <c r="FK33" s="164">
        <v>6.2513174737518717</v>
      </c>
      <c r="FL33" s="133">
        <v>0.1</v>
      </c>
      <c r="FM33" s="103">
        <v>5</v>
      </c>
      <c r="FN33" s="167">
        <v>375</v>
      </c>
      <c r="FO33" s="103">
        <v>10</v>
      </c>
      <c r="FP33" s="103">
        <v>10</v>
      </c>
      <c r="FQ33" s="103">
        <v>0</v>
      </c>
      <c r="FR33" s="167">
        <v>1800</v>
      </c>
      <c r="FS33" s="167">
        <v>0</v>
      </c>
      <c r="FT33" s="167">
        <v>500</v>
      </c>
      <c r="FU33" s="167">
        <v>150</v>
      </c>
      <c r="FV33" s="167">
        <v>1650</v>
      </c>
      <c r="FW33" s="103">
        <v>1</v>
      </c>
      <c r="FX33" s="167">
        <v>36</v>
      </c>
      <c r="FY33" s="167">
        <v>186</v>
      </c>
      <c r="FZ33" s="103" t="s">
        <v>117</v>
      </c>
      <c r="GA33" s="80"/>
      <c r="GB33" s="160">
        <f>AVERAGE(FO$6:FO33)</f>
        <v>9.6428571428571423</v>
      </c>
      <c r="GC33" s="160">
        <f>AVERAGE(FP$6:FP33)</f>
        <v>9.6428571428571423</v>
      </c>
      <c r="GD33" s="160">
        <f>AVERAGE(FQ$6:FQ33)</f>
        <v>0</v>
      </c>
      <c r="GE33" s="166">
        <f>AVERAGE(FR$6:FR33)</f>
        <v>1735.7142857142858</v>
      </c>
      <c r="GF33" s="166">
        <f>AVERAGE(FS$6:FS33)</f>
        <v>0</v>
      </c>
      <c r="GG33" s="166">
        <f>AVERAGE(FT$6:FT33)</f>
        <v>482.14285714285717</v>
      </c>
      <c r="GH33" s="166">
        <f>AVERAGE(FU$6:FU33)</f>
        <v>144.64285714285714</v>
      </c>
      <c r="GI33" s="166">
        <f>AVERAGE(FV$6:FV33)</f>
        <v>1587.8928571428571</v>
      </c>
      <c r="GJ33" s="160">
        <f>AVERAGE(FW$6:FW33)</f>
        <v>1</v>
      </c>
      <c r="GK33" s="166">
        <f>AVERAGE(FX$6:FX33)</f>
        <v>36</v>
      </c>
      <c r="GL33" s="166">
        <f>AVERAGE(FY$6:FY33)</f>
        <v>183.82142857142858</v>
      </c>
      <c r="GM33" s="26"/>
      <c r="GN33" s="26"/>
      <c r="GO33" s="26"/>
      <c r="GP33" s="26"/>
      <c r="GQ33" s="26"/>
      <c r="GR33" s="26"/>
      <c r="GS33" s="26"/>
      <c r="GT33" s="26"/>
      <c r="GU33" s="26"/>
      <c r="GV33" s="26"/>
      <c r="GW33" s="26"/>
      <c r="GX33" s="26"/>
      <c r="GY33" s="26"/>
      <c r="GZ33" s="26"/>
      <c r="HA33" s="26"/>
      <c r="HB33" s="26"/>
      <c r="HC33" s="26"/>
      <c r="HD33" s="26"/>
      <c r="HE33" s="26"/>
      <c r="HF33" s="26"/>
      <c r="HG33" s="26"/>
      <c r="HH33" s="26"/>
      <c r="HI33" s="26"/>
      <c r="HJ33" s="26"/>
      <c r="HK33" s="29"/>
      <c r="HL33" s="26"/>
      <c r="HM33" s="98">
        <v>28</v>
      </c>
      <c r="HN33" s="178">
        <v>14.559342801977175</v>
      </c>
      <c r="HO33" s="148">
        <v>0.1</v>
      </c>
      <c r="HP33" s="98">
        <v>2</v>
      </c>
      <c r="HQ33" s="189">
        <v>269</v>
      </c>
      <c r="HR33" s="98">
        <v>16</v>
      </c>
      <c r="HS33" s="98">
        <v>16</v>
      </c>
      <c r="HT33" s="98">
        <v>0</v>
      </c>
      <c r="HU33" s="189">
        <v>2400</v>
      </c>
      <c r="HV33" s="189">
        <v>0</v>
      </c>
      <c r="HW33" s="189">
        <v>800</v>
      </c>
      <c r="HX33" s="189">
        <v>240</v>
      </c>
      <c r="HY33" s="189">
        <v>1934</v>
      </c>
      <c r="HZ33" s="98">
        <v>1</v>
      </c>
      <c r="IA33" s="189">
        <v>30</v>
      </c>
      <c r="IB33" s="189">
        <v>496</v>
      </c>
      <c r="IC33" s="98" t="s">
        <v>117</v>
      </c>
      <c r="ID33" s="80"/>
      <c r="IE33" s="164">
        <f>AVERAGE(HR$6:HR33)</f>
        <v>19</v>
      </c>
      <c r="IF33" s="164">
        <f>AVERAGE(HS$6:HS33)</f>
        <v>18.428571428571427</v>
      </c>
      <c r="IG33" s="164">
        <f>AVERAGE(HT$6:HT33)</f>
        <v>0.7142857142857143</v>
      </c>
      <c r="IH33" s="167">
        <f>AVERAGE(HU$6:HU33)</f>
        <v>2764.2857142857142</v>
      </c>
      <c r="II33" s="167">
        <f>AVERAGE(HV$6:HV33)</f>
        <v>107.14285714285714</v>
      </c>
      <c r="IJ33" s="167">
        <f>AVERAGE(HW$6:HW33)</f>
        <v>885.71428571428567</v>
      </c>
      <c r="IK33" s="167">
        <f>AVERAGE(HX$6:HX33)</f>
        <v>265.71428571428572</v>
      </c>
      <c r="IL33" s="167">
        <f>AVERAGE(HY$6:HY33)</f>
        <v>2221.2857142857142</v>
      </c>
      <c r="IM33" s="164">
        <f>AVERAGE(HZ$6:HZ33)</f>
        <v>2.3928571428571428</v>
      </c>
      <c r="IN33" s="167">
        <f>AVERAGE(IA$6:IA33)</f>
        <v>71.785714285714292</v>
      </c>
      <c r="IO33" s="167">
        <f>AVERAGE(IB$6:IB33)</f>
        <v>614.78571428571433</v>
      </c>
      <c r="IP33" s="26"/>
      <c r="IQ33" s="26"/>
      <c r="IR33" s="26"/>
      <c r="IS33" s="26"/>
      <c r="IT33" s="26"/>
      <c r="IU33" s="26"/>
      <c r="IV33" s="26"/>
      <c r="IW33" s="26"/>
      <c r="IX33" s="26"/>
      <c r="IY33" s="26"/>
      <c r="IZ33" s="26"/>
      <c r="JA33" s="26"/>
      <c r="JB33" s="26"/>
      <c r="JC33" s="26"/>
      <c r="JD33" s="26"/>
      <c r="JE33" s="26"/>
      <c r="JF33" s="26"/>
      <c r="JG33" s="26"/>
      <c r="JH33" s="26"/>
      <c r="JI33" s="26"/>
      <c r="JJ33" s="26"/>
      <c r="JK33" s="26"/>
      <c r="JL33" s="26"/>
      <c r="JM33" s="29"/>
      <c r="JN33" s="26"/>
      <c r="JO33" s="26"/>
      <c r="JP33" s="26"/>
      <c r="JQ33" s="26"/>
      <c r="JR33" s="26"/>
      <c r="JS33" s="26"/>
      <c r="JT33" s="26"/>
      <c r="JU33" s="26"/>
      <c r="JV33" s="26"/>
      <c r="JW33" s="26"/>
      <c r="JX33" s="26"/>
      <c r="JY33" s="26"/>
      <c r="JZ33" s="29"/>
    </row>
    <row r="34" spans="1:286" x14ac:dyDescent="0.2">
      <c r="A34" s="26"/>
      <c r="B34" s="103">
        <v>29</v>
      </c>
      <c r="C34" s="164">
        <v>19.017444110009023</v>
      </c>
      <c r="D34" s="133">
        <v>0.15</v>
      </c>
      <c r="E34" s="103">
        <v>8</v>
      </c>
      <c r="F34" s="167">
        <v>301</v>
      </c>
      <c r="G34" s="103">
        <v>24</v>
      </c>
      <c r="H34" s="103">
        <v>22</v>
      </c>
      <c r="I34" s="103">
        <v>2</v>
      </c>
      <c r="J34" s="167">
        <v>2640</v>
      </c>
      <c r="K34" s="167">
        <v>240</v>
      </c>
      <c r="L34" s="167">
        <v>1000</v>
      </c>
      <c r="M34" s="167">
        <v>300</v>
      </c>
      <c r="N34" s="167">
        <v>2466</v>
      </c>
      <c r="O34" s="103">
        <v>3</v>
      </c>
      <c r="P34" s="167">
        <v>36</v>
      </c>
      <c r="Q34" s="167">
        <v>210</v>
      </c>
      <c r="R34" s="103" t="s">
        <v>116</v>
      </c>
      <c r="S34" s="80"/>
      <c r="T34" s="169">
        <f>AVERAGE(G$6:G34)</f>
        <v>23.758620689655171</v>
      </c>
      <c r="U34" s="169">
        <f>AVERAGE(H$6:H34)</f>
        <v>20.482758620689655</v>
      </c>
      <c r="V34" s="169">
        <f>AVERAGE(I$6:I34)</f>
        <v>1.2068965517241379</v>
      </c>
      <c r="W34" s="170">
        <f>AVERAGE(J$6:J34)</f>
        <v>2457.9310344827586</v>
      </c>
      <c r="X34" s="170">
        <f>AVERAGE(K$6:K34)</f>
        <v>144.82758620689654</v>
      </c>
      <c r="Y34" s="170">
        <f>AVERAGE(L$6:L34)</f>
        <v>963.79310344827582</v>
      </c>
      <c r="Z34" s="170">
        <f>AVERAGE(M$6:M34)</f>
        <v>289.13793103448273</v>
      </c>
      <c r="AA34" s="170">
        <f>AVERAGE(N$6:N34)</f>
        <v>2383.0344827586205</v>
      </c>
      <c r="AB34" s="169">
        <f>AVERAGE(O$6:O34)</f>
        <v>2.7586206896551726</v>
      </c>
      <c r="AC34" s="170">
        <f>AVERAGE(P$6:P34)</f>
        <v>33.103448275862071</v>
      </c>
      <c r="AD34" s="170">
        <f>AVERAGE(Q$6:Q34)</f>
        <v>108</v>
      </c>
      <c r="AE34" s="26"/>
      <c r="AF34" s="26"/>
      <c r="AG34" s="26"/>
      <c r="AH34" s="26"/>
      <c r="AI34" s="26"/>
      <c r="AJ34" s="26"/>
      <c r="AK34" s="26"/>
      <c r="AL34" s="26"/>
      <c r="AM34" s="26"/>
      <c r="AN34" s="26"/>
      <c r="AO34" s="26"/>
      <c r="AP34" s="26"/>
      <c r="AQ34" s="26"/>
      <c r="AR34" s="26"/>
      <c r="AS34" s="26"/>
      <c r="AT34" s="26"/>
      <c r="AU34" s="26"/>
      <c r="AV34" s="26"/>
      <c r="AW34" s="26"/>
      <c r="AX34" s="29"/>
      <c r="AZ34" s="26">
        <v>29</v>
      </c>
      <c r="BA34" s="164">
        <v>14.298992096663975</v>
      </c>
      <c r="BB34" s="175">
        <v>0.05</v>
      </c>
      <c r="BC34" s="103">
        <v>6</v>
      </c>
      <c r="BD34" s="181">
        <v>386</v>
      </c>
      <c r="BE34" s="103">
        <v>19</v>
      </c>
      <c r="BF34" s="103">
        <v>19</v>
      </c>
      <c r="BG34" s="103">
        <v>0</v>
      </c>
      <c r="BH34" s="167">
        <v>2850</v>
      </c>
      <c r="BI34" s="167">
        <v>0</v>
      </c>
      <c r="BJ34" s="167">
        <v>950</v>
      </c>
      <c r="BK34" s="167">
        <v>285</v>
      </c>
      <c r="BL34" s="167">
        <v>2246</v>
      </c>
      <c r="BM34" s="103">
        <v>1</v>
      </c>
      <c r="BN34" s="167">
        <v>15</v>
      </c>
      <c r="BO34" s="167">
        <v>619</v>
      </c>
      <c r="BP34" s="103" t="s">
        <v>117</v>
      </c>
      <c r="BQ34" s="80"/>
      <c r="BR34" s="164">
        <f>AVERAGE(BE$6:BE34)</f>
        <v>19.482758620689655</v>
      </c>
      <c r="BS34" s="164">
        <f>AVERAGE(BF$6:BF34)</f>
        <v>18.689655172413794</v>
      </c>
      <c r="BT34" s="164">
        <f>AVERAGE(BG$6:BG34)</f>
        <v>0.58620689655172409</v>
      </c>
      <c r="BU34" s="167">
        <f>AVERAGE(BH$6:BH34)</f>
        <v>2803.4482758620688</v>
      </c>
      <c r="BV34" s="167">
        <f>AVERAGE(BI$6:BI34)</f>
        <v>87.931034482758619</v>
      </c>
      <c r="BW34" s="167">
        <f>AVERAGE(BJ$6:BJ34)</f>
        <v>905.17241379310349</v>
      </c>
      <c r="BX34" s="167">
        <f>AVERAGE(BK$6:BK34)</f>
        <v>271.55172413793105</v>
      </c>
      <c r="BY34" s="167">
        <f>AVERAGE(BL$6:BL34)</f>
        <v>2219.4137931034484</v>
      </c>
      <c r="BZ34" s="164">
        <f>AVERAGE(BM$6:BM34)</f>
        <v>2.3103448275862069</v>
      </c>
      <c r="CA34" s="167">
        <f>AVERAGE(BN$6:BN34)</f>
        <v>34.655172413793103</v>
      </c>
      <c r="CB34" s="167">
        <f>AVERAGE(BO$6:BO34)</f>
        <v>618.68965517241384</v>
      </c>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9"/>
      <c r="DE34" s="26"/>
      <c r="DF34" s="103">
        <v>29</v>
      </c>
      <c r="DG34" s="164">
        <v>5.0046229528069244</v>
      </c>
      <c r="DH34" s="133">
        <v>0.05</v>
      </c>
      <c r="DI34" s="103">
        <v>7</v>
      </c>
      <c r="DJ34" s="167">
        <v>485</v>
      </c>
      <c r="DK34" s="103">
        <v>12</v>
      </c>
      <c r="DL34" s="103">
        <v>12</v>
      </c>
      <c r="DM34" s="103">
        <v>0</v>
      </c>
      <c r="DN34" s="167">
        <v>2160</v>
      </c>
      <c r="DO34" s="167">
        <v>0</v>
      </c>
      <c r="DP34" s="167">
        <v>600</v>
      </c>
      <c r="DQ34" s="167">
        <v>180</v>
      </c>
      <c r="DR34" s="167">
        <v>1890</v>
      </c>
      <c r="DS34" s="103">
        <v>0</v>
      </c>
      <c r="DT34" s="167">
        <v>0</v>
      </c>
      <c r="DU34" s="167">
        <v>270</v>
      </c>
      <c r="DV34" s="103" t="s">
        <v>117</v>
      </c>
      <c r="DW34" s="26"/>
      <c r="DX34" s="164">
        <f>AVERAGE(DK$6:DK34)</f>
        <v>11.068965517241379</v>
      </c>
      <c r="DY34" s="164">
        <f>AVERAGE(DL$6:DL34)</f>
        <v>11.068965517241379</v>
      </c>
      <c r="DZ34" s="164">
        <f>AVERAGE(DM$6:DM34)</f>
        <v>0</v>
      </c>
      <c r="EA34" s="167">
        <f>AVERAGE(DN$6:DN34)</f>
        <v>1992.4137931034484</v>
      </c>
      <c r="EB34" s="167">
        <f>AVERAGE(DO$6:DO34)</f>
        <v>0</v>
      </c>
      <c r="EC34" s="167">
        <f>AVERAGE(DP$6:DP34)</f>
        <v>553.44827586206895</v>
      </c>
      <c r="ED34" s="167">
        <f>AVERAGE(DQ$6:DQ34)</f>
        <v>166.0344827586207</v>
      </c>
      <c r="EE34" s="167">
        <f>AVERAGE(DR$6:DR34)</f>
        <v>1733.8275862068965</v>
      </c>
      <c r="EF34" s="164">
        <f>AVERAGE(DS$6:DS34)</f>
        <v>0.89655172413793105</v>
      </c>
      <c r="EG34" s="167">
        <f>AVERAGE(DT$6:DT34)</f>
        <v>16.137931034482758</v>
      </c>
      <c r="EH34" s="167">
        <f>AVERAGE(DU$6:DU34)</f>
        <v>274.72413793103448</v>
      </c>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9"/>
      <c r="FI34" s="26"/>
      <c r="FJ34" s="103">
        <v>29</v>
      </c>
      <c r="FK34" s="164">
        <v>6.6973580425403716</v>
      </c>
      <c r="FL34" s="133">
        <v>0.25</v>
      </c>
      <c r="FM34" s="103">
        <v>3</v>
      </c>
      <c r="FN34" s="167">
        <v>128</v>
      </c>
      <c r="FO34" s="103">
        <v>8</v>
      </c>
      <c r="FP34" s="103">
        <v>8</v>
      </c>
      <c r="FQ34" s="103">
        <v>0</v>
      </c>
      <c r="FR34" s="167">
        <v>1440</v>
      </c>
      <c r="FS34" s="167">
        <v>0</v>
      </c>
      <c r="FT34" s="167">
        <v>400</v>
      </c>
      <c r="FU34" s="167">
        <v>120</v>
      </c>
      <c r="FV34" s="167">
        <v>1273</v>
      </c>
      <c r="FW34" s="103">
        <v>2</v>
      </c>
      <c r="FX34" s="167">
        <v>72</v>
      </c>
      <c r="FY34" s="167">
        <v>239</v>
      </c>
      <c r="FZ34" s="103" t="s">
        <v>117</v>
      </c>
      <c r="GA34" s="80"/>
      <c r="GB34" s="160">
        <f>AVERAGE(FO$6:FO34)</f>
        <v>9.5862068965517242</v>
      </c>
      <c r="GC34" s="160">
        <f>AVERAGE(FP$6:FP34)</f>
        <v>9.5862068965517242</v>
      </c>
      <c r="GD34" s="160">
        <f>AVERAGE(FQ$6:FQ34)</f>
        <v>0</v>
      </c>
      <c r="GE34" s="166">
        <f>AVERAGE(FR$6:FR34)</f>
        <v>1725.5172413793102</v>
      </c>
      <c r="GF34" s="166">
        <f>AVERAGE(FS$6:FS34)</f>
        <v>0</v>
      </c>
      <c r="GG34" s="166">
        <f>AVERAGE(FT$6:FT34)</f>
        <v>479.31034482758622</v>
      </c>
      <c r="GH34" s="166">
        <f>AVERAGE(FU$6:FU34)</f>
        <v>143.79310344827587</v>
      </c>
      <c r="GI34" s="166">
        <f>AVERAGE(FV$6:FV34)</f>
        <v>1577.0344827586207</v>
      </c>
      <c r="GJ34" s="160">
        <f>AVERAGE(FW$6:FW34)</f>
        <v>1.0344827586206897</v>
      </c>
      <c r="GK34" s="166">
        <f>AVERAGE(FX$6:FX34)</f>
        <v>37.241379310344826</v>
      </c>
      <c r="GL34" s="166">
        <f>AVERAGE(FY$6:FY34)</f>
        <v>185.72413793103448</v>
      </c>
      <c r="GM34" s="26"/>
      <c r="GN34" s="26"/>
      <c r="GO34" s="26"/>
      <c r="GP34" s="26"/>
      <c r="GQ34" s="26"/>
      <c r="GR34" s="26"/>
      <c r="GS34" s="26"/>
      <c r="GT34" s="26"/>
      <c r="GU34" s="26"/>
      <c r="GV34" s="26"/>
      <c r="GW34" s="26"/>
      <c r="GX34" s="26"/>
      <c r="GY34" s="26"/>
      <c r="GZ34" s="26"/>
      <c r="HA34" s="26"/>
      <c r="HB34" s="26"/>
      <c r="HC34" s="26"/>
      <c r="HD34" s="26"/>
      <c r="HE34" s="26"/>
      <c r="HF34" s="26"/>
      <c r="HG34" s="26"/>
      <c r="HH34" s="26"/>
      <c r="HI34" s="26"/>
      <c r="HJ34" s="26"/>
      <c r="HK34" s="29"/>
      <c r="HL34" s="26"/>
      <c r="HM34" s="98">
        <v>29</v>
      </c>
      <c r="HN34" s="178">
        <v>17.317703294284705</v>
      </c>
      <c r="HO34" s="148">
        <v>0.15</v>
      </c>
      <c r="HP34" s="98">
        <v>3</v>
      </c>
      <c r="HQ34" s="189">
        <v>353</v>
      </c>
      <c r="HR34" s="98">
        <v>17</v>
      </c>
      <c r="HS34" s="98">
        <v>17</v>
      </c>
      <c r="HT34" s="98">
        <v>0</v>
      </c>
      <c r="HU34" s="189">
        <v>2550</v>
      </c>
      <c r="HV34" s="189">
        <v>0</v>
      </c>
      <c r="HW34" s="189">
        <v>850</v>
      </c>
      <c r="HX34" s="189">
        <v>255</v>
      </c>
      <c r="HY34" s="189">
        <v>2083</v>
      </c>
      <c r="HZ34" s="98">
        <v>3</v>
      </c>
      <c r="IA34" s="189">
        <v>90</v>
      </c>
      <c r="IB34" s="189">
        <v>557</v>
      </c>
      <c r="IC34" s="98" t="s">
        <v>117</v>
      </c>
      <c r="ID34" s="80"/>
      <c r="IE34" s="164">
        <f>AVERAGE(HR$6:HR34)</f>
        <v>18.931034482758619</v>
      </c>
      <c r="IF34" s="164">
        <f>AVERAGE(HS$6:HS34)</f>
        <v>18.379310344827587</v>
      </c>
      <c r="IG34" s="164">
        <f>AVERAGE(HT$6:HT34)</f>
        <v>0.68965517241379315</v>
      </c>
      <c r="IH34" s="167">
        <f>AVERAGE(HU$6:HU34)</f>
        <v>2756.8965517241381</v>
      </c>
      <c r="II34" s="167">
        <f>AVERAGE(HV$6:HV34)</f>
        <v>103.44827586206897</v>
      </c>
      <c r="IJ34" s="167">
        <f>AVERAGE(HW$6:HW34)</f>
        <v>884.48275862068965</v>
      </c>
      <c r="IK34" s="167">
        <f>AVERAGE(HX$6:HX34)</f>
        <v>265.34482758620692</v>
      </c>
      <c r="IL34" s="167">
        <f>AVERAGE(HY$6:HY34)</f>
        <v>2216.5172413793102</v>
      </c>
      <c r="IM34" s="164">
        <f>AVERAGE(HZ$6:HZ34)</f>
        <v>2.4137931034482758</v>
      </c>
      <c r="IN34" s="167">
        <f>AVERAGE(IA$6:IA34)</f>
        <v>72.41379310344827</v>
      </c>
      <c r="IO34" s="167">
        <f>AVERAGE(IB$6:IB34)</f>
        <v>612.79310344827582</v>
      </c>
      <c r="IP34" s="26"/>
      <c r="IQ34" s="26"/>
      <c r="IR34" s="26"/>
      <c r="IS34" s="26"/>
      <c r="IT34" s="26"/>
      <c r="IU34" s="26"/>
      <c r="IV34" s="26"/>
      <c r="IW34" s="26"/>
      <c r="IX34" s="26"/>
      <c r="IY34" s="26"/>
      <c r="IZ34" s="26"/>
      <c r="JA34" s="26"/>
      <c r="JB34" s="26"/>
      <c r="JC34" s="26"/>
      <c r="JD34" s="26"/>
      <c r="JE34" s="26"/>
      <c r="JF34" s="26"/>
      <c r="JG34" s="26"/>
      <c r="JH34" s="26"/>
      <c r="JI34" s="26"/>
      <c r="JJ34" s="26"/>
      <c r="JK34" s="26"/>
      <c r="JL34" s="26"/>
      <c r="JM34" s="29"/>
      <c r="JN34" s="26"/>
      <c r="JO34" s="26"/>
      <c r="JP34" s="26"/>
      <c r="JQ34" s="26"/>
      <c r="JR34" s="26"/>
      <c r="JS34" s="26"/>
      <c r="JT34" s="26"/>
      <c r="JU34" s="26"/>
      <c r="JV34" s="26"/>
      <c r="JW34" s="26"/>
      <c r="JX34" s="26"/>
      <c r="JY34" s="26"/>
      <c r="JZ34" s="29"/>
    </row>
    <row r="35" spans="1:286" x14ac:dyDescent="0.2">
      <c r="A35" s="26"/>
      <c r="B35" s="103">
        <v>30</v>
      </c>
      <c r="C35" s="164">
        <v>21.0304741850941</v>
      </c>
      <c r="D35" s="133">
        <v>0.15</v>
      </c>
      <c r="E35" s="103">
        <v>1</v>
      </c>
      <c r="F35" s="167">
        <v>368</v>
      </c>
      <c r="G35" s="103">
        <v>19</v>
      </c>
      <c r="H35" s="103">
        <v>19</v>
      </c>
      <c r="I35" s="103">
        <v>0</v>
      </c>
      <c r="J35" s="167">
        <v>2280</v>
      </c>
      <c r="K35" s="167">
        <v>0</v>
      </c>
      <c r="L35" s="167">
        <v>950</v>
      </c>
      <c r="M35" s="167">
        <v>285</v>
      </c>
      <c r="N35" s="167">
        <v>2228</v>
      </c>
      <c r="O35" s="103">
        <v>3</v>
      </c>
      <c r="P35" s="167">
        <v>36</v>
      </c>
      <c r="Q35" s="167">
        <v>88</v>
      </c>
      <c r="R35" s="103" t="s">
        <v>117</v>
      </c>
      <c r="S35" s="80"/>
      <c r="T35" s="169">
        <f>AVERAGE(G$6:G35)</f>
        <v>23.6</v>
      </c>
      <c r="U35" s="169">
        <f>AVERAGE(H$6:H35)</f>
        <v>20.433333333333334</v>
      </c>
      <c r="V35" s="169">
        <f>AVERAGE(I$6:I35)</f>
        <v>1.1666666666666667</v>
      </c>
      <c r="W35" s="170">
        <f>AVERAGE(J$6:J35)</f>
        <v>2452</v>
      </c>
      <c r="X35" s="170">
        <f>AVERAGE(K$6:K35)</f>
        <v>140</v>
      </c>
      <c r="Y35" s="170">
        <f>AVERAGE(L$6:L35)</f>
        <v>963.33333333333337</v>
      </c>
      <c r="Z35" s="170">
        <f>AVERAGE(M$6:M35)</f>
        <v>289</v>
      </c>
      <c r="AA35" s="170">
        <f>AVERAGE(N$6:N35)</f>
        <v>2377.8666666666668</v>
      </c>
      <c r="AB35" s="169">
        <f>AVERAGE(O$6:O35)</f>
        <v>2.7666666666666666</v>
      </c>
      <c r="AC35" s="170">
        <f>AVERAGE(P$6:P35)</f>
        <v>33.200000000000003</v>
      </c>
      <c r="AD35" s="170">
        <f>AVERAGE(Q$6:Q35)</f>
        <v>107.33333333333333</v>
      </c>
      <c r="AE35" s="26"/>
      <c r="AF35" s="26"/>
      <c r="AG35" s="26"/>
      <c r="AH35" s="26"/>
      <c r="AI35" s="26"/>
      <c r="AJ35" s="26"/>
      <c r="AK35" s="26"/>
      <c r="AL35" s="26"/>
      <c r="AM35" s="26"/>
      <c r="AN35" s="26"/>
      <c r="AO35" s="26"/>
      <c r="AP35" s="26"/>
      <c r="AQ35" s="26"/>
      <c r="AR35" s="26"/>
      <c r="AS35" s="26"/>
      <c r="AT35" s="26"/>
      <c r="AU35" s="26"/>
      <c r="AV35" s="26"/>
      <c r="AW35" s="26"/>
      <c r="AX35" s="29"/>
      <c r="AZ35" s="26">
        <v>30</v>
      </c>
      <c r="BA35" s="164">
        <v>21.824052553738639</v>
      </c>
      <c r="BB35" s="175">
        <v>0.15</v>
      </c>
      <c r="BC35" s="103">
        <v>2</v>
      </c>
      <c r="BD35" s="181">
        <v>217</v>
      </c>
      <c r="BE35" s="103">
        <v>21</v>
      </c>
      <c r="BF35" s="103">
        <v>21</v>
      </c>
      <c r="BG35" s="103">
        <v>1</v>
      </c>
      <c r="BH35" s="167">
        <v>3150</v>
      </c>
      <c r="BI35" s="167">
        <v>150</v>
      </c>
      <c r="BJ35" s="167">
        <v>1000</v>
      </c>
      <c r="BK35" s="167">
        <v>300</v>
      </c>
      <c r="BL35" s="167">
        <v>2292</v>
      </c>
      <c r="BM35" s="103">
        <v>3</v>
      </c>
      <c r="BN35" s="167">
        <v>45</v>
      </c>
      <c r="BO35" s="167">
        <v>903</v>
      </c>
      <c r="BP35" s="103" t="s">
        <v>116</v>
      </c>
      <c r="BQ35" s="80"/>
      <c r="BR35" s="164">
        <f>AVERAGE(BE$6:BE35)</f>
        <v>19.533333333333335</v>
      </c>
      <c r="BS35" s="164">
        <f>AVERAGE(BF$6:BF35)</f>
        <v>18.766666666666666</v>
      </c>
      <c r="BT35" s="164">
        <f>AVERAGE(BG$6:BG35)</f>
        <v>0.6</v>
      </c>
      <c r="BU35" s="167">
        <f>AVERAGE(BH$6:BH35)</f>
        <v>2815</v>
      </c>
      <c r="BV35" s="167">
        <f>AVERAGE(BI$6:BI35)</f>
        <v>90</v>
      </c>
      <c r="BW35" s="167">
        <f>AVERAGE(BJ$6:BJ35)</f>
        <v>908.33333333333337</v>
      </c>
      <c r="BX35" s="167">
        <f>AVERAGE(BK$6:BK35)</f>
        <v>272.5</v>
      </c>
      <c r="BY35" s="167">
        <f>AVERAGE(BL$6:BL35)</f>
        <v>2221.8333333333335</v>
      </c>
      <c r="BZ35" s="164">
        <f>AVERAGE(BM$6:BM35)</f>
        <v>2.3333333333333335</v>
      </c>
      <c r="CA35" s="167">
        <f>AVERAGE(BN$6:BN35)</f>
        <v>35</v>
      </c>
      <c r="CB35" s="167">
        <f>AVERAGE(BO$6:BO35)</f>
        <v>628.16666666666663</v>
      </c>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9"/>
      <c r="DE35" s="26"/>
      <c r="DF35" s="103">
        <v>30</v>
      </c>
      <c r="DG35" s="164">
        <v>9.3016897378026613</v>
      </c>
      <c r="DH35" s="133">
        <v>0.1</v>
      </c>
      <c r="DI35" s="103">
        <v>3</v>
      </c>
      <c r="DJ35" s="167">
        <v>520</v>
      </c>
      <c r="DK35" s="103">
        <v>11</v>
      </c>
      <c r="DL35" s="103">
        <v>11</v>
      </c>
      <c r="DM35" s="103">
        <v>0</v>
      </c>
      <c r="DN35" s="167">
        <v>1980</v>
      </c>
      <c r="DO35" s="167">
        <v>0</v>
      </c>
      <c r="DP35" s="167">
        <v>550</v>
      </c>
      <c r="DQ35" s="167">
        <v>165</v>
      </c>
      <c r="DR35" s="167">
        <v>1860</v>
      </c>
      <c r="DS35" s="103">
        <v>1</v>
      </c>
      <c r="DT35" s="167">
        <v>18</v>
      </c>
      <c r="DU35" s="167">
        <v>138</v>
      </c>
      <c r="DV35" s="103" t="s">
        <v>117</v>
      </c>
      <c r="DW35" s="26"/>
      <c r="DX35" s="164">
        <f>AVERAGE(DK$6:DK35)</f>
        <v>11.066666666666666</v>
      </c>
      <c r="DY35" s="164">
        <f>AVERAGE(DL$6:DL35)</f>
        <v>11.066666666666666</v>
      </c>
      <c r="DZ35" s="164">
        <f>AVERAGE(DM$6:DM35)</f>
        <v>0</v>
      </c>
      <c r="EA35" s="167">
        <f>AVERAGE(DN$6:DN35)</f>
        <v>1992</v>
      </c>
      <c r="EB35" s="167">
        <f>AVERAGE(DO$6:DO35)</f>
        <v>0</v>
      </c>
      <c r="EC35" s="167">
        <f>AVERAGE(DP$6:DP35)</f>
        <v>553.33333333333337</v>
      </c>
      <c r="ED35" s="167">
        <f>AVERAGE(DQ$6:DQ35)</f>
        <v>166</v>
      </c>
      <c r="EE35" s="167">
        <f>AVERAGE(DR$6:DR35)</f>
        <v>1738.0333333333333</v>
      </c>
      <c r="EF35" s="164">
        <f>AVERAGE(DS$6:DS35)</f>
        <v>0.9</v>
      </c>
      <c r="EG35" s="167">
        <f>AVERAGE(DT$6:DT35)</f>
        <v>16.2</v>
      </c>
      <c r="EH35" s="167">
        <f>AVERAGE(DU$6:DU35)</f>
        <v>270.16666666666669</v>
      </c>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9"/>
      <c r="FI35" s="26"/>
      <c r="FJ35" s="103">
        <v>30</v>
      </c>
      <c r="FK35" s="164">
        <v>7.497554389395229</v>
      </c>
      <c r="FL35" s="133">
        <v>0.1</v>
      </c>
      <c r="FM35" s="103">
        <v>4</v>
      </c>
      <c r="FN35" s="167">
        <v>524</v>
      </c>
      <c r="FO35" s="103">
        <v>10</v>
      </c>
      <c r="FP35" s="103">
        <v>10</v>
      </c>
      <c r="FQ35" s="103">
        <v>0</v>
      </c>
      <c r="FR35" s="167">
        <v>1800</v>
      </c>
      <c r="FS35" s="167">
        <v>0</v>
      </c>
      <c r="FT35" s="167">
        <v>500</v>
      </c>
      <c r="FU35" s="167">
        <v>150</v>
      </c>
      <c r="FV35" s="167">
        <v>1799</v>
      </c>
      <c r="FW35" s="103">
        <v>1</v>
      </c>
      <c r="FX35" s="167">
        <v>36</v>
      </c>
      <c r="FY35" s="167">
        <v>37</v>
      </c>
      <c r="FZ35" s="103" t="s">
        <v>117</v>
      </c>
      <c r="GA35" s="80"/>
      <c r="GB35" s="160">
        <f>AVERAGE(FO$6:FO35)</f>
        <v>9.6</v>
      </c>
      <c r="GC35" s="160">
        <f>AVERAGE(FP$6:FP35)</f>
        <v>9.6</v>
      </c>
      <c r="GD35" s="160">
        <f>AVERAGE(FQ$6:FQ35)</f>
        <v>0</v>
      </c>
      <c r="GE35" s="166">
        <f>AVERAGE(FR$6:FR35)</f>
        <v>1728</v>
      </c>
      <c r="GF35" s="166">
        <f>AVERAGE(FS$6:FS35)</f>
        <v>0</v>
      </c>
      <c r="GG35" s="166">
        <f>AVERAGE(FT$6:FT35)</f>
        <v>480</v>
      </c>
      <c r="GH35" s="166">
        <f>AVERAGE(FU$6:FU35)</f>
        <v>144</v>
      </c>
      <c r="GI35" s="166">
        <f>AVERAGE(FV$6:FV35)</f>
        <v>1584.4333333333334</v>
      </c>
      <c r="GJ35" s="160">
        <f>AVERAGE(FW$6:FW35)</f>
        <v>1.0333333333333334</v>
      </c>
      <c r="GK35" s="166">
        <f>AVERAGE(FX$6:FX35)</f>
        <v>37.200000000000003</v>
      </c>
      <c r="GL35" s="166">
        <f>AVERAGE(FY$6:FY35)</f>
        <v>180.76666666666668</v>
      </c>
      <c r="GM35" s="26"/>
      <c r="GN35" s="26"/>
      <c r="GO35" s="26"/>
      <c r="GP35" s="26"/>
      <c r="GQ35" s="26"/>
      <c r="GR35" s="26"/>
      <c r="GS35" s="26"/>
      <c r="GT35" s="26"/>
      <c r="GU35" s="26"/>
      <c r="GV35" s="26"/>
      <c r="GW35" s="26"/>
      <c r="GX35" s="26"/>
      <c r="GY35" s="26"/>
      <c r="GZ35" s="26"/>
      <c r="HA35" s="26"/>
      <c r="HB35" s="26"/>
      <c r="HC35" s="26"/>
      <c r="HD35" s="26"/>
      <c r="HE35" s="26"/>
      <c r="HF35" s="26"/>
      <c r="HG35" s="26"/>
      <c r="HH35" s="26"/>
      <c r="HI35" s="26"/>
      <c r="HJ35" s="26"/>
      <c r="HK35" s="29"/>
      <c r="HL35" s="26"/>
      <c r="HM35" s="98">
        <v>30</v>
      </c>
      <c r="HN35" s="178">
        <v>13.055180487220676</v>
      </c>
      <c r="HO35" s="148">
        <v>0.05</v>
      </c>
      <c r="HP35" s="98">
        <v>3</v>
      </c>
      <c r="HQ35" s="189">
        <v>597</v>
      </c>
      <c r="HR35" s="98">
        <v>15</v>
      </c>
      <c r="HS35" s="98">
        <v>15</v>
      </c>
      <c r="HT35" s="98">
        <v>0</v>
      </c>
      <c r="HU35" s="189">
        <v>2250</v>
      </c>
      <c r="HV35" s="189">
        <v>0</v>
      </c>
      <c r="HW35" s="189">
        <v>750</v>
      </c>
      <c r="HX35" s="189">
        <v>225</v>
      </c>
      <c r="HY35" s="189">
        <v>2197</v>
      </c>
      <c r="HZ35" s="98">
        <v>1</v>
      </c>
      <c r="IA35" s="189">
        <v>30</v>
      </c>
      <c r="IB35" s="189">
        <v>83</v>
      </c>
      <c r="IC35" s="98" t="s">
        <v>117</v>
      </c>
      <c r="ID35" s="80"/>
      <c r="IE35" s="164">
        <f>AVERAGE(HR$6:HR35)</f>
        <v>18.8</v>
      </c>
      <c r="IF35" s="164">
        <f>AVERAGE(HS$6:HS35)</f>
        <v>18.266666666666666</v>
      </c>
      <c r="IG35" s="164">
        <f>AVERAGE(HT$6:HT35)</f>
        <v>0.66666666666666663</v>
      </c>
      <c r="IH35" s="167">
        <f>AVERAGE(HU$6:HU35)</f>
        <v>2740</v>
      </c>
      <c r="II35" s="167">
        <f>AVERAGE(HV$6:HV35)</f>
        <v>100</v>
      </c>
      <c r="IJ35" s="167">
        <f>AVERAGE(HW$6:HW35)</f>
        <v>880</v>
      </c>
      <c r="IK35" s="167">
        <f>AVERAGE(HX$6:HX35)</f>
        <v>264</v>
      </c>
      <c r="IL35" s="167">
        <f>AVERAGE(HY$6:HY35)</f>
        <v>2215.8666666666668</v>
      </c>
      <c r="IM35" s="164">
        <f>AVERAGE(HZ$6:HZ35)</f>
        <v>2.3666666666666667</v>
      </c>
      <c r="IN35" s="167">
        <f>AVERAGE(IA$6:IA35)</f>
        <v>71</v>
      </c>
      <c r="IO35" s="167">
        <f>AVERAGE(IB$6:IB35)</f>
        <v>595.13333333333333</v>
      </c>
      <c r="IP35" s="26"/>
      <c r="IQ35" s="26"/>
      <c r="IR35" s="26"/>
      <c r="IS35" s="26"/>
      <c r="IT35" s="26"/>
      <c r="IU35" s="26"/>
      <c r="IV35" s="26"/>
      <c r="IW35" s="26"/>
      <c r="IX35" s="26"/>
      <c r="IY35" s="26"/>
      <c r="IZ35" s="26"/>
      <c r="JA35" s="26"/>
      <c r="JB35" s="26"/>
      <c r="JC35" s="26"/>
      <c r="JD35" s="26"/>
      <c r="JE35" s="26"/>
      <c r="JF35" s="26"/>
      <c r="JG35" s="26"/>
      <c r="JH35" s="26"/>
      <c r="JI35" s="26"/>
      <c r="JJ35" s="26"/>
      <c r="JK35" s="26"/>
      <c r="JL35" s="26"/>
      <c r="JM35" s="29"/>
      <c r="JN35" s="26"/>
      <c r="JO35" s="26"/>
      <c r="JP35" s="26"/>
      <c r="JQ35" s="26"/>
      <c r="JR35" s="26"/>
      <c r="JS35" s="26"/>
      <c r="JT35" s="26"/>
      <c r="JU35" s="26"/>
      <c r="JV35" s="26"/>
      <c r="JW35" s="26"/>
      <c r="JX35" s="26"/>
      <c r="JY35" s="26"/>
      <c r="JZ35" s="29"/>
    </row>
    <row r="36" spans="1:286" x14ac:dyDescent="0.2">
      <c r="A36" s="26"/>
      <c r="B36" s="103">
        <v>31</v>
      </c>
      <c r="C36" s="164">
        <v>23.203146385097661</v>
      </c>
      <c r="D36" s="133">
        <v>0.25</v>
      </c>
      <c r="E36" s="103">
        <v>8</v>
      </c>
      <c r="F36" s="167">
        <v>307</v>
      </c>
      <c r="G36" s="103">
        <v>25</v>
      </c>
      <c r="H36" s="103">
        <v>22</v>
      </c>
      <c r="I36" s="103">
        <v>2</v>
      </c>
      <c r="J36" s="167">
        <v>2640</v>
      </c>
      <c r="K36" s="167">
        <v>240</v>
      </c>
      <c r="L36" s="167">
        <v>1000</v>
      </c>
      <c r="M36" s="167">
        <v>300</v>
      </c>
      <c r="N36" s="167">
        <v>2472</v>
      </c>
      <c r="O36" s="103">
        <v>6</v>
      </c>
      <c r="P36" s="167">
        <v>72</v>
      </c>
      <c r="Q36" s="167">
        <v>240</v>
      </c>
      <c r="R36" s="103" t="s">
        <v>116</v>
      </c>
      <c r="S36" s="80"/>
      <c r="T36" s="169">
        <f>AVERAGE(G$6:G36)</f>
        <v>23.64516129032258</v>
      </c>
      <c r="U36" s="169">
        <f>AVERAGE(H$6:H36)</f>
        <v>20.483870967741936</v>
      </c>
      <c r="V36" s="169">
        <f>AVERAGE(I$6:I36)</f>
        <v>1.1935483870967742</v>
      </c>
      <c r="W36" s="170">
        <f>AVERAGE(J$6:J36)</f>
        <v>2458.0645161290322</v>
      </c>
      <c r="X36" s="170">
        <f>AVERAGE(K$6:K36)</f>
        <v>143.2258064516129</v>
      </c>
      <c r="Y36" s="170">
        <f>AVERAGE(L$6:L36)</f>
        <v>964.51612903225805</v>
      </c>
      <c r="Z36" s="170">
        <f>AVERAGE(M$6:M36)</f>
        <v>289.35483870967744</v>
      </c>
      <c r="AA36" s="170">
        <f>AVERAGE(N$6:N36)</f>
        <v>2380.9032258064517</v>
      </c>
      <c r="AB36" s="169">
        <f>AVERAGE(O$6:O36)</f>
        <v>2.870967741935484</v>
      </c>
      <c r="AC36" s="170">
        <f>AVERAGE(P$6:P36)</f>
        <v>34.451612903225808</v>
      </c>
      <c r="AD36" s="170">
        <f>AVERAGE(Q$6:Q36)</f>
        <v>111.61290322580645</v>
      </c>
      <c r="AE36" s="26"/>
      <c r="AF36" s="26"/>
      <c r="AG36" s="26"/>
      <c r="AH36" s="26"/>
      <c r="AI36" s="26"/>
      <c r="AJ36" s="26"/>
      <c r="AK36" s="26"/>
      <c r="AL36" s="26"/>
      <c r="AM36" s="26"/>
      <c r="AN36" s="26"/>
      <c r="AO36" s="26"/>
      <c r="AP36" s="26"/>
      <c r="AQ36" s="26"/>
      <c r="AR36" s="26"/>
      <c r="AS36" s="26"/>
      <c r="AT36" s="26"/>
      <c r="AU36" s="26"/>
      <c r="AV36" s="26"/>
      <c r="AW36" s="26"/>
      <c r="AX36" s="29"/>
      <c r="AZ36" s="26">
        <v>31</v>
      </c>
      <c r="BA36" s="164">
        <v>18.666482657517616</v>
      </c>
      <c r="BB36" s="175">
        <v>0.05</v>
      </c>
      <c r="BC36" s="103">
        <v>3</v>
      </c>
      <c r="BD36" s="181">
        <v>385</v>
      </c>
      <c r="BE36" s="103">
        <v>21</v>
      </c>
      <c r="BF36" s="103">
        <v>21</v>
      </c>
      <c r="BG36" s="103">
        <v>1</v>
      </c>
      <c r="BH36" s="167">
        <v>3150</v>
      </c>
      <c r="BI36" s="167">
        <v>150</v>
      </c>
      <c r="BJ36" s="167">
        <v>1000</v>
      </c>
      <c r="BK36" s="167">
        <v>300</v>
      </c>
      <c r="BL36" s="167">
        <v>2460</v>
      </c>
      <c r="BM36" s="103">
        <v>1</v>
      </c>
      <c r="BN36" s="167">
        <v>15</v>
      </c>
      <c r="BO36" s="167">
        <v>705</v>
      </c>
      <c r="BP36" s="103" t="s">
        <v>116</v>
      </c>
      <c r="BQ36" s="80"/>
      <c r="BR36" s="164">
        <f>AVERAGE(BE$6:BE36)</f>
        <v>19.580645161290324</v>
      </c>
      <c r="BS36" s="164">
        <f>AVERAGE(BF$6:BF36)</f>
        <v>18.838709677419356</v>
      </c>
      <c r="BT36" s="164">
        <f>AVERAGE(BG$6:BG36)</f>
        <v>0.61290322580645162</v>
      </c>
      <c r="BU36" s="167">
        <f>AVERAGE(BH$6:BH36)</f>
        <v>2825.8064516129034</v>
      </c>
      <c r="BV36" s="167">
        <f>AVERAGE(BI$6:BI36)</f>
        <v>91.935483870967744</v>
      </c>
      <c r="BW36" s="167">
        <f>AVERAGE(BJ$6:BJ36)</f>
        <v>911.29032258064512</v>
      </c>
      <c r="BX36" s="167">
        <f>AVERAGE(BK$6:BK36)</f>
        <v>273.38709677419354</v>
      </c>
      <c r="BY36" s="167">
        <f>AVERAGE(BL$6:BL36)</f>
        <v>2229.516129032258</v>
      </c>
      <c r="BZ36" s="164">
        <f>AVERAGE(BM$6:BM36)</f>
        <v>2.2903225806451615</v>
      </c>
      <c r="CA36" s="167">
        <f>AVERAGE(BN$6:BN36)</f>
        <v>34.354838709677416</v>
      </c>
      <c r="CB36" s="167">
        <f>AVERAGE(BO$6:BO36)</f>
        <v>630.64516129032256</v>
      </c>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9"/>
      <c r="DE36" s="26"/>
      <c r="DF36" s="103">
        <v>31</v>
      </c>
      <c r="DG36" s="164">
        <v>4.9224915508373712</v>
      </c>
      <c r="DH36" s="133">
        <v>0.15</v>
      </c>
      <c r="DI36" s="103">
        <v>2</v>
      </c>
      <c r="DJ36" s="167">
        <v>140</v>
      </c>
      <c r="DK36" s="103">
        <v>6</v>
      </c>
      <c r="DL36" s="103">
        <v>6</v>
      </c>
      <c r="DM36" s="103">
        <v>0</v>
      </c>
      <c r="DN36" s="167">
        <v>1080</v>
      </c>
      <c r="DO36" s="167">
        <v>0</v>
      </c>
      <c r="DP36" s="167">
        <v>300</v>
      </c>
      <c r="DQ36" s="167">
        <v>90</v>
      </c>
      <c r="DR36" s="167">
        <v>1155</v>
      </c>
      <c r="DS36" s="103">
        <v>1</v>
      </c>
      <c r="DT36" s="167">
        <v>18</v>
      </c>
      <c r="DU36" s="167">
        <v>-57</v>
      </c>
      <c r="DV36" s="103" t="s">
        <v>117</v>
      </c>
      <c r="DW36" s="26"/>
      <c r="DX36" s="164">
        <f>AVERAGE(DK$6:DK36)</f>
        <v>10.903225806451612</v>
      </c>
      <c r="DY36" s="164">
        <f>AVERAGE(DL$6:DL36)</f>
        <v>10.903225806451612</v>
      </c>
      <c r="DZ36" s="164">
        <f>AVERAGE(DM$6:DM36)</f>
        <v>0</v>
      </c>
      <c r="EA36" s="167">
        <f>AVERAGE(DN$6:DN36)</f>
        <v>1962.5806451612902</v>
      </c>
      <c r="EB36" s="167">
        <f>AVERAGE(DO$6:DO36)</f>
        <v>0</v>
      </c>
      <c r="EC36" s="167">
        <f>AVERAGE(DP$6:DP36)</f>
        <v>545.16129032258061</v>
      </c>
      <c r="ED36" s="167">
        <f>AVERAGE(DQ$6:DQ36)</f>
        <v>163.54838709677421</v>
      </c>
      <c r="EE36" s="167">
        <f>AVERAGE(DR$6:DR36)</f>
        <v>1719.2258064516129</v>
      </c>
      <c r="EF36" s="164">
        <f>AVERAGE(DS$6:DS36)</f>
        <v>0.90322580645161288</v>
      </c>
      <c r="EG36" s="167">
        <f>AVERAGE(DT$6:DT36)</f>
        <v>16.258064516129032</v>
      </c>
      <c r="EH36" s="167">
        <f>AVERAGE(DU$6:DU36)</f>
        <v>259.61290322580646</v>
      </c>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9"/>
      <c r="FI36" s="26"/>
      <c r="FJ36" s="103">
        <v>31</v>
      </c>
      <c r="FK36" s="164">
        <v>6.4483179374279755</v>
      </c>
      <c r="FL36" s="133">
        <v>0.05</v>
      </c>
      <c r="FM36" s="103">
        <v>1</v>
      </c>
      <c r="FN36" s="167">
        <v>169</v>
      </c>
      <c r="FO36" s="103">
        <v>7</v>
      </c>
      <c r="FP36" s="103">
        <v>7</v>
      </c>
      <c r="FQ36" s="103">
        <v>0</v>
      </c>
      <c r="FR36" s="167">
        <v>1260</v>
      </c>
      <c r="FS36" s="167">
        <v>0</v>
      </c>
      <c r="FT36" s="167">
        <v>350</v>
      </c>
      <c r="FU36" s="167">
        <v>105</v>
      </c>
      <c r="FV36" s="167">
        <v>1249</v>
      </c>
      <c r="FW36" s="103">
        <v>0</v>
      </c>
      <c r="FX36" s="167">
        <v>0</v>
      </c>
      <c r="FY36" s="167">
        <v>11</v>
      </c>
      <c r="FZ36" s="103" t="s">
        <v>117</v>
      </c>
      <c r="GA36" s="80"/>
      <c r="GB36" s="160">
        <f>AVERAGE(FO$6:FO36)</f>
        <v>9.5161290322580641</v>
      </c>
      <c r="GC36" s="160">
        <f>AVERAGE(FP$6:FP36)</f>
        <v>9.5161290322580641</v>
      </c>
      <c r="GD36" s="160">
        <f>AVERAGE(FQ$6:FQ36)</f>
        <v>0</v>
      </c>
      <c r="GE36" s="166">
        <f>AVERAGE(FR$6:FR36)</f>
        <v>1712.9032258064517</v>
      </c>
      <c r="GF36" s="166">
        <f>AVERAGE(FS$6:FS36)</f>
        <v>0</v>
      </c>
      <c r="GG36" s="166">
        <f>AVERAGE(FT$6:FT36)</f>
        <v>475.80645161290323</v>
      </c>
      <c r="GH36" s="166">
        <f>AVERAGE(FU$6:FU36)</f>
        <v>142.74193548387098</v>
      </c>
      <c r="GI36" s="166">
        <f>AVERAGE(FV$6:FV36)</f>
        <v>1573.6129032258063</v>
      </c>
      <c r="GJ36" s="160">
        <f>AVERAGE(FW$6:FW36)</f>
        <v>1</v>
      </c>
      <c r="GK36" s="166">
        <f>AVERAGE(FX$6:FX36)</f>
        <v>36</v>
      </c>
      <c r="GL36" s="166">
        <f>AVERAGE(FY$6:FY36)</f>
        <v>175.29032258064515</v>
      </c>
      <c r="GM36" s="26"/>
      <c r="GN36" s="26"/>
      <c r="GO36" s="26"/>
      <c r="GP36" s="26"/>
      <c r="GQ36" s="26"/>
      <c r="GR36" s="26"/>
      <c r="GS36" s="26"/>
      <c r="GT36" s="26"/>
      <c r="GU36" s="26"/>
      <c r="GV36" s="26"/>
      <c r="GW36" s="26"/>
      <c r="GX36" s="26"/>
      <c r="GY36" s="26"/>
      <c r="GZ36" s="26"/>
      <c r="HA36" s="26"/>
      <c r="HB36" s="26"/>
      <c r="HC36" s="26"/>
      <c r="HD36" s="26"/>
      <c r="HE36" s="26"/>
      <c r="HF36" s="26"/>
      <c r="HG36" s="26"/>
      <c r="HH36" s="26"/>
      <c r="HI36" s="26"/>
      <c r="HJ36" s="26"/>
      <c r="HK36" s="29"/>
      <c r="HL36" s="26"/>
      <c r="HM36" s="98">
        <v>31</v>
      </c>
      <c r="HN36" s="178">
        <v>13.051396509997602</v>
      </c>
      <c r="HO36" s="148">
        <v>0.1</v>
      </c>
      <c r="HP36" s="98">
        <v>4</v>
      </c>
      <c r="HQ36" s="189">
        <v>121</v>
      </c>
      <c r="HR36" s="98">
        <v>16</v>
      </c>
      <c r="HS36" s="98">
        <v>16</v>
      </c>
      <c r="HT36" s="98">
        <v>0</v>
      </c>
      <c r="HU36" s="189">
        <v>2400</v>
      </c>
      <c r="HV36" s="189">
        <v>0</v>
      </c>
      <c r="HW36" s="189">
        <v>800</v>
      </c>
      <c r="HX36" s="189">
        <v>240</v>
      </c>
      <c r="HY36" s="189">
        <v>1786</v>
      </c>
      <c r="HZ36" s="98">
        <v>1</v>
      </c>
      <c r="IA36" s="189">
        <v>30</v>
      </c>
      <c r="IB36" s="189">
        <v>644</v>
      </c>
      <c r="IC36" s="98" t="s">
        <v>117</v>
      </c>
      <c r="ID36" s="80"/>
      <c r="IE36" s="164">
        <f>AVERAGE(HR$6:HR36)</f>
        <v>18.70967741935484</v>
      </c>
      <c r="IF36" s="164">
        <f>AVERAGE(HS$6:HS36)</f>
        <v>18.193548387096776</v>
      </c>
      <c r="IG36" s="164">
        <f>AVERAGE(HT$6:HT36)</f>
        <v>0.64516129032258063</v>
      </c>
      <c r="IH36" s="167">
        <f>AVERAGE(HU$6:HU36)</f>
        <v>2729.0322580645161</v>
      </c>
      <c r="II36" s="167">
        <f>AVERAGE(HV$6:HV36)</f>
        <v>96.774193548387103</v>
      </c>
      <c r="IJ36" s="167">
        <f>AVERAGE(HW$6:HW36)</f>
        <v>877.41935483870964</v>
      </c>
      <c r="IK36" s="167">
        <f>AVERAGE(HX$6:HX36)</f>
        <v>263.22580645161293</v>
      </c>
      <c r="IL36" s="167">
        <f>AVERAGE(HY$6:HY36)</f>
        <v>2202</v>
      </c>
      <c r="IM36" s="164">
        <f>AVERAGE(HZ$6:HZ36)</f>
        <v>2.3225806451612905</v>
      </c>
      <c r="IN36" s="167">
        <f>AVERAGE(IA$6:IA36)</f>
        <v>69.677419354838705</v>
      </c>
      <c r="IO36" s="167">
        <f>AVERAGE(IB$6:IB36)</f>
        <v>596.70967741935488</v>
      </c>
      <c r="IP36" s="26"/>
      <c r="IQ36" s="26"/>
      <c r="IR36" s="26"/>
      <c r="IS36" s="26"/>
      <c r="IT36" s="26"/>
      <c r="IU36" s="26"/>
      <c r="IV36" s="26"/>
      <c r="IW36" s="26"/>
      <c r="IX36" s="26"/>
      <c r="IY36" s="26"/>
      <c r="IZ36" s="26"/>
      <c r="JA36" s="26"/>
      <c r="JB36" s="26"/>
      <c r="JC36" s="26"/>
      <c r="JD36" s="26"/>
      <c r="JE36" s="26"/>
      <c r="JF36" s="26"/>
      <c r="JG36" s="26"/>
      <c r="JH36" s="26"/>
      <c r="JI36" s="26"/>
      <c r="JJ36" s="26"/>
      <c r="JK36" s="26"/>
      <c r="JL36" s="26"/>
      <c r="JM36" s="29"/>
      <c r="JN36" s="26"/>
      <c r="JO36" s="26"/>
      <c r="JP36" s="26"/>
      <c r="JQ36" s="26"/>
      <c r="JR36" s="26"/>
      <c r="JS36" s="26"/>
      <c r="JT36" s="26"/>
      <c r="JU36" s="26"/>
      <c r="JV36" s="26"/>
      <c r="JW36" s="26"/>
      <c r="JX36" s="26"/>
      <c r="JY36" s="26"/>
      <c r="JZ36" s="29"/>
    </row>
    <row r="37" spans="1:286" x14ac:dyDescent="0.2">
      <c r="A37" s="26"/>
      <c r="B37" s="103">
        <v>32</v>
      </c>
      <c r="C37" s="164">
        <v>22.018778603595038</v>
      </c>
      <c r="D37" s="133">
        <v>0.15</v>
      </c>
      <c r="E37" s="103">
        <v>2</v>
      </c>
      <c r="F37" s="167">
        <v>357</v>
      </c>
      <c r="G37" s="103">
        <v>21</v>
      </c>
      <c r="H37" s="103">
        <v>21</v>
      </c>
      <c r="I37" s="103">
        <v>1</v>
      </c>
      <c r="J37" s="167">
        <v>2520</v>
      </c>
      <c r="K37" s="167">
        <v>120</v>
      </c>
      <c r="L37" s="167">
        <v>1000</v>
      </c>
      <c r="M37" s="167">
        <v>300</v>
      </c>
      <c r="N37" s="167">
        <v>2402</v>
      </c>
      <c r="O37" s="103">
        <v>3</v>
      </c>
      <c r="P37" s="167">
        <v>36</v>
      </c>
      <c r="Q37" s="167">
        <v>154</v>
      </c>
      <c r="R37" s="103" t="s">
        <v>116</v>
      </c>
      <c r="S37" s="80"/>
      <c r="T37" s="169">
        <f>AVERAGE(G$6:G37)</f>
        <v>23.5625</v>
      </c>
      <c r="U37" s="169">
        <f>AVERAGE(H$6:H37)</f>
        <v>20.5</v>
      </c>
      <c r="V37" s="169">
        <f>AVERAGE(I$6:I37)</f>
        <v>1.1875</v>
      </c>
      <c r="W37" s="170">
        <f>AVERAGE(J$6:J37)</f>
        <v>2460</v>
      </c>
      <c r="X37" s="170">
        <f>AVERAGE(K$6:K37)</f>
        <v>142.5</v>
      </c>
      <c r="Y37" s="170">
        <f>AVERAGE(L$6:L37)</f>
        <v>965.625</v>
      </c>
      <c r="Z37" s="170">
        <f>AVERAGE(M$6:M37)</f>
        <v>289.6875</v>
      </c>
      <c r="AA37" s="170">
        <f>AVERAGE(N$6:N37)</f>
        <v>2381.5625</v>
      </c>
      <c r="AB37" s="169">
        <f>AVERAGE(O$6:O37)</f>
        <v>2.875</v>
      </c>
      <c r="AC37" s="170">
        <f>AVERAGE(P$6:P37)</f>
        <v>34.5</v>
      </c>
      <c r="AD37" s="170">
        <f>AVERAGE(Q$6:Q37)</f>
        <v>112.9375</v>
      </c>
      <c r="AE37" s="26"/>
      <c r="AF37" s="26"/>
      <c r="AG37" s="26"/>
      <c r="AH37" s="26"/>
      <c r="AI37" s="26"/>
      <c r="AJ37" s="26"/>
      <c r="AK37" s="26"/>
      <c r="AL37" s="26"/>
      <c r="AM37" s="26"/>
      <c r="AN37" s="26"/>
      <c r="AO37" s="26"/>
      <c r="AP37" s="26"/>
      <c r="AQ37" s="26"/>
      <c r="AR37" s="26"/>
      <c r="AS37" s="26"/>
      <c r="AT37" s="26"/>
      <c r="AU37" s="26"/>
      <c r="AV37" s="26"/>
      <c r="AW37" s="26"/>
      <c r="AX37" s="29"/>
      <c r="AZ37" s="26">
        <v>32</v>
      </c>
      <c r="BA37" s="164">
        <v>17.739040520212335</v>
      </c>
      <c r="BB37" s="175">
        <v>0.25</v>
      </c>
      <c r="BC37" s="103">
        <v>1</v>
      </c>
      <c r="BD37" s="181">
        <v>448</v>
      </c>
      <c r="BE37" s="103">
        <v>15</v>
      </c>
      <c r="BF37" s="103">
        <v>15</v>
      </c>
      <c r="BG37" s="103">
        <v>0</v>
      </c>
      <c r="BH37" s="167">
        <v>2250</v>
      </c>
      <c r="BI37" s="167">
        <v>0</v>
      </c>
      <c r="BJ37" s="167">
        <v>750</v>
      </c>
      <c r="BK37" s="167">
        <v>225</v>
      </c>
      <c r="BL37" s="167">
        <v>2048</v>
      </c>
      <c r="BM37" s="103">
        <v>4</v>
      </c>
      <c r="BN37" s="167">
        <v>60</v>
      </c>
      <c r="BO37" s="167">
        <v>262</v>
      </c>
      <c r="BP37" s="103" t="s">
        <v>117</v>
      </c>
      <c r="BQ37" s="80"/>
      <c r="BR37" s="164">
        <f>AVERAGE(BE$6:BE37)</f>
        <v>19.4375</v>
      </c>
      <c r="BS37" s="164">
        <f>AVERAGE(BF$6:BF37)</f>
        <v>18.71875</v>
      </c>
      <c r="BT37" s="164">
        <f>AVERAGE(BG$6:BG37)</f>
        <v>0.59375</v>
      </c>
      <c r="BU37" s="167">
        <f>AVERAGE(BH$6:BH37)</f>
        <v>2807.8125</v>
      </c>
      <c r="BV37" s="167">
        <f>AVERAGE(BI$6:BI37)</f>
        <v>89.0625</v>
      </c>
      <c r="BW37" s="167">
        <f>AVERAGE(BJ$6:BJ37)</f>
        <v>906.25</v>
      </c>
      <c r="BX37" s="167">
        <f>AVERAGE(BK$6:BK37)</f>
        <v>271.875</v>
      </c>
      <c r="BY37" s="167">
        <f>AVERAGE(BL$6:BL37)</f>
        <v>2223.84375</v>
      </c>
      <c r="BZ37" s="164">
        <f>AVERAGE(BM$6:BM37)</f>
        <v>2.34375</v>
      </c>
      <c r="CA37" s="167">
        <f>AVERAGE(BN$6:BN37)</f>
        <v>35.15625</v>
      </c>
      <c r="CB37" s="167">
        <f>AVERAGE(BO$6:BO37)</f>
        <v>619.125</v>
      </c>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9"/>
      <c r="DE37" s="26"/>
      <c r="DF37" s="103">
        <v>32</v>
      </c>
      <c r="DG37" s="164">
        <v>5.9988568478285709</v>
      </c>
      <c r="DH37" s="133">
        <v>0.25</v>
      </c>
      <c r="DI37" s="103">
        <v>8</v>
      </c>
      <c r="DJ37" s="167">
        <v>380</v>
      </c>
      <c r="DK37" s="103">
        <v>13</v>
      </c>
      <c r="DL37" s="103">
        <v>13</v>
      </c>
      <c r="DM37" s="103">
        <v>0</v>
      </c>
      <c r="DN37" s="167">
        <v>2340</v>
      </c>
      <c r="DO37" s="167">
        <v>0</v>
      </c>
      <c r="DP37" s="167">
        <v>650</v>
      </c>
      <c r="DQ37" s="167">
        <v>195</v>
      </c>
      <c r="DR37" s="167">
        <v>1850</v>
      </c>
      <c r="DS37" s="103">
        <v>1</v>
      </c>
      <c r="DT37" s="167">
        <v>18</v>
      </c>
      <c r="DU37" s="167">
        <v>508</v>
      </c>
      <c r="DV37" s="103" t="s">
        <v>117</v>
      </c>
      <c r="DW37" s="26"/>
      <c r="DX37" s="164">
        <f>AVERAGE(DK$6:DK37)</f>
        <v>10.96875</v>
      </c>
      <c r="DY37" s="164">
        <f>AVERAGE(DL$6:DL37)</f>
        <v>10.96875</v>
      </c>
      <c r="DZ37" s="164">
        <f>AVERAGE(DM$6:DM37)</f>
        <v>0</v>
      </c>
      <c r="EA37" s="167">
        <f>AVERAGE(DN$6:DN37)</f>
        <v>1974.375</v>
      </c>
      <c r="EB37" s="167">
        <f>AVERAGE(DO$6:DO37)</f>
        <v>0</v>
      </c>
      <c r="EC37" s="167">
        <f>AVERAGE(DP$6:DP37)</f>
        <v>548.4375</v>
      </c>
      <c r="ED37" s="167">
        <f>AVERAGE(DQ$6:DQ37)</f>
        <v>164.53125</v>
      </c>
      <c r="EE37" s="167">
        <f>AVERAGE(DR$6:DR37)</f>
        <v>1723.3125</v>
      </c>
      <c r="EF37" s="164">
        <f>AVERAGE(DS$6:DS37)</f>
        <v>0.90625</v>
      </c>
      <c r="EG37" s="167">
        <f>AVERAGE(DT$6:DT37)</f>
        <v>16.3125</v>
      </c>
      <c r="EH37" s="167">
        <f>AVERAGE(DU$6:DU37)</f>
        <v>267.375</v>
      </c>
      <c r="EI37" s="26"/>
      <c r="EJ37" s="26"/>
      <c r="EK37" s="26"/>
      <c r="EL37" s="26"/>
      <c r="EM37" s="26"/>
      <c r="EN37" s="26"/>
      <c r="EO37" s="26"/>
      <c r="EP37" s="26"/>
      <c r="EQ37" s="26"/>
      <c r="ER37" s="26"/>
      <c r="ES37" s="26"/>
      <c r="ET37" s="26"/>
      <c r="EU37" s="26"/>
      <c r="EV37" s="26"/>
      <c r="EW37" s="26"/>
      <c r="EX37" s="26"/>
      <c r="EY37" s="26"/>
      <c r="EZ37" s="26"/>
      <c r="FA37" s="26"/>
      <c r="FB37" s="26"/>
      <c r="FC37" s="26"/>
      <c r="FD37" s="26"/>
      <c r="FE37" s="26"/>
      <c r="FF37" s="26"/>
      <c r="FG37" s="26"/>
      <c r="FH37" s="29"/>
      <c r="FI37" s="26"/>
      <c r="FJ37" s="103">
        <v>32</v>
      </c>
      <c r="FK37" s="164">
        <v>6.4074551268952336</v>
      </c>
      <c r="FL37" s="133">
        <v>0.2</v>
      </c>
      <c r="FM37" s="103">
        <v>1</v>
      </c>
      <c r="FN37" s="167">
        <v>562</v>
      </c>
      <c r="FO37" s="103">
        <v>6</v>
      </c>
      <c r="FP37" s="103">
        <v>6</v>
      </c>
      <c r="FQ37" s="103">
        <v>0</v>
      </c>
      <c r="FR37" s="167">
        <v>1080</v>
      </c>
      <c r="FS37" s="167">
        <v>0</v>
      </c>
      <c r="FT37" s="167">
        <v>300</v>
      </c>
      <c r="FU37" s="167">
        <v>90</v>
      </c>
      <c r="FV37" s="167">
        <v>1577</v>
      </c>
      <c r="FW37" s="103">
        <v>1</v>
      </c>
      <c r="FX37" s="167">
        <v>36</v>
      </c>
      <c r="FY37" s="167">
        <v>-461</v>
      </c>
      <c r="FZ37" s="103" t="s">
        <v>117</v>
      </c>
      <c r="GA37" s="80"/>
      <c r="GB37" s="160">
        <f>AVERAGE(FO$6:FO37)</f>
        <v>9.40625</v>
      </c>
      <c r="GC37" s="160">
        <f>AVERAGE(FP$6:FP37)</f>
        <v>9.40625</v>
      </c>
      <c r="GD37" s="160">
        <f>AVERAGE(FQ$6:FQ37)</f>
        <v>0</v>
      </c>
      <c r="GE37" s="166">
        <f>AVERAGE(FR$6:FR37)</f>
        <v>1693.125</v>
      </c>
      <c r="GF37" s="166">
        <f>AVERAGE(FS$6:FS37)</f>
        <v>0</v>
      </c>
      <c r="GG37" s="166">
        <f>AVERAGE(FT$6:FT37)</f>
        <v>470.3125</v>
      </c>
      <c r="GH37" s="166">
        <f>AVERAGE(FU$6:FU37)</f>
        <v>141.09375</v>
      </c>
      <c r="GI37" s="166">
        <f>AVERAGE(FV$6:FV37)</f>
        <v>1573.71875</v>
      </c>
      <c r="GJ37" s="160">
        <f>AVERAGE(FW$6:FW37)</f>
        <v>1</v>
      </c>
      <c r="GK37" s="166">
        <f>AVERAGE(FX$6:FX37)</f>
        <v>36</v>
      </c>
      <c r="GL37" s="166">
        <f>AVERAGE(FY$6:FY37)</f>
        <v>155.40625</v>
      </c>
      <c r="GM37" s="26"/>
      <c r="GN37" s="26"/>
      <c r="GO37" s="26"/>
      <c r="GP37" s="26"/>
      <c r="GQ37" s="26"/>
      <c r="GR37" s="26"/>
      <c r="GS37" s="26"/>
      <c r="GT37" s="26"/>
      <c r="GU37" s="26"/>
      <c r="GV37" s="26"/>
      <c r="GW37" s="26"/>
      <c r="GX37" s="26"/>
      <c r="GY37" s="26"/>
      <c r="GZ37" s="26"/>
      <c r="HA37" s="26"/>
      <c r="HB37" s="26"/>
      <c r="HC37" s="26"/>
      <c r="HD37" s="26"/>
      <c r="HE37" s="26"/>
      <c r="HF37" s="26"/>
      <c r="HG37" s="26"/>
      <c r="HH37" s="26"/>
      <c r="HI37" s="26"/>
      <c r="HJ37" s="26"/>
      <c r="HK37" s="29"/>
      <c r="HL37" s="26"/>
      <c r="HM37" s="98">
        <v>32</v>
      </c>
      <c r="HN37" s="178">
        <v>24.037386157918718</v>
      </c>
      <c r="HO37" s="148">
        <v>0.05</v>
      </c>
      <c r="HP37" s="98">
        <v>3</v>
      </c>
      <c r="HQ37" s="189">
        <v>318</v>
      </c>
      <c r="HR37" s="98">
        <v>26</v>
      </c>
      <c r="HS37" s="98">
        <v>23</v>
      </c>
      <c r="HT37" s="98">
        <v>3</v>
      </c>
      <c r="HU37" s="189">
        <v>3450</v>
      </c>
      <c r="HV37" s="189">
        <v>450</v>
      </c>
      <c r="HW37" s="189">
        <v>1000</v>
      </c>
      <c r="HX37" s="189">
        <v>300</v>
      </c>
      <c r="HY37" s="189">
        <v>2693</v>
      </c>
      <c r="HZ37" s="98">
        <v>1</v>
      </c>
      <c r="IA37" s="189">
        <v>30</v>
      </c>
      <c r="IB37" s="189">
        <v>787</v>
      </c>
      <c r="IC37" s="98" t="s">
        <v>116</v>
      </c>
      <c r="ID37" s="80"/>
      <c r="IE37" s="164">
        <f>AVERAGE(HR$6:HR37)</f>
        <v>18.9375</v>
      </c>
      <c r="IF37" s="164">
        <f>AVERAGE(HS$6:HS37)</f>
        <v>18.34375</v>
      </c>
      <c r="IG37" s="164">
        <f>AVERAGE(HT$6:HT37)</f>
        <v>0.71875</v>
      </c>
      <c r="IH37" s="167">
        <f>AVERAGE(HU$6:HU37)</f>
        <v>2751.5625</v>
      </c>
      <c r="II37" s="167">
        <f>AVERAGE(HV$6:HV37)</f>
        <v>107.8125</v>
      </c>
      <c r="IJ37" s="167">
        <f>AVERAGE(HW$6:HW37)</f>
        <v>881.25</v>
      </c>
      <c r="IK37" s="167">
        <f>AVERAGE(HX$6:HX37)</f>
        <v>264.375</v>
      </c>
      <c r="IL37" s="167">
        <f>AVERAGE(HY$6:HY37)</f>
        <v>2217.34375</v>
      </c>
      <c r="IM37" s="164">
        <f>AVERAGE(HZ$6:HZ37)</f>
        <v>2.28125</v>
      </c>
      <c r="IN37" s="167">
        <f>AVERAGE(IA$6:IA37)</f>
        <v>68.4375</v>
      </c>
      <c r="IO37" s="167">
        <f>AVERAGE(IB$6:IB37)</f>
        <v>602.65625</v>
      </c>
      <c r="IP37" s="26"/>
      <c r="IQ37" s="26"/>
      <c r="IR37" s="26"/>
      <c r="IS37" s="26"/>
      <c r="IT37" s="26"/>
      <c r="IU37" s="26"/>
      <c r="IV37" s="26"/>
      <c r="IW37" s="26"/>
      <c r="IX37" s="26"/>
      <c r="IY37" s="26"/>
      <c r="IZ37" s="26"/>
      <c r="JA37" s="26"/>
      <c r="JB37" s="26"/>
      <c r="JC37" s="26"/>
      <c r="JD37" s="26"/>
      <c r="JE37" s="26"/>
      <c r="JF37" s="26"/>
      <c r="JG37" s="26"/>
      <c r="JH37" s="26"/>
      <c r="JI37" s="26"/>
      <c r="JJ37" s="26"/>
      <c r="JK37" s="26"/>
      <c r="JL37" s="26"/>
      <c r="JM37" s="29"/>
      <c r="JN37" s="26"/>
      <c r="JO37" s="26"/>
      <c r="JP37" s="26"/>
      <c r="JQ37" s="26"/>
      <c r="JR37" s="26"/>
      <c r="JS37" s="26"/>
      <c r="JT37" s="26"/>
      <c r="JU37" s="26"/>
      <c r="JV37" s="26"/>
      <c r="JW37" s="26"/>
      <c r="JX37" s="26"/>
      <c r="JY37" s="26"/>
      <c r="JZ37" s="29"/>
    </row>
    <row r="38" spans="1:286" x14ac:dyDescent="0.2">
      <c r="A38" s="26"/>
      <c r="B38" s="103">
        <v>33</v>
      </c>
      <c r="C38" s="164">
        <v>22.506578606541137</v>
      </c>
      <c r="D38" s="133">
        <v>0.15</v>
      </c>
      <c r="E38" s="103">
        <v>5</v>
      </c>
      <c r="F38" s="167">
        <v>548</v>
      </c>
      <c r="G38" s="103">
        <v>25</v>
      </c>
      <c r="H38" s="103">
        <v>22</v>
      </c>
      <c r="I38" s="103">
        <v>2</v>
      </c>
      <c r="J38" s="167">
        <v>2640</v>
      </c>
      <c r="K38" s="167">
        <v>240</v>
      </c>
      <c r="L38" s="167">
        <v>1000</v>
      </c>
      <c r="M38" s="167">
        <v>300</v>
      </c>
      <c r="N38" s="167">
        <v>2713</v>
      </c>
      <c r="O38" s="103">
        <v>3</v>
      </c>
      <c r="P38" s="167">
        <v>36</v>
      </c>
      <c r="Q38" s="167">
        <v>-37</v>
      </c>
      <c r="R38" s="103" t="s">
        <v>116</v>
      </c>
      <c r="S38" s="80"/>
      <c r="T38" s="169">
        <f>AVERAGE(G$6:G38)</f>
        <v>23.606060606060606</v>
      </c>
      <c r="U38" s="169">
        <f>AVERAGE(H$6:H38)</f>
        <v>20.545454545454547</v>
      </c>
      <c r="V38" s="169">
        <f>AVERAGE(I$6:I38)</f>
        <v>1.2121212121212122</v>
      </c>
      <c r="W38" s="170">
        <f>AVERAGE(J$6:J38)</f>
        <v>2465.4545454545455</v>
      </c>
      <c r="X38" s="170">
        <f>AVERAGE(K$6:K38)</f>
        <v>145.45454545454547</v>
      </c>
      <c r="Y38" s="170">
        <f>AVERAGE(L$6:L38)</f>
        <v>966.66666666666663</v>
      </c>
      <c r="Z38" s="170">
        <f>AVERAGE(M$6:M38)</f>
        <v>290</v>
      </c>
      <c r="AA38" s="170">
        <f>AVERAGE(N$6:N38)</f>
        <v>2391.6060606060605</v>
      </c>
      <c r="AB38" s="169">
        <f>AVERAGE(O$6:O38)</f>
        <v>2.8787878787878789</v>
      </c>
      <c r="AC38" s="170">
        <f>AVERAGE(P$6:P38)</f>
        <v>34.545454545454547</v>
      </c>
      <c r="AD38" s="170">
        <f>AVERAGE(Q$6:Q38)</f>
        <v>108.39393939393939</v>
      </c>
      <c r="AE38" s="26"/>
      <c r="AF38" s="26"/>
      <c r="AG38" s="26"/>
      <c r="AH38" s="26"/>
      <c r="AI38" s="26"/>
      <c r="AJ38" s="26"/>
      <c r="AK38" s="26"/>
      <c r="AL38" s="26"/>
      <c r="AM38" s="26"/>
      <c r="AN38" s="26"/>
      <c r="AO38" s="26"/>
      <c r="AP38" s="26"/>
      <c r="AQ38" s="26"/>
      <c r="AR38" s="26"/>
      <c r="AS38" s="26"/>
      <c r="AT38" s="26"/>
      <c r="AU38" s="26"/>
      <c r="AV38" s="26"/>
      <c r="AW38" s="26"/>
      <c r="AX38" s="29"/>
      <c r="AZ38" s="26">
        <v>33</v>
      </c>
      <c r="BA38" s="164">
        <v>20.697743214095794</v>
      </c>
      <c r="BB38" s="175">
        <v>0.05</v>
      </c>
      <c r="BC38" s="103">
        <v>4</v>
      </c>
      <c r="BD38" s="181">
        <v>146</v>
      </c>
      <c r="BE38" s="103">
        <v>24</v>
      </c>
      <c r="BF38" s="103">
        <v>22</v>
      </c>
      <c r="BG38" s="103">
        <v>2</v>
      </c>
      <c r="BH38" s="167">
        <v>3300</v>
      </c>
      <c r="BI38" s="167">
        <v>300</v>
      </c>
      <c r="BJ38" s="167">
        <v>1000</v>
      </c>
      <c r="BK38" s="167">
        <v>300</v>
      </c>
      <c r="BL38" s="167">
        <v>2371</v>
      </c>
      <c r="BM38" s="103">
        <v>1</v>
      </c>
      <c r="BN38" s="167">
        <v>15</v>
      </c>
      <c r="BO38" s="167">
        <v>944</v>
      </c>
      <c r="BP38" s="103" t="s">
        <v>116</v>
      </c>
      <c r="BQ38" s="80"/>
      <c r="BR38" s="164">
        <f>AVERAGE(BE$6:BE38)</f>
        <v>19.575757575757574</v>
      </c>
      <c r="BS38" s="164">
        <f>AVERAGE(BF$6:BF38)</f>
        <v>18.818181818181817</v>
      </c>
      <c r="BT38" s="164">
        <f>AVERAGE(BG$6:BG38)</f>
        <v>0.63636363636363635</v>
      </c>
      <c r="BU38" s="167">
        <f>AVERAGE(BH$6:BH38)</f>
        <v>2822.7272727272725</v>
      </c>
      <c r="BV38" s="167">
        <f>AVERAGE(BI$6:BI38)</f>
        <v>95.454545454545453</v>
      </c>
      <c r="BW38" s="167">
        <f>AVERAGE(BJ$6:BJ38)</f>
        <v>909.09090909090912</v>
      </c>
      <c r="BX38" s="167">
        <f>AVERAGE(BK$6:BK38)</f>
        <v>272.72727272727275</v>
      </c>
      <c r="BY38" s="167">
        <f>AVERAGE(BL$6:BL38)</f>
        <v>2228.3030303030305</v>
      </c>
      <c r="BZ38" s="164">
        <f>AVERAGE(BM$6:BM38)</f>
        <v>2.3030303030303032</v>
      </c>
      <c r="CA38" s="167">
        <f>AVERAGE(BN$6:BN38)</f>
        <v>34.545454545454547</v>
      </c>
      <c r="CB38" s="167">
        <f>AVERAGE(BO$6:BO38)</f>
        <v>628.969696969697</v>
      </c>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9"/>
      <c r="DE38" s="26"/>
      <c r="DF38" s="103">
        <v>33</v>
      </c>
      <c r="DG38" s="164">
        <v>8.4148518498891196</v>
      </c>
      <c r="DH38" s="133">
        <v>0.1</v>
      </c>
      <c r="DI38" s="103">
        <v>3</v>
      </c>
      <c r="DJ38" s="167">
        <v>537</v>
      </c>
      <c r="DK38" s="103">
        <v>10</v>
      </c>
      <c r="DL38" s="103">
        <v>10</v>
      </c>
      <c r="DM38" s="103">
        <v>0</v>
      </c>
      <c r="DN38" s="167">
        <v>1800</v>
      </c>
      <c r="DO38" s="167">
        <v>0</v>
      </c>
      <c r="DP38" s="167">
        <v>500</v>
      </c>
      <c r="DQ38" s="167">
        <v>150</v>
      </c>
      <c r="DR38" s="167">
        <v>1812</v>
      </c>
      <c r="DS38" s="103">
        <v>1</v>
      </c>
      <c r="DT38" s="167">
        <v>18</v>
      </c>
      <c r="DU38" s="167">
        <v>6</v>
      </c>
      <c r="DV38" s="103" t="s">
        <v>117</v>
      </c>
      <c r="DW38" s="26"/>
      <c r="DX38" s="164">
        <f>AVERAGE(DK$6:DK38)</f>
        <v>10.939393939393939</v>
      </c>
      <c r="DY38" s="164">
        <f>AVERAGE(DL$6:DL38)</f>
        <v>10.939393939393939</v>
      </c>
      <c r="DZ38" s="164">
        <f>AVERAGE(DM$6:DM38)</f>
        <v>0</v>
      </c>
      <c r="EA38" s="167">
        <f>AVERAGE(DN$6:DN38)</f>
        <v>1969.090909090909</v>
      </c>
      <c r="EB38" s="167">
        <f>AVERAGE(DO$6:DO38)</f>
        <v>0</v>
      </c>
      <c r="EC38" s="167">
        <f>AVERAGE(DP$6:DP38)</f>
        <v>546.969696969697</v>
      </c>
      <c r="ED38" s="167">
        <f>AVERAGE(DQ$6:DQ38)</f>
        <v>164.09090909090909</v>
      </c>
      <c r="EE38" s="167">
        <f>AVERAGE(DR$6:DR38)</f>
        <v>1726</v>
      </c>
      <c r="EF38" s="164">
        <f>AVERAGE(DS$6:DS38)</f>
        <v>0.90909090909090906</v>
      </c>
      <c r="EG38" s="167">
        <f>AVERAGE(DT$6:DT38)</f>
        <v>16.363636363636363</v>
      </c>
      <c r="EH38" s="167">
        <f>AVERAGE(DU$6:DU38)</f>
        <v>259.45454545454544</v>
      </c>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9"/>
      <c r="FI38" s="26"/>
      <c r="FJ38" s="103">
        <v>33</v>
      </c>
      <c r="FK38" s="164">
        <v>7.3755652020975297</v>
      </c>
      <c r="FL38" s="133">
        <v>0.15</v>
      </c>
      <c r="FM38" s="103">
        <v>8</v>
      </c>
      <c r="FN38" s="167">
        <v>230</v>
      </c>
      <c r="FO38" s="103">
        <v>14</v>
      </c>
      <c r="FP38" s="103">
        <v>14</v>
      </c>
      <c r="FQ38" s="103">
        <v>0</v>
      </c>
      <c r="FR38" s="167">
        <v>2520</v>
      </c>
      <c r="FS38" s="167">
        <v>0</v>
      </c>
      <c r="FT38" s="167">
        <v>700</v>
      </c>
      <c r="FU38" s="167">
        <v>210</v>
      </c>
      <c r="FV38" s="167">
        <v>1765</v>
      </c>
      <c r="FW38" s="103">
        <v>1</v>
      </c>
      <c r="FX38" s="167">
        <v>36</v>
      </c>
      <c r="FY38" s="167">
        <v>791</v>
      </c>
      <c r="FZ38" s="103" t="s">
        <v>117</v>
      </c>
      <c r="GA38" s="80"/>
      <c r="GB38" s="160">
        <f>AVERAGE(FO$6:FO38)</f>
        <v>9.545454545454545</v>
      </c>
      <c r="GC38" s="160">
        <f>AVERAGE(FP$6:FP38)</f>
        <v>9.545454545454545</v>
      </c>
      <c r="GD38" s="160">
        <f>AVERAGE(FQ$6:FQ38)</f>
        <v>0</v>
      </c>
      <c r="GE38" s="166">
        <f>AVERAGE(FR$6:FR38)</f>
        <v>1718.1818181818182</v>
      </c>
      <c r="GF38" s="166">
        <f>AVERAGE(FS$6:FS38)</f>
        <v>0</v>
      </c>
      <c r="GG38" s="166">
        <f>AVERAGE(FT$6:FT38)</f>
        <v>477.27272727272725</v>
      </c>
      <c r="GH38" s="166">
        <f>AVERAGE(FU$6:FU38)</f>
        <v>143.18181818181819</v>
      </c>
      <c r="GI38" s="166">
        <f>AVERAGE(FV$6:FV38)</f>
        <v>1579.5151515151515</v>
      </c>
      <c r="GJ38" s="160">
        <f>AVERAGE(FW$6:FW38)</f>
        <v>1</v>
      </c>
      <c r="GK38" s="166">
        <f>AVERAGE(FX$6:FX38)</f>
        <v>36</v>
      </c>
      <c r="GL38" s="166">
        <f>AVERAGE(FY$6:FY38)</f>
        <v>174.66666666666666</v>
      </c>
      <c r="GM38" s="26"/>
      <c r="GN38" s="26"/>
      <c r="GO38" s="26"/>
      <c r="GP38" s="26"/>
      <c r="GQ38" s="26"/>
      <c r="GR38" s="26"/>
      <c r="GS38" s="26"/>
      <c r="GT38" s="26"/>
      <c r="GU38" s="26"/>
      <c r="GV38" s="26"/>
      <c r="GW38" s="26"/>
      <c r="GX38" s="26"/>
      <c r="GY38" s="26"/>
      <c r="GZ38" s="26"/>
      <c r="HA38" s="26"/>
      <c r="HB38" s="26"/>
      <c r="HC38" s="26"/>
      <c r="HD38" s="26"/>
      <c r="HE38" s="26"/>
      <c r="HF38" s="26"/>
      <c r="HG38" s="26"/>
      <c r="HH38" s="26"/>
      <c r="HI38" s="26"/>
      <c r="HJ38" s="26"/>
      <c r="HK38" s="29"/>
      <c r="HL38" s="26"/>
      <c r="HM38" s="98">
        <v>33</v>
      </c>
      <c r="HN38" s="178">
        <v>18.740981526557501</v>
      </c>
      <c r="HO38" s="148">
        <v>0.2</v>
      </c>
      <c r="HP38" s="98">
        <v>8</v>
      </c>
      <c r="HQ38" s="189">
        <v>205</v>
      </c>
      <c r="HR38" s="98">
        <v>23</v>
      </c>
      <c r="HS38" s="98">
        <v>23</v>
      </c>
      <c r="HT38" s="98">
        <v>3</v>
      </c>
      <c r="HU38" s="189">
        <v>3450</v>
      </c>
      <c r="HV38" s="189">
        <v>450</v>
      </c>
      <c r="HW38" s="189">
        <v>1000</v>
      </c>
      <c r="HX38" s="189">
        <v>300</v>
      </c>
      <c r="HY38" s="189">
        <v>2580</v>
      </c>
      <c r="HZ38" s="98">
        <v>4</v>
      </c>
      <c r="IA38" s="189">
        <v>120</v>
      </c>
      <c r="IB38" s="189">
        <v>990</v>
      </c>
      <c r="IC38" s="98" t="s">
        <v>116</v>
      </c>
      <c r="ID38" s="80"/>
      <c r="IE38" s="164">
        <f>AVERAGE(HR$6:HR38)</f>
        <v>19.060606060606062</v>
      </c>
      <c r="IF38" s="164">
        <f>AVERAGE(HS$6:HS38)</f>
        <v>18.484848484848484</v>
      </c>
      <c r="IG38" s="164">
        <f>AVERAGE(HT$6:HT38)</f>
        <v>0.78787878787878785</v>
      </c>
      <c r="IH38" s="167">
        <f>AVERAGE(HU$6:HU38)</f>
        <v>2772.7272727272725</v>
      </c>
      <c r="II38" s="167">
        <f>AVERAGE(HV$6:HV38)</f>
        <v>118.18181818181819</v>
      </c>
      <c r="IJ38" s="167">
        <f>AVERAGE(HW$6:HW38)</f>
        <v>884.84848484848487</v>
      </c>
      <c r="IK38" s="167">
        <f>AVERAGE(HX$6:HX38)</f>
        <v>265.45454545454544</v>
      </c>
      <c r="IL38" s="167">
        <f>AVERAGE(HY$6:HY38)</f>
        <v>2228.3333333333335</v>
      </c>
      <c r="IM38" s="164">
        <f>AVERAGE(HZ$6:HZ38)</f>
        <v>2.3333333333333335</v>
      </c>
      <c r="IN38" s="167">
        <f>AVERAGE(IA$6:IA38)</f>
        <v>70</v>
      </c>
      <c r="IO38" s="167">
        <f>AVERAGE(IB$6:IB38)</f>
        <v>614.39393939393938</v>
      </c>
      <c r="IP38" s="26"/>
      <c r="IQ38" s="26"/>
      <c r="IR38" s="26"/>
      <c r="IS38" s="26"/>
      <c r="IT38" s="26"/>
      <c r="IU38" s="26"/>
      <c r="IV38" s="26"/>
      <c r="IW38" s="26"/>
      <c r="IX38" s="26"/>
      <c r="IY38" s="26"/>
      <c r="IZ38" s="26"/>
      <c r="JA38" s="26"/>
      <c r="JB38" s="26"/>
      <c r="JC38" s="26"/>
      <c r="JD38" s="26"/>
      <c r="JE38" s="26"/>
      <c r="JF38" s="26"/>
      <c r="JG38" s="26"/>
      <c r="JH38" s="26"/>
      <c r="JI38" s="26"/>
      <c r="JJ38" s="26"/>
      <c r="JK38" s="26"/>
      <c r="JL38" s="26"/>
      <c r="JM38" s="29"/>
      <c r="JN38" s="26"/>
      <c r="JO38" s="26"/>
      <c r="JP38" s="26"/>
      <c r="JQ38" s="26"/>
      <c r="JR38" s="26"/>
      <c r="JS38" s="26"/>
      <c r="JT38" s="26"/>
      <c r="JU38" s="26"/>
      <c r="JV38" s="26"/>
      <c r="JW38" s="26"/>
      <c r="JX38" s="26"/>
      <c r="JY38" s="26"/>
      <c r="JZ38" s="29"/>
    </row>
    <row r="39" spans="1:286" x14ac:dyDescent="0.2">
      <c r="A39" s="26"/>
      <c r="B39" s="103">
        <v>34</v>
      </c>
      <c r="C39" s="164">
        <v>20.971998466759487</v>
      </c>
      <c r="D39" s="133">
        <v>0.25</v>
      </c>
      <c r="E39" s="103">
        <v>9</v>
      </c>
      <c r="F39" s="167">
        <v>573</v>
      </c>
      <c r="G39" s="103">
        <v>25</v>
      </c>
      <c r="H39" s="103">
        <v>22</v>
      </c>
      <c r="I39" s="103">
        <v>2</v>
      </c>
      <c r="J39" s="167">
        <v>2640</v>
      </c>
      <c r="K39" s="167">
        <v>240</v>
      </c>
      <c r="L39" s="167">
        <v>1000</v>
      </c>
      <c r="M39" s="167">
        <v>300</v>
      </c>
      <c r="N39" s="167">
        <v>2738</v>
      </c>
      <c r="O39" s="103">
        <v>5</v>
      </c>
      <c r="P39" s="167">
        <v>60</v>
      </c>
      <c r="Q39" s="167">
        <v>-38</v>
      </c>
      <c r="R39" s="103" t="s">
        <v>116</v>
      </c>
      <c r="S39" s="80"/>
      <c r="T39" s="169">
        <f>AVERAGE(G$6:G39)</f>
        <v>23.647058823529413</v>
      </c>
      <c r="U39" s="169">
        <f>AVERAGE(H$6:H39)</f>
        <v>20.588235294117649</v>
      </c>
      <c r="V39" s="169">
        <f>AVERAGE(I$6:I39)</f>
        <v>1.2352941176470589</v>
      </c>
      <c r="W39" s="170">
        <f>AVERAGE(J$6:J39)</f>
        <v>2470.5882352941176</v>
      </c>
      <c r="X39" s="170">
        <f>AVERAGE(K$6:K39)</f>
        <v>148.23529411764707</v>
      </c>
      <c r="Y39" s="170">
        <f>AVERAGE(L$6:L39)</f>
        <v>967.64705882352939</v>
      </c>
      <c r="Z39" s="170">
        <f>AVERAGE(M$6:M39)</f>
        <v>290.29411764705884</v>
      </c>
      <c r="AA39" s="170">
        <f>AVERAGE(N$6:N39)</f>
        <v>2401.794117647059</v>
      </c>
      <c r="AB39" s="169">
        <f>AVERAGE(O$6:O39)</f>
        <v>2.9411764705882355</v>
      </c>
      <c r="AC39" s="170">
        <f>AVERAGE(P$6:P39)</f>
        <v>35.294117647058826</v>
      </c>
      <c r="AD39" s="170">
        <f>AVERAGE(Q$6:Q39)</f>
        <v>104.08823529411765</v>
      </c>
      <c r="AE39" s="26"/>
      <c r="AF39" s="26"/>
      <c r="AG39" s="26"/>
      <c r="AH39" s="26"/>
      <c r="AI39" s="26"/>
      <c r="AJ39" s="26"/>
      <c r="AK39" s="26"/>
      <c r="AL39" s="26"/>
      <c r="AM39" s="26"/>
      <c r="AN39" s="26"/>
      <c r="AO39" s="26"/>
      <c r="AP39" s="26"/>
      <c r="AQ39" s="26"/>
      <c r="AR39" s="26"/>
      <c r="AS39" s="26"/>
      <c r="AT39" s="26"/>
      <c r="AU39" s="26"/>
      <c r="AV39" s="26"/>
      <c r="AW39" s="26"/>
      <c r="AX39" s="29"/>
      <c r="AZ39" s="26">
        <v>34</v>
      </c>
      <c r="BA39" s="164">
        <v>21.060711720074721</v>
      </c>
      <c r="BB39" s="175">
        <v>0.25</v>
      </c>
      <c r="BC39" s="103">
        <v>3</v>
      </c>
      <c r="BD39" s="181">
        <v>300</v>
      </c>
      <c r="BE39" s="103">
        <v>19</v>
      </c>
      <c r="BF39" s="103">
        <v>19</v>
      </c>
      <c r="BG39" s="103">
        <v>0</v>
      </c>
      <c r="BH39" s="167">
        <v>2850</v>
      </c>
      <c r="BI39" s="167">
        <v>0</v>
      </c>
      <c r="BJ39" s="167">
        <v>950</v>
      </c>
      <c r="BK39" s="167">
        <v>285</v>
      </c>
      <c r="BL39" s="167">
        <v>2160</v>
      </c>
      <c r="BM39" s="103">
        <v>5</v>
      </c>
      <c r="BN39" s="167">
        <v>75</v>
      </c>
      <c r="BO39" s="167">
        <v>765</v>
      </c>
      <c r="BP39" s="103" t="s">
        <v>117</v>
      </c>
      <c r="BQ39" s="80"/>
      <c r="BR39" s="164">
        <f>AVERAGE(BE$6:BE39)</f>
        <v>19.558823529411764</v>
      </c>
      <c r="BS39" s="164">
        <f>AVERAGE(BF$6:BF39)</f>
        <v>18.823529411764707</v>
      </c>
      <c r="BT39" s="164">
        <f>AVERAGE(BG$6:BG39)</f>
        <v>0.61764705882352944</v>
      </c>
      <c r="BU39" s="167">
        <f>AVERAGE(BH$6:BH39)</f>
        <v>2823.5294117647059</v>
      </c>
      <c r="BV39" s="167">
        <f>AVERAGE(BI$6:BI39)</f>
        <v>92.647058823529406</v>
      </c>
      <c r="BW39" s="167">
        <f>AVERAGE(BJ$6:BJ39)</f>
        <v>910.29411764705878</v>
      </c>
      <c r="BX39" s="167">
        <f>AVERAGE(BK$6:BK39)</f>
        <v>273.08823529411762</v>
      </c>
      <c r="BY39" s="167">
        <f>AVERAGE(BL$6:BL39)</f>
        <v>2226.294117647059</v>
      </c>
      <c r="BZ39" s="164">
        <f>AVERAGE(BM$6:BM39)</f>
        <v>2.3823529411764706</v>
      </c>
      <c r="CA39" s="167">
        <f>AVERAGE(BN$6:BN39)</f>
        <v>35.735294117647058</v>
      </c>
      <c r="CB39" s="167">
        <f>AVERAGE(BO$6:BO39)</f>
        <v>632.97058823529414</v>
      </c>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9"/>
      <c r="DE39" s="26"/>
      <c r="DF39" s="103">
        <v>34</v>
      </c>
      <c r="DG39" s="164">
        <v>8.4511114722615162</v>
      </c>
      <c r="DH39" s="133">
        <v>0.2</v>
      </c>
      <c r="DI39" s="103">
        <v>2</v>
      </c>
      <c r="DJ39" s="167">
        <v>366</v>
      </c>
      <c r="DK39" s="103">
        <v>8</v>
      </c>
      <c r="DL39" s="103">
        <v>8</v>
      </c>
      <c r="DM39" s="103">
        <v>0</v>
      </c>
      <c r="DN39" s="167">
        <v>1440</v>
      </c>
      <c r="DO39" s="167">
        <v>0</v>
      </c>
      <c r="DP39" s="167">
        <v>400</v>
      </c>
      <c r="DQ39" s="167">
        <v>120</v>
      </c>
      <c r="DR39" s="167">
        <v>1511</v>
      </c>
      <c r="DS39" s="103">
        <v>2</v>
      </c>
      <c r="DT39" s="167">
        <v>36</v>
      </c>
      <c r="DU39" s="167">
        <v>-35</v>
      </c>
      <c r="DV39" s="103" t="s">
        <v>117</v>
      </c>
      <c r="DW39" s="26"/>
      <c r="DX39" s="164">
        <f>AVERAGE(DK$6:DK39)</f>
        <v>10.852941176470589</v>
      </c>
      <c r="DY39" s="164">
        <f>AVERAGE(DL$6:DL39)</f>
        <v>10.852941176470589</v>
      </c>
      <c r="DZ39" s="164">
        <f>AVERAGE(DM$6:DM39)</f>
        <v>0</v>
      </c>
      <c r="EA39" s="167">
        <f>AVERAGE(DN$6:DN39)</f>
        <v>1953.5294117647059</v>
      </c>
      <c r="EB39" s="167">
        <f>AVERAGE(DO$6:DO39)</f>
        <v>0</v>
      </c>
      <c r="EC39" s="167">
        <f>AVERAGE(DP$6:DP39)</f>
        <v>542.64705882352939</v>
      </c>
      <c r="ED39" s="167">
        <f>AVERAGE(DQ$6:DQ39)</f>
        <v>162.79411764705881</v>
      </c>
      <c r="EE39" s="167">
        <f>AVERAGE(DR$6:DR39)</f>
        <v>1719.6764705882354</v>
      </c>
      <c r="EF39" s="164">
        <f>AVERAGE(DS$6:DS39)</f>
        <v>0.94117647058823528</v>
      </c>
      <c r="EG39" s="167">
        <f>AVERAGE(DT$6:DT39)</f>
        <v>16.941176470588236</v>
      </c>
      <c r="EH39" s="167">
        <f>AVERAGE(DU$6:DU39)</f>
        <v>250.79411764705881</v>
      </c>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9"/>
      <c r="FI39" s="26"/>
      <c r="FJ39" s="103">
        <v>34</v>
      </c>
      <c r="FK39" s="164">
        <v>8.4340445605747796</v>
      </c>
      <c r="FL39" s="133">
        <v>0.1</v>
      </c>
      <c r="FM39" s="103">
        <v>6</v>
      </c>
      <c r="FN39" s="167">
        <v>359</v>
      </c>
      <c r="FO39" s="103">
        <v>13</v>
      </c>
      <c r="FP39" s="103">
        <v>13</v>
      </c>
      <c r="FQ39" s="103">
        <v>0</v>
      </c>
      <c r="FR39" s="167">
        <v>2340</v>
      </c>
      <c r="FS39" s="167">
        <v>0</v>
      </c>
      <c r="FT39" s="167">
        <v>650</v>
      </c>
      <c r="FU39" s="167">
        <v>195</v>
      </c>
      <c r="FV39" s="167">
        <v>1829</v>
      </c>
      <c r="FW39" s="103">
        <v>1</v>
      </c>
      <c r="FX39" s="167">
        <v>36</v>
      </c>
      <c r="FY39" s="167">
        <v>547</v>
      </c>
      <c r="FZ39" s="103" t="s">
        <v>117</v>
      </c>
      <c r="GA39" s="80"/>
      <c r="GB39" s="160">
        <f>AVERAGE(FO$6:FO39)</f>
        <v>9.6470588235294112</v>
      </c>
      <c r="GC39" s="160">
        <f>AVERAGE(FP$6:FP39)</f>
        <v>9.6470588235294112</v>
      </c>
      <c r="GD39" s="160">
        <f>AVERAGE(FQ$6:FQ39)</f>
        <v>0</v>
      </c>
      <c r="GE39" s="166">
        <f>AVERAGE(FR$6:FR39)</f>
        <v>1736.4705882352941</v>
      </c>
      <c r="GF39" s="166">
        <f>AVERAGE(FS$6:FS39)</f>
        <v>0</v>
      </c>
      <c r="GG39" s="166">
        <f>AVERAGE(FT$6:FT39)</f>
        <v>482.35294117647061</v>
      </c>
      <c r="GH39" s="166">
        <f>AVERAGE(FU$6:FU39)</f>
        <v>144.70588235294119</v>
      </c>
      <c r="GI39" s="166">
        <f>AVERAGE(FV$6:FV39)</f>
        <v>1586.8529411764705</v>
      </c>
      <c r="GJ39" s="160">
        <f>AVERAGE(FW$6:FW39)</f>
        <v>1</v>
      </c>
      <c r="GK39" s="166">
        <f>AVERAGE(FX$6:FX39)</f>
        <v>36</v>
      </c>
      <c r="GL39" s="166">
        <f>AVERAGE(FY$6:FY39)</f>
        <v>185.61764705882354</v>
      </c>
      <c r="GM39" s="26"/>
      <c r="GN39" s="26"/>
      <c r="GO39" s="26"/>
      <c r="GP39" s="26"/>
      <c r="GQ39" s="26"/>
      <c r="GR39" s="26"/>
      <c r="GS39" s="26"/>
      <c r="GT39" s="26"/>
      <c r="GU39" s="26"/>
      <c r="GV39" s="26"/>
      <c r="GW39" s="26"/>
      <c r="GX39" s="26"/>
      <c r="GY39" s="26"/>
      <c r="GZ39" s="26"/>
      <c r="HA39" s="26"/>
      <c r="HB39" s="26"/>
      <c r="HC39" s="26"/>
      <c r="HD39" s="26"/>
      <c r="HE39" s="26"/>
      <c r="HF39" s="26"/>
      <c r="HG39" s="26"/>
      <c r="HH39" s="26"/>
      <c r="HI39" s="26"/>
      <c r="HJ39" s="26"/>
      <c r="HK39" s="29"/>
      <c r="HL39" s="26"/>
      <c r="HM39" s="98">
        <v>34</v>
      </c>
      <c r="HN39" s="178">
        <v>20.481331626279463</v>
      </c>
      <c r="HO39" s="148">
        <v>0.15</v>
      </c>
      <c r="HP39" s="98">
        <v>9</v>
      </c>
      <c r="HQ39" s="189">
        <v>182</v>
      </c>
      <c r="HR39" s="98">
        <v>26</v>
      </c>
      <c r="HS39" s="98">
        <v>23</v>
      </c>
      <c r="HT39" s="98">
        <v>3</v>
      </c>
      <c r="HU39" s="189">
        <v>3450</v>
      </c>
      <c r="HV39" s="189">
        <v>450</v>
      </c>
      <c r="HW39" s="189">
        <v>1000</v>
      </c>
      <c r="HX39" s="189">
        <v>300</v>
      </c>
      <c r="HY39" s="189">
        <v>2557</v>
      </c>
      <c r="HZ39" s="98">
        <v>3</v>
      </c>
      <c r="IA39" s="189">
        <v>90</v>
      </c>
      <c r="IB39" s="189">
        <v>983</v>
      </c>
      <c r="IC39" s="98" t="s">
        <v>116</v>
      </c>
      <c r="ID39" s="80"/>
      <c r="IE39" s="164">
        <f>AVERAGE(HR$6:HR39)</f>
        <v>19.264705882352942</v>
      </c>
      <c r="IF39" s="164">
        <f>AVERAGE(HS$6:HS39)</f>
        <v>18.617647058823529</v>
      </c>
      <c r="IG39" s="164">
        <f>AVERAGE(HT$6:HT39)</f>
        <v>0.8529411764705882</v>
      </c>
      <c r="IH39" s="167">
        <f>AVERAGE(HU$6:HU39)</f>
        <v>2792.6470588235293</v>
      </c>
      <c r="II39" s="167">
        <f>AVERAGE(HV$6:HV39)</f>
        <v>127.94117647058823</v>
      </c>
      <c r="IJ39" s="167">
        <f>AVERAGE(HW$6:HW39)</f>
        <v>888.23529411764707</v>
      </c>
      <c r="IK39" s="167">
        <f>AVERAGE(HX$6:HX39)</f>
        <v>266.47058823529414</v>
      </c>
      <c r="IL39" s="167">
        <f>AVERAGE(HY$6:HY39)</f>
        <v>2238</v>
      </c>
      <c r="IM39" s="164">
        <f>AVERAGE(HZ$6:HZ39)</f>
        <v>2.3529411764705883</v>
      </c>
      <c r="IN39" s="167">
        <f>AVERAGE(IA$6:IA39)</f>
        <v>70.588235294117652</v>
      </c>
      <c r="IO39" s="167">
        <f>AVERAGE(IB$6:IB39)</f>
        <v>625.23529411764707</v>
      </c>
      <c r="IP39" s="26"/>
      <c r="IQ39" s="26"/>
      <c r="IR39" s="26"/>
      <c r="IS39" s="26"/>
      <c r="IT39" s="26"/>
      <c r="IU39" s="26"/>
      <c r="IV39" s="26"/>
      <c r="IW39" s="26"/>
      <c r="IX39" s="26"/>
      <c r="IY39" s="26"/>
      <c r="IZ39" s="26"/>
      <c r="JA39" s="26"/>
      <c r="JB39" s="26"/>
      <c r="JC39" s="26"/>
      <c r="JD39" s="26"/>
      <c r="JE39" s="26"/>
      <c r="JF39" s="26"/>
      <c r="JG39" s="26"/>
      <c r="JH39" s="26"/>
      <c r="JI39" s="26"/>
      <c r="JJ39" s="26"/>
      <c r="JK39" s="26"/>
      <c r="JL39" s="26"/>
      <c r="JM39" s="29"/>
      <c r="JN39" s="26"/>
      <c r="JO39" s="26"/>
      <c r="JP39" s="26"/>
      <c r="JQ39" s="26"/>
      <c r="JR39" s="26"/>
      <c r="JS39" s="26"/>
      <c r="JT39" s="26"/>
      <c r="JU39" s="26"/>
      <c r="JV39" s="26"/>
      <c r="JW39" s="26"/>
      <c r="JX39" s="26"/>
      <c r="JY39" s="26"/>
      <c r="JZ39" s="29"/>
    </row>
    <row r="40" spans="1:286" x14ac:dyDescent="0.2">
      <c r="A40" s="26"/>
      <c r="B40" s="103">
        <v>35</v>
      </c>
      <c r="C40" s="164">
        <v>19.767085402621994</v>
      </c>
      <c r="D40" s="133">
        <v>0.05</v>
      </c>
      <c r="E40" s="103">
        <v>1</v>
      </c>
      <c r="F40" s="167">
        <v>449</v>
      </c>
      <c r="G40" s="103">
        <v>20</v>
      </c>
      <c r="H40" s="103">
        <v>20</v>
      </c>
      <c r="I40" s="103">
        <v>0</v>
      </c>
      <c r="J40" s="167">
        <v>2400</v>
      </c>
      <c r="K40" s="167">
        <v>0</v>
      </c>
      <c r="L40" s="167">
        <v>1000</v>
      </c>
      <c r="M40" s="167">
        <v>300</v>
      </c>
      <c r="N40" s="167">
        <v>2374</v>
      </c>
      <c r="O40" s="103">
        <v>1</v>
      </c>
      <c r="P40" s="167">
        <v>12</v>
      </c>
      <c r="Q40" s="167">
        <v>38</v>
      </c>
      <c r="R40" s="103" t="s">
        <v>116</v>
      </c>
      <c r="S40" s="80"/>
      <c r="T40" s="169">
        <f>AVERAGE(G$6:G40)</f>
        <v>23.542857142857144</v>
      </c>
      <c r="U40" s="169">
        <f>AVERAGE(H$6:H40)</f>
        <v>20.571428571428573</v>
      </c>
      <c r="V40" s="169">
        <f>AVERAGE(I$6:I40)</f>
        <v>1.2</v>
      </c>
      <c r="W40" s="170">
        <f>AVERAGE(J$6:J40)</f>
        <v>2468.5714285714284</v>
      </c>
      <c r="X40" s="170">
        <f>AVERAGE(K$6:K40)</f>
        <v>144</v>
      </c>
      <c r="Y40" s="170">
        <f>AVERAGE(L$6:L40)</f>
        <v>968.57142857142856</v>
      </c>
      <c r="Z40" s="170">
        <f>AVERAGE(M$6:M40)</f>
        <v>290.57142857142856</v>
      </c>
      <c r="AA40" s="170">
        <f>AVERAGE(N$6:N40)</f>
        <v>2401</v>
      </c>
      <c r="AB40" s="169">
        <f>AVERAGE(O$6:O40)</f>
        <v>2.8857142857142857</v>
      </c>
      <c r="AC40" s="170">
        <f>AVERAGE(P$6:P40)</f>
        <v>34.628571428571426</v>
      </c>
      <c r="AD40" s="170">
        <f>AVERAGE(Q$6:Q40)</f>
        <v>102.2</v>
      </c>
      <c r="AE40" s="26"/>
      <c r="AF40" s="26"/>
      <c r="AG40" s="26"/>
      <c r="AH40" s="26"/>
      <c r="AI40" s="26"/>
      <c r="AJ40" s="26"/>
      <c r="AK40" s="26"/>
      <c r="AL40" s="26"/>
      <c r="AM40" s="26"/>
      <c r="AN40" s="26"/>
      <c r="AO40" s="26"/>
      <c r="AP40" s="26"/>
      <c r="AQ40" s="26"/>
      <c r="AR40" s="26"/>
      <c r="AS40" s="26"/>
      <c r="AT40" s="26"/>
      <c r="AU40" s="26"/>
      <c r="AV40" s="26"/>
      <c r="AW40" s="26"/>
      <c r="AX40" s="29"/>
      <c r="AZ40" s="26">
        <v>35</v>
      </c>
      <c r="BA40" s="164">
        <v>18.199520638454697</v>
      </c>
      <c r="BB40" s="175">
        <v>0.1</v>
      </c>
      <c r="BC40" s="103">
        <v>3</v>
      </c>
      <c r="BD40" s="181">
        <v>465</v>
      </c>
      <c r="BE40" s="103">
        <v>19</v>
      </c>
      <c r="BF40" s="103">
        <v>19</v>
      </c>
      <c r="BG40" s="103">
        <v>0</v>
      </c>
      <c r="BH40" s="167">
        <v>2850</v>
      </c>
      <c r="BI40" s="167">
        <v>0</v>
      </c>
      <c r="BJ40" s="167">
        <v>950</v>
      </c>
      <c r="BK40" s="167">
        <v>285</v>
      </c>
      <c r="BL40" s="167">
        <v>2325</v>
      </c>
      <c r="BM40" s="103">
        <v>2</v>
      </c>
      <c r="BN40" s="167">
        <v>30</v>
      </c>
      <c r="BO40" s="167">
        <v>555</v>
      </c>
      <c r="BP40" s="103" t="s">
        <v>117</v>
      </c>
      <c r="BQ40" s="80"/>
      <c r="BR40" s="164">
        <f>AVERAGE(BE$6:BE40)</f>
        <v>19.542857142857144</v>
      </c>
      <c r="BS40" s="164">
        <f>AVERAGE(BF$6:BF40)</f>
        <v>18.828571428571429</v>
      </c>
      <c r="BT40" s="164">
        <f>AVERAGE(BG$6:BG40)</f>
        <v>0.6</v>
      </c>
      <c r="BU40" s="167">
        <f>AVERAGE(BH$6:BH40)</f>
        <v>2824.2857142857142</v>
      </c>
      <c r="BV40" s="167">
        <f>AVERAGE(BI$6:BI40)</f>
        <v>90</v>
      </c>
      <c r="BW40" s="167">
        <f>AVERAGE(BJ$6:BJ40)</f>
        <v>911.42857142857144</v>
      </c>
      <c r="BX40" s="167">
        <f>AVERAGE(BK$6:BK40)</f>
        <v>273.42857142857144</v>
      </c>
      <c r="BY40" s="167">
        <f>AVERAGE(BL$6:BL40)</f>
        <v>2229.1142857142859</v>
      </c>
      <c r="BZ40" s="164">
        <f>AVERAGE(BM$6:BM40)</f>
        <v>2.3714285714285714</v>
      </c>
      <c r="CA40" s="167">
        <f>AVERAGE(BN$6:BN40)</f>
        <v>35.571428571428569</v>
      </c>
      <c r="CB40" s="167">
        <f>AVERAGE(BO$6:BO40)</f>
        <v>630.74285714285713</v>
      </c>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9"/>
      <c r="DE40" s="26"/>
      <c r="DF40" s="103">
        <v>35</v>
      </c>
      <c r="DG40" s="164">
        <v>7.4262891153334047</v>
      </c>
      <c r="DH40" s="133">
        <v>0.15</v>
      </c>
      <c r="DI40" s="103">
        <v>2</v>
      </c>
      <c r="DJ40" s="167">
        <v>505</v>
      </c>
      <c r="DK40" s="103">
        <v>8</v>
      </c>
      <c r="DL40" s="103">
        <v>8</v>
      </c>
      <c r="DM40" s="103">
        <v>0</v>
      </c>
      <c r="DN40" s="167">
        <v>1440</v>
      </c>
      <c r="DO40" s="167">
        <v>0</v>
      </c>
      <c r="DP40" s="167">
        <v>400</v>
      </c>
      <c r="DQ40" s="167">
        <v>120</v>
      </c>
      <c r="DR40" s="167">
        <v>1650</v>
      </c>
      <c r="DS40" s="103">
        <v>1</v>
      </c>
      <c r="DT40" s="167">
        <v>18</v>
      </c>
      <c r="DU40" s="167">
        <v>-192</v>
      </c>
      <c r="DV40" s="103" t="s">
        <v>117</v>
      </c>
      <c r="DW40" s="26"/>
      <c r="DX40" s="164">
        <f>AVERAGE(DK$6:DK40)</f>
        <v>10.771428571428572</v>
      </c>
      <c r="DY40" s="164">
        <f>AVERAGE(DL$6:DL40)</f>
        <v>10.771428571428572</v>
      </c>
      <c r="DZ40" s="164">
        <f>AVERAGE(DM$6:DM40)</f>
        <v>0</v>
      </c>
      <c r="EA40" s="167">
        <f>AVERAGE(DN$6:DN40)</f>
        <v>1938.8571428571429</v>
      </c>
      <c r="EB40" s="167">
        <f>AVERAGE(DO$6:DO40)</f>
        <v>0</v>
      </c>
      <c r="EC40" s="167">
        <f>AVERAGE(DP$6:DP40)</f>
        <v>538.57142857142856</v>
      </c>
      <c r="ED40" s="167">
        <f>AVERAGE(DQ$6:DQ40)</f>
        <v>161.57142857142858</v>
      </c>
      <c r="EE40" s="167">
        <f>AVERAGE(DR$6:DR40)</f>
        <v>1717.6857142857143</v>
      </c>
      <c r="EF40" s="164">
        <f>AVERAGE(DS$6:DS40)</f>
        <v>0.94285714285714284</v>
      </c>
      <c r="EG40" s="167">
        <f>AVERAGE(DT$6:DT40)</f>
        <v>16.971428571428572</v>
      </c>
      <c r="EH40" s="167">
        <f>AVERAGE(DU$6:DU40)</f>
        <v>238.14285714285714</v>
      </c>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9"/>
      <c r="FI40" s="26"/>
      <c r="FJ40" s="103">
        <v>35</v>
      </c>
      <c r="FK40" s="164">
        <v>6.64093085483149</v>
      </c>
      <c r="FL40" s="133">
        <v>0.15</v>
      </c>
      <c r="FM40" s="103">
        <v>0</v>
      </c>
      <c r="FN40" s="167">
        <v>484</v>
      </c>
      <c r="FO40" s="103">
        <v>6</v>
      </c>
      <c r="FP40" s="103">
        <v>6</v>
      </c>
      <c r="FQ40" s="103">
        <v>0</v>
      </c>
      <c r="FR40" s="167">
        <v>1080</v>
      </c>
      <c r="FS40" s="167">
        <v>0</v>
      </c>
      <c r="FT40" s="167">
        <v>300</v>
      </c>
      <c r="FU40" s="167">
        <v>90</v>
      </c>
      <c r="FV40" s="167">
        <v>1499</v>
      </c>
      <c r="FW40" s="103">
        <v>1</v>
      </c>
      <c r="FX40" s="167">
        <v>36</v>
      </c>
      <c r="FY40" s="167">
        <v>-383</v>
      </c>
      <c r="FZ40" s="103" t="s">
        <v>117</v>
      </c>
      <c r="GA40" s="80"/>
      <c r="GB40" s="160">
        <f>AVERAGE(FO$6:FO40)</f>
        <v>9.5428571428571427</v>
      </c>
      <c r="GC40" s="160">
        <f>AVERAGE(FP$6:FP40)</f>
        <v>9.5428571428571427</v>
      </c>
      <c r="GD40" s="160">
        <f>AVERAGE(FQ$6:FQ40)</f>
        <v>0</v>
      </c>
      <c r="GE40" s="166">
        <f>AVERAGE(FR$6:FR40)</f>
        <v>1717.7142857142858</v>
      </c>
      <c r="GF40" s="166">
        <f>AVERAGE(FS$6:FS40)</f>
        <v>0</v>
      </c>
      <c r="GG40" s="166">
        <f>AVERAGE(FT$6:FT40)</f>
        <v>477.14285714285717</v>
      </c>
      <c r="GH40" s="166">
        <f>AVERAGE(FU$6:FU40)</f>
        <v>143.14285714285714</v>
      </c>
      <c r="GI40" s="166">
        <f>AVERAGE(FV$6:FV40)</f>
        <v>1584.3428571428572</v>
      </c>
      <c r="GJ40" s="160">
        <f>AVERAGE(FW$6:FW40)</f>
        <v>1</v>
      </c>
      <c r="GK40" s="166">
        <f>AVERAGE(FX$6:FX40)</f>
        <v>36</v>
      </c>
      <c r="GL40" s="166">
        <f>AVERAGE(FY$6:FY40)</f>
        <v>169.37142857142857</v>
      </c>
      <c r="GM40" s="26"/>
      <c r="GN40" s="26"/>
      <c r="GO40" s="26"/>
      <c r="GP40" s="26"/>
      <c r="GQ40" s="26"/>
      <c r="GR40" s="26"/>
      <c r="GS40" s="26"/>
      <c r="GT40" s="26"/>
      <c r="GU40" s="26"/>
      <c r="GV40" s="26"/>
      <c r="GW40" s="26"/>
      <c r="GX40" s="26"/>
      <c r="GY40" s="26"/>
      <c r="GZ40" s="26"/>
      <c r="HA40" s="26"/>
      <c r="HB40" s="26"/>
      <c r="HC40" s="26"/>
      <c r="HD40" s="26"/>
      <c r="HE40" s="26"/>
      <c r="HF40" s="26"/>
      <c r="HG40" s="26"/>
      <c r="HH40" s="26"/>
      <c r="HI40" s="26"/>
      <c r="HJ40" s="26"/>
      <c r="HK40" s="29"/>
      <c r="HL40" s="26"/>
      <c r="HM40" s="98">
        <v>35</v>
      </c>
      <c r="HN40" s="178">
        <v>16.894808790807417</v>
      </c>
      <c r="HO40" s="148">
        <v>0.2</v>
      </c>
      <c r="HP40" s="98">
        <v>3</v>
      </c>
      <c r="HQ40" s="189">
        <v>596</v>
      </c>
      <c r="HR40" s="98">
        <v>17</v>
      </c>
      <c r="HS40" s="98">
        <v>17</v>
      </c>
      <c r="HT40" s="98">
        <v>0</v>
      </c>
      <c r="HU40" s="189">
        <v>2550</v>
      </c>
      <c r="HV40" s="189">
        <v>0</v>
      </c>
      <c r="HW40" s="189">
        <v>850</v>
      </c>
      <c r="HX40" s="189">
        <v>255</v>
      </c>
      <c r="HY40" s="189">
        <v>2326</v>
      </c>
      <c r="HZ40" s="98">
        <v>3</v>
      </c>
      <c r="IA40" s="189">
        <v>90</v>
      </c>
      <c r="IB40" s="189">
        <v>314</v>
      </c>
      <c r="IC40" s="98" t="s">
        <v>117</v>
      </c>
      <c r="ID40" s="80"/>
      <c r="IE40" s="164">
        <f>AVERAGE(HR$6:HR40)</f>
        <v>19.2</v>
      </c>
      <c r="IF40" s="164">
        <f>AVERAGE(HS$6:HS40)</f>
        <v>18.571428571428573</v>
      </c>
      <c r="IG40" s="164">
        <f>AVERAGE(HT$6:HT40)</f>
        <v>0.82857142857142863</v>
      </c>
      <c r="IH40" s="167">
        <f>AVERAGE(HU$6:HU40)</f>
        <v>2785.7142857142858</v>
      </c>
      <c r="II40" s="167">
        <f>AVERAGE(HV$6:HV40)</f>
        <v>124.28571428571429</v>
      </c>
      <c r="IJ40" s="167">
        <f>AVERAGE(HW$6:HW40)</f>
        <v>887.14285714285711</v>
      </c>
      <c r="IK40" s="167">
        <f>AVERAGE(HX$6:HX40)</f>
        <v>266.14285714285717</v>
      </c>
      <c r="IL40" s="167">
        <f>AVERAGE(HY$6:HY40)</f>
        <v>2240.5142857142855</v>
      </c>
      <c r="IM40" s="164">
        <f>AVERAGE(HZ$6:HZ40)</f>
        <v>2.3714285714285714</v>
      </c>
      <c r="IN40" s="167">
        <f>AVERAGE(IA$6:IA40)</f>
        <v>71.142857142857139</v>
      </c>
      <c r="IO40" s="167">
        <f>AVERAGE(IB$6:IB40)</f>
        <v>616.34285714285716</v>
      </c>
      <c r="IP40" s="26"/>
      <c r="IQ40" s="26"/>
      <c r="IR40" s="26"/>
      <c r="IS40" s="26"/>
      <c r="IT40" s="26"/>
      <c r="IU40" s="26"/>
      <c r="IV40" s="26"/>
      <c r="IW40" s="26"/>
      <c r="IX40" s="26"/>
      <c r="IY40" s="26"/>
      <c r="IZ40" s="26"/>
      <c r="JA40" s="26"/>
      <c r="JB40" s="26"/>
      <c r="JC40" s="26"/>
      <c r="JD40" s="26"/>
      <c r="JE40" s="26"/>
      <c r="JF40" s="26"/>
      <c r="JG40" s="26"/>
      <c r="JH40" s="26"/>
      <c r="JI40" s="26"/>
      <c r="JJ40" s="26"/>
      <c r="JK40" s="26"/>
      <c r="JL40" s="26"/>
      <c r="JM40" s="29"/>
      <c r="JN40" s="26"/>
      <c r="JO40" s="26"/>
      <c r="JP40" s="26"/>
      <c r="JQ40" s="26"/>
      <c r="JR40" s="26"/>
      <c r="JS40" s="26"/>
      <c r="JT40" s="26"/>
      <c r="JU40" s="26"/>
      <c r="JV40" s="26"/>
      <c r="JW40" s="26"/>
      <c r="JX40" s="26"/>
      <c r="JY40" s="26"/>
      <c r="JZ40" s="29"/>
    </row>
    <row r="41" spans="1:286" x14ac:dyDescent="0.2">
      <c r="A41" s="26"/>
      <c r="B41" s="103">
        <v>36</v>
      </c>
      <c r="C41" s="164">
        <v>23.857861729247578</v>
      </c>
      <c r="D41" s="133">
        <v>0.1</v>
      </c>
      <c r="E41" s="103">
        <v>4</v>
      </c>
      <c r="F41" s="167">
        <v>189</v>
      </c>
      <c r="G41" s="103">
        <v>26</v>
      </c>
      <c r="H41" s="103">
        <v>22</v>
      </c>
      <c r="I41" s="103">
        <v>2</v>
      </c>
      <c r="J41" s="167">
        <v>2640</v>
      </c>
      <c r="K41" s="167">
        <v>240</v>
      </c>
      <c r="L41" s="167">
        <v>1000</v>
      </c>
      <c r="M41" s="167">
        <v>300</v>
      </c>
      <c r="N41" s="167">
        <v>2354</v>
      </c>
      <c r="O41" s="103">
        <v>2</v>
      </c>
      <c r="P41" s="167">
        <v>24</v>
      </c>
      <c r="Q41" s="167">
        <v>310</v>
      </c>
      <c r="R41" s="103" t="s">
        <v>116</v>
      </c>
      <c r="S41" s="80"/>
      <c r="T41" s="169">
        <f>AVERAGE(G$6:G41)</f>
        <v>23.611111111111111</v>
      </c>
      <c r="U41" s="169">
        <f>AVERAGE(H$6:H41)</f>
        <v>20.611111111111111</v>
      </c>
      <c r="V41" s="169">
        <f>AVERAGE(I$6:I41)</f>
        <v>1.2222222222222223</v>
      </c>
      <c r="W41" s="170">
        <f>AVERAGE(J$6:J41)</f>
        <v>2473.3333333333335</v>
      </c>
      <c r="X41" s="170">
        <f>AVERAGE(K$6:K41)</f>
        <v>146.66666666666666</v>
      </c>
      <c r="Y41" s="170">
        <f>AVERAGE(L$6:L41)</f>
        <v>969.44444444444446</v>
      </c>
      <c r="Z41" s="170">
        <f>AVERAGE(M$6:M41)</f>
        <v>290.83333333333331</v>
      </c>
      <c r="AA41" s="170">
        <f>AVERAGE(N$6:N41)</f>
        <v>2399.6944444444443</v>
      </c>
      <c r="AB41" s="169">
        <f>AVERAGE(O$6:O41)</f>
        <v>2.8611111111111112</v>
      </c>
      <c r="AC41" s="170">
        <f>AVERAGE(P$6:P41)</f>
        <v>34.333333333333336</v>
      </c>
      <c r="AD41" s="170">
        <f>AVERAGE(Q$6:Q41)</f>
        <v>107.97222222222223</v>
      </c>
      <c r="AE41" s="26"/>
      <c r="AF41" s="26"/>
      <c r="AG41" s="26"/>
      <c r="AH41" s="26"/>
      <c r="AI41" s="26"/>
      <c r="AJ41" s="26"/>
      <c r="AK41" s="26"/>
      <c r="AL41" s="26"/>
      <c r="AM41" s="26"/>
      <c r="AN41" s="26"/>
      <c r="AO41" s="26"/>
      <c r="AP41" s="26"/>
      <c r="AQ41" s="26"/>
      <c r="AR41" s="26"/>
      <c r="AS41" s="26"/>
      <c r="AT41" s="26"/>
      <c r="AU41" s="26"/>
      <c r="AV41" s="26"/>
      <c r="AW41" s="26"/>
      <c r="AX41" s="29"/>
      <c r="AZ41" s="26">
        <v>36</v>
      </c>
      <c r="BA41" s="164">
        <v>20.482916177662524</v>
      </c>
      <c r="BB41" s="175">
        <v>0.1</v>
      </c>
      <c r="BC41" s="103">
        <v>3</v>
      </c>
      <c r="BD41" s="181">
        <v>390</v>
      </c>
      <c r="BE41" s="103">
        <v>21</v>
      </c>
      <c r="BF41" s="103">
        <v>21</v>
      </c>
      <c r="BG41" s="103">
        <v>1</v>
      </c>
      <c r="BH41" s="167">
        <v>3150</v>
      </c>
      <c r="BI41" s="167">
        <v>150</v>
      </c>
      <c r="BJ41" s="167">
        <v>1000</v>
      </c>
      <c r="BK41" s="167">
        <v>300</v>
      </c>
      <c r="BL41" s="167">
        <v>2465</v>
      </c>
      <c r="BM41" s="103">
        <v>2</v>
      </c>
      <c r="BN41" s="167">
        <v>30</v>
      </c>
      <c r="BO41" s="167">
        <v>715</v>
      </c>
      <c r="BP41" s="103" t="s">
        <v>116</v>
      </c>
      <c r="BQ41" s="80"/>
      <c r="BR41" s="164">
        <f>AVERAGE(BE$6:BE41)</f>
        <v>19.583333333333332</v>
      </c>
      <c r="BS41" s="164">
        <f>AVERAGE(BF$6:BF41)</f>
        <v>18.888888888888889</v>
      </c>
      <c r="BT41" s="164">
        <f>AVERAGE(BG$6:BG41)</f>
        <v>0.61111111111111116</v>
      </c>
      <c r="BU41" s="167">
        <f>AVERAGE(BH$6:BH41)</f>
        <v>2833.3333333333335</v>
      </c>
      <c r="BV41" s="167">
        <f>AVERAGE(BI$6:BI41)</f>
        <v>91.666666666666671</v>
      </c>
      <c r="BW41" s="167">
        <f>AVERAGE(BJ$6:BJ41)</f>
        <v>913.88888888888891</v>
      </c>
      <c r="BX41" s="167">
        <f>AVERAGE(BK$6:BK41)</f>
        <v>274.16666666666669</v>
      </c>
      <c r="BY41" s="167">
        <f>AVERAGE(BL$6:BL41)</f>
        <v>2235.6666666666665</v>
      </c>
      <c r="BZ41" s="164">
        <f>AVERAGE(BM$6:BM41)</f>
        <v>2.3611111111111112</v>
      </c>
      <c r="CA41" s="167">
        <f>AVERAGE(BN$6:BN41)</f>
        <v>35.416666666666664</v>
      </c>
      <c r="CB41" s="167">
        <f>AVERAGE(BO$6:BO41)</f>
        <v>633.08333333333337</v>
      </c>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9"/>
      <c r="DE41" s="26"/>
      <c r="DF41" s="103">
        <v>36</v>
      </c>
      <c r="DG41" s="164">
        <v>5.1137527987830671</v>
      </c>
      <c r="DH41" s="133">
        <v>0.1</v>
      </c>
      <c r="DI41" s="103">
        <v>0</v>
      </c>
      <c r="DJ41" s="167">
        <v>287</v>
      </c>
      <c r="DK41" s="103">
        <v>4</v>
      </c>
      <c r="DL41" s="103">
        <v>4</v>
      </c>
      <c r="DM41" s="103">
        <v>0</v>
      </c>
      <c r="DN41" s="167">
        <v>720</v>
      </c>
      <c r="DO41" s="167">
        <v>0</v>
      </c>
      <c r="DP41" s="167">
        <v>200</v>
      </c>
      <c r="DQ41" s="167">
        <v>60</v>
      </c>
      <c r="DR41" s="167">
        <v>1172</v>
      </c>
      <c r="DS41" s="103">
        <v>1</v>
      </c>
      <c r="DT41" s="167">
        <v>18</v>
      </c>
      <c r="DU41" s="167">
        <v>-434</v>
      </c>
      <c r="DV41" s="103" t="s">
        <v>117</v>
      </c>
      <c r="DW41" s="26"/>
      <c r="DX41" s="164">
        <f>AVERAGE(DK$6:DK41)</f>
        <v>10.583333333333334</v>
      </c>
      <c r="DY41" s="164">
        <f>AVERAGE(DL$6:DL41)</f>
        <v>10.583333333333334</v>
      </c>
      <c r="DZ41" s="164">
        <f>AVERAGE(DM$6:DM41)</f>
        <v>0</v>
      </c>
      <c r="EA41" s="167">
        <f>AVERAGE(DN$6:DN41)</f>
        <v>1905</v>
      </c>
      <c r="EB41" s="167">
        <f>AVERAGE(DO$6:DO41)</f>
        <v>0</v>
      </c>
      <c r="EC41" s="167">
        <f>AVERAGE(DP$6:DP41)</f>
        <v>529.16666666666663</v>
      </c>
      <c r="ED41" s="167">
        <f>AVERAGE(DQ$6:DQ41)</f>
        <v>158.75</v>
      </c>
      <c r="EE41" s="167">
        <f>AVERAGE(DR$6:DR41)</f>
        <v>1702.5277777777778</v>
      </c>
      <c r="EF41" s="164">
        <f>AVERAGE(DS$6:DS41)</f>
        <v>0.94444444444444442</v>
      </c>
      <c r="EG41" s="167">
        <f>AVERAGE(DT$6:DT41)</f>
        <v>17</v>
      </c>
      <c r="EH41" s="167">
        <f>AVERAGE(DU$6:DU41)</f>
        <v>219.47222222222223</v>
      </c>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9"/>
      <c r="FI41" s="26"/>
      <c r="FJ41" s="103">
        <v>36</v>
      </c>
      <c r="FK41" s="164">
        <v>6.5650275403748903</v>
      </c>
      <c r="FL41" s="133">
        <v>0.1</v>
      </c>
      <c r="FM41" s="103">
        <v>1</v>
      </c>
      <c r="FN41" s="167">
        <v>458</v>
      </c>
      <c r="FO41" s="103">
        <v>7</v>
      </c>
      <c r="FP41" s="103">
        <v>7</v>
      </c>
      <c r="FQ41" s="103">
        <v>0</v>
      </c>
      <c r="FR41" s="167">
        <v>1260</v>
      </c>
      <c r="FS41" s="167">
        <v>0</v>
      </c>
      <c r="FT41" s="167">
        <v>350</v>
      </c>
      <c r="FU41" s="167">
        <v>105</v>
      </c>
      <c r="FV41" s="167">
        <v>1538</v>
      </c>
      <c r="FW41" s="103">
        <v>1</v>
      </c>
      <c r="FX41" s="167">
        <v>36</v>
      </c>
      <c r="FY41" s="167">
        <v>-242</v>
      </c>
      <c r="FZ41" s="103" t="s">
        <v>117</v>
      </c>
      <c r="GA41" s="80"/>
      <c r="GB41" s="160">
        <f>AVERAGE(FO$6:FO41)</f>
        <v>9.4722222222222214</v>
      </c>
      <c r="GC41" s="160">
        <f>AVERAGE(FP$6:FP41)</f>
        <v>9.4722222222222214</v>
      </c>
      <c r="GD41" s="160">
        <f>AVERAGE(FQ$6:FQ41)</f>
        <v>0</v>
      </c>
      <c r="GE41" s="166">
        <f>AVERAGE(FR$6:FR41)</f>
        <v>1705</v>
      </c>
      <c r="GF41" s="166">
        <f>AVERAGE(FS$6:FS41)</f>
        <v>0</v>
      </c>
      <c r="GG41" s="166">
        <f>AVERAGE(FT$6:FT41)</f>
        <v>473.61111111111109</v>
      </c>
      <c r="GH41" s="166">
        <f>AVERAGE(FU$6:FU41)</f>
        <v>142.08333333333334</v>
      </c>
      <c r="GI41" s="166">
        <f>AVERAGE(FV$6:FV41)</f>
        <v>1583.0555555555557</v>
      </c>
      <c r="GJ41" s="160">
        <f>AVERAGE(FW$6:FW41)</f>
        <v>1</v>
      </c>
      <c r="GK41" s="166">
        <f>AVERAGE(FX$6:FX41)</f>
        <v>36</v>
      </c>
      <c r="GL41" s="166">
        <f>AVERAGE(FY$6:FY41)</f>
        <v>157.94444444444446</v>
      </c>
      <c r="GM41" s="26"/>
      <c r="GN41" s="26"/>
      <c r="GO41" s="26"/>
      <c r="GP41" s="26"/>
      <c r="GQ41" s="26"/>
      <c r="GR41" s="26"/>
      <c r="GS41" s="26"/>
      <c r="GT41" s="26"/>
      <c r="GU41" s="26"/>
      <c r="GV41" s="26"/>
      <c r="GW41" s="26"/>
      <c r="GX41" s="26"/>
      <c r="GY41" s="26"/>
      <c r="GZ41" s="26"/>
      <c r="HA41" s="26"/>
      <c r="HB41" s="26"/>
      <c r="HC41" s="26"/>
      <c r="HD41" s="26"/>
      <c r="HE41" s="26"/>
      <c r="HF41" s="26"/>
      <c r="HG41" s="26"/>
      <c r="HH41" s="26"/>
      <c r="HI41" s="26"/>
      <c r="HJ41" s="26"/>
      <c r="HK41" s="29"/>
      <c r="HL41" s="26"/>
      <c r="HM41" s="98">
        <v>36</v>
      </c>
      <c r="HN41" s="178">
        <v>18.540013918727844</v>
      </c>
      <c r="HO41" s="148">
        <v>0.05</v>
      </c>
      <c r="HP41" s="98">
        <v>9</v>
      </c>
      <c r="HQ41" s="189">
        <v>405</v>
      </c>
      <c r="HR41" s="98">
        <v>27</v>
      </c>
      <c r="HS41" s="98">
        <v>23</v>
      </c>
      <c r="HT41" s="98">
        <v>3</v>
      </c>
      <c r="HU41" s="189">
        <v>3450</v>
      </c>
      <c r="HV41" s="189">
        <v>450</v>
      </c>
      <c r="HW41" s="189">
        <v>1000</v>
      </c>
      <c r="HX41" s="189">
        <v>300</v>
      </c>
      <c r="HY41" s="189">
        <v>2780</v>
      </c>
      <c r="HZ41" s="98">
        <v>1</v>
      </c>
      <c r="IA41" s="189">
        <v>30</v>
      </c>
      <c r="IB41" s="189">
        <v>700</v>
      </c>
      <c r="IC41" s="98" t="s">
        <v>116</v>
      </c>
      <c r="ID41" s="80"/>
      <c r="IE41" s="164">
        <f>AVERAGE(HR$6:HR41)</f>
        <v>19.416666666666668</v>
      </c>
      <c r="IF41" s="164">
        <f>AVERAGE(HS$6:HS41)</f>
        <v>18.694444444444443</v>
      </c>
      <c r="IG41" s="164">
        <f>AVERAGE(HT$6:HT41)</f>
        <v>0.88888888888888884</v>
      </c>
      <c r="IH41" s="167">
        <f>AVERAGE(HU$6:HU41)</f>
        <v>2804.1666666666665</v>
      </c>
      <c r="II41" s="167">
        <f>AVERAGE(HV$6:HV41)</f>
        <v>133.33333333333334</v>
      </c>
      <c r="IJ41" s="167">
        <f>AVERAGE(HW$6:HW41)</f>
        <v>890.27777777777783</v>
      </c>
      <c r="IK41" s="167">
        <f>AVERAGE(HX$6:HX41)</f>
        <v>267.08333333333331</v>
      </c>
      <c r="IL41" s="167">
        <f>AVERAGE(HY$6:HY41)</f>
        <v>2255.5</v>
      </c>
      <c r="IM41" s="164">
        <f>AVERAGE(HZ$6:HZ41)</f>
        <v>2.3333333333333335</v>
      </c>
      <c r="IN41" s="167">
        <f>AVERAGE(IA$6:IA41)</f>
        <v>70</v>
      </c>
      <c r="IO41" s="167">
        <f>AVERAGE(IB$6:IB41)</f>
        <v>618.66666666666663</v>
      </c>
      <c r="IP41" s="26"/>
      <c r="IQ41" s="26"/>
      <c r="IR41" s="26"/>
      <c r="IS41" s="26"/>
      <c r="IT41" s="26"/>
      <c r="IU41" s="26"/>
      <c r="IV41" s="26"/>
      <c r="IW41" s="26"/>
      <c r="IX41" s="26"/>
      <c r="IY41" s="26"/>
      <c r="IZ41" s="26"/>
      <c r="JA41" s="26"/>
      <c r="JB41" s="26"/>
      <c r="JC41" s="26"/>
      <c r="JD41" s="26"/>
      <c r="JE41" s="26"/>
      <c r="JF41" s="26"/>
      <c r="JG41" s="26"/>
      <c r="JH41" s="26"/>
      <c r="JI41" s="26"/>
      <c r="JJ41" s="26"/>
      <c r="JK41" s="26"/>
      <c r="JL41" s="26"/>
      <c r="JM41" s="29"/>
      <c r="JN41" s="26"/>
      <c r="JO41" s="26"/>
      <c r="JP41" s="26"/>
      <c r="JQ41" s="26"/>
      <c r="JR41" s="26"/>
      <c r="JS41" s="26"/>
      <c r="JT41" s="26"/>
      <c r="JU41" s="26"/>
      <c r="JV41" s="26"/>
      <c r="JW41" s="26"/>
      <c r="JX41" s="26"/>
      <c r="JY41" s="26"/>
      <c r="JZ41" s="29"/>
    </row>
    <row r="42" spans="1:286" x14ac:dyDescent="0.2">
      <c r="A42" s="26"/>
      <c r="B42" s="103">
        <v>37</v>
      </c>
      <c r="C42" s="164">
        <v>20.84502430364461</v>
      </c>
      <c r="D42" s="133">
        <v>0.1</v>
      </c>
      <c r="E42" s="103">
        <v>9</v>
      </c>
      <c r="F42" s="167">
        <v>210</v>
      </c>
      <c r="G42" s="103">
        <v>28</v>
      </c>
      <c r="H42" s="103">
        <v>22</v>
      </c>
      <c r="I42" s="103">
        <v>2</v>
      </c>
      <c r="J42" s="167">
        <v>2640</v>
      </c>
      <c r="K42" s="167">
        <v>240</v>
      </c>
      <c r="L42" s="167">
        <v>1000</v>
      </c>
      <c r="M42" s="167">
        <v>300</v>
      </c>
      <c r="N42" s="167">
        <v>2375</v>
      </c>
      <c r="O42" s="103">
        <v>2</v>
      </c>
      <c r="P42" s="167">
        <v>24</v>
      </c>
      <c r="Q42" s="167">
        <v>289</v>
      </c>
      <c r="R42" s="103" t="s">
        <v>116</v>
      </c>
      <c r="S42" s="80"/>
      <c r="T42" s="169">
        <f>AVERAGE(G$6:G42)</f>
        <v>23.72972972972973</v>
      </c>
      <c r="U42" s="169">
        <f>AVERAGE(H$6:H42)</f>
        <v>20.648648648648649</v>
      </c>
      <c r="V42" s="169">
        <f>AVERAGE(I$6:I42)</f>
        <v>1.2432432432432432</v>
      </c>
      <c r="W42" s="170">
        <f>AVERAGE(J$6:J42)</f>
        <v>2477.8378378378379</v>
      </c>
      <c r="X42" s="170">
        <f>AVERAGE(K$6:K42)</f>
        <v>149.18918918918919</v>
      </c>
      <c r="Y42" s="170">
        <f>AVERAGE(L$6:L42)</f>
        <v>970.27027027027032</v>
      </c>
      <c r="Z42" s="170">
        <f>AVERAGE(M$6:M42)</f>
        <v>291.08108108108109</v>
      </c>
      <c r="AA42" s="170">
        <f>AVERAGE(N$6:N42)</f>
        <v>2399.0270270270271</v>
      </c>
      <c r="AB42" s="169">
        <f>AVERAGE(O$6:O42)</f>
        <v>2.8378378378378377</v>
      </c>
      <c r="AC42" s="170">
        <f>AVERAGE(P$6:P42)</f>
        <v>34.054054054054056</v>
      </c>
      <c r="AD42" s="170">
        <f>AVERAGE(Q$6:Q42)</f>
        <v>112.86486486486487</v>
      </c>
      <c r="AE42" s="26"/>
      <c r="AF42" s="26"/>
      <c r="AG42" s="26"/>
      <c r="AH42" s="26"/>
      <c r="AI42" s="26"/>
      <c r="AJ42" s="26"/>
      <c r="AK42" s="26"/>
      <c r="AL42" s="26"/>
      <c r="AM42" s="26"/>
      <c r="AN42" s="26"/>
      <c r="AO42" s="26"/>
      <c r="AP42" s="26"/>
      <c r="AQ42" s="26"/>
      <c r="AR42" s="26"/>
      <c r="AS42" s="26"/>
      <c r="AT42" s="26"/>
      <c r="AU42" s="26"/>
      <c r="AV42" s="26"/>
      <c r="AW42" s="26"/>
      <c r="AX42" s="29"/>
      <c r="AZ42" s="26">
        <v>37</v>
      </c>
      <c r="BA42" s="164">
        <v>18.762324571566158</v>
      </c>
      <c r="BB42" s="175">
        <v>0.05</v>
      </c>
      <c r="BC42" s="103">
        <v>1</v>
      </c>
      <c r="BD42" s="181">
        <v>557</v>
      </c>
      <c r="BE42" s="103">
        <v>19</v>
      </c>
      <c r="BF42" s="103">
        <v>19</v>
      </c>
      <c r="BG42" s="103">
        <v>0</v>
      </c>
      <c r="BH42" s="167">
        <v>2850</v>
      </c>
      <c r="BI42" s="167">
        <v>0</v>
      </c>
      <c r="BJ42" s="167">
        <v>950</v>
      </c>
      <c r="BK42" s="167">
        <v>285</v>
      </c>
      <c r="BL42" s="167">
        <v>2417</v>
      </c>
      <c r="BM42" s="103">
        <v>1</v>
      </c>
      <c r="BN42" s="167">
        <v>15</v>
      </c>
      <c r="BO42" s="167">
        <v>448</v>
      </c>
      <c r="BP42" s="103" t="s">
        <v>117</v>
      </c>
      <c r="BQ42" s="80"/>
      <c r="BR42" s="164">
        <f>AVERAGE(BE$6:BE42)</f>
        <v>19.567567567567568</v>
      </c>
      <c r="BS42" s="164">
        <f>AVERAGE(BF$6:BF42)</f>
        <v>18.891891891891891</v>
      </c>
      <c r="BT42" s="164">
        <f>AVERAGE(BG$6:BG42)</f>
        <v>0.59459459459459463</v>
      </c>
      <c r="BU42" s="167">
        <f>AVERAGE(BH$6:BH42)</f>
        <v>2833.7837837837837</v>
      </c>
      <c r="BV42" s="167">
        <f>AVERAGE(BI$6:BI42)</f>
        <v>89.189189189189193</v>
      </c>
      <c r="BW42" s="167">
        <f>AVERAGE(BJ$6:BJ42)</f>
        <v>914.8648648648649</v>
      </c>
      <c r="BX42" s="167">
        <f>AVERAGE(BK$6:BK42)</f>
        <v>274.45945945945948</v>
      </c>
      <c r="BY42" s="167">
        <f>AVERAGE(BL$6:BL42)</f>
        <v>2240.5675675675675</v>
      </c>
      <c r="BZ42" s="164">
        <f>AVERAGE(BM$6:BM42)</f>
        <v>2.3243243243243241</v>
      </c>
      <c r="CA42" s="167">
        <f>AVERAGE(BN$6:BN42)</f>
        <v>34.864864864864863</v>
      </c>
      <c r="CB42" s="167">
        <f>AVERAGE(BO$6:BO42)</f>
        <v>628.08108108108104</v>
      </c>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9"/>
      <c r="DE42" s="26"/>
      <c r="DF42" s="103">
        <v>37</v>
      </c>
      <c r="DG42" s="164">
        <v>6.5088175946408491</v>
      </c>
      <c r="DH42" s="133">
        <v>0.05</v>
      </c>
      <c r="DI42" s="103">
        <v>0</v>
      </c>
      <c r="DJ42" s="167">
        <v>558</v>
      </c>
      <c r="DK42" s="103">
        <v>7</v>
      </c>
      <c r="DL42" s="103">
        <v>7</v>
      </c>
      <c r="DM42" s="103">
        <v>0</v>
      </c>
      <c r="DN42" s="167">
        <v>1260</v>
      </c>
      <c r="DO42" s="167">
        <v>0</v>
      </c>
      <c r="DP42" s="167">
        <v>350</v>
      </c>
      <c r="DQ42" s="167">
        <v>105</v>
      </c>
      <c r="DR42" s="167">
        <v>1638</v>
      </c>
      <c r="DS42" s="103">
        <v>0</v>
      </c>
      <c r="DT42" s="167">
        <v>0</v>
      </c>
      <c r="DU42" s="167">
        <v>-378</v>
      </c>
      <c r="DV42" s="103" t="s">
        <v>117</v>
      </c>
      <c r="DW42" s="26"/>
      <c r="DX42" s="164">
        <f>AVERAGE(DK$6:DK42)</f>
        <v>10.486486486486486</v>
      </c>
      <c r="DY42" s="164">
        <f>AVERAGE(DL$6:DL42)</f>
        <v>10.486486486486486</v>
      </c>
      <c r="DZ42" s="164">
        <f>AVERAGE(DM$6:DM42)</f>
        <v>0</v>
      </c>
      <c r="EA42" s="167">
        <f>AVERAGE(DN$6:DN42)</f>
        <v>1887.5675675675675</v>
      </c>
      <c r="EB42" s="167">
        <f>AVERAGE(DO$6:DO42)</f>
        <v>0</v>
      </c>
      <c r="EC42" s="167">
        <f>AVERAGE(DP$6:DP42)</f>
        <v>524.32432432432438</v>
      </c>
      <c r="ED42" s="167">
        <f>AVERAGE(DQ$6:DQ42)</f>
        <v>157.29729729729729</v>
      </c>
      <c r="EE42" s="167">
        <f>AVERAGE(DR$6:DR42)</f>
        <v>1700.7837837837837</v>
      </c>
      <c r="EF42" s="164">
        <f>AVERAGE(DS$6:DS42)</f>
        <v>0.91891891891891897</v>
      </c>
      <c r="EG42" s="167">
        <f>AVERAGE(DT$6:DT42)</f>
        <v>16.54054054054054</v>
      </c>
      <c r="EH42" s="167">
        <f>AVERAGE(DU$6:DU42)</f>
        <v>203.32432432432432</v>
      </c>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9"/>
      <c r="FI42" s="26"/>
      <c r="FJ42" s="103">
        <v>37</v>
      </c>
      <c r="FK42" s="164">
        <v>7.8969362413050028</v>
      </c>
      <c r="FL42" s="133">
        <v>0.15</v>
      </c>
      <c r="FM42" s="103">
        <v>2</v>
      </c>
      <c r="FN42" s="167">
        <v>280</v>
      </c>
      <c r="FO42" s="103">
        <v>9</v>
      </c>
      <c r="FP42" s="103">
        <v>9</v>
      </c>
      <c r="FQ42" s="103">
        <v>0</v>
      </c>
      <c r="FR42" s="167">
        <v>1620</v>
      </c>
      <c r="FS42" s="167">
        <v>0</v>
      </c>
      <c r="FT42" s="167">
        <v>450</v>
      </c>
      <c r="FU42" s="167">
        <v>135</v>
      </c>
      <c r="FV42" s="167">
        <v>1490</v>
      </c>
      <c r="FW42" s="103">
        <v>1</v>
      </c>
      <c r="FX42" s="167">
        <v>36</v>
      </c>
      <c r="FY42" s="167">
        <v>166</v>
      </c>
      <c r="FZ42" s="103" t="s">
        <v>117</v>
      </c>
      <c r="GA42" s="80"/>
      <c r="GB42" s="160">
        <f>AVERAGE(FO$6:FO42)</f>
        <v>9.4594594594594597</v>
      </c>
      <c r="GC42" s="160">
        <f>AVERAGE(FP$6:FP42)</f>
        <v>9.4594594594594597</v>
      </c>
      <c r="GD42" s="160">
        <f>AVERAGE(FQ$6:FQ42)</f>
        <v>0</v>
      </c>
      <c r="GE42" s="166">
        <f>AVERAGE(FR$6:FR42)</f>
        <v>1702.7027027027027</v>
      </c>
      <c r="GF42" s="166">
        <f>AVERAGE(FS$6:FS42)</f>
        <v>0</v>
      </c>
      <c r="GG42" s="166">
        <f>AVERAGE(FT$6:FT42)</f>
        <v>472.97297297297297</v>
      </c>
      <c r="GH42" s="166">
        <f>AVERAGE(FU$6:FU42)</f>
        <v>141.8918918918919</v>
      </c>
      <c r="GI42" s="166">
        <f>AVERAGE(FV$6:FV42)</f>
        <v>1580.5405405405406</v>
      </c>
      <c r="GJ42" s="160">
        <f>AVERAGE(FW$6:FW42)</f>
        <v>1</v>
      </c>
      <c r="GK42" s="166">
        <f>AVERAGE(FX$6:FX42)</f>
        <v>36</v>
      </c>
      <c r="GL42" s="166">
        <f>AVERAGE(FY$6:FY42)</f>
        <v>158.16216216216216</v>
      </c>
      <c r="GM42" s="26"/>
      <c r="GN42" s="26"/>
      <c r="GO42" s="26"/>
      <c r="GP42" s="26"/>
      <c r="GQ42" s="26"/>
      <c r="GR42" s="26"/>
      <c r="GS42" s="26"/>
      <c r="GT42" s="26"/>
      <c r="GU42" s="26"/>
      <c r="GV42" s="26"/>
      <c r="GW42" s="26"/>
      <c r="GX42" s="26"/>
      <c r="GY42" s="26"/>
      <c r="GZ42" s="26"/>
      <c r="HA42" s="26"/>
      <c r="HB42" s="26"/>
      <c r="HC42" s="26"/>
      <c r="HD42" s="26"/>
      <c r="HE42" s="26"/>
      <c r="HF42" s="26"/>
      <c r="HG42" s="26"/>
      <c r="HH42" s="26"/>
      <c r="HI42" s="26"/>
      <c r="HJ42" s="26"/>
      <c r="HK42" s="29"/>
      <c r="HL42" s="26"/>
      <c r="HM42" s="98">
        <v>37</v>
      </c>
      <c r="HN42" s="178">
        <v>21.990795602512943</v>
      </c>
      <c r="HO42" s="148">
        <v>0.05</v>
      </c>
      <c r="HP42" s="98">
        <v>10</v>
      </c>
      <c r="HQ42" s="189">
        <v>372</v>
      </c>
      <c r="HR42" s="98">
        <v>31</v>
      </c>
      <c r="HS42" s="98">
        <v>23</v>
      </c>
      <c r="HT42" s="98">
        <v>3</v>
      </c>
      <c r="HU42" s="189">
        <v>3450</v>
      </c>
      <c r="HV42" s="189">
        <v>450</v>
      </c>
      <c r="HW42" s="189">
        <v>1000</v>
      </c>
      <c r="HX42" s="189">
        <v>300</v>
      </c>
      <c r="HY42" s="189">
        <v>2747</v>
      </c>
      <c r="HZ42" s="98">
        <v>1</v>
      </c>
      <c r="IA42" s="189">
        <v>30</v>
      </c>
      <c r="IB42" s="189">
        <v>733</v>
      </c>
      <c r="IC42" s="98" t="s">
        <v>116</v>
      </c>
      <c r="ID42" s="80"/>
      <c r="IE42" s="164">
        <f>AVERAGE(HR$6:HR42)</f>
        <v>19.72972972972973</v>
      </c>
      <c r="IF42" s="164">
        <f>AVERAGE(HS$6:HS42)</f>
        <v>18.810810810810811</v>
      </c>
      <c r="IG42" s="164">
        <f>AVERAGE(HT$6:HT42)</f>
        <v>0.94594594594594594</v>
      </c>
      <c r="IH42" s="167">
        <f>AVERAGE(HU$6:HU42)</f>
        <v>2821.6216216216217</v>
      </c>
      <c r="II42" s="167">
        <f>AVERAGE(HV$6:HV42)</f>
        <v>141.8918918918919</v>
      </c>
      <c r="IJ42" s="167">
        <f>AVERAGE(HW$6:HW42)</f>
        <v>893.24324324324323</v>
      </c>
      <c r="IK42" s="167">
        <f>AVERAGE(HX$6:HX42)</f>
        <v>267.97297297297297</v>
      </c>
      <c r="IL42" s="167">
        <f>AVERAGE(HY$6:HY42)</f>
        <v>2268.7837837837837</v>
      </c>
      <c r="IM42" s="164">
        <f>AVERAGE(HZ$6:HZ42)</f>
        <v>2.2972972972972974</v>
      </c>
      <c r="IN42" s="167">
        <f>AVERAGE(IA$6:IA42)</f>
        <v>68.918918918918919</v>
      </c>
      <c r="IO42" s="167">
        <f>AVERAGE(IB$6:IB42)</f>
        <v>621.75675675675677</v>
      </c>
      <c r="IP42" s="26"/>
      <c r="IQ42" s="26"/>
      <c r="IR42" s="26"/>
      <c r="IS42" s="26"/>
      <c r="IT42" s="26"/>
      <c r="IU42" s="26"/>
      <c r="IV42" s="26"/>
      <c r="IW42" s="26"/>
      <c r="IX42" s="26"/>
      <c r="IY42" s="26"/>
      <c r="IZ42" s="26"/>
      <c r="JA42" s="26"/>
      <c r="JB42" s="26"/>
      <c r="JC42" s="26"/>
      <c r="JD42" s="26"/>
      <c r="JE42" s="26"/>
      <c r="JF42" s="26"/>
      <c r="JG42" s="26"/>
      <c r="JH42" s="26"/>
      <c r="JI42" s="26"/>
      <c r="JJ42" s="26"/>
      <c r="JK42" s="26"/>
      <c r="JL42" s="26"/>
      <c r="JM42" s="29"/>
      <c r="JN42" s="26"/>
      <c r="JO42" s="26"/>
      <c r="JP42" s="26"/>
      <c r="JQ42" s="26"/>
      <c r="JR42" s="26"/>
      <c r="JS42" s="26"/>
      <c r="JT42" s="26"/>
      <c r="JU42" s="26"/>
      <c r="JV42" s="26"/>
      <c r="JW42" s="26"/>
      <c r="JX42" s="26"/>
      <c r="JY42" s="26"/>
      <c r="JZ42" s="29"/>
    </row>
    <row r="43" spans="1:286" x14ac:dyDescent="0.2">
      <c r="A43" s="26"/>
      <c r="B43" s="103">
        <v>38</v>
      </c>
      <c r="C43" s="164">
        <v>19.415451793977994</v>
      </c>
      <c r="D43" s="133">
        <v>0.15</v>
      </c>
      <c r="E43" s="103">
        <v>8</v>
      </c>
      <c r="F43" s="167">
        <v>246</v>
      </c>
      <c r="G43" s="103">
        <v>24</v>
      </c>
      <c r="H43" s="103">
        <v>22</v>
      </c>
      <c r="I43" s="103">
        <v>2</v>
      </c>
      <c r="J43" s="167">
        <v>2640</v>
      </c>
      <c r="K43" s="167">
        <v>240</v>
      </c>
      <c r="L43" s="167">
        <v>1000</v>
      </c>
      <c r="M43" s="167">
        <v>300</v>
      </c>
      <c r="N43" s="167">
        <v>2411</v>
      </c>
      <c r="O43" s="103">
        <v>3</v>
      </c>
      <c r="P43" s="167">
        <v>36</v>
      </c>
      <c r="Q43" s="167">
        <v>265</v>
      </c>
      <c r="R43" s="103" t="s">
        <v>116</v>
      </c>
      <c r="S43" s="80"/>
      <c r="T43" s="169">
        <f>AVERAGE(G$6:G43)</f>
        <v>23.736842105263158</v>
      </c>
      <c r="U43" s="169">
        <f>AVERAGE(H$6:H43)</f>
        <v>20.684210526315791</v>
      </c>
      <c r="V43" s="169">
        <f>AVERAGE(I$6:I43)</f>
        <v>1.263157894736842</v>
      </c>
      <c r="W43" s="170">
        <f>AVERAGE(J$6:J43)</f>
        <v>2482.1052631578946</v>
      </c>
      <c r="X43" s="170">
        <f>AVERAGE(K$6:K43)</f>
        <v>151.57894736842104</v>
      </c>
      <c r="Y43" s="170">
        <f>AVERAGE(L$6:L43)</f>
        <v>971.0526315789474</v>
      </c>
      <c r="Z43" s="170">
        <f>AVERAGE(M$6:M43)</f>
        <v>291.31578947368422</v>
      </c>
      <c r="AA43" s="170">
        <f>AVERAGE(N$6:N43)</f>
        <v>2399.3421052631579</v>
      </c>
      <c r="AB43" s="169">
        <f>AVERAGE(O$6:O43)</f>
        <v>2.8421052631578947</v>
      </c>
      <c r="AC43" s="170">
        <f>AVERAGE(P$6:P43)</f>
        <v>34.10526315789474</v>
      </c>
      <c r="AD43" s="170">
        <f>AVERAGE(Q$6:Q43)</f>
        <v>116.86842105263158</v>
      </c>
      <c r="AE43" s="26"/>
      <c r="AF43" s="26"/>
      <c r="AG43" s="26"/>
      <c r="AH43" s="26"/>
      <c r="AI43" s="26"/>
      <c r="AJ43" s="26"/>
      <c r="AK43" s="26"/>
      <c r="AL43" s="26"/>
      <c r="AM43" s="26"/>
      <c r="AN43" s="26"/>
      <c r="AO43" s="26"/>
      <c r="AP43" s="26"/>
      <c r="AQ43" s="26"/>
      <c r="AR43" s="26"/>
      <c r="AS43" s="26"/>
      <c r="AT43" s="26"/>
      <c r="AU43" s="26"/>
      <c r="AV43" s="26"/>
      <c r="AW43" s="26"/>
      <c r="AX43" s="29"/>
      <c r="AZ43" s="26">
        <v>38</v>
      </c>
      <c r="BA43" s="164">
        <v>17.562094430016842</v>
      </c>
      <c r="BB43" s="175">
        <v>0.05</v>
      </c>
      <c r="BC43" s="103">
        <v>3</v>
      </c>
      <c r="BD43" s="181">
        <v>422</v>
      </c>
      <c r="BE43" s="103">
        <v>20</v>
      </c>
      <c r="BF43" s="103">
        <v>20</v>
      </c>
      <c r="BG43" s="103">
        <v>0</v>
      </c>
      <c r="BH43" s="167">
        <v>3000</v>
      </c>
      <c r="BI43" s="167">
        <v>0</v>
      </c>
      <c r="BJ43" s="167">
        <v>1000</v>
      </c>
      <c r="BK43" s="167">
        <v>300</v>
      </c>
      <c r="BL43" s="167">
        <v>2347</v>
      </c>
      <c r="BM43" s="103">
        <v>1</v>
      </c>
      <c r="BN43" s="167">
        <v>15</v>
      </c>
      <c r="BO43" s="167">
        <v>668</v>
      </c>
      <c r="BP43" s="103" t="s">
        <v>116</v>
      </c>
      <c r="BQ43" s="80"/>
      <c r="BR43" s="164">
        <f>AVERAGE(BE$6:BE43)</f>
        <v>19.578947368421051</v>
      </c>
      <c r="BS43" s="164">
        <f>AVERAGE(BF$6:BF43)</f>
        <v>18.921052631578949</v>
      </c>
      <c r="BT43" s="164">
        <f>AVERAGE(BG$6:BG43)</f>
        <v>0.57894736842105265</v>
      </c>
      <c r="BU43" s="167">
        <f>AVERAGE(BH$6:BH43)</f>
        <v>2838.1578947368421</v>
      </c>
      <c r="BV43" s="167">
        <f>AVERAGE(BI$6:BI43)</f>
        <v>86.84210526315789</v>
      </c>
      <c r="BW43" s="167">
        <f>AVERAGE(BJ$6:BJ43)</f>
        <v>917.10526315789468</v>
      </c>
      <c r="BX43" s="167">
        <f>AVERAGE(BK$6:BK43)</f>
        <v>275.13157894736844</v>
      </c>
      <c r="BY43" s="167">
        <f>AVERAGE(BL$6:BL43)</f>
        <v>2243.3684210526317</v>
      </c>
      <c r="BZ43" s="164">
        <f>AVERAGE(BM$6:BM43)</f>
        <v>2.2894736842105261</v>
      </c>
      <c r="CA43" s="167">
        <f>AVERAGE(BN$6:BN43)</f>
        <v>34.342105263157897</v>
      </c>
      <c r="CB43" s="167">
        <f>AVERAGE(BO$6:BO43)</f>
        <v>629.13157894736844</v>
      </c>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9"/>
      <c r="DE43" s="26"/>
      <c r="DF43" s="103">
        <v>38</v>
      </c>
      <c r="DG43" s="164">
        <v>6.8068701744027234</v>
      </c>
      <c r="DH43" s="133">
        <v>0.15</v>
      </c>
      <c r="DI43" s="103">
        <v>3</v>
      </c>
      <c r="DJ43" s="167">
        <v>100</v>
      </c>
      <c r="DK43" s="103">
        <v>9</v>
      </c>
      <c r="DL43" s="103">
        <v>9</v>
      </c>
      <c r="DM43" s="103">
        <v>0</v>
      </c>
      <c r="DN43" s="167">
        <v>1620</v>
      </c>
      <c r="DO43" s="167">
        <v>0</v>
      </c>
      <c r="DP43" s="167">
        <v>450</v>
      </c>
      <c r="DQ43" s="167">
        <v>135</v>
      </c>
      <c r="DR43" s="167">
        <v>1310</v>
      </c>
      <c r="DS43" s="103">
        <v>1</v>
      </c>
      <c r="DT43" s="167">
        <v>18</v>
      </c>
      <c r="DU43" s="167">
        <v>328</v>
      </c>
      <c r="DV43" s="103" t="s">
        <v>117</v>
      </c>
      <c r="DW43" s="26"/>
      <c r="DX43" s="164">
        <f>AVERAGE(DK$6:DK43)</f>
        <v>10.447368421052632</v>
      </c>
      <c r="DY43" s="164">
        <f>AVERAGE(DL$6:DL43)</f>
        <v>10.447368421052632</v>
      </c>
      <c r="DZ43" s="164">
        <f>AVERAGE(DM$6:DM43)</f>
        <v>0</v>
      </c>
      <c r="EA43" s="167">
        <f>AVERAGE(DN$6:DN43)</f>
        <v>1880.5263157894738</v>
      </c>
      <c r="EB43" s="167">
        <f>AVERAGE(DO$6:DO43)</f>
        <v>0</v>
      </c>
      <c r="EC43" s="167">
        <f>AVERAGE(DP$6:DP43)</f>
        <v>522.36842105263156</v>
      </c>
      <c r="ED43" s="167">
        <f>AVERAGE(DQ$6:DQ43)</f>
        <v>156.71052631578948</v>
      </c>
      <c r="EE43" s="167">
        <f>AVERAGE(DR$6:DR43)</f>
        <v>1690.5</v>
      </c>
      <c r="EF43" s="164">
        <f>AVERAGE(DS$6:DS43)</f>
        <v>0.92105263157894735</v>
      </c>
      <c r="EG43" s="167">
        <f>AVERAGE(DT$6:DT43)</f>
        <v>16.578947368421051</v>
      </c>
      <c r="EH43" s="167">
        <f>AVERAGE(DU$6:DU43)</f>
        <v>206.60526315789474</v>
      </c>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9"/>
      <c r="FI43" s="26"/>
      <c r="FJ43" s="103">
        <v>38</v>
      </c>
      <c r="FK43" s="164">
        <v>5.428958537766631</v>
      </c>
      <c r="FL43" s="133">
        <v>0.15</v>
      </c>
      <c r="FM43" s="103">
        <v>3</v>
      </c>
      <c r="FN43" s="167">
        <v>455</v>
      </c>
      <c r="FO43" s="103">
        <v>7</v>
      </c>
      <c r="FP43" s="103">
        <v>7</v>
      </c>
      <c r="FQ43" s="103">
        <v>0</v>
      </c>
      <c r="FR43" s="167">
        <v>1260</v>
      </c>
      <c r="FS43" s="167">
        <v>0</v>
      </c>
      <c r="FT43" s="167">
        <v>350</v>
      </c>
      <c r="FU43" s="167">
        <v>105</v>
      </c>
      <c r="FV43" s="167">
        <v>1535</v>
      </c>
      <c r="FW43" s="103">
        <v>1</v>
      </c>
      <c r="FX43" s="167">
        <v>36</v>
      </c>
      <c r="FY43" s="167">
        <v>-239</v>
      </c>
      <c r="FZ43" s="103" t="s">
        <v>117</v>
      </c>
      <c r="GA43" s="80"/>
      <c r="GB43" s="160">
        <f>AVERAGE(FO$6:FO43)</f>
        <v>9.3947368421052637</v>
      </c>
      <c r="GC43" s="160">
        <f>AVERAGE(FP$6:FP43)</f>
        <v>9.3947368421052637</v>
      </c>
      <c r="GD43" s="160">
        <f>AVERAGE(FQ$6:FQ43)</f>
        <v>0</v>
      </c>
      <c r="GE43" s="166">
        <f>AVERAGE(FR$6:FR43)</f>
        <v>1691.0526315789473</v>
      </c>
      <c r="GF43" s="166">
        <f>AVERAGE(FS$6:FS43)</f>
        <v>0</v>
      </c>
      <c r="GG43" s="166">
        <f>AVERAGE(FT$6:FT43)</f>
        <v>469.73684210526318</v>
      </c>
      <c r="GH43" s="166">
        <f>AVERAGE(FU$6:FU43)</f>
        <v>140.92105263157896</v>
      </c>
      <c r="GI43" s="166">
        <f>AVERAGE(FV$6:FV43)</f>
        <v>1579.3421052631579</v>
      </c>
      <c r="GJ43" s="160">
        <f>AVERAGE(FW$6:FW43)</f>
        <v>1</v>
      </c>
      <c r="GK43" s="166">
        <f>AVERAGE(FX$6:FX43)</f>
        <v>36</v>
      </c>
      <c r="GL43" s="166">
        <f>AVERAGE(FY$6:FY43)</f>
        <v>147.71052631578948</v>
      </c>
      <c r="GM43" s="26"/>
      <c r="GN43" s="26"/>
      <c r="GO43" s="26"/>
      <c r="GP43" s="26"/>
      <c r="GQ43" s="26"/>
      <c r="GR43" s="26"/>
      <c r="GS43" s="26"/>
      <c r="GT43" s="26"/>
      <c r="GU43" s="26"/>
      <c r="GV43" s="26"/>
      <c r="GW43" s="26"/>
      <c r="GX43" s="26"/>
      <c r="GY43" s="26"/>
      <c r="GZ43" s="26"/>
      <c r="HA43" s="26"/>
      <c r="HB43" s="26"/>
      <c r="HC43" s="26"/>
      <c r="HD43" s="26"/>
      <c r="HE43" s="26"/>
      <c r="HF43" s="26"/>
      <c r="HG43" s="26"/>
      <c r="HH43" s="26"/>
      <c r="HI43" s="26"/>
      <c r="HJ43" s="26"/>
      <c r="HK43" s="29"/>
      <c r="HL43" s="26"/>
      <c r="HM43" s="98">
        <v>38</v>
      </c>
      <c r="HN43" s="178">
        <v>10.921750870578695</v>
      </c>
      <c r="HO43" s="148">
        <v>0.15</v>
      </c>
      <c r="HP43" s="98">
        <v>10</v>
      </c>
      <c r="HQ43" s="189">
        <v>197</v>
      </c>
      <c r="HR43" s="98">
        <v>19</v>
      </c>
      <c r="HS43" s="98">
        <v>19</v>
      </c>
      <c r="HT43" s="98">
        <v>0</v>
      </c>
      <c r="HU43" s="189">
        <v>2850</v>
      </c>
      <c r="HV43" s="189">
        <v>0</v>
      </c>
      <c r="HW43" s="189">
        <v>950</v>
      </c>
      <c r="HX43" s="189">
        <v>285</v>
      </c>
      <c r="HY43" s="189">
        <v>2057</v>
      </c>
      <c r="HZ43" s="98">
        <v>2</v>
      </c>
      <c r="IA43" s="189">
        <v>60</v>
      </c>
      <c r="IB43" s="189">
        <v>853</v>
      </c>
      <c r="IC43" s="98" t="s">
        <v>117</v>
      </c>
      <c r="ID43" s="80"/>
      <c r="IE43" s="164">
        <f>AVERAGE(HR$6:HR43)</f>
        <v>19.710526315789473</v>
      </c>
      <c r="IF43" s="164">
        <f>AVERAGE(HS$6:HS43)</f>
        <v>18.815789473684209</v>
      </c>
      <c r="IG43" s="164">
        <f>AVERAGE(HT$6:HT43)</f>
        <v>0.92105263157894735</v>
      </c>
      <c r="IH43" s="167">
        <f>AVERAGE(HU$6:HU43)</f>
        <v>2822.3684210526317</v>
      </c>
      <c r="II43" s="167">
        <f>AVERAGE(HV$6:HV43)</f>
        <v>138.15789473684211</v>
      </c>
      <c r="IJ43" s="167">
        <f>AVERAGE(HW$6:HW43)</f>
        <v>894.73684210526312</v>
      </c>
      <c r="IK43" s="167">
        <f>AVERAGE(HX$6:HX43)</f>
        <v>268.42105263157896</v>
      </c>
      <c r="IL43" s="167">
        <f>AVERAGE(HY$6:HY43)</f>
        <v>2263.2105263157896</v>
      </c>
      <c r="IM43" s="164">
        <f>AVERAGE(HZ$6:HZ43)</f>
        <v>2.2894736842105261</v>
      </c>
      <c r="IN43" s="167">
        <f>AVERAGE(IA$6:IA43)</f>
        <v>68.684210526315795</v>
      </c>
      <c r="IO43" s="167">
        <f>AVERAGE(IB$6:IB43)</f>
        <v>627.84210526315792</v>
      </c>
      <c r="IP43" s="26"/>
      <c r="IQ43" s="26"/>
      <c r="IR43" s="26"/>
      <c r="IS43" s="26"/>
      <c r="IT43" s="26"/>
      <c r="IU43" s="26"/>
      <c r="IV43" s="26"/>
      <c r="IW43" s="26"/>
      <c r="IX43" s="26"/>
      <c r="IY43" s="26"/>
      <c r="IZ43" s="26"/>
      <c r="JA43" s="26"/>
      <c r="JB43" s="26"/>
      <c r="JC43" s="26"/>
      <c r="JD43" s="26"/>
      <c r="JE43" s="26"/>
      <c r="JF43" s="26"/>
      <c r="JG43" s="26"/>
      <c r="JH43" s="26"/>
      <c r="JI43" s="26"/>
      <c r="JJ43" s="26"/>
      <c r="JK43" s="26"/>
      <c r="JL43" s="26"/>
      <c r="JM43" s="29"/>
      <c r="JN43" s="26"/>
      <c r="JO43" s="26"/>
      <c r="JP43" s="26"/>
      <c r="JQ43" s="26"/>
      <c r="JR43" s="26"/>
      <c r="JS43" s="26"/>
      <c r="JT43" s="26"/>
      <c r="JU43" s="26"/>
      <c r="JV43" s="26"/>
      <c r="JW43" s="26"/>
      <c r="JX43" s="26"/>
      <c r="JY43" s="26"/>
      <c r="JZ43" s="29"/>
    </row>
    <row r="44" spans="1:286" x14ac:dyDescent="0.2">
      <c r="A44" s="26"/>
      <c r="B44" s="103">
        <v>39</v>
      </c>
      <c r="C44" s="164">
        <v>24.865752686311222</v>
      </c>
      <c r="D44" s="133">
        <v>0.2</v>
      </c>
      <c r="E44" s="103">
        <v>1</v>
      </c>
      <c r="F44" s="167">
        <v>177</v>
      </c>
      <c r="G44" s="103">
        <v>21</v>
      </c>
      <c r="H44" s="103">
        <v>21</v>
      </c>
      <c r="I44" s="103">
        <v>1</v>
      </c>
      <c r="J44" s="167">
        <v>2520</v>
      </c>
      <c r="K44" s="167">
        <v>120</v>
      </c>
      <c r="L44" s="167">
        <v>1000</v>
      </c>
      <c r="M44" s="167">
        <v>300</v>
      </c>
      <c r="N44" s="167">
        <v>2222</v>
      </c>
      <c r="O44" s="103">
        <v>5</v>
      </c>
      <c r="P44" s="167">
        <v>60</v>
      </c>
      <c r="Q44" s="167">
        <v>358</v>
      </c>
      <c r="R44" s="103" t="s">
        <v>116</v>
      </c>
      <c r="S44" s="80"/>
      <c r="T44" s="169">
        <f>AVERAGE(G$6:G44)</f>
        <v>23.666666666666668</v>
      </c>
      <c r="U44" s="169">
        <f>AVERAGE(H$6:H44)</f>
        <v>20.692307692307693</v>
      </c>
      <c r="V44" s="169">
        <f>AVERAGE(I$6:I44)</f>
        <v>1.2564102564102564</v>
      </c>
      <c r="W44" s="170">
        <f>AVERAGE(J$6:J44)</f>
        <v>2483.0769230769229</v>
      </c>
      <c r="X44" s="170">
        <f>AVERAGE(K$6:K44)</f>
        <v>150.76923076923077</v>
      </c>
      <c r="Y44" s="170">
        <f>AVERAGE(L$6:L44)</f>
        <v>971.79487179487182</v>
      </c>
      <c r="Z44" s="170">
        <f>AVERAGE(M$6:M44)</f>
        <v>291.53846153846155</v>
      </c>
      <c r="AA44" s="170">
        <f>AVERAGE(N$6:N44)</f>
        <v>2394.7948717948716</v>
      </c>
      <c r="AB44" s="169">
        <f>AVERAGE(O$6:O44)</f>
        <v>2.8974358974358974</v>
      </c>
      <c r="AC44" s="170">
        <f>AVERAGE(P$6:P44)</f>
        <v>34.769230769230766</v>
      </c>
      <c r="AD44" s="170">
        <f>AVERAGE(Q$6:Q44)</f>
        <v>123.05128205128206</v>
      </c>
      <c r="AE44" s="26"/>
      <c r="AF44" s="26"/>
      <c r="AG44" s="26"/>
      <c r="AH44" s="26"/>
      <c r="AI44" s="26"/>
      <c r="AJ44" s="26"/>
      <c r="AK44" s="26"/>
      <c r="AL44" s="26"/>
      <c r="AM44" s="26"/>
      <c r="AN44" s="26"/>
      <c r="AO44" s="26"/>
      <c r="AP44" s="26"/>
      <c r="AQ44" s="26"/>
      <c r="AR44" s="26"/>
      <c r="AS44" s="26"/>
      <c r="AT44" s="26"/>
      <c r="AU44" s="26"/>
      <c r="AV44" s="26"/>
      <c r="AW44" s="26"/>
      <c r="AX44" s="29"/>
      <c r="AZ44" s="26">
        <v>39</v>
      </c>
      <c r="BA44" s="164">
        <v>19.951505761892339</v>
      </c>
      <c r="BB44" s="175">
        <v>0.25</v>
      </c>
      <c r="BC44" s="103">
        <v>0</v>
      </c>
      <c r="BD44" s="181">
        <v>492</v>
      </c>
      <c r="BE44" s="103">
        <v>15</v>
      </c>
      <c r="BF44" s="103">
        <v>15</v>
      </c>
      <c r="BG44" s="103">
        <v>0</v>
      </c>
      <c r="BH44" s="167">
        <v>2250</v>
      </c>
      <c r="BI44" s="167">
        <v>0</v>
      </c>
      <c r="BJ44" s="167">
        <v>750</v>
      </c>
      <c r="BK44" s="167">
        <v>225</v>
      </c>
      <c r="BL44" s="167">
        <v>2092</v>
      </c>
      <c r="BM44" s="103">
        <v>5</v>
      </c>
      <c r="BN44" s="167">
        <v>75</v>
      </c>
      <c r="BO44" s="167">
        <v>233</v>
      </c>
      <c r="BP44" s="103" t="s">
        <v>117</v>
      </c>
      <c r="BQ44" s="80"/>
      <c r="BR44" s="164">
        <f>AVERAGE(BE$6:BE44)</f>
        <v>19.46153846153846</v>
      </c>
      <c r="BS44" s="164">
        <f>AVERAGE(BF$6:BF44)</f>
        <v>18.820512820512821</v>
      </c>
      <c r="BT44" s="164">
        <f>AVERAGE(BG$6:BG44)</f>
        <v>0.5641025641025641</v>
      </c>
      <c r="BU44" s="167">
        <f>AVERAGE(BH$6:BH44)</f>
        <v>2823.0769230769229</v>
      </c>
      <c r="BV44" s="167">
        <f>AVERAGE(BI$6:BI44)</f>
        <v>84.615384615384613</v>
      </c>
      <c r="BW44" s="167">
        <f>AVERAGE(BJ$6:BJ44)</f>
        <v>912.82051282051282</v>
      </c>
      <c r="BX44" s="167">
        <f>AVERAGE(BK$6:BK44)</f>
        <v>273.84615384615387</v>
      </c>
      <c r="BY44" s="167">
        <f>AVERAGE(BL$6:BL44)</f>
        <v>2239.4871794871797</v>
      </c>
      <c r="BZ44" s="164">
        <f>AVERAGE(BM$6:BM44)</f>
        <v>2.358974358974359</v>
      </c>
      <c r="CA44" s="167">
        <f>AVERAGE(BN$6:BN44)</f>
        <v>35.384615384615387</v>
      </c>
      <c r="CB44" s="167">
        <f>AVERAGE(BO$6:BO44)</f>
        <v>618.97435897435901</v>
      </c>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9"/>
      <c r="DE44" s="26"/>
      <c r="DF44" s="103">
        <v>39</v>
      </c>
      <c r="DG44" s="164">
        <v>7.553619502767317</v>
      </c>
      <c r="DH44" s="133">
        <v>0.05</v>
      </c>
      <c r="DI44" s="103">
        <v>1</v>
      </c>
      <c r="DJ44" s="167">
        <v>158</v>
      </c>
      <c r="DK44" s="103">
        <v>9</v>
      </c>
      <c r="DL44" s="103">
        <v>9</v>
      </c>
      <c r="DM44" s="103">
        <v>0</v>
      </c>
      <c r="DN44" s="167">
        <v>1620</v>
      </c>
      <c r="DO44" s="167">
        <v>0</v>
      </c>
      <c r="DP44" s="167">
        <v>450</v>
      </c>
      <c r="DQ44" s="167">
        <v>135</v>
      </c>
      <c r="DR44" s="167">
        <v>1368</v>
      </c>
      <c r="DS44" s="103">
        <v>0</v>
      </c>
      <c r="DT44" s="167">
        <v>0</v>
      </c>
      <c r="DU44" s="167">
        <v>252</v>
      </c>
      <c r="DV44" s="103" t="s">
        <v>117</v>
      </c>
      <c r="DW44" s="26"/>
      <c r="DX44" s="164">
        <f>AVERAGE(DK$6:DK44)</f>
        <v>10.410256410256411</v>
      </c>
      <c r="DY44" s="164">
        <f>AVERAGE(DL$6:DL44)</f>
        <v>10.410256410256411</v>
      </c>
      <c r="DZ44" s="164">
        <f>AVERAGE(DM$6:DM44)</f>
        <v>0</v>
      </c>
      <c r="EA44" s="167">
        <f>AVERAGE(DN$6:DN44)</f>
        <v>1873.8461538461538</v>
      </c>
      <c r="EB44" s="167">
        <f>AVERAGE(DO$6:DO44)</f>
        <v>0</v>
      </c>
      <c r="EC44" s="167">
        <f>AVERAGE(DP$6:DP44)</f>
        <v>520.51282051282055</v>
      </c>
      <c r="ED44" s="167">
        <f>AVERAGE(DQ$6:DQ44)</f>
        <v>156.15384615384616</v>
      </c>
      <c r="EE44" s="167">
        <f>AVERAGE(DR$6:DR44)</f>
        <v>1682.2307692307693</v>
      </c>
      <c r="EF44" s="164">
        <f>AVERAGE(DS$6:DS44)</f>
        <v>0.89743589743589747</v>
      </c>
      <c r="EG44" s="167">
        <f>AVERAGE(DT$6:DT44)</f>
        <v>16.153846153846153</v>
      </c>
      <c r="EH44" s="167">
        <f>AVERAGE(DU$6:DU44)</f>
        <v>207.76923076923077</v>
      </c>
      <c r="EI44" s="26"/>
      <c r="EJ44" s="26"/>
      <c r="EK44" s="26"/>
      <c r="EL44" s="26"/>
      <c r="EM44" s="26"/>
      <c r="EN44" s="26"/>
      <c r="EO44" s="26"/>
      <c r="EP44" s="26"/>
      <c r="EQ44" s="26"/>
      <c r="ER44" s="26"/>
      <c r="ES44" s="26"/>
      <c r="ET44" s="26"/>
      <c r="EU44" s="26"/>
      <c r="EV44" s="26"/>
      <c r="EW44" s="26"/>
      <c r="EX44" s="26"/>
      <c r="EY44" s="26"/>
      <c r="EZ44" s="26"/>
      <c r="FA44" s="26"/>
      <c r="FB44" s="26"/>
      <c r="FC44" s="26"/>
      <c r="FD44" s="26"/>
      <c r="FE44" s="26"/>
      <c r="FF44" s="26"/>
      <c r="FG44" s="26"/>
      <c r="FH44" s="29"/>
      <c r="FI44" s="26"/>
      <c r="FJ44" s="103">
        <v>39</v>
      </c>
      <c r="FK44" s="164">
        <v>6.4801956759406787</v>
      </c>
      <c r="FL44" s="133">
        <v>0.15</v>
      </c>
      <c r="FM44" s="103">
        <v>3</v>
      </c>
      <c r="FN44" s="167">
        <v>567</v>
      </c>
      <c r="FO44" s="103">
        <v>8</v>
      </c>
      <c r="FP44" s="103">
        <v>8</v>
      </c>
      <c r="FQ44" s="103">
        <v>0</v>
      </c>
      <c r="FR44" s="167">
        <v>1440</v>
      </c>
      <c r="FS44" s="167">
        <v>0</v>
      </c>
      <c r="FT44" s="167">
        <v>400</v>
      </c>
      <c r="FU44" s="167">
        <v>120</v>
      </c>
      <c r="FV44" s="167">
        <v>1712</v>
      </c>
      <c r="FW44" s="103">
        <v>1</v>
      </c>
      <c r="FX44" s="167">
        <v>36</v>
      </c>
      <c r="FY44" s="167">
        <v>-236</v>
      </c>
      <c r="FZ44" s="103" t="s">
        <v>117</v>
      </c>
      <c r="GA44" s="80"/>
      <c r="GB44" s="160">
        <f>AVERAGE(FO$6:FO44)</f>
        <v>9.3589743589743595</v>
      </c>
      <c r="GC44" s="160">
        <f>AVERAGE(FP$6:FP44)</f>
        <v>9.3589743589743595</v>
      </c>
      <c r="GD44" s="160">
        <f>AVERAGE(FQ$6:FQ44)</f>
        <v>0</v>
      </c>
      <c r="GE44" s="166">
        <f>AVERAGE(FR$6:FR44)</f>
        <v>1684.6153846153845</v>
      </c>
      <c r="GF44" s="166">
        <f>AVERAGE(FS$6:FS44)</f>
        <v>0</v>
      </c>
      <c r="GG44" s="166">
        <f>AVERAGE(FT$6:FT44)</f>
        <v>467.94871794871796</v>
      </c>
      <c r="GH44" s="166">
        <f>AVERAGE(FU$6:FU44)</f>
        <v>140.38461538461539</v>
      </c>
      <c r="GI44" s="166">
        <f>AVERAGE(FV$6:FV44)</f>
        <v>1582.7435897435898</v>
      </c>
      <c r="GJ44" s="160">
        <f>AVERAGE(FW$6:FW44)</f>
        <v>1</v>
      </c>
      <c r="GK44" s="166">
        <f>AVERAGE(FX$6:FX44)</f>
        <v>36</v>
      </c>
      <c r="GL44" s="166">
        <f>AVERAGE(FY$6:FY44)</f>
        <v>137.87179487179486</v>
      </c>
      <c r="GM44" s="26"/>
      <c r="GN44" s="26"/>
      <c r="GO44" s="26"/>
      <c r="GP44" s="26"/>
      <c r="GQ44" s="26"/>
      <c r="GR44" s="26"/>
      <c r="GS44" s="26"/>
      <c r="GT44" s="26"/>
      <c r="GU44" s="26"/>
      <c r="GV44" s="26"/>
      <c r="GW44" s="26"/>
      <c r="GX44" s="26"/>
      <c r="GY44" s="26"/>
      <c r="GZ44" s="26"/>
      <c r="HA44" s="26"/>
      <c r="HB44" s="26"/>
      <c r="HC44" s="26"/>
      <c r="HD44" s="26"/>
      <c r="HE44" s="26"/>
      <c r="HF44" s="26"/>
      <c r="HG44" s="26"/>
      <c r="HH44" s="26"/>
      <c r="HI44" s="26"/>
      <c r="HJ44" s="26"/>
      <c r="HK44" s="29"/>
      <c r="HL44" s="26"/>
      <c r="HM44" s="98">
        <v>39</v>
      </c>
      <c r="HN44" s="178">
        <v>13.238302781139314</v>
      </c>
      <c r="HO44" s="148">
        <v>0.05</v>
      </c>
      <c r="HP44" s="98">
        <v>4</v>
      </c>
      <c r="HQ44" s="189">
        <v>158</v>
      </c>
      <c r="HR44" s="98">
        <v>16</v>
      </c>
      <c r="HS44" s="98">
        <v>16</v>
      </c>
      <c r="HT44" s="98">
        <v>0</v>
      </c>
      <c r="HU44" s="189">
        <v>2400</v>
      </c>
      <c r="HV44" s="189">
        <v>0</v>
      </c>
      <c r="HW44" s="189">
        <v>800</v>
      </c>
      <c r="HX44" s="189">
        <v>240</v>
      </c>
      <c r="HY44" s="189">
        <v>1823</v>
      </c>
      <c r="HZ44" s="98">
        <v>1</v>
      </c>
      <c r="IA44" s="189">
        <v>30</v>
      </c>
      <c r="IB44" s="189">
        <v>607</v>
      </c>
      <c r="IC44" s="98" t="s">
        <v>117</v>
      </c>
      <c r="ID44" s="80"/>
      <c r="IE44" s="164">
        <f>AVERAGE(HR$6:HR44)</f>
        <v>19.615384615384617</v>
      </c>
      <c r="IF44" s="164">
        <f>AVERAGE(HS$6:HS44)</f>
        <v>18.743589743589745</v>
      </c>
      <c r="IG44" s="164">
        <f>AVERAGE(HT$6:HT44)</f>
        <v>0.89743589743589747</v>
      </c>
      <c r="IH44" s="167">
        <f>AVERAGE(HU$6:HU44)</f>
        <v>2811.5384615384614</v>
      </c>
      <c r="II44" s="167">
        <f>AVERAGE(HV$6:HV44)</f>
        <v>134.61538461538461</v>
      </c>
      <c r="IJ44" s="167">
        <f>AVERAGE(HW$6:HW44)</f>
        <v>892.30769230769226</v>
      </c>
      <c r="IK44" s="167">
        <f>AVERAGE(HX$6:HX44)</f>
        <v>267.69230769230768</v>
      </c>
      <c r="IL44" s="167">
        <f>AVERAGE(HY$6:HY44)</f>
        <v>2251.9230769230771</v>
      </c>
      <c r="IM44" s="164">
        <f>AVERAGE(HZ$6:HZ44)</f>
        <v>2.2564102564102564</v>
      </c>
      <c r="IN44" s="167">
        <f>AVERAGE(IA$6:IA44)</f>
        <v>67.692307692307693</v>
      </c>
      <c r="IO44" s="167">
        <f>AVERAGE(IB$6:IB44)</f>
        <v>627.30769230769226</v>
      </c>
      <c r="IP44" s="26"/>
      <c r="IQ44" s="26"/>
      <c r="IR44" s="26"/>
      <c r="IS44" s="26"/>
      <c r="IT44" s="26"/>
      <c r="IU44" s="26"/>
      <c r="IV44" s="26"/>
      <c r="IW44" s="26"/>
      <c r="IX44" s="26"/>
      <c r="IY44" s="26"/>
      <c r="IZ44" s="26"/>
      <c r="JA44" s="26"/>
      <c r="JB44" s="26"/>
      <c r="JC44" s="26"/>
      <c r="JD44" s="26"/>
      <c r="JE44" s="26"/>
      <c r="JF44" s="26"/>
      <c r="JG44" s="26"/>
      <c r="JH44" s="26"/>
      <c r="JI44" s="26"/>
      <c r="JJ44" s="26"/>
      <c r="JK44" s="26"/>
      <c r="JL44" s="26"/>
      <c r="JM44" s="29"/>
      <c r="JN44" s="26"/>
      <c r="JO44" s="26"/>
      <c r="JP44" s="26"/>
      <c r="JQ44" s="26"/>
      <c r="JR44" s="26"/>
      <c r="JS44" s="26"/>
      <c r="JT44" s="26"/>
      <c r="JU44" s="26"/>
      <c r="JV44" s="26"/>
      <c r="JW44" s="26"/>
      <c r="JX44" s="26"/>
      <c r="JY44" s="26"/>
      <c r="JZ44" s="29"/>
    </row>
    <row r="45" spans="1:286" x14ac:dyDescent="0.2">
      <c r="A45" s="26"/>
      <c r="B45" s="103">
        <v>40</v>
      </c>
      <c r="C45" s="164">
        <v>18.212086700874327</v>
      </c>
      <c r="D45" s="133">
        <v>0.2</v>
      </c>
      <c r="E45" s="103">
        <v>1</v>
      </c>
      <c r="F45" s="167">
        <v>364</v>
      </c>
      <c r="G45" s="103">
        <v>15</v>
      </c>
      <c r="H45" s="103">
        <v>15</v>
      </c>
      <c r="I45" s="103">
        <v>0</v>
      </c>
      <c r="J45" s="167">
        <v>1800</v>
      </c>
      <c r="K45" s="167">
        <v>0</v>
      </c>
      <c r="L45" s="167">
        <v>750</v>
      </c>
      <c r="M45" s="167">
        <v>225</v>
      </c>
      <c r="N45" s="167">
        <v>1964</v>
      </c>
      <c r="O45" s="103">
        <v>4</v>
      </c>
      <c r="P45" s="167">
        <v>48</v>
      </c>
      <c r="Q45" s="167">
        <v>-116</v>
      </c>
      <c r="R45" s="103" t="s">
        <v>117</v>
      </c>
      <c r="S45" s="80"/>
      <c r="T45" s="169">
        <f>AVERAGE(G$6:G45)</f>
        <v>23.45</v>
      </c>
      <c r="U45" s="169">
        <f>AVERAGE(H$6:H45)</f>
        <v>20.55</v>
      </c>
      <c r="V45" s="169">
        <f>AVERAGE(I$6:I45)</f>
        <v>1.2250000000000001</v>
      </c>
      <c r="W45" s="170">
        <f>AVERAGE(J$6:J45)</f>
        <v>2466</v>
      </c>
      <c r="X45" s="170">
        <f>AVERAGE(K$6:K45)</f>
        <v>147</v>
      </c>
      <c r="Y45" s="170">
        <f>AVERAGE(L$6:L45)</f>
        <v>966.25</v>
      </c>
      <c r="Z45" s="170">
        <f>AVERAGE(M$6:M45)</f>
        <v>289.875</v>
      </c>
      <c r="AA45" s="170">
        <f>AVERAGE(N$6:N45)</f>
        <v>2384.0250000000001</v>
      </c>
      <c r="AB45" s="169">
        <f>AVERAGE(O$6:O45)</f>
        <v>2.9249999999999998</v>
      </c>
      <c r="AC45" s="170">
        <f>AVERAGE(P$6:P45)</f>
        <v>35.1</v>
      </c>
      <c r="AD45" s="170">
        <f>AVERAGE(Q$6:Q45)</f>
        <v>117.075</v>
      </c>
      <c r="AE45" s="26"/>
      <c r="AF45" s="26"/>
      <c r="AG45" s="26"/>
      <c r="AH45" s="26"/>
      <c r="AI45" s="26"/>
      <c r="AJ45" s="26"/>
      <c r="AK45" s="26"/>
      <c r="AL45" s="26"/>
      <c r="AM45" s="26"/>
      <c r="AN45" s="26"/>
      <c r="AO45" s="26"/>
      <c r="AP45" s="26"/>
      <c r="AQ45" s="26"/>
      <c r="AR45" s="26"/>
      <c r="AS45" s="26"/>
      <c r="AT45" s="26"/>
      <c r="AU45" s="26"/>
      <c r="AV45" s="26"/>
      <c r="AW45" s="26"/>
      <c r="AX45" s="29"/>
      <c r="AZ45" s="26">
        <v>40</v>
      </c>
      <c r="BA45" s="164">
        <v>15.265476807213101</v>
      </c>
      <c r="BB45" s="175">
        <v>0.05</v>
      </c>
      <c r="BC45" s="103">
        <v>8</v>
      </c>
      <c r="BD45" s="181">
        <v>526</v>
      </c>
      <c r="BE45" s="103">
        <v>22</v>
      </c>
      <c r="BF45" s="103">
        <v>22</v>
      </c>
      <c r="BG45" s="103">
        <v>2</v>
      </c>
      <c r="BH45" s="167">
        <v>3300</v>
      </c>
      <c r="BI45" s="167">
        <v>300</v>
      </c>
      <c r="BJ45" s="167">
        <v>1000</v>
      </c>
      <c r="BK45" s="167">
        <v>300</v>
      </c>
      <c r="BL45" s="167">
        <v>2751</v>
      </c>
      <c r="BM45" s="103">
        <v>1</v>
      </c>
      <c r="BN45" s="167">
        <v>15</v>
      </c>
      <c r="BO45" s="167">
        <v>564</v>
      </c>
      <c r="BP45" s="103" t="s">
        <v>116</v>
      </c>
      <c r="BQ45" s="80"/>
      <c r="BR45" s="164">
        <f>AVERAGE(BE$6:BE45)</f>
        <v>19.524999999999999</v>
      </c>
      <c r="BS45" s="164">
        <f>AVERAGE(BF$6:BF45)</f>
        <v>18.899999999999999</v>
      </c>
      <c r="BT45" s="164">
        <f>AVERAGE(BG$6:BG45)</f>
        <v>0.6</v>
      </c>
      <c r="BU45" s="167">
        <f>AVERAGE(BH$6:BH45)</f>
        <v>2835</v>
      </c>
      <c r="BV45" s="167">
        <f>AVERAGE(BI$6:BI45)</f>
        <v>90</v>
      </c>
      <c r="BW45" s="167">
        <f>AVERAGE(BJ$6:BJ45)</f>
        <v>915</v>
      </c>
      <c r="BX45" s="167">
        <f>AVERAGE(BK$6:BK45)</f>
        <v>274.5</v>
      </c>
      <c r="BY45" s="167">
        <f>AVERAGE(BL$6:BL45)</f>
        <v>2252.2750000000001</v>
      </c>
      <c r="BZ45" s="164">
        <f>AVERAGE(BM$6:BM45)</f>
        <v>2.3250000000000002</v>
      </c>
      <c r="CA45" s="167">
        <f>AVERAGE(BN$6:BN45)</f>
        <v>34.875</v>
      </c>
      <c r="CB45" s="167">
        <f>AVERAGE(BO$6:BO45)</f>
        <v>617.6</v>
      </c>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9"/>
      <c r="DE45" s="26"/>
      <c r="DF45" s="103">
        <v>40</v>
      </c>
      <c r="DG45" s="164">
        <v>7.8580445468784381</v>
      </c>
      <c r="DH45" s="133">
        <v>0.2</v>
      </c>
      <c r="DI45" s="103">
        <v>5</v>
      </c>
      <c r="DJ45" s="167">
        <v>369</v>
      </c>
      <c r="DK45" s="103">
        <v>11</v>
      </c>
      <c r="DL45" s="103">
        <v>11</v>
      </c>
      <c r="DM45" s="103">
        <v>0</v>
      </c>
      <c r="DN45" s="167">
        <v>1980</v>
      </c>
      <c r="DO45" s="167">
        <v>0</v>
      </c>
      <c r="DP45" s="167">
        <v>550</v>
      </c>
      <c r="DQ45" s="167">
        <v>165</v>
      </c>
      <c r="DR45" s="167">
        <v>1709</v>
      </c>
      <c r="DS45" s="103">
        <v>2</v>
      </c>
      <c r="DT45" s="167">
        <v>36</v>
      </c>
      <c r="DU45" s="167">
        <v>307</v>
      </c>
      <c r="DV45" s="103" t="s">
        <v>117</v>
      </c>
      <c r="DW45" s="26"/>
      <c r="DX45" s="164">
        <f>AVERAGE(DK$6:DK45)</f>
        <v>10.425000000000001</v>
      </c>
      <c r="DY45" s="164">
        <f>AVERAGE(DL$6:DL45)</f>
        <v>10.425000000000001</v>
      </c>
      <c r="DZ45" s="164">
        <f>AVERAGE(DM$6:DM45)</f>
        <v>0</v>
      </c>
      <c r="EA45" s="167">
        <f>AVERAGE(DN$6:DN45)</f>
        <v>1876.5</v>
      </c>
      <c r="EB45" s="167">
        <f>AVERAGE(DO$6:DO45)</f>
        <v>0</v>
      </c>
      <c r="EC45" s="167">
        <f>AVERAGE(DP$6:DP45)</f>
        <v>521.25</v>
      </c>
      <c r="ED45" s="167">
        <f>AVERAGE(DQ$6:DQ45)</f>
        <v>156.375</v>
      </c>
      <c r="EE45" s="167">
        <f>AVERAGE(DR$6:DR45)</f>
        <v>1682.9</v>
      </c>
      <c r="EF45" s="164">
        <f>AVERAGE(DS$6:DS45)</f>
        <v>0.92500000000000004</v>
      </c>
      <c r="EG45" s="167">
        <f>AVERAGE(DT$6:DT45)</f>
        <v>16.649999999999999</v>
      </c>
      <c r="EH45" s="167">
        <f>AVERAGE(DU$6:DU45)</f>
        <v>210.25</v>
      </c>
      <c r="EI45" s="26"/>
      <c r="EJ45" s="26"/>
      <c r="EK45" s="26"/>
      <c r="EL45" s="26"/>
      <c r="EM45" s="26"/>
      <c r="EN45" s="26"/>
      <c r="EO45" s="26"/>
      <c r="EP45" s="26"/>
      <c r="EQ45" s="26"/>
      <c r="ER45" s="26"/>
      <c r="ES45" s="26"/>
      <c r="ET45" s="26"/>
      <c r="EU45" s="26"/>
      <c r="EV45" s="26"/>
      <c r="EW45" s="26"/>
      <c r="EX45" s="26"/>
      <c r="EY45" s="26"/>
      <c r="EZ45" s="26"/>
      <c r="FA45" s="26"/>
      <c r="FB45" s="26"/>
      <c r="FC45" s="26"/>
      <c r="FD45" s="26"/>
      <c r="FE45" s="26"/>
      <c r="FF45" s="26"/>
      <c r="FG45" s="26"/>
      <c r="FH45" s="29"/>
      <c r="FI45" s="26"/>
      <c r="FJ45" s="103">
        <v>40</v>
      </c>
      <c r="FK45" s="164">
        <v>5.9922035430910956</v>
      </c>
      <c r="FL45" s="133">
        <v>0.2</v>
      </c>
      <c r="FM45" s="103">
        <v>0</v>
      </c>
      <c r="FN45" s="167">
        <v>293</v>
      </c>
      <c r="FO45" s="103">
        <v>5</v>
      </c>
      <c r="FP45" s="103">
        <v>5</v>
      </c>
      <c r="FQ45" s="103">
        <v>0</v>
      </c>
      <c r="FR45" s="167">
        <v>900</v>
      </c>
      <c r="FS45" s="167">
        <v>0</v>
      </c>
      <c r="FT45" s="167">
        <v>250</v>
      </c>
      <c r="FU45" s="167">
        <v>75</v>
      </c>
      <c r="FV45" s="167">
        <v>1243</v>
      </c>
      <c r="FW45" s="103">
        <v>1</v>
      </c>
      <c r="FX45" s="167">
        <v>36</v>
      </c>
      <c r="FY45" s="167">
        <v>-307</v>
      </c>
      <c r="FZ45" s="103" t="s">
        <v>117</v>
      </c>
      <c r="GA45" s="80"/>
      <c r="GB45" s="160">
        <f>AVERAGE(FO$6:FO45)</f>
        <v>9.25</v>
      </c>
      <c r="GC45" s="160">
        <f>AVERAGE(FP$6:FP45)</f>
        <v>9.25</v>
      </c>
      <c r="GD45" s="160">
        <f>AVERAGE(FQ$6:FQ45)</f>
        <v>0</v>
      </c>
      <c r="GE45" s="166">
        <f>AVERAGE(FR$6:FR45)</f>
        <v>1665</v>
      </c>
      <c r="GF45" s="166">
        <f>AVERAGE(FS$6:FS45)</f>
        <v>0</v>
      </c>
      <c r="GG45" s="166">
        <f>AVERAGE(FT$6:FT45)</f>
        <v>462.5</v>
      </c>
      <c r="GH45" s="166">
        <f>AVERAGE(FU$6:FU45)</f>
        <v>138.75</v>
      </c>
      <c r="GI45" s="166">
        <f>AVERAGE(FV$6:FV45)</f>
        <v>1574.25</v>
      </c>
      <c r="GJ45" s="160">
        <f>AVERAGE(FW$6:FW45)</f>
        <v>1</v>
      </c>
      <c r="GK45" s="166">
        <f>AVERAGE(FX$6:FX45)</f>
        <v>36</v>
      </c>
      <c r="GL45" s="166">
        <f>AVERAGE(FY$6:FY45)</f>
        <v>126.75</v>
      </c>
      <c r="GM45" s="26"/>
      <c r="GN45" s="26"/>
      <c r="GO45" s="26"/>
      <c r="GP45" s="26"/>
      <c r="GQ45" s="26"/>
      <c r="GR45" s="26"/>
      <c r="GS45" s="26"/>
      <c r="GT45" s="26"/>
      <c r="GU45" s="26"/>
      <c r="GV45" s="26"/>
      <c r="GW45" s="26"/>
      <c r="GX45" s="26"/>
      <c r="GY45" s="26"/>
      <c r="GZ45" s="26"/>
      <c r="HA45" s="26"/>
      <c r="HB45" s="26"/>
      <c r="HC45" s="26"/>
      <c r="HD45" s="26"/>
      <c r="HE45" s="26"/>
      <c r="HF45" s="26"/>
      <c r="HG45" s="26"/>
      <c r="HH45" s="26"/>
      <c r="HI45" s="26"/>
      <c r="HJ45" s="26"/>
      <c r="HK45" s="29"/>
      <c r="HL45" s="26"/>
      <c r="HM45" s="98">
        <v>40</v>
      </c>
      <c r="HN45" s="178">
        <v>17.66531652588629</v>
      </c>
      <c r="HO45" s="148">
        <v>0.05</v>
      </c>
      <c r="HP45" s="98">
        <v>2</v>
      </c>
      <c r="HQ45" s="189">
        <v>590</v>
      </c>
      <c r="HR45" s="98">
        <v>19</v>
      </c>
      <c r="HS45" s="98">
        <v>19</v>
      </c>
      <c r="HT45" s="98">
        <v>0</v>
      </c>
      <c r="HU45" s="189">
        <v>2850</v>
      </c>
      <c r="HV45" s="189">
        <v>0</v>
      </c>
      <c r="HW45" s="189">
        <v>950</v>
      </c>
      <c r="HX45" s="189">
        <v>285</v>
      </c>
      <c r="HY45" s="189">
        <v>2450</v>
      </c>
      <c r="HZ45" s="98">
        <v>1</v>
      </c>
      <c r="IA45" s="189">
        <v>30</v>
      </c>
      <c r="IB45" s="189">
        <v>430</v>
      </c>
      <c r="IC45" s="98" t="s">
        <v>117</v>
      </c>
      <c r="ID45" s="80"/>
      <c r="IE45" s="164">
        <f>AVERAGE(HR$6:HR45)</f>
        <v>19.600000000000001</v>
      </c>
      <c r="IF45" s="164">
        <f>AVERAGE(HS$6:HS45)</f>
        <v>18.75</v>
      </c>
      <c r="IG45" s="164">
        <f>AVERAGE(HT$6:HT45)</f>
        <v>0.875</v>
      </c>
      <c r="IH45" s="167">
        <f>AVERAGE(HU$6:HU45)</f>
        <v>2812.5</v>
      </c>
      <c r="II45" s="167">
        <f>AVERAGE(HV$6:HV45)</f>
        <v>131.25</v>
      </c>
      <c r="IJ45" s="167">
        <f>AVERAGE(HW$6:HW45)</f>
        <v>893.75</v>
      </c>
      <c r="IK45" s="167">
        <f>AVERAGE(HX$6:HX45)</f>
        <v>268.125</v>
      </c>
      <c r="IL45" s="167">
        <f>AVERAGE(HY$6:HY45)</f>
        <v>2256.875</v>
      </c>
      <c r="IM45" s="164">
        <f>AVERAGE(HZ$6:HZ45)</f>
        <v>2.2250000000000001</v>
      </c>
      <c r="IN45" s="167">
        <f>AVERAGE(IA$6:IA45)</f>
        <v>66.75</v>
      </c>
      <c r="IO45" s="167">
        <f>AVERAGE(IB$6:IB45)</f>
        <v>622.375</v>
      </c>
      <c r="IP45" s="26"/>
      <c r="IQ45" s="26"/>
      <c r="IR45" s="26"/>
      <c r="IS45" s="26"/>
      <c r="IT45" s="26"/>
      <c r="IU45" s="26"/>
      <c r="IV45" s="26"/>
      <c r="IW45" s="26"/>
      <c r="IX45" s="26"/>
      <c r="IY45" s="26"/>
      <c r="IZ45" s="26"/>
      <c r="JA45" s="26"/>
      <c r="JB45" s="26"/>
      <c r="JC45" s="26"/>
      <c r="JD45" s="26"/>
      <c r="JE45" s="26"/>
      <c r="JF45" s="26"/>
      <c r="JG45" s="26"/>
      <c r="JH45" s="26"/>
      <c r="JI45" s="26"/>
      <c r="JJ45" s="26"/>
      <c r="JK45" s="26"/>
      <c r="JL45" s="26"/>
      <c r="JM45" s="29"/>
      <c r="JN45" s="26"/>
      <c r="JO45" s="26"/>
      <c r="JP45" s="26"/>
      <c r="JQ45" s="26"/>
      <c r="JR45" s="26"/>
      <c r="JS45" s="26"/>
      <c r="JT45" s="26"/>
      <c r="JU45" s="26"/>
      <c r="JV45" s="26"/>
      <c r="JW45" s="26"/>
      <c r="JX45" s="26"/>
      <c r="JY45" s="26"/>
      <c r="JZ45" s="29"/>
    </row>
    <row r="46" spans="1:286" x14ac:dyDescent="0.2">
      <c r="A46" s="26"/>
      <c r="B46" s="103">
        <v>41</v>
      </c>
      <c r="C46" s="164">
        <v>22.106268463646305</v>
      </c>
      <c r="D46" s="133">
        <v>0.1</v>
      </c>
      <c r="E46" s="103">
        <v>3</v>
      </c>
      <c r="F46" s="167">
        <v>182</v>
      </c>
      <c r="G46" s="103">
        <v>23</v>
      </c>
      <c r="H46" s="103">
        <v>22</v>
      </c>
      <c r="I46" s="103">
        <v>2</v>
      </c>
      <c r="J46" s="167">
        <v>2640</v>
      </c>
      <c r="K46" s="167">
        <v>240</v>
      </c>
      <c r="L46" s="167">
        <v>1000</v>
      </c>
      <c r="M46" s="167">
        <v>300</v>
      </c>
      <c r="N46" s="167">
        <v>2347</v>
      </c>
      <c r="O46" s="103">
        <v>2</v>
      </c>
      <c r="P46" s="167">
        <v>24</v>
      </c>
      <c r="Q46" s="167">
        <v>317</v>
      </c>
      <c r="R46" s="103" t="s">
        <v>116</v>
      </c>
      <c r="S46" s="80"/>
      <c r="T46" s="169">
        <f>AVERAGE(G$6:G46)</f>
        <v>23.439024390243901</v>
      </c>
      <c r="U46" s="169">
        <f>AVERAGE(H$6:H46)</f>
        <v>20.585365853658537</v>
      </c>
      <c r="V46" s="169">
        <f>AVERAGE(I$6:I46)</f>
        <v>1.2439024390243902</v>
      </c>
      <c r="W46" s="170">
        <f>AVERAGE(J$6:J46)</f>
        <v>2470.2439024390242</v>
      </c>
      <c r="X46" s="170">
        <f>AVERAGE(K$6:K46)</f>
        <v>149.26829268292684</v>
      </c>
      <c r="Y46" s="170">
        <f>AVERAGE(L$6:L46)</f>
        <v>967.07317073170736</v>
      </c>
      <c r="Z46" s="170">
        <f>AVERAGE(M$6:M46)</f>
        <v>290.1219512195122</v>
      </c>
      <c r="AA46" s="170">
        <f>AVERAGE(N$6:N46)</f>
        <v>2383.1219512195121</v>
      </c>
      <c r="AB46" s="169">
        <f>AVERAGE(O$6:O46)</f>
        <v>2.9024390243902438</v>
      </c>
      <c r="AC46" s="170">
        <f>AVERAGE(P$6:P46)</f>
        <v>34.829268292682926</v>
      </c>
      <c r="AD46" s="170">
        <f>AVERAGE(Q$6:Q46)</f>
        <v>121.95121951219512</v>
      </c>
      <c r="AE46" s="26"/>
      <c r="AF46" s="26"/>
      <c r="AG46" s="26"/>
      <c r="AH46" s="26"/>
      <c r="AI46" s="26"/>
      <c r="AJ46" s="26"/>
      <c r="AK46" s="26"/>
      <c r="AL46" s="26"/>
      <c r="AM46" s="26"/>
      <c r="AN46" s="26"/>
      <c r="AO46" s="26"/>
      <c r="AP46" s="26"/>
      <c r="AQ46" s="26"/>
      <c r="AR46" s="26"/>
      <c r="AS46" s="26"/>
      <c r="AT46" s="26"/>
      <c r="AU46" s="26"/>
      <c r="AV46" s="26"/>
      <c r="AW46" s="26"/>
      <c r="AX46" s="29"/>
      <c r="AZ46" s="26">
        <v>41</v>
      </c>
      <c r="BA46" s="164">
        <v>15.334916864524136</v>
      </c>
      <c r="BB46" s="175">
        <v>0.2</v>
      </c>
      <c r="BC46" s="103">
        <v>3</v>
      </c>
      <c r="BD46" s="181">
        <v>318</v>
      </c>
      <c r="BE46" s="103">
        <v>15</v>
      </c>
      <c r="BF46" s="103">
        <v>15</v>
      </c>
      <c r="BG46" s="103">
        <v>0</v>
      </c>
      <c r="BH46" s="167">
        <v>2250</v>
      </c>
      <c r="BI46" s="167">
        <v>0</v>
      </c>
      <c r="BJ46" s="167">
        <v>750</v>
      </c>
      <c r="BK46" s="167">
        <v>225</v>
      </c>
      <c r="BL46" s="167">
        <v>1918</v>
      </c>
      <c r="BM46" s="103">
        <v>3</v>
      </c>
      <c r="BN46" s="167">
        <v>45</v>
      </c>
      <c r="BO46" s="167">
        <v>377</v>
      </c>
      <c r="BP46" s="103" t="s">
        <v>117</v>
      </c>
      <c r="BQ46" s="80"/>
      <c r="BR46" s="164">
        <f>AVERAGE(BE$6:BE46)</f>
        <v>19.414634146341463</v>
      </c>
      <c r="BS46" s="164">
        <f>AVERAGE(BF$6:BF46)</f>
        <v>18.804878048780488</v>
      </c>
      <c r="BT46" s="164">
        <f>AVERAGE(BG$6:BG46)</f>
        <v>0.58536585365853655</v>
      </c>
      <c r="BU46" s="167">
        <f>AVERAGE(BH$6:BH46)</f>
        <v>2820.731707317073</v>
      </c>
      <c r="BV46" s="167">
        <f>AVERAGE(BI$6:BI46)</f>
        <v>87.804878048780495</v>
      </c>
      <c r="BW46" s="167">
        <f>AVERAGE(BJ$6:BJ46)</f>
        <v>910.97560975609758</v>
      </c>
      <c r="BX46" s="167">
        <f>AVERAGE(BK$6:BK46)</f>
        <v>273.29268292682929</v>
      </c>
      <c r="BY46" s="167">
        <f>AVERAGE(BL$6:BL46)</f>
        <v>2244.1219512195121</v>
      </c>
      <c r="BZ46" s="164">
        <f>AVERAGE(BM$6:BM46)</f>
        <v>2.3414634146341462</v>
      </c>
      <c r="CA46" s="167">
        <f>AVERAGE(BN$6:BN46)</f>
        <v>35.121951219512198</v>
      </c>
      <c r="CB46" s="167">
        <f>AVERAGE(BO$6:BO46)</f>
        <v>611.73170731707319</v>
      </c>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9"/>
      <c r="DE46" s="26"/>
      <c r="DF46" s="103">
        <v>41</v>
      </c>
      <c r="DG46" s="164">
        <v>7.9318633601153063</v>
      </c>
      <c r="DH46" s="133">
        <v>0.1</v>
      </c>
      <c r="DI46" s="103">
        <v>1</v>
      </c>
      <c r="DJ46" s="167">
        <v>327</v>
      </c>
      <c r="DK46" s="103">
        <v>8</v>
      </c>
      <c r="DL46" s="103">
        <v>8</v>
      </c>
      <c r="DM46" s="103">
        <v>0</v>
      </c>
      <c r="DN46" s="167">
        <v>1440</v>
      </c>
      <c r="DO46" s="167">
        <v>0</v>
      </c>
      <c r="DP46" s="167">
        <v>400</v>
      </c>
      <c r="DQ46" s="167">
        <v>120</v>
      </c>
      <c r="DR46" s="167">
        <v>1472</v>
      </c>
      <c r="DS46" s="103">
        <v>1</v>
      </c>
      <c r="DT46" s="167">
        <v>18</v>
      </c>
      <c r="DU46" s="167">
        <v>-14</v>
      </c>
      <c r="DV46" s="103" t="s">
        <v>117</v>
      </c>
      <c r="DW46" s="26"/>
      <c r="DX46" s="164">
        <f>AVERAGE(DK$6:DK46)</f>
        <v>10.365853658536585</v>
      </c>
      <c r="DY46" s="164">
        <f>AVERAGE(DL$6:DL46)</f>
        <v>10.365853658536585</v>
      </c>
      <c r="DZ46" s="164">
        <f>AVERAGE(DM$6:DM46)</f>
        <v>0</v>
      </c>
      <c r="EA46" s="167">
        <f>AVERAGE(DN$6:DN46)</f>
        <v>1865.8536585365853</v>
      </c>
      <c r="EB46" s="167">
        <f>AVERAGE(DO$6:DO46)</f>
        <v>0</v>
      </c>
      <c r="EC46" s="167">
        <f>AVERAGE(DP$6:DP46)</f>
        <v>518.29268292682923</v>
      </c>
      <c r="ED46" s="167">
        <f>AVERAGE(DQ$6:DQ46)</f>
        <v>155.48780487804879</v>
      </c>
      <c r="EE46" s="167">
        <f>AVERAGE(DR$6:DR46)</f>
        <v>1677.7560975609756</v>
      </c>
      <c r="EF46" s="164">
        <f>AVERAGE(DS$6:DS46)</f>
        <v>0.92682926829268297</v>
      </c>
      <c r="EG46" s="167">
        <f>AVERAGE(DT$6:DT46)</f>
        <v>16.682926829268293</v>
      </c>
      <c r="EH46" s="167">
        <f>AVERAGE(DU$6:DU46)</f>
        <v>204.78048780487805</v>
      </c>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9"/>
      <c r="FI46" s="26"/>
      <c r="FJ46" s="103">
        <v>41</v>
      </c>
      <c r="FK46" s="164">
        <v>5.9480937112437315</v>
      </c>
      <c r="FL46" s="133">
        <v>0.1</v>
      </c>
      <c r="FM46" s="103">
        <v>3</v>
      </c>
      <c r="FN46" s="167">
        <v>172</v>
      </c>
      <c r="FO46" s="103">
        <v>8</v>
      </c>
      <c r="FP46" s="103">
        <v>8</v>
      </c>
      <c r="FQ46" s="103">
        <v>0</v>
      </c>
      <c r="FR46" s="167">
        <v>1440</v>
      </c>
      <c r="FS46" s="167">
        <v>0</v>
      </c>
      <c r="FT46" s="167">
        <v>400</v>
      </c>
      <c r="FU46" s="167">
        <v>120</v>
      </c>
      <c r="FV46" s="167">
        <v>1317</v>
      </c>
      <c r="FW46" s="103">
        <v>1</v>
      </c>
      <c r="FX46" s="167">
        <v>36</v>
      </c>
      <c r="FY46" s="167">
        <v>159</v>
      </c>
      <c r="FZ46" s="103" t="s">
        <v>117</v>
      </c>
      <c r="GA46" s="80"/>
      <c r="GB46" s="160">
        <f>AVERAGE(FO$6:FO46)</f>
        <v>9.2195121951219505</v>
      </c>
      <c r="GC46" s="160">
        <f>AVERAGE(FP$6:FP46)</f>
        <v>9.2195121951219505</v>
      </c>
      <c r="GD46" s="160">
        <f>AVERAGE(FQ$6:FQ46)</f>
        <v>0</v>
      </c>
      <c r="GE46" s="166">
        <f>AVERAGE(FR$6:FR46)</f>
        <v>1659.5121951219512</v>
      </c>
      <c r="GF46" s="166">
        <f>AVERAGE(FS$6:FS46)</f>
        <v>0</v>
      </c>
      <c r="GG46" s="166">
        <f>AVERAGE(FT$6:FT46)</f>
        <v>460.97560975609758</v>
      </c>
      <c r="GH46" s="166">
        <f>AVERAGE(FU$6:FU46)</f>
        <v>138.29268292682926</v>
      </c>
      <c r="GI46" s="166">
        <f>AVERAGE(FV$6:FV46)</f>
        <v>1567.9756097560976</v>
      </c>
      <c r="GJ46" s="160">
        <f>AVERAGE(FW$6:FW46)</f>
        <v>1</v>
      </c>
      <c r="GK46" s="166">
        <f>AVERAGE(FX$6:FX46)</f>
        <v>36</v>
      </c>
      <c r="GL46" s="166">
        <f>AVERAGE(FY$6:FY46)</f>
        <v>127.53658536585365</v>
      </c>
      <c r="GM46" s="26"/>
      <c r="GN46" s="26"/>
      <c r="GO46" s="26"/>
      <c r="GP46" s="26"/>
      <c r="GQ46" s="26"/>
      <c r="GR46" s="26"/>
      <c r="GS46" s="26"/>
      <c r="GT46" s="26"/>
      <c r="GU46" s="26"/>
      <c r="GV46" s="26"/>
      <c r="GW46" s="26"/>
      <c r="GX46" s="26"/>
      <c r="GY46" s="26"/>
      <c r="GZ46" s="26"/>
      <c r="HA46" s="26"/>
      <c r="HB46" s="26"/>
      <c r="HC46" s="26"/>
      <c r="HD46" s="26"/>
      <c r="HE46" s="26"/>
      <c r="HF46" s="26"/>
      <c r="HG46" s="26"/>
      <c r="HH46" s="26"/>
      <c r="HI46" s="26"/>
      <c r="HJ46" s="26"/>
      <c r="HK46" s="29"/>
      <c r="HL46" s="26"/>
      <c r="HM46" s="98">
        <v>41</v>
      </c>
      <c r="HN46" s="178">
        <v>14.676485339491828</v>
      </c>
      <c r="HO46" s="148">
        <v>0.25</v>
      </c>
      <c r="HP46" s="98">
        <v>3</v>
      </c>
      <c r="HQ46" s="189">
        <v>447</v>
      </c>
      <c r="HR46" s="98">
        <v>14</v>
      </c>
      <c r="HS46" s="98">
        <v>14</v>
      </c>
      <c r="HT46" s="98">
        <v>0</v>
      </c>
      <c r="HU46" s="189">
        <v>2100</v>
      </c>
      <c r="HV46" s="189">
        <v>0</v>
      </c>
      <c r="HW46" s="189">
        <v>700</v>
      </c>
      <c r="HX46" s="189">
        <v>210</v>
      </c>
      <c r="HY46" s="189">
        <v>1982</v>
      </c>
      <c r="HZ46" s="98">
        <v>4</v>
      </c>
      <c r="IA46" s="189">
        <v>120</v>
      </c>
      <c r="IB46" s="189">
        <v>238</v>
      </c>
      <c r="IC46" s="98" t="s">
        <v>117</v>
      </c>
      <c r="ID46" s="80"/>
      <c r="IE46" s="164">
        <f>AVERAGE(HR$6:HR46)</f>
        <v>19.463414634146343</v>
      </c>
      <c r="IF46" s="164">
        <f>AVERAGE(HS$6:HS46)</f>
        <v>18.634146341463413</v>
      </c>
      <c r="IG46" s="164">
        <f>AVERAGE(HT$6:HT46)</f>
        <v>0.85365853658536583</v>
      </c>
      <c r="IH46" s="167">
        <f>AVERAGE(HU$6:HU46)</f>
        <v>2795.1219512195121</v>
      </c>
      <c r="II46" s="167">
        <f>AVERAGE(HV$6:HV46)</f>
        <v>128.04878048780489</v>
      </c>
      <c r="IJ46" s="167">
        <f>AVERAGE(HW$6:HW46)</f>
        <v>889.02439024390242</v>
      </c>
      <c r="IK46" s="167">
        <f>AVERAGE(HX$6:HX46)</f>
        <v>266.70731707317071</v>
      </c>
      <c r="IL46" s="167">
        <f>AVERAGE(HY$6:HY46)</f>
        <v>2250.1707317073169</v>
      </c>
      <c r="IM46" s="164">
        <f>AVERAGE(HZ$6:HZ46)</f>
        <v>2.2682926829268291</v>
      </c>
      <c r="IN46" s="167">
        <f>AVERAGE(IA$6:IA46)</f>
        <v>68.048780487804876</v>
      </c>
      <c r="IO46" s="167">
        <f>AVERAGE(IB$6:IB46)</f>
        <v>613</v>
      </c>
      <c r="IP46" s="26"/>
      <c r="IQ46" s="26"/>
      <c r="IR46" s="26"/>
      <c r="IS46" s="26"/>
      <c r="IT46" s="26"/>
      <c r="IU46" s="26"/>
      <c r="IV46" s="26"/>
      <c r="IW46" s="26"/>
      <c r="IX46" s="26"/>
      <c r="IY46" s="26"/>
      <c r="IZ46" s="26"/>
      <c r="JA46" s="26"/>
      <c r="JB46" s="26"/>
      <c r="JC46" s="26"/>
      <c r="JD46" s="26"/>
      <c r="JE46" s="26"/>
      <c r="JF46" s="26"/>
      <c r="JG46" s="26"/>
      <c r="JH46" s="26"/>
      <c r="JI46" s="26"/>
      <c r="JJ46" s="26"/>
      <c r="JK46" s="26"/>
      <c r="JL46" s="26"/>
      <c r="JM46" s="29"/>
      <c r="JN46" s="26"/>
      <c r="JO46" s="26"/>
      <c r="JP46" s="26"/>
      <c r="JQ46" s="26"/>
      <c r="JR46" s="26"/>
      <c r="JS46" s="26"/>
      <c r="JT46" s="26"/>
      <c r="JU46" s="26"/>
      <c r="JV46" s="26"/>
      <c r="JW46" s="26"/>
      <c r="JX46" s="26"/>
      <c r="JY46" s="26"/>
      <c r="JZ46" s="29"/>
    </row>
    <row r="47" spans="1:286" x14ac:dyDescent="0.2">
      <c r="A47" s="26"/>
      <c r="B47" s="103">
        <v>42</v>
      </c>
      <c r="C47" s="164">
        <v>22.443576878207619</v>
      </c>
      <c r="D47" s="133">
        <v>0.2</v>
      </c>
      <c r="E47" s="103">
        <v>4</v>
      </c>
      <c r="F47" s="167">
        <v>359</v>
      </c>
      <c r="G47" s="103">
        <v>22</v>
      </c>
      <c r="H47" s="103">
        <v>22</v>
      </c>
      <c r="I47" s="103">
        <v>2</v>
      </c>
      <c r="J47" s="167">
        <v>2640</v>
      </c>
      <c r="K47" s="167">
        <v>240</v>
      </c>
      <c r="L47" s="167">
        <v>1000</v>
      </c>
      <c r="M47" s="167">
        <v>300</v>
      </c>
      <c r="N47" s="167">
        <v>2524</v>
      </c>
      <c r="O47" s="103">
        <v>4</v>
      </c>
      <c r="P47" s="167">
        <v>48</v>
      </c>
      <c r="Q47" s="167">
        <v>164</v>
      </c>
      <c r="R47" s="103" t="s">
        <v>116</v>
      </c>
      <c r="S47" s="80"/>
      <c r="T47" s="169">
        <f>AVERAGE(G$6:G47)</f>
        <v>23.404761904761905</v>
      </c>
      <c r="U47" s="169">
        <f>AVERAGE(H$6:H47)</f>
        <v>20.61904761904762</v>
      </c>
      <c r="V47" s="169">
        <f>AVERAGE(I$6:I47)</f>
        <v>1.2619047619047619</v>
      </c>
      <c r="W47" s="170">
        <f>AVERAGE(J$6:J47)</f>
        <v>2474.2857142857142</v>
      </c>
      <c r="X47" s="170">
        <f>AVERAGE(K$6:K47)</f>
        <v>151.42857142857142</v>
      </c>
      <c r="Y47" s="170">
        <f>AVERAGE(L$6:L47)</f>
        <v>967.85714285714289</v>
      </c>
      <c r="Z47" s="170">
        <f>AVERAGE(M$6:M47)</f>
        <v>290.35714285714283</v>
      </c>
      <c r="AA47" s="170">
        <f>AVERAGE(N$6:N47)</f>
        <v>2386.4761904761904</v>
      </c>
      <c r="AB47" s="169">
        <f>AVERAGE(O$6:O47)</f>
        <v>2.9285714285714284</v>
      </c>
      <c r="AC47" s="170">
        <f>AVERAGE(P$6:P47)</f>
        <v>35.142857142857146</v>
      </c>
      <c r="AD47" s="170">
        <f>AVERAGE(Q$6:Q47)</f>
        <v>122.95238095238095</v>
      </c>
      <c r="AE47" s="26"/>
      <c r="AF47" s="26"/>
      <c r="AG47" s="26"/>
      <c r="AH47" s="26"/>
      <c r="AI47" s="26"/>
      <c r="AJ47" s="26"/>
      <c r="AK47" s="26"/>
      <c r="AL47" s="26"/>
      <c r="AM47" s="26"/>
      <c r="AN47" s="26"/>
      <c r="AO47" s="26"/>
      <c r="AP47" s="26"/>
      <c r="AQ47" s="26"/>
      <c r="AR47" s="26"/>
      <c r="AS47" s="26"/>
      <c r="AT47" s="26"/>
      <c r="AU47" s="26"/>
      <c r="AV47" s="26"/>
      <c r="AW47" s="26"/>
      <c r="AX47" s="29"/>
      <c r="AZ47" s="26">
        <v>42</v>
      </c>
      <c r="BA47" s="164">
        <v>18.434379829559873</v>
      </c>
      <c r="BB47" s="175">
        <v>0.05</v>
      </c>
      <c r="BC47" s="103">
        <v>1</v>
      </c>
      <c r="BD47" s="181">
        <v>411</v>
      </c>
      <c r="BE47" s="103">
        <v>18</v>
      </c>
      <c r="BF47" s="103">
        <v>18</v>
      </c>
      <c r="BG47" s="103">
        <v>0</v>
      </c>
      <c r="BH47" s="167">
        <v>2700</v>
      </c>
      <c r="BI47" s="167">
        <v>0</v>
      </c>
      <c r="BJ47" s="167">
        <v>900</v>
      </c>
      <c r="BK47" s="167">
        <v>270</v>
      </c>
      <c r="BL47" s="167">
        <v>2206</v>
      </c>
      <c r="BM47" s="103">
        <v>1</v>
      </c>
      <c r="BN47" s="167">
        <v>15</v>
      </c>
      <c r="BO47" s="167">
        <v>509</v>
      </c>
      <c r="BP47" s="103" t="s">
        <v>117</v>
      </c>
      <c r="BQ47" s="80"/>
      <c r="BR47" s="164">
        <f>AVERAGE(BE$6:BE47)</f>
        <v>19.38095238095238</v>
      </c>
      <c r="BS47" s="164">
        <f>AVERAGE(BF$6:BF47)</f>
        <v>18.785714285714285</v>
      </c>
      <c r="BT47" s="164">
        <f>AVERAGE(BG$6:BG47)</f>
        <v>0.5714285714285714</v>
      </c>
      <c r="BU47" s="167">
        <f>AVERAGE(BH$6:BH47)</f>
        <v>2817.8571428571427</v>
      </c>
      <c r="BV47" s="167">
        <f>AVERAGE(BI$6:BI47)</f>
        <v>85.714285714285708</v>
      </c>
      <c r="BW47" s="167">
        <f>AVERAGE(BJ$6:BJ47)</f>
        <v>910.71428571428567</v>
      </c>
      <c r="BX47" s="167">
        <f>AVERAGE(BK$6:BK47)</f>
        <v>273.21428571428572</v>
      </c>
      <c r="BY47" s="167">
        <f>AVERAGE(BL$6:BL47)</f>
        <v>2243.2142857142858</v>
      </c>
      <c r="BZ47" s="164">
        <f>AVERAGE(BM$6:BM47)</f>
        <v>2.3095238095238093</v>
      </c>
      <c r="CA47" s="167">
        <f>AVERAGE(BN$6:BN47)</f>
        <v>34.642857142857146</v>
      </c>
      <c r="CB47" s="167">
        <f>AVERAGE(BO$6:BO47)</f>
        <v>609.28571428571433</v>
      </c>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9"/>
      <c r="DE47" s="26"/>
      <c r="DF47" s="103">
        <v>42</v>
      </c>
      <c r="DG47" s="164">
        <v>6.7686339797682917</v>
      </c>
      <c r="DH47" s="133">
        <v>0.1</v>
      </c>
      <c r="DI47" s="103">
        <v>3</v>
      </c>
      <c r="DJ47" s="167">
        <v>487</v>
      </c>
      <c r="DK47" s="103">
        <v>9</v>
      </c>
      <c r="DL47" s="103">
        <v>9</v>
      </c>
      <c r="DM47" s="103">
        <v>0</v>
      </c>
      <c r="DN47" s="167">
        <v>1620</v>
      </c>
      <c r="DO47" s="167">
        <v>0</v>
      </c>
      <c r="DP47" s="167">
        <v>450</v>
      </c>
      <c r="DQ47" s="167">
        <v>135</v>
      </c>
      <c r="DR47" s="167">
        <v>1697</v>
      </c>
      <c r="DS47" s="103">
        <v>1</v>
      </c>
      <c r="DT47" s="167">
        <v>18</v>
      </c>
      <c r="DU47" s="167">
        <v>-59</v>
      </c>
      <c r="DV47" s="103" t="s">
        <v>117</v>
      </c>
      <c r="DW47" s="26"/>
      <c r="DX47" s="164">
        <f>AVERAGE(DK$6:DK47)</f>
        <v>10.333333333333334</v>
      </c>
      <c r="DY47" s="164">
        <f>AVERAGE(DL$6:DL47)</f>
        <v>10.333333333333334</v>
      </c>
      <c r="DZ47" s="164">
        <f>AVERAGE(DM$6:DM47)</f>
        <v>0</v>
      </c>
      <c r="EA47" s="167">
        <f>AVERAGE(DN$6:DN47)</f>
        <v>1860</v>
      </c>
      <c r="EB47" s="167">
        <f>AVERAGE(DO$6:DO47)</f>
        <v>0</v>
      </c>
      <c r="EC47" s="167">
        <f>AVERAGE(DP$6:DP47)</f>
        <v>516.66666666666663</v>
      </c>
      <c r="ED47" s="167">
        <f>AVERAGE(DQ$6:DQ47)</f>
        <v>155</v>
      </c>
      <c r="EE47" s="167">
        <f>AVERAGE(DR$6:DR47)</f>
        <v>1678.2142857142858</v>
      </c>
      <c r="EF47" s="164">
        <f>AVERAGE(DS$6:DS47)</f>
        <v>0.9285714285714286</v>
      </c>
      <c r="EG47" s="167">
        <f>AVERAGE(DT$6:DT47)</f>
        <v>16.714285714285715</v>
      </c>
      <c r="EH47" s="167">
        <f>AVERAGE(DU$6:DU47)</f>
        <v>198.5</v>
      </c>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9"/>
      <c r="FI47" s="26"/>
      <c r="FJ47" s="103">
        <v>42</v>
      </c>
      <c r="FK47" s="164">
        <v>7.829264264782589</v>
      </c>
      <c r="FL47" s="133">
        <v>0.05</v>
      </c>
      <c r="FM47" s="103">
        <v>9</v>
      </c>
      <c r="FN47" s="167">
        <v>255</v>
      </c>
      <c r="FO47" s="103">
        <v>17</v>
      </c>
      <c r="FP47" s="103">
        <v>17</v>
      </c>
      <c r="FQ47" s="103">
        <v>0</v>
      </c>
      <c r="FR47" s="167">
        <v>3060</v>
      </c>
      <c r="FS47" s="167">
        <v>0</v>
      </c>
      <c r="FT47" s="167">
        <v>850</v>
      </c>
      <c r="FU47" s="167">
        <v>255</v>
      </c>
      <c r="FV47" s="167">
        <v>1985</v>
      </c>
      <c r="FW47" s="103">
        <v>0</v>
      </c>
      <c r="FX47" s="167">
        <v>0</v>
      </c>
      <c r="FY47" s="167">
        <v>1075</v>
      </c>
      <c r="FZ47" s="103" t="s">
        <v>117</v>
      </c>
      <c r="GA47" s="80"/>
      <c r="GB47" s="160">
        <f>AVERAGE(FO$6:FO47)</f>
        <v>9.4047619047619051</v>
      </c>
      <c r="GC47" s="160">
        <f>AVERAGE(FP$6:FP47)</f>
        <v>9.4047619047619051</v>
      </c>
      <c r="GD47" s="160">
        <f>AVERAGE(FQ$6:FQ47)</f>
        <v>0</v>
      </c>
      <c r="GE47" s="166">
        <f>AVERAGE(FR$6:FR47)</f>
        <v>1692.8571428571429</v>
      </c>
      <c r="GF47" s="166">
        <f>AVERAGE(FS$6:FS47)</f>
        <v>0</v>
      </c>
      <c r="GG47" s="166">
        <f>AVERAGE(FT$6:FT47)</f>
        <v>470.23809523809524</v>
      </c>
      <c r="GH47" s="166">
        <f>AVERAGE(FU$6:FU47)</f>
        <v>141.07142857142858</v>
      </c>
      <c r="GI47" s="166">
        <f>AVERAGE(FV$6:FV47)</f>
        <v>1577.9047619047619</v>
      </c>
      <c r="GJ47" s="160">
        <f>AVERAGE(FW$6:FW47)</f>
        <v>0.97619047619047616</v>
      </c>
      <c r="GK47" s="166">
        <f>AVERAGE(FX$6:FX47)</f>
        <v>35.142857142857146</v>
      </c>
      <c r="GL47" s="166">
        <f>AVERAGE(FY$6:FY47)</f>
        <v>150.0952380952381</v>
      </c>
      <c r="GM47" s="26"/>
      <c r="GN47" s="26"/>
      <c r="GO47" s="26"/>
      <c r="GP47" s="26"/>
      <c r="GQ47" s="26"/>
      <c r="GR47" s="26"/>
      <c r="GS47" s="26"/>
      <c r="GT47" s="26"/>
      <c r="GU47" s="26"/>
      <c r="GV47" s="26"/>
      <c r="GW47" s="26"/>
      <c r="GX47" s="26"/>
      <c r="GY47" s="26"/>
      <c r="GZ47" s="26"/>
      <c r="HA47" s="26"/>
      <c r="HB47" s="26"/>
      <c r="HC47" s="26"/>
      <c r="HD47" s="26"/>
      <c r="HE47" s="26"/>
      <c r="HF47" s="26"/>
      <c r="HG47" s="26"/>
      <c r="HH47" s="26"/>
      <c r="HI47" s="26"/>
      <c r="HJ47" s="26"/>
      <c r="HK47" s="29"/>
      <c r="HL47" s="26"/>
      <c r="HM47" s="98">
        <v>42</v>
      </c>
      <c r="HN47" s="178">
        <v>19.717085734845533</v>
      </c>
      <c r="HO47" s="148">
        <v>0.05</v>
      </c>
      <c r="HP47" s="98">
        <v>2</v>
      </c>
      <c r="HQ47" s="189">
        <v>377</v>
      </c>
      <c r="HR47" s="98">
        <v>21</v>
      </c>
      <c r="HS47" s="98">
        <v>21</v>
      </c>
      <c r="HT47" s="98">
        <v>1</v>
      </c>
      <c r="HU47" s="189">
        <v>3150</v>
      </c>
      <c r="HV47" s="189">
        <v>150</v>
      </c>
      <c r="HW47" s="189">
        <v>1000</v>
      </c>
      <c r="HX47" s="189">
        <v>300</v>
      </c>
      <c r="HY47" s="189">
        <v>2452</v>
      </c>
      <c r="HZ47" s="98">
        <v>1</v>
      </c>
      <c r="IA47" s="189">
        <v>30</v>
      </c>
      <c r="IB47" s="189">
        <v>728</v>
      </c>
      <c r="IC47" s="98" t="s">
        <v>116</v>
      </c>
      <c r="ID47" s="80"/>
      <c r="IE47" s="164">
        <f>AVERAGE(HR$6:HR47)</f>
        <v>19.5</v>
      </c>
      <c r="IF47" s="164">
        <f>AVERAGE(HS$6:HS47)</f>
        <v>18.69047619047619</v>
      </c>
      <c r="IG47" s="164">
        <f>AVERAGE(HT$6:HT47)</f>
        <v>0.8571428571428571</v>
      </c>
      <c r="IH47" s="167">
        <f>AVERAGE(HU$6:HU47)</f>
        <v>2803.5714285714284</v>
      </c>
      <c r="II47" s="167">
        <f>AVERAGE(HV$6:HV47)</f>
        <v>128.57142857142858</v>
      </c>
      <c r="IJ47" s="167">
        <f>AVERAGE(HW$6:HW47)</f>
        <v>891.66666666666663</v>
      </c>
      <c r="IK47" s="167">
        <f>AVERAGE(HX$6:HX47)</f>
        <v>267.5</v>
      </c>
      <c r="IL47" s="167">
        <f>AVERAGE(HY$6:HY47)</f>
        <v>2254.9761904761904</v>
      </c>
      <c r="IM47" s="164">
        <f>AVERAGE(HZ$6:HZ47)</f>
        <v>2.2380952380952381</v>
      </c>
      <c r="IN47" s="167">
        <f>AVERAGE(IA$6:IA47)</f>
        <v>67.142857142857139</v>
      </c>
      <c r="IO47" s="167">
        <f>AVERAGE(IB$6:IB47)</f>
        <v>615.73809523809518</v>
      </c>
      <c r="IP47" s="26"/>
      <c r="IQ47" s="26"/>
      <c r="IR47" s="26"/>
      <c r="IS47" s="26"/>
      <c r="IT47" s="26"/>
      <c r="IU47" s="26"/>
      <c r="IV47" s="26"/>
      <c r="IW47" s="26"/>
      <c r="IX47" s="26"/>
      <c r="IY47" s="26"/>
      <c r="IZ47" s="26"/>
      <c r="JA47" s="26"/>
      <c r="JB47" s="26"/>
      <c r="JC47" s="26"/>
      <c r="JD47" s="26"/>
      <c r="JE47" s="26"/>
      <c r="JF47" s="26"/>
      <c r="JG47" s="26"/>
      <c r="JH47" s="26"/>
      <c r="JI47" s="26"/>
      <c r="JJ47" s="26"/>
      <c r="JK47" s="26"/>
      <c r="JL47" s="26"/>
      <c r="JM47" s="29"/>
      <c r="JN47" s="26"/>
      <c r="JO47" s="26"/>
      <c r="JP47" s="26"/>
      <c r="JQ47" s="26"/>
      <c r="JR47" s="26"/>
      <c r="JS47" s="26"/>
      <c r="JT47" s="26"/>
      <c r="JU47" s="26"/>
      <c r="JV47" s="26"/>
      <c r="JW47" s="26"/>
      <c r="JX47" s="26"/>
      <c r="JY47" s="26"/>
      <c r="JZ47" s="29"/>
    </row>
    <row r="48" spans="1:286" x14ac:dyDescent="0.2">
      <c r="A48" s="26"/>
      <c r="B48" s="103">
        <v>43</v>
      </c>
      <c r="C48" s="164">
        <v>24.903943456820976</v>
      </c>
      <c r="D48" s="133">
        <v>0.05</v>
      </c>
      <c r="E48" s="103">
        <v>1</v>
      </c>
      <c r="F48" s="167">
        <v>512</v>
      </c>
      <c r="G48" s="103">
        <v>25</v>
      </c>
      <c r="H48" s="103">
        <v>22</v>
      </c>
      <c r="I48" s="103">
        <v>2</v>
      </c>
      <c r="J48" s="167">
        <v>2640</v>
      </c>
      <c r="K48" s="167">
        <v>240</v>
      </c>
      <c r="L48" s="167">
        <v>1000</v>
      </c>
      <c r="M48" s="167">
        <v>300</v>
      </c>
      <c r="N48" s="167">
        <v>2677</v>
      </c>
      <c r="O48" s="103">
        <v>1</v>
      </c>
      <c r="P48" s="167">
        <v>12</v>
      </c>
      <c r="Q48" s="167">
        <v>-25</v>
      </c>
      <c r="R48" s="103" t="s">
        <v>116</v>
      </c>
      <c r="S48" s="80"/>
      <c r="T48" s="169">
        <f>AVERAGE(G$6:G48)</f>
        <v>23.441860465116278</v>
      </c>
      <c r="U48" s="169">
        <f>AVERAGE(H$6:H48)</f>
        <v>20.651162790697676</v>
      </c>
      <c r="V48" s="169">
        <f>AVERAGE(I$6:I48)</f>
        <v>1.2790697674418605</v>
      </c>
      <c r="W48" s="170">
        <f>AVERAGE(J$6:J48)</f>
        <v>2478.1395348837209</v>
      </c>
      <c r="X48" s="170">
        <f>AVERAGE(K$6:K48)</f>
        <v>153.48837209302326</v>
      </c>
      <c r="Y48" s="170">
        <f>AVERAGE(L$6:L48)</f>
        <v>968.60465116279067</v>
      </c>
      <c r="Z48" s="170">
        <f>AVERAGE(M$6:M48)</f>
        <v>290.58139534883719</v>
      </c>
      <c r="AA48" s="170">
        <f>AVERAGE(N$6:N48)</f>
        <v>2393.2325581395348</v>
      </c>
      <c r="AB48" s="169">
        <f>AVERAGE(O$6:O48)</f>
        <v>2.8837209302325579</v>
      </c>
      <c r="AC48" s="170">
        <f>AVERAGE(P$6:P48)</f>
        <v>34.604651162790695</v>
      </c>
      <c r="AD48" s="170">
        <f>AVERAGE(Q$6:Q48)</f>
        <v>119.51162790697674</v>
      </c>
      <c r="AE48" s="26"/>
      <c r="AF48" s="26"/>
      <c r="AG48" s="26"/>
      <c r="AH48" s="26"/>
      <c r="AI48" s="26"/>
      <c r="AJ48" s="26"/>
      <c r="AK48" s="26"/>
      <c r="AL48" s="26"/>
      <c r="AM48" s="26"/>
      <c r="AN48" s="26"/>
      <c r="AO48" s="26"/>
      <c r="AP48" s="26"/>
      <c r="AQ48" s="26"/>
      <c r="AR48" s="26"/>
      <c r="AS48" s="26"/>
      <c r="AT48" s="26"/>
      <c r="AU48" s="26"/>
      <c r="AV48" s="26"/>
      <c r="AW48" s="26"/>
      <c r="AX48" s="29"/>
      <c r="AZ48" s="26">
        <v>43</v>
      </c>
      <c r="BA48" s="164">
        <v>19.635880405149216</v>
      </c>
      <c r="BB48" s="175">
        <v>0.05</v>
      </c>
      <c r="BC48" s="103">
        <v>10</v>
      </c>
      <c r="BD48" s="181">
        <v>219</v>
      </c>
      <c r="BE48" s="103">
        <v>29</v>
      </c>
      <c r="BF48" s="103">
        <v>22</v>
      </c>
      <c r="BG48" s="103">
        <v>2</v>
      </c>
      <c r="BH48" s="167">
        <v>3300</v>
      </c>
      <c r="BI48" s="167">
        <v>300</v>
      </c>
      <c r="BJ48" s="167">
        <v>1000</v>
      </c>
      <c r="BK48" s="167">
        <v>300</v>
      </c>
      <c r="BL48" s="167">
        <v>2444</v>
      </c>
      <c r="BM48" s="103">
        <v>1</v>
      </c>
      <c r="BN48" s="167">
        <v>15</v>
      </c>
      <c r="BO48" s="167">
        <v>871</v>
      </c>
      <c r="BP48" s="103" t="s">
        <v>116</v>
      </c>
      <c r="BQ48" s="80"/>
      <c r="BR48" s="164">
        <f>AVERAGE(BE$6:BE48)</f>
        <v>19.604651162790699</v>
      </c>
      <c r="BS48" s="164">
        <f>AVERAGE(BF$6:BF48)</f>
        <v>18.86046511627907</v>
      </c>
      <c r="BT48" s="164">
        <f>AVERAGE(BG$6:BG48)</f>
        <v>0.60465116279069764</v>
      </c>
      <c r="BU48" s="167">
        <f>AVERAGE(BH$6:BH48)</f>
        <v>2829.0697674418607</v>
      </c>
      <c r="BV48" s="167">
        <f>AVERAGE(BI$6:BI48)</f>
        <v>90.697674418604649</v>
      </c>
      <c r="BW48" s="167">
        <f>AVERAGE(BJ$6:BJ48)</f>
        <v>912.79069767441865</v>
      </c>
      <c r="BX48" s="167">
        <f>AVERAGE(BK$6:BK48)</f>
        <v>273.83720930232556</v>
      </c>
      <c r="BY48" s="167">
        <f>AVERAGE(BL$6:BL48)</f>
        <v>2247.8837209302324</v>
      </c>
      <c r="BZ48" s="164">
        <f>AVERAGE(BM$6:BM48)</f>
        <v>2.2790697674418605</v>
      </c>
      <c r="CA48" s="167">
        <f>AVERAGE(BN$6:BN48)</f>
        <v>34.186046511627907</v>
      </c>
      <c r="CB48" s="167">
        <f>AVERAGE(BO$6:BO48)</f>
        <v>615.37209302325584</v>
      </c>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9"/>
      <c r="DE48" s="26"/>
      <c r="DF48" s="103">
        <v>43</v>
      </c>
      <c r="DG48" s="164">
        <v>6.594119372749816</v>
      </c>
      <c r="DH48" s="133">
        <v>0.1</v>
      </c>
      <c r="DI48" s="103">
        <v>4</v>
      </c>
      <c r="DJ48" s="167">
        <v>224</v>
      </c>
      <c r="DK48" s="103">
        <v>10</v>
      </c>
      <c r="DL48" s="103">
        <v>10</v>
      </c>
      <c r="DM48" s="103">
        <v>0</v>
      </c>
      <c r="DN48" s="167">
        <v>1800</v>
      </c>
      <c r="DO48" s="167">
        <v>0</v>
      </c>
      <c r="DP48" s="167">
        <v>500</v>
      </c>
      <c r="DQ48" s="167">
        <v>150</v>
      </c>
      <c r="DR48" s="167">
        <v>1499</v>
      </c>
      <c r="DS48" s="103">
        <v>1</v>
      </c>
      <c r="DT48" s="167">
        <v>18</v>
      </c>
      <c r="DU48" s="167">
        <v>319</v>
      </c>
      <c r="DV48" s="103" t="s">
        <v>117</v>
      </c>
      <c r="DW48" s="26"/>
      <c r="DX48" s="164">
        <f>AVERAGE(DK$6:DK48)</f>
        <v>10.325581395348838</v>
      </c>
      <c r="DY48" s="164">
        <f>AVERAGE(DL$6:DL48)</f>
        <v>10.325581395348838</v>
      </c>
      <c r="DZ48" s="164">
        <f>AVERAGE(DM$6:DM48)</f>
        <v>0</v>
      </c>
      <c r="EA48" s="167">
        <f>AVERAGE(DN$6:DN48)</f>
        <v>1858.6046511627908</v>
      </c>
      <c r="EB48" s="167">
        <f>AVERAGE(DO$6:DO48)</f>
        <v>0</v>
      </c>
      <c r="EC48" s="167">
        <f>AVERAGE(DP$6:DP48)</f>
        <v>516.27906976744191</v>
      </c>
      <c r="ED48" s="167">
        <f>AVERAGE(DQ$6:DQ48)</f>
        <v>154.88372093023256</v>
      </c>
      <c r="EE48" s="167">
        <f>AVERAGE(DR$6:DR48)</f>
        <v>1674.046511627907</v>
      </c>
      <c r="EF48" s="164">
        <f>AVERAGE(DS$6:DS48)</f>
        <v>0.93023255813953487</v>
      </c>
      <c r="EG48" s="167">
        <f>AVERAGE(DT$6:DT48)</f>
        <v>16.744186046511629</v>
      </c>
      <c r="EH48" s="167">
        <f>AVERAGE(DU$6:DU48)</f>
        <v>201.30232558139534</v>
      </c>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9"/>
      <c r="FI48" s="26"/>
      <c r="FJ48" s="103">
        <v>43</v>
      </c>
      <c r="FK48" s="164">
        <v>7.2590508134337206</v>
      </c>
      <c r="FL48" s="133">
        <v>0.1</v>
      </c>
      <c r="FM48" s="103">
        <v>1</v>
      </c>
      <c r="FN48" s="167">
        <v>562</v>
      </c>
      <c r="FO48" s="103">
        <v>7</v>
      </c>
      <c r="FP48" s="103">
        <v>7</v>
      </c>
      <c r="FQ48" s="103">
        <v>0</v>
      </c>
      <c r="FR48" s="167">
        <v>1260</v>
      </c>
      <c r="FS48" s="167">
        <v>0</v>
      </c>
      <c r="FT48" s="167">
        <v>350</v>
      </c>
      <c r="FU48" s="167">
        <v>105</v>
      </c>
      <c r="FV48" s="167">
        <v>1642</v>
      </c>
      <c r="FW48" s="103">
        <v>1</v>
      </c>
      <c r="FX48" s="167">
        <v>36</v>
      </c>
      <c r="FY48" s="167">
        <v>-346</v>
      </c>
      <c r="FZ48" s="103" t="s">
        <v>117</v>
      </c>
      <c r="GA48" s="80"/>
      <c r="GB48" s="160">
        <f>AVERAGE(FO$6:FO48)</f>
        <v>9.3488372093023262</v>
      </c>
      <c r="GC48" s="160">
        <f>AVERAGE(FP$6:FP48)</f>
        <v>9.3488372093023262</v>
      </c>
      <c r="GD48" s="160">
        <f>AVERAGE(FQ$6:FQ48)</f>
        <v>0</v>
      </c>
      <c r="GE48" s="166">
        <f>AVERAGE(FR$6:FR48)</f>
        <v>1682.7906976744187</v>
      </c>
      <c r="GF48" s="166">
        <f>AVERAGE(FS$6:FS48)</f>
        <v>0</v>
      </c>
      <c r="GG48" s="166">
        <f>AVERAGE(FT$6:FT48)</f>
        <v>467.44186046511629</v>
      </c>
      <c r="GH48" s="166">
        <f>AVERAGE(FU$6:FU48)</f>
        <v>140.23255813953489</v>
      </c>
      <c r="GI48" s="166">
        <f>AVERAGE(FV$6:FV48)</f>
        <v>1579.3953488372092</v>
      </c>
      <c r="GJ48" s="160">
        <f>AVERAGE(FW$6:FW48)</f>
        <v>0.97674418604651159</v>
      </c>
      <c r="GK48" s="166">
        <f>AVERAGE(FX$6:FX48)</f>
        <v>35.162790697674417</v>
      </c>
      <c r="GL48" s="166">
        <f>AVERAGE(FY$6:FY48)</f>
        <v>138.55813953488371</v>
      </c>
      <c r="GM48" s="26"/>
      <c r="GN48" s="26"/>
      <c r="GO48" s="26"/>
      <c r="GP48" s="26"/>
      <c r="GQ48" s="26"/>
      <c r="GR48" s="26"/>
      <c r="GS48" s="26"/>
      <c r="GT48" s="26"/>
      <c r="GU48" s="26"/>
      <c r="GV48" s="26"/>
      <c r="GW48" s="26"/>
      <c r="GX48" s="26"/>
      <c r="GY48" s="26"/>
      <c r="GZ48" s="26"/>
      <c r="HA48" s="26"/>
      <c r="HB48" s="26"/>
      <c r="HC48" s="26"/>
      <c r="HD48" s="26"/>
      <c r="HE48" s="26"/>
      <c r="HF48" s="26"/>
      <c r="HG48" s="26"/>
      <c r="HH48" s="26"/>
      <c r="HI48" s="26"/>
      <c r="HJ48" s="26"/>
      <c r="HK48" s="29"/>
      <c r="HL48" s="26"/>
      <c r="HM48" s="98">
        <v>43</v>
      </c>
      <c r="HN48" s="178">
        <v>21.156578455909365</v>
      </c>
      <c r="HO48" s="148">
        <v>0.15</v>
      </c>
      <c r="HP48" s="98">
        <v>3</v>
      </c>
      <c r="HQ48" s="189">
        <v>408</v>
      </c>
      <c r="HR48" s="98">
        <v>21</v>
      </c>
      <c r="HS48" s="98">
        <v>21</v>
      </c>
      <c r="HT48" s="98">
        <v>1</v>
      </c>
      <c r="HU48" s="189">
        <v>3150</v>
      </c>
      <c r="HV48" s="189">
        <v>150</v>
      </c>
      <c r="HW48" s="189">
        <v>1000</v>
      </c>
      <c r="HX48" s="189">
        <v>300</v>
      </c>
      <c r="HY48" s="189">
        <v>2483</v>
      </c>
      <c r="HZ48" s="98">
        <v>3</v>
      </c>
      <c r="IA48" s="189">
        <v>90</v>
      </c>
      <c r="IB48" s="189">
        <v>757</v>
      </c>
      <c r="IC48" s="98" t="s">
        <v>116</v>
      </c>
      <c r="ID48" s="80"/>
      <c r="IE48" s="164">
        <f>AVERAGE(HR$6:HR48)</f>
        <v>19.534883720930232</v>
      </c>
      <c r="IF48" s="164">
        <f>AVERAGE(HS$6:HS48)</f>
        <v>18.744186046511629</v>
      </c>
      <c r="IG48" s="164">
        <f>AVERAGE(HT$6:HT48)</f>
        <v>0.86046511627906974</v>
      </c>
      <c r="IH48" s="167">
        <f>AVERAGE(HU$6:HU48)</f>
        <v>2811.6279069767443</v>
      </c>
      <c r="II48" s="167">
        <f>AVERAGE(HV$6:HV48)</f>
        <v>129.06976744186048</v>
      </c>
      <c r="IJ48" s="167">
        <f>AVERAGE(HW$6:HW48)</f>
        <v>894.18604651162786</v>
      </c>
      <c r="IK48" s="167">
        <f>AVERAGE(HX$6:HX48)</f>
        <v>268.25581395348837</v>
      </c>
      <c r="IL48" s="167">
        <f>AVERAGE(HY$6:HY48)</f>
        <v>2260.2790697674418</v>
      </c>
      <c r="IM48" s="164">
        <f>AVERAGE(HZ$6:HZ48)</f>
        <v>2.2558139534883721</v>
      </c>
      <c r="IN48" s="167">
        <f>AVERAGE(IA$6:IA48)</f>
        <v>67.674418604651166</v>
      </c>
      <c r="IO48" s="167">
        <f>AVERAGE(IB$6:IB48)</f>
        <v>619.02325581395348</v>
      </c>
      <c r="IP48" s="26"/>
      <c r="IQ48" s="26"/>
      <c r="IR48" s="26"/>
      <c r="IS48" s="26"/>
      <c r="IT48" s="26"/>
      <c r="IU48" s="26"/>
      <c r="IV48" s="26"/>
      <c r="IW48" s="26"/>
      <c r="IX48" s="26"/>
      <c r="IY48" s="26"/>
      <c r="IZ48" s="26"/>
      <c r="JA48" s="26"/>
      <c r="JB48" s="26"/>
      <c r="JC48" s="26"/>
      <c r="JD48" s="26"/>
      <c r="JE48" s="26"/>
      <c r="JF48" s="26"/>
      <c r="JG48" s="26"/>
      <c r="JH48" s="26"/>
      <c r="JI48" s="26"/>
      <c r="JJ48" s="26"/>
      <c r="JK48" s="26"/>
      <c r="JL48" s="26"/>
      <c r="JM48" s="29"/>
      <c r="JN48" s="26"/>
      <c r="JO48" s="26"/>
      <c r="JP48" s="26"/>
      <c r="JQ48" s="26"/>
      <c r="JR48" s="26"/>
      <c r="JS48" s="26"/>
      <c r="JT48" s="26"/>
      <c r="JU48" s="26"/>
      <c r="JV48" s="26"/>
      <c r="JW48" s="26"/>
      <c r="JX48" s="26"/>
      <c r="JY48" s="26"/>
      <c r="JZ48" s="29"/>
    </row>
    <row r="49" spans="1:286" x14ac:dyDescent="0.2">
      <c r="A49" s="26"/>
      <c r="B49" s="103">
        <v>44</v>
      </c>
      <c r="C49" s="164">
        <v>19.908247802004887</v>
      </c>
      <c r="D49" s="133">
        <v>0.05</v>
      </c>
      <c r="E49" s="103">
        <v>1</v>
      </c>
      <c r="F49" s="167">
        <v>542</v>
      </c>
      <c r="G49" s="103">
        <v>20</v>
      </c>
      <c r="H49" s="103">
        <v>20</v>
      </c>
      <c r="I49" s="103">
        <v>0</v>
      </c>
      <c r="J49" s="167">
        <v>2400</v>
      </c>
      <c r="K49" s="167">
        <v>0</v>
      </c>
      <c r="L49" s="167">
        <v>1000</v>
      </c>
      <c r="M49" s="167">
        <v>300</v>
      </c>
      <c r="N49" s="167">
        <v>2467</v>
      </c>
      <c r="O49" s="103">
        <v>1</v>
      </c>
      <c r="P49" s="167">
        <v>12</v>
      </c>
      <c r="Q49" s="167">
        <v>-55</v>
      </c>
      <c r="R49" s="103" t="s">
        <v>116</v>
      </c>
      <c r="S49" s="80"/>
      <c r="T49" s="169">
        <f>AVERAGE(G$6:G49)</f>
        <v>23.363636363636363</v>
      </c>
      <c r="U49" s="169">
        <f>AVERAGE(H$6:H49)</f>
        <v>20.636363636363637</v>
      </c>
      <c r="V49" s="169">
        <f>AVERAGE(I$6:I49)</f>
        <v>1.25</v>
      </c>
      <c r="W49" s="170">
        <f>AVERAGE(J$6:J49)</f>
        <v>2476.3636363636365</v>
      </c>
      <c r="X49" s="170">
        <f>AVERAGE(K$6:K49)</f>
        <v>150</v>
      </c>
      <c r="Y49" s="170">
        <f>AVERAGE(L$6:L49)</f>
        <v>969.31818181818187</v>
      </c>
      <c r="Z49" s="170">
        <f>AVERAGE(M$6:M49)</f>
        <v>290.79545454545456</v>
      </c>
      <c r="AA49" s="170">
        <f>AVERAGE(N$6:N49)</f>
        <v>2394.909090909091</v>
      </c>
      <c r="AB49" s="169">
        <f>AVERAGE(O$6:O49)</f>
        <v>2.8409090909090908</v>
      </c>
      <c r="AC49" s="170">
        <f>AVERAGE(P$6:P49)</f>
        <v>34.090909090909093</v>
      </c>
      <c r="AD49" s="170">
        <f>AVERAGE(Q$6:Q49)</f>
        <v>115.54545454545455</v>
      </c>
      <c r="AE49" s="26"/>
      <c r="AF49" s="26"/>
      <c r="AG49" s="26"/>
      <c r="AH49" s="26"/>
      <c r="AI49" s="26"/>
      <c r="AJ49" s="26"/>
      <c r="AK49" s="26"/>
      <c r="AL49" s="26"/>
      <c r="AM49" s="26"/>
      <c r="AN49" s="26"/>
      <c r="AO49" s="26"/>
      <c r="AP49" s="26"/>
      <c r="AQ49" s="26"/>
      <c r="AR49" s="26"/>
      <c r="AS49" s="26"/>
      <c r="AT49" s="26"/>
      <c r="AU49" s="26"/>
      <c r="AV49" s="26"/>
      <c r="AW49" s="26"/>
      <c r="AX49" s="29"/>
      <c r="AZ49" s="26">
        <v>44</v>
      </c>
      <c r="BA49" s="164">
        <v>13.886009551019725</v>
      </c>
      <c r="BB49" s="175">
        <v>0.05</v>
      </c>
      <c r="BC49" s="103">
        <v>6</v>
      </c>
      <c r="BD49" s="181">
        <v>129</v>
      </c>
      <c r="BE49" s="103">
        <v>19</v>
      </c>
      <c r="BF49" s="103">
        <v>19</v>
      </c>
      <c r="BG49" s="103">
        <v>0</v>
      </c>
      <c r="BH49" s="167">
        <v>2850</v>
      </c>
      <c r="BI49" s="167">
        <v>0</v>
      </c>
      <c r="BJ49" s="167">
        <v>950</v>
      </c>
      <c r="BK49" s="167">
        <v>285</v>
      </c>
      <c r="BL49" s="167">
        <v>1989</v>
      </c>
      <c r="BM49" s="103">
        <v>1</v>
      </c>
      <c r="BN49" s="167">
        <v>15</v>
      </c>
      <c r="BO49" s="167">
        <v>876</v>
      </c>
      <c r="BP49" s="103" t="s">
        <v>117</v>
      </c>
      <c r="BQ49" s="80"/>
      <c r="BR49" s="164">
        <f>AVERAGE(BE$6:BE49)</f>
        <v>19.59090909090909</v>
      </c>
      <c r="BS49" s="164">
        <f>AVERAGE(BF$6:BF49)</f>
        <v>18.863636363636363</v>
      </c>
      <c r="BT49" s="164">
        <f>AVERAGE(BG$6:BG49)</f>
        <v>0.59090909090909094</v>
      </c>
      <c r="BU49" s="167">
        <f>AVERAGE(BH$6:BH49)</f>
        <v>2829.5454545454545</v>
      </c>
      <c r="BV49" s="167">
        <f>AVERAGE(BI$6:BI49)</f>
        <v>88.63636363636364</v>
      </c>
      <c r="BW49" s="167">
        <f>AVERAGE(BJ$6:BJ49)</f>
        <v>913.63636363636363</v>
      </c>
      <c r="BX49" s="167">
        <f>AVERAGE(BK$6:BK49)</f>
        <v>274.09090909090907</v>
      </c>
      <c r="BY49" s="167">
        <f>AVERAGE(BL$6:BL49)</f>
        <v>2242</v>
      </c>
      <c r="BZ49" s="164">
        <f>AVERAGE(BM$6:BM49)</f>
        <v>2.25</v>
      </c>
      <c r="CA49" s="167">
        <f>AVERAGE(BN$6:BN49)</f>
        <v>33.75</v>
      </c>
      <c r="CB49" s="167">
        <f>AVERAGE(BO$6:BO49)</f>
        <v>621.2954545454545</v>
      </c>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9"/>
      <c r="DE49" s="26"/>
      <c r="DF49" s="103">
        <v>44</v>
      </c>
      <c r="DG49" s="164">
        <v>7.0726152524718611</v>
      </c>
      <c r="DH49" s="133">
        <v>0.25</v>
      </c>
      <c r="DI49" s="103">
        <v>8</v>
      </c>
      <c r="DJ49" s="167">
        <v>570</v>
      </c>
      <c r="DK49" s="103">
        <v>13</v>
      </c>
      <c r="DL49" s="103">
        <v>13</v>
      </c>
      <c r="DM49" s="103">
        <v>0</v>
      </c>
      <c r="DN49" s="167">
        <v>2340</v>
      </c>
      <c r="DO49" s="167">
        <v>0</v>
      </c>
      <c r="DP49" s="167">
        <v>650</v>
      </c>
      <c r="DQ49" s="167">
        <v>195</v>
      </c>
      <c r="DR49" s="167">
        <v>2040</v>
      </c>
      <c r="DS49" s="103">
        <v>2</v>
      </c>
      <c r="DT49" s="167">
        <v>36</v>
      </c>
      <c r="DU49" s="167">
        <v>336</v>
      </c>
      <c r="DV49" s="103" t="s">
        <v>117</v>
      </c>
      <c r="DW49" s="26"/>
      <c r="DX49" s="164">
        <f>AVERAGE(DK$6:DK49)</f>
        <v>10.386363636363637</v>
      </c>
      <c r="DY49" s="164">
        <f>AVERAGE(DL$6:DL49)</f>
        <v>10.386363636363637</v>
      </c>
      <c r="DZ49" s="164">
        <f>AVERAGE(DM$6:DM49)</f>
        <v>0</v>
      </c>
      <c r="EA49" s="167">
        <f>AVERAGE(DN$6:DN49)</f>
        <v>1869.5454545454545</v>
      </c>
      <c r="EB49" s="167">
        <f>AVERAGE(DO$6:DO49)</f>
        <v>0</v>
      </c>
      <c r="EC49" s="167">
        <f>AVERAGE(DP$6:DP49)</f>
        <v>519.31818181818187</v>
      </c>
      <c r="ED49" s="167">
        <f>AVERAGE(DQ$6:DQ49)</f>
        <v>155.79545454545453</v>
      </c>
      <c r="EE49" s="167">
        <f>AVERAGE(DR$6:DR49)</f>
        <v>1682.3636363636363</v>
      </c>
      <c r="EF49" s="164">
        <f>AVERAGE(DS$6:DS49)</f>
        <v>0.95454545454545459</v>
      </c>
      <c r="EG49" s="167">
        <f>AVERAGE(DT$6:DT49)</f>
        <v>17.181818181818183</v>
      </c>
      <c r="EH49" s="167">
        <f>AVERAGE(DU$6:DU49)</f>
        <v>204.36363636363637</v>
      </c>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9"/>
      <c r="FI49" s="26"/>
      <c r="FJ49" s="103">
        <v>44</v>
      </c>
      <c r="FK49" s="164">
        <v>8.3610321768864218</v>
      </c>
      <c r="FL49" s="133">
        <v>0.05</v>
      </c>
      <c r="FM49" s="103">
        <v>4</v>
      </c>
      <c r="FN49" s="167">
        <v>311</v>
      </c>
      <c r="FO49" s="103">
        <v>12</v>
      </c>
      <c r="FP49" s="103">
        <v>12</v>
      </c>
      <c r="FQ49" s="103">
        <v>0</v>
      </c>
      <c r="FR49" s="167">
        <v>2160</v>
      </c>
      <c r="FS49" s="167">
        <v>0</v>
      </c>
      <c r="FT49" s="167">
        <v>600</v>
      </c>
      <c r="FU49" s="167">
        <v>180</v>
      </c>
      <c r="FV49" s="167">
        <v>1716</v>
      </c>
      <c r="FW49" s="103">
        <v>0</v>
      </c>
      <c r="FX49" s="167">
        <v>0</v>
      </c>
      <c r="FY49" s="167">
        <v>444</v>
      </c>
      <c r="FZ49" s="103" t="s">
        <v>117</v>
      </c>
      <c r="GA49" s="80"/>
      <c r="GB49" s="160">
        <f>AVERAGE(FO$6:FO49)</f>
        <v>9.4090909090909083</v>
      </c>
      <c r="GC49" s="160">
        <f>AVERAGE(FP$6:FP49)</f>
        <v>9.4090909090909083</v>
      </c>
      <c r="GD49" s="160">
        <f>AVERAGE(FQ$6:FQ49)</f>
        <v>0</v>
      </c>
      <c r="GE49" s="166">
        <f>AVERAGE(FR$6:FR49)</f>
        <v>1693.6363636363637</v>
      </c>
      <c r="GF49" s="166">
        <f>AVERAGE(FS$6:FS49)</f>
        <v>0</v>
      </c>
      <c r="GG49" s="166">
        <f>AVERAGE(FT$6:FT49)</f>
        <v>470.45454545454544</v>
      </c>
      <c r="GH49" s="166">
        <f>AVERAGE(FU$6:FU49)</f>
        <v>141.13636363636363</v>
      </c>
      <c r="GI49" s="166">
        <f>AVERAGE(FV$6:FV49)</f>
        <v>1582.5</v>
      </c>
      <c r="GJ49" s="160">
        <f>AVERAGE(FW$6:FW49)</f>
        <v>0.95454545454545459</v>
      </c>
      <c r="GK49" s="166">
        <f>AVERAGE(FX$6:FX49)</f>
        <v>34.363636363636367</v>
      </c>
      <c r="GL49" s="166">
        <f>AVERAGE(FY$6:FY49)</f>
        <v>145.5</v>
      </c>
      <c r="GM49" s="26"/>
      <c r="GN49" s="26"/>
      <c r="GO49" s="26"/>
      <c r="GP49" s="26"/>
      <c r="GQ49" s="26"/>
      <c r="GR49" s="26"/>
      <c r="GS49" s="26"/>
      <c r="GT49" s="26"/>
      <c r="GU49" s="26"/>
      <c r="GV49" s="26"/>
      <c r="GW49" s="26"/>
      <c r="GX49" s="26"/>
      <c r="GY49" s="26"/>
      <c r="GZ49" s="26"/>
      <c r="HA49" s="26"/>
      <c r="HB49" s="26"/>
      <c r="HC49" s="26"/>
      <c r="HD49" s="26"/>
      <c r="HE49" s="26"/>
      <c r="HF49" s="26"/>
      <c r="HG49" s="26"/>
      <c r="HH49" s="26"/>
      <c r="HI49" s="26"/>
      <c r="HJ49" s="26"/>
      <c r="HK49" s="29"/>
      <c r="HL49" s="26"/>
      <c r="HM49" s="98">
        <v>44</v>
      </c>
      <c r="HN49" s="178">
        <v>17.80697143441628</v>
      </c>
      <c r="HO49" s="148">
        <v>0.2</v>
      </c>
      <c r="HP49" s="98">
        <v>1</v>
      </c>
      <c r="HQ49" s="189">
        <v>381</v>
      </c>
      <c r="HR49" s="98">
        <v>15</v>
      </c>
      <c r="HS49" s="98">
        <v>15</v>
      </c>
      <c r="HT49" s="98">
        <v>0</v>
      </c>
      <c r="HU49" s="189">
        <v>2250</v>
      </c>
      <c r="HV49" s="189">
        <v>0</v>
      </c>
      <c r="HW49" s="189">
        <v>750</v>
      </c>
      <c r="HX49" s="189">
        <v>225</v>
      </c>
      <c r="HY49" s="189">
        <v>1981</v>
      </c>
      <c r="HZ49" s="98">
        <v>4</v>
      </c>
      <c r="IA49" s="189">
        <v>120</v>
      </c>
      <c r="IB49" s="189">
        <v>389</v>
      </c>
      <c r="IC49" s="98" t="s">
        <v>117</v>
      </c>
      <c r="ID49" s="80"/>
      <c r="IE49" s="164">
        <f>AVERAGE(HR$6:HR49)</f>
        <v>19.431818181818183</v>
      </c>
      <c r="IF49" s="164">
        <f>AVERAGE(HS$6:HS49)</f>
        <v>18.65909090909091</v>
      </c>
      <c r="IG49" s="164">
        <f>AVERAGE(HT$6:HT49)</f>
        <v>0.84090909090909094</v>
      </c>
      <c r="IH49" s="167">
        <f>AVERAGE(HU$6:HU49)</f>
        <v>2798.8636363636365</v>
      </c>
      <c r="II49" s="167">
        <f>AVERAGE(HV$6:HV49)</f>
        <v>126.13636363636364</v>
      </c>
      <c r="IJ49" s="167">
        <f>AVERAGE(HW$6:HW49)</f>
        <v>890.90909090909088</v>
      </c>
      <c r="IK49" s="167">
        <f>AVERAGE(HX$6:HX49)</f>
        <v>267.27272727272725</v>
      </c>
      <c r="IL49" s="167">
        <f>AVERAGE(HY$6:HY49)</f>
        <v>2253.931818181818</v>
      </c>
      <c r="IM49" s="164">
        <f>AVERAGE(HZ$6:HZ49)</f>
        <v>2.2954545454545454</v>
      </c>
      <c r="IN49" s="167">
        <f>AVERAGE(IA$6:IA49)</f>
        <v>68.86363636363636</v>
      </c>
      <c r="IO49" s="167">
        <f>AVERAGE(IB$6:IB49)</f>
        <v>613.7954545454545</v>
      </c>
      <c r="IP49" s="26"/>
      <c r="IQ49" s="26"/>
      <c r="IR49" s="26"/>
      <c r="IS49" s="26"/>
      <c r="IT49" s="26"/>
      <c r="IU49" s="26"/>
      <c r="IV49" s="26"/>
      <c r="IW49" s="26"/>
      <c r="IX49" s="26"/>
      <c r="IY49" s="26"/>
      <c r="IZ49" s="26"/>
      <c r="JA49" s="26"/>
      <c r="JB49" s="26"/>
      <c r="JC49" s="26"/>
      <c r="JD49" s="26"/>
      <c r="JE49" s="26"/>
      <c r="JF49" s="26"/>
      <c r="JG49" s="26"/>
      <c r="JH49" s="26"/>
      <c r="JI49" s="26"/>
      <c r="JJ49" s="26"/>
      <c r="JK49" s="26"/>
      <c r="JL49" s="26"/>
      <c r="JM49" s="29"/>
      <c r="JN49" s="26"/>
      <c r="JO49" s="26"/>
      <c r="JP49" s="26"/>
      <c r="JQ49" s="26"/>
      <c r="JR49" s="26"/>
      <c r="JS49" s="26"/>
      <c r="JT49" s="26"/>
      <c r="JU49" s="26"/>
      <c r="JV49" s="26"/>
      <c r="JW49" s="26"/>
      <c r="JX49" s="26"/>
      <c r="JY49" s="26"/>
      <c r="JZ49" s="29"/>
    </row>
    <row r="50" spans="1:286" x14ac:dyDescent="0.2">
      <c r="A50" s="26"/>
      <c r="B50" s="103">
        <v>45</v>
      </c>
      <c r="C50" s="164">
        <v>26.93480643031468</v>
      </c>
      <c r="D50" s="133">
        <v>0.05</v>
      </c>
      <c r="E50" s="103">
        <v>8</v>
      </c>
      <c r="F50" s="167">
        <v>594</v>
      </c>
      <c r="G50" s="103">
        <v>34</v>
      </c>
      <c r="H50" s="103">
        <v>22</v>
      </c>
      <c r="I50" s="103">
        <v>2</v>
      </c>
      <c r="J50" s="167">
        <v>2640</v>
      </c>
      <c r="K50" s="167">
        <v>240</v>
      </c>
      <c r="L50" s="167">
        <v>1000</v>
      </c>
      <c r="M50" s="167">
        <v>300</v>
      </c>
      <c r="N50" s="167">
        <v>2759</v>
      </c>
      <c r="O50" s="103">
        <v>1</v>
      </c>
      <c r="P50" s="167">
        <v>12</v>
      </c>
      <c r="Q50" s="167">
        <v>-107</v>
      </c>
      <c r="R50" s="103" t="s">
        <v>116</v>
      </c>
      <c r="S50" s="80"/>
      <c r="T50" s="169">
        <f>AVERAGE(G$6:G50)</f>
        <v>23.6</v>
      </c>
      <c r="U50" s="169">
        <f>AVERAGE(H$6:H50)</f>
        <v>20.666666666666668</v>
      </c>
      <c r="V50" s="169">
        <f>AVERAGE(I$6:I50)</f>
        <v>1.2666666666666666</v>
      </c>
      <c r="W50" s="170">
        <f>AVERAGE(J$6:J50)</f>
        <v>2480</v>
      </c>
      <c r="X50" s="170">
        <f>AVERAGE(K$6:K50)</f>
        <v>152</v>
      </c>
      <c r="Y50" s="170">
        <f>AVERAGE(L$6:L50)</f>
        <v>970</v>
      </c>
      <c r="Z50" s="170">
        <f>AVERAGE(M$6:M50)</f>
        <v>291</v>
      </c>
      <c r="AA50" s="170">
        <f>AVERAGE(N$6:N50)</f>
        <v>2403</v>
      </c>
      <c r="AB50" s="169">
        <f>AVERAGE(O$6:O50)</f>
        <v>2.8</v>
      </c>
      <c r="AC50" s="170">
        <f>AVERAGE(P$6:P50)</f>
        <v>33.6</v>
      </c>
      <c r="AD50" s="170">
        <f>AVERAGE(Q$6:Q50)</f>
        <v>110.6</v>
      </c>
      <c r="AE50" s="26"/>
      <c r="AF50" s="26"/>
      <c r="AG50" s="26"/>
      <c r="AH50" s="26"/>
      <c r="AI50" s="26"/>
      <c r="AJ50" s="26"/>
      <c r="AK50" s="26"/>
      <c r="AL50" s="26"/>
      <c r="AM50" s="26"/>
      <c r="AN50" s="26"/>
      <c r="AO50" s="26"/>
      <c r="AP50" s="26"/>
      <c r="AQ50" s="26"/>
      <c r="AR50" s="26"/>
      <c r="AS50" s="26"/>
      <c r="AT50" s="26"/>
      <c r="AU50" s="26"/>
      <c r="AV50" s="26"/>
      <c r="AW50" s="26"/>
      <c r="AX50" s="29"/>
      <c r="AZ50" s="26">
        <v>45</v>
      </c>
      <c r="BA50" s="164">
        <v>17.450789140062803</v>
      </c>
      <c r="BB50" s="175">
        <v>0.05</v>
      </c>
      <c r="BC50" s="103">
        <v>9</v>
      </c>
      <c r="BD50" s="181">
        <v>298</v>
      </c>
      <c r="BE50" s="103">
        <v>25</v>
      </c>
      <c r="BF50" s="103">
        <v>22</v>
      </c>
      <c r="BG50" s="103">
        <v>2</v>
      </c>
      <c r="BH50" s="167">
        <v>3300</v>
      </c>
      <c r="BI50" s="167">
        <v>300</v>
      </c>
      <c r="BJ50" s="167">
        <v>1000</v>
      </c>
      <c r="BK50" s="167">
        <v>300</v>
      </c>
      <c r="BL50" s="167">
        <v>2523</v>
      </c>
      <c r="BM50" s="103">
        <v>1</v>
      </c>
      <c r="BN50" s="167">
        <v>15</v>
      </c>
      <c r="BO50" s="167">
        <v>792</v>
      </c>
      <c r="BP50" s="103" t="s">
        <v>116</v>
      </c>
      <c r="BQ50" s="80"/>
      <c r="BR50" s="164">
        <f>AVERAGE(BE$6:BE50)</f>
        <v>19.711111111111112</v>
      </c>
      <c r="BS50" s="164">
        <f>AVERAGE(BF$6:BF50)</f>
        <v>18.933333333333334</v>
      </c>
      <c r="BT50" s="164">
        <f>AVERAGE(BG$6:BG50)</f>
        <v>0.62222222222222223</v>
      </c>
      <c r="BU50" s="167">
        <f>AVERAGE(BH$6:BH50)</f>
        <v>2840</v>
      </c>
      <c r="BV50" s="167">
        <f>AVERAGE(BI$6:BI50)</f>
        <v>93.333333333333329</v>
      </c>
      <c r="BW50" s="167">
        <f>AVERAGE(BJ$6:BJ50)</f>
        <v>915.55555555555554</v>
      </c>
      <c r="BX50" s="167">
        <f>AVERAGE(BK$6:BK50)</f>
        <v>274.66666666666669</v>
      </c>
      <c r="BY50" s="167">
        <f>AVERAGE(BL$6:BL50)</f>
        <v>2248.2444444444445</v>
      </c>
      <c r="BZ50" s="164">
        <f>AVERAGE(BM$6:BM50)</f>
        <v>2.2222222222222223</v>
      </c>
      <c r="CA50" s="167">
        <f>AVERAGE(BN$6:BN50)</f>
        <v>33.333333333333336</v>
      </c>
      <c r="CB50" s="167">
        <f>AVERAGE(BO$6:BO50)</f>
        <v>625.08888888888885</v>
      </c>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9"/>
      <c r="DE50" s="26"/>
      <c r="DF50" s="103">
        <v>45</v>
      </c>
      <c r="DG50" s="164">
        <v>7.9792376178416742</v>
      </c>
      <c r="DH50" s="133">
        <v>0.15</v>
      </c>
      <c r="DI50" s="103">
        <v>1</v>
      </c>
      <c r="DJ50" s="167">
        <v>303</v>
      </c>
      <c r="DK50" s="103">
        <v>8</v>
      </c>
      <c r="DL50" s="103">
        <v>8</v>
      </c>
      <c r="DM50" s="103">
        <v>0</v>
      </c>
      <c r="DN50" s="167">
        <v>1440</v>
      </c>
      <c r="DO50" s="167">
        <v>0</v>
      </c>
      <c r="DP50" s="167">
        <v>400</v>
      </c>
      <c r="DQ50" s="167">
        <v>120</v>
      </c>
      <c r="DR50" s="167">
        <v>1448</v>
      </c>
      <c r="DS50" s="103">
        <v>1</v>
      </c>
      <c r="DT50" s="167">
        <v>18</v>
      </c>
      <c r="DU50" s="167">
        <v>10</v>
      </c>
      <c r="DV50" s="103" t="s">
        <v>117</v>
      </c>
      <c r="DW50" s="26"/>
      <c r="DX50" s="164">
        <f>AVERAGE(DK$6:DK50)</f>
        <v>10.333333333333334</v>
      </c>
      <c r="DY50" s="164">
        <f>AVERAGE(DL$6:DL50)</f>
        <v>10.333333333333334</v>
      </c>
      <c r="DZ50" s="164">
        <f>AVERAGE(DM$6:DM50)</f>
        <v>0</v>
      </c>
      <c r="EA50" s="167">
        <f>AVERAGE(DN$6:DN50)</f>
        <v>1860</v>
      </c>
      <c r="EB50" s="167">
        <f>AVERAGE(DO$6:DO50)</f>
        <v>0</v>
      </c>
      <c r="EC50" s="167">
        <f>AVERAGE(DP$6:DP50)</f>
        <v>516.66666666666663</v>
      </c>
      <c r="ED50" s="167">
        <f>AVERAGE(DQ$6:DQ50)</f>
        <v>155</v>
      </c>
      <c r="EE50" s="167">
        <f>AVERAGE(DR$6:DR50)</f>
        <v>1677.1555555555556</v>
      </c>
      <c r="EF50" s="164">
        <f>AVERAGE(DS$6:DS50)</f>
        <v>0.9555555555555556</v>
      </c>
      <c r="EG50" s="167">
        <f>AVERAGE(DT$6:DT50)</f>
        <v>17.2</v>
      </c>
      <c r="EH50" s="167">
        <f>AVERAGE(DU$6:DU50)</f>
        <v>200.04444444444445</v>
      </c>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9"/>
      <c r="FI50" s="26"/>
      <c r="FJ50" s="103">
        <v>45</v>
      </c>
      <c r="FK50" s="164">
        <v>6.7659038334267603</v>
      </c>
      <c r="FL50" s="133">
        <v>0.15</v>
      </c>
      <c r="FM50" s="103">
        <v>2</v>
      </c>
      <c r="FN50" s="167">
        <v>394</v>
      </c>
      <c r="FO50" s="103">
        <v>8</v>
      </c>
      <c r="FP50" s="103">
        <v>8</v>
      </c>
      <c r="FQ50" s="103">
        <v>0</v>
      </c>
      <c r="FR50" s="167">
        <v>1440</v>
      </c>
      <c r="FS50" s="167">
        <v>0</v>
      </c>
      <c r="FT50" s="167">
        <v>400</v>
      </c>
      <c r="FU50" s="167">
        <v>120</v>
      </c>
      <c r="FV50" s="167">
        <v>1539</v>
      </c>
      <c r="FW50" s="103">
        <v>1</v>
      </c>
      <c r="FX50" s="167">
        <v>36</v>
      </c>
      <c r="FY50" s="167">
        <v>-63</v>
      </c>
      <c r="FZ50" s="103" t="s">
        <v>117</v>
      </c>
      <c r="GA50" s="80"/>
      <c r="GB50" s="160">
        <f>AVERAGE(FO$6:FO50)</f>
        <v>9.3777777777777782</v>
      </c>
      <c r="GC50" s="160">
        <f>AVERAGE(FP$6:FP50)</f>
        <v>9.3777777777777782</v>
      </c>
      <c r="GD50" s="160">
        <f>AVERAGE(FQ$6:FQ50)</f>
        <v>0</v>
      </c>
      <c r="GE50" s="166">
        <f>AVERAGE(FR$6:FR50)</f>
        <v>1688</v>
      </c>
      <c r="GF50" s="166">
        <f>AVERAGE(FS$6:FS50)</f>
        <v>0</v>
      </c>
      <c r="GG50" s="166">
        <f>AVERAGE(FT$6:FT50)</f>
        <v>468.88888888888891</v>
      </c>
      <c r="GH50" s="166">
        <f>AVERAGE(FU$6:FU50)</f>
        <v>140.66666666666666</v>
      </c>
      <c r="GI50" s="166">
        <f>AVERAGE(FV$6:FV50)</f>
        <v>1581.5333333333333</v>
      </c>
      <c r="GJ50" s="160">
        <f>AVERAGE(FW$6:FW50)</f>
        <v>0.9555555555555556</v>
      </c>
      <c r="GK50" s="166">
        <f>AVERAGE(FX$6:FX50)</f>
        <v>34.4</v>
      </c>
      <c r="GL50" s="166">
        <f>AVERAGE(FY$6:FY50)</f>
        <v>140.86666666666667</v>
      </c>
      <c r="GM50" s="26"/>
      <c r="GN50" s="26"/>
      <c r="GO50" s="26"/>
      <c r="GP50" s="26"/>
      <c r="GQ50" s="26"/>
      <c r="GR50" s="26"/>
      <c r="GS50" s="26"/>
      <c r="GT50" s="26"/>
      <c r="GU50" s="26"/>
      <c r="GV50" s="26"/>
      <c r="GW50" s="26"/>
      <c r="GX50" s="26"/>
      <c r="GY50" s="26"/>
      <c r="GZ50" s="26"/>
      <c r="HA50" s="26"/>
      <c r="HB50" s="26"/>
      <c r="HC50" s="26"/>
      <c r="HD50" s="26"/>
      <c r="HE50" s="26"/>
      <c r="HF50" s="26"/>
      <c r="HG50" s="26"/>
      <c r="HH50" s="26"/>
      <c r="HI50" s="26"/>
      <c r="HJ50" s="26"/>
      <c r="HK50" s="29"/>
      <c r="HL50" s="26"/>
      <c r="HM50" s="98">
        <v>45</v>
      </c>
      <c r="HN50" s="178">
        <v>20.231617137858745</v>
      </c>
      <c r="HO50" s="148">
        <v>0.1</v>
      </c>
      <c r="HP50" s="98">
        <v>10</v>
      </c>
      <c r="HQ50" s="189">
        <v>407</v>
      </c>
      <c r="HR50" s="98">
        <v>28</v>
      </c>
      <c r="HS50" s="98">
        <v>23</v>
      </c>
      <c r="HT50" s="98">
        <v>3</v>
      </c>
      <c r="HU50" s="189">
        <v>3450</v>
      </c>
      <c r="HV50" s="189">
        <v>450</v>
      </c>
      <c r="HW50" s="189">
        <v>1000</v>
      </c>
      <c r="HX50" s="189">
        <v>300</v>
      </c>
      <c r="HY50" s="189">
        <v>2782</v>
      </c>
      <c r="HZ50" s="98">
        <v>2</v>
      </c>
      <c r="IA50" s="189">
        <v>60</v>
      </c>
      <c r="IB50" s="189">
        <v>728</v>
      </c>
      <c r="IC50" s="98" t="s">
        <v>116</v>
      </c>
      <c r="ID50" s="80"/>
      <c r="IE50" s="164">
        <f>AVERAGE(HR$6:HR50)</f>
        <v>19.622222222222224</v>
      </c>
      <c r="IF50" s="164">
        <f>AVERAGE(HS$6:HS50)</f>
        <v>18.755555555555556</v>
      </c>
      <c r="IG50" s="164">
        <f>AVERAGE(HT$6:HT50)</f>
        <v>0.88888888888888884</v>
      </c>
      <c r="IH50" s="167">
        <f>AVERAGE(HU$6:HU50)</f>
        <v>2813.3333333333335</v>
      </c>
      <c r="II50" s="167">
        <f>AVERAGE(HV$6:HV50)</f>
        <v>133.33333333333334</v>
      </c>
      <c r="IJ50" s="167">
        <f>AVERAGE(HW$6:HW50)</f>
        <v>893.33333333333337</v>
      </c>
      <c r="IK50" s="167">
        <f>AVERAGE(HX$6:HX50)</f>
        <v>268</v>
      </c>
      <c r="IL50" s="167">
        <f>AVERAGE(HY$6:HY50)</f>
        <v>2265.6666666666665</v>
      </c>
      <c r="IM50" s="164">
        <f>AVERAGE(HZ$6:HZ50)</f>
        <v>2.2888888888888888</v>
      </c>
      <c r="IN50" s="167">
        <f>AVERAGE(IA$6:IA50)</f>
        <v>68.666666666666671</v>
      </c>
      <c r="IO50" s="167">
        <f>AVERAGE(IB$6:IB50)</f>
        <v>616.33333333333337</v>
      </c>
      <c r="IP50" s="26"/>
      <c r="IQ50" s="26"/>
      <c r="IR50" s="26"/>
      <c r="IS50" s="26"/>
      <c r="IT50" s="26"/>
      <c r="IU50" s="26"/>
      <c r="IV50" s="26"/>
      <c r="IW50" s="26"/>
      <c r="IX50" s="26"/>
      <c r="IY50" s="26"/>
      <c r="IZ50" s="26"/>
      <c r="JA50" s="26"/>
      <c r="JB50" s="26"/>
      <c r="JC50" s="26"/>
      <c r="JD50" s="26"/>
      <c r="JE50" s="26"/>
      <c r="JF50" s="26"/>
      <c r="JG50" s="26"/>
      <c r="JH50" s="26"/>
      <c r="JI50" s="26"/>
      <c r="JJ50" s="26"/>
      <c r="JK50" s="26"/>
      <c r="JL50" s="26"/>
      <c r="JM50" s="29"/>
      <c r="JN50" s="26"/>
      <c r="JO50" s="26"/>
      <c r="JP50" s="26"/>
      <c r="JQ50" s="26"/>
      <c r="JR50" s="26"/>
      <c r="JS50" s="26"/>
      <c r="JT50" s="26"/>
      <c r="JU50" s="26"/>
      <c r="JV50" s="26"/>
      <c r="JW50" s="26"/>
      <c r="JX50" s="26"/>
      <c r="JY50" s="26"/>
      <c r="JZ50" s="29"/>
    </row>
    <row r="51" spans="1:286" x14ac:dyDescent="0.2">
      <c r="A51" s="26"/>
      <c r="B51" s="103">
        <v>46</v>
      </c>
      <c r="C51" s="164">
        <v>14.680351316093843</v>
      </c>
      <c r="D51" s="133">
        <v>0.15</v>
      </c>
      <c r="E51" s="103">
        <v>4</v>
      </c>
      <c r="F51" s="167">
        <v>266</v>
      </c>
      <c r="G51" s="103">
        <v>17</v>
      </c>
      <c r="H51" s="103">
        <v>17</v>
      </c>
      <c r="I51" s="103">
        <v>0</v>
      </c>
      <c r="J51" s="167">
        <v>2040</v>
      </c>
      <c r="K51" s="167">
        <v>0</v>
      </c>
      <c r="L51" s="167">
        <v>850</v>
      </c>
      <c r="M51" s="167">
        <v>255</v>
      </c>
      <c r="N51" s="167">
        <v>1996</v>
      </c>
      <c r="O51" s="103">
        <v>2</v>
      </c>
      <c r="P51" s="167">
        <v>24</v>
      </c>
      <c r="Q51" s="167">
        <v>68</v>
      </c>
      <c r="R51" s="103" t="s">
        <v>117</v>
      </c>
      <c r="S51" s="80"/>
      <c r="T51" s="169">
        <f>AVERAGE(G$6:G51)</f>
        <v>23.456521739130434</v>
      </c>
      <c r="U51" s="169">
        <f>AVERAGE(H$6:H51)</f>
        <v>20.586956521739129</v>
      </c>
      <c r="V51" s="169">
        <f>AVERAGE(I$6:I51)</f>
        <v>1.2391304347826086</v>
      </c>
      <c r="W51" s="170">
        <f>AVERAGE(J$6:J51)</f>
        <v>2470.4347826086955</v>
      </c>
      <c r="X51" s="170">
        <f>AVERAGE(K$6:K51)</f>
        <v>148.69565217391303</v>
      </c>
      <c r="Y51" s="170">
        <f>AVERAGE(L$6:L51)</f>
        <v>967.39130434782612</v>
      </c>
      <c r="Z51" s="170">
        <f>AVERAGE(M$6:M51)</f>
        <v>290.21739130434781</v>
      </c>
      <c r="AA51" s="170">
        <f>AVERAGE(N$6:N51)</f>
        <v>2394.1521739130435</v>
      </c>
      <c r="AB51" s="169">
        <f>AVERAGE(O$6:O51)</f>
        <v>2.7826086956521738</v>
      </c>
      <c r="AC51" s="170">
        <f>AVERAGE(P$6:P51)</f>
        <v>33.391304347826086</v>
      </c>
      <c r="AD51" s="170">
        <f>AVERAGE(Q$6:Q51)</f>
        <v>109.67391304347827</v>
      </c>
      <c r="AE51" s="26"/>
      <c r="AF51" s="26"/>
      <c r="AG51" s="26"/>
      <c r="AH51" s="26"/>
      <c r="AI51" s="26"/>
      <c r="AJ51" s="26"/>
      <c r="AK51" s="26"/>
      <c r="AL51" s="26"/>
      <c r="AM51" s="26"/>
      <c r="AN51" s="26"/>
      <c r="AO51" s="26"/>
      <c r="AP51" s="26"/>
      <c r="AQ51" s="26"/>
      <c r="AR51" s="26"/>
      <c r="AS51" s="26"/>
      <c r="AT51" s="26"/>
      <c r="AU51" s="26"/>
      <c r="AV51" s="26"/>
      <c r="AW51" s="26"/>
      <c r="AX51" s="29"/>
      <c r="AZ51" s="26">
        <v>46</v>
      </c>
      <c r="BA51" s="164">
        <v>23.873126163691257</v>
      </c>
      <c r="BB51" s="175">
        <v>0.05</v>
      </c>
      <c r="BC51" s="103">
        <v>3</v>
      </c>
      <c r="BD51" s="181">
        <v>212</v>
      </c>
      <c r="BE51" s="103">
        <v>26</v>
      </c>
      <c r="BF51" s="103">
        <v>22</v>
      </c>
      <c r="BG51" s="103">
        <v>2</v>
      </c>
      <c r="BH51" s="167">
        <v>3300</v>
      </c>
      <c r="BI51" s="167">
        <v>300</v>
      </c>
      <c r="BJ51" s="167">
        <v>1000</v>
      </c>
      <c r="BK51" s="167">
        <v>300</v>
      </c>
      <c r="BL51" s="167">
        <v>2437</v>
      </c>
      <c r="BM51" s="103">
        <v>1</v>
      </c>
      <c r="BN51" s="167">
        <v>15</v>
      </c>
      <c r="BO51" s="167">
        <v>878</v>
      </c>
      <c r="BP51" s="103" t="s">
        <v>116</v>
      </c>
      <c r="BQ51" s="80"/>
      <c r="BR51" s="164">
        <f>AVERAGE(BE$6:BE51)</f>
        <v>19.847826086956523</v>
      </c>
      <c r="BS51" s="164">
        <f>AVERAGE(BF$6:BF51)</f>
        <v>19</v>
      </c>
      <c r="BT51" s="164">
        <f>AVERAGE(BG$6:BG51)</f>
        <v>0.65217391304347827</v>
      </c>
      <c r="BU51" s="167">
        <f>AVERAGE(BH$6:BH51)</f>
        <v>2850</v>
      </c>
      <c r="BV51" s="167">
        <f>AVERAGE(BI$6:BI51)</f>
        <v>97.826086956521735</v>
      </c>
      <c r="BW51" s="167">
        <f>AVERAGE(BJ$6:BJ51)</f>
        <v>917.39130434782612</v>
      </c>
      <c r="BX51" s="167">
        <f>AVERAGE(BK$6:BK51)</f>
        <v>275.21739130434781</v>
      </c>
      <c r="BY51" s="167">
        <f>AVERAGE(BL$6:BL51)</f>
        <v>2252.3478260869565</v>
      </c>
      <c r="BZ51" s="164">
        <f>AVERAGE(BM$6:BM51)</f>
        <v>2.1956521739130435</v>
      </c>
      <c r="CA51" s="167">
        <f>AVERAGE(BN$6:BN51)</f>
        <v>32.934782608695649</v>
      </c>
      <c r="CB51" s="167">
        <f>AVERAGE(BO$6:BO51)</f>
        <v>630.58695652173913</v>
      </c>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9"/>
      <c r="DE51" s="26"/>
      <c r="DF51" s="103">
        <v>46</v>
      </c>
      <c r="DG51" s="164">
        <v>7.9643198984648063</v>
      </c>
      <c r="DH51" s="133">
        <v>0.25</v>
      </c>
      <c r="DI51" s="103">
        <v>7</v>
      </c>
      <c r="DJ51" s="167">
        <v>310</v>
      </c>
      <c r="DK51" s="103">
        <v>13</v>
      </c>
      <c r="DL51" s="103">
        <v>13</v>
      </c>
      <c r="DM51" s="103">
        <v>0</v>
      </c>
      <c r="DN51" s="167">
        <v>2340</v>
      </c>
      <c r="DO51" s="167">
        <v>0</v>
      </c>
      <c r="DP51" s="167">
        <v>650</v>
      </c>
      <c r="DQ51" s="167">
        <v>195</v>
      </c>
      <c r="DR51" s="167">
        <v>1780</v>
      </c>
      <c r="DS51" s="103">
        <v>2</v>
      </c>
      <c r="DT51" s="167">
        <v>36</v>
      </c>
      <c r="DU51" s="167">
        <v>596</v>
      </c>
      <c r="DV51" s="103" t="s">
        <v>117</v>
      </c>
      <c r="DW51" s="26"/>
      <c r="DX51" s="164">
        <f>AVERAGE(DK$6:DK51)</f>
        <v>10.391304347826088</v>
      </c>
      <c r="DY51" s="164">
        <f>AVERAGE(DL$6:DL51)</f>
        <v>10.391304347826088</v>
      </c>
      <c r="DZ51" s="164">
        <f>AVERAGE(DM$6:DM51)</f>
        <v>0</v>
      </c>
      <c r="EA51" s="167">
        <f>AVERAGE(DN$6:DN51)</f>
        <v>1870.4347826086957</v>
      </c>
      <c r="EB51" s="167">
        <f>AVERAGE(DO$6:DO51)</f>
        <v>0</v>
      </c>
      <c r="EC51" s="167">
        <f>AVERAGE(DP$6:DP51)</f>
        <v>519.56521739130437</v>
      </c>
      <c r="ED51" s="167">
        <f>AVERAGE(DQ$6:DQ51)</f>
        <v>155.86956521739131</v>
      </c>
      <c r="EE51" s="167">
        <f>AVERAGE(DR$6:DR51)</f>
        <v>1679.391304347826</v>
      </c>
      <c r="EF51" s="164">
        <f>AVERAGE(DS$6:DS51)</f>
        <v>0.97826086956521741</v>
      </c>
      <c r="EG51" s="167">
        <f>AVERAGE(DT$6:DT51)</f>
        <v>17.608695652173914</v>
      </c>
      <c r="EH51" s="167">
        <f>AVERAGE(DU$6:DU51)</f>
        <v>208.65217391304347</v>
      </c>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9"/>
      <c r="FI51" s="26"/>
      <c r="FJ51" s="103">
        <v>46</v>
      </c>
      <c r="FK51" s="164">
        <v>7.0832297756622644</v>
      </c>
      <c r="FL51" s="133">
        <v>0.15</v>
      </c>
      <c r="FM51" s="103">
        <v>8</v>
      </c>
      <c r="FN51" s="167">
        <v>172</v>
      </c>
      <c r="FO51" s="103">
        <v>14</v>
      </c>
      <c r="FP51" s="103">
        <v>14</v>
      </c>
      <c r="FQ51" s="103">
        <v>0</v>
      </c>
      <c r="FR51" s="167">
        <v>2520</v>
      </c>
      <c r="FS51" s="167">
        <v>0</v>
      </c>
      <c r="FT51" s="167">
        <v>700</v>
      </c>
      <c r="FU51" s="167">
        <v>210</v>
      </c>
      <c r="FV51" s="167">
        <v>1707</v>
      </c>
      <c r="FW51" s="103">
        <v>1</v>
      </c>
      <c r="FX51" s="167">
        <v>36</v>
      </c>
      <c r="FY51" s="167">
        <v>849</v>
      </c>
      <c r="FZ51" s="103" t="s">
        <v>117</v>
      </c>
      <c r="GA51" s="80"/>
      <c r="GB51" s="160">
        <f>AVERAGE(FO$6:FO51)</f>
        <v>9.4782608695652169</v>
      </c>
      <c r="GC51" s="160">
        <f>AVERAGE(FP$6:FP51)</f>
        <v>9.4782608695652169</v>
      </c>
      <c r="GD51" s="160">
        <f>AVERAGE(FQ$6:FQ51)</f>
        <v>0</v>
      </c>
      <c r="GE51" s="166">
        <f>AVERAGE(FR$6:FR51)</f>
        <v>1706.0869565217392</v>
      </c>
      <c r="GF51" s="166">
        <f>AVERAGE(FS$6:FS51)</f>
        <v>0</v>
      </c>
      <c r="GG51" s="166">
        <f>AVERAGE(FT$6:FT51)</f>
        <v>473.91304347826087</v>
      </c>
      <c r="GH51" s="166">
        <f>AVERAGE(FU$6:FU51)</f>
        <v>142.17391304347825</v>
      </c>
      <c r="GI51" s="166">
        <f>AVERAGE(FV$6:FV51)</f>
        <v>1584.2608695652175</v>
      </c>
      <c r="GJ51" s="160">
        <f>AVERAGE(FW$6:FW51)</f>
        <v>0.95652173913043481</v>
      </c>
      <c r="GK51" s="166">
        <f>AVERAGE(FX$6:FX51)</f>
        <v>34.434782608695649</v>
      </c>
      <c r="GL51" s="166">
        <f>AVERAGE(FY$6:FY51)</f>
        <v>156.2608695652174</v>
      </c>
      <c r="GM51" s="26"/>
      <c r="GN51" s="26"/>
      <c r="GO51" s="26"/>
      <c r="GP51" s="26"/>
      <c r="GQ51" s="26"/>
      <c r="GR51" s="26"/>
      <c r="GS51" s="26"/>
      <c r="GT51" s="26"/>
      <c r="GU51" s="26"/>
      <c r="GV51" s="26"/>
      <c r="GW51" s="26"/>
      <c r="GX51" s="26"/>
      <c r="GY51" s="26"/>
      <c r="GZ51" s="26"/>
      <c r="HA51" s="26"/>
      <c r="HB51" s="26"/>
      <c r="HC51" s="26"/>
      <c r="HD51" s="26"/>
      <c r="HE51" s="26"/>
      <c r="HF51" s="26"/>
      <c r="HG51" s="26"/>
      <c r="HH51" s="26"/>
      <c r="HI51" s="26"/>
      <c r="HJ51" s="26"/>
      <c r="HK51" s="29"/>
      <c r="HL51" s="26"/>
      <c r="HM51" s="98">
        <v>46</v>
      </c>
      <c r="HN51" s="178">
        <v>17.253093466996365</v>
      </c>
      <c r="HO51" s="148">
        <v>0.05</v>
      </c>
      <c r="HP51" s="98">
        <v>3</v>
      </c>
      <c r="HQ51" s="189">
        <v>583</v>
      </c>
      <c r="HR51" s="98">
        <v>19</v>
      </c>
      <c r="HS51" s="98">
        <v>19</v>
      </c>
      <c r="HT51" s="98">
        <v>0</v>
      </c>
      <c r="HU51" s="189">
        <v>2850</v>
      </c>
      <c r="HV51" s="189">
        <v>0</v>
      </c>
      <c r="HW51" s="189">
        <v>950</v>
      </c>
      <c r="HX51" s="189">
        <v>285</v>
      </c>
      <c r="HY51" s="189">
        <v>2443</v>
      </c>
      <c r="HZ51" s="98">
        <v>1</v>
      </c>
      <c r="IA51" s="189">
        <v>30</v>
      </c>
      <c r="IB51" s="189">
        <v>437</v>
      </c>
      <c r="IC51" s="98" t="s">
        <v>117</v>
      </c>
      <c r="ID51" s="80"/>
      <c r="IE51" s="164">
        <f>AVERAGE(HR$6:HR51)</f>
        <v>19.608695652173914</v>
      </c>
      <c r="IF51" s="164">
        <f>AVERAGE(HS$6:HS51)</f>
        <v>18.760869565217391</v>
      </c>
      <c r="IG51" s="164">
        <f>AVERAGE(HT$6:HT51)</f>
        <v>0.86956521739130432</v>
      </c>
      <c r="IH51" s="167">
        <f>AVERAGE(HU$6:HU51)</f>
        <v>2814.1304347826085</v>
      </c>
      <c r="II51" s="167">
        <f>AVERAGE(HV$6:HV51)</f>
        <v>130.43478260869566</v>
      </c>
      <c r="IJ51" s="167">
        <f>AVERAGE(HW$6:HW51)</f>
        <v>894.56521739130437</v>
      </c>
      <c r="IK51" s="167">
        <f>AVERAGE(HX$6:HX51)</f>
        <v>268.36956521739131</v>
      </c>
      <c r="IL51" s="167">
        <f>AVERAGE(HY$6:HY51)</f>
        <v>2269.521739130435</v>
      </c>
      <c r="IM51" s="164">
        <f>AVERAGE(HZ$6:HZ51)</f>
        <v>2.2608695652173911</v>
      </c>
      <c r="IN51" s="167">
        <f>AVERAGE(IA$6:IA51)</f>
        <v>67.826086956521735</v>
      </c>
      <c r="IO51" s="167">
        <f>AVERAGE(IB$6:IB51)</f>
        <v>612.43478260869563</v>
      </c>
      <c r="IP51" s="26"/>
      <c r="IQ51" s="26"/>
      <c r="IR51" s="26"/>
      <c r="IS51" s="26"/>
      <c r="IT51" s="26"/>
      <c r="IU51" s="26"/>
      <c r="IV51" s="26"/>
      <c r="IW51" s="26"/>
      <c r="IX51" s="26"/>
      <c r="IY51" s="26"/>
      <c r="IZ51" s="26"/>
      <c r="JA51" s="26"/>
      <c r="JB51" s="26"/>
      <c r="JC51" s="26"/>
      <c r="JD51" s="26"/>
      <c r="JE51" s="26"/>
      <c r="JF51" s="26"/>
      <c r="JG51" s="26"/>
      <c r="JH51" s="26"/>
      <c r="JI51" s="26"/>
      <c r="JJ51" s="26"/>
      <c r="JK51" s="26"/>
      <c r="JL51" s="26"/>
      <c r="JM51" s="29"/>
      <c r="JN51" s="26"/>
      <c r="JO51" s="26"/>
      <c r="JP51" s="26"/>
      <c r="JQ51" s="26"/>
      <c r="JR51" s="26"/>
      <c r="JS51" s="26"/>
      <c r="JT51" s="26"/>
      <c r="JU51" s="26"/>
      <c r="JV51" s="26"/>
      <c r="JW51" s="26"/>
      <c r="JX51" s="26"/>
      <c r="JY51" s="26"/>
      <c r="JZ51" s="29"/>
    </row>
    <row r="52" spans="1:286" x14ac:dyDescent="0.2">
      <c r="A52" s="26"/>
      <c r="B52" s="103">
        <v>47</v>
      </c>
      <c r="C52" s="164">
        <v>25.060263273526825</v>
      </c>
      <c r="D52" s="133">
        <v>0.15</v>
      </c>
      <c r="E52" s="103">
        <v>8</v>
      </c>
      <c r="F52" s="167">
        <v>530</v>
      </c>
      <c r="G52" s="103">
        <v>29</v>
      </c>
      <c r="H52" s="103">
        <v>22</v>
      </c>
      <c r="I52" s="103">
        <v>2</v>
      </c>
      <c r="J52" s="167">
        <v>2640</v>
      </c>
      <c r="K52" s="167">
        <v>240</v>
      </c>
      <c r="L52" s="167">
        <v>1000</v>
      </c>
      <c r="M52" s="167">
        <v>300</v>
      </c>
      <c r="N52" s="167">
        <v>2695</v>
      </c>
      <c r="O52" s="103">
        <v>4</v>
      </c>
      <c r="P52" s="167">
        <v>48</v>
      </c>
      <c r="Q52" s="167">
        <v>-7</v>
      </c>
      <c r="R52" s="103" t="s">
        <v>116</v>
      </c>
      <c r="S52" s="80"/>
      <c r="T52" s="169">
        <f>AVERAGE(G$6:G52)</f>
        <v>23.574468085106382</v>
      </c>
      <c r="U52" s="169">
        <f>AVERAGE(H$6:H52)</f>
        <v>20.617021276595743</v>
      </c>
      <c r="V52" s="169">
        <f>AVERAGE(I$6:I52)</f>
        <v>1.2553191489361701</v>
      </c>
      <c r="W52" s="170">
        <f>AVERAGE(J$6:J52)</f>
        <v>2474.0425531914893</v>
      </c>
      <c r="X52" s="170">
        <f>AVERAGE(K$6:K52)</f>
        <v>150.63829787234042</v>
      </c>
      <c r="Y52" s="170">
        <f>AVERAGE(L$6:L52)</f>
        <v>968.08510638297878</v>
      </c>
      <c r="Z52" s="170">
        <f>AVERAGE(M$6:M52)</f>
        <v>290.42553191489361</v>
      </c>
      <c r="AA52" s="170">
        <f>AVERAGE(N$6:N52)</f>
        <v>2400.5531914893618</v>
      </c>
      <c r="AB52" s="169">
        <f>AVERAGE(O$6:O52)</f>
        <v>2.8085106382978724</v>
      </c>
      <c r="AC52" s="170">
        <f>AVERAGE(P$6:P52)</f>
        <v>33.702127659574465</v>
      </c>
      <c r="AD52" s="170">
        <f>AVERAGE(Q$6:Q52)</f>
        <v>107.19148936170212</v>
      </c>
      <c r="AE52" s="26"/>
      <c r="AF52" s="26"/>
      <c r="AG52" s="26"/>
      <c r="AH52" s="26"/>
      <c r="AI52" s="26"/>
      <c r="AJ52" s="26"/>
      <c r="AK52" s="26"/>
      <c r="AL52" s="26"/>
      <c r="AM52" s="26"/>
      <c r="AN52" s="26"/>
      <c r="AO52" s="26"/>
      <c r="AP52" s="26"/>
      <c r="AQ52" s="26"/>
      <c r="AR52" s="26"/>
      <c r="AS52" s="26"/>
      <c r="AT52" s="26"/>
      <c r="AU52" s="26"/>
      <c r="AV52" s="26"/>
      <c r="AW52" s="26"/>
      <c r="AX52" s="29"/>
      <c r="AZ52" s="26">
        <v>47</v>
      </c>
      <c r="BA52" s="164">
        <v>13.373253918628993</v>
      </c>
      <c r="BB52" s="175">
        <v>0.2</v>
      </c>
      <c r="BC52" s="103">
        <v>9</v>
      </c>
      <c r="BD52" s="181">
        <v>416</v>
      </c>
      <c r="BE52" s="103">
        <v>19</v>
      </c>
      <c r="BF52" s="103">
        <v>19</v>
      </c>
      <c r="BG52" s="103">
        <v>0</v>
      </c>
      <c r="BH52" s="167">
        <v>2850</v>
      </c>
      <c r="BI52" s="167">
        <v>0</v>
      </c>
      <c r="BJ52" s="167">
        <v>950</v>
      </c>
      <c r="BK52" s="167">
        <v>285</v>
      </c>
      <c r="BL52" s="167">
        <v>2276</v>
      </c>
      <c r="BM52" s="103">
        <v>3</v>
      </c>
      <c r="BN52" s="167">
        <v>45</v>
      </c>
      <c r="BO52" s="167">
        <v>619</v>
      </c>
      <c r="BP52" s="103" t="s">
        <v>117</v>
      </c>
      <c r="BQ52" s="80"/>
      <c r="BR52" s="164">
        <f>AVERAGE(BE$6:BE52)</f>
        <v>19.829787234042552</v>
      </c>
      <c r="BS52" s="164">
        <f>AVERAGE(BF$6:BF52)</f>
        <v>19</v>
      </c>
      <c r="BT52" s="164">
        <f>AVERAGE(BG$6:BG52)</f>
        <v>0.63829787234042556</v>
      </c>
      <c r="BU52" s="167">
        <f>AVERAGE(BH$6:BH52)</f>
        <v>2850</v>
      </c>
      <c r="BV52" s="167">
        <f>AVERAGE(BI$6:BI52)</f>
        <v>95.744680851063833</v>
      </c>
      <c r="BW52" s="167">
        <f>AVERAGE(BJ$6:BJ52)</f>
        <v>918.08510638297878</v>
      </c>
      <c r="BX52" s="167">
        <f>AVERAGE(BK$6:BK52)</f>
        <v>275.42553191489361</v>
      </c>
      <c r="BY52" s="167">
        <f>AVERAGE(BL$6:BL52)</f>
        <v>2252.8510638297871</v>
      </c>
      <c r="BZ52" s="164">
        <f>AVERAGE(BM$6:BM52)</f>
        <v>2.2127659574468086</v>
      </c>
      <c r="CA52" s="167">
        <f>AVERAGE(BN$6:BN52)</f>
        <v>33.191489361702125</v>
      </c>
      <c r="CB52" s="167">
        <f>AVERAGE(BO$6:BO52)</f>
        <v>630.34042553191489</v>
      </c>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9"/>
      <c r="DE52" s="26"/>
      <c r="DF52" s="103">
        <v>47</v>
      </c>
      <c r="DG52" s="164">
        <v>6.6583452421196663</v>
      </c>
      <c r="DH52" s="133">
        <v>0.15</v>
      </c>
      <c r="DI52" s="103">
        <v>9</v>
      </c>
      <c r="DJ52" s="167">
        <v>316</v>
      </c>
      <c r="DK52" s="103">
        <v>15</v>
      </c>
      <c r="DL52" s="103">
        <v>15</v>
      </c>
      <c r="DM52" s="103">
        <v>0</v>
      </c>
      <c r="DN52" s="167">
        <v>2700</v>
      </c>
      <c r="DO52" s="167">
        <v>0</v>
      </c>
      <c r="DP52" s="167">
        <v>750</v>
      </c>
      <c r="DQ52" s="167">
        <v>225</v>
      </c>
      <c r="DR52" s="167">
        <v>1916</v>
      </c>
      <c r="DS52" s="103">
        <v>1</v>
      </c>
      <c r="DT52" s="167">
        <v>18</v>
      </c>
      <c r="DU52" s="167">
        <v>802</v>
      </c>
      <c r="DV52" s="103" t="s">
        <v>117</v>
      </c>
      <c r="DW52" s="26"/>
      <c r="DX52" s="164">
        <f>AVERAGE(DK$6:DK52)</f>
        <v>10.48936170212766</v>
      </c>
      <c r="DY52" s="164">
        <f>AVERAGE(DL$6:DL52)</f>
        <v>10.48936170212766</v>
      </c>
      <c r="DZ52" s="164">
        <f>AVERAGE(DM$6:DM52)</f>
        <v>0</v>
      </c>
      <c r="EA52" s="167">
        <f>AVERAGE(DN$6:DN52)</f>
        <v>1888.0851063829787</v>
      </c>
      <c r="EB52" s="167">
        <f>AVERAGE(DO$6:DO52)</f>
        <v>0</v>
      </c>
      <c r="EC52" s="167">
        <f>AVERAGE(DP$6:DP52)</f>
        <v>524.468085106383</v>
      </c>
      <c r="ED52" s="167">
        <f>AVERAGE(DQ$6:DQ52)</f>
        <v>157.34042553191489</v>
      </c>
      <c r="EE52" s="167">
        <f>AVERAGE(DR$6:DR52)</f>
        <v>1684.4255319148936</v>
      </c>
      <c r="EF52" s="164">
        <f>AVERAGE(DS$6:DS52)</f>
        <v>0.97872340425531912</v>
      </c>
      <c r="EG52" s="167">
        <f>AVERAGE(DT$6:DT52)</f>
        <v>17.617021276595743</v>
      </c>
      <c r="EH52" s="167">
        <f>AVERAGE(DU$6:DU52)</f>
        <v>221.27659574468086</v>
      </c>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9"/>
      <c r="FI52" s="26"/>
      <c r="FJ52" s="103">
        <v>47</v>
      </c>
      <c r="FK52" s="164">
        <v>7.4144604969815076</v>
      </c>
      <c r="FL52" s="133">
        <v>0.15</v>
      </c>
      <c r="FM52" s="103">
        <v>3</v>
      </c>
      <c r="FN52" s="167">
        <v>128</v>
      </c>
      <c r="FO52" s="103">
        <v>9</v>
      </c>
      <c r="FP52" s="103">
        <v>9</v>
      </c>
      <c r="FQ52" s="103">
        <v>0</v>
      </c>
      <c r="FR52" s="167">
        <v>1620</v>
      </c>
      <c r="FS52" s="167">
        <v>0</v>
      </c>
      <c r="FT52" s="167">
        <v>450</v>
      </c>
      <c r="FU52" s="167">
        <v>135</v>
      </c>
      <c r="FV52" s="167">
        <v>1338</v>
      </c>
      <c r="FW52" s="103">
        <v>1</v>
      </c>
      <c r="FX52" s="167">
        <v>36</v>
      </c>
      <c r="FY52" s="167">
        <v>318</v>
      </c>
      <c r="FZ52" s="103" t="s">
        <v>117</v>
      </c>
      <c r="GA52" s="80"/>
      <c r="GB52" s="160">
        <f>AVERAGE(FO$6:FO52)</f>
        <v>9.4680851063829792</v>
      </c>
      <c r="GC52" s="160">
        <f>AVERAGE(FP$6:FP52)</f>
        <v>9.4680851063829792</v>
      </c>
      <c r="GD52" s="160">
        <f>AVERAGE(FQ$6:FQ52)</f>
        <v>0</v>
      </c>
      <c r="GE52" s="166">
        <f>AVERAGE(FR$6:FR52)</f>
        <v>1704.2553191489362</v>
      </c>
      <c r="GF52" s="166">
        <f>AVERAGE(FS$6:FS52)</f>
        <v>0</v>
      </c>
      <c r="GG52" s="166">
        <f>AVERAGE(FT$6:FT52)</f>
        <v>473.40425531914894</v>
      </c>
      <c r="GH52" s="166">
        <f>AVERAGE(FU$6:FU52)</f>
        <v>142.02127659574469</v>
      </c>
      <c r="GI52" s="166">
        <f>AVERAGE(FV$6:FV52)</f>
        <v>1579.0212765957447</v>
      </c>
      <c r="GJ52" s="160">
        <f>AVERAGE(FW$6:FW52)</f>
        <v>0.95744680851063835</v>
      </c>
      <c r="GK52" s="166">
        <f>AVERAGE(FX$6:FX52)</f>
        <v>34.468085106382979</v>
      </c>
      <c r="GL52" s="166">
        <f>AVERAGE(FY$6:FY52)</f>
        <v>159.70212765957447</v>
      </c>
      <c r="GM52" s="26"/>
      <c r="GN52" s="26"/>
      <c r="GO52" s="26"/>
      <c r="GP52" s="26"/>
      <c r="GQ52" s="26"/>
      <c r="GR52" s="26"/>
      <c r="GS52" s="26"/>
      <c r="GT52" s="26"/>
      <c r="GU52" s="26"/>
      <c r="GV52" s="26"/>
      <c r="GW52" s="26"/>
      <c r="GX52" s="26"/>
      <c r="GY52" s="26"/>
      <c r="GZ52" s="26"/>
      <c r="HA52" s="26"/>
      <c r="HB52" s="26"/>
      <c r="HC52" s="26"/>
      <c r="HD52" s="26"/>
      <c r="HE52" s="26"/>
      <c r="HF52" s="26"/>
      <c r="HG52" s="26"/>
      <c r="HH52" s="26"/>
      <c r="HI52" s="26"/>
      <c r="HJ52" s="26"/>
      <c r="HK52" s="29"/>
      <c r="HL52" s="26"/>
      <c r="HM52" s="98">
        <v>47</v>
      </c>
      <c r="HN52" s="178">
        <v>14.33231742277443</v>
      </c>
      <c r="HO52" s="148">
        <v>0.15</v>
      </c>
      <c r="HP52" s="98">
        <v>3</v>
      </c>
      <c r="HQ52" s="189">
        <v>529</v>
      </c>
      <c r="HR52" s="98">
        <v>15</v>
      </c>
      <c r="HS52" s="98">
        <v>15</v>
      </c>
      <c r="HT52" s="98">
        <v>0</v>
      </c>
      <c r="HU52" s="189">
        <v>2250</v>
      </c>
      <c r="HV52" s="189">
        <v>0</v>
      </c>
      <c r="HW52" s="189">
        <v>750</v>
      </c>
      <c r="HX52" s="189">
        <v>225</v>
      </c>
      <c r="HY52" s="189">
        <v>2129</v>
      </c>
      <c r="HZ52" s="98">
        <v>2</v>
      </c>
      <c r="IA52" s="189">
        <v>60</v>
      </c>
      <c r="IB52" s="189">
        <v>181</v>
      </c>
      <c r="IC52" s="98" t="s">
        <v>117</v>
      </c>
      <c r="ID52" s="80"/>
      <c r="IE52" s="164">
        <f>AVERAGE(HR$6:HR52)</f>
        <v>19.51063829787234</v>
      </c>
      <c r="IF52" s="164">
        <f>AVERAGE(HS$6:HS52)</f>
        <v>18.680851063829788</v>
      </c>
      <c r="IG52" s="164">
        <f>AVERAGE(HT$6:HT52)</f>
        <v>0.85106382978723405</v>
      </c>
      <c r="IH52" s="167">
        <f>AVERAGE(HU$6:HU52)</f>
        <v>2802.127659574468</v>
      </c>
      <c r="II52" s="167">
        <f>AVERAGE(HV$6:HV52)</f>
        <v>127.65957446808511</v>
      </c>
      <c r="IJ52" s="167">
        <f>AVERAGE(HW$6:HW52)</f>
        <v>891.48936170212767</v>
      </c>
      <c r="IK52" s="167">
        <f>AVERAGE(HX$6:HX52)</f>
        <v>267.44680851063828</v>
      </c>
      <c r="IL52" s="167">
        <f>AVERAGE(HY$6:HY52)</f>
        <v>2266.5319148936169</v>
      </c>
      <c r="IM52" s="164">
        <f>AVERAGE(HZ$6:HZ52)</f>
        <v>2.2553191489361701</v>
      </c>
      <c r="IN52" s="167">
        <f>AVERAGE(IA$6:IA52)</f>
        <v>67.659574468085111</v>
      </c>
      <c r="IO52" s="167">
        <f>AVERAGE(IB$6:IB52)</f>
        <v>603.25531914893622</v>
      </c>
      <c r="IP52" s="26"/>
      <c r="IQ52" s="26"/>
      <c r="IR52" s="26"/>
      <c r="IS52" s="26"/>
      <c r="IT52" s="26"/>
      <c r="IU52" s="26"/>
      <c r="IV52" s="26"/>
      <c r="IW52" s="26"/>
      <c r="IX52" s="26"/>
      <c r="IY52" s="26"/>
      <c r="IZ52" s="26"/>
      <c r="JA52" s="26"/>
      <c r="JB52" s="26"/>
      <c r="JC52" s="26"/>
      <c r="JD52" s="26"/>
      <c r="JE52" s="26"/>
      <c r="JF52" s="26"/>
      <c r="JG52" s="26"/>
      <c r="JH52" s="26"/>
      <c r="JI52" s="26"/>
      <c r="JJ52" s="26"/>
      <c r="JK52" s="26"/>
      <c r="JL52" s="26"/>
      <c r="JM52" s="29"/>
      <c r="JN52" s="26"/>
      <c r="JO52" s="26"/>
      <c r="JP52" s="26"/>
      <c r="JQ52" s="26"/>
      <c r="JR52" s="26"/>
      <c r="JS52" s="26"/>
      <c r="JT52" s="26"/>
      <c r="JU52" s="26"/>
      <c r="JV52" s="26"/>
      <c r="JW52" s="26"/>
      <c r="JX52" s="26"/>
      <c r="JY52" s="26"/>
      <c r="JZ52" s="29"/>
    </row>
    <row r="53" spans="1:286" x14ac:dyDescent="0.2">
      <c r="A53" s="26"/>
      <c r="B53" s="103">
        <v>48</v>
      </c>
      <c r="C53" s="164">
        <v>16.772764084490966</v>
      </c>
      <c r="D53" s="133">
        <v>0.25</v>
      </c>
      <c r="E53" s="103">
        <v>0</v>
      </c>
      <c r="F53" s="167">
        <v>510</v>
      </c>
      <c r="G53" s="103">
        <v>13</v>
      </c>
      <c r="H53" s="103">
        <v>13</v>
      </c>
      <c r="I53" s="103">
        <v>0</v>
      </c>
      <c r="J53" s="167">
        <v>1560</v>
      </c>
      <c r="K53" s="167">
        <v>0</v>
      </c>
      <c r="L53" s="167">
        <v>650</v>
      </c>
      <c r="M53" s="167">
        <v>195</v>
      </c>
      <c r="N53" s="167">
        <v>1980</v>
      </c>
      <c r="O53" s="103">
        <v>4</v>
      </c>
      <c r="P53" s="167">
        <v>48</v>
      </c>
      <c r="Q53" s="167">
        <v>-372</v>
      </c>
      <c r="R53" s="103" t="s">
        <v>117</v>
      </c>
      <c r="S53" s="80"/>
      <c r="T53" s="169">
        <f>AVERAGE(G$6:G53)</f>
        <v>23.354166666666668</v>
      </c>
      <c r="U53" s="169">
        <f>AVERAGE(H$6:H53)</f>
        <v>20.458333333333332</v>
      </c>
      <c r="V53" s="169">
        <f>AVERAGE(I$6:I53)</f>
        <v>1.2291666666666667</v>
      </c>
      <c r="W53" s="170">
        <f>AVERAGE(J$6:J53)</f>
        <v>2455</v>
      </c>
      <c r="X53" s="170">
        <f>AVERAGE(K$6:K53)</f>
        <v>147.5</v>
      </c>
      <c r="Y53" s="170">
        <f>AVERAGE(L$6:L53)</f>
        <v>961.45833333333337</v>
      </c>
      <c r="Z53" s="170">
        <f>AVERAGE(M$6:M53)</f>
        <v>288.4375</v>
      </c>
      <c r="AA53" s="170">
        <f>AVERAGE(N$6:N53)</f>
        <v>2391.7916666666665</v>
      </c>
      <c r="AB53" s="169">
        <f>AVERAGE(O$6:O53)</f>
        <v>2.8333333333333335</v>
      </c>
      <c r="AC53" s="170">
        <f>AVERAGE(P$6:P53)</f>
        <v>34</v>
      </c>
      <c r="AD53" s="170">
        <f>AVERAGE(Q$6:Q53)</f>
        <v>97.208333333333329</v>
      </c>
      <c r="AE53" s="26"/>
      <c r="AF53" s="26"/>
      <c r="AG53" s="26"/>
      <c r="AH53" s="26"/>
      <c r="AI53" s="26"/>
      <c r="AJ53" s="26"/>
      <c r="AK53" s="26"/>
      <c r="AL53" s="26"/>
      <c r="AM53" s="26"/>
      <c r="AN53" s="26"/>
      <c r="AO53" s="26"/>
      <c r="AP53" s="26"/>
      <c r="AQ53" s="26"/>
      <c r="AR53" s="26"/>
      <c r="AS53" s="26"/>
      <c r="AT53" s="26"/>
      <c r="AU53" s="26"/>
      <c r="AV53" s="26"/>
      <c r="AW53" s="26"/>
      <c r="AX53" s="29"/>
      <c r="AZ53" s="26">
        <v>48</v>
      </c>
      <c r="BA53" s="164">
        <v>17.014916951756746</v>
      </c>
      <c r="BB53" s="175">
        <v>0.05</v>
      </c>
      <c r="BC53" s="103">
        <v>9</v>
      </c>
      <c r="BD53" s="181">
        <v>381</v>
      </c>
      <c r="BE53" s="103">
        <v>25</v>
      </c>
      <c r="BF53" s="103">
        <v>22</v>
      </c>
      <c r="BG53" s="103">
        <v>2</v>
      </c>
      <c r="BH53" s="167">
        <v>3300</v>
      </c>
      <c r="BI53" s="167">
        <v>300</v>
      </c>
      <c r="BJ53" s="167">
        <v>1000</v>
      </c>
      <c r="BK53" s="167">
        <v>300</v>
      </c>
      <c r="BL53" s="167">
        <v>2606</v>
      </c>
      <c r="BM53" s="103">
        <v>1</v>
      </c>
      <c r="BN53" s="167">
        <v>15</v>
      </c>
      <c r="BO53" s="167">
        <v>709</v>
      </c>
      <c r="BP53" s="103" t="s">
        <v>116</v>
      </c>
      <c r="BQ53" s="80"/>
      <c r="BR53" s="164">
        <f>AVERAGE(BE$6:BE53)</f>
        <v>19.9375</v>
      </c>
      <c r="BS53" s="164">
        <f>AVERAGE(BF$6:BF53)</f>
        <v>19.0625</v>
      </c>
      <c r="BT53" s="164">
        <f>AVERAGE(BG$6:BG53)</f>
        <v>0.66666666666666663</v>
      </c>
      <c r="BU53" s="167">
        <f>AVERAGE(BH$6:BH53)</f>
        <v>2859.375</v>
      </c>
      <c r="BV53" s="167">
        <f>AVERAGE(BI$6:BI53)</f>
        <v>100</v>
      </c>
      <c r="BW53" s="167">
        <f>AVERAGE(BJ$6:BJ53)</f>
        <v>919.79166666666663</v>
      </c>
      <c r="BX53" s="167">
        <f>AVERAGE(BK$6:BK53)</f>
        <v>275.9375</v>
      </c>
      <c r="BY53" s="167">
        <f>AVERAGE(BL$6:BL53)</f>
        <v>2260.2083333333335</v>
      </c>
      <c r="BZ53" s="164">
        <f>AVERAGE(BM$6:BM53)</f>
        <v>2.1875</v>
      </c>
      <c r="CA53" s="167">
        <f>AVERAGE(BN$6:BN53)</f>
        <v>32.8125</v>
      </c>
      <c r="CB53" s="167">
        <f>AVERAGE(BO$6:BO53)</f>
        <v>631.97916666666663</v>
      </c>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9"/>
      <c r="DE53" s="26"/>
      <c r="DF53" s="103">
        <v>48</v>
      </c>
      <c r="DG53" s="164">
        <v>8.0647087160317295</v>
      </c>
      <c r="DH53" s="133">
        <v>0.1</v>
      </c>
      <c r="DI53" s="103">
        <v>8</v>
      </c>
      <c r="DJ53" s="167">
        <v>485</v>
      </c>
      <c r="DK53" s="103">
        <v>15</v>
      </c>
      <c r="DL53" s="103">
        <v>15</v>
      </c>
      <c r="DM53" s="103">
        <v>0</v>
      </c>
      <c r="DN53" s="167">
        <v>2700</v>
      </c>
      <c r="DO53" s="167">
        <v>0</v>
      </c>
      <c r="DP53" s="167">
        <v>750</v>
      </c>
      <c r="DQ53" s="167">
        <v>225</v>
      </c>
      <c r="DR53" s="167">
        <v>2085</v>
      </c>
      <c r="DS53" s="103">
        <v>1</v>
      </c>
      <c r="DT53" s="167">
        <v>18</v>
      </c>
      <c r="DU53" s="167">
        <v>633</v>
      </c>
      <c r="DV53" s="103" t="s">
        <v>117</v>
      </c>
      <c r="DW53" s="26"/>
      <c r="DX53" s="164">
        <f>AVERAGE(DK$6:DK53)</f>
        <v>10.583333333333334</v>
      </c>
      <c r="DY53" s="164">
        <f>AVERAGE(DL$6:DL53)</f>
        <v>10.583333333333334</v>
      </c>
      <c r="DZ53" s="164">
        <f>AVERAGE(DM$6:DM53)</f>
        <v>0</v>
      </c>
      <c r="EA53" s="167">
        <f>AVERAGE(DN$6:DN53)</f>
        <v>1905</v>
      </c>
      <c r="EB53" s="167">
        <f>AVERAGE(DO$6:DO53)</f>
        <v>0</v>
      </c>
      <c r="EC53" s="167">
        <f>AVERAGE(DP$6:DP53)</f>
        <v>529.16666666666663</v>
      </c>
      <c r="ED53" s="167">
        <f>AVERAGE(DQ$6:DQ53)</f>
        <v>158.75</v>
      </c>
      <c r="EE53" s="167">
        <f>AVERAGE(DR$6:DR53)</f>
        <v>1692.7708333333333</v>
      </c>
      <c r="EF53" s="164">
        <f>AVERAGE(DS$6:DS53)</f>
        <v>0.97916666666666663</v>
      </c>
      <c r="EG53" s="167">
        <f>AVERAGE(DT$6:DT53)</f>
        <v>17.625</v>
      </c>
      <c r="EH53" s="167">
        <f>AVERAGE(DU$6:DU53)</f>
        <v>229.85416666666666</v>
      </c>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9"/>
      <c r="FI53" s="26"/>
      <c r="FJ53" s="103">
        <v>48</v>
      </c>
      <c r="FK53" s="164">
        <v>6.1844749846865028</v>
      </c>
      <c r="FL53" s="133">
        <v>0.15</v>
      </c>
      <c r="FM53" s="103">
        <v>1</v>
      </c>
      <c r="FN53" s="167">
        <v>418</v>
      </c>
      <c r="FO53" s="103">
        <v>6</v>
      </c>
      <c r="FP53" s="103">
        <v>6</v>
      </c>
      <c r="FQ53" s="103">
        <v>0</v>
      </c>
      <c r="FR53" s="167">
        <v>1080</v>
      </c>
      <c r="FS53" s="167">
        <v>0</v>
      </c>
      <c r="FT53" s="167">
        <v>300</v>
      </c>
      <c r="FU53" s="167">
        <v>90</v>
      </c>
      <c r="FV53" s="167">
        <v>1433</v>
      </c>
      <c r="FW53" s="103">
        <v>1</v>
      </c>
      <c r="FX53" s="167">
        <v>36</v>
      </c>
      <c r="FY53" s="167">
        <v>-317</v>
      </c>
      <c r="FZ53" s="103" t="s">
        <v>117</v>
      </c>
      <c r="GA53" s="80"/>
      <c r="GB53" s="160">
        <f>AVERAGE(FO$6:FO53)</f>
        <v>9.3958333333333339</v>
      </c>
      <c r="GC53" s="160">
        <f>AVERAGE(FP$6:FP53)</f>
        <v>9.3958333333333339</v>
      </c>
      <c r="GD53" s="160">
        <f>AVERAGE(FQ$6:FQ53)</f>
        <v>0</v>
      </c>
      <c r="GE53" s="166">
        <f>AVERAGE(FR$6:FR53)</f>
        <v>1691.25</v>
      </c>
      <c r="GF53" s="166">
        <f>AVERAGE(FS$6:FS53)</f>
        <v>0</v>
      </c>
      <c r="GG53" s="166">
        <f>AVERAGE(FT$6:FT53)</f>
        <v>469.79166666666669</v>
      </c>
      <c r="GH53" s="166">
        <f>AVERAGE(FU$6:FU53)</f>
        <v>140.9375</v>
      </c>
      <c r="GI53" s="166">
        <f>AVERAGE(FV$6:FV53)</f>
        <v>1575.9791666666667</v>
      </c>
      <c r="GJ53" s="160">
        <f>AVERAGE(FW$6:FW53)</f>
        <v>0.95833333333333337</v>
      </c>
      <c r="GK53" s="166">
        <f>AVERAGE(FX$6:FX53)</f>
        <v>34.5</v>
      </c>
      <c r="GL53" s="166">
        <f>AVERAGE(FY$6:FY53)</f>
        <v>149.77083333333334</v>
      </c>
      <c r="GM53" s="26"/>
      <c r="GN53" s="26"/>
      <c r="GO53" s="26"/>
      <c r="GP53" s="26"/>
      <c r="GQ53" s="26"/>
      <c r="GR53" s="26"/>
      <c r="GS53" s="26"/>
      <c r="GT53" s="26"/>
      <c r="GU53" s="26"/>
      <c r="GV53" s="26"/>
      <c r="GW53" s="26"/>
      <c r="GX53" s="26"/>
      <c r="GY53" s="26"/>
      <c r="GZ53" s="26"/>
      <c r="HA53" s="26"/>
      <c r="HB53" s="26"/>
      <c r="HC53" s="26"/>
      <c r="HD53" s="26"/>
      <c r="HE53" s="26"/>
      <c r="HF53" s="26"/>
      <c r="HG53" s="26"/>
      <c r="HH53" s="26"/>
      <c r="HI53" s="26"/>
      <c r="HJ53" s="26"/>
      <c r="HK53" s="29"/>
      <c r="HL53" s="26"/>
      <c r="HM53" s="98">
        <v>48</v>
      </c>
      <c r="HN53" s="178">
        <v>19.335580182835795</v>
      </c>
      <c r="HO53" s="148">
        <v>0.2</v>
      </c>
      <c r="HP53" s="98">
        <v>9</v>
      </c>
      <c r="HQ53" s="189">
        <v>436</v>
      </c>
      <c r="HR53" s="98">
        <v>24</v>
      </c>
      <c r="HS53" s="98">
        <v>23</v>
      </c>
      <c r="HT53" s="98">
        <v>3</v>
      </c>
      <c r="HU53" s="189">
        <v>3450</v>
      </c>
      <c r="HV53" s="189">
        <v>450</v>
      </c>
      <c r="HW53" s="189">
        <v>1000</v>
      </c>
      <c r="HX53" s="189">
        <v>300</v>
      </c>
      <c r="HY53" s="189">
        <v>2811</v>
      </c>
      <c r="HZ53" s="98">
        <v>4</v>
      </c>
      <c r="IA53" s="189">
        <v>120</v>
      </c>
      <c r="IB53" s="189">
        <v>759</v>
      </c>
      <c r="IC53" s="98" t="s">
        <v>116</v>
      </c>
      <c r="ID53" s="80"/>
      <c r="IE53" s="164">
        <f>AVERAGE(HR$6:HR53)</f>
        <v>19.604166666666668</v>
      </c>
      <c r="IF53" s="164">
        <f>AVERAGE(HS$6:HS53)</f>
        <v>18.770833333333332</v>
      </c>
      <c r="IG53" s="164">
        <f>AVERAGE(HT$6:HT53)</f>
        <v>0.89583333333333337</v>
      </c>
      <c r="IH53" s="167">
        <f>AVERAGE(HU$6:HU53)</f>
        <v>2815.625</v>
      </c>
      <c r="II53" s="167">
        <f>AVERAGE(HV$6:HV53)</f>
        <v>134.375</v>
      </c>
      <c r="IJ53" s="167">
        <f>AVERAGE(HW$6:HW53)</f>
        <v>893.75</v>
      </c>
      <c r="IK53" s="167">
        <f>AVERAGE(HX$6:HX53)</f>
        <v>268.125</v>
      </c>
      <c r="IL53" s="167">
        <f>AVERAGE(HY$6:HY53)</f>
        <v>2277.875</v>
      </c>
      <c r="IM53" s="164">
        <f>AVERAGE(HZ$6:HZ53)</f>
        <v>2.2916666666666665</v>
      </c>
      <c r="IN53" s="167">
        <f>AVERAGE(IA$6:IA53)</f>
        <v>68.75</v>
      </c>
      <c r="IO53" s="167">
        <f>AVERAGE(IB$6:IB53)</f>
        <v>606.5</v>
      </c>
      <c r="IP53" s="26"/>
      <c r="IQ53" s="26"/>
      <c r="IR53" s="26"/>
      <c r="IS53" s="26"/>
      <c r="IT53" s="26"/>
      <c r="IU53" s="26"/>
      <c r="IV53" s="26"/>
      <c r="IW53" s="26"/>
      <c r="IX53" s="26"/>
      <c r="IY53" s="26"/>
      <c r="IZ53" s="26"/>
      <c r="JA53" s="26"/>
      <c r="JB53" s="26"/>
      <c r="JC53" s="26"/>
      <c r="JD53" s="26"/>
      <c r="JE53" s="26"/>
      <c r="JF53" s="26"/>
      <c r="JG53" s="26"/>
      <c r="JH53" s="26"/>
      <c r="JI53" s="26"/>
      <c r="JJ53" s="26"/>
      <c r="JK53" s="26"/>
      <c r="JL53" s="26"/>
      <c r="JM53" s="29"/>
      <c r="JN53" s="26"/>
      <c r="JO53" s="26"/>
      <c r="JP53" s="26"/>
      <c r="JQ53" s="26"/>
      <c r="JR53" s="26"/>
      <c r="JS53" s="26"/>
      <c r="JT53" s="26"/>
      <c r="JU53" s="26"/>
      <c r="JV53" s="26"/>
      <c r="JW53" s="26"/>
      <c r="JX53" s="26"/>
      <c r="JY53" s="26"/>
      <c r="JZ53" s="29"/>
    </row>
    <row r="54" spans="1:286" x14ac:dyDescent="0.2">
      <c r="A54" s="26"/>
      <c r="B54" s="103">
        <v>49</v>
      </c>
      <c r="C54" s="164">
        <v>24.48994660499033</v>
      </c>
      <c r="D54" s="133">
        <v>0.1</v>
      </c>
      <c r="E54" s="103">
        <v>6</v>
      </c>
      <c r="F54" s="167">
        <v>155</v>
      </c>
      <c r="G54" s="103">
        <v>28</v>
      </c>
      <c r="H54" s="103">
        <v>22</v>
      </c>
      <c r="I54" s="103">
        <v>2</v>
      </c>
      <c r="J54" s="167">
        <v>2640</v>
      </c>
      <c r="K54" s="167">
        <v>240</v>
      </c>
      <c r="L54" s="167">
        <v>1000</v>
      </c>
      <c r="M54" s="167">
        <v>300</v>
      </c>
      <c r="N54" s="167">
        <v>2320</v>
      </c>
      <c r="O54" s="103">
        <v>2</v>
      </c>
      <c r="P54" s="167">
        <v>24</v>
      </c>
      <c r="Q54" s="167">
        <v>344</v>
      </c>
      <c r="R54" s="103" t="s">
        <v>116</v>
      </c>
      <c r="S54" s="80"/>
      <c r="T54" s="169">
        <f>AVERAGE(G$6:G54)</f>
        <v>23.448979591836736</v>
      </c>
      <c r="U54" s="169">
        <f>AVERAGE(H$6:H54)</f>
        <v>20.489795918367346</v>
      </c>
      <c r="V54" s="169">
        <f>AVERAGE(I$6:I54)</f>
        <v>1.2448979591836735</v>
      </c>
      <c r="W54" s="170">
        <f>AVERAGE(J$6:J54)</f>
        <v>2458.7755102040815</v>
      </c>
      <c r="X54" s="170">
        <f>AVERAGE(K$6:K54)</f>
        <v>149.38775510204081</v>
      </c>
      <c r="Y54" s="170">
        <f>AVERAGE(L$6:L54)</f>
        <v>962.24489795918362</v>
      </c>
      <c r="Z54" s="170">
        <f>AVERAGE(M$6:M54)</f>
        <v>288.67346938775512</v>
      </c>
      <c r="AA54" s="170">
        <f>AVERAGE(N$6:N54)</f>
        <v>2390.3265306122448</v>
      </c>
      <c r="AB54" s="169">
        <f>AVERAGE(O$6:O54)</f>
        <v>2.8163265306122449</v>
      </c>
      <c r="AC54" s="170">
        <f>AVERAGE(P$6:P54)</f>
        <v>33.795918367346935</v>
      </c>
      <c r="AD54" s="170">
        <f>AVERAGE(Q$6:Q54)</f>
        <v>102.24489795918367</v>
      </c>
      <c r="AE54" s="26"/>
      <c r="AF54" s="26"/>
      <c r="AG54" s="26"/>
      <c r="AH54" s="26"/>
      <c r="AI54" s="26"/>
      <c r="AJ54" s="26"/>
      <c r="AK54" s="26"/>
      <c r="AL54" s="26"/>
      <c r="AM54" s="26"/>
      <c r="AN54" s="26"/>
      <c r="AO54" s="26"/>
      <c r="AP54" s="26"/>
      <c r="AQ54" s="26"/>
      <c r="AR54" s="26"/>
      <c r="AS54" s="26"/>
      <c r="AT54" s="26"/>
      <c r="AU54" s="26"/>
      <c r="AV54" s="26"/>
      <c r="AW54" s="26"/>
      <c r="AX54" s="29"/>
      <c r="AZ54" s="26">
        <v>49</v>
      </c>
      <c r="BA54" s="164">
        <v>20.466697017169995</v>
      </c>
      <c r="BB54" s="175">
        <v>0.15</v>
      </c>
      <c r="BC54" s="103">
        <v>3</v>
      </c>
      <c r="BD54" s="181">
        <v>371</v>
      </c>
      <c r="BE54" s="103">
        <v>20</v>
      </c>
      <c r="BF54" s="103">
        <v>20</v>
      </c>
      <c r="BG54" s="103">
        <v>0</v>
      </c>
      <c r="BH54" s="167">
        <v>3000</v>
      </c>
      <c r="BI54" s="167">
        <v>0</v>
      </c>
      <c r="BJ54" s="167">
        <v>1000</v>
      </c>
      <c r="BK54" s="167">
        <v>300</v>
      </c>
      <c r="BL54" s="167">
        <v>2296</v>
      </c>
      <c r="BM54" s="103">
        <v>3</v>
      </c>
      <c r="BN54" s="167">
        <v>45</v>
      </c>
      <c r="BO54" s="167">
        <v>749</v>
      </c>
      <c r="BP54" s="103" t="s">
        <v>116</v>
      </c>
      <c r="BQ54" s="80"/>
      <c r="BR54" s="164">
        <f>AVERAGE(BE$6:BE54)</f>
        <v>19.938775510204081</v>
      </c>
      <c r="BS54" s="164">
        <f>AVERAGE(BF$6:BF54)</f>
        <v>19.081632653061224</v>
      </c>
      <c r="BT54" s="164">
        <f>AVERAGE(BG$6:BG54)</f>
        <v>0.65306122448979587</v>
      </c>
      <c r="BU54" s="167">
        <f>AVERAGE(BH$6:BH54)</f>
        <v>2862.2448979591836</v>
      </c>
      <c r="BV54" s="167">
        <f>AVERAGE(BI$6:BI54)</f>
        <v>97.959183673469383</v>
      </c>
      <c r="BW54" s="167">
        <f>AVERAGE(BJ$6:BJ54)</f>
        <v>921.42857142857144</v>
      </c>
      <c r="BX54" s="167">
        <f>AVERAGE(BK$6:BK54)</f>
        <v>276.42857142857144</v>
      </c>
      <c r="BY54" s="167">
        <f>AVERAGE(BL$6:BL54)</f>
        <v>2260.9387755102039</v>
      </c>
      <c r="BZ54" s="164">
        <f>AVERAGE(BM$6:BM54)</f>
        <v>2.204081632653061</v>
      </c>
      <c r="CA54" s="167">
        <f>AVERAGE(BN$6:BN54)</f>
        <v>33.061224489795919</v>
      </c>
      <c r="CB54" s="167">
        <f>AVERAGE(BO$6:BO54)</f>
        <v>634.36734693877554</v>
      </c>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9"/>
      <c r="DE54" s="26"/>
      <c r="DF54" s="103">
        <v>49</v>
      </c>
      <c r="DG54" s="164">
        <v>5.9935272219360369</v>
      </c>
      <c r="DH54" s="133">
        <v>0.25</v>
      </c>
      <c r="DI54" s="103">
        <v>9</v>
      </c>
      <c r="DJ54" s="167">
        <v>126</v>
      </c>
      <c r="DK54" s="103">
        <v>14</v>
      </c>
      <c r="DL54" s="103">
        <v>14</v>
      </c>
      <c r="DM54" s="103">
        <v>0</v>
      </c>
      <c r="DN54" s="167">
        <v>2520</v>
      </c>
      <c r="DO54" s="167">
        <v>0</v>
      </c>
      <c r="DP54" s="167">
        <v>700</v>
      </c>
      <c r="DQ54" s="167">
        <v>210</v>
      </c>
      <c r="DR54" s="167">
        <v>1661</v>
      </c>
      <c r="DS54" s="103">
        <v>1</v>
      </c>
      <c r="DT54" s="167">
        <v>18</v>
      </c>
      <c r="DU54" s="167">
        <v>877</v>
      </c>
      <c r="DV54" s="103" t="s">
        <v>117</v>
      </c>
      <c r="DW54" s="26"/>
      <c r="DX54" s="164">
        <f>AVERAGE(DK$6:DK54)</f>
        <v>10.653061224489797</v>
      </c>
      <c r="DY54" s="164">
        <f>AVERAGE(DL$6:DL54)</f>
        <v>10.653061224489797</v>
      </c>
      <c r="DZ54" s="164">
        <f>AVERAGE(DM$6:DM54)</f>
        <v>0</v>
      </c>
      <c r="EA54" s="167">
        <f>AVERAGE(DN$6:DN54)</f>
        <v>1917.5510204081634</v>
      </c>
      <c r="EB54" s="167">
        <f>AVERAGE(DO$6:DO54)</f>
        <v>0</v>
      </c>
      <c r="EC54" s="167">
        <f>AVERAGE(DP$6:DP54)</f>
        <v>532.65306122448976</v>
      </c>
      <c r="ED54" s="167">
        <f>AVERAGE(DQ$6:DQ54)</f>
        <v>159.79591836734693</v>
      </c>
      <c r="EE54" s="167">
        <f>AVERAGE(DR$6:DR54)</f>
        <v>1692.1224489795918</v>
      </c>
      <c r="EF54" s="164">
        <f>AVERAGE(DS$6:DS54)</f>
        <v>0.97959183673469385</v>
      </c>
      <c r="EG54" s="167">
        <f>AVERAGE(DT$6:DT54)</f>
        <v>17.632653061224488</v>
      </c>
      <c r="EH54" s="167">
        <f>AVERAGE(DU$6:DU54)</f>
        <v>243.0612244897959</v>
      </c>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9"/>
      <c r="FI54" s="26"/>
      <c r="FJ54" s="103">
        <v>49</v>
      </c>
      <c r="FK54" s="164">
        <v>5.9246509781014876</v>
      </c>
      <c r="FL54" s="133">
        <v>0.05</v>
      </c>
      <c r="FM54" s="103">
        <v>3</v>
      </c>
      <c r="FN54" s="167">
        <v>178</v>
      </c>
      <c r="FO54" s="103">
        <v>9</v>
      </c>
      <c r="FP54" s="103">
        <v>9</v>
      </c>
      <c r="FQ54" s="103">
        <v>0</v>
      </c>
      <c r="FR54" s="167">
        <v>1620</v>
      </c>
      <c r="FS54" s="167">
        <v>0</v>
      </c>
      <c r="FT54" s="167">
        <v>450</v>
      </c>
      <c r="FU54" s="167">
        <v>135</v>
      </c>
      <c r="FV54" s="167">
        <v>1388</v>
      </c>
      <c r="FW54" s="103">
        <v>0</v>
      </c>
      <c r="FX54" s="167">
        <v>0</v>
      </c>
      <c r="FY54" s="167">
        <v>232</v>
      </c>
      <c r="FZ54" s="103" t="s">
        <v>117</v>
      </c>
      <c r="GA54" s="80"/>
      <c r="GB54" s="160">
        <f>AVERAGE(FO$6:FO54)</f>
        <v>9.387755102040817</v>
      </c>
      <c r="GC54" s="160">
        <f>AVERAGE(FP$6:FP54)</f>
        <v>9.387755102040817</v>
      </c>
      <c r="GD54" s="160">
        <f>AVERAGE(FQ$6:FQ54)</f>
        <v>0</v>
      </c>
      <c r="GE54" s="166">
        <f>AVERAGE(FR$6:FR54)</f>
        <v>1689.795918367347</v>
      </c>
      <c r="GF54" s="166">
        <f>AVERAGE(FS$6:FS54)</f>
        <v>0</v>
      </c>
      <c r="GG54" s="166">
        <f>AVERAGE(FT$6:FT54)</f>
        <v>469.38775510204084</v>
      </c>
      <c r="GH54" s="166">
        <f>AVERAGE(FU$6:FU54)</f>
        <v>140.81632653061226</v>
      </c>
      <c r="GI54" s="166">
        <f>AVERAGE(FV$6:FV54)</f>
        <v>1572.1428571428571</v>
      </c>
      <c r="GJ54" s="160">
        <f>AVERAGE(FW$6:FW54)</f>
        <v>0.93877551020408168</v>
      </c>
      <c r="GK54" s="166">
        <f>AVERAGE(FX$6:FX54)</f>
        <v>33.795918367346935</v>
      </c>
      <c r="GL54" s="166">
        <f>AVERAGE(FY$6:FY54)</f>
        <v>151.44897959183675</v>
      </c>
      <c r="GM54" s="26"/>
      <c r="GN54" s="26"/>
      <c r="GO54" s="26"/>
      <c r="GP54" s="26"/>
      <c r="GQ54" s="26"/>
      <c r="GR54" s="26"/>
      <c r="GS54" s="26"/>
      <c r="GT54" s="26"/>
      <c r="GU54" s="26"/>
      <c r="GV54" s="26"/>
      <c r="GW54" s="26"/>
      <c r="GX54" s="26"/>
      <c r="GY54" s="26"/>
      <c r="GZ54" s="26"/>
      <c r="HA54" s="26"/>
      <c r="HB54" s="26"/>
      <c r="HC54" s="26"/>
      <c r="HD54" s="26"/>
      <c r="HE54" s="26"/>
      <c r="HF54" s="26"/>
      <c r="HG54" s="26"/>
      <c r="HH54" s="26"/>
      <c r="HI54" s="26"/>
      <c r="HJ54" s="26"/>
      <c r="HK54" s="29"/>
      <c r="HL54" s="26"/>
      <c r="HM54" s="98">
        <v>49</v>
      </c>
      <c r="HN54" s="178">
        <v>19.334888358309414</v>
      </c>
      <c r="HO54" s="148">
        <v>0.15</v>
      </c>
      <c r="HP54" s="98">
        <v>1</v>
      </c>
      <c r="HQ54" s="189">
        <v>589</v>
      </c>
      <c r="HR54" s="98">
        <v>17</v>
      </c>
      <c r="HS54" s="98">
        <v>17</v>
      </c>
      <c r="HT54" s="98">
        <v>0</v>
      </c>
      <c r="HU54" s="189">
        <v>2550</v>
      </c>
      <c r="HV54" s="189">
        <v>0</v>
      </c>
      <c r="HW54" s="189">
        <v>850</v>
      </c>
      <c r="HX54" s="189">
        <v>255</v>
      </c>
      <c r="HY54" s="189">
        <v>2319</v>
      </c>
      <c r="HZ54" s="98">
        <v>3</v>
      </c>
      <c r="IA54" s="189">
        <v>90</v>
      </c>
      <c r="IB54" s="189">
        <v>321</v>
      </c>
      <c r="IC54" s="98" t="s">
        <v>117</v>
      </c>
      <c r="ID54" s="80"/>
      <c r="IE54" s="164">
        <f>AVERAGE(HR$6:HR54)</f>
        <v>19.551020408163264</v>
      </c>
      <c r="IF54" s="164">
        <f>AVERAGE(HS$6:HS54)</f>
        <v>18.73469387755102</v>
      </c>
      <c r="IG54" s="164">
        <f>AVERAGE(HT$6:HT54)</f>
        <v>0.87755102040816324</v>
      </c>
      <c r="IH54" s="167">
        <f>AVERAGE(HU$6:HU54)</f>
        <v>2810.204081632653</v>
      </c>
      <c r="II54" s="167">
        <f>AVERAGE(HV$6:HV54)</f>
        <v>131.63265306122449</v>
      </c>
      <c r="IJ54" s="167">
        <f>AVERAGE(HW$6:HW54)</f>
        <v>892.85714285714289</v>
      </c>
      <c r="IK54" s="167">
        <f>AVERAGE(HX$6:HX54)</f>
        <v>267.85714285714283</v>
      </c>
      <c r="IL54" s="167">
        <f>AVERAGE(HY$6:HY54)</f>
        <v>2278.7142857142858</v>
      </c>
      <c r="IM54" s="164">
        <f>AVERAGE(HZ$6:HZ54)</f>
        <v>2.306122448979592</v>
      </c>
      <c r="IN54" s="167">
        <f>AVERAGE(IA$6:IA54)</f>
        <v>69.183673469387756</v>
      </c>
      <c r="IO54" s="167">
        <f>AVERAGE(IB$6:IB54)</f>
        <v>600.67346938775506</v>
      </c>
      <c r="IP54" s="26"/>
      <c r="IQ54" s="26"/>
      <c r="IR54" s="26"/>
      <c r="IS54" s="26"/>
      <c r="IT54" s="26"/>
      <c r="IU54" s="26"/>
      <c r="IV54" s="26"/>
      <c r="IW54" s="26"/>
      <c r="IX54" s="26"/>
      <c r="IY54" s="26"/>
      <c r="IZ54" s="26"/>
      <c r="JA54" s="26"/>
      <c r="JB54" s="26"/>
      <c r="JC54" s="26"/>
      <c r="JD54" s="26"/>
      <c r="JE54" s="26"/>
      <c r="JF54" s="26"/>
      <c r="JG54" s="26"/>
      <c r="JH54" s="26"/>
      <c r="JI54" s="26"/>
      <c r="JJ54" s="26"/>
      <c r="JK54" s="26"/>
      <c r="JL54" s="26"/>
      <c r="JM54" s="29"/>
      <c r="JN54" s="26"/>
      <c r="JO54" s="26"/>
      <c r="JP54" s="26"/>
      <c r="JQ54" s="26"/>
      <c r="JR54" s="26"/>
      <c r="JS54" s="26"/>
      <c r="JT54" s="26"/>
      <c r="JU54" s="26"/>
      <c r="JV54" s="26"/>
      <c r="JW54" s="26"/>
      <c r="JX54" s="26"/>
      <c r="JY54" s="26"/>
      <c r="JZ54" s="29"/>
    </row>
    <row r="55" spans="1:286" x14ac:dyDescent="0.2">
      <c r="A55" s="26"/>
      <c r="B55" s="103">
        <v>50</v>
      </c>
      <c r="C55" s="164">
        <v>15.130409107552346</v>
      </c>
      <c r="D55" s="133">
        <v>0.2</v>
      </c>
      <c r="E55" s="103">
        <v>3</v>
      </c>
      <c r="F55" s="167">
        <v>110</v>
      </c>
      <c r="G55" s="103">
        <v>15</v>
      </c>
      <c r="H55" s="103">
        <v>15</v>
      </c>
      <c r="I55" s="103">
        <v>0</v>
      </c>
      <c r="J55" s="167">
        <v>1800</v>
      </c>
      <c r="K55" s="167">
        <v>0</v>
      </c>
      <c r="L55" s="167">
        <v>750</v>
      </c>
      <c r="M55" s="167">
        <v>225</v>
      </c>
      <c r="N55" s="167">
        <v>1710</v>
      </c>
      <c r="O55" s="103">
        <v>3</v>
      </c>
      <c r="P55" s="167">
        <v>36</v>
      </c>
      <c r="Q55" s="167">
        <v>126</v>
      </c>
      <c r="R55" s="103" t="s">
        <v>117</v>
      </c>
      <c r="S55" s="80"/>
      <c r="T55" s="169">
        <f>AVERAGE(G$6:G55)</f>
        <v>23.28</v>
      </c>
      <c r="U55" s="169">
        <f>AVERAGE(H$6:H55)</f>
        <v>20.38</v>
      </c>
      <c r="V55" s="169">
        <f>AVERAGE(I$6:I55)</f>
        <v>1.22</v>
      </c>
      <c r="W55" s="170">
        <f>AVERAGE(J$6:J55)</f>
        <v>2445.6</v>
      </c>
      <c r="X55" s="170">
        <f>AVERAGE(K$6:K55)</f>
        <v>146.4</v>
      </c>
      <c r="Y55" s="170">
        <f>AVERAGE(L$6:L55)</f>
        <v>958</v>
      </c>
      <c r="Z55" s="170">
        <f>AVERAGE(M$6:M55)</f>
        <v>287.39999999999998</v>
      </c>
      <c r="AA55" s="170">
        <f>AVERAGE(N$6:N55)</f>
        <v>2376.7199999999998</v>
      </c>
      <c r="AB55" s="169">
        <f>AVERAGE(O$6:O55)</f>
        <v>2.82</v>
      </c>
      <c r="AC55" s="170">
        <f>AVERAGE(P$6:P55)</f>
        <v>33.840000000000003</v>
      </c>
      <c r="AD55" s="170">
        <f>AVERAGE(Q$6:Q55)</f>
        <v>102.72</v>
      </c>
      <c r="AE55" s="26"/>
      <c r="AF55" s="26"/>
      <c r="AG55" s="26"/>
      <c r="AH55" s="26"/>
      <c r="AI55" s="26"/>
      <c r="AJ55" s="26"/>
      <c r="AK55" s="26"/>
      <c r="AL55" s="26"/>
      <c r="AM55" s="26"/>
      <c r="AN55" s="26"/>
      <c r="AO55" s="26"/>
      <c r="AP55" s="26"/>
      <c r="AQ55" s="26"/>
      <c r="AR55" s="26"/>
      <c r="AS55" s="26"/>
      <c r="AT55" s="26"/>
      <c r="AU55" s="26"/>
      <c r="AV55" s="26"/>
      <c r="AW55" s="26"/>
      <c r="AX55" s="29"/>
      <c r="AZ55" s="26">
        <v>50</v>
      </c>
      <c r="BA55" s="164">
        <v>17.292132150500674</v>
      </c>
      <c r="BB55" s="175">
        <v>0.1</v>
      </c>
      <c r="BC55" s="103">
        <v>2</v>
      </c>
      <c r="BD55" s="181">
        <v>587</v>
      </c>
      <c r="BE55" s="103">
        <v>17</v>
      </c>
      <c r="BF55" s="103">
        <v>17</v>
      </c>
      <c r="BG55" s="103">
        <v>0</v>
      </c>
      <c r="BH55" s="167">
        <v>2550</v>
      </c>
      <c r="BI55" s="167">
        <v>0</v>
      </c>
      <c r="BJ55" s="167">
        <v>850</v>
      </c>
      <c r="BK55" s="167">
        <v>255</v>
      </c>
      <c r="BL55" s="167">
        <v>2317</v>
      </c>
      <c r="BM55" s="103">
        <v>2</v>
      </c>
      <c r="BN55" s="167">
        <v>30</v>
      </c>
      <c r="BO55" s="167">
        <v>263</v>
      </c>
      <c r="BP55" s="103" t="s">
        <v>117</v>
      </c>
      <c r="BQ55" s="80"/>
      <c r="BR55" s="164">
        <f>AVERAGE(BE$6:BE55)</f>
        <v>19.88</v>
      </c>
      <c r="BS55" s="164">
        <f>AVERAGE(BF$6:BF55)</f>
        <v>19.04</v>
      </c>
      <c r="BT55" s="164">
        <f>AVERAGE(BG$6:BG55)</f>
        <v>0.64</v>
      </c>
      <c r="BU55" s="167">
        <f>AVERAGE(BH$6:BH55)</f>
        <v>2856</v>
      </c>
      <c r="BV55" s="167">
        <f>AVERAGE(BI$6:BI55)</f>
        <v>96</v>
      </c>
      <c r="BW55" s="167">
        <f>AVERAGE(BJ$6:BJ55)</f>
        <v>920</v>
      </c>
      <c r="BX55" s="167">
        <f>AVERAGE(BK$6:BK55)</f>
        <v>276</v>
      </c>
      <c r="BY55" s="167">
        <f>AVERAGE(BL$6:BL55)</f>
        <v>2262.06</v>
      </c>
      <c r="BZ55" s="164">
        <f>AVERAGE(BM$6:BM55)</f>
        <v>2.2000000000000002</v>
      </c>
      <c r="CA55" s="167">
        <f>AVERAGE(BN$6:BN55)</f>
        <v>33</v>
      </c>
      <c r="CB55" s="167">
        <f>AVERAGE(BO$6:BO55)</f>
        <v>626.94000000000005</v>
      </c>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9"/>
      <c r="DE55" s="26"/>
      <c r="DF55" s="103">
        <v>50</v>
      </c>
      <c r="DG55" s="164">
        <v>5.5751311271208692</v>
      </c>
      <c r="DH55" s="133">
        <v>0.25</v>
      </c>
      <c r="DI55" s="103">
        <v>2</v>
      </c>
      <c r="DJ55" s="167">
        <v>134</v>
      </c>
      <c r="DK55" s="103">
        <v>7</v>
      </c>
      <c r="DL55" s="103">
        <v>7</v>
      </c>
      <c r="DM55" s="103">
        <v>0</v>
      </c>
      <c r="DN55" s="167">
        <v>1260</v>
      </c>
      <c r="DO55" s="167">
        <v>0</v>
      </c>
      <c r="DP55" s="167">
        <v>350</v>
      </c>
      <c r="DQ55" s="167">
        <v>105</v>
      </c>
      <c r="DR55" s="167">
        <v>1214</v>
      </c>
      <c r="DS55" s="103">
        <v>1</v>
      </c>
      <c r="DT55" s="167">
        <v>18</v>
      </c>
      <c r="DU55" s="167">
        <v>64</v>
      </c>
      <c r="DV55" s="103" t="s">
        <v>117</v>
      </c>
      <c r="DW55" s="26"/>
      <c r="DX55" s="164">
        <f>AVERAGE(DK$6:DK55)</f>
        <v>10.58</v>
      </c>
      <c r="DY55" s="164">
        <f>AVERAGE(DL$6:DL55)</f>
        <v>10.58</v>
      </c>
      <c r="DZ55" s="164">
        <f>AVERAGE(DM$6:DM55)</f>
        <v>0</v>
      </c>
      <c r="EA55" s="167">
        <f>AVERAGE(DN$6:DN55)</f>
        <v>1904.4</v>
      </c>
      <c r="EB55" s="167">
        <f>AVERAGE(DO$6:DO55)</f>
        <v>0</v>
      </c>
      <c r="EC55" s="167">
        <f>AVERAGE(DP$6:DP55)</f>
        <v>529</v>
      </c>
      <c r="ED55" s="167">
        <f>AVERAGE(DQ$6:DQ55)</f>
        <v>158.69999999999999</v>
      </c>
      <c r="EE55" s="167">
        <f>AVERAGE(DR$6:DR55)</f>
        <v>1682.56</v>
      </c>
      <c r="EF55" s="164">
        <f>AVERAGE(DS$6:DS55)</f>
        <v>0.98</v>
      </c>
      <c r="EG55" s="167">
        <f>AVERAGE(DT$6:DT55)</f>
        <v>17.64</v>
      </c>
      <c r="EH55" s="167">
        <f>AVERAGE(DU$6:DU55)</f>
        <v>239.48</v>
      </c>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9"/>
      <c r="FI55" s="26"/>
      <c r="FJ55" s="103">
        <v>50</v>
      </c>
      <c r="FK55" s="164">
        <v>6.8462155186072602</v>
      </c>
      <c r="FL55" s="133">
        <v>0.05</v>
      </c>
      <c r="FM55" s="103">
        <v>0</v>
      </c>
      <c r="FN55" s="167">
        <v>425</v>
      </c>
      <c r="FO55" s="103">
        <v>7</v>
      </c>
      <c r="FP55" s="103">
        <v>7</v>
      </c>
      <c r="FQ55" s="103">
        <v>0</v>
      </c>
      <c r="FR55" s="167">
        <v>1260</v>
      </c>
      <c r="FS55" s="167">
        <v>0</v>
      </c>
      <c r="FT55" s="167">
        <v>350</v>
      </c>
      <c r="FU55" s="167">
        <v>105</v>
      </c>
      <c r="FV55" s="167">
        <v>1505</v>
      </c>
      <c r="FW55" s="103">
        <v>0</v>
      </c>
      <c r="FX55" s="167">
        <v>0</v>
      </c>
      <c r="FY55" s="167">
        <v>-245</v>
      </c>
      <c r="FZ55" s="103" t="s">
        <v>117</v>
      </c>
      <c r="GA55" s="80"/>
      <c r="GB55" s="160">
        <f>AVERAGE(FO$6:FO55)</f>
        <v>9.34</v>
      </c>
      <c r="GC55" s="160">
        <f>AVERAGE(FP$6:FP55)</f>
        <v>9.34</v>
      </c>
      <c r="GD55" s="160">
        <f>AVERAGE(FQ$6:FQ55)</f>
        <v>0</v>
      </c>
      <c r="GE55" s="166">
        <f>AVERAGE(FR$6:FR55)</f>
        <v>1681.2</v>
      </c>
      <c r="GF55" s="166">
        <f>AVERAGE(FS$6:FS55)</f>
        <v>0</v>
      </c>
      <c r="GG55" s="166">
        <f>AVERAGE(FT$6:FT55)</f>
        <v>467</v>
      </c>
      <c r="GH55" s="166">
        <f>AVERAGE(FU$6:FU55)</f>
        <v>140.1</v>
      </c>
      <c r="GI55" s="166">
        <f>AVERAGE(FV$6:FV55)</f>
        <v>1570.8</v>
      </c>
      <c r="GJ55" s="160">
        <f>AVERAGE(FW$6:FW55)</f>
        <v>0.92</v>
      </c>
      <c r="GK55" s="166">
        <f>AVERAGE(FX$6:FX55)</f>
        <v>33.119999999999997</v>
      </c>
      <c r="GL55" s="166">
        <f>AVERAGE(FY$6:FY55)</f>
        <v>143.52000000000001</v>
      </c>
      <c r="GM55" s="26"/>
      <c r="GN55" s="26"/>
      <c r="GO55" s="26"/>
      <c r="GP55" s="26"/>
      <c r="GQ55" s="26"/>
      <c r="GR55" s="26"/>
      <c r="GS55" s="26"/>
      <c r="GT55" s="26"/>
      <c r="GU55" s="26"/>
      <c r="GV55" s="26"/>
      <c r="GW55" s="26"/>
      <c r="GX55" s="26"/>
      <c r="GY55" s="26"/>
      <c r="GZ55" s="26"/>
      <c r="HA55" s="26"/>
      <c r="HB55" s="26"/>
      <c r="HC55" s="26"/>
      <c r="HD55" s="26"/>
      <c r="HE55" s="26"/>
      <c r="HF55" s="26"/>
      <c r="HG55" s="26"/>
      <c r="HH55" s="26"/>
      <c r="HI55" s="26"/>
      <c r="HJ55" s="26"/>
      <c r="HK55" s="29"/>
      <c r="HL55" s="26"/>
      <c r="HM55" s="98">
        <v>50</v>
      </c>
      <c r="HN55" s="178">
        <v>22.252971935093697</v>
      </c>
      <c r="HO55" s="148">
        <v>0.05</v>
      </c>
      <c r="HP55" s="98">
        <v>0</v>
      </c>
      <c r="HQ55" s="189">
        <v>121</v>
      </c>
      <c r="HR55" s="98">
        <v>21</v>
      </c>
      <c r="HS55" s="98">
        <v>21</v>
      </c>
      <c r="HT55" s="98">
        <v>1</v>
      </c>
      <c r="HU55" s="189">
        <v>3150</v>
      </c>
      <c r="HV55" s="189">
        <v>150</v>
      </c>
      <c r="HW55" s="189">
        <v>1000</v>
      </c>
      <c r="HX55" s="189">
        <v>300</v>
      </c>
      <c r="HY55" s="189">
        <v>2196</v>
      </c>
      <c r="HZ55" s="98">
        <v>1</v>
      </c>
      <c r="IA55" s="189">
        <v>30</v>
      </c>
      <c r="IB55" s="189">
        <v>984</v>
      </c>
      <c r="IC55" s="98" t="s">
        <v>116</v>
      </c>
      <c r="ID55" s="80"/>
      <c r="IE55" s="164">
        <f>AVERAGE(HR$6:HR55)</f>
        <v>19.579999999999998</v>
      </c>
      <c r="IF55" s="164">
        <f>AVERAGE(HS$6:HS55)</f>
        <v>18.78</v>
      </c>
      <c r="IG55" s="164">
        <f>AVERAGE(HT$6:HT55)</f>
        <v>0.88</v>
      </c>
      <c r="IH55" s="167">
        <f>AVERAGE(HU$6:HU55)</f>
        <v>2817</v>
      </c>
      <c r="II55" s="167">
        <f>AVERAGE(HV$6:HV55)</f>
        <v>132</v>
      </c>
      <c r="IJ55" s="167">
        <f>AVERAGE(HW$6:HW55)</f>
        <v>895</v>
      </c>
      <c r="IK55" s="167">
        <f>AVERAGE(HX$6:HX55)</f>
        <v>268.5</v>
      </c>
      <c r="IL55" s="167">
        <f>AVERAGE(HY$6:HY55)</f>
        <v>2277.06</v>
      </c>
      <c r="IM55" s="164">
        <f>AVERAGE(HZ$6:HZ55)</f>
        <v>2.2799999999999998</v>
      </c>
      <c r="IN55" s="167">
        <f>AVERAGE(IA$6:IA55)</f>
        <v>68.400000000000006</v>
      </c>
      <c r="IO55" s="167">
        <f>AVERAGE(IB$6:IB55)</f>
        <v>608.34</v>
      </c>
      <c r="IP55" s="26"/>
      <c r="IQ55" s="26"/>
      <c r="IR55" s="26"/>
      <c r="IS55" s="26"/>
      <c r="IT55" s="26"/>
      <c r="IU55" s="26"/>
      <c r="IV55" s="26"/>
      <c r="IW55" s="26"/>
      <c r="IX55" s="26"/>
      <c r="IY55" s="26"/>
      <c r="IZ55" s="26"/>
      <c r="JA55" s="26"/>
      <c r="JB55" s="26"/>
      <c r="JC55" s="26"/>
      <c r="JD55" s="26"/>
      <c r="JE55" s="26"/>
      <c r="JF55" s="26"/>
      <c r="JG55" s="26"/>
      <c r="JH55" s="26"/>
      <c r="JI55" s="26"/>
      <c r="JJ55" s="26"/>
      <c r="JK55" s="26"/>
      <c r="JL55" s="26"/>
      <c r="JM55" s="29"/>
      <c r="JN55" s="26"/>
      <c r="JO55" s="26"/>
      <c r="JP55" s="26"/>
      <c r="JQ55" s="26"/>
      <c r="JR55" s="26"/>
      <c r="JS55" s="26"/>
      <c r="JT55" s="26"/>
      <c r="JU55" s="26"/>
      <c r="JV55" s="26"/>
      <c r="JW55" s="26"/>
      <c r="JX55" s="26"/>
      <c r="JY55" s="26"/>
      <c r="JZ55" s="29"/>
    </row>
    <row r="56" spans="1:286" x14ac:dyDescent="0.2">
      <c r="A56" s="26"/>
      <c r="B56" s="103">
        <v>51</v>
      </c>
      <c r="C56" s="164">
        <v>25.217597744095297</v>
      </c>
      <c r="D56" s="133">
        <v>0.1</v>
      </c>
      <c r="E56" s="103">
        <v>1</v>
      </c>
      <c r="F56" s="167">
        <v>569</v>
      </c>
      <c r="G56" s="103">
        <v>23</v>
      </c>
      <c r="H56" s="103">
        <v>22</v>
      </c>
      <c r="I56" s="103">
        <v>2</v>
      </c>
      <c r="J56" s="167">
        <v>2640</v>
      </c>
      <c r="K56" s="167">
        <v>240</v>
      </c>
      <c r="L56" s="167">
        <v>1000</v>
      </c>
      <c r="M56" s="167">
        <v>300</v>
      </c>
      <c r="N56" s="167">
        <v>2734</v>
      </c>
      <c r="O56" s="103">
        <v>3</v>
      </c>
      <c r="P56" s="167">
        <v>36</v>
      </c>
      <c r="Q56" s="167">
        <v>-58</v>
      </c>
      <c r="R56" s="103" t="s">
        <v>116</v>
      </c>
      <c r="S56" s="80"/>
      <c r="T56" s="169">
        <f>AVERAGE(G$6:G56)</f>
        <v>23.274509803921568</v>
      </c>
      <c r="U56" s="169">
        <f>AVERAGE(H$6:H56)</f>
        <v>20.411764705882351</v>
      </c>
      <c r="V56" s="169">
        <f>AVERAGE(I$6:I56)</f>
        <v>1.2352941176470589</v>
      </c>
      <c r="W56" s="170">
        <f>AVERAGE(J$6:J56)</f>
        <v>2449.4117647058824</v>
      </c>
      <c r="X56" s="170">
        <f>AVERAGE(K$6:K56)</f>
        <v>148.23529411764707</v>
      </c>
      <c r="Y56" s="170">
        <f>AVERAGE(L$6:L56)</f>
        <v>958.82352941176475</v>
      </c>
      <c r="Z56" s="170">
        <f>AVERAGE(M$6:M56)</f>
        <v>287.64705882352939</v>
      </c>
      <c r="AA56" s="170">
        <f>AVERAGE(N$6:N56)</f>
        <v>2383.7254901960782</v>
      </c>
      <c r="AB56" s="169">
        <f>AVERAGE(O$6:O56)</f>
        <v>2.8235294117647061</v>
      </c>
      <c r="AC56" s="170">
        <f>AVERAGE(P$6:P56)</f>
        <v>33.882352941176471</v>
      </c>
      <c r="AD56" s="170">
        <f>AVERAGE(Q$6:Q56)</f>
        <v>99.568627450980387</v>
      </c>
      <c r="AE56" s="26"/>
      <c r="AF56" s="26"/>
      <c r="AG56" s="26"/>
      <c r="AH56" s="26"/>
      <c r="AI56" s="26"/>
      <c r="AJ56" s="26"/>
      <c r="AK56" s="26"/>
      <c r="AL56" s="26"/>
      <c r="AM56" s="26"/>
      <c r="AN56" s="26"/>
      <c r="AO56" s="26"/>
      <c r="AP56" s="26"/>
      <c r="AQ56" s="26"/>
      <c r="AR56" s="26"/>
      <c r="AS56" s="26"/>
      <c r="AT56" s="26"/>
      <c r="AU56" s="26"/>
      <c r="AV56" s="26"/>
      <c r="AW56" s="26"/>
      <c r="AX56" s="29"/>
      <c r="AZ56" s="26">
        <v>51</v>
      </c>
      <c r="BA56" s="164">
        <v>23.268373580593234</v>
      </c>
      <c r="BB56" s="175">
        <v>0.15</v>
      </c>
      <c r="BC56" s="103">
        <v>1</v>
      </c>
      <c r="BD56" s="181">
        <v>291</v>
      </c>
      <c r="BE56" s="103">
        <v>21</v>
      </c>
      <c r="BF56" s="103">
        <v>21</v>
      </c>
      <c r="BG56" s="103">
        <v>1</v>
      </c>
      <c r="BH56" s="167">
        <v>3150</v>
      </c>
      <c r="BI56" s="167">
        <v>150</v>
      </c>
      <c r="BJ56" s="167">
        <v>1000</v>
      </c>
      <c r="BK56" s="167">
        <v>300</v>
      </c>
      <c r="BL56" s="167">
        <v>2366</v>
      </c>
      <c r="BM56" s="103">
        <v>3</v>
      </c>
      <c r="BN56" s="167">
        <v>45</v>
      </c>
      <c r="BO56" s="167">
        <v>829</v>
      </c>
      <c r="BP56" s="103" t="s">
        <v>116</v>
      </c>
      <c r="BQ56" s="80"/>
      <c r="BR56" s="164">
        <f>AVERAGE(BE$6:BE56)</f>
        <v>19.901960784313726</v>
      </c>
      <c r="BS56" s="164">
        <f>AVERAGE(BF$6:BF56)</f>
        <v>19.078431372549019</v>
      </c>
      <c r="BT56" s="164">
        <f>AVERAGE(BG$6:BG56)</f>
        <v>0.6470588235294118</v>
      </c>
      <c r="BU56" s="167">
        <f>AVERAGE(BH$6:BH56)</f>
        <v>2861.7647058823532</v>
      </c>
      <c r="BV56" s="167">
        <f>AVERAGE(BI$6:BI56)</f>
        <v>97.058823529411768</v>
      </c>
      <c r="BW56" s="167">
        <f>AVERAGE(BJ$6:BJ56)</f>
        <v>921.56862745098044</v>
      </c>
      <c r="BX56" s="167">
        <f>AVERAGE(BK$6:BK56)</f>
        <v>276.47058823529414</v>
      </c>
      <c r="BY56" s="167">
        <f>AVERAGE(BL$6:BL56)</f>
        <v>2264.0980392156862</v>
      </c>
      <c r="BZ56" s="164">
        <f>AVERAGE(BM$6:BM56)</f>
        <v>2.215686274509804</v>
      </c>
      <c r="CA56" s="167">
        <f>AVERAGE(BN$6:BN56)</f>
        <v>33.235294117647058</v>
      </c>
      <c r="CB56" s="167">
        <f>AVERAGE(BO$6:BO56)</f>
        <v>630.9019607843137</v>
      </c>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9"/>
      <c r="DE56" s="26"/>
      <c r="DF56" s="103">
        <v>51</v>
      </c>
      <c r="DG56" s="164">
        <v>7.4252172507731693</v>
      </c>
      <c r="DH56" s="133">
        <v>0.2</v>
      </c>
      <c r="DI56" s="103">
        <v>2</v>
      </c>
      <c r="DJ56" s="167">
        <v>146</v>
      </c>
      <c r="DK56" s="103">
        <v>8</v>
      </c>
      <c r="DL56" s="103">
        <v>8</v>
      </c>
      <c r="DM56" s="103">
        <v>0</v>
      </c>
      <c r="DN56" s="167">
        <v>1440</v>
      </c>
      <c r="DO56" s="167">
        <v>0</v>
      </c>
      <c r="DP56" s="167">
        <v>400</v>
      </c>
      <c r="DQ56" s="167">
        <v>120</v>
      </c>
      <c r="DR56" s="167">
        <v>1291</v>
      </c>
      <c r="DS56" s="103">
        <v>1</v>
      </c>
      <c r="DT56" s="167">
        <v>18</v>
      </c>
      <c r="DU56" s="167">
        <v>167</v>
      </c>
      <c r="DV56" s="103" t="s">
        <v>117</v>
      </c>
      <c r="DW56" s="26"/>
      <c r="DX56" s="164">
        <f>AVERAGE(DK$6:DK56)</f>
        <v>10.529411764705882</v>
      </c>
      <c r="DY56" s="164">
        <f>AVERAGE(DL$6:DL56)</f>
        <v>10.529411764705882</v>
      </c>
      <c r="DZ56" s="164">
        <f>AVERAGE(DM$6:DM56)</f>
        <v>0</v>
      </c>
      <c r="EA56" s="167">
        <f>AVERAGE(DN$6:DN56)</f>
        <v>1895.2941176470588</v>
      </c>
      <c r="EB56" s="167">
        <f>AVERAGE(DO$6:DO56)</f>
        <v>0</v>
      </c>
      <c r="EC56" s="167">
        <f>AVERAGE(DP$6:DP56)</f>
        <v>526.47058823529414</v>
      </c>
      <c r="ED56" s="167">
        <f>AVERAGE(DQ$6:DQ56)</f>
        <v>157.94117647058823</v>
      </c>
      <c r="EE56" s="167">
        <f>AVERAGE(DR$6:DR56)</f>
        <v>1674.8823529411766</v>
      </c>
      <c r="EF56" s="164">
        <f>AVERAGE(DS$6:DS56)</f>
        <v>0.98039215686274506</v>
      </c>
      <c r="EG56" s="167">
        <f>AVERAGE(DT$6:DT56)</f>
        <v>17.647058823529413</v>
      </c>
      <c r="EH56" s="167">
        <f>AVERAGE(DU$6:DU56)</f>
        <v>238.05882352941177</v>
      </c>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9"/>
      <c r="FI56" s="26"/>
      <c r="FJ56" s="103">
        <v>51</v>
      </c>
      <c r="FK56" s="164">
        <v>6.1304935906965641</v>
      </c>
      <c r="FL56" s="133">
        <v>0.05</v>
      </c>
      <c r="FM56" s="103">
        <v>3</v>
      </c>
      <c r="FN56" s="167">
        <v>530</v>
      </c>
      <c r="FO56" s="103">
        <v>9</v>
      </c>
      <c r="FP56" s="103">
        <v>9</v>
      </c>
      <c r="FQ56" s="103">
        <v>0</v>
      </c>
      <c r="FR56" s="167">
        <v>1620</v>
      </c>
      <c r="FS56" s="167">
        <v>0</v>
      </c>
      <c r="FT56" s="167">
        <v>450</v>
      </c>
      <c r="FU56" s="167">
        <v>135</v>
      </c>
      <c r="FV56" s="167">
        <v>1740</v>
      </c>
      <c r="FW56" s="103">
        <v>0</v>
      </c>
      <c r="FX56" s="167">
        <v>0</v>
      </c>
      <c r="FY56" s="167">
        <v>-120</v>
      </c>
      <c r="FZ56" s="103" t="s">
        <v>117</v>
      </c>
      <c r="GA56" s="80"/>
      <c r="GB56" s="160">
        <f>AVERAGE(FO$6:FO56)</f>
        <v>9.3333333333333339</v>
      </c>
      <c r="GC56" s="160">
        <f>AVERAGE(FP$6:FP56)</f>
        <v>9.3333333333333339</v>
      </c>
      <c r="GD56" s="160">
        <f>AVERAGE(FQ$6:FQ56)</f>
        <v>0</v>
      </c>
      <c r="GE56" s="166">
        <f>AVERAGE(FR$6:FR56)</f>
        <v>1680</v>
      </c>
      <c r="GF56" s="166">
        <f>AVERAGE(FS$6:FS56)</f>
        <v>0</v>
      </c>
      <c r="GG56" s="166">
        <f>AVERAGE(FT$6:FT56)</f>
        <v>466.66666666666669</v>
      </c>
      <c r="GH56" s="166">
        <f>AVERAGE(FU$6:FU56)</f>
        <v>140</v>
      </c>
      <c r="GI56" s="166">
        <f>AVERAGE(FV$6:FV56)</f>
        <v>1574.1176470588234</v>
      </c>
      <c r="GJ56" s="160">
        <f>AVERAGE(FW$6:FW56)</f>
        <v>0.90196078431372551</v>
      </c>
      <c r="GK56" s="166">
        <f>AVERAGE(FX$6:FX56)</f>
        <v>32.470588235294116</v>
      </c>
      <c r="GL56" s="166">
        <f>AVERAGE(FY$6:FY56)</f>
        <v>138.35294117647058</v>
      </c>
      <c r="GM56" s="26"/>
      <c r="GN56" s="26"/>
      <c r="GO56" s="26"/>
      <c r="GP56" s="26"/>
      <c r="GQ56" s="26"/>
      <c r="GR56" s="26"/>
      <c r="GS56" s="26"/>
      <c r="GT56" s="26"/>
      <c r="GU56" s="26"/>
      <c r="GV56" s="26"/>
      <c r="GW56" s="26"/>
      <c r="GX56" s="26"/>
      <c r="GY56" s="26"/>
      <c r="GZ56" s="26"/>
      <c r="HA56" s="26"/>
      <c r="HB56" s="26"/>
      <c r="HC56" s="26"/>
      <c r="HD56" s="26"/>
      <c r="HE56" s="26"/>
      <c r="HF56" s="26"/>
      <c r="HG56" s="26"/>
      <c r="HH56" s="26"/>
      <c r="HI56" s="26"/>
      <c r="HJ56" s="26"/>
      <c r="HK56" s="29"/>
      <c r="HL56" s="26"/>
      <c r="HM56" s="98">
        <v>51</v>
      </c>
      <c r="HN56" s="178">
        <v>17.129653181081036</v>
      </c>
      <c r="HO56" s="148">
        <v>0.2</v>
      </c>
      <c r="HP56" s="98">
        <v>8</v>
      </c>
      <c r="HQ56" s="189">
        <v>215</v>
      </c>
      <c r="HR56" s="98">
        <v>22</v>
      </c>
      <c r="HS56" s="98">
        <v>22</v>
      </c>
      <c r="HT56" s="98">
        <v>2</v>
      </c>
      <c r="HU56" s="189">
        <v>3300</v>
      </c>
      <c r="HV56" s="189">
        <v>300</v>
      </c>
      <c r="HW56" s="189">
        <v>1000</v>
      </c>
      <c r="HX56" s="189">
        <v>300</v>
      </c>
      <c r="HY56" s="189">
        <v>2440</v>
      </c>
      <c r="HZ56" s="98">
        <v>3</v>
      </c>
      <c r="IA56" s="189">
        <v>90</v>
      </c>
      <c r="IB56" s="189">
        <v>950</v>
      </c>
      <c r="IC56" s="98" t="s">
        <v>116</v>
      </c>
      <c r="ID56" s="80"/>
      <c r="IE56" s="164">
        <f>AVERAGE(HR$6:HR56)</f>
        <v>19.627450980392158</v>
      </c>
      <c r="IF56" s="164">
        <f>AVERAGE(HS$6:HS56)</f>
        <v>18.843137254901961</v>
      </c>
      <c r="IG56" s="164">
        <f>AVERAGE(HT$6:HT56)</f>
        <v>0.90196078431372551</v>
      </c>
      <c r="IH56" s="167">
        <f>AVERAGE(HU$6:HU56)</f>
        <v>2826.4705882352941</v>
      </c>
      <c r="II56" s="167">
        <f>AVERAGE(HV$6:HV56)</f>
        <v>135.29411764705881</v>
      </c>
      <c r="IJ56" s="167">
        <f>AVERAGE(HW$6:HW56)</f>
        <v>897.05882352941171</v>
      </c>
      <c r="IK56" s="167">
        <f>AVERAGE(HX$6:HX56)</f>
        <v>269.11764705882354</v>
      </c>
      <c r="IL56" s="167">
        <f>AVERAGE(HY$6:HY56)</f>
        <v>2280.2549019607845</v>
      </c>
      <c r="IM56" s="164">
        <f>AVERAGE(HZ$6:HZ56)</f>
        <v>2.2941176470588234</v>
      </c>
      <c r="IN56" s="167">
        <f>AVERAGE(IA$6:IA56)</f>
        <v>68.82352941176471</v>
      </c>
      <c r="IO56" s="167">
        <f>AVERAGE(IB$6:IB56)</f>
        <v>615.03921568627447</v>
      </c>
      <c r="IP56" s="26"/>
      <c r="IQ56" s="26"/>
      <c r="IR56" s="26"/>
      <c r="IS56" s="26"/>
      <c r="IT56" s="26"/>
      <c r="IU56" s="26"/>
      <c r="IV56" s="26"/>
      <c r="IW56" s="26"/>
      <c r="IX56" s="26"/>
      <c r="IY56" s="26"/>
      <c r="IZ56" s="26"/>
      <c r="JA56" s="26"/>
      <c r="JB56" s="26"/>
      <c r="JC56" s="26"/>
      <c r="JD56" s="26"/>
      <c r="JE56" s="26"/>
      <c r="JF56" s="26"/>
      <c r="JG56" s="26"/>
      <c r="JH56" s="26"/>
      <c r="JI56" s="26"/>
      <c r="JJ56" s="26"/>
      <c r="JK56" s="26"/>
      <c r="JL56" s="26"/>
      <c r="JM56" s="29"/>
      <c r="JN56" s="26"/>
      <c r="JO56" s="26"/>
      <c r="JP56" s="26"/>
      <c r="JQ56" s="26"/>
      <c r="JR56" s="26"/>
      <c r="JS56" s="26"/>
      <c r="JT56" s="26"/>
      <c r="JU56" s="26"/>
      <c r="JV56" s="26"/>
      <c r="JW56" s="26"/>
      <c r="JX56" s="26"/>
      <c r="JY56" s="26"/>
      <c r="JZ56" s="29"/>
    </row>
    <row r="57" spans="1:286" x14ac:dyDescent="0.2">
      <c r="A57" s="26"/>
      <c r="B57" s="103">
        <v>52</v>
      </c>
      <c r="C57" s="164">
        <v>23.852400499568599</v>
      </c>
      <c r="D57" s="133">
        <v>0.1</v>
      </c>
      <c r="E57" s="103">
        <v>9</v>
      </c>
      <c r="F57" s="167">
        <v>533</v>
      </c>
      <c r="G57" s="103">
        <v>31</v>
      </c>
      <c r="H57" s="103">
        <v>22</v>
      </c>
      <c r="I57" s="103">
        <v>2</v>
      </c>
      <c r="J57" s="167">
        <v>2640</v>
      </c>
      <c r="K57" s="167">
        <v>240</v>
      </c>
      <c r="L57" s="167">
        <v>1000</v>
      </c>
      <c r="M57" s="167">
        <v>300</v>
      </c>
      <c r="N57" s="167">
        <v>2698</v>
      </c>
      <c r="O57" s="103">
        <v>2</v>
      </c>
      <c r="P57" s="167">
        <v>24</v>
      </c>
      <c r="Q57" s="167">
        <v>-34</v>
      </c>
      <c r="R57" s="103" t="s">
        <v>116</v>
      </c>
      <c r="S57" s="80"/>
      <c r="T57" s="169">
        <f>AVERAGE(G$6:G57)</f>
        <v>23.423076923076923</v>
      </c>
      <c r="U57" s="169">
        <f>AVERAGE(H$6:H57)</f>
        <v>20.442307692307693</v>
      </c>
      <c r="V57" s="169">
        <f>AVERAGE(I$6:I57)</f>
        <v>1.25</v>
      </c>
      <c r="W57" s="170">
        <f>AVERAGE(J$6:J57)</f>
        <v>2453.0769230769229</v>
      </c>
      <c r="X57" s="170">
        <f>AVERAGE(K$6:K57)</f>
        <v>150</v>
      </c>
      <c r="Y57" s="170">
        <f>AVERAGE(L$6:L57)</f>
        <v>959.61538461538464</v>
      </c>
      <c r="Z57" s="170">
        <f>AVERAGE(M$6:M57)</f>
        <v>287.88461538461536</v>
      </c>
      <c r="AA57" s="170">
        <f>AVERAGE(N$6:N57)</f>
        <v>2389.7692307692309</v>
      </c>
      <c r="AB57" s="169">
        <f>AVERAGE(O$6:O57)</f>
        <v>2.8076923076923075</v>
      </c>
      <c r="AC57" s="170">
        <f>AVERAGE(P$6:P57)</f>
        <v>33.692307692307693</v>
      </c>
      <c r="AD57" s="170">
        <f>AVERAGE(Q$6:Q57)</f>
        <v>97</v>
      </c>
      <c r="AE57" s="26"/>
      <c r="AF57" s="26"/>
      <c r="AG57" s="26"/>
      <c r="AH57" s="26"/>
      <c r="AI57" s="26"/>
      <c r="AJ57" s="26"/>
      <c r="AK57" s="26"/>
      <c r="AL57" s="26"/>
      <c r="AM57" s="26"/>
      <c r="AN57" s="26"/>
      <c r="AO57" s="26"/>
      <c r="AP57" s="26"/>
      <c r="AQ57" s="26"/>
      <c r="AR57" s="26"/>
      <c r="AS57" s="26"/>
      <c r="AT57" s="26"/>
      <c r="AU57" s="26"/>
      <c r="AV57" s="26"/>
      <c r="AW57" s="26"/>
      <c r="AX57" s="29"/>
      <c r="AZ57" s="26">
        <v>52</v>
      </c>
      <c r="BA57" s="164">
        <v>17.099825392799101</v>
      </c>
      <c r="BB57" s="175">
        <v>0.25</v>
      </c>
      <c r="BC57" s="103">
        <v>2</v>
      </c>
      <c r="BD57" s="181">
        <v>432</v>
      </c>
      <c r="BE57" s="103">
        <v>15</v>
      </c>
      <c r="BF57" s="103">
        <v>15</v>
      </c>
      <c r="BG57" s="103">
        <v>0</v>
      </c>
      <c r="BH57" s="167">
        <v>2250</v>
      </c>
      <c r="BI57" s="167">
        <v>0</v>
      </c>
      <c r="BJ57" s="167">
        <v>750</v>
      </c>
      <c r="BK57" s="167">
        <v>225</v>
      </c>
      <c r="BL57" s="167">
        <v>2032</v>
      </c>
      <c r="BM57" s="103">
        <v>4</v>
      </c>
      <c r="BN57" s="167">
        <v>60</v>
      </c>
      <c r="BO57" s="167">
        <v>278</v>
      </c>
      <c r="BP57" s="103" t="s">
        <v>117</v>
      </c>
      <c r="BQ57" s="80"/>
      <c r="BR57" s="164">
        <f>AVERAGE(BE$6:BE57)</f>
        <v>19.807692307692307</v>
      </c>
      <c r="BS57" s="164">
        <f>AVERAGE(BF$6:BF57)</f>
        <v>19</v>
      </c>
      <c r="BT57" s="164">
        <f>AVERAGE(BG$6:BG57)</f>
        <v>0.63461538461538458</v>
      </c>
      <c r="BU57" s="167">
        <f>AVERAGE(BH$6:BH57)</f>
        <v>2850</v>
      </c>
      <c r="BV57" s="167">
        <f>AVERAGE(BI$6:BI57)</f>
        <v>95.192307692307693</v>
      </c>
      <c r="BW57" s="167">
        <f>AVERAGE(BJ$6:BJ57)</f>
        <v>918.26923076923072</v>
      </c>
      <c r="BX57" s="167">
        <f>AVERAGE(BK$6:BK57)</f>
        <v>275.48076923076923</v>
      </c>
      <c r="BY57" s="167">
        <f>AVERAGE(BL$6:BL57)</f>
        <v>2259.6346153846152</v>
      </c>
      <c r="BZ57" s="164">
        <f>AVERAGE(BM$6:BM57)</f>
        <v>2.25</v>
      </c>
      <c r="CA57" s="167">
        <f>AVERAGE(BN$6:BN57)</f>
        <v>33.75</v>
      </c>
      <c r="CB57" s="167">
        <f>AVERAGE(BO$6:BO57)</f>
        <v>624.11538461538464</v>
      </c>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9"/>
      <c r="DE57" s="26"/>
      <c r="DF57" s="103">
        <v>52</v>
      </c>
      <c r="DG57" s="164">
        <v>7.285124262706165</v>
      </c>
      <c r="DH57" s="133">
        <v>0.15</v>
      </c>
      <c r="DI57" s="103">
        <v>10</v>
      </c>
      <c r="DJ57" s="167">
        <v>208</v>
      </c>
      <c r="DK57" s="103">
        <v>16</v>
      </c>
      <c r="DL57" s="103">
        <v>16</v>
      </c>
      <c r="DM57" s="103">
        <v>0</v>
      </c>
      <c r="DN57" s="167">
        <v>2880</v>
      </c>
      <c r="DO57" s="167">
        <v>0</v>
      </c>
      <c r="DP57" s="167">
        <v>800</v>
      </c>
      <c r="DQ57" s="167">
        <v>240</v>
      </c>
      <c r="DR57" s="167">
        <v>1873</v>
      </c>
      <c r="DS57" s="103">
        <v>1</v>
      </c>
      <c r="DT57" s="167">
        <v>18</v>
      </c>
      <c r="DU57" s="167">
        <v>1025</v>
      </c>
      <c r="DV57" s="103" t="s">
        <v>117</v>
      </c>
      <c r="DW57" s="26"/>
      <c r="DX57" s="164">
        <f>AVERAGE(DK$6:DK57)</f>
        <v>10.634615384615385</v>
      </c>
      <c r="DY57" s="164">
        <f>AVERAGE(DL$6:DL57)</f>
        <v>10.634615384615385</v>
      </c>
      <c r="DZ57" s="164">
        <f>AVERAGE(DM$6:DM57)</f>
        <v>0</v>
      </c>
      <c r="EA57" s="167">
        <f>AVERAGE(DN$6:DN57)</f>
        <v>1914.2307692307693</v>
      </c>
      <c r="EB57" s="167">
        <f>AVERAGE(DO$6:DO57)</f>
        <v>0</v>
      </c>
      <c r="EC57" s="167">
        <f>AVERAGE(DP$6:DP57)</f>
        <v>531.73076923076928</v>
      </c>
      <c r="ED57" s="167">
        <f>AVERAGE(DQ$6:DQ57)</f>
        <v>159.51923076923077</v>
      </c>
      <c r="EE57" s="167">
        <f>AVERAGE(DR$6:DR57)</f>
        <v>1678.6923076923076</v>
      </c>
      <c r="EF57" s="164">
        <f>AVERAGE(DS$6:DS57)</f>
        <v>0.98076923076923073</v>
      </c>
      <c r="EG57" s="167">
        <f>AVERAGE(DT$6:DT57)</f>
        <v>17.653846153846153</v>
      </c>
      <c r="EH57" s="167">
        <f>AVERAGE(DU$6:DU57)</f>
        <v>253.19230769230768</v>
      </c>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9"/>
      <c r="FI57" s="26"/>
      <c r="FJ57" s="103">
        <v>52</v>
      </c>
      <c r="FK57" s="164">
        <v>9.4379868020712507</v>
      </c>
      <c r="FL57" s="133">
        <v>0.15</v>
      </c>
      <c r="FM57" s="103">
        <v>2</v>
      </c>
      <c r="FN57" s="167">
        <v>386</v>
      </c>
      <c r="FO57" s="103">
        <v>10</v>
      </c>
      <c r="FP57" s="103">
        <v>10</v>
      </c>
      <c r="FQ57" s="103">
        <v>0</v>
      </c>
      <c r="FR57" s="167">
        <v>1800</v>
      </c>
      <c r="FS57" s="167">
        <v>0</v>
      </c>
      <c r="FT57" s="167">
        <v>500</v>
      </c>
      <c r="FU57" s="167">
        <v>150</v>
      </c>
      <c r="FV57" s="167">
        <v>1661</v>
      </c>
      <c r="FW57" s="103">
        <v>1</v>
      </c>
      <c r="FX57" s="167">
        <v>36</v>
      </c>
      <c r="FY57" s="167">
        <v>175</v>
      </c>
      <c r="FZ57" s="103" t="s">
        <v>117</v>
      </c>
      <c r="GA57" s="80"/>
      <c r="GB57" s="160">
        <f>AVERAGE(FO$6:FO57)</f>
        <v>9.3461538461538467</v>
      </c>
      <c r="GC57" s="160">
        <f>AVERAGE(FP$6:FP57)</f>
        <v>9.3461538461538467</v>
      </c>
      <c r="GD57" s="160">
        <f>AVERAGE(FQ$6:FQ57)</f>
        <v>0</v>
      </c>
      <c r="GE57" s="166">
        <f>AVERAGE(FR$6:FR57)</f>
        <v>1682.3076923076924</v>
      </c>
      <c r="GF57" s="166">
        <f>AVERAGE(FS$6:FS57)</f>
        <v>0</v>
      </c>
      <c r="GG57" s="166">
        <f>AVERAGE(FT$6:FT57)</f>
        <v>467.30769230769232</v>
      </c>
      <c r="GH57" s="166">
        <f>AVERAGE(FU$6:FU57)</f>
        <v>140.19230769230768</v>
      </c>
      <c r="GI57" s="166">
        <f>AVERAGE(FV$6:FV57)</f>
        <v>1575.7884615384614</v>
      </c>
      <c r="GJ57" s="160">
        <f>AVERAGE(FW$6:FW57)</f>
        <v>0.90384615384615385</v>
      </c>
      <c r="GK57" s="166">
        <f>AVERAGE(FX$6:FX57)</f>
        <v>32.53846153846154</v>
      </c>
      <c r="GL57" s="166">
        <f>AVERAGE(FY$6:FY57)</f>
        <v>139.05769230769232</v>
      </c>
      <c r="GM57" s="26"/>
      <c r="GN57" s="26"/>
      <c r="GO57" s="26"/>
      <c r="GP57" s="26"/>
      <c r="GQ57" s="26"/>
      <c r="GR57" s="26"/>
      <c r="GS57" s="26"/>
      <c r="GT57" s="26"/>
      <c r="GU57" s="26"/>
      <c r="GV57" s="26"/>
      <c r="GW57" s="26"/>
      <c r="GX57" s="26"/>
      <c r="GY57" s="26"/>
      <c r="GZ57" s="26"/>
      <c r="HA57" s="26"/>
      <c r="HB57" s="26"/>
      <c r="HC57" s="26"/>
      <c r="HD57" s="26"/>
      <c r="HE57" s="26"/>
      <c r="HF57" s="26"/>
      <c r="HG57" s="26"/>
      <c r="HH57" s="26"/>
      <c r="HI57" s="26"/>
      <c r="HJ57" s="26"/>
      <c r="HK57" s="29"/>
      <c r="HL57" s="26"/>
      <c r="HM57" s="98">
        <v>52</v>
      </c>
      <c r="HN57" s="178">
        <v>21.222429427137548</v>
      </c>
      <c r="HO57" s="148">
        <v>0.05</v>
      </c>
      <c r="HP57" s="98">
        <v>1</v>
      </c>
      <c r="HQ57" s="189">
        <v>597</v>
      </c>
      <c r="HR57" s="98">
        <v>21</v>
      </c>
      <c r="HS57" s="98">
        <v>21</v>
      </c>
      <c r="HT57" s="98">
        <v>1</v>
      </c>
      <c r="HU57" s="189">
        <v>3150</v>
      </c>
      <c r="HV57" s="189">
        <v>150</v>
      </c>
      <c r="HW57" s="189">
        <v>1000</v>
      </c>
      <c r="HX57" s="189">
        <v>300</v>
      </c>
      <c r="HY57" s="189">
        <v>2672</v>
      </c>
      <c r="HZ57" s="98">
        <v>1</v>
      </c>
      <c r="IA57" s="189">
        <v>30</v>
      </c>
      <c r="IB57" s="189">
        <v>508</v>
      </c>
      <c r="IC57" s="98" t="s">
        <v>116</v>
      </c>
      <c r="ID57" s="80"/>
      <c r="IE57" s="164">
        <f>AVERAGE(HR$6:HR57)</f>
        <v>19.653846153846153</v>
      </c>
      <c r="IF57" s="164">
        <f>AVERAGE(HS$6:HS57)</f>
        <v>18.884615384615383</v>
      </c>
      <c r="IG57" s="164">
        <f>AVERAGE(HT$6:HT57)</f>
        <v>0.90384615384615385</v>
      </c>
      <c r="IH57" s="167">
        <f>AVERAGE(HU$6:HU57)</f>
        <v>2832.6923076923076</v>
      </c>
      <c r="II57" s="167">
        <f>AVERAGE(HV$6:HV57)</f>
        <v>135.57692307692307</v>
      </c>
      <c r="IJ57" s="167">
        <f>AVERAGE(HW$6:HW57)</f>
        <v>899.03846153846155</v>
      </c>
      <c r="IK57" s="167">
        <f>AVERAGE(HX$6:HX57)</f>
        <v>269.71153846153845</v>
      </c>
      <c r="IL57" s="167">
        <f>AVERAGE(HY$6:HY57)</f>
        <v>2287.7884615384614</v>
      </c>
      <c r="IM57" s="164">
        <f>AVERAGE(HZ$6:HZ57)</f>
        <v>2.2692307692307692</v>
      </c>
      <c r="IN57" s="167">
        <f>AVERAGE(IA$6:IA57)</f>
        <v>68.07692307692308</v>
      </c>
      <c r="IO57" s="167">
        <f>AVERAGE(IB$6:IB57)</f>
        <v>612.98076923076928</v>
      </c>
      <c r="IP57" s="26"/>
      <c r="IQ57" s="26"/>
      <c r="IR57" s="26"/>
      <c r="IS57" s="26"/>
      <c r="IT57" s="26"/>
      <c r="IU57" s="26"/>
      <c r="IV57" s="26"/>
      <c r="IW57" s="26"/>
      <c r="IX57" s="26"/>
      <c r="IY57" s="26"/>
      <c r="IZ57" s="26"/>
      <c r="JA57" s="26"/>
      <c r="JB57" s="26"/>
      <c r="JC57" s="26"/>
      <c r="JD57" s="26"/>
      <c r="JE57" s="26"/>
      <c r="JF57" s="26"/>
      <c r="JG57" s="26"/>
      <c r="JH57" s="26"/>
      <c r="JI57" s="26"/>
      <c r="JJ57" s="26"/>
      <c r="JK57" s="26"/>
      <c r="JL57" s="26"/>
      <c r="JM57" s="29"/>
      <c r="JN57" s="26"/>
      <c r="JO57" s="26"/>
      <c r="JP57" s="26"/>
      <c r="JQ57" s="26"/>
      <c r="JR57" s="26"/>
      <c r="JS57" s="26"/>
      <c r="JT57" s="26"/>
      <c r="JU57" s="26"/>
      <c r="JV57" s="26"/>
      <c r="JW57" s="26"/>
      <c r="JX57" s="26"/>
      <c r="JY57" s="26"/>
      <c r="JZ57" s="29"/>
    </row>
    <row r="58" spans="1:286" x14ac:dyDescent="0.2">
      <c r="A58" s="26"/>
      <c r="B58" s="103">
        <v>53</v>
      </c>
      <c r="C58" s="164">
        <v>29.615347923674339</v>
      </c>
      <c r="D58" s="133">
        <v>0.05</v>
      </c>
      <c r="E58" s="103">
        <v>3</v>
      </c>
      <c r="F58" s="167">
        <v>143</v>
      </c>
      <c r="G58" s="103">
        <v>32</v>
      </c>
      <c r="H58" s="103">
        <v>22</v>
      </c>
      <c r="I58" s="103">
        <v>2</v>
      </c>
      <c r="J58" s="167">
        <v>2640</v>
      </c>
      <c r="K58" s="167">
        <v>240</v>
      </c>
      <c r="L58" s="167">
        <v>1000</v>
      </c>
      <c r="M58" s="167">
        <v>300</v>
      </c>
      <c r="N58" s="167">
        <v>2308</v>
      </c>
      <c r="O58" s="103">
        <v>1</v>
      </c>
      <c r="P58" s="167">
        <v>12</v>
      </c>
      <c r="Q58" s="167">
        <v>344</v>
      </c>
      <c r="R58" s="103" t="s">
        <v>116</v>
      </c>
      <c r="S58" s="80"/>
      <c r="T58" s="169">
        <f>AVERAGE(G$6:G58)</f>
        <v>23.584905660377359</v>
      </c>
      <c r="U58" s="169">
        <f>AVERAGE(H$6:H58)</f>
        <v>20.471698113207548</v>
      </c>
      <c r="V58" s="169">
        <f>AVERAGE(I$6:I58)</f>
        <v>1.2641509433962264</v>
      </c>
      <c r="W58" s="170">
        <f>AVERAGE(J$6:J58)</f>
        <v>2456.6037735849059</v>
      </c>
      <c r="X58" s="170">
        <f>AVERAGE(K$6:K58)</f>
        <v>151.69811320754718</v>
      </c>
      <c r="Y58" s="170">
        <f>AVERAGE(L$6:L58)</f>
        <v>960.37735849056605</v>
      </c>
      <c r="Z58" s="170">
        <f>AVERAGE(M$6:M58)</f>
        <v>288.11320754716979</v>
      </c>
      <c r="AA58" s="170">
        <f>AVERAGE(N$6:N58)</f>
        <v>2388.2264150943397</v>
      </c>
      <c r="AB58" s="169">
        <f>AVERAGE(O$6:O58)</f>
        <v>2.7735849056603774</v>
      </c>
      <c r="AC58" s="170">
        <f>AVERAGE(P$6:P58)</f>
        <v>33.283018867924525</v>
      </c>
      <c r="AD58" s="170">
        <f>AVERAGE(Q$6:Q58)</f>
        <v>101.66037735849056</v>
      </c>
      <c r="AE58" s="26"/>
      <c r="AF58" s="26"/>
      <c r="AG58" s="26"/>
      <c r="AH58" s="26"/>
      <c r="AI58" s="26"/>
      <c r="AJ58" s="26"/>
      <c r="AK58" s="26"/>
      <c r="AL58" s="26"/>
      <c r="AM58" s="26"/>
      <c r="AN58" s="26"/>
      <c r="AO58" s="26"/>
      <c r="AP58" s="26"/>
      <c r="AQ58" s="26"/>
      <c r="AR58" s="26"/>
      <c r="AS58" s="26"/>
      <c r="AT58" s="26"/>
      <c r="AU58" s="26"/>
      <c r="AV58" s="26"/>
      <c r="AW58" s="26"/>
      <c r="AX58" s="29"/>
      <c r="AZ58" s="26">
        <v>53</v>
      </c>
      <c r="BA58" s="164">
        <v>16.123958062945288</v>
      </c>
      <c r="BB58" s="175">
        <v>0.05</v>
      </c>
      <c r="BC58" s="103">
        <v>2</v>
      </c>
      <c r="BD58" s="181">
        <v>188</v>
      </c>
      <c r="BE58" s="103">
        <v>17</v>
      </c>
      <c r="BF58" s="103">
        <v>17</v>
      </c>
      <c r="BG58" s="103">
        <v>0</v>
      </c>
      <c r="BH58" s="167">
        <v>2550</v>
      </c>
      <c r="BI58" s="167">
        <v>0</v>
      </c>
      <c r="BJ58" s="167">
        <v>850</v>
      </c>
      <c r="BK58" s="167">
        <v>255</v>
      </c>
      <c r="BL58" s="167">
        <v>1918</v>
      </c>
      <c r="BM58" s="103">
        <v>1</v>
      </c>
      <c r="BN58" s="167">
        <v>15</v>
      </c>
      <c r="BO58" s="167">
        <v>647</v>
      </c>
      <c r="BP58" s="103" t="s">
        <v>117</v>
      </c>
      <c r="BQ58" s="80"/>
      <c r="BR58" s="164">
        <f>AVERAGE(BE$6:BE58)</f>
        <v>19.754716981132077</v>
      </c>
      <c r="BS58" s="164">
        <f>AVERAGE(BF$6:BF58)</f>
        <v>18.962264150943398</v>
      </c>
      <c r="BT58" s="164">
        <f>AVERAGE(BG$6:BG58)</f>
        <v>0.62264150943396224</v>
      </c>
      <c r="BU58" s="167">
        <f>AVERAGE(BH$6:BH58)</f>
        <v>2844.3396226415093</v>
      </c>
      <c r="BV58" s="167">
        <f>AVERAGE(BI$6:BI58)</f>
        <v>93.396226415094333</v>
      </c>
      <c r="BW58" s="167">
        <f>AVERAGE(BJ$6:BJ58)</f>
        <v>916.98113207547169</v>
      </c>
      <c r="BX58" s="167">
        <f>AVERAGE(BK$6:BK58)</f>
        <v>275.09433962264148</v>
      </c>
      <c r="BY58" s="167">
        <f>AVERAGE(BL$6:BL58)</f>
        <v>2253.1886792452829</v>
      </c>
      <c r="BZ58" s="164">
        <f>AVERAGE(BM$6:BM58)</f>
        <v>2.2264150943396226</v>
      </c>
      <c r="CA58" s="167">
        <f>AVERAGE(BN$6:BN58)</f>
        <v>33.39622641509434</v>
      </c>
      <c r="CB58" s="167">
        <f>AVERAGE(BO$6:BO58)</f>
        <v>624.54716981132071</v>
      </c>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9"/>
      <c r="DE58" s="26"/>
      <c r="DF58" s="103">
        <v>53</v>
      </c>
      <c r="DG58" s="164">
        <v>7.5659487501853722</v>
      </c>
      <c r="DH58" s="133">
        <v>0.15</v>
      </c>
      <c r="DI58" s="103">
        <v>9</v>
      </c>
      <c r="DJ58" s="167">
        <v>485</v>
      </c>
      <c r="DK58" s="103">
        <v>16</v>
      </c>
      <c r="DL58" s="103">
        <v>16</v>
      </c>
      <c r="DM58" s="103">
        <v>0</v>
      </c>
      <c r="DN58" s="167">
        <v>2880</v>
      </c>
      <c r="DO58" s="167">
        <v>0</v>
      </c>
      <c r="DP58" s="167">
        <v>800</v>
      </c>
      <c r="DQ58" s="167">
        <v>240</v>
      </c>
      <c r="DR58" s="167">
        <v>2150</v>
      </c>
      <c r="DS58" s="103">
        <v>1</v>
      </c>
      <c r="DT58" s="167">
        <v>18</v>
      </c>
      <c r="DU58" s="167">
        <v>748</v>
      </c>
      <c r="DV58" s="103" t="s">
        <v>117</v>
      </c>
      <c r="DW58" s="26"/>
      <c r="DX58" s="164">
        <f>AVERAGE(DK$6:DK58)</f>
        <v>10.735849056603774</v>
      </c>
      <c r="DY58" s="164">
        <f>AVERAGE(DL$6:DL58)</f>
        <v>10.735849056603774</v>
      </c>
      <c r="DZ58" s="164">
        <f>AVERAGE(DM$6:DM58)</f>
        <v>0</v>
      </c>
      <c r="EA58" s="167">
        <f>AVERAGE(DN$6:DN58)</f>
        <v>1932.4528301886792</v>
      </c>
      <c r="EB58" s="167">
        <f>AVERAGE(DO$6:DO58)</f>
        <v>0</v>
      </c>
      <c r="EC58" s="167">
        <f>AVERAGE(DP$6:DP58)</f>
        <v>536.79245283018872</v>
      </c>
      <c r="ED58" s="167">
        <f>AVERAGE(DQ$6:DQ58)</f>
        <v>161.03773584905662</v>
      </c>
      <c r="EE58" s="167">
        <f>AVERAGE(DR$6:DR58)</f>
        <v>1687.5849056603774</v>
      </c>
      <c r="EF58" s="164">
        <f>AVERAGE(DS$6:DS58)</f>
        <v>0.98113207547169812</v>
      </c>
      <c r="EG58" s="167">
        <f>AVERAGE(DT$6:DT58)</f>
        <v>17.660377358490567</v>
      </c>
      <c r="EH58" s="167">
        <f>AVERAGE(DU$6:DU58)</f>
        <v>262.52830188679246</v>
      </c>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9"/>
      <c r="FI58" s="26"/>
      <c r="FJ58" s="103">
        <v>53</v>
      </c>
      <c r="FK58" s="164">
        <v>8.2391890546009883</v>
      </c>
      <c r="FL58" s="133">
        <v>0.2</v>
      </c>
      <c r="FM58" s="103">
        <v>3</v>
      </c>
      <c r="FN58" s="167">
        <v>198</v>
      </c>
      <c r="FO58" s="103">
        <v>9</v>
      </c>
      <c r="FP58" s="103">
        <v>9</v>
      </c>
      <c r="FQ58" s="103">
        <v>0</v>
      </c>
      <c r="FR58" s="167">
        <v>1620</v>
      </c>
      <c r="FS58" s="167">
        <v>0</v>
      </c>
      <c r="FT58" s="167">
        <v>450</v>
      </c>
      <c r="FU58" s="167">
        <v>135</v>
      </c>
      <c r="FV58" s="167">
        <v>1408</v>
      </c>
      <c r="FW58" s="103">
        <v>2</v>
      </c>
      <c r="FX58" s="167">
        <v>72</v>
      </c>
      <c r="FY58" s="167">
        <v>284</v>
      </c>
      <c r="FZ58" s="103" t="s">
        <v>117</v>
      </c>
      <c r="GA58" s="80"/>
      <c r="GB58" s="160">
        <f>AVERAGE(FO$6:FO58)</f>
        <v>9.3396226415094343</v>
      </c>
      <c r="GC58" s="160">
        <f>AVERAGE(FP$6:FP58)</f>
        <v>9.3396226415094343</v>
      </c>
      <c r="GD58" s="160">
        <f>AVERAGE(FQ$6:FQ58)</f>
        <v>0</v>
      </c>
      <c r="GE58" s="166">
        <f>AVERAGE(FR$6:FR58)</f>
        <v>1681.132075471698</v>
      </c>
      <c r="GF58" s="166">
        <f>AVERAGE(FS$6:FS58)</f>
        <v>0</v>
      </c>
      <c r="GG58" s="166">
        <f>AVERAGE(FT$6:FT58)</f>
        <v>466.98113207547169</v>
      </c>
      <c r="GH58" s="166">
        <f>AVERAGE(FU$6:FU58)</f>
        <v>140.09433962264151</v>
      </c>
      <c r="GI58" s="166">
        <f>AVERAGE(FV$6:FV58)</f>
        <v>1572.6226415094341</v>
      </c>
      <c r="GJ58" s="160">
        <f>AVERAGE(FW$6:FW58)</f>
        <v>0.92452830188679247</v>
      </c>
      <c r="GK58" s="166">
        <f>AVERAGE(FX$6:FX58)</f>
        <v>33.283018867924525</v>
      </c>
      <c r="GL58" s="166">
        <f>AVERAGE(FY$6:FY58)</f>
        <v>141.79245283018867</v>
      </c>
      <c r="GM58" s="26"/>
      <c r="GN58" s="26"/>
      <c r="GO58" s="26"/>
      <c r="GP58" s="26"/>
      <c r="GQ58" s="26"/>
      <c r="GR58" s="26"/>
      <c r="GS58" s="26"/>
      <c r="GT58" s="26"/>
      <c r="GU58" s="26"/>
      <c r="GV58" s="26"/>
      <c r="GW58" s="26"/>
      <c r="GX58" s="26"/>
      <c r="GY58" s="26"/>
      <c r="GZ58" s="26"/>
      <c r="HA58" s="26"/>
      <c r="HB58" s="26"/>
      <c r="HC58" s="26"/>
      <c r="HD58" s="26"/>
      <c r="HE58" s="26"/>
      <c r="HF58" s="26"/>
      <c r="HG58" s="26"/>
      <c r="HH58" s="26"/>
      <c r="HI58" s="26"/>
      <c r="HJ58" s="26"/>
      <c r="HK58" s="29"/>
      <c r="HL58" s="26"/>
      <c r="HM58" s="98">
        <v>53</v>
      </c>
      <c r="HN58" s="178">
        <v>17.421791109996761</v>
      </c>
      <c r="HO58" s="148">
        <v>0.15</v>
      </c>
      <c r="HP58" s="98">
        <v>1</v>
      </c>
      <c r="HQ58" s="189">
        <v>418</v>
      </c>
      <c r="HR58" s="98">
        <v>15</v>
      </c>
      <c r="HS58" s="98">
        <v>15</v>
      </c>
      <c r="HT58" s="98">
        <v>0</v>
      </c>
      <c r="HU58" s="189">
        <v>2250</v>
      </c>
      <c r="HV58" s="189">
        <v>0</v>
      </c>
      <c r="HW58" s="189">
        <v>750</v>
      </c>
      <c r="HX58" s="189">
        <v>225</v>
      </c>
      <c r="HY58" s="189">
        <v>2018</v>
      </c>
      <c r="HZ58" s="98">
        <v>3</v>
      </c>
      <c r="IA58" s="189">
        <v>90</v>
      </c>
      <c r="IB58" s="189">
        <v>322</v>
      </c>
      <c r="IC58" s="98" t="s">
        <v>117</v>
      </c>
      <c r="ID58" s="80"/>
      <c r="IE58" s="164">
        <f>AVERAGE(HR$6:HR58)</f>
        <v>19.566037735849058</v>
      </c>
      <c r="IF58" s="164">
        <f>AVERAGE(HS$6:HS58)</f>
        <v>18.811320754716981</v>
      </c>
      <c r="IG58" s="164">
        <f>AVERAGE(HT$6:HT58)</f>
        <v>0.8867924528301887</v>
      </c>
      <c r="IH58" s="167">
        <f>AVERAGE(HU$6:HU58)</f>
        <v>2821.6981132075471</v>
      </c>
      <c r="II58" s="167">
        <f>AVERAGE(HV$6:HV58)</f>
        <v>133.01886792452831</v>
      </c>
      <c r="IJ58" s="167">
        <f>AVERAGE(HW$6:HW58)</f>
        <v>896.22641509433959</v>
      </c>
      <c r="IK58" s="167">
        <f>AVERAGE(HX$6:HX58)</f>
        <v>268.8679245283019</v>
      </c>
      <c r="IL58" s="167">
        <f>AVERAGE(HY$6:HY58)</f>
        <v>2282.6981132075471</v>
      </c>
      <c r="IM58" s="164">
        <f>AVERAGE(HZ$6:HZ58)</f>
        <v>2.2830188679245285</v>
      </c>
      <c r="IN58" s="167">
        <f>AVERAGE(IA$6:IA58)</f>
        <v>68.490566037735846</v>
      </c>
      <c r="IO58" s="167">
        <f>AVERAGE(IB$6:IB58)</f>
        <v>607.4905660377359</v>
      </c>
      <c r="IP58" s="26"/>
      <c r="IQ58" s="26"/>
      <c r="IR58" s="26"/>
      <c r="IS58" s="26"/>
      <c r="IT58" s="26"/>
      <c r="IU58" s="26"/>
      <c r="IV58" s="26"/>
      <c r="IW58" s="26"/>
      <c r="IX58" s="26"/>
      <c r="IY58" s="26"/>
      <c r="IZ58" s="26"/>
      <c r="JA58" s="26"/>
      <c r="JB58" s="26"/>
      <c r="JC58" s="26"/>
      <c r="JD58" s="26"/>
      <c r="JE58" s="26"/>
      <c r="JF58" s="26"/>
      <c r="JG58" s="26"/>
      <c r="JH58" s="26"/>
      <c r="JI58" s="26"/>
      <c r="JJ58" s="26"/>
      <c r="JK58" s="26"/>
      <c r="JL58" s="26"/>
      <c r="JM58" s="29"/>
      <c r="JN58" s="26"/>
      <c r="JO58" s="26"/>
      <c r="JP58" s="26"/>
      <c r="JQ58" s="26"/>
      <c r="JR58" s="26"/>
      <c r="JS58" s="26"/>
      <c r="JT58" s="26"/>
      <c r="JU58" s="26"/>
      <c r="JV58" s="26"/>
      <c r="JW58" s="26"/>
      <c r="JX58" s="26"/>
      <c r="JY58" s="26"/>
      <c r="JZ58" s="29"/>
    </row>
    <row r="59" spans="1:286" x14ac:dyDescent="0.2">
      <c r="A59" s="26"/>
      <c r="B59" s="103">
        <v>54</v>
      </c>
      <c r="C59" s="164">
        <v>20.741172495145001</v>
      </c>
      <c r="D59" s="133">
        <v>0.15</v>
      </c>
      <c r="E59" s="103">
        <v>8</v>
      </c>
      <c r="F59" s="167">
        <v>317</v>
      </c>
      <c r="G59" s="103">
        <v>26</v>
      </c>
      <c r="H59" s="103">
        <v>22</v>
      </c>
      <c r="I59" s="103">
        <v>2</v>
      </c>
      <c r="J59" s="167">
        <v>2640</v>
      </c>
      <c r="K59" s="167">
        <v>240</v>
      </c>
      <c r="L59" s="167">
        <v>1000</v>
      </c>
      <c r="M59" s="167">
        <v>300</v>
      </c>
      <c r="N59" s="167">
        <v>2482</v>
      </c>
      <c r="O59" s="103">
        <v>3</v>
      </c>
      <c r="P59" s="167">
        <v>36</v>
      </c>
      <c r="Q59" s="167">
        <v>194</v>
      </c>
      <c r="R59" s="103" t="s">
        <v>116</v>
      </c>
      <c r="S59" s="80"/>
      <c r="T59" s="169">
        <f>AVERAGE(G$6:G59)</f>
        <v>23.62962962962963</v>
      </c>
      <c r="U59" s="169">
        <f>AVERAGE(H$6:H59)</f>
        <v>20.5</v>
      </c>
      <c r="V59" s="169">
        <f>AVERAGE(I$6:I59)</f>
        <v>1.2777777777777777</v>
      </c>
      <c r="W59" s="170">
        <f>AVERAGE(J$6:J59)</f>
        <v>2460</v>
      </c>
      <c r="X59" s="170">
        <f>AVERAGE(K$6:K59)</f>
        <v>153.33333333333334</v>
      </c>
      <c r="Y59" s="170">
        <f>AVERAGE(L$6:L59)</f>
        <v>961.11111111111109</v>
      </c>
      <c r="Z59" s="170">
        <f>AVERAGE(M$6:M59)</f>
        <v>288.33333333333331</v>
      </c>
      <c r="AA59" s="170">
        <f>AVERAGE(N$6:N59)</f>
        <v>2389.962962962963</v>
      </c>
      <c r="AB59" s="169">
        <f>AVERAGE(O$6:O59)</f>
        <v>2.7777777777777777</v>
      </c>
      <c r="AC59" s="170">
        <f>AVERAGE(P$6:P59)</f>
        <v>33.333333333333336</v>
      </c>
      <c r="AD59" s="170">
        <f>AVERAGE(Q$6:Q59)</f>
        <v>103.37037037037037</v>
      </c>
      <c r="AE59" s="26"/>
      <c r="AF59" s="26"/>
      <c r="AG59" s="26"/>
      <c r="AH59" s="26"/>
      <c r="AI59" s="26"/>
      <c r="AJ59" s="26"/>
      <c r="AK59" s="26"/>
      <c r="AL59" s="26"/>
      <c r="AM59" s="26"/>
      <c r="AN59" s="26"/>
      <c r="AO59" s="26"/>
      <c r="AP59" s="26"/>
      <c r="AQ59" s="26"/>
      <c r="AR59" s="26"/>
      <c r="AS59" s="26"/>
      <c r="AT59" s="26"/>
      <c r="AU59" s="26"/>
      <c r="AV59" s="26"/>
      <c r="AW59" s="26"/>
      <c r="AX59" s="29"/>
      <c r="AZ59" s="26">
        <v>54</v>
      </c>
      <c r="BA59" s="164">
        <v>20.54328842588151</v>
      </c>
      <c r="BB59" s="175">
        <v>0.05</v>
      </c>
      <c r="BC59" s="103">
        <v>0</v>
      </c>
      <c r="BD59" s="181">
        <v>208</v>
      </c>
      <c r="BE59" s="103">
        <v>20</v>
      </c>
      <c r="BF59" s="103">
        <v>20</v>
      </c>
      <c r="BG59" s="103">
        <v>0</v>
      </c>
      <c r="BH59" s="167">
        <v>3000</v>
      </c>
      <c r="BI59" s="167">
        <v>0</v>
      </c>
      <c r="BJ59" s="167">
        <v>1000</v>
      </c>
      <c r="BK59" s="167">
        <v>300</v>
      </c>
      <c r="BL59" s="167">
        <v>2133</v>
      </c>
      <c r="BM59" s="103">
        <v>1</v>
      </c>
      <c r="BN59" s="167">
        <v>15</v>
      </c>
      <c r="BO59" s="167">
        <v>882</v>
      </c>
      <c r="BP59" s="103" t="s">
        <v>116</v>
      </c>
      <c r="BQ59" s="80"/>
      <c r="BR59" s="164">
        <f>AVERAGE(BE$6:BE59)</f>
        <v>19.75925925925926</v>
      </c>
      <c r="BS59" s="164">
        <f>AVERAGE(BF$6:BF59)</f>
        <v>18.981481481481481</v>
      </c>
      <c r="BT59" s="164">
        <f>AVERAGE(BG$6:BG59)</f>
        <v>0.61111111111111116</v>
      </c>
      <c r="BU59" s="167">
        <f>AVERAGE(BH$6:BH59)</f>
        <v>2847.2222222222222</v>
      </c>
      <c r="BV59" s="167">
        <f>AVERAGE(BI$6:BI59)</f>
        <v>91.666666666666671</v>
      </c>
      <c r="BW59" s="167">
        <f>AVERAGE(BJ$6:BJ59)</f>
        <v>918.51851851851848</v>
      </c>
      <c r="BX59" s="167">
        <f>AVERAGE(BK$6:BK59)</f>
        <v>275.55555555555554</v>
      </c>
      <c r="BY59" s="167">
        <f>AVERAGE(BL$6:BL59)</f>
        <v>2250.962962962963</v>
      </c>
      <c r="BZ59" s="164">
        <f>AVERAGE(BM$6:BM59)</f>
        <v>2.2037037037037037</v>
      </c>
      <c r="CA59" s="167">
        <f>AVERAGE(BN$6:BN59)</f>
        <v>33.055555555555557</v>
      </c>
      <c r="CB59" s="167">
        <f>AVERAGE(BO$6:BO59)</f>
        <v>629.31481481481478</v>
      </c>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9"/>
      <c r="DE59" s="26"/>
      <c r="DF59" s="103">
        <v>54</v>
      </c>
      <c r="DG59" s="164">
        <v>8.6479183949113274</v>
      </c>
      <c r="DH59" s="133">
        <v>0.1</v>
      </c>
      <c r="DI59" s="103">
        <v>3</v>
      </c>
      <c r="DJ59" s="167">
        <v>229</v>
      </c>
      <c r="DK59" s="103">
        <v>11</v>
      </c>
      <c r="DL59" s="103">
        <v>11</v>
      </c>
      <c r="DM59" s="103">
        <v>0</v>
      </c>
      <c r="DN59" s="167">
        <v>1980</v>
      </c>
      <c r="DO59" s="167">
        <v>0</v>
      </c>
      <c r="DP59" s="167">
        <v>550</v>
      </c>
      <c r="DQ59" s="167">
        <v>165</v>
      </c>
      <c r="DR59" s="167">
        <v>1569</v>
      </c>
      <c r="DS59" s="103">
        <v>1</v>
      </c>
      <c r="DT59" s="167">
        <v>18</v>
      </c>
      <c r="DU59" s="167">
        <v>429</v>
      </c>
      <c r="DV59" s="103" t="s">
        <v>117</v>
      </c>
      <c r="DW59" s="26"/>
      <c r="DX59" s="164">
        <f>AVERAGE(DK$6:DK59)</f>
        <v>10.74074074074074</v>
      </c>
      <c r="DY59" s="164">
        <f>AVERAGE(DL$6:DL59)</f>
        <v>10.74074074074074</v>
      </c>
      <c r="DZ59" s="164">
        <f>AVERAGE(DM$6:DM59)</f>
        <v>0</v>
      </c>
      <c r="EA59" s="167">
        <f>AVERAGE(DN$6:DN59)</f>
        <v>1933.3333333333333</v>
      </c>
      <c r="EB59" s="167">
        <f>AVERAGE(DO$6:DO59)</f>
        <v>0</v>
      </c>
      <c r="EC59" s="167">
        <f>AVERAGE(DP$6:DP59)</f>
        <v>537.03703703703707</v>
      </c>
      <c r="ED59" s="167">
        <f>AVERAGE(DQ$6:DQ59)</f>
        <v>161.11111111111111</v>
      </c>
      <c r="EE59" s="167">
        <f>AVERAGE(DR$6:DR59)</f>
        <v>1685.3888888888889</v>
      </c>
      <c r="EF59" s="164">
        <f>AVERAGE(DS$6:DS59)</f>
        <v>0.98148148148148151</v>
      </c>
      <c r="EG59" s="167">
        <f>AVERAGE(DT$6:DT59)</f>
        <v>17.666666666666668</v>
      </c>
      <c r="EH59" s="167">
        <f>AVERAGE(DU$6:DU59)</f>
        <v>265.61111111111109</v>
      </c>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9"/>
      <c r="FI59" s="26"/>
      <c r="FJ59" s="103">
        <v>54</v>
      </c>
      <c r="FK59" s="164">
        <v>8.2628645216666179</v>
      </c>
      <c r="FL59" s="133">
        <v>0.25</v>
      </c>
      <c r="FM59" s="103">
        <v>1</v>
      </c>
      <c r="FN59" s="167">
        <v>389</v>
      </c>
      <c r="FO59" s="103">
        <v>7</v>
      </c>
      <c r="FP59" s="103">
        <v>7</v>
      </c>
      <c r="FQ59" s="103">
        <v>0</v>
      </c>
      <c r="FR59" s="167">
        <v>1260</v>
      </c>
      <c r="FS59" s="167">
        <v>0</v>
      </c>
      <c r="FT59" s="167">
        <v>350</v>
      </c>
      <c r="FU59" s="167">
        <v>105</v>
      </c>
      <c r="FV59" s="167">
        <v>1469</v>
      </c>
      <c r="FW59" s="103">
        <v>2</v>
      </c>
      <c r="FX59" s="167">
        <v>72</v>
      </c>
      <c r="FY59" s="167">
        <v>-137</v>
      </c>
      <c r="FZ59" s="103" t="s">
        <v>117</v>
      </c>
      <c r="GA59" s="80"/>
      <c r="GB59" s="160">
        <f>AVERAGE(FO$6:FO59)</f>
        <v>9.2962962962962958</v>
      </c>
      <c r="GC59" s="160">
        <f>AVERAGE(FP$6:FP59)</f>
        <v>9.2962962962962958</v>
      </c>
      <c r="GD59" s="160">
        <f>AVERAGE(FQ$6:FQ59)</f>
        <v>0</v>
      </c>
      <c r="GE59" s="166">
        <f>AVERAGE(FR$6:FR59)</f>
        <v>1673.3333333333333</v>
      </c>
      <c r="GF59" s="166">
        <f>AVERAGE(FS$6:FS59)</f>
        <v>0</v>
      </c>
      <c r="GG59" s="166">
        <f>AVERAGE(FT$6:FT59)</f>
        <v>464.81481481481484</v>
      </c>
      <c r="GH59" s="166">
        <f>AVERAGE(FU$6:FU59)</f>
        <v>139.44444444444446</v>
      </c>
      <c r="GI59" s="166">
        <f>AVERAGE(FV$6:FV59)</f>
        <v>1570.7037037037037</v>
      </c>
      <c r="GJ59" s="160">
        <f>AVERAGE(FW$6:FW59)</f>
        <v>0.94444444444444442</v>
      </c>
      <c r="GK59" s="166">
        <f>AVERAGE(FX$6:FX59)</f>
        <v>34</v>
      </c>
      <c r="GL59" s="166">
        <f>AVERAGE(FY$6:FY59)</f>
        <v>136.62962962962962</v>
      </c>
      <c r="GM59" s="26"/>
      <c r="GN59" s="26"/>
      <c r="GO59" s="26"/>
      <c r="GP59" s="26"/>
      <c r="GQ59" s="26"/>
      <c r="GR59" s="26"/>
      <c r="GS59" s="26"/>
      <c r="GT59" s="26"/>
      <c r="GU59" s="26"/>
      <c r="GV59" s="26"/>
      <c r="GW59" s="26"/>
      <c r="GX59" s="26"/>
      <c r="GY59" s="26"/>
      <c r="GZ59" s="26"/>
      <c r="HA59" s="26"/>
      <c r="HB59" s="26"/>
      <c r="HC59" s="26"/>
      <c r="HD59" s="26"/>
      <c r="HE59" s="26"/>
      <c r="HF59" s="26"/>
      <c r="HG59" s="26"/>
      <c r="HH59" s="26"/>
      <c r="HI59" s="26"/>
      <c r="HJ59" s="26"/>
      <c r="HK59" s="29"/>
      <c r="HL59" s="26"/>
      <c r="HM59" s="98">
        <v>54</v>
      </c>
      <c r="HN59" s="178">
        <v>18.880847511193409</v>
      </c>
      <c r="HO59" s="148">
        <v>0.25</v>
      </c>
      <c r="HP59" s="98">
        <v>1</v>
      </c>
      <c r="HQ59" s="189">
        <v>477</v>
      </c>
      <c r="HR59" s="98">
        <v>15</v>
      </c>
      <c r="HS59" s="98">
        <v>15</v>
      </c>
      <c r="HT59" s="98">
        <v>0</v>
      </c>
      <c r="HU59" s="189">
        <v>2250</v>
      </c>
      <c r="HV59" s="189">
        <v>0</v>
      </c>
      <c r="HW59" s="189">
        <v>750</v>
      </c>
      <c r="HX59" s="189">
        <v>225</v>
      </c>
      <c r="HY59" s="189">
        <v>2077</v>
      </c>
      <c r="HZ59" s="98">
        <v>5</v>
      </c>
      <c r="IA59" s="189">
        <v>150</v>
      </c>
      <c r="IB59" s="189">
        <v>323</v>
      </c>
      <c r="IC59" s="98" t="s">
        <v>117</v>
      </c>
      <c r="ID59" s="80"/>
      <c r="IE59" s="164">
        <f>AVERAGE(HR$6:HR59)</f>
        <v>19.481481481481481</v>
      </c>
      <c r="IF59" s="164">
        <f>AVERAGE(HS$6:HS59)</f>
        <v>18.74074074074074</v>
      </c>
      <c r="IG59" s="164">
        <f>AVERAGE(HT$6:HT59)</f>
        <v>0.87037037037037035</v>
      </c>
      <c r="IH59" s="167">
        <f>AVERAGE(HU$6:HU59)</f>
        <v>2811.1111111111113</v>
      </c>
      <c r="II59" s="167">
        <f>AVERAGE(HV$6:HV59)</f>
        <v>130.55555555555554</v>
      </c>
      <c r="IJ59" s="167">
        <f>AVERAGE(HW$6:HW59)</f>
        <v>893.51851851851848</v>
      </c>
      <c r="IK59" s="167">
        <f>AVERAGE(HX$6:HX59)</f>
        <v>268.05555555555554</v>
      </c>
      <c r="IL59" s="167">
        <f>AVERAGE(HY$6:HY59)</f>
        <v>2278.8888888888887</v>
      </c>
      <c r="IM59" s="164">
        <f>AVERAGE(HZ$6:HZ59)</f>
        <v>2.3333333333333335</v>
      </c>
      <c r="IN59" s="167">
        <f>AVERAGE(IA$6:IA59)</f>
        <v>70</v>
      </c>
      <c r="IO59" s="167">
        <f>AVERAGE(IB$6:IB59)</f>
        <v>602.22222222222217</v>
      </c>
      <c r="IP59" s="26"/>
      <c r="IQ59" s="26"/>
      <c r="IR59" s="26"/>
      <c r="IS59" s="26"/>
      <c r="IT59" s="26"/>
      <c r="IU59" s="26"/>
      <c r="IV59" s="26"/>
      <c r="IW59" s="26"/>
      <c r="IX59" s="26"/>
      <c r="IY59" s="26"/>
      <c r="IZ59" s="26"/>
      <c r="JA59" s="26"/>
      <c r="JB59" s="26"/>
      <c r="JC59" s="26"/>
      <c r="JD59" s="26"/>
      <c r="JE59" s="26"/>
      <c r="JF59" s="26"/>
      <c r="JG59" s="26"/>
      <c r="JH59" s="26"/>
      <c r="JI59" s="26"/>
      <c r="JJ59" s="26"/>
      <c r="JK59" s="26"/>
      <c r="JL59" s="26"/>
      <c r="JM59" s="29"/>
      <c r="JN59" s="26"/>
      <c r="JO59" s="26"/>
      <c r="JP59" s="26"/>
      <c r="JQ59" s="26"/>
      <c r="JR59" s="26"/>
      <c r="JS59" s="26"/>
      <c r="JT59" s="26"/>
      <c r="JU59" s="26"/>
      <c r="JV59" s="26"/>
      <c r="JW59" s="26"/>
      <c r="JX59" s="26"/>
      <c r="JY59" s="26"/>
      <c r="JZ59" s="29"/>
    </row>
    <row r="60" spans="1:286" x14ac:dyDescent="0.2">
      <c r="A60" s="26"/>
      <c r="B60" s="103">
        <v>55</v>
      </c>
      <c r="C60" s="164">
        <v>14.255388489452203</v>
      </c>
      <c r="D60" s="133">
        <v>0.05</v>
      </c>
      <c r="E60" s="103">
        <v>1</v>
      </c>
      <c r="F60" s="167">
        <v>357</v>
      </c>
      <c r="G60" s="103">
        <v>14</v>
      </c>
      <c r="H60" s="103">
        <v>14</v>
      </c>
      <c r="I60" s="103">
        <v>0</v>
      </c>
      <c r="J60" s="167">
        <v>1680</v>
      </c>
      <c r="K60" s="167">
        <v>0</v>
      </c>
      <c r="L60" s="167">
        <v>700</v>
      </c>
      <c r="M60" s="167">
        <v>210</v>
      </c>
      <c r="N60" s="167">
        <v>1892</v>
      </c>
      <c r="O60" s="103">
        <v>1</v>
      </c>
      <c r="P60" s="167">
        <v>12</v>
      </c>
      <c r="Q60" s="167">
        <v>-200</v>
      </c>
      <c r="R60" s="103" t="s">
        <v>117</v>
      </c>
      <c r="S60" s="80"/>
      <c r="T60" s="169">
        <f>AVERAGE(G$6:G60)</f>
        <v>23.454545454545453</v>
      </c>
      <c r="U60" s="169">
        <f>AVERAGE(H$6:H60)</f>
        <v>20.381818181818183</v>
      </c>
      <c r="V60" s="169">
        <f>AVERAGE(I$6:I60)</f>
        <v>1.2545454545454546</v>
      </c>
      <c r="W60" s="170">
        <f>AVERAGE(J$6:J60)</f>
        <v>2445.818181818182</v>
      </c>
      <c r="X60" s="170">
        <f>AVERAGE(K$6:K60)</f>
        <v>150.54545454545453</v>
      </c>
      <c r="Y60" s="170">
        <f>AVERAGE(L$6:L60)</f>
        <v>956.36363636363637</v>
      </c>
      <c r="Z60" s="170">
        <f>AVERAGE(M$6:M60)</f>
        <v>286.90909090909093</v>
      </c>
      <c r="AA60" s="170">
        <f>AVERAGE(N$6:N60)</f>
        <v>2380.909090909091</v>
      </c>
      <c r="AB60" s="169">
        <f>AVERAGE(O$6:O60)</f>
        <v>2.7454545454545456</v>
      </c>
      <c r="AC60" s="170">
        <f>AVERAGE(P$6:P60)</f>
        <v>32.945454545454545</v>
      </c>
      <c r="AD60" s="170">
        <f>AVERAGE(Q$6:Q60)</f>
        <v>97.854545454545459</v>
      </c>
      <c r="AE60" s="26"/>
      <c r="AF60" s="26"/>
      <c r="AG60" s="26"/>
      <c r="AH60" s="26"/>
      <c r="AI60" s="26"/>
      <c r="AJ60" s="26"/>
      <c r="AK60" s="26"/>
      <c r="AL60" s="26"/>
      <c r="AM60" s="26"/>
      <c r="AN60" s="26"/>
      <c r="AO60" s="26"/>
      <c r="AP60" s="26"/>
      <c r="AQ60" s="26"/>
      <c r="AR60" s="26"/>
      <c r="AS60" s="26"/>
      <c r="AT60" s="26"/>
      <c r="AU60" s="26"/>
      <c r="AV60" s="26"/>
      <c r="AW60" s="26"/>
      <c r="AX60" s="29"/>
      <c r="AZ60" s="26">
        <v>55</v>
      </c>
      <c r="BA60" s="164">
        <v>24.364907269392759</v>
      </c>
      <c r="BB60" s="175">
        <v>0.1</v>
      </c>
      <c r="BC60" s="103">
        <v>8</v>
      </c>
      <c r="BD60" s="181">
        <v>131</v>
      </c>
      <c r="BE60" s="103">
        <v>30</v>
      </c>
      <c r="BF60" s="103">
        <v>22</v>
      </c>
      <c r="BG60" s="103">
        <v>2</v>
      </c>
      <c r="BH60" s="167">
        <v>3300</v>
      </c>
      <c r="BI60" s="167">
        <v>300</v>
      </c>
      <c r="BJ60" s="167">
        <v>1000</v>
      </c>
      <c r="BK60" s="167">
        <v>300</v>
      </c>
      <c r="BL60" s="167">
        <v>2356</v>
      </c>
      <c r="BM60" s="103">
        <v>2</v>
      </c>
      <c r="BN60" s="167">
        <v>30</v>
      </c>
      <c r="BO60" s="167">
        <v>974</v>
      </c>
      <c r="BP60" s="103" t="s">
        <v>116</v>
      </c>
      <c r="BQ60" s="80"/>
      <c r="BR60" s="164">
        <f>AVERAGE(BE$6:BE60)</f>
        <v>19.945454545454545</v>
      </c>
      <c r="BS60" s="164">
        <f>AVERAGE(BF$6:BF60)</f>
        <v>19.036363636363635</v>
      </c>
      <c r="BT60" s="164">
        <f>AVERAGE(BG$6:BG60)</f>
        <v>0.63636363636363635</v>
      </c>
      <c r="BU60" s="167">
        <f>AVERAGE(BH$6:BH60)</f>
        <v>2855.4545454545455</v>
      </c>
      <c r="BV60" s="167">
        <f>AVERAGE(BI$6:BI60)</f>
        <v>95.454545454545453</v>
      </c>
      <c r="BW60" s="167">
        <f>AVERAGE(BJ$6:BJ60)</f>
        <v>920</v>
      </c>
      <c r="BX60" s="167">
        <f>AVERAGE(BK$6:BK60)</f>
        <v>276</v>
      </c>
      <c r="BY60" s="167">
        <f>AVERAGE(BL$6:BL60)</f>
        <v>2252.8727272727274</v>
      </c>
      <c r="BZ60" s="164">
        <f>AVERAGE(BM$6:BM60)</f>
        <v>2.2000000000000002</v>
      </c>
      <c r="CA60" s="167">
        <f>AVERAGE(BN$6:BN60)</f>
        <v>33</v>
      </c>
      <c r="CB60" s="167">
        <f>AVERAGE(BO$6:BO60)</f>
        <v>635.58181818181822</v>
      </c>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9"/>
      <c r="DE60" s="26"/>
      <c r="DF60" s="103">
        <v>55</v>
      </c>
      <c r="DG60" s="164">
        <v>6.4601088153069126</v>
      </c>
      <c r="DH60" s="133">
        <v>0.15</v>
      </c>
      <c r="DI60" s="103">
        <v>10</v>
      </c>
      <c r="DJ60" s="167">
        <v>182</v>
      </c>
      <c r="DK60" s="103">
        <v>15</v>
      </c>
      <c r="DL60" s="103">
        <v>15</v>
      </c>
      <c r="DM60" s="103">
        <v>0</v>
      </c>
      <c r="DN60" s="167">
        <v>2700</v>
      </c>
      <c r="DO60" s="167">
        <v>0</v>
      </c>
      <c r="DP60" s="167">
        <v>750</v>
      </c>
      <c r="DQ60" s="167">
        <v>225</v>
      </c>
      <c r="DR60" s="167">
        <v>1782</v>
      </c>
      <c r="DS60" s="103">
        <v>1</v>
      </c>
      <c r="DT60" s="167">
        <v>18</v>
      </c>
      <c r="DU60" s="167">
        <v>936</v>
      </c>
      <c r="DV60" s="103" t="s">
        <v>117</v>
      </c>
      <c r="DW60" s="26"/>
      <c r="DX60" s="164">
        <f>AVERAGE(DK$6:DK60)</f>
        <v>10.818181818181818</v>
      </c>
      <c r="DY60" s="164">
        <f>AVERAGE(DL$6:DL60)</f>
        <v>10.818181818181818</v>
      </c>
      <c r="DZ60" s="164">
        <f>AVERAGE(DM$6:DM60)</f>
        <v>0</v>
      </c>
      <c r="EA60" s="167">
        <f>AVERAGE(DN$6:DN60)</f>
        <v>1947.2727272727273</v>
      </c>
      <c r="EB60" s="167">
        <f>AVERAGE(DO$6:DO60)</f>
        <v>0</v>
      </c>
      <c r="EC60" s="167">
        <f>AVERAGE(DP$6:DP60)</f>
        <v>540.90909090909088</v>
      </c>
      <c r="ED60" s="167">
        <f>AVERAGE(DQ$6:DQ60)</f>
        <v>162.27272727272728</v>
      </c>
      <c r="EE60" s="167">
        <f>AVERAGE(DR$6:DR60)</f>
        <v>1687.1454545454546</v>
      </c>
      <c r="EF60" s="164">
        <f>AVERAGE(DS$6:DS60)</f>
        <v>0.98181818181818181</v>
      </c>
      <c r="EG60" s="167">
        <f>AVERAGE(DT$6:DT60)</f>
        <v>17.672727272727272</v>
      </c>
      <c r="EH60" s="167">
        <f>AVERAGE(DU$6:DU60)</f>
        <v>277.8</v>
      </c>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9"/>
      <c r="FI60" s="26"/>
      <c r="FJ60" s="103">
        <v>55</v>
      </c>
      <c r="FK60" s="164">
        <v>7.56771683283191</v>
      </c>
      <c r="FL60" s="133">
        <v>0.05</v>
      </c>
      <c r="FM60" s="103">
        <v>3</v>
      </c>
      <c r="FN60" s="167">
        <v>534</v>
      </c>
      <c r="FO60" s="103">
        <v>11</v>
      </c>
      <c r="FP60" s="103">
        <v>11</v>
      </c>
      <c r="FQ60" s="103">
        <v>0</v>
      </c>
      <c r="FR60" s="167">
        <v>1980</v>
      </c>
      <c r="FS60" s="167">
        <v>0</v>
      </c>
      <c r="FT60" s="167">
        <v>550</v>
      </c>
      <c r="FU60" s="167">
        <v>165</v>
      </c>
      <c r="FV60" s="167">
        <v>1874</v>
      </c>
      <c r="FW60" s="103">
        <v>0</v>
      </c>
      <c r="FX60" s="167">
        <v>0</v>
      </c>
      <c r="FY60" s="167">
        <v>106</v>
      </c>
      <c r="FZ60" s="103" t="s">
        <v>117</v>
      </c>
      <c r="GA60" s="80"/>
      <c r="GB60" s="160">
        <f>AVERAGE(FO$6:FO60)</f>
        <v>9.327272727272728</v>
      </c>
      <c r="GC60" s="160">
        <f>AVERAGE(FP$6:FP60)</f>
        <v>9.327272727272728</v>
      </c>
      <c r="GD60" s="160">
        <f>AVERAGE(FQ$6:FQ60)</f>
        <v>0</v>
      </c>
      <c r="GE60" s="166">
        <f>AVERAGE(FR$6:FR60)</f>
        <v>1678.909090909091</v>
      </c>
      <c r="GF60" s="166">
        <f>AVERAGE(FS$6:FS60)</f>
        <v>0</v>
      </c>
      <c r="GG60" s="166">
        <f>AVERAGE(FT$6:FT60)</f>
        <v>466.36363636363637</v>
      </c>
      <c r="GH60" s="166">
        <f>AVERAGE(FU$6:FU60)</f>
        <v>139.90909090909091</v>
      </c>
      <c r="GI60" s="166">
        <f>AVERAGE(FV$6:FV60)</f>
        <v>1576.2181818181818</v>
      </c>
      <c r="GJ60" s="160">
        <f>AVERAGE(FW$6:FW60)</f>
        <v>0.92727272727272725</v>
      </c>
      <c r="GK60" s="166">
        <f>AVERAGE(FX$6:FX60)</f>
        <v>33.381818181818183</v>
      </c>
      <c r="GL60" s="166">
        <f>AVERAGE(FY$6:FY60)</f>
        <v>136.07272727272726</v>
      </c>
      <c r="GM60" s="26"/>
      <c r="GN60" s="26"/>
      <c r="GO60" s="26"/>
      <c r="GP60" s="26"/>
      <c r="GQ60" s="26"/>
      <c r="GR60" s="26"/>
      <c r="GS60" s="26"/>
      <c r="GT60" s="26"/>
      <c r="GU60" s="26"/>
      <c r="GV60" s="26"/>
      <c r="GW60" s="26"/>
      <c r="GX60" s="26"/>
      <c r="GY60" s="26"/>
      <c r="GZ60" s="26"/>
      <c r="HA60" s="26"/>
      <c r="HB60" s="26"/>
      <c r="HC60" s="26"/>
      <c r="HD60" s="26"/>
      <c r="HE60" s="26"/>
      <c r="HF60" s="26"/>
      <c r="HG60" s="26"/>
      <c r="HH60" s="26"/>
      <c r="HI60" s="26"/>
      <c r="HJ60" s="26"/>
      <c r="HK60" s="29"/>
      <c r="HL60" s="26"/>
      <c r="HM60" s="98">
        <v>55</v>
      </c>
      <c r="HN60" s="178">
        <v>14.37241082299257</v>
      </c>
      <c r="HO60" s="148">
        <v>0.15</v>
      </c>
      <c r="HP60" s="98">
        <v>10</v>
      </c>
      <c r="HQ60" s="189">
        <v>223</v>
      </c>
      <c r="HR60" s="98">
        <v>22</v>
      </c>
      <c r="HS60" s="98">
        <v>22</v>
      </c>
      <c r="HT60" s="98">
        <v>2</v>
      </c>
      <c r="HU60" s="189">
        <v>3300</v>
      </c>
      <c r="HV60" s="189">
        <v>300</v>
      </c>
      <c r="HW60" s="189">
        <v>1000</v>
      </c>
      <c r="HX60" s="189">
        <v>300</v>
      </c>
      <c r="HY60" s="189">
        <v>2448</v>
      </c>
      <c r="HZ60" s="98">
        <v>2</v>
      </c>
      <c r="IA60" s="189">
        <v>60</v>
      </c>
      <c r="IB60" s="189">
        <v>912</v>
      </c>
      <c r="IC60" s="98" t="s">
        <v>116</v>
      </c>
      <c r="ID60" s="80"/>
      <c r="IE60" s="164">
        <f>AVERAGE(HR$6:HR60)</f>
        <v>19.527272727272727</v>
      </c>
      <c r="IF60" s="164">
        <f>AVERAGE(HS$6:HS60)</f>
        <v>18.8</v>
      </c>
      <c r="IG60" s="164">
        <f>AVERAGE(HT$6:HT60)</f>
        <v>0.89090909090909087</v>
      </c>
      <c r="IH60" s="167">
        <f>AVERAGE(HU$6:HU60)</f>
        <v>2820</v>
      </c>
      <c r="II60" s="167">
        <f>AVERAGE(HV$6:HV60)</f>
        <v>133.63636363636363</v>
      </c>
      <c r="IJ60" s="167">
        <f>AVERAGE(HW$6:HW60)</f>
        <v>895.4545454545455</v>
      </c>
      <c r="IK60" s="167">
        <f>AVERAGE(HX$6:HX60)</f>
        <v>268.63636363636363</v>
      </c>
      <c r="IL60" s="167">
        <f>AVERAGE(HY$6:HY60)</f>
        <v>2281.9636363636364</v>
      </c>
      <c r="IM60" s="164">
        <f>AVERAGE(HZ$6:HZ60)</f>
        <v>2.3272727272727272</v>
      </c>
      <c r="IN60" s="167">
        <f>AVERAGE(IA$6:IA60)</f>
        <v>69.818181818181813</v>
      </c>
      <c r="IO60" s="167">
        <f>AVERAGE(IB$6:IB60)</f>
        <v>607.85454545454547</v>
      </c>
      <c r="IP60" s="26"/>
      <c r="IQ60" s="26"/>
      <c r="IR60" s="26"/>
      <c r="IS60" s="26"/>
      <c r="IT60" s="26"/>
      <c r="IU60" s="26"/>
      <c r="IV60" s="26"/>
      <c r="IW60" s="26"/>
      <c r="IX60" s="26"/>
      <c r="IY60" s="26"/>
      <c r="IZ60" s="26"/>
      <c r="JA60" s="26"/>
      <c r="JB60" s="26"/>
      <c r="JC60" s="26"/>
      <c r="JD60" s="26"/>
      <c r="JE60" s="26"/>
      <c r="JF60" s="26"/>
      <c r="JG60" s="26"/>
      <c r="JH60" s="26"/>
      <c r="JI60" s="26"/>
      <c r="JJ60" s="26"/>
      <c r="JK60" s="26"/>
      <c r="JL60" s="26"/>
      <c r="JM60" s="29"/>
      <c r="JN60" s="26"/>
      <c r="JO60" s="26"/>
      <c r="JP60" s="26"/>
      <c r="JQ60" s="26"/>
      <c r="JR60" s="26"/>
      <c r="JS60" s="26"/>
      <c r="JT60" s="26"/>
      <c r="JU60" s="26"/>
      <c r="JV60" s="26"/>
      <c r="JW60" s="26"/>
      <c r="JX60" s="26"/>
      <c r="JY60" s="26"/>
      <c r="JZ60" s="29"/>
    </row>
    <row r="61" spans="1:286" x14ac:dyDescent="0.2">
      <c r="A61" s="26"/>
      <c r="B61" s="103">
        <v>56</v>
      </c>
      <c r="C61" s="164">
        <v>24.489643394675273</v>
      </c>
      <c r="D61" s="133">
        <v>0.2</v>
      </c>
      <c r="E61" s="103">
        <v>0</v>
      </c>
      <c r="F61" s="167">
        <v>400</v>
      </c>
      <c r="G61" s="103">
        <v>19</v>
      </c>
      <c r="H61" s="103">
        <v>19</v>
      </c>
      <c r="I61" s="103">
        <v>0</v>
      </c>
      <c r="J61" s="167">
        <v>2280</v>
      </c>
      <c r="K61" s="167">
        <v>0</v>
      </c>
      <c r="L61" s="167">
        <v>950</v>
      </c>
      <c r="M61" s="167">
        <v>285</v>
      </c>
      <c r="N61" s="167">
        <v>2260</v>
      </c>
      <c r="O61" s="103">
        <v>5</v>
      </c>
      <c r="P61" s="167">
        <v>60</v>
      </c>
      <c r="Q61" s="167">
        <v>80</v>
      </c>
      <c r="R61" s="103" t="s">
        <v>117</v>
      </c>
      <c r="S61" s="80"/>
      <c r="T61" s="169">
        <f>AVERAGE(G$6:G61)</f>
        <v>23.375</v>
      </c>
      <c r="U61" s="169">
        <f>AVERAGE(H$6:H61)</f>
        <v>20.357142857142858</v>
      </c>
      <c r="V61" s="169">
        <f>AVERAGE(I$6:I61)</f>
        <v>1.2321428571428572</v>
      </c>
      <c r="W61" s="170">
        <f>AVERAGE(J$6:J61)</f>
        <v>2442.8571428571427</v>
      </c>
      <c r="X61" s="170">
        <f>AVERAGE(K$6:K61)</f>
        <v>147.85714285714286</v>
      </c>
      <c r="Y61" s="170">
        <f>AVERAGE(L$6:L61)</f>
        <v>956.25</v>
      </c>
      <c r="Z61" s="170">
        <f>AVERAGE(M$6:M61)</f>
        <v>286.875</v>
      </c>
      <c r="AA61" s="170">
        <f>AVERAGE(N$6:N61)</f>
        <v>2378.75</v>
      </c>
      <c r="AB61" s="169">
        <f>AVERAGE(O$6:O61)</f>
        <v>2.7857142857142856</v>
      </c>
      <c r="AC61" s="170">
        <f>AVERAGE(P$6:P61)</f>
        <v>33.428571428571431</v>
      </c>
      <c r="AD61" s="170">
        <f>AVERAGE(Q$6:Q61)</f>
        <v>97.535714285714292</v>
      </c>
      <c r="AE61" s="26"/>
      <c r="AF61" s="26"/>
      <c r="AG61" s="26"/>
      <c r="AH61" s="26"/>
      <c r="AI61" s="26"/>
      <c r="AJ61" s="26"/>
      <c r="AK61" s="26"/>
      <c r="AL61" s="26"/>
      <c r="AM61" s="26"/>
      <c r="AN61" s="26"/>
      <c r="AO61" s="26"/>
      <c r="AP61" s="26"/>
      <c r="AQ61" s="26"/>
      <c r="AR61" s="26"/>
      <c r="AS61" s="26"/>
      <c r="AT61" s="26"/>
      <c r="AU61" s="26"/>
      <c r="AV61" s="26"/>
      <c r="AW61" s="26"/>
      <c r="AX61" s="29"/>
      <c r="AZ61" s="26">
        <v>56</v>
      </c>
      <c r="BA61" s="164">
        <v>18.68198604837994</v>
      </c>
      <c r="BB61" s="175">
        <v>0.15</v>
      </c>
      <c r="BC61" s="103">
        <v>4</v>
      </c>
      <c r="BD61" s="181">
        <v>318</v>
      </c>
      <c r="BE61" s="103">
        <v>20</v>
      </c>
      <c r="BF61" s="103">
        <v>20</v>
      </c>
      <c r="BG61" s="103">
        <v>0</v>
      </c>
      <c r="BH61" s="167">
        <v>3000</v>
      </c>
      <c r="BI61" s="167">
        <v>0</v>
      </c>
      <c r="BJ61" s="167">
        <v>1000</v>
      </c>
      <c r="BK61" s="167">
        <v>300</v>
      </c>
      <c r="BL61" s="167">
        <v>2243</v>
      </c>
      <c r="BM61" s="103">
        <v>3</v>
      </c>
      <c r="BN61" s="167">
        <v>45</v>
      </c>
      <c r="BO61" s="167">
        <v>802</v>
      </c>
      <c r="BP61" s="103" t="s">
        <v>116</v>
      </c>
      <c r="BQ61" s="80"/>
      <c r="BR61" s="164">
        <f>AVERAGE(BE$6:BE61)</f>
        <v>19.946428571428573</v>
      </c>
      <c r="BS61" s="164">
        <f>AVERAGE(BF$6:BF61)</f>
        <v>19.053571428571427</v>
      </c>
      <c r="BT61" s="164">
        <f>AVERAGE(BG$6:BG61)</f>
        <v>0.625</v>
      </c>
      <c r="BU61" s="167">
        <f>AVERAGE(BH$6:BH61)</f>
        <v>2858.0357142857142</v>
      </c>
      <c r="BV61" s="167">
        <f>AVERAGE(BI$6:BI61)</f>
        <v>93.75</v>
      </c>
      <c r="BW61" s="167">
        <f>AVERAGE(BJ$6:BJ61)</f>
        <v>921.42857142857144</v>
      </c>
      <c r="BX61" s="167">
        <f>AVERAGE(BK$6:BK61)</f>
        <v>276.42857142857144</v>
      </c>
      <c r="BY61" s="167">
        <f>AVERAGE(BL$6:BL61)</f>
        <v>2252.6964285714284</v>
      </c>
      <c r="BZ61" s="164">
        <f>AVERAGE(BM$6:BM61)</f>
        <v>2.2142857142857144</v>
      </c>
      <c r="CA61" s="167">
        <f>AVERAGE(BN$6:BN61)</f>
        <v>33.214285714285715</v>
      </c>
      <c r="CB61" s="167">
        <f>AVERAGE(BO$6:BO61)</f>
        <v>638.55357142857144</v>
      </c>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9"/>
      <c r="DE61" s="26"/>
      <c r="DF61" s="103">
        <v>56</v>
      </c>
      <c r="DG61" s="164">
        <v>5.9311473537596262</v>
      </c>
      <c r="DH61" s="133">
        <v>0.15</v>
      </c>
      <c r="DI61" s="103">
        <v>3</v>
      </c>
      <c r="DJ61" s="167">
        <v>177</v>
      </c>
      <c r="DK61" s="103">
        <v>8</v>
      </c>
      <c r="DL61" s="103">
        <v>8</v>
      </c>
      <c r="DM61" s="103">
        <v>0</v>
      </c>
      <c r="DN61" s="167">
        <v>1440</v>
      </c>
      <c r="DO61" s="167">
        <v>0</v>
      </c>
      <c r="DP61" s="167">
        <v>400</v>
      </c>
      <c r="DQ61" s="167">
        <v>120</v>
      </c>
      <c r="DR61" s="167">
        <v>1322</v>
      </c>
      <c r="DS61" s="103">
        <v>1</v>
      </c>
      <c r="DT61" s="167">
        <v>18</v>
      </c>
      <c r="DU61" s="167">
        <v>136</v>
      </c>
      <c r="DV61" s="103" t="s">
        <v>117</v>
      </c>
      <c r="DW61" s="26"/>
      <c r="DX61" s="164">
        <f>AVERAGE(DK$6:DK61)</f>
        <v>10.767857142857142</v>
      </c>
      <c r="DY61" s="164">
        <f>AVERAGE(DL$6:DL61)</f>
        <v>10.767857142857142</v>
      </c>
      <c r="DZ61" s="164">
        <f>AVERAGE(DM$6:DM61)</f>
        <v>0</v>
      </c>
      <c r="EA61" s="167">
        <f>AVERAGE(DN$6:DN61)</f>
        <v>1938.2142857142858</v>
      </c>
      <c r="EB61" s="167">
        <f>AVERAGE(DO$6:DO61)</f>
        <v>0</v>
      </c>
      <c r="EC61" s="167">
        <f>AVERAGE(DP$6:DP61)</f>
        <v>538.39285714285711</v>
      </c>
      <c r="ED61" s="167">
        <f>AVERAGE(DQ$6:DQ61)</f>
        <v>161.51785714285714</v>
      </c>
      <c r="EE61" s="167">
        <f>AVERAGE(DR$6:DR61)</f>
        <v>1680.625</v>
      </c>
      <c r="EF61" s="164">
        <f>AVERAGE(DS$6:DS61)</f>
        <v>0.9821428571428571</v>
      </c>
      <c r="EG61" s="167">
        <f>AVERAGE(DT$6:DT61)</f>
        <v>17.678571428571427</v>
      </c>
      <c r="EH61" s="167">
        <f>AVERAGE(DU$6:DU61)</f>
        <v>275.26785714285717</v>
      </c>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9"/>
      <c r="FI61" s="26"/>
      <c r="FJ61" s="103">
        <v>56</v>
      </c>
      <c r="FK61" s="164">
        <v>8.0640019960067555</v>
      </c>
      <c r="FL61" s="133">
        <v>0.15</v>
      </c>
      <c r="FM61" s="103">
        <v>2</v>
      </c>
      <c r="FN61" s="167">
        <v>551</v>
      </c>
      <c r="FO61" s="103">
        <v>9</v>
      </c>
      <c r="FP61" s="103">
        <v>9</v>
      </c>
      <c r="FQ61" s="103">
        <v>0</v>
      </c>
      <c r="FR61" s="167">
        <v>1620</v>
      </c>
      <c r="FS61" s="167">
        <v>0</v>
      </c>
      <c r="FT61" s="167">
        <v>450</v>
      </c>
      <c r="FU61" s="167">
        <v>135</v>
      </c>
      <c r="FV61" s="167">
        <v>1761</v>
      </c>
      <c r="FW61" s="103">
        <v>1</v>
      </c>
      <c r="FX61" s="167">
        <v>36</v>
      </c>
      <c r="FY61" s="167">
        <v>-105</v>
      </c>
      <c r="FZ61" s="103" t="s">
        <v>117</v>
      </c>
      <c r="GA61" s="80"/>
      <c r="GB61" s="160">
        <f>AVERAGE(FO$6:FO61)</f>
        <v>9.3214285714285712</v>
      </c>
      <c r="GC61" s="160">
        <f>AVERAGE(FP$6:FP61)</f>
        <v>9.3214285714285712</v>
      </c>
      <c r="GD61" s="160">
        <f>AVERAGE(FQ$6:FQ61)</f>
        <v>0</v>
      </c>
      <c r="GE61" s="166">
        <f>AVERAGE(FR$6:FR61)</f>
        <v>1677.8571428571429</v>
      </c>
      <c r="GF61" s="166">
        <f>AVERAGE(FS$6:FS61)</f>
        <v>0</v>
      </c>
      <c r="GG61" s="166">
        <f>AVERAGE(FT$6:FT61)</f>
        <v>466.07142857142856</v>
      </c>
      <c r="GH61" s="166">
        <f>AVERAGE(FU$6:FU61)</f>
        <v>139.82142857142858</v>
      </c>
      <c r="GI61" s="166">
        <f>AVERAGE(FV$6:FV61)</f>
        <v>1579.5178571428571</v>
      </c>
      <c r="GJ61" s="160">
        <f>AVERAGE(FW$6:FW61)</f>
        <v>0.9285714285714286</v>
      </c>
      <c r="GK61" s="166">
        <f>AVERAGE(FX$6:FX61)</f>
        <v>33.428571428571431</v>
      </c>
      <c r="GL61" s="166">
        <f>AVERAGE(FY$6:FY61)</f>
        <v>131.76785714285714</v>
      </c>
      <c r="GM61" s="26"/>
      <c r="GN61" s="26"/>
      <c r="GO61" s="26"/>
      <c r="GP61" s="26"/>
      <c r="GQ61" s="26"/>
      <c r="GR61" s="26"/>
      <c r="GS61" s="26"/>
      <c r="GT61" s="26"/>
      <c r="GU61" s="26"/>
      <c r="GV61" s="26"/>
      <c r="GW61" s="26"/>
      <c r="GX61" s="26"/>
      <c r="GY61" s="26"/>
      <c r="GZ61" s="26"/>
      <c r="HA61" s="26"/>
      <c r="HB61" s="26"/>
      <c r="HC61" s="26"/>
      <c r="HD61" s="26"/>
      <c r="HE61" s="26"/>
      <c r="HF61" s="26"/>
      <c r="HG61" s="26"/>
      <c r="HH61" s="26"/>
      <c r="HI61" s="26"/>
      <c r="HJ61" s="26"/>
      <c r="HK61" s="29"/>
      <c r="HL61" s="26"/>
      <c r="HM61" s="98">
        <v>56</v>
      </c>
      <c r="HN61" s="178">
        <v>19.915281116749515</v>
      </c>
      <c r="HO61" s="148">
        <v>0.1</v>
      </c>
      <c r="HP61" s="98">
        <v>3</v>
      </c>
      <c r="HQ61" s="189">
        <v>428</v>
      </c>
      <c r="HR61" s="98">
        <v>21</v>
      </c>
      <c r="HS61" s="98">
        <v>21</v>
      </c>
      <c r="HT61" s="98">
        <v>1</v>
      </c>
      <c r="HU61" s="189">
        <v>3150</v>
      </c>
      <c r="HV61" s="189">
        <v>150</v>
      </c>
      <c r="HW61" s="189">
        <v>1000</v>
      </c>
      <c r="HX61" s="189">
        <v>300</v>
      </c>
      <c r="HY61" s="189">
        <v>2503</v>
      </c>
      <c r="HZ61" s="98">
        <v>2</v>
      </c>
      <c r="IA61" s="189">
        <v>60</v>
      </c>
      <c r="IB61" s="189">
        <v>707</v>
      </c>
      <c r="IC61" s="98" t="s">
        <v>116</v>
      </c>
      <c r="ID61" s="80"/>
      <c r="IE61" s="164">
        <f>AVERAGE(HR$6:HR61)</f>
        <v>19.553571428571427</v>
      </c>
      <c r="IF61" s="164">
        <f>AVERAGE(HS$6:HS61)</f>
        <v>18.839285714285715</v>
      </c>
      <c r="IG61" s="164">
        <f>AVERAGE(HT$6:HT61)</f>
        <v>0.8928571428571429</v>
      </c>
      <c r="IH61" s="167">
        <f>AVERAGE(HU$6:HU61)</f>
        <v>2825.8928571428573</v>
      </c>
      <c r="II61" s="167">
        <f>AVERAGE(HV$6:HV61)</f>
        <v>133.92857142857142</v>
      </c>
      <c r="IJ61" s="167">
        <f>AVERAGE(HW$6:HW61)</f>
        <v>897.32142857142856</v>
      </c>
      <c r="IK61" s="167">
        <f>AVERAGE(HX$6:HX61)</f>
        <v>269.19642857142856</v>
      </c>
      <c r="IL61" s="167">
        <f>AVERAGE(HY$6:HY61)</f>
        <v>2285.9107142857142</v>
      </c>
      <c r="IM61" s="164">
        <f>AVERAGE(HZ$6:HZ61)</f>
        <v>2.3214285714285716</v>
      </c>
      <c r="IN61" s="167">
        <f>AVERAGE(IA$6:IA61)</f>
        <v>69.642857142857139</v>
      </c>
      <c r="IO61" s="167">
        <f>AVERAGE(IB$6:IB61)</f>
        <v>609.625</v>
      </c>
      <c r="IP61" s="26"/>
      <c r="IQ61" s="26"/>
      <c r="IR61" s="26"/>
      <c r="IS61" s="26"/>
      <c r="IT61" s="26"/>
      <c r="IU61" s="26"/>
      <c r="IV61" s="26"/>
      <c r="IW61" s="26"/>
      <c r="IX61" s="26"/>
      <c r="IY61" s="26"/>
      <c r="IZ61" s="26"/>
      <c r="JA61" s="26"/>
      <c r="JB61" s="26"/>
      <c r="JC61" s="26"/>
      <c r="JD61" s="26"/>
      <c r="JE61" s="26"/>
      <c r="JF61" s="26"/>
      <c r="JG61" s="26"/>
      <c r="JH61" s="26"/>
      <c r="JI61" s="26"/>
      <c r="JJ61" s="26"/>
      <c r="JK61" s="26"/>
      <c r="JL61" s="26"/>
      <c r="JM61" s="29"/>
      <c r="JN61" s="26"/>
      <c r="JO61" s="26"/>
      <c r="JP61" s="26"/>
      <c r="JQ61" s="26"/>
      <c r="JR61" s="26"/>
      <c r="JS61" s="26"/>
      <c r="JT61" s="26"/>
      <c r="JU61" s="26"/>
      <c r="JV61" s="26"/>
      <c r="JW61" s="26"/>
      <c r="JX61" s="26"/>
      <c r="JY61" s="26"/>
      <c r="JZ61" s="29"/>
    </row>
    <row r="62" spans="1:286" x14ac:dyDescent="0.2">
      <c r="A62" s="26"/>
      <c r="B62" s="103">
        <v>57</v>
      </c>
      <c r="C62" s="164">
        <v>20.202231043172851</v>
      </c>
      <c r="D62" s="133">
        <v>0.05</v>
      </c>
      <c r="E62" s="103">
        <v>6</v>
      </c>
      <c r="F62" s="167">
        <v>178</v>
      </c>
      <c r="G62" s="103">
        <v>25</v>
      </c>
      <c r="H62" s="103">
        <v>22</v>
      </c>
      <c r="I62" s="103">
        <v>2</v>
      </c>
      <c r="J62" s="167">
        <v>2640</v>
      </c>
      <c r="K62" s="167">
        <v>240</v>
      </c>
      <c r="L62" s="167">
        <v>1000</v>
      </c>
      <c r="M62" s="167">
        <v>300</v>
      </c>
      <c r="N62" s="167">
        <v>2343</v>
      </c>
      <c r="O62" s="103">
        <v>1</v>
      </c>
      <c r="P62" s="167">
        <v>12</v>
      </c>
      <c r="Q62" s="167">
        <v>309</v>
      </c>
      <c r="R62" s="103" t="s">
        <v>116</v>
      </c>
      <c r="S62" s="80"/>
      <c r="T62" s="169">
        <f>AVERAGE(G$6:G62)</f>
        <v>23.403508771929825</v>
      </c>
      <c r="U62" s="169">
        <f>AVERAGE(H$6:H62)</f>
        <v>20.385964912280702</v>
      </c>
      <c r="V62" s="169">
        <f>AVERAGE(I$6:I62)</f>
        <v>1.2456140350877194</v>
      </c>
      <c r="W62" s="170">
        <f>AVERAGE(J$6:J62)</f>
        <v>2446.3157894736842</v>
      </c>
      <c r="X62" s="170">
        <f>AVERAGE(K$6:K62)</f>
        <v>149.47368421052633</v>
      </c>
      <c r="Y62" s="170">
        <f>AVERAGE(L$6:L62)</f>
        <v>957.01754385964909</v>
      </c>
      <c r="Z62" s="170">
        <f>AVERAGE(M$6:M62)</f>
        <v>287.10526315789474</v>
      </c>
      <c r="AA62" s="170">
        <f>AVERAGE(N$6:N62)</f>
        <v>2378.1228070175439</v>
      </c>
      <c r="AB62" s="169">
        <f>AVERAGE(O$6:O62)</f>
        <v>2.7543859649122808</v>
      </c>
      <c r="AC62" s="170">
        <f>AVERAGE(P$6:P62)</f>
        <v>33.05263157894737</v>
      </c>
      <c r="AD62" s="170">
        <f>AVERAGE(Q$6:Q62)</f>
        <v>101.24561403508773</v>
      </c>
      <c r="AE62" s="26"/>
      <c r="AF62" s="26"/>
      <c r="AG62" s="26"/>
      <c r="AH62" s="26"/>
      <c r="AI62" s="26"/>
      <c r="AJ62" s="26"/>
      <c r="AK62" s="26"/>
      <c r="AL62" s="26"/>
      <c r="AM62" s="26"/>
      <c r="AN62" s="26"/>
      <c r="AO62" s="26"/>
      <c r="AP62" s="26"/>
      <c r="AQ62" s="26"/>
      <c r="AR62" s="26"/>
      <c r="AS62" s="26"/>
      <c r="AT62" s="26"/>
      <c r="AU62" s="26"/>
      <c r="AV62" s="26"/>
      <c r="AW62" s="26"/>
      <c r="AX62" s="29"/>
      <c r="AZ62" s="26">
        <v>57</v>
      </c>
      <c r="BA62" s="164">
        <v>13.924159964721216</v>
      </c>
      <c r="BB62" s="175">
        <v>0.05</v>
      </c>
      <c r="BC62" s="103">
        <v>1</v>
      </c>
      <c r="BD62" s="181">
        <v>557</v>
      </c>
      <c r="BE62" s="103">
        <v>14</v>
      </c>
      <c r="BF62" s="103">
        <v>14</v>
      </c>
      <c r="BG62" s="103">
        <v>0</v>
      </c>
      <c r="BH62" s="167">
        <v>2100</v>
      </c>
      <c r="BI62" s="167">
        <v>0</v>
      </c>
      <c r="BJ62" s="167">
        <v>700</v>
      </c>
      <c r="BK62" s="167">
        <v>210</v>
      </c>
      <c r="BL62" s="167">
        <v>2092</v>
      </c>
      <c r="BM62" s="103">
        <v>1</v>
      </c>
      <c r="BN62" s="167">
        <v>15</v>
      </c>
      <c r="BO62" s="167">
        <v>23</v>
      </c>
      <c r="BP62" s="103" t="s">
        <v>117</v>
      </c>
      <c r="BQ62" s="80"/>
      <c r="BR62" s="164">
        <f>AVERAGE(BE$6:BE62)</f>
        <v>19.842105263157894</v>
      </c>
      <c r="BS62" s="164">
        <f>AVERAGE(BF$6:BF62)</f>
        <v>18.964912280701753</v>
      </c>
      <c r="BT62" s="164">
        <f>AVERAGE(BG$6:BG62)</f>
        <v>0.61403508771929827</v>
      </c>
      <c r="BU62" s="167">
        <f>AVERAGE(BH$6:BH62)</f>
        <v>2844.7368421052633</v>
      </c>
      <c r="BV62" s="167">
        <f>AVERAGE(BI$6:BI62)</f>
        <v>92.10526315789474</v>
      </c>
      <c r="BW62" s="167">
        <f>AVERAGE(BJ$6:BJ62)</f>
        <v>917.54385964912285</v>
      </c>
      <c r="BX62" s="167">
        <f>AVERAGE(BK$6:BK62)</f>
        <v>275.26315789473682</v>
      </c>
      <c r="BY62" s="167">
        <f>AVERAGE(BL$6:BL62)</f>
        <v>2249.8771929824561</v>
      </c>
      <c r="BZ62" s="164">
        <f>AVERAGE(BM$6:BM62)</f>
        <v>2.192982456140351</v>
      </c>
      <c r="CA62" s="167">
        <f>AVERAGE(BN$6:BN62)</f>
        <v>32.89473684210526</v>
      </c>
      <c r="CB62" s="167">
        <f>AVERAGE(BO$6:BO62)</f>
        <v>627.75438596491233</v>
      </c>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9"/>
      <c r="DE62" s="26"/>
      <c r="DF62" s="103">
        <v>57</v>
      </c>
      <c r="DG62" s="164">
        <v>5.4201167941813244</v>
      </c>
      <c r="DH62" s="133">
        <v>0.05</v>
      </c>
      <c r="DI62" s="103">
        <v>9</v>
      </c>
      <c r="DJ62" s="167">
        <v>397</v>
      </c>
      <c r="DK62" s="103">
        <v>14</v>
      </c>
      <c r="DL62" s="103">
        <v>14</v>
      </c>
      <c r="DM62" s="103">
        <v>0</v>
      </c>
      <c r="DN62" s="167">
        <v>2520</v>
      </c>
      <c r="DO62" s="167">
        <v>0</v>
      </c>
      <c r="DP62" s="167">
        <v>700</v>
      </c>
      <c r="DQ62" s="167">
        <v>210</v>
      </c>
      <c r="DR62" s="167">
        <v>1932</v>
      </c>
      <c r="DS62" s="103">
        <v>0</v>
      </c>
      <c r="DT62" s="167">
        <v>0</v>
      </c>
      <c r="DU62" s="167">
        <v>588</v>
      </c>
      <c r="DV62" s="103" t="s">
        <v>117</v>
      </c>
      <c r="DW62" s="26"/>
      <c r="DX62" s="164">
        <f>AVERAGE(DK$6:DK62)</f>
        <v>10.824561403508772</v>
      </c>
      <c r="DY62" s="164">
        <f>AVERAGE(DL$6:DL62)</f>
        <v>10.824561403508772</v>
      </c>
      <c r="DZ62" s="164">
        <f>AVERAGE(DM$6:DM62)</f>
        <v>0</v>
      </c>
      <c r="EA62" s="167">
        <f>AVERAGE(DN$6:DN62)</f>
        <v>1948.421052631579</v>
      </c>
      <c r="EB62" s="167">
        <f>AVERAGE(DO$6:DO62)</f>
        <v>0</v>
      </c>
      <c r="EC62" s="167">
        <f>AVERAGE(DP$6:DP62)</f>
        <v>541.22807017543857</v>
      </c>
      <c r="ED62" s="167">
        <f>AVERAGE(DQ$6:DQ62)</f>
        <v>162.36842105263159</v>
      </c>
      <c r="EE62" s="167">
        <f>AVERAGE(DR$6:DR62)</f>
        <v>1685.0350877192982</v>
      </c>
      <c r="EF62" s="164">
        <f>AVERAGE(DS$6:DS62)</f>
        <v>0.96491228070175439</v>
      </c>
      <c r="EG62" s="167">
        <f>AVERAGE(DT$6:DT62)</f>
        <v>17.368421052631579</v>
      </c>
      <c r="EH62" s="167">
        <f>AVERAGE(DU$6:DU62)</f>
        <v>280.75438596491227</v>
      </c>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9"/>
      <c r="FI62" s="26"/>
      <c r="FJ62" s="103">
        <v>57</v>
      </c>
      <c r="FK62" s="164">
        <v>7.7676169563848028</v>
      </c>
      <c r="FL62" s="133">
        <v>0.05</v>
      </c>
      <c r="FM62" s="103">
        <v>1</v>
      </c>
      <c r="FN62" s="167">
        <v>508</v>
      </c>
      <c r="FO62" s="103">
        <v>9</v>
      </c>
      <c r="FP62" s="103">
        <v>9</v>
      </c>
      <c r="FQ62" s="103">
        <v>0</v>
      </c>
      <c r="FR62" s="167">
        <v>1620</v>
      </c>
      <c r="FS62" s="167">
        <v>0</v>
      </c>
      <c r="FT62" s="167">
        <v>450</v>
      </c>
      <c r="FU62" s="167">
        <v>135</v>
      </c>
      <c r="FV62" s="167">
        <v>1718</v>
      </c>
      <c r="FW62" s="103">
        <v>0</v>
      </c>
      <c r="FX62" s="167">
        <v>0</v>
      </c>
      <c r="FY62" s="167">
        <v>-98</v>
      </c>
      <c r="FZ62" s="103" t="s">
        <v>117</v>
      </c>
      <c r="GA62" s="80"/>
      <c r="GB62" s="160">
        <f>AVERAGE(FO$6:FO62)</f>
        <v>9.3157894736842106</v>
      </c>
      <c r="GC62" s="160">
        <f>AVERAGE(FP$6:FP62)</f>
        <v>9.3157894736842106</v>
      </c>
      <c r="GD62" s="160">
        <f>AVERAGE(FQ$6:FQ62)</f>
        <v>0</v>
      </c>
      <c r="GE62" s="166">
        <f>AVERAGE(FR$6:FR62)</f>
        <v>1676.8421052631579</v>
      </c>
      <c r="GF62" s="166">
        <f>AVERAGE(FS$6:FS62)</f>
        <v>0</v>
      </c>
      <c r="GG62" s="166">
        <f>AVERAGE(FT$6:FT62)</f>
        <v>465.78947368421052</v>
      </c>
      <c r="GH62" s="166">
        <f>AVERAGE(FU$6:FU62)</f>
        <v>139.73684210526315</v>
      </c>
      <c r="GI62" s="166">
        <f>AVERAGE(FV$6:FV62)</f>
        <v>1581.9473684210527</v>
      </c>
      <c r="GJ62" s="160">
        <f>AVERAGE(FW$6:FW62)</f>
        <v>0.91228070175438591</v>
      </c>
      <c r="GK62" s="166">
        <f>AVERAGE(FX$6:FX62)</f>
        <v>32.842105263157897</v>
      </c>
      <c r="GL62" s="166">
        <f>AVERAGE(FY$6:FY62)</f>
        <v>127.73684210526316</v>
      </c>
      <c r="GM62" s="26"/>
      <c r="GN62" s="26"/>
      <c r="GO62" s="26"/>
      <c r="GP62" s="26"/>
      <c r="GQ62" s="26"/>
      <c r="GR62" s="26"/>
      <c r="GS62" s="26"/>
      <c r="GT62" s="26"/>
      <c r="GU62" s="26"/>
      <c r="GV62" s="26"/>
      <c r="GW62" s="26"/>
      <c r="GX62" s="26"/>
      <c r="GY62" s="26"/>
      <c r="GZ62" s="26"/>
      <c r="HA62" s="26"/>
      <c r="HB62" s="26"/>
      <c r="HC62" s="26"/>
      <c r="HD62" s="26"/>
      <c r="HE62" s="26"/>
      <c r="HF62" s="26"/>
      <c r="HG62" s="26"/>
      <c r="HH62" s="26"/>
      <c r="HI62" s="26"/>
      <c r="HJ62" s="26"/>
      <c r="HK62" s="29"/>
      <c r="HL62" s="26"/>
      <c r="HM62" s="98">
        <v>57</v>
      </c>
      <c r="HN62" s="178">
        <v>14.325859559332542</v>
      </c>
      <c r="HO62" s="148">
        <v>0.25</v>
      </c>
      <c r="HP62" s="98">
        <v>8</v>
      </c>
      <c r="HQ62" s="189">
        <v>310</v>
      </c>
      <c r="HR62" s="98">
        <v>18</v>
      </c>
      <c r="HS62" s="98">
        <v>18</v>
      </c>
      <c r="HT62" s="98">
        <v>0</v>
      </c>
      <c r="HU62" s="189">
        <v>2700</v>
      </c>
      <c r="HV62" s="189">
        <v>0</v>
      </c>
      <c r="HW62" s="189">
        <v>900</v>
      </c>
      <c r="HX62" s="189">
        <v>270</v>
      </c>
      <c r="HY62" s="189">
        <v>2105</v>
      </c>
      <c r="HZ62" s="98">
        <v>4</v>
      </c>
      <c r="IA62" s="189">
        <v>120</v>
      </c>
      <c r="IB62" s="189">
        <v>715</v>
      </c>
      <c r="IC62" s="98" t="s">
        <v>117</v>
      </c>
      <c r="ID62" s="80"/>
      <c r="IE62" s="164">
        <f>AVERAGE(HR$6:HR62)</f>
        <v>19.526315789473685</v>
      </c>
      <c r="IF62" s="164">
        <f>AVERAGE(HS$6:HS62)</f>
        <v>18.82456140350877</v>
      </c>
      <c r="IG62" s="164">
        <f>AVERAGE(HT$6:HT62)</f>
        <v>0.8771929824561403</v>
      </c>
      <c r="IH62" s="167">
        <f>AVERAGE(HU$6:HU62)</f>
        <v>2823.6842105263158</v>
      </c>
      <c r="II62" s="167">
        <f>AVERAGE(HV$6:HV62)</f>
        <v>131.57894736842104</v>
      </c>
      <c r="IJ62" s="167">
        <f>AVERAGE(HW$6:HW62)</f>
        <v>897.36842105263156</v>
      </c>
      <c r="IK62" s="167">
        <f>AVERAGE(HX$6:HX62)</f>
        <v>269.21052631578948</v>
      </c>
      <c r="IL62" s="167">
        <f>AVERAGE(HY$6:HY62)</f>
        <v>2282.7368421052633</v>
      </c>
      <c r="IM62" s="164">
        <f>AVERAGE(HZ$6:HZ62)</f>
        <v>2.3508771929824563</v>
      </c>
      <c r="IN62" s="167">
        <f>AVERAGE(IA$6:IA62)</f>
        <v>70.526315789473685</v>
      </c>
      <c r="IO62" s="167">
        <f>AVERAGE(IB$6:IB62)</f>
        <v>611.47368421052636</v>
      </c>
      <c r="IP62" s="26"/>
      <c r="IQ62" s="26"/>
      <c r="IR62" s="26"/>
      <c r="IS62" s="26"/>
      <c r="IT62" s="26"/>
      <c r="IU62" s="26"/>
      <c r="IV62" s="26"/>
      <c r="IW62" s="26"/>
      <c r="IX62" s="26"/>
      <c r="IY62" s="26"/>
      <c r="IZ62" s="26"/>
      <c r="JA62" s="26"/>
      <c r="JB62" s="26"/>
      <c r="JC62" s="26"/>
      <c r="JD62" s="26"/>
      <c r="JE62" s="26"/>
      <c r="JF62" s="26"/>
      <c r="JG62" s="26"/>
      <c r="JH62" s="26"/>
      <c r="JI62" s="26"/>
      <c r="JJ62" s="26"/>
      <c r="JK62" s="26"/>
      <c r="JL62" s="26"/>
      <c r="JM62" s="29"/>
      <c r="JN62" s="26"/>
      <c r="JO62" s="26"/>
      <c r="JP62" s="26"/>
      <c r="JQ62" s="26"/>
      <c r="JR62" s="26"/>
      <c r="JS62" s="26"/>
      <c r="JT62" s="26"/>
      <c r="JU62" s="26"/>
      <c r="JV62" s="26"/>
      <c r="JW62" s="26"/>
      <c r="JX62" s="26"/>
      <c r="JY62" s="26"/>
      <c r="JZ62" s="29"/>
    </row>
    <row r="63" spans="1:286" x14ac:dyDescent="0.2">
      <c r="A63" s="26"/>
      <c r="B63" s="103">
        <v>58</v>
      </c>
      <c r="C63" s="164">
        <v>20.846229040569618</v>
      </c>
      <c r="D63" s="133">
        <v>0.15</v>
      </c>
      <c r="E63" s="103">
        <v>7</v>
      </c>
      <c r="F63" s="167">
        <v>555</v>
      </c>
      <c r="G63" s="103">
        <v>25</v>
      </c>
      <c r="H63" s="103">
        <v>22</v>
      </c>
      <c r="I63" s="103">
        <v>2</v>
      </c>
      <c r="J63" s="167">
        <v>2640</v>
      </c>
      <c r="K63" s="167">
        <v>240</v>
      </c>
      <c r="L63" s="167">
        <v>1000</v>
      </c>
      <c r="M63" s="167">
        <v>300</v>
      </c>
      <c r="N63" s="167">
        <v>2720</v>
      </c>
      <c r="O63" s="103">
        <v>3</v>
      </c>
      <c r="P63" s="167">
        <v>36</v>
      </c>
      <c r="Q63" s="167">
        <v>-44</v>
      </c>
      <c r="R63" s="103" t="s">
        <v>116</v>
      </c>
      <c r="S63" s="80"/>
      <c r="T63" s="169">
        <f>AVERAGE(G$6:G63)</f>
        <v>23.431034482758619</v>
      </c>
      <c r="U63" s="169">
        <f>AVERAGE(H$6:H63)</f>
        <v>20.413793103448278</v>
      </c>
      <c r="V63" s="169">
        <f>AVERAGE(I$6:I63)</f>
        <v>1.2586206896551724</v>
      </c>
      <c r="W63" s="170">
        <f>AVERAGE(J$6:J63)</f>
        <v>2449.655172413793</v>
      </c>
      <c r="X63" s="170">
        <f>AVERAGE(K$6:K63)</f>
        <v>151.0344827586207</v>
      </c>
      <c r="Y63" s="170">
        <f>AVERAGE(L$6:L63)</f>
        <v>957.75862068965512</v>
      </c>
      <c r="Z63" s="170">
        <f>AVERAGE(M$6:M63)</f>
        <v>287.32758620689657</v>
      </c>
      <c r="AA63" s="170">
        <f>AVERAGE(N$6:N63)</f>
        <v>2384.0172413793102</v>
      </c>
      <c r="AB63" s="169">
        <f>AVERAGE(O$6:O63)</f>
        <v>2.7586206896551726</v>
      </c>
      <c r="AC63" s="170">
        <f>AVERAGE(P$6:P63)</f>
        <v>33.103448275862071</v>
      </c>
      <c r="AD63" s="170">
        <f>AVERAGE(Q$6:Q63)</f>
        <v>98.741379310344826</v>
      </c>
      <c r="AE63" s="26"/>
      <c r="AF63" s="26"/>
      <c r="AG63" s="26"/>
      <c r="AH63" s="26"/>
      <c r="AI63" s="26"/>
      <c r="AJ63" s="26"/>
      <c r="AK63" s="26"/>
      <c r="AL63" s="26"/>
      <c r="AM63" s="26"/>
      <c r="AN63" s="26"/>
      <c r="AO63" s="26"/>
      <c r="AP63" s="26"/>
      <c r="AQ63" s="26"/>
      <c r="AR63" s="26"/>
      <c r="AS63" s="26"/>
      <c r="AT63" s="26"/>
      <c r="AU63" s="26"/>
      <c r="AV63" s="26"/>
      <c r="AW63" s="26"/>
      <c r="AX63" s="29"/>
      <c r="AZ63" s="26">
        <v>58</v>
      </c>
      <c r="BA63" s="164">
        <v>21.096981772173741</v>
      </c>
      <c r="BB63" s="175">
        <v>0.1</v>
      </c>
      <c r="BC63" s="103">
        <v>3</v>
      </c>
      <c r="BD63" s="181">
        <v>359</v>
      </c>
      <c r="BE63" s="103">
        <v>22</v>
      </c>
      <c r="BF63" s="103">
        <v>22</v>
      </c>
      <c r="BG63" s="103">
        <v>2</v>
      </c>
      <c r="BH63" s="167">
        <v>3300</v>
      </c>
      <c r="BI63" s="167">
        <v>300</v>
      </c>
      <c r="BJ63" s="167">
        <v>1000</v>
      </c>
      <c r="BK63" s="167">
        <v>300</v>
      </c>
      <c r="BL63" s="167">
        <v>2584</v>
      </c>
      <c r="BM63" s="103">
        <v>2</v>
      </c>
      <c r="BN63" s="167">
        <v>30</v>
      </c>
      <c r="BO63" s="167">
        <v>746</v>
      </c>
      <c r="BP63" s="103" t="s">
        <v>116</v>
      </c>
      <c r="BQ63" s="80"/>
      <c r="BR63" s="164">
        <f>AVERAGE(BE$6:BE63)</f>
        <v>19.879310344827587</v>
      </c>
      <c r="BS63" s="164">
        <f>AVERAGE(BF$6:BF63)</f>
        <v>19.017241379310345</v>
      </c>
      <c r="BT63" s="164">
        <f>AVERAGE(BG$6:BG63)</f>
        <v>0.63793103448275867</v>
      </c>
      <c r="BU63" s="167">
        <f>AVERAGE(BH$6:BH63)</f>
        <v>2852.5862068965516</v>
      </c>
      <c r="BV63" s="167">
        <f>AVERAGE(BI$6:BI63)</f>
        <v>95.689655172413794</v>
      </c>
      <c r="BW63" s="167">
        <f>AVERAGE(BJ$6:BJ63)</f>
        <v>918.9655172413793</v>
      </c>
      <c r="BX63" s="167">
        <f>AVERAGE(BK$6:BK63)</f>
        <v>275.68965517241378</v>
      </c>
      <c r="BY63" s="167">
        <f>AVERAGE(BL$6:BL63)</f>
        <v>2255.6379310344828</v>
      </c>
      <c r="BZ63" s="164">
        <f>AVERAGE(BM$6:BM63)</f>
        <v>2.1896551724137931</v>
      </c>
      <c r="CA63" s="167">
        <f>AVERAGE(BN$6:BN63)</f>
        <v>32.844827586206897</v>
      </c>
      <c r="CB63" s="167">
        <f>AVERAGE(BO$6:BO63)</f>
        <v>629.79310344827582</v>
      </c>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9"/>
      <c r="DE63" s="26"/>
      <c r="DF63" s="103">
        <v>58</v>
      </c>
      <c r="DG63" s="164">
        <v>7.4789578087382358</v>
      </c>
      <c r="DH63" s="133">
        <v>0.05</v>
      </c>
      <c r="DI63" s="103">
        <v>9</v>
      </c>
      <c r="DJ63" s="167">
        <v>117</v>
      </c>
      <c r="DK63" s="103">
        <v>16</v>
      </c>
      <c r="DL63" s="103">
        <v>16</v>
      </c>
      <c r="DM63" s="103">
        <v>0</v>
      </c>
      <c r="DN63" s="167">
        <v>2880</v>
      </c>
      <c r="DO63" s="167">
        <v>0</v>
      </c>
      <c r="DP63" s="167">
        <v>800</v>
      </c>
      <c r="DQ63" s="167">
        <v>240</v>
      </c>
      <c r="DR63" s="167">
        <v>1782</v>
      </c>
      <c r="DS63" s="103">
        <v>0</v>
      </c>
      <c r="DT63" s="167">
        <v>0</v>
      </c>
      <c r="DU63" s="167">
        <v>1098</v>
      </c>
      <c r="DV63" s="103" t="s">
        <v>117</v>
      </c>
      <c r="DW63" s="26"/>
      <c r="DX63" s="164">
        <f>AVERAGE(DK$6:DK63)</f>
        <v>10.913793103448276</v>
      </c>
      <c r="DY63" s="164">
        <f>AVERAGE(DL$6:DL63)</f>
        <v>10.913793103448276</v>
      </c>
      <c r="DZ63" s="164">
        <f>AVERAGE(DM$6:DM63)</f>
        <v>0</v>
      </c>
      <c r="EA63" s="167">
        <f>AVERAGE(DN$6:DN63)</f>
        <v>1964.4827586206898</v>
      </c>
      <c r="EB63" s="167">
        <f>AVERAGE(DO$6:DO63)</f>
        <v>0</v>
      </c>
      <c r="EC63" s="167">
        <f>AVERAGE(DP$6:DP63)</f>
        <v>545.68965517241384</v>
      </c>
      <c r="ED63" s="167">
        <f>AVERAGE(DQ$6:DQ63)</f>
        <v>163.70689655172413</v>
      </c>
      <c r="EE63" s="167">
        <f>AVERAGE(DR$6:DR63)</f>
        <v>1686.7068965517242</v>
      </c>
      <c r="EF63" s="164">
        <f>AVERAGE(DS$6:DS63)</f>
        <v>0.94827586206896552</v>
      </c>
      <c r="EG63" s="167">
        <f>AVERAGE(DT$6:DT63)</f>
        <v>17.068965517241381</v>
      </c>
      <c r="EH63" s="167">
        <f>AVERAGE(DU$6:DU63)</f>
        <v>294.84482758620692</v>
      </c>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9"/>
      <c r="FI63" s="26"/>
      <c r="FJ63" s="103">
        <v>58</v>
      </c>
      <c r="FK63" s="164">
        <v>9.1557427797652213</v>
      </c>
      <c r="FL63" s="133">
        <v>0.15</v>
      </c>
      <c r="FM63" s="103">
        <v>1</v>
      </c>
      <c r="FN63" s="167">
        <v>298</v>
      </c>
      <c r="FO63" s="103">
        <v>9</v>
      </c>
      <c r="FP63" s="103">
        <v>9</v>
      </c>
      <c r="FQ63" s="103">
        <v>0</v>
      </c>
      <c r="FR63" s="167">
        <v>1620</v>
      </c>
      <c r="FS63" s="167">
        <v>0</v>
      </c>
      <c r="FT63" s="167">
        <v>450</v>
      </c>
      <c r="FU63" s="167">
        <v>135</v>
      </c>
      <c r="FV63" s="167">
        <v>1508</v>
      </c>
      <c r="FW63" s="103">
        <v>1</v>
      </c>
      <c r="FX63" s="167">
        <v>36</v>
      </c>
      <c r="FY63" s="167">
        <v>148</v>
      </c>
      <c r="FZ63" s="103" t="s">
        <v>117</v>
      </c>
      <c r="GA63" s="80"/>
      <c r="GB63" s="160">
        <f>AVERAGE(FO$6:FO63)</f>
        <v>9.3103448275862064</v>
      </c>
      <c r="GC63" s="160">
        <f>AVERAGE(FP$6:FP63)</f>
        <v>9.3103448275862064</v>
      </c>
      <c r="GD63" s="160">
        <f>AVERAGE(FQ$6:FQ63)</f>
        <v>0</v>
      </c>
      <c r="GE63" s="166">
        <f>AVERAGE(FR$6:FR63)</f>
        <v>1675.8620689655172</v>
      </c>
      <c r="GF63" s="166">
        <f>AVERAGE(FS$6:FS63)</f>
        <v>0</v>
      </c>
      <c r="GG63" s="166">
        <f>AVERAGE(FT$6:FT63)</f>
        <v>465.51724137931035</v>
      </c>
      <c r="GH63" s="166">
        <f>AVERAGE(FU$6:FU63)</f>
        <v>139.65517241379311</v>
      </c>
      <c r="GI63" s="166">
        <f>AVERAGE(FV$6:FV63)</f>
        <v>1580.6724137931035</v>
      </c>
      <c r="GJ63" s="160">
        <f>AVERAGE(FW$6:FW63)</f>
        <v>0.91379310344827591</v>
      </c>
      <c r="GK63" s="166">
        <f>AVERAGE(FX$6:FX63)</f>
        <v>32.896551724137929</v>
      </c>
      <c r="GL63" s="166">
        <f>AVERAGE(FY$6:FY63)</f>
        <v>128.08620689655172</v>
      </c>
      <c r="GM63" s="26"/>
      <c r="GN63" s="26"/>
      <c r="GO63" s="26"/>
      <c r="GP63" s="26"/>
      <c r="GQ63" s="26"/>
      <c r="GR63" s="26"/>
      <c r="GS63" s="26"/>
      <c r="GT63" s="26"/>
      <c r="GU63" s="26"/>
      <c r="GV63" s="26"/>
      <c r="GW63" s="26"/>
      <c r="GX63" s="26"/>
      <c r="GY63" s="26"/>
      <c r="GZ63" s="26"/>
      <c r="HA63" s="26"/>
      <c r="HB63" s="26"/>
      <c r="HC63" s="26"/>
      <c r="HD63" s="26"/>
      <c r="HE63" s="26"/>
      <c r="HF63" s="26"/>
      <c r="HG63" s="26"/>
      <c r="HH63" s="26"/>
      <c r="HI63" s="26"/>
      <c r="HJ63" s="26"/>
      <c r="HK63" s="29"/>
      <c r="HL63" s="26"/>
      <c r="HM63" s="98">
        <v>58</v>
      </c>
      <c r="HN63" s="178">
        <v>14.697463580942223</v>
      </c>
      <c r="HO63" s="148">
        <v>0.05</v>
      </c>
      <c r="HP63" s="98">
        <v>1</v>
      </c>
      <c r="HQ63" s="189">
        <v>244</v>
      </c>
      <c r="HR63" s="98">
        <v>15</v>
      </c>
      <c r="HS63" s="98">
        <v>15</v>
      </c>
      <c r="HT63" s="98">
        <v>0</v>
      </c>
      <c r="HU63" s="189">
        <v>2250</v>
      </c>
      <c r="HV63" s="189">
        <v>0</v>
      </c>
      <c r="HW63" s="189">
        <v>750</v>
      </c>
      <c r="HX63" s="189">
        <v>225</v>
      </c>
      <c r="HY63" s="189">
        <v>1844</v>
      </c>
      <c r="HZ63" s="98">
        <v>1</v>
      </c>
      <c r="IA63" s="189">
        <v>30</v>
      </c>
      <c r="IB63" s="189">
        <v>436</v>
      </c>
      <c r="IC63" s="98" t="s">
        <v>117</v>
      </c>
      <c r="ID63" s="80"/>
      <c r="IE63" s="164">
        <f>AVERAGE(HR$6:HR63)</f>
        <v>19.448275862068964</v>
      </c>
      <c r="IF63" s="164">
        <f>AVERAGE(HS$6:HS63)</f>
        <v>18.758620689655171</v>
      </c>
      <c r="IG63" s="164">
        <f>AVERAGE(HT$6:HT63)</f>
        <v>0.86206896551724133</v>
      </c>
      <c r="IH63" s="167">
        <f>AVERAGE(HU$6:HU63)</f>
        <v>2813.7931034482758</v>
      </c>
      <c r="II63" s="167">
        <f>AVERAGE(HV$6:HV63)</f>
        <v>129.31034482758622</v>
      </c>
      <c r="IJ63" s="167">
        <f>AVERAGE(HW$6:HW63)</f>
        <v>894.82758620689651</v>
      </c>
      <c r="IK63" s="167">
        <f>AVERAGE(HX$6:HX63)</f>
        <v>268.44827586206895</v>
      </c>
      <c r="IL63" s="167">
        <f>AVERAGE(HY$6:HY63)</f>
        <v>2275.1724137931033</v>
      </c>
      <c r="IM63" s="164">
        <f>AVERAGE(HZ$6:HZ63)</f>
        <v>2.3275862068965516</v>
      </c>
      <c r="IN63" s="167">
        <f>AVERAGE(IA$6:IA63)</f>
        <v>69.827586206896555</v>
      </c>
      <c r="IO63" s="167">
        <f>AVERAGE(IB$6:IB63)</f>
        <v>608.44827586206895</v>
      </c>
      <c r="IP63" s="26"/>
      <c r="IQ63" s="26"/>
      <c r="IR63" s="26"/>
      <c r="IS63" s="26"/>
      <c r="IT63" s="26"/>
      <c r="IU63" s="26"/>
      <c r="IV63" s="26"/>
      <c r="IW63" s="26"/>
      <c r="IX63" s="26"/>
      <c r="IY63" s="26"/>
      <c r="IZ63" s="26"/>
      <c r="JA63" s="26"/>
      <c r="JB63" s="26"/>
      <c r="JC63" s="26"/>
      <c r="JD63" s="26"/>
      <c r="JE63" s="26"/>
      <c r="JF63" s="26"/>
      <c r="JG63" s="26"/>
      <c r="JH63" s="26"/>
      <c r="JI63" s="26"/>
      <c r="JJ63" s="26"/>
      <c r="JK63" s="26"/>
      <c r="JL63" s="26"/>
      <c r="JM63" s="29"/>
      <c r="JN63" s="26"/>
      <c r="JO63" s="26"/>
      <c r="JP63" s="26"/>
      <c r="JQ63" s="26"/>
      <c r="JR63" s="26"/>
      <c r="JS63" s="26"/>
      <c r="JT63" s="26"/>
      <c r="JU63" s="26"/>
      <c r="JV63" s="26"/>
      <c r="JW63" s="26"/>
      <c r="JX63" s="26"/>
      <c r="JY63" s="26"/>
      <c r="JZ63" s="29"/>
    </row>
    <row r="64" spans="1:286" x14ac:dyDescent="0.2">
      <c r="A64" s="26"/>
      <c r="B64" s="103">
        <v>59</v>
      </c>
      <c r="C64" s="164">
        <v>20.492014696502402</v>
      </c>
      <c r="D64" s="133">
        <v>0.15</v>
      </c>
      <c r="E64" s="103">
        <v>3</v>
      </c>
      <c r="F64" s="167">
        <v>527</v>
      </c>
      <c r="G64" s="103">
        <v>20</v>
      </c>
      <c r="H64" s="103">
        <v>20</v>
      </c>
      <c r="I64" s="103">
        <v>0</v>
      </c>
      <c r="J64" s="167">
        <v>2400</v>
      </c>
      <c r="K64" s="167">
        <v>0</v>
      </c>
      <c r="L64" s="167">
        <v>1000</v>
      </c>
      <c r="M64" s="167">
        <v>300</v>
      </c>
      <c r="N64" s="167">
        <v>2452</v>
      </c>
      <c r="O64" s="103">
        <v>3</v>
      </c>
      <c r="P64" s="167">
        <v>36</v>
      </c>
      <c r="Q64" s="167">
        <v>-16</v>
      </c>
      <c r="R64" s="103" t="s">
        <v>116</v>
      </c>
      <c r="S64" s="80"/>
      <c r="T64" s="169">
        <f>AVERAGE(G$6:G64)</f>
        <v>23.372881355932204</v>
      </c>
      <c r="U64" s="169">
        <f>AVERAGE(H$6:H64)</f>
        <v>20.406779661016948</v>
      </c>
      <c r="V64" s="169">
        <f>AVERAGE(I$6:I64)</f>
        <v>1.2372881355932204</v>
      </c>
      <c r="W64" s="170">
        <f>AVERAGE(J$6:J64)</f>
        <v>2448.8135593220341</v>
      </c>
      <c r="X64" s="170">
        <f>AVERAGE(K$6:K64)</f>
        <v>148.47457627118644</v>
      </c>
      <c r="Y64" s="170">
        <f>AVERAGE(L$6:L64)</f>
        <v>958.47457627118649</v>
      </c>
      <c r="Z64" s="170">
        <f>AVERAGE(M$6:M64)</f>
        <v>287.54237288135596</v>
      </c>
      <c r="AA64" s="170">
        <f>AVERAGE(N$6:N64)</f>
        <v>2385.1694915254238</v>
      </c>
      <c r="AB64" s="169">
        <f>AVERAGE(O$6:O64)</f>
        <v>2.7627118644067798</v>
      </c>
      <c r="AC64" s="170">
        <f>AVERAGE(P$6:P64)</f>
        <v>33.152542372881356</v>
      </c>
      <c r="AD64" s="170">
        <f>AVERAGE(Q$6:Q64)</f>
        <v>96.79661016949153</v>
      </c>
      <c r="AE64" s="26"/>
      <c r="AF64" s="26"/>
      <c r="AG64" s="26"/>
      <c r="AH64" s="26"/>
      <c r="AI64" s="26"/>
      <c r="AJ64" s="26"/>
      <c r="AK64" s="26"/>
      <c r="AL64" s="26"/>
      <c r="AM64" s="26"/>
      <c r="AN64" s="26"/>
      <c r="AO64" s="26"/>
      <c r="AP64" s="26"/>
      <c r="AQ64" s="26"/>
      <c r="AR64" s="26"/>
      <c r="AS64" s="26"/>
      <c r="AT64" s="26"/>
      <c r="AU64" s="26"/>
      <c r="AV64" s="26"/>
      <c r="AW64" s="26"/>
      <c r="AX64" s="29"/>
      <c r="AZ64" s="26">
        <v>59</v>
      </c>
      <c r="BA64" s="164">
        <v>20.933696794830922</v>
      </c>
      <c r="BB64" s="175">
        <v>0.25</v>
      </c>
      <c r="BC64" s="103">
        <v>3</v>
      </c>
      <c r="BD64" s="181">
        <v>441</v>
      </c>
      <c r="BE64" s="103">
        <v>19</v>
      </c>
      <c r="BF64" s="103">
        <v>19</v>
      </c>
      <c r="BG64" s="103">
        <v>0</v>
      </c>
      <c r="BH64" s="167">
        <v>2850</v>
      </c>
      <c r="BI64" s="167">
        <v>0</v>
      </c>
      <c r="BJ64" s="167">
        <v>950</v>
      </c>
      <c r="BK64" s="167">
        <v>285</v>
      </c>
      <c r="BL64" s="167">
        <v>2301</v>
      </c>
      <c r="BM64" s="103">
        <v>5</v>
      </c>
      <c r="BN64" s="167">
        <v>75</v>
      </c>
      <c r="BO64" s="167">
        <v>624</v>
      </c>
      <c r="BP64" s="103" t="s">
        <v>117</v>
      </c>
      <c r="BQ64" s="80"/>
      <c r="BR64" s="164">
        <f>AVERAGE(BE$6:BE64)</f>
        <v>19.864406779661017</v>
      </c>
      <c r="BS64" s="164">
        <f>AVERAGE(BF$6:BF64)</f>
        <v>19.016949152542374</v>
      </c>
      <c r="BT64" s="164">
        <f>AVERAGE(BG$6:BG64)</f>
        <v>0.6271186440677966</v>
      </c>
      <c r="BU64" s="167">
        <f>AVERAGE(BH$6:BH64)</f>
        <v>2852.5423728813557</v>
      </c>
      <c r="BV64" s="167">
        <f>AVERAGE(BI$6:BI64)</f>
        <v>94.067796610169495</v>
      </c>
      <c r="BW64" s="167">
        <f>AVERAGE(BJ$6:BJ64)</f>
        <v>919.49152542372883</v>
      </c>
      <c r="BX64" s="167">
        <f>AVERAGE(BK$6:BK64)</f>
        <v>275.84745762711867</v>
      </c>
      <c r="BY64" s="167">
        <f>AVERAGE(BL$6:BL64)</f>
        <v>2256.406779661017</v>
      </c>
      <c r="BZ64" s="164">
        <f>AVERAGE(BM$6:BM64)</f>
        <v>2.2372881355932202</v>
      </c>
      <c r="CA64" s="167">
        <f>AVERAGE(BN$6:BN64)</f>
        <v>33.559322033898304</v>
      </c>
      <c r="CB64" s="167">
        <f>AVERAGE(BO$6:BO64)</f>
        <v>629.69491525423734</v>
      </c>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9"/>
      <c r="DE64" s="26"/>
      <c r="DF64" s="103">
        <v>59</v>
      </c>
      <c r="DG64" s="164">
        <v>7.4032942280450058</v>
      </c>
      <c r="DH64" s="133">
        <v>0.25</v>
      </c>
      <c r="DI64" s="103">
        <v>1</v>
      </c>
      <c r="DJ64" s="167">
        <v>291</v>
      </c>
      <c r="DK64" s="103">
        <v>6</v>
      </c>
      <c r="DL64" s="103">
        <v>6</v>
      </c>
      <c r="DM64" s="103">
        <v>0</v>
      </c>
      <c r="DN64" s="167">
        <v>1080</v>
      </c>
      <c r="DO64" s="167">
        <v>0</v>
      </c>
      <c r="DP64" s="167">
        <v>300</v>
      </c>
      <c r="DQ64" s="167">
        <v>90</v>
      </c>
      <c r="DR64" s="167">
        <v>1306</v>
      </c>
      <c r="DS64" s="103">
        <v>2</v>
      </c>
      <c r="DT64" s="167">
        <v>36</v>
      </c>
      <c r="DU64" s="167">
        <v>-190</v>
      </c>
      <c r="DV64" s="103" t="s">
        <v>117</v>
      </c>
      <c r="DW64" s="26"/>
      <c r="DX64" s="164">
        <f>AVERAGE(DK$6:DK64)</f>
        <v>10.830508474576272</v>
      </c>
      <c r="DY64" s="164">
        <f>AVERAGE(DL$6:DL64)</f>
        <v>10.830508474576272</v>
      </c>
      <c r="DZ64" s="164">
        <f>AVERAGE(DM$6:DM64)</f>
        <v>0</v>
      </c>
      <c r="EA64" s="167">
        <f>AVERAGE(DN$6:DN64)</f>
        <v>1949.4915254237287</v>
      </c>
      <c r="EB64" s="167">
        <f>AVERAGE(DO$6:DO64)</f>
        <v>0</v>
      </c>
      <c r="EC64" s="167">
        <f>AVERAGE(DP$6:DP64)</f>
        <v>541.52542372881351</v>
      </c>
      <c r="ED64" s="167">
        <f>AVERAGE(DQ$6:DQ64)</f>
        <v>162.45762711864407</v>
      </c>
      <c r="EE64" s="167">
        <f>AVERAGE(DR$6:DR64)</f>
        <v>1680.2542372881355</v>
      </c>
      <c r="EF64" s="164">
        <f>AVERAGE(DS$6:DS64)</f>
        <v>0.96610169491525422</v>
      </c>
      <c r="EG64" s="167">
        <f>AVERAGE(DT$6:DT64)</f>
        <v>17.389830508474578</v>
      </c>
      <c r="EH64" s="167">
        <f>AVERAGE(DU$6:DU64)</f>
        <v>286.62711864406782</v>
      </c>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9"/>
      <c r="FI64" s="26"/>
      <c r="FJ64" s="103">
        <v>59</v>
      </c>
      <c r="FK64" s="164">
        <v>5.4178965933269732</v>
      </c>
      <c r="FL64" s="133">
        <v>0.15</v>
      </c>
      <c r="FM64" s="103">
        <v>6</v>
      </c>
      <c r="FN64" s="167">
        <v>492</v>
      </c>
      <c r="FO64" s="103">
        <v>10</v>
      </c>
      <c r="FP64" s="103">
        <v>10</v>
      </c>
      <c r="FQ64" s="103">
        <v>0</v>
      </c>
      <c r="FR64" s="167">
        <v>1800</v>
      </c>
      <c r="FS64" s="167">
        <v>0</v>
      </c>
      <c r="FT64" s="167">
        <v>500</v>
      </c>
      <c r="FU64" s="167">
        <v>150</v>
      </c>
      <c r="FV64" s="167">
        <v>1767</v>
      </c>
      <c r="FW64" s="103">
        <v>1</v>
      </c>
      <c r="FX64" s="167">
        <v>36</v>
      </c>
      <c r="FY64" s="167">
        <v>69</v>
      </c>
      <c r="FZ64" s="103" t="s">
        <v>117</v>
      </c>
      <c r="GA64" s="80"/>
      <c r="GB64" s="160">
        <f>AVERAGE(FO$6:FO64)</f>
        <v>9.3220338983050848</v>
      </c>
      <c r="GC64" s="160">
        <f>AVERAGE(FP$6:FP64)</f>
        <v>9.3220338983050848</v>
      </c>
      <c r="GD64" s="160">
        <f>AVERAGE(FQ$6:FQ64)</f>
        <v>0</v>
      </c>
      <c r="GE64" s="166">
        <f>AVERAGE(FR$6:FR64)</f>
        <v>1677.9661016949153</v>
      </c>
      <c r="GF64" s="166">
        <f>AVERAGE(FS$6:FS64)</f>
        <v>0</v>
      </c>
      <c r="GG64" s="166">
        <f>AVERAGE(FT$6:FT64)</f>
        <v>466.10169491525426</v>
      </c>
      <c r="GH64" s="166">
        <f>AVERAGE(FU$6:FU64)</f>
        <v>139.83050847457628</v>
      </c>
      <c r="GI64" s="166">
        <f>AVERAGE(FV$6:FV64)</f>
        <v>1583.8305084745762</v>
      </c>
      <c r="GJ64" s="160">
        <f>AVERAGE(FW$6:FW64)</f>
        <v>0.9152542372881356</v>
      </c>
      <c r="GK64" s="166">
        <f>AVERAGE(FX$6:FX64)</f>
        <v>32.949152542372879</v>
      </c>
      <c r="GL64" s="166">
        <f>AVERAGE(FY$6:FY64)</f>
        <v>127.08474576271186</v>
      </c>
      <c r="GM64" s="26"/>
      <c r="GN64" s="26"/>
      <c r="GO64" s="26"/>
      <c r="GP64" s="26"/>
      <c r="GQ64" s="26"/>
      <c r="GR64" s="26"/>
      <c r="GS64" s="26"/>
      <c r="GT64" s="26"/>
      <c r="GU64" s="26"/>
      <c r="GV64" s="26"/>
      <c r="GW64" s="26"/>
      <c r="GX64" s="26"/>
      <c r="GY64" s="26"/>
      <c r="GZ64" s="26"/>
      <c r="HA64" s="26"/>
      <c r="HB64" s="26"/>
      <c r="HC64" s="26"/>
      <c r="HD64" s="26"/>
      <c r="HE64" s="26"/>
      <c r="HF64" s="26"/>
      <c r="HG64" s="26"/>
      <c r="HH64" s="26"/>
      <c r="HI64" s="26"/>
      <c r="HJ64" s="26"/>
      <c r="HK64" s="29"/>
      <c r="HL64" s="26"/>
      <c r="HM64" s="98">
        <v>59</v>
      </c>
      <c r="HN64" s="178">
        <v>13.597450453853703</v>
      </c>
      <c r="HO64" s="148">
        <v>0.2</v>
      </c>
      <c r="HP64" s="98">
        <v>3</v>
      </c>
      <c r="HQ64" s="189">
        <v>317</v>
      </c>
      <c r="HR64" s="98">
        <v>14</v>
      </c>
      <c r="HS64" s="98">
        <v>14</v>
      </c>
      <c r="HT64" s="98">
        <v>0</v>
      </c>
      <c r="HU64" s="189">
        <v>2100</v>
      </c>
      <c r="HV64" s="189">
        <v>0</v>
      </c>
      <c r="HW64" s="189">
        <v>700</v>
      </c>
      <c r="HX64" s="189">
        <v>210</v>
      </c>
      <c r="HY64" s="189">
        <v>1852</v>
      </c>
      <c r="HZ64" s="98">
        <v>3</v>
      </c>
      <c r="IA64" s="189">
        <v>90</v>
      </c>
      <c r="IB64" s="189">
        <v>338</v>
      </c>
      <c r="IC64" s="98" t="s">
        <v>117</v>
      </c>
      <c r="ID64" s="80"/>
      <c r="IE64" s="164">
        <f>AVERAGE(HR$6:HR64)</f>
        <v>19.35593220338983</v>
      </c>
      <c r="IF64" s="164">
        <f>AVERAGE(HS$6:HS64)</f>
        <v>18.677966101694917</v>
      </c>
      <c r="IG64" s="164">
        <f>AVERAGE(HT$6:HT64)</f>
        <v>0.84745762711864403</v>
      </c>
      <c r="IH64" s="167">
        <f>AVERAGE(HU$6:HU64)</f>
        <v>2801.6949152542375</v>
      </c>
      <c r="II64" s="167">
        <f>AVERAGE(HV$6:HV64)</f>
        <v>127.11864406779661</v>
      </c>
      <c r="IJ64" s="167">
        <f>AVERAGE(HW$6:HW64)</f>
        <v>891.52542372881351</v>
      </c>
      <c r="IK64" s="167">
        <f>AVERAGE(HX$6:HX64)</f>
        <v>267.45762711864404</v>
      </c>
      <c r="IL64" s="167">
        <f>AVERAGE(HY$6:HY64)</f>
        <v>2268</v>
      </c>
      <c r="IM64" s="164">
        <f>AVERAGE(HZ$6:HZ64)</f>
        <v>2.3389830508474576</v>
      </c>
      <c r="IN64" s="167">
        <f>AVERAGE(IA$6:IA64)</f>
        <v>70.169491525423723</v>
      </c>
      <c r="IO64" s="167">
        <f>AVERAGE(IB$6:IB64)</f>
        <v>603.86440677966107</v>
      </c>
      <c r="IP64" s="26"/>
      <c r="IQ64" s="26"/>
      <c r="IR64" s="26"/>
      <c r="IS64" s="26"/>
      <c r="IT64" s="26"/>
      <c r="IU64" s="26"/>
      <c r="IV64" s="26"/>
      <c r="IW64" s="26"/>
      <c r="IX64" s="26"/>
      <c r="IY64" s="26"/>
      <c r="IZ64" s="26"/>
      <c r="JA64" s="26"/>
      <c r="JB64" s="26"/>
      <c r="JC64" s="26"/>
      <c r="JD64" s="26"/>
      <c r="JE64" s="26"/>
      <c r="JF64" s="26"/>
      <c r="JG64" s="26"/>
      <c r="JH64" s="26"/>
      <c r="JI64" s="26"/>
      <c r="JJ64" s="26"/>
      <c r="JK64" s="26"/>
      <c r="JL64" s="26"/>
      <c r="JM64" s="29"/>
      <c r="JN64" s="26"/>
      <c r="JO64" s="26"/>
      <c r="JP64" s="26"/>
      <c r="JQ64" s="26"/>
      <c r="JR64" s="26"/>
      <c r="JS64" s="26"/>
      <c r="JT64" s="26"/>
      <c r="JU64" s="26"/>
      <c r="JV64" s="26"/>
      <c r="JW64" s="26"/>
      <c r="JX64" s="26"/>
      <c r="JY64" s="26"/>
      <c r="JZ64" s="29"/>
    </row>
    <row r="65" spans="1:286" x14ac:dyDescent="0.2">
      <c r="A65" s="26"/>
      <c r="B65" s="103">
        <v>60</v>
      </c>
      <c r="C65" s="164">
        <v>23.998296200846347</v>
      </c>
      <c r="D65" s="133">
        <v>0.05</v>
      </c>
      <c r="E65" s="103">
        <v>3</v>
      </c>
      <c r="F65" s="167">
        <v>437</v>
      </c>
      <c r="G65" s="103">
        <v>26</v>
      </c>
      <c r="H65" s="103">
        <v>22</v>
      </c>
      <c r="I65" s="103">
        <v>2</v>
      </c>
      <c r="J65" s="167">
        <v>2640</v>
      </c>
      <c r="K65" s="167">
        <v>240</v>
      </c>
      <c r="L65" s="167">
        <v>1000</v>
      </c>
      <c r="M65" s="167">
        <v>300</v>
      </c>
      <c r="N65" s="167">
        <v>2602</v>
      </c>
      <c r="O65" s="103">
        <v>1</v>
      </c>
      <c r="P65" s="167">
        <v>12</v>
      </c>
      <c r="Q65" s="167">
        <v>50</v>
      </c>
      <c r="R65" s="103" t="s">
        <v>116</v>
      </c>
      <c r="S65" s="80"/>
      <c r="T65" s="169">
        <f>AVERAGE(G$6:G65)</f>
        <v>23.416666666666668</v>
      </c>
      <c r="U65" s="169">
        <f>AVERAGE(H$6:H65)</f>
        <v>20.433333333333334</v>
      </c>
      <c r="V65" s="169">
        <f>AVERAGE(I$6:I65)</f>
        <v>1.25</v>
      </c>
      <c r="W65" s="170">
        <f>AVERAGE(J$6:J65)</f>
        <v>2452</v>
      </c>
      <c r="X65" s="170">
        <f>AVERAGE(K$6:K65)</f>
        <v>150</v>
      </c>
      <c r="Y65" s="170">
        <f>AVERAGE(L$6:L65)</f>
        <v>959.16666666666663</v>
      </c>
      <c r="Z65" s="170">
        <f>AVERAGE(M$6:M65)</f>
        <v>287.75</v>
      </c>
      <c r="AA65" s="170">
        <f>AVERAGE(N$6:N65)</f>
        <v>2388.7833333333333</v>
      </c>
      <c r="AB65" s="169">
        <f>AVERAGE(O$6:O65)</f>
        <v>2.7333333333333334</v>
      </c>
      <c r="AC65" s="170">
        <f>AVERAGE(P$6:P65)</f>
        <v>32.799999999999997</v>
      </c>
      <c r="AD65" s="170">
        <f>AVERAGE(Q$6:Q65)</f>
        <v>96.016666666666666</v>
      </c>
      <c r="AE65" s="26"/>
      <c r="AF65" s="26"/>
      <c r="AG65" s="26"/>
      <c r="AH65" s="26"/>
      <c r="AI65" s="26"/>
      <c r="AJ65" s="26"/>
      <c r="AK65" s="26"/>
      <c r="AL65" s="26"/>
      <c r="AM65" s="26"/>
      <c r="AN65" s="26"/>
      <c r="AO65" s="26"/>
      <c r="AP65" s="26"/>
      <c r="AQ65" s="26"/>
      <c r="AR65" s="26"/>
      <c r="AS65" s="26"/>
      <c r="AT65" s="26"/>
      <c r="AU65" s="26"/>
      <c r="AV65" s="26"/>
      <c r="AW65" s="26"/>
      <c r="AX65" s="29"/>
      <c r="AZ65" s="26">
        <v>60</v>
      </c>
      <c r="BA65" s="164">
        <v>21.153765342169304</v>
      </c>
      <c r="BB65" s="175">
        <v>0.05</v>
      </c>
      <c r="BC65" s="103">
        <v>8</v>
      </c>
      <c r="BD65" s="181">
        <v>239</v>
      </c>
      <c r="BE65" s="103">
        <v>28</v>
      </c>
      <c r="BF65" s="103">
        <v>22</v>
      </c>
      <c r="BG65" s="103">
        <v>2</v>
      </c>
      <c r="BH65" s="167">
        <v>3300</v>
      </c>
      <c r="BI65" s="167">
        <v>300</v>
      </c>
      <c r="BJ65" s="167">
        <v>1000</v>
      </c>
      <c r="BK65" s="167">
        <v>300</v>
      </c>
      <c r="BL65" s="167">
        <v>2464</v>
      </c>
      <c r="BM65" s="103">
        <v>1</v>
      </c>
      <c r="BN65" s="167">
        <v>15</v>
      </c>
      <c r="BO65" s="167">
        <v>851</v>
      </c>
      <c r="BP65" s="103" t="s">
        <v>116</v>
      </c>
      <c r="BQ65" s="80"/>
      <c r="BR65" s="164">
        <f>AVERAGE(BE$6:BE65)</f>
        <v>20</v>
      </c>
      <c r="BS65" s="164">
        <f>AVERAGE(BF$6:BF65)</f>
        <v>19.066666666666666</v>
      </c>
      <c r="BT65" s="164">
        <f>AVERAGE(BG$6:BG65)</f>
        <v>0.65</v>
      </c>
      <c r="BU65" s="167">
        <f>AVERAGE(BH$6:BH65)</f>
        <v>2860</v>
      </c>
      <c r="BV65" s="167">
        <f>AVERAGE(BI$6:BI65)</f>
        <v>97.5</v>
      </c>
      <c r="BW65" s="167">
        <f>AVERAGE(BJ$6:BJ65)</f>
        <v>920.83333333333337</v>
      </c>
      <c r="BX65" s="167">
        <f>AVERAGE(BK$6:BK65)</f>
        <v>276.25</v>
      </c>
      <c r="BY65" s="167">
        <f>AVERAGE(BL$6:BL65)</f>
        <v>2259.8666666666668</v>
      </c>
      <c r="BZ65" s="164">
        <f>AVERAGE(BM$6:BM65)</f>
        <v>2.2166666666666668</v>
      </c>
      <c r="CA65" s="167">
        <f>AVERAGE(BN$6:BN65)</f>
        <v>33.25</v>
      </c>
      <c r="CB65" s="167">
        <f>AVERAGE(BO$6:BO65)</f>
        <v>633.38333333333333</v>
      </c>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9"/>
      <c r="DE65" s="26"/>
      <c r="DF65" s="103">
        <v>60</v>
      </c>
      <c r="DG65" s="164">
        <v>6.2991653794969427</v>
      </c>
      <c r="DH65" s="133">
        <v>0.15</v>
      </c>
      <c r="DI65" s="103">
        <v>10</v>
      </c>
      <c r="DJ65" s="167">
        <v>594</v>
      </c>
      <c r="DK65" s="103">
        <v>15</v>
      </c>
      <c r="DL65" s="103">
        <v>15</v>
      </c>
      <c r="DM65" s="103">
        <v>0</v>
      </c>
      <c r="DN65" s="167">
        <v>2700</v>
      </c>
      <c r="DO65" s="167">
        <v>0</v>
      </c>
      <c r="DP65" s="167">
        <v>750</v>
      </c>
      <c r="DQ65" s="167">
        <v>225</v>
      </c>
      <c r="DR65" s="167">
        <v>2194</v>
      </c>
      <c r="DS65" s="103">
        <v>1</v>
      </c>
      <c r="DT65" s="167">
        <v>18</v>
      </c>
      <c r="DU65" s="167">
        <v>524</v>
      </c>
      <c r="DV65" s="103" t="s">
        <v>117</v>
      </c>
      <c r="DW65" s="26"/>
      <c r="DX65" s="164">
        <f>AVERAGE(DK$6:DK65)</f>
        <v>10.9</v>
      </c>
      <c r="DY65" s="164">
        <f>AVERAGE(DL$6:DL65)</f>
        <v>10.9</v>
      </c>
      <c r="DZ65" s="164">
        <f>AVERAGE(DM$6:DM65)</f>
        <v>0</v>
      </c>
      <c r="EA65" s="167">
        <f>AVERAGE(DN$6:DN65)</f>
        <v>1962</v>
      </c>
      <c r="EB65" s="167">
        <f>AVERAGE(DO$6:DO65)</f>
        <v>0</v>
      </c>
      <c r="EC65" s="167">
        <f>AVERAGE(DP$6:DP65)</f>
        <v>545</v>
      </c>
      <c r="ED65" s="167">
        <f>AVERAGE(DQ$6:DQ65)</f>
        <v>163.5</v>
      </c>
      <c r="EE65" s="167">
        <f>AVERAGE(DR$6:DR65)</f>
        <v>1688.8166666666666</v>
      </c>
      <c r="EF65" s="164">
        <f>AVERAGE(DS$6:DS65)</f>
        <v>0.96666666666666667</v>
      </c>
      <c r="EG65" s="167">
        <f>AVERAGE(DT$6:DT65)</f>
        <v>17.399999999999999</v>
      </c>
      <c r="EH65" s="167">
        <f>AVERAGE(DU$6:DU65)</f>
        <v>290.58333333333331</v>
      </c>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9"/>
      <c r="FI65" s="26"/>
      <c r="FJ65" s="103">
        <v>60</v>
      </c>
      <c r="FK65" s="164">
        <v>6.2434038485872785</v>
      </c>
      <c r="FL65" s="133">
        <v>0.2</v>
      </c>
      <c r="FM65" s="103">
        <v>2</v>
      </c>
      <c r="FN65" s="167">
        <v>346</v>
      </c>
      <c r="FO65" s="103">
        <v>7</v>
      </c>
      <c r="FP65" s="103">
        <v>7</v>
      </c>
      <c r="FQ65" s="103">
        <v>0</v>
      </c>
      <c r="FR65" s="167">
        <v>1260</v>
      </c>
      <c r="FS65" s="167">
        <v>0</v>
      </c>
      <c r="FT65" s="167">
        <v>350</v>
      </c>
      <c r="FU65" s="167">
        <v>105</v>
      </c>
      <c r="FV65" s="167">
        <v>1426</v>
      </c>
      <c r="FW65" s="103">
        <v>1</v>
      </c>
      <c r="FX65" s="167">
        <v>36</v>
      </c>
      <c r="FY65" s="167">
        <v>-130</v>
      </c>
      <c r="FZ65" s="103" t="s">
        <v>117</v>
      </c>
      <c r="GA65" s="80"/>
      <c r="GB65" s="160">
        <f>AVERAGE(FO$6:FO65)</f>
        <v>9.2833333333333332</v>
      </c>
      <c r="GC65" s="160">
        <f>AVERAGE(FP$6:FP65)</f>
        <v>9.2833333333333332</v>
      </c>
      <c r="GD65" s="160">
        <f>AVERAGE(FQ$6:FQ65)</f>
        <v>0</v>
      </c>
      <c r="GE65" s="166">
        <f>AVERAGE(FR$6:FR65)</f>
        <v>1671</v>
      </c>
      <c r="GF65" s="166">
        <f>AVERAGE(FS$6:FS65)</f>
        <v>0</v>
      </c>
      <c r="GG65" s="166">
        <f>AVERAGE(FT$6:FT65)</f>
        <v>464.16666666666669</v>
      </c>
      <c r="GH65" s="166">
        <f>AVERAGE(FU$6:FU65)</f>
        <v>139.25</v>
      </c>
      <c r="GI65" s="166">
        <f>AVERAGE(FV$6:FV65)</f>
        <v>1581.2</v>
      </c>
      <c r="GJ65" s="160">
        <f>AVERAGE(FW$6:FW65)</f>
        <v>0.91666666666666663</v>
      </c>
      <c r="GK65" s="166">
        <f>AVERAGE(FX$6:FX65)</f>
        <v>33</v>
      </c>
      <c r="GL65" s="166">
        <f>AVERAGE(FY$6:FY65)</f>
        <v>122.8</v>
      </c>
      <c r="GM65" s="26"/>
      <c r="GN65" s="26"/>
      <c r="GO65" s="26"/>
      <c r="GP65" s="26"/>
      <c r="GQ65" s="26"/>
      <c r="GR65" s="26"/>
      <c r="GS65" s="26"/>
      <c r="GT65" s="26"/>
      <c r="GU65" s="26"/>
      <c r="GV65" s="26"/>
      <c r="GW65" s="26"/>
      <c r="GX65" s="26"/>
      <c r="GY65" s="26"/>
      <c r="GZ65" s="26"/>
      <c r="HA65" s="26"/>
      <c r="HB65" s="26"/>
      <c r="HC65" s="26"/>
      <c r="HD65" s="26"/>
      <c r="HE65" s="26"/>
      <c r="HF65" s="26"/>
      <c r="HG65" s="26"/>
      <c r="HH65" s="26"/>
      <c r="HI65" s="26"/>
      <c r="HJ65" s="26"/>
      <c r="HK65" s="29"/>
      <c r="HL65" s="26"/>
      <c r="HM65" s="98">
        <v>60</v>
      </c>
      <c r="HN65" s="178">
        <v>12.186654734141394</v>
      </c>
      <c r="HO65" s="148">
        <v>0.1</v>
      </c>
      <c r="HP65" s="98">
        <v>1</v>
      </c>
      <c r="HQ65" s="189">
        <v>561</v>
      </c>
      <c r="HR65" s="98">
        <v>12</v>
      </c>
      <c r="HS65" s="98">
        <v>12</v>
      </c>
      <c r="HT65" s="98">
        <v>0</v>
      </c>
      <c r="HU65" s="189">
        <v>1800</v>
      </c>
      <c r="HV65" s="189">
        <v>0</v>
      </c>
      <c r="HW65" s="189">
        <v>600</v>
      </c>
      <c r="HX65" s="189">
        <v>180</v>
      </c>
      <c r="HY65" s="189">
        <v>1966</v>
      </c>
      <c r="HZ65" s="98">
        <v>1</v>
      </c>
      <c r="IA65" s="189">
        <v>30</v>
      </c>
      <c r="IB65" s="189">
        <v>-136</v>
      </c>
      <c r="IC65" s="98" t="s">
        <v>117</v>
      </c>
      <c r="ID65" s="80"/>
      <c r="IE65" s="164">
        <f>AVERAGE(HR$6:HR65)</f>
        <v>19.233333333333334</v>
      </c>
      <c r="IF65" s="164">
        <f>AVERAGE(HS$6:HS65)</f>
        <v>18.566666666666666</v>
      </c>
      <c r="IG65" s="164">
        <f>AVERAGE(HT$6:HT65)</f>
        <v>0.83333333333333337</v>
      </c>
      <c r="IH65" s="167">
        <f>AVERAGE(HU$6:HU65)</f>
        <v>2785</v>
      </c>
      <c r="II65" s="167">
        <f>AVERAGE(HV$6:HV65)</f>
        <v>125</v>
      </c>
      <c r="IJ65" s="167">
        <f>AVERAGE(HW$6:HW65)</f>
        <v>886.66666666666663</v>
      </c>
      <c r="IK65" s="167">
        <f>AVERAGE(HX$6:HX65)</f>
        <v>266</v>
      </c>
      <c r="IL65" s="167">
        <f>AVERAGE(HY$6:HY65)</f>
        <v>2262.9666666666667</v>
      </c>
      <c r="IM65" s="164">
        <f>AVERAGE(HZ$6:HZ65)</f>
        <v>2.3166666666666669</v>
      </c>
      <c r="IN65" s="167">
        <f>AVERAGE(IA$6:IA65)</f>
        <v>69.5</v>
      </c>
      <c r="IO65" s="167">
        <f>AVERAGE(IB$6:IB65)</f>
        <v>591.5333333333333</v>
      </c>
      <c r="IP65" s="26"/>
      <c r="IQ65" s="26"/>
      <c r="IR65" s="26"/>
      <c r="IS65" s="26"/>
      <c r="IT65" s="26"/>
      <c r="IU65" s="26"/>
      <c r="IV65" s="26"/>
      <c r="IW65" s="26"/>
      <c r="IX65" s="26"/>
      <c r="IY65" s="26"/>
      <c r="IZ65" s="26"/>
      <c r="JA65" s="26"/>
      <c r="JB65" s="26"/>
      <c r="JC65" s="26"/>
      <c r="JD65" s="26"/>
      <c r="JE65" s="26"/>
      <c r="JF65" s="26"/>
      <c r="JG65" s="26"/>
      <c r="JH65" s="26"/>
      <c r="JI65" s="26"/>
      <c r="JJ65" s="26"/>
      <c r="JK65" s="26"/>
      <c r="JL65" s="26"/>
      <c r="JM65" s="29"/>
      <c r="JN65" s="26"/>
      <c r="JO65" s="26"/>
      <c r="JP65" s="26"/>
      <c r="JQ65" s="26"/>
      <c r="JR65" s="26"/>
      <c r="JS65" s="26"/>
      <c r="JT65" s="26"/>
      <c r="JU65" s="26"/>
      <c r="JV65" s="26"/>
      <c r="JW65" s="26"/>
      <c r="JX65" s="26"/>
      <c r="JY65" s="26"/>
      <c r="JZ65" s="29"/>
    </row>
    <row r="66" spans="1:286" x14ac:dyDescent="0.2">
      <c r="A66" s="26"/>
      <c r="B66" s="103">
        <v>61</v>
      </c>
      <c r="C66" s="164">
        <v>28.06820951600865</v>
      </c>
      <c r="D66" s="133">
        <v>0.05</v>
      </c>
      <c r="E66" s="103">
        <v>2</v>
      </c>
      <c r="F66" s="167">
        <v>386</v>
      </c>
      <c r="G66" s="103">
        <v>29</v>
      </c>
      <c r="H66" s="103">
        <v>22</v>
      </c>
      <c r="I66" s="103">
        <v>2</v>
      </c>
      <c r="J66" s="167">
        <v>2640</v>
      </c>
      <c r="K66" s="167">
        <v>240</v>
      </c>
      <c r="L66" s="167">
        <v>1000</v>
      </c>
      <c r="M66" s="167">
        <v>300</v>
      </c>
      <c r="N66" s="167">
        <v>2551</v>
      </c>
      <c r="O66" s="103">
        <v>1</v>
      </c>
      <c r="P66" s="167">
        <v>12</v>
      </c>
      <c r="Q66" s="167">
        <v>101</v>
      </c>
      <c r="R66" s="103" t="s">
        <v>116</v>
      </c>
      <c r="S66" s="80"/>
      <c r="T66" s="169">
        <f>AVERAGE(G$6:G66)</f>
        <v>23.508196721311474</v>
      </c>
      <c r="U66" s="169">
        <f>AVERAGE(H$6:H66)</f>
        <v>20.459016393442624</v>
      </c>
      <c r="V66" s="169">
        <f>AVERAGE(I$6:I66)</f>
        <v>1.2622950819672132</v>
      </c>
      <c r="W66" s="170">
        <f>AVERAGE(J$6:J66)</f>
        <v>2455.0819672131147</v>
      </c>
      <c r="X66" s="170">
        <f>AVERAGE(K$6:K66)</f>
        <v>151.47540983606558</v>
      </c>
      <c r="Y66" s="170">
        <f>AVERAGE(L$6:L66)</f>
        <v>959.8360655737705</v>
      </c>
      <c r="Z66" s="170">
        <f>AVERAGE(M$6:M66)</f>
        <v>287.95081967213116</v>
      </c>
      <c r="AA66" s="170">
        <f>AVERAGE(N$6:N66)</f>
        <v>2391.4426229508199</v>
      </c>
      <c r="AB66" s="169">
        <f>AVERAGE(O$6:O66)</f>
        <v>2.7049180327868854</v>
      </c>
      <c r="AC66" s="170">
        <f>AVERAGE(P$6:P66)</f>
        <v>32.459016393442624</v>
      </c>
      <c r="AD66" s="170">
        <f>AVERAGE(Q$6:Q66)</f>
        <v>96.098360655737707</v>
      </c>
      <c r="AE66" s="26"/>
      <c r="AF66" s="26"/>
      <c r="AG66" s="26"/>
      <c r="AH66" s="26"/>
      <c r="AI66" s="26"/>
      <c r="AJ66" s="26"/>
      <c r="AK66" s="26"/>
      <c r="AL66" s="26"/>
      <c r="AM66" s="26"/>
      <c r="AN66" s="26"/>
      <c r="AO66" s="26"/>
      <c r="AP66" s="26"/>
      <c r="AQ66" s="26"/>
      <c r="AR66" s="26"/>
      <c r="AS66" s="26"/>
      <c r="AT66" s="26"/>
      <c r="AU66" s="26"/>
      <c r="AV66" s="26"/>
      <c r="AW66" s="26"/>
      <c r="AX66" s="29"/>
      <c r="AZ66" s="26">
        <v>61</v>
      </c>
      <c r="BA66" s="164">
        <v>13.826388560577286</v>
      </c>
      <c r="BB66" s="175">
        <v>0.1</v>
      </c>
      <c r="BC66" s="103">
        <v>10</v>
      </c>
      <c r="BD66" s="181">
        <v>443</v>
      </c>
      <c r="BE66" s="103">
        <v>23</v>
      </c>
      <c r="BF66" s="103">
        <v>22</v>
      </c>
      <c r="BG66" s="103">
        <v>2</v>
      </c>
      <c r="BH66" s="167">
        <v>3300</v>
      </c>
      <c r="BI66" s="167">
        <v>300</v>
      </c>
      <c r="BJ66" s="167">
        <v>1000</v>
      </c>
      <c r="BK66" s="167">
        <v>300</v>
      </c>
      <c r="BL66" s="167">
        <v>2668</v>
      </c>
      <c r="BM66" s="103">
        <v>1</v>
      </c>
      <c r="BN66" s="167">
        <v>15</v>
      </c>
      <c r="BO66" s="167">
        <v>647</v>
      </c>
      <c r="BP66" s="103" t="s">
        <v>116</v>
      </c>
      <c r="BQ66" s="80"/>
      <c r="BR66" s="164">
        <f>AVERAGE(BE$6:BE66)</f>
        <v>20.049180327868854</v>
      </c>
      <c r="BS66" s="164">
        <f>AVERAGE(BF$6:BF66)</f>
        <v>19.114754098360656</v>
      </c>
      <c r="BT66" s="164">
        <f>AVERAGE(BG$6:BG66)</f>
        <v>0.67213114754098358</v>
      </c>
      <c r="BU66" s="167">
        <f>AVERAGE(BH$6:BH66)</f>
        <v>2867.2131147540986</v>
      </c>
      <c r="BV66" s="167">
        <f>AVERAGE(BI$6:BI66)</f>
        <v>100.81967213114754</v>
      </c>
      <c r="BW66" s="167">
        <f>AVERAGE(BJ$6:BJ66)</f>
        <v>922.13114754098365</v>
      </c>
      <c r="BX66" s="167">
        <f>AVERAGE(BK$6:BK66)</f>
        <v>276.63934426229508</v>
      </c>
      <c r="BY66" s="167">
        <f>AVERAGE(BL$6:BL66)</f>
        <v>2266.5573770491801</v>
      </c>
      <c r="BZ66" s="164">
        <f>AVERAGE(BM$6:BM66)</f>
        <v>2.1967213114754101</v>
      </c>
      <c r="CA66" s="167">
        <f>AVERAGE(BN$6:BN66)</f>
        <v>32.950819672131146</v>
      </c>
      <c r="CB66" s="167">
        <f>AVERAGE(BO$6:BO66)</f>
        <v>633.60655737704917</v>
      </c>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9"/>
      <c r="DE66" s="26"/>
      <c r="DF66" s="103">
        <v>61</v>
      </c>
      <c r="DG66" s="164">
        <v>8.5924592775872526</v>
      </c>
      <c r="DH66" s="133">
        <v>0.25</v>
      </c>
      <c r="DI66" s="103">
        <v>5</v>
      </c>
      <c r="DJ66" s="167">
        <v>180</v>
      </c>
      <c r="DK66" s="103">
        <v>12</v>
      </c>
      <c r="DL66" s="103">
        <v>12</v>
      </c>
      <c r="DM66" s="103">
        <v>0</v>
      </c>
      <c r="DN66" s="167">
        <v>2160</v>
      </c>
      <c r="DO66" s="167">
        <v>0</v>
      </c>
      <c r="DP66" s="167">
        <v>600</v>
      </c>
      <c r="DQ66" s="167">
        <v>180</v>
      </c>
      <c r="DR66" s="167">
        <v>1585</v>
      </c>
      <c r="DS66" s="103">
        <v>2</v>
      </c>
      <c r="DT66" s="167">
        <v>36</v>
      </c>
      <c r="DU66" s="167">
        <v>611</v>
      </c>
      <c r="DV66" s="103" t="s">
        <v>117</v>
      </c>
      <c r="DW66" s="26"/>
      <c r="DX66" s="164">
        <f>AVERAGE(DK$6:DK66)</f>
        <v>10.918032786885245</v>
      </c>
      <c r="DY66" s="164">
        <f>AVERAGE(DL$6:DL66)</f>
        <v>10.918032786885245</v>
      </c>
      <c r="DZ66" s="164">
        <f>AVERAGE(DM$6:DM66)</f>
        <v>0</v>
      </c>
      <c r="EA66" s="167">
        <f>AVERAGE(DN$6:DN66)</f>
        <v>1965.2459016393443</v>
      </c>
      <c r="EB66" s="167">
        <f>AVERAGE(DO$6:DO66)</f>
        <v>0</v>
      </c>
      <c r="EC66" s="167">
        <f>AVERAGE(DP$6:DP66)</f>
        <v>545.90163934426232</v>
      </c>
      <c r="ED66" s="167">
        <f>AVERAGE(DQ$6:DQ66)</f>
        <v>163.7704918032787</v>
      </c>
      <c r="EE66" s="167">
        <f>AVERAGE(DR$6:DR66)</f>
        <v>1687.1147540983607</v>
      </c>
      <c r="EF66" s="164">
        <f>AVERAGE(DS$6:DS66)</f>
        <v>0.98360655737704916</v>
      </c>
      <c r="EG66" s="167">
        <f>AVERAGE(DT$6:DT66)</f>
        <v>17.704918032786885</v>
      </c>
      <c r="EH66" s="167">
        <f>AVERAGE(DU$6:DU66)</f>
        <v>295.8360655737705</v>
      </c>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9"/>
      <c r="FI66" s="26"/>
      <c r="FJ66" s="103">
        <v>61</v>
      </c>
      <c r="FK66" s="164">
        <v>5.6620571289115489</v>
      </c>
      <c r="FL66" s="133">
        <v>0.1</v>
      </c>
      <c r="FM66" s="103">
        <v>1</v>
      </c>
      <c r="FN66" s="167">
        <v>237</v>
      </c>
      <c r="FO66" s="103">
        <v>6</v>
      </c>
      <c r="FP66" s="103">
        <v>6</v>
      </c>
      <c r="FQ66" s="103">
        <v>0</v>
      </c>
      <c r="FR66" s="167">
        <v>1080</v>
      </c>
      <c r="FS66" s="167">
        <v>0</v>
      </c>
      <c r="FT66" s="167">
        <v>300</v>
      </c>
      <c r="FU66" s="167">
        <v>90</v>
      </c>
      <c r="FV66" s="167">
        <v>1252</v>
      </c>
      <c r="FW66" s="103">
        <v>1</v>
      </c>
      <c r="FX66" s="167">
        <v>36</v>
      </c>
      <c r="FY66" s="167">
        <v>-136</v>
      </c>
      <c r="FZ66" s="103" t="s">
        <v>117</v>
      </c>
      <c r="GA66" s="80"/>
      <c r="GB66" s="160">
        <f>AVERAGE(FO$6:FO66)</f>
        <v>9.2295081967213122</v>
      </c>
      <c r="GC66" s="160">
        <f>AVERAGE(FP$6:FP66)</f>
        <v>9.2295081967213122</v>
      </c>
      <c r="GD66" s="160">
        <f>AVERAGE(FQ$6:FQ66)</f>
        <v>0</v>
      </c>
      <c r="GE66" s="166">
        <f>AVERAGE(FR$6:FR66)</f>
        <v>1661.311475409836</v>
      </c>
      <c r="GF66" s="166">
        <f>AVERAGE(FS$6:FS66)</f>
        <v>0</v>
      </c>
      <c r="GG66" s="166">
        <f>AVERAGE(FT$6:FT66)</f>
        <v>461.47540983606558</v>
      </c>
      <c r="GH66" s="166">
        <f>AVERAGE(FU$6:FU66)</f>
        <v>138.44262295081967</v>
      </c>
      <c r="GI66" s="166">
        <f>AVERAGE(FV$6:FV66)</f>
        <v>1575.8032786885246</v>
      </c>
      <c r="GJ66" s="160">
        <f>AVERAGE(FW$6:FW66)</f>
        <v>0.91803278688524592</v>
      </c>
      <c r="GK66" s="166">
        <f>AVERAGE(FX$6:FX66)</f>
        <v>33.049180327868854</v>
      </c>
      <c r="GL66" s="166">
        <f>AVERAGE(FY$6:FY66)</f>
        <v>118.55737704918033</v>
      </c>
      <c r="GM66" s="26"/>
      <c r="GN66" s="26"/>
      <c r="GO66" s="26"/>
      <c r="GP66" s="26"/>
      <c r="GQ66" s="26"/>
      <c r="GR66" s="26"/>
      <c r="GS66" s="26"/>
      <c r="GT66" s="26"/>
      <c r="GU66" s="26"/>
      <c r="GV66" s="26"/>
      <c r="GW66" s="26"/>
      <c r="GX66" s="26"/>
      <c r="GY66" s="26"/>
      <c r="GZ66" s="26"/>
      <c r="HA66" s="26"/>
      <c r="HB66" s="26"/>
      <c r="HC66" s="26"/>
      <c r="HD66" s="26"/>
      <c r="HE66" s="26"/>
      <c r="HF66" s="26"/>
      <c r="HG66" s="26"/>
      <c r="HH66" s="26"/>
      <c r="HI66" s="26"/>
      <c r="HJ66" s="26"/>
      <c r="HK66" s="29"/>
      <c r="HL66" s="26"/>
      <c r="HM66" s="98">
        <v>61</v>
      </c>
      <c r="HN66" s="178">
        <v>20.986959522102865</v>
      </c>
      <c r="HO66" s="148">
        <v>0.15</v>
      </c>
      <c r="HP66" s="98">
        <v>0</v>
      </c>
      <c r="HQ66" s="189">
        <v>288</v>
      </c>
      <c r="HR66" s="98">
        <v>18</v>
      </c>
      <c r="HS66" s="98">
        <v>18</v>
      </c>
      <c r="HT66" s="98">
        <v>0</v>
      </c>
      <c r="HU66" s="189">
        <v>2700</v>
      </c>
      <c r="HV66" s="189">
        <v>0</v>
      </c>
      <c r="HW66" s="189">
        <v>900</v>
      </c>
      <c r="HX66" s="189">
        <v>270</v>
      </c>
      <c r="HY66" s="189">
        <v>2083</v>
      </c>
      <c r="HZ66" s="98">
        <v>3</v>
      </c>
      <c r="IA66" s="189">
        <v>90</v>
      </c>
      <c r="IB66" s="189">
        <v>707</v>
      </c>
      <c r="IC66" s="98" t="s">
        <v>117</v>
      </c>
      <c r="ID66" s="80"/>
      <c r="IE66" s="164">
        <f>AVERAGE(HR$6:HR66)</f>
        <v>19.21311475409836</v>
      </c>
      <c r="IF66" s="164">
        <f>AVERAGE(HS$6:HS66)</f>
        <v>18.557377049180328</v>
      </c>
      <c r="IG66" s="164">
        <f>AVERAGE(HT$6:HT66)</f>
        <v>0.81967213114754101</v>
      </c>
      <c r="IH66" s="167">
        <f>AVERAGE(HU$6:HU66)</f>
        <v>2783.6065573770493</v>
      </c>
      <c r="II66" s="167">
        <f>AVERAGE(HV$6:HV66)</f>
        <v>122.95081967213115</v>
      </c>
      <c r="IJ66" s="167">
        <f>AVERAGE(HW$6:HW66)</f>
        <v>886.88524590163934</v>
      </c>
      <c r="IK66" s="167">
        <f>AVERAGE(HX$6:HX66)</f>
        <v>266.06557377049182</v>
      </c>
      <c r="IL66" s="167">
        <f>AVERAGE(HY$6:HY66)</f>
        <v>2260.0163934426228</v>
      </c>
      <c r="IM66" s="164">
        <f>AVERAGE(HZ$6:HZ66)</f>
        <v>2.3278688524590163</v>
      </c>
      <c r="IN66" s="167">
        <f>AVERAGE(IA$6:IA66)</f>
        <v>69.836065573770497</v>
      </c>
      <c r="IO66" s="167">
        <f>AVERAGE(IB$6:IB66)</f>
        <v>593.42622950819668</v>
      </c>
      <c r="IP66" s="26"/>
      <c r="IQ66" s="26"/>
      <c r="IR66" s="26"/>
      <c r="IS66" s="26"/>
      <c r="IT66" s="26"/>
      <c r="IU66" s="26"/>
      <c r="IV66" s="26"/>
      <c r="IW66" s="26"/>
      <c r="IX66" s="26"/>
      <c r="IY66" s="26"/>
      <c r="IZ66" s="26"/>
      <c r="JA66" s="26"/>
      <c r="JB66" s="26"/>
      <c r="JC66" s="26"/>
      <c r="JD66" s="26"/>
      <c r="JE66" s="26"/>
      <c r="JF66" s="26"/>
      <c r="JG66" s="26"/>
      <c r="JH66" s="26"/>
      <c r="JI66" s="26"/>
      <c r="JJ66" s="26"/>
      <c r="JK66" s="26"/>
      <c r="JL66" s="26"/>
      <c r="JM66" s="29"/>
      <c r="JN66" s="26"/>
      <c r="JO66" s="26"/>
      <c r="JP66" s="26"/>
      <c r="JQ66" s="26"/>
      <c r="JR66" s="26"/>
      <c r="JS66" s="26"/>
      <c r="JT66" s="26"/>
      <c r="JU66" s="26"/>
      <c r="JV66" s="26"/>
      <c r="JW66" s="26"/>
      <c r="JX66" s="26"/>
      <c r="JY66" s="26"/>
      <c r="JZ66" s="29"/>
    </row>
    <row r="67" spans="1:286" x14ac:dyDescent="0.2">
      <c r="A67" s="26"/>
      <c r="B67" s="103">
        <v>62</v>
      </c>
      <c r="C67" s="164">
        <v>26.172049674646473</v>
      </c>
      <c r="D67" s="133">
        <v>0.1</v>
      </c>
      <c r="E67" s="103">
        <v>1</v>
      </c>
      <c r="F67" s="167">
        <v>233</v>
      </c>
      <c r="G67" s="103">
        <v>24</v>
      </c>
      <c r="H67" s="103">
        <v>22</v>
      </c>
      <c r="I67" s="103">
        <v>2</v>
      </c>
      <c r="J67" s="167">
        <v>2640</v>
      </c>
      <c r="K67" s="167">
        <v>240</v>
      </c>
      <c r="L67" s="167">
        <v>1000</v>
      </c>
      <c r="M67" s="167">
        <v>300</v>
      </c>
      <c r="N67" s="167">
        <v>2398</v>
      </c>
      <c r="O67" s="103">
        <v>3</v>
      </c>
      <c r="P67" s="167">
        <v>36</v>
      </c>
      <c r="Q67" s="167">
        <v>278</v>
      </c>
      <c r="R67" s="103" t="s">
        <v>116</v>
      </c>
      <c r="S67" s="80"/>
      <c r="T67" s="169">
        <f>AVERAGE(G$6:G67)</f>
        <v>23.516129032258064</v>
      </c>
      <c r="U67" s="169">
        <f>AVERAGE(H$6:H67)</f>
        <v>20.483870967741936</v>
      </c>
      <c r="V67" s="169">
        <f>AVERAGE(I$6:I67)</f>
        <v>1.2741935483870968</v>
      </c>
      <c r="W67" s="170">
        <f>AVERAGE(J$6:J67)</f>
        <v>2458.0645161290322</v>
      </c>
      <c r="X67" s="170">
        <f>AVERAGE(K$6:K67)</f>
        <v>152.90322580645162</v>
      </c>
      <c r="Y67" s="170">
        <f>AVERAGE(L$6:L67)</f>
        <v>960.48387096774195</v>
      </c>
      <c r="Z67" s="170">
        <f>AVERAGE(M$6:M67)</f>
        <v>288.14516129032256</v>
      </c>
      <c r="AA67" s="170">
        <f>AVERAGE(N$6:N67)</f>
        <v>2391.5483870967741</v>
      </c>
      <c r="AB67" s="169">
        <f>AVERAGE(O$6:O67)</f>
        <v>2.7096774193548385</v>
      </c>
      <c r="AC67" s="170">
        <f>AVERAGE(P$6:P67)</f>
        <v>32.516129032258064</v>
      </c>
      <c r="AD67" s="170">
        <f>AVERAGE(Q$6:Q67)</f>
        <v>99.032258064516128</v>
      </c>
      <c r="AE67" s="26"/>
      <c r="AF67" s="26"/>
      <c r="AG67" s="26"/>
      <c r="AH67" s="26"/>
      <c r="AI67" s="26"/>
      <c r="AJ67" s="26"/>
      <c r="AK67" s="26"/>
      <c r="AL67" s="26"/>
      <c r="AM67" s="26"/>
      <c r="AN67" s="26"/>
      <c r="AO67" s="26"/>
      <c r="AP67" s="26"/>
      <c r="AQ67" s="26"/>
      <c r="AR67" s="26"/>
      <c r="AS67" s="26"/>
      <c r="AT67" s="26"/>
      <c r="AU67" s="26"/>
      <c r="AV67" s="26"/>
      <c r="AW67" s="26"/>
      <c r="AX67" s="29"/>
      <c r="AZ67" s="26">
        <v>62</v>
      </c>
      <c r="BA67" s="164">
        <v>11.73894803837265</v>
      </c>
      <c r="BB67" s="175">
        <v>0.05</v>
      </c>
      <c r="BC67" s="103">
        <v>10</v>
      </c>
      <c r="BD67" s="181">
        <v>387</v>
      </c>
      <c r="BE67" s="103">
        <v>21</v>
      </c>
      <c r="BF67" s="103">
        <v>21</v>
      </c>
      <c r="BG67" s="103">
        <v>1</v>
      </c>
      <c r="BH67" s="167">
        <v>3150</v>
      </c>
      <c r="BI67" s="167">
        <v>150</v>
      </c>
      <c r="BJ67" s="167">
        <v>1000</v>
      </c>
      <c r="BK67" s="167">
        <v>300</v>
      </c>
      <c r="BL67" s="167">
        <v>2462</v>
      </c>
      <c r="BM67" s="103">
        <v>1</v>
      </c>
      <c r="BN67" s="167">
        <v>15</v>
      </c>
      <c r="BO67" s="167">
        <v>703</v>
      </c>
      <c r="BP67" s="103" t="s">
        <v>116</v>
      </c>
      <c r="BQ67" s="80"/>
      <c r="BR67" s="164">
        <f>AVERAGE(BE$6:BE67)</f>
        <v>20.06451612903226</v>
      </c>
      <c r="BS67" s="164">
        <f>AVERAGE(BF$6:BF67)</f>
        <v>19.14516129032258</v>
      </c>
      <c r="BT67" s="164">
        <f>AVERAGE(BG$6:BG67)</f>
        <v>0.67741935483870963</v>
      </c>
      <c r="BU67" s="167">
        <f>AVERAGE(BH$6:BH67)</f>
        <v>2871.7741935483873</v>
      </c>
      <c r="BV67" s="167">
        <f>AVERAGE(BI$6:BI67)</f>
        <v>101.61290322580645</v>
      </c>
      <c r="BW67" s="167">
        <f>AVERAGE(BJ$6:BJ67)</f>
        <v>923.38709677419354</v>
      </c>
      <c r="BX67" s="167">
        <f>AVERAGE(BK$6:BK67)</f>
        <v>277.01612903225805</v>
      </c>
      <c r="BY67" s="167">
        <f>AVERAGE(BL$6:BL67)</f>
        <v>2269.7096774193546</v>
      </c>
      <c r="BZ67" s="164">
        <f>AVERAGE(BM$6:BM67)</f>
        <v>2.1774193548387095</v>
      </c>
      <c r="CA67" s="167">
        <f>AVERAGE(BN$6:BN67)</f>
        <v>32.661290322580648</v>
      </c>
      <c r="CB67" s="167">
        <f>AVERAGE(BO$6:BO67)</f>
        <v>634.72580645161293</v>
      </c>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9"/>
      <c r="DE67" s="26"/>
      <c r="DF67" s="103">
        <v>62</v>
      </c>
      <c r="DG67" s="164">
        <v>7.6210668217646447</v>
      </c>
      <c r="DH67" s="133">
        <v>0.15</v>
      </c>
      <c r="DI67" s="103">
        <v>9</v>
      </c>
      <c r="DJ67" s="167">
        <v>138</v>
      </c>
      <c r="DK67" s="103">
        <v>16</v>
      </c>
      <c r="DL67" s="103">
        <v>16</v>
      </c>
      <c r="DM67" s="103">
        <v>0</v>
      </c>
      <c r="DN67" s="167">
        <v>2880</v>
      </c>
      <c r="DO67" s="167">
        <v>0</v>
      </c>
      <c r="DP67" s="167">
        <v>800</v>
      </c>
      <c r="DQ67" s="167">
        <v>240</v>
      </c>
      <c r="DR67" s="167">
        <v>1803</v>
      </c>
      <c r="DS67" s="103">
        <v>1</v>
      </c>
      <c r="DT67" s="167">
        <v>18</v>
      </c>
      <c r="DU67" s="167">
        <v>1095</v>
      </c>
      <c r="DV67" s="103" t="s">
        <v>117</v>
      </c>
      <c r="DW67" s="26"/>
      <c r="DX67" s="164">
        <f>AVERAGE(DK$6:DK67)</f>
        <v>11</v>
      </c>
      <c r="DY67" s="164">
        <f>AVERAGE(DL$6:DL67)</f>
        <v>11</v>
      </c>
      <c r="DZ67" s="164">
        <f>AVERAGE(DM$6:DM67)</f>
        <v>0</v>
      </c>
      <c r="EA67" s="167">
        <f>AVERAGE(DN$6:DN67)</f>
        <v>1980</v>
      </c>
      <c r="EB67" s="167">
        <f>AVERAGE(DO$6:DO67)</f>
        <v>0</v>
      </c>
      <c r="EC67" s="167">
        <f>AVERAGE(DP$6:DP67)</f>
        <v>550</v>
      </c>
      <c r="ED67" s="167">
        <f>AVERAGE(DQ$6:DQ67)</f>
        <v>165</v>
      </c>
      <c r="EE67" s="167">
        <f>AVERAGE(DR$6:DR67)</f>
        <v>1688.983870967742</v>
      </c>
      <c r="EF67" s="164">
        <f>AVERAGE(DS$6:DS67)</f>
        <v>0.9838709677419355</v>
      </c>
      <c r="EG67" s="167">
        <f>AVERAGE(DT$6:DT67)</f>
        <v>17.70967741935484</v>
      </c>
      <c r="EH67" s="167">
        <f>AVERAGE(DU$6:DU67)</f>
        <v>308.72580645161293</v>
      </c>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9"/>
      <c r="FI67" s="26"/>
      <c r="FJ67" s="103">
        <v>62</v>
      </c>
      <c r="FK67" s="164">
        <v>7.3076502503413439</v>
      </c>
      <c r="FL67" s="133">
        <v>0.25</v>
      </c>
      <c r="FM67" s="103">
        <v>2</v>
      </c>
      <c r="FN67" s="167">
        <v>520</v>
      </c>
      <c r="FO67" s="103">
        <v>7</v>
      </c>
      <c r="FP67" s="103">
        <v>7</v>
      </c>
      <c r="FQ67" s="103">
        <v>0</v>
      </c>
      <c r="FR67" s="167">
        <v>1260</v>
      </c>
      <c r="FS67" s="167">
        <v>0</v>
      </c>
      <c r="FT67" s="167">
        <v>350</v>
      </c>
      <c r="FU67" s="167">
        <v>105</v>
      </c>
      <c r="FV67" s="167">
        <v>1600</v>
      </c>
      <c r="FW67" s="103">
        <v>2</v>
      </c>
      <c r="FX67" s="167">
        <v>72</v>
      </c>
      <c r="FY67" s="167">
        <v>-268</v>
      </c>
      <c r="FZ67" s="103" t="s">
        <v>117</v>
      </c>
      <c r="GA67" s="80"/>
      <c r="GB67" s="160">
        <f>AVERAGE(FO$6:FO67)</f>
        <v>9.193548387096774</v>
      </c>
      <c r="GC67" s="160">
        <f>AVERAGE(FP$6:FP67)</f>
        <v>9.193548387096774</v>
      </c>
      <c r="GD67" s="160">
        <f>AVERAGE(FQ$6:FQ67)</f>
        <v>0</v>
      </c>
      <c r="GE67" s="166">
        <f>AVERAGE(FR$6:FR67)</f>
        <v>1654.8387096774193</v>
      </c>
      <c r="GF67" s="166">
        <f>AVERAGE(FS$6:FS67)</f>
        <v>0</v>
      </c>
      <c r="GG67" s="166">
        <f>AVERAGE(FT$6:FT67)</f>
        <v>459.67741935483872</v>
      </c>
      <c r="GH67" s="166">
        <f>AVERAGE(FU$6:FU67)</f>
        <v>137.90322580645162</v>
      </c>
      <c r="GI67" s="166">
        <f>AVERAGE(FV$6:FV67)</f>
        <v>1576.1935483870968</v>
      </c>
      <c r="GJ67" s="160">
        <f>AVERAGE(FW$6:FW67)</f>
        <v>0.93548387096774188</v>
      </c>
      <c r="GK67" s="166">
        <f>AVERAGE(FX$6:FX67)</f>
        <v>33.677419354838712</v>
      </c>
      <c r="GL67" s="166">
        <f>AVERAGE(FY$6:FY67)</f>
        <v>112.3225806451613</v>
      </c>
      <c r="GM67" s="26"/>
      <c r="GN67" s="26"/>
      <c r="GO67" s="26"/>
      <c r="GP67" s="26"/>
      <c r="GQ67" s="26"/>
      <c r="GR67" s="26"/>
      <c r="GS67" s="26"/>
      <c r="GT67" s="26"/>
      <c r="GU67" s="26"/>
      <c r="GV67" s="26"/>
      <c r="GW67" s="26"/>
      <c r="GX67" s="26"/>
      <c r="GY67" s="26"/>
      <c r="GZ67" s="26"/>
      <c r="HA67" s="26"/>
      <c r="HB67" s="26"/>
      <c r="HC67" s="26"/>
      <c r="HD67" s="26"/>
      <c r="HE67" s="26"/>
      <c r="HF67" s="26"/>
      <c r="HG67" s="26"/>
      <c r="HH67" s="26"/>
      <c r="HI67" s="26"/>
      <c r="HJ67" s="26"/>
      <c r="HK67" s="29"/>
      <c r="HL67" s="26"/>
      <c r="HM67" s="98">
        <v>62</v>
      </c>
      <c r="HN67" s="178">
        <v>12.104613843392954</v>
      </c>
      <c r="HO67" s="148">
        <v>0.05</v>
      </c>
      <c r="HP67" s="98">
        <v>2</v>
      </c>
      <c r="HQ67" s="189">
        <v>136</v>
      </c>
      <c r="HR67" s="98">
        <v>13</v>
      </c>
      <c r="HS67" s="98">
        <v>13</v>
      </c>
      <c r="HT67" s="98">
        <v>0</v>
      </c>
      <c r="HU67" s="189">
        <v>1950</v>
      </c>
      <c r="HV67" s="189">
        <v>0</v>
      </c>
      <c r="HW67" s="189">
        <v>650</v>
      </c>
      <c r="HX67" s="189">
        <v>195</v>
      </c>
      <c r="HY67" s="189">
        <v>1606</v>
      </c>
      <c r="HZ67" s="98">
        <v>1</v>
      </c>
      <c r="IA67" s="189">
        <v>30</v>
      </c>
      <c r="IB67" s="189">
        <v>374</v>
      </c>
      <c r="IC67" s="98" t="s">
        <v>117</v>
      </c>
      <c r="ID67" s="80"/>
      <c r="IE67" s="164">
        <f>AVERAGE(HR$6:HR67)</f>
        <v>19.112903225806452</v>
      </c>
      <c r="IF67" s="164">
        <f>AVERAGE(HS$6:HS67)</f>
        <v>18.467741935483872</v>
      </c>
      <c r="IG67" s="164">
        <f>AVERAGE(HT$6:HT67)</f>
        <v>0.80645161290322576</v>
      </c>
      <c r="IH67" s="167">
        <f>AVERAGE(HU$6:HU67)</f>
        <v>2770.1612903225805</v>
      </c>
      <c r="II67" s="167">
        <f>AVERAGE(HV$6:HV67)</f>
        <v>120.96774193548387</v>
      </c>
      <c r="IJ67" s="167">
        <f>AVERAGE(HW$6:HW67)</f>
        <v>883.06451612903231</v>
      </c>
      <c r="IK67" s="167">
        <f>AVERAGE(HX$6:HX67)</f>
        <v>264.91935483870969</v>
      </c>
      <c r="IL67" s="167">
        <f>AVERAGE(HY$6:HY67)</f>
        <v>2249.4677419354839</v>
      </c>
      <c r="IM67" s="164">
        <f>AVERAGE(HZ$6:HZ67)</f>
        <v>2.306451612903226</v>
      </c>
      <c r="IN67" s="167">
        <f>AVERAGE(IA$6:IA67)</f>
        <v>69.193548387096769</v>
      </c>
      <c r="IO67" s="167">
        <f>AVERAGE(IB$6:IB67)</f>
        <v>589.88709677419354</v>
      </c>
      <c r="IP67" s="26"/>
      <c r="IQ67" s="26"/>
      <c r="IR67" s="26"/>
      <c r="IS67" s="26"/>
      <c r="IT67" s="26"/>
      <c r="IU67" s="26"/>
      <c r="IV67" s="26"/>
      <c r="IW67" s="26"/>
      <c r="IX67" s="26"/>
      <c r="IY67" s="26"/>
      <c r="IZ67" s="26"/>
      <c r="JA67" s="26"/>
      <c r="JB67" s="26"/>
      <c r="JC67" s="26"/>
      <c r="JD67" s="26"/>
      <c r="JE67" s="26"/>
      <c r="JF67" s="26"/>
      <c r="JG67" s="26"/>
      <c r="JH67" s="26"/>
      <c r="JI67" s="26"/>
      <c r="JJ67" s="26"/>
      <c r="JK67" s="26"/>
      <c r="JL67" s="26"/>
      <c r="JM67" s="29"/>
      <c r="JN67" s="26"/>
      <c r="JO67" s="26"/>
      <c r="JP67" s="26"/>
      <c r="JQ67" s="26"/>
      <c r="JR67" s="26"/>
      <c r="JS67" s="26"/>
      <c r="JT67" s="26"/>
      <c r="JU67" s="26"/>
      <c r="JV67" s="26"/>
      <c r="JW67" s="26"/>
      <c r="JX67" s="26"/>
      <c r="JY67" s="26"/>
      <c r="JZ67" s="29"/>
    </row>
    <row r="68" spans="1:286" x14ac:dyDescent="0.2">
      <c r="A68" s="26"/>
      <c r="B68" s="103">
        <v>63</v>
      </c>
      <c r="C68" s="164">
        <v>18.616967644825948</v>
      </c>
      <c r="D68" s="133">
        <v>0.25</v>
      </c>
      <c r="E68" s="103">
        <v>3</v>
      </c>
      <c r="F68" s="167">
        <v>550</v>
      </c>
      <c r="G68" s="103">
        <v>17</v>
      </c>
      <c r="H68" s="103">
        <v>17</v>
      </c>
      <c r="I68" s="103">
        <v>0</v>
      </c>
      <c r="J68" s="167">
        <v>2040</v>
      </c>
      <c r="K68" s="167">
        <v>0</v>
      </c>
      <c r="L68" s="167">
        <v>850</v>
      </c>
      <c r="M68" s="167">
        <v>255</v>
      </c>
      <c r="N68" s="167">
        <v>2280</v>
      </c>
      <c r="O68" s="103">
        <v>5</v>
      </c>
      <c r="P68" s="167">
        <v>60</v>
      </c>
      <c r="Q68" s="167">
        <v>-180</v>
      </c>
      <c r="R68" s="103" t="s">
        <v>117</v>
      </c>
      <c r="S68" s="80"/>
      <c r="T68" s="169">
        <f>AVERAGE(G$6:G68)</f>
        <v>23.412698412698411</v>
      </c>
      <c r="U68" s="169">
        <f>AVERAGE(H$6:H68)</f>
        <v>20.428571428571427</v>
      </c>
      <c r="V68" s="169">
        <f>AVERAGE(I$6:I68)</f>
        <v>1.253968253968254</v>
      </c>
      <c r="W68" s="170">
        <f>AVERAGE(J$6:J68)</f>
        <v>2451.4285714285716</v>
      </c>
      <c r="X68" s="170">
        <f>AVERAGE(K$6:K68)</f>
        <v>150.47619047619048</v>
      </c>
      <c r="Y68" s="170">
        <f>AVERAGE(L$6:L68)</f>
        <v>958.73015873015868</v>
      </c>
      <c r="Z68" s="170">
        <f>AVERAGE(M$6:M68)</f>
        <v>287.61904761904759</v>
      </c>
      <c r="AA68" s="170">
        <f>AVERAGE(N$6:N68)</f>
        <v>2389.7777777777778</v>
      </c>
      <c r="AB68" s="169">
        <f>AVERAGE(O$6:O68)</f>
        <v>2.746031746031746</v>
      </c>
      <c r="AC68" s="170">
        <f>AVERAGE(P$6:P68)</f>
        <v>32.952380952380949</v>
      </c>
      <c r="AD68" s="170">
        <f>AVERAGE(Q$6:Q68)</f>
        <v>94.603174603174608</v>
      </c>
      <c r="AE68" s="26"/>
      <c r="AF68" s="26"/>
      <c r="AG68" s="26"/>
      <c r="AH68" s="26"/>
      <c r="AI68" s="26"/>
      <c r="AJ68" s="26"/>
      <c r="AK68" s="26"/>
      <c r="AL68" s="26"/>
      <c r="AM68" s="26"/>
      <c r="AN68" s="26"/>
      <c r="AO68" s="26"/>
      <c r="AP68" s="26"/>
      <c r="AQ68" s="26"/>
      <c r="AR68" s="26"/>
      <c r="AS68" s="26"/>
      <c r="AT68" s="26"/>
      <c r="AU68" s="26"/>
      <c r="AV68" s="26"/>
      <c r="AW68" s="26"/>
      <c r="AX68" s="29"/>
      <c r="AZ68" s="26">
        <v>63</v>
      </c>
      <c r="BA68" s="164">
        <v>16.951886209203252</v>
      </c>
      <c r="BB68" s="175">
        <v>0.15</v>
      </c>
      <c r="BC68" s="103">
        <v>1</v>
      </c>
      <c r="BD68" s="181">
        <v>254</v>
      </c>
      <c r="BE68" s="103">
        <v>15</v>
      </c>
      <c r="BF68" s="103">
        <v>15</v>
      </c>
      <c r="BG68" s="103">
        <v>0</v>
      </c>
      <c r="BH68" s="167">
        <v>2250</v>
      </c>
      <c r="BI68" s="167">
        <v>0</v>
      </c>
      <c r="BJ68" s="167">
        <v>750</v>
      </c>
      <c r="BK68" s="167">
        <v>225</v>
      </c>
      <c r="BL68" s="167">
        <v>1854</v>
      </c>
      <c r="BM68" s="103">
        <v>3</v>
      </c>
      <c r="BN68" s="167">
        <v>45</v>
      </c>
      <c r="BO68" s="167">
        <v>441</v>
      </c>
      <c r="BP68" s="103" t="s">
        <v>117</v>
      </c>
      <c r="BQ68" s="80"/>
      <c r="BR68" s="164">
        <f>AVERAGE(BE$6:BE68)</f>
        <v>19.984126984126984</v>
      </c>
      <c r="BS68" s="164">
        <f>AVERAGE(BF$6:BF68)</f>
        <v>19.079365079365079</v>
      </c>
      <c r="BT68" s="164">
        <f>AVERAGE(BG$6:BG68)</f>
        <v>0.66666666666666663</v>
      </c>
      <c r="BU68" s="167">
        <f>AVERAGE(BH$6:BH68)</f>
        <v>2861.9047619047619</v>
      </c>
      <c r="BV68" s="167">
        <f>AVERAGE(BI$6:BI68)</f>
        <v>100</v>
      </c>
      <c r="BW68" s="167">
        <f>AVERAGE(BJ$6:BJ68)</f>
        <v>920.6349206349206</v>
      </c>
      <c r="BX68" s="167">
        <f>AVERAGE(BK$6:BK68)</f>
        <v>276.1904761904762</v>
      </c>
      <c r="BY68" s="167">
        <f>AVERAGE(BL$6:BL68)</f>
        <v>2263.1111111111113</v>
      </c>
      <c r="BZ68" s="164">
        <f>AVERAGE(BM$6:BM68)</f>
        <v>2.1904761904761907</v>
      </c>
      <c r="CA68" s="167">
        <f>AVERAGE(BN$6:BN68)</f>
        <v>32.857142857142854</v>
      </c>
      <c r="CB68" s="167">
        <f>AVERAGE(BO$6:BO68)</f>
        <v>631.65079365079362</v>
      </c>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9"/>
      <c r="DE68" s="26"/>
      <c r="DF68" s="103">
        <v>63</v>
      </c>
      <c r="DG68" s="164">
        <v>7.5788541260698281</v>
      </c>
      <c r="DH68" s="133">
        <v>0.1</v>
      </c>
      <c r="DI68" s="103">
        <v>3</v>
      </c>
      <c r="DJ68" s="167">
        <v>501</v>
      </c>
      <c r="DK68" s="103">
        <v>10</v>
      </c>
      <c r="DL68" s="103">
        <v>10</v>
      </c>
      <c r="DM68" s="103">
        <v>0</v>
      </c>
      <c r="DN68" s="167">
        <v>1800</v>
      </c>
      <c r="DO68" s="167">
        <v>0</v>
      </c>
      <c r="DP68" s="167">
        <v>500</v>
      </c>
      <c r="DQ68" s="167">
        <v>150</v>
      </c>
      <c r="DR68" s="167">
        <v>1776</v>
      </c>
      <c r="DS68" s="103">
        <v>1</v>
      </c>
      <c r="DT68" s="167">
        <v>18</v>
      </c>
      <c r="DU68" s="167">
        <v>42</v>
      </c>
      <c r="DV68" s="103" t="s">
        <v>117</v>
      </c>
      <c r="DW68" s="26"/>
      <c r="DX68" s="164">
        <f>AVERAGE(DK$6:DK68)</f>
        <v>10.984126984126984</v>
      </c>
      <c r="DY68" s="164">
        <f>AVERAGE(DL$6:DL68)</f>
        <v>10.984126984126984</v>
      </c>
      <c r="DZ68" s="164">
        <f>AVERAGE(DM$6:DM68)</f>
        <v>0</v>
      </c>
      <c r="EA68" s="167">
        <f>AVERAGE(DN$6:DN68)</f>
        <v>1977.1428571428571</v>
      </c>
      <c r="EB68" s="167">
        <f>AVERAGE(DO$6:DO68)</f>
        <v>0</v>
      </c>
      <c r="EC68" s="167">
        <f>AVERAGE(DP$6:DP68)</f>
        <v>549.20634920634916</v>
      </c>
      <c r="ED68" s="167">
        <f>AVERAGE(DQ$6:DQ68)</f>
        <v>164.76190476190476</v>
      </c>
      <c r="EE68" s="167">
        <f>AVERAGE(DR$6:DR68)</f>
        <v>1690.3650793650793</v>
      </c>
      <c r="EF68" s="164">
        <f>AVERAGE(DS$6:DS68)</f>
        <v>0.98412698412698407</v>
      </c>
      <c r="EG68" s="167">
        <f>AVERAGE(DT$6:DT68)</f>
        <v>17.714285714285715</v>
      </c>
      <c r="EH68" s="167">
        <f>AVERAGE(DU$6:DU68)</f>
        <v>304.49206349206349</v>
      </c>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9"/>
      <c r="FI68" s="26"/>
      <c r="FJ68" s="103">
        <v>63</v>
      </c>
      <c r="FK68" s="164">
        <v>6.7678205083056557</v>
      </c>
      <c r="FL68" s="133">
        <v>0.05</v>
      </c>
      <c r="FM68" s="103">
        <v>3</v>
      </c>
      <c r="FN68" s="167">
        <v>407</v>
      </c>
      <c r="FO68" s="103">
        <v>10</v>
      </c>
      <c r="FP68" s="103">
        <v>10</v>
      </c>
      <c r="FQ68" s="103">
        <v>0</v>
      </c>
      <c r="FR68" s="167">
        <v>1800</v>
      </c>
      <c r="FS68" s="167">
        <v>0</v>
      </c>
      <c r="FT68" s="167">
        <v>500</v>
      </c>
      <c r="FU68" s="167">
        <v>150</v>
      </c>
      <c r="FV68" s="167">
        <v>1682</v>
      </c>
      <c r="FW68" s="103">
        <v>0</v>
      </c>
      <c r="FX68" s="167">
        <v>0</v>
      </c>
      <c r="FY68" s="167">
        <v>118</v>
      </c>
      <c r="FZ68" s="103" t="s">
        <v>117</v>
      </c>
      <c r="GA68" s="80"/>
      <c r="GB68" s="160">
        <f>AVERAGE(FO$6:FO68)</f>
        <v>9.2063492063492056</v>
      </c>
      <c r="GC68" s="160">
        <f>AVERAGE(FP$6:FP68)</f>
        <v>9.2063492063492056</v>
      </c>
      <c r="GD68" s="160">
        <f>AVERAGE(FQ$6:FQ68)</f>
        <v>0</v>
      </c>
      <c r="GE68" s="166">
        <f>AVERAGE(FR$6:FR68)</f>
        <v>1657.1428571428571</v>
      </c>
      <c r="GF68" s="166">
        <f>AVERAGE(FS$6:FS68)</f>
        <v>0</v>
      </c>
      <c r="GG68" s="166">
        <f>AVERAGE(FT$6:FT68)</f>
        <v>460.3174603174603</v>
      </c>
      <c r="GH68" s="166">
        <f>AVERAGE(FU$6:FU68)</f>
        <v>138.0952380952381</v>
      </c>
      <c r="GI68" s="166">
        <f>AVERAGE(FV$6:FV68)</f>
        <v>1577.8730158730159</v>
      </c>
      <c r="GJ68" s="160">
        <f>AVERAGE(FW$6:FW68)</f>
        <v>0.92063492063492058</v>
      </c>
      <c r="GK68" s="166">
        <f>AVERAGE(FX$6:FX68)</f>
        <v>33.142857142857146</v>
      </c>
      <c r="GL68" s="166">
        <f>AVERAGE(FY$6:FY68)</f>
        <v>112.41269841269842</v>
      </c>
      <c r="GM68" s="26"/>
      <c r="GN68" s="26"/>
      <c r="GO68" s="26"/>
      <c r="GP68" s="26"/>
      <c r="GQ68" s="26"/>
      <c r="GR68" s="26"/>
      <c r="GS68" s="26"/>
      <c r="GT68" s="26"/>
      <c r="GU68" s="26"/>
      <c r="GV68" s="26"/>
      <c r="GW68" s="26"/>
      <c r="GX68" s="26"/>
      <c r="GY68" s="26"/>
      <c r="GZ68" s="26"/>
      <c r="HA68" s="26"/>
      <c r="HB68" s="26"/>
      <c r="HC68" s="26"/>
      <c r="HD68" s="26"/>
      <c r="HE68" s="26"/>
      <c r="HF68" s="26"/>
      <c r="HG68" s="26"/>
      <c r="HH68" s="26"/>
      <c r="HI68" s="26"/>
      <c r="HJ68" s="26"/>
      <c r="HK68" s="29"/>
      <c r="HL68" s="26"/>
      <c r="HM68" s="98">
        <v>63</v>
      </c>
      <c r="HN68" s="178">
        <v>17.996731846005869</v>
      </c>
      <c r="HO68" s="148">
        <v>0.05</v>
      </c>
      <c r="HP68" s="98">
        <v>3</v>
      </c>
      <c r="HQ68" s="189">
        <v>267</v>
      </c>
      <c r="HR68" s="98">
        <v>20</v>
      </c>
      <c r="HS68" s="98">
        <v>20</v>
      </c>
      <c r="HT68" s="98">
        <v>0</v>
      </c>
      <c r="HU68" s="189">
        <v>3000</v>
      </c>
      <c r="HV68" s="189">
        <v>0</v>
      </c>
      <c r="HW68" s="189">
        <v>1000</v>
      </c>
      <c r="HX68" s="189">
        <v>300</v>
      </c>
      <c r="HY68" s="189">
        <v>2192</v>
      </c>
      <c r="HZ68" s="98">
        <v>1</v>
      </c>
      <c r="IA68" s="189">
        <v>30</v>
      </c>
      <c r="IB68" s="189">
        <v>838</v>
      </c>
      <c r="IC68" s="98" t="s">
        <v>116</v>
      </c>
      <c r="ID68" s="80"/>
      <c r="IE68" s="164">
        <f>AVERAGE(HR$6:HR68)</f>
        <v>19.126984126984127</v>
      </c>
      <c r="IF68" s="164">
        <f>AVERAGE(HS$6:HS68)</f>
        <v>18.49206349206349</v>
      </c>
      <c r="IG68" s="164">
        <f>AVERAGE(HT$6:HT68)</f>
        <v>0.79365079365079361</v>
      </c>
      <c r="IH68" s="167">
        <f>AVERAGE(HU$6:HU68)</f>
        <v>2773.8095238095239</v>
      </c>
      <c r="II68" s="167">
        <f>AVERAGE(HV$6:HV68)</f>
        <v>119.04761904761905</v>
      </c>
      <c r="IJ68" s="167">
        <f>AVERAGE(HW$6:HW68)</f>
        <v>884.92063492063494</v>
      </c>
      <c r="IK68" s="167">
        <f>AVERAGE(HX$6:HX68)</f>
        <v>265.47619047619048</v>
      </c>
      <c r="IL68" s="167">
        <f>AVERAGE(HY$6:HY68)</f>
        <v>2248.5555555555557</v>
      </c>
      <c r="IM68" s="164">
        <f>AVERAGE(HZ$6:HZ68)</f>
        <v>2.2857142857142856</v>
      </c>
      <c r="IN68" s="167">
        <f>AVERAGE(IA$6:IA68)</f>
        <v>68.571428571428569</v>
      </c>
      <c r="IO68" s="167">
        <f>AVERAGE(IB$6:IB68)</f>
        <v>593.82539682539687</v>
      </c>
      <c r="IP68" s="26"/>
      <c r="IQ68" s="26"/>
      <c r="IR68" s="26"/>
      <c r="IS68" s="26"/>
      <c r="IT68" s="26"/>
      <c r="IU68" s="26"/>
      <c r="IV68" s="26"/>
      <c r="IW68" s="26"/>
      <c r="IX68" s="26"/>
      <c r="IY68" s="26"/>
      <c r="IZ68" s="26"/>
      <c r="JA68" s="26"/>
      <c r="JB68" s="26"/>
      <c r="JC68" s="26"/>
      <c r="JD68" s="26"/>
      <c r="JE68" s="26"/>
      <c r="JF68" s="26"/>
      <c r="JG68" s="26"/>
      <c r="JH68" s="26"/>
      <c r="JI68" s="26"/>
      <c r="JJ68" s="26"/>
      <c r="JK68" s="26"/>
      <c r="JL68" s="26"/>
      <c r="JM68" s="29"/>
      <c r="JN68" s="26"/>
      <c r="JO68" s="26"/>
      <c r="JP68" s="26"/>
      <c r="JQ68" s="26"/>
      <c r="JR68" s="26"/>
      <c r="JS68" s="26"/>
      <c r="JT68" s="26"/>
      <c r="JU68" s="26"/>
      <c r="JV68" s="26"/>
      <c r="JW68" s="26"/>
      <c r="JX68" s="26"/>
      <c r="JY68" s="26"/>
      <c r="JZ68" s="29"/>
    </row>
    <row r="69" spans="1:286" x14ac:dyDescent="0.2">
      <c r="A69" s="26"/>
      <c r="B69" s="103">
        <v>64</v>
      </c>
      <c r="C69" s="164">
        <v>20.458414125476924</v>
      </c>
      <c r="D69" s="133">
        <v>0.05</v>
      </c>
      <c r="E69" s="103">
        <v>7</v>
      </c>
      <c r="F69" s="167">
        <v>364</v>
      </c>
      <c r="G69" s="103">
        <v>26</v>
      </c>
      <c r="H69" s="103">
        <v>22</v>
      </c>
      <c r="I69" s="103">
        <v>2</v>
      </c>
      <c r="J69" s="167">
        <v>2640</v>
      </c>
      <c r="K69" s="167">
        <v>240</v>
      </c>
      <c r="L69" s="167">
        <v>1000</v>
      </c>
      <c r="M69" s="167">
        <v>300</v>
      </c>
      <c r="N69" s="167">
        <v>2529</v>
      </c>
      <c r="O69" s="103">
        <v>1</v>
      </c>
      <c r="P69" s="167">
        <v>12</v>
      </c>
      <c r="Q69" s="167">
        <v>123</v>
      </c>
      <c r="R69" s="103" t="s">
        <v>116</v>
      </c>
      <c r="S69" s="80"/>
      <c r="T69" s="169">
        <f>AVERAGE(G$6:G69)</f>
        <v>23.453125</v>
      </c>
      <c r="U69" s="169">
        <f>AVERAGE(H$6:H69)</f>
        <v>20.453125</v>
      </c>
      <c r="V69" s="169">
        <f>AVERAGE(I$6:I69)</f>
        <v>1.265625</v>
      </c>
      <c r="W69" s="170">
        <f>AVERAGE(J$6:J69)</f>
        <v>2454.375</v>
      </c>
      <c r="X69" s="170">
        <f>AVERAGE(K$6:K69)</f>
        <v>151.875</v>
      </c>
      <c r="Y69" s="170">
        <f>AVERAGE(L$6:L69)</f>
        <v>959.375</v>
      </c>
      <c r="Z69" s="170">
        <f>AVERAGE(M$6:M69)</f>
        <v>287.8125</v>
      </c>
      <c r="AA69" s="170">
        <f>AVERAGE(N$6:N69)</f>
        <v>2391.953125</v>
      </c>
      <c r="AB69" s="169">
        <f>AVERAGE(O$6:O69)</f>
        <v>2.71875</v>
      </c>
      <c r="AC69" s="170">
        <f>AVERAGE(P$6:P69)</f>
        <v>32.625</v>
      </c>
      <c r="AD69" s="170">
        <f>AVERAGE(Q$6:Q69)</f>
        <v>95.046875</v>
      </c>
      <c r="AE69" s="26"/>
      <c r="AF69" s="26"/>
      <c r="AG69" s="26"/>
      <c r="AH69" s="26"/>
      <c r="AI69" s="26"/>
      <c r="AJ69" s="26"/>
      <c r="AK69" s="26"/>
      <c r="AL69" s="26"/>
      <c r="AM69" s="26"/>
      <c r="AN69" s="26"/>
      <c r="AO69" s="26"/>
      <c r="AP69" s="26"/>
      <c r="AQ69" s="26"/>
      <c r="AR69" s="26"/>
      <c r="AS69" s="26"/>
      <c r="AT69" s="26"/>
      <c r="AU69" s="26"/>
      <c r="AV69" s="26"/>
      <c r="AW69" s="26"/>
      <c r="AX69" s="29"/>
      <c r="AZ69" s="26">
        <v>64</v>
      </c>
      <c r="BA69" s="164">
        <v>19.33489196320695</v>
      </c>
      <c r="BB69" s="175">
        <v>0.15</v>
      </c>
      <c r="BC69" s="103">
        <v>6</v>
      </c>
      <c r="BD69" s="181">
        <v>479</v>
      </c>
      <c r="BE69" s="103">
        <v>22</v>
      </c>
      <c r="BF69" s="103">
        <v>22</v>
      </c>
      <c r="BG69" s="103">
        <v>2</v>
      </c>
      <c r="BH69" s="167">
        <v>3300</v>
      </c>
      <c r="BI69" s="167">
        <v>300</v>
      </c>
      <c r="BJ69" s="167">
        <v>1000</v>
      </c>
      <c r="BK69" s="167">
        <v>300</v>
      </c>
      <c r="BL69" s="167">
        <v>2704</v>
      </c>
      <c r="BM69" s="103">
        <v>3</v>
      </c>
      <c r="BN69" s="167">
        <v>45</v>
      </c>
      <c r="BO69" s="167">
        <v>641</v>
      </c>
      <c r="BP69" s="103" t="s">
        <v>116</v>
      </c>
      <c r="BQ69" s="80"/>
      <c r="BR69" s="164">
        <f>AVERAGE(BE$6:BE69)</f>
        <v>20.015625</v>
      </c>
      <c r="BS69" s="164">
        <f>AVERAGE(BF$6:BF69)</f>
        <v>19.125</v>
      </c>
      <c r="BT69" s="164">
        <f>AVERAGE(BG$6:BG69)</f>
        <v>0.6875</v>
      </c>
      <c r="BU69" s="167">
        <f>AVERAGE(BH$6:BH69)</f>
        <v>2868.75</v>
      </c>
      <c r="BV69" s="167">
        <f>AVERAGE(BI$6:BI69)</f>
        <v>103.125</v>
      </c>
      <c r="BW69" s="167">
        <f>AVERAGE(BJ$6:BJ69)</f>
        <v>921.875</v>
      </c>
      <c r="BX69" s="167">
        <f>AVERAGE(BK$6:BK69)</f>
        <v>276.5625</v>
      </c>
      <c r="BY69" s="167">
        <f>AVERAGE(BL$6:BL69)</f>
        <v>2270</v>
      </c>
      <c r="BZ69" s="164">
        <f>AVERAGE(BM$6:BM69)</f>
        <v>2.203125</v>
      </c>
      <c r="CA69" s="167">
        <f>AVERAGE(BN$6:BN69)</f>
        <v>33.046875</v>
      </c>
      <c r="CB69" s="167">
        <f>AVERAGE(BO$6:BO69)</f>
        <v>631.796875</v>
      </c>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9"/>
      <c r="DE69" s="26"/>
      <c r="DF69" s="103">
        <v>64</v>
      </c>
      <c r="DG69" s="164">
        <v>7.204514589524825</v>
      </c>
      <c r="DH69" s="133">
        <v>0.1</v>
      </c>
      <c r="DI69" s="103">
        <v>8</v>
      </c>
      <c r="DJ69" s="167">
        <v>267</v>
      </c>
      <c r="DK69" s="103">
        <v>14</v>
      </c>
      <c r="DL69" s="103">
        <v>14</v>
      </c>
      <c r="DM69" s="103">
        <v>0</v>
      </c>
      <c r="DN69" s="167">
        <v>2520</v>
      </c>
      <c r="DO69" s="167">
        <v>0</v>
      </c>
      <c r="DP69" s="167">
        <v>700</v>
      </c>
      <c r="DQ69" s="167">
        <v>210</v>
      </c>
      <c r="DR69" s="167">
        <v>1802</v>
      </c>
      <c r="DS69" s="103">
        <v>1</v>
      </c>
      <c r="DT69" s="167">
        <v>18</v>
      </c>
      <c r="DU69" s="167">
        <v>736</v>
      </c>
      <c r="DV69" s="103" t="s">
        <v>117</v>
      </c>
      <c r="DW69" s="26"/>
      <c r="DX69" s="164">
        <f>AVERAGE(DK$6:DK69)</f>
        <v>11.03125</v>
      </c>
      <c r="DY69" s="164">
        <f>AVERAGE(DL$6:DL69)</f>
        <v>11.03125</v>
      </c>
      <c r="DZ69" s="164">
        <f>AVERAGE(DM$6:DM69)</f>
        <v>0</v>
      </c>
      <c r="EA69" s="167">
        <f>AVERAGE(DN$6:DN69)</f>
        <v>1985.625</v>
      </c>
      <c r="EB69" s="167">
        <f>AVERAGE(DO$6:DO69)</f>
        <v>0</v>
      </c>
      <c r="EC69" s="167">
        <f>AVERAGE(DP$6:DP69)</f>
        <v>551.5625</v>
      </c>
      <c r="ED69" s="167">
        <f>AVERAGE(DQ$6:DQ69)</f>
        <v>165.46875</v>
      </c>
      <c r="EE69" s="167">
        <f>AVERAGE(DR$6:DR69)</f>
        <v>1692.109375</v>
      </c>
      <c r="EF69" s="164">
        <f>AVERAGE(DS$6:DS69)</f>
        <v>0.984375</v>
      </c>
      <c r="EG69" s="167">
        <f>AVERAGE(DT$6:DT69)</f>
        <v>17.71875</v>
      </c>
      <c r="EH69" s="167">
        <f>AVERAGE(DU$6:DU69)</f>
        <v>311.234375</v>
      </c>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9"/>
      <c r="FI69" s="26"/>
      <c r="FJ69" s="103">
        <v>64</v>
      </c>
      <c r="FK69" s="164">
        <v>8.4650488860036717</v>
      </c>
      <c r="FL69" s="133">
        <v>0.15</v>
      </c>
      <c r="FM69" s="103">
        <v>10</v>
      </c>
      <c r="FN69" s="167">
        <v>304</v>
      </c>
      <c r="FO69" s="103">
        <v>17</v>
      </c>
      <c r="FP69" s="103">
        <v>17</v>
      </c>
      <c r="FQ69" s="103">
        <v>0</v>
      </c>
      <c r="FR69" s="167">
        <v>3060</v>
      </c>
      <c r="FS69" s="167">
        <v>0</v>
      </c>
      <c r="FT69" s="167">
        <v>850</v>
      </c>
      <c r="FU69" s="167">
        <v>255</v>
      </c>
      <c r="FV69" s="167">
        <v>2034</v>
      </c>
      <c r="FW69" s="103">
        <v>1</v>
      </c>
      <c r="FX69" s="167">
        <v>36</v>
      </c>
      <c r="FY69" s="167">
        <v>1062</v>
      </c>
      <c r="FZ69" s="103" t="s">
        <v>117</v>
      </c>
      <c r="GA69" s="80"/>
      <c r="GB69" s="160">
        <f>AVERAGE(FO$6:FO69)</f>
        <v>9.328125</v>
      </c>
      <c r="GC69" s="160">
        <f>AVERAGE(FP$6:FP69)</f>
        <v>9.328125</v>
      </c>
      <c r="GD69" s="160">
        <f>AVERAGE(FQ$6:FQ69)</f>
        <v>0</v>
      </c>
      <c r="GE69" s="166">
        <f>AVERAGE(FR$6:FR69)</f>
        <v>1679.0625</v>
      </c>
      <c r="GF69" s="166">
        <f>AVERAGE(FS$6:FS69)</f>
        <v>0</v>
      </c>
      <c r="GG69" s="166">
        <f>AVERAGE(FT$6:FT69)</f>
        <v>466.40625</v>
      </c>
      <c r="GH69" s="166">
        <f>AVERAGE(FU$6:FU69)</f>
        <v>139.921875</v>
      </c>
      <c r="GI69" s="166">
        <f>AVERAGE(FV$6:FV69)</f>
        <v>1585</v>
      </c>
      <c r="GJ69" s="160">
        <f>AVERAGE(FW$6:FW69)</f>
        <v>0.921875</v>
      </c>
      <c r="GK69" s="166">
        <f>AVERAGE(FX$6:FX69)</f>
        <v>33.1875</v>
      </c>
      <c r="GL69" s="166">
        <f>AVERAGE(FY$6:FY69)</f>
        <v>127.25</v>
      </c>
      <c r="GM69" s="26"/>
      <c r="GN69" s="26"/>
      <c r="GO69" s="26"/>
      <c r="GP69" s="26"/>
      <c r="GQ69" s="26"/>
      <c r="GR69" s="26"/>
      <c r="GS69" s="26"/>
      <c r="GT69" s="26"/>
      <c r="GU69" s="26"/>
      <c r="GV69" s="26"/>
      <c r="GW69" s="26"/>
      <c r="GX69" s="26"/>
      <c r="GY69" s="26"/>
      <c r="GZ69" s="26"/>
      <c r="HA69" s="26"/>
      <c r="HB69" s="26"/>
      <c r="HC69" s="26"/>
      <c r="HD69" s="26"/>
      <c r="HE69" s="26"/>
      <c r="HF69" s="26"/>
      <c r="HG69" s="26"/>
      <c r="HH69" s="26"/>
      <c r="HI69" s="26"/>
      <c r="HJ69" s="26"/>
      <c r="HK69" s="29"/>
      <c r="HL69" s="26"/>
      <c r="HM69" s="98">
        <v>64</v>
      </c>
      <c r="HN69" s="178">
        <v>16.056648472096278</v>
      </c>
      <c r="HO69" s="148">
        <v>0.25</v>
      </c>
      <c r="HP69" s="98">
        <v>7</v>
      </c>
      <c r="HQ69" s="189">
        <v>413</v>
      </c>
      <c r="HR69" s="98">
        <v>19</v>
      </c>
      <c r="HS69" s="98">
        <v>19</v>
      </c>
      <c r="HT69" s="98">
        <v>0</v>
      </c>
      <c r="HU69" s="189">
        <v>2850</v>
      </c>
      <c r="HV69" s="189">
        <v>0</v>
      </c>
      <c r="HW69" s="189">
        <v>950</v>
      </c>
      <c r="HX69" s="189">
        <v>285</v>
      </c>
      <c r="HY69" s="189">
        <v>2273</v>
      </c>
      <c r="HZ69" s="98">
        <v>4</v>
      </c>
      <c r="IA69" s="189">
        <v>120</v>
      </c>
      <c r="IB69" s="189">
        <v>697</v>
      </c>
      <c r="IC69" s="98" t="s">
        <v>117</v>
      </c>
      <c r="ID69" s="80"/>
      <c r="IE69" s="164">
        <f>AVERAGE(HR$6:HR69)</f>
        <v>19.125</v>
      </c>
      <c r="IF69" s="164">
        <f>AVERAGE(HS$6:HS69)</f>
        <v>18.5</v>
      </c>
      <c r="IG69" s="164">
        <f>AVERAGE(HT$6:HT69)</f>
        <v>0.78125</v>
      </c>
      <c r="IH69" s="167">
        <f>AVERAGE(HU$6:HU69)</f>
        <v>2775</v>
      </c>
      <c r="II69" s="167">
        <f>AVERAGE(HV$6:HV69)</f>
        <v>117.1875</v>
      </c>
      <c r="IJ69" s="167">
        <f>AVERAGE(HW$6:HW69)</f>
        <v>885.9375</v>
      </c>
      <c r="IK69" s="167">
        <f>AVERAGE(HX$6:HX69)</f>
        <v>265.78125</v>
      </c>
      <c r="IL69" s="167">
        <f>AVERAGE(HY$6:HY69)</f>
        <v>2248.9375</v>
      </c>
      <c r="IM69" s="164">
        <f>AVERAGE(HZ$6:HZ69)</f>
        <v>2.3125</v>
      </c>
      <c r="IN69" s="167">
        <f>AVERAGE(IA$6:IA69)</f>
        <v>69.375</v>
      </c>
      <c r="IO69" s="167">
        <f>AVERAGE(IB$6:IB69)</f>
        <v>595.4375</v>
      </c>
      <c r="IP69" s="26"/>
      <c r="IQ69" s="26"/>
      <c r="IR69" s="26"/>
      <c r="IS69" s="26"/>
      <c r="IT69" s="26"/>
      <c r="IU69" s="26"/>
      <c r="IV69" s="26"/>
      <c r="IW69" s="26"/>
      <c r="IX69" s="26"/>
      <c r="IY69" s="26"/>
      <c r="IZ69" s="26"/>
      <c r="JA69" s="26"/>
      <c r="JB69" s="26"/>
      <c r="JC69" s="26"/>
      <c r="JD69" s="26"/>
      <c r="JE69" s="26"/>
      <c r="JF69" s="26"/>
      <c r="JG69" s="26"/>
      <c r="JH69" s="26"/>
      <c r="JI69" s="26"/>
      <c r="JJ69" s="26"/>
      <c r="JK69" s="26"/>
      <c r="JL69" s="26"/>
      <c r="JM69" s="29"/>
      <c r="JN69" s="26"/>
      <c r="JO69" s="26"/>
      <c r="JP69" s="26"/>
      <c r="JQ69" s="26"/>
      <c r="JR69" s="26"/>
      <c r="JS69" s="26"/>
      <c r="JT69" s="26"/>
      <c r="JU69" s="26"/>
      <c r="JV69" s="26"/>
      <c r="JW69" s="26"/>
      <c r="JX69" s="26"/>
      <c r="JY69" s="26"/>
      <c r="JZ69" s="29"/>
    </row>
    <row r="70" spans="1:286" x14ac:dyDescent="0.2">
      <c r="A70" s="26"/>
      <c r="B70" s="103">
        <v>65</v>
      </c>
      <c r="C70" s="164">
        <v>22.754879890963164</v>
      </c>
      <c r="D70" s="133">
        <v>0.1</v>
      </c>
      <c r="E70" s="103">
        <v>8</v>
      </c>
      <c r="F70" s="167">
        <v>211</v>
      </c>
      <c r="G70" s="103">
        <v>29</v>
      </c>
      <c r="H70" s="103">
        <v>22</v>
      </c>
      <c r="I70" s="103">
        <v>2</v>
      </c>
      <c r="J70" s="167">
        <v>2640</v>
      </c>
      <c r="K70" s="167">
        <v>240</v>
      </c>
      <c r="L70" s="167">
        <v>1000</v>
      </c>
      <c r="M70" s="167">
        <v>300</v>
      </c>
      <c r="N70" s="167">
        <v>2376</v>
      </c>
      <c r="O70" s="103">
        <v>2</v>
      </c>
      <c r="P70" s="167">
        <v>24</v>
      </c>
      <c r="Q70" s="167">
        <v>288</v>
      </c>
      <c r="R70" s="103" t="s">
        <v>116</v>
      </c>
      <c r="S70" s="80"/>
      <c r="T70" s="169">
        <f>AVERAGE(G$6:G70)</f>
        <v>23.53846153846154</v>
      </c>
      <c r="U70" s="169">
        <f>AVERAGE(H$6:H70)</f>
        <v>20.476923076923075</v>
      </c>
      <c r="V70" s="169">
        <f>AVERAGE(I$6:I70)</f>
        <v>1.2769230769230768</v>
      </c>
      <c r="W70" s="170">
        <f>AVERAGE(J$6:J70)</f>
        <v>2457.2307692307691</v>
      </c>
      <c r="X70" s="170">
        <f>AVERAGE(K$6:K70)</f>
        <v>153.23076923076923</v>
      </c>
      <c r="Y70" s="170">
        <f>AVERAGE(L$6:L70)</f>
        <v>960</v>
      </c>
      <c r="Z70" s="170">
        <f>AVERAGE(M$6:M70)</f>
        <v>288</v>
      </c>
      <c r="AA70" s="170">
        <f>AVERAGE(N$6:N70)</f>
        <v>2391.7076923076925</v>
      </c>
      <c r="AB70" s="169">
        <f>AVERAGE(O$6:O70)</f>
        <v>2.7076923076923078</v>
      </c>
      <c r="AC70" s="170">
        <f>AVERAGE(P$6:P70)</f>
        <v>32.492307692307691</v>
      </c>
      <c r="AD70" s="170">
        <f>AVERAGE(Q$6:Q70)</f>
        <v>98.015384615384619</v>
      </c>
      <c r="AE70" s="26"/>
      <c r="AF70" s="26"/>
      <c r="AG70" s="26"/>
      <c r="AH70" s="26"/>
      <c r="AI70" s="26"/>
      <c r="AJ70" s="26"/>
      <c r="AK70" s="26"/>
      <c r="AL70" s="26"/>
      <c r="AM70" s="26"/>
      <c r="AN70" s="26"/>
      <c r="AO70" s="26"/>
      <c r="AP70" s="26"/>
      <c r="AQ70" s="26"/>
      <c r="AR70" s="26"/>
      <c r="AS70" s="26"/>
      <c r="AT70" s="26"/>
      <c r="AU70" s="26"/>
      <c r="AV70" s="26"/>
      <c r="AW70" s="26"/>
      <c r="AX70" s="29"/>
      <c r="AZ70" s="26">
        <v>65</v>
      </c>
      <c r="BA70" s="164">
        <v>15.774221468862221</v>
      </c>
      <c r="BB70" s="175">
        <v>0.2</v>
      </c>
      <c r="BC70" s="103">
        <v>0</v>
      </c>
      <c r="BD70" s="181">
        <v>343</v>
      </c>
      <c r="BE70" s="103">
        <v>13</v>
      </c>
      <c r="BF70" s="103">
        <v>13</v>
      </c>
      <c r="BG70" s="103">
        <v>0</v>
      </c>
      <c r="BH70" s="167">
        <v>1950</v>
      </c>
      <c r="BI70" s="167">
        <v>0</v>
      </c>
      <c r="BJ70" s="167">
        <v>650</v>
      </c>
      <c r="BK70" s="167">
        <v>195</v>
      </c>
      <c r="BL70" s="167">
        <v>1813</v>
      </c>
      <c r="BM70" s="103">
        <v>3</v>
      </c>
      <c r="BN70" s="167">
        <v>45</v>
      </c>
      <c r="BO70" s="167">
        <v>182</v>
      </c>
      <c r="BP70" s="103" t="s">
        <v>117</v>
      </c>
      <c r="BQ70" s="80"/>
      <c r="BR70" s="164">
        <f>AVERAGE(BE$6:BE70)</f>
        <v>19.907692307692308</v>
      </c>
      <c r="BS70" s="164">
        <f>AVERAGE(BF$6:BF70)</f>
        <v>19.030769230769231</v>
      </c>
      <c r="BT70" s="164">
        <f>AVERAGE(BG$6:BG70)</f>
        <v>0.67692307692307696</v>
      </c>
      <c r="BU70" s="167">
        <f>AVERAGE(BH$6:BH70)</f>
        <v>2854.6153846153848</v>
      </c>
      <c r="BV70" s="167">
        <f>AVERAGE(BI$6:BI70)</f>
        <v>101.53846153846153</v>
      </c>
      <c r="BW70" s="167">
        <f>AVERAGE(BJ$6:BJ70)</f>
        <v>917.69230769230774</v>
      </c>
      <c r="BX70" s="167">
        <f>AVERAGE(BK$6:BK70)</f>
        <v>275.30769230769232</v>
      </c>
      <c r="BY70" s="167">
        <f>AVERAGE(BL$6:BL70)</f>
        <v>2262.9692307692308</v>
      </c>
      <c r="BZ70" s="164">
        <f>AVERAGE(BM$6:BM70)</f>
        <v>2.2153846153846155</v>
      </c>
      <c r="CA70" s="167">
        <f>AVERAGE(BN$6:BN70)</f>
        <v>33.230769230769234</v>
      </c>
      <c r="CB70" s="167">
        <f>AVERAGE(BO$6:BO70)</f>
        <v>624.87692307692305</v>
      </c>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9"/>
      <c r="DE70" s="26"/>
      <c r="DF70" s="103">
        <v>65</v>
      </c>
      <c r="DG70" s="164">
        <v>7.35205028377269</v>
      </c>
      <c r="DH70" s="133">
        <v>0.1</v>
      </c>
      <c r="DI70" s="103">
        <v>4</v>
      </c>
      <c r="DJ70" s="167">
        <v>337</v>
      </c>
      <c r="DK70" s="103">
        <v>10</v>
      </c>
      <c r="DL70" s="103">
        <v>10</v>
      </c>
      <c r="DM70" s="103">
        <v>0</v>
      </c>
      <c r="DN70" s="167">
        <v>1800</v>
      </c>
      <c r="DO70" s="167">
        <v>0</v>
      </c>
      <c r="DP70" s="167">
        <v>500</v>
      </c>
      <c r="DQ70" s="167">
        <v>150</v>
      </c>
      <c r="DR70" s="167">
        <v>1612</v>
      </c>
      <c r="DS70" s="103">
        <v>1</v>
      </c>
      <c r="DT70" s="167">
        <v>18</v>
      </c>
      <c r="DU70" s="167">
        <v>206</v>
      </c>
      <c r="DV70" s="103" t="s">
        <v>117</v>
      </c>
      <c r="DW70" s="26"/>
      <c r="DX70" s="164">
        <f>AVERAGE(DK$6:DK70)</f>
        <v>11.015384615384615</v>
      </c>
      <c r="DY70" s="164">
        <f>AVERAGE(DL$6:DL70)</f>
        <v>11.015384615384615</v>
      </c>
      <c r="DZ70" s="164">
        <f>AVERAGE(DM$6:DM70)</f>
        <v>0</v>
      </c>
      <c r="EA70" s="167">
        <f>AVERAGE(DN$6:DN70)</f>
        <v>1982.7692307692307</v>
      </c>
      <c r="EB70" s="167">
        <f>AVERAGE(DO$6:DO70)</f>
        <v>0</v>
      </c>
      <c r="EC70" s="167">
        <f>AVERAGE(DP$6:DP70)</f>
        <v>550.76923076923072</v>
      </c>
      <c r="ED70" s="167">
        <f>AVERAGE(DQ$6:DQ70)</f>
        <v>165.23076923076923</v>
      </c>
      <c r="EE70" s="167">
        <f>AVERAGE(DR$6:DR70)</f>
        <v>1690.876923076923</v>
      </c>
      <c r="EF70" s="164">
        <f>AVERAGE(DS$6:DS70)</f>
        <v>0.98461538461538467</v>
      </c>
      <c r="EG70" s="167">
        <f>AVERAGE(DT$6:DT70)</f>
        <v>17.723076923076924</v>
      </c>
      <c r="EH70" s="167">
        <f>AVERAGE(DU$6:DU70)</f>
        <v>309.61538461538464</v>
      </c>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9"/>
      <c r="FI70" s="26"/>
      <c r="FJ70" s="103">
        <v>65</v>
      </c>
      <c r="FK70" s="164">
        <v>7.8417023418522263</v>
      </c>
      <c r="FL70" s="133">
        <v>0.05</v>
      </c>
      <c r="FM70" s="103">
        <v>9</v>
      </c>
      <c r="FN70" s="167">
        <v>405</v>
      </c>
      <c r="FO70" s="103">
        <v>17</v>
      </c>
      <c r="FP70" s="103">
        <v>17</v>
      </c>
      <c r="FQ70" s="103">
        <v>0</v>
      </c>
      <c r="FR70" s="167">
        <v>3060</v>
      </c>
      <c r="FS70" s="167">
        <v>0</v>
      </c>
      <c r="FT70" s="167">
        <v>850</v>
      </c>
      <c r="FU70" s="167">
        <v>255</v>
      </c>
      <c r="FV70" s="167">
        <v>2135</v>
      </c>
      <c r="FW70" s="103">
        <v>0</v>
      </c>
      <c r="FX70" s="167">
        <v>0</v>
      </c>
      <c r="FY70" s="167">
        <v>925</v>
      </c>
      <c r="FZ70" s="103" t="s">
        <v>117</v>
      </c>
      <c r="GA70" s="80"/>
      <c r="GB70" s="160">
        <f>AVERAGE(FO$6:FO70)</f>
        <v>9.4461538461538463</v>
      </c>
      <c r="GC70" s="160">
        <f>AVERAGE(FP$6:FP70)</f>
        <v>9.4461538461538463</v>
      </c>
      <c r="GD70" s="160">
        <f>AVERAGE(FQ$6:FQ70)</f>
        <v>0</v>
      </c>
      <c r="GE70" s="166">
        <f>AVERAGE(FR$6:FR70)</f>
        <v>1700.3076923076924</v>
      </c>
      <c r="GF70" s="166">
        <f>AVERAGE(FS$6:FS70)</f>
        <v>0</v>
      </c>
      <c r="GG70" s="166">
        <f>AVERAGE(FT$6:FT70)</f>
        <v>472.30769230769232</v>
      </c>
      <c r="GH70" s="166">
        <f>AVERAGE(FU$6:FU70)</f>
        <v>141.69230769230768</v>
      </c>
      <c r="GI70" s="166">
        <f>AVERAGE(FV$6:FV70)</f>
        <v>1593.4615384615386</v>
      </c>
      <c r="GJ70" s="160">
        <f>AVERAGE(FW$6:FW70)</f>
        <v>0.90769230769230769</v>
      </c>
      <c r="GK70" s="166">
        <f>AVERAGE(FX$6:FX70)</f>
        <v>32.676923076923075</v>
      </c>
      <c r="GL70" s="166">
        <f>AVERAGE(FY$6:FY70)</f>
        <v>139.52307692307693</v>
      </c>
      <c r="GM70" s="26"/>
      <c r="GN70" s="26"/>
      <c r="GO70" s="26"/>
      <c r="GP70" s="26"/>
      <c r="GQ70" s="26"/>
      <c r="GR70" s="26"/>
      <c r="GS70" s="26"/>
      <c r="GT70" s="26"/>
      <c r="GU70" s="26"/>
      <c r="GV70" s="26"/>
      <c r="GW70" s="26"/>
      <c r="GX70" s="26"/>
      <c r="GY70" s="26"/>
      <c r="GZ70" s="26"/>
      <c r="HA70" s="26"/>
      <c r="HB70" s="26"/>
      <c r="HC70" s="26"/>
      <c r="HD70" s="26"/>
      <c r="HE70" s="26"/>
      <c r="HF70" s="26"/>
      <c r="HG70" s="26"/>
      <c r="HH70" s="26"/>
      <c r="HI70" s="26"/>
      <c r="HJ70" s="26"/>
      <c r="HK70" s="29"/>
      <c r="HL70" s="26"/>
      <c r="HM70" s="98">
        <v>65</v>
      </c>
      <c r="HN70" s="178">
        <v>27.44779966400489</v>
      </c>
      <c r="HO70" s="148">
        <v>0.2</v>
      </c>
      <c r="HP70" s="98">
        <v>10</v>
      </c>
      <c r="HQ70" s="189">
        <v>413</v>
      </c>
      <c r="HR70" s="98">
        <v>32</v>
      </c>
      <c r="HS70" s="98">
        <v>23</v>
      </c>
      <c r="HT70" s="98">
        <v>3</v>
      </c>
      <c r="HU70" s="189">
        <v>3450</v>
      </c>
      <c r="HV70" s="189">
        <v>450</v>
      </c>
      <c r="HW70" s="189">
        <v>1000</v>
      </c>
      <c r="HX70" s="189">
        <v>300</v>
      </c>
      <c r="HY70" s="189">
        <v>2788</v>
      </c>
      <c r="HZ70" s="98">
        <v>5</v>
      </c>
      <c r="IA70" s="189">
        <v>150</v>
      </c>
      <c r="IB70" s="189">
        <v>812</v>
      </c>
      <c r="IC70" s="98" t="s">
        <v>116</v>
      </c>
      <c r="ID70" s="80"/>
      <c r="IE70" s="164">
        <f>AVERAGE(HR$6:HR70)</f>
        <v>19.323076923076922</v>
      </c>
      <c r="IF70" s="164">
        <f>AVERAGE(HS$6:HS70)</f>
        <v>18.569230769230771</v>
      </c>
      <c r="IG70" s="164">
        <f>AVERAGE(HT$6:HT70)</f>
        <v>0.81538461538461537</v>
      </c>
      <c r="IH70" s="167">
        <f>AVERAGE(HU$6:HU70)</f>
        <v>2785.3846153846152</v>
      </c>
      <c r="II70" s="167">
        <f>AVERAGE(HV$6:HV70)</f>
        <v>122.30769230769231</v>
      </c>
      <c r="IJ70" s="167">
        <f>AVERAGE(HW$6:HW70)</f>
        <v>887.69230769230774</v>
      </c>
      <c r="IK70" s="167">
        <f>AVERAGE(HX$6:HX70)</f>
        <v>266.30769230769232</v>
      </c>
      <c r="IL70" s="167">
        <f>AVERAGE(HY$6:HY70)</f>
        <v>2257.2307692307691</v>
      </c>
      <c r="IM70" s="164">
        <f>AVERAGE(HZ$6:HZ70)</f>
        <v>2.3538461538461539</v>
      </c>
      <c r="IN70" s="167">
        <f>AVERAGE(IA$6:IA70)</f>
        <v>70.615384615384613</v>
      </c>
      <c r="IO70" s="167">
        <f>AVERAGE(IB$6:IB70)</f>
        <v>598.76923076923072</v>
      </c>
      <c r="IP70" s="26"/>
      <c r="IQ70" s="26"/>
      <c r="IR70" s="26"/>
      <c r="IS70" s="26"/>
      <c r="IT70" s="26"/>
      <c r="IU70" s="26"/>
      <c r="IV70" s="26"/>
      <c r="IW70" s="26"/>
      <c r="IX70" s="26"/>
      <c r="IY70" s="26"/>
      <c r="IZ70" s="26"/>
      <c r="JA70" s="26"/>
      <c r="JB70" s="26"/>
      <c r="JC70" s="26"/>
      <c r="JD70" s="26"/>
      <c r="JE70" s="26"/>
      <c r="JF70" s="26"/>
      <c r="JG70" s="26"/>
      <c r="JH70" s="26"/>
      <c r="JI70" s="26"/>
      <c r="JJ70" s="26"/>
      <c r="JK70" s="26"/>
      <c r="JL70" s="26"/>
      <c r="JM70" s="29"/>
      <c r="JN70" s="26"/>
      <c r="JO70" s="26"/>
      <c r="JP70" s="26"/>
      <c r="JQ70" s="26"/>
      <c r="JR70" s="26"/>
      <c r="JS70" s="26"/>
      <c r="JT70" s="26"/>
      <c r="JU70" s="26"/>
      <c r="JV70" s="26"/>
      <c r="JW70" s="26"/>
      <c r="JX70" s="26"/>
      <c r="JY70" s="26"/>
      <c r="JZ70" s="29"/>
    </row>
    <row r="71" spans="1:286" x14ac:dyDescent="0.2">
      <c r="A71" s="26"/>
      <c r="B71" s="103">
        <v>66</v>
      </c>
      <c r="C71" s="164">
        <v>24.404255018713904</v>
      </c>
      <c r="D71" s="133">
        <v>0.2</v>
      </c>
      <c r="E71" s="103">
        <v>1</v>
      </c>
      <c r="F71" s="167">
        <v>173</v>
      </c>
      <c r="G71" s="103">
        <v>20</v>
      </c>
      <c r="H71" s="103">
        <v>20</v>
      </c>
      <c r="I71" s="103">
        <v>0</v>
      </c>
      <c r="J71" s="167">
        <v>2400</v>
      </c>
      <c r="K71" s="167">
        <v>0</v>
      </c>
      <c r="L71" s="167">
        <v>1000</v>
      </c>
      <c r="M71" s="167">
        <v>300</v>
      </c>
      <c r="N71" s="167">
        <v>2098</v>
      </c>
      <c r="O71" s="103">
        <v>5</v>
      </c>
      <c r="P71" s="167">
        <v>60</v>
      </c>
      <c r="Q71" s="167">
        <v>362</v>
      </c>
      <c r="R71" s="103" t="s">
        <v>116</v>
      </c>
      <c r="S71" s="80"/>
      <c r="T71" s="169">
        <f>AVERAGE(G$6:G71)</f>
        <v>23.484848484848484</v>
      </c>
      <c r="U71" s="169">
        <f>AVERAGE(H$6:H71)</f>
        <v>20.469696969696969</v>
      </c>
      <c r="V71" s="169">
        <f>AVERAGE(I$6:I71)</f>
        <v>1.2575757575757576</v>
      </c>
      <c r="W71" s="170">
        <f>AVERAGE(J$6:J71)</f>
        <v>2456.3636363636365</v>
      </c>
      <c r="X71" s="170">
        <f>AVERAGE(K$6:K71)</f>
        <v>150.90909090909091</v>
      </c>
      <c r="Y71" s="170">
        <f>AVERAGE(L$6:L71)</f>
        <v>960.60606060606062</v>
      </c>
      <c r="Z71" s="170">
        <f>AVERAGE(M$6:M71)</f>
        <v>288.18181818181819</v>
      </c>
      <c r="AA71" s="170">
        <f>AVERAGE(N$6:N71)</f>
        <v>2387.257575757576</v>
      </c>
      <c r="AB71" s="169">
        <f>AVERAGE(O$6:O71)</f>
        <v>2.7424242424242422</v>
      </c>
      <c r="AC71" s="170">
        <f>AVERAGE(P$6:P71)</f>
        <v>32.909090909090907</v>
      </c>
      <c r="AD71" s="170">
        <f>AVERAGE(Q$6:Q71)</f>
        <v>102.01515151515152</v>
      </c>
      <c r="AE71" s="26"/>
      <c r="AF71" s="26"/>
      <c r="AG71" s="26"/>
      <c r="AH71" s="26"/>
      <c r="AI71" s="26"/>
      <c r="AJ71" s="26"/>
      <c r="AK71" s="26"/>
      <c r="AL71" s="26"/>
      <c r="AM71" s="26"/>
      <c r="AN71" s="26"/>
      <c r="AO71" s="26"/>
      <c r="AP71" s="26"/>
      <c r="AQ71" s="26"/>
      <c r="AR71" s="26"/>
      <c r="AS71" s="26"/>
      <c r="AT71" s="26"/>
      <c r="AU71" s="26"/>
      <c r="AV71" s="26"/>
      <c r="AW71" s="26"/>
      <c r="AX71" s="29"/>
      <c r="AZ71" s="26">
        <v>66</v>
      </c>
      <c r="BA71" s="164">
        <v>16.120487560811736</v>
      </c>
      <c r="BB71" s="175">
        <v>0.25</v>
      </c>
      <c r="BC71" s="103">
        <v>1</v>
      </c>
      <c r="BD71" s="181">
        <v>541</v>
      </c>
      <c r="BE71" s="103">
        <v>13</v>
      </c>
      <c r="BF71" s="103">
        <v>13</v>
      </c>
      <c r="BG71" s="103">
        <v>0</v>
      </c>
      <c r="BH71" s="167">
        <v>1950</v>
      </c>
      <c r="BI71" s="167">
        <v>0</v>
      </c>
      <c r="BJ71" s="167">
        <v>650</v>
      </c>
      <c r="BK71" s="167">
        <v>195</v>
      </c>
      <c r="BL71" s="167">
        <v>2011</v>
      </c>
      <c r="BM71" s="103">
        <v>4</v>
      </c>
      <c r="BN71" s="167">
        <v>60</v>
      </c>
      <c r="BO71" s="167">
        <v>-1</v>
      </c>
      <c r="BP71" s="103" t="s">
        <v>117</v>
      </c>
      <c r="BQ71" s="80"/>
      <c r="BR71" s="164">
        <f>AVERAGE(BE$6:BE71)</f>
        <v>19.803030303030305</v>
      </c>
      <c r="BS71" s="164">
        <f>AVERAGE(BF$6:BF71)</f>
        <v>18.939393939393938</v>
      </c>
      <c r="BT71" s="164">
        <f>AVERAGE(BG$6:BG71)</f>
        <v>0.66666666666666663</v>
      </c>
      <c r="BU71" s="167">
        <f>AVERAGE(BH$6:BH71)</f>
        <v>2840.909090909091</v>
      </c>
      <c r="BV71" s="167">
        <f>AVERAGE(BI$6:BI71)</f>
        <v>100</v>
      </c>
      <c r="BW71" s="167">
        <f>AVERAGE(BJ$6:BJ71)</f>
        <v>913.63636363636363</v>
      </c>
      <c r="BX71" s="167">
        <f>AVERAGE(BK$6:BK71)</f>
        <v>274.09090909090907</v>
      </c>
      <c r="BY71" s="167">
        <f>AVERAGE(BL$6:BL71)</f>
        <v>2259.151515151515</v>
      </c>
      <c r="BZ71" s="164">
        <f>AVERAGE(BM$6:BM71)</f>
        <v>2.2424242424242422</v>
      </c>
      <c r="CA71" s="167">
        <f>AVERAGE(BN$6:BN71)</f>
        <v>33.636363636363633</v>
      </c>
      <c r="CB71" s="167">
        <f>AVERAGE(BO$6:BO71)</f>
        <v>615.39393939393938</v>
      </c>
      <c r="CC71" s="26"/>
      <c r="CD71" s="26"/>
      <c r="CE71" s="26"/>
      <c r="CF71" s="26"/>
      <c r="CG71" s="26"/>
      <c r="CH71" s="26"/>
      <c r="CI71" s="26"/>
      <c r="CJ71" s="26"/>
      <c r="CK71" s="26"/>
      <c r="CL71" s="26"/>
      <c r="CM71" s="26"/>
      <c r="CN71" s="26"/>
      <c r="CO71" s="26"/>
      <c r="CP71" s="26"/>
      <c r="CQ71" s="26"/>
      <c r="CR71" s="26"/>
      <c r="CS71" s="26"/>
      <c r="CT71" s="26"/>
      <c r="CU71" s="26"/>
      <c r="CV71" s="26"/>
      <c r="CW71" s="26"/>
      <c r="CX71" s="26"/>
      <c r="CY71" s="26"/>
      <c r="CZ71" s="26"/>
      <c r="DA71" s="26"/>
      <c r="DB71" s="26"/>
      <c r="DC71" s="26"/>
      <c r="DD71" s="29"/>
      <c r="DE71" s="26"/>
      <c r="DF71" s="103">
        <v>66</v>
      </c>
      <c r="DG71" s="164">
        <v>8.6226275733660191</v>
      </c>
      <c r="DH71" s="133">
        <v>0.2</v>
      </c>
      <c r="DI71" s="103">
        <v>4</v>
      </c>
      <c r="DJ71" s="167">
        <v>418</v>
      </c>
      <c r="DK71" s="103">
        <v>11</v>
      </c>
      <c r="DL71" s="103">
        <v>11</v>
      </c>
      <c r="DM71" s="103">
        <v>0</v>
      </c>
      <c r="DN71" s="167">
        <v>1980</v>
      </c>
      <c r="DO71" s="167">
        <v>0</v>
      </c>
      <c r="DP71" s="167">
        <v>550</v>
      </c>
      <c r="DQ71" s="167">
        <v>165</v>
      </c>
      <c r="DR71" s="167">
        <v>1758</v>
      </c>
      <c r="DS71" s="103">
        <v>2</v>
      </c>
      <c r="DT71" s="167">
        <v>36</v>
      </c>
      <c r="DU71" s="167">
        <v>258</v>
      </c>
      <c r="DV71" s="103" t="s">
        <v>117</v>
      </c>
      <c r="DW71" s="26"/>
      <c r="DX71" s="164">
        <f>AVERAGE(DK$6:DK71)</f>
        <v>11.015151515151516</v>
      </c>
      <c r="DY71" s="164">
        <f>AVERAGE(DL$6:DL71)</f>
        <v>11.015151515151516</v>
      </c>
      <c r="DZ71" s="164">
        <f>AVERAGE(DM$6:DM71)</f>
        <v>0</v>
      </c>
      <c r="EA71" s="167">
        <f>AVERAGE(DN$6:DN71)</f>
        <v>1982.7272727272727</v>
      </c>
      <c r="EB71" s="167">
        <f>AVERAGE(DO$6:DO71)</f>
        <v>0</v>
      </c>
      <c r="EC71" s="167">
        <f>AVERAGE(DP$6:DP71)</f>
        <v>550.75757575757575</v>
      </c>
      <c r="ED71" s="167">
        <f>AVERAGE(DQ$6:DQ71)</f>
        <v>165.22727272727272</v>
      </c>
      <c r="EE71" s="167">
        <f>AVERAGE(DR$6:DR71)</f>
        <v>1691.8939393939395</v>
      </c>
      <c r="EF71" s="164">
        <f>AVERAGE(DS$6:DS71)</f>
        <v>1</v>
      </c>
      <c r="EG71" s="167">
        <f>AVERAGE(DT$6:DT71)</f>
        <v>18</v>
      </c>
      <c r="EH71" s="167">
        <f>AVERAGE(DU$6:DU71)</f>
        <v>308.83333333333331</v>
      </c>
      <c r="EI71" s="26"/>
      <c r="EJ71" s="26"/>
      <c r="EK71" s="26"/>
      <c r="EL71" s="26"/>
      <c r="EM71" s="26"/>
      <c r="EN71" s="26"/>
      <c r="EO71" s="26"/>
      <c r="EP71" s="26"/>
      <c r="EQ71" s="26"/>
      <c r="ER71" s="26"/>
      <c r="ES71" s="26"/>
      <c r="ET71" s="26"/>
      <c r="EU71" s="26"/>
      <c r="EV71" s="26"/>
      <c r="EW71" s="26"/>
      <c r="EX71" s="26"/>
      <c r="EY71" s="26"/>
      <c r="EZ71" s="26"/>
      <c r="FA71" s="26"/>
      <c r="FB71" s="26"/>
      <c r="FC71" s="26"/>
      <c r="FD71" s="26"/>
      <c r="FE71" s="26"/>
      <c r="FF71" s="26"/>
      <c r="FG71" s="26"/>
      <c r="FH71" s="29"/>
      <c r="FI71" s="26"/>
      <c r="FJ71" s="103">
        <v>66</v>
      </c>
      <c r="FK71" s="164">
        <v>6.4501216587638641</v>
      </c>
      <c r="FL71" s="133">
        <v>0.15</v>
      </c>
      <c r="FM71" s="103">
        <v>8</v>
      </c>
      <c r="FN71" s="167">
        <v>439</v>
      </c>
      <c r="FO71" s="103">
        <v>13</v>
      </c>
      <c r="FP71" s="103">
        <v>13</v>
      </c>
      <c r="FQ71" s="103">
        <v>0</v>
      </c>
      <c r="FR71" s="167">
        <v>2340</v>
      </c>
      <c r="FS71" s="167">
        <v>0</v>
      </c>
      <c r="FT71" s="167">
        <v>650</v>
      </c>
      <c r="FU71" s="167">
        <v>195</v>
      </c>
      <c r="FV71" s="167">
        <v>1909</v>
      </c>
      <c r="FW71" s="103">
        <v>1</v>
      </c>
      <c r="FX71" s="167">
        <v>36</v>
      </c>
      <c r="FY71" s="167">
        <v>467</v>
      </c>
      <c r="FZ71" s="103" t="s">
        <v>117</v>
      </c>
      <c r="GA71" s="80"/>
      <c r="GB71" s="160">
        <f>AVERAGE(FO$6:FO71)</f>
        <v>9.5</v>
      </c>
      <c r="GC71" s="160">
        <f>AVERAGE(FP$6:FP71)</f>
        <v>9.5</v>
      </c>
      <c r="GD71" s="160">
        <f>AVERAGE(FQ$6:FQ71)</f>
        <v>0</v>
      </c>
      <c r="GE71" s="166">
        <f>AVERAGE(FR$6:FR71)</f>
        <v>1710</v>
      </c>
      <c r="GF71" s="166">
        <f>AVERAGE(FS$6:FS71)</f>
        <v>0</v>
      </c>
      <c r="GG71" s="166">
        <f>AVERAGE(FT$6:FT71)</f>
        <v>475</v>
      </c>
      <c r="GH71" s="166">
        <f>AVERAGE(FU$6:FU71)</f>
        <v>142.5</v>
      </c>
      <c r="GI71" s="166">
        <f>AVERAGE(FV$6:FV71)</f>
        <v>1598.2424242424242</v>
      </c>
      <c r="GJ71" s="160">
        <f>AVERAGE(FW$6:FW71)</f>
        <v>0.90909090909090906</v>
      </c>
      <c r="GK71" s="166">
        <f>AVERAGE(FX$6:FX71)</f>
        <v>32.727272727272727</v>
      </c>
      <c r="GL71" s="166">
        <f>AVERAGE(FY$6:FY71)</f>
        <v>144.4848484848485</v>
      </c>
      <c r="GM71" s="26"/>
      <c r="GN71" s="26"/>
      <c r="GO71" s="26"/>
      <c r="GP71" s="26"/>
      <c r="GQ71" s="26"/>
      <c r="GR71" s="26"/>
      <c r="GS71" s="26"/>
      <c r="GT71" s="26"/>
      <c r="GU71" s="26"/>
      <c r="GV71" s="26"/>
      <c r="GW71" s="26"/>
      <c r="GX71" s="26"/>
      <c r="GY71" s="26"/>
      <c r="GZ71" s="26"/>
      <c r="HA71" s="26"/>
      <c r="HB71" s="26"/>
      <c r="HC71" s="26"/>
      <c r="HD71" s="26"/>
      <c r="HE71" s="26"/>
      <c r="HF71" s="26"/>
      <c r="HG71" s="26"/>
      <c r="HH71" s="26"/>
      <c r="HI71" s="26"/>
      <c r="HJ71" s="26"/>
      <c r="HK71" s="29"/>
      <c r="HL71" s="26"/>
      <c r="HM71" s="98">
        <v>66</v>
      </c>
      <c r="HN71" s="178">
        <v>19.795417692264913</v>
      </c>
      <c r="HO71" s="148">
        <v>0.2</v>
      </c>
      <c r="HP71" s="98">
        <v>9</v>
      </c>
      <c r="HQ71" s="189">
        <v>401</v>
      </c>
      <c r="HR71" s="98">
        <v>25</v>
      </c>
      <c r="HS71" s="98">
        <v>23</v>
      </c>
      <c r="HT71" s="98">
        <v>3</v>
      </c>
      <c r="HU71" s="189">
        <v>3450</v>
      </c>
      <c r="HV71" s="189">
        <v>450</v>
      </c>
      <c r="HW71" s="189">
        <v>1000</v>
      </c>
      <c r="HX71" s="189">
        <v>300</v>
      </c>
      <c r="HY71" s="189">
        <v>2776</v>
      </c>
      <c r="HZ71" s="98">
        <v>4</v>
      </c>
      <c r="IA71" s="189">
        <v>120</v>
      </c>
      <c r="IB71" s="189">
        <v>794</v>
      </c>
      <c r="IC71" s="98" t="s">
        <v>116</v>
      </c>
      <c r="ID71" s="80"/>
      <c r="IE71" s="164">
        <f>AVERAGE(HR$6:HR71)</f>
        <v>19.40909090909091</v>
      </c>
      <c r="IF71" s="164">
        <f>AVERAGE(HS$6:HS71)</f>
        <v>18.636363636363637</v>
      </c>
      <c r="IG71" s="164">
        <f>AVERAGE(HT$6:HT71)</f>
        <v>0.84848484848484851</v>
      </c>
      <c r="IH71" s="167">
        <f>AVERAGE(HU$6:HU71)</f>
        <v>2795.4545454545455</v>
      </c>
      <c r="II71" s="167">
        <f>AVERAGE(HV$6:HV71)</f>
        <v>127.27272727272727</v>
      </c>
      <c r="IJ71" s="167">
        <f>AVERAGE(HW$6:HW71)</f>
        <v>889.39393939393938</v>
      </c>
      <c r="IK71" s="167">
        <f>AVERAGE(HX$6:HX71)</f>
        <v>266.81818181818181</v>
      </c>
      <c r="IL71" s="167">
        <f>AVERAGE(HY$6:HY71)</f>
        <v>2265.090909090909</v>
      </c>
      <c r="IM71" s="164">
        <f>AVERAGE(HZ$6:HZ71)</f>
        <v>2.3787878787878789</v>
      </c>
      <c r="IN71" s="167">
        <f>AVERAGE(IA$6:IA71)</f>
        <v>71.36363636363636</v>
      </c>
      <c r="IO71" s="167">
        <f>AVERAGE(IB$6:IB71)</f>
        <v>601.72727272727275</v>
      </c>
      <c r="IP71" s="26"/>
      <c r="IQ71" s="26"/>
      <c r="IR71" s="26"/>
      <c r="IS71" s="26"/>
      <c r="IT71" s="26"/>
      <c r="IU71" s="26"/>
      <c r="IV71" s="26"/>
      <c r="IW71" s="26"/>
      <c r="IX71" s="26"/>
      <c r="IY71" s="26"/>
      <c r="IZ71" s="26"/>
      <c r="JA71" s="26"/>
      <c r="JB71" s="26"/>
      <c r="JC71" s="26"/>
      <c r="JD71" s="26"/>
      <c r="JE71" s="26"/>
      <c r="JF71" s="26"/>
      <c r="JG71" s="26"/>
      <c r="JH71" s="26"/>
      <c r="JI71" s="26"/>
      <c r="JJ71" s="26"/>
      <c r="JK71" s="26"/>
      <c r="JL71" s="26"/>
      <c r="JM71" s="29"/>
      <c r="JN71" s="26"/>
      <c r="JO71" s="26"/>
      <c r="JP71" s="26"/>
      <c r="JQ71" s="26"/>
      <c r="JR71" s="26"/>
      <c r="JS71" s="26"/>
      <c r="JT71" s="26"/>
      <c r="JU71" s="26"/>
      <c r="JV71" s="26"/>
      <c r="JW71" s="26"/>
      <c r="JX71" s="26"/>
      <c r="JY71" s="26"/>
      <c r="JZ71" s="29"/>
    </row>
    <row r="72" spans="1:286" x14ac:dyDescent="0.2">
      <c r="A72" s="26"/>
      <c r="B72" s="103">
        <v>67</v>
      </c>
      <c r="C72" s="164">
        <v>19.507199716222431</v>
      </c>
      <c r="D72" s="133">
        <v>0.1</v>
      </c>
      <c r="E72" s="103">
        <v>9</v>
      </c>
      <c r="F72" s="167">
        <v>505</v>
      </c>
      <c r="G72" s="103">
        <v>27</v>
      </c>
      <c r="H72" s="103">
        <v>22</v>
      </c>
      <c r="I72" s="103">
        <v>2</v>
      </c>
      <c r="J72" s="167">
        <v>2640</v>
      </c>
      <c r="K72" s="167">
        <v>240</v>
      </c>
      <c r="L72" s="167">
        <v>1000</v>
      </c>
      <c r="M72" s="167">
        <v>300</v>
      </c>
      <c r="N72" s="167">
        <v>2670</v>
      </c>
      <c r="O72" s="103">
        <v>2</v>
      </c>
      <c r="P72" s="167">
        <v>24</v>
      </c>
      <c r="Q72" s="167">
        <v>-6</v>
      </c>
      <c r="R72" s="103" t="s">
        <v>116</v>
      </c>
      <c r="S72" s="80"/>
      <c r="T72" s="169">
        <f>AVERAGE(G$6:G72)</f>
        <v>23.53731343283582</v>
      </c>
      <c r="U72" s="169">
        <f>AVERAGE(H$6:H72)</f>
        <v>20.492537313432837</v>
      </c>
      <c r="V72" s="169">
        <f>AVERAGE(I$6:I72)</f>
        <v>1.2686567164179106</v>
      </c>
      <c r="W72" s="170">
        <f>AVERAGE(J$6:J72)</f>
        <v>2459.1044776119402</v>
      </c>
      <c r="X72" s="170">
        <f>AVERAGE(K$6:K72)</f>
        <v>152.23880597014926</v>
      </c>
      <c r="Y72" s="170">
        <f>AVERAGE(L$6:L72)</f>
        <v>961.19402985074623</v>
      </c>
      <c r="Z72" s="170">
        <f>AVERAGE(M$6:M72)</f>
        <v>288.35820895522386</v>
      </c>
      <c r="AA72" s="170">
        <f>AVERAGE(N$6:N72)</f>
        <v>2391.4776119402986</v>
      </c>
      <c r="AB72" s="169">
        <f>AVERAGE(O$6:O72)</f>
        <v>2.7313432835820897</v>
      </c>
      <c r="AC72" s="170">
        <f>AVERAGE(P$6:P72)</f>
        <v>32.776119402985074</v>
      </c>
      <c r="AD72" s="170">
        <f>AVERAGE(Q$6:Q72)</f>
        <v>100.40298507462687</v>
      </c>
      <c r="AE72" s="26"/>
      <c r="AF72" s="26"/>
      <c r="AG72" s="26"/>
      <c r="AH72" s="26"/>
      <c r="AI72" s="26"/>
      <c r="AJ72" s="26"/>
      <c r="AK72" s="26"/>
      <c r="AL72" s="26"/>
      <c r="AM72" s="26"/>
      <c r="AN72" s="26"/>
      <c r="AO72" s="26"/>
      <c r="AP72" s="26"/>
      <c r="AQ72" s="26"/>
      <c r="AR72" s="26"/>
      <c r="AS72" s="26"/>
      <c r="AT72" s="26"/>
      <c r="AU72" s="26"/>
      <c r="AV72" s="26"/>
      <c r="AW72" s="26"/>
      <c r="AX72" s="29"/>
      <c r="AZ72" s="26">
        <v>67</v>
      </c>
      <c r="BA72" s="164">
        <v>13.306985451770892</v>
      </c>
      <c r="BB72" s="175">
        <v>0.25</v>
      </c>
      <c r="BC72" s="103">
        <v>6</v>
      </c>
      <c r="BD72" s="181">
        <v>377</v>
      </c>
      <c r="BE72" s="103">
        <v>16</v>
      </c>
      <c r="BF72" s="103">
        <v>16</v>
      </c>
      <c r="BG72" s="103">
        <v>0</v>
      </c>
      <c r="BH72" s="167">
        <v>2400</v>
      </c>
      <c r="BI72" s="167">
        <v>0</v>
      </c>
      <c r="BJ72" s="167">
        <v>800</v>
      </c>
      <c r="BK72" s="167">
        <v>240</v>
      </c>
      <c r="BL72" s="167">
        <v>2042</v>
      </c>
      <c r="BM72" s="103">
        <v>3</v>
      </c>
      <c r="BN72" s="167">
        <v>45</v>
      </c>
      <c r="BO72" s="167">
        <v>403</v>
      </c>
      <c r="BP72" s="103" t="s">
        <v>117</v>
      </c>
      <c r="BQ72" s="80"/>
      <c r="BR72" s="164">
        <f>AVERAGE(BE$6:BE72)</f>
        <v>19.746268656716417</v>
      </c>
      <c r="BS72" s="164">
        <f>AVERAGE(BF$6:BF72)</f>
        <v>18.895522388059703</v>
      </c>
      <c r="BT72" s="164">
        <f>AVERAGE(BG$6:BG72)</f>
        <v>0.65671641791044777</v>
      </c>
      <c r="BU72" s="167">
        <f>AVERAGE(BH$6:BH72)</f>
        <v>2834.3283582089553</v>
      </c>
      <c r="BV72" s="167">
        <f>AVERAGE(BI$6:BI72)</f>
        <v>98.507462686567166</v>
      </c>
      <c r="BW72" s="167">
        <f>AVERAGE(BJ$6:BJ72)</f>
        <v>911.94029850746267</v>
      </c>
      <c r="BX72" s="167">
        <f>AVERAGE(BK$6:BK72)</f>
        <v>273.58208955223881</v>
      </c>
      <c r="BY72" s="167">
        <f>AVERAGE(BL$6:BL72)</f>
        <v>2255.9104477611941</v>
      </c>
      <c r="BZ72" s="164">
        <f>AVERAGE(BM$6:BM72)</f>
        <v>2.2537313432835822</v>
      </c>
      <c r="CA72" s="167">
        <f>AVERAGE(BN$6:BN72)</f>
        <v>33.805970149253731</v>
      </c>
      <c r="CB72" s="167">
        <f>AVERAGE(BO$6:BO72)</f>
        <v>612.22388059701495</v>
      </c>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9"/>
      <c r="DE72" s="26"/>
      <c r="DF72" s="103">
        <v>67</v>
      </c>
      <c r="DG72" s="164">
        <v>8.3368687730500071</v>
      </c>
      <c r="DH72" s="133">
        <v>0.15</v>
      </c>
      <c r="DI72" s="103">
        <v>6</v>
      </c>
      <c r="DJ72" s="167">
        <v>203</v>
      </c>
      <c r="DK72" s="103">
        <v>13</v>
      </c>
      <c r="DL72" s="103">
        <v>13</v>
      </c>
      <c r="DM72" s="103">
        <v>0</v>
      </c>
      <c r="DN72" s="167">
        <v>2340</v>
      </c>
      <c r="DO72" s="167">
        <v>0</v>
      </c>
      <c r="DP72" s="167">
        <v>650</v>
      </c>
      <c r="DQ72" s="167">
        <v>195</v>
      </c>
      <c r="DR72" s="167">
        <v>1673</v>
      </c>
      <c r="DS72" s="103">
        <v>1</v>
      </c>
      <c r="DT72" s="167">
        <v>18</v>
      </c>
      <c r="DU72" s="167">
        <v>685</v>
      </c>
      <c r="DV72" s="103" t="s">
        <v>117</v>
      </c>
      <c r="DW72" s="26"/>
      <c r="DX72" s="164">
        <f>AVERAGE(DK$6:DK72)</f>
        <v>11.044776119402986</v>
      </c>
      <c r="DY72" s="164">
        <f>AVERAGE(DL$6:DL72)</f>
        <v>11.044776119402986</v>
      </c>
      <c r="DZ72" s="164">
        <f>AVERAGE(DM$6:DM72)</f>
        <v>0</v>
      </c>
      <c r="EA72" s="167">
        <f>AVERAGE(DN$6:DN72)</f>
        <v>1988.0597014925372</v>
      </c>
      <c r="EB72" s="167">
        <f>AVERAGE(DO$6:DO72)</f>
        <v>0</v>
      </c>
      <c r="EC72" s="167">
        <f>AVERAGE(DP$6:DP72)</f>
        <v>552.2388059701492</v>
      </c>
      <c r="ED72" s="167">
        <f>AVERAGE(DQ$6:DQ72)</f>
        <v>165.67164179104478</v>
      </c>
      <c r="EE72" s="167">
        <f>AVERAGE(DR$6:DR72)</f>
        <v>1691.6119402985075</v>
      </c>
      <c r="EF72" s="164">
        <f>AVERAGE(DS$6:DS72)</f>
        <v>1</v>
      </c>
      <c r="EG72" s="167">
        <f>AVERAGE(DT$6:DT72)</f>
        <v>18</v>
      </c>
      <c r="EH72" s="167">
        <f>AVERAGE(DU$6:DU72)</f>
        <v>314.44776119402985</v>
      </c>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9"/>
      <c r="FI72" s="26"/>
      <c r="FJ72" s="103">
        <v>67</v>
      </c>
      <c r="FK72" s="164">
        <v>5.9085624232183616</v>
      </c>
      <c r="FL72" s="133">
        <v>0.05</v>
      </c>
      <c r="FM72" s="103">
        <v>3</v>
      </c>
      <c r="FN72" s="167">
        <v>227</v>
      </c>
      <c r="FO72" s="103">
        <v>9</v>
      </c>
      <c r="FP72" s="103">
        <v>9</v>
      </c>
      <c r="FQ72" s="103">
        <v>0</v>
      </c>
      <c r="FR72" s="167">
        <v>1620</v>
      </c>
      <c r="FS72" s="167">
        <v>0</v>
      </c>
      <c r="FT72" s="167">
        <v>450</v>
      </c>
      <c r="FU72" s="167">
        <v>135</v>
      </c>
      <c r="FV72" s="167">
        <v>1437</v>
      </c>
      <c r="FW72" s="103">
        <v>0</v>
      </c>
      <c r="FX72" s="167">
        <v>0</v>
      </c>
      <c r="FY72" s="167">
        <v>183</v>
      </c>
      <c r="FZ72" s="103" t="s">
        <v>117</v>
      </c>
      <c r="GA72" s="80"/>
      <c r="GB72" s="160">
        <f>AVERAGE(FO$6:FO72)</f>
        <v>9.4925373134328357</v>
      </c>
      <c r="GC72" s="160">
        <f>AVERAGE(FP$6:FP72)</f>
        <v>9.4925373134328357</v>
      </c>
      <c r="GD72" s="160">
        <f>AVERAGE(FQ$6:FQ72)</f>
        <v>0</v>
      </c>
      <c r="GE72" s="166">
        <f>AVERAGE(FR$6:FR72)</f>
        <v>1708.6567164179105</v>
      </c>
      <c r="GF72" s="166">
        <f>AVERAGE(FS$6:FS72)</f>
        <v>0</v>
      </c>
      <c r="GG72" s="166">
        <f>AVERAGE(FT$6:FT72)</f>
        <v>474.62686567164178</v>
      </c>
      <c r="GH72" s="166">
        <f>AVERAGE(FU$6:FU72)</f>
        <v>142.38805970149255</v>
      </c>
      <c r="GI72" s="166">
        <f>AVERAGE(FV$6:FV72)</f>
        <v>1595.8358208955224</v>
      </c>
      <c r="GJ72" s="160">
        <f>AVERAGE(FW$6:FW72)</f>
        <v>0.89552238805970152</v>
      </c>
      <c r="GK72" s="166">
        <f>AVERAGE(FX$6:FX72)</f>
        <v>32.238805970149251</v>
      </c>
      <c r="GL72" s="166">
        <f>AVERAGE(FY$6:FY72)</f>
        <v>145.0597014925373</v>
      </c>
      <c r="GM72" s="26"/>
      <c r="GN72" s="26"/>
      <c r="GO72" s="26"/>
      <c r="GP72" s="26"/>
      <c r="GQ72" s="26"/>
      <c r="GR72" s="26"/>
      <c r="GS72" s="26"/>
      <c r="GT72" s="26"/>
      <c r="GU72" s="26"/>
      <c r="GV72" s="26"/>
      <c r="GW72" s="26"/>
      <c r="GX72" s="26"/>
      <c r="GY72" s="26"/>
      <c r="GZ72" s="26"/>
      <c r="HA72" s="26"/>
      <c r="HB72" s="26"/>
      <c r="HC72" s="26"/>
      <c r="HD72" s="26"/>
      <c r="HE72" s="26"/>
      <c r="HF72" s="26"/>
      <c r="HG72" s="26"/>
      <c r="HH72" s="26"/>
      <c r="HI72" s="26"/>
      <c r="HJ72" s="26"/>
      <c r="HK72" s="29"/>
      <c r="HL72" s="26"/>
      <c r="HM72" s="98">
        <v>67</v>
      </c>
      <c r="HN72" s="178">
        <v>19.800230138389448</v>
      </c>
      <c r="HO72" s="148">
        <v>0.1</v>
      </c>
      <c r="HP72" s="98">
        <v>1</v>
      </c>
      <c r="HQ72" s="189">
        <v>182</v>
      </c>
      <c r="HR72" s="98">
        <v>19</v>
      </c>
      <c r="HS72" s="98">
        <v>19</v>
      </c>
      <c r="HT72" s="98">
        <v>0</v>
      </c>
      <c r="HU72" s="189">
        <v>2850</v>
      </c>
      <c r="HV72" s="189">
        <v>0</v>
      </c>
      <c r="HW72" s="189">
        <v>950</v>
      </c>
      <c r="HX72" s="189">
        <v>285</v>
      </c>
      <c r="HY72" s="189">
        <v>2042</v>
      </c>
      <c r="HZ72" s="98">
        <v>2</v>
      </c>
      <c r="IA72" s="189">
        <v>60</v>
      </c>
      <c r="IB72" s="189">
        <v>868</v>
      </c>
      <c r="IC72" s="98" t="s">
        <v>117</v>
      </c>
      <c r="ID72" s="80"/>
      <c r="IE72" s="164">
        <f>AVERAGE(HR$6:HR72)</f>
        <v>19.402985074626866</v>
      </c>
      <c r="IF72" s="164">
        <f>AVERAGE(HS$6:HS72)</f>
        <v>18.64179104477612</v>
      </c>
      <c r="IG72" s="164">
        <f>AVERAGE(HT$6:HT72)</f>
        <v>0.83582089552238803</v>
      </c>
      <c r="IH72" s="167">
        <f>AVERAGE(HU$6:HU72)</f>
        <v>2796.2686567164178</v>
      </c>
      <c r="II72" s="167">
        <f>AVERAGE(HV$6:HV72)</f>
        <v>125.3731343283582</v>
      </c>
      <c r="IJ72" s="167">
        <f>AVERAGE(HW$6:HW72)</f>
        <v>890.29850746268653</v>
      </c>
      <c r="IK72" s="167">
        <f>AVERAGE(HX$6:HX72)</f>
        <v>267.08955223880599</v>
      </c>
      <c r="IL72" s="167">
        <f>AVERAGE(HY$6:HY72)</f>
        <v>2261.7611940298507</v>
      </c>
      <c r="IM72" s="164">
        <f>AVERAGE(HZ$6:HZ72)</f>
        <v>2.3731343283582089</v>
      </c>
      <c r="IN72" s="167">
        <f>AVERAGE(IA$6:IA72)</f>
        <v>71.194029850746276</v>
      </c>
      <c r="IO72" s="167">
        <f>AVERAGE(IB$6:IB72)</f>
        <v>605.70149253731347</v>
      </c>
      <c r="IP72" s="26"/>
      <c r="IQ72" s="26"/>
      <c r="IR72" s="26"/>
      <c r="IS72" s="26"/>
      <c r="IT72" s="26"/>
      <c r="IU72" s="26"/>
      <c r="IV72" s="26"/>
      <c r="IW72" s="26"/>
      <c r="IX72" s="26"/>
      <c r="IY72" s="26"/>
      <c r="IZ72" s="26"/>
      <c r="JA72" s="26"/>
      <c r="JB72" s="26"/>
      <c r="JC72" s="26"/>
      <c r="JD72" s="26"/>
      <c r="JE72" s="26"/>
      <c r="JF72" s="26"/>
      <c r="JG72" s="26"/>
      <c r="JH72" s="26"/>
      <c r="JI72" s="26"/>
      <c r="JJ72" s="26"/>
      <c r="JK72" s="26"/>
      <c r="JL72" s="26"/>
      <c r="JM72" s="29"/>
      <c r="JN72" s="26"/>
      <c r="JO72" s="26"/>
      <c r="JP72" s="26"/>
      <c r="JQ72" s="26"/>
      <c r="JR72" s="26"/>
      <c r="JS72" s="26"/>
      <c r="JT72" s="26"/>
      <c r="JU72" s="26"/>
      <c r="JV72" s="26"/>
      <c r="JW72" s="26"/>
      <c r="JX72" s="26"/>
      <c r="JY72" s="26"/>
      <c r="JZ72" s="29"/>
    </row>
    <row r="73" spans="1:286" x14ac:dyDescent="0.2">
      <c r="A73" s="26"/>
      <c r="B73" s="103">
        <v>68</v>
      </c>
      <c r="C73" s="164">
        <v>28.811034263171528</v>
      </c>
      <c r="D73" s="133">
        <v>0.05</v>
      </c>
      <c r="E73" s="103">
        <v>1</v>
      </c>
      <c r="F73" s="167">
        <v>519</v>
      </c>
      <c r="G73" s="103">
        <v>29</v>
      </c>
      <c r="H73" s="103">
        <v>22</v>
      </c>
      <c r="I73" s="103">
        <v>2</v>
      </c>
      <c r="J73" s="167">
        <v>2640</v>
      </c>
      <c r="K73" s="167">
        <v>240</v>
      </c>
      <c r="L73" s="167">
        <v>1000</v>
      </c>
      <c r="M73" s="167">
        <v>300</v>
      </c>
      <c r="N73" s="167">
        <v>2684</v>
      </c>
      <c r="O73" s="103">
        <v>1</v>
      </c>
      <c r="P73" s="167">
        <v>12</v>
      </c>
      <c r="Q73" s="167">
        <v>-32</v>
      </c>
      <c r="R73" s="103" t="s">
        <v>116</v>
      </c>
      <c r="S73" s="80"/>
      <c r="T73" s="169">
        <f>AVERAGE(G$6:G73)</f>
        <v>23.617647058823529</v>
      </c>
      <c r="U73" s="169">
        <f>AVERAGE(H$6:H73)</f>
        <v>20.514705882352942</v>
      </c>
      <c r="V73" s="169">
        <f>AVERAGE(I$6:I73)</f>
        <v>1.2794117647058822</v>
      </c>
      <c r="W73" s="170">
        <f>AVERAGE(J$6:J73)</f>
        <v>2461.7647058823532</v>
      </c>
      <c r="X73" s="170">
        <f>AVERAGE(K$6:K73)</f>
        <v>153.52941176470588</v>
      </c>
      <c r="Y73" s="170">
        <f>AVERAGE(L$6:L73)</f>
        <v>961.76470588235293</v>
      </c>
      <c r="Z73" s="170">
        <f>AVERAGE(M$6:M73)</f>
        <v>288.52941176470586</v>
      </c>
      <c r="AA73" s="170">
        <f>AVERAGE(N$6:N73)</f>
        <v>2395.7794117647059</v>
      </c>
      <c r="AB73" s="169">
        <f>AVERAGE(O$6:O73)</f>
        <v>2.7058823529411766</v>
      </c>
      <c r="AC73" s="170">
        <f>AVERAGE(P$6:P73)</f>
        <v>32.470588235294116</v>
      </c>
      <c r="AD73" s="170">
        <f>AVERAGE(Q$6:Q73)</f>
        <v>98.455882352941174</v>
      </c>
      <c r="AE73" s="26"/>
      <c r="AF73" s="26"/>
      <c r="AG73" s="26"/>
      <c r="AH73" s="26"/>
      <c r="AI73" s="26"/>
      <c r="AJ73" s="26"/>
      <c r="AK73" s="26"/>
      <c r="AL73" s="26"/>
      <c r="AM73" s="26"/>
      <c r="AN73" s="26"/>
      <c r="AO73" s="26"/>
      <c r="AP73" s="26"/>
      <c r="AQ73" s="26"/>
      <c r="AR73" s="26"/>
      <c r="AS73" s="26"/>
      <c r="AT73" s="26"/>
      <c r="AU73" s="26"/>
      <c r="AV73" s="26"/>
      <c r="AW73" s="26"/>
      <c r="AX73" s="29"/>
      <c r="AZ73" s="26">
        <v>68</v>
      </c>
      <c r="BA73" s="164">
        <v>18.641002740504963</v>
      </c>
      <c r="BB73" s="175">
        <v>0.05</v>
      </c>
      <c r="BC73" s="103">
        <v>8</v>
      </c>
      <c r="BD73" s="181">
        <v>429</v>
      </c>
      <c r="BE73" s="103">
        <v>26</v>
      </c>
      <c r="BF73" s="103">
        <v>22</v>
      </c>
      <c r="BG73" s="103">
        <v>2</v>
      </c>
      <c r="BH73" s="167">
        <v>3300</v>
      </c>
      <c r="BI73" s="167">
        <v>300</v>
      </c>
      <c r="BJ73" s="167">
        <v>1000</v>
      </c>
      <c r="BK73" s="167">
        <v>300</v>
      </c>
      <c r="BL73" s="167">
        <v>2654</v>
      </c>
      <c r="BM73" s="103">
        <v>1</v>
      </c>
      <c r="BN73" s="167">
        <v>15</v>
      </c>
      <c r="BO73" s="167">
        <v>661</v>
      </c>
      <c r="BP73" s="103" t="s">
        <v>116</v>
      </c>
      <c r="BQ73" s="80"/>
      <c r="BR73" s="164">
        <f>AVERAGE(BE$6:BE73)</f>
        <v>19.838235294117649</v>
      </c>
      <c r="BS73" s="164">
        <f>AVERAGE(BF$6:BF73)</f>
        <v>18.941176470588236</v>
      </c>
      <c r="BT73" s="164">
        <f>AVERAGE(BG$6:BG73)</f>
        <v>0.67647058823529416</v>
      </c>
      <c r="BU73" s="167">
        <f>AVERAGE(BH$6:BH73)</f>
        <v>2841.1764705882351</v>
      </c>
      <c r="BV73" s="167">
        <f>AVERAGE(BI$6:BI73)</f>
        <v>101.47058823529412</v>
      </c>
      <c r="BW73" s="167">
        <f>AVERAGE(BJ$6:BJ73)</f>
        <v>913.23529411764707</v>
      </c>
      <c r="BX73" s="167">
        <f>AVERAGE(BK$6:BK73)</f>
        <v>273.97058823529414</v>
      </c>
      <c r="BY73" s="167">
        <f>AVERAGE(BL$6:BL73)</f>
        <v>2261.7647058823532</v>
      </c>
      <c r="BZ73" s="164">
        <f>AVERAGE(BM$6:BM73)</f>
        <v>2.2352941176470589</v>
      </c>
      <c r="CA73" s="167">
        <f>AVERAGE(BN$6:BN73)</f>
        <v>33.529411764705884</v>
      </c>
      <c r="CB73" s="167">
        <f>AVERAGE(BO$6:BO73)</f>
        <v>612.94117647058829</v>
      </c>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9"/>
      <c r="DE73" s="26"/>
      <c r="DF73" s="103">
        <v>68</v>
      </c>
      <c r="DG73" s="164">
        <v>7.1541967032688634</v>
      </c>
      <c r="DH73" s="133">
        <v>0.2</v>
      </c>
      <c r="DI73" s="103">
        <v>3</v>
      </c>
      <c r="DJ73" s="167">
        <v>454</v>
      </c>
      <c r="DK73" s="103">
        <v>9</v>
      </c>
      <c r="DL73" s="103">
        <v>9</v>
      </c>
      <c r="DM73" s="103">
        <v>0</v>
      </c>
      <c r="DN73" s="167">
        <v>1620</v>
      </c>
      <c r="DO73" s="167">
        <v>0</v>
      </c>
      <c r="DP73" s="167">
        <v>450</v>
      </c>
      <c r="DQ73" s="167">
        <v>135</v>
      </c>
      <c r="DR73" s="167">
        <v>1664</v>
      </c>
      <c r="DS73" s="103">
        <v>1</v>
      </c>
      <c r="DT73" s="167">
        <v>18</v>
      </c>
      <c r="DU73" s="167">
        <v>-26</v>
      </c>
      <c r="DV73" s="103" t="s">
        <v>117</v>
      </c>
      <c r="DW73" s="26"/>
      <c r="DX73" s="164">
        <f>AVERAGE(DK$6:DK73)</f>
        <v>11.014705882352942</v>
      </c>
      <c r="DY73" s="164">
        <f>AVERAGE(DL$6:DL73)</f>
        <v>11.014705882352942</v>
      </c>
      <c r="DZ73" s="164">
        <f>AVERAGE(DM$6:DM73)</f>
        <v>0</v>
      </c>
      <c r="EA73" s="167">
        <f>AVERAGE(DN$6:DN73)</f>
        <v>1982.6470588235295</v>
      </c>
      <c r="EB73" s="167">
        <f>AVERAGE(DO$6:DO73)</f>
        <v>0</v>
      </c>
      <c r="EC73" s="167">
        <f>AVERAGE(DP$6:DP73)</f>
        <v>550.73529411764707</v>
      </c>
      <c r="ED73" s="167">
        <f>AVERAGE(DQ$6:DQ73)</f>
        <v>165.22058823529412</v>
      </c>
      <c r="EE73" s="167">
        <f>AVERAGE(DR$6:DR73)</f>
        <v>1691.2058823529412</v>
      </c>
      <c r="EF73" s="164">
        <f>AVERAGE(DS$6:DS73)</f>
        <v>1</v>
      </c>
      <c r="EG73" s="167">
        <f>AVERAGE(DT$6:DT73)</f>
        <v>18</v>
      </c>
      <c r="EH73" s="167">
        <f>AVERAGE(DU$6:DU73)</f>
        <v>309.44117647058823</v>
      </c>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9"/>
      <c r="FI73" s="26"/>
      <c r="FJ73" s="103">
        <v>68</v>
      </c>
      <c r="FK73" s="164">
        <v>7.6953562265023452</v>
      </c>
      <c r="FL73" s="133">
        <v>0.05</v>
      </c>
      <c r="FM73" s="103">
        <v>1</v>
      </c>
      <c r="FN73" s="167">
        <v>348</v>
      </c>
      <c r="FO73" s="103">
        <v>9</v>
      </c>
      <c r="FP73" s="103">
        <v>9</v>
      </c>
      <c r="FQ73" s="103">
        <v>0</v>
      </c>
      <c r="FR73" s="167">
        <v>1620</v>
      </c>
      <c r="FS73" s="167">
        <v>0</v>
      </c>
      <c r="FT73" s="167">
        <v>450</v>
      </c>
      <c r="FU73" s="167">
        <v>135</v>
      </c>
      <c r="FV73" s="167">
        <v>1558</v>
      </c>
      <c r="FW73" s="103">
        <v>0</v>
      </c>
      <c r="FX73" s="167">
        <v>0</v>
      </c>
      <c r="FY73" s="167">
        <v>62</v>
      </c>
      <c r="FZ73" s="103" t="s">
        <v>117</v>
      </c>
      <c r="GA73" s="80"/>
      <c r="GB73" s="160">
        <f>AVERAGE(FO$6:FO73)</f>
        <v>9.485294117647058</v>
      </c>
      <c r="GC73" s="160">
        <f>AVERAGE(FP$6:FP73)</f>
        <v>9.485294117647058</v>
      </c>
      <c r="GD73" s="160">
        <f>AVERAGE(FQ$6:FQ73)</f>
        <v>0</v>
      </c>
      <c r="GE73" s="166">
        <f>AVERAGE(FR$6:FR73)</f>
        <v>1707.3529411764705</v>
      </c>
      <c r="GF73" s="166">
        <f>AVERAGE(FS$6:FS73)</f>
        <v>0</v>
      </c>
      <c r="GG73" s="166">
        <f>AVERAGE(FT$6:FT73)</f>
        <v>474.26470588235293</v>
      </c>
      <c r="GH73" s="166">
        <f>AVERAGE(FU$6:FU73)</f>
        <v>142.27941176470588</v>
      </c>
      <c r="GI73" s="166">
        <f>AVERAGE(FV$6:FV73)</f>
        <v>1595.2794117647059</v>
      </c>
      <c r="GJ73" s="160">
        <f>AVERAGE(FW$6:FW73)</f>
        <v>0.88235294117647056</v>
      </c>
      <c r="GK73" s="166">
        <f>AVERAGE(FX$6:FX73)</f>
        <v>31.764705882352942</v>
      </c>
      <c r="GL73" s="166">
        <f>AVERAGE(FY$6:FY73)</f>
        <v>143.83823529411765</v>
      </c>
      <c r="GM73" s="26"/>
      <c r="GN73" s="26"/>
      <c r="GO73" s="26"/>
      <c r="GP73" s="26"/>
      <c r="GQ73" s="26"/>
      <c r="GR73" s="26"/>
      <c r="GS73" s="26"/>
      <c r="GT73" s="26"/>
      <c r="GU73" s="26"/>
      <c r="GV73" s="26"/>
      <c r="GW73" s="26"/>
      <c r="GX73" s="26"/>
      <c r="GY73" s="26"/>
      <c r="GZ73" s="26"/>
      <c r="HA73" s="26"/>
      <c r="HB73" s="26"/>
      <c r="HC73" s="26"/>
      <c r="HD73" s="26"/>
      <c r="HE73" s="26"/>
      <c r="HF73" s="26"/>
      <c r="HG73" s="26"/>
      <c r="HH73" s="26"/>
      <c r="HI73" s="26"/>
      <c r="HJ73" s="26"/>
      <c r="HK73" s="29"/>
      <c r="HL73" s="26"/>
      <c r="HM73" s="98">
        <v>68</v>
      </c>
      <c r="HN73" s="178">
        <v>14.079762522858694</v>
      </c>
      <c r="HO73" s="148">
        <v>0.15</v>
      </c>
      <c r="HP73" s="98">
        <v>6</v>
      </c>
      <c r="HQ73" s="189">
        <v>125</v>
      </c>
      <c r="HR73" s="98">
        <v>18</v>
      </c>
      <c r="HS73" s="98">
        <v>18</v>
      </c>
      <c r="HT73" s="98">
        <v>0</v>
      </c>
      <c r="HU73" s="189">
        <v>2700</v>
      </c>
      <c r="HV73" s="189">
        <v>0</v>
      </c>
      <c r="HW73" s="189">
        <v>900</v>
      </c>
      <c r="HX73" s="189">
        <v>270</v>
      </c>
      <c r="HY73" s="189">
        <v>1920</v>
      </c>
      <c r="HZ73" s="98">
        <v>2</v>
      </c>
      <c r="IA73" s="189">
        <v>60</v>
      </c>
      <c r="IB73" s="189">
        <v>840</v>
      </c>
      <c r="IC73" s="98" t="s">
        <v>117</v>
      </c>
      <c r="ID73" s="80"/>
      <c r="IE73" s="164">
        <f>AVERAGE(HR$6:HR73)</f>
        <v>19.382352941176471</v>
      </c>
      <c r="IF73" s="164">
        <f>AVERAGE(HS$6:HS73)</f>
        <v>18.632352941176471</v>
      </c>
      <c r="IG73" s="164">
        <f>AVERAGE(HT$6:HT73)</f>
        <v>0.82352941176470584</v>
      </c>
      <c r="IH73" s="167">
        <f>AVERAGE(HU$6:HU73)</f>
        <v>2794.8529411764707</v>
      </c>
      <c r="II73" s="167">
        <f>AVERAGE(HV$6:HV73)</f>
        <v>123.52941176470588</v>
      </c>
      <c r="IJ73" s="167">
        <f>AVERAGE(HW$6:HW73)</f>
        <v>890.44117647058829</v>
      </c>
      <c r="IK73" s="167">
        <f>AVERAGE(HX$6:HX73)</f>
        <v>267.13235294117646</v>
      </c>
      <c r="IL73" s="167">
        <f>AVERAGE(HY$6:HY73)</f>
        <v>2256.7352941176468</v>
      </c>
      <c r="IM73" s="164">
        <f>AVERAGE(HZ$6:HZ73)</f>
        <v>2.3676470588235294</v>
      </c>
      <c r="IN73" s="167">
        <f>AVERAGE(IA$6:IA73)</f>
        <v>71.029411764705884</v>
      </c>
      <c r="IO73" s="167">
        <f>AVERAGE(IB$6:IB73)</f>
        <v>609.14705882352939</v>
      </c>
      <c r="IP73" s="26"/>
      <c r="IQ73" s="26"/>
      <c r="IR73" s="26"/>
      <c r="IS73" s="26"/>
      <c r="IT73" s="26"/>
      <c r="IU73" s="26"/>
      <c r="IV73" s="26"/>
      <c r="IW73" s="26"/>
      <c r="IX73" s="26"/>
      <c r="IY73" s="26"/>
      <c r="IZ73" s="26"/>
      <c r="JA73" s="26"/>
      <c r="JB73" s="26"/>
      <c r="JC73" s="26"/>
      <c r="JD73" s="26"/>
      <c r="JE73" s="26"/>
      <c r="JF73" s="26"/>
      <c r="JG73" s="26"/>
      <c r="JH73" s="26"/>
      <c r="JI73" s="26"/>
      <c r="JJ73" s="26"/>
      <c r="JK73" s="26"/>
      <c r="JL73" s="26"/>
      <c r="JM73" s="29"/>
      <c r="JN73" s="26"/>
      <c r="JO73" s="26"/>
      <c r="JP73" s="26"/>
      <c r="JQ73" s="26"/>
      <c r="JR73" s="26"/>
      <c r="JS73" s="26"/>
      <c r="JT73" s="26"/>
      <c r="JU73" s="26"/>
      <c r="JV73" s="26"/>
      <c r="JW73" s="26"/>
      <c r="JX73" s="26"/>
      <c r="JY73" s="26"/>
      <c r="JZ73" s="29"/>
    </row>
    <row r="74" spans="1:286" x14ac:dyDescent="0.2">
      <c r="A74" s="26"/>
      <c r="B74" s="103">
        <v>69</v>
      </c>
      <c r="C74" s="164">
        <v>20.077046430720237</v>
      </c>
      <c r="D74" s="133">
        <v>0.15</v>
      </c>
      <c r="E74" s="103">
        <v>7</v>
      </c>
      <c r="F74" s="167">
        <v>217</v>
      </c>
      <c r="G74" s="103">
        <v>24</v>
      </c>
      <c r="H74" s="103">
        <v>22</v>
      </c>
      <c r="I74" s="103">
        <v>2</v>
      </c>
      <c r="J74" s="167">
        <v>2640</v>
      </c>
      <c r="K74" s="167">
        <v>240</v>
      </c>
      <c r="L74" s="167">
        <v>1000</v>
      </c>
      <c r="M74" s="167">
        <v>300</v>
      </c>
      <c r="N74" s="167">
        <v>2382</v>
      </c>
      <c r="O74" s="103">
        <v>3</v>
      </c>
      <c r="P74" s="167">
        <v>36</v>
      </c>
      <c r="Q74" s="167">
        <v>294</v>
      </c>
      <c r="R74" s="103" t="s">
        <v>116</v>
      </c>
      <c r="S74" s="80"/>
      <c r="T74" s="169">
        <f>AVERAGE(G$6:G74)</f>
        <v>23.623188405797102</v>
      </c>
      <c r="U74" s="169">
        <f>AVERAGE(H$6:H74)</f>
        <v>20.536231884057973</v>
      </c>
      <c r="V74" s="169">
        <f>AVERAGE(I$6:I74)</f>
        <v>1.2898550724637681</v>
      </c>
      <c r="W74" s="170">
        <f>AVERAGE(J$6:J74)</f>
        <v>2464.3478260869565</v>
      </c>
      <c r="X74" s="170">
        <f>AVERAGE(K$6:K74)</f>
        <v>154.78260869565219</v>
      </c>
      <c r="Y74" s="170">
        <f>AVERAGE(L$6:L74)</f>
        <v>962.31884057971013</v>
      </c>
      <c r="Z74" s="170">
        <f>AVERAGE(M$6:M74)</f>
        <v>288.69565217391306</v>
      </c>
      <c r="AA74" s="170">
        <f>AVERAGE(N$6:N74)</f>
        <v>2395.5797101449275</v>
      </c>
      <c r="AB74" s="169">
        <f>AVERAGE(O$6:O74)</f>
        <v>2.7101449275362319</v>
      </c>
      <c r="AC74" s="170">
        <f>AVERAGE(P$6:P74)</f>
        <v>32.521739130434781</v>
      </c>
      <c r="AD74" s="170">
        <f>AVERAGE(Q$6:Q74)</f>
        <v>101.28985507246377</v>
      </c>
      <c r="AE74" s="26"/>
      <c r="AF74" s="26"/>
      <c r="AG74" s="26"/>
      <c r="AH74" s="26"/>
      <c r="AI74" s="26"/>
      <c r="AJ74" s="26"/>
      <c r="AK74" s="26"/>
      <c r="AL74" s="26"/>
      <c r="AM74" s="26"/>
      <c r="AN74" s="26"/>
      <c r="AO74" s="26"/>
      <c r="AP74" s="26"/>
      <c r="AQ74" s="26"/>
      <c r="AR74" s="26"/>
      <c r="AS74" s="26"/>
      <c r="AT74" s="26"/>
      <c r="AU74" s="26"/>
      <c r="AV74" s="26"/>
      <c r="AW74" s="26"/>
      <c r="AX74" s="29"/>
      <c r="AZ74" s="26">
        <v>69</v>
      </c>
      <c r="BA74" s="164">
        <v>17.924785098107357</v>
      </c>
      <c r="BB74" s="175">
        <v>0.1</v>
      </c>
      <c r="BC74" s="103">
        <v>3</v>
      </c>
      <c r="BD74" s="181">
        <v>524</v>
      </c>
      <c r="BE74" s="103">
        <v>19</v>
      </c>
      <c r="BF74" s="103">
        <v>19</v>
      </c>
      <c r="BG74" s="103">
        <v>0</v>
      </c>
      <c r="BH74" s="167">
        <v>2850</v>
      </c>
      <c r="BI74" s="167">
        <v>0</v>
      </c>
      <c r="BJ74" s="167">
        <v>950</v>
      </c>
      <c r="BK74" s="167">
        <v>285</v>
      </c>
      <c r="BL74" s="167">
        <v>2384</v>
      </c>
      <c r="BM74" s="103">
        <v>2</v>
      </c>
      <c r="BN74" s="167">
        <v>30</v>
      </c>
      <c r="BO74" s="167">
        <v>496</v>
      </c>
      <c r="BP74" s="103" t="s">
        <v>117</v>
      </c>
      <c r="BQ74" s="80"/>
      <c r="BR74" s="164">
        <f>AVERAGE(BE$6:BE74)</f>
        <v>19.826086956521738</v>
      </c>
      <c r="BS74" s="164">
        <f>AVERAGE(BF$6:BF74)</f>
        <v>18.942028985507246</v>
      </c>
      <c r="BT74" s="164">
        <f>AVERAGE(BG$6:BG74)</f>
        <v>0.66666666666666663</v>
      </c>
      <c r="BU74" s="167">
        <f>AVERAGE(BH$6:BH74)</f>
        <v>2841.304347826087</v>
      </c>
      <c r="BV74" s="167">
        <f>AVERAGE(BI$6:BI74)</f>
        <v>100</v>
      </c>
      <c r="BW74" s="167">
        <f>AVERAGE(BJ$6:BJ74)</f>
        <v>913.768115942029</v>
      </c>
      <c r="BX74" s="167">
        <f>AVERAGE(BK$6:BK74)</f>
        <v>274.13043478260869</v>
      </c>
      <c r="BY74" s="167">
        <f>AVERAGE(BL$6:BL74)</f>
        <v>2263.536231884058</v>
      </c>
      <c r="BZ74" s="164">
        <f>AVERAGE(BM$6:BM74)</f>
        <v>2.2318840579710146</v>
      </c>
      <c r="CA74" s="167">
        <f>AVERAGE(BN$6:BN74)</f>
        <v>33.478260869565219</v>
      </c>
      <c r="CB74" s="167">
        <f>AVERAGE(BO$6:BO74)</f>
        <v>611.24637681159425</v>
      </c>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9"/>
      <c r="DE74" s="26"/>
      <c r="DF74" s="103">
        <v>69</v>
      </c>
      <c r="DG74" s="164">
        <v>4.9952692161511116</v>
      </c>
      <c r="DH74" s="133">
        <v>0.1</v>
      </c>
      <c r="DI74" s="103">
        <v>6</v>
      </c>
      <c r="DJ74" s="167">
        <v>438</v>
      </c>
      <c r="DK74" s="103">
        <v>11</v>
      </c>
      <c r="DL74" s="103">
        <v>11</v>
      </c>
      <c r="DM74" s="103">
        <v>0</v>
      </c>
      <c r="DN74" s="167">
        <v>1980</v>
      </c>
      <c r="DO74" s="167">
        <v>0</v>
      </c>
      <c r="DP74" s="167">
        <v>550</v>
      </c>
      <c r="DQ74" s="167">
        <v>165</v>
      </c>
      <c r="DR74" s="167">
        <v>1778</v>
      </c>
      <c r="DS74" s="103">
        <v>0</v>
      </c>
      <c r="DT74" s="167">
        <v>0</v>
      </c>
      <c r="DU74" s="167">
        <v>202</v>
      </c>
      <c r="DV74" s="103" t="s">
        <v>117</v>
      </c>
      <c r="DW74" s="26"/>
      <c r="DX74" s="164">
        <f>AVERAGE(DK$6:DK74)</f>
        <v>11.014492753623188</v>
      </c>
      <c r="DY74" s="164">
        <f>AVERAGE(DL$6:DL74)</f>
        <v>11.014492753623188</v>
      </c>
      <c r="DZ74" s="164">
        <f>AVERAGE(DM$6:DM74)</f>
        <v>0</v>
      </c>
      <c r="EA74" s="167">
        <f>AVERAGE(DN$6:DN74)</f>
        <v>1982.608695652174</v>
      </c>
      <c r="EB74" s="167">
        <f>AVERAGE(DO$6:DO74)</f>
        <v>0</v>
      </c>
      <c r="EC74" s="167">
        <f>AVERAGE(DP$6:DP74)</f>
        <v>550.72463768115938</v>
      </c>
      <c r="ED74" s="167">
        <f>AVERAGE(DQ$6:DQ74)</f>
        <v>165.21739130434781</v>
      </c>
      <c r="EE74" s="167">
        <f>AVERAGE(DR$6:DR74)</f>
        <v>1692.463768115942</v>
      </c>
      <c r="EF74" s="164">
        <f>AVERAGE(DS$6:DS74)</f>
        <v>0.98550724637681164</v>
      </c>
      <c r="EG74" s="167">
        <f>AVERAGE(DT$6:DT74)</f>
        <v>17.739130434782609</v>
      </c>
      <c r="EH74" s="167">
        <f>AVERAGE(DU$6:DU74)</f>
        <v>307.8840579710145</v>
      </c>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9"/>
      <c r="FI74" s="26"/>
      <c r="FJ74" s="103">
        <v>69</v>
      </c>
      <c r="FK74" s="164">
        <v>8.064105641549931</v>
      </c>
      <c r="FL74" s="133">
        <v>0.15</v>
      </c>
      <c r="FM74" s="103">
        <v>7</v>
      </c>
      <c r="FN74" s="167">
        <v>197</v>
      </c>
      <c r="FO74" s="103">
        <v>14</v>
      </c>
      <c r="FP74" s="103">
        <v>14</v>
      </c>
      <c r="FQ74" s="103">
        <v>0</v>
      </c>
      <c r="FR74" s="167">
        <v>2520</v>
      </c>
      <c r="FS74" s="167">
        <v>0</v>
      </c>
      <c r="FT74" s="167">
        <v>700</v>
      </c>
      <c r="FU74" s="167">
        <v>210</v>
      </c>
      <c r="FV74" s="167">
        <v>1732</v>
      </c>
      <c r="FW74" s="103">
        <v>1</v>
      </c>
      <c r="FX74" s="167">
        <v>36</v>
      </c>
      <c r="FY74" s="167">
        <v>824</v>
      </c>
      <c r="FZ74" s="103" t="s">
        <v>117</v>
      </c>
      <c r="GA74" s="80"/>
      <c r="GB74" s="160">
        <f>AVERAGE(FO$6:FO74)</f>
        <v>9.5507246376811601</v>
      </c>
      <c r="GC74" s="160">
        <f>AVERAGE(FP$6:FP74)</f>
        <v>9.5507246376811601</v>
      </c>
      <c r="GD74" s="160">
        <f>AVERAGE(FQ$6:FQ74)</f>
        <v>0</v>
      </c>
      <c r="GE74" s="166">
        <f>AVERAGE(FR$6:FR74)</f>
        <v>1719.1304347826087</v>
      </c>
      <c r="GF74" s="166">
        <f>AVERAGE(FS$6:FS74)</f>
        <v>0</v>
      </c>
      <c r="GG74" s="166">
        <f>AVERAGE(FT$6:FT74)</f>
        <v>477.536231884058</v>
      </c>
      <c r="GH74" s="166">
        <f>AVERAGE(FU$6:FU74)</f>
        <v>143.2608695652174</v>
      </c>
      <c r="GI74" s="166">
        <f>AVERAGE(FV$6:FV74)</f>
        <v>1597.2608695652175</v>
      </c>
      <c r="GJ74" s="160">
        <f>AVERAGE(FW$6:FW74)</f>
        <v>0.88405797101449279</v>
      </c>
      <c r="GK74" s="166">
        <f>AVERAGE(FX$6:FX74)</f>
        <v>31.826086956521738</v>
      </c>
      <c r="GL74" s="166">
        <f>AVERAGE(FY$6:FY74)</f>
        <v>153.69565217391303</v>
      </c>
      <c r="GM74" s="26"/>
      <c r="GN74" s="26"/>
      <c r="GO74" s="26"/>
      <c r="GP74" s="26"/>
      <c r="GQ74" s="26"/>
      <c r="GR74" s="26"/>
      <c r="GS74" s="26"/>
      <c r="GT74" s="26"/>
      <c r="GU74" s="26"/>
      <c r="GV74" s="26"/>
      <c r="GW74" s="26"/>
      <c r="GX74" s="26"/>
      <c r="GY74" s="26"/>
      <c r="GZ74" s="26"/>
      <c r="HA74" s="26"/>
      <c r="HB74" s="26"/>
      <c r="HC74" s="26"/>
      <c r="HD74" s="26"/>
      <c r="HE74" s="26"/>
      <c r="HF74" s="26"/>
      <c r="HG74" s="26"/>
      <c r="HH74" s="26"/>
      <c r="HI74" s="26"/>
      <c r="HJ74" s="26"/>
      <c r="HK74" s="29"/>
      <c r="HL74" s="26"/>
      <c r="HM74" s="98">
        <v>69</v>
      </c>
      <c r="HN74" s="178">
        <v>22.327713396957016</v>
      </c>
      <c r="HO74" s="148">
        <v>0.15</v>
      </c>
      <c r="HP74" s="98">
        <v>5</v>
      </c>
      <c r="HQ74" s="189">
        <v>332</v>
      </c>
      <c r="HR74" s="98">
        <v>24</v>
      </c>
      <c r="HS74" s="98">
        <v>23</v>
      </c>
      <c r="HT74" s="98">
        <v>3</v>
      </c>
      <c r="HU74" s="189">
        <v>3450</v>
      </c>
      <c r="HV74" s="189">
        <v>450</v>
      </c>
      <c r="HW74" s="189">
        <v>1000</v>
      </c>
      <c r="HX74" s="189">
        <v>300</v>
      </c>
      <c r="HY74" s="189">
        <v>2707</v>
      </c>
      <c r="HZ74" s="98">
        <v>3</v>
      </c>
      <c r="IA74" s="189">
        <v>90</v>
      </c>
      <c r="IB74" s="189">
        <v>833</v>
      </c>
      <c r="IC74" s="98" t="s">
        <v>116</v>
      </c>
      <c r="ID74" s="80"/>
      <c r="IE74" s="164">
        <f>AVERAGE(HR$6:HR74)</f>
        <v>19.44927536231884</v>
      </c>
      <c r="IF74" s="164">
        <f>AVERAGE(HS$6:HS74)</f>
        <v>18.695652173913043</v>
      </c>
      <c r="IG74" s="164">
        <f>AVERAGE(HT$6:HT74)</f>
        <v>0.85507246376811596</v>
      </c>
      <c r="IH74" s="167">
        <f>AVERAGE(HU$6:HU74)</f>
        <v>2804.3478260869565</v>
      </c>
      <c r="II74" s="167">
        <f>AVERAGE(HV$6:HV74)</f>
        <v>128.2608695652174</v>
      </c>
      <c r="IJ74" s="167">
        <f>AVERAGE(HW$6:HW74)</f>
        <v>892.02898550724638</v>
      </c>
      <c r="IK74" s="167">
        <f>AVERAGE(HX$6:HX74)</f>
        <v>267.60869565217394</v>
      </c>
      <c r="IL74" s="167">
        <f>AVERAGE(HY$6:HY74)</f>
        <v>2263.2608695652175</v>
      </c>
      <c r="IM74" s="164">
        <f>AVERAGE(HZ$6:HZ74)</f>
        <v>2.3768115942028984</v>
      </c>
      <c r="IN74" s="167">
        <f>AVERAGE(IA$6:IA74)</f>
        <v>71.304347826086953</v>
      </c>
      <c r="IO74" s="167">
        <f>AVERAGE(IB$6:IB74)</f>
        <v>612.39130434782612</v>
      </c>
      <c r="IP74" s="26"/>
      <c r="IQ74" s="26"/>
      <c r="IR74" s="26"/>
      <c r="IS74" s="26"/>
      <c r="IT74" s="26"/>
      <c r="IU74" s="26"/>
      <c r="IV74" s="26"/>
      <c r="IW74" s="26"/>
      <c r="IX74" s="26"/>
      <c r="IY74" s="26"/>
      <c r="IZ74" s="26"/>
      <c r="JA74" s="26"/>
      <c r="JB74" s="26"/>
      <c r="JC74" s="26"/>
      <c r="JD74" s="26"/>
      <c r="JE74" s="26"/>
      <c r="JF74" s="26"/>
      <c r="JG74" s="26"/>
      <c r="JH74" s="26"/>
      <c r="JI74" s="26"/>
      <c r="JJ74" s="26"/>
      <c r="JK74" s="26"/>
      <c r="JL74" s="26"/>
      <c r="JM74" s="29"/>
      <c r="JN74" s="26"/>
      <c r="JO74" s="26"/>
      <c r="JP74" s="26"/>
      <c r="JQ74" s="26"/>
      <c r="JR74" s="26"/>
      <c r="JS74" s="26"/>
      <c r="JT74" s="26"/>
      <c r="JU74" s="26"/>
      <c r="JV74" s="26"/>
      <c r="JW74" s="26"/>
      <c r="JX74" s="26"/>
      <c r="JY74" s="26"/>
      <c r="JZ74" s="29"/>
    </row>
    <row r="75" spans="1:286" x14ac:dyDescent="0.2">
      <c r="A75" s="26"/>
      <c r="B75" s="103">
        <v>70</v>
      </c>
      <c r="C75" s="164">
        <v>28.60369948876243</v>
      </c>
      <c r="D75" s="133">
        <v>0.25</v>
      </c>
      <c r="E75" s="103">
        <v>4</v>
      </c>
      <c r="F75" s="167">
        <v>589</v>
      </c>
      <c r="G75" s="103">
        <v>26</v>
      </c>
      <c r="H75" s="103">
        <v>22</v>
      </c>
      <c r="I75" s="103">
        <v>2</v>
      </c>
      <c r="J75" s="167">
        <v>2640</v>
      </c>
      <c r="K75" s="167">
        <v>240</v>
      </c>
      <c r="L75" s="167">
        <v>1000</v>
      </c>
      <c r="M75" s="167">
        <v>300</v>
      </c>
      <c r="N75" s="167">
        <v>2754</v>
      </c>
      <c r="O75" s="103">
        <v>7</v>
      </c>
      <c r="P75" s="167">
        <v>84</v>
      </c>
      <c r="Q75" s="167">
        <v>-30</v>
      </c>
      <c r="R75" s="103" t="s">
        <v>116</v>
      </c>
      <c r="S75" s="80"/>
      <c r="T75" s="169">
        <f>AVERAGE(G$6:G75)</f>
        <v>23.657142857142858</v>
      </c>
      <c r="U75" s="169">
        <f>AVERAGE(H$6:H75)</f>
        <v>20.557142857142857</v>
      </c>
      <c r="V75" s="169">
        <f>AVERAGE(I$6:I75)</f>
        <v>1.3</v>
      </c>
      <c r="W75" s="170">
        <f>AVERAGE(J$6:J75)</f>
        <v>2466.8571428571427</v>
      </c>
      <c r="X75" s="170">
        <f>AVERAGE(K$6:K75)</f>
        <v>156</v>
      </c>
      <c r="Y75" s="170">
        <f>AVERAGE(L$6:L75)</f>
        <v>962.85714285714289</v>
      </c>
      <c r="Z75" s="170">
        <f>AVERAGE(M$6:M75)</f>
        <v>288.85714285714283</v>
      </c>
      <c r="AA75" s="170">
        <f>AVERAGE(N$6:N75)</f>
        <v>2400.6999999999998</v>
      </c>
      <c r="AB75" s="169">
        <f>AVERAGE(O$6:O75)</f>
        <v>2.7714285714285714</v>
      </c>
      <c r="AC75" s="170">
        <f>AVERAGE(P$6:P75)</f>
        <v>33.25714285714286</v>
      </c>
      <c r="AD75" s="170">
        <f>AVERAGE(Q$6:Q75)</f>
        <v>99.414285714285711</v>
      </c>
      <c r="AE75" s="26"/>
      <c r="AF75" s="26"/>
      <c r="AG75" s="26"/>
      <c r="AH75" s="26"/>
      <c r="AI75" s="26"/>
      <c r="AJ75" s="26"/>
      <c r="AK75" s="26"/>
      <c r="AL75" s="26"/>
      <c r="AM75" s="26"/>
      <c r="AN75" s="26"/>
      <c r="AO75" s="26"/>
      <c r="AP75" s="26"/>
      <c r="AQ75" s="26"/>
      <c r="AR75" s="26"/>
      <c r="AS75" s="26"/>
      <c r="AT75" s="26"/>
      <c r="AU75" s="26"/>
      <c r="AV75" s="26"/>
      <c r="AW75" s="26"/>
      <c r="AX75" s="29"/>
      <c r="AZ75" s="26">
        <v>70</v>
      </c>
      <c r="BA75" s="164">
        <v>20.087719435063828</v>
      </c>
      <c r="BB75" s="175">
        <v>0.2</v>
      </c>
      <c r="BC75" s="103">
        <v>1</v>
      </c>
      <c r="BD75" s="181">
        <v>232</v>
      </c>
      <c r="BE75" s="103">
        <v>17</v>
      </c>
      <c r="BF75" s="103">
        <v>17</v>
      </c>
      <c r="BG75" s="103">
        <v>0</v>
      </c>
      <c r="BH75" s="167">
        <v>2550</v>
      </c>
      <c r="BI75" s="167">
        <v>0</v>
      </c>
      <c r="BJ75" s="167">
        <v>850</v>
      </c>
      <c r="BK75" s="167">
        <v>255</v>
      </c>
      <c r="BL75" s="167">
        <v>1962</v>
      </c>
      <c r="BM75" s="103">
        <v>4</v>
      </c>
      <c r="BN75" s="167">
        <v>60</v>
      </c>
      <c r="BO75" s="167">
        <v>648</v>
      </c>
      <c r="BP75" s="103" t="s">
        <v>117</v>
      </c>
      <c r="BQ75" s="80"/>
      <c r="BR75" s="164">
        <f>AVERAGE(BE$6:BE75)</f>
        <v>19.785714285714285</v>
      </c>
      <c r="BS75" s="164">
        <f>AVERAGE(BF$6:BF75)</f>
        <v>18.914285714285715</v>
      </c>
      <c r="BT75" s="164">
        <f>AVERAGE(BG$6:BG75)</f>
        <v>0.65714285714285714</v>
      </c>
      <c r="BU75" s="167">
        <f>AVERAGE(BH$6:BH75)</f>
        <v>2837.1428571428573</v>
      </c>
      <c r="BV75" s="167">
        <f>AVERAGE(BI$6:BI75)</f>
        <v>98.571428571428569</v>
      </c>
      <c r="BW75" s="167">
        <f>AVERAGE(BJ$6:BJ75)</f>
        <v>912.85714285714289</v>
      </c>
      <c r="BX75" s="167">
        <f>AVERAGE(BK$6:BK75)</f>
        <v>273.85714285714283</v>
      </c>
      <c r="BY75" s="167">
        <f>AVERAGE(BL$6:BL75)</f>
        <v>2259.2285714285713</v>
      </c>
      <c r="BZ75" s="164">
        <f>AVERAGE(BM$6:BM75)</f>
        <v>2.2571428571428571</v>
      </c>
      <c r="CA75" s="167">
        <f>AVERAGE(BN$6:BN75)</f>
        <v>33.857142857142854</v>
      </c>
      <c r="CB75" s="167">
        <f>AVERAGE(BO$6:BO75)</f>
        <v>611.7714285714286</v>
      </c>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9"/>
      <c r="DE75" s="26"/>
      <c r="DF75" s="103">
        <v>70</v>
      </c>
      <c r="DG75" s="164">
        <v>7.2865436151197507</v>
      </c>
      <c r="DH75" s="133">
        <v>0.05</v>
      </c>
      <c r="DI75" s="103">
        <v>1</v>
      </c>
      <c r="DJ75" s="167">
        <v>518</v>
      </c>
      <c r="DK75" s="103">
        <v>8</v>
      </c>
      <c r="DL75" s="103">
        <v>8</v>
      </c>
      <c r="DM75" s="103">
        <v>0</v>
      </c>
      <c r="DN75" s="167">
        <v>1440</v>
      </c>
      <c r="DO75" s="167">
        <v>0</v>
      </c>
      <c r="DP75" s="167">
        <v>400</v>
      </c>
      <c r="DQ75" s="167">
        <v>120</v>
      </c>
      <c r="DR75" s="167">
        <v>1663</v>
      </c>
      <c r="DS75" s="103">
        <v>0</v>
      </c>
      <c r="DT75" s="167">
        <v>0</v>
      </c>
      <c r="DU75" s="167">
        <v>-223</v>
      </c>
      <c r="DV75" s="103" t="s">
        <v>117</v>
      </c>
      <c r="DW75" s="26"/>
      <c r="DX75" s="164">
        <f>AVERAGE(DK$6:DK75)</f>
        <v>10.971428571428572</v>
      </c>
      <c r="DY75" s="164">
        <f>AVERAGE(DL$6:DL75)</f>
        <v>10.971428571428572</v>
      </c>
      <c r="DZ75" s="164">
        <f>AVERAGE(DM$6:DM75)</f>
        <v>0</v>
      </c>
      <c r="EA75" s="167">
        <f>AVERAGE(DN$6:DN75)</f>
        <v>1974.8571428571429</v>
      </c>
      <c r="EB75" s="167">
        <f>AVERAGE(DO$6:DO75)</f>
        <v>0</v>
      </c>
      <c r="EC75" s="167">
        <f>AVERAGE(DP$6:DP75)</f>
        <v>548.57142857142856</v>
      </c>
      <c r="ED75" s="167">
        <f>AVERAGE(DQ$6:DQ75)</f>
        <v>164.57142857142858</v>
      </c>
      <c r="EE75" s="167">
        <f>AVERAGE(DR$6:DR75)</f>
        <v>1692.0428571428572</v>
      </c>
      <c r="EF75" s="164">
        <f>AVERAGE(DS$6:DS75)</f>
        <v>0.97142857142857142</v>
      </c>
      <c r="EG75" s="167">
        <f>AVERAGE(DT$6:DT75)</f>
        <v>17.485714285714284</v>
      </c>
      <c r="EH75" s="167">
        <f>AVERAGE(DU$6:DU75)</f>
        <v>300.3</v>
      </c>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26"/>
      <c r="FG75" s="26"/>
      <c r="FH75" s="29"/>
      <c r="FI75" s="26"/>
      <c r="FJ75" s="103">
        <v>70</v>
      </c>
      <c r="FK75" s="164">
        <v>6.5286899610114979</v>
      </c>
      <c r="FL75" s="133">
        <v>0.15</v>
      </c>
      <c r="FM75" s="103">
        <v>3</v>
      </c>
      <c r="FN75" s="167">
        <v>461</v>
      </c>
      <c r="FO75" s="103">
        <v>9</v>
      </c>
      <c r="FP75" s="103">
        <v>9</v>
      </c>
      <c r="FQ75" s="103">
        <v>0</v>
      </c>
      <c r="FR75" s="167">
        <v>1620</v>
      </c>
      <c r="FS75" s="167">
        <v>0</v>
      </c>
      <c r="FT75" s="167">
        <v>450</v>
      </c>
      <c r="FU75" s="167">
        <v>135</v>
      </c>
      <c r="FV75" s="167">
        <v>1671</v>
      </c>
      <c r="FW75" s="103">
        <v>1</v>
      </c>
      <c r="FX75" s="167">
        <v>36</v>
      </c>
      <c r="FY75" s="167">
        <v>-15</v>
      </c>
      <c r="FZ75" s="103" t="s">
        <v>117</v>
      </c>
      <c r="GA75" s="80"/>
      <c r="GB75" s="160">
        <f>AVERAGE(FO$6:FO75)</f>
        <v>9.5428571428571427</v>
      </c>
      <c r="GC75" s="160">
        <f>AVERAGE(FP$6:FP75)</f>
        <v>9.5428571428571427</v>
      </c>
      <c r="GD75" s="160">
        <f>AVERAGE(FQ$6:FQ75)</f>
        <v>0</v>
      </c>
      <c r="GE75" s="166">
        <f>AVERAGE(FR$6:FR75)</f>
        <v>1717.7142857142858</v>
      </c>
      <c r="GF75" s="166">
        <f>AVERAGE(FS$6:FS75)</f>
        <v>0</v>
      </c>
      <c r="GG75" s="166">
        <f>AVERAGE(FT$6:FT75)</f>
        <v>477.14285714285717</v>
      </c>
      <c r="GH75" s="166">
        <f>AVERAGE(FU$6:FU75)</f>
        <v>143.14285714285714</v>
      </c>
      <c r="GI75" s="166">
        <f>AVERAGE(FV$6:FV75)</f>
        <v>1598.3142857142857</v>
      </c>
      <c r="GJ75" s="160">
        <f>AVERAGE(FW$6:FW75)</f>
        <v>0.88571428571428568</v>
      </c>
      <c r="GK75" s="166">
        <f>AVERAGE(FX$6:FX75)</f>
        <v>31.885714285714286</v>
      </c>
      <c r="GL75" s="166">
        <f>AVERAGE(FY$6:FY75)</f>
        <v>151.28571428571428</v>
      </c>
      <c r="GM75" s="26"/>
      <c r="GN75" s="26"/>
      <c r="GO75" s="26"/>
      <c r="GP75" s="26"/>
      <c r="GQ75" s="26"/>
      <c r="GR75" s="26"/>
      <c r="GS75" s="26"/>
      <c r="GT75" s="26"/>
      <c r="GU75" s="26"/>
      <c r="GV75" s="26"/>
      <c r="GW75" s="26"/>
      <c r="GX75" s="26"/>
      <c r="GY75" s="26"/>
      <c r="GZ75" s="26"/>
      <c r="HA75" s="26"/>
      <c r="HB75" s="26"/>
      <c r="HC75" s="26"/>
      <c r="HD75" s="26"/>
      <c r="HE75" s="26"/>
      <c r="HF75" s="26"/>
      <c r="HG75" s="26"/>
      <c r="HH75" s="26"/>
      <c r="HI75" s="26"/>
      <c r="HJ75" s="26"/>
      <c r="HK75" s="29"/>
      <c r="HL75" s="26"/>
      <c r="HM75" s="98">
        <v>70</v>
      </c>
      <c r="HN75" s="178">
        <v>13.494634178766059</v>
      </c>
      <c r="HO75" s="148">
        <v>0.05</v>
      </c>
      <c r="HP75" s="98">
        <v>9</v>
      </c>
      <c r="HQ75" s="189">
        <v>452</v>
      </c>
      <c r="HR75" s="98">
        <v>21</v>
      </c>
      <c r="HS75" s="98">
        <v>21</v>
      </c>
      <c r="HT75" s="98">
        <v>1</v>
      </c>
      <c r="HU75" s="189">
        <v>3150</v>
      </c>
      <c r="HV75" s="189">
        <v>150</v>
      </c>
      <c r="HW75" s="189">
        <v>1000</v>
      </c>
      <c r="HX75" s="189">
        <v>300</v>
      </c>
      <c r="HY75" s="189">
        <v>2527</v>
      </c>
      <c r="HZ75" s="98">
        <v>1</v>
      </c>
      <c r="IA75" s="189">
        <v>30</v>
      </c>
      <c r="IB75" s="189">
        <v>653</v>
      </c>
      <c r="IC75" s="98" t="s">
        <v>116</v>
      </c>
      <c r="ID75" s="80"/>
      <c r="IE75" s="164">
        <f>AVERAGE(HR$6:HR75)</f>
        <v>19.471428571428572</v>
      </c>
      <c r="IF75" s="164">
        <f>AVERAGE(HS$6:HS75)</f>
        <v>18.728571428571428</v>
      </c>
      <c r="IG75" s="164">
        <f>AVERAGE(HT$6:HT75)</f>
        <v>0.8571428571428571</v>
      </c>
      <c r="IH75" s="167">
        <f>AVERAGE(HU$6:HU75)</f>
        <v>2809.2857142857142</v>
      </c>
      <c r="II75" s="167">
        <f>AVERAGE(HV$6:HV75)</f>
        <v>128.57142857142858</v>
      </c>
      <c r="IJ75" s="167">
        <f>AVERAGE(HW$6:HW75)</f>
        <v>893.57142857142856</v>
      </c>
      <c r="IK75" s="167">
        <f>AVERAGE(HX$6:HX75)</f>
        <v>268.07142857142856</v>
      </c>
      <c r="IL75" s="167">
        <f>AVERAGE(HY$6:HY75)</f>
        <v>2267.0285714285715</v>
      </c>
      <c r="IM75" s="164">
        <f>AVERAGE(HZ$6:HZ75)</f>
        <v>2.3571428571428572</v>
      </c>
      <c r="IN75" s="167">
        <f>AVERAGE(IA$6:IA75)</f>
        <v>70.714285714285708</v>
      </c>
      <c r="IO75" s="167">
        <f>AVERAGE(IB$6:IB75)</f>
        <v>612.97142857142853</v>
      </c>
      <c r="IP75" s="26"/>
      <c r="IQ75" s="26"/>
      <c r="IR75" s="26"/>
      <c r="IS75" s="26"/>
      <c r="IT75" s="26"/>
      <c r="IU75" s="26"/>
      <c r="IV75" s="26"/>
      <c r="IW75" s="26"/>
      <c r="IX75" s="26"/>
      <c r="IY75" s="26"/>
      <c r="IZ75" s="26"/>
      <c r="JA75" s="26"/>
      <c r="JB75" s="26"/>
      <c r="JC75" s="26"/>
      <c r="JD75" s="26"/>
      <c r="JE75" s="26"/>
      <c r="JF75" s="26"/>
      <c r="JG75" s="26"/>
      <c r="JH75" s="26"/>
      <c r="JI75" s="26"/>
      <c r="JJ75" s="26"/>
      <c r="JK75" s="26"/>
      <c r="JL75" s="26"/>
      <c r="JM75" s="29"/>
      <c r="JN75" s="26"/>
      <c r="JO75" s="26"/>
      <c r="JP75" s="26"/>
      <c r="JQ75" s="26"/>
      <c r="JR75" s="26"/>
      <c r="JS75" s="26"/>
      <c r="JT75" s="26"/>
      <c r="JU75" s="26"/>
      <c r="JV75" s="26"/>
      <c r="JW75" s="26"/>
      <c r="JX75" s="26"/>
      <c r="JY75" s="26"/>
      <c r="JZ75" s="29"/>
    </row>
    <row r="76" spans="1:286" x14ac:dyDescent="0.2">
      <c r="A76" s="26"/>
      <c r="B76" s="103">
        <v>71</v>
      </c>
      <c r="C76" s="164">
        <v>21.114073780511905</v>
      </c>
      <c r="D76" s="133">
        <v>0.1</v>
      </c>
      <c r="E76" s="103">
        <v>3</v>
      </c>
      <c r="F76" s="167">
        <v>509</v>
      </c>
      <c r="G76" s="103">
        <v>22</v>
      </c>
      <c r="H76" s="103">
        <v>22</v>
      </c>
      <c r="I76" s="103">
        <v>2</v>
      </c>
      <c r="J76" s="167">
        <v>2640</v>
      </c>
      <c r="K76" s="167">
        <v>240</v>
      </c>
      <c r="L76" s="167">
        <v>1000</v>
      </c>
      <c r="M76" s="167">
        <v>300</v>
      </c>
      <c r="N76" s="167">
        <v>2674</v>
      </c>
      <c r="O76" s="103">
        <v>2</v>
      </c>
      <c r="P76" s="167">
        <v>24</v>
      </c>
      <c r="Q76" s="167">
        <v>-10</v>
      </c>
      <c r="R76" s="103" t="s">
        <v>116</v>
      </c>
      <c r="S76" s="80"/>
      <c r="T76" s="169">
        <f>AVERAGE(G$6:G76)</f>
        <v>23.633802816901408</v>
      </c>
      <c r="U76" s="169">
        <f>AVERAGE(H$6:H76)</f>
        <v>20.577464788732396</v>
      </c>
      <c r="V76" s="169">
        <f>AVERAGE(I$6:I76)</f>
        <v>1.3098591549295775</v>
      </c>
      <c r="W76" s="170">
        <f>AVERAGE(J$6:J76)</f>
        <v>2469.2957746478874</v>
      </c>
      <c r="X76" s="170">
        <f>AVERAGE(K$6:K76)</f>
        <v>157.18309859154928</v>
      </c>
      <c r="Y76" s="170">
        <f>AVERAGE(L$6:L76)</f>
        <v>963.38028169014081</v>
      </c>
      <c r="Z76" s="170">
        <f>AVERAGE(M$6:M76)</f>
        <v>289.01408450704224</v>
      </c>
      <c r="AA76" s="170">
        <f>AVERAGE(N$6:N76)</f>
        <v>2404.5492957746478</v>
      </c>
      <c r="AB76" s="169">
        <f>AVERAGE(O$6:O76)</f>
        <v>2.76056338028169</v>
      </c>
      <c r="AC76" s="170">
        <f>AVERAGE(P$6:P76)</f>
        <v>33.12676056338028</v>
      </c>
      <c r="AD76" s="170">
        <f>AVERAGE(Q$6:Q76)</f>
        <v>97.873239436619713</v>
      </c>
      <c r="AE76" s="26"/>
      <c r="AF76" s="26"/>
      <c r="AG76" s="26"/>
      <c r="AH76" s="26"/>
      <c r="AI76" s="26"/>
      <c r="AJ76" s="26"/>
      <c r="AK76" s="26"/>
      <c r="AL76" s="26"/>
      <c r="AM76" s="26"/>
      <c r="AN76" s="26"/>
      <c r="AO76" s="26"/>
      <c r="AP76" s="26"/>
      <c r="AQ76" s="26"/>
      <c r="AR76" s="26"/>
      <c r="AS76" s="26"/>
      <c r="AT76" s="26"/>
      <c r="AU76" s="26"/>
      <c r="AV76" s="26"/>
      <c r="AW76" s="26"/>
      <c r="AX76" s="29"/>
      <c r="AZ76" s="26">
        <v>71</v>
      </c>
      <c r="BA76" s="164">
        <v>14.597302475039973</v>
      </c>
      <c r="BB76" s="175">
        <v>0.15</v>
      </c>
      <c r="BC76" s="103">
        <v>7</v>
      </c>
      <c r="BD76" s="181">
        <v>148</v>
      </c>
      <c r="BE76" s="103">
        <v>20</v>
      </c>
      <c r="BF76" s="103">
        <v>20</v>
      </c>
      <c r="BG76" s="103">
        <v>0</v>
      </c>
      <c r="BH76" s="167">
        <v>3000</v>
      </c>
      <c r="BI76" s="167">
        <v>0</v>
      </c>
      <c r="BJ76" s="167">
        <v>1000</v>
      </c>
      <c r="BK76" s="167">
        <v>300</v>
      </c>
      <c r="BL76" s="167">
        <v>2073</v>
      </c>
      <c r="BM76" s="103">
        <v>2</v>
      </c>
      <c r="BN76" s="167">
        <v>30</v>
      </c>
      <c r="BO76" s="167">
        <v>957</v>
      </c>
      <c r="BP76" s="103" t="s">
        <v>116</v>
      </c>
      <c r="BQ76" s="80"/>
      <c r="BR76" s="164">
        <f>AVERAGE(BE$6:BE76)</f>
        <v>19.788732394366196</v>
      </c>
      <c r="BS76" s="164">
        <f>AVERAGE(BF$6:BF76)</f>
        <v>18.929577464788732</v>
      </c>
      <c r="BT76" s="164">
        <f>AVERAGE(BG$6:BG76)</f>
        <v>0.647887323943662</v>
      </c>
      <c r="BU76" s="167">
        <f>AVERAGE(BH$6:BH76)</f>
        <v>2839.4366197183099</v>
      </c>
      <c r="BV76" s="167">
        <f>AVERAGE(BI$6:BI76)</f>
        <v>97.183098591549296</v>
      </c>
      <c r="BW76" s="167">
        <f>AVERAGE(BJ$6:BJ76)</f>
        <v>914.08450704225356</v>
      </c>
      <c r="BX76" s="167">
        <f>AVERAGE(BK$6:BK76)</f>
        <v>274.22535211267603</v>
      </c>
      <c r="BY76" s="167">
        <f>AVERAGE(BL$6:BL76)</f>
        <v>2256.605633802817</v>
      </c>
      <c r="BZ76" s="164">
        <f>AVERAGE(BM$6:BM76)</f>
        <v>2.2535211267605635</v>
      </c>
      <c r="CA76" s="167">
        <f>AVERAGE(BN$6:BN76)</f>
        <v>33.802816901408448</v>
      </c>
      <c r="CB76" s="167">
        <f>AVERAGE(BO$6:BO76)</f>
        <v>616.63380281690138</v>
      </c>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9"/>
      <c r="DE76" s="26"/>
      <c r="DF76" s="103">
        <v>71</v>
      </c>
      <c r="DG76" s="164">
        <v>6.9657726610438662</v>
      </c>
      <c r="DH76" s="133">
        <v>0.25</v>
      </c>
      <c r="DI76" s="103">
        <v>3</v>
      </c>
      <c r="DJ76" s="167">
        <v>389</v>
      </c>
      <c r="DK76" s="103">
        <v>8</v>
      </c>
      <c r="DL76" s="103">
        <v>8</v>
      </c>
      <c r="DM76" s="103">
        <v>0</v>
      </c>
      <c r="DN76" s="167">
        <v>1440</v>
      </c>
      <c r="DO76" s="167">
        <v>0</v>
      </c>
      <c r="DP76" s="167">
        <v>400</v>
      </c>
      <c r="DQ76" s="167">
        <v>120</v>
      </c>
      <c r="DR76" s="167">
        <v>1534</v>
      </c>
      <c r="DS76" s="103">
        <v>2</v>
      </c>
      <c r="DT76" s="167">
        <v>36</v>
      </c>
      <c r="DU76" s="167">
        <v>-58</v>
      </c>
      <c r="DV76" s="103" t="s">
        <v>117</v>
      </c>
      <c r="DW76" s="26"/>
      <c r="DX76" s="164">
        <f>AVERAGE(DK$6:DK76)</f>
        <v>10.929577464788732</v>
      </c>
      <c r="DY76" s="164">
        <f>AVERAGE(DL$6:DL76)</f>
        <v>10.929577464788732</v>
      </c>
      <c r="DZ76" s="164">
        <f>AVERAGE(DM$6:DM76)</f>
        <v>0</v>
      </c>
      <c r="EA76" s="167">
        <f>AVERAGE(DN$6:DN76)</f>
        <v>1967.3239436619717</v>
      </c>
      <c r="EB76" s="167">
        <f>AVERAGE(DO$6:DO76)</f>
        <v>0</v>
      </c>
      <c r="EC76" s="167">
        <f>AVERAGE(DP$6:DP76)</f>
        <v>546.47887323943667</v>
      </c>
      <c r="ED76" s="167">
        <f>AVERAGE(DQ$6:DQ76)</f>
        <v>163.94366197183098</v>
      </c>
      <c r="EE76" s="167">
        <f>AVERAGE(DR$6:DR76)</f>
        <v>1689.8169014084508</v>
      </c>
      <c r="EF76" s="164">
        <f>AVERAGE(DS$6:DS76)</f>
        <v>0.9859154929577465</v>
      </c>
      <c r="EG76" s="167">
        <f>AVERAGE(DT$6:DT76)</f>
        <v>17.746478873239436</v>
      </c>
      <c r="EH76" s="167">
        <f>AVERAGE(DU$6:DU76)</f>
        <v>295.25352112676057</v>
      </c>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26"/>
      <c r="FG76" s="26"/>
      <c r="FH76" s="29"/>
      <c r="FI76" s="26"/>
      <c r="FJ76" s="103">
        <v>71</v>
      </c>
      <c r="FK76" s="164">
        <v>6.128842041862625</v>
      </c>
      <c r="FL76" s="133">
        <v>0.05</v>
      </c>
      <c r="FM76" s="103">
        <v>4</v>
      </c>
      <c r="FN76" s="167">
        <v>114</v>
      </c>
      <c r="FO76" s="103">
        <v>10</v>
      </c>
      <c r="FP76" s="103">
        <v>10</v>
      </c>
      <c r="FQ76" s="103">
        <v>0</v>
      </c>
      <c r="FR76" s="167">
        <v>1800</v>
      </c>
      <c r="FS76" s="167">
        <v>0</v>
      </c>
      <c r="FT76" s="167">
        <v>500</v>
      </c>
      <c r="FU76" s="167">
        <v>150</v>
      </c>
      <c r="FV76" s="167">
        <v>1389</v>
      </c>
      <c r="FW76" s="103">
        <v>0</v>
      </c>
      <c r="FX76" s="167">
        <v>0</v>
      </c>
      <c r="FY76" s="167">
        <v>411</v>
      </c>
      <c r="FZ76" s="103" t="s">
        <v>117</v>
      </c>
      <c r="GA76" s="80"/>
      <c r="GB76" s="160">
        <f>AVERAGE(FO$6:FO76)</f>
        <v>9.5492957746478879</v>
      </c>
      <c r="GC76" s="160">
        <f>AVERAGE(FP$6:FP76)</f>
        <v>9.5492957746478879</v>
      </c>
      <c r="GD76" s="160">
        <f>AVERAGE(FQ$6:FQ76)</f>
        <v>0</v>
      </c>
      <c r="GE76" s="166">
        <f>AVERAGE(FR$6:FR76)</f>
        <v>1718.8732394366198</v>
      </c>
      <c r="GF76" s="166">
        <f>AVERAGE(FS$6:FS76)</f>
        <v>0</v>
      </c>
      <c r="GG76" s="166">
        <f>AVERAGE(FT$6:FT76)</f>
        <v>477.46478873239437</v>
      </c>
      <c r="GH76" s="166">
        <f>AVERAGE(FU$6:FU76)</f>
        <v>143.2394366197183</v>
      </c>
      <c r="GI76" s="166">
        <f>AVERAGE(FV$6:FV76)</f>
        <v>1595.3661971830986</v>
      </c>
      <c r="GJ76" s="160">
        <f>AVERAGE(FW$6:FW76)</f>
        <v>0.87323943661971826</v>
      </c>
      <c r="GK76" s="166">
        <f>AVERAGE(FX$6:FX76)</f>
        <v>31.43661971830986</v>
      </c>
      <c r="GL76" s="166">
        <f>AVERAGE(FY$6:FY76)</f>
        <v>154.94366197183098</v>
      </c>
      <c r="GM76" s="26"/>
      <c r="GN76" s="26"/>
      <c r="GO76" s="26"/>
      <c r="GP76" s="26"/>
      <c r="GQ76" s="26"/>
      <c r="GR76" s="26"/>
      <c r="GS76" s="26"/>
      <c r="GT76" s="26"/>
      <c r="GU76" s="26"/>
      <c r="GV76" s="26"/>
      <c r="GW76" s="26"/>
      <c r="GX76" s="26"/>
      <c r="GY76" s="26"/>
      <c r="GZ76" s="26"/>
      <c r="HA76" s="26"/>
      <c r="HB76" s="26"/>
      <c r="HC76" s="26"/>
      <c r="HD76" s="26"/>
      <c r="HE76" s="26"/>
      <c r="HF76" s="26"/>
      <c r="HG76" s="26"/>
      <c r="HH76" s="26"/>
      <c r="HI76" s="26"/>
      <c r="HJ76" s="26"/>
      <c r="HK76" s="29"/>
      <c r="HL76" s="26"/>
      <c r="HM76" s="98">
        <v>71</v>
      </c>
      <c r="HN76" s="178">
        <v>22.337665101768991</v>
      </c>
      <c r="HO76" s="148">
        <v>0.05</v>
      </c>
      <c r="HP76" s="98">
        <v>3</v>
      </c>
      <c r="HQ76" s="189">
        <v>531</v>
      </c>
      <c r="HR76" s="98">
        <v>24</v>
      </c>
      <c r="HS76" s="98">
        <v>23</v>
      </c>
      <c r="HT76" s="98">
        <v>3</v>
      </c>
      <c r="HU76" s="189">
        <v>3450</v>
      </c>
      <c r="HV76" s="189">
        <v>450</v>
      </c>
      <c r="HW76" s="189">
        <v>1000</v>
      </c>
      <c r="HX76" s="189">
        <v>300</v>
      </c>
      <c r="HY76" s="189">
        <v>2906</v>
      </c>
      <c r="HZ76" s="98">
        <v>1</v>
      </c>
      <c r="IA76" s="189">
        <v>30</v>
      </c>
      <c r="IB76" s="189">
        <v>574</v>
      </c>
      <c r="IC76" s="98" t="s">
        <v>116</v>
      </c>
      <c r="ID76" s="80"/>
      <c r="IE76" s="164">
        <f>AVERAGE(HR$6:HR76)</f>
        <v>19.535211267605632</v>
      </c>
      <c r="IF76" s="164">
        <f>AVERAGE(HS$6:HS76)</f>
        <v>18.788732394366196</v>
      </c>
      <c r="IG76" s="164">
        <f>AVERAGE(HT$6:HT76)</f>
        <v>0.88732394366197187</v>
      </c>
      <c r="IH76" s="167">
        <f>AVERAGE(HU$6:HU76)</f>
        <v>2818.3098591549297</v>
      </c>
      <c r="II76" s="167">
        <f>AVERAGE(HV$6:HV76)</f>
        <v>133.09859154929578</v>
      </c>
      <c r="IJ76" s="167">
        <f>AVERAGE(HW$6:HW76)</f>
        <v>895.07042253521126</v>
      </c>
      <c r="IK76" s="167">
        <f>AVERAGE(HX$6:HX76)</f>
        <v>268.52112676056339</v>
      </c>
      <c r="IL76" s="167">
        <f>AVERAGE(HY$6:HY76)</f>
        <v>2276.0281690140846</v>
      </c>
      <c r="IM76" s="164">
        <f>AVERAGE(HZ$6:HZ76)</f>
        <v>2.3380281690140845</v>
      </c>
      <c r="IN76" s="167">
        <f>AVERAGE(IA$6:IA76)</f>
        <v>70.140845070422529</v>
      </c>
      <c r="IO76" s="167">
        <f>AVERAGE(IB$6:IB76)</f>
        <v>612.42253521126759</v>
      </c>
      <c r="IP76" s="26"/>
      <c r="IQ76" s="26"/>
      <c r="IR76" s="26"/>
      <c r="IS76" s="26"/>
      <c r="IT76" s="26"/>
      <c r="IU76" s="26"/>
      <c r="IV76" s="26"/>
      <c r="IW76" s="26"/>
      <c r="IX76" s="26"/>
      <c r="IY76" s="26"/>
      <c r="IZ76" s="26"/>
      <c r="JA76" s="26"/>
      <c r="JB76" s="26"/>
      <c r="JC76" s="26"/>
      <c r="JD76" s="26"/>
      <c r="JE76" s="26"/>
      <c r="JF76" s="26"/>
      <c r="JG76" s="26"/>
      <c r="JH76" s="26"/>
      <c r="JI76" s="26"/>
      <c r="JJ76" s="26"/>
      <c r="JK76" s="26"/>
      <c r="JL76" s="26"/>
      <c r="JM76" s="29"/>
      <c r="JN76" s="26"/>
      <c r="JO76" s="26"/>
      <c r="JP76" s="26"/>
      <c r="JQ76" s="26"/>
      <c r="JR76" s="26"/>
      <c r="JS76" s="26"/>
      <c r="JT76" s="26"/>
      <c r="JU76" s="26"/>
      <c r="JV76" s="26"/>
      <c r="JW76" s="26"/>
      <c r="JX76" s="26"/>
      <c r="JY76" s="26"/>
      <c r="JZ76" s="29"/>
    </row>
    <row r="77" spans="1:286" x14ac:dyDescent="0.2">
      <c r="A77" s="26"/>
      <c r="B77" s="103">
        <v>72</v>
      </c>
      <c r="C77" s="164">
        <v>23.50012332277219</v>
      </c>
      <c r="D77" s="133">
        <v>0.25</v>
      </c>
      <c r="E77" s="103">
        <v>1</v>
      </c>
      <c r="F77" s="167">
        <v>500</v>
      </c>
      <c r="G77" s="103">
        <v>19</v>
      </c>
      <c r="H77" s="103">
        <v>19</v>
      </c>
      <c r="I77" s="103">
        <v>0</v>
      </c>
      <c r="J77" s="167">
        <v>2280</v>
      </c>
      <c r="K77" s="167">
        <v>0</v>
      </c>
      <c r="L77" s="167">
        <v>950</v>
      </c>
      <c r="M77" s="167">
        <v>285</v>
      </c>
      <c r="N77" s="167">
        <v>2360</v>
      </c>
      <c r="O77" s="103">
        <v>6</v>
      </c>
      <c r="P77" s="167">
        <v>72</v>
      </c>
      <c r="Q77" s="167">
        <v>-8</v>
      </c>
      <c r="R77" s="103" t="s">
        <v>117</v>
      </c>
      <c r="S77" s="80"/>
      <c r="T77" s="169">
        <f>AVERAGE(G$6:G77)</f>
        <v>23.569444444444443</v>
      </c>
      <c r="U77" s="169">
        <f>AVERAGE(H$6:H77)</f>
        <v>20.555555555555557</v>
      </c>
      <c r="V77" s="169">
        <f>AVERAGE(I$6:I77)</f>
        <v>1.2916666666666667</v>
      </c>
      <c r="W77" s="170">
        <f>AVERAGE(J$6:J77)</f>
        <v>2466.6666666666665</v>
      </c>
      <c r="X77" s="170">
        <f>AVERAGE(K$6:K77)</f>
        <v>155</v>
      </c>
      <c r="Y77" s="170">
        <f>AVERAGE(L$6:L77)</f>
        <v>963.19444444444446</v>
      </c>
      <c r="Z77" s="170">
        <f>AVERAGE(M$6:M77)</f>
        <v>288.95833333333331</v>
      </c>
      <c r="AA77" s="170">
        <f>AVERAGE(N$6:N77)</f>
        <v>2403.9305555555557</v>
      </c>
      <c r="AB77" s="169">
        <f>AVERAGE(O$6:O77)</f>
        <v>2.8055555555555554</v>
      </c>
      <c r="AC77" s="170">
        <f>AVERAGE(P$6:P77)</f>
        <v>33.666666666666664</v>
      </c>
      <c r="AD77" s="170">
        <f>AVERAGE(Q$6:Q77)</f>
        <v>96.402777777777771</v>
      </c>
      <c r="AE77" s="26"/>
      <c r="AF77" s="26"/>
      <c r="AG77" s="26"/>
      <c r="AH77" s="26"/>
      <c r="AI77" s="26"/>
      <c r="AJ77" s="26"/>
      <c r="AK77" s="26"/>
      <c r="AL77" s="26"/>
      <c r="AM77" s="26"/>
      <c r="AN77" s="26"/>
      <c r="AO77" s="26"/>
      <c r="AP77" s="26"/>
      <c r="AQ77" s="26"/>
      <c r="AR77" s="26"/>
      <c r="AS77" s="26"/>
      <c r="AT77" s="26"/>
      <c r="AU77" s="26"/>
      <c r="AV77" s="26"/>
      <c r="AW77" s="26"/>
      <c r="AX77" s="29"/>
      <c r="AZ77" s="26">
        <v>72</v>
      </c>
      <c r="BA77" s="164">
        <v>23.640765011830368</v>
      </c>
      <c r="BB77" s="175">
        <v>0.05</v>
      </c>
      <c r="BC77" s="103">
        <v>10</v>
      </c>
      <c r="BD77" s="181">
        <v>313</v>
      </c>
      <c r="BE77" s="103">
        <v>33</v>
      </c>
      <c r="BF77" s="103">
        <v>22</v>
      </c>
      <c r="BG77" s="103">
        <v>2</v>
      </c>
      <c r="BH77" s="167">
        <v>3300</v>
      </c>
      <c r="BI77" s="167">
        <v>300</v>
      </c>
      <c r="BJ77" s="167">
        <v>1000</v>
      </c>
      <c r="BK77" s="167">
        <v>300</v>
      </c>
      <c r="BL77" s="167">
        <v>2538</v>
      </c>
      <c r="BM77" s="103">
        <v>1</v>
      </c>
      <c r="BN77" s="167">
        <v>15</v>
      </c>
      <c r="BO77" s="167">
        <v>777</v>
      </c>
      <c r="BP77" s="103" t="s">
        <v>116</v>
      </c>
      <c r="BQ77" s="80"/>
      <c r="BR77" s="164">
        <f>AVERAGE(BE$6:BE77)</f>
        <v>19.972222222222221</v>
      </c>
      <c r="BS77" s="164">
        <f>AVERAGE(BF$6:BF77)</f>
        <v>18.972222222222221</v>
      </c>
      <c r="BT77" s="164">
        <f>AVERAGE(BG$6:BG77)</f>
        <v>0.66666666666666663</v>
      </c>
      <c r="BU77" s="167">
        <f>AVERAGE(BH$6:BH77)</f>
        <v>2845.8333333333335</v>
      </c>
      <c r="BV77" s="167">
        <f>AVERAGE(BI$6:BI77)</f>
        <v>100</v>
      </c>
      <c r="BW77" s="167">
        <f>AVERAGE(BJ$6:BJ77)</f>
        <v>915.27777777777783</v>
      </c>
      <c r="BX77" s="167">
        <f>AVERAGE(BK$6:BK77)</f>
        <v>274.58333333333331</v>
      </c>
      <c r="BY77" s="167">
        <f>AVERAGE(BL$6:BL77)</f>
        <v>2260.5138888888887</v>
      </c>
      <c r="BZ77" s="164">
        <f>AVERAGE(BM$6:BM77)</f>
        <v>2.2361111111111112</v>
      </c>
      <c r="CA77" s="167">
        <f>AVERAGE(BN$6:BN77)</f>
        <v>33.541666666666664</v>
      </c>
      <c r="CB77" s="167">
        <f>AVERAGE(BO$6:BO77)</f>
        <v>618.86111111111109</v>
      </c>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9"/>
      <c r="DE77" s="26"/>
      <c r="DF77" s="103">
        <v>72</v>
      </c>
      <c r="DG77" s="164">
        <v>7.1391328879916012</v>
      </c>
      <c r="DH77" s="133">
        <v>0.05</v>
      </c>
      <c r="DI77" s="103">
        <v>4</v>
      </c>
      <c r="DJ77" s="167">
        <v>582</v>
      </c>
      <c r="DK77" s="103">
        <v>11</v>
      </c>
      <c r="DL77" s="103">
        <v>11</v>
      </c>
      <c r="DM77" s="103">
        <v>0</v>
      </c>
      <c r="DN77" s="167">
        <v>1980</v>
      </c>
      <c r="DO77" s="167">
        <v>0</v>
      </c>
      <c r="DP77" s="167">
        <v>550</v>
      </c>
      <c r="DQ77" s="167">
        <v>165</v>
      </c>
      <c r="DR77" s="167">
        <v>1922</v>
      </c>
      <c r="DS77" s="103">
        <v>0</v>
      </c>
      <c r="DT77" s="167">
        <v>0</v>
      </c>
      <c r="DU77" s="167">
        <v>58</v>
      </c>
      <c r="DV77" s="103" t="s">
        <v>117</v>
      </c>
      <c r="DW77" s="26"/>
      <c r="DX77" s="164">
        <f>AVERAGE(DK$6:DK77)</f>
        <v>10.930555555555555</v>
      </c>
      <c r="DY77" s="164">
        <f>AVERAGE(DL$6:DL77)</f>
        <v>10.930555555555555</v>
      </c>
      <c r="DZ77" s="164">
        <f>AVERAGE(DM$6:DM77)</f>
        <v>0</v>
      </c>
      <c r="EA77" s="167">
        <f>AVERAGE(DN$6:DN77)</f>
        <v>1967.5</v>
      </c>
      <c r="EB77" s="167">
        <f>AVERAGE(DO$6:DO77)</f>
        <v>0</v>
      </c>
      <c r="EC77" s="167">
        <f>AVERAGE(DP$6:DP77)</f>
        <v>546.52777777777783</v>
      </c>
      <c r="ED77" s="167">
        <f>AVERAGE(DQ$6:DQ77)</f>
        <v>163.95833333333334</v>
      </c>
      <c r="EE77" s="167">
        <f>AVERAGE(DR$6:DR77)</f>
        <v>1693.0416666666667</v>
      </c>
      <c r="EF77" s="164">
        <f>AVERAGE(DS$6:DS77)</f>
        <v>0.97222222222222221</v>
      </c>
      <c r="EG77" s="167">
        <f>AVERAGE(DT$6:DT77)</f>
        <v>17.5</v>
      </c>
      <c r="EH77" s="167">
        <f>AVERAGE(DU$6:DU77)</f>
        <v>291.95833333333331</v>
      </c>
      <c r="EI77" s="26"/>
      <c r="EJ77" s="26"/>
      <c r="EK77" s="26"/>
      <c r="EL77" s="26"/>
      <c r="EM77" s="26"/>
      <c r="EN77" s="26"/>
      <c r="EO77" s="26"/>
      <c r="EP77" s="26"/>
      <c r="EQ77" s="26"/>
      <c r="ER77" s="26"/>
      <c r="ES77" s="26"/>
      <c r="ET77" s="26"/>
      <c r="EU77" s="26"/>
      <c r="EV77" s="26"/>
      <c r="EW77" s="26"/>
      <c r="EX77" s="26"/>
      <c r="EY77" s="26"/>
      <c r="EZ77" s="26"/>
      <c r="FA77" s="26"/>
      <c r="FB77" s="26"/>
      <c r="FC77" s="26"/>
      <c r="FD77" s="26"/>
      <c r="FE77" s="26"/>
      <c r="FF77" s="26"/>
      <c r="FG77" s="26"/>
      <c r="FH77" s="29"/>
      <c r="FI77" s="26"/>
      <c r="FJ77" s="103">
        <v>72</v>
      </c>
      <c r="FK77" s="164">
        <v>5.3677777753518763</v>
      </c>
      <c r="FL77" s="133">
        <v>0.1</v>
      </c>
      <c r="FM77" s="103">
        <v>4</v>
      </c>
      <c r="FN77" s="167">
        <v>512</v>
      </c>
      <c r="FO77" s="103">
        <v>8</v>
      </c>
      <c r="FP77" s="103">
        <v>8</v>
      </c>
      <c r="FQ77" s="103">
        <v>0</v>
      </c>
      <c r="FR77" s="167">
        <v>1440</v>
      </c>
      <c r="FS77" s="167">
        <v>0</v>
      </c>
      <c r="FT77" s="167">
        <v>400</v>
      </c>
      <c r="FU77" s="167">
        <v>120</v>
      </c>
      <c r="FV77" s="167">
        <v>1657</v>
      </c>
      <c r="FW77" s="103">
        <v>1</v>
      </c>
      <c r="FX77" s="167">
        <v>36</v>
      </c>
      <c r="FY77" s="167">
        <v>-181</v>
      </c>
      <c r="FZ77" s="103" t="s">
        <v>117</v>
      </c>
      <c r="GA77" s="80"/>
      <c r="GB77" s="160">
        <f>AVERAGE(FO$6:FO77)</f>
        <v>9.5277777777777786</v>
      </c>
      <c r="GC77" s="160">
        <f>AVERAGE(FP$6:FP77)</f>
        <v>9.5277777777777786</v>
      </c>
      <c r="GD77" s="160">
        <f>AVERAGE(FQ$6:FQ77)</f>
        <v>0</v>
      </c>
      <c r="GE77" s="166">
        <f>AVERAGE(FR$6:FR77)</f>
        <v>1715</v>
      </c>
      <c r="GF77" s="166">
        <f>AVERAGE(FS$6:FS77)</f>
        <v>0</v>
      </c>
      <c r="GG77" s="166">
        <f>AVERAGE(FT$6:FT77)</f>
        <v>476.38888888888891</v>
      </c>
      <c r="GH77" s="166">
        <f>AVERAGE(FU$6:FU77)</f>
        <v>142.91666666666666</v>
      </c>
      <c r="GI77" s="166">
        <f>AVERAGE(FV$6:FV77)</f>
        <v>1596.2222222222222</v>
      </c>
      <c r="GJ77" s="160">
        <f>AVERAGE(FW$6:FW77)</f>
        <v>0.875</v>
      </c>
      <c r="GK77" s="166">
        <f>AVERAGE(FX$6:FX77)</f>
        <v>31.5</v>
      </c>
      <c r="GL77" s="166">
        <f>AVERAGE(FY$6:FY77)</f>
        <v>150.27777777777777</v>
      </c>
      <c r="GM77" s="26"/>
      <c r="GN77" s="26"/>
      <c r="GO77" s="26"/>
      <c r="GP77" s="26"/>
      <c r="GQ77" s="26"/>
      <c r="GR77" s="26"/>
      <c r="GS77" s="26"/>
      <c r="GT77" s="26"/>
      <c r="GU77" s="26"/>
      <c r="GV77" s="26"/>
      <c r="GW77" s="26"/>
      <c r="GX77" s="26"/>
      <c r="GY77" s="26"/>
      <c r="GZ77" s="26"/>
      <c r="HA77" s="26"/>
      <c r="HB77" s="26"/>
      <c r="HC77" s="26"/>
      <c r="HD77" s="26"/>
      <c r="HE77" s="26"/>
      <c r="HF77" s="26"/>
      <c r="HG77" s="26"/>
      <c r="HH77" s="26"/>
      <c r="HI77" s="26"/>
      <c r="HJ77" s="26"/>
      <c r="HK77" s="29"/>
      <c r="HL77" s="26"/>
      <c r="HM77" s="98">
        <v>72</v>
      </c>
      <c r="HN77" s="178">
        <v>21.339698097142399</v>
      </c>
      <c r="HO77" s="148">
        <v>0.25</v>
      </c>
      <c r="HP77" s="98">
        <v>3</v>
      </c>
      <c r="HQ77" s="189">
        <v>378</v>
      </c>
      <c r="HR77" s="98">
        <v>19</v>
      </c>
      <c r="HS77" s="98">
        <v>19</v>
      </c>
      <c r="HT77" s="98">
        <v>0</v>
      </c>
      <c r="HU77" s="189">
        <v>2850</v>
      </c>
      <c r="HV77" s="189">
        <v>0</v>
      </c>
      <c r="HW77" s="189">
        <v>950</v>
      </c>
      <c r="HX77" s="189">
        <v>285</v>
      </c>
      <c r="HY77" s="189">
        <v>2238</v>
      </c>
      <c r="HZ77" s="98">
        <v>5</v>
      </c>
      <c r="IA77" s="189">
        <v>150</v>
      </c>
      <c r="IB77" s="189">
        <v>762</v>
      </c>
      <c r="IC77" s="98" t="s">
        <v>117</v>
      </c>
      <c r="ID77" s="80"/>
      <c r="IE77" s="164">
        <f>AVERAGE(HR$6:HR77)</f>
        <v>19.527777777777779</v>
      </c>
      <c r="IF77" s="164">
        <f>AVERAGE(HS$6:HS77)</f>
        <v>18.791666666666668</v>
      </c>
      <c r="IG77" s="164">
        <f>AVERAGE(HT$6:HT77)</f>
        <v>0.875</v>
      </c>
      <c r="IH77" s="167">
        <f>AVERAGE(HU$6:HU77)</f>
        <v>2818.75</v>
      </c>
      <c r="II77" s="167">
        <f>AVERAGE(HV$6:HV77)</f>
        <v>131.25</v>
      </c>
      <c r="IJ77" s="167">
        <f>AVERAGE(HW$6:HW77)</f>
        <v>895.83333333333337</v>
      </c>
      <c r="IK77" s="167">
        <f>AVERAGE(HX$6:HX77)</f>
        <v>268.75</v>
      </c>
      <c r="IL77" s="167">
        <f>AVERAGE(HY$6:HY77)</f>
        <v>2275.5</v>
      </c>
      <c r="IM77" s="164">
        <f>AVERAGE(HZ$6:HZ77)</f>
        <v>2.375</v>
      </c>
      <c r="IN77" s="167">
        <f>AVERAGE(IA$6:IA77)</f>
        <v>71.25</v>
      </c>
      <c r="IO77" s="167">
        <f>AVERAGE(IB$6:IB77)</f>
        <v>614.5</v>
      </c>
      <c r="IP77" s="26"/>
      <c r="IQ77" s="26"/>
      <c r="IR77" s="26"/>
      <c r="IS77" s="26"/>
      <c r="IT77" s="26"/>
      <c r="IU77" s="26"/>
      <c r="IV77" s="26"/>
      <c r="IW77" s="26"/>
      <c r="IX77" s="26"/>
      <c r="IY77" s="26"/>
      <c r="IZ77" s="26"/>
      <c r="JA77" s="26"/>
      <c r="JB77" s="26"/>
      <c r="JC77" s="26"/>
      <c r="JD77" s="26"/>
      <c r="JE77" s="26"/>
      <c r="JF77" s="26"/>
      <c r="JG77" s="26"/>
      <c r="JH77" s="26"/>
      <c r="JI77" s="26"/>
      <c r="JJ77" s="26"/>
      <c r="JK77" s="26"/>
      <c r="JL77" s="26"/>
      <c r="JM77" s="29"/>
      <c r="JN77" s="26"/>
      <c r="JO77" s="26"/>
      <c r="JP77" s="26"/>
      <c r="JQ77" s="26"/>
      <c r="JR77" s="26"/>
      <c r="JS77" s="26"/>
      <c r="JT77" s="26"/>
      <c r="JU77" s="26"/>
      <c r="JV77" s="26"/>
      <c r="JW77" s="26"/>
      <c r="JX77" s="26"/>
      <c r="JY77" s="26"/>
      <c r="JZ77" s="29"/>
    </row>
    <row r="78" spans="1:286" x14ac:dyDescent="0.2">
      <c r="A78" s="26"/>
      <c r="B78" s="103">
        <v>73</v>
      </c>
      <c r="C78" s="164">
        <v>20.23160893068318</v>
      </c>
      <c r="D78" s="133">
        <v>0.15</v>
      </c>
      <c r="E78" s="103">
        <v>3</v>
      </c>
      <c r="F78" s="167">
        <v>311</v>
      </c>
      <c r="G78" s="103">
        <v>20</v>
      </c>
      <c r="H78" s="103">
        <v>20</v>
      </c>
      <c r="I78" s="103">
        <v>0</v>
      </c>
      <c r="J78" s="167">
        <v>2400</v>
      </c>
      <c r="K78" s="167">
        <v>0</v>
      </c>
      <c r="L78" s="167">
        <v>1000</v>
      </c>
      <c r="M78" s="167">
        <v>300</v>
      </c>
      <c r="N78" s="167">
        <v>2236</v>
      </c>
      <c r="O78" s="103">
        <v>3</v>
      </c>
      <c r="P78" s="167">
        <v>36</v>
      </c>
      <c r="Q78" s="167">
        <v>200</v>
      </c>
      <c r="R78" s="103" t="s">
        <v>116</v>
      </c>
      <c r="S78" s="80"/>
      <c r="T78" s="169">
        <f>AVERAGE(G$6:G78)</f>
        <v>23.520547945205479</v>
      </c>
      <c r="U78" s="169">
        <f>AVERAGE(H$6:H78)</f>
        <v>20.547945205479451</v>
      </c>
      <c r="V78" s="169">
        <f>AVERAGE(I$6:I78)</f>
        <v>1.273972602739726</v>
      </c>
      <c r="W78" s="170">
        <f>AVERAGE(J$6:J78)</f>
        <v>2465.7534246575342</v>
      </c>
      <c r="X78" s="170">
        <f>AVERAGE(K$6:K78)</f>
        <v>152.87671232876713</v>
      </c>
      <c r="Y78" s="170">
        <f>AVERAGE(L$6:L78)</f>
        <v>963.69863013698625</v>
      </c>
      <c r="Z78" s="170">
        <f>AVERAGE(M$6:M78)</f>
        <v>289.10958904109589</v>
      </c>
      <c r="AA78" s="170">
        <f>AVERAGE(N$6:N78)</f>
        <v>2401.6301369863013</v>
      </c>
      <c r="AB78" s="169">
        <f>AVERAGE(O$6:O78)</f>
        <v>2.8082191780821919</v>
      </c>
      <c r="AC78" s="170">
        <f>AVERAGE(P$6:P78)</f>
        <v>33.698630136986303</v>
      </c>
      <c r="AD78" s="170">
        <f>AVERAGE(Q$6:Q78)</f>
        <v>97.821917808219183</v>
      </c>
      <c r="AE78" s="26"/>
      <c r="AF78" s="26"/>
      <c r="AG78" s="26"/>
      <c r="AH78" s="26"/>
      <c r="AI78" s="26"/>
      <c r="AJ78" s="26"/>
      <c r="AK78" s="26"/>
      <c r="AL78" s="26"/>
      <c r="AM78" s="26"/>
      <c r="AN78" s="26"/>
      <c r="AO78" s="26"/>
      <c r="AP78" s="26"/>
      <c r="AQ78" s="26"/>
      <c r="AR78" s="26"/>
      <c r="AS78" s="26"/>
      <c r="AT78" s="26"/>
      <c r="AU78" s="26"/>
      <c r="AV78" s="26"/>
      <c r="AW78" s="26"/>
      <c r="AX78" s="29"/>
      <c r="AZ78" s="26">
        <v>73</v>
      </c>
      <c r="BA78" s="164">
        <v>18.130422555878731</v>
      </c>
      <c r="BB78" s="175">
        <v>0.1</v>
      </c>
      <c r="BC78" s="103">
        <v>1</v>
      </c>
      <c r="BD78" s="181">
        <v>398</v>
      </c>
      <c r="BE78" s="103">
        <v>17</v>
      </c>
      <c r="BF78" s="103">
        <v>17</v>
      </c>
      <c r="BG78" s="103">
        <v>0</v>
      </c>
      <c r="BH78" s="167">
        <v>2550</v>
      </c>
      <c r="BI78" s="167">
        <v>0</v>
      </c>
      <c r="BJ78" s="167">
        <v>850</v>
      </c>
      <c r="BK78" s="167">
        <v>255</v>
      </c>
      <c r="BL78" s="167">
        <v>2128</v>
      </c>
      <c r="BM78" s="103">
        <v>2</v>
      </c>
      <c r="BN78" s="167">
        <v>30</v>
      </c>
      <c r="BO78" s="167">
        <v>452</v>
      </c>
      <c r="BP78" s="103" t="s">
        <v>117</v>
      </c>
      <c r="BQ78" s="80"/>
      <c r="BR78" s="164">
        <f>AVERAGE(BE$6:BE78)</f>
        <v>19.931506849315067</v>
      </c>
      <c r="BS78" s="164">
        <f>AVERAGE(BF$6:BF78)</f>
        <v>18.945205479452056</v>
      </c>
      <c r="BT78" s="164">
        <f>AVERAGE(BG$6:BG78)</f>
        <v>0.65753424657534243</v>
      </c>
      <c r="BU78" s="167">
        <f>AVERAGE(BH$6:BH78)</f>
        <v>2841.7808219178082</v>
      </c>
      <c r="BV78" s="167">
        <f>AVERAGE(BI$6:BI78)</f>
        <v>98.630136986301366</v>
      </c>
      <c r="BW78" s="167">
        <f>AVERAGE(BJ$6:BJ78)</f>
        <v>914.38356164383561</v>
      </c>
      <c r="BX78" s="167">
        <f>AVERAGE(BK$6:BK78)</f>
        <v>274.3150684931507</v>
      </c>
      <c r="BY78" s="167">
        <f>AVERAGE(BL$6:BL78)</f>
        <v>2258.6986301369861</v>
      </c>
      <c r="BZ78" s="164">
        <f>AVERAGE(BM$6:BM78)</f>
        <v>2.2328767123287672</v>
      </c>
      <c r="CA78" s="167">
        <f>AVERAGE(BN$6:BN78)</f>
        <v>33.493150684931507</v>
      </c>
      <c r="CB78" s="167">
        <f>AVERAGE(BO$6:BO78)</f>
        <v>616.57534246575347</v>
      </c>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9"/>
      <c r="DE78" s="26"/>
      <c r="DF78" s="103">
        <v>73</v>
      </c>
      <c r="DG78" s="164">
        <v>7.7312945275562024</v>
      </c>
      <c r="DH78" s="133">
        <v>0.25</v>
      </c>
      <c r="DI78" s="103">
        <v>3</v>
      </c>
      <c r="DJ78" s="167">
        <v>485</v>
      </c>
      <c r="DK78" s="103">
        <v>9</v>
      </c>
      <c r="DL78" s="103">
        <v>9</v>
      </c>
      <c r="DM78" s="103">
        <v>0</v>
      </c>
      <c r="DN78" s="167">
        <v>1620</v>
      </c>
      <c r="DO78" s="167">
        <v>0</v>
      </c>
      <c r="DP78" s="167">
        <v>450</v>
      </c>
      <c r="DQ78" s="167">
        <v>135</v>
      </c>
      <c r="DR78" s="167">
        <v>1695</v>
      </c>
      <c r="DS78" s="103">
        <v>2</v>
      </c>
      <c r="DT78" s="167">
        <v>36</v>
      </c>
      <c r="DU78" s="167">
        <v>-39</v>
      </c>
      <c r="DV78" s="103" t="s">
        <v>117</v>
      </c>
      <c r="DW78" s="26"/>
      <c r="DX78" s="164">
        <f>AVERAGE(DK$6:DK78)</f>
        <v>10.904109589041095</v>
      </c>
      <c r="DY78" s="164">
        <f>AVERAGE(DL$6:DL78)</f>
        <v>10.904109589041095</v>
      </c>
      <c r="DZ78" s="164">
        <f>AVERAGE(DM$6:DM78)</f>
        <v>0</v>
      </c>
      <c r="EA78" s="167">
        <f>AVERAGE(DN$6:DN78)</f>
        <v>1962.7397260273972</v>
      </c>
      <c r="EB78" s="167">
        <f>AVERAGE(DO$6:DO78)</f>
        <v>0</v>
      </c>
      <c r="EC78" s="167">
        <f>AVERAGE(DP$6:DP78)</f>
        <v>545.20547945205476</v>
      </c>
      <c r="ED78" s="167">
        <f>AVERAGE(DQ$6:DQ78)</f>
        <v>163.56164383561645</v>
      </c>
      <c r="EE78" s="167">
        <f>AVERAGE(DR$6:DR78)</f>
        <v>1693.0684931506848</v>
      </c>
      <c r="EF78" s="164">
        <f>AVERAGE(DS$6:DS78)</f>
        <v>0.98630136986301364</v>
      </c>
      <c r="EG78" s="167">
        <f>AVERAGE(DT$6:DT78)</f>
        <v>17.753424657534246</v>
      </c>
      <c r="EH78" s="167">
        <f>AVERAGE(DU$6:DU78)</f>
        <v>287.42465753424659</v>
      </c>
      <c r="EI78" s="26"/>
      <c r="EJ78" s="26"/>
      <c r="EK78" s="26"/>
      <c r="EL78" s="26"/>
      <c r="EM78" s="26"/>
      <c r="EN78" s="26"/>
      <c r="EO78" s="26"/>
      <c r="EP78" s="26"/>
      <c r="EQ78" s="26"/>
      <c r="ER78" s="26"/>
      <c r="ES78" s="26"/>
      <c r="ET78" s="26"/>
      <c r="EU78" s="26"/>
      <c r="EV78" s="26"/>
      <c r="EW78" s="26"/>
      <c r="EX78" s="26"/>
      <c r="EY78" s="26"/>
      <c r="EZ78" s="26"/>
      <c r="FA78" s="26"/>
      <c r="FB78" s="26"/>
      <c r="FC78" s="26"/>
      <c r="FD78" s="26"/>
      <c r="FE78" s="26"/>
      <c r="FF78" s="26"/>
      <c r="FG78" s="26"/>
      <c r="FH78" s="29"/>
      <c r="FI78" s="26"/>
      <c r="FJ78" s="103">
        <v>73</v>
      </c>
      <c r="FK78" s="164">
        <v>8.2467071394376212</v>
      </c>
      <c r="FL78" s="133">
        <v>0.15</v>
      </c>
      <c r="FM78" s="103">
        <v>6</v>
      </c>
      <c r="FN78" s="167">
        <v>490</v>
      </c>
      <c r="FO78" s="103">
        <v>13</v>
      </c>
      <c r="FP78" s="103">
        <v>13</v>
      </c>
      <c r="FQ78" s="103">
        <v>0</v>
      </c>
      <c r="FR78" s="167">
        <v>2340</v>
      </c>
      <c r="FS78" s="167">
        <v>0</v>
      </c>
      <c r="FT78" s="167">
        <v>650</v>
      </c>
      <c r="FU78" s="167">
        <v>195</v>
      </c>
      <c r="FV78" s="167">
        <v>1960</v>
      </c>
      <c r="FW78" s="103">
        <v>1</v>
      </c>
      <c r="FX78" s="167">
        <v>36</v>
      </c>
      <c r="FY78" s="167">
        <v>416</v>
      </c>
      <c r="FZ78" s="103" t="s">
        <v>117</v>
      </c>
      <c r="GA78" s="80"/>
      <c r="GB78" s="160">
        <f>AVERAGE(FO$6:FO78)</f>
        <v>9.5753424657534243</v>
      </c>
      <c r="GC78" s="160">
        <f>AVERAGE(FP$6:FP78)</f>
        <v>9.5753424657534243</v>
      </c>
      <c r="GD78" s="160">
        <f>AVERAGE(FQ$6:FQ78)</f>
        <v>0</v>
      </c>
      <c r="GE78" s="166">
        <f>AVERAGE(FR$6:FR78)</f>
        <v>1723.5616438356165</v>
      </c>
      <c r="GF78" s="166">
        <f>AVERAGE(FS$6:FS78)</f>
        <v>0</v>
      </c>
      <c r="GG78" s="166">
        <f>AVERAGE(FT$6:FT78)</f>
        <v>478.76712328767121</v>
      </c>
      <c r="GH78" s="166">
        <f>AVERAGE(FU$6:FU78)</f>
        <v>143.63013698630138</v>
      </c>
      <c r="GI78" s="166">
        <f>AVERAGE(FV$6:FV78)</f>
        <v>1601.2054794520548</v>
      </c>
      <c r="GJ78" s="160">
        <f>AVERAGE(FW$6:FW78)</f>
        <v>0.87671232876712324</v>
      </c>
      <c r="GK78" s="166">
        <f>AVERAGE(FX$6:FX78)</f>
        <v>31.561643835616437</v>
      </c>
      <c r="GL78" s="166">
        <f>AVERAGE(FY$6:FY78)</f>
        <v>153.91780821917808</v>
      </c>
      <c r="GM78" s="26"/>
      <c r="GN78" s="26"/>
      <c r="GO78" s="26"/>
      <c r="GP78" s="26"/>
      <c r="GQ78" s="26"/>
      <c r="GR78" s="26"/>
      <c r="GS78" s="26"/>
      <c r="GT78" s="26"/>
      <c r="GU78" s="26"/>
      <c r="GV78" s="26"/>
      <c r="GW78" s="26"/>
      <c r="GX78" s="26"/>
      <c r="GY78" s="26"/>
      <c r="GZ78" s="26"/>
      <c r="HA78" s="26"/>
      <c r="HB78" s="26"/>
      <c r="HC78" s="26"/>
      <c r="HD78" s="26"/>
      <c r="HE78" s="26"/>
      <c r="HF78" s="26"/>
      <c r="HG78" s="26"/>
      <c r="HH78" s="26"/>
      <c r="HI78" s="26"/>
      <c r="HJ78" s="26"/>
      <c r="HK78" s="29"/>
      <c r="HL78" s="26"/>
      <c r="HM78" s="98">
        <v>73</v>
      </c>
      <c r="HN78" s="178">
        <v>18.022499264945058</v>
      </c>
      <c r="HO78" s="148">
        <v>0.15</v>
      </c>
      <c r="HP78" s="98">
        <v>4</v>
      </c>
      <c r="HQ78" s="189">
        <v>398</v>
      </c>
      <c r="HR78" s="98">
        <v>19</v>
      </c>
      <c r="HS78" s="98">
        <v>19</v>
      </c>
      <c r="HT78" s="98">
        <v>0</v>
      </c>
      <c r="HU78" s="189">
        <v>2850</v>
      </c>
      <c r="HV78" s="189">
        <v>0</v>
      </c>
      <c r="HW78" s="189">
        <v>950</v>
      </c>
      <c r="HX78" s="189">
        <v>285</v>
      </c>
      <c r="HY78" s="189">
        <v>2258</v>
      </c>
      <c r="HZ78" s="98">
        <v>3</v>
      </c>
      <c r="IA78" s="189">
        <v>90</v>
      </c>
      <c r="IB78" s="189">
        <v>682</v>
      </c>
      <c r="IC78" s="98" t="s">
        <v>117</v>
      </c>
      <c r="ID78" s="80"/>
      <c r="IE78" s="164">
        <f>AVERAGE(HR$6:HR78)</f>
        <v>19.520547945205479</v>
      </c>
      <c r="IF78" s="164">
        <f>AVERAGE(HS$6:HS78)</f>
        <v>18.794520547945204</v>
      </c>
      <c r="IG78" s="164">
        <f>AVERAGE(HT$6:HT78)</f>
        <v>0.86301369863013699</v>
      </c>
      <c r="IH78" s="167">
        <f>AVERAGE(HU$6:HU78)</f>
        <v>2819.178082191781</v>
      </c>
      <c r="II78" s="167">
        <f>AVERAGE(HV$6:HV78)</f>
        <v>129.45205479452054</v>
      </c>
      <c r="IJ78" s="167">
        <f>AVERAGE(HW$6:HW78)</f>
        <v>896.57534246575347</v>
      </c>
      <c r="IK78" s="167">
        <f>AVERAGE(HX$6:HX78)</f>
        <v>268.97260273972603</v>
      </c>
      <c r="IL78" s="167">
        <f>AVERAGE(HY$6:HY78)</f>
        <v>2275.2602739726026</v>
      </c>
      <c r="IM78" s="164">
        <f>AVERAGE(HZ$6:HZ78)</f>
        <v>2.3835616438356166</v>
      </c>
      <c r="IN78" s="167">
        <f>AVERAGE(IA$6:IA78)</f>
        <v>71.506849315068493</v>
      </c>
      <c r="IO78" s="167">
        <f>AVERAGE(IB$6:IB78)</f>
        <v>615.42465753424653</v>
      </c>
      <c r="IP78" s="26"/>
      <c r="IQ78" s="26"/>
      <c r="IR78" s="26"/>
      <c r="IS78" s="26"/>
      <c r="IT78" s="26"/>
      <c r="IU78" s="26"/>
      <c r="IV78" s="26"/>
      <c r="IW78" s="26"/>
      <c r="IX78" s="26"/>
      <c r="IY78" s="26"/>
      <c r="IZ78" s="26"/>
      <c r="JA78" s="26"/>
      <c r="JB78" s="26"/>
      <c r="JC78" s="26"/>
      <c r="JD78" s="26"/>
      <c r="JE78" s="26"/>
      <c r="JF78" s="26"/>
      <c r="JG78" s="26"/>
      <c r="JH78" s="26"/>
      <c r="JI78" s="26"/>
      <c r="JJ78" s="26"/>
      <c r="JK78" s="26"/>
      <c r="JL78" s="26"/>
      <c r="JM78" s="29"/>
      <c r="JN78" s="26"/>
      <c r="JO78" s="26"/>
      <c r="JP78" s="26"/>
      <c r="JQ78" s="26"/>
      <c r="JR78" s="26"/>
      <c r="JS78" s="26"/>
      <c r="JT78" s="26"/>
      <c r="JU78" s="26"/>
      <c r="JV78" s="26"/>
      <c r="JW78" s="26"/>
      <c r="JX78" s="26"/>
      <c r="JY78" s="26"/>
      <c r="JZ78" s="29"/>
    </row>
    <row r="79" spans="1:286" x14ac:dyDescent="0.2">
      <c r="A79" s="26"/>
      <c r="B79" s="103">
        <v>74</v>
      </c>
      <c r="C79" s="164">
        <v>22.863694249315966</v>
      </c>
      <c r="D79" s="133">
        <v>0.15</v>
      </c>
      <c r="E79" s="103">
        <v>4</v>
      </c>
      <c r="F79" s="167">
        <v>265</v>
      </c>
      <c r="G79" s="103">
        <v>24</v>
      </c>
      <c r="H79" s="103">
        <v>22</v>
      </c>
      <c r="I79" s="103">
        <v>2</v>
      </c>
      <c r="J79" s="167">
        <v>2640</v>
      </c>
      <c r="K79" s="167">
        <v>240</v>
      </c>
      <c r="L79" s="167">
        <v>1000</v>
      </c>
      <c r="M79" s="167">
        <v>300</v>
      </c>
      <c r="N79" s="167">
        <v>2430</v>
      </c>
      <c r="O79" s="103">
        <v>3</v>
      </c>
      <c r="P79" s="167">
        <v>36</v>
      </c>
      <c r="Q79" s="167">
        <v>246</v>
      </c>
      <c r="R79" s="103" t="s">
        <v>116</v>
      </c>
      <c r="S79" s="80"/>
      <c r="T79" s="169">
        <f>AVERAGE(G$6:G79)</f>
        <v>23.527027027027028</v>
      </c>
      <c r="U79" s="169">
        <f>AVERAGE(H$6:H79)</f>
        <v>20.567567567567568</v>
      </c>
      <c r="V79" s="169">
        <f>AVERAGE(I$6:I79)</f>
        <v>1.2837837837837838</v>
      </c>
      <c r="W79" s="170">
        <f>AVERAGE(J$6:J79)</f>
        <v>2468.1081081081079</v>
      </c>
      <c r="X79" s="170">
        <f>AVERAGE(K$6:K79)</f>
        <v>154.05405405405406</v>
      </c>
      <c r="Y79" s="170">
        <f>AVERAGE(L$6:L79)</f>
        <v>964.18918918918916</v>
      </c>
      <c r="Z79" s="170">
        <f>AVERAGE(M$6:M79)</f>
        <v>289.25675675675677</v>
      </c>
      <c r="AA79" s="170">
        <f>AVERAGE(N$6:N79)</f>
        <v>2402.0135135135133</v>
      </c>
      <c r="AB79" s="169">
        <f>AVERAGE(O$6:O79)</f>
        <v>2.810810810810811</v>
      </c>
      <c r="AC79" s="170">
        <f>AVERAGE(P$6:P79)</f>
        <v>33.729729729729726</v>
      </c>
      <c r="AD79" s="170">
        <f>AVERAGE(Q$6:Q79)</f>
        <v>99.824324324324323</v>
      </c>
      <c r="AE79" s="26"/>
      <c r="AF79" s="26"/>
      <c r="AG79" s="26"/>
      <c r="AH79" s="26"/>
      <c r="AI79" s="26"/>
      <c r="AJ79" s="26"/>
      <c r="AK79" s="26"/>
      <c r="AL79" s="26"/>
      <c r="AM79" s="26"/>
      <c r="AN79" s="26"/>
      <c r="AO79" s="26"/>
      <c r="AP79" s="26"/>
      <c r="AQ79" s="26"/>
      <c r="AR79" s="26"/>
      <c r="AS79" s="26"/>
      <c r="AT79" s="26"/>
      <c r="AU79" s="26"/>
      <c r="AV79" s="26"/>
      <c r="AW79" s="26"/>
      <c r="AX79" s="29"/>
      <c r="AZ79" s="26">
        <v>74</v>
      </c>
      <c r="BA79" s="164">
        <v>17.590408953042871</v>
      </c>
      <c r="BB79" s="175">
        <v>0.1</v>
      </c>
      <c r="BC79" s="103">
        <v>10</v>
      </c>
      <c r="BD79" s="181">
        <v>119</v>
      </c>
      <c r="BE79" s="103">
        <v>26</v>
      </c>
      <c r="BF79" s="103">
        <v>22</v>
      </c>
      <c r="BG79" s="103">
        <v>2</v>
      </c>
      <c r="BH79" s="167">
        <v>3300</v>
      </c>
      <c r="BI79" s="167">
        <v>300</v>
      </c>
      <c r="BJ79" s="167">
        <v>1000</v>
      </c>
      <c r="BK79" s="167">
        <v>300</v>
      </c>
      <c r="BL79" s="167">
        <v>2344</v>
      </c>
      <c r="BM79" s="103">
        <v>2</v>
      </c>
      <c r="BN79" s="167">
        <v>30</v>
      </c>
      <c r="BO79" s="167">
        <v>986</v>
      </c>
      <c r="BP79" s="103" t="s">
        <v>116</v>
      </c>
      <c r="BQ79" s="80"/>
      <c r="BR79" s="164">
        <f>AVERAGE(BE$6:BE79)</f>
        <v>20.013513513513512</v>
      </c>
      <c r="BS79" s="164">
        <f>AVERAGE(BF$6:BF79)</f>
        <v>18.986486486486488</v>
      </c>
      <c r="BT79" s="164">
        <f>AVERAGE(BG$6:BG79)</f>
        <v>0.67567567567567566</v>
      </c>
      <c r="BU79" s="167">
        <f>AVERAGE(BH$6:BH79)</f>
        <v>2847.9729729729729</v>
      </c>
      <c r="BV79" s="167">
        <f>AVERAGE(BI$6:BI79)</f>
        <v>101.35135135135135</v>
      </c>
      <c r="BW79" s="167">
        <f>AVERAGE(BJ$6:BJ79)</f>
        <v>915.54054054054052</v>
      </c>
      <c r="BX79" s="167">
        <f>AVERAGE(BK$6:BK79)</f>
        <v>274.66216216216219</v>
      </c>
      <c r="BY79" s="167">
        <f>AVERAGE(BL$6:BL79)</f>
        <v>2259.8513513513512</v>
      </c>
      <c r="BZ79" s="164">
        <f>AVERAGE(BM$6:BM79)</f>
        <v>2.2297297297297298</v>
      </c>
      <c r="CA79" s="167">
        <f>AVERAGE(BN$6:BN79)</f>
        <v>33.445945945945944</v>
      </c>
      <c r="CB79" s="167">
        <f>AVERAGE(BO$6:BO79)</f>
        <v>621.56756756756761</v>
      </c>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9"/>
      <c r="DE79" s="26"/>
      <c r="DF79" s="103">
        <v>74</v>
      </c>
      <c r="DG79" s="164">
        <v>7.4372426397187388</v>
      </c>
      <c r="DH79" s="133">
        <v>0.15</v>
      </c>
      <c r="DI79" s="103">
        <v>1</v>
      </c>
      <c r="DJ79" s="167">
        <v>576</v>
      </c>
      <c r="DK79" s="103">
        <v>7</v>
      </c>
      <c r="DL79" s="103">
        <v>7</v>
      </c>
      <c r="DM79" s="103">
        <v>0</v>
      </c>
      <c r="DN79" s="167">
        <v>1260</v>
      </c>
      <c r="DO79" s="167">
        <v>0</v>
      </c>
      <c r="DP79" s="167">
        <v>350</v>
      </c>
      <c r="DQ79" s="167">
        <v>105</v>
      </c>
      <c r="DR79" s="167">
        <v>1656</v>
      </c>
      <c r="DS79" s="103">
        <v>1</v>
      </c>
      <c r="DT79" s="167">
        <v>18</v>
      </c>
      <c r="DU79" s="167">
        <v>-378</v>
      </c>
      <c r="DV79" s="103" t="s">
        <v>117</v>
      </c>
      <c r="DW79" s="26"/>
      <c r="DX79" s="164">
        <f>AVERAGE(DK$6:DK79)</f>
        <v>10.851351351351351</v>
      </c>
      <c r="DY79" s="164">
        <f>AVERAGE(DL$6:DL79)</f>
        <v>10.851351351351351</v>
      </c>
      <c r="DZ79" s="164">
        <f>AVERAGE(DM$6:DM79)</f>
        <v>0</v>
      </c>
      <c r="EA79" s="167">
        <f>AVERAGE(DN$6:DN79)</f>
        <v>1953.2432432432433</v>
      </c>
      <c r="EB79" s="167">
        <f>AVERAGE(DO$6:DO79)</f>
        <v>0</v>
      </c>
      <c r="EC79" s="167">
        <f>AVERAGE(DP$6:DP79)</f>
        <v>542.56756756756761</v>
      </c>
      <c r="ED79" s="167">
        <f>AVERAGE(DQ$6:DQ79)</f>
        <v>162.77027027027026</v>
      </c>
      <c r="EE79" s="167">
        <f>AVERAGE(DR$6:DR79)</f>
        <v>1692.5675675675675</v>
      </c>
      <c r="EF79" s="164">
        <f>AVERAGE(DS$6:DS79)</f>
        <v>0.98648648648648651</v>
      </c>
      <c r="EG79" s="167">
        <f>AVERAGE(DT$6:DT79)</f>
        <v>17.756756756756758</v>
      </c>
      <c r="EH79" s="167">
        <f>AVERAGE(DU$6:DU79)</f>
        <v>278.43243243243245</v>
      </c>
      <c r="EI79" s="26"/>
      <c r="EJ79" s="26"/>
      <c r="EK79" s="26"/>
      <c r="EL79" s="26"/>
      <c r="EM79" s="26"/>
      <c r="EN79" s="26"/>
      <c r="EO79" s="26"/>
      <c r="EP79" s="26"/>
      <c r="EQ79" s="26"/>
      <c r="ER79" s="26"/>
      <c r="ES79" s="26"/>
      <c r="ET79" s="26"/>
      <c r="EU79" s="26"/>
      <c r="EV79" s="26"/>
      <c r="EW79" s="26"/>
      <c r="EX79" s="26"/>
      <c r="EY79" s="26"/>
      <c r="EZ79" s="26"/>
      <c r="FA79" s="26"/>
      <c r="FB79" s="26"/>
      <c r="FC79" s="26"/>
      <c r="FD79" s="26"/>
      <c r="FE79" s="26"/>
      <c r="FF79" s="26"/>
      <c r="FG79" s="26"/>
      <c r="FH79" s="29"/>
      <c r="FI79" s="26"/>
      <c r="FJ79" s="103">
        <v>74</v>
      </c>
      <c r="FK79" s="164">
        <v>7.1046150743958494</v>
      </c>
      <c r="FL79" s="133">
        <v>0.25</v>
      </c>
      <c r="FM79" s="103">
        <v>0</v>
      </c>
      <c r="FN79" s="167">
        <v>205</v>
      </c>
      <c r="FO79" s="103">
        <v>5</v>
      </c>
      <c r="FP79" s="103">
        <v>5</v>
      </c>
      <c r="FQ79" s="103">
        <v>0</v>
      </c>
      <c r="FR79" s="167">
        <v>900</v>
      </c>
      <c r="FS79" s="167">
        <v>0</v>
      </c>
      <c r="FT79" s="167">
        <v>250</v>
      </c>
      <c r="FU79" s="167">
        <v>75</v>
      </c>
      <c r="FV79" s="167">
        <v>1155</v>
      </c>
      <c r="FW79" s="103">
        <v>2</v>
      </c>
      <c r="FX79" s="167">
        <v>72</v>
      </c>
      <c r="FY79" s="167">
        <v>-183</v>
      </c>
      <c r="FZ79" s="103" t="s">
        <v>117</v>
      </c>
      <c r="GA79" s="80"/>
      <c r="GB79" s="160">
        <f>AVERAGE(FO$6:FO79)</f>
        <v>9.513513513513514</v>
      </c>
      <c r="GC79" s="160">
        <f>AVERAGE(FP$6:FP79)</f>
        <v>9.513513513513514</v>
      </c>
      <c r="GD79" s="160">
        <f>AVERAGE(FQ$6:FQ79)</f>
        <v>0</v>
      </c>
      <c r="GE79" s="166">
        <f>AVERAGE(FR$6:FR79)</f>
        <v>1712.4324324324325</v>
      </c>
      <c r="GF79" s="166">
        <f>AVERAGE(FS$6:FS79)</f>
        <v>0</v>
      </c>
      <c r="GG79" s="166">
        <f>AVERAGE(FT$6:FT79)</f>
        <v>475.67567567567568</v>
      </c>
      <c r="GH79" s="166">
        <f>AVERAGE(FU$6:FU79)</f>
        <v>142.70270270270271</v>
      </c>
      <c r="GI79" s="166">
        <f>AVERAGE(FV$6:FV79)</f>
        <v>1595.1756756756756</v>
      </c>
      <c r="GJ79" s="160">
        <f>AVERAGE(FW$6:FW79)</f>
        <v>0.89189189189189189</v>
      </c>
      <c r="GK79" s="166">
        <f>AVERAGE(FX$6:FX79)</f>
        <v>32.108108108108105</v>
      </c>
      <c r="GL79" s="166">
        <f>AVERAGE(FY$6:FY79)</f>
        <v>149.36486486486487</v>
      </c>
      <c r="GM79" s="26"/>
      <c r="GN79" s="26"/>
      <c r="GO79" s="26"/>
      <c r="GP79" s="26"/>
      <c r="GQ79" s="26"/>
      <c r="GR79" s="26"/>
      <c r="GS79" s="26"/>
      <c r="GT79" s="26"/>
      <c r="GU79" s="26"/>
      <c r="GV79" s="26"/>
      <c r="GW79" s="26"/>
      <c r="GX79" s="26"/>
      <c r="GY79" s="26"/>
      <c r="GZ79" s="26"/>
      <c r="HA79" s="26"/>
      <c r="HB79" s="26"/>
      <c r="HC79" s="26"/>
      <c r="HD79" s="26"/>
      <c r="HE79" s="26"/>
      <c r="HF79" s="26"/>
      <c r="HG79" s="26"/>
      <c r="HH79" s="26"/>
      <c r="HI79" s="26"/>
      <c r="HJ79" s="26"/>
      <c r="HK79" s="29"/>
      <c r="HL79" s="26"/>
      <c r="HM79" s="98">
        <v>74</v>
      </c>
      <c r="HN79" s="178">
        <v>13.114098865684317</v>
      </c>
      <c r="HO79" s="148">
        <v>0.2</v>
      </c>
      <c r="HP79" s="98">
        <v>1</v>
      </c>
      <c r="HQ79" s="189">
        <v>244</v>
      </c>
      <c r="HR79" s="98">
        <v>11</v>
      </c>
      <c r="HS79" s="98">
        <v>11</v>
      </c>
      <c r="HT79" s="98">
        <v>0</v>
      </c>
      <c r="HU79" s="189">
        <v>1650</v>
      </c>
      <c r="HV79" s="189">
        <v>0</v>
      </c>
      <c r="HW79" s="189">
        <v>550</v>
      </c>
      <c r="HX79" s="189">
        <v>165</v>
      </c>
      <c r="HY79" s="189">
        <v>1584</v>
      </c>
      <c r="HZ79" s="98">
        <v>3</v>
      </c>
      <c r="IA79" s="189">
        <v>90</v>
      </c>
      <c r="IB79" s="189">
        <v>156</v>
      </c>
      <c r="IC79" s="98" t="s">
        <v>117</v>
      </c>
      <c r="ID79" s="80"/>
      <c r="IE79" s="164">
        <f>AVERAGE(HR$6:HR79)</f>
        <v>19.405405405405407</v>
      </c>
      <c r="IF79" s="164">
        <f>AVERAGE(HS$6:HS79)</f>
        <v>18.689189189189189</v>
      </c>
      <c r="IG79" s="164">
        <f>AVERAGE(HT$6:HT79)</f>
        <v>0.85135135135135132</v>
      </c>
      <c r="IH79" s="167">
        <f>AVERAGE(HU$6:HU79)</f>
        <v>2803.3783783783783</v>
      </c>
      <c r="II79" s="167">
        <f>AVERAGE(HV$6:HV79)</f>
        <v>127.70270270270271</v>
      </c>
      <c r="IJ79" s="167">
        <f>AVERAGE(HW$6:HW79)</f>
        <v>891.89189189189187</v>
      </c>
      <c r="IK79" s="167">
        <f>AVERAGE(HX$6:HX79)</f>
        <v>267.56756756756755</v>
      </c>
      <c r="IL79" s="167">
        <f>AVERAGE(HY$6:HY79)</f>
        <v>2265.9189189189187</v>
      </c>
      <c r="IM79" s="164">
        <f>AVERAGE(HZ$6:HZ79)</f>
        <v>2.3918918918918921</v>
      </c>
      <c r="IN79" s="167">
        <f>AVERAGE(IA$6:IA79)</f>
        <v>71.756756756756758</v>
      </c>
      <c r="IO79" s="167">
        <f>AVERAGE(IB$6:IB79)</f>
        <v>609.21621621621625</v>
      </c>
      <c r="IP79" s="26"/>
      <c r="IQ79" s="26"/>
      <c r="IR79" s="26"/>
      <c r="IS79" s="26"/>
      <c r="IT79" s="26"/>
      <c r="IU79" s="26"/>
      <c r="IV79" s="26"/>
      <c r="IW79" s="26"/>
      <c r="IX79" s="26"/>
      <c r="IY79" s="26"/>
      <c r="IZ79" s="26"/>
      <c r="JA79" s="26"/>
      <c r="JB79" s="26"/>
      <c r="JC79" s="26"/>
      <c r="JD79" s="26"/>
      <c r="JE79" s="26"/>
      <c r="JF79" s="26"/>
      <c r="JG79" s="26"/>
      <c r="JH79" s="26"/>
      <c r="JI79" s="26"/>
      <c r="JJ79" s="26"/>
      <c r="JK79" s="26"/>
      <c r="JL79" s="26"/>
      <c r="JM79" s="29"/>
      <c r="JN79" s="26"/>
      <c r="JO79" s="26"/>
      <c r="JP79" s="26"/>
      <c r="JQ79" s="26"/>
      <c r="JR79" s="26"/>
      <c r="JS79" s="26"/>
      <c r="JT79" s="26"/>
      <c r="JU79" s="26"/>
      <c r="JV79" s="26"/>
      <c r="JW79" s="26"/>
      <c r="JX79" s="26"/>
      <c r="JY79" s="26"/>
      <c r="JZ79" s="29"/>
    </row>
    <row r="80" spans="1:286" x14ac:dyDescent="0.2">
      <c r="A80" s="26"/>
      <c r="B80" s="103">
        <v>75</v>
      </c>
      <c r="C80" s="164">
        <v>26.412910241070442</v>
      </c>
      <c r="D80" s="133">
        <v>0.25</v>
      </c>
      <c r="E80" s="103">
        <v>8</v>
      </c>
      <c r="F80" s="167">
        <v>515</v>
      </c>
      <c r="G80" s="103">
        <v>27</v>
      </c>
      <c r="H80" s="103">
        <v>22</v>
      </c>
      <c r="I80" s="103">
        <v>2</v>
      </c>
      <c r="J80" s="167">
        <v>2640</v>
      </c>
      <c r="K80" s="167">
        <v>240</v>
      </c>
      <c r="L80" s="167">
        <v>1000</v>
      </c>
      <c r="M80" s="167">
        <v>300</v>
      </c>
      <c r="N80" s="167">
        <v>2680</v>
      </c>
      <c r="O80" s="103">
        <v>7</v>
      </c>
      <c r="P80" s="167">
        <v>84</v>
      </c>
      <c r="Q80" s="167">
        <v>44</v>
      </c>
      <c r="R80" s="103" t="s">
        <v>116</v>
      </c>
      <c r="S80" s="80"/>
      <c r="T80" s="169">
        <f>AVERAGE(G$6:G80)</f>
        <v>23.573333333333334</v>
      </c>
      <c r="U80" s="169">
        <f>AVERAGE(H$6:H80)</f>
        <v>20.586666666666666</v>
      </c>
      <c r="V80" s="169">
        <f>AVERAGE(I$6:I80)</f>
        <v>1.2933333333333332</v>
      </c>
      <c r="W80" s="170">
        <f>AVERAGE(J$6:J80)</f>
        <v>2470.4</v>
      </c>
      <c r="X80" s="170">
        <f>AVERAGE(K$6:K80)</f>
        <v>155.19999999999999</v>
      </c>
      <c r="Y80" s="170">
        <f>AVERAGE(L$6:L80)</f>
        <v>964.66666666666663</v>
      </c>
      <c r="Z80" s="170">
        <f>AVERAGE(M$6:M80)</f>
        <v>289.39999999999998</v>
      </c>
      <c r="AA80" s="170">
        <f>AVERAGE(N$6:N80)</f>
        <v>2405.7199999999998</v>
      </c>
      <c r="AB80" s="169">
        <f>AVERAGE(O$6:O80)</f>
        <v>2.8666666666666667</v>
      </c>
      <c r="AC80" s="170">
        <f>AVERAGE(P$6:P80)</f>
        <v>34.4</v>
      </c>
      <c r="AD80" s="170">
        <f>AVERAGE(Q$6:Q80)</f>
        <v>99.08</v>
      </c>
      <c r="AE80" s="26"/>
      <c r="AF80" s="26"/>
      <c r="AG80" s="26"/>
      <c r="AH80" s="26"/>
      <c r="AI80" s="26"/>
      <c r="AJ80" s="26"/>
      <c r="AK80" s="26"/>
      <c r="AL80" s="26"/>
      <c r="AM80" s="26"/>
      <c r="AN80" s="26"/>
      <c r="AO80" s="26"/>
      <c r="AP80" s="26"/>
      <c r="AQ80" s="26"/>
      <c r="AR80" s="26"/>
      <c r="AS80" s="26"/>
      <c r="AT80" s="26"/>
      <c r="AU80" s="26"/>
      <c r="AV80" s="26"/>
      <c r="AW80" s="26"/>
      <c r="AX80" s="29"/>
      <c r="AZ80" s="26">
        <v>75</v>
      </c>
      <c r="BA80" s="164">
        <v>15.614953373733131</v>
      </c>
      <c r="BB80" s="175">
        <v>0.15</v>
      </c>
      <c r="BC80" s="103">
        <v>10</v>
      </c>
      <c r="BD80" s="181">
        <v>100</v>
      </c>
      <c r="BE80" s="103">
        <v>24</v>
      </c>
      <c r="BF80" s="103">
        <v>22</v>
      </c>
      <c r="BG80" s="103">
        <v>2</v>
      </c>
      <c r="BH80" s="167">
        <v>3300</v>
      </c>
      <c r="BI80" s="167">
        <v>300</v>
      </c>
      <c r="BJ80" s="167">
        <v>1000</v>
      </c>
      <c r="BK80" s="167">
        <v>300</v>
      </c>
      <c r="BL80" s="167">
        <v>2325</v>
      </c>
      <c r="BM80" s="103">
        <v>2</v>
      </c>
      <c r="BN80" s="167">
        <v>30</v>
      </c>
      <c r="BO80" s="167">
        <v>1005</v>
      </c>
      <c r="BP80" s="103" t="s">
        <v>116</v>
      </c>
      <c r="BQ80" s="80"/>
      <c r="BR80" s="164">
        <f>AVERAGE(BE$6:BE80)</f>
        <v>20.066666666666666</v>
      </c>
      <c r="BS80" s="164">
        <f>AVERAGE(BF$6:BF80)</f>
        <v>19.026666666666667</v>
      </c>
      <c r="BT80" s="164">
        <f>AVERAGE(BG$6:BG80)</f>
        <v>0.69333333333333336</v>
      </c>
      <c r="BU80" s="167">
        <f>AVERAGE(BH$6:BH80)</f>
        <v>2854</v>
      </c>
      <c r="BV80" s="167">
        <f>AVERAGE(BI$6:BI80)</f>
        <v>104</v>
      </c>
      <c r="BW80" s="167">
        <f>AVERAGE(BJ$6:BJ80)</f>
        <v>916.66666666666663</v>
      </c>
      <c r="BX80" s="167">
        <f>AVERAGE(BK$6:BK80)</f>
        <v>275</v>
      </c>
      <c r="BY80" s="167">
        <f>AVERAGE(BL$6:BL80)</f>
        <v>2260.7199999999998</v>
      </c>
      <c r="BZ80" s="164">
        <f>AVERAGE(BM$6:BM80)</f>
        <v>2.2266666666666666</v>
      </c>
      <c r="CA80" s="167">
        <f>AVERAGE(BN$6:BN80)</f>
        <v>33.4</v>
      </c>
      <c r="CB80" s="167">
        <f>AVERAGE(BO$6:BO80)</f>
        <v>626.67999999999995</v>
      </c>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9"/>
      <c r="DE80" s="26"/>
      <c r="DF80" s="103">
        <v>75</v>
      </c>
      <c r="DG80" s="164">
        <v>5.5669798040050953</v>
      </c>
      <c r="DH80" s="133">
        <v>0.2</v>
      </c>
      <c r="DI80" s="103">
        <v>3</v>
      </c>
      <c r="DJ80" s="167">
        <v>544</v>
      </c>
      <c r="DK80" s="103">
        <v>8</v>
      </c>
      <c r="DL80" s="103">
        <v>8</v>
      </c>
      <c r="DM80" s="103">
        <v>0</v>
      </c>
      <c r="DN80" s="167">
        <v>1440</v>
      </c>
      <c r="DO80" s="167">
        <v>0</v>
      </c>
      <c r="DP80" s="167">
        <v>400</v>
      </c>
      <c r="DQ80" s="167">
        <v>120</v>
      </c>
      <c r="DR80" s="167">
        <v>1689</v>
      </c>
      <c r="DS80" s="103">
        <v>1</v>
      </c>
      <c r="DT80" s="167">
        <v>18</v>
      </c>
      <c r="DU80" s="167">
        <v>-231</v>
      </c>
      <c r="DV80" s="103" t="s">
        <v>117</v>
      </c>
      <c r="DW80" s="26"/>
      <c r="DX80" s="164">
        <f>AVERAGE(DK$6:DK80)</f>
        <v>10.813333333333333</v>
      </c>
      <c r="DY80" s="164">
        <f>AVERAGE(DL$6:DL80)</f>
        <v>10.813333333333333</v>
      </c>
      <c r="DZ80" s="164">
        <f>AVERAGE(DM$6:DM80)</f>
        <v>0</v>
      </c>
      <c r="EA80" s="167">
        <f>AVERAGE(DN$6:DN80)</f>
        <v>1946.4</v>
      </c>
      <c r="EB80" s="167">
        <f>AVERAGE(DO$6:DO80)</f>
        <v>0</v>
      </c>
      <c r="EC80" s="167">
        <f>AVERAGE(DP$6:DP80)</f>
        <v>540.66666666666663</v>
      </c>
      <c r="ED80" s="167">
        <f>AVERAGE(DQ$6:DQ80)</f>
        <v>162.19999999999999</v>
      </c>
      <c r="EE80" s="167">
        <f>AVERAGE(DR$6:DR80)</f>
        <v>1692.52</v>
      </c>
      <c r="EF80" s="164">
        <f>AVERAGE(DS$6:DS80)</f>
        <v>0.98666666666666669</v>
      </c>
      <c r="EG80" s="167">
        <f>AVERAGE(DT$6:DT80)</f>
        <v>17.760000000000002</v>
      </c>
      <c r="EH80" s="167">
        <f>AVERAGE(DU$6:DU80)</f>
        <v>271.64</v>
      </c>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26"/>
      <c r="FG80" s="26"/>
      <c r="FH80" s="29"/>
      <c r="FI80" s="26"/>
      <c r="FJ80" s="103">
        <v>75</v>
      </c>
      <c r="FK80" s="164">
        <v>7.8530388154875199</v>
      </c>
      <c r="FL80" s="133">
        <v>0.2</v>
      </c>
      <c r="FM80" s="103">
        <v>7</v>
      </c>
      <c r="FN80" s="167">
        <v>164</v>
      </c>
      <c r="FO80" s="103">
        <v>13</v>
      </c>
      <c r="FP80" s="103">
        <v>13</v>
      </c>
      <c r="FQ80" s="103">
        <v>0</v>
      </c>
      <c r="FR80" s="167">
        <v>2340</v>
      </c>
      <c r="FS80" s="167">
        <v>0</v>
      </c>
      <c r="FT80" s="167">
        <v>650</v>
      </c>
      <c r="FU80" s="167">
        <v>195</v>
      </c>
      <c r="FV80" s="167">
        <v>1634</v>
      </c>
      <c r="FW80" s="103">
        <v>2</v>
      </c>
      <c r="FX80" s="167">
        <v>72</v>
      </c>
      <c r="FY80" s="167">
        <v>778</v>
      </c>
      <c r="FZ80" s="103" t="s">
        <v>117</v>
      </c>
      <c r="GA80" s="80"/>
      <c r="GB80" s="160">
        <f>AVERAGE(FO$6:FO80)</f>
        <v>9.56</v>
      </c>
      <c r="GC80" s="160">
        <f>AVERAGE(FP$6:FP80)</f>
        <v>9.56</v>
      </c>
      <c r="GD80" s="160">
        <f>AVERAGE(FQ$6:FQ80)</f>
        <v>0</v>
      </c>
      <c r="GE80" s="166">
        <f>AVERAGE(FR$6:FR80)</f>
        <v>1720.8</v>
      </c>
      <c r="GF80" s="166">
        <f>AVERAGE(FS$6:FS80)</f>
        <v>0</v>
      </c>
      <c r="GG80" s="166">
        <f>AVERAGE(FT$6:FT80)</f>
        <v>478</v>
      </c>
      <c r="GH80" s="166">
        <f>AVERAGE(FU$6:FU80)</f>
        <v>143.4</v>
      </c>
      <c r="GI80" s="166">
        <f>AVERAGE(FV$6:FV80)</f>
        <v>1595.6933333333334</v>
      </c>
      <c r="GJ80" s="160">
        <f>AVERAGE(FW$6:FW80)</f>
        <v>0.90666666666666662</v>
      </c>
      <c r="GK80" s="166">
        <f>AVERAGE(FX$6:FX80)</f>
        <v>32.64</v>
      </c>
      <c r="GL80" s="166">
        <f>AVERAGE(FY$6:FY80)</f>
        <v>157.74666666666667</v>
      </c>
      <c r="GM80" s="26"/>
      <c r="GN80" s="26"/>
      <c r="GO80" s="26"/>
      <c r="GP80" s="26"/>
      <c r="GQ80" s="26"/>
      <c r="GR80" s="26"/>
      <c r="GS80" s="26"/>
      <c r="GT80" s="26"/>
      <c r="GU80" s="26"/>
      <c r="GV80" s="26"/>
      <c r="GW80" s="26"/>
      <c r="GX80" s="26"/>
      <c r="GY80" s="26"/>
      <c r="GZ80" s="26"/>
      <c r="HA80" s="26"/>
      <c r="HB80" s="26"/>
      <c r="HC80" s="26"/>
      <c r="HD80" s="26"/>
      <c r="HE80" s="26"/>
      <c r="HF80" s="26"/>
      <c r="HG80" s="26"/>
      <c r="HH80" s="26"/>
      <c r="HI80" s="26"/>
      <c r="HJ80" s="26"/>
      <c r="HK80" s="29"/>
      <c r="HL80" s="26"/>
      <c r="HM80" s="98">
        <v>75</v>
      </c>
      <c r="HN80" s="178">
        <v>21.441103070109524</v>
      </c>
      <c r="HO80" s="148">
        <v>0.2</v>
      </c>
      <c r="HP80" s="98">
        <v>3</v>
      </c>
      <c r="HQ80" s="189">
        <v>211</v>
      </c>
      <c r="HR80" s="98">
        <v>20</v>
      </c>
      <c r="HS80" s="98">
        <v>20</v>
      </c>
      <c r="HT80" s="98">
        <v>0</v>
      </c>
      <c r="HU80" s="189">
        <v>3000</v>
      </c>
      <c r="HV80" s="189">
        <v>0</v>
      </c>
      <c r="HW80" s="189">
        <v>1000</v>
      </c>
      <c r="HX80" s="189">
        <v>300</v>
      </c>
      <c r="HY80" s="189">
        <v>2136</v>
      </c>
      <c r="HZ80" s="98">
        <v>4</v>
      </c>
      <c r="IA80" s="189">
        <v>120</v>
      </c>
      <c r="IB80" s="189">
        <v>984</v>
      </c>
      <c r="IC80" s="98" t="s">
        <v>116</v>
      </c>
      <c r="ID80" s="80"/>
      <c r="IE80" s="164">
        <f>AVERAGE(HR$6:HR80)</f>
        <v>19.413333333333334</v>
      </c>
      <c r="IF80" s="164">
        <f>AVERAGE(HS$6:HS80)</f>
        <v>18.706666666666667</v>
      </c>
      <c r="IG80" s="164">
        <f>AVERAGE(HT$6:HT80)</f>
        <v>0.84</v>
      </c>
      <c r="IH80" s="167">
        <f>AVERAGE(HU$6:HU80)</f>
        <v>2806</v>
      </c>
      <c r="II80" s="167">
        <f>AVERAGE(HV$6:HV80)</f>
        <v>126</v>
      </c>
      <c r="IJ80" s="167">
        <f>AVERAGE(HW$6:HW80)</f>
        <v>893.33333333333337</v>
      </c>
      <c r="IK80" s="167">
        <f>AVERAGE(HX$6:HX80)</f>
        <v>268</v>
      </c>
      <c r="IL80" s="167">
        <f>AVERAGE(HY$6:HY80)</f>
        <v>2264.1866666666665</v>
      </c>
      <c r="IM80" s="164">
        <f>AVERAGE(HZ$6:HZ80)</f>
        <v>2.4133333333333336</v>
      </c>
      <c r="IN80" s="167">
        <f>AVERAGE(IA$6:IA80)</f>
        <v>72.400000000000006</v>
      </c>
      <c r="IO80" s="167">
        <f>AVERAGE(IB$6:IB80)</f>
        <v>614.21333333333337</v>
      </c>
      <c r="IP80" s="26"/>
      <c r="IQ80" s="26"/>
      <c r="IR80" s="26"/>
      <c r="IS80" s="26"/>
      <c r="IT80" s="26"/>
      <c r="IU80" s="26"/>
      <c r="IV80" s="26"/>
      <c r="IW80" s="26"/>
      <c r="IX80" s="26"/>
      <c r="IY80" s="26"/>
      <c r="IZ80" s="26"/>
      <c r="JA80" s="26"/>
      <c r="JB80" s="26"/>
      <c r="JC80" s="26"/>
      <c r="JD80" s="26"/>
      <c r="JE80" s="26"/>
      <c r="JF80" s="26"/>
      <c r="JG80" s="26"/>
      <c r="JH80" s="26"/>
      <c r="JI80" s="26"/>
      <c r="JJ80" s="26"/>
      <c r="JK80" s="26"/>
      <c r="JL80" s="26"/>
      <c r="JM80" s="29"/>
      <c r="JN80" s="26"/>
      <c r="JO80" s="26"/>
      <c r="JP80" s="26"/>
      <c r="JQ80" s="26"/>
      <c r="JR80" s="26"/>
      <c r="JS80" s="26"/>
      <c r="JT80" s="26"/>
      <c r="JU80" s="26"/>
      <c r="JV80" s="26"/>
      <c r="JW80" s="26"/>
      <c r="JX80" s="26"/>
      <c r="JY80" s="26"/>
      <c r="JZ80" s="29"/>
    </row>
    <row r="81" spans="1:286" x14ac:dyDescent="0.2">
      <c r="A81" s="26"/>
      <c r="B81" s="103">
        <v>76</v>
      </c>
      <c r="C81" s="164">
        <v>26.32882949370919</v>
      </c>
      <c r="D81" s="133">
        <v>0.15</v>
      </c>
      <c r="E81" s="103">
        <v>1</v>
      </c>
      <c r="F81" s="167">
        <v>576</v>
      </c>
      <c r="G81" s="103">
        <v>23</v>
      </c>
      <c r="H81" s="103">
        <v>22</v>
      </c>
      <c r="I81" s="103">
        <v>2</v>
      </c>
      <c r="J81" s="167">
        <v>2640</v>
      </c>
      <c r="K81" s="167">
        <v>240</v>
      </c>
      <c r="L81" s="167">
        <v>1000</v>
      </c>
      <c r="M81" s="167">
        <v>300</v>
      </c>
      <c r="N81" s="167">
        <v>2741</v>
      </c>
      <c r="O81" s="103">
        <v>4</v>
      </c>
      <c r="P81" s="167">
        <v>48</v>
      </c>
      <c r="Q81" s="167">
        <v>-53</v>
      </c>
      <c r="R81" s="103" t="s">
        <v>116</v>
      </c>
      <c r="S81" s="80"/>
      <c r="T81" s="169">
        <f>AVERAGE(G$6:G81)</f>
        <v>23.565789473684209</v>
      </c>
      <c r="U81" s="169">
        <f>AVERAGE(H$6:H81)</f>
        <v>20.605263157894736</v>
      </c>
      <c r="V81" s="169">
        <f>AVERAGE(I$6:I81)</f>
        <v>1.3026315789473684</v>
      </c>
      <c r="W81" s="170">
        <f>AVERAGE(J$6:J81)</f>
        <v>2472.6315789473683</v>
      </c>
      <c r="X81" s="170">
        <f>AVERAGE(K$6:K81)</f>
        <v>156.31578947368422</v>
      </c>
      <c r="Y81" s="170">
        <f>AVERAGE(L$6:L81)</f>
        <v>965.13157894736844</v>
      </c>
      <c r="Z81" s="170">
        <f>AVERAGE(M$6:M81)</f>
        <v>289.53947368421052</v>
      </c>
      <c r="AA81" s="170">
        <f>AVERAGE(N$6:N81)</f>
        <v>2410.1315789473683</v>
      </c>
      <c r="AB81" s="169">
        <f>AVERAGE(O$6:O81)</f>
        <v>2.8815789473684212</v>
      </c>
      <c r="AC81" s="170">
        <f>AVERAGE(P$6:P81)</f>
        <v>34.578947368421055</v>
      </c>
      <c r="AD81" s="170">
        <f>AVERAGE(Q$6:Q81)</f>
        <v>97.078947368421055</v>
      </c>
      <c r="AE81" s="26"/>
      <c r="AF81" s="26"/>
      <c r="AG81" s="26"/>
      <c r="AH81" s="26"/>
      <c r="AI81" s="26"/>
      <c r="AJ81" s="26"/>
      <c r="AK81" s="26"/>
      <c r="AL81" s="26"/>
      <c r="AM81" s="26"/>
      <c r="AN81" s="26"/>
      <c r="AO81" s="26"/>
      <c r="AP81" s="26"/>
      <c r="AQ81" s="26"/>
      <c r="AR81" s="26"/>
      <c r="AS81" s="26"/>
      <c r="AT81" s="26"/>
      <c r="AU81" s="26"/>
      <c r="AV81" s="26"/>
      <c r="AW81" s="26"/>
      <c r="AX81" s="29"/>
      <c r="AZ81" s="26">
        <v>76</v>
      </c>
      <c r="BA81" s="164">
        <v>16.970147906033322</v>
      </c>
      <c r="BB81" s="175">
        <v>0.05</v>
      </c>
      <c r="BC81" s="103">
        <v>1</v>
      </c>
      <c r="BD81" s="181">
        <v>420</v>
      </c>
      <c r="BE81" s="103">
        <v>17</v>
      </c>
      <c r="BF81" s="103">
        <v>17</v>
      </c>
      <c r="BG81" s="103">
        <v>0</v>
      </c>
      <c r="BH81" s="167">
        <v>2550</v>
      </c>
      <c r="BI81" s="167">
        <v>0</v>
      </c>
      <c r="BJ81" s="167">
        <v>850</v>
      </c>
      <c r="BK81" s="167">
        <v>255</v>
      </c>
      <c r="BL81" s="167">
        <v>2150</v>
      </c>
      <c r="BM81" s="103">
        <v>1</v>
      </c>
      <c r="BN81" s="167">
        <v>15</v>
      </c>
      <c r="BO81" s="167">
        <v>415</v>
      </c>
      <c r="BP81" s="103" t="s">
        <v>117</v>
      </c>
      <c r="BQ81" s="80"/>
      <c r="BR81" s="164">
        <f>AVERAGE(BE$6:BE81)</f>
        <v>20.026315789473685</v>
      </c>
      <c r="BS81" s="164">
        <f>AVERAGE(BF$6:BF81)</f>
        <v>19</v>
      </c>
      <c r="BT81" s="164">
        <f>AVERAGE(BG$6:BG81)</f>
        <v>0.68421052631578949</v>
      </c>
      <c r="BU81" s="167">
        <f>AVERAGE(BH$6:BH81)</f>
        <v>2850</v>
      </c>
      <c r="BV81" s="167">
        <f>AVERAGE(BI$6:BI81)</f>
        <v>102.63157894736842</v>
      </c>
      <c r="BW81" s="167">
        <f>AVERAGE(BJ$6:BJ81)</f>
        <v>915.78947368421052</v>
      </c>
      <c r="BX81" s="167">
        <f>AVERAGE(BK$6:BK81)</f>
        <v>274.73684210526318</v>
      </c>
      <c r="BY81" s="167">
        <f>AVERAGE(BL$6:BL81)</f>
        <v>2259.2631578947367</v>
      </c>
      <c r="BZ81" s="164">
        <f>AVERAGE(BM$6:BM81)</f>
        <v>2.2105263157894739</v>
      </c>
      <c r="CA81" s="167">
        <f>AVERAGE(BN$6:BN81)</f>
        <v>33.157894736842103</v>
      </c>
      <c r="CB81" s="167">
        <f>AVERAGE(BO$6:BO81)</f>
        <v>623.89473684210532</v>
      </c>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9"/>
      <c r="DE81" s="26"/>
      <c r="DF81" s="103">
        <v>76</v>
      </c>
      <c r="DG81" s="164">
        <v>7.2318476890641987</v>
      </c>
      <c r="DH81" s="133">
        <v>0.05</v>
      </c>
      <c r="DI81" s="103">
        <v>3</v>
      </c>
      <c r="DJ81" s="167">
        <v>558</v>
      </c>
      <c r="DK81" s="103">
        <v>10</v>
      </c>
      <c r="DL81" s="103">
        <v>10</v>
      </c>
      <c r="DM81" s="103">
        <v>0</v>
      </c>
      <c r="DN81" s="167">
        <v>1800</v>
      </c>
      <c r="DO81" s="167">
        <v>0</v>
      </c>
      <c r="DP81" s="167">
        <v>500</v>
      </c>
      <c r="DQ81" s="167">
        <v>150</v>
      </c>
      <c r="DR81" s="167">
        <v>1833</v>
      </c>
      <c r="DS81" s="103">
        <v>0</v>
      </c>
      <c r="DT81" s="167">
        <v>0</v>
      </c>
      <c r="DU81" s="167">
        <v>-33</v>
      </c>
      <c r="DV81" s="103" t="s">
        <v>117</v>
      </c>
      <c r="DW81" s="26"/>
      <c r="DX81" s="164">
        <f>AVERAGE(DK$6:DK81)</f>
        <v>10.802631578947368</v>
      </c>
      <c r="DY81" s="164">
        <f>AVERAGE(DL$6:DL81)</f>
        <v>10.802631578947368</v>
      </c>
      <c r="DZ81" s="164">
        <f>AVERAGE(DM$6:DM81)</f>
        <v>0</v>
      </c>
      <c r="EA81" s="167">
        <f>AVERAGE(DN$6:DN81)</f>
        <v>1944.4736842105262</v>
      </c>
      <c r="EB81" s="167">
        <f>AVERAGE(DO$6:DO81)</f>
        <v>0</v>
      </c>
      <c r="EC81" s="167">
        <f>AVERAGE(DP$6:DP81)</f>
        <v>540.13157894736844</v>
      </c>
      <c r="ED81" s="167">
        <f>AVERAGE(DQ$6:DQ81)</f>
        <v>162.03947368421052</v>
      </c>
      <c r="EE81" s="167">
        <f>AVERAGE(DR$6:DR81)</f>
        <v>1694.3684210526317</v>
      </c>
      <c r="EF81" s="164">
        <f>AVERAGE(DS$6:DS81)</f>
        <v>0.97368421052631582</v>
      </c>
      <c r="EG81" s="167">
        <f>AVERAGE(DT$6:DT81)</f>
        <v>17.526315789473685</v>
      </c>
      <c r="EH81" s="167">
        <f>AVERAGE(DU$6:DU81)</f>
        <v>267.63157894736844</v>
      </c>
      <c r="EI81" s="26"/>
      <c r="EJ81" s="26"/>
      <c r="EK81" s="26"/>
      <c r="EL81" s="26"/>
      <c r="EM81" s="26"/>
      <c r="EN81" s="26"/>
      <c r="EO81" s="26"/>
      <c r="EP81" s="26"/>
      <c r="EQ81" s="26"/>
      <c r="ER81" s="26"/>
      <c r="ES81" s="26"/>
      <c r="ET81" s="26"/>
      <c r="EU81" s="26"/>
      <c r="EV81" s="26"/>
      <c r="EW81" s="26"/>
      <c r="EX81" s="26"/>
      <c r="EY81" s="26"/>
      <c r="EZ81" s="26"/>
      <c r="FA81" s="26"/>
      <c r="FB81" s="26"/>
      <c r="FC81" s="26"/>
      <c r="FD81" s="26"/>
      <c r="FE81" s="26"/>
      <c r="FF81" s="26"/>
      <c r="FG81" s="26"/>
      <c r="FH81" s="29"/>
      <c r="FI81" s="26"/>
      <c r="FJ81" s="103">
        <v>76</v>
      </c>
      <c r="FK81" s="164">
        <v>4.8533079070850835</v>
      </c>
      <c r="FL81" s="133">
        <v>0.1</v>
      </c>
      <c r="FM81" s="103">
        <v>3</v>
      </c>
      <c r="FN81" s="167">
        <v>123</v>
      </c>
      <c r="FO81" s="103">
        <v>8</v>
      </c>
      <c r="FP81" s="103">
        <v>8</v>
      </c>
      <c r="FQ81" s="103">
        <v>0</v>
      </c>
      <c r="FR81" s="167">
        <v>1440</v>
      </c>
      <c r="FS81" s="167">
        <v>0</v>
      </c>
      <c r="FT81" s="167">
        <v>400</v>
      </c>
      <c r="FU81" s="167">
        <v>120</v>
      </c>
      <c r="FV81" s="167">
        <v>1268</v>
      </c>
      <c r="FW81" s="103">
        <v>0</v>
      </c>
      <c r="FX81" s="167">
        <v>0</v>
      </c>
      <c r="FY81" s="167">
        <v>172</v>
      </c>
      <c r="FZ81" s="103" t="s">
        <v>117</v>
      </c>
      <c r="GA81" s="80"/>
      <c r="GB81" s="160">
        <f>AVERAGE(FO$6:FO81)</f>
        <v>9.5394736842105257</v>
      </c>
      <c r="GC81" s="160">
        <f>AVERAGE(FP$6:FP81)</f>
        <v>9.5394736842105257</v>
      </c>
      <c r="GD81" s="160">
        <f>AVERAGE(FQ$6:FQ81)</f>
        <v>0</v>
      </c>
      <c r="GE81" s="166">
        <f>AVERAGE(FR$6:FR81)</f>
        <v>1717.1052631578948</v>
      </c>
      <c r="GF81" s="166">
        <f>AVERAGE(FS$6:FS81)</f>
        <v>0</v>
      </c>
      <c r="GG81" s="166">
        <f>AVERAGE(FT$6:FT81)</f>
        <v>476.9736842105263</v>
      </c>
      <c r="GH81" s="166">
        <f>AVERAGE(FU$6:FU81)</f>
        <v>143.09210526315789</v>
      </c>
      <c r="GI81" s="166">
        <f>AVERAGE(FV$6:FV81)</f>
        <v>1591.3815789473683</v>
      </c>
      <c r="GJ81" s="160">
        <f>AVERAGE(FW$6:FW81)</f>
        <v>0.89473684210526316</v>
      </c>
      <c r="GK81" s="166">
        <f>AVERAGE(FX$6:FX81)</f>
        <v>32.210526315789473</v>
      </c>
      <c r="GL81" s="166">
        <f>AVERAGE(FY$6:FY81)</f>
        <v>157.93421052631578</v>
      </c>
      <c r="GM81" s="26"/>
      <c r="GN81" s="26"/>
      <c r="GO81" s="26"/>
      <c r="GP81" s="26"/>
      <c r="GQ81" s="26"/>
      <c r="GR81" s="26"/>
      <c r="GS81" s="26"/>
      <c r="GT81" s="26"/>
      <c r="GU81" s="26"/>
      <c r="GV81" s="26"/>
      <c r="GW81" s="26"/>
      <c r="GX81" s="26"/>
      <c r="GY81" s="26"/>
      <c r="GZ81" s="26"/>
      <c r="HA81" s="26"/>
      <c r="HB81" s="26"/>
      <c r="HC81" s="26"/>
      <c r="HD81" s="26"/>
      <c r="HE81" s="26"/>
      <c r="HF81" s="26"/>
      <c r="HG81" s="26"/>
      <c r="HH81" s="26"/>
      <c r="HI81" s="26"/>
      <c r="HJ81" s="26"/>
      <c r="HK81" s="29"/>
      <c r="HL81" s="26"/>
      <c r="HM81" s="98">
        <v>76</v>
      </c>
      <c r="HN81" s="178">
        <v>17.332722963449626</v>
      </c>
      <c r="HO81" s="148">
        <v>0.05</v>
      </c>
      <c r="HP81" s="98">
        <v>8</v>
      </c>
      <c r="HQ81" s="189">
        <v>112</v>
      </c>
      <c r="HR81" s="98">
        <v>24</v>
      </c>
      <c r="HS81" s="98">
        <v>23</v>
      </c>
      <c r="HT81" s="98">
        <v>3</v>
      </c>
      <c r="HU81" s="189">
        <v>3450</v>
      </c>
      <c r="HV81" s="189">
        <v>450</v>
      </c>
      <c r="HW81" s="189">
        <v>1000</v>
      </c>
      <c r="HX81" s="189">
        <v>300</v>
      </c>
      <c r="HY81" s="189">
        <v>2487</v>
      </c>
      <c r="HZ81" s="98">
        <v>1</v>
      </c>
      <c r="IA81" s="189">
        <v>30</v>
      </c>
      <c r="IB81" s="189">
        <v>993</v>
      </c>
      <c r="IC81" s="98" t="s">
        <v>116</v>
      </c>
      <c r="ID81" s="80"/>
      <c r="IE81" s="164">
        <f>AVERAGE(HR$6:HR81)</f>
        <v>19.473684210526315</v>
      </c>
      <c r="IF81" s="164">
        <f>AVERAGE(HS$6:HS81)</f>
        <v>18.763157894736842</v>
      </c>
      <c r="IG81" s="164">
        <f>AVERAGE(HT$6:HT81)</f>
        <v>0.86842105263157898</v>
      </c>
      <c r="IH81" s="167">
        <f>AVERAGE(HU$6:HU81)</f>
        <v>2814.4736842105262</v>
      </c>
      <c r="II81" s="167">
        <f>AVERAGE(HV$6:HV81)</f>
        <v>130.26315789473685</v>
      </c>
      <c r="IJ81" s="167">
        <f>AVERAGE(HW$6:HW81)</f>
        <v>894.73684210526312</v>
      </c>
      <c r="IK81" s="167">
        <f>AVERAGE(HX$6:HX81)</f>
        <v>268.42105263157896</v>
      </c>
      <c r="IL81" s="167">
        <f>AVERAGE(HY$6:HY81)</f>
        <v>2267.1184210526317</v>
      </c>
      <c r="IM81" s="164">
        <f>AVERAGE(HZ$6:HZ81)</f>
        <v>2.3947368421052633</v>
      </c>
      <c r="IN81" s="167">
        <f>AVERAGE(IA$6:IA81)</f>
        <v>71.84210526315789</v>
      </c>
      <c r="IO81" s="167">
        <f>AVERAGE(IB$6:IB81)</f>
        <v>619.1973684210526</v>
      </c>
      <c r="IP81" s="26"/>
      <c r="IQ81" s="26"/>
      <c r="IR81" s="26"/>
      <c r="IS81" s="26"/>
      <c r="IT81" s="26"/>
      <c r="IU81" s="26"/>
      <c r="IV81" s="26"/>
      <c r="IW81" s="26"/>
      <c r="IX81" s="26"/>
      <c r="IY81" s="26"/>
      <c r="IZ81" s="26"/>
      <c r="JA81" s="26"/>
      <c r="JB81" s="26"/>
      <c r="JC81" s="26"/>
      <c r="JD81" s="26"/>
      <c r="JE81" s="26"/>
      <c r="JF81" s="26"/>
      <c r="JG81" s="26"/>
      <c r="JH81" s="26"/>
      <c r="JI81" s="26"/>
      <c r="JJ81" s="26"/>
      <c r="JK81" s="26"/>
      <c r="JL81" s="26"/>
      <c r="JM81" s="29"/>
      <c r="JN81" s="26"/>
      <c r="JO81" s="26"/>
      <c r="JP81" s="26"/>
      <c r="JQ81" s="26"/>
      <c r="JR81" s="26"/>
      <c r="JS81" s="26"/>
      <c r="JT81" s="26"/>
      <c r="JU81" s="26"/>
      <c r="JV81" s="26"/>
      <c r="JW81" s="26"/>
      <c r="JX81" s="26"/>
      <c r="JY81" s="26"/>
      <c r="JZ81" s="29"/>
    </row>
    <row r="82" spans="1:286" x14ac:dyDescent="0.2">
      <c r="A82" s="26"/>
      <c r="B82" s="103">
        <v>77</v>
      </c>
      <c r="C82" s="164">
        <v>22.957222075418656</v>
      </c>
      <c r="D82" s="133">
        <v>0.05</v>
      </c>
      <c r="E82" s="103">
        <v>3</v>
      </c>
      <c r="F82" s="167">
        <v>530</v>
      </c>
      <c r="G82" s="103">
        <v>25</v>
      </c>
      <c r="H82" s="103">
        <v>22</v>
      </c>
      <c r="I82" s="103">
        <v>2</v>
      </c>
      <c r="J82" s="167">
        <v>2640</v>
      </c>
      <c r="K82" s="167">
        <v>240</v>
      </c>
      <c r="L82" s="167">
        <v>1000</v>
      </c>
      <c r="M82" s="167">
        <v>300</v>
      </c>
      <c r="N82" s="167">
        <v>2695</v>
      </c>
      <c r="O82" s="103">
        <v>1</v>
      </c>
      <c r="P82" s="167">
        <v>12</v>
      </c>
      <c r="Q82" s="167">
        <v>-43</v>
      </c>
      <c r="R82" s="103" t="s">
        <v>116</v>
      </c>
      <c r="S82" s="80"/>
      <c r="T82" s="169">
        <f>AVERAGE(G$6:G82)</f>
        <v>23.584415584415584</v>
      </c>
      <c r="U82" s="169">
        <f>AVERAGE(H$6:H82)</f>
        <v>20.623376623376622</v>
      </c>
      <c r="V82" s="169">
        <f>AVERAGE(I$6:I82)</f>
        <v>1.3116883116883118</v>
      </c>
      <c r="W82" s="170">
        <f>AVERAGE(J$6:J82)</f>
        <v>2474.8051948051948</v>
      </c>
      <c r="X82" s="170">
        <f>AVERAGE(K$6:K82)</f>
        <v>157.40259740259739</v>
      </c>
      <c r="Y82" s="170">
        <f>AVERAGE(L$6:L82)</f>
        <v>965.58441558441564</v>
      </c>
      <c r="Z82" s="170">
        <f>AVERAGE(M$6:M82)</f>
        <v>289.6753246753247</v>
      </c>
      <c r="AA82" s="170">
        <f>AVERAGE(N$6:N82)</f>
        <v>2413.8311688311687</v>
      </c>
      <c r="AB82" s="169">
        <f>AVERAGE(O$6:O82)</f>
        <v>2.8571428571428572</v>
      </c>
      <c r="AC82" s="170">
        <f>AVERAGE(P$6:P82)</f>
        <v>34.285714285714285</v>
      </c>
      <c r="AD82" s="170">
        <f>AVERAGE(Q$6:Q82)</f>
        <v>95.259740259740255</v>
      </c>
      <c r="AE82" s="26"/>
      <c r="AF82" s="26"/>
      <c r="AG82" s="26"/>
      <c r="AH82" s="26"/>
      <c r="AI82" s="26"/>
      <c r="AJ82" s="26"/>
      <c r="AK82" s="26"/>
      <c r="AL82" s="26"/>
      <c r="AM82" s="26"/>
      <c r="AN82" s="26"/>
      <c r="AO82" s="26"/>
      <c r="AP82" s="26"/>
      <c r="AQ82" s="26"/>
      <c r="AR82" s="26"/>
      <c r="AS82" s="26"/>
      <c r="AT82" s="26"/>
      <c r="AU82" s="26"/>
      <c r="AV82" s="26"/>
      <c r="AW82" s="26"/>
      <c r="AX82" s="29"/>
      <c r="AZ82" s="26">
        <v>77</v>
      </c>
      <c r="BA82" s="164">
        <v>16.573526056870474</v>
      </c>
      <c r="BB82" s="175">
        <v>0.05</v>
      </c>
      <c r="BC82" s="103">
        <v>3</v>
      </c>
      <c r="BD82" s="181">
        <v>535</v>
      </c>
      <c r="BE82" s="103">
        <v>19</v>
      </c>
      <c r="BF82" s="103">
        <v>19</v>
      </c>
      <c r="BG82" s="103">
        <v>0</v>
      </c>
      <c r="BH82" s="167">
        <v>2850</v>
      </c>
      <c r="BI82" s="167">
        <v>0</v>
      </c>
      <c r="BJ82" s="167">
        <v>950</v>
      </c>
      <c r="BK82" s="167">
        <v>285</v>
      </c>
      <c r="BL82" s="167">
        <v>2395</v>
      </c>
      <c r="BM82" s="103">
        <v>1</v>
      </c>
      <c r="BN82" s="167">
        <v>15</v>
      </c>
      <c r="BO82" s="167">
        <v>470</v>
      </c>
      <c r="BP82" s="103" t="s">
        <v>117</v>
      </c>
      <c r="BQ82" s="80"/>
      <c r="BR82" s="164">
        <f>AVERAGE(BE$6:BE82)</f>
        <v>20.012987012987011</v>
      </c>
      <c r="BS82" s="164">
        <f>AVERAGE(BF$6:BF82)</f>
        <v>19</v>
      </c>
      <c r="BT82" s="164">
        <f>AVERAGE(BG$6:BG82)</f>
        <v>0.67532467532467533</v>
      </c>
      <c r="BU82" s="167">
        <f>AVERAGE(BH$6:BH82)</f>
        <v>2850</v>
      </c>
      <c r="BV82" s="167">
        <f>AVERAGE(BI$6:BI82)</f>
        <v>101.2987012987013</v>
      </c>
      <c r="BW82" s="167">
        <f>AVERAGE(BJ$6:BJ82)</f>
        <v>916.23376623376623</v>
      </c>
      <c r="BX82" s="167">
        <f>AVERAGE(BK$6:BK82)</f>
        <v>274.87012987012986</v>
      </c>
      <c r="BY82" s="167">
        <f>AVERAGE(BL$6:BL82)</f>
        <v>2261.0259740259739</v>
      </c>
      <c r="BZ82" s="164">
        <f>AVERAGE(BM$6:BM82)</f>
        <v>2.1948051948051948</v>
      </c>
      <c r="CA82" s="167">
        <f>AVERAGE(BN$6:BN82)</f>
        <v>32.922077922077925</v>
      </c>
      <c r="CB82" s="167">
        <f>AVERAGE(BO$6:BO82)</f>
        <v>621.89610389610391</v>
      </c>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9"/>
      <c r="DE82" s="26"/>
      <c r="DF82" s="103">
        <v>77</v>
      </c>
      <c r="DG82" s="164">
        <v>7.4418473492306179</v>
      </c>
      <c r="DH82" s="133">
        <v>0.15</v>
      </c>
      <c r="DI82" s="103">
        <v>3</v>
      </c>
      <c r="DJ82" s="167">
        <v>584</v>
      </c>
      <c r="DK82" s="103">
        <v>9</v>
      </c>
      <c r="DL82" s="103">
        <v>9</v>
      </c>
      <c r="DM82" s="103">
        <v>0</v>
      </c>
      <c r="DN82" s="167">
        <v>1620</v>
      </c>
      <c r="DO82" s="167">
        <v>0</v>
      </c>
      <c r="DP82" s="167">
        <v>450</v>
      </c>
      <c r="DQ82" s="167">
        <v>135</v>
      </c>
      <c r="DR82" s="167">
        <v>1794</v>
      </c>
      <c r="DS82" s="103">
        <v>1</v>
      </c>
      <c r="DT82" s="167">
        <v>18</v>
      </c>
      <c r="DU82" s="167">
        <v>-156</v>
      </c>
      <c r="DV82" s="103" t="s">
        <v>117</v>
      </c>
      <c r="DW82" s="26"/>
      <c r="DX82" s="164">
        <f>AVERAGE(DK$6:DK82)</f>
        <v>10.779220779220779</v>
      </c>
      <c r="DY82" s="164">
        <f>AVERAGE(DL$6:DL82)</f>
        <v>10.779220779220779</v>
      </c>
      <c r="DZ82" s="164">
        <f>AVERAGE(DM$6:DM82)</f>
        <v>0</v>
      </c>
      <c r="EA82" s="167">
        <f>AVERAGE(DN$6:DN82)</f>
        <v>1940.2597402597403</v>
      </c>
      <c r="EB82" s="167">
        <f>AVERAGE(DO$6:DO82)</f>
        <v>0</v>
      </c>
      <c r="EC82" s="167">
        <f>AVERAGE(DP$6:DP82)</f>
        <v>538.96103896103898</v>
      </c>
      <c r="ED82" s="167">
        <f>AVERAGE(DQ$6:DQ82)</f>
        <v>161.6883116883117</v>
      </c>
      <c r="EE82" s="167">
        <f>AVERAGE(DR$6:DR82)</f>
        <v>1695.6623376623377</v>
      </c>
      <c r="EF82" s="164">
        <f>AVERAGE(DS$6:DS82)</f>
        <v>0.97402597402597402</v>
      </c>
      <c r="EG82" s="167">
        <f>AVERAGE(DT$6:DT82)</f>
        <v>17.532467532467532</v>
      </c>
      <c r="EH82" s="167">
        <f>AVERAGE(DU$6:DU82)</f>
        <v>262.12987012987014</v>
      </c>
      <c r="EI82" s="26"/>
      <c r="EJ82" s="26"/>
      <c r="EK82" s="26"/>
      <c r="EL82" s="26"/>
      <c r="EM82" s="26"/>
      <c r="EN82" s="26"/>
      <c r="EO82" s="26"/>
      <c r="EP82" s="26"/>
      <c r="EQ82" s="26"/>
      <c r="ER82" s="26"/>
      <c r="ES82" s="26"/>
      <c r="ET82" s="26"/>
      <c r="EU82" s="26"/>
      <c r="EV82" s="26"/>
      <c r="EW82" s="26"/>
      <c r="EX82" s="26"/>
      <c r="EY82" s="26"/>
      <c r="EZ82" s="26"/>
      <c r="FA82" s="26"/>
      <c r="FB82" s="26"/>
      <c r="FC82" s="26"/>
      <c r="FD82" s="26"/>
      <c r="FE82" s="26"/>
      <c r="FF82" s="26"/>
      <c r="FG82" s="26"/>
      <c r="FH82" s="29"/>
      <c r="FI82" s="26"/>
      <c r="FJ82" s="103">
        <v>77</v>
      </c>
      <c r="FK82" s="164">
        <v>7.8895303655090521</v>
      </c>
      <c r="FL82" s="133">
        <v>0.15</v>
      </c>
      <c r="FM82" s="103">
        <v>9</v>
      </c>
      <c r="FN82" s="167">
        <v>398</v>
      </c>
      <c r="FO82" s="103">
        <v>16</v>
      </c>
      <c r="FP82" s="103">
        <v>16</v>
      </c>
      <c r="FQ82" s="103">
        <v>0</v>
      </c>
      <c r="FR82" s="167">
        <v>2880</v>
      </c>
      <c r="FS82" s="167">
        <v>0</v>
      </c>
      <c r="FT82" s="167">
        <v>800</v>
      </c>
      <c r="FU82" s="167">
        <v>240</v>
      </c>
      <c r="FV82" s="167">
        <v>2063</v>
      </c>
      <c r="FW82" s="103">
        <v>1</v>
      </c>
      <c r="FX82" s="167">
        <v>36</v>
      </c>
      <c r="FY82" s="167">
        <v>853</v>
      </c>
      <c r="FZ82" s="103" t="s">
        <v>117</v>
      </c>
      <c r="GA82" s="80"/>
      <c r="GB82" s="160">
        <f>AVERAGE(FO$6:FO82)</f>
        <v>9.6233766233766236</v>
      </c>
      <c r="GC82" s="160">
        <f>AVERAGE(FP$6:FP82)</f>
        <v>9.6233766233766236</v>
      </c>
      <c r="GD82" s="160">
        <f>AVERAGE(FQ$6:FQ82)</f>
        <v>0</v>
      </c>
      <c r="GE82" s="166">
        <f>AVERAGE(FR$6:FR82)</f>
        <v>1732.2077922077922</v>
      </c>
      <c r="GF82" s="166">
        <f>AVERAGE(FS$6:FS82)</f>
        <v>0</v>
      </c>
      <c r="GG82" s="166">
        <f>AVERAGE(FT$6:FT82)</f>
        <v>481.16883116883116</v>
      </c>
      <c r="GH82" s="166">
        <f>AVERAGE(FU$6:FU82)</f>
        <v>144.35064935064935</v>
      </c>
      <c r="GI82" s="166">
        <f>AVERAGE(FV$6:FV82)</f>
        <v>1597.5064935064936</v>
      </c>
      <c r="GJ82" s="160">
        <f>AVERAGE(FW$6:FW82)</f>
        <v>0.89610389610389607</v>
      </c>
      <c r="GK82" s="166">
        <f>AVERAGE(FX$6:FX82)</f>
        <v>32.259740259740262</v>
      </c>
      <c r="GL82" s="166">
        <f>AVERAGE(FY$6:FY82)</f>
        <v>166.96103896103895</v>
      </c>
      <c r="GM82" s="26"/>
      <c r="GN82" s="26"/>
      <c r="GO82" s="26"/>
      <c r="GP82" s="26"/>
      <c r="GQ82" s="26"/>
      <c r="GR82" s="26"/>
      <c r="GS82" s="26"/>
      <c r="GT82" s="26"/>
      <c r="GU82" s="26"/>
      <c r="GV82" s="26"/>
      <c r="GW82" s="26"/>
      <c r="GX82" s="26"/>
      <c r="GY82" s="26"/>
      <c r="GZ82" s="26"/>
      <c r="HA82" s="26"/>
      <c r="HB82" s="26"/>
      <c r="HC82" s="26"/>
      <c r="HD82" s="26"/>
      <c r="HE82" s="26"/>
      <c r="HF82" s="26"/>
      <c r="HG82" s="26"/>
      <c r="HH82" s="26"/>
      <c r="HI82" s="26"/>
      <c r="HJ82" s="26"/>
      <c r="HK82" s="29"/>
      <c r="HL82" s="26"/>
      <c r="HM82" s="98">
        <v>77</v>
      </c>
      <c r="HN82" s="178">
        <v>19.517154253919745</v>
      </c>
      <c r="HO82" s="148">
        <v>0.2</v>
      </c>
      <c r="HP82" s="98">
        <v>8</v>
      </c>
      <c r="HQ82" s="189">
        <v>259</v>
      </c>
      <c r="HR82" s="98">
        <v>24</v>
      </c>
      <c r="HS82" s="98">
        <v>23</v>
      </c>
      <c r="HT82" s="98">
        <v>3</v>
      </c>
      <c r="HU82" s="189">
        <v>3450</v>
      </c>
      <c r="HV82" s="189">
        <v>450</v>
      </c>
      <c r="HW82" s="189">
        <v>1000</v>
      </c>
      <c r="HX82" s="189">
        <v>300</v>
      </c>
      <c r="HY82" s="189">
        <v>2634</v>
      </c>
      <c r="HZ82" s="98">
        <v>4</v>
      </c>
      <c r="IA82" s="189">
        <v>120</v>
      </c>
      <c r="IB82" s="189">
        <v>936</v>
      </c>
      <c r="IC82" s="98" t="s">
        <v>116</v>
      </c>
      <c r="ID82" s="80"/>
      <c r="IE82" s="164">
        <f>AVERAGE(HR$6:HR82)</f>
        <v>19.532467532467532</v>
      </c>
      <c r="IF82" s="164">
        <f>AVERAGE(HS$6:HS82)</f>
        <v>18.818181818181817</v>
      </c>
      <c r="IG82" s="164">
        <f>AVERAGE(HT$6:HT82)</f>
        <v>0.89610389610389607</v>
      </c>
      <c r="IH82" s="167">
        <f>AVERAGE(HU$6:HU82)</f>
        <v>2822.7272727272725</v>
      </c>
      <c r="II82" s="167">
        <f>AVERAGE(HV$6:HV82)</f>
        <v>134.41558441558442</v>
      </c>
      <c r="IJ82" s="167">
        <f>AVERAGE(HW$6:HW82)</f>
        <v>896.10389610389609</v>
      </c>
      <c r="IK82" s="167">
        <f>AVERAGE(HX$6:HX82)</f>
        <v>268.83116883116884</v>
      </c>
      <c r="IL82" s="167">
        <f>AVERAGE(HY$6:HY82)</f>
        <v>2271.8831168831171</v>
      </c>
      <c r="IM82" s="164">
        <f>AVERAGE(HZ$6:HZ82)</f>
        <v>2.4155844155844157</v>
      </c>
      <c r="IN82" s="167">
        <f>AVERAGE(IA$6:IA82)</f>
        <v>72.467532467532465</v>
      </c>
      <c r="IO82" s="167">
        <f>AVERAGE(IB$6:IB82)</f>
        <v>623.31168831168827</v>
      </c>
      <c r="IP82" s="26"/>
      <c r="IQ82" s="26"/>
      <c r="IR82" s="26"/>
      <c r="IS82" s="26"/>
      <c r="IT82" s="26"/>
      <c r="IU82" s="26"/>
      <c r="IV82" s="26"/>
      <c r="IW82" s="26"/>
      <c r="IX82" s="26"/>
      <c r="IY82" s="26"/>
      <c r="IZ82" s="26"/>
      <c r="JA82" s="26"/>
      <c r="JB82" s="26"/>
      <c r="JC82" s="26"/>
      <c r="JD82" s="26"/>
      <c r="JE82" s="26"/>
      <c r="JF82" s="26"/>
      <c r="JG82" s="26"/>
      <c r="JH82" s="26"/>
      <c r="JI82" s="26"/>
      <c r="JJ82" s="26"/>
      <c r="JK82" s="26"/>
      <c r="JL82" s="26"/>
      <c r="JM82" s="29"/>
      <c r="JN82" s="26"/>
      <c r="JO82" s="26"/>
      <c r="JP82" s="26"/>
      <c r="JQ82" s="26"/>
      <c r="JR82" s="26"/>
      <c r="JS82" s="26"/>
      <c r="JT82" s="26"/>
      <c r="JU82" s="26"/>
      <c r="JV82" s="26"/>
      <c r="JW82" s="26"/>
      <c r="JX82" s="26"/>
      <c r="JY82" s="26"/>
      <c r="JZ82" s="29"/>
    </row>
    <row r="83" spans="1:286" x14ac:dyDescent="0.2">
      <c r="A83" s="26"/>
      <c r="B83" s="103">
        <v>78</v>
      </c>
      <c r="C83" s="164">
        <v>25.945589879869225</v>
      </c>
      <c r="D83" s="133">
        <v>0.2</v>
      </c>
      <c r="E83" s="103">
        <v>1</v>
      </c>
      <c r="F83" s="167">
        <v>473</v>
      </c>
      <c r="G83" s="103">
        <v>22</v>
      </c>
      <c r="H83" s="103">
        <v>22</v>
      </c>
      <c r="I83" s="103">
        <v>2</v>
      </c>
      <c r="J83" s="167">
        <v>2640</v>
      </c>
      <c r="K83" s="167">
        <v>240</v>
      </c>
      <c r="L83" s="167">
        <v>1000</v>
      </c>
      <c r="M83" s="167">
        <v>300</v>
      </c>
      <c r="N83" s="167">
        <v>2638</v>
      </c>
      <c r="O83" s="103">
        <v>5</v>
      </c>
      <c r="P83" s="167">
        <v>60</v>
      </c>
      <c r="Q83" s="167">
        <v>62</v>
      </c>
      <c r="R83" s="103" t="s">
        <v>116</v>
      </c>
      <c r="S83" s="80"/>
      <c r="T83" s="169">
        <f>AVERAGE(G$6:G83)</f>
        <v>23.564102564102566</v>
      </c>
      <c r="U83" s="169">
        <f>AVERAGE(H$6:H83)</f>
        <v>20.641025641025642</v>
      </c>
      <c r="V83" s="169">
        <f>AVERAGE(I$6:I83)</f>
        <v>1.3205128205128205</v>
      </c>
      <c r="W83" s="170">
        <f>AVERAGE(J$6:J83)</f>
        <v>2476.9230769230771</v>
      </c>
      <c r="X83" s="170">
        <f>AVERAGE(K$6:K83)</f>
        <v>158.46153846153845</v>
      </c>
      <c r="Y83" s="170">
        <f>AVERAGE(L$6:L83)</f>
        <v>966.02564102564099</v>
      </c>
      <c r="Z83" s="170">
        <f>AVERAGE(M$6:M83)</f>
        <v>289.80769230769232</v>
      </c>
      <c r="AA83" s="170">
        <f>AVERAGE(N$6:N83)</f>
        <v>2416.7051282051284</v>
      </c>
      <c r="AB83" s="169">
        <f>AVERAGE(O$6:O83)</f>
        <v>2.8846153846153846</v>
      </c>
      <c r="AC83" s="170">
        <f>AVERAGE(P$6:P83)</f>
        <v>34.615384615384613</v>
      </c>
      <c r="AD83" s="170">
        <f>AVERAGE(Q$6:Q83)</f>
        <v>94.833333333333329</v>
      </c>
      <c r="AE83" s="26"/>
      <c r="AF83" s="26"/>
      <c r="AG83" s="26"/>
      <c r="AH83" s="26"/>
      <c r="AI83" s="26"/>
      <c r="AJ83" s="26"/>
      <c r="AK83" s="26"/>
      <c r="AL83" s="26"/>
      <c r="AM83" s="26"/>
      <c r="AN83" s="26"/>
      <c r="AO83" s="26"/>
      <c r="AP83" s="26"/>
      <c r="AQ83" s="26"/>
      <c r="AR83" s="26"/>
      <c r="AS83" s="26"/>
      <c r="AT83" s="26"/>
      <c r="AU83" s="26"/>
      <c r="AV83" s="26"/>
      <c r="AW83" s="26"/>
      <c r="AX83" s="29"/>
      <c r="AZ83" s="26">
        <v>78</v>
      </c>
      <c r="BA83" s="164">
        <v>22.817657678210818</v>
      </c>
      <c r="BB83" s="175">
        <v>0.1</v>
      </c>
      <c r="BC83" s="103">
        <v>1</v>
      </c>
      <c r="BD83" s="181">
        <v>317</v>
      </c>
      <c r="BE83" s="103">
        <v>22</v>
      </c>
      <c r="BF83" s="103">
        <v>22</v>
      </c>
      <c r="BG83" s="103">
        <v>2</v>
      </c>
      <c r="BH83" s="167">
        <v>3300</v>
      </c>
      <c r="BI83" s="167">
        <v>300</v>
      </c>
      <c r="BJ83" s="167">
        <v>1000</v>
      </c>
      <c r="BK83" s="167">
        <v>300</v>
      </c>
      <c r="BL83" s="167">
        <v>2542</v>
      </c>
      <c r="BM83" s="103">
        <v>2</v>
      </c>
      <c r="BN83" s="167">
        <v>30</v>
      </c>
      <c r="BO83" s="167">
        <v>788</v>
      </c>
      <c r="BP83" s="103" t="s">
        <v>116</v>
      </c>
      <c r="BQ83" s="80"/>
      <c r="BR83" s="164">
        <f>AVERAGE(BE$6:BE83)</f>
        <v>20.03846153846154</v>
      </c>
      <c r="BS83" s="164">
        <f>AVERAGE(BF$6:BF83)</f>
        <v>19.03846153846154</v>
      </c>
      <c r="BT83" s="164">
        <f>AVERAGE(BG$6:BG83)</f>
        <v>0.69230769230769229</v>
      </c>
      <c r="BU83" s="167">
        <f>AVERAGE(BH$6:BH83)</f>
        <v>2855.7692307692309</v>
      </c>
      <c r="BV83" s="167">
        <f>AVERAGE(BI$6:BI83)</f>
        <v>103.84615384615384</v>
      </c>
      <c r="BW83" s="167">
        <f>AVERAGE(BJ$6:BJ83)</f>
        <v>917.30769230769226</v>
      </c>
      <c r="BX83" s="167">
        <f>AVERAGE(BK$6:BK83)</f>
        <v>275.19230769230768</v>
      </c>
      <c r="BY83" s="167">
        <f>AVERAGE(BL$6:BL83)</f>
        <v>2264.6282051282051</v>
      </c>
      <c r="BZ83" s="164">
        <f>AVERAGE(BM$6:BM83)</f>
        <v>2.1923076923076925</v>
      </c>
      <c r="CA83" s="167">
        <f>AVERAGE(BN$6:BN83)</f>
        <v>32.884615384615387</v>
      </c>
      <c r="CB83" s="167">
        <f>AVERAGE(BO$6:BO83)</f>
        <v>624.02564102564099</v>
      </c>
      <c r="CC83" s="26"/>
      <c r="CD83" s="26"/>
      <c r="CE83" s="26"/>
      <c r="CF83" s="26"/>
      <c r="CG83" s="26"/>
      <c r="CH83" s="26"/>
      <c r="CI83" s="26"/>
      <c r="CJ83" s="26"/>
      <c r="CK83" s="26"/>
      <c r="CL83" s="26"/>
      <c r="CM83" s="26"/>
      <c r="CN83" s="26"/>
      <c r="CO83" s="26"/>
      <c r="CP83" s="26"/>
      <c r="CQ83" s="26"/>
      <c r="CR83" s="26"/>
      <c r="CS83" s="26"/>
      <c r="CT83" s="26"/>
      <c r="CU83" s="26"/>
      <c r="CV83" s="26"/>
      <c r="CW83" s="26"/>
      <c r="CX83" s="26"/>
      <c r="CY83" s="26"/>
      <c r="CZ83" s="26"/>
      <c r="DA83" s="26"/>
      <c r="DB83" s="26"/>
      <c r="DC83" s="26"/>
      <c r="DD83" s="29"/>
      <c r="DE83" s="26"/>
      <c r="DF83" s="103">
        <v>78</v>
      </c>
      <c r="DG83" s="164">
        <v>7.3021251753051519</v>
      </c>
      <c r="DH83" s="133">
        <v>0.15</v>
      </c>
      <c r="DI83" s="103">
        <v>2</v>
      </c>
      <c r="DJ83" s="167">
        <v>209</v>
      </c>
      <c r="DK83" s="103">
        <v>8</v>
      </c>
      <c r="DL83" s="103">
        <v>8</v>
      </c>
      <c r="DM83" s="103">
        <v>0</v>
      </c>
      <c r="DN83" s="167">
        <v>1440</v>
      </c>
      <c r="DO83" s="167">
        <v>0</v>
      </c>
      <c r="DP83" s="167">
        <v>400</v>
      </c>
      <c r="DQ83" s="167">
        <v>120</v>
      </c>
      <c r="DR83" s="167">
        <v>1354</v>
      </c>
      <c r="DS83" s="103">
        <v>1</v>
      </c>
      <c r="DT83" s="167">
        <v>18</v>
      </c>
      <c r="DU83" s="167">
        <v>104</v>
      </c>
      <c r="DV83" s="103" t="s">
        <v>117</v>
      </c>
      <c r="DW83" s="26"/>
      <c r="DX83" s="164">
        <f>AVERAGE(DK$6:DK83)</f>
        <v>10.743589743589743</v>
      </c>
      <c r="DY83" s="164">
        <f>AVERAGE(DL$6:DL83)</f>
        <v>10.743589743589743</v>
      </c>
      <c r="DZ83" s="164">
        <f>AVERAGE(DM$6:DM83)</f>
        <v>0</v>
      </c>
      <c r="EA83" s="167">
        <f>AVERAGE(DN$6:DN83)</f>
        <v>1933.8461538461538</v>
      </c>
      <c r="EB83" s="167">
        <f>AVERAGE(DO$6:DO83)</f>
        <v>0</v>
      </c>
      <c r="EC83" s="167">
        <f>AVERAGE(DP$6:DP83)</f>
        <v>537.17948717948718</v>
      </c>
      <c r="ED83" s="167">
        <f>AVERAGE(DQ$6:DQ83)</f>
        <v>161.15384615384616</v>
      </c>
      <c r="EE83" s="167">
        <f>AVERAGE(DR$6:DR83)</f>
        <v>1691.2820512820513</v>
      </c>
      <c r="EF83" s="164">
        <f>AVERAGE(DS$6:DS83)</f>
        <v>0.97435897435897434</v>
      </c>
      <c r="EG83" s="167">
        <f>AVERAGE(DT$6:DT83)</f>
        <v>17.53846153846154</v>
      </c>
      <c r="EH83" s="167">
        <f>AVERAGE(DU$6:DU83)</f>
        <v>260.10256410256409</v>
      </c>
      <c r="EI83" s="26"/>
      <c r="EJ83" s="26"/>
      <c r="EK83" s="26"/>
      <c r="EL83" s="26"/>
      <c r="EM83" s="26"/>
      <c r="EN83" s="26"/>
      <c r="EO83" s="26"/>
      <c r="EP83" s="26"/>
      <c r="EQ83" s="26"/>
      <c r="ER83" s="26"/>
      <c r="ES83" s="26"/>
      <c r="ET83" s="26"/>
      <c r="EU83" s="26"/>
      <c r="EV83" s="26"/>
      <c r="EW83" s="26"/>
      <c r="EX83" s="26"/>
      <c r="EY83" s="26"/>
      <c r="EZ83" s="26"/>
      <c r="FA83" s="26"/>
      <c r="FB83" s="26"/>
      <c r="FC83" s="26"/>
      <c r="FD83" s="26"/>
      <c r="FE83" s="26"/>
      <c r="FF83" s="26"/>
      <c r="FG83" s="26"/>
      <c r="FH83" s="29"/>
      <c r="FI83" s="26"/>
      <c r="FJ83" s="103">
        <v>78</v>
      </c>
      <c r="FK83" s="164">
        <v>4.9170758310441043</v>
      </c>
      <c r="FL83" s="133">
        <v>0.1</v>
      </c>
      <c r="FM83" s="103">
        <v>1</v>
      </c>
      <c r="FN83" s="167">
        <v>431</v>
      </c>
      <c r="FO83" s="103">
        <v>6</v>
      </c>
      <c r="FP83" s="103">
        <v>6</v>
      </c>
      <c r="FQ83" s="103">
        <v>0</v>
      </c>
      <c r="FR83" s="167">
        <v>1080</v>
      </c>
      <c r="FS83" s="167">
        <v>0</v>
      </c>
      <c r="FT83" s="167">
        <v>300</v>
      </c>
      <c r="FU83" s="167">
        <v>90</v>
      </c>
      <c r="FV83" s="167">
        <v>1446</v>
      </c>
      <c r="FW83" s="103">
        <v>0</v>
      </c>
      <c r="FX83" s="167">
        <v>0</v>
      </c>
      <c r="FY83" s="167">
        <v>-366</v>
      </c>
      <c r="FZ83" s="103" t="s">
        <v>117</v>
      </c>
      <c r="GA83" s="80"/>
      <c r="GB83" s="160">
        <f>AVERAGE(FO$6:FO83)</f>
        <v>9.5769230769230766</v>
      </c>
      <c r="GC83" s="160">
        <f>AVERAGE(FP$6:FP83)</f>
        <v>9.5769230769230766</v>
      </c>
      <c r="GD83" s="160">
        <f>AVERAGE(FQ$6:FQ83)</f>
        <v>0</v>
      </c>
      <c r="GE83" s="166">
        <f>AVERAGE(FR$6:FR83)</f>
        <v>1723.8461538461538</v>
      </c>
      <c r="GF83" s="166">
        <f>AVERAGE(FS$6:FS83)</f>
        <v>0</v>
      </c>
      <c r="GG83" s="166">
        <f>AVERAGE(FT$6:FT83)</f>
        <v>478.84615384615387</v>
      </c>
      <c r="GH83" s="166">
        <f>AVERAGE(FU$6:FU83)</f>
        <v>143.65384615384616</v>
      </c>
      <c r="GI83" s="166">
        <f>AVERAGE(FV$6:FV83)</f>
        <v>1595.5641025641025</v>
      </c>
      <c r="GJ83" s="160">
        <f>AVERAGE(FW$6:FW83)</f>
        <v>0.88461538461538458</v>
      </c>
      <c r="GK83" s="166">
        <f>AVERAGE(FX$6:FX83)</f>
        <v>31.846153846153847</v>
      </c>
      <c r="GL83" s="166">
        <f>AVERAGE(FY$6:FY83)</f>
        <v>160.12820512820514</v>
      </c>
      <c r="GM83" s="26"/>
      <c r="GN83" s="26"/>
      <c r="GO83" s="26"/>
      <c r="GP83" s="26"/>
      <c r="GQ83" s="26"/>
      <c r="GR83" s="26"/>
      <c r="GS83" s="26"/>
      <c r="GT83" s="26"/>
      <c r="GU83" s="26"/>
      <c r="GV83" s="26"/>
      <c r="GW83" s="26"/>
      <c r="GX83" s="26"/>
      <c r="GY83" s="26"/>
      <c r="GZ83" s="26"/>
      <c r="HA83" s="26"/>
      <c r="HB83" s="26"/>
      <c r="HC83" s="26"/>
      <c r="HD83" s="26"/>
      <c r="HE83" s="26"/>
      <c r="HF83" s="26"/>
      <c r="HG83" s="26"/>
      <c r="HH83" s="26"/>
      <c r="HI83" s="26"/>
      <c r="HJ83" s="26"/>
      <c r="HK83" s="29"/>
      <c r="HL83" s="26"/>
      <c r="HM83" s="98">
        <v>78</v>
      </c>
      <c r="HN83" s="178">
        <v>18.918121618752927</v>
      </c>
      <c r="HO83" s="148">
        <v>0.2</v>
      </c>
      <c r="HP83" s="98">
        <v>8</v>
      </c>
      <c r="HQ83" s="189">
        <v>198</v>
      </c>
      <c r="HR83" s="98">
        <v>23</v>
      </c>
      <c r="HS83" s="98">
        <v>23</v>
      </c>
      <c r="HT83" s="98">
        <v>3</v>
      </c>
      <c r="HU83" s="189">
        <v>3450</v>
      </c>
      <c r="HV83" s="189">
        <v>450</v>
      </c>
      <c r="HW83" s="189">
        <v>1000</v>
      </c>
      <c r="HX83" s="189">
        <v>300</v>
      </c>
      <c r="HY83" s="189">
        <v>2573</v>
      </c>
      <c r="HZ83" s="98">
        <v>4</v>
      </c>
      <c r="IA83" s="189">
        <v>120</v>
      </c>
      <c r="IB83" s="189">
        <v>997</v>
      </c>
      <c r="IC83" s="98" t="s">
        <v>116</v>
      </c>
      <c r="ID83" s="80"/>
      <c r="IE83" s="164">
        <f>AVERAGE(HR$6:HR83)</f>
        <v>19.576923076923077</v>
      </c>
      <c r="IF83" s="164">
        <f>AVERAGE(HS$6:HS83)</f>
        <v>18.871794871794872</v>
      </c>
      <c r="IG83" s="164">
        <f>AVERAGE(HT$6:HT83)</f>
        <v>0.92307692307692313</v>
      </c>
      <c r="IH83" s="167">
        <f>AVERAGE(HU$6:HU83)</f>
        <v>2830.7692307692309</v>
      </c>
      <c r="II83" s="167">
        <f>AVERAGE(HV$6:HV83)</f>
        <v>138.46153846153845</v>
      </c>
      <c r="IJ83" s="167">
        <f>AVERAGE(HW$6:HW83)</f>
        <v>897.43589743589746</v>
      </c>
      <c r="IK83" s="167">
        <f>AVERAGE(HX$6:HX83)</f>
        <v>269.23076923076923</v>
      </c>
      <c r="IL83" s="167">
        <f>AVERAGE(HY$6:HY83)</f>
        <v>2275.7435897435898</v>
      </c>
      <c r="IM83" s="164">
        <f>AVERAGE(HZ$6:HZ83)</f>
        <v>2.4358974358974357</v>
      </c>
      <c r="IN83" s="167">
        <f>AVERAGE(IA$6:IA83)</f>
        <v>73.07692307692308</v>
      </c>
      <c r="IO83" s="167">
        <f>AVERAGE(IB$6:IB83)</f>
        <v>628.10256410256409</v>
      </c>
      <c r="IP83" s="26"/>
      <c r="IQ83" s="26"/>
      <c r="IR83" s="26"/>
      <c r="IS83" s="26"/>
      <c r="IT83" s="26"/>
      <c r="IU83" s="26"/>
      <c r="IV83" s="26"/>
      <c r="IW83" s="26"/>
      <c r="IX83" s="26"/>
      <c r="IY83" s="26"/>
      <c r="IZ83" s="26"/>
      <c r="JA83" s="26"/>
      <c r="JB83" s="26"/>
      <c r="JC83" s="26"/>
      <c r="JD83" s="26"/>
      <c r="JE83" s="26"/>
      <c r="JF83" s="26"/>
      <c r="JG83" s="26"/>
      <c r="JH83" s="26"/>
      <c r="JI83" s="26"/>
      <c r="JJ83" s="26"/>
      <c r="JK83" s="26"/>
      <c r="JL83" s="26"/>
      <c r="JM83" s="29"/>
      <c r="JN83" s="26"/>
      <c r="JO83" s="26"/>
      <c r="JP83" s="26"/>
      <c r="JQ83" s="26"/>
      <c r="JR83" s="26"/>
      <c r="JS83" s="26"/>
      <c r="JT83" s="26"/>
      <c r="JU83" s="26"/>
      <c r="JV83" s="26"/>
      <c r="JW83" s="26"/>
      <c r="JX83" s="26"/>
      <c r="JY83" s="26"/>
      <c r="JZ83" s="29"/>
    </row>
    <row r="84" spans="1:286" x14ac:dyDescent="0.2">
      <c r="A84" s="26"/>
      <c r="B84" s="103">
        <v>79</v>
      </c>
      <c r="C84" s="164">
        <v>25.785648848610521</v>
      </c>
      <c r="D84" s="133">
        <v>0.15</v>
      </c>
      <c r="E84" s="103">
        <v>3</v>
      </c>
      <c r="F84" s="167">
        <v>388</v>
      </c>
      <c r="G84" s="103">
        <v>25</v>
      </c>
      <c r="H84" s="103">
        <v>22</v>
      </c>
      <c r="I84" s="103">
        <v>2</v>
      </c>
      <c r="J84" s="167">
        <v>2640</v>
      </c>
      <c r="K84" s="167">
        <v>240</v>
      </c>
      <c r="L84" s="167">
        <v>1000</v>
      </c>
      <c r="M84" s="167">
        <v>300</v>
      </c>
      <c r="N84" s="167">
        <v>2553</v>
      </c>
      <c r="O84" s="103">
        <v>4</v>
      </c>
      <c r="P84" s="167">
        <v>48</v>
      </c>
      <c r="Q84" s="167">
        <v>135</v>
      </c>
      <c r="R84" s="103" t="s">
        <v>116</v>
      </c>
      <c r="S84" s="80"/>
      <c r="T84" s="169">
        <f>AVERAGE(G$6:G84)</f>
        <v>23.582278481012658</v>
      </c>
      <c r="U84" s="169">
        <f>AVERAGE(H$6:H84)</f>
        <v>20.658227848101266</v>
      </c>
      <c r="V84" s="169">
        <f>AVERAGE(I$6:I84)</f>
        <v>1.3291139240506329</v>
      </c>
      <c r="W84" s="170">
        <f>AVERAGE(J$6:J84)</f>
        <v>2478.9873417721519</v>
      </c>
      <c r="X84" s="170">
        <f>AVERAGE(K$6:K84)</f>
        <v>159.49367088607596</v>
      </c>
      <c r="Y84" s="170">
        <f>AVERAGE(L$6:L84)</f>
        <v>966.45569620253161</v>
      </c>
      <c r="Z84" s="170">
        <f>AVERAGE(M$6:M84)</f>
        <v>289.9367088607595</v>
      </c>
      <c r="AA84" s="170">
        <f>AVERAGE(N$6:N84)</f>
        <v>2418.4303797468356</v>
      </c>
      <c r="AB84" s="169">
        <f>AVERAGE(O$6:O84)</f>
        <v>2.8987341772151898</v>
      </c>
      <c r="AC84" s="170">
        <f>AVERAGE(P$6:P84)</f>
        <v>34.784810126582279</v>
      </c>
      <c r="AD84" s="170">
        <f>AVERAGE(Q$6:Q84)</f>
        <v>95.341772151898738</v>
      </c>
      <c r="AE84" s="26"/>
      <c r="AF84" s="26"/>
      <c r="AG84" s="26"/>
      <c r="AH84" s="26"/>
      <c r="AI84" s="26"/>
      <c r="AJ84" s="26"/>
      <c r="AK84" s="26"/>
      <c r="AL84" s="26"/>
      <c r="AM84" s="26"/>
      <c r="AN84" s="26"/>
      <c r="AO84" s="26"/>
      <c r="AP84" s="26"/>
      <c r="AQ84" s="26"/>
      <c r="AR84" s="26"/>
      <c r="AS84" s="26"/>
      <c r="AT84" s="26"/>
      <c r="AU84" s="26"/>
      <c r="AV84" s="26"/>
      <c r="AW84" s="26"/>
      <c r="AX84" s="29"/>
      <c r="AZ84" s="26">
        <v>79</v>
      </c>
      <c r="BA84" s="164">
        <v>17.666727134083722</v>
      </c>
      <c r="BB84" s="175">
        <v>0.15</v>
      </c>
      <c r="BC84" s="103">
        <v>5</v>
      </c>
      <c r="BD84" s="181">
        <v>417</v>
      </c>
      <c r="BE84" s="103">
        <v>20</v>
      </c>
      <c r="BF84" s="103">
        <v>20</v>
      </c>
      <c r="BG84" s="103">
        <v>0</v>
      </c>
      <c r="BH84" s="167">
        <v>3000</v>
      </c>
      <c r="BI84" s="167">
        <v>0</v>
      </c>
      <c r="BJ84" s="167">
        <v>1000</v>
      </c>
      <c r="BK84" s="167">
        <v>300</v>
      </c>
      <c r="BL84" s="167">
        <v>2342</v>
      </c>
      <c r="BM84" s="103">
        <v>3</v>
      </c>
      <c r="BN84" s="167">
        <v>45</v>
      </c>
      <c r="BO84" s="167">
        <v>703</v>
      </c>
      <c r="BP84" s="103" t="s">
        <v>116</v>
      </c>
      <c r="BQ84" s="80"/>
      <c r="BR84" s="164">
        <f>AVERAGE(BE$6:BE84)</f>
        <v>20.037974683544302</v>
      </c>
      <c r="BS84" s="164">
        <f>AVERAGE(BF$6:BF84)</f>
        <v>19.050632911392405</v>
      </c>
      <c r="BT84" s="164">
        <f>AVERAGE(BG$6:BG84)</f>
        <v>0.68354430379746833</v>
      </c>
      <c r="BU84" s="167">
        <f>AVERAGE(BH$6:BH84)</f>
        <v>2857.5949367088606</v>
      </c>
      <c r="BV84" s="167">
        <f>AVERAGE(BI$6:BI84)</f>
        <v>102.53164556962025</v>
      </c>
      <c r="BW84" s="167">
        <f>AVERAGE(BJ$6:BJ84)</f>
        <v>918.35443037974687</v>
      </c>
      <c r="BX84" s="167">
        <f>AVERAGE(BK$6:BK84)</f>
        <v>275.50632911392404</v>
      </c>
      <c r="BY84" s="167">
        <f>AVERAGE(BL$6:BL84)</f>
        <v>2265.6075949367087</v>
      </c>
      <c r="BZ84" s="164">
        <f>AVERAGE(BM$6:BM84)</f>
        <v>2.2025316455696204</v>
      </c>
      <c r="CA84" s="167">
        <f>AVERAGE(BN$6:BN84)</f>
        <v>33.037974683544306</v>
      </c>
      <c r="CB84" s="167">
        <f>AVERAGE(BO$6:BO84)</f>
        <v>625.02531645569616</v>
      </c>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9"/>
      <c r="DE84" s="26"/>
      <c r="DF84" s="103">
        <v>79</v>
      </c>
      <c r="DG84" s="164">
        <v>7.7406925777566382</v>
      </c>
      <c r="DH84" s="133">
        <v>0.05</v>
      </c>
      <c r="DI84" s="103">
        <v>4</v>
      </c>
      <c r="DJ84" s="167">
        <v>330</v>
      </c>
      <c r="DK84" s="103">
        <v>12</v>
      </c>
      <c r="DL84" s="103">
        <v>12</v>
      </c>
      <c r="DM84" s="103">
        <v>0</v>
      </c>
      <c r="DN84" s="167">
        <v>2160</v>
      </c>
      <c r="DO84" s="167">
        <v>0</v>
      </c>
      <c r="DP84" s="167">
        <v>600</v>
      </c>
      <c r="DQ84" s="167">
        <v>180</v>
      </c>
      <c r="DR84" s="167">
        <v>1735</v>
      </c>
      <c r="DS84" s="103">
        <v>0</v>
      </c>
      <c r="DT84" s="167">
        <v>0</v>
      </c>
      <c r="DU84" s="167">
        <v>425</v>
      </c>
      <c r="DV84" s="103" t="s">
        <v>117</v>
      </c>
      <c r="DW84" s="26"/>
      <c r="DX84" s="164">
        <f>AVERAGE(DK$6:DK84)</f>
        <v>10.759493670886076</v>
      </c>
      <c r="DY84" s="164">
        <f>AVERAGE(DL$6:DL84)</f>
        <v>10.759493670886076</v>
      </c>
      <c r="DZ84" s="164">
        <f>AVERAGE(DM$6:DM84)</f>
        <v>0</v>
      </c>
      <c r="EA84" s="167">
        <f>AVERAGE(DN$6:DN84)</f>
        <v>1936.7088607594937</v>
      </c>
      <c r="EB84" s="167">
        <f>AVERAGE(DO$6:DO84)</f>
        <v>0</v>
      </c>
      <c r="EC84" s="167">
        <f>AVERAGE(DP$6:DP84)</f>
        <v>537.97468354430384</v>
      </c>
      <c r="ED84" s="167">
        <f>AVERAGE(DQ$6:DQ84)</f>
        <v>161.39240506329114</v>
      </c>
      <c r="EE84" s="167">
        <f>AVERAGE(DR$6:DR84)</f>
        <v>1691.8354430379748</v>
      </c>
      <c r="EF84" s="164">
        <f>AVERAGE(DS$6:DS84)</f>
        <v>0.96202531645569622</v>
      </c>
      <c r="EG84" s="167">
        <f>AVERAGE(DT$6:DT84)</f>
        <v>17.316455696202532</v>
      </c>
      <c r="EH84" s="167">
        <f>AVERAGE(DU$6:DU84)</f>
        <v>262.18987341772151</v>
      </c>
      <c r="EI84" s="26"/>
      <c r="EJ84" s="26"/>
      <c r="EK84" s="26"/>
      <c r="EL84" s="26"/>
      <c r="EM84" s="26"/>
      <c r="EN84" s="26"/>
      <c r="EO84" s="26"/>
      <c r="EP84" s="26"/>
      <c r="EQ84" s="26"/>
      <c r="ER84" s="26"/>
      <c r="ES84" s="26"/>
      <c r="ET84" s="26"/>
      <c r="EU84" s="26"/>
      <c r="EV84" s="26"/>
      <c r="EW84" s="26"/>
      <c r="EX84" s="26"/>
      <c r="EY84" s="26"/>
      <c r="EZ84" s="26"/>
      <c r="FA84" s="26"/>
      <c r="FB84" s="26"/>
      <c r="FC84" s="26"/>
      <c r="FD84" s="26"/>
      <c r="FE84" s="26"/>
      <c r="FF84" s="26"/>
      <c r="FG84" s="26"/>
      <c r="FH84" s="29"/>
      <c r="FI84" s="26"/>
      <c r="FJ84" s="103">
        <v>79</v>
      </c>
      <c r="FK84" s="164">
        <v>6.1522602992753974</v>
      </c>
      <c r="FL84" s="133">
        <v>0.25</v>
      </c>
      <c r="FM84" s="103">
        <v>8</v>
      </c>
      <c r="FN84" s="167">
        <v>500</v>
      </c>
      <c r="FO84" s="103">
        <v>12</v>
      </c>
      <c r="FP84" s="103">
        <v>12</v>
      </c>
      <c r="FQ84" s="103">
        <v>0</v>
      </c>
      <c r="FR84" s="167">
        <v>2160</v>
      </c>
      <c r="FS84" s="167">
        <v>0</v>
      </c>
      <c r="FT84" s="167">
        <v>600</v>
      </c>
      <c r="FU84" s="167">
        <v>180</v>
      </c>
      <c r="FV84" s="167">
        <v>1905</v>
      </c>
      <c r="FW84" s="103">
        <v>2</v>
      </c>
      <c r="FX84" s="167">
        <v>72</v>
      </c>
      <c r="FY84" s="167">
        <v>327</v>
      </c>
      <c r="FZ84" s="103" t="s">
        <v>117</v>
      </c>
      <c r="GA84" s="80"/>
      <c r="GB84" s="160">
        <f>AVERAGE(FO$6:FO84)</f>
        <v>9.6075949367088604</v>
      </c>
      <c r="GC84" s="160">
        <f>AVERAGE(FP$6:FP84)</f>
        <v>9.6075949367088604</v>
      </c>
      <c r="GD84" s="160">
        <f>AVERAGE(FQ$6:FQ84)</f>
        <v>0</v>
      </c>
      <c r="GE84" s="166">
        <f>AVERAGE(FR$6:FR84)</f>
        <v>1729.367088607595</v>
      </c>
      <c r="GF84" s="166">
        <f>AVERAGE(FS$6:FS84)</f>
        <v>0</v>
      </c>
      <c r="GG84" s="166">
        <f>AVERAGE(FT$6:FT84)</f>
        <v>480.37974683544303</v>
      </c>
      <c r="GH84" s="166">
        <f>AVERAGE(FU$6:FU84)</f>
        <v>144.1139240506329</v>
      </c>
      <c r="GI84" s="166">
        <f>AVERAGE(FV$6:FV84)</f>
        <v>1599.4810126582279</v>
      </c>
      <c r="GJ84" s="160">
        <f>AVERAGE(FW$6:FW84)</f>
        <v>0.89873417721518989</v>
      </c>
      <c r="GK84" s="166">
        <f>AVERAGE(FX$6:FX84)</f>
        <v>32.354430379746837</v>
      </c>
      <c r="GL84" s="166">
        <f>AVERAGE(FY$6:FY84)</f>
        <v>162.24050632911391</v>
      </c>
      <c r="GM84" s="26"/>
      <c r="GN84" s="26"/>
      <c r="GO84" s="26"/>
      <c r="GP84" s="26"/>
      <c r="GQ84" s="26"/>
      <c r="GR84" s="26"/>
      <c r="GS84" s="26"/>
      <c r="GT84" s="26"/>
      <c r="GU84" s="26"/>
      <c r="GV84" s="26"/>
      <c r="GW84" s="26"/>
      <c r="GX84" s="26"/>
      <c r="GY84" s="26"/>
      <c r="GZ84" s="26"/>
      <c r="HA84" s="26"/>
      <c r="HB84" s="26"/>
      <c r="HC84" s="26"/>
      <c r="HD84" s="26"/>
      <c r="HE84" s="26"/>
      <c r="HF84" s="26"/>
      <c r="HG84" s="26"/>
      <c r="HH84" s="26"/>
      <c r="HI84" s="26"/>
      <c r="HJ84" s="26"/>
      <c r="HK84" s="29"/>
      <c r="HL84" s="26"/>
      <c r="HM84" s="98">
        <v>79</v>
      </c>
      <c r="HN84" s="178">
        <v>14.344721289526369</v>
      </c>
      <c r="HO84" s="148">
        <v>0.1</v>
      </c>
      <c r="HP84" s="98">
        <v>2</v>
      </c>
      <c r="HQ84" s="189">
        <v>140</v>
      </c>
      <c r="HR84" s="98">
        <v>15</v>
      </c>
      <c r="HS84" s="98">
        <v>15</v>
      </c>
      <c r="HT84" s="98">
        <v>0</v>
      </c>
      <c r="HU84" s="189">
        <v>2250</v>
      </c>
      <c r="HV84" s="189">
        <v>0</v>
      </c>
      <c r="HW84" s="189">
        <v>750</v>
      </c>
      <c r="HX84" s="189">
        <v>225</v>
      </c>
      <c r="HY84" s="189">
        <v>1740</v>
      </c>
      <c r="HZ84" s="98">
        <v>1</v>
      </c>
      <c r="IA84" s="189">
        <v>30</v>
      </c>
      <c r="IB84" s="189">
        <v>540</v>
      </c>
      <c r="IC84" s="98" t="s">
        <v>117</v>
      </c>
      <c r="ID84" s="80"/>
      <c r="IE84" s="164">
        <f>AVERAGE(HR$6:HR84)</f>
        <v>19.518987341772153</v>
      </c>
      <c r="IF84" s="164">
        <f>AVERAGE(HS$6:HS84)</f>
        <v>18.822784810126581</v>
      </c>
      <c r="IG84" s="164">
        <f>AVERAGE(HT$6:HT84)</f>
        <v>0.91139240506329111</v>
      </c>
      <c r="IH84" s="167">
        <f>AVERAGE(HU$6:HU84)</f>
        <v>2823.4177215189875</v>
      </c>
      <c r="II84" s="167">
        <f>AVERAGE(HV$6:HV84)</f>
        <v>136.70886075949366</v>
      </c>
      <c r="IJ84" s="167">
        <f>AVERAGE(HW$6:HW84)</f>
        <v>895.56962025316454</v>
      </c>
      <c r="IK84" s="167">
        <f>AVERAGE(HX$6:HX84)</f>
        <v>268.67088607594934</v>
      </c>
      <c r="IL84" s="167">
        <f>AVERAGE(HY$6:HY84)</f>
        <v>2268.9620253164558</v>
      </c>
      <c r="IM84" s="164">
        <f>AVERAGE(HZ$6:HZ84)</f>
        <v>2.4177215189873418</v>
      </c>
      <c r="IN84" s="167">
        <f>AVERAGE(IA$6:IA84)</f>
        <v>72.531645569620252</v>
      </c>
      <c r="IO84" s="167">
        <f>AVERAGE(IB$6:IB84)</f>
        <v>626.98734177215192</v>
      </c>
      <c r="IP84" s="26"/>
      <c r="IQ84" s="26"/>
      <c r="IR84" s="26"/>
      <c r="IS84" s="26"/>
      <c r="IT84" s="26"/>
      <c r="IU84" s="26"/>
      <c r="IV84" s="26"/>
      <c r="IW84" s="26"/>
      <c r="IX84" s="26"/>
      <c r="IY84" s="26"/>
      <c r="IZ84" s="26"/>
      <c r="JA84" s="26"/>
      <c r="JB84" s="26"/>
      <c r="JC84" s="26"/>
      <c r="JD84" s="26"/>
      <c r="JE84" s="26"/>
      <c r="JF84" s="26"/>
      <c r="JG84" s="26"/>
      <c r="JH84" s="26"/>
      <c r="JI84" s="26"/>
      <c r="JJ84" s="26"/>
      <c r="JK84" s="26"/>
      <c r="JL84" s="26"/>
      <c r="JM84" s="29"/>
      <c r="JN84" s="26"/>
      <c r="JO84" s="26"/>
      <c r="JP84" s="26"/>
      <c r="JQ84" s="26"/>
      <c r="JR84" s="26"/>
      <c r="JS84" s="26"/>
      <c r="JT84" s="26"/>
      <c r="JU84" s="26"/>
      <c r="JV84" s="26"/>
      <c r="JW84" s="26"/>
      <c r="JX84" s="26"/>
      <c r="JY84" s="26"/>
      <c r="JZ84" s="29"/>
    </row>
    <row r="85" spans="1:286" x14ac:dyDescent="0.2">
      <c r="A85" s="26"/>
      <c r="B85" s="103">
        <v>80</v>
      </c>
      <c r="C85" s="164">
        <v>18.075993799167367</v>
      </c>
      <c r="D85" s="133">
        <v>0.25</v>
      </c>
      <c r="E85" s="103">
        <v>3</v>
      </c>
      <c r="F85" s="167">
        <v>574</v>
      </c>
      <c r="G85" s="103">
        <v>16</v>
      </c>
      <c r="H85" s="103">
        <v>16</v>
      </c>
      <c r="I85" s="103">
        <v>0</v>
      </c>
      <c r="J85" s="167">
        <v>1920</v>
      </c>
      <c r="K85" s="167">
        <v>0</v>
      </c>
      <c r="L85" s="167">
        <v>800</v>
      </c>
      <c r="M85" s="167">
        <v>240</v>
      </c>
      <c r="N85" s="167">
        <v>2239</v>
      </c>
      <c r="O85" s="103">
        <v>5</v>
      </c>
      <c r="P85" s="167">
        <v>60</v>
      </c>
      <c r="Q85" s="167">
        <v>-259</v>
      </c>
      <c r="R85" s="103" t="s">
        <v>117</v>
      </c>
      <c r="S85" s="80"/>
      <c r="T85" s="169">
        <f>AVERAGE(G$6:G85)</f>
        <v>23.487500000000001</v>
      </c>
      <c r="U85" s="169">
        <f>AVERAGE(H$6:H85)</f>
        <v>20.6</v>
      </c>
      <c r="V85" s="169">
        <f>AVERAGE(I$6:I85)</f>
        <v>1.3125</v>
      </c>
      <c r="W85" s="170">
        <f>AVERAGE(J$6:J85)</f>
        <v>2472</v>
      </c>
      <c r="X85" s="170">
        <f>AVERAGE(K$6:K85)</f>
        <v>157.5</v>
      </c>
      <c r="Y85" s="170">
        <f>AVERAGE(L$6:L85)</f>
        <v>964.375</v>
      </c>
      <c r="Z85" s="170">
        <f>AVERAGE(M$6:M85)</f>
        <v>289.3125</v>
      </c>
      <c r="AA85" s="170">
        <f>AVERAGE(N$6:N85)</f>
        <v>2416.1875</v>
      </c>
      <c r="AB85" s="169">
        <f>AVERAGE(O$6:O85)</f>
        <v>2.9249999999999998</v>
      </c>
      <c r="AC85" s="170">
        <f>AVERAGE(P$6:P85)</f>
        <v>35.1</v>
      </c>
      <c r="AD85" s="170">
        <f>AVERAGE(Q$6:Q85)</f>
        <v>90.912499999999994</v>
      </c>
      <c r="AE85" s="26"/>
      <c r="AF85" s="26"/>
      <c r="AG85" s="26"/>
      <c r="AH85" s="26"/>
      <c r="AI85" s="26"/>
      <c r="AJ85" s="26"/>
      <c r="AK85" s="26"/>
      <c r="AL85" s="26"/>
      <c r="AM85" s="26"/>
      <c r="AN85" s="26"/>
      <c r="AO85" s="26"/>
      <c r="AP85" s="26"/>
      <c r="AQ85" s="26"/>
      <c r="AR85" s="26"/>
      <c r="AS85" s="26"/>
      <c r="AT85" s="26"/>
      <c r="AU85" s="26"/>
      <c r="AV85" s="26"/>
      <c r="AW85" s="26"/>
      <c r="AX85" s="29"/>
      <c r="AZ85" s="26">
        <v>80</v>
      </c>
      <c r="BA85" s="164">
        <v>19.863649101000959</v>
      </c>
      <c r="BB85" s="175">
        <v>0.15</v>
      </c>
      <c r="BC85" s="103">
        <v>4</v>
      </c>
      <c r="BD85" s="181">
        <v>412</v>
      </c>
      <c r="BE85" s="103">
        <v>21</v>
      </c>
      <c r="BF85" s="103">
        <v>21</v>
      </c>
      <c r="BG85" s="103">
        <v>1</v>
      </c>
      <c r="BH85" s="167">
        <v>3150</v>
      </c>
      <c r="BI85" s="167">
        <v>150</v>
      </c>
      <c r="BJ85" s="167">
        <v>1000</v>
      </c>
      <c r="BK85" s="167">
        <v>300</v>
      </c>
      <c r="BL85" s="167">
        <v>2487</v>
      </c>
      <c r="BM85" s="103">
        <v>3</v>
      </c>
      <c r="BN85" s="167">
        <v>45</v>
      </c>
      <c r="BO85" s="167">
        <v>708</v>
      </c>
      <c r="BP85" s="103" t="s">
        <v>116</v>
      </c>
      <c r="BQ85" s="80"/>
      <c r="BR85" s="164">
        <f>AVERAGE(BE$6:BE85)</f>
        <v>20.05</v>
      </c>
      <c r="BS85" s="164">
        <f>AVERAGE(BF$6:BF85)</f>
        <v>19.074999999999999</v>
      </c>
      <c r="BT85" s="164">
        <f>AVERAGE(BG$6:BG85)</f>
        <v>0.6875</v>
      </c>
      <c r="BU85" s="167">
        <f>AVERAGE(BH$6:BH85)</f>
        <v>2861.25</v>
      </c>
      <c r="BV85" s="167">
        <f>AVERAGE(BI$6:BI85)</f>
        <v>103.125</v>
      </c>
      <c r="BW85" s="167">
        <f>AVERAGE(BJ$6:BJ85)</f>
        <v>919.375</v>
      </c>
      <c r="BX85" s="167">
        <f>AVERAGE(BK$6:BK85)</f>
        <v>275.8125</v>
      </c>
      <c r="BY85" s="167">
        <f>AVERAGE(BL$6:BL85)</f>
        <v>2268.375</v>
      </c>
      <c r="BZ85" s="164">
        <f>AVERAGE(BM$6:BM85)</f>
        <v>2.2124999999999999</v>
      </c>
      <c r="CA85" s="167">
        <f>AVERAGE(BN$6:BN85)</f>
        <v>33.1875</v>
      </c>
      <c r="CB85" s="167">
        <f>AVERAGE(BO$6:BO85)</f>
        <v>626.0625</v>
      </c>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9"/>
      <c r="DE85" s="26"/>
      <c r="DF85" s="103">
        <v>80</v>
      </c>
      <c r="DG85" s="164">
        <v>10.139516002100908</v>
      </c>
      <c r="DH85" s="133">
        <v>0.15</v>
      </c>
      <c r="DI85" s="103">
        <v>1</v>
      </c>
      <c r="DJ85" s="167">
        <v>370</v>
      </c>
      <c r="DK85" s="103">
        <v>9</v>
      </c>
      <c r="DL85" s="103">
        <v>9</v>
      </c>
      <c r="DM85" s="103">
        <v>0</v>
      </c>
      <c r="DN85" s="167">
        <v>1620</v>
      </c>
      <c r="DO85" s="167">
        <v>0</v>
      </c>
      <c r="DP85" s="167">
        <v>450</v>
      </c>
      <c r="DQ85" s="167">
        <v>135</v>
      </c>
      <c r="DR85" s="167">
        <v>1580</v>
      </c>
      <c r="DS85" s="103">
        <v>2</v>
      </c>
      <c r="DT85" s="167">
        <v>36</v>
      </c>
      <c r="DU85" s="167">
        <v>76</v>
      </c>
      <c r="DV85" s="103" t="s">
        <v>117</v>
      </c>
      <c r="DW85" s="26"/>
      <c r="DX85" s="164">
        <f>AVERAGE(DK$6:DK85)</f>
        <v>10.737500000000001</v>
      </c>
      <c r="DY85" s="164">
        <f>AVERAGE(DL$6:DL85)</f>
        <v>10.737500000000001</v>
      </c>
      <c r="DZ85" s="164">
        <f>AVERAGE(DM$6:DM85)</f>
        <v>0</v>
      </c>
      <c r="EA85" s="167">
        <f>AVERAGE(DN$6:DN85)</f>
        <v>1932.75</v>
      </c>
      <c r="EB85" s="167">
        <f>AVERAGE(DO$6:DO85)</f>
        <v>0</v>
      </c>
      <c r="EC85" s="167">
        <f>AVERAGE(DP$6:DP85)</f>
        <v>536.875</v>
      </c>
      <c r="ED85" s="167">
        <f>AVERAGE(DQ$6:DQ85)</f>
        <v>161.0625</v>
      </c>
      <c r="EE85" s="167">
        <f>AVERAGE(DR$6:DR85)</f>
        <v>1690.4375</v>
      </c>
      <c r="EF85" s="164">
        <f>AVERAGE(DS$6:DS85)</f>
        <v>0.97499999999999998</v>
      </c>
      <c r="EG85" s="167">
        <f>AVERAGE(DT$6:DT85)</f>
        <v>17.55</v>
      </c>
      <c r="EH85" s="167">
        <f>AVERAGE(DU$6:DU85)</f>
        <v>259.86250000000001</v>
      </c>
      <c r="EI85" s="26"/>
      <c r="EJ85" s="26"/>
      <c r="EK85" s="26"/>
      <c r="EL85" s="26"/>
      <c r="EM85" s="26"/>
      <c r="EN85" s="26"/>
      <c r="EO85" s="26"/>
      <c r="EP85" s="26"/>
      <c r="EQ85" s="26"/>
      <c r="ER85" s="26"/>
      <c r="ES85" s="26"/>
      <c r="ET85" s="26"/>
      <c r="EU85" s="26"/>
      <c r="EV85" s="26"/>
      <c r="EW85" s="26"/>
      <c r="EX85" s="26"/>
      <c r="EY85" s="26"/>
      <c r="EZ85" s="26"/>
      <c r="FA85" s="26"/>
      <c r="FB85" s="26"/>
      <c r="FC85" s="26"/>
      <c r="FD85" s="26"/>
      <c r="FE85" s="26"/>
      <c r="FF85" s="26"/>
      <c r="FG85" s="26"/>
      <c r="FH85" s="29"/>
      <c r="FI85" s="26"/>
      <c r="FJ85" s="103">
        <v>80</v>
      </c>
      <c r="FK85" s="164">
        <v>6.6055534069116364</v>
      </c>
      <c r="FL85" s="133">
        <v>0.15</v>
      </c>
      <c r="FM85" s="103">
        <v>3</v>
      </c>
      <c r="FN85" s="167">
        <v>384</v>
      </c>
      <c r="FO85" s="103">
        <v>9</v>
      </c>
      <c r="FP85" s="103">
        <v>9</v>
      </c>
      <c r="FQ85" s="103">
        <v>0</v>
      </c>
      <c r="FR85" s="167">
        <v>1620</v>
      </c>
      <c r="FS85" s="167">
        <v>0</v>
      </c>
      <c r="FT85" s="167">
        <v>450</v>
      </c>
      <c r="FU85" s="167">
        <v>135</v>
      </c>
      <c r="FV85" s="167">
        <v>1594</v>
      </c>
      <c r="FW85" s="103">
        <v>1</v>
      </c>
      <c r="FX85" s="167">
        <v>36</v>
      </c>
      <c r="FY85" s="167">
        <v>62</v>
      </c>
      <c r="FZ85" s="103" t="s">
        <v>117</v>
      </c>
      <c r="GA85" s="80"/>
      <c r="GB85" s="160">
        <f>AVERAGE(FO$6:FO85)</f>
        <v>9.6</v>
      </c>
      <c r="GC85" s="160">
        <f>AVERAGE(FP$6:FP85)</f>
        <v>9.6</v>
      </c>
      <c r="GD85" s="160">
        <f>AVERAGE(FQ$6:FQ85)</f>
        <v>0</v>
      </c>
      <c r="GE85" s="166">
        <f>AVERAGE(FR$6:FR85)</f>
        <v>1728</v>
      </c>
      <c r="GF85" s="166">
        <f>AVERAGE(FS$6:FS85)</f>
        <v>0</v>
      </c>
      <c r="GG85" s="166">
        <f>AVERAGE(FT$6:FT85)</f>
        <v>480</v>
      </c>
      <c r="GH85" s="166">
        <f>AVERAGE(FU$6:FU85)</f>
        <v>144</v>
      </c>
      <c r="GI85" s="166">
        <f>AVERAGE(FV$6:FV85)</f>
        <v>1599.4124999999999</v>
      </c>
      <c r="GJ85" s="160">
        <f>AVERAGE(FW$6:FW85)</f>
        <v>0.9</v>
      </c>
      <c r="GK85" s="166">
        <f>AVERAGE(FX$6:FX85)</f>
        <v>32.4</v>
      </c>
      <c r="GL85" s="166">
        <f>AVERAGE(FY$6:FY85)</f>
        <v>160.98750000000001</v>
      </c>
      <c r="GM85" s="26"/>
      <c r="GN85" s="26"/>
      <c r="GO85" s="26"/>
      <c r="GP85" s="26"/>
      <c r="GQ85" s="26"/>
      <c r="GR85" s="26"/>
      <c r="GS85" s="26"/>
      <c r="GT85" s="26"/>
      <c r="GU85" s="26"/>
      <c r="GV85" s="26"/>
      <c r="GW85" s="26"/>
      <c r="GX85" s="26"/>
      <c r="GY85" s="26"/>
      <c r="GZ85" s="26"/>
      <c r="HA85" s="26"/>
      <c r="HB85" s="26"/>
      <c r="HC85" s="26"/>
      <c r="HD85" s="26"/>
      <c r="HE85" s="26"/>
      <c r="HF85" s="26"/>
      <c r="HG85" s="26"/>
      <c r="HH85" s="26"/>
      <c r="HI85" s="26"/>
      <c r="HJ85" s="26"/>
      <c r="HK85" s="29"/>
      <c r="HL85" s="26"/>
      <c r="HM85" s="98">
        <v>80</v>
      </c>
      <c r="HN85" s="178">
        <v>23.41971689399529</v>
      </c>
      <c r="HO85" s="148">
        <v>0.2</v>
      </c>
      <c r="HP85" s="98">
        <v>0</v>
      </c>
      <c r="HQ85" s="189">
        <v>481</v>
      </c>
      <c r="HR85" s="98">
        <v>18</v>
      </c>
      <c r="HS85" s="98">
        <v>18</v>
      </c>
      <c r="HT85" s="98">
        <v>0</v>
      </c>
      <c r="HU85" s="189">
        <v>2700</v>
      </c>
      <c r="HV85" s="189">
        <v>0</v>
      </c>
      <c r="HW85" s="189">
        <v>900</v>
      </c>
      <c r="HX85" s="189">
        <v>270</v>
      </c>
      <c r="HY85" s="189">
        <v>2276</v>
      </c>
      <c r="HZ85" s="98">
        <v>5</v>
      </c>
      <c r="IA85" s="189">
        <v>150</v>
      </c>
      <c r="IB85" s="189">
        <v>574</v>
      </c>
      <c r="IC85" s="98" t="s">
        <v>117</v>
      </c>
      <c r="ID85" s="80"/>
      <c r="IE85" s="164">
        <f>AVERAGE(HR$6:HR85)</f>
        <v>19.5</v>
      </c>
      <c r="IF85" s="164">
        <f>AVERAGE(HS$6:HS85)</f>
        <v>18.8125</v>
      </c>
      <c r="IG85" s="164">
        <f>AVERAGE(HT$6:HT85)</f>
        <v>0.9</v>
      </c>
      <c r="IH85" s="167">
        <f>AVERAGE(HU$6:HU85)</f>
        <v>2821.875</v>
      </c>
      <c r="II85" s="167">
        <f>AVERAGE(HV$6:HV85)</f>
        <v>135</v>
      </c>
      <c r="IJ85" s="167">
        <f>AVERAGE(HW$6:HW85)</f>
        <v>895.625</v>
      </c>
      <c r="IK85" s="167">
        <f>AVERAGE(HX$6:HX85)</f>
        <v>268.6875</v>
      </c>
      <c r="IL85" s="167">
        <f>AVERAGE(HY$6:HY85)</f>
        <v>2269.0500000000002</v>
      </c>
      <c r="IM85" s="164">
        <f>AVERAGE(HZ$6:HZ85)</f>
        <v>2.4500000000000002</v>
      </c>
      <c r="IN85" s="167">
        <f>AVERAGE(IA$6:IA85)</f>
        <v>73.5</v>
      </c>
      <c r="IO85" s="167">
        <f>AVERAGE(IB$6:IB85)</f>
        <v>626.32500000000005</v>
      </c>
      <c r="IP85" s="26"/>
      <c r="IQ85" s="26"/>
      <c r="IR85" s="26"/>
      <c r="IS85" s="26"/>
      <c r="IT85" s="26"/>
      <c r="IU85" s="26"/>
      <c r="IV85" s="26"/>
      <c r="IW85" s="26"/>
      <c r="IX85" s="26"/>
      <c r="IY85" s="26"/>
      <c r="IZ85" s="26"/>
      <c r="JA85" s="26"/>
      <c r="JB85" s="26"/>
      <c r="JC85" s="26"/>
      <c r="JD85" s="26"/>
      <c r="JE85" s="26"/>
      <c r="JF85" s="26"/>
      <c r="JG85" s="26"/>
      <c r="JH85" s="26"/>
      <c r="JI85" s="26"/>
      <c r="JJ85" s="26"/>
      <c r="JK85" s="26"/>
      <c r="JL85" s="26"/>
      <c r="JM85" s="29"/>
      <c r="JN85" s="26"/>
      <c r="JO85" s="26"/>
      <c r="JP85" s="26"/>
      <c r="JQ85" s="26"/>
      <c r="JR85" s="26"/>
      <c r="JS85" s="26"/>
      <c r="JT85" s="26"/>
      <c r="JU85" s="26"/>
      <c r="JV85" s="26"/>
      <c r="JW85" s="26"/>
      <c r="JX85" s="26"/>
      <c r="JY85" s="26"/>
      <c r="JZ85" s="29"/>
    </row>
    <row r="86" spans="1:286" x14ac:dyDescent="0.2">
      <c r="A86" s="26"/>
      <c r="B86" s="103">
        <v>81</v>
      </c>
      <c r="C86" s="164">
        <v>20.165549511831813</v>
      </c>
      <c r="D86" s="133">
        <v>0.05</v>
      </c>
      <c r="E86" s="103">
        <v>3</v>
      </c>
      <c r="F86" s="167">
        <v>229</v>
      </c>
      <c r="G86" s="103">
        <v>22</v>
      </c>
      <c r="H86" s="103">
        <v>22</v>
      </c>
      <c r="I86" s="103">
        <v>2</v>
      </c>
      <c r="J86" s="167">
        <v>2640</v>
      </c>
      <c r="K86" s="167">
        <v>240</v>
      </c>
      <c r="L86" s="167">
        <v>1000</v>
      </c>
      <c r="M86" s="167">
        <v>300</v>
      </c>
      <c r="N86" s="167">
        <v>2394</v>
      </c>
      <c r="O86" s="103">
        <v>1</v>
      </c>
      <c r="P86" s="167">
        <v>12</v>
      </c>
      <c r="Q86" s="167">
        <v>258</v>
      </c>
      <c r="R86" s="103" t="s">
        <v>116</v>
      </c>
      <c r="S86" s="80"/>
      <c r="T86" s="169">
        <f>AVERAGE(G$6:G86)</f>
        <v>23.469135802469136</v>
      </c>
      <c r="U86" s="169">
        <f>AVERAGE(H$6:H86)</f>
        <v>20.617283950617285</v>
      </c>
      <c r="V86" s="169">
        <f>AVERAGE(I$6:I86)</f>
        <v>1.3209876543209877</v>
      </c>
      <c r="W86" s="170">
        <f>AVERAGE(J$6:J86)</f>
        <v>2474.0740740740739</v>
      </c>
      <c r="X86" s="170">
        <f>AVERAGE(K$6:K86)</f>
        <v>158.5185185185185</v>
      </c>
      <c r="Y86" s="170">
        <f>AVERAGE(L$6:L86)</f>
        <v>964.81481481481478</v>
      </c>
      <c r="Z86" s="170">
        <f>AVERAGE(M$6:M86)</f>
        <v>289.44444444444446</v>
      </c>
      <c r="AA86" s="170">
        <f>AVERAGE(N$6:N86)</f>
        <v>2415.9135802469136</v>
      </c>
      <c r="AB86" s="169">
        <f>AVERAGE(O$6:O86)</f>
        <v>2.9012345679012346</v>
      </c>
      <c r="AC86" s="170">
        <f>AVERAGE(P$6:P86)</f>
        <v>34.814814814814817</v>
      </c>
      <c r="AD86" s="170">
        <f>AVERAGE(Q$6:Q86)</f>
        <v>92.975308641975303</v>
      </c>
      <c r="AE86" s="26"/>
      <c r="AF86" s="26"/>
      <c r="AG86" s="26"/>
      <c r="AH86" s="26"/>
      <c r="AI86" s="26"/>
      <c r="AJ86" s="26"/>
      <c r="AK86" s="26"/>
      <c r="AL86" s="26"/>
      <c r="AM86" s="26"/>
      <c r="AN86" s="26"/>
      <c r="AO86" s="26"/>
      <c r="AP86" s="26"/>
      <c r="AQ86" s="26"/>
      <c r="AR86" s="26"/>
      <c r="AS86" s="26"/>
      <c r="AT86" s="26"/>
      <c r="AU86" s="26"/>
      <c r="AV86" s="26"/>
      <c r="AW86" s="26"/>
      <c r="AX86" s="29"/>
      <c r="AZ86" s="26">
        <v>81</v>
      </c>
      <c r="BA86" s="164">
        <v>16.633908965223796</v>
      </c>
      <c r="BB86" s="175">
        <v>0.15</v>
      </c>
      <c r="BC86" s="103">
        <v>3</v>
      </c>
      <c r="BD86" s="181">
        <v>542</v>
      </c>
      <c r="BE86" s="103">
        <v>18</v>
      </c>
      <c r="BF86" s="103">
        <v>18</v>
      </c>
      <c r="BG86" s="103">
        <v>0</v>
      </c>
      <c r="BH86" s="167">
        <v>2700</v>
      </c>
      <c r="BI86" s="167">
        <v>0</v>
      </c>
      <c r="BJ86" s="167">
        <v>900</v>
      </c>
      <c r="BK86" s="167">
        <v>270</v>
      </c>
      <c r="BL86" s="167">
        <v>2337</v>
      </c>
      <c r="BM86" s="103">
        <v>2</v>
      </c>
      <c r="BN86" s="167">
        <v>30</v>
      </c>
      <c r="BO86" s="167">
        <v>393</v>
      </c>
      <c r="BP86" s="103" t="s">
        <v>117</v>
      </c>
      <c r="BQ86" s="80"/>
      <c r="BR86" s="164">
        <f>AVERAGE(BE$6:BE86)</f>
        <v>20.02469135802469</v>
      </c>
      <c r="BS86" s="164">
        <f>AVERAGE(BF$6:BF86)</f>
        <v>19.061728395061728</v>
      </c>
      <c r="BT86" s="164">
        <f>AVERAGE(BG$6:BG86)</f>
        <v>0.67901234567901236</v>
      </c>
      <c r="BU86" s="167">
        <f>AVERAGE(BH$6:BH86)</f>
        <v>2859.2592592592591</v>
      </c>
      <c r="BV86" s="167">
        <f>AVERAGE(BI$6:BI86)</f>
        <v>101.85185185185185</v>
      </c>
      <c r="BW86" s="167">
        <f>AVERAGE(BJ$6:BJ86)</f>
        <v>919.1358024691358</v>
      </c>
      <c r="BX86" s="167">
        <f>AVERAGE(BK$6:BK86)</f>
        <v>275.74074074074076</v>
      </c>
      <c r="BY86" s="167">
        <f>AVERAGE(BL$6:BL86)</f>
        <v>2269.2222222222222</v>
      </c>
      <c r="BZ86" s="164">
        <f>AVERAGE(BM$6:BM86)</f>
        <v>2.2098765432098766</v>
      </c>
      <c r="CA86" s="167">
        <f>AVERAGE(BN$6:BN86)</f>
        <v>33.148148148148145</v>
      </c>
      <c r="CB86" s="167">
        <f>AVERAGE(BO$6:BO86)</f>
        <v>623.18518518518522</v>
      </c>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9"/>
      <c r="DE86" s="26"/>
      <c r="DF86" s="103">
        <v>81</v>
      </c>
      <c r="DG86" s="164">
        <v>7.4185680047695204</v>
      </c>
      <c r="DH86" s="133">
        <v>0.05</v>
      </c>
      <c r="DI86" s="103">
        <v>1</v>
      </c>
      <c r="DJ86" s="167">
        <v>559</v>
      </c>
      <c r="DK86" s="103">
        <v>8</v>
      </c>
      <c r="DL86" s="103">
        <v>8</v>
      </c>
      <c r="DM86" s="103">
        <v>0</v>
      </c>
      <c r="DN86" s="167">
        <v>1440</v>
      </c>
      <c r="DO86" s="167">
        <v>0</v>
      </c>
      <c r="DP86" s="167">
        <v>400</v>
      </c>
      <c r="DQ86" s="167">
        <v>120</v>
      </c>
      <c r="DR86" s="167">
        <v>1704</v>
      </c>
      <c r="DS86" s="103">
        <v>0</v>
      </c>
      <c r="DT86" s="167">
        <v>0</v>
      </c>
      <c r="DU86" s="167">
        <v>-264</v>
      </c>
      <c r="DV86" s="103" t="s">
        <v>117</v>
      </c>
      <c r="DW86" s="26"/>
      <c r="DX86" s="164">
        <f>AVERAGE(DK$6:DK86)</f>
        <v>10.703703703703704</v>
      </c>
      <c r="DY86" s="164">
        <f>AVERAGE(DL$6:DL86)</f>
        <v>10.703703703703704</v>
      </c>
      <c r="DZ86" s="164">
        <f>AVERAGE(DM$6:DM86)</f>
        <v>0</v>
      </c>
      <c r="EA86" s="167">
        <f>AVERAGE(DN$6:DN86)</f>
        <v>1926.6666666666667</v>
      </c>
      <c r="EB86" s="167">
        <f>AVERAGE(DO$6:DO86)</f>
        <v>0</v>
      </c>
      <c r="EC86" s="167">
        <f>AVERAGE(DP$6:DP86)</f>
        <v>535.18518518518522</v>
      </c>
      <c r="ED86" s="167">
        <f>AVERAGE(DQ$6:DQ86)</f>
        <v>160.55555555555554</v>
      </c>
      <c r="EE86" s="167">
        <f>AVERAGE(DR$6:DR86)</f>
        <v>1690.6049382716049</v>
      </c>
      <c r="EF86" s="164">
        <f>AVERAGE(DS$6:DS86)</f>
        <v>0.96296296296296291</v>
      </c>
      <c r="EG86" s="167">
        <f>AVERAGE(DT$6:DT86)</f>
        <v>17.333333333333332</v>
      </c>
      <c r="EH86" s="167">
        <f>AVERAGE(DU$6:DU86)</f>
        <v>253.39506172839506</v>
      </c>
      <c r="EI86" s="26"/>
      <c r="EJ86" s="26"/>
      <c r="EK86" s="26"/>
      <c r="EL86" s="26"/>
      <c r="EM86" s="26"/>
      <c r="EN86" s="26"/>
      <c r="EO86" s="26"/>
      <c r="EP86" s="26"/>
      <c r="EQ86" s="26"/>
      <c r="ER86" s="26"/>
      <c r="ES86" s="26"/>
      <c r="ET86" s="26"/>
      <c r="EU86" s="26"/>
      <c r="EV86" s="26"/>
      <c r="EW86" s="26"/>
      <c r="EX86" s="26"/>
      <c r="EY86" s="26"/>
      <c r="EZ86" s="26"/>
      <c r="FA86" s="26"/>
      <c r="FB86" s="26"/>
      <c r="FC86" s="26"/>
      <c r="FD86" s="26"/>
      <c r="FE86" s="26"/>
      <c r="FF86" s="26"/>
      <c r="FG86" s="26"/>
      <c r="FH86" s="29"/>
      <c r="FI86" s="26"/>
      <c r="FJ86" s="103">
        <v>81</v>
      </c>
      <c r="FK86" s="164">
        <v>6.4328379099819344</v>
      </c>
      <c r="FL86" s="133">
        <v>0.2</v>
      </c>
      <c r="FM86" s="103">
        <v>8</v>
      </c>
      <c r="FN86" s="167">
        <v>524</v>
      </c>
      <c r="FO86" s="103">
        <v>13</v>
      </c>
      <c r="FP86" s="103">
        <v>13</v>
      </c>
      <c r="FQ86" s="103">
        <v>0</v>
      </c>
      <c r="FR86" s="167">
        <v>2340</v>
      </c>
      <c r="FS86" s="167">
        <v>0</v>
      </c>
      <c r="FT86" s="167">
        <v>650</v>
      </c>
      <c r="FU86" s="167">
        <v>195</v>
      </c>
      <c r="FV86" s="167">
        <v>1994</v>
      </c>
      <c r="FW86" s="103">
        <v>1</v>
      </c>
      <c r="FX86" s="167">
        <v>36</v>
      </c>
      <c r="FY86" s="167">
        <v>382</v>
      </c>
      <c r="FZ86" s="103" t="s">
        <v>117</v>
      </c>
      <c r="GA86" s="80"/>
      <c r="GB86" s="160">
        <f>AVERAGE(FO$6:FO86)</f>
        <v>9.6419753086419746</v>
      </c>
      <c r="GC86" s="160">
        <f>AVERAGE(FP$6:FP86)</f>
        <v>9.6419753086419746</v>
      </c>
      <c r="GD86" s="160">
        <f>AVERAGE(FQ$6:FQ86)</f>
        <v>0</v>
      </c>
      <c r="GE86" s="166">
        <f>AVERAGE(FR$6:FR86)</f>
        <v>1735.5555555555557</v>
      </c>
      <c r="GF86" s="166">
        <f>AVERAGE(FS$6:FS86)</f>
        <v>0</v>
      </c>
      <c r="GG86" s="166">
        <f>AVERAGE(FT$6:FT86)</f>
        <v>482.09876543209879</v>
      </c>
      <c r="GH86" s="166">
        <f>AVERAGE(FU$6:FU86)</f>
        <v>144.62962962962962</v>
      </c>
      <c r="GI86" s="166">
        <f>AVERAGE(FV$6:FV86)</f>
        <v>1604.2839506172841</v>
      </c>
      <c r="GJ86" s="160">
        <f>AVERAGE(FW$6:FW86)</f>
        <v>0.90123456790123457</v>
      </c>
      <c r="GK86" s="166">
        <f>AVERAGE(FX$6:FX86)</f>
        <v>32.444444444444443</v>
      </c>
      <c r="GL86" s="166">
        <f>AVERAGE(FY$6:FY86)</f>
        <v>163.71604938271605</v>
      </c>
      <c r="GM86" s="26"/>
      <c r="GN86" s="26"/>
      <c r="GO86" s="26"/>
      <c r="GP86" s="26"/>
      <c r="GQ86" s="26"/>
      <c r="GR86" s="26"/>
      <c r="GS86" s="26"/>
      <c r="GT86" s="26"/>
      <c r="GU86" s="26"/>
      <c r="GV86" s="26"/>
      <c r="GW86" s="26"/>
      <c r="GX86" s="26"/>
      <c r="GY86" s="26"/>
      <c r="GZ86" s="26"/>
      <c r="HA86" s="26"/>
      <c r="HB86" s="26"/>
      <c r="HC86" s="26"/>
      <c r="HD86" s="26"/>
      <c r="HE86" s="26"/>
      <c r="HF86" s="26"/>
      <c r="HG86" s="26"/>
      <c r="HH86" s="26"/>
      <c r="HI86" s="26"/>
      <c r="HJ86" s="26"/>
      <c r="HK86" s="29"/>
      <c r="HL86" s="26"/>
      <c r="HM86" s="98">
        <v>81</v>
      </c>
      <c r="HN86" s="178">
        <v>20.910701279603988</v>
      </c>
      <c r="HO86" s="148">
        <v>0.1</v>
      </c>
      <c r="HP86" s="98">
        <v>4</v>
      </c>
      <c r="HQ86" s="189">
        <v>457</v>
      </c>
      <c r="HR86" s="98">
        <v>23</v>
      </c>
      <c r="HS86" s="98">
        <v>23</v>
      </c>
      <c r="HT86" s="98">
        <v>3</v>
      </c>
      <c r="HU86" s="189">
        <v>3450</v>
      </c>
      <c r="HV86" s="189">
        <v>450</v>
      </c>
      <c r="HW86" s="189">
        <v>1000</v>
      </c>
      <c r="HX86" s="189">
        <v>300</v>
      </c>
      <c r="HY86" s="189">
        <v>2832</v>
      </c>
      <c r="HZ86" s="98">
        <v>2</v>
      </c>
      <c r="IA86" s="189">
        <v>60</v>
      </c>
      <c r="IB86" s="189">
        <v>678</v>
      </c>
      <c r="IC86" s="98" t="s">
        <v>116</v>
      </c>
      <c r="ID86" s="80"/>
      <c r="IE86" s="164">
        <f>AVERAGE(HR$6:HR86)</f>
        <v>19.543209876543209</v>
      </c>
      <c r="IF86" s="164">
        <f>AVERAGE(HS$6:HS86)</f>
        <v>18.864197530864196</v>
      </c>
      <c r="IG86" s="164">
        <f>AVERAGE(HT$6:HT86)</f>
        <v>0.92592592592592593</v>
      </c>
      <c r="IH86" s="167">
        <f>AVERAGE(HU$6:HU86)</f>
        <v>2829.6296296296296</v>
      </c>
      <c r="II86" s="167">
        <f>AVERAGE(HV$6:HV86)</f>
        <v>138.88888888888889</v>
      </c>
      <c r="IJ86" s="167">
        <f>AVERAGE(HW$6:HW86)</f>
        <v>896.91358024691363</v>
      </c>
      <c r="IK86" s="167">
        <f>AVERAGE(HX$6:HX86)</f>
        <v>269.07407407407408</v>
      </c>
      <c r="IL86" s="167">
        <f>AVERAGE(HY$6:HY86)</f>
        <v>2276</v>
      </c>
      <c r="IM86" s="164">
        <f>AVERAGE(HZ$6:HZ86)</f>
        <v>2.4444444444444446</v>
      </c>
      <c r="IN86" s="167">
        <f>AVERAGE(IA$6:IA86)</f>
        <v>73.333333333333329</v>
      </c>
      <c r="IO86" s="167">
        <f>AVERAGE(IB$6:IB86)</f>
        <v>626.96296296296293</v>
      </c>
      <c r="IP86" s="26"/>
      <c r="IQ86" s="26"/>
      <c r="IR86" s="26"/>
      <c r="IS86" s="26"/>
      <c r="IT86" s="26"/>
      <c r="IU86" s="26"/>
      <c r="IV86" s="26"/>
      <c r="IW86" s="26"/>
      <c r="IX86" s="26"/>
      <c r="IY86" s="26"/>
      <c r="IZ86" s="26"/>
      <c r="JA86" s="26"/>
      <c r="JB86" s="26"/>
      <c r="JC86" s="26"/>
      <c r="JD86" s="26"/>
      <c r="JE86" s="26"/>
      <c r="JF86" s="26"/>
      <c r="JG86" s="26"/>
      <c r="JH86" s="26"/>
      <c r="JI86" s="26"/>
      <c r="JJ86" s="26"/>
      <c r="JK86" s="26"/>
      <c r="JL86" s="26"/>
      <c r="JM86" s="29"/>
      <c r="JN86" s="26"/>
      <c r="JO86" s="26"/>
      <c r="JP86" s="26"/>
      <c r="JQ86" s="26"/>
      <c r="JR86" s="26"/>
      <c r="JS86" s="26"/>
      <c r="JT86" s="26"/>
      <c r="JU86" s="26"/>
      <c r="JV86" s="26"/>
      <c r="JW86" s="26"/>
      <c r="JX86" s="26"/>
      <c r="JY86" s="26"/>
      <c r="JZ86" s="29"/>
    </row>
    <row r="87" spans="1:286" x14ac:dyDescent="0.2">
      <c r="A87" s="26"/>
      <c r="B87" s="103">
        <v>82</v>
      </c>
      <c r="C87" s="164">
        <v>22.062856761508552</v>
      </c>
      <c r="D87" s="133">
        <v>0.15</v>
      </c>
      <c r="E87" s="103">
        <v>3</v>
      </c>
      <c r="F87" s="167">
        <v>365</v>
      </c>
      <c r="G87" s="103">
        <v>22</v>
      </c>
      <c r="H87" s="103">
        <v>22</v>
      </c>
      <c r="I87" s="103">
        <v>2</v>
      </c>
      <c r="J87" s="167">
        <v>2640</v>
      </c>
      <c r="K87" s="167">
        <v>240</v>
      </c>
      <c r="L87" s="167">
        <v>1000</v>
      </c>
      <c r="M87" s="167">
        <v>300</v>
      </c>
      <c r="N87" s="167">
        <v>2530</v>
      </c>
      <c r="O87" s="103">
        <v>3</v>
      </c>
      <c r="P87" s="167">
        <v>36</v>
      </c>
      <c r="Q87" s="167">
        <v>146</v>
      </c>
      <c r="R87" s="103" t="s">
        <v>116</v>
      </c>
      <c r="S87" s="80"/>
      <c r="T87" s="169">
        <f>AVERAGE(G$6:G87)</f>
        <v>23.451219512195124</v>
      </c>
      <c r="U87" s="169">
        <f>AVERAGE(H$6:H87)</f>
        <v>20.634146341463413</v>
      </c>
      <c r="V87" s="169">
        <f>AVERAGE(I$6:I87)</f>
        <v>1.3292682926829269</v>
      </c>
      <c r="W87" s="170">
        <f>AVERAGE(J$6:J87)</f>
        <v>2476.0975609756097</v>
      </c>
      <c r="X87" s="170">
        <f>AVERAGE(K$6:K87)</f>
        <v>159.51219512195121</v>
      </c>
      <c r="Y87" s="170">
        <f>AVERAGE(L$6:L87)</f>
        <v>965.2439024390244</v>
      </c>
      <c r="Z87" s="170">
        <f>AVERAGE(M$6:M87)</f>
        <v>289.57317073170731</v>
      </c>
      <c r="AA87" s="170">
        <f>AVERAGE(N$6:N87)</f>
        <v>2417.3048780487807</v>
      </c>
      <c r="AB87" s="169">
        <f>AVERAGE(O$6:O87)</f>
        <v>2.9024390243902438</v>
      </c>
      <c r="AC87" s="170">
        <f>AVERAGE(P$6:P87)</f>
        <v>34.829268292682926</v>
      </c>
      <c r="AD87" s="170">
        <f>AVERAGE(Q$6:Q87)</f>
        <v>93.621951219512198</v>
      </c>
      <c r="AE87" s="26"/>
      <c r="AF87" s="26"/>
      <c r="AG87" s="26"/>
      <c r="AH87" s="26"/>
      <c r="AI87" s="26"/>
      <c r="AJ87" s="26"/>
      <c r="AK87" s="26"/>
      <c r="AL87" s="26"/>
      <c r="AM87" s="26"/>
      <c r="AN87" s="26"/>
      <c r="AO87" s="26"/>
      <c r="AP87" s="26"/>
      <c r="AQ87" s="26"/>
      <c r="AR87" s="26"/>
      <c r="AS87" s="26"/>
      <c r="AT87" s="26"/>
      <c r="AU87" s="26"/>
      <c r="AV87" s="26"/>
      <c r="AW87" s="26"/>
      <c r="AX87" s="29"/>
      <c r="AZ87" s="26">
        <v>82</v>
      </c>
      <c r="BA87" s="164">
        <v>18.074722343748626</v>
      </c>
      <c r="BB87" s="175">
        <v>0.15</v>
      </c>
      <c r="BC87" s="103">
        <v>3</v>
      </c>
      <c r="BD87" s="181">
        <v>461</v>
      </c>
      <c r="BE87" s="103">
        <v>18</v>
      </c>
      <c r="BF87" s="103">
        <v>18</v>
      </c>
      <c r="BG87" s="103">
        <v>0</v>
      </c>
      <c r="BH87" s="167">
        <v>2700</v>
      </c>
      <c r="BI87" s="167">
        <v>0</v>
      </c>
      <c r="BJ87" s="167">
        <v>900</v>
      </c>
      <c r="BK87" s="167">
        <v>270</v>
      </c>
      <c r="BL87" s="167">
        <v>2256</v>
      </c>
      <c r="BM87" s="103">
        <v>3</v>
      </c>
      <c r="BN87" s="167">
        <v>45</v>
      </c>
      <c r="BO87" s="167">
        <v>489</v>
      </c>
      <c r="BP87" s="103" t="s">
        <v>117</v>
      </c>
      <c r="BQ87" s="80"/>
      <c r="BR87" s="164">
        <f>AVERAGE(BE$6:BE87)</f>
        <v>20</v>
      </c>
      <c r="BS87" s="164">
        <f>AVERAGE(BF$6:BF87)</f>
        <v>19.048780487804876</v>
      </c>
      <c r="BT87" s="164">
        <f>AVERAGE(BG$6:BG87)</f>
        <v>0.67073170731707321</v>
      </c>
      <c r="BU87" s="167">
        <f>AVERAGE(BH$6:BH87)</f>
        <v>2857.3170731707319</v>
      </c>
      <c r="BV87" s="167">
        <f>AVERAGE(BI$6:BI87)</f>
        <v>100.60975609756098</v>
      </c>
      <c r="BW87" s="167">
        <f>AVERAGE(BJ$6:BJ87)</f>
        <v>918.90243902439022</v>
      </c>
      <c r="BX87" s="167">
        <f>AVERAGE(BK$6:BK87)</f>
        <v>275.67073170731709</v>
      </c>
      <c r="BY87" s="167">
        <f>AVERAGE(BL$6:BL87)</f>
        <v>2269.060975609756</v>
      </c>
      <c r="BZ87" s="164">
        <f>AVERAGE(BM$6:BM87)</f>
        <v>2.2195121951219514</v>
      </c>
      <c r="CA87" s="167">
        <f>AVERAGE(BN$6:BN87)</f>
        <v>33.292682926829265</v>
      </c>
      <c r="CB87" s="167">
        <f>AVERAGE(BO$6:BO87)</f>
        <v>621.54878048780483</v>
      </c>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9"/>
      <c r="DE87" s="26"/>
      <c r="DF87" s="103">
        <v>82</v>
      </c>
      <c r="DG87" s="164">
        <v>6.2868255676642271</v>
      </c>
      <c r="DH87" s="133">
        <v>0.15</v>
      </c>
      <c r="DI87" s="103">
        <v>0</v>
      </c>
      <c r="DJ87" s="167">
        <v>381</v>
      </c>
      <c r="DK87" s="103">
        <v>5</v>
      </c>
      <c r="DL87" s="103">
        <v>5</v>
      </c>
      <c r="DM87" s="103">
        <v>0</v>
      </c>
      <c r="DN87" s="167">
        <v>900</v>
      </c>
      <c r="DO87" s="167">
        <v>0</v>
      </c>
      <c r="DP87" s="167">
        <v>250</v>
      </c>
      <c r="DQ87" s="167">
        <v>75</v>
      </c>
      <c r="DR87" s="167">
        <v>1331</v>
      </c>
      <c r="DS87" s="103">
        <v>1</v>
      </c>
      <c r="DT87" s="167">
        <v>18</v>
      </c>
      <c r="DU87" s="167">
        <v>-413</v>
      </c>
      <c r="DV87" s="103" t="s">
        <v>117</v>
      </c>
      <c r="DW87" s="26"/>
      <c r="DX87" s="164">
        <f>AVERAGE(DK$6:DK87)</f>
        <v>10.634146341463415</v>
      </c>
      <c r="DY87" s="164">
        <f>AVERAGE(DL$6:DL87)</f>
        <v>10.634146341463415</v>
      </c>
      <c r="DZ87" s="164">
        <f>AVERAGE(DM$6:DM87)</f>
        <v>0</v>
      </c>
      <c r="EA87" s="167">
        <f>AVERAGE(DN$6:DN87)</f>
        <v>1914.1463414634147</v>
      </c>
      <c r="EB87" s="167">
        <f>AVERAGE(DO$6:DO87)</f>
        <v>0</v>
      </c>
      <c r="EC87" s="167">
        <f>AVERAGE(DP$6:DP87)</f>
        <v>531.70731707317077</v>
      </c>
      <c r="ED87" s="167">
        <f>AVERAGE(DQ$6:DQ87)</f>
        <v>159.51219512195121</v>
      </c>
      <c r="EE87" s="167">
        <f>AVERAGE(DR$6:DR87)</f>
        <v>1686.219512195122</v>
      </c>
      <c r="EF87" s="164">
        <f>AVERAGE(DS$6:DS87)</f>
        <v>0.96341463414634143</v>
      </c>
      <c r="EG87" s="167">
        <f>AVERAGE(DT$6:DT87)</f>
        <v>17.341463414634145</v>
      </c>
      <c r="EH87" s="167">
        <f>AVERAGE(DU$6:DU87)</f>
        <v>245.26829268292684</v>
      </c>
      <c r="EI87" s="26"/>
      <c r="EJ87" s="26"/>
      <c r="EK87" s="26"/>
      <c r="EL87" s="26"/>
      <c r="EM87" s="26"/>
      <c r="EN87" s="26"/>
      <c r="EO87" s="26"/>
      <c r="EP87" s="26"/>
      <c r="EQ87" s="26"/>
      <c r="ER87" s="26"/>
      <c r="ES87" s="26"/>
      <c r="ET87" s="26"/>
      <c r="EU87" s="26"/>
      <c r="EV87" s="26"/>
      <c r="EW87" s="26"/>
      <c r="EX87" s="26"/>
      <c r="EY87" s="26"/>
      <c r="EZ87" s="26"/>
      <c r="FA87" s="26"/>
      <c r="FB87" s="26"/>
      <c r="FC87" s="26"/>
      <c r="FD87" s="26"/>
      <c r="FE87" s="26"/>
      <c r="FF87" s="26"/>
      <c r="FG87" s="26"/>
      <c r="FH87" s="29"/>
      <c r="FI87" s="26"/>
      <c r="FJ87" s="103">
        <v>82</v>
      </c>
      <c r="FK87" s="164">
        <v>5.9471970794387037</v>
      </c>
      <c r="FL87" s="133">
        <v>0.2</v>
      </c>
      <c r="FM87" s="103">
        <v>3</v>
      </c>
      <c r="FN87" s="167">
        <v>112</v>
      </c>
      <c r="FO87" s="103">
        <v>8</v>
      </c>
      <c r="FP87" s="103">
        <v>8</v>
      </c>
      <c r="FQ87" s="103">
        <v>0</v>
      </c>
      <c r="FR87" s="167">
        <v>1440</v>
      </c>
      <c r="FS87" s="167">
        <v>0</v>
      </c>
      <c r="FT87" s="167">
        <v>400</v>
      </c>
      <c r="FU87" s="167">
        <v>120</v>
      </c>
      <c r="FV87" s="167">
        <v>1257</v>
      </c>
      <c r="FW87" s="103">
        <v>1</v>
      </c>
      <c r="FX87" s="167">
        <v>36</v>
      </c>
      <c r="FY87" s="167">
        <v>219</v>
      </c>
      <c r="FZ87" s="103" t="s">
        <v>117</v>
      </c>
      <c r="GA87" s="80"/>
      <c r="GB87" s="160">
        <f>AVERAGE(FO$6:FO87)</f>
        <v>9.6219512195121943</v>
      </c>
      <c r="GC87" s="160">
        <f>AVERAGE(FP$6:FP87)</f>
        <v>9.6219512195121943</v>
      </c>
      <c r="GD87" s="160">
        <f>AVERAGE(FQ$6:FQ87)</f>
        <v>0</v>
      </c>
      <c r="GE87" s="166">
        <f>AVERAGE(FR$6:FR87)</f>
        <v>1731.9512195121952</v>
      </c>
      <c r="GF87" s="166">
        <f>AVERAGE(FS$6:FS87)</f>
        <v>0</v>
      </c>
      <c r="GG87" s="166">
        <f>AVERAGE(FT$6:FT87)</f>
        <v>481.09756097560978</v>
      </c>
      <c r="GH87" s="166">
        <f>AVERAGE(FU$6:FU87)</f>
        <v>144.32926829268294</v>
      </c>
      <c r="GI87" s="166">
        <f>AVERAGE(FV$6:FV87)</f>
        <v>1600.0487804878048</v>
      </c>
      <c r="GJ87" s="160">
        <f>AVERAGE(FW$6:FW87)</f>
        <v>0.90243902439024393</v>
      </c>
      <c r="GK87" s="166">
        <f>AVERAGE(FX$6:FX87)</f>
        <v>32.487804878048777</v>
      </c>
      <c r="GL87" s="166">
        <f>AVERAGE(FY$6:FY87)</f>
        <v>164.39024390243901</v>
      </c>
      <c r="GM87" s="26"/>
      <c r="GN87" s="26"/>
      <c r="GO87" s="26"/>
      <c r="GP87" s="26"/>
      <c r="GQ87" s="26"/>
      <c r="GR87" s="26"/>
      <c r="GS87" s="26"/>
      <c r="GT87" s="26"/>
      <c r="GU87" s="26"/>
      <c r="GV87" s="26"/>
      <c r="GW87" s="26"/>
      <c r="GX87" s="26"/>
      <c r="GY87" s="26"/>
      <c r="GZ87" s="26"/>
      <c r="HA87" s="26"/>
      <c r="HB87" s="26"/>
      <c r="HC87" s="26"/>
      <c r="HD87" s="26"/>
      <c r="HE87" s="26"/>
      <c r="HF87" s="26"/>
      <c r="HG87" s="26"/>
      <c r="HH87" s="26"/>
      <c r="HI87" s="26"/>
      <c r="HJ87" s="26"/>
      <c r="HK87" s="29"/>
      <c r="HL87" s="26"/>
      <c r="HM87" s="98">
        <v>82</v>
      </c>
      <c r="HN87" s="178">
        <v>21.10450027727806</v>
      </c>
      <c r="HO87" s="148">
        <v>0.2</v>
      </c>
      <c r="HP87" s="98">
        <v>3</v>
      </c>
      <c r="HQ87" s="189">
        <v>298</v>
      </c>
      <c r="HR87" s="98">
        <v>20</v>
      </c>
      <c r="HS87" s="98">
        <v>20</v>
      </c>
      <c r="HT87" s="98">
        <v>0</v>
      </c>
      <c r="HU87" s="189">
        <v>3000</v>
      </c>
      <c r="HV87" s="189">
        <v>0</v>
      </c>
      <c r="HW87" s="189">
        <v>1000</v>
      </c>
      <c r="HX87" s="189">
        <v>300</v>
      </c>
      <c r="HY87" s="189">
        <v>2223</v>
      </c>
      <c r="HZ87" s="98">
        <v>4</v>
      </c>
      <c r="IA87" s="189">
        <v>120</v>
      </c>
      <c r="IB87" s="189">
        <v>897</v>
      </c>
      <c r="IC87" s="98" t="s">
        <v>116</v>
      </c>
      <c r="ID87" s="80"/>
      <c r="IE87" s="164">
        <f>AVERAGE(HR$6:HR87)</f>
        <v>19.548780487804876</v>
      </c>
      <c r="IF87" s="164">
        <f>AVERAGE(HS$6:HS87)</f>
        <v>18.878048780487806</v>
      </c>
      <c r="IG87" s="164">
        <f>AVERAGE(HT$6:HT87)</f>
        <v>0.91463414634146345</v>
      </c>
      <c r="IH87" s="167">
        <f>AVERAGE(HU$6:HU87)</f>
        <v>2831.7073170731705</v>
      </c>
      <c r="II87" s="167">
        <f>AVERAGE(HV$6:HV87)</f>
        <v>137.19512195121951</v>
      </c>
      <c r="IJ87" s="167">
        <f>AVERAGE(HW$6:HW87)</f>
        <v>898.17073170731703</v>
      </c>
      <c r="IK87" s="167">
        <f>AVERAGE(HX$6:HX87)</f>
        <v>269.45121951219511</v>
      </c>
      <c r="IL87" s="167">
        <f>AVERAGE(HY$6:HY87)</f>
        <v>2275.3536585365855</v>
      </c>
      <c r="IM87" s="164">
        <f>AVERAGE(HZ$6:HZ87)</f>
        <v>2.4634146341463414</v>
      </c>
      <c r="IN87" s="167">
        <f>AVERAGE(IA$6:IA87)</f>
        <v>73.902439024390247</v>
      </c>
      <c r="IO87" s="167">
        <f>AVERAGE(IB$6:IB87)</f>
        <v>630.2560975609756</v>
      </c>
      <c r="IP87" s="26"/>
      <c r="IQ87" s="26"/>
      <c r="IR87" s="26"/>
      <c r="IS87" s="26"/>
      <c r="IT87" s="26"/>
      <c r="IU87" s="26"/>
      <c r="IV87" s="26"/>
      <c r="IW87" s="26"/>
      <c r="IX87" s="26"/>
      <c r="IY87" s="26"/>
      <c r="IZ87" s="26"/>
      <c r="JA87" s="26"/>
      <c r="JB87" s="26"/>
      <c r="JC87" s="26"/>
      <c r="JD87" s="26"/>
      <c r="JE87" s="26"/>
      <c r="JF87" s="26"/>
      <c r="JG87" s="26"/>
      <c r="JH87" s="26"/>
      <c r="JI87" s="26"/>
      <c r="JJ87" s="26"/>
      <c r="JK87" s="26"/>
      <c r="JL87" s="26"/>
      <c r="JM87" s="29"/>
      <c r="JN87" s="26"/>
      <c r="JO87" s="26"/>
      <c r="JP87" s="26"/>
      <c r="JQ87" s="26"/>
      <c r="JR87" s="26"/>
      <c r="JS87" s="26"/>
      <c r="JT87" s="26"/>
      <c r="JU87" s="26"/>
      <c r="JV87" s="26"/>
      <c r="JW87" s="26"/>
      <c r="JX87" s="26"/>
      <c r="JY87" s="26"/>
      <c r="JZ87" s="29"/>
    </row>
    <row r="88" spans="1:286" x14ac:dyDescent="0.2">
      <c r="A88" s="26"/>
      <c r="B88" s="103">
        <v>83</v>
      </c>
      <c r="C88" s="164">
        <v>23.5807957948047</v>
      </c>
      <c r="D88" s="133">
        <v>0.2</v>
      </c>
      <c r="E88" s="103">
        <v>3</v>
      </c>
      <c r="F88" s="167">
        <v>120</v>
      </c>
      <c r="G88" s="103">
        <v>22</v>
      </c>
      <c r="H88" s="103">
        <v>22</v>
      </c>
      <c r="I88" s="103">
        <v>2</v>
      </c>
      <c r="J88" s="167">
        <v>2640</v>
      </c>
      <c r="K88" s="167">
        <v>240</v>
      </c>
      <c r="L88" s="167">
        <v>1000</v>
      </c>
      <c r="M88" s="167">
        <v>300</v>
      </c>
      <c r="N88" s="167">
        <v>2285</v>
      </c>
      <c r="O88" s="103">
        <v>5</v>
      </c>
      <c r="P88" s="167">
        <v>60</v>
      </c>
      <c r="Q88" s="167">
        <v>415</v>
      </c>
      <c r="R88" s="103" t="s">
        <v>116</v>
      </c>
      <c r="S88" s="80"/>
      <c r="T88" s="169">
        <f>AVERAGE(G$6:G88)</f>
        <v>23.433734939759034</v>
      </c>
      <c r="U88" s="169">
        <f>AVERAGE(H$6:H88)</f>
        <v>20.650602409638555</v>
      </c>
      <c r="V88" s="169">
        <f>AVERAGE(I$6:I88)</f>
        <v>1.3373493975903614</v>
      </c>
      <c r="W88" s="170">
        <f>AVERAGE(J$6:J88)</f>
        <v>2478.0722891566265</v>
      </c>
      <c r="X88" s="170">
        <f>AVERAGE(K$6:K88)</f>
        <v>160.48192771084337</v>
      </c>
      <c r="Y88" s="170">
        <f>AVERAGE(L$6:L88)</f>
        <v>965.6626506024096</v>
      </c>
      <c r="Z88" s="170">
        <f>AVERAGE(M$6:M88)</f>
        <v>289.69879518072287</v>
      </c>
      <c r="AA88" s="170">
        <f>AVERAGE(N$6:N88)</f>
        <v>2415.7108433734938</v>
      </c>
      <c r="AB88" s="169">
        <f>AVERAGE(O$6:O88)</f>
        <v>2.927710843373494</v>
      </c>
      <c r="AC88" s="170">
        <f>AVERAGE(P$6:P88)</f>
        <v>35.132530120481931</v>
      </c>
      <c r="AD88" s="170">
        <f>AVERAGE(Q$6:Q88)</f>
        <v>97.493975903614455</v>
      </c>
      <c r="AE88" s="26"/>
      <c r="AF88" s="26"/>
      <c r="AG88" s="26"/>
      <c r="AH88" s="26"/>
      <c r="AI88" s="26"/>
      <c r="AJ88" s="26"/>
      <c r="AK88" s="26"/>
      <c r="AL88" s="26"/>
      <c r="AM88" s="26"/>
      <c r="AN88" s="26"/>
      <c r="AO88" s="26"/>
      <c r="AP88" s="26"/>
      <c r="AQ88" s="26"/>
      <c r="AR88" s="26"/>
      <c r="AS88" s="26"/>
      <c r="AT88" s="26"/>
      <c r="AU88" s="26"/>
      <c r="AV88" s="26"/>
      <c r="AW88" s="26"/>
      <c r="AX88" s="29"/>
      <c r="AZ88" s="26">
        <v>83</v>
      </c>
      <c r="BA88" s="164">
        <v>16.061838021587128</v>
      </c>
      <c r="BB88" s="175">
        <v>0.05</v>
      </c>
      <c r="BC88" s="103">
        <v>9</v>
      </c>
      <c r="BD88" s="181">
        <v>487</v>
      </c>
      <c r="BE88" s="103">
        <v>24</v>
      </c>
      <c r="BF88" s="103">
        <v>22</v>
      </c>
      <c r="BG88" s="103">
        <v>2</v>
      </c>
      <c r="BH88" s="167">
        <v>3300</v>
      </c>
      <c r="BI88" s="167">
        <v>300</v>
      </c>
      <c r="BJ88" s="167">
        <v>1000</v>
      </c>
      <c r="BK88" s="167">
        <v>300</v>
      </c>
      <c r="BL88" s="167">
        <v>2712</v>
      </c>
      <c r="BM88" s="103">
        <v>1</v>
      </c>
      <c r="BN88" s="167">
        <v>15</v>
      </c>
      <c r="BO88" s="167">
        <v>603</v>
      </c>
      <c r="BP88" s="103" t="s">
        <v>116</v>
      </c>
      <c r="BQ88" s="80"/>
      <c r="BR88" s="164">
        <f>AVERAGE(BE$6:BE88)</f>
        <v>20.048192771084338</v>
      </c>
      <c r="BS88" s="164">
        <f>AVERAGE(BF$6:BF88)</f>
        <v>19.08433734939759</v>
      </c>
      <c r="BT88" s="164">
        <f>AVERAGE(BG$6:BG88)</f>
        <v>0.68674698795180722</v>
      </c>
      <c r="BU88" s="167">
        <f>AVERAGE(BH$6:BH88)</f>
        <v>2862.6506024096384</v>
      </c>
      <c r="BV88" s="167">
        <f>AVERAGE(BI$6:BI88)</f>
        <v>103.01204819277109</v>
      </c>
      <c r="BW88" s="167">
        <f>AVERAGE(BJ$6:BJ88)</f>
        <v>919.8795180722891</v>
      </c>
      <c r="BX88" s="167">
        <f>AVERAGE(BK$6:BK88)</f>
        <v>275.96385542168673</v>
      </c>
      <c r="BY88" s="167">
        <f>AVERAGE(BL$6:BL88)</f>
        <v>2274.397590361446</v>
      </c>
      <c r="BZ88" s="164">
        <f>AVERAGE(BM$6:BM88)</f>
        <v>2.2048192771084336</v>
      </c>
      <c r="CA88" s="167">
        <f>AVERAGE(BN$6:BN88)</f>
        <v>33.072289156626503</v>
      </c>
      <c r="CB88" s="167">
        <f>AVERAGE(BO$6:BO88)</f>
        <v>621.32530120481931</v>
      </c>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9"/>
      <c r="DE88" s="26"/>
      <c r="DF88" s="103">
        <v>83</v>
      </c>
      <c r="DG88" s="164">
        <v>5.9175683231608387</v>
      </c>
      <c r="DH88" s="133">
        <v>0.05</v>
      </c>
      <c r="DI88" s="103">
        <v>0</v>
      </c>
      <c r="DJ88" s="167">
        <v>175</v>
      </c>
      <c r="DK88" s="103">
        <v>6</v>
      </c>
      <c r="DL88" s="103">
        <v>6</v>
      </c>
      <c r="DM88" s="103">
        <v>0</v>
      </c>
      <c r="DN88" s="167">
        <v>1080</v>
      </c>
      <c r="DO88" s="167">
        <v>0</v>
      </c>
      <c r="DP88" s="167">
        <v>300</v>
      </c>
      <c r="DQ88" s="167">
        <v>90</v>
      </c>
      <c r="DR88" s="167">
        <v>1190</v>
      </c>
      <c r="DS88" s="103">
        <v>0</v>
      </c>
      <c r="DT88" s="167">
        <v>0</v>
      </c>
      <c r="DU88" s="167">
        <v>-110</v>
      </c>
      <c r="DV88" s="103" t="s">
        <v>117</v>
      </c>
      <c r="DW88" s="26"/>
      <c r="DX88" s="164">
        <f>AVERAGE(DK$6:DK88)</f>
        <v>10.578313253012048</v>
      </c>
      <c r="DY88" s="164">
        <f>AVERAGE(DL$6:DL88)</f>
        <v>10.578313253012048</v>
      </c>
      <c r="DZ88" s="164">
        <f>AVERAGE(DM$6:DM88)</f>
        <v>0</v>
      </c>
      <c r="EA88" s="167">
        <f>AVERAGE(DN$6:DN88)</f>
        <v>1904.0963855421687</v>
      </c>
      <c r="EB88" s="167">
        <f>AVERAGE(DO$6:DO88)</f>
        <v>0</v>
      </c>
      <c r="EC88" s="167">
        <f>AVERAGE(DP$6:DP88)</f>
        <v>528.91566265060237</v>
      </c>
      <c r="ED88" s="167">
        <f>AVERAGE(DQ$6:DQ88)</f>
        <v>158.67469879518072</v>
      </c>
      <c r="EE88" s="167">
        <f>AVERAGE(DR$6:DR88)</f>
        <v>1680.2409638554218</v>
      </c>
      <c r="EF88" s="164">
        <f>AVERAGE(DS$6:DS88)</f>
        <v>0.95180722891566261</v>
      </c>
      <c r="EG88" s="167">
        <f>AVERAGE(DT$6:DT88)</f>
        <v>17.132530120481928</v>
      </c>
      <c r="EH88" s="167">
        <f>AVERAGE(DU$6:DU88)</f>
        <v>240.98795180722891</v>
      </c>
      <c r="EI88" s="26"/>
      <c r="EJ88" s="26"/>
      <c r="EK88" s="26"/>
      <c r="EL88" s="26"/>
      <c r="EM88" s="26"/>
      <c r="EN88" s="26"/>
      <c r="EO88" s="26"/>
      <c r="EP88" s="26"/>
      <c r="EQ88" s="26"/>
      <c r="ER88" s="26"/>
      <c r="ES88" s="26"/>
      <c r="ET88" s="26"/>
      <c r="EU88" s="26"/>
      <c r="EV88" s="26"/>
      <c r="EW88" s="26"/>
      <c r="EX88" s="26"/>
      <c r="EY88" s="26"/>
      <c r="EZ88" s="26"/>
      <c r="FA88" s="26"/>
      <c r="FB88" s="26"/>
      <c r="FC88" s="26"/>
      <c r="FD88" s="26"/>
      <c r="FE88" s="26"/>
      <c r="FF88" s="26"/>
      <c r="FG88" s="26"/>
      <c r="FH88" s="29"/>
      <c r="FI88" s="26"/>
      <c r="FJ88" s="103">
        <v>83</v>
      </c>
      <c r="FK88" s="164">
        <v>6.6890350300327563</v>
      </c>
      <c r="FL88" s="133">
        <v>0.05</v>
      </c>
      <c r="FM88" s="103">
        <v>1</v>
      </c>
      <c r="FN88" s="167">
        <v>458</v>
      </c>
      <c r="FO88" s="103">
        <v>8</v>
      </c>
      <c r="FP88" s="103">
        <v>8</v>
      </c>
      <c r="FQ88" s="103">
        <v>0</v>
      </c>
      <c r="FR88" s="167">
        <v>1440</v>
      </c>
      <c r="FS88" s="167">
        <v>0</v>
      </c>
      <c r="FT88" s="167">
        <v>400</v>
      </c>
      <c r="FU88" s="167">
        <v>120</v>
      </c>
      <c r="FV88" s="167">
        <v>1603</v>
      </c>
      <c r="FW88" s="103">
        <v>0</v>
      </c>
      <c r="FX88" s="167">
        <v>0</v>
      </c>
      <c r="FY88" s="167">
        <v>-163</v>
      </c>
      <c r="FZ88" s="103" t="s">
        <v>117</v>
      </c>
      <c r="GA88" s="80"/>
      <c r="GB88" s="160">
        <f>AVERAGE(FO$6:FO88)</f>
        <v>9.6024096385542173</v>
      </c>
      <c r="GC88" s="160">
        <f>AVERAGE(FP$6:FP88)</f>
        <v>9.6024096385542173</v>
      </c>
      <c r="GD88" s="160">
        <f>AVERAGE(FQ$6:FQ88)</f>
        <v>0</v>
      </c>
      <c r="GE88" s="166">
        <f>AVERAGE(FR$6:FR88)</f>
        <v>1728.433734939759</v>
      </c>
      <c r="GF88" s="166">
        <f>AVERAGE(FS$6:FS88)</f>
        <v>0</v>
      </c>
      <c r="GG88" s="166">
        <f>AVERAGE(FT$6:FT88)</f>
        <v>480.12048192771084</v>
      </c>
      <c r="GH88" s="166">
        <f>AVERAGE(FU$6:FU88)</f>
        <v>144.03614457831324</v>
      </c>
      <c r="GI88" s="166">
        <f>AVERAGE(FV$6:FV88)</f>
        <v>1600.0843373493976</v>
      </c>
      <c r="GJ88" s="160">
        <f>AVERAGE(FW$6:FW88)</f>
        <v>0.89156626506024095</v>
      </c>
      <c r="GK88" s="166">
        <f>AVERAGE(FX$6:FX88)</f>
        <v>32.096385542168676</v>
      </c>
      <c r="GL88" s="166">
        <f>AVERAGE(FY$6:FY88)</f>
        <v>160.44578313253012</v>
      </c>
      <c r="GM88" s="26"/>
      <c r="GN88" s="26"/>
      <c r="GO88" s="26"/>
      <c r="GP88" s="26"/>
      <c r="GQ88" s="26"/>
      <c r="GR88" s="26"/>
      <c r="GS88" s="26"/>
      <c r="GT88" s="26"/>
      <c r="GU88" s="26"/>
      <c r="GV88" s="26"/>
      <c r="GW88" s="26"/>
      <c r="GX88" s="26"/>
      <c r="GY88" s="26"/>
      <c r="GZ88" s="26"/>
      <c r="HA88" s="26"/>
      <c r="HB88" s="26"/>
      <c r="HC88" s="26"/>
      <c r="HD88" s="26"/>
      <c r="HE88" s="26"/>
      <c r="HF88" s="26"/>
      <c r="HG88" s="26"/>
      <c r="HH88" s="26"/>
      <c r="HI88" s="26"/>
      <c r="HJ88" s="26"/>
      <c r="HK88" s="29"/>
      <c r="HL88" s="26"/>
      <c r="HM88" s="98">
        <v>83</v>
      </c>
      <c r="HN88" s="178">
        <v>20.380745875738832</v>
      </c>
      <c r="HO88" s="148">
        <v>0.05</v>
      </c>
      <c r="HP88" s="98">
        <v>8</v>
      </c>
      <c r="HQ88" s="189">
        <v>581</v>
      </c>
      <c r="HR88" s="98">
        <v>27</v>
      </c>
      <c r="HS88" s="98">
        <v>23</v>
      </c>
      <c r="HT88" s="98">
        <v>3</v>
      </c>
      <c r="HU88" s="189">
        <v>3450</v>
      </c>
      <c r="HV88" s="189">
        <v>450</v>
      </c>
      <c r="HW88" s="189">
        <v>1000</v>
      </c>
      <c r="HX88" s="189">
        <v>300</v>
      </c>
      <c r="HY88" s="189">
        <v>2956</v>
      </c>
      <c r="HZ88" s="98">
        <v>1</v>
      </c>
      <c r="IA88" s="189">
        <v>30</v>
      </c>
      <c r="IB88" s="189">
        <v>524</v>
      </c>
      <c r="IC88" s="98" t="s">
        <v>116</v>
      </c>
      <c r="ID88" s="80"/>
      <c r="IE88" s="164">
        <f>AVERAGE(HR$6:HR88)</f>
        <v>19.638554216867469</v>
      </c>
      <c r="IF88" s="164">
        <f>AVERAGE(HS$6:HS88)</f>
        <v>18.927710843373493</v>
      </c>
      <c r="IG88" s="164">
        <f>AVERAGE(HT$6:HT88)</f>
        <v>0.93975903614457834</v>
      </c>
      <c r="IH88" s="167">
        <f>AVERAGE(HU$6:HU88)</f>
        <v>2839.1566265060242</v>
      </c>
      <c r="II88" s="167">
        <f>AVERAGE(HV$6:HV88)</f>
        <v>140.96385542168676</v>
      </c>
      <c r="IJ88" s="167">
        <f>AVERAGE(HW$6:HW88)</f>
        <v>899.39759036144574</v>
      </c>
      <c r="IK88" s="167">
        <f>AVERAGE(HX$6:HX88)</f>
        <v>269.81927710843371</v>
      </c>
      <c r="IL88" s="167">
        <f>AVERAGE(HY$6:HY88)</f>
        <v>2283.5542168674697</v>
      </c>
      <c r="IM88" s="164">
        <f>AVERAGE(HZ$6:HZ88)</f>
        <v>2.4457831325301207</v>
      </c>
      <c r="IN88" s="167">
        <f>AVERAGE(IA$6:IA88)</f>
        <v>73.373493975903614</v>
      </c>
      <c r="IO88" s="167">
        <f>AVERAGE(IB$6:IB88)</f>
        <v>628.97590361445782</v>
      </c>
      <c r="IP88" s="26"/>
      <c r="IQ88" s="26"/>
      <c r="IR88" s="26"/>
      <c r="IS88" s="26"/>
      <c r="IT88" s="26"/>
      <c r="IU88" s="26"/>
      <c r="IV88" s="26"/>
      <c r="IW88" s="26"/>
      <c r="IX88" s="26"/>
      <c r="IY88" s="26"/>
      <c r="IZ88" s="26"/>
      <c r="JA88" s="26"/>
      <c r="JB88" s="26"/>
      <c r="JC88" s="26"/>
      <c r="JD88" s="26"/>
      <c r="JE88" s="26"/>
      <c r="JF88" s="26"/>
      <c r="JG88" s="26"/>
      <c r="JH88" s="26"/>
      <c r="JI88" s="26"/>
      <c r="JJ88" s="26"/>
      <c r="JK88" s="26"/>
      <c r="JL88" s="26"/>
      <c r="JM88" s="29"/>
      <c r="JN88" s="26"/>
      <c r="JO88" s="26"/>
      <c r="JP88" s="26"/>
      <c r="JQ88" s="26"/>
      <c r="JR88" s="26"/>
      <c r="JS88" s="26"/>
      <c r="JT88" s="26"/>
      <c r="JU88" s="26"/>
      <c r="JV88" s="26"/>
      <c r="JW88" s="26"/>
      <c r="JX88" s="26"/>
      <c r="JY88" s="26"/>
      <c r="JZ88" s="29"/>
    </row>
    <row r="89" spans="1:286" x14ac:dyDescent="0.2">
      <c r="A89" s="26"/>
      <c r="B89" s="103">
        <v>84</v>
      </c>
      <c r="C89" s="164">
        <v>20.611904730823102</v>
      </c>
      <c r="D89" s="133">
        <v>0.15</v>
      </c>
      <c r="E89" s="103">
        <v>8</v>
      </c>
      <c r="F89" s="167">
        <v>171</v>
      </c>
      <c r="G89" s="103">
        <v>26</v>
      </c>
      <c r="H89" s="103">
        <v>22</v>
      </c>
      <c r="I89" s="103">
        <v>2</v>
      </c>
      <c r="J89" s="167">
        <v>2640</v>
      </c>
      <c r="K89" s="167">
        <v>240</v>
      </c>
      <c r="L89" s="167">
        <v>1000</v>
      </c>
      <c r="M89" s="167">
        <v>300</v>
      </c>
      <c r="N89" s="167">
        <v>2336</v>
      </c>
      <c r="O89" s="103">
        <v>3</v>
      </c>
      <c r="P89" s="167">
        <v>36</v>
      </c>
      <c r="Q89" s="167">
        <v>340</v>
      </c>
      <c r="R89" s="103" t="s">
        <v>116</v>
      </c>
      <c r="S89" s="80"/>
      <c r="T89" s="169">
        <f>AVERAGE(G$6:G89)</f>
        <v>23.464285714285715</v>
      </c>
      <c r="U89" s="169">
        <f>AVERAGE(H$6:H89)</f>
        <v>20.666666666666668</v>
      </c>
      <c r="V89" s="169">
        <f>AVERAGE(I$6:I89)</f>
        <v>1.3452380952380953</v>
      </c>
      <c r="W89" s="170">
        <f>AVERAGE(J$6:J89)</f>
        <v>2480</v>
      </c>
      <c r="X89" s="170">
        <f>AVERAGE(K$6:K89)</f>
        <v>161.42857142857142</v>
      </c>
      <c r="Y89" s="170">
        <f>AVERAGE(L$6:L89)</f>
        <v>966.07142857142856</v>
      </c>
      <c r="Z89" s="170">
        <f>AVERAGE(M$6:M89)</f>
        <v>289.82142857142856</v>
      </c>
      <c r="AA89" s="170">
        <f>AVERAGE(N$6:N89)</f>
        <v>2414.7619047619046</v>
      </c>
      <c r="AB89" s="169">
        <f>AVERAGE(O$6:O89)</f>
        <v>2.9285714285714284</v>
      </c>
      <c r="AC89" s="170">
        <f>AVERAGE(P$6:P89)</f>
        <v>35.142857142857146</v>
      </c>
      <c r="AD89" s="170">
        <f>AVERAGE(Q$6:Q89)</f>
        <v>100.38095238095238</v>
      </c>
      <c r="AE89" s="26"/>
      <c r="AF89" s="26"/>
      <c r="AG89" s="26"/>
      <c r="AH89" s="26"/>
      <c r="AI89" s="26"/>
      <c r="AJ89" s="26"/>
      <c r="AK89" s="26"/>
      <c r="AL89" s="26"/>
      <c r="AM89" s="26"/>
      <c r="AN89" s="26"/>
      <c r="AO89" s="26"/>
      <c r="AP89" s="26"/>
      <c r="AQ89" s="26"/>
      <c r="AR89" s="26"/>
      <c r="AS89" s="26"/>
      <c r="AT89" s="26"/>
      <c r="AU89" s="26"/>
      <c r="AV89" s="26"/>
      <c r="AW89" s="26"/>
      <c r="AX89" s="29"/>
      <c r="AZ89" s="26">
        <v>84</v>
      </c>
      <c r="BA89" s="164">
        <v>11.689868986295746</v>
      </c>
      <c r="BB89" s="175">
        <v>0.15</v>
      </c>
      <c r="BC89" s="103">
        <v>2</v>
      </c>
      <c r="BD89" s="181">
        <v>147</v>
      </c>
      <c r="BE89" s="103">
        <v>12</v>
      </c>
      <c r="BF89" s="103">
        <v>12</v>
      </c>
      <c r="BG89" s="103">
        <v>0</v>
      </c>
      <c r="BH89" s="167">
        <v>1800</v>
      </c>
      <c r="BI89" s="167">
        <v>0</v>
      </c>
      <c r="BJ89" s="167">
        <v>600</v>
      </c>
      <c r="BK89" s="167">
        <v>180</v>
      </c>
      <c r="BL89" s="167">
        <v>1552</v>
      </c>
      <c r="BM89" s="103">
        <v>2</v>
      </c>
      <c r="BN89" s="167">
        <v>30</v>
      </c>
      <c r="BO89" s="167">
        <v>278</v>
      </c>
      <c r="BP89" s="103" t="s">
        <v>117</v>
      </c>
      <c r="BQ89" s="80"/>
      <c r="BR89" s="164">
        <f>AVERAGE(BE$6:BE89)</f>
        <v>19.952380952380953</v>
      </c>
      <c r="BS89" s="164">
        <f>AVERAGE(BF$6:BF89)</f>
        <v>19</v>
      </c>
      <c r="BT89" s="164">
        <f>AVERAGE(BG$6:BG89)</f>
        <v>0.6785714285714286</v>
      </c>
      <c r="BU89" s="167">
        <f>AVERAGE(BH$6:BH89)</f>
        <v>2850</v>
      </c>
      <c r="BV89" s="167">
        <f>AVERAGE(BI$6:BI89)</f>
        <v>101.78571428571429</v>
      </c>
      <c r="BW89" s="167">
        <f>AVERAGE(BJ$6:BJ89)</f>
        <v>916.07142857142856</v>
      </c>
      <c r="BX89" s="167">
        <f>AVERAGE(BK$6:BK89)</f>
        <v>274.82142857142856</v>
      </c>
      <c r="BY89" s="167">
        <f>AVERAGE(BL$6:BL89)</f>
        <v>2265.7976190476193</v>
      </c>
      <c r="BZ89" s="164">
        <f>AVERAGE(BM$6:BM89)</f>
        <v>2.2023809523809526</v>
      </c>
      <c r="CA89" s="167">
        <f>AVERAGE(BN$6:BN89)</f>
        <v>33.035714285714285</v>
      </c>
      <c r="CB89" s="167">
        <f>AVERAGE(BO$6:BO89)</f>
        <v>617.23809523809518</v>
      </c>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9"/>
      <c r="DE89" s="26"/>
      <c r="DF89" s="103">
        <v>84</v>
      </c>
      <c r="DG89" s="164">
        <v>7.4876635863164482</v>
      </c>
      <c r="DH89" s="133">
        <v>0.2</v>
      </c>
      <c r="DI89" s="103">
        <v>8</v>
      </c>
      <c r="DJ89" s="167">
        <v>390</v>
      </c>
      <c r="DK89" s="103">
        <v>14</v>
      </c>
      <c r="DL89" s="103">
        <v>14</v>
      </c>
      <c r="DM89" s="103">
        <v>0</v>
      </c>
      <c r="DN89" s="167">
        <v>2520</v>
      </c>
      <c r="DO89" s="167">
        <v>0</v>
      </c>
      <c r="DP89" s="167">
        <v>700</v>
      </c>
      <c r="DQ89" s="167">
        <v>210</v>
      </c>
      <c r="DR89" s="167">
        <v>1925</v>
      </c>
      <c r="DS89" s="103">
        <v>1</v>
      </c>
      <c r="DT89" s="167">
        <v>18</v>
      </c>
      <c r="DU89" s="167">
        <v>613</v>
      </c>
      <c r="DV89" s="103" t="s">
        <v>117</v>
      </c>
      <c r="DW89" s="26"/>
      <c r="DX89" s="164">
        <f>AVERAGE(DK$6:DK89)</f>
        <v>10.619047619047619</v>
      </c>
      <c r="DY89" s="164">
        <f>AVERAGE(DL$6:DL89)</f>
        <v>10.619047619047619</v>
      </c>
      <c r="DZ89" s="164">
        <f>AVERAGE(DM$6:DM89)</f>
        <v>0</v>
      </c>
      <c r="EA89" s="167">
        <f>AVERAGE(DN$6:DN89)</f>
        <v>1911.4285714285713</v>
      </c>
      <c r="EB89" s="167">
        <f>AVERAGE(DO$6:DO89)</f>
        <v>0</v>
      </c>
      <c r="EC89" s="167">
        <f>AVERAGE(DP$6:DP89)</f>
        <v>530.95238095238096</v>
      </c>
      <c r="ED89" s="167">
        <f>AVERAGE(DQ$6:DQ89)</f>
        <v>159.28571428571428</v>
      </c>
      <c r="EE89" s="167">
        <f>AVERAGE(DR$6:DR89)</f>
        <v>1683.1547619047619</v>
      </c>
      <c r="EF89" s="164">
        <f>AVERAGE(DS$6:DS89)</f>
        <v>0.95238095238095233</v>
      </c>
      <c r="EG89" s="167">
        <f>AVERAGE(DT$6:DT89)</f>
        <v>17.142857142857142</v>
      </c>
      <c r="EH89" s="167">
        <f>AVERAGE(DU$6:DU89)</f>
        <v>245.41666666666666</v>
      </c>
      <c r="EI89" s="26"/>
      <c r="EJ89" s="26"/>
      <c r="EK89" s="26"/>
      <c r="EL89" s="26"/>
      <c r="EM89" s="26"/>
      <c r="EN89" s="26"/>
      <c r="EO89" s="26"/>
      <c r="EP89" s="26"/>
      <c r="EQ89" s="26"/>
      <c r="ER89" s="26"/>
      <c r="ES89" s="26"/>
      <c r="ET89" s="26"/>
      <c r="EU89" s="26"/>
      <c r="EV89" s="26"/>
      <c r="EW89" s="26"/>
      <c r="EX89" s="26"/>
      <c r="EY89" s="26"/>
      <c r="EZ89" s="26"/>
      <c r="FA89" s="26"/>
      <c r="FB89" s="26"/>
      <c r="FC89" s="26"/>
      <c r="FD89" s="26"/>
      <c r="FE89" s="26"/>
      <c r="FF89" s="26"/>
      <c r="FG89" s="26"/>
      <c r="FH89" s="29"/>
      <c r="FI89" s="26"/>
      <c r="FJ89" s="103">
        <v>84</v>
      </c>
      <c r="FK89" s="164">
        <v>7.3664845926915419</v>
      </c>
      <c r="FL89" s="133">
        <v>0.05</v>
      </c>
      <c r="FM89" s="103">
        <v>2</v>
      </c>
      <c r="FN89" s="167">
        <v>251</v>
      </c>
      <c r="FO89" s="103">
        <v>9</v>
      </c>
      <c r="FP89" s="103">
        <v>9</v>
      </c>
      <c r="FQ89" s="103">
        <v>0</v>
      </c>
      <c r="FR89" s="167">
        <v>1620</v>
      </c>
      <c r="FS89" s="167">
        <v>0</v>
      </c>
      <c r="FT89" s="167">
        <v>450</v>
      </c>
      <c r="FU89" s="167">
        <v>135</v>
      </c>
      <c r="FV89" s="167">
        <v>1461</v>
      </c>
      <c r="FW89" s="103">
        <v>0</v>
      </c>
      <c r="FX89" s="167">
        <v>0</v>
      </c>
      <c r="FY89" s="167">
        <v>159</v>
      </c>
      <c r="FZ89" s="103" t="s">
        <v>117</v>
      </c>
      <c r="GA89" s="80"/>
      <c r="GB89" s="160">
        <f>AVERAGE(FO$6:FO89)</f>
        <v>9.5952380952380949</v>
      </c>
      <c r="GC89" s="160">
        <f>AVERAGE(FP$6:FP89)</f>
        <v>9.5952380952380949</v>
      </c>
      <c r="GD89" s="160">
        <f>AVERAGE(FQ$6:FQ89)</f>
        <v>0</v>
      </c>
      <c r="GE89" s="166">
        <f>AVERAGE(FR$6:FR89)</f>
        <v>1727.1428571428571</v>
      </c>
      <c r="GF89" s="166">
        <f>AVERAGE(FS$6:FS89)</f>
        <v>0</v>
      </c>
      <c r="GG89" s="166">
        <f>AVERAGE(FT$6:FT89)</f>
        <v>479.76190476190476</v>
      </c>
      <c r="GH89" s="166">
        <f>AVERAGE(FU$6:FU89)</f>
        <v>143.92857142857142</v>
      </c>
      <c r="GI89" s="166">
        <f>AVERAGE(FV$6:FV89)</f>
        <v>1598.4285714285713</v>
      </c>
      <c r="GJ89" s="160">
        <f>AVERAGE(FW$6:FW89)</f>
        <v>0.88095238095238093</v>
      </c>
      <c r="GK89" s="166">
        <f>AVERAGE(FX$6:FX89)</f>
        <v>31.714285714285715</v>
      </c>
      <c r="GL89" s="166">
        <f>AVERAGE(FY$6:FY89)</f>
        <v>160.42857142857142</v>
      </c>
      <c r="GM89" s="26"/>
      <c r="GN89" s="26"/>
      <c r="GO89" s="26"/>
      <c r="GP89" s="26"/>
      <c r="GQ89" s="26"/>
      <c r="GR89" s="26"/>
      <c r="GS89" s="26"/>
      <c r="GT89" s="26"/>
      <c r="GU89" s="26"/>
      <c r="GV89" s="26"/>
      <c r="GW89" s="26"/>
      <c r="GX89" s="26"/>
      <c r="GY89" s="26"/>
      <c r="GZ89" s="26"/>
      <c r="HA89" s="26"/>
      <c r="HB89" s="26"/>
      <c r="HC89" s="26"/>
      <c r="HD89" s="26"/>
      <c r="HE89" s="26"/>
      <c r="HF89" s="26"/>
      <c r="HG89" s="26"/>
      <c r="HH89" s="26"/>
      <c r="HI89" s="26"/>
      <c r="HJ89" s="26"/>
      <c r="HK89" s="29"/>
      <c r="HL89" s="26"/>
      <c r="HM89" s="98">
        <v>84</v>
      </c>
      <c r="HN89" s="178">
        <v>21.539629796478188</v>
      </c>
      <c r="HO89" s="148">
        <v>0.1</v>
      </c>
      <c r="HP89" s="98">
        <v>3</v>
      </c>
      <c r="HQ89" s="189">
        <v>482</v>
      </c>
      <c r="HR89" s="98">
        <v>23</v>
      </c>
      <c r="HS89" s="98">
        <v>23</v>
      </c>
      <c r="HT89" s="98">
        <v>3</v>
      </c>
      <c r="HU89" s="189">
        <v>3450</v>
      </c>
      <c r="HV89" s="189">
        <v>450</v>
      </c>
      <c r="HW89" s="189">
        <v>1000</v>
      </c>
      <c r="HX89" s="189">
        <v>300</v>
      </c>
      <c r="HY89" s="189">
        <v>2857</v>
      </c>
      <c r="HZ89" s="98">
        <v>2</v>
      </c>
      <c r="IA89" s="189">
        <v>60</v>
      </c>
      <c r="IB89" s="189">
        <v>653</v>
      </c>
      <c r="IC89" s="98" t="s">
        <v>116</v>
      </c>
      <c r="ID89" s="80"/>
      <c r="IE89" s="164">
        <f>AVERAGE(HR$6:HR89)</f>
        <v>19.678571428571427</v>
      </c>
      <c r="IF89" s="164">
        <f>AVERAGE(HS$6:HS89)</f>
        <v>18.976190476190474</v>
      </c>
      <c r="IG89" s="164">
        <f>AVERAGE(HT$6:HT89)</f>
        <v>0.9642857142857143</v>
      </c>
      <c r="IH89" s="167">
        <f>AVERAGE(HU$6:HU89)</f>
        <v>2846.4285714285716</v>
      </c>
      <c r="II89" s="167">
        <f>AVERAGE(HV$6:HV89)</f>
        <v>144.64285714285714</v>
      </c>
      <c r="IJ89" s="167">
        <f>AVERAGE(HW$6:HW89)</f>
        <v>900.59523809523807</v>
      </c>
      <c r="IK89" s="167">
        <f>AVERAGE(HX$6:HX89)</f>
        <v>270.17857142857144</v>
      </c>
      <c r="IL89" s="167">
        <f>AVERAGE(HY$6:HY89)</f>
        <v>2290.3809523809523</v>
      </c>
      <c r="IM89" s="164">
        <f>AVERAGE(HZ$6:HZ89)</f>
        <v>2.4404761904761907</v>
      </c>
      <c r="IN89" s="167">
        <f>AVERAGE(IA$6:IA89)</f>
        <v>73.214285714285708</v>
      </c>
      <c r="IO89" s="167">
        <f>AVERAGE(IB$6:IB89)</f>
        <v>629.26190476190482</v>
      </c>
      <c r="IP89" s="26"/>
      <c r="IQ89" s="26"/>
      <c r="IR89" s="26"/>
      <c r="IS89" s="26"/>
      <c r="IT89" s="26"/>
      <c r="IU89" s="26"/>
      <c r="IV89" s="26"/>
      <c r="IW89" s="26"/>
      <c r="IX89" s="26"/>
      <c r="IY89" s="26"/>
      <c r="IZ89" s="26"/>
      <c r="JA89" s="26"/>
      <c r="JB89" s="26"/>
      <c r="JC89" s="26"/>
      <c r="JD89" s="26"/>
      <c r="JE89" s="26"/>
      <c r="JF89" s="26"/>
      <c r="JG89" s="26"/>
      <c r="JH89" s="26"/>
      <c r="JI89" s="26"/>
      <c r="JJ89" s="26"/>
      <c r="JK89" s="26"/>
      <c r="JL89" s="26"/>
      <c r="JM89" s="29"/>
      <c r="JN89" s="26"/>
      <c r="JO89" s="26"/>
      <c r="JP89" s="26"/>
      <c r="JQ89" s="26"/>
      <c r="JR89" s="26"/>
      <c r="JS89" s="26"/>
      <c r="JT89" s="26"/>
      <c r="JU89" s="26"/>
      <c r="JV89" s="26"/>
      <c r="JW89" s="26"/>
      <c r="JX89" s="26"/>
      <c r="JY89" s="26"/>
      <c r="JZ89" s="29"/>
    </row>
    <row r="90" spans="1:286" x14ac:dyDescent="0.2">
      <c r="A90" s="26"/>
      <c r="B90" s="103">
        <v>85</v>
      </c>
      <c r="C90" s="164">
        <v>23.132002625797675</v>
      </c>
      <c r="D90" s="133">
        <v>0.1</v>
      </c>
      <c r="E90" s="103">
        <v>2</v>
      </c>
      <c r="F90" s="167">
        <v>300</v>
      </c>
      <c r="G90" s="103">
        <v>23</v>
      </c>
      <c r="H90" s="103">
        <v>22</v>
      </c>
      <c r="I90" s="103">
        <v>2</v>
      </c>
      <c r="J90" s="167">
        <v>2640</v>
      </c>
      <c r="K90" s="167">
        <v>240</v>
      </c>
      <c r="L90" s="167">
        <v>1000</v>
      </c>
      <c r="M90" s="167">
        <v>300</v>
      </c>
      <c r="N90" s="167">
        <v>2465</v>
      </c>
      <c r="O90" s="103">
        <v>2</v>
      </c>
      <c r="P90" s="167">
        <v>24</v>
      </c>
      <c r="Q90" s="167">
        <v>199</v>
      </c>
      <c r="R90" s="103" t="s">
        <v>116</v>
      </c>
      <c r="S90" s="80"/>
      <c r="T90" s="169">
        <f>AVERAGE(G$6:G90)</f>
        <v>23.458823529411763</v>
      </c>
      <c r="U90" s="169">
        <f>AVERAGE(H$6:H90)</f>
        <v>20.682352941176472</v>
      </c>
      <c r="V90" s="169">
        <f>AVERAGE(I$6:I90)</f>
        <v>1.3529411764705883</v>
      </c>
      <c r="W90" s="170">
        <f>AVERAGE(J$6:J90)</f>
        <v>2481.8823529411766</v>
      </c>
      <c r="X90" s="170">
        <f>AVERAGE(K$6:K90)</f>
        <v>162.35294117647058</v>
      </c>
      <c r="Y90" s="170">
        <f>AVERAGE(L$6:L90)</f>
        <v>966.47058823529414</v>
      </c>
      <c r="Z90" s="170">
        <f>AVERAGE(M$6:M90)</f>
        <v>289.94117647058823</v>
      </c>
      <c r="AA90" s="170">
        <f>AVERAGE(N$6:N90)</f>
        <v>2415.3529411764707</v>
      </c>
      <c r="AB90" s="169">
        <f>AVERAGE(O$6:O90)</f>
        <v>2.9176470588235293</v>
      </c>
      <c r="AC90" s="170">
        <f>AVERAGE(P$6:P90)</f>
        <v>35.011764705882356</v>
      </c>
      <c r="AD90" s="170">
        <f>AVERAGE(Q$6:Q90)</f>
        <v>101.54117647058824</v>
      </c>
      <c r="AE90" s="26"/>
      <c r="AF90" s="26"/>
      <c r="AG90" s="26"/>
      <c r="AH90" s="26"/>
      <c r="AI90" s="26"/>
      <c r="AJ90" s="26"/>
      <c r="AK90" s="26"/>
      <c r="AL90" s="26"/>
      <c r="AM90" s="26"/>
      <c r="AN90" s="26"/>
      <c r="AO90" s="26"/>
      <c r="AP90" s="26"/>
      <c r="AQ90" s="26"/>
      <c r="AR90" s="26"/>
      <c r="AS90" s="26"/>
      <c r="AT90" s="26"/>
      <c r="AU90" s="26"/>
      <c r="AV90" s="26"/>
      <c r="AW90" s="26"/>
      <c r="AX90" s="29"/>
      <c r="AZ90" s="26">
        <v>85</v>
      </c>
      <c r="BA90" s="164">
        <v>23.654083711481633</v>
      </c>
      <c r="BB90" s="175">
        <v>0.25</v>
      </c>
      <c r="BC90" s="103">
        <v>2</v>
      </c>
      <c r="BD90" s="181">
        <v>259</v>
      </c>
      <c r="BE90" s="103">
        <v>20</v>
      </c>
      <c r="BF90" s="103">
        <v>20</v>
      </c>
      <c r="BG90" s="103">
        <v>0</v>
      </c>
      <c r="BH90" s="167">
        <v>3000</v>
      </c>
      <c r="BI90" s="167">
        <v>0</v>
      </c>
      <c r="BJ90" s="167">
        <v>1000</v>
      </c>
      <c r="BK90" s="167">
        <v>300</v>
      </c>
      <c r="BL90" s="167">
        <v>2184</v>
      </c>
      <c r="BM90" s="103">
        <v>6</v>
      </c>
      <c r="BN90" s="167">
        <v>90</v>
      </c>
      <c r="BO90" s="167">
        <v>906</v>
      </c>
      <c r="BP90" s="103" t="s">
        <v>116</v>
      </c>
      <c r="BQ90" s="80"/>
      <c r="BR90" s="164">
        <f>AVERAGE(BE$6:BE90)</f>
        <v>19.952941176470588</v>
      </c>
      <c r="BS90" s="164">
        <f>AVERAGE(BF$6:BF90)</f>
        <v>19.011764705882353</v>
      </c>
      <c r="BT90" s="164">
        <f>AVERAGE(BG$6:BG90)</f>
        <v>0.6705882352941176</v>
      </c>
      <c r="BU90" s="167">
        <f>AVERAGE(BH$6:BH90)</f>
        <v>2851.7647058823532</v>
      </c>
      <c r="BV90" s="167">
        <f>AVERAGE(BI$6:BI90)</f>
        <v>100.58823529411765</v>
      </c>
      <c r="BW90" s="167">
        <f>AVERAGE(BJ$6:BJ90)</f>
        <v>917.05882352941171</v>
      </c>
      <c r="BX90" s="167">
        <f>AVERAGE(BK$6:BK90)</f>
        <v>275.11764705882354</v>
      </c>
      <c r="BY90" s="167">
        <f>AVERAGE(BL$6:BL90)</f>
        <v>2264.8352941176472</v>
      </c>
      <c r="BZ90" s="164">
        <f>AVERAGE(BM$6:BM90)</f>
        <v>2.2470588235294118</v>
      </c>
      <c r="CA90" s="167">
        <f>AVERAGE(BN$6:BN90)</f>
        <v>33.705882352941174</v>
      </c>
      <c r="CB90" s="167">
        <f>AVERAGE(BO$6:BO90)</f>
        <v>620.63529411764705</v>
      </c>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c r="DD90" s="29"/>
      <c r="DE90" s="26"/>
      <c r="DF90" s="103">
        <v>85</v>
      </c>
      <c r="DG90" s="164">
        <v>6.9464421090169575</v>
      </c>
      <c r="DH90" s="133">
        <v>0.25</v>
      </c>
      <c r="DI90" s="103">
        <v>8</v>
      </c>
      <c r="DJ90" s="167">
        <v>428</v>
      </c>
      <c r="DK90" s="103">
        <v>13</v>
      </c>
      <c r="DL90" s="103">
        <v>13</v>
      </c>
      <c r="DM90" s="103">
        <v>0</v>
      </c>
      <c r="DN90" s="167">
        <v>2340</v>
      </c>
      <c r="DO90" s="167">
        <v>0</v>
      </c>
      <c r="DP90" s="167">
        <v>650</v>
      </c>
      <c r="DQ90" s="167">
        <v>195</v>
      </c>
      <c r="DR90" s="167">
        <v>1898</v>
      </c>
      <c r="DS90" s="103">
        <v>2</v>
      </c>
      <c r="DT90" s="167">
        <v>36</v>
      </c>
      <c r="DU90" s="167">
        <v>478</v>
      </c>
      <c r="DV90" s="103" t="s">
        <v>117</v>
      </c>
      <c r="DW90" s="26"/>
      <c r="DX90" s="164">
        <f>AVERAGE(DK$6:DK90)</f>
        <v>10.647058823529411</v>
      </c>
      <c r="DY90" s="164">
        <f>AVERAGE(DL$6:DL90)</f>
        <v>10.647058823529411</v>
      </c>
      <c r="DZ90" s="164">
        <f>AVERAGE(DM$6:DM90)</f>
        <v>0</v>
      </c>
      <c r="EA90" s="167">
        <f>AVERAGE(DN$6:DN90)</f>
        <v>1916.4705882352941</v>
      </c>
      <c r="EB90" s="167">
        <f>AVERAGE(DO$6:DO90)</f>
        <v>0</v>
      </c>
      <c r="EC90" s="167">
        <f>AVERAGE(DP$6:DP90)</f>
        <v>532.35294117647061</v>
      </c>
      <c r="ED90" s="167">
        <f>AVERAGE(DQ$6:DQ90)</f>
        <v>159.70588235294119</v>
      </c>
      <c r="EE90" s="167">
        <f>AVERAGE(DR$6:DR90)</f>
        <v>1685.6823529411765</v>
      </c>
      <c r="EF90" s="164">
        <f>AVERAGE(DS$6:DS90)</f>
        <v>0.96470588235294119</v>
      </c>
      <c r="EG90" s="167">
        <f>AVERAGE(DT$6:DT90)</f>
        <v>17.36470588235294</v>
      </c>
      <c r="EH90" s="167">
        <f>AVERAGE(DU$6:DU90)</f>
        <v>248.15294117647059</v>
      </c>
      <c r="EI90" s="26"/>
      <c r="EJ90" s="26"/>
      <c r="EK90" s="26"/>
      <c r="EL90" s="26"/>
      <c r="EM90" s="26"/>
      <c r="EN90" s="26"/>
      <c r="EO90" s="26"/>
      <c r="EP90" s="26"/>
      <c r="EQ90" s="26"/>
      <c r="ER90" s="26"/>
      <c r="ES90" s="26"/>
      <c r="ET90" s="26"/>
      <c r="EU90" s="26"/>
      <c r="EV90" s="26"/>
      <c r="EW90" s="26"/>
      <c r="EX90" s="26"/>
      <c r="EY90" s="26"/>
      <c r="EZ90" s="26"/>
      <c r="FA90" s="26"/>
      <c r="FB90" s="26"/>
      <c r="FC90" s="26"/>
      <c r="FD90" s="26"/>
      <c r="FE90" s="26"/>
      <c r="FF90" s="26"/>
      <c r="FG90" s="26"/>
      <c r="FH90" s="29"/>
      <c r="FI90" s="26"/>
      <c r="FJ90" s="103">
        <v>85</v>
      </c>
      <c r="FK90" s="164">
        <v>6.2167032114275713</v>
      </c>
      <c r="FL90" s="133">
        <v>0.1</v>
      </c>
      <c r="FM90" s="103">
        <v>6</v>
      </c>
      <c r="FN90" s="167">
        <v>523</v>
      </c>
      <c r="FO90" s="103">
        <v>11</v>
      </c>
      <c r="FP90" s="103">
        <v>11</v>
      </c>
      <c r="FQ90" s="103">
        <v>0</v>
      </c>
      <c r="FR90" s="167">
        <v>1980</v>
      </c>
      <c r="FS90" s="167">
        <v>0</v>
      </c>
      <c r="FT90" s="167">
        <v>550</v>
      </c>
      <c r="FU90" s="167">
        <v>165</v>
      </c>
      <c r="FV90" s="167">
        <v>1863</v>
      </c>
      <c r="FW90" s="103">
        <v>1</v>
      </c>
      <c r="FX90" s="167">
        <v>36</v>
      </c>
      <c r="FY90" s="167">
        <v>153</v>
      </c>
      <c r="FZ90" s="103" t="s">
        <v>117</v>
      </c>
      <c r="GA90" s="80"/>
      <c r="GB90" s="160">
        <f>AVERAGE(FO$6:FO90)</f>
        <v>9.6117647058823525</v>
      </c>
      <c r="GC90" s="160">
        <f>AVERAGE(FP$6:FP90)</f>
        <v>9.6117647058823525</v>
      </c>
      <c r="GD90" s="160">
        <f>AVERAGE(FQ$6:FQ90)</f>
        <v>0</v>
      </c>
      <c r="GE90" s="166">
        <f>AVERAGE(FR$6:FR90)</f>
        <v>1730.1176470588234</v>
      </c>
      <c r="GF90" s="166">
        <f>AVERAGE(FS$6:FS90)</f>
        <v>0</v>
      </c>
      <c r="GG90" s="166">
        <f>AVERAGE(FT$6:FT90)</f>
        <v>480.58823529411762</v>
      </c>
      <c r="GH90" s="166">
        <f>AVERAGE(FU$6:FU90)</f>
        <v>144.1764705882353</v>
      </c>
      <c r="GI90" s="166">
        <f>AVERAGE(FV$6:FV90)</f>
        <v>1601.5411764705882</v>
      </c>
      <c r="GJ90" s="160">
        <f>AVERAGE(FW$6:FW90)</f>
        <v>0.88235294117647056</v>
      </c>
      <c r="GK90" s="166">
        <f>AVERAGE(FX$6:FX90)</f>
        <v>31.764705882352942</v>
      </c>
      <c r="GL90" s="166">
        <f>AVERAGE(FY$6:FY90)</f>
        <v>160.34117647058824</v>
      </c>
      <c r="GM90" s="26"/>
      <c r="GN90" s="26"/>
      <c r="GO90" s="26"/>
      <c r="GP90" s="26"/>
      <c r="GQ90" s="26"/>
      <c r="GR90" s="26"/>
      <c r="GS90" s="26"/>
      <c r="GT90" s="26"/>
      <c r="GU90" s="26"/>
      <c r="GV90" s="26"/>
      <c r="GW90" s="26"/>
      <c r="GX90" s="26"/>
      <c r="GY90" s="26"/>
      <c r="GZ90" s="26"/>
      <c r="HA90" s="26"/>
      <c r="HB90" s="26"/>
      <c r="HC90" s="26"/>
      <c r="HD90" s="26"/>
      <c r="HE90" s="26"/>
      <c r="HF90" s="26"/>
      <c r="HG90" s="26"/>
      <c r="HH90" s="26"/>
      <c r="HI90" s="26"/>
      <c r="HJ90" s="26"/>
      <c r="HK90" s="29"/>
      <c r="HL90" s="26"/>
      <c r="HM90" s="98">
        <v>85</v>
      </c>
      <c r="HN90" s="178">
        <v>14.945862003796449</v>
      </c>
      <c r="HO90" s="148">
        <v>0.1</v>
      </c>
      <c r="HP90" s="98">
        <v>6</v>
      </c>
      <c r="HQ90" s="189">
        <v>401</v>
      </c>
      <c r="HR90" s="98">
        <v>20</v>
      </c>
      <c r="HS90" s="98">
        <v>20</v>
      </c>
      <c r="HT90" s="98">
        <v>0</v>
      </c>
      <c r="HU90" s="189">
        <v>3000</v>
      </c>
      <c r="HV90" s="189">
        <v>0</v>
      </c>
      <c r="HW90" s="189">
        <v>1000</v>
      </c>
      <c r="HX90" s="189">
        <v>300</v>
      </c>
      <c r="HY90" s="189">
        <v>2326</v>
      </c>
      <c r="HZ90" s="98">
        <v>1</v>
      </c>
      <c r="IA90" s="189">
        <v>30</v>
      </c>
      <c r="IB90" s="189">
        <v>704</v>
      </c>
      <c r="IC90" s="98" t="s">
        <v>116</v>
      </c>
      <c r="ID90" s="80"/>
      <c r="IE90" s="164">
        <f>AVERAGE(HR$6:HR90)</f>
        <v>19.682352941176472</v>
      </c>
      <c r="IF90" s="164">
        <f>AVERAGE(HS$6:HS90)</f>
        <v>18.988235294117647</v>
      </c>
      <c r="IG90" s="164">
        <f>AVERAGE(HT$6:HT90)</f>
        <v>0.95294117647058818</v>
      </c>
      <c r="IH90" s="167">
        <f>AVERAGE(HU$6:HU90)</f>
        <v>2848.2352941176468</v>
      </c>
      <c r="II90" s="167">
        <f>AVERAGE(HV$6:HV90)</f>
        <v>142.94117647058823</v>
      </c>
      <c r="IJ90" s="167">
        <f>AVERAGE(HW$6:HW90)</f>
        <v>901.76470588235293</v>
      </c>
      <c r="IK90" s="167">
        <f>AVERAGE(HX$6:HX90)</f>
        <v>270.52941176470586</v>
      </c>
      <c r="IL90" s="167">
        <f>AVERAGE(HY$6:HY90)</f>
        <v>2290.8000000000002</v>
      </c>
      <c r="IM90" s="164">
        <f>AVERAGE(HZ$6:HZ90)</f>
        <v>2.4235294117647057</v>
      </c>
      <c r="IN90" s="167">
        <f>AVERAGE(IA$6:IA90)</f>
        <v>72.705882352941174</v>
      </c>
      <c r="IO90" s="167">
        <f>AVERAGE(IB$6:IB90)</f>
        <v>630.14117647058822</v>
      </c>
      <c r="IP90" s="26"/>
      <c r="IQ90" s="26"/>
      <c r="IR90" s="26"/>
      <c r="IS90" s="26"/>
      <c r="IT90" s="26"/>
      <c r="IU90" s="26"/>
      <c r="IV90" s="26"/>
      <c r="IW90" s="26"/>
      <c r="IX90" s="26"/>
      <c r="IY90" s="26"/>
      <c r="IZ90" s="26"/>
      <c r="JA90" s="26"/>
      <c r="JB90" s="26"/>
      <c r="JC90" s="26"/>
      <c r="JD90" s="26"/>
      <c r="JE90" s="26"/>
      <c r="JF90" s="26"/>
      <c r="JG90" s="26"/>
      <c r="JH90" s="26"/>
      <c r="JI90" s="26"/>
      <c r="JJ90" s="26"/>
      <c r="JK90" s="26"/>
      <c r="JL90" s="26"/>
      <c r="JM90" s="29"/>
      <c r="JN90" s="26"/>
      <c r="JO90" s="26"/>
      <c r="JP90" s="26"/>
      <c r="JQ90" s="26"/>
      <c r="JR90" s="26"/>
      <c r="JS90" s="26"/>
      <c r="JT90" s="26"/>
      <c r="JU90" s="26"/>
      <c r="JV90" s="26"/>
      <c r="JW90" s="26"/>
      <c r="JX90" s="26"/>
      <c r="JY90" s="26"/>
      <c r="JZ90" s="29"/>
    </row>
    <row r="91" spans="1:286" x14ac:dyDescent="0.2">
      <c r="A91" s="26"/>
      <c r="B91" s="103">
        <v>86</v>
      </c>
      <c r="C91" s="164">
        <v>23.320695700295328</v>
      </c>
      <c r="D91" s="133">
        <v>0.05</v>
      </c>
      <c r="E91" s="103">
        <v>8</v>
      </c>
      <c r="F91" s="167">
        <v>569</v>
      </c>
      <c r="G91" s="103">
        <v>30</v>
      </c>
      <c r="H91" s="103">
        <v>22</v>
      </c>
      <c r="I91" s="103">
        <v>2</v>
      </c>
      <c r="J91" s="167">
        <v>2640</v>
      </c>
      <c r="K91" s="167">
        <v>240</v>
      </c>
      <c r="L91" s="167">
        <v>1000</v>
      </c>
      <c r="M91" s="167">
        <v>300</v>
      </c>
      <c r="N91" s="167">
        <v>2734</v>
      </c>
      <c r="O91" s="103">
        <v>1</v>
      </c>
      <c r="P91" s="167">
        <v>12</v>
      </c>
      <c r="Q91" s="167">
        <v>-82</v>
      </c>
      <c r="R91" s="103" t="s">
        <v>116</v>
      </c>
      <c r="S91" s="80"/>
      <c r="T91" s="169">
        <f>AVERAGE(G$6:G91)</f>
        <v>23.534883720930232</v>
      </c>
      <c r="U91" s="169">
        <f>AVERAGE(H$6:H91)</f>
        <v>20.697674418604652</v>
      </c>
      <c r="V91" s="169">
        <f>AVERAGE(I$6:I91)</f>
        <v>1.3604651162790697</v>
      </c>
      <c r="W91" s="170">
        <f>AVERAGE(J$6:J91)</f>
        <v>2483.7209302325582</v>
      </c>
      <c r="X91" s="170">
        <f>AVERAGE(K$6:K91)</f>
        <v>163.25581395348837</v>
      </c>
      <c r="Y91" s="170">
        <f>AVERAGE(L$6:L91)</f>
        <v>966.8604651162791</v>
      </c>
      <c r="Z91" s="170">
        <f>AVERAGE(M$6:M91)</f>
        <v>290.05813953488371</v>
      </c>
      <c r="AA91" s="170">
        <f>AVERAGE(N$6:N91)</f>
        <v>2419.0581395348836</v>
      </c>
      <c r="AB91" s="169">
        <f>AVERAGE(O$6:O91)</f>
        <v>2.8953488372093021</v>
      </c>
      <c r="AC91" s="170">
        <f>AVERAGE(P$6:P91)</f>
        <v>34.744186046511629</v>
      </c>
      <c r="AD91" s="170">
        <f>AVERAGE(Q$6:Q91)</f>
        <v>99.406976744186053</v>
      </c>
      <c r="AE91" s="26"/>
      <c r="AF91" s="26"/>
      <c r="AG91" s="26"/>
      <c r="AH91" s="26"/>
      <c r="AI91" s="26"/>
      <c r="AJ91" s="26"/>
      <c r="AK91" s="26"/>
      <c r="AL91" s="26"/>
      <c r="AM91" s="26"/>
      <c r="AN91" s="26"/>
      <c r="AO91" s="26"/>
      <c r="AP91" s="26"/>
      <c r="AQ91" s="26"/>
      <c r="AR91" s="26"/>
      <c r="AS91" s="26"/>
      <c r="AT91" s="26"/>
      <c r="AU91" s="26"/>
      <c r="AV91" s="26"/>
      <c r="AW91" s="26"/>
      <c r="AX91" s="29"/>
      <c r="AZ91" s="26">
        <v>86</v>
      </c>
      <c r="BA91" s="164">
        <v>15.928917378386272</v>
      </c>
      <c r="BB91" s="175">
        <v>0.2</v>
      </c>
      <c r="BC91" s="103">
        <v>8</v>
      </c>
      <c r="BD91" s="181">
        <v>515</v>
      </c>
      <c r="BE91" s="103">
        <v>21</v>
      </c>
      <c r="BF91" s="103">
        <v>21</v>
      </c>
      <c r="BG91" s="103">
        <v>1</v>
      </c>
      <c r="BH91" s="167">
        <v>3150</v>
      </c>
      <c r="BI91" s="167">
        <v>150</v>
      </c>
      <c r="BJ91" s="167">
        <v>1000</v>
      </c>
      <c r="BK91" s="167">
        <v>300</v>
      </c>
      <c r="BL91" s="167">
        <v>2590</v>
      </c>
      <c r="BM91" s="103">
        <v>3</v>
      </c>
      <c r="BN91" s="167">
        <v>45</v>
      </c>
      <c r="BO91" s="167">
        <v>605</v>
      </c>
      <c r="BP91" s="103" t="s">
        <v>116</v>
      </c>
      <c r="BQ91" s="80"/>
      <c r="BR91" s="164">
        <f>AVERAGE(BE$6:BE91)</f>
        <v>19.965116279069768</v>
      </c>
      <c r="BS91" s="164">
        <f>AVERAGE(BF$6:BF91)</f>
        <v>19.034883720930232</v>
      </c>
      <c r="BT91" s="164">
        <f>AVERAGE(BG$6:BG91)</f>
        <v>0.67441860465116277</v>
      </c>
      <c r="BU91" s="167">
        <f>AVERAGE(BH$6:BH91)</f>
        <v>2855.2325581395348</v>
      </c>
      <c r="BV91" s="167">
        <f>AVERAGE(BI$6:BI91)</f>
        <v>101.16279069767442</v>
      </c>
      <c r="BW91" s="167">
        <f>AVERAGE(BJ$6:BJ91)</f>
        <v>918.02325581395348</v>
      </c>
      <c r="BX91" s="167">
        <f>AVERAGE(BK$6:BK91)</f>
        <v>275.40697674418607</v>
      </c>
      <c r="BY91" s="167">
        <f>AVERAGE(BL$6:BL91)</f>
        <v>2268.6162790697676</v>
      </c>
      <c r="BZ91" s="164">
        <f>AVERAGE(BM$6:BM91)</f>
        <v>2.2558139534883721</v>
      </c>
      <c r="CA91" s="167">
        <f>AVERAGE(BN$6:BN91)</f>
        <v>33.837209302325583</v>
      </c>
      <c r="CB91" s="167">
        <f>AVERAGE(BO$6:BO91)</f>
        <v>620.45348837209303</v>
      </c>
      <c r="CC91" s="26"/>
      <c r="CD91" s="26"/>
      <c r="CE91" s="26"/>
      <c r="CF91" s="26"/>
      <c r="CG91" s="26"/>
      <c r="CH91" s="26"/>
      <c r="CI91" s="26"/>
      <c r="CJ91" s="26"/>
      <c r="CK91" s="26"/>
      <c r="CL91" s="26"/>
      <c r="CM91" s="26"/>
      <c r="CN91" s="26"/>
      <c r="CO91" s="26"/>
      <c r="CP91" s="26"/>
      <c r="CQ91" s="26"/>
      <c r="CR91" s="26"/>
      <c r="CS91" s="26"/>
      <c r="CT91" s="26"/>
      <c r="CU91" s="26"/>
      <c r="CV91" s="26"/>
      <c r="CW91" s="26"/>
      <c r="CX91" s="26"/>
      <c r="CY91" s="26"/>
      <c r="CZ91" s="26"/>
      <c r="DA91" s="26"/>
      <c r="DB91" s="26"/>
      <c r="DC91" s="26"/>
      <c r="DD91" s="29"/>
      <c r="DE91" s="26"/>
      <c r="DF91" s="103">
        <v>86</v>
      </c>
      <c r="DG91" s="164">
        <v>6.3763062268728508</v>
      </c>
      <c r="DH91" s="133">
        <v>0.1</v>
      </c>
      <c r="DI91" s="103">
        <v>1</v>
      </c>
      <c r="DJ91" s="167">
        <v>316</v>
      </c>
      <c r="DK91" s="103">
        <v>6</v>
      </c>
      <c r="DL91" s="103">
        <v>6</v>
      </c>
      <c r="DM91" s="103">
        <v>0</v>
      </c>
      <c r="DN91" s="167">
        <v>1080</v>
      </c>
      <c r="DO91" s="167">
        <v>0</v>
      </c>
      <c r="DP91" s="167">
        <v>300</v>
      </c>
      <c r="DQ91" s="167">
        <v>90</v>
      </c>
      <c r="DR91" s="167">
        <v>1331</v>
      </c>
      <c r="DS91" s="103">
        <v>1</v>
      </c>
      <c r="DT91" s="167">
        <v>18</v>
      </c>
      <c r="DU91" s="167">
        <v>-233</v>
      </c>
      <c r="DV91" s="103" t="s">
        <v>117</v>
      </c>
      <c r="DW91" s="26"/>
      <c r="DX91" s="164">
        <f>AVERAGE(DK$6:DK91)</f>
        <v>10.593023255813954</v>
      </c>
      <c r="DY91" s="164">
        <f>AVERAGE(DL$6:DL91)</f>
        <v>10.593023255813954</v>
      </c>
      <c r="DZ91" s="164">
        <f>AVERAGE(DM$6:DM91)</f>
        <v>0</v>
      </c>
      <c r="EA91" s="167">
        <f>AVERAGE(DN$6:DN91)</f>
        <v>1906.7441860465117</v>
      </c>
      <c r="EB91" s="167">
        <f>AVERAGE(DO$6:DO91)</f>
        <v>0</v>
      </c>
      <c r="EC91" s="167">
        <f>AVERAGE(DP$6:DP91)</f>
        <v>529.65116279069764</v>
      </c>
      <c r="ED91" s="167">
        <f>AVERAGE(DQ$6:DQ91)</f>
        <v>158.8953488372093</v>
      </c>
      <c r="EE91" s="167">
        <f>AVERAGE(DR$6:DR91)</f>
        <v>1681.5581395348838</v>
      </c>
      <c r="EF91" s="164">
        <f>AVERAGE(DS$6:DS91)</f>
        <v>0.96511627906976749</v>
      </c>
      <c r="EG91" s="167">
        <f>AVERAGE(DT$6:DT91)</f>
        <v>17.372093023255815</v>
      </c>
      <c r="EH91" s="167">
        <f>AVERAGE(DU$6:DU91)</f>
        <v>242.55813953488371</v>
      </c>
      <c r="EI91" s="26"/>
      <c r="EJ91" s="26"/>
      <c r="EK91" s="26"/>
      <c r="EL91" s="26"/>
      <c r="EM91" s="26"/>
      <c r="EN91" s="26"/>
      <c r="EO91" s="26"/>
      <c r="EP91" s="26"/>
      <c r="EQ91" s="26"/>
      <c r="ER91" s="26"/>
      <c r="ES91" s="26"/>
      <c r="ET91" s="26"/>
      <c r="EU91" s="26"/>
      <c r="EV91" s="26"/>
      <c r="EW91" s="26"/>
      <c r="EX91" s="26"/>
      <c r="EY91" s="26"/>
      <c r="EZ91" s="26"/>
      <c r="FA91" s="26"/>
      <c r="FB91" s="26"/>
      <c r="FC91" s="26"/>
      <c r="FD91" s="26"/>
      <c r="FE91" s="26"/>
      <c r="FF91" s="26"/>
      <c r="FG91" s="26"/>
      <c r="FH91" s="29"/>
      <c r="FI91" s="26"/>
      <c r="FJ91" s="103">
        <v>86</v>
      </c>
      <c r="FK91" s="164">
        <v>6.6467271298686299</v>
      </c>
      <c r="FL91" s="133">
        <v>0.1</v>
      </c>
      <c r="FM91" s="103">
        <v>8</v>
      </c>
      <c r="FN91" s="167">
        <v>555</v>
      </c>
      <c r="FO91" s="103">
        <v>14</v>
      </c>
      <c r="FP91" s="103">
        <v>14</v>
      </c>
      <c r="FQ91" s="103">
        <v>0</v>
      </c>
      <c r="FR91" s="167">
        <v>2520</v>
      </c>
      <c r="FS91" s="167">
        <v>0</v>
      </c>
      <c r="FT91" s="167">
        <v>700</v>
      </c>
      <c r="FU91" s="167">
        <v>210</v>
      </c>
      <c r="FV91" s="167">
        <v>2090</v>
      </c>
      <c r="FW91" s="103">
        <v>1</v>
      </c>
      <c r="FX91" s="167">
        <v>36</v>
      </c>
      <c r="FY91" s="167">
        <v>466</v>
      </c>
      <c r="FZ91" s="103" t="s">
        <v>117</v>
      </c>
      <c r="GA91" s="80"/>
      <c r="GB91" s="160">
        <f>AVERAGE(FO$6:FO91)</f>
        <v>9.6627906976744189</v>
      </c>
      <c r="GC91" s="160">
        <f>AVERAGE(FP$6:FP91)</f>
        <v>9.6627906976744189</v>
      </c>
      <c r="GD91" s="160">
        <f>AVERAGE(FQ$6:FQ91)</f>
        <v>0</v>
      </c>
      <c r="GE91" s="166">
        <f>AVERAGE(FR$6:FR91)</f>
        <v>1739.3023255813953</v>
      </c>
      <c r="GF91" s="166">
        <f>AVERAGE(FS$6:FS91)</f>
        <v>0</v>
      </c>
      <c r="GG91" s="166">
        <f>AVERAGE(FT$6:FT91)</f>
        <v>483.13953488372096</v>
      </c>
      <c r="GH91" s="166">
        <f>AVERAGE(FU$6:FU91)</f>
        <v>144.94186046511629</v>
      </c>
      <c r="GI91" s="166">
        <f>AVERAGE(FV$6:FV91)</f>
        <v>1607.2209302325582</v>
      </c>
      <c r="GJ91" s="160">
        <f>AVERAGE(FW$6:FW91)</f>
        <v>0.88372093023255816</v>
      </c>
      <c r="GK91" s="166">
        <f>AVERAGE(FX$6:FX91)</f>
        <v>31.813953488372093</v>
      </c>
      <c r="GL91" s="166">
        <f>AVERAGE(FY$6:FY91)</f>
        <v>163.8953488372093</v>
      </c>
      <c r="GM91" s="26"/>
      <c r="GN91" s="26"/>
      <c r="GO91" s="26"/>
      <c r="GP91" s="26"/>
      <c r="GQ91" s="26"/>
      <c r="GR91" s="26"/>
      <c r="GS91" s="26"/>
      <c r="GT91" s="26"/>
      <c r="GU91" s="26"/>
      <c r="GV91" s="26"/>
      <c r="GW91" s="26"/>
      <c r="GX91" s="26"/>
      <c r="GY91" s="26"/>
      <c r="GZ91" s="26"/>
      <c r="HA91" s="26"/>
      <c r="HB91" s="26"/>
      <c r="HC91" s="26"/>
      <c r="HD91" s="26"/>
      <c r="HE91" s="26"/>
      <c r="HF91" s="26"/>
      <c r="HG91" s="26"/>
      <c r="HH91" s="26"/>
      <c r="HI91" s="26"/>
      <c r="HJ91" s="26"/>
      <c r="HK91" s="29"/>
      <c r="HL91" s="26"/>
      <c r="HM91" s="98">
        <v>86</v>
      </c>
      <c r="HN91" s="178">
        <v>17.975430306400565</v>
      </c>
      <c r="HO91" s="148">
        <v>0.05</v>
      </c>
      <c r="HP91" s="98">
        <v>3</v>
      </c>
      <c r="HQ91" s="189">
        <v>192</v>
      </c>
      <c r="HR91" s="98">
        <v>20</v>
      </c>
      <c r="HS91" s="98">
        <v>20</v>
      </c>
      <c r="HT91" s="98">
        <v>0</v>
      </c>
      <c r="HU91" s="189">
        <v>3000</v>
      </c>
      <c r="HV91" s="189">
        <v>0</v>
      </c>
      <c r="HW91" s="189">
        <v>1000</v>
      </c>
      <c r="HX91" s="189">
        <v>300</v>
      </c>
      <c r="HY91" s="189">
        <v>2117</v>
      </c>
      <c r="HZ91" s="98">
        <v>1</v>
      </c>
      <c r="IA91" s="189">
        <v>30</v>
      </c>
      <c r="IB91" s="189">
        <v>913</v>
      </c>
      <c r="IC91" s="98" t="s">
        <v>116</v>
      </c>
      <c r="ID91" s="80"/>
      <c r="IE91" s="164">
        <f>AVERAGE(HR$6:HR91)</f>
        <v>19.686046511627907</v>
      </c>
      <c r="IF91" s="164">
        <f>AVERAGE(HS$6:HS91)</f>
        <v>19</v>
      </c>
      <c r="IG91" s="164">
        <f>AVERAGE(HT$6:HT91)</f>
        <v>0.94186046511627908</v>
      </c>
      <c r="IH91" s="167">
        <f>AVERAGE(HU$6:HU91)</f>
        <v>2850</v>
      </c>
      <c r="II91" s="167">
        <f>AVERAGE(HV$6:HV91)</f>
        <v>141.27906976744185</v>
      </c>
      <c r="IJ91" s="167">
        <f>AVERAGE(HW$6:HW91)</f>
        <v>902.90697674418607</v>
      </c>
      <c r="IK91" s="167">
        <f>AVERAGE(HX$6:HX91)</f>
        <v>270.87209302325579</v>
      </c>
      <c r="IL91" s="167">
        <f>AVERAGE(HY$6:HY91)</f>
        <v>2288.7790697674418</v>
      </c>
      <c r="IM91" s="164">
        <f>AVERAGE(HZ$6:HZ91)</f>
        <v>2.4069767441860463</v>
      </c>
      <c r="IN91" s="167">
        <f>AVERAGE(IA$6:IA91)</f>
        <v>72.20930232558139</v>
      </c>
      <c r="IO91" s="167">
        <f>AVERAGE(IB$6:IB91)</f>
        <v>633.43023255813955</v>
      </c>
      <c r="IP91" s="26"/>
      <c r="IQ91" s="26"/>
      <c r="IR91" s="26"/>
      <c r="IS91" s="26"/>
      <c r="IT91" s="26"/>
      <c r="IU91" s="26"/>
      <c r="IV91" s="26"/>
      <c r="IW91" s="26"/>
      <c r="IX91" s="26"/>
      <c r="IY91" s="26"/>
      <c r="IZ91" s="26"/>
      <c r="JA91" s="26"/>
      <c r="JB91" s="26"/>
      <c r="JC91" s="26"/>
      <c r="JD91" s="26"/>
      <c r="JE91" s="26"/>
      <c r="JF91" s="26"/>
      <c r="JG91" s="26"/>
      <c r="JH91" s="26"/>
      <c r="JI91" s="26"/>
      <c r="JJ91" s="26"/>
      <c r="JK91" s="26"/>
      <c r="JL91" s="26"/>
      <c r="JM91" s="29"/>
      <c r="JN91" s="26"/>
      <c r="JO91" s="26"/>
      <c r="JP91" s="26"/>
      <c r="JQ91" s="26"/>
      <c r="JR91" s="26"/>
      <c r="JS91" s="26"/>
      <c r="JT91" s="26"/>
      <c r="JU91" s="26"/>
      <c r="JV91" s="26"/>
      <c r="JW91" s="26"/>
      <c r="JX91" s="26"/>
      <c r="JY91" s="26"/>
      <c r="JZ91" s="29"/>
    </row>
    <row r="92" spans="1:286" x14ac:dyDescent="0.2">
      <c r="A92" s="26"/>
      <c r="B92" s="103">
        <v>87</v>
      </c>
      <c r="C92" s="164">
        <v>27.29703468555125</v>
      </c>
      <c r="D92" s="133">
        <v>0.2</v>
      </c>
      <c r="E92" s="103">
        <v>3</v>
      </c>
      <c r="F92" s="167">
        <v>199</v>
      </c>
      <c r="G92" s="103">
        <v>25</v>
      </c>
      <c r="H92" s="103">
        <v>22</v>
      </c>
      <c r="I92" s="103">
        <v>2</v>
      </c>
      <c r="J92" s="167">
        <v>2640</v>
      </c>
      <c r="K92" s="167">
        <v>240</v>
      </c>
      <c r="L92" s="167">
        <v>1000</v>
      </c>
      <c r="M92" s="167">
        <v>300</v>
      </c>
      <c r="N92" s="167">
        <v>2364</v>
      </c>
      <c r="O92" s="103">
        <v>5</v>
      </c>
      <c r="P92" s="167">
        <v>60</v>
      </c>
      <c r="Q92" s="167">
        <v>336</v>
      </c>
      <c r="R92" s="103" t="s">
        <v>116</v>
      </c>
      <c r="S92" s="80"/>
      <c r="T92" s="169">
        <f>AVERAGE(G$6:G92)</f>
        <v>23.551724137931036</v>
      </c>
      <c r="U92" s="169">
        <f>AVERAGE(H$6:H92)</f>
        <v>20.712643678160919</v>
      </c>
      <c r="V92" s="169">
        <f>AVERAGE(I$6:I92)</f>
        <v>1.367816091954023</v>
      </c>
      <c r="W92" s="170">
        <f>AVERAGE(J$6:J92)</f>
        <v>2485.5172413793102</v>
      </c>
      <c r="X92" s="170">
        <f>AVERAGE(K$6:K92)</f>
        <v>164.13793103448276</v>
      </c>
      <c r="Y92" s="170">
        <f>AVERAGE(L$6:L92)</f>
        <v>967.24137931034488</v>
      </c>
      <c r="Z92" s="170">
        <f>AVERAGE(M$6:M92)</f>
        <v>290.17241379310343</v>
      </c>
      <c r="AA92" s="170">
        <f>AVERAGE(N$6:N92)</f>
        <v>2418.4252873563219</v>
      </c>
      <c r="AB92" s="169">
        <f>AVERAGE(O$6:O92)</f>
        <v>2.9195402298850577</v>
      </c>
      <c r="AC92" s="170">
        <f>AVERAGE(P$6:P92)</f>
        <v>35.03448275862069</v>
      </c>
      <c r="AD92" s="170">
        <f>AVERAGE(Q$6:Q92)</f>
        <v>102.1264367816092</v>
      </c>
      <c r="AE92" s="26"/>
      <c r="AF92" s="26"/>
      <c r="AG92" s="26"/>
      <c r="AH92" s="26"/>
      <c r="AI92" s="26"/>
      <c r="AJ92" s="26"/>
      <c r="AK92" s="26"/>
      <c r="AL92" s="26"/>
      <c r="AM92" s="26"/>
      <c r="AN92" s="26"/>
      <c r="AO92" s="26"/>
      <c r="AP92" s="26"/>
      <c r="AQ92" s="26"/>
      <c r="AR92" s="26"/>
      <c r="AS92" s="26"/>
      <c r="AT92" s="26"/>
      <c r="AU92" s="26"/>
      <c r="AV92" s="26"/>
      <c r="AW92" s="26"/>
      <c r="AX92" s="29"/>
      <c r="AZ92" s="26">
        <v>87</v>
      </c>
      <c r="BA92" s="164">
        <v>17.464521146783547</v>
      </c>
      <c r="BB92" s="175">
        <v>0.2</v>
      </c>
      <c r="BC92" s="103">
        <v>3</v>
      </c>
      <c r="BD92" s="181">
        <v>404</v>
      </c>
      <c r="BE92" s="103">
        <v>17</v>
      </c>
      <c r="BF92" s="103">
        <v>17</v>
      </c>
      <c r="BG92" s="103">
        <v>0</v>
      </c>
      <c r="BH92" s="167">
        <v>2550</v>
      </c>
      <c r="BI92" s="167">
        <v>0</v>
      </c>
      <c r="BJ92" s="167">
        <v>850</v>
      </c>
      <c r="BK92" s="167">
        <v>255</v>
      </c>
      <c r="BL92" s="167">
        <v>2134</v>
      </c>
      <c r="BM92" s="103">
        <v>3</v>
      </c>
      <c r="BN92" s="167">
        <v>45</v>
      </c>
      <c r="BO92" s="167">
        <v>461</v>
      </c>
      <c r="BP92" s="103" t="s">
        <v>117</v>
      </c>
      <c r="BQ92" s="80"/>
      <c r="BR92" s="164">
        <f>AVERAGE(BE$6:BE92)</f>
        <v>19.931034482758619</v>
      </c>
      <c r="BS92" s="164">
        <f>AVERAGE(BF$6:BF92)</f>
        <v>19.011494252873565</v>
      </c>
      <c r="BT92" s="164">
        <f>AVERAGE(BG$6:BG92)</f>
        <v>0.66666666666666663</v>
      </c>
      <c r="BU92" s="167">
        <f>AVERAGE(BH$6:BH92)</f>
        <v>2851.7241379310344</v>
      </c>
      <c r="BV92" s="167">
        <f>AVERAGE(BI$6:BI92)</f>
        <v>100</v>
      </c>
      <c r="BW92" s="167">
        <f>AVERAGE(BJ$6:BJ92)</f>
        <v>917.24137931034488</v>
      </c>
      <c r="BX92" s="167">
        <f>AVERAGE(BK$6:BK92)</f>
        <v>275.17241379310343</v>
      </c>
      <c r="BY92" s="167">
        <f>AVERAGE(BL$6:BL92)</f>
        <v>2267.0689655172414</v>
      </c>
      <c r="BZ92" s="164">
        <f>AVERAGE(BM$6:BM92)</f>
        <v>2.264367816091954</v>
      </c>
      <c r="CA92" s="167">
        <f>AVERAGE(BN$6:BN92)</f>
        <v>33.96551724137931</v>
      </c>
      <c r="CB92" s="167">
        <f>AVERAGE(BO$6:BO92)</f>
        <v>618.62068965517244</v>
      </c>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c r="DD92" s="29"/>
      <c r="DE92" s="26"/>
      <c r="DF92" s="103">
        <v>87</v>
      </c>
      <c r="DG92" s="164">
        <v>6.8745976356281169</v>
      </c>
      <c r="DH92" s="133">
        <v>0.05</v>
      </c>
      <c r="DI92" s="103">
        <v>3</v>
      </c>
      <c r="DJ92" s="167">
        <v>365</v>
      </c>
      <c r="DK92" s="103">
        <v>10</v>
      </c>
      <c r="DL92" s="103">
        <v>10</v>
      </c>
      <c r="DM92" s="103">
        <v>0</v>
      </c>
      <c r="DN92" s="167">
        <v>1800</v>
      </c>
      <c r="DO92" s="167">
        <v>0</v>
      </c>
      <c r="DP92" s="167">
        <v>500</v>
      </c>
      <c r="DQ92" s="167">
        <v>150</v>
      </c>
      <c r="DR92" s="167">
        <v>1640</v>
      </c>
      <c r="DS92" s="103">
        <v>0</v>
      </c>
      <c r="DT92" s="167">
        <v>0</v>
      </c>
      <c r="DU92" s="167">
        <v>160</v>
      </c>
      <c r="DV92" s="103" t="s">
        <v>117</v>
      </c>
      <c r="DW92" s="26"/>
      <c r="DX92" s="164">
        <f>AVERAGE(DK$6:DK92)</f>
        <v>10.586206896551724</v>
      </c>
      <c r="DY92" s="164">
        <f>AVERAGE(DL$6:DL92)</f>
        <v>10.586206896551724</v>
      </c>
      <c r="DZ92" s="164">
        <f>AVERAGE(DM$6:DM92)</f>
        <v>0</v>
      </c>
      <c r="EA92" s="167">
        <f>AVERAGE(DN$6:DN92)</f>
        <v>1905.5172413793102</v>
      </c>
      <c r="EB92" s="167">
        <f>AVERAGE(DO$6:DO92)</f>
        <v>0</v>
      </c>
      <c r="EC92" s="167">
        <f>AVERAGE(DP$6:DP92)</f>
        <v>529.31034482758616</v>
      </c>
      <c r="ED92" s="167">
        <f>AVERAGE(DQ$6:DQ92)</f>
        <v>158.79310344827587</v>
      </c>
      <c r="EE92" s="167">
        <f>AVERAGE(DR$6:DR92)</f>
        <v>1681.0804597701149</v>
      </c>
      <c r="EF92" s="164">
        <f>AVERAGE(DS$6:DS92)</f>
        <v>0.95402298850574707</v>
      </c>
      <c r="EG92" s="167">
        <f>AVERAGE(DT$6:DT92)</f>
        <v>17.172413793103448</v>
      </c>
      <c r="EH92" s="167">
        <f>AVERAGE(DU$6:DU92)</f>
        <v>241.60919540229884</v>
      </c>
      <c r="EI92" s="26"/>
      <c r="EJ92" s="26"/>
      <c r="EK92" s="26"/>
      <c r="EL92" s="26"/>
      <c r="EM92" s="26"/>
      <c r="EN92" s="26"/>
      <c r="EO92" s="26"/>
      <c r="EP92" s="26"/>
      <c r="EQ92" s="26"/>
      <c r="ER92" s="26"/>
      <c r="ES92" s="26"/>
      <c r="ET92" s="26"/>
      <c r="EU92" s="26"/>
      <c r="EV92" s="26"/>
      <c r="EW92" s="26"/>
      <c r="EX92" s="26"/>
      <c r="EY92" s="26"/>
      <c r="EZ92" s="26"/>
      <c r="FA92" s="26"/>
      <c r="FB92" s="26"/>
      <c r="FC92" s="26"/>
      <c r="FD92" s="26"/>
      <c r="FE92" s="26"/>
      <c r="FF92" s="26"/>
      <c r="FG92" s="26"/>
      <c r="FH92" s="29"/>
      <c r="FI92" s="26"/>
      <c r="FJ92" s="103">
        <v>87</v>
      </c>
      <c r="FK92" s="164">
        <v>7.676981256432251</v>
      </c>
      <c r="FL92" s="133">
        <v>0.05</v>
      </c>
      <c r="FM92" s="103">
        <v>4</v>
      </c>
      <c r="FN92" s="167">
        <v>267</v>
      </c>
      <c r="FO92" s="103">
        <v>12</v>
      </c>
      <c r="FP92" s="103">
        <v>12</v>
      </c>
      <c r="FQ92" s="103">
        <v>0</v>
      </c>
      <c r="FR92" s="167">
        <v>2160</v>
      </c>
      <c r="FS92" s="167">
        <v>0</v>
      </c>
      <c r="FT92" s="167">
        <v>600</v>
      </c>
      <c r="FU92" s="167">
        <v>180</v>
      </c>
      <c r="FV92" s="167">
        <v>1672</v>
      </c>
      <c r="FW92" s="103">
        <v>0</v>
      </c>
      <c r="FX92" s="167">
        <v>0</v>
      </c>
      <c r="FY92" s="167">
        <v>488</v>
      </c>
      <c r="FZ92" s="103" t="s">
        <v>117</v>
      </c>
      <c r="GA92" s="80"/>
      <c r="GB92" s="160">
        <f>AVERAGE(FO$6:FO92)</f>
        <v>9.6896551724137936</v>
      </c>
      <c r="GC92" s="160">
        <f>AVERAGE(FP$6:FP92)</f>
        <v>9.6896551724137936</v>
      </c>
      <c r="GD92" s="160">
        <f>AVERAGE(FQ$6:FQ92)</f>
        <v>0</v>
      </c>
      <c r="GE92" s="166">
        <f>AVERAGE(FR$6:FR92)</f>
        <v>1744.1379310344828</v>
      </c>
      <c r="GF92" s="166">
        <f>AVERAGE(FS$6:FS92)</f>
        <v>0</v>
      </c>
      <c r="GG92" s="166">
        <f>AVERAGE(FT$6:FT92)</f>
        <v>484.48275862068965</v>
      </c>
      <c r="GH92" s="166">
        <f>AVERAGE(FU$6:FU92)</f>
        <v>145.34482758620689</v>
      </c>
      <c r="GI92" s="166">
        <f>AVERAGE(FV$6:FV92)</f>
        <v>1607.9655172413793</v>
      </c>
      <c r="GJ92" s="160">
        <f>AVERAGE(FW$6:FW92)</f>
        <v>0.87356321839080464</v>
      </c>
      <c r="GK92" s="166">
        <f>AVERAGE(FX$6:FX92)</f>
        <v>31.448275862068964</v>
      </c>
      <c r="GL92" s="166">
        <f>AVERAGE(FY$6:FY92)</f>
        <v>167.62068965517241</v>
      </c>
      <c r="GM92" s="26"/>
      <c r="GN92" s="26"/>
      <c r="GO92" s="26"/>
      <c r="GP92" s="26"/>
      <c r="GQ92" s="26"/>
      <c r="GR92" s="26"/>
      <c r="GS92" s="26"/>
      <c r="GT92" s="26"/>
      <c r="GU92" s="26"/>
      <c r="GV92" s="26"/>
      <c r="GW92" s="26"/>
      <c r="GX92" s="26"/>
      <c r="GY92" s="26"/>
      <c r="GZ92" s="26"/>
      <c r="HA92" s="26"/>
      <c r="HB92" s="26"/>
      <c r="HC92" s="26"/>
      <c r="HD92" s="26"/>
      <c r="HE92" s="26"/>
      <c r="HF92" s="26"/>
      <c r="HG92" s="26"/>
      <c r="HH92" s="26"/>
      <c r="HI92" s="26"/>
      <c r="HJ92" s="26"/>
      <c r="HK92" s="29"/>
      <c r="HL92" s="26"/>
      <c r="HM92" s="98">
        <v>87</v>
      </c>
      <c r="HN92" s="178">
        <v>15.269007500000235</v>
      </c>
      <c r="HO92" s="148">
        <v>0.15</v>
      </c>
      <c r="HP92" s="98">
        <v>7</v>
      </c>
      <c r="HQ92" s="189">
        <v>138</v>
      </c>
      <c r="HR92" s="98">
        <v>20</v>
      </c>
      <c r="HS92" s="98">
        <v>20</v>
      </c>
      <c r="HT92" s="98">
        <v>0</v>
      </c>
      <c r="HU92" s="189">
        <v>3000</v>
      </c>
      <c r="HV92" s="189">
        <v>0</v>
      </c>
      <c r="HW92" s="189">
        <v>1000</v>
      </c>
      <c r="HX92" s="189">
        <v>300</v>
      </c>
      <c r="HY92" s="189">
        <v>2063</v>
      </c>
      <c r="HZ92" s="98">
        <v>2</v>
      </c>
      <c r="IA92" s="189">
        <v>60</v>
      </c>
      <c r="IB92" s="189">
        <v>997</v>
      </c>
      <c r="IC92" s="98" t="s">
        <v>116</v>
      </c>
      <c r="ID92" s="80"/>
      <c r="IE92" s="164">
        <f>AVERAGE(HR$6:HR92)</f>
        <v>19.689655172413794</v>
      </c>
      <c r="IF92" s="164">
        <f>AVERAGE(HS$6:HS92)</f>
        <v>19.011494252873565</v>
      </c>
      <c r="IG92" s="164">
        <f>AVERAGE(HT$6:HT92)</f>
        <v>0.93103448275862066</v>
      </c>
      <c r="IH92" s="167">
        <f>AVERAGE(HU$6:HU92)</f>
        <v>2851.7241379310344</v>
      </c>
      <c r="II92" s="167">
        <f>AVERAGE(HV$6:HV92)</f>
        <v>139.65517241379311</v>
      </c>
      <c r="IJ92" s="167">
        <f>AVERAGE(HW$6:HW92)</f>
        <v>904.02298850574709</v>
      </c>
      <c r="IK92" s="167">
        <f>AVERAGE(HX$6:HX92)</f>
        <v>271.20689655172413</v>
      </c>
      <c r="IL92" s="167">
        <f>AVERAGE(HY$6:HY92)</f>
        <v>2286.1839080459772</v>
      </c>
      <c r="IM92" s="164">
        <f>AVERAGE(HZ$6:HZ92)</f>
        <v>2.4022988505747125</v>
      </c>
      <c r="IN92" s="167">
        <f>AVERAGE(IA$6:IA92)</f>
        <v>72.068965517241381</v>
      </c>
      <c r="IO92" s="167">
        <f>AVERAGE(IB$6:IB92)</f>
        <v>637.60919540229884</v>
      </c>
      <c r="IP92" s="26"/>
      <c r="IQ92" s="26"/>
      <c r="IR92" s="26"/>
      <c r="IS92" s="26"/>
      <c r="IT92" s="26"/>
      <c r="IU92" s="26"/>
      <c r="IV92" s="26"/>
      <c r="IW92" s="26"/>
      <c r="IX92" s="26"/>
      <c r="IY92" s="26"/>
      <c r="IZ92" s="26"/>
      <c r="JA92" s="26"/>
      <c r="JB92" s="26"/>
      <c r="JC92" s="26"/>
      <c r="JD92" s="26"/>
      <c r="JE92" s="26"/>
      <c r="JF92" s="26"/>
      <c r="JG92" s="26"/>
      <c r="JH92" s="26"/>
      <c r="JI92" s="26"/>
      <c r="JJ92" s="26"/>
      <c r="JK92" s="26"/>
      <c r="JL92" s="26"/>
      <c r="JM92" s="29"/>
      <c r="JN92" s="26"/>
      <c r="JO92" s="26"/>
      <c r="JP92" s="26"/>
      <c r="JQ92" s="26"/>
      <c r="JR92" s="26"/>
      <c r="JS92" s="26"/>
      <c r="JT92" s="26"/>
      <c r="JU92" s="26"/>
      <c r="JV92" s="26"/>
      <c r="JW92" s="26"/>
      <c r="JX92" s="26"/>
      <c r="JY92" s="26"/>
      <c r="JZ92" s="29"/>
    </row>
    <row r="93" spans="1:286" x14ac:dyDescent="0.2">
      <c r="A93" s="26"/>
      <c r="B93" s="103">
        <v>88</v>
      </c>
      <c r="C93" s="164">
        <v>23.020289166770301</v>
      </c>
      <c r="D93" s="133">
        <v>0.1</v>
      </c>
      <c r="E93" s="103">
        <v>8</v>
      </c>
      <c r="F93" s="167">
        <v>393</v>
      </c>
      <c r="G93" s="103">
        <v>29</v>
      </c>
      <c r="H93" s="103">
        <v>22</v>
      </c>
      <c r="I93" s="103">
        <v>2</v>
      </c>
      <c r="J93" s="167">
        <v>2640</v>
      </c>
      <c r="K93" s="167">
        <v>240</v>
      </c>
      <c r="L93" s="167">
        <v>1000</v>
      </c>
      <c r="M93" s="167">
        <v>300</v>
      </c>
      <c r="N93" s="167">
        <v>2558</v>
      </c>
      <c r="O93" s="103">
        <v>2</v>
      </c>
      <c r="P93" s="167">
        <v>24</v>
      </c>
      <c r="Q93" s="167">
        <v>106</v>
      </c>
      <c r="R93" s="103" t="s">
        <v>116</v>
      </c>
      <c r="S93" s="80"/>
      <c r="T93" s="169">
        <f>AVERAGE(G$6:G93)</f>
        <v>23.613636363636363</v>
      </c>
      <c r="U93" s="169">
        <f>AVERAGE(H$6:H93)</f>
        <v>20.727272727272727</v>
      </c>
      <c r="V93" s="169">
        <f>AVERAGE(I$6:I93)</f>
        <v>1.375</v>
      </c>
      <c r="W93" s="170">
        <f>AVERAGE(J$6:J93)</f>
        <v>2487.2727272727275</v>
      </c>
      <c r="X93" s="170">
        <f>AVERAGE(K$6:K93)</f>
        <v>165</v>
      </c>
      <c r="Y93" s="170">
        <f>AVERAGE(L$6:L93)</f>
        <v>967.61363636363637</v>
      </c>
      <c r="Z93" s="170">
        <f>AVERAGE(M$6:M93)</f>
        <v>290.28409090909093</v>
      </c>
      <c r="AA93" s="170">
        <f>AVERAGE(N$6:N93)</f>
        <v>2420.0113636363635</v>
      </c>
      <c r="AB93" s="169">
        <f>AVERAGE(O$6:O93)</f>
        <v>2.9090909090909092</v>
      </c>
      <c r="AC93" s="170">
        <f>AVERAGE(P$6:P93)</f>
        <v>34.909090909090907</v>
      </c>
      <c r="AD93" s="170">
        <f>AVERAGE(Q$6:Q93)</f>
        <v>102.17045454545455</v>
      </c>
      <c r="AE93" s="26"/>
      <c r="AF93" s="26"/>
      <c r="AG93" s="26"/>
      <c r="AH93" s="26"/>
      <c r="AI93" s="26"/>
      <c r="AJ93" s="26"/>
      <c r="AK93" s="26"/>
      <c r="AL93" s="26"/>
      <c r="AM93" s="26"/>
      <c r="AN93" s="26"/>
      <c r="AO93" s="26"/>
      <c r="AP93" s="26"/>
      <c r="AQ93" s="26"/>
      <c r="AR93" s="26"/>
      <c r="AS93" s="26"/>
      <c r="AT93" s="26"/>
      <c r="AU93" s="26"/>
      <c r="AV93" s="26"/>
      <c r="AW93" s="26"/>
      <c r="AX93" s="29"/>
      <c r="AZ93" s="26">
        <v>88</v>
      </c>
      <c r="BA93" s="164">
        <v>21.625509657803825</v>
      </c>
      <c r="BB93" s="175">
        <v>0.15</v>
      </c>
      <c r="BC93" s="103">
        <v>10</v>
      </c>
      <c r="BD93" s="181">
        <v>273</v>
      </c>
      <c r="BE93" s="103">
        <v>29</v>
      </c>
      <c r="BF93" s="103">
        <v>22</v>
      </c>
      <c r="BG93" s="103">
        <v>2</v>
      </c>
      <c r="BH93" s="167">
        <v>3300</v>
      </c>
      <c r="BI93" s="167">
        <v>300</v>
      </c>
      <c r="BJ93" s="167">
        <v>1000</v>
      </c>
      <c r="BK93" s="167">
        <v>300</v>
      </c>
      <c r="BL93" s="167">
        <v>2498</v>
      </c>
      <c r="BM93" s="103">
        <v>3</v>
      </c>
      <c r="BN93" s="167">
        <v>45</v>
      </c>
      <c r="BO93" s="167">
        <v>847</v>
      </c>
      <c r="BP93" s="103" t="s">
        <v>116</v>
      </c>
      <c r="BQ93" s="80"/>
      <c r="BR93" s="164">
        <f>AVERAGE(BE$6:BE93)</f>
        <v>20.03409090909091</v>
      </c>
      <c r="BS93" s="164">
        <f>AVERAGE(BF$6:BF93)</f>
        <v>19.045454545454547</v>
      </c>
      <c r="BT93" s="164">
        <f>AVERAGE(BG$6:BG93)</f>
        <v>0.68181818181818177</v>
      </c>
      <c r="BU93" s="167">
        <f>AVERAGE(BH$6:BH93)</f>
        <v>2856.818181818182</v>
      </c>
      <c r="BV93" s="167">
        <f>AVERAGE(BI$6:BI93)</f>
        <v>102.27272727272727</v>
      </c>
      <c r="BW93" s="167">
        <f>AVERAGE(BJ$6:BJ93)</f>
        <v>918.18181818181813</v>
      </c>
      <c r="BX93" s="167">
        <f>AVERAGE(BK$6:BK93)</f>
        <v>275.45454545454544</v>
      </c>
      <c r="BY93" s="167">
        <f>AVERAGE(BL$6:BL93)</f>
        <v>2269.693181818182</v>
      </c>
      <c r="BZ93" s="164">
        <f>AVERAGE(BM$6:BM93)</f>
        <v>2.2727272727272729</v>
      </c>
      <c r="CA93" s="167">
        <f>AVERAGE(BN$6:BN93)</f>
        <v>34.090909090909093</v>
      </c>
      <c r="CB93" s="167">
        <f>AVERAGE(BO$6:BO93)</f>
        <v>621.21590909090912</v>
      </c>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9"/>
      <c r="DE93" s="26"/>
      <c r="DF93" s="103">
        <v>88</v>
      </c>
      <c r="DG93" s="164">
        <v>6.9362744871995625</v>
      </c>
      <c r="DH93" s="133">
        <v>0.05</v>
      </c>
      <c r="DI93" s="103">
        <v>3</v>
      </c>
      <c r="DJ93" s="167">
        <v>350</v>
      </c>
      <c r="DK93" s="103">
        <v>10</v>
      </c>
      <c r="DL93" s="103">
        <v>10</v>
      </c>
      <c r="DM93" s="103">
        <v>0</v>
      </c>
      <c r="DN93" s="167">
        <v>1800</v>
      </c>
      <c r="DO93" s="167">
        <v>0</v>
      </c>
      <c r="DP93" s="167">
        <v>500</v>
      </c>
      <c r="DQ93" s="167">
        <v>150</v>
      </c>
      <c r="DR93" s="167">
        <v>1625</v>
      </c>
      <c r="DS93" s="103">
        <v>0</v>
      </c>
      <c r="DT93" s="167">
        <v>0</v>
      </c>
      <c r="DU93" s="167">
        <v>175</v>
      </c>
      <c r="DV93" s="103" t="s">
        <v>117</v>
      </c>
      <c r="DW93" s="26"/>
      <c r="DX93" s="164">
        <f>AVERAGE(DK$6:DK93)</f>
        <v>10.579545454545455</v>
      </c>
      <c r="DY93" s="164">
        <f>AVERAGE(DL$6:DL93)</f>
        <v>10.579545454545455</v>
      </c>
      <c r="DZ93" s="164">
        <f>AVERAGE(DM$6:DM93)</f>
        <v>0</v>
      </c>
      <c r="EA93" s="167">
        <f>AVERAGE(DN$6:DN93)</f>
        <v>1904.3181818181818</v>
      </c>
      <c r="EB93" s="167">
        <f>AVERAGE(DO$6:DO93)</f>
        <v>0</v>
      </c>
      <c r="EC93" s="167">
        <f>AVERAGE(DP$6:DP93)</f>
        <v>528.97727272727275</v>
      </c>
      <c r="ED93" s="167">
        <f>AVERAGE(DQ$6:DQ93)</f>
        <v>158.69318181818181</v>
      </c>
      <c r="EE93" s="167">
        <f>AVERAGE(DR$6:DR93)</f>
        <v>1680.4431818181818</v>
      </c>
      <c r="EF93" s="164">
        <f>AVERAGE(DS$6:DS93)</f>
        <v>0.94318181818181823</v>
      </c>
      <c r="EG93" s="167">
        <f>AVERAGE(DT$6:DT93)</f>
        <v>16.977272727272727</v>
      </c>
      <c r="EH93" s="167">
        <f>AVERAGE(DU$6:DU93)</f>
        <v>240.85227272727272</v>
      </c>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9"/>
      <c r="FI93" s="26"/>
      <c r="FJ93" s="103">
        <v>88</v>
      </c>
      <c r="FK93" s="164">
        <v>7.7848397571567682</v>
      </c>
      <c r="FL93" s="133">
        <v>0.05</v>
      </c>
      <c r="FM93" s="103">
        <v>1</v>
      </c>
      <c r="FN93" s="167">
        <v>512</v>
      </c>
      <c r="FO93" s="103">
        <v>9</v>
      </c>
      <c r="FP93" s="103">
        <v>9</v>
      </c>
      <c r="FQ93" s="103">
        <v>0</v>
      </c>
      <c r="FR93" s="167">
        <v>1620</v>
      </c>
      <c r="FS93" s="167">
        <v>0</v>
      </c>
      <c r="FT93" s="167">
        <v>450</v>
      </c>
      <c r="FU93" s="167">
        <v>135</v>
      </c>
      <c r="FV93" s="167">
        <v>1722</v>
      </c>
      <c r="FW93" s="103">
        <v>0</v>
      </c>
      <c r="FX93" s="167">
        <v>0</v>
      </c>
      <c r="FY93" s="167">
        <v>-102</v>
      </c>
      <c r="FZ93" s="103" t="s">
        <v>117</v>
      </c>
      <c r="GA93" s="80"/>
      <c r="GB93" s="160">
        <f>AVERAGE(FO$6:FO93)</f>
        <v>9.6818181818181817</v>
      </c>
      <c r="GC93" s="160">
        <f>AVERAGE(FP$6:FP93)</f>
        <v>9.6818181818181817</v>
      </c>
      <c r="GD93" s="160">
        <f>AVERAGE(FQ$6:FQ93)</f>
        <v>0</v>
      </c>
      <c r="GE93" s="166">
        <f>AVERAGE(FR$6:FR93)</f>
        <v>1742.7272727272727</v>
      </c>
      <c r="GF93" s="166">
        <f>AVERAGE(FS$6:FS93)</f>
        <v>0</v>
      </c>
      <c r="GG93" s="166">
        <f>AVERAGE(FT$6:FT93)</f>
        <v>484.09090909090907</v>
      </c>
      <c r="GH93" s="166">
        <f>AVERAGE(FU$6:FU93)</f>
        <v>145.22727272727272</v>
      </c>
      <c r="GI93" s="166">
        <f>AVERAGE(FV$6:FV93)</f>
        <v>1609.2613636363637</v>
      </c>
      <c r="GJ93" s="160">
        <f>AVERAGE(FW$6:FW93)</f>
        <v>0.86363636363636365</v>
      </c>
      <c r="GK93" s="166">
        <f>AVERAGE(FX$6:FX93)</f>
        <v>31.09090909090909</v>
      </c>
      <c r="GL93" s="166">
        <f>AVERAGE(FY$6:FY93)</f>
        <v>164.55681818181819</v>
      </c>
      <c r="GM93" s="26"/>
      <c r="GN93" s="26"/>
      <c r="GO93" s="26"/>
      <c r="GP93" s="26"/>
      <c r="GQ93" s="26"/>
      <c r="GR93" s="26"/>
      <c r="GS93" s="26"/>
      <c r="GT93" s="26"/>
      <c r="GU93" s="26"/>
      <c r="GV93" s="26"/>
      <c r="GW93" s="26"/>
      <c r="GX93" s="26"/>
      <c r="GY93" s="26"/>
      <c r="GZ93" s="26"/>
      <c r="HA93" s="26"/>
      <c r="HB93" s="26"/>
      <c r="HC93" s="26"/>
      <c r="HD93" s="26"/>
      <c r="HE93" s="26"/>
      <c r="HF93" s="26"/>
      <c r="HG93" s="26"/>
      <c r="HH93" s="26"/>
      <c r="HI93" s="26"/>
      <c r="HJ93" s="26"/>
      <c r="HK93" s="29"/>
      <c r="HL93" s="26"/>
      <c r="HM93" s="98">
        <v>88</v>
      </c>
      <c r="HN93" s="178">
        <v>23.579240084117806</v>
      </c>
      <c r="HO93" s="148">
        <v>0.25</v>
      </c>
      <c r="HP93" s="98">
        <v>9</v>
      </c>
      <c r="HQ93" s="189">
        <v>524</v>
      </c>
      <c r="HR93" s="98">
        <v>27</v>
      </c>
      <c r="HS93" s="98">
        <v>23</v>
      </c>
      <c r="HT93" s="98">
        <v>3</v>
      </c>
      <c r="HU93" s="189">
        <v>3450</v>
      </c>
      <c r="HV93" s="189">
        <v>450</v>
      </c>
      <c r="HW93" s="189">
        <v>1000</v>
      </c>
      <c r="HX93" s="189">
        <v>300</v>
      </c>
      <c r="HY93" s="189">
        <v>2899</v>
      </c>
      <c r="HZ93" s="98">
        <v>6</v>
      </c>
      <c r="IA93" s="189">
        <v>180</v>
      </c>
      <c r="IB93" s="189">
        <v>731</v>
      </c>
      <c r="IC93" s="98" t="s">
        <v>116</v>
      </c>
      <c r="ID93" s="80"/>
      <c r="IE93" s="164">
        <f>AVERAGE(HR$6:HR93)</f>
        <v>19.772727272727273</v>
      </c>
      <c r="IF93" s="164">
        <f>AVERAGE(HS$6:HS93)</f>
        <v>19.056818181818183</v>
      </c>
      <c r="IG93" s="164">
        <f>AVERAGE(HT$6:HT93)</f>
        <v>0.95454545454545459</v>
      </c>
      <c r="IH93" s="167">
        <f>AVERAGE(HU$6:HU93)</f>
        <v>2858.5227272727275</v>
      </c>
      <c r="II93" s="167">
        <f>AVERAGE(HV$6:HV93)</f>
        <v>143.18181818181819</v>
      </c>
      <c r="IJ93" s="167">
        <f>AVERAGE(HW$6:HW93)</f>
        <v>905.11363636363637</v>
      </c>
      <c r="IK93" s="167">
        <f>AVERAGE(HX$6:HX93)</f>
        <v>271.53409090909093</v>
      </c>
      <c r="IL93" s="167">
        <f>AVERAGE(HY$6:HY93)</f>
        <v>2293.1477272727275</v>
      </c>
      <c r="IM93" s="164">
        <f>AVERAGE(HZ$6:HZ93)</f>
        <v>2.4431818181818183</v>
      </c>
      <c r="IN93" s="167">
        <f>AVERAGE(IA$6:IA93)</f>
        <v>73.295454545454547</v>
      </c>
      <c r="IO93" s="167">
        <f>AVERAGE(IB$6:IB93)</f>
        <v>638.6704545454545</v>
      </c>
      <c r="IP93" s="26"/>
      <c r="IQ93" s="26"/>
      <c r="IR93" s="26"/>
      <c r="IS93" s="26"/>
      <c r="IT93" s="26"/>
      <c r="IU93" s="26"/>
      <c r="IV93" s="26"/>
      <c r="IW93" s="26"/>
      <c r="IX93" s="26"/>
      <c r="IY93" s="26"/>
      <c r="IZ93" s="26"/>
      <c r="JA93" s="26"/>
      <c r="JB93" s="26"/>
      <c r="JC93" s="26"/>
      <c r="JD93" s="26"/>
      <c r="JE93" s="26"/>
      <c r="JF93" s="26"/>
      <c r="JG93" s="26"/>
      <c r="JH93" s="26"/>
      <c r="JI93" s="26"/>
      <c r="JJ93" s="26"/>
      <c r="JK93" s="26"/>
      <c r="JL93" s="26"/>
      <c r="JM93" s="29"/>
      <c r="JN93" s="26"/>
      <c r="JO93" s="26"/>
      <c r="JP93" s="26"/>
      <c r="JQ93" s="26"/>
      <c r="JR93" s="26"/>
      <c r="JS93" s="26"/>
      <c r="JT93" s="26"/>
      <c r="JU93" s="26"/>
      <c r="JV93" s="26"/>
      <c r="JW93" s="26"/>
      <c r="JX93" s="26"/>
      <c r="JY93" s="26"/>
      <c r="JZ93" s="29"/>
    </row>
    <row r="94" spans="1:286" x14ac:dyDescent="0.2">
      <c r="A94" s="26"/>
      <c r="B94" s="103">
        <v>89</v>
      </c>
      <c r="C94" s="164">
        <v>24.724528000625966</v>
      </c>
      <c r="D94" s="133">
        <v>0.15</v>
      </c>
      <c r="E94" s="103">
        <v>4</v>
      </c>
      <c r="F94" s="167">
        <v>335</v>
      </c>
      <c r="G94" s="103">
        <v>25</v>
      </c>
      <c r="H94" s="103">
        <v>22</v>
      </c>
      <c r="I94" s="103">
        <v>2</v>
      </c>
      <c r="J94" s="167">
        <v>2640</v>
      </c>
      <c r="K94" s="167">
        <v>240</v>
      </c>
      <c r="L94" s="167">
        <v>1000</v>
      </c>
      <c r="M94" s="167">
        <v>300</v>
      </c>
      <c r="N94" s="167">
        <v>2500</v>
      </c>
      <c r="O94" s="103">
        <v>4</v>
      </c>
      <c r="P94" s="167">
        <v>48</v>
      </c>
      <c r="Q94" s="167">
        <v>188</v>
      </c>
      <c r="R94" s="103" t="s">
        <v>116</v>
      </c>
      <c r="S94" s="80"/>
      <c r="T94" s="169">
        <f>AVERAGE(G$6:G94)</f>
        <v>23.629213483146067</v>
      </c>
      <c r="U94" s="169">
        <f>AVERAGE(H$6:H94)</f>
        <v>20.741573033707866</v>
      </c>
      <c r="V94" s="169">
        <f>AVERAGE(I$6:I94)</f>
        <v>1.3820224719101124</v>
      </c>
      <c r="W94" s="170">
        <f>AVERAGE(J$6:J94)</f>
        <v>2488.9887640449438</v>
      </c>
      <c r="X94" s="170">
        <f>AVERAGE(K$6:K94)</f>
        <v>165.84269662921349</v>
      </c>
      <c r="Y94" s="170">
        <f>AVERAGE(L$6:L94)</f>
        <v>967.97752808988764</v>
      </c>
      <c r="Z94" s="170">
        <f>AVERAGE(M$6:M94)</f>
        <v>290.39325842696627</v>
      </c>
      <c r="AA94" s="170">
        <f>AVERAGE(N$6:N94)</f>
        <v>2420.9101123595506</v>
      </c>
      <c r="AB94" s="169">
        <f>AVERAGE(O$6:O94)</f>
        <v>2.9213483146067416</v>
      </c>
      <c r="AC94" s="170">
        <f>AVERAGE(P$6:P94)</f>
        <v>35.056179775280896</v>
      </c>
      <c r="AD94" s="170">
        <f>AVERAGE(Q$6:Q94)</f>
        <v>103.13483146067416</v>
      </c>
      <c r="AE94" s="26"/>
      <c r="AF94" s="26"/>
      <c r="AG94" s="26"/>
      <c r="AH94" s="26"/>
      <c r="AI94" s="26"/>
      <c r="AJ94" s="26"/>
      <c r="AK94" s="26"/>
      <c r="AL94" s="26"/>
      <c r="AM94" s="26"/>
      <c r="AN94" s="26"/>
      <c r="AO94" s="26"/>
      <c r="AP94" s="26"/>
      <c r="AQ94" s="26"/>
      <c r="AR94" s="26"/>
      <c r="AS94" s="26"/>
      <c r="AT94" s="26"/>
      <c r="AU94" s="26"/>
      <c r="AV94" s="26"/>
      <c r="AW94" s="26"/>
      <c r="AX94" s="29"/>
      <c r="AZ94" s="26">
        <v>89</v>
      </c>
      <c r="BA94" s="164">
        <v>15.63166830915206</v>
      </c>
      <c r="BB94" s="175">
        <v>0.05</v>
      </c>
      <c r="BC94" s="103">
        <v>4</v>
      </c>
      <c r="BD94" s="181">
        <v>524</v>
      </c>
      <c r="BE94" s="103">
        <v>19</v>
      </c>
      <c r="BF94" s="103">
        <v>19</v>
      </c>
      <c r="BG94" s="103">
        <v>0</v>
      </c>
      <c r="BH94" s="167">
        <v>2850</v>
      </c>
      <c r="BI94" s="167">
        <v>0</v>
      </c>
      <c r="BJ94" s="167">
        <v>950</v>
      </c>
      <c r="BK94" s="167">
        <v>285</v>
      </c>
      <c r="BL94" s="167">
        <v>2384</v>
      </c>
      <c r="BM94" s="103">
        <v>1</v>
      </c>
      <c r="BN94" s="167">
        <v>15</v>
      </c>
      <c r="BO94" s="167">
        <v>481</v>
      </c>
      <c r="BP94" s="103" t="s">
        <v>117</v>
      </c>
      <c r="BQ94" s="80"/>
      <c r="BR94" s="164">
        <f>AVERAGE(BE$6:BE94)</f>
        <v>20.022471910112358</v>
      </c>
      <c r="BS94" s="164">
        <f>AVERAGE(BF$6:BF94)</f>
        <v>19.04494382022472</v>
      </c>
      <c r="BT94" s="164">
        <f>AVERAGE(BG$6:BG94)</f>
        <v>0.6741573033707865</v>
      </c>
      <c r="BU94" s="167">
        <f>AVERAGE(BH$6:BH94)</f>
        <v>2856.7415730337079</v>
      </c>
      <c r="BV94" s="167">
        <f>AVERAGE(BI$6:BI94)</f>
        <v>101.12359550561797</v>
      </c>
      <c r="BW94" s="167">
        <f>AVERAGE(BJ$6:BJ94)</f>
        <v>918.5393258426966</v>
      </c>
      <c r="BX94" s="167">
        <f>AVERAGE(BK$6:BK94)</f>
        <v>275.56179775280901</v>
      </c>
      <c r="BY94" s="167">
        <f>AVERAGE(BL$6:BL94)</f>
        <v>2270.9775280898875</v>
      </c>
      <c r="BZ94" s="164">
        <f>AVERAGE(BM$6:BM94)</f>
        <v>2.2584269662921348</v>
      </c>
      <c r="CA94" s="167">
        <f>AVERAGE(BN$6:BN94)</f>
        <v>33.876404494382022</v>
      </c>
      <c r="CB94" s="167">
        <f>AVERAGE(BO$6:BO94)</f>
        <v>619.64044943820227</v>
      </c>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9"/>
      <c r="DE94" s="26"/>
      <c r="DF94" s="103">
        <v>89</v>
      </c>
      <c r="DG94" s="164">
        <v>9.622041673990509</v>
      </c>
      <c r="DH94" s="133">
        <v>0.2</v>
      </c>
      <c r="DI94" s="103">
        <v>1</v>
      </c>
      <c r="DJ94" s="167">
        <v>479</v>
      </c>
      <c r="DK94" s="103">
        <v>9</v>
      </c>
      <c r="DL94" s="103">
        <v>9</v>
      </c>
      <c r="DM94" s="103">
        <v>0</v>
      </c>
      <c r="DN94" s="167">
        <v>1620</v>
      </c>
      <c r="DO94" s="167">
        <v>0</v>
      </c>
      <c r="DP94" s="167">
        <v>450</v>
      </c>
      <c r="DQ94" s="167">
        <v>135</v>
      </c>
      <c r="DR94" s="167">
        <v>1689</v>
      </c>
      <c r="DS94" s="103">
        <v>2</v>
      </c>
      <c r="DT94" s="167">
        <v>36</v>
      </c>
      <c r="DU94" s="167">
        <v>-33</v>
      </c>
      <c r="DV94" s="103" t="s">
        <v>117</v>
      </c>
      <c r="DW94" s="26"/>
      <c r="DX94" s="164">
        <f>AVERAGE(DK$6:DK94)</f>
        <v>10.561797752808989</v>
      </c>
      <c r="DY94" s="164">
        <f>AVERAGE(DL$6:DL94)</f>
        <v>10.561797752808989</v>
      </c>
      <c r="DZ94" s="164">
        <f>AVERAGE(DM$6:DM94)</f>
        <v>0</v>
      </c>
      <c r="EA94" s="167">
        <f>AVERAGE(DN$6:DN94)</f>
        <v>1901.1235955056179</v>
      </c>
      <c r="EB94" s="167">
        <f>AVERAGE(DO$6:DO94)</f>
        <v>0</v>
      </c>
      <c r="EC94" s="167">
        <f>AVERAGE(DP$6:DP94)</f>
        <v>528.08988764044943</v>
      </c>
      <c r="ED94" s="167">
        <f>AVERAGE(DQ$6:DQ94)</f>
        <v>158.42696629213484</v>
      </c>
      <c r="EE94" s="167">
        <f>AVERAGE(DR$6:DR94)</f>
        <v>1680.5393258426966</v>
      </c>
      <c r="EF94" s="164">
        <f>AVERAGE(DS$6:DS94)</f>
        <v>0.9550561797752809</v>
      </c>
      <c r="EG94" s="167">
        <f>AVERAGE(DT$6:DT94)</f>
        <v>17.191011235955056</v>
      </c>
      <c r="EH94" s="167">
        <f>AVERAGE(DU$6:DU94)</f>
        <v>237.77528089887642</v>
      </c>
      <c r="EI94" s="26"/>
      <c r="EJ94" s="26"/>
      <c r="EK94" s="26"/>
      <c r="EL94" s="26"/>
      <c r="EM94" s="26"/>
      <c r="EN94" s="26"/>
      <c r="EO94" s="26"/>
      <c r="EP94" s="26"/>
      <c r="EQ94" s="26"/>
      <c r="ER94" s="26"/>
      <c r="ES94" s="26"/>
      <c r="ET94" s="26"/>
      <c r="EU94" s="26"/>
      <c r="EV94" s="26"/>
      <c r="EW94" s="26"/>
      <c r="EX94" s="26"/>
      <c r="EY94" s="26"/>
      <c r="EZ94" s="26"/>
      <c r="FA94" s="26"/>
      <c r="FB94" s="26"/>
      <c r="FC94" s="26"/>
      <c r="FD94" s="26"/>
      <c r="FE94" s="26"/>
      <c r="FF94" s="26"/>
      <c r="FG94" s="26"/>
      <c r="FH94" s="29"/>
      <c r="FI94" s="26"/>
      <c r="FJ94" s="103">
        <v>89</v>
      </c>
      <c r="FK94" s="164">
        <v>6.46907753596233</v>
      </c>
      <c r="FL94" s="133">
        <v>0.05</v>
      </c>
      <c r="FM94" s="103">
        <v>1</v>
      </c>
      <c r="FN94" s="167">
        <v>515</v>
      </c>
      <c r="FO94" s="103">
        <v>7</v>
      </c>
      <c r="FP94" s="103">
        <v>7</v>
      </c>
      <c r="FQ94" s="103">
        <v>0</v>
      </c>
      <c r="FR94" s="167">
        <v>1260</v>
      </c>
      <c r="FS94" s="167">
        <v>0</v>
      </c>
      <c r="FT94" s="167">
        <v>350</v>
      </c>
      <c r="FU94" s="167">
        <v>105</v>
      </c>
      <c r="FV94" s="167">
        <v>1595</v>
      </c>
      <c r="FW94" s="103">
        <v>0</v>
      </c>
      <c r="FX94" s="167">
        <v>0</v>
      </c>
      <c r="FY94" s="167">
        <v>-335</v>
      </c>
      <c r="FZ94" s="103" t="s">
        <v>117</v>
      </c>
      <c r="GA94" s="80"/>
      <c r="GB94" s="160">
        <f>AVERAGE(FO$6:FO94)</f>
        <v>9.6516853932584272</v>
      </c>
      <c r="GC94" s="160">
        <f>AVERAGE(FP$6:FP94)</f>
        <v>9.6516853932584272</v>
      </c>
      <c r="GD94" s="160">
        <f>AVERAGE(FQ$6:FQ94)</f>
        <v>0</v>
      </c>
      <c r="GE94" s="166">
        <f>AVERAGE(FR$6:FR94)</f>
        <v>1737.3033707865168</v>
      </c>
      <c r="GF94" s="166">
        <f>AVERAGE(FS$6:FS94)</f>
        <v>0</v>
      </c>
      <c r="GG94" s="166">
        <f>AVERAGE(FT$6:FT94)</f>
        <v>482.58426966292137</v>
      </c>
      <c r="GH94" s="166">
        <f>AVERAGE(FU$6:FU94)</f>
        <v>144.77528089887642</v>
      </c>
      <c r="GI94" s="166">
        <f>AVERAGE(FV$6:FV94)</f>
        <v>1609.1011235955057</v>
      </c>
      <c r="GJ94" s="160">
        <f>AVERAGE(FW$6:FW94)</f>
        <v>0.8539325842696629</v>
      </c>
      <c r="GK94" s="166">
        <f>AVERAGE(FX$6:FX94)</f>
        <v>30.741573033707866</v>
      </c>
      <c r="GL94" s="166">
        <f>AVERAGE(FY$6:FY94)</f>
        <v>158.9438202247191</v>
      </c>
      <c r="GM94" s="26"/>
      <c r="GN94" s="26"/>
      <c r="GO94" s="26"/>
      <c r="GP94" s="26"/>
      <c r="GQ94" s="26"/>
      <c r="GR94" s="26"/>
      <c r="GS94" s="26"/>
      <c r="GT94" s="26"/>
      <c r="GU94" s="26"/>
      <c r="GV94" s="26"/>
      <c r="GW94" s="26"/>
      <c r="GX94" s="26"/>
      <c r="GY94" s="26"/>
      <c r="GZ94" s="26"/>
      <c r="HA94" s="26"/>
      <c r="HB94" s="26"/>
      <c r="HC94" s="26"/>
      <c r="HD94" s="26"/>
      <c r="HE94" s="26"/>
      <c r="HF94" s="26"/>
      <c r="HG94" s="26"/>
      <c r="HH94" s="26"/>
      <c r="HI94" s="26"/>
      <c r="HJ94" s="26"/>
      <c r="HK94" s="29"/>
      <c r="HL94" s="26"/>
      <c r="HM94" s="98">
        <v>89</v>
      </c>
      <c r="HN94" s="178">
        <v>16.397050434104049</v>
      </c>
      <c r="HO94" s="148">
        <v>0.05</v>
      </c>
      <c r="HP94" s="98">
        <v>3</v>
      </c>
      <c r="HQ94" s="189">
        <v>457</v>
      </c>
      <c r="HR94" s="98">
        <v>18</v>
      </c>
      <c r="HS94" s="98">
        <v>18</v>
      </c>
      <c r="HT94" s="98">
        <v>0</v>
      </c>
      <c r="HU94" s="189">
        <v>2700</v>
      </c>
      <c r="HV94" s="189">
        <v>0</v>
      </c>
      <c r="HW94" s="189">
        <v>900</v>
      </c>
      <c r="HX94" s="189">
        <v>270</v>
      </c>
      <c r="HY94" s="189">
        <v>2252</v>
      </c>
      <c r="HZ94" s="98">
        <v>1</v>
      </c>
      <c r="IA94" s="189">
        <v>30</v>
      </c>
      <c r="IB94" s="189">
        <v>478</v>
      </c>
      <c r="IC94" s="98" t="s">
        <v>117</v>
      </c>
      <c r="ID94" s="80"/>
      <c r="IE94" s="164">
        <f>AVERAGE(HR$6:HR94)</f>
        <v>19.752808988764045</v>
      </c>
      <c r="IF94" s="164">
        <f>AVERAGE(HS$6:HS94)</f>
        <v>19.04494382022472</v>
      </c>
      <c r="IG94" s="164">
        <f>AVERAGE(HT$6:HT94)</f>
        <v>0.9438202247191011</v>
      </c>
      <c r="IH94" s="167">
        <f>AVERAGE(HU$6:HU94)</f>
        <v>2856.7415730337079</v>
      </c>
      <c r="II94" s="167">
        <f>AVERAGE(HV$6:HV94)</f>
        <v>141.57303370786516</v>
      </c>
      <c r="IJ94" s="167">
        <f>AVERAGE(HW$6:HW94)</f>
        <v>905.05617977528095</v>
      </c>
      <c r="IK94" s="167">
        <f>AVERAGE(HX$6:HX94)</f>
        <v>271.5168539325843</v>
      </c>
      <c r="IL94" s="167">
        <f>AVERAGE(HY$6:HY94)</f>
        <v>2292.6853932584268</v>
      </c>
      <c r="IM94" s="164">
        <f>AVERAGE(HZ$6:HZ94)</f>
        <v>2.4269662921348316</v>
      </c>
      <c r="IN94" s="167">
        <f>AVERAGE(IA$6:IA94)</f>
        <v>72.80898876404494</v>
      </c>
      <c r="IO94" s="167">
        <f>AVERAGE(IB$6:IB94)</f>
        <v>636.86516853932585</v>
      </c>
      <c r="IP94" s="26"/>
      <c r="IQ94" s="26"/>
      <c r="IR94" s="26"/>
      <c r="IS94" s="26"/>
      <c r="IT94" s="26"/>
      <c r="IU94" s="26"/>
      <c r="IV94" s="26"/>
      <c r="IW94" s="26"/>
      <c r="IX94" s="26"/>
      <c r="IY94" s="26"/>
      <c r="IZ94" s="26"/>
      <c r="JA94" s="26"/>
      <c r="JB94" s="26"/>
      <c r="JC94" s="26"/>
      <c r="JD94" s="26"/>
      <c r="JE94" s="26"/>
      <c r="JF94" s="26"/>
      <c r="JG94" s="26"/>
      <c r="JH94" s="26"/>
      <c r="JI94" s="26"/>
      <c r="JJ94" s="26"/>
      <c r="JK94" s="26"/>
      <c r="JL94" s="26"/>
      <c r="JM94" s="29"/>
      <c r="JN94" s="26"/>
      <c r="JO94" s="26"/>
      <c r="JP94" s="26"/>
      <c r="JQ94" s="26"/>
      <c r="JR94" s="26"/>
      <c r="JS94" s="26"/>
      <c r="JT94" s="26"/>
      <c r="JU94" s="26"/>
      <c r="JV94" s="26"/>
      <c r="JW94" s="26"/>
      <c r="JX94" s="26"/>
      <c r="JY94" s="26"/>
      <c r="JZ94" s="29"/>
    </row>
    <row r="95" spans="1:286" x14ac:dyDescent="0.2">
      <c r="A95" s="26"/>
      <c r="B95" s="103">
        <v>90</v>
      </c>
      <c r="C95" s="164">
        <v>24.955773609463566</v>
      </c>
      <c r="D95" s="133">
        <v>0.25</v>
      </c>
      <c r="E95" s="103">
        <v>10</v>
      </c>
      <c r="F95" s="167">
        <v>437</v>
      </c>
      <c r="G95" s="103">
        <v>29</v>
      </c>
      <c r="H95" s="103">
        <v>22</v>
      </c>
      <c r="I95" s="103">
        <v>2</v>
      </c>
      <c r="J95" s="167">
        <v>2640</v>
      </c>
      <c r="K95" s="167">
        <v>240</v>
      </c>
      <c r="L95" s="167">
        <v>1000</v>
      </c>
      <c r="M95" s="167">
        <v>300</v>
      </c>
      <c r="N95" s="167">
        <v>2602</v>
      </c>
      <c r="O95" s="103">
        <v>6</v>
      </c>
      <c r="P95" s="167">
        <v>72</v>
      </c>
      <c r="Q95" s="167">
        <v>110</v>
      </c>
      <c r="R95" s="103" t="s">
        <v>116</v>
      </c>
      <c r="S95" s="80"/>
      <c r="T95" s="169">
        <f>AVERAGE(G$6:G95)</f>
        <v>23.68888888888889</v>
      </c>
      <c r="U95" s="169">
        <f>AVERAGE(H$6:H95)</f>
        <v>20.755555555555556</v>
      </c>
      <c r="V95" s="169">
        <f>AVERAGE(I$6:I95)</f>
        <v>1.3888888888888888</v>
      </c>
      <c r="W95" s="170">
        <f>AVERAGE(J$6:J95)</f>
        <v>2490.6666666666665</v>
      </c>
      <c r="X95" s="170">
        <f>AVERAGE(K$6:K95)</f>
        <v>166.66666666666666</v>
      </c>
      <c r="Y95" s="170">
        <f>AVERAGE(L$6:L95)</f>
        <v>968.33333333333337</v>
      </c>
      <c r="Z95" s="170">
        <f>AVERAGE(M$6:M95)</f>
        <v>290.5</v>
      </c>
      <c r="AA95" s="170">
        <f>AVERAGE(N$6:N95)</f>
        <v>2422.9222222222224</v>
      </c>
      <c r="AB95" s="169">
        <f>AVERAGE(O$6:O95)</f>
        <v>2.9555555555555557</v>
      </c>
      <c r="AC95" s="170">
        <f>AVERAGE(P$6:P95)</f>
        <v>35.466666666666669</v>
      </c>
      <c r="AD95" s="170">
        <f>AVERAGE(Q$6:Q95)</f>
        <v>103.21111111111111</v>
      </c>
      <c r="AE95" s="26"/>
      <c r="AF95" s="26"/>
      <c r="AG95" s="26"/>
      <c r="AH95" s="26"/>
      <c r="AI95" s="26"/>
      <c r="AJ95" s="26"/>
      <c r="AK95" s="26"/>
      <c r="AL95" s="26"/>
      <c r="AM95" s="26"/>
      <c r="AN95" s="26"/>
      <c r="AO95" s="26"/>
      <c r="AP95" s="26"/>
      <c r="AQ95" s="26"/>
      <c r="AR95" s="26"/>
      <c r="AS95" s="26"/>
      <c r="AT95" s="26"/>
      <c r="AU95" s="26"/>
      <c r="AV95" s="26"/>
      <c r="AW95" s="26"/>
      <c r="AX95" s="29"/>
      <c r="AZ95" s="26">
        <v>90</v>
      </c>
      <c r="BA95" s="164">
        <v>12.981628590620044</v>
      </c>
      <c r="BB95" s="175">
        <v>0.2</v>
      </c>
      <c r="BC95" s="103">
        <v>8</v>
      </c>
      <c r="BD95" s="181">
        <v>240</v>
      </c>
      <c r="BE95" s="103">
        <v>18</v>
      </c>
      <c r="BF95" s="103">
        <v>18</v>
      </c>
      <c r="BG95" s="103">
        <v>0</v>
      </c>
      <c r="BH95" s="167">
        <v>2700</v>
      </c>
      <c r="BI95" s="167">
        <v>0</v>
      </c>
      <c r="BJ95" s="167">
        <v>900</v>
      </c>
      <c r="BK95" s="167">
        <v>270</v>
      </c>
      <c r="BL95" s="167">
        <v>2035</v>
      </c>
      <c r="BM95" s="103">
        <v>3</v>
      </c>
      <c r="BN95" s="167">
        <v>45</v>
      </c>
      <c r="BO95" s="167">
        <v>710</v>
      </c>
      <c r="BP95" s="103" t="s">
        <v>117</v>
      </c>
      <c r="BQ95" s="80"/>
      <c r="BR95" s="164">
        <f>AVERAGE(BE$6:BE95)</f>
        <v>20</v>
      </c>
      <c r="BS95" s="164">
        <f>AVERAGE(BF$6:BF95)</f>
        <v>19.033333333333335</v>
      </c>
      <c r="BT95" s="164">
        <f>AVERAGE(BG$6:BG95)</f>
        <v>0.66666666666666663</v>
      </c>
      <c r="BU95" s="167">
        <f>AVERAGE(BH$6:BH95)</f>
        <v>2855</v>
      </c>
      <c r="BV95" s="167">
        <f>AVERAGE(BI$6:BI95)</f>
        <v>100</v>
      </c>
      <c r="BW95" s="167">
        <f>AVERAGE(BJ$6:BJ95)</f>
        <v>918.33333333333337</v>
      </c>
      <c r="BX95" s="167">
        <f>AVERAGE(BK$6:BK95)</f>
        <v>275.5</v>
      </c>
      <c r="BY95" s="167">
        <f>AVERAGE(BL$6:BL95)</f>
        <v>2268.3555555555554</v>
      </c>
      <c r="BZ95" s="164">
        <f>AVERAGE(BM$6:BM95)</f>
        <v>2.2666666666666666</v>
      </c>
      <c r="CA95" s="167">
        <f>AVERAGE(BN$6:BN95)</f>
        <v>34</v>
      </c>
      <c r="CB95" s="167">
        <f>AVERAGE(BO$6:BO95)</f>
        <v>620.64444444444439</v>
      </c>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c r="DD95" s="29"/>
      <c r="DE95" s="26"/>
      <c r="DF95" s="103">
        <v>90</v>
      </c>
      <c r="DG95" s="164">
        <v>7.3433234348893253</v>
      </c>
      <c r="DH95" s="133">
        <v>0.2</v>
      </c>
      <c r="DI95" s="103">
        <v>8</v>
      </c>
      <c r="DJ95" s="167">
        <v>580</v>
      </c>
      <c r="DK95" s="103">
        <v>14</v>
      </c>
      <c r="DL95" s="103">
        <v>14</v>
      </c>
      <c r="DM95" s="103">
        <v>0</v>
      </c>
      <c r="DN95" s="167">
        <v>2520</v>
      </c>
      <c r="DO95" s="167">
        <v>0</v>
      </c>
      <c r="DP95" s="167">
        <v>700</v>
      </c>
      <c r="DQ95" s="167">
        <v>210</v>
      </c>
      <c r="DR95" s="167">
        <v>2115</v>
      </c>
      <c r="DS95" s="103">
        <v>1</v>
      </c>
      <c r="DT95" s="167">
        <v>18</v>
      </c>
      <c r="DU95" s="167">
        <v>423</v>
      </c>
      <c r="DV95" s="103" t="s">
        <v>117</v>
      </c>
      <c r="DW95" s="26"/>
      <c r="DX95" s="164">
        <f>AVERAGE(DK$6:DK95)</f>
        <v>10.6</v>
      </c>
      <c r="DY95" s="164">
        <f>AVERAGE(DL$6:DL95)</f>
        <v>10.6</v>
      </c>
      <c r="DZ95" s="164">
        <f>AVERAGE(DM$6:DM95)</f>
        <v>0</v>
      </c>
      <c r="EA95" s="167">
        <f>AVERAGE(DN$6:DN95)</f>
        <v>1908</v>
      </c>
      <c r="EB95" s="167">
        <f>AVERAGE(DO$6:DO95)</f>
        <v>0</v>
      </c>
      <c r="EC95" s="167">
        <f>AVERAGE(DP$6:DP95)</f>
        <v>530</v>
      </c>
      <c r="ED95" s="167">
        <f>AVERAGE(DQ$6:DQ95)</f>
        <v>159</v>
      </c>
      <c r="EE95" s="167">
        <f>AVERAGE(DR$6:DR95)</f>
        <v>1685.3666666666666</v>
      </c>
      <c r="EF95" s="164">
        <f>AVERAGE(DS$6:DS95)</f>
        <v>0.9555555555555556</v>
      </c>
      <c r="EG95" s="167">
        <f>AVERAGE(DT$6:DT95)</f>
        <v>17.2</v>
      </c>
      <c r="EH95" s="167">
        <f>AVERAGE(DU$6:DU95)</f>
        <v>239.83333333333334</v>
      </c>
      <c r="EI95" s="26"/>
      <c r="EJ95" s="26"/>
      <c r="EK95" s="26"/>
      <c r="EL95" s="26"/>
      <c r="EM95" s="26"/>
      <c r="EN95" s="26"/>
      <c r="EO95" s="26"/>
      <c r="EP95" s="26"/>
      <c r="EQ95" s="26"/>
      <c r="ER95" s="26"/>
      <c r="ES95" s="26"/>
      <c r="ET95" s="26"/>
      <c r="EU95" s="26"/>
      <c r="EV95" s="26"/>
      <c r="EW95" s="26"/>
      <c r="EX95" s="26"/>
      <c r="EY95" s="26"/>
      <c r="EZ95" s="26"/>
      <c r="FA95" s="26"/>
      <c r="FB95" s="26"/>
      <c r="FC95" s="26"/>
      <c r="FD95" s="26"/>
      <c r="FE95" s="26"/>
      <c r="FF95" s="26"/>
      <c r="FG95" s="26"/>
      <c r="FH95" s="29"/>
      <c r="FI95" s="26"/>
      <c r="FJ95" s="103">
        <v>90</v>
      </c>
      <c r="FK95" s="164">
        <v>9.1097007052141503</v>
      </c>
      <c r="FL95" s="133">
        <v>0.2</v>
      </c>
      <c r="FM95" s="103">
        <v>2</v>
      </c>
      <c r="FN95" s="167">
        <v>570</v>
      </c>
      <c r="FO95" s="103">
        <v>9</v>
      </c>
      <c r="FP95" s="103">
        <v>9</v>
      </c>
      <c r="FQ95" s="103">
        <v>0</v>
      </c>
      <c r="FR95" s="167">
        <v>1620</v>
      </c>
      <c r="FS95" s="167">
        <v>0</v>
      </c>
      <c r="FT95" s="167">
        <v>450</v>
      </c>
      <c r="FU95" s="167">
        <v>135</v>
      </c>
      <c r="FV95" s="167">
        <v>1780</v>
      </c>
      <c r="FW95" s="103">
        <v>2</v>
      </c>
      <c r="FX95" s="167">
        <v>72</v>
      </c>
      <c r="FY95" s="167">
        <v>-88</v>
      </c>
      <c r="FZ95" s="103" t="s">
        <v>117</v>
      </c>
      <c r="GA95" s="80"/>
      <c r="GB95" s="160">
        <f>AVERAGE(FO$6:FO95)</f>
        <v>9.6444444444444439</v>
      </c>
      <c r="GC95" s="160">
        <f>AVERAGE(FP$6:FP95)</f>
        <v>9.6444444444444439</v>
      </c>
      <c r="GD95" s="160">
        <f>AVERAGE(FQ$6:FQ95)</f>
        <v>0</v>
      </c>
      <c r="GE95" s="166">
        <f>AVERAGE(FR$6:FR95)</f>
        <v>1736</v>
      </c>
      <c r="GF95" s="166">
        <f>AVERAGE(FS$6:FS95)</f>
        <v>0</v>
      </c>
      <c r="GG95" s="166">
        <f>AVERAGE(FT$6:FT95)</f>
        <v>482.22222222222223</v>
      </c>
      <c r="GH95" s="166">
        <f>AVERAGE(FU$6:FU95)</f>
        <v>144.66666666666666</v>
      </c>
      <c r="GI95" s="166">
        <f>AVERAGE(FV$6:FV95)</f>
        <v>1611</v>
      </c>
      <c r="GJ95" s="160">
        <f>AVERAGE(FW$6:FW95)</f>
        <v>0.8666666666666667</v>
      </c>
      <c r="GK95" s="166">
        <f>AVERAGE(FX$6:FX95)</f>
        <v>31.2</v>
      </c>
      <c r="GL95" s="166">
        <f>AVERAGE(FY$6:FY95)</f>
        <v>156.19999999999999</v>
      </c>
      <c r="GM95" s="26"/>
      <c r="GN95" s="26"/>
      <c r="GO95" s="26"/>
      <c r="GP95" s="26"/>
      <c r="GQ95" s="26"/>
      <c r="GR95" s="26"/>
      <c r="GS95" s="26"/>
      <c r="GT95" s="26"/>
      <c r="GU95" s="26"/>
      <c r="GV95" s="26"/>
      <c r="GW95" s="26"/>
      <c r="GX95" s="26"/>
      <c r="GY95" s="26"/>
      <c r="GZ95" s="26"/>
      <c r="HA95" s="26"/>
      <c r="HB95" s="26"/>
      <c r="HC95" s="26"/>
      <c r="HD95" s="26"/>
      <c r="HE95" s="26"/>
      <c r="HF95" s="26"/>
      <c r="HG95" s="26"/>
      <c r="HH95" s="26"/>
      <c r="HI95" s="26"/>
      <c r="HJ95" s="26"/>
      <c r="HK95" s="29"/>
      <c r="HL95" s="26"/>
      <c r="HM95" s="98">
        <v>90</v>
      </c>
      <c r="HN95" s="178">
        <v>18.619738734201874</v>
      </c>
      <c r="HO95" s="148">
        <v>0.25</v>
      </c>
      <c r="HP95" s="98">
        <v>1</v>
      </c>
      <c r="HQ95" s="189">
        <v>519</v>
      </c>
      <c r="HR95" s="98">
        <v>15</v>
      </c>
      <c r="HS95" s="98">
        <v>15</v>
      </c>
      <c r="HT95" s="98">
        <v>0</v>
      </c>
      <c r="HU95" s="189">
        <v>2250</v>
      </c>
      <c r="HV95" s="189">
        <v>0</v>
      </c>
      <c r="HW95" s="189">
        <v>750</v>
      </c>
      <c r="HX95" s="189">
        <v>225</v>
      </c>
      <c r="HY95" s="189">
        <v>2119</v>
      </c>
      <c r="HZ95" s="98">
        <v>5</v>
      </c>
      <c r="IA95" s="189">
        <v>150</v>
      </c>
      <c r="IB95" s="189">
        <v>281</v>
      </c>
      <c r="IC95" s="98" t="s">
        <v>117</v>
      </c>
      <c r="ID95" s="80"/>
      <c r="IE95" s="164">
        <f>AVERAGE(HR$6:HR95)</f>
        <v>19.7</v>
      </c>
      <c r="IF95" s="164">
        <f>AVERAGE(HS$6:HS95)</f>
        <v>19</v>
      </c>
      <c r="IG95" s="164">
        <f>AVERAGE(HT$6:HT95)</f>
        <v>0.93333333333333335</v>
      </c>
      <c r="IH95" s="167">
        <f>AVERAGE(HU$6:HU95)</f>
        <v>2850</v>
      </c>
      <c r="II95" s="167">
        <f>AVERAGE(HV$6:HV95)</f>
        <v>140</v>
      </c>
      <c r="IJ95" s="167">
        <f>AVERAGE(HW$6:HW95)</f>
        <v>903.33333333333337</v>
      </c>
      <c r="IK95" s="167">
        <f>AVERAGE(HX$6:HX95)</f>
        <v>271</v>
      </c>
      <c r="IL95" s="167">
        <f>AVERAGE(HY$6:HY95)</f>
        <v>2290.7555555555555</v>
      </c>
      <c r="IM95" s="164">
        <f>AVERAGE(HZ$6:HZ95)</f>
        <v>2.4555555555555557</v>
      </c>
      <c r="IN95" s="167">
        <f>AVERAGE(IA$6:IA95)</f>
        <v>73.666666666666671</v>
      </c>
      <c r="IO95" s="167">
        <f>AVERAGE(IB$6:IB95)</f>
        <v>632.91111111111115</v>
      </c>
      <c r="IP95" s="26"/>
      <c r="IQ95" s="26"/>
      <c r="IR95" s="26"/>
      <c r="IS95" s="26"/>
      <c r="IT95" s="26"/>
      <c r="IU95" s="26"/>
      <c r="IV95" s="26"/>
      <c r="IW95" s="26"/>
      <c r="IX95" s="26"/>
      <c r="IY95" s="26"/>
      <c r="IZ95" s="26"/>
      <c r="JA95" s="26"/>
      <c r="JB95" s="26"/>
      <c r="JC95" s="26"/>
      <c r="JD95" s="26"/>
      <c r="JE95" s="26"/>
      <c r="JF95" s="26"/>
      <c r="JG95" s="26"/>
      <c r="JH95" s="26"/>
      <c r="JI95" s="26"/>
      <c r="JJ95" s="26"/>
      <c r="JK95" s="26"/>
      <c r="JL95" s="26"/>
      <c r="JM95" s="29"/>
      <c r="JN95" s="26"/>
      <c r="JO95" s="26"/>
      <c r="JP95" s="26"/>
      <c r="JQ95" s="26"/>
      <c r="JR95" s="26"/>
      <c r="JS95" s="26"/>
      <c r="JT95" s="26"/>
      <c r="JU95" s="26"/>
      <c r="JV95" s="26"/>
      <c r="JW95" s="26"/>
      <c r="JX95" s="26"/>
      <c r="JY95" s="26"/>
      <c r="JZ95" s="29"/>
    </row>
    <row r="96" spans="1:286" x14ac:dyDescent="0.2">
      <c r="A96" s="26"/>
      <c r="B96" s="103">
        <v>91</v>
      </c>
      <c r="C96" s="164">
        <v>24.635804845542239</v>
      </c>
      <c r="D96" s="133">
        <v>0.1</v>
      </c>
      <c r="E96" s="103">
        <v>9</v>
      </c>
      <c r="F96" s="167">
        <v>544</v>
      </c>
      <c r="G96" s="103">
        <v>32</v>
      </c>
      <c r="H96" s="103">
        <v>22</v>
      </c>
      <c r="I96" s="103">
        <v>2</v>
      </c>
      <c r="J96" s="167">
        <v>2640</v>
      </c>
      <c r="K96" s="167">
        <v>240</v>
      </c>
      <c r="L96" s="167">
        <v>1000</v>
      </c>
      <c r="M96" s="167">
        <v>300</v>
      </c>
      <c r="N96" s="167">
        <v>2709</v>
      </c>
      <c r="O96" s="103">
        <v>2</v>
      </c>
      <c r="P96" s="167">
        <v>24</v>
      </c>
      <c r="Q96" s="167">
        <v>-45</v>
      </c>
      <c r="R96" s="103" t="s">
        <v>116</v>
      </c>
      <c r="S96" s="80"/>
      <c r="T96" s="169">
        <f>AVERAGE(G$6:G96)</f>
        <v>23.780219780219781</v>
      </c>
      <c r="U96" s="169">
        <f>AVERAGE(H$6:H96)</f>
        <v>20.76923076923077</v>
      </c>
      <c r="V96" s="169">
        <f>AVERAGE(I$6:I96)</f>
        <v>1.3956043956043955</v>
      </c>
      <c r="W96" s="170">
        <f>AVERAGE(J$6:J96)</f>
        <v>2492.3076923076924</v>
      </c>
      <c r="X96" s="170">
        <f>AVERAGE(K$6:K96)</f>
        <v>167.47252747252747</v>
      </c>
      <c r="Y96" s="170">
        <f>AVERAGE(L$6:L96)</f>
        <v>968.68131868131866</v>
      </c>
      <c r="Z96" s="170">
        <f>AVERAGE(M$6:M96)</f>
        <v>290.60439560439562</v>
      </c>
      <c r="AA96" s="170">
        <f>AVERAGE(N$6:N96)</f>
        <v>2426.065934065934</v>
      </c>
      <c r="AB96" s="169">
        <f>AVERAGE(O$6:O96)</f>
        <v>2.9450549450549453</v>
      </c>
      <c r="AC96" s="170">
        <f>AVERAGE(P$6:P96)</f>
        <v>35.340659340659343</v>
      </c>
      <c r="AD96" s="170">
        <f>AVERAGE(Q$6:Q96)</f>
        <v>101.58241758241758</v>
      </c>
      <c r="AE96" s="26"/>
      <c r="AF96" s="26"/>
      <c r="AG96" s="26"/>
      <c r="AH96" s="26"/>
      <c r="AI96" s="26"/>
      <c r="AJ96" s="26"/>
      <c r="AK96" s="26"/>
      <c r="AL96" s="26"/>
      <c r="AM96" s="26"/>
      <c r="AN96" s="26"/>
      <c r="AO96" s="26"/>
      <c r="AP96" s="26"/>
      <c r="AQ96" s="26"/>
      <c r="AR96" s="26"/>
      <c r="AS96" s="26"/>
      <c r="AT96" s="26"/>
      <c r="AU96" s="26"/>
      <c r="AV96" s="26"/>
      <c r="AW96" s="26"/>
      <c r="AX96" s="29"/>
      <c r="AZ96" s="26">
        <v>91</v>
      </c>
      <c r="BA96" s="164">
        <v>18.682483555608009</v>
      </c>
      <c r="BB96" s="175">
        <v>0.05</v>
      </c>
      <c r="BC96" s="103">
        <v>4</v>
      </c>
      <c r="BD96" s="181">
        <v>255</v>
      </c>
      <c r="BE96" s="103">
        <v>22</v>
      </c>
      <c r="BF96" s="103">
        <v>22</v>
      </c>
      <c r="BG96" s="103">
        <v>2</v>
      </c>
      <c r="BH96" s="167">
        <v>3300</v>
      </c>
      <c r="BI96" s="167">
        <v>300</v>
      </c>
      <c r="BJ96" s="167">
        <v>1000</v>
      </c>
      <c r="BK96" s="167">
        <v>300</v>
      </c>
      <c r="BL96" s="167">
        <v>2480</v>
      </c>
      <c r="BM96" s="103">
        <v>1</v>
      </c>
      <c r="BN96" s="167">
        <v>15</v>
      </c>
      <c r="BO96" s="167">
        <v>835</v>
      </c>
      <c r="BP96" s="103" t="s">
        <v>116</v>
      </c>
      <c r="BQ96" s="80"/>
      <c r="BR96" s="164">
        <f>AVERAGE(BE$6:BE96)</f>
        <v>20.021978021978022</v>
      </c>
      <c r="BS96" s="164">
        <f>AVERAGE(BF$6:BF96)</f>
        <v>19.065934065934066</v>
      </c>
      <c r="BT96" s="164">
        <f>AVERAGE(BG$6:BG96)</f>
        <v>0.68131868131868134</v>
      </c>
      <c r="BU96" s="167">
        <f>AVERAGE(BH$6:BH96)</f>
        <v>2859.8901098901097</v>
      </c>
      <c r="BV96" s="167">
        <f>AVERAGE(BI$6:BI96)</f>
        <v>102.1978021978022</v>
      </c>
      <c r="BW96" s="167">
        <f>AVERAGE(BJ$6:BJ96)</f>
        <v>919.23076923076928</v>
      </c>
      <c r="BX96" s="167">
        <f>AVERAGE(BK$6:BK96)</f>
        <v>275.76923076923077</v>
      </c>
      <c r="BY96" s="167">
        <f>AVERAGE(BL$6:BL96)</f>
        <v>2270.6813186813188</v>
      </c>
      <c r="BZ96" s="164">
        <f>AVERAGE(BM$6:BM96)</f>
        <v>2.2527472527472527</v>
      </c>
      <c r="CA96" s="167">
        <f>AVERAGE(BN$6:BN96)</f>
        <v>33.791208791208788</v>
      </c>
      <c r="CB96" s="167">
        <f>AVERAGE(BO$6:BO96)</f>
        <v>623</v>
      </c>
      <c r="CC96" s="26"/>
      <c r="CD96" s="26"/>
      <c r="CE96" s="26"/>
      <c r="CF96" s="26"/>
      <c r="CG96" s="26"/>
      <c r="CH96" s="26"/>
      <c r="CI96" s="26"/>
      <c r="CJ96" s="26"/>
      <c r="CK96" s="26"/>
      <c r="CL96" s="26"/>
      <c r="CM96" s="26"/>
      <c r="CN96" s="26"/>
      <c r="CO96" s="26"/>
      <c r="CP96" s="26"/>
      <c r="CQ96" s="26"/>
      <c r="CR96" s="26"/>
      <c r="CS96" s="26"/>
      <c r="CT96" s="26"/>
      <c r="CU96" s="26"/>
      <c r="CV96" s="26"/>
      <c r="CW96" s="26"/>
      <c r="CX96" s="26"/>
      <c r="CY96" s="26"/>
      <c r="CZ96" s="26"/>
      <c r="DA96" s="26"/>
      <c r="DB96" s="26"/>
      <c r="DC96" s="26"/>
      <c r="DD96" s="29"/>
      <c r="DE96" s="26"/>
      <c r="DF96" s="103">
        <v>91</v>
      </c>
      <c r="DG96" s="164">
        <v>7.2796322174591053</v>
      </c>
      <c r="DH96" s="133">
        <v>0.05</v>
      </c>
      <c r="DI96" s="103">
        <v>3</v>
      </c>
      <c r="DJ96" s="167">
        <v>239</v>
      </c>
      <c r="DK96" s="103">
        <v>10</v>
      </c>
      <c r="DL96" s="103">
        <v>10</v>
      </c>
      <c r="DM96" s="103">
        <v>0</v>
      </c>
      <c r="DN96" s="167">
        <v>1800</v>
      </c>
      <c r="DO96" s="167">
        <v>0</v>
      </c>
      <c r="DP96" s="167">
        <v>500</v>
      </c>
      <c r="DQ96" s="167">
        <v>150</v>
      </c>
      <c r="DR96" s="167">
        <v>1514</v>
      </c>
      <c r="DS96" s="103">
        <v>0</v>
      </c>
      <c r="DT96" s="167">
        <v>0</v>
      </c>
      <c r="DU96" s="167">
        <v>286</v>
      </c>
      <c r="DV96" s="103" t="s">
        <v>117</v>
      </c>
      <c r="DW96" s="26"/>
      <c r="DX96" s="164">
        <f>AVERAGE(DK$6:DK96)</f>
        <v>10.593406593406593</v>
      </c>
      <c r="DY96" s="164">
        <f>AVERAGE(DL$6:DL96)</f>
        <v>10.593406593406593</v>
      </c>
      <c r="DZ96" s="164">
        <f>AVERAGE(DM$6:DM96)</f>
        <v>0</v>
      </c>
      <c r="EA96" s="167">
        <f>AVERAGE(DN$6:DN96)</f>
        <v>1906.8131868131868</v>
      </c>
      <c r="EB96" s="167">
        <f>AVERAGE(DO$6:DO96)</f>
        <v>0</v>
      </c>
      <c r="EC96" s="167">
        <f>AVERAGE(DP$6:DP96)</f>
        <v>529.67032967032969</v>
      </c>
      <c r="ED96" s="167">
        <f>AVERAGE(DQ$6:DQ96)</f>
        <v>158.90109890109889</v>
      </c>
      <c r="EE96" s="167">
        <f>AVERAGE(DR$6:DR96)</f>
        <v>1683.4835164835165</v>
      </c>
      <c r="EF96" s="164">
        <f>AVERAGE(DS$6:DS96)</f>
        <v>0.94505494505494503</v>
      </c>
      <c r="EG96" s="167">
        <f>AVERAGE(DT$6:DT96)</f>
        <v>17.010989010989011</v>
      </c>
      <c r="EH96" s="167">
        <f>AVERAGE(DU$6:DU96)</f>
        <v>240.34065934065933</v>
      </c>
      <c r="EI96" s="26"/>
      <c r="EJ96" s="26"/>
      <c r="EK96" s="26"/>
      <c r="EL96" s="26"/>
      <c r="EM96" s="26"/>
      <c r="EN96" s="26"/>
      <c r="EO96" s="26"/>
      <c r="EP96" s="26"/>
      <c r="EQ96" s="26"/>
      <c r="ER96" s="26"/>
      <c r="ES96" s="26"/>
      <c r="ET96" s="26"/>
      <c r="EU96" s="26"/>
      <c r="EV96" s="26"/>
      <c r="EW96" s="26"/>
      <c r="EX96" s="26"/>
      <c r="EY96" s="26"/>
      <c r="EZ96" s="26"/>
      <c r="FA96" s="26"/>
      <c r="FB96" s="26"/>
      <c r="FC96" s="26"/>
      <c r="FD96" s="26"/>
      <c r="FE96" s="26"/>
      <c r="FF96" s="26"/>
      <c r="FG96" s="26"/>
      <c r="FH96" s="29"/>
      <c r="FI96" s="26"/>
      <c r="FJ96" s="103">
        <v>91</v>
      </c>
      <c r="FK96" s="164">
        <v>7.2598396772709108</v>
      </c>
      <c r="FL96" s="133">
        <v>0.1</v>
      </c>
      <c r="FM96" s="103">
        <v>4</v>
      </c>
      <c r="FN96" s="167">
        <v>180</v>
      </c>
      <c r="FO96" s="103">
        <v>10</v>
      </c>
      <c r="FP96" s="103">
        <v>10</v>
      </c>
      <c r="FQ96" s="103">
        <v>0</v>
      </c>
      <c r="FR96" s="167">
        <v>1800</v>
      </c>
      <c r="FS96" s="167">
        <v>0</v>
      </c>
      <c r="FT96" s="167">
        <v>500</v>
      </c>
      <c r="FU96" s="167">
        <v>150</v>
      </c>
      <c r="FV96" s="167">
        <v>1455</v>
      </c>
      <c r="FW96" s="103">
        <v>1</v>
      </c>
      <c r="FX96" s="167">
        <v>36</v>
      </c>
      <c r="FY96" s="167">
        <v>381</v>
      </c>
      <c r="FZ96" s="103" t="s">
        <v>117</v>
      </c>
      <c r="GA96" s="80"/>
      <c r="GB96" s="160">
        <f>AVERAGE(FO$6:FO96)</f>
        <v>9.6483516483516478</v>
      </c>
      <c r="GC96" s="160">
        <f>AVERAGE(FP$6:FP96)</f>
        <v>9.6483516483516478</v>
      </c>
      <c r="GD96" s="160">
        <f>AVERAGE(FQ$6:FQ96)</f>
        <v>0</v>
      </c>
      <c r="GE96" s="166">
        <f>AVERAGE(FR$6:FR96)</f>
        <v>1736.7032967032967</v>
      </c>
      <c r="GF96" s="166">
        <f>AVERAGE(FS$6:FS96)</f>
        <v>0</v>
      </c>
      <c r="GG96" s="166">
        <f>AVERAGE(FT$6:FT96)</f>
        <v>482.41758241758242</v>
      </c>
      <c r="GH96" s="166">
        <f>AVERAGE(FU$6:FU96)</f>
        <v>144.72527472527472</v>
      </c>
      <c r="GI96" s="166">
        <f>AVERAGE(FV$6:FV96)</f>
        <v>1609.2857142857142</v>
      </c>
      <c r="GJ96" s="160">
        <f>AVERAGE(FW$6:FW96)</f>
        <v>0.86813186813186816</v>
      </c>
      <c r="GK96" s="166">
        <f>AVERAGE(FX$6:FX96)</f>
        <v>31.252747252747252</v>
      </c>
      <c r="GL96" s="166">
        <f>AVERAGE(FY$6:FY96)</f>
        <v>158.67032967032966</v>
      </c>
      <c r="GM96" s="26"/>
      <c r="GN96" s="26"/>
      <c r="GO96" s="26"/>
      <c r="GP96" s="26"/>
      <c r="GQ96" s="26"/>
      <c r="GR96" s="26"/>
      <c r="GS96" s="26"/>
      <c r="GT96" s="26"/>
      <c r="GU96" s="26"/>
      <c r="GV96" s="26"/>
      <c r="GW96" s="26"/>
      <c r="GX96" s="26"/>
      <c r="GY96" s="26"/>
      <c r="GZ96" s="26"/>
      <c r="HA96" s="26"/>
      <c r="HB96" s="26"/>
      <c r="HC96" s="26"/>
      <c r="HD96" s="26"/>
      <c r="HE96" s="26"/>
      <c r="HF96" s="26"/>
      <c r="HG96" s="26"/>
      <c r="HH96" s="26"/>
      <c r="HI96" s="26"/>
      <c r="HJ96" s="26"/>
      <c r="HK96" s="29"/>
      <c r="HL96" s="26"/>
      <c r="HM96" s="98">
        <v>91</v>
      </c>
      <c r="HN96" s="178">
        <v>17.308865046421335</v>
      </c>
      <c r="HO96" s="148">
        <v>0.1</v>
      </c>
      <c r="HP96" s="98">
        <v>9</v>
      </c>
      <c r="HQ96" s="189">
        <v>139</v>
      </c>
      <c r="HR96" s="98">
        <v>24</v>
      </c>
      <c r="HS96" s="98">
        <v>23</v>
      </c>
      <c r="HT96" s="98">
        <v>3</v>
      </c>
      <c r="HU96" s="189">
        <v>3450</v>
      </c>
      <c r="HV96" s="189">
        <v>450</v>
      </c>
      <c r="HW96" s="189">
        <v>1000</v>
      </c>
      <c r="HX96" s="189">
        <v>300</v>
      </c>
      <c r="HY96" s="189">
        <v>2514</v>
      </c>
      <c r="HZ96" s="98">
        <v>2</v>
      </c>
      <c r="IA96" s="189">
        <v>60</v>
      </c>
      <c r="IB96" s="189">
        <v>996</v>
      </c>
      <c r="IC96" s="98" t="s">
        <v>116</v>
      </c>
      <c r="ID96" s="80"/>
      <c r="IE96" s="164">
        <f>AVERAGE(HR$6:HR96)</f>
        <v>19.747252747252748</v>
      </c>
      <c r="IF96" s="164">
        <f>AVERAGE(HS$6:HS96)</f>
        <v>19.043956043956044</v>
      </c>
      <c r="IG96" s="164">
        <f>AVERAGE(HT$6:HT96)</f>
        <v>0.95604395604395609</v>
      </c>
      <c r="IH96" s="167">
        <f>AVERAGE(HU$6:HU96)</f>
        <v>2856.5934065934066</v>
      </c>
      <c r="II96" s="167">
        <f>AVERAGE(HV$6:HV96)</f>
        <v>143.4065934065934</v>
      </c>
      <c r="IJ96" s="167">
        <f>AVERAGE(HW$6:HW96)</f>
        <v>904.39560439560444</v>
      </c>
      <c r="IK96" s="167">
        <f>AVERAGE(HX$6:HX96)</f>
        <v>271.31868131868134</v>
      </c>
      <c r="IL96" s="167">
        <f>AVERAGE(HY$6:HY96)</f>
        <v>2293.2087912087914</v>
      </c>
      <c r="IM96" s="164">
        <f>AVERAGE(HZ$6:HZ96)</f>
        <v>2.4505494505494507</v>
      </c>
      <c r="IN96" s="167">
        <f>AVERAGE(IA$6:IA96)</f>
        <v>73.516483516483518</v>
      </c>
      <c r="IO96" s="167">
        <f>AVERAGE(IB$6:IB96)</f>
        <v>636.90109890109886</v>
      </c>
      <c r="IP96" s="26"/>
      <c r="IQ96" s="26"/>
      <c r="IR96" s="26"/>
      <c r="IS96" s="26"/>
      <c r="IT96" s="26"/>
      <c r="IU96" s="26"/>
      <c r="IV96" s="26"/>
      <c r="IW96" s="26"/>
      <c r="IX96" s="26"/>
      <c r="IY96" s="26"/>
      <c r="IZ96" s="26"/>
      <c r="JA96" s="26"/>
      <c r="JB96" s="26"/>
      <c r="JC96" s="26"/>
      <c r="JD96" s="26"/>
      <c r="JE96" s="26"/>
      <c r="JF96" s="26"/>
      <c r="JG96" s="26"/>
      <c r="JH96" s="26"/>
      <c r="JI96" s="26"/>
      <c r="JJ96" s="26"/>
      <c r="JK96" s="26"/>
      <c r="JL96" s="26"/>
      <c r="JM96" s="29"/>
      <c r="JN96" s="26"/>
      <c r="JO96" s="26"/>
      <c r="JP96" s="26"/>
      <c r="JQ96" s="26"/>
      <c r="JR96" s="26"/>
      <c r="JS96" s="26"/>
      <c r="JT96" s="26"/>
      <c r="JU96" s="26"/>
      <c r="JV96" s="26"/>
      <c r="JW96" s="26"/>
      <c r="JX96" s="26"/>
      <c r="JY96" s="26"/>
      <c r="JZ96" s="29"/>
    </row>
    <row r="97" spans="1:286" x14ac:dyDescent="0.2">
      <c r="A97" s="26"/>
      <c r="B97" s="103">
        <v>92</v>
      </c>
      <c r="C97" s="164">
        <v>28.578293681995628</v>
      </c>
      <c r="D97" s="133">
        <v>0.1</v>
      </c>
      <c r="E97" s="103">
        <v>1</v>
      </c>
      <c r="F97" s="167">
        <v>434</v>
      </c>
      <c r="G97" s="103">
        <v>27</v>
      </c>
      <c r="H97" s="103">
        <v>22</v>
      </c>
      <c r="I97" s="103">
        <v>2</v>
      </c>
      <c r="J97" s="167">
        <v>2640</v>
      </c>
      <c r="K97" s="167">
        <v>240</v>
      </c>
      <c r="L97" s="167">
        <v>1000</v>
      </c>
      <c r="M97" s="167">
        <v>300</v>
      </c>
      <c r="N97" s="167">
        <v>2599</v>
      </c>
      <c r="O97" s="103">
        <v>3</v>
      </c>
      <c r="P97" s="167">
        <v>36</v>
      </c>
      <c r="Q97" s="167">
        <v>77</v>
      </c>
      <c r="R97" s="103" t="s">
        <v>116</v>
      </c>
      <c r="S97" s="80"/>
      <c r="T97" s="169">
        <f>AVERAGE(G$6:G97)</f>
        <v>23.815217391304348</v>
      </c>
      <c r="U97" s="169">
        <f>AVERAGE(H$6:H97)</f>
        <v>20.782608695652176</v>
      </c>
      <c r="V97" s="169">
        <f>AVERAGE(I$6:I97)</f>
        <v>1.4021739130434783</v>
      </c>
      <c r="W97" s="170">
        <f>AVERAGE(J$6:J97)</f>
        <v>2493.913043478261</v>
      </c>
      <c r="X97" s="170">
        <f>AVERAGE(K$6:K97)</f>
        <v>168.2608695652174</v>
      </c>
      <c r="Y97" s="170">
        <f>AVERAGE(L$6:L97)</f>
        <v>969.02173913043475</v>
      </c>
      <c r="Z97" s="170">
        <f>AVERAGE(M$6:M97)</f>
        <v>290.70652173913044</v>
      </c>
      <c r="AA97" s="170">
        <f>AVERAGE(N$6:N97)</f>
        <v>2427.945652173913</v>
      </c>
      <c r="AB97" s="169">
        <f>AVERAGE(O$6:O97)</f>
        <v>2.9456521739130435</v>
      </c>
      <c r="AC97" s="170">
        <f>AVERAGE(P$6:P97)</f>
        <v>35.347826086956523</v>
      </c>
      <c r="AD97" s="170">
        <f>AVERAGE(Q$6:Q97)</f>
        <v>101.31521739130434</v>
      </c>
      <c r="AE97" s="26"/>
      <c r="AF97" s="26"/>
      <c r="AG97" s="26"/>
      <c r="AH97" s="26"/>
      <c r="AI97" s="26"/>
      <c r="AJ97" s="26"/>
      <c r="AK97" s="26"/>
      <c r="AL97" s="26"/>
      <c r="AM97" s="26"/>
      <c r="AN97" s="26"/>
      <c r="AO97" s="26"/>
      <c r="AP97" s="26"/>
      <c r="AQ97" s="26"/>
      <c r="AR97" s="26"/>
      <c r="AS97" s="26"/>
      <c r="AT97" s="26"/>
      <c r="AU97" s="26"/>
      <c r="AV97" s="26"/>
      <c r="AW97" s="26"/>
      <c r="AX97" s="29"/>
      <c r="AZ97" s="26">
        <v>92</v>
      </c>
      <c r="BA97" s="164">
        <v>23.248330615471499</v>
      </c>
      <c r="BB97" s="175">
        <v>0.1</v>
      </c>
      <c r="BC97" s="103">
        <v>3</v>
      </c>
      <c r="BD97" s="181">
        <v>485</v>
      </c>
      <c r="BE97" s="103">
        <v>24</v>
      </c>
      <c r="BF97" s="103">
        <v>22</v>
      </c>
      <c r="BG97" s="103">
        <v>2</v>
      </c>
      <c r="BH97" s="167">
        <v>3300</v>
      </c>
      <c r="BI97" s="167">
        <v>300</v>
      </c>
      <c r="BJ97" s="167">
        <v>1000</v>
      </c>
      <c r="BK97" s="167">
        <v>300</v>
      </c>
      <c r="BL97" s="167">
        <v>2710</v>
      </c>
      <c r="BM97" s="103">
        <v>2</v>
      </c>
      <c r="BN97" s="167">
        <v>30</v>
      </c>
      <c r="BO97" s="167">
        <v>620</v>
      </c>
      <c r="BP97" s="103" t="s">
        <v>116</v>
      </c>
      <c r="BQ97" s="80"/>
      <c r="BR97" s="164">
        <f>AVERAGE(BE$6:BE97)</f>
        <v>20.065217391304348</v>
      </c>
      <c r="BS97" s="164">
        <f>AVERAGE(BF$6:BF97)</f>
        <v>19.097826086956523</v>
      </c>
      <c r="BT97" s="164">
        <f>AVERAGE(BG$6:BG97)</f>
        <v>0.69565217391304346</v>
      </c>
      <c r="BU97" s="167">
        <f>AVERAGE(BH$6:BH97)</f>
        <v>2864.6739130434785</v>
      </c>
      <c r="BV97" s="167">
        <f>AVERAGE(BI$6:BI97)</f>
        <v>104.34782608695652</v>
      </c>
      <c r="BW97" s="167">
        <f>AVERAGE(BJ$6:BJ97)</f>
        <v>920.10869565217388</v>
      </c>
      <c r="BX97" s="167">
        <f>AVERAGE(BK$6:BK97)</f>
        <v>276.03260869565219</v>
      </c>
      <c r="BY97" s="167">
        <f>AVERAGE(BL$6:BL97)</f>
        <v>2275.4565217391305</v>
      </c>
      <c r="BZ97" s="164">
        <f>AVERAGE(BM$6:BM97)</f>
        <v>2.25</v>
      </c>
      <c r="CA97" s="167">
        <f>AVERAGE(BN$6:BN97)</f>
        <v>33.75</v>
      </c>
      <c r="CB97" s="167">
        <f>AVERAGE(BO$6:BO97)</f>
        <v>622.96739130434787</v>
      </c>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6"/>
      <c r="DD97" s="29"/>
      <c r="DE97" s="26"/>
      <c r="DF97" s="103">
        <v>92</v>
      </c>
      <c r="DG97" s="164">
        <v>6.6943699512642976</v>
      </c>
      <c r="DH97" s="133">
        <v>0.1</v>
      </c>
      <c r="DI97" s="103">
        <v>5</v>
      </c>
      <c r="DJ97" s="167">
        <v>259</v>
      </c>
      <c r="DK97" s="103">
        <v>11</v>
      </c>
      <c r="DL97" s="103">
        <v>11</v>
      </c>
      <c r="DM97" s="103">
        <v>0</v>
      </c>
      <c r="DN97" s="167">
        <v>1980</v>
      </c>
      <c r="DO97" s="167">
        <v>0</v>
      </c>
      <c r="DP97" s="167">
        <v>550</v>
      </c>
      <c r="DQ97" s="167">
        <v>165</v>
      </c>
      <c r="DR97" s="167">
        <v>1599</v>
      </c>
      <c r="DS97" s="103">
        <v>1</v>
      </c>
      <c r="DT97" s="167">
        <v>18</v>
      </c>
      <c r="DU97" s="167">
        <v>399</v>
      </c>
      <c r="DV97" s="103" t="s">
        <v>117</v>
      </c>
      <c r="DW97" s="26"/>
      <c r="DX97" s="164">
        <f>AVERAGE(DK$6:DK97)</f>
        <v>10.597826086956522</v>
      </c>
      <c r="DY97" s="164">
        <f>AVERAGE(DL$6:DL97)</f>
        <v>10.597826086956522</v>
      </c>
      <c r="DZ97" s="164">
        <f>AVERAGE(DM$6:DM97)</f>
        <v>0</v>
      </c>
      <c r="EA97" s="167">
        <f>AVERAGE(DN$6:DN97)</f>
        <v>1907.608695652174</v>
      </c>
      <c r="EB97" s="167">
        <f>AVERAGE(DO$6:DO97)</f>
        <v>0</v>
      </c>
      <c r="EC97" s="167">
        <f>AVERAGE(DP$6:DP97)</f>
        <v>529.89130434782612</v>
      </c>
      <c r="ED97" s="167">
        <f>AVERAGE(DQ$6:DQ97)</f>
        <v>158.96739130434781</v>
      </c>
      <c r="EE97" s="167">
        <f>AVERAGE(DR$6:DR97)</f>
        <v>1682.5652173913043</v>
      </c>
      <c r="EF97" s="164">
        <f>AVERAGE(DS$6:DS97)</f>
        <v>0.94565217391304346</v>
      </c>
      <c r="EG97" s="167">
        <f>AVERAGE(DT$6:DT97)</f>
        <v>17.021739130434781</v>
      </c>
      <c r="EH97" s="167">
        <f>AVERAGE(DU$6:DU97)</f>
        <v>242.06521739130434</v>
      </c>
      <c r="EI97" s="26"/>
      <c r="EJ97" s="26"/>
      <c r="EK97" s="26"/>
      <c r="EL97" s="26"/>
      <c r="EM97" s="26"/>
      <c r="EN97" s="26"/>
      <c r="EO97" s="26"/>
      <c r="EP97" s="26"/>
      <c r="EQ97" s="26"/>
      <c r="ER97" s="26"/>
      <c r="ES97" s="26"/>
      <c r="ET97" s="26"/>
      <c r="EU97" s="26"/>
      <c r="EV97" s="26"/>
      <c r="EW97" s="26"/>
      <c r="EX97" s="26"/>
      <c r="EY97" s="26"/>
      <c r="EZ97" s="26"/>
      <c r="FA97" s="26"/>
      <c r="FB97" s="26"/>
      <c r="FC97" s="26"/>
      <c r="FD97" s="26"/>
      <c r="FE97" s="26"/>
      <c r="FF97" s="26"/>
      <c r="FG97" s="26"/>
      <c r="FH97" s="29"/>
      <c r="FI97" s="26"/>
      <c r="FJ97" s="103">
        <v>92</v>
      </c>
      <c r="FK97" s="164">
        <v>7.0859182151732876</v>
      </c>
      <c r="FL97" s="133">
        <v>0.15</v>
      </c>
      <c r="FM97" s="103">
        <v>1</v>
      </c>
      <c r="FN97" s="167">
        <v>515</v>
      </c>
      <c r="FO97" s="103">
        <v>7</v>
      </c>
      <c r="FP97" s="103">
        <v>7</v>
      </c>
      <c r="FQ97" s="103">
        <v>0</v>
      </c>
      <c r="FR97" s="167">
        <v>1260</v>
      </c>
      <c r="FS97" s="167">
        <v>0</v>
      </c>
      <c r="FT97" s="167">
        <v>350</v>
      </c>
      <c r="FU97" s="167">
        <v>105</v>
      </c>
      <c r="FV97" s="167">
        <v>1595</v>
      </c>
      <c r="FW97" s="103">
        <v>1</v>
      </c>
      <c r="FX97" s="167">
        <v>36</v>
      </c>
      <c r="FY97" s="167">
        <v>-299</v>
      </c>
      <c r="FZ97" s="103" t="s">
        <v>117</v>
      </c>
      <c r="GA97" s="80"/>
      <c r="GB97" s="160">
        <f>AVERAGE(FO$6:FO97)</f>
        <v>9.6195652173913047</v>
      </c>
      <c r="GC97" s="160">
        <f>AVERAGE(FP$6:FP97)</f>
        <v>9.6195652173913047</v>
      </c>
      <c r="GD97" s="160">
        <f>AVERAGE(FQ$6:FQ97)</f>
        <v>0</v>
      </c>
      <c r="GE97" s="166">
        <f>AVERAGE(FR$6:FR97)</f>
        <v>1731.5217391304348</v>
      </c>
      <c r="GF97" s="166">
        <f>AVERAGE(FS$6:FS97)</f>
        <v>0</v>
      </c>
      <c r="GG97" s="166">
        <f>AVERAGE(FT$6:FT97)</f>
        <v>480.97826086956519</v>
      </c>
      <c r="GH97" s="166">
        <f>AVERAGE(FU$6:FU97)</f>
        <v>144.29347826086956</v>
      </c>
      <c r="GI97" s="166">
        <f>AVERAGE(FV$6:FV97)</f>
        <v>1609.1304347826087</v>
      </c>
      <c r="GJ97" s="160">
        <f>AVERAGE(FW$6:FW97)</f>
        <v>0.86956521739130432</v>
      </c>
      <c r="GK97" s="166">
        <f>AVERAGE(FX$6:FX97)</f>
        <v>31.304347826086957</v>
      </c>
      <c r="GL97" s="166">
        <f>AVERAGE(FY$6:FY97)</f>
        <v>153.69565217391303</v>
      </c>
      <c r="GM97" s="26"/>
      <c r="GN97" s="26"/>
      <c r="GO97" s="26"/>
      <c r="GP97" s="26"/>
      <c r="GQ97" s="26"/>
      <c r="GR97" s="26"/>
      <c r="GS97" s="26"/>
      <c r="GT97" s="26"/>
      <c r="GU97" s="26"/>
      <c r="GV97" s="26"/>
      <c r="GW97" s="26"/>
      <c r="GX97" s="26"/>
      <c r="GY97" s="26"/>
      <c r="GZ97" s="26"/>
      <c r="HA97" s="26"/>
      <c r="HB97" s="26"/>
      <c r="HC97" s="26"/>
      <c r="HD97" s="26"/>
      <c r="HE97" s="26"/>
      <c r="HF97" s="26"/>
      <c r="HG97" s="26"/>
      <c r="HH97" s="26"/>
      <c r="HI97" s="26"/>
      <c r="HJ97" s="26"/>
      <c r="HK97" s="29"/>
      <c r="HL97" s="26"/>
      <c r="HM97" s="98">
        <v>92</v>
      </c>
      <c r="HN97" s="178">
        <v>17.136468507225455</v>
      </c>
      <c r="HO97" s="148">
        <v>0.05</v>
      </c>
      <c r="HP97" s="98">
        <v>3</v>
      </c>
      <c r="HQ97" s="189">
        <v>240</v>
      </c>
      <c r="HR97" s="98">
        <v>19</v>
      </c>
      <c r="HS97" s="98">
        <v>19</v>
      </c>
      <c r="HT97" s="98">
        <v>0</v>
      </c>
      <c r="HU97" s="189">
        <v>2850</v>
      </c>
      <c r="HV97" s="189">
        <v>0</v>
      </c>
      <c r="HW97" s="189">
        <v>950</v>
      </c>
      <c r="HX97" s="189">
        <v>285</v>
      </c>
      <c r="HY97" s="189">
        <v>2100</v>
      </c>
      <c r="HZ97" s="98">
        <v>1</v>
      </c>
      <c r="IA97" s="189">
        <v>30</v>
      </c>
      <c r="IB97" s="189">
        <v>780</v>
      </c>
      <c r="IC97" s="98" t="s">
        <v>117</v>
      </c>
      <c r="ID97" s="80"/>
      <c r="IE97" s="164">
        <f>AVERAGE(HR$6:HR97)</f>
        <v>19.739130434782609</v>
      </c>
      <c r="IF97" s="164">
        <f>AVERAGE(HS$6:HS97)</f>
        <v>19.043478260869566</v>
      </c>
      <c r="IG97" s="164">
        <f>AVERAGE(HT$6:HT97)</f>
        <v>0.94565217391304346</v>
      </c>
      <c r="IH97" s="167">
        <f>AVERAGE(HU$6:HU97)</f>
        <v>2856.521739130435</v>
      </c>
      <c r="II97" s="167">
        <f>AVERAGE(HV$6:HV97)</f>
        <v>141.84782608695653</v>
      </c>
      <c r="IJ97" s="167">
        <f>AVERAGE(HW$6:HW97)</f>
        <v>904.89130434782612</v>
      </c>
      <c r="IK97" s="167">
        <f>AVERAGE(HX$6:HX97)</f>
        <v>271.46739130434781</v>
      </c>
      <c r="IL97" s="167">
        <f>AVERAGE(HY$6:HY97)</f>
        <v>2291.108695652174</v>
      </c>
      <c r="IM97" s="164">
        <f>AVERAGE(HZ$6:HZ97)</f>
        <v>2.4347826086956523</v>
      </c>
      <c r="IN97" s="167">
        <f>AVERAGE(IA$6:IA97)</f>
        <v>73.043478260869563</v>
      </c>
      <c r="IO97" s="167">
        <f>AVERAGE(IB$6:IB97)</f>
        <v>638.45652173913038</v>
      </c>
      <c r="IP97" s="26"/>
      <c r="IQ97" s="26"/>
      <c r="IR97" s="26"/>
      <c r="IS97" s="26"/>
      <c r="IT97" s="26"/>
      <c r="IU97" s="26"/>
      <c r="IV97" s="26"/>
      <c r="IW97" s="26"/>
      <c r="IX97" s="26"/>
      <c r="IY97" s="26"/>
      <c r="IZ97" s="26"/>
      <c r="JA97" s="26"/>
      <c r="JB97" s="26"/>
      <c r="JC97" s="26"/>
      <c r="JD97" s="26"/>
      <c r="JE97" s="26"/>
      <c r="JF97" s="26"/>
      <c r="JG97" s="26"/>
      <c r="JH97" s="26"/>
      <c r="JI97" s="26"/>
      <c r="JJ97" s="26"/>
      <c r="JK97" s="26"/>
      <c r="JL97" s="26"/>
      <c r="JM97" s="29"/>
      <c r="JN97" s="26"/>
      <c r="JO97" s="26"/>
      <c r="JP97" s="26"/>
      <c r="JQ97" s="26"/>
      <c r="JR97" s="26"/>
      <c r="JS97" s="26"/>
      <c r="JT97" s="26"/>
      <c r="JU97" s="26"/>
      <c r="JV97" s="26"/>
      <c r="JW97" s="26"/>
      <c r="JX97" s="26"/>
      <c r="JY97" s="26"/>
      <c r="JZ97" s="29"/>
    </row>
    <row r="98" spans="1:286" x14ac:dyDescent="0.2">
      <c r="A98" s="26"/>
      <c r="B98" s="103">
        <v>93</v>
      </c>
      <c r="C98" s="164">
        <v>24.839846895011011</v>
      </c>
      <c r="D98" s="133">
        <v>0.05</v>
      </c>
      <c r="E98" s="103">
        <v>1</v>
      </c>
      <c r="F98" s="167">
        <v>302</v>
      </c>
      <c r="G98" s="103">
        <v>25</v>
      </c>
      <c r="H98" s="103">
        <v>22</v>
      </c>
      <c r="I98" s="103">
        <v>2</v>
      </c>
      <c r="J98" s="167">
        <v>2640</v>
      </c>
      <c r="K98" s="167">
        <v>240</v>
      </c>
      <c r="L98" s="167">
        <v>1000</v>
      </c>
      <c r="M98" s="167">
        <v>300</v>
      </c>
      <c r="N98" s="167">
        <v>2467</v>
      </c>
      <c r="O98" s="103">
        <v>1</v>
      </c>
      <c r="P98" s="167">
        <v>12</v>
      </c>
      <c r="Q98" s="167">
        <v>185</v>
      </c>
      <c r="R98" s="103" t="s">
        <v>116</v>
      </c>
      <c r="S98" s="80"/>
      <c r="T98" s="169">
        <f>AVERAGE(G$6:G98)</f>
        <v>23.827956989247312</v>
      </c>
      <c r="U98" s="169">
        <f>AVERAGE(H$6:H98)</f>
        <v>20.795698924731184</v>
      </c>
      <c r="V98" s="169">
        <f>AVERAGE(I$6:I98)</f>
        <v>1.4086021505376345</v>
      </c>
      <c r="W98" s="170">
        <f>AVERAGE(J$6:J98)</f>
        <v>2495.483870967742</v>
      </c>
      <c r="X98" s="170">
        <f>AVERAGE(K$6:K98)</f>
        <v>169.03225806451613</v>
      </c>
      <c r="Y98" s="170">
        <f>AVERAGE(L$6:L98)</f>
        <v>969.35483870967744</v>
      </c>
      <c r="Z98" s="170">
        <f>AVERAGE(M$6:M98)</f>
        <v>290.80645161290323</v>
      </c>
      <c r="AA98" s="170">
        <f>AVERAGE(N$6:N98)</f>
        <v>2428.3655913978496</v>
      </c>
      <c r="AB98" s="169">
        <f>AVERAGE(O$6:O98)</f>
        <v>2.924731182795699</v>
      </c>
      <c r="AC98" s="170">
        <f>AVERAGE(P$6:P98)</f>
        <v>35.096774193548384</v>
      </c>
      <c r="AD98" s="170">
        <f>AVERAGE(Q$6:Q98)</f>
        <v>102.21505376344086</v>
      </c>
      <c r="AE98" s="26"/>
      <c r="AF98" s="26"/>
      <c r="AG98" s="26"/>
      <c r="AH98" s="26"/>
      <c r="AI98" s="26"/>
      <c r="AJ98" s="26"/>
      <c r="AK98" s="26"/>
      <c r="AL98" s="26"/>
      <c r="AM98" s="26"/>
      <c r="AN98" s="26"/>
      <c r="AO98" s="26"/>
      <c r="AP98" s="26"/>
      <c r="AQ98" s="26"/>
      <c r="AR98" s="26"/>
      <c r="AS98" s="26"/>
      <c r="AT98" s="26"/>
      <c r="AU98" s="26"/>
      <c r="AV98" s="26"/>
      <c r="AW98" s="26"/>
      <c r="AX98" s="29"/>
      <c r="AZ98" s="26">
        <v>93</v>
      </c>
      <c r="BA98" s="164">
        <v>16.377784965161453</v>
      </c>
      <c r="BB98" s="175">
        <v>0.2</v>
      </c>
      <c r="BC98" s="103">
        <v>1</v>
      </c>
      <c r="BD98" s="181">
        <v>495</v>
      </c>
      <c r="BE98" s="103">
        <v>14</v>
      </c>
      <c r="BF98" s="103">
        <v>14</v>
      </c>
      <c r="BG98" s="103">
        <v>0</v>
      </c>
      <c r="BH98" s="167">
        <v>2100</v>
      </c>
      <c r="BI98" s="167">
        <v>0</v>
      </c>
      <c r="BJ98" s="167">
        <v>700</v>
      </c>
      <c r="BK98" s="167">
        <v>210</v>
      </c>
      <c r="BL98" s="167">
        <v>2030</v>
      </c>
      <c r="BM98" s="103">
        <v>3</v>
      </c>
      <c r="BN98" s="167">
        <v>45</v>
      </c>
      <c r="BO98" s="167">
        <v>115</v>
      </c>
      <c r="BP98" s="103" t="s">
        <v>117</v>
      </c>
      <c r="BQ98" s="80"/>
      <c r="BR98" s="164">
        <f>AVERAGE(BE$6:BE98)</f>
        <v>20</v>
      </c>
      <c r="BS98" s="164">
        <f>AVERAGE(BF$6:BF98)</f>
        <v>19.043010752688172</v>
      </c>
      <c r="BT98" s="164">
        <f>AVERAGE(BG$6:BG98)</f>
        <v>0.68817204301075274</v>
      </c>
      <c r="BU98" s="167">
        <f>AVERAGE(BH$6:BH98)</f>
        <v>2856.4516129032259</v>
      </c>
      <c r="BV98" s="167">
        <f>AVERAGE(BI$6:BI98)</f>
        <v>103.2258064516129</v>
      </c>
      <c r="BW98" s="167">
        <f>AVERAGE(BJ$6:BJ98)</f>
        <v>917.74193548387098</v>
      </c>
      <c r="BX98" s="167">
        <f>AVERAGE(BK$6:BK98)</f>
        <v>275.32258064516128</v>
      </c>
      <c r="BY98" s="167">
        <f>AVERAGE(BL$6:BL98)</f>
        <v>2272.8172043010754</v>
      </c>
      <c r="BZ98" s="164">
        <f>AVERAGE(BM$6:BM98)</f>
        <v>2.2580645161290325</v>
      </c>
      <c r="CA98" s="167">
        <f>AVERAGE(BN$6:BN98)</f>
        <v>33.87096774193548</v>
      </c>
      <c r="CB98" s="167">
        <f>AVERAGE(BO$6:BO98)</f>
        <v>617.50537634408602</v>
      </c>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c r="DD98" s="29"/>
      <c r="DE98" s="26"/>
      <c r="DF98" s="103">
        <v>93</v>
      </c>
      <c r="DG98" s="164">
        <v>7.0802748212446271</v>
      </c>
      <c r="DH98" s="133">
        <v>0.15</v>
      </c>
      <c r="DI98" s="103">
        <v>1</v>
      </c>
      <c r="DJ98" s="167">
        <v>186</v>
      </c>
      <c r="DK98" s="103">
        <v>7</v>
      </c>
      <c r="DL98" s="103">
        <v>7</v>
      </c>
      <c r="DM98" s="103">
        <v>0</v>
      </c>
      <c r="DN98" s="167">
        <v>1260</v>
      </c>
      <c r="DO98" s="167">
        <v>0</v>
      </c>
      <c r="DP98" s="167">
        <v>350</v>
      </c>
      <c r="DQ98" s="167">
        <v>105</v>
      </c>
      <c r="DR98" s="167">
        <v>1266</v>
      </c>
      <c r="DS98" s="103">
        <v>1</v>
      </c>
      <c r="DT98" s="167">
        <v>18</v>
      </c>
      <c r="DU98" s="167">
        <v>12</v>
      </c>
      <c r="DV98" s="103" t="s">
        <v>117</v>
      </c>
      <c r="DW98" s="26"/>
      <c r="DX98" s="164">
        <f>AVERAGE(DK$6:DK98)</f>
        <v>10.559139784946236</v>
      </c>
      <c r="DY98" s="164">
        <f>AVERAGE(DL$6:DL98)</f>
        <v>10.559139784946236</v>
      </c>
      <c r="DZ98" s="164">
        <f>AVERAGE(DM$6:DM98)</f>
        <v>0</v>
      </c>
      <c r="EA98" s="167">
        <f>AVERAGE(DN$6:DN98)</f>
        <v>1900.6451612903227</v>
      </c>
      <c r="EB98" s="167">
        <f>AVERAGE(DO$6:DO98)</f>
        <v>0</v>
      </c>
      <c r="EC98" s="167">
        <f>AVERAGE(DP$6:DP98)</f>
        <v>527.95698924731187</v>
      </c>
      <c r="ED98" s="167">
        <f>AVERAGE(DQ$6:DQ98)</f>
        <v>158.38709677419354</v>
      </c>
      <c r="EE98" s="167">
        <f>AVERAGE(DR$6:DR98)</f>
        <v>1678.0860215053763</v>
      </c>
      <c r="EF98" s="164">
        <f>AVERAGE(DS$6:DS98)</f>
        <v>0.94623655913978499</v>
      </c>
      <c r="EG98" s="167">
        <f>AVERAGE(DT$6:DT98)</f>
        <v>17.032258064516128</v>
      </c>
      <c r="EH98" s="167">
        <f>AVERAGE(DU$6:DU98)</f>
        <v>239.59139784946237</v>
      </c>
      <c r="EI98" s="26"/>
      <c r="EJ98" s="26"/>
      <c r="EK98" s="26"/>
      <c r="EL98" s="26"/>
      <c r="EM98" s="26"/>
      <c r="EN98" s="26"/>
      <c r="EO98" s="26"/>
      <c r="EP98" s="26"/>
      <c r="EQ98" s="26"/>
      <c r="ER98" s="26"/>
      <c r="ES98" s="26"/>
      <c r="ET98" s="26"/>
      <c r="EU98" s="26"/>
      <c r="EV98" s="26"/>
      <c r="EW98" s="26"/>
      <c r="EX98" s="26"/>
      <c r="EY98" s="26"/>
      <c r="EZ98" s="26"/>
      <c r="FA98" s="26"/>
      <c r="FB98" s="26"/>
      <c r="FC98" s="26"/>
      <c r="FD98" s="26"/>
      <c r="FE98" s="26"/>
      <c r="FF98" s="26"/>
      <c r="FG98" s="26"/>
      <c r="FH98" s="29"/>
      <c r="FI98" s="26"/>
      <c r="FJ98" s="103">
        <v>93</v>
      </c>
      <c r="FK98" s="164">
        <v>6.3944314379551708</v>
      </c>
      <c r="FL98" s="133">
        <v>0.15</v>
      </c>
      <c r="FM98" s="103">
        <v>7</v>
      </c>
      <c r="FN98" s="167">
        <v>269</v>
      </c>
      <c r="FO98" s="103">
        <v>12</v>
      </c>
      <c r="FP98" s="103">
        <v>12</v>
      </c>
      <c r="FQ98" s="103">
        <v>0</v>
      </c>
      <c r="FR98" s="167">
        <v>2160</v>
      </c>
      <c r="FS98" s="167">
        <v>0</v>
      </c>
      <c r="FT98" s="167">
        <v>600</v>
      </c>
      <c r="FU98" s="167">
        <v>180</v>
      </c>
      <c r="FV98" s="167">
        <v>1674</v>
      </c>
      <c r="FW98" s="103">
        <v>1</v>
      </c>
      <c r="FX98" s="167">
        <v>36</v>
      </c>
      <c r="FY98" s="167">
        <v>522</v>
      </c>
      <c r="FZ98" s="103" t="s">
        <v>117</v>
      </c>
      <c r="GA98" s="80"/>
      <c r="GB98" s="160">
        <f>AVERAGE(FO$6:FO98)</f>
        <v>9.6451612903225801</v>
      </c>
      <c r="GC98" s="160">
        <f>AVERAGE(FP$6:FP98)</f>
        <v>9.6451612903225801</v>
      </c>
      <c r="GD98" s="160">
        <f>AVERAGE(FQ$6:FQ98)</f>
        <v>0</v>
      </c>
      <c r="GE98" s="166">
        <f>AVERAGE(FR$6:FR98)</f>
        <v>1736.1290322580646</v>
      </c>
      <c r="GF98" s="166">
        <f>AVERAGE(FS$6:FS98)</f>
        <v>0</v>
      </c>
      <c r="GG98" s="166">
        <f>AVERAGE(FT$6:FT98)</f>
        <v>482.25806451612902</v>
      </c>
      <c r="GH98" s="166">
        <f>AVERAGE(FU$6:FU98)</f>
        <v>144.67741935483872</v>
      </c>
      <c r="GI98" s="166">
        <f>AVERAGE(FV$6:FV98)</f>
        <v>1609.8279569892472</v>
      </c>
      <c r="GJ98" s="160">
        <f>AVERAGE(FW$6:FW98)</f>
        <v>0.87096774193548387</v>
      </c>
      <c r="GK98" s="166">
        <f>AVERAGE(FX$6:FX98)</f>
        <v>31.35483870967742</v>
      </c>
      <c r="GL98" s="166">
        <f>AVERAGE(FY$6:FY98)</f>
        <v>157.65591397849462</v>
      </c>
      <c r="GM98" s="26"/>
      <c r="GN98" s="26"/>
      <c r="GO98" s="26"/>
      <c r="GP98" s="26"/>
      <c r="GQ98" s="26"/>
      <c r="GR98" s="26"/>
      <c r="GS98" s="26"/>
      <c r="GT98" s="26"/>
      <c r="GU98" s="26"/>
      <c r="GV98" s="26"/>
      <c r="GW98" s="26"/>
      <c r="GX98" s="26"/>
      <c r="GY98" s="26"/>
      <c r="GZ98" s="26"/>
      <c r="HA98" s="26"/>
      <c r="HB98" s="26"/>
      <c r="HC98" s="26"/>
      <c r="HD98" s="26"/>
      <c r="HE98" s="26"/>
      <c r="HF98" s="26"/>
      <c r="HG98" s="26"/>
      <c r="HH98" s="26"/>
      <c r="HI98" s="26"/>
      <c r="HJ98" s="26"/>
      <c r="HK98" s="29"/>
      <c r="HL98" s="26"/>
      <c r="HM98" s="98">
        <v>93</v>
      </c>
      <c r="HN98" s="178">
        <v>12.751905686063679</v>
      </c>
      <c r="HO98" s="148">
        <v>0.2</v>
      </c>
      <c r="HP98" s="98">
        <v>6</v>
      </c>
      <c r="HQ98" s="189">
        <v>359</v>
      </c>
      <c r="HR98" s="98">
        <v>16</v>
      </c>
      <c r="HS98" s="98">
        <v>16</v>
      </c>
      <c r="HT98" s="98">
        <v>0</v>
      </c>
      <c r="HU98" s="189">
        <v>2400</v>
      </c>
      <c r="HV98" s="189">
        <v>0</v>
      </c>
      <c r="HW98" s="189">
        <v>800</v>
      </c>
      <c r="HX98" s="189">
        <v>240</v>
      </c>
      <c r="HY98" s="189">
        <v>2024</v>
      </c>
      <c r="HZ98" s="98">
        <v>3</v>
      </c>
      <c r="IA98" s="189">
        <v>90</v>
      </c>
      <c r="IB98" s="189">
        <v>466</v>
      </c>
      <c r="IC98" s="98" t="s">
        <v>117</v>
      </c>
      <c r="ID98" s="80"/>
      <c r="IE98" s="164">
        <f>AVERAGE(HR$6:HR98)</f>
        <v>19.698924731182796</v>
      </c>
      <c r="IF98" s="164">
        <f>AVERAGE(HS$6:HS98)</f>
        <v>19.010752688172044</v>
      </c>
      <c r="IG98" s="164">
        <f>AVERAGE(HT$6:HT98)</f>
        <v>0.93548387096774188</v>
      </c>
      <c r="IH98" s="167">
        <f>AVERAGE(HU$6:HU98)</f>
        <v>2851.6129032258063</v>
      </c>
      <c r="II98" s="167">
        <f>AVERAGE(HV$6:HV98)</f>
        <v>140.32258064516128</v>
      </c>
      <c r="IJ98" s="167">
        <f>AVERAGE(HW$6:HW98)</f>
        <v>903.76344086021504</v>
      </c>
      <c r="IK98" s="167">
        <f>AVERAGE(HX$6:HX98)</f>
        <v>271.12903225806451</v>
      </c>
      <c r="IL98" s="167">
        <f>AVERAGE(HY$6:HY98)</f>
        <v>2288.2365591397847</v>
      </c>
      <c r="IM98" s="164">
        <f>AVERAGE(HZ$6:HZ98)</f>
        <v>2.4408602150537635</v>
      </c>
      <c r="IN98" s="167">
        <f>AVERAGE(IA$6:IA98)</f>
        <v>73.225806451612897</v>
      </c>
      <c r="IO98" s="167">
        <f>AVERAGE(IB$6:IB98)</f>
        <v>636.60215053763443</v>
      </c>
      <c r="IP98" s="26"/>
      <c r="IQ98" s="26"/>
      <c r="IR98" s="26"/>
      <c r="IS98" s="26"/>
      <c r="IT98" s="26"/>
      <c r="IU98" s="26"/>
      <c r="IV98" s="26"/>
      <c r="IW98" s="26"/>
      <c r="IX98" s="26"/>
      <c r="IY98" s="26"/>
      <c r="IZ98" s="26"/>
      <c r="JA98" s="26"/>
      <c r="JB98" s="26"/>
      <c r="JC98" s="26"/>
      <c r="JD98" s="26"/>
      <c r="JE98" s="26"/>
      <c r="JF98" s="26"/>
      <c r="JG98" s="26"/>
      <c r="JH98" s="26"/>
      <c r="JI98" s="26"/>
      <c r="JJ98" s="26"/>
      <c r="JK98" s="26"/>
      <c r="JL98" s="26"/>
      <c r="JM98" s="29"/>
      <c r="JN98" s="26"/>
      <c r="JO98" s="26"/>
      <c r="JP98" s="26"/>
      <c r="JQ98" s="26"/>
      <c r="JR98" s="26"/>
      <c r="JS98" s="26"/>
      <c r="JT98" s="26"/>
      <c r="JU98" s="26"/>
      <c r="JV98" s="26"/>
      <c r="JW98" s="26"/>
      <c r="JX98" s="26"/>
      <c r="JY98" s="26"/>
      <c r="JZ98" s="29"/>
    </row>
    <row r="99" spans="1:286" x14ac:dyDescent="0.2">
      <c r="A99" s="26"/>
      <c r="B99" s="103">
        <v>94</v>
      </c>
      <c r="C99" s="164">
        <v>28.232242653778627</v>
      </c>
      <c r="D99" s="133">
        <v>0.05</v>
      </c>
      <c r="E99" s="103">
        <v>3</v>
      </c>
      <c r="F99" s="167">
        <v>253</v>
      </c>
      <c r="G99" s="103">
        <v>30</v>
      </c>
      <c r="H99" s="103">
        <v>22</v>
      </c>
      <c r="I99" s="103">
        <v>2</v>
      </c>
      <c r="J99" s="167">
        <v>2640</v>
      </c>
      <c r="K99" s="167">
        <v>240</v>
      </c>
      <c r="L99" s="167">
        <v>1000</v>
      </c>
      <c r="M99" s="167">
        <v>300</v>
      </c>
      <c r="N99" s="167">
        <v>2418</v>
      </c>
      <c r="O99" s="103">
        <v>1</v>
      </c>
      <c r="P99" s="167">
        <v>12</v>
      </c>
      <c r="Q99" s="167">
        <v>234</v>
      </c>
      <c r="R99" s="103" t="s">
        <v>116</v>
      </c>
      <c r="S99" s="80"/>
      <c r="T99" s="169">
        <f>AVERAGE(G$6:G99)</f>
        <v>23.893617021276597</v>
      </c>
      <c r="U99" s="169">
        <f>AVERAGE(H$6:H99)</f>
        <v>20.808510638297872</v>
      </c>
      <c r="V99" s="169">
        <f>AVERAGE(I$6:I99)</f>
        <v>1.4148936170212767</v>
      </c>
      <c r="W99" s="170">
        <f>AVERAGE(J$6:J99)</f>
        <v>2497.0212765957449</v>
      </c>
      <c r="X99" s="170">
        <f>AVERAGE(K$6:K99)</f>
        <v>169.78723404255319</v>
      </c>
      <c r="Y99" s="170">
        <f>AVERAGE(L$6:L99)</f>
        <v>969.68085106382978</v>
      </c>
      <c r="Z99" s="170">
        <f>AVERAGE(M$6:M99)</f>
        <v>290.90425531914894</v>
      </c>
      <c r="AA99" s="170">
        <f>AVERAGE(N$6:N99)</f>
        <v>2428.255319148936</v>
      </c>
      <c r="AB99" s="169">
        <f>AVERAGE(O$6:O99)</f>
        <v>2.9042553191489362</v>
      </c>
      <c r="AC99" s="170">
        <f>AVERAGE(P$6:P99)</f>
        <v>34.851063829787236</v>
      </c>
      <c r="AD99" s="170">
        <f>AVERAGE(Q$6:Q99)</f>
        <v>103.61702127659575</v>
      </c>
      <c r="AE99" s="26"/>
      <c r="AF99" s="26"/>
      <c r="AG99" s="26"/>
      <c r="AH99" s="26"/>
      <c r="AI99" s="26"/>
      <c r="AJ99" s="26"/>
      <c r="AK99" s="26"/>
      <c r="AL99" s="26"/>
      <c r="AM99" s="26"/>
      <c r="AN99" s="26"/>
      <c r="AO99" s="26"/>
      <c r="AP99" s="26"/>
      <c r="AQ99" s="26"/>
      <c r="AR99" s="26"/>
      <c r="AS99" s="26"/>
      <c r="AT99" s="26"/>
      <c r="AU99" s="26"/>
      <c r="AV99" s="26"/>
      <c r="AW99" s="26"/>
      <c r="AX99" s="29"/>
      <c r="AZ99" s="26">
        <v>94</v>
      </c>
      <c r="BA99" s="164">
        <v>13.321654828573553</v>
      </c>
      <c r="BB99" s="175">
        <v>0.05</v>
      </c>
      <c r="BC99" s="103">
        <v>1</v>
      </c>
      <c r="BD99" s="181">
        <v>351</v>
      </c>
      <c r="BE99" s="103">
        <v>13</v>
      </c>
      <c r="BF99" s="103">
        <v>13</v>
      </c>
      <c r="BG99" s="103">
        <v>0</v>
      </c>
      <c r="BH99" s="167">
        <v>1950</v>
      </c>
      <c r="BI99" s="167">
        <v>0</v>
      </c>
      <c r="BJ99" s="167">
        <v>650</v>
      </c>
      <c r="BK99" s="167">
        <v>195</v>
      </c>
      <c r="BL99" s="167">
        <v>1821</v>
      </c>
      <c r="BM99" s="103">
        <v>1</v>
      </c>
      <c r="BN99" s="167">
        <v>15</v>
      </c>
      <c r="BO99" s="167">
        <v>144</v>
      </c>
      <c r="BP99" s="103" t="s">
        <v>117</v>
      </c>
      <c r="BQ99" s="80"/>
      <c r="BR99" s="164">
        <f>AVERAGE(BE$6:BE99)</f>
        <v>19.925531914893618</v>
      </c>
      <c r="BS99" s="164">
        <f>AVERAGE(BF$6:BF99)</f>
        <v>18.978723404255319</v>
      </c>
      <c r="BT99" s="164">
        <f>AVERAGE(BG$6:BG99)</f>
        <v>0.68085106382978722</v>
      </c>
      <c r="BU99" s="167">
        <f>AVERAGE(BH$6:BH99)</f>
        <v>2846.8085106382978</v>
      </c>
      <c r="BV99" s="167">
        <f>AVERAGE(BI$6:BI99)</f>
        <v>102.12765957446808</v>
      </c>
      <c r="BW99" s="167">
        <f>AVERAGE(BJ$6:BJ99)</f>
        <v>914.89361702127655</v>
      </c>
      <c r="BX99" s="167">
        <f>AVERAGE(BK$6:BK99)</f>
        <v>274.468085106383</v>
      </c>
      <c r="BY99" s="167">
        <f>AVERAGE(BL$6:BL99)</f>
        <v>2268.0106382978724</v>
      </c>
      <c r="BZ99" s="164">
        <f>AVERAGE(BM$6:BM99)</f>
        <v>2.2446808510638299</v>
      </c>
      <c r="CA99" s="167">
        <f>AVERAGE(BN$6:BN99)</f>
        <v>33.670212765957444</v>
      </c>
      <c r="CB99" s="167">
        <f>AVERAGE(BO$6:BO99)</f>
        <v>612.468085106383</v>
      </c>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9"/>
      <c r="DE99" s="26"/>
      <c r="DF99" s="103">
        <v>94</v>
      </c>
      <c r="DG99" s="164">
        <v>8.1308112228086991</v>
      </c>
      <c r="DH99" s="133">
        <v>0.15</v>
      </c>
      <c r="DI99" s="103">
        <v>8</v>
      </c>
      <c r="DJ99" s="167">
        <v>569</v>
      </c>
      <c r="DK99" s="103">
        <v>15</v>
      </c>
      <c r="DL99" s="103">
        <v>15</v>
      </c>
      <c r="DM99" s="103">
        <v>0</v>
      </c>
      <c r="DN99" s="167">
        <v>2700</v>
      </c>
      <c r="DO99" s="167">
        <v>0</v>
      </c>
      <c r="DP99" s="167">
        <v>750</v>
      </c>
      <c r="DQ99" s="167">
        <v>225</v>
      </c>
      <c r="DR99" s="167">
        <v>2169</v>
      </c>
      <c r="DS99" s="103">
        <v>1</v>
      </c>
      <c r="DT99" s="167">
        <v>18</v>
      </c>
      <c r="DU99" s="167">
        <v>549</v>
      </c>
      <c r="DV99" s="103" t="s">
        <v>117</v>
      </c>
      <c r="DW99" s="26"/>
      <c r="DX99" s="164">
        <f>AVERAGE(DK$6:DK99)</f>
        <v>10.606382978723405</v>
      </c>
      <c r="DY99" s="164">
        <f>AVERAGE(DL$6:DL99)</f>
        <v>10.606382978723405</v>
      </c>
      <c r="DZ99" s="164">
        <f>AVERAGE(DM$6:DM99)</f>
        <v>0</v>
      </c>
      <c r="EA99" s="167">
        <f>AVERAGE(DN$6:DN99)</f>
        <v>1909.1489361702127</v>
      </c>
      <c r="EB99" s="167">
        <f>AVERAGE(DO$6:DO99)</f>
        <v>0</v>
      </c>
      <c r="EC99" s="167">
        <f>AVERAGE(DP$6:DP99)</f>
        <v>530.31914893617022</v>
      </c>
      <c r="ED99" s="167">
        <f>AVERAGE(DQ$6:DQ99)</f>
        <v>159.09574468085106</v>
      </c>
      <c r="EE99" s="167">
        <f>AVERAGE(DR$6:DR99)</f>
        <v>1683.3085106382978</v>
      </c>
      <c r="EF99" s="164">
        <f>AVERAGE(DS$6:DS99)</f>
        <v>0.94680851063829785</v>
      </c>
      <c r="EG99" s="167">
        <f>AVERAGE(DT$6:DT99)</f>
        <v>17.042553191489361</v>
      </c>
      <c r="EH99" s="167">
        <f>AVERAGE(DU$6:DU99)</f>
        <v>242.88297872340425</v>
      </c>
      <c r="EI99" s="26"/>
      <c r="EJ99" s="26"/>
      <c r="EK99" s="26"/>
      <c r="EL99" s="26"/>
      <c r="EM99" s="26"/>
      <c r="EN99" s="26"/>
      <c r="EO99" s="26"/>
      <c r="EP99" s="26"/>
      <c r="EQ99" s="26"/>
      <c r="ER99" s="26"/>
      <c r="ES99" s="26"/>
      <c r="ET99" s="26"/>
      <c r="EU99" s="26"/>
      <c r="EV99" s="26"/>
      <c r="EW99" s="26"/>
      <c r="EX99" s="26"/>
      <c r="EY99" s="26"/>
      <c r="EZ99" s="26"/>
      <c r="FA99" s="26"/>
      <c r="FB99" s="26"/>
      <c r="FC99" s="26"/>
      <c r="FD99" s="26"/>
      <c r="FE99" s="26"/>
      <c r="FF99" s="26"/>
      <c r="FG99" s="26"/>
      <c r="FH99" s="29"/>
      <c r="FI99" s="26"/>
      <c r="FJ99" s="103">
        <v>94</v>
      </c>
      <c r="FK99" s="164">
        <v>5.7192724560486079</v>
      </c>
      <c r="FL99" s="133">
        <v>0.05</v>
      </c>
      <c r="FM99" s="103">
        <v>2</v>
      </c>
      <c r="FN99" s="167">
        <v>583</v>
      </c>
      <c r="FO99" s="103">
        <v>8</v>
      </c>
      <c r="FP99" s="103">
        <v>8</v>
      </c>
      <c r="FQ99" s="103">
        <v>0</v>
      </c>
      <c r="FR99" s="167">
        <v>1440</v>
      </c>
      <c r="FS99" s="167">
        <v>0</v>
      </c>
      <c r="FT99" s="167">
        <v>400</v>
      </c>
      <c r="FU99" s="167">
        <v>120</v>
      </c>
      <c r="FV99" s="167">
        <v>1728</v>
      </c>
      <c r="FW99" s="103">
        <v>0</v>
      </c>
      <c r="FX99" s="167">
        <v>0</v>
      </c>
      <c r="FY99" s="167">
        <v>-288</v>
      </c>
      <c r="FZ99" s="103" t="s">
        <v>117</v>
      </c>
      <c r="GA99" s="80"/>
      <c r="GB99" s="160">
        <f>AVERAGE(FO$6:FO99)</f>
        <v>9.6276595744680851</v>
      </c>
      <c r="GC99" s="160">
        <f>AVERAGE(FP$6:FP99)</f>
        <v>9.6276595744680851</v>
      </c>
      <c r="GD99" s="160">
        <f>AVERAGE(FQ$6:FQ99)</f>
        <v>0</v>
      </c>
      <c r="GE99" s="166">
        <f>AVERAGE(FR$6:FR99)</f>
        <v>1732.9787234042553</v>
      </c>
      <c r="GF99" s="166">
        <f>AVERAGE(FS$6:FS99)</f>
        <v>0</v>
      </c>
      <c r="GG99" s="166">
        <f>AVERAGE(FT$6:FT99)</f>
        <v>481.38297872340428</v>
      </c>
      <c r="GH99" s="166">
        <f>AVERAGE(FU$6:FU99)</f>
        <v>144.41489361702128</v>
      </c>
      <c r="GI99" s="166">
        <f>AVERAGE(FV$6:FV99)</f>
        <v>1611.0851063829787</v>
      </c>
      <c r="GJ99" s="160">
        <f>AVERAGE(FW$6:FW99)</f>
        <v>0.86170212765957444</v>
      </c>
      <c r="GK99" s="166">
        <f>AVERAGE(FX$6:FX99)</f>
        <v>31.021276595744681</v>
      </c>
      <c r="GL99" s="166">
        <f>AVERAGE(FY$6:FY99)</f>
        <v>152.91489361702128</v>
      </c>
      <c r="GM99" s="26"/>
      <c r="GN99" s="26"/>
      <c r="GO99" s="26"/>
      <c r="GP99" s="26"/>
      <c r="GQ99" s="26"/>
      <c r="GR99" s="26"/>
      <c r="GS99" s="26"/>
      <c r="GT99" s="26"/>
      <c r="GU99" s="26"/>
      <c r="GV99" s="26"/>
      <c r="GW99" s="26"/>
      <c r="GX99" s="26"/>
      <c r="GY99" s="26"/>
      <c r="GZ99" s="26"/>
      <c r="HA99" s="26"/>
      <c r="HB99" s="26"/>
      <c r="HC99" s="26"/>
      <c r="HD99" s="26"/>
      <c r="HE99" s="26"/>
      <c r="HF99" s="26"/>
      <c r="HG99" s="26"/>
      <c r="HH99" s="26"/>
      <c r="HI99" s="26"/>
      <c r="HJ99" s="26"/>
      <c r="HK99" s="29"/>
      <c r="HL99" s="26"/>
      <c r="HM99" s="98">
        <v>94</v>
      </c>
      <c r="HN99" s="178">
        <v>16.551103944606496</v>
      </c>
      <c r="HO99" s="148">
        <v>0.2</v>
      </c>
      <c r="HP99" s="98">
        <v>8</v>
      </c>
      <c r="HQ99" s="189">
        <v>172</v>
      </c>
      <c r="HR99" s="98">
        <v>22</v>
      </c>
      <c r="HS99" s="98">
        <v>22</v>
      </c>
      <c r="HT99" s="98">
        <v>2</v>
      </c>
      <c r="HU99" s="189">
        <v>3300</v>
      </c>
      <c r="HV99" s="189">
        <v>300</v>
      </c>
      <c r="HW99" s="189">
        <v>1000</v>
      </c>
      <c r="HX99" s="189">
        <v>300</v>
      </c>
      <c r="HY99" s="189">
        <v>2397</v>
      </c>
      <c r="HZ99" s="98">
        <v>3</v>
      </c>
      <c r="IA99" s="189">
        <v>90</v>
      </c>
      <c r="IB99" s="189">
        <v>993</v>
      </c>
      <c r="IC99" s="98" t="s">
        <v>116</v>
      </c>
      <c r="ID99" s="80"/>
      <c r="IE99" s="164">
        <f>AVERAGE(HR$6:HR99)</f>
        <v>19.723404255319149</v>
      </c>
      <c r="IF99" s="164">
        <f>AVERAGE(HS$6:HS99)</f>
        <v>19.042553191489361</v>
      </c>
      <c r="IG99" s="164">
        <f>AVERAGE(HT$6:HT99)</f>
        <v>0.94680851063829785</v>
      </c>
      <c r="IH99" s="167">
        <f>AVERAGE(HU$6:HU99)</f>
        <v>2856.3829787234044</v>
      </c>
      <c r="II99" s="167">
        <f>AVERAGE(HV$6:HV99)</f>
        <v>142.02127659574469</v>
      </c>
      <c r="IJ99" s="167">
        <f>AVERAGE(HW$6:HW99)</f>
        <v>904.78723404255322</v>
      </c>
      <c r="IK99" s="167">
        <f>AVERAGE(HX$6:HX99)</f>
        <v>271.43617021276594</v>
      </c>
      <c r="IL99" s="167">
        <f>AVERAGE(HY$6:HY99)</f>
        <v>2289.3936170212764</v>
      </c>
      <c r="IM99" s="164">
        <f>AVERAGE(HZ$6:HZ99)</f>
        <v>2.4468085106382977</v>
      </c>
      <c r="IN99" s="167">
        <f>AVERAGE(IA$6:IA99)</f>
        <v>73.40425531914893</v>
      </c>
      <c r="IO99" s="167">
        <f>AVERAGE(IB$6:IB99)</f>
        <v>640.39361702127655</v>
      </c>
      <c r="IP99" s="26"/>
      <c r="IQ99" s="26"/>
      <c r="IR99" s="26"/>
      <c r="IS99" s="26"/>
      <c r="IT99" s="26"/>
      <c r="IU99" s="26"/>
      <c r="IV99" s="26"/>
      <c r="IW99" s="26"/>
      <c r="IX99" s="26"/>
      <c r="IY99" s="26"/>
      <c r="IZ99" s="26"/>
      <c r="JA99" s="26"/>
      <c r="JB99" s="26"/>
      <c r="JC99" s="26"/>
      <c r="JD99" s="26"/>
      <c r="JE99" s="26"/>
      <c r="JF99" s="26"/>
      <c r="JG99" s="26"/>
      <c r="JH99" s="26"/>
      <c r="JI99" s="26"/>
      <c r="JJ99" s="26"/>
      <c r="JK99" s="26"/>
      <c r="JL99" s="26"/>
      <c r="JM99" s="29"/>
      <c r="JN99" s="26"/>
      <c r="JO99" s="26"/>
      <c r="JP99" s="26"/>
      <c r="JQ99" s="26"/>
      <c r="JR99" s="26"/>
      <c r="JS99" s="26"/>
      <c r="JT99" s="26"/>
      <c r="JU99" s="26"/>
      <c r="JV99" s="26"/>
      <c r="JW99" s="26"/>
      <c r="JX99" s="26"/>
      <c r="JY99" s="26"/>
      <c r="JZ99" s="29"/>
    </row>
    <row r="100" spans="1:286" x14ac:dyDescent="0.2">
      <c r="A100" s="26"/>
      <c r="B100" s="103">
        <v>95</v>
      </c>
      <c r="C100" s="164">
        <v>14.807273172284653</v>
      </c>
      <c r="D100" s="133">
        <v>0.2</v>
      </c>
      <c r="E100" s="103">
        <v>3</v>
      </c>
      <c r="F100" s="167">
        <v>481</v>
      </c>
      <c r="G100" s="103">
        <v>15</v>
      </c>
      <c r="H100" s="103">
        <v>15</v>
      </c>
      <c r="I100" s="103">
        <v>0</v>
      </c>
      <c r="J100" s="167">
        <v>1800</v>
      </c>
      <c r="K100" s="167">
        <v>0</v>
      </c>
      <c r="L100" s="167">
        <v>750</v>
      </c>
      <c r="M100" s="167">
        <v>225</v>
      </c>
      <c r="N100" s="167">
        <v>2081</v>
      </c>
      <c r="O100" s="103">
        <v>3</v>
      </c>
      <c r="P100" s="167">
        <v>36</v>
      </c>
      <c r="Q100" s="167">
        <v>-245</v>
      </c>
      <c r="R100" s="103" t="s">
        <v>117</v>
      </c>
      <c r="S100" s="80"/>
      <c r="T100" s="169">
        <f>AVERAGE(G$6:G100)</f>
        <v>23.8</v>
      </c>
      <c r="U100" s="169">
        <f>AVERAGE(H$6:H100)</f>
        <v>20.747368421052631</v>
      </c>
      <c r="V100" s="169">
        <f>AVERAGE(I$6:I100)</f>
        <v>1.4</v>
      </c>
      <c r="W100" s="170">
        <f>AVERAGE(J$6:J100)</f>
        <v>2489.6842105263158</v>
      </c>
      <c r="X100" s="170">
        <f>AVERAGE(K$6:K100)</f>
        <v>168</v>
      </c>
      <c r="Y100" s="170">
        <f>AVERAGE(L$6:L100)</f>
        <v>967.36842105263156</v>
      </c>
      <c r="Z100" s="170">
        <f>AVERAGE(M$6:M100)</f>
        <v>290.21052631578948</v>
      </c>
      <c r="AA100" s="170">
        <f>AVERAGE(N$6:N100)</f>
        <v>2424.6</v>
      </c>
      <c r="AB100" s="169">
        <f>AVERAGE(O$6:O100)</f>
        <v>2.905263157894737</v>
      </c>
      <c r="AC100" s="170">
        <f>AVERAGE(P$6:P100)</f>
        <v>34.863157894736844</v>
      </c>
      <c r="AD100" s="170">
        <f>AVERAGE(Q$6:Q100)</f>
        <v>99.94736842105263</v>
      </c>
      <c r="AE100" s="26"/>
      <c r="AF100" s="26"/>
      <c r="AG100" s="26"/>
      <c r="AH100" s="26"/>
      <c r="AI100" s="26"/>
      <c r="AJ100" s="26"/>
      <c r="AK100" s="26"/>
      <c r="AL100" s="26"/>
      <c r="AM100" s="26"/>
      <c r="AN100" s="26"/>
      <c r="AO100" s="26"/>
      <c r="AP100" s="26"/>
      <c r="AQ100" s="26"/>
      <c r="AR100" s="26"/>
      <c r="AS100" s="26"/>
      <c r="AT100" s="26"/>
      <c r="AU100" s="26"/>
      <c r="AV100" s="26"/>
      <c r="AW100" s="26"/>
      <c r="AX100" s="29"/>
      <c r="AZ100" s="26">
        <v>95</v>
      </c>
      <c r="BA100" s="164">
        <v>13.562924591930315</v>
      </c>
      <c r="BB100" s="175">
        <v>0.05</v>
      </c>
      <c r="BC100" s="103">
        <v>5</v>
      </c>
      <c r="BD100" s="181">
        <v>278</v>
      </c>
      <c r="BE100" s="103">
        <v>18</v>
      </c>
      <c r="BF100" s="103">
        <v>18</v>
      </c>
      <c r="BG100" s="103">
        <v>0</v>
      </c>
      <c r="BH100" s="167">
        <v>2700</v>
      </c>
      <c r="BI100" s="167">
        <v>0</v>
      </c>
      <c r="BJ100" s="167">
        <v>900</v>
      </c>
      <c r="BK100" s="167">
        <v>270</v>
      </c>
      <c r="BL100" s="167">
        <v>2073</v>
      </c>
      <c r="BM100" s="103">
        <v>1</v>
      </c>
      <c r="BN100" s="167">
        <v>15</v>
      </c>
      <c r="BO100" s="167">
        <v>642</v>
      </c>
      <c r="BP100" s="103" t="s">
        <v>117</v>
      </c>
      <c r="BQ100" s="80"/>
      <c r="BR100" s="164">
        <f>AVERAGE(BE$6:BE100)</f>
        <v>19.905263157894737</v>
      </c>
      <c r="BS100" s="164">
        <f>AVERAGE(BF$6:BF100)</f>
        <v>18.96842105263158</v>
      </c>
      <c r="BT100" s="164">
        <f>AVERAGE(BG$6:BG100)</f>
        <v>0.67368421052631577</v>
      </c>
      <c r="BU100" s="167">
        <f>AVERAGE(BH$6:BH100)</f>
        <v>2845.2631578947367</v>
      </c>
      <c r="BV100" s="167">
        <f>AVERAGE(BI$6:BI100)</f>
        <v>101.05263157894737</v>
      </c>
      <c r="BW100" s="167">
        <f>AVERAGE(BJ$6:BJ100)</f>
        <v>914.73684210526312</v>
      </c>
      <c r="BX100" s="167">
        <f>AVERAGE(BK$6:BK100)</f>
        <v>274.42105263157896</v>
      </c>
      <c r="BY100" s="167">
        <f>AVERAGE(BL$6:BL100)</f>
        <v>2265.9578947368423</v>
      </c>
      <c r="BZ100" s="164">
        <f>AVERAGE(BM$6:BM100)</f>
        <v>2.2315789473684209</v>
      </c>
      <c r="CA100" s="167">
        <f>AVERAGE(BN$6:BN100)</f>
        <v>33.473684210526315</v>
      </c>
      <c r="CB100" s="167">
        <f>AVERAGE(BO$6:BO100)</f>
        <v>612.77894736842109</v>
      </c>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c r="DA100" s="26"/>
      <c r="DB100" s="26"/>
      <c r="DC100" s="26"/>
      <c r="DD100" s="29"/>
      <c r="DE100" s="26"/>
      <c r="DF100" s="103">
        <v>95</v>
      </c>
      <c r="DG100" s="164">
        <v>6.1828618821695338</v>
      </c>
      <c r="DH100" s="133">
        <v>0.05</v>
      </c>
      <c r="DI100" s="103">
        <v>3</v>
      </c>
      <c r="DJ100" s="167">
        <v>144</v>
      </c>
      <c r="DK100" s="103">
        <v>9</v>
      </c>
      <c r="DL100" s="103">
        <v>9</v>
      </c>
      <c r="DM100" s="103">
        <v>0</v>
      </c>
      <c r="DN100" s="167">
        <v>1620</v>
      </c>
      <c r="DO100" s="167">
        <v>0</v>
      </c>
      <c r="DP100" s="167">
        <v>450</v>
      </c>
      <c r="DQ100" s="167">
        <v>135</v>
      </c>
      <c r="DR100" s="167">
        <v>1354</v>
      </c>
      <c r="DS100" s="103">
        <v>0</v>
      </c>
      <c r="DT100" s="167">
        <v>0</v>
      </c>
      <c r="DU100" s="167">
        <v>266</v>
      </c>
      <c r="DV100" s="103" t="s">
        <v>117</v>
      </c>
      <c r="DW100" s="26"/>
      <c r="DX100" s="164">
        <f>AVERAGE(DK$6:DK100)</f>
        <v>10.589473684210526</v>
      </c>
      <c r="DY100" s="164">
        <f>AVERAGE(DL$6:DL100)</f>
        <v>10.589473684210526</v>
      </c>
      <c r="DZ100" s="164">
        <f>AVERAGE(DM$6:DM100)</f>
        <v>0</v>
      </c>
      <c r="EA100" s="167">
        <f>AVERAGE(DN$6:DN100)</f>
        <v>1906.1052631578948</v>
      </c>
      <c r="EB100" s="167">
        <f>AVERAGE(DO$6:DO100)</f>
        <v>0</v>
      </c>
      <c r="EC100" s="167">
        <f>AVERAGE(DP$6:DP100)</f>
        <v>529.47368421052636</v>
      </c>
      <c r="ED100" s="167">
        <f>AVERAGE(DQ$6:DQ100)</f>
        <v>158.84210526315789</v>
      </c>
      <c r="EE100" s="167">
        <f>AVERAGE(DR$6:DR100)</f>
        <v>1679.8421052631579</v>
      </c>
      <c r="EF100" s="164">
        <f>AVERAGE(DS$6:DS100)</f>
        <v>0.93684210526315792</v>
      </c>
      <c r="EG100" s="167">
        <f>AVERAGE(DT$6:DT100)</f>
        <v>16.86315789473684</v>
      </c>
      <c r="EH100" s="167">
        <f>AVERAGE(DU$6:DU100)</f>
        <v>243.12631578947369</v>
      </c>
      <c r="EI100" s="26"/>
      <c r="EJ100" s="26"/>
      <c r="EK100" s="26"/>
      <c r="EL100" s="26"/>
      <c r="EM100" s="26"/>
      <c r="EN100" s="26"/>
      <c r="EO100" s="26"/>
      <c r="EP100" s="26"/>
      <c r="EQ100" s="26"/>
      <c r="ER100" s="26"/>
      <c r="ES100" s="26"/>
      <c r="ET100" s="26"/>
      <c r="EU100" s="26"/>
      <c r="EV100" s="26"/>
      <c r="EW100" s="26"/>
      <c r="EX100" s="26"/>
      <c r="EY100" s="26"/>
      <c r="EZ100" s="26"/>
      <c r="FA100" s="26"/>
      <c r="FB100" s="26"/>
      <c r="FC100" s="26"/>
      <c r="FD100" s="26"/>
      <c r="FE100" s="26"/>
      <c r="FF100" s="26"/>
      <c r="FG100" s="26"/>
      <c r="FH100" s="29"/>
      <c r="FI100" s="26"/>
      <c r="FJ100" s="103">
        <v>95</v>
      </c>
      <c r="FK100" s="164">
        <v>7.199311397462278</v>
      </c>
      <c r="FL100" s="133">
        <v>0.1</v>
      </c>
      <c r="FM100" s="103">
        <v>6</v>
      </c>
      <c r="FN100" s="167">
        <v>367</v>
      </c>
      <c r="FO100" s="103">
        <v>12</v>
      </c>
      <c r="FP100" s="103">
        <v>12</v>
      </c>
      <c r="FQ100" s="103">
        <v>0</v>
      </c>
      <c r="FR100" s="167">
        <v>2160</v>
      </c>
      <c r="FS100" s="167">
        <v>0</v>
      </c>
      <c r="FT100" s="167">
        <v>600</v>
      </c>
      <c r="FU100" s="167">
        <v>180</v>
      </c>
      <c r="FV100" s="167">
        <v>1772</v>
      </c>
      <c r="FW100" s="103">
        <v>1</v>
      </c>
      <c r="FX100" s="167">
        <v>36</v>
      </c>
      <c r="FY100" s="167">
        <v>424</v>
      </c>
      <c r="FZ100" s="103" t="s">
        <v>117</v>
      </c>
      <c r="GA100" s="80"/>
      <c r="GB100" s="160">
        <f>AVERAGE(FO$6:FO100)</f>
        <v>9.6526315789473678</v>
      </c>
      <c r="GC100" s="160">
        <f>AVERAGE(FP$6:FP100)</f>
        <v>9.6526315789473678</v>
      </c>
      <c r="GD100" s="160">
        <f>AVERAGE(FQ$6:FQ100)</f>
        <v>0</v>
      </c>
      <c r="GE100" s="166">
        <f>AVERAGE(FR$6:FR100)</f>
        <v>1737.4736842105262</v>
      </c>
      <c r="GF100" s="166">
        <f>AVERAGE(FS$6:FS100)</f>
        <v>0</v>
      </c>
      <c r="GG100" s="166">
        <f>AVERAGE(FT$6:FT100)</f>
        <v>482.63157894736844</v>
      </c>
      <c r="GH100" s="166">
        <f>AVERAGE(FU$6:FU100)</f>
        <v>144.78947368421052</v>
      </c>
      <c r="GI100" s="166">
        <f>AVERAGE(FV$6:FV100)</f>
        <v>1612.7789473684211</v>
      </c>
      <c r="GJ100" s="160">
        <f>AVERAGE(FW$6:FW100)</f>
        <v>0.86315789473684212</v>
      </c>
      <c r="GK100" s="166">
        <f>AVERAGE(FX$6:FX100)</f>
        <v>31.073684210526316</v>
      </c>
      <c r="GL100" s="166">
        <f>AVERAGE(FY$6:FY100)</f>
        <v>155.76842105263157</v>
      </c>
      <c r="GM100" s="26"/>
      <c r="GN100" s="26"/>
      <c r="GO100" s="26"/>
      <c r="GP100" s="26"/>
      <c r="GQ100" s="26"/>
      <c r="GR100" s="26"/>
      <c r="GS100" s="26"/>
      <c r="GT100" s="26"/>
      <c r="GU100" s="26"/>
      <c r="GV100" s="26"/>
      <c r="GW100" s="26"/>
      <c r="GX100" s="26"/>
      <c r="GY100" s="26"/>
      <c r="GZ100" s="26"/>
      <c r="HA100" s="26"/>
      <c r="HB100" s="26"/>
      <c r="HC100" s="26"/>
      <c r="HD100" s="26"/>
      <c r="HE100" s="26"/>
      <c r="HF100" s="26"/>
      <c r="HG100" s="26"/>
      <c r="HH100" s="26"/>
      <c r="HI100" s="26"/>
      <c r="HJ100" s="26"/>
      <c r="HK100" s="29"/>
      <c r="HL100" s="26"/>
      <c r="HM100" s="98">
        <v>95</v>
      </c>
      <c r="HN100" s="178">
        <v>17.969553692627496</v>
      </c>
      <c r="HO100" s="148">
        <v>0.2</v>
      </c>
      <c r="HP100" s="98">
        <v>7</v>
      </c>
      <c r="HQ100" s="189">
        <v>584</v>
      </c>
      <c r="HR100" s="98">
        <v>21</v>
      </c>
      <c r="HS100" s="98">
        <v>21</v>
      </c>
      <c r="HT100" s="98">
        <v>1</v>
      </c>
      <c r="HU100" s="189">
        <v>3150</v>
      </c>
      <c r="HV100" s="189">
        <v>150</v>
      </c>
      <c r="HW100" s="189">
        <v>1000</v>
      </c>
      <c r="HX100" s="189">
        <v>300</v>
      </c>
      <c r="HY100" s="189">
        <v>2659</v>
      </c>
      <c r="HZ100" s="98">
        <v>4</v>
      </c>
      <c r="IA100" s="189">
        <v>120</v>
      </c>
      <c r="IB100" s="189">
        <v>611</v>
      </c>
      <c r="IC100" s="98" t="s">
        <v>116</v>
      </c>
      <c r="ID100" s="80"/>
      <c r="IE100" s="164">
        <f>AVERAGE(HR$6:HR100)</f>
        <v>19.736842105263158</v>
      </c>
      <c r="IF100" s="164">
        <f>AVERAGE(HS$6:HS100)</f>
        <v>19.063157894736843</v>
      </c>
      <c r="IG100" s="164">
        <f>AVERAGE(HT$6:HT100)</f>
        <v>0.94736842105263153</v>
      </c>
      <c r="IH100" s="167">
        <f>AVERAGE(HU$6:HU100)</f>
        <v>2859.4736842105262</v>
      </c>
      <c r="II100" s="167">
        <f>AVERAGE(HV$6:HV100)</f>
        <v>142.10526315789474</v>
      </c>
      <c r="IJ100" s="167">
        <f>AVERAGE(HW$6:HW100)</f>
        <v>905.78947368421052</v>
      </c>
      <c r="IK100" s="167">
        <f>AVERAGE(HX$6:HX100)</f>
        <v>271.73684210526318</v>
      </c>
      <c r="IL100" s="167">
        <f>AVERAGE(HY$6:HY100)</f>
        <v>2293.2842105263157</v>
      </c>
      <c r="IM100" s="164">
        <f>AVERAGE(HZ$6:HZ100)</f>
        <v>2.4631578947368422</v>
      </c>
      <c r="IN100" s="167">
        <f>AVERAGE(IA$6:IA100)</f>
        <v>73.89473684210526</v>
      </c>
      <c r="IO100" s="167">
        <f>AVERAGE(IB$6:IB100)</f>
        <v>640.08421052631581</v>
      </c>
      <c r="IP100" s="26"/>
      <c r="IQ100" s="26"/>
      <c r="IR100" s="26"/>
      <c r="IS100" s="26"/>
      <c r="IT100" s="26"/>
      <c r="IU100" s="26"/>
      <c r="IV100" s="26"/>
      <c r="IW100" s="26"/>
      <c r="IX100" s="26"/>
      <c r="IY100" s="26"/>
      <c r="IZ100" s="26"/>
      <c r="JA100" s="26"/>
      <c r="JB100" s="26"/>
      <c r="JC100" s="26"/>
      <c r="JD100" s="26"/>
      <c r="JE100" s="26"/>
      <c r="JF100" s="26"/>
      <c r="JG100" s="26"/>
      <c r="JH100" s="26"/>
      <c r="JI100" s="26"/>
      <c r="JJ100" s="26"/>
      <c r="JK100" s="26"/>
      <c r="JL100" s="26"/>
      <c r="JM100" s="29"/>
      <c r="JN100" s="26"/>
      <c r="JO100" s="26"/>
      <c r="JP100" s="26"/>
      <c r="JQ100" s="26"/>
      <c r="JR100" s="26"/>
      <c r="JS100" s="26"/>
      <c r="JT100" s="26"/>
      <c r="JU100" s="26"/>
      <c r="JV100" s="26"/>
      <c r="JW100" s="26"/>
      <c r="JX100" s="26"/>
      <c r="JY100" s="26"/>
      <c r="JZ100" s="29"/>
    </row>
    <row r="101" spans="1:286" x14ac:dyDescent="0.2">
      <c r="A101" s="26"/>
      <c r="B101" s="103">
        <v>96</v>
      </c>
      <c r="C101" s="164">
        <v>20.895833058413839</v>
      </c>
      <c r="D101" s="133">
        <v>0.15</v>
      </c>
      <c r="E101" s="103">
        <v>3</v>
      </c>
      <c r="F101" s="167">
        <v>354</v>
      </c>
      <c r="G101" s="103">
        <v>21</v>
      </c>
      <c r="H101" s="103">
        <v>21</v>
      </c>
      <c r="I101" s="103">
        <v>1</v>
      </c>
      <c r="J101" s="167">
        <v>2520</v>
      </c>
      <c r="K101" s="167">
        <v>120</v>
      </c>
      <c r="L101" s="167">
        <v>1000</v>
      </c>
      <c r="M101" s="167">
        <v>300</v>
      </c>
      <c r="N101" s="167">
        <v>2399</v>
      </c>
      <c r="O101" s="103">
        <v>3</v>
      </c>
      <c r="P101" s="167">
        <v>36</v>
      </c>
      <c r="Q101" s="167">
        <v>157</v>
      </c>
      <c r="R101" s="103" t="s">
        <v>116</v>
      </c>
      <c r="S101" s="80"/>
      <c r="T101" s="169">
        <f>AVERAGE(G$6:G101)</f>
        <v>23.770833333333332</v>
      </c>
      <c r="U101" s="169">
        <f>AVERAGE(H$6:H101)</f>
        <v>20.75</v>
      </c>
      <c r="V101" s="169">
        <f>AVERAGE(I$6:I101)</f>
        <v>1.3958333333333333</v>
      </c>
      <c r="W101" s="170">
        <f>AVERAGE(J$6:J101)</f>
        <v>2490</v>
      </c>
      <c r="X101" s="170">
        <f>AVERAGE(K$6:K101)</f>
        <v>167.5</v>
      </c>
      <c r="Y101" s="170">
        <f>AVERAGE(L$6:L101)</f>
        <v>967.70833333333337</v>
      </c>
      <c r="Z101" s="170">
        <f>AVERAGE(M$6:M101)</f>
        <v>290.3125</v>
      </c>
      <c r="AA101" s="170">
        <f>AVERAGE(N$6:N101)</f>
        <v>2424.3333333333335</v>
      </c>
      <c r="AB101" s="169">
        <f>AVERAGE(O$6:O101)</f>
        <v>2.90625</v>
      </c>
      <c r="AC101" s="170">
        <f>AVERAGE(P$6:P101)</f>
        <v>34.875</v>
      </c>
      <c r="AD101" s="170">
        <f>AVERAGE(Q$6:Q101)</f>
        <v>100.54166666666667</v>
      </c>
      <c r="AE101" s="26"/>
      <c r="AF101" s="26"/>
      <c r="AG101" s="26"/>
      <c r="AH101" s="26"/>
      <c r="AI101" s="26"/>
      <c r="AJ101" s="26"/>
      <c r="AK101" s="26"/>
      <c r="AL101" s="26"/>
      <c r="AM101" s="26"/>
      <c r="AN101" s="26"/>
      <c r="AO101" s="26"/>
      <c r="AP101" s="26"/>
      <c r="AQ101" s="26"/>
      <c r="AR101" s="26"/>
      <c r="AS101" s="26"/>
      <c r="AT101" s="26"/>
      <c r="AU101" s="26"/>
      <c r="AV101" s="26"/>
      <c r="AW101" s="26"/>
      <c r="AX101" s="29"/>
      <c r="AZ101" s="26">
        <v>96</v>
      </c>
      <c r="BA101" s="164">
        <v>13.517727563600836</v>
      </c>
      <c r="BB101" s="175">
        <v>0.2</v>
      </c>
      <c r="BC101" s="103">
        <v>4</v>
      </c>
      <c r="BD101" s="181">
        <v>386</v>
      </c>
      <c r="BE101" s="103">
        <v>15</v>
      </c>
      <c r="BF101" s="103">
        <v>15</v>
      </c>
      <c r="BG101" s="103">
        <v>0</v>
      </c>
      <c r="BH101" s="167">
        <v>2250</v>
      </c>
      <c r="BI101" s="167">
        <v>0</v>
      </c>
      <c r="BJ101" s="167">
        <v>750</v>
      </c>
      <c r="BK101" s="167">
        <v>225</v>
      </c>
      <c r="BL101" s="167">
        <v>1986</v>
      </c>
      <c r="BM101" s="103">
        <v>3</v>
      </c>
      <c r="BN101" s="167">
        <v>45</v>
      </c>
      <c r="BO101" s="167">
        <v>309</v>
      </c>
      <c r="BP101" s="103" t="s">
        <v>117</v>
      </c>
      <c r="BQ101" s="80"/>
      <c r="BR101" s="164">
        <f>AVERAGE(BE$6:BE101)</f>
        <v>19.854166666666668</v>
      </c>
      <c r="BS101" s="164">
        <f>AVERAGE(BF$6:BF101)</f>
        <v>18.927083333333332</v>
      </c>
      <c r="BT101" s="164">
        <f>AVERAGE(BG$6:BG101)</f>
        <v>0.66666666666666663</v>
      </c>
      <c r="BU101" s="167">
        <f>AVERAGE(BH$6:BH101)</f>
        <v>2839.0625</v>
      </c>
      <c r="BV101" s="167">
        <f>AVERAGE(BI$6:BI101)</f>
        <v>100</v>
      </c>
      <c r="BW101" s="167">
        <f>AVERAGE(BJ$6:BJ101)</f>
        <v>913.02083333333337</v>
      </c>
      <c r="BX101" s="167">
        <f>AVERAGE(BK$6:BK101)</f>
        <v>273.90625</v>
      </c>
      <c r="BY101" s="167">
        <f>AVERAGE(BL$6:BL101)</f>
        <v>2263.0416666666665</v>
      </c>
      <c r="BZ101" s="164">
        <f>AVERAGE(BM$6:BM101)</f>
        <v>2.2395833333333335</v>
      </c>
      <c r="CA101" s="167">
        <f>AVERAGE(BN$6:BN101)</f>
        <v>33.59375</v>
      </c>
      <c r="CB101" s="167">
        <f>AVERAGE(BO$6:BO101)</f>
        <v>609.61458333333337</v>
      </c>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9"/>
      <c r="DE101" s="26"/>
      <c r="DF101" s="103">
        <v>96</v>
      </c>
      <c r="DG101" s="164">
        <v>7.1816527365330689</v>
      </c>
      <c r="DH101" s="133">
        <v>0.1</v>
      </c>
      <c r="DI101" s="103">
        <v>0</v>
      </c>
      <c r="DJ101" s="167">
        <v>145</v>
      </c>
      <c r="DK101" s="103">
        <v>6</v>
      </c>
      <c r="DL101" s="103">
        <v>6</v>
      </c>
      <c r="DM101" s="103">
        <v>0</v>
      </c>
      <c r="DN101" s="167">
        <v>1080</v>
      </c>
      <c r="DO101" s="167">
        <v>0</v>
      </c>
      <c r="DP101" s="167">
        <v>300</v>
      </c>
      <c r="DQ101" s="167">
        <v>90</v>
      </c>
      <c r="DR101" s="167">
        <v>1160</v>
      </c>
      <c r="DS101" s="103">
        <v>1</v>
      </c>
      <c r="DT101" s="167">
        <v>18</v>
      </c>
      <c r="DU101" s="167">
        <v>-62</v>
      </c>
      <c r="DV101" s="103" t="s">
        <v>117</v>
      </c>
      <c r="DW101" s="26"/>
      <c r="DX101" s="164">
        <f>AVERAGE(DK$6:DK101)</f>
        <v>10.541666666666666</v>
      </c>
      <c r="DY101" s="164">
        <f>AVERAGE(DL$6:DL101)</f>
        <v>10.541666666666666</v>
      </c>
      <c r="DZ101" s="164">
        <f>AVERAGE(DM$6:DM101)</f>
        <v>0</v>
      </c>
      <c r="EA101" s="167">
        <f>AVERAGE(DN$6:DN101)</f>
        <v>1897.5</v>
      </c>
      <c r="EB101" s="167">
        <f>AVERAGE(DO$6:DO101)</f>
        <v>0</v>
      </c>
      <c r="EC101" s="167">
        <f>AVERAGE(DP$6:DP101)</f>
        <v>527.08333333333337</v>
      </c>
      <c r="ED101" s="167">
        <f>AVERAGE(DQ$6:DQ101)</f>
        <v>158.125</v>
      </c>
      <c r="EE101" s="167">
        <f>AVERAGE(DR$6:DR101)</f>
        <v>1674.4270833333333</v>
      </c>
      <c r="EF101" s="164">
        <f>AVERAGE(DS$6:DS101)</f>
        <v>0.9375</v>
      </c>
      <c r="EG101" s="167">
        <f>AVERAGE(DT$6:DT101)</f>
        <v>16.875</v>
      </c>
      <c r="EH101" s="167">
        <f>AVERAGE(DU$6:DU101)</f>
        <v>239.94791666666666</v>
      </c>
      <c r="EI101" s="26"/>
      <c r="EJ101" s="26"/>
      <c r="EK101" s="26"/>
      <c r="EL101" s="26"/>
      <c r="EM101" s="26"/>
      <c r="EN101" s="26"/>
      <c r="EO101" s="26"/>
      <c r="EP101" s="26"/>
      <c r="EQ101" s="26"/>
      <c r="ER101" s="26"/>
      <c r="ES101" s="26"/>
      <c r="ET101" s="26"/>
      <c r="EU101" s="26"/>
      <c r="EV101" s="26"/>
      <c r="EW101" s="26"/>
      <c r="EX101" s="26"/>
      <c r="EY101" s="26"/>
      <c r="EZ101" s="26"/>
      <c r="FA101" s="26"/>
      <c r="FB101" s="26"/>
      <c r="FC101" s="26"/>
      <c r="FD101" s="26"/>
      <c r="FE101" s="26"/>
      <c r="FF101" s="26"/>
      <c r="FG101" s="26"/>
      <c r="FH101" s="29"/>
      <c r="FI101" s="26"/>
      <c r="FJ101" s="103">
        <v>96</v>
      </c>
      <c r="FK101" s="164">
        <v>7.5473046556685039</v>
      </c>
      <c r="FL101" s="133">
        <v>0.05</v>
      </c>
      <c r="FM101" s="103">
        <v>5</v>
      </c>
      <c r="FN101" s="167">
        <v>235</v>
      </c>
      <c r="FO101" s="103">
        <v>13</v>
      </c>
      <c r="FP101" s="103">
        <v>13</v>
      </c>
      <c r="FQ101" s="103">
        <v>0</v>
      </c>
      <c r="FR101" s="167">
        <v>2340</v>
      </c>
      <c r="FS101" s="167">
        <v>0</v>
      </c>
      <c r="FT101" s="167">
        <v>650</v>
      </c>
      <c r="FU101" s="167">
        <v>195</v>
      </c>
      <c r="FV101" s="167">
        <v>1705</v>
      </c>
      <c r="FW101" s="103">
        <v>0</v>
      </c>
      <c r="FX101" s="167">
        <v>0</v>
      </c>
      <c r="FY101" s="167">
        <v>635</v>
      </c>
      <c r="FZ101" s="103" t="s">
        <v>117</v>
      </c>
      <c r="GA101" s="80"/>
      <c r="GB101" s="160">
        <f>AVERAGE(FO$6:FO101)</f>
        <v>9.6875</v>
      </c>
      <c r="GC101" s="160">
        <f>AVERAGE(FP$6:FP101)</f>
        <v>9.6875</v>
      </c>
      <c r="GD101" s="160">
        <f>AVERAGE(FQ$6:FQ101)</f>
        <v>0</v>
      </c>
      <c r="GE101" s="166">
        <f>AVERAGE(FR$6:FR101)</f>
        <v>1743.75</v>
      </c>
      <c r="GF101" s="166">
        <f>AVERAGE(FS$6:FS101)</f>
        <v>0</v>
      </c>
      <c r="GG101" s="166">
        <f>AVERAGE(FT$6:FT101)</f>
        <v>484.375</v>
      </c>
      <c r="GH101" s="166">
        <f>AVERAGE(FU$6:FU101)</f>
        <v>145.3125</v>
      </c>
      <c r="GI101" s="166">
        <f>AVERAGE(FV$6:FV101)</f>
        <v>1613.7395833333333</v>
      </c>
      <c r="GJ101" s="160">
        <f>AVERAGE(FW$6:FW101)</f>
        <v>0.85416666666666663</v>
      </c>
      <c r="GK101" s="166">
        <f>AVERAGE(FX$6:FX101)</f>
        <v>30.75</v>
      </c>
      <c r="GL101" s="166">
        <f>AVERAGE(FY$6:FY101)</f>
        <v>160.76041666666666</v>
      </c>
      <c r="GM101" s="26"/>
      <c r="GN101" s="26"/>
      <c r="GO101" s="26"/>
      <c r="GP101" s="26"/>
      <c r="GQ101" s="26"/>
      <c r="GR101" s="26"/>
      <c r="GS101" s="26"/>
      <c r="GT101" s="26"/>
      <c r="GU101" s="26"/>
      <c r="GV101" s="26"/>
      <c r="GW101" s="26"/>
      <c r="GX101" s="26"/>
      <c r="GY101" s="26"/>
      <c r="GZ101" s="26"/>
      <c r="HA101" s="26"/>
      <c r="HB101" s="26"/>
      <c r="HC101" s="26"/>
      <c r="HD101" s="26"/>
      <c r="HE101" s="26"/>
      <c r="HF101" s="26"/>
      <c r="HG101" s="26"/>
      <c r="HH101" s="26"/>
      <c r="HI101" s="26"/>
      <c r="HJ101" s="26"/>
      <c r="HK101" s="29"/>
      <c r="HL101" s="26"/>
      <c r="HM101" s="98">
        <v>96</v>
      </c>
      <c r="HN101" s="178">
        <v>11.585319380635191</v>
      </c>
      <c r="HO101" s="148">
        <v>0.2</v>
      </c>
      <c r="HP101" s="98">
        <v>3</v>
      </c>
      <c r="HQ101" s="189">
        <v>267</v>
      </c>
      <c r="HR101" s="98">
        <v>13</v>
      </c>
      <c r="HS101" s="98">
        <v>13</v>
      </c>
      <c r="HT101" s="98">
        <v>0</v>
      </c>
      <c r="HU101" s="189">
        <v>1950</v>
      </c>
      <c r="HV101" s="189">
        <v>0</v>
      </c>
      <c r="HW101" s="189">
        <v>650</v>
      </c>
      <c r="HX101" s="189">
        <v>195</v>
      </c>
      <c r="HY101" s="189">
        <v>1737</v>
      </c>
      <c r="HZ101" s="98">
        <v>2</v>
      </c>
      <c r="IA101" s="189">
        <v>60</v>
      </c>
      <c r="IB101" s="189">
        <v>273</v>
      </c>
      <c r="IC101" s="98" t="s">
        <v>117</v>
      </c>
      <c r="ID101" s="80"/>
      <c r="IE101" s="164">
        <f>AVERAGE(HR$6:HR101)</f>
        <v>19.666666666666668</v>
      </c>
      <c r="IF101" s="164">
        <f>AVERAGE(HS$6:HS101)</f>
        <v>19</v>
      </c>
      <c r="IG101" s="164">
        <f>AVERAGE(HT$6:HT101)</f>
        <v>0.9375</v>
      </c>
      <c r="IH101" s="167">
        <f>AVERAGE(HU$6:HU101)</f>
        <v>2850</v>
      </c>
      <c r="II101" s="167">
        <f>AVERAGE(HV$6:HV101)</f>
        <v>140.625</v>
      </c>
      <c r="IJ101" s="167">
        <f>AVERAGE(HW$6:HW101)</f>
        <v>903.125</v>
      </c>
      <c r="IK101" s="167">
        <f>AVERAGE(HX$6:HX101)</f>
        <v>270.9375</v>
      </c>
      <c r="IL101" s="167">
        <f>AVERAGE(HY$6:HY101)</f>
        <v>2287.4895833333335</v>
      </c>
      <c r="IM101" s="164">
        <f>AVERAGE(HZ$6:HZ101)</f>
        <v>2.4583333333333335</v>
      </c>
      <c r="IN101" s="167">
        <f>AVERAGE(IA$6:IA101)</f>
        <v>73.75</v>
      </c>
      <c r="IO101" s="167">
        <f>AVERAGE(IB$6:IB101)</f>
        <v>636.26041666666663</v>
      </c>
      <c r="IP101" s="26"/>
      <c r="IQ101" s="26"/>
      <c r="IR101" s="26"/>
      <c r="IS101" s="26"/>
      <c r="IT101" s="26"/>
      <c r="IU101" s="26"/>
      <c r="IV101" s="26"/>
      <c r="IW101" s="26"/>
      <c r="IX101" s="26"/>
      <c r="IY101" s="26"/>
      <c r="IZ101" s="26"/>
      <c r="JA101" s="26"/>
      <c r="JB101" s="26"/>
      <c r="JC101" s="26"/>
      <c r="JD101" s="26"/>
      <c r="JE101" s="26"/>
      <c r="JF101" s="26"/>
      <c r="JG101" s="26"/>
      <c r="JH101" s="26"/>
      <c r="JI101" s="26"/>
      <c r="JJ101" s="26"/>
      <c r="JK101" s="26"/>
      <c r="JL101" s="26"/>
      <c r="JM101" s="29"/>
      <c r="JN101" s="26"/>
      <c r="JO101" s="26"/>
      <c r="JP101" s="26"/>
      <c r="JQ101" s="26"/>
      <c r="JR101" s="26"/>
      <c r="JS101" s="26"/>
      <c r="JT101" s="26"/>
      <c r="JU101" s="26"/>
      <c r="JV101" s="26"/>
      <c r="JW101" s="26"/>
      <c r="JX101" s="26"/>
      <c r="JY101" s="26"/>
      <c r="JZ101" s="29"/>
    </row>
    <row r="102" spans="1:286" x14ac:dyDescent="0.2">
      <c r="A102" s="26"/>
      <c r="B102" s="103">
        <v>97</v>
      </c>
      <c r="C102" s="164">
        <v>26.379779537102422</v>
      </c>
      <c r="D102" s="133">
        <v>0.2</v>
      </c>
      <c r="E102" s="103">
        <v>2</v>
      </c>
      <c r="F102" s="167">
        <v>436</v>
      </c>
      <c r="G102" s="103">
        <v>23</v>
      </c>
      <c r="H102" s="103">
        <v>22</v>
      </c>
      <c r="I102" s="103">
        <v>2</v>
      </c>
      <c r="J102" s="167">
        <v>2640</v>
      </c>
      <c r="K102" s="167">
        <v>240</v>
      </c>
      <c r="L102" s="167">
        <v>1000</v>
      </c>
      <c r="M102" s="167">
        <v>300</v>
      </c>
      <c r="N102" s="167">
        <v>2601</v>
      </c>
      <c r="O102" s="103">
        <v>5</v>
      </c>
      <c r="P102" s="167">
        <v>60</v>
      </c>
      <c r="Q102" s="167">
        <v>99</v>
      </c>
      <c r="R102" s="103" t="s">
        <v>116</v>
      </c>
      <c r="S102" s="80"/>
      <c r="T102" s="169">
        <f>AVERAGE(G$6:G102)</f>
        <v>23.762886597938145</v>
      </c>
      <c r="U102" s="169">
        <f>AVERAGE(H$6:H102)</f>
        <v>20.762886597938145</v>
      </c>
      <c r="V102" s="169">
        <f>AVERAGE(I$6:I102)</f>
        <v>1.402061855670103</v>
      </c>
      <c r="W102" s="170">
        <f>AVERAGE(J$6:J102)</f>
        <v>2491.5463917525772</v>
      </c>
      <c r="X102" s="170">
        <f>AVERAGE(K$6:K102)</f>
        <v>168.24742268041237</v>
      </c>
      <c r="Y102" s="170">
        <f>AVERAGE(L$6:L102)</f>
        <v>968.04123711340208</v>
      </c>
      <c r="Z102" s="170">
        <f>AVERAGE(M$6:M102)</f>
        <v>290.41237113402065</v>
      </c>
      <c r="AA102" s="170">
        <f>AVERAGE(N$6:N102)</f>
        <v>2426.1546391752577</v>
      </c>
      <c r="AB102" s="169">
        <f>AVERAGE(O$6:O102)</f>
        <v>2.9278350515463916</v>
      </c>
      <c r="AC102" s="170">
        <f>AVERAGE(P$6:P102)</f>
        <v>35.134020618556704</v>
      </c>
      <c r="AD102" s="170">
        <f>AVERAGE(Q$6:Q102)</f>
        <v>100.52577319587628</v>
      </c>
      <c r="AE102" s="26"/>
      <c r="AF102" s="26"/>
      <c r="AG102" s="26"/>
      <c r="AH102" s="26"/>
      <c r="AI102" s="26"/>
      <c r="AJ102" s="26"/>
      <c r="AK102" s="26"/>
      <c r="AL102" s="26"/>
      <c r="AM102" s="26"/>
      <c r="AN102" s="26"/>
      <c r="AO102" s="26"/>
      <c r="AP102" s="26"/>
      <c r="AQ102" s="26"/>
      <c r="AR102" s="26"/>
      <c r="AS102" s="26"/>
      <c r="AT102" s="26"/>
      <c r="AU102" s="26"/>
      <c r="AV102" s="26"/>
      <c r="AW102" s="26"/>
      <c r="AX102" s="29"/>
      <c r="AZ102" s="26">
        <v>97</v>
      </c>
      <c r="BA102" s="164">
        <v>20.182713382020626</v>
      </c>
      <c r="BB102" s="175">
        <v>0.05</v>
      </c>
      <c r="BC102" s="103">
        <v>2</v>
      </c>
      <c r="BD102" s="181">
        <v>119</v>
      </c>
      <c r="BE102" s="103">
        <v>21</v>
      </c>
      <c r="BF102" s="103">
        <v>21</v>
      </c>
      <c r="BG102" s="103">
        <v>1</v>
      </c>
      <c r="BH102" s="167">
        <v>3150</v>
      </c>
      <c r="BI102" s="167">
        <v>150</v>
      </c>
      <c r="BJ102" s="167">
        <v>1000</v>
      </c>
      <c r="BK102" s="167">
        <v>300</v>
      </c>
      <c r="BL102" s="167">
        <v>2194</v>
      </c>
      <c r="BM102" s="103">
        <v>1</v>
      </c>
      <c r="BN102" s="167">
        <v>15</v>
      </c>
      <c r="BO102" s="167">
        <v>971</v>
      </c>
      <c r="BP102" s="103" t="s">
        <v>116</v>
      </c>
      <c r="BQ102" s="80"/>
      <c r="BR102" s="164">
        <f>AVERAGE(BE$6:BE102)</f>
        <v>19.865979381443299</v>
      </c>
      <c r="BS102" s="164">
        <f>AVERAGE(BF$6:BF102)</f>
        <v>18.948453608247423</v>
      </c>
      <c r="BT102" s="164">
        <f>AVERAGE(BG$6:BG102)</f>
        <v>0.67010309278350511</v>
      </c>
      <c r="BU102" s="167">
        <f>AVERAGE(BH$6:BH102)</f>
        <v>2842.2680412371133</v>
      </c>
      <c r="BV102" s="167">
        <f>AVERAGE(BI$6:BI102)</f>
        <v>100.51546391752578</v>
      </c>
      <c r="BW102" s="167">
        <f>AVERAGE(BJ$6:BJ102)</f>
        <v>913.91752577319585</v>
      </c>
      <c r="BX102" s="167">
        <f>AVERAGE(BK$6:BK102)</f>
        <v>274.17525773195877</v>
      </c>
      <c r="BY102" s="167">
        <f>AVERAGE(BL$6:BL102)</f>
        <v>2262.3298969072166</v>
      </c>
      <c r="BZ102" s="164">
        <f>AVERAGE(BM$6:BM102)</f>
        <v>2.2268041237113403</v>
      </c>
      <c r="CA102" s="167">
        <f>AVERAGE(BN$6:BN102)</f>
        <v>33.402061855670105</v>
      </c>
      <c r="CB102" s="167">
        <f>AVERAGE(BO$6:BO102)</f>
        <v>613.34020618556701</v>
      </c>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9"/>
      <c r="DE102" s="26"/>
      <c r="DF102" s="103">
        <v>97</v>
      </c>
      <c r="DG102" s="164">
        <v>6.2255247833199876</v>
      </c>
      <c r="DH102" s="133">
        <v>0.2</v>
      </c>
      <c r="DI102" s="103">
        <v>5</v>
      </c>
      <c r="DJ102" s="167">
        <v>330</v>
      </c>
      <c r="DK102" s="103">
        <v>10</v>
      </c>
      <c r="DL102" s="103">
        <v>10</v>
      </c>
      <c r="DM102" s="103">
        <v>0</v>
      </c>
      <c r="DN102" s="167">
        <v>1800</v>
      </c>
      <c r="DO102" s="167">
        <v>0</v>
      </c>
      <c r="DP102" s="167">
        <v>500</v>
      </c>
      <c r="DQ102" s="167">
        <v>150</v>
      </c>
      <c r="DR102" s="167">
        <v>1605</v>
      </c>
      <c r="DS102" s="103">
        <v>1</v>
      </c>
      <c r="DT102" s="167">
        <v>18</v>
      </c>
      <c r="DU102" s="167">
        <v>213</v>
      </c>
      <c r="DV102" s="103" t="s">
        <v>117</v>
      </c>
      <c r="DW102" s="26"/>
      <c r="DX102" s="164">
        <f>AVERAGE(DK$6:DK102)</f>
        <v>10.536082474226804</v>
      </c>
      <c r="DY102" s="164">
        <f>AVERAGE(DL$6:DL102)</f>
        <v>10.536082474226804</v>
      </c>
      <c r="DZ102" s="164">
        <f>AVERAGE(DM$6:DM102)</f>
        <v>0</v>
      </c>
      <c r="EA102" s="167">
        <f>AVERAGE(DN$6:DN102)</f>
        <v>1896.4948453608247</v>
      </c>
      <c r="EB102" s="167">
        <f>AVERAGE(DO$6:DO102)</f>
        <v>0</v>
      </c>
      <c r="EC102" s="167">
        <f>AVERAGE(DP$6:DP102)</f>
        <v>526.80412371134025</v>
      </c>
      <c r="ED102" s="167">
        <f>AVERAGE(DQ$6:DQ102)</f>
        <v>158.04123711340208</v>
      </c>
      <c r="EE102" s="167">
        <f>AVERAGE(DR$6:DR102)</f>
        <v>1673.7113402061855</v>
      </c>
      <c r="EF102" s="164">
        <f>AVERAGE(DS$6:DS102)</f>
        <v>0.93814432989690721</v>
      </c>
      <c r="EG102" s="167">
        <f>AVERAGE(DT$6:DT102)</f>
        <v>16.88659793814433</v>
      </c>
      <c r="EH102" s="167">
        <f>AVERAGE(DU$6:DU102)</f>
        <v>239.67010309278351</v>
      </c>
      <c r="EI102" s="26"/>
      <c r="EJ102" s="26"/>
      <c r="EK102" s="26"/>
      <c r="EL102" s="26"/>
      <c r="EM102" s="26"/>
      <c r="EN102" s="26"/>
      <c r="EO102" s="26"/>
      <c r="EP102" s="26"/>
      <c r="EQ102" s="26"/>
      <c r="ER102" s="26"/>
      <c r="ES102" s="26"/>
      <c r="ET102" s="26"/>
      <c r="EU102" s="26"/>
      <c r="EV102" s="26"/>
      <c r="EW102" s="26"/>
      <c r="EX102" s="26"/>
      <c r="EY102" s="26"/>
      <c r="EZ102" s="26"/>
      <c r="FA102" s="26"/>
      <c r="FB102" s="26"/>
      <c r="FC102" s="26"/>
      <c r="FD102" s="26"/>
      <c r="FE102" s="26"/>
      <c r="FF102" s="26"/>
      <c r="FG102" s="26"/>
      <c r="FH102" s="29"/>
      <c r="FI102" s="26"/>
      <c r="FJ102" s="103">
        <v>97</v>
      </c>
      <c r="FK102" s="164">
        <v>5.5586181016341438</v>
      </c>
      <c r="FL102" s="133">
        <v>0.15</v>
      </c>
      <c r="FM102" s="103">
        <v>2</v>
      </c>
      <c r="FN102" s="167">
        <v>536</v>
      </c>
      <c r="FO102" s="103">
        <v>7</v>
      </c>
      <c r="FP102" s="103">
        <v>7</v>
      </c>
      <c r="FQ102" s="103">
        <v>0</v>
      </c>
      <c r="FR102" s="167">
        <v>1260</v>
      </c>
      <c r="FS102" s="167">
        <v>0</v>
      </c>
      <c r="FT102" s="167">
        <v>350</v>
      </c>
      <c r="FU102" s="167">
        <v>105</v>
      </c>
      <c r="FV102" s="167">
        <v>1616</v>
      </c>
      <c r="FW102" s="103">
        <v>1</v>
      </c>
      <c r="FX102" s="167">
        <v>36</v>
      </c>
      <c r="FY102" s="167">
        <v>-320</v>
      </c>
      <c r="FZ102" s="103" t="s">
        <v>117</v>
      </c>
      <c r="GA102" s="80"/>
      <c r="GB102" s="160">
        <f>AVERAGE(FO$6:FO102)</f>
        <v>9.6597938144329891</v>
      </c>
      <c r="GC102" s="160">
        <f>AVERAGE(FP$6:FP102)</f>
        <v>9.6597938144329891</v>
      </c>
      <c r="GD102" s="160">
        <f>AVERAGE(FQ$6:FQ102)</f>
        <v>0</v>
      </c>
      <c r="GE102" s="166">
        <f>AVERAGE(FR$6:FR102)</f>
        <v>1738.7628865979382</v>
      </c>
      <c r="GF102" s="166">
        <f>AVERAGE(FS$6:FS102)</f>
        <v>0</v>
      </c>
      <c r="GG102" s="166">
        <f>AVERAGE(FT$6:FT102)</f>
        <v>482.98969072164948</v>
      </c>
      <c r="GH102" s="166">
        <f>AVERAGE(FU$6:FU102)</f>
        <v>144.89690721649484</v>
      </c>
      <c r="GI102" s="166">
        <f>AVERAGE(FV$6:FV102)</f>
        <v>1613.7628865979382</v>
      </c>
      <c r="GJ102" s="160">
        <f>AVERAGE(FW$6:FW102)</f>
        <v>0.85567010309278346</v>
      </c>
      <c r="GK102" s="166">
        <f>AVERAGE(FX$6:FX102)</f>
        <v>30.804123711340207</v>
      </c>
      <c r="GL102" s="166">
        <f>AVERAGE(FY$6:FY102)</f>
        <v>155.8041237113402</v>
      </c>
      <c r="GM102" s="26"/>
      <c r="GN102" s="26"/>
      <c r="GO102" s="26"/>
      <c r="GP102" s="26"/>
      <c r="GQ102" s="26"/>
      <c r="GR102" s="26"/>
      <c r="GS102" s="26"/>
      <c r="GT102" s="26"/>
      <c r="GU102" s="26"/>
      <c r="GV102" s="26"/>
      <c r="GW102" s="26"/>
      <c r="GX102" s="26"/>
      <c r="GY102" s="26"/>
      <c r="GZ102" s="26"/>
      <c r="HA102" s="26"/>
      <c r="HB102" s="26"/>
      <c r="HC102" s="26"/>
      <c r="HD102" s="26"/>
      <c r="HE102" s="26"/>
      <c r="HF102" s="26"/>
      <c r="HG102" s="26"/>
      <c r="HH102" s="26"/>
      <c r="HI102" s="26"/>
      <c r="HJ102" s="26"/>
      <c r="HK102" s="29"/>
      <c r="HL102" s="26"/>
      <c r="HM102" s="98">
        <v>97</v>
      </c>
      <c r="HN102" s="178">
        <v>18.266894871819176</v>
      </c>
      <c r="HO102" s="148">
        <v>0.15</v>
      </c>
      <c r="HP102" s="98">
        <v>10</v>
      </c>
      <c r="HQ102" s="189">
        <v>497</v>
      </c>
      <c r="HR102" s="98">
        <v>25</v>
      </c>
      <c r="HS102" s="98">
        <v>23</v>
      </c>
      <c r="HT102" s="98">
        <v>3</v>
      </c>
      <c r="HU102" s="189">
        <v>3450</v>
      </c>
      <c r="HV102" s="189">
        <v>450</v>
      </c>
      <c r="HW102" s="189">
        <v>1000</v>
      </c>
      <c r="HX102" s="189">
        <v>300</v>
      </c>
      <c r="HY102" s="189">
        <v>2872</v>
      </c>
      <c r="HZ102" s="98">
        <v>3</v>
      </c>
      <c r="IA102" s="189">
        <v>90</v>
      </c>
      <c r="IB102" s="189">
        <v>668</v>
      </c>
      <c r="IC102" s="98" t="s">
        <v>116</v>
      </c>
      <c r="ID102" s="80"/>
      <c r="IE102" s="164">
        <f>AVERAGE(HR$6:HR102)</f>
        <v>19.721649484536083</v>
      </c>
      <c r="IF102" s="164">
        <f>AVERAGE(HS$6:HS102)</f>
        <v>19.041237113402062</v>
      </c>
      <c r="IG102" s="164">
        <f>AVERAGE(HT$6:HT102)</f>
        <v>0.95876288659793818</v>
      </c>
      <c r="IH102" s="167">
        <f>AVERAGE(HU$6:HU102)</f>
        <v>2856.1855670103091</v>
      </c>
      <c r="II102" s="167">
        <f>AVERAGE(HV$6:HV102)</f>
        <v>143.81443298969072</v>
      </c>
      <c r="IJ102" s="167">
        <f>AVERAGE(HW$6:HW102)</f>
        <v>904.12371134020623</v>
      </c>
      <c r="IK102" s="167">
        <f>AVERAGE(HX$6:HX102)</f>
        <v>271.23711340206188</v>
      </c>
      <c r="IL102" s="167">
        <f>AVERAGE(HY$6:HY102)</f>
        <v>2293.5154639175257</v>
      </c>
      <c r="IM102" s="164">
        <f>AVERAGE(HZ$6:HZ102)</f>
        <v>2.463917525773196</v>
      </c>
      <c r="IN102" s="167">
        <f>AVERAGE(IA$6:IA102)</f>
        <v>73.917525773195877</v>
      </c>
      <c r="IO102" s="167">
        <f>AVERAGE(IB$6:IB102)</f>
        <v>636.58762886597935</v>
      </c>
      <c r="IP102" s="26"/>
      <c r="IQ102" s="26"/>
      <c r="IR102" s="26"/>
      <c r="IS102" s="26"/>
      <c r="IT102" s="26"/>
      <c r="IU102" s="26"/>
      <c r="IV102" s="26"/>
      <c r="IW102" s="26"/>
      <c r="IX102" s="26"/>
      <c r="IY102" s="26"/>
      <c r="IZ102" s="26"/>
      <c r="JA102" s="26"/>
      <c r="JB102" s="26"/>
      <c r="JC102" s="26"/>
      <c r="JD102" s="26"/>
      <c r="JE102" s="26"/>
      <c r="JF102" s="26"/>
      <c r="JG102" s="26"/>
      <c r="JH102" s="26"/>
      <c r="JI102" s="26"/>
      <c r="JJ102" s="26"/>
      <c r="JK102" s="26"/>
      <c r="JL102" s="26"/>
      <c r="JM102" s="29"/>
      <c r="JN102" s="26"/>
      <c r="JO102" s="26"/>
      <c r="JP102" s="26"/>
      <c r="JQ102" s="26"/>
      <c r="JR102" s="26"/>
      <c r="JS102" s="26"/>
      <c r="JT102" s="26"/>
      <c r="JU102" s="26"/>
      <c r="JV102" s="26"/>
      <c r="JW102" s="26"/>
      <c r="JX102" s="26"/>
      <c r="JY102" s="26"/>
      <c r="JZ102" s="29"/>
    </row>
    <row r="103" spans="1:286" x14ac:dyDescent="0.2">
      <c r="A103" s="26"/>
      <c r="B103" s="103">
        <v>98</v>
      </c>
      <c r="C103" s="164">
        <v>25.273688348682857</v>
      </c>
      <c r="D103" s="133">
        <v>0.2</v>
      </c>
      <c r="E103" s="103">
        <v>3</v>
      </c>
      <c r="F103" s="167">
        <v>220</v>
      </c>
      <c r="G103" s="103">
        <v>23</v>
      </c>
      <c r="H103" s="103">
        <v>22</v>
      </c>
      <c r="I103" s="103">
        <v>2</v>
      </c>
      <c r="J103" s="167">
        <v>2640</v>
      </c>
      <c r="K103" s="167">
        <v>240</v>
      </c>
      <c r="L103" s="167">
        <v>1000</v>
      </c>
      <c r="M103" s="167">
        <v>300</v>
      </c>
      <c r="N103" s="167">
        <v>2385</v>
      </c>
      <c r="O103" s="103">
        <v>5</v>
      </c>
      <c r="P103" s="167">
        <v>60</v>
      </c>
      <c r="Q103" s="167">
        <v>315</v>
      </c>
      <c r="R103" s="103" t="s">
        <v>116</v>
      </c>
      <c r="S103" s="80"/>
      <c r="T103" s="169">
        <f>AVERAGE(G$6:G103)</f>
        <v>23.755102040816325</v>
      </c>
      <c r="U103" s="169">
        <f>AVERAGE(H$6:H103)</f>
        <v>20.775510204081634</v>
      </c>
      <c r="V103" s="169">
        <f>AVERAGE(I$6:I103)</f>
        <v>1.4081632653061225</v>
      </c>
      <c r="W103" s="170">
        <f>AVERAGE(J$6:J103)</f>
        <v>2493.0612244897961</v>
      </c>
      <c r="X103" s="170">
        <f>AVERAGE(K$6:K103)</f>
        <v>168.9795918367347</v>
      </c>
      <c r="Y103" s="170">
        <f>AVERAGE(L$6:L103)</f>
        <v>968.36734693877554</v>
      </c>
      <c r="Z103" s="170">
        <f>AVERAGE(M$6:M103)</f>
        <v>290.51020408163265</v>
      </c>
      <c r="AA103" s="170">
        <f>AVERAGE(N$6:N103)</f>
        <v>2425.7346938775509</v>
      </c>
      <c r="AB103" s="169">
        <f>AVERAGE(O$6:O103)</f>
        <v>2.9489795918367347</v>
      </c>
      <c r="AC103" s="170">
        <f>AVERAGE(P$6:P103)</f>
        <v>35.387755102040813</v>
      </c>
      <c r="AD103" s="170">
        <f>AVERAGE(Q$6:Q103)</f>
        <v>102.71428571428571</v>
      </c>
      <c r="AE103" s="26"/>
      <c r="AF103" s="26"/>
      <c r="AG103" s="26"/>
      <c r="AH103" s="26"/>
      <c r="AI103" s="26"/>
      <c r="AJ103" s="26"/>
      <c r="AK103" s="26"/>
      <c r="AL103" s="26"/>
      <c r="AM103" s="26"/>
      <c r="AN103" s="26"/>
      <c r="AO103" s="26"/>
      <c r="AP103" s="26"/>
      <c r="AQ103" s="26"/>
      <c r="AR103" s="26"/>
      <c r="AS103" s="26"/>
      <c r="AT103" s="26"/>
      <c r="AU103" s="26"/>
      <c r="AV103" s="26"/>
      <c r="AW103" s="26"/>
      <c r="AX103" s="29"/>
      <c r="AZ103" s="26">
        <v>98</v>
      </c>
      <c r="BA103" s="164">
        <v>15.938513559245663</v>
      </c>
      <c r="BB103" s="175">
        <v>0.15</v>
      </c>
      <c r="BC103" s="103">
        <v>6</v>
      </c>
      <c r="BD103" s="181">
        <v>210</v>
      </c>
      <c r="BE103" s="103">
        <v>20</v>
      </c>
      <c r="BF103" s="103">
        <v>20</v>
      </c>
      <c r="BG103" s="103">
        <v>0</v>
      </c>
      <c r="BH103" s="167">
        <v>3000</v>
      </c>
      <c r="BI103" s="167">
        <v>0</v>
      </c>
      <c r="BJ103" s="167">
        <v>1000</v>
      </c>
      <c r="BK103" s="167">
        <v>300</v>
      </c>
      <c r="BL103" s="167">
        <v>2135</v>
      </c>
      <c r="BM103" s="103">
        <v>2</v>
      </c>
      <c r="BN103" s="167">
        <v>30</v>
      </c>
      <c r="BO103" s="167">
        <v>895</v>
      </c>
      <c r="BP103" s="103" t="s">
        <v>116</v>
      </c>
      <c r="BQ103" s="80"/>
      <c r="BR103" s="164">
        <f>AVERAGE(BE$6:BE103)</f>
        <v>19.867346938775512</v>
      </c>
      <c r="BS103" s="164">
        <f>AVERAGE(BF$6:BF103)</f>
        <v>18.959183673469386</v>
      </c>
      <c r="BT103" s="164">
        <f>AVERAGE(BG$6:BG103)</f>
        <v>0.66326530612244894</v>
      </c>
      <c r="BU103" s="167">
        <f>AVERAGE(BH$6:BH103)</f>
        <v>2843.8775510204082</v>
      </c>
      <c r="BV103" s="167">
        <f>AVERAGE(BI$6:BI103)</f>
        <v>99.489795918367349</v>
      </c>
      <c r="BW103" s="167">
        <f>AVERAGE(BJ$6:BJ103)</f>
        <v>914.79591836734699</v>
      </c>
      <c r="BX103" s="167">
        <f>AVERAGE(BK$6:BK103)</f>
        <v>274.4387755102041</v>
      </c>
      <c r="BY103" s="167">
        <f>AVERAGE(BL$6:BL103)</f>
        <v>2261.0306122448978</v>
      </c>
      <c r="BZ103" s="164">
        <f>AVERAGE(BM$6:BM103)</f>
        <v>2.2244897959183674</v>
      </c>
      <c r="CA103" s="167">
        <f>AVERAGE(BN$6:BN103)</f>
        <v>33.367346938775512</v>
      </c>
      <c r="CB103" s="167">
        <f>AVERAGE(BO$6:BO103)</f>
        <v>616.21428571428567</v>
      </c>
      <c r="CC103" s="26"/>
      <c r="CD103" s="26"/>
      <c r="CE103" s="26"/>
      <c r="CF103" s="26"/>
      <c r="CG103" s="26"/>
      <c r="CH103" s="26"/>
      <c r="CI103" s="26"/>
      <c r="CJ103" s="26"/>
      <c r="CK103" s="26"/>
      <c r="CL103" s="26"/>
      <c r="CM103" s="26"/>
      <c r="CN103" s="26"/>
      <c r="CO103" s="26"/>
      <c r="CP103" s="26"/>
      <c r="CQ103" s="26"/>
      <c r="CR103" s="26"/>
      <c r="CS103" s="26"/>
      <c r="CT103" s="26"/>
      <c r="CU103" s="26"/>
      <c r="CV103" s="26"/>
      <c r="CW103" s="26"/>
      <c r="CX103" s="26"/>
      <c r="CY103" s="26"/>
      <c r="CZ103" s="26"/>
      <c r="DA103" s="26"/>
      <c r="DB103" s="26"/>
      <c r="DC103" s="26"/>
      <c r="DD103" s="29"/>
      <c r="DE103" s="26"/>
      <c r="DF103" s="103">
        <v>98</v>
      </c>
      <c r="DG103" s="164">
        <v>6.7752480449216801</v>
      </c>
      <c r="DH103" s="133">
        <v>0.2</v>
      </c>
      <c r="DI103" s="103">
        <v>4</v>
      </c>
      <c r="DJ103" s="167">
        <v>555</v>
      </c>
      <c r="DK103" s="103">
        <v>10</v>
      </c>
      <c r="DL103" s="103">
        <v>10</v>
      </c>
      <c r="DM103" s="103">
        <v>0</v>
      </c>
      <c r="DN103" s="167">
        <v>1800</v>
      </c>
      <c r="DO103" s="167">
        <v>0</v>
      </c>
      <c r="DP103" s="167">
        <v>500</v>
      </c>
      <c r="DQ103" s="167">
        <v>150</v>
      </c>
      <c r="DR103" s="167">
        <v>1830</v>
      </c>
      <c r="DS103" s="103">
        <v>1</v>
      </c>
      <c r="DT103" s="167">
        <v>18</v>
      </c>
      <c r="DU103" s="167">
        <v>-12</v>
      </c>
      <c r="DV103" s="103" t="s">
        <v>117</v>
      </c>
      <c r="DW103" s="26"/>
      <c r="DX103" s="164">
        <f>AVERAGE(DK$6:DK103)</f>
        <v>10.530612244897959</v>
      </c>
      <c r="DY103" s="164">
        <f>AVERAGE(DL$6:DL103)</f>
        <v>10.530612244897959</v>
      </c>
      <c r="DZ103" s="164">
        <f>AVERAGE(DM$6:DM103)</f>
        <v>0</v>
      </c>
      <c r="EA103" s="167">
        <f>AVERAGE(DN$6:DN103)</f>
        <v>1895.5102040816328</v>
      </c>
      <c r="EB103" s="167">
        <f>AVERAGE(DO$6:DO103)</f>
        <v>0</v>
      </c>
      <c r="EC103" s="167">
        <f>AVERAGE(DP$6:DP103)</f>
        <v>526.53061224489795</v>
      </c>
      <c r="ED103" s="167">
        <f>AVERAGE(DQ$6:DQ103)</f>
        <v>157.9591836734694</v>
      </c>
      <c r="EE103" s="167">
        <f>AVERAGE(DR$6:DR103)</f>
        <v>1675.3061224489795</v>
      </c>
      <c r="EF103" s="164">
        <f>AVERAGE(DS$6:DS103)</f>
        <v>0.93877551020408168</v>
      </c>
      <c r="EG103" s="167">
        <f>AVERAGE(DT$6:DT103)</f>
        <v>16.897959183673468</v>
      </c>
      <c r="EH103" s="167">
        <f>AVERAGE(DU$6:DU103)</f>
        <v>237.10204081632654</v>
      </c>
      <c r="EI103" s="26"/>
      <c r="EJ103" s="26"/>
      <c r="EK103" s="26"/>
      <c r="EL103" s="26"/>
      <c r="EM103" s="26"/>
      <c r="EN103" s="26"/>
      <c r="EO103" s="26"/>
      <c r="EP103" s="26"/>
      <c r="EQ103" s="26"/>
      <c r="ER103" s="26"/>
      <c r="ES103" s="26"/>
      <c r="ET103" s="26"/>
      <c r="EU103" s="26"/>
      <c r="EV103" s="26"/>
      <c r="EW103" s="26"/>
      <c r="EX103" s="26"/>
      <c r="EY103" s="26"/>
      <c r="EZ103" s="26"/>
      <c r="FA103" s="26"/>
      <c r="FB103" s="26"/>
      <c r="FC103" s="26"/>
      <c r="FD103" s="26"/>
      <c r="FE103" s="26"/>
      <c r="FF103" s="26"/>
      <c r="FG103" s="26"/>
      <c r="FH103" s="29"/>
      <c r="FI103" s="26"/>
      <c r="FJ103" s="103">
        <v>98</v>
      </c>
      <c r="FK103" s="164">
        <v>7.7600468666498941</v>
      </c>
      <c r="FL103" s="133">
        <v>0.25</v>
      </c>
      <c r="FM103" s="103">
        <v>3</v>
      </c>
      <c r="FN103" s="167">
        <v>385</v>
      </c>
      <c r="FO103" s="103">
        <v>9</v>
      </c>
      <c r="FP103" s="103">
        <v>9</v>
      </c>
      <c r="FQ103" s="103">
        <v>0</v>
      </c>
      <c r="FR103" s="167">
        <v>1620</v>
      </c>
      <c r="FS103" s="167">
        <v>0</v>
      </c>
      <c r="FT103" s="167">
        <v>450</v>
      </c>
      <c r="FU103" s="167">
        <v>135</v>
      </c>
      <c r="FV103" s="167">
        <v>1595</v>
      </c>
      <c r="FW103" s="103">
        <v>2</v>
      </c>
      <c r="FX103" s="167">
        <v>72</v>
      </c>
      <c r="FY103" s="167">
        <v>97</v>
      </c>
      <c r="FZ103" s="103" t="s">
        <v>117</v>
      </c>
      <c r="GA103" s="80"/>
      <c r="GB103" s="160">
        <f>AVERAGE(FO$6:FO103)</f>
        <v>9.6530612244897966</v>
      </c>
      <c r="GC103" s="160">
        <f>AVERAGE(FP$6:FP103)</f>
        <v>9.6530612244897966</v>
      </c>
      <c r="GD103" s="160">
        <f>AVERAGE(FQ$6:FQ103)</f>
        <v>0</v>
      </c>
      <c r="GE103" s="166">
        <f>AVERAGE(FR$6:FR103)</f>
        <v>1737.5510204081634</v>
      </c>
      <c r="GF103" s="166">
        <f>AVERAGE(FS$6:FS103)</f>
        <v>0</v>
      </c>
      <c r="GG103" s="166">
        <f>AVERAGE(FT$6:FT103)</f>
        <v>482.65306122448982</v>
      </c>
      <c r="GH103" s="166">
        <f>AVERAGE(FU$6:FU103)</f>
        <v>144.79591836734693</v>
      </c>
      <c r="GI103" s="166">
        <f>AVERAGE(FV$6:FV103)</f>
        <v>1613.5714285714287</v>
      </c>
      <c r="GJ103" s="160">
        <f>AVERAGE(FW$6:FW103)</f>
        <v>0.86734693877551017</v>
      </c>
      <c r="GK103" s="166">
        <f>AVERAGE(FX$6:FX103)</f>
        <v>31.224489795918366</v>
      </c>
      <c r="GL103" s="166">
        <f>AVERAGE(FY$6:FY103)</f>
        <v>155.20408163265307</v>
      </c>
      <c r="GM103" s="26"/>
      <c r="GN103" s="26"/>
      <c r="GO103" s="26"/>
      <c r="GP103" s="26"/>
      <c r="GQ103" s="26"/>
      <c r="GR103" s="26"/>
      <c r="GS103" s="26"/>
      <c r="GT103" s="26"/>
      <c r="GU103" s="26"/>
      <c r="GV103" s="26"/>
      <c r="GW103" s="26"/>
      <c r="GX103" s="26"/>
      <c r="GY103" s="26"/>
      <c r="GZ103" s="26"/>
      <c r="HA103" s="26"/>
      <c r="HB103" s="26"/>
      <c r="HC103" s="26"/>
      <c r="HD103" s="26"/>
      <c r="HE103" s="26"/>
      <c r="HF103" s="26"/>
      <c r="HG103" s="26"/>
      <c r="HH103" s="26"/>
      <c r="HI103" s="26"/>
      <c r="HJ103" s="26"/>
      <c r="HK103" s="29"/>
      <c r="HL103" s="26"/>
      <c r="HM103" s="98">
        <v>98</v>
      </c>
      <c r="HN103" s="178">
        <v>17.143524732436422</v>
      </c>
      <c r="HO103" s="148">
        <v>0.15</v>
      </c>
      <c r="HP103" s="98">
        <v>4</v>
      </c>
      <c r="HQ103" s="189">
        <v>429</v>
      </c>
      <c r="HR103" s="98">
        <v>18</v>
      </c>
      <c r="HS103" s="98">
        <v>18</v>
      </c>
      <c r="HT103" s="98">
        <v>0</v>
      </c>
      <c r="HU103" s="189">
        <v>2700</v>
      </c>
      <c r="HV103" s="189">
        <v>0</v>
      </c>
      <c r="HW103" s="189">
        <v>900</v>
      </c>
      <c r="HX103" s="189">
        <v>270</v>
      </c>
      <c r="HY103" s="189">
        <v>2224</v>
      </c>
      <c r="HZ103" s="98">
        <v>3</v>
      </c>
      <c r="IA103" s="189">
        <v>90</v>
      </c>
      <c r="IB103" s="189">
        <v>566</v>
      </c>
      <c r="IC103" s="98" t="s">
        <v>117</v>
      </c>
      <c r="ID103" s="80"/>
      <c r="IE103" s="164">
        <f>AVERAGE(HR$6:HR103)</f>
        <v>19.704081632653061</v>
      </c>
      <c r="IF103" s="164">
        <f>AVERAGE(HS$6:HS103)</f>
        <v>19.030612244897959</v>
      </c>
      <c r="IG103" s="164">
        <f>AVERAGE(HT$6:HT103)</f>
        <v>0.94897959183673475</v>
      </c>
      <c r="IH103" s="167">
        <f>AVERAGE(HU$6:HU103)</f>
        <v>2854.591836734694</v>
      </c>
      <c r="II103" s="167">
        <f>AVERAGE(HV$6:HV103)</f>
        <v>142.34693877551021</v>
      </c>
      <c r="IJ103" s="167">
        <f>AVERAGE(HW$6:HW103)</f>
        <v>904.08163265306121</v>
      </c>
      <c r="IK103" s="167">
        <f>AVERAGE(HX$6:HX103)</f>
        <v>271.22448979591837</v>
      </c>
      <c r="IL103" s="167">
        <f>AVERAGE(HY$6:HY103)</f>
        <v>2292.8061224489797</v>
      </c>
      <c r="IM103" s="164">
        <f>AVERAGE(HZ$6:HZ103)</f>
        <v>2.4693877551020407</v>
      </c>
      <c r="IN103" s="167">
        <f>AVERAGE(IA$6:IA103)</f>
        <v>74.08163265306122</v>
      </c>
      <c r="IO103" s="167">
        <f>AVERAGE(IB$6:IB103)</f>
        <v>635.86734693877554</v>
      </c>
      <c r="IP103" s="26"/>
      <c r="IQ103" s="26"/>
      <c r="IR103" s="26"/>
      <c r="IS103" s="26"/>
      <c r="IT103" s="26"/>
      <c r="IU103" s="26"/>
      <c r="IV103" s="26"/>
      <c r="IW103" s="26"/>
      <c r="IX103" s="26"/>
      <c r="IY103" s="26"/>
      <c r="IZ103" s="26"/>
      <c r="JA103" s="26"/>
      <c r="JB103" s="26"/>
      <c r="JC103" s="26"/>
      <c r="JD103" s="26"/>
      <c r="JE103" s="26"/>
      <c r="JF103" s="26"/>
      <c r="JG103" s="26"/>
      <c r="JH103" s="26"/>
      <c r="JI103" s="26"/>
      <c r="JJ103" s="26"/>
      <c r="JK103" s="26"/>
      <c r="JL103" s="26"/>
      <c r="JM103" s="29"/>
      <c r="JN103" s="26"/>
      <c r="JO103" s="26"/>
      <c r="JP103" s="26"/>
      <c r="JQ103" s="26"/>
      <c r="JR103" s="26"/>
      <c r="JS103" s="26"/>
      <c r="JT103" s="26"/>
      <c r="JU103" s="26"/>
      <c r="JV103" s="26"/>
      <c r="JW103" s="26"/>
      <c r="JX103" s="26"/>
      <c r="JY103" s="26"/>
      <c r="JZ103" s="29"/>
    </row>
    <row r="104" spans="1:286" x14ac:dyDescent="0.2">
      <c r="A104" s="26"/>
      <c r="B104" s="103">
        <v>99</v>
      </c>
      <c r="C104" s="164">
        <v>18.370085514981795</v>
      </c>
      <c r="D104" s="133">
        <v>0.15</v>
      </c>
      <c r="E104" s="103">
        <v>3</v>
      </c>
      <c r="F104" s="167">
        <v>569</v>
      </c>
      <c r="G104" s="103">
        <v>18</v>
      </c>
      <c r="H104" s="103">
        <v>18</v>
      </c>
      <c r="I104" s="103">
        <v>0</v>
      </c>
      <c r="J104" s="167">
        <v>2160</v>
      </c>
      <c r="K104" s="167">
        <v>0</v>
      </c>
      <c r="L104" s="167">
        <v>900</v>
      </c>
      <c r="M104" s="167">
        <v>270</v>
      </c>
      <c r="N104" s="167">
        <v>2364</v>
      </c>
      <c r="O104" s="103">
        <v>3</v>
      </c>
      <c r="P104" s="167">
        <v>36</v>
      </c>
      <c r="Q104" s="167">
        <v>-168</v>
      </c>
      <c r="R104" s="103" t="s">
        <v>117</v>
      </c>
      <c r="S104" s="80"/>
      <c r="T104" s="169">
        <f>AVERAGE(G$6:G104)</f>
        <v>23.696969696969695</v>
      </c>
      <c r="U104" s="169">
        <f>AVERAGE(H$6:H104)</f>
        <v>20.747474747474747</v>
      </c>
      <c r="V104" s="169">
        <f>AVERAGE(I$6:I104)</f>
        <v>1.393939393939394</v>
      </c>
      <c r="W104" s="170">
        <f>AVERAGE(J$6:J104)</f>
        <v>2489.6969696969695</v>
      </c>
      <c r="X104" s="170">
        <f>AVERAGE(K$6:K104)</f>
        <v>167.27272727272728</v>
      </c>
      <c r="Y104" s="170">
        <f>AVERAGE(L$6:L104)</f>
        <v>967.67676767676767</v>
      </c>
      <c r="Z104" s="170">
        <f>AVERAGE(M$6:M104)</f>
        <v>290.30303030303031</v>
      </c>
      <c r="AA104" s="170">
        <f>AVERAGE(N$6:N104)</f>
        <v>2425.1111111111113</v>
      </c>
      <c r="AB104" s="169">
        <f>AVERAGE(O$6:O104)</f>
        <v>2.9494949494949494</v>
      </c>
      <c r="AC104" s="170">
        <f>AVERAGE(P$6:P104)</f>
        <v>35.393939393939391</v>
      </c>
      <c r="AD104" s="170">
        <f>AVERAGE(Q$6:Q104)</f>
        <v>99.979797979797979</v>
      </c>
      <c r="AE104" s="26"/>
      <c r="AF104" s="26"/>
      <c r="AG104" s="26"/>
      <c r="AH104" s="26"/>
      <c r="AI104" s="26"/>
      <c r="AJ104" s="26"/>
      <c r="AK104" s="26"/>
      <c r="AL104" s="26"/>
      <c r="AM104" s="26"/>
      <c r="AN104" s="26"/>
      <c r="AO104" s="26"/>
      <c r="AP104" s="26"/>
      <c r="AQ104" s="26"/>
      <c r="AR104" s="26"/>
      <c r="AS104" s="26"/>
      <c r="AT104" s="26"/>
      <c r="AU104" s="26"/>
      <c r="AV104" s="26"/>
      <c r="AW104" s="26"/>
      <c r="AX104" s="29"/>
      <c r="AZ104" s="26">
        <v>99</v>
      </c>
      <c r="BA104" s="164">
        <v>13.606037425122892</v>
      </c>
      <c r="BB104" s="175">
        <v>0.05</v>
      </c>
      <c r="BC104" s="103">
        <v>9</v>
      </c>
      <c r="BD104" s="181">
        <v>390</v>
      </c>
      <c r="BE104" s="103">
        <v>22</v>
      </c>
      <c r="BF104" s="103">
        <v>22</v>
      </c>
      <c r="BG104" s="103">
        <v>2</v>
      </c>
      <c r="BH104" s="167">
        <v>3300</v>
      </c>
      <c r="BI104" s="167">
        <v>300</v>
      </c>
      <c r="BJ104" s="167">
        <v>1000</v>
      </c>
      <c r="BK104" s="167">
        <v>300</v>
      </c>
      <c r="BL104" s="167">
        <v>2615</v>
      </c>
      <c r="BM104" s="103">
        <v>1</v>
      </c>
      <c r="BN104" s="167">
        <v>15</v>
      </c>
      <c r="BO104" s="167">
        <v>700</v>
      </c>
      <c r="BP104" s="103" t="s">
        <v>116</v>
      </c>
      <c r="BQ104" s="80"/>
      <c r="BR104" s="164">
        <f>AVERAGE(BE$6:BE104)</f>
        <v>19.888888888888889</v>
      </c>
      <c r="BS104" s="164">
        <f>AVERAGE(BF$6:BF104)</f>
        <v>18.98989898989899</v>
      </c>
      <c r="BT104" s="164">
        <f>AVERAGE(BG$6:BG104)</f>
        <v>0.6767676767676768</v>
      </c>
      <c r="BU104" s="167">
        <f>AVERAGE(BH$6:BH104)</f>
        <v>2848.4848484848485</v>
      </c>
      <c r="BV104" s="167">
        <f>AVERAGE(BI$6:BI104)</f>
        <v>101.51515151515152</v>
      </c>
      <c r="BW104" s="167">
        <f>AVERAGE(BJ$6:BJ104)</f>
        <v>915.6565656565657</v>
      </c>
      <c r="BX104" s="167">
        <f>AVERAGE(BK$6:BK104)</f>
        <v>274.69696969696969</v>
      </c>
      <c r="BY104" s="167">
        <f>AVERAGE(BL$6:BL104)</f>
        <v>2264.6060606060605</v>
      </c>
      <c r="BZ104" s="164">
        <f>AVERAGE(BM$6:BM104)</f>
        <v>2.2121212121212119</v>
      </c>
      <c r="CA104" s="167">
        <f>AVERAGE(BN$6:BN104)</f>
        <v>33.18181818181818</v>
      </c>
      <c r="CB104" s="167">
        <f>AVERAGE(BO$6:BO104)</f>
        <v>617.06060606060601</v>
      </c>
      <c r="CC104" s="26"/>
      <c r="CD104" s="26"/>
      <c r="CE104" s="26"/>
      <c r="CF104" s="26"/>
      <c r="CG104" s="26"/>
      <c r="CH104" s="26"/>
      <c r="CI104" s="26"/>
      <c r="CJ104" s="26"/>
      <c r="CK104" s="26"/>
      <c r="CL104" s="26"/>
      <c r="CM104" s="26"/>
      <c r="CN104" s="26"/>
      <c r="CO104" s="26"/>
      <c r="CP104" s="26"/>
      <c r="CQ104" s="26"/>
      <c r="CR104" s="26"/>
      <c r="CS104" s="26"/>
      <c r="CT104" s="26"/>
      <c r="CU104" s="26"/>
      <c r="CV104" s="26"/>
      <c r="CW104" s="26"/>
      <c r="CX104" s="26"/>
      <c r="CY104" s="26"/>
      <c r="CZ104" s="26"/>
      <c r="DA104" s="26"/>
      <c r="DB104" s="26"/>
      <c r="DC104" s="26"/>
      <c r="DD104" s="29"/>
      <c r="DE104" s="26"/>
      <c r="DF104" s="103">
        <v>99</v>
      </c>
      <c r="DG104" s="164">
        <v>8.3887014478515951</v>
      </c>
      <c r="DH104" s="133">
        <v>0.05</v>
      </c>
      <c r="DI104" s="103">
        <v>4</v>
      </c>
      <c r="DJ104" s="167">
        <v>198</v>
      </c>
      <c r="DK104" s="103">
        <v>12</v>
      </c>
      <c r="DL104" s="103">
        <v>12</v>
      </c>
      <c r="DM104" s="103">
        <v>0</v>
      </c>
      <c r="DN104" s="167">
        <v>2160</v>
      </c>
      <c r="DO104" s="167">
        <v>0</v>
      </c>
      <c r="DP104" s="167">
        <v>600</v>
      </c>
      <c r="DQ104" s="167">
        <v>180</v>
      </c>
      <c r="DR104" s="167">
        <v>1603</v>
      </c>
      <c r="DS104" s="103">
        <v>0</v>
      </c>
      <c r="DT104" s="167">
        <v>0</v>
      </c>
      <c r="DU104" s="167">
        <v>557</v>
      </c>
      <c r="DV104" s="103" t="s">
        <v>117</v>
      </c>
      <c r="DW104" s="26"/>
      <c r="DX104" s="164">
        <f>AVERAGE(DK$6:DK104)</f>
        <v>10.545454545454545</v>
      </c>
      <c r="DY104" s="164">
        <f>AVERAGE(DL$6:DL104)</f>
        <v>10.545454545454545</v>
      </c>
      <c r="DZ104" s="164">
        <f>AVERAGE(DM$6:DM104)</f>
        <v>0</v>
      </c>
      <c r="EA104" s="167">
        <f>AVERAGE(DN$6:DN104)</f>
        <v>1898.1818181818182</v>
      </c>
      <c r="EB104" s="167">
        <f>AVERAGE(DO$6:DO104)</f>
        <v>0</v>
      </c>
      <c r="EC104" s="167">
        <f>AVERAGE(DP$6:DP104)</f>
        <v>527.27272727272725</v>
      </c>
      <c r="ED104" s="167">
        <f>AVERAGE(DQ$6:DQ104)</f>
        <v>158.18181818181819</v>
      </c>
      <c r="EE104" s="167">
        <f>AVERAGE(DR$6:DR104)</f>
        <v>1674.5757575757575</v>
      </c>
      <c r="EF104" s="164">
        <f>AVERAGE(DS$6:DS104)</f>
        <v>0.92929292929292928</v>
      </c>
      <c r="EG104" s="167">
        <f>AVERAGE(DT$6:DT104)</f>
        <v>16.727272727272727</v>
      </c>
      <c r="EH104" s="167">
        <f>AVERAGE(DU$6:DU104)</f>
        <v>240.33333333333334</v>
      </c>
      <c r="EI104" s="26"/>
      <c r="EJ104" s="26"/>
      <c r="EK104" s="26"/>
      <c r="EL104" s="26"/>
      <c r="EM104" s="26"/>
      <c r="EN104" s="26"/>
      <c r="EO104" s="26"/>
      <c r="EP104" s="26"/>
      <c r="EQ104" s="26"/>
      <c r="ER104" s="26"/>
      <c r="ES104" s="26"/>
      <c r="ET104" s="26"/>
      <c r="EU104" s="26"/>
      <c r="EV104" s="26"/>
      <c r="EW104" s="26"/>
      <c r="EX104" s="26"/>
      <c r="EY104" s="26"/>
      <c r="EZ104" s="26"/>
      <c r="FA104" s="26"/>
      <c r="FB104" s="26"/>
      <c r="FC104" s="26"/>
      <c r="FD104" s="26"/>
      <c r="FE104" s="26"/>
      <c r="FF104" s="26"/>
      <c r="FG104" s="26"/>
      <c r="FH104" s="29"/>
      <c r="FI104" s="26"/>
      <c r="FJ104" s="103">
        <v>99</v>
      </c>
      <c r="FK104" s="164">
        <v>3.1499723674124178</v>
      </c>
      <c r="FL104" s="133">
        <v>0.05</v>
      </c>
      <c r="FM104" s="103">
        <v>3</v>
      </c>
      <c r="FN104" s="167">
        <v>581</v>
      </c>
      <c r="FO104" s="103">
        <v>6</v>
      </c>
      <c r="FP104" s="103">
        <v>6</v>
      </c>
      <c r="FQ104" s="103">
        <v>0</v>
      </c>
      <c r="FR104" s="167">
        <v>1080</v>
      </c>
      <c r="FS104" s="167">
        <v>0</v>
      </c>
      <c r="FT104" s="167">
        <v>300</v>
      </c>
      <c r="FU104" s="167">
        <v>90</v>
      </c>
      <c r="FV104" s="167">
        <v>1596</v>
      </c>
      <c r="FW104" s="103">
        <v>0</v>
      </c>
      <c r="FX104" s="167">
        <v>0</v>
      </c>
      <c r="FY104" s="167">
        <v>-516</v>
      </c>
      <c r="FZ104" s="103" t="s">
        <v>117</v>
      </c>
      <c r="GA104" s="80"/>
      <c r="GB104" s="160">
        <f>AVERAGE(FO$6:FO104)</f>
        <v>9.6161616161616159</v>
      </c>
      <c r="GC104" s="160">
        <f>AVERAGE(FP$6:FP104)</f>
        <v>9.6161616161616159</v>
      </c>
      <c r="GD104" s="160">
        <f>AVERAGE(FQ$6:FQ104)</f>
        <v>0</v>
      </c>
      <c r="GE104" s="166">
        <f>AVERAGE(FR$6:FR104)</f>
        <v>1730.909090909091</v>
      </c>
      <c r="GF104" s="166">
        <f>AVERAGE(FS$6:FS104)</f>
        <v>0</v>
      </c>
      <c r="GG104" s="166">
        <f>AVERAGE(FT$6:FT104)</f>
        <v>480.80808080808083</v>
      </c>
      <c r="GH104" s="166">
        <f>AVERAGE(FU$6:FU104)</f>
        <v>144.24242424242425</v>
      </c>
      <c r="GI104" s="166">
        <f>AVERAGE(FV$6:FV104)</f>
        <v>1613.3939393939395</v>
      </c>
      <c r="GJ104" s="160">
        <f>AVERAGE(FW$6:FW104)</f>
        <v>0.85858585858585856</v>
      </c>
      <c r="GK104" s="166">
        <f>AVERAGE(FX$6:FX104)</f>
        <v>30.90909090909091</v>
      </c>
      <c r="GL104" s="166">
        <f>AVERAGE(FY$6:FY104)</f>
        <v>148.42424242424244</v>
      </c>
      <c r="GM104" s="26"/>
      <c r="GN104" s="26"/>
      <c r="GO104" s="26"/>
      <c r="GP104" s="26"/>
      <c r="GQ104" s="26"/>
      <c r="GR104" s="26"/>
      <c r="GS104" s="26"/>
      <c r="GT104" s="26"/>
      <c r="GU104" s="26"/>
      <c r="GV104" s="26"/>
      <c r="GW104" s="26"/>
      <c r="GX104" s="26"/>
      <c r="GY104" s="26"/>
      <c r="GZ104" s="26"/>
      <c r="HA104" s="26"/>
      <c r="HB104" s="26"/>
      <c r="HC104" s="26"/>
      <c r="HD104" s="26"/>
      <c r="HE104" s="26"/>
      <c r="HF104" s="26"/>
      <c r="HG104" s="26"/>
      <c r="HH104" s="26"/>
      <c r="HI104" s="26"/>
      <c r="HJ104" s="26"/>
      <c r="HK104" s="29"/>
      <c r="HL104" s="26"/>
      <c r="HM104" s="98">
        <v>99</v>
      </c>
      <c r="HN104" s="178">
        <v>19.089206785632449</v>
      </c>
      <c r="HO104" s="148">
        <v>0.25</v>
      </c>
      <c r="HP104" s="98">
        <v>0</v>
      </c>
      <c r="HQ104" s="189">
        <v>229</v>
      </c>
      <c r="HR104" s="98">
        <v>14</v>
      </c>
      <c r="HS104" s="98">
        <v>14</v>
      </c>
      <c r="HT104" s="98">
        <v>0</v>
      </c>
      <c r="HU104" s="189">
        <v>2100</v>
      </c>
      <c r="HV104" s="189">
        <v>0</v>
      </c>
      <c r="HW104" s="189">
        <v>700</v>
      </c>
      <c r="HX104" s="189">
        <v>210</v>
      </c>
      <c r="HY104" s="189">
        <v>1764</v>
      </c>
      <c r="HZ104" s="98">
        <v>5</v>
      </c>
      <c r="IA104" s="189">
        <v>150</v>
      </c>
      <c r="IB104" s="189">
        <v>486</v>
      </c>
      <c r="IC104" s="98" t="s">
        <v>117</v>
      </c>
      <c r="ID104" s="80"/>
      <c r="IE104" s="164">
        <f>AVERAGE(HR$6:HR104)</f>
        <v>19.646464646464647</v>
      </c>
      <c r="IF104" s="164">
        <f>AVERAGE(HS$6:HS104)</f>
        <v>18.979797979797979</v>
      </c>
      <c r="IG104" s="164">
        <f>AVERAGE(HT$6:HT104)</f>
        <v>0.93939393939393945</v>
      </c>
      <c r="IH104" s="167">
        <f>AVERAGE(HU$6:HU104)</f>
        <v>2846.969696969697</v>
      </c>
      <c r="II104" s="167">
        <f>AVERAGE(HV$6:HV104)</f>
        <v>140.90909090909091</v>
      </c>
      <c r="IJ104" s="167">
        <f>AVERAGE(HW$6:HW104)</f>
        <v>902.02020202020196</v>
      </c>
      <c r="IK104" s="167">
        <f>AVERAGE(HX$6:HX104)</f>
        <v>270.60606060606062</v>
      </c>
      <c r="IL104" s="167">
        <f>AVERAGE(HY$6:HY104)</f>
        <v>2287.4646464646466</v>
      </c>
      <c r="IM104" s="164">
        <f>AVERAGE(HZ$6:HZ104)</f>
        <v>2.4949494949494948</v>
      </c>
      <c r="IN104" s="167">
        <f>AVERAGE(IA$6:IA104)</f>
        <v>74.848484848484844</v>
      </c>
      <c r="IO104" s="167">
        <f>AVERAGE(IB$6:IB104)</f>
        <v>634.35353535353534</v>
      </c>
      <c r="IP104" s="26"/>
      <c r="IQ104" s="26"/>
      <c r="IR104" s="26"/>
      <c r="IS104" s="26"/>
      <c r="IT104" s="26"/>
      <c r="IU104" s="26"/>
      <c r="IV104" s="26"/>
      <c r="IW104" s="26"/>
      <c r="IX104" s="26"/>
      <c r="IY104" s="26"/>
      <c r="IZ104" s="26"/>
      <c r="JA104" s="26"/>
      <c r="JB104" s="26"/>
      <c r="JC104" s="26"/>
      <c r="JD104" s="26"/>
      <c r="JE104" s="26"/>
      <c r="JF104" s="26"/>
      <c r="JG104" s="26"/>
      <c r="JH104" s="26"/>
      <c r="JI104" s="26"/>
      <c r="JJ104" s="26"/>
      <c r="JK104" s="26"/>
      <c r="JL104" s="26"/>
      <c r="JM104" s="29"/>
      <c r="JN104" s="26"/>
      <c r="JO104" s="26"/>
      <c r="JP104" s="26"/>
      <c r="JQ104" s="26"/>
      <c r="JR104" s="26"/>
      <c r="JS104" s="26"/>
      <c r="JT104" s="26"/>
      <c r="JU104" s="26"/>
      <c r="JV104" s="26"/>
      <c r="JW104" s="26"/>
      <c r="JX104" s="26"/>
      <c r="JY104" s="26"/>
      <c r="JZ104" s="29"/>
    </row>
    <row r="105" spans="1:286" x14ac:dyDescent="0.2">
      <c r="A105" s="26"/>
      <c r="B105" s="103">
        <v>100</v>
      </c>
      <c r="C105" s="164">
        <v>24.932211885392256</v>
      </c>
      <c r="D105" s="133">
        <v>0.1</v>
      </c>
      <c r="E105" s="103">
        <v>3</v>
      </c>
      <c r="F105" s="167">
        <v>305</v>
      </c>
      <c r="G105" s="103">
        <v>26</v>
      </c>
      <c r="H105" s="103">
        <v>22</v>
      </c>
      <c r="I105" s="103">
        <v>2</v>
      </c>
      <c r="J105" s="167">
        <v>2640</v>
      </c>
      <c r="K105" s="167">
        <v>240</v>
      </c>
      <c r="L105" s="167">
        <v>1000</v>
      </c>
      <c r="M105" s="167">
        <v>300</v>
      </c>
      <c r="N105" s="167">
        <v>2470</v>
      </c>
      <c r="O105" s="103">
        <v>2</v>
      </c>
      <c r="P105" s="167">
        <v>24</v>
      </c>
      <c r="Q105" s="167">
        <v>194</v>
      </c>
      <c r="R105" s="103" t="s">
        <v>116</v>
      </c>
      <c r="S105" s="80"/>
      <c r="T105" s="169">
        <f>AVERAGE(G$6:G105)</f>
        <v>23.72</v>
      </c>
      <c r="U105" s="169">
        <f>AVERAGE(H$6:H105)</f>
        <v>20.76</v>
      </c>
      <c r="V105" s="169">
        <f>AVERAGE(I$6:I105)</f>
        <v>1.4</v>
      </c>
      <c r="W105" s="170">
        <f>AVERAGE(J$6:J105)</f>
        <v>2491.1999999999998</v>
      </c>
      <c r="X105" s="170">
        <f>AVERAGE(K$6:K105)</f>
        <v>168</v>
      </c>
      <c r="Y105" s="170">
        <f>AVERAGE(L$6:L105)</f>
        <v>968</v>
      </c>
      <c r="Z105" s="170">
        <f>AVERAGE(M$6:M105)</f>
        <v>290.39999999999998</v>
      </c>
      <c r="AA105" s="170">
        <f>AVERAGE(N$6:N105)</f>
        <v>2425.56</v>
      </c>
      <c r="AB105" s="169">
        <f>AVERAGE(O$6:O105)</f>
        <v>2.94</v>
      </c>
      <c r="AC105" s="170">
        <f>AVERAGE(P$6:P105)</f>
        <v>35.28</v>
      </c>
      <c r="AD105" s="170">
        <f>AVERAGE(Q$6:Q105)</f>
        <v>100.92</v>
      </c>
      <c r="AE105" s="26"/>
      <c r="AF105" s="26"/>
      <c r="AG105" s="26"/>
      <c r="AH105" s="26"/>
      <c r="AI105" s="26"/>
      <c r="AJ105" s="26"/>
      <c r="AK105" s="26"/>
      <c r="AL105" s="26"/>
      <c r="AM105" s="26"/>
      <c r="AN105" s="26"/>
      <c r="AO105" s="26"/>
      <c r="AP105" s="26"/>
      <c r="AQ105" s="26"/>
      <c r="AR105" s="26"/>
      <c r="AS105" s="26"/>
      <c r="AT105" s="26"/>
      <c r="AU105" s="26"/>
      <c r="AV105" s="26"/>
      <c r="AW105" s="26"/>
      <c r="AX105" s="29"/>
      <c r="AZ105" s="26">
        <v>100</v>
      </c>
      <c r="BA105" s="164">
        <v>13.604928523662396</v>
      </c>
      <c r="BB105" s="175">
        <v>0.1</v>
      </c>
      <c r="BC105" s="103">
        <v>3</v>
      </c>
      <c r="BD105" s="181">
        <v>296</v>
      </c>
      <c r="BE105" s="103">
        <v>16</v>
      </c>
      <c r="BF105" s="103">
        <v>16</v>
      </c>
      <c r="BG105" s="103">
        <v>0</v>
      </c>
      <c r="BH105" s="167">
        <v>2400</v>
      </c>
      <c r="BI105" s="167">
        <v>0</v>
      </c>
      <c r="BJ105" s="167">
        <v>800</v>
      </c>
      <c r="BK105" s="167">
        <v>240</v>
      </c>
      <c r="BL105" s="167">
        <v>1961</v>
      </c>
      <c r="BM105" s="103">
        <v>1</v>
      </c>
      <c r="BN105" s="167">
        <v>15</v>
      </c>
      <c r="BO105" s="167">
        <v>454</v>
      </c>
      <c r="BP105" s="103" t="s">
        <v>117</v>
      </c>
      <c r="BQ105" s="80"/>
      <c r="BR105" s="164">
        <f>AVERAGE(BE$6:BE105)</f>
        <v>19.850000000000001</v>
      </c>
      <c r="BS105" s="164">
        <f>AVERAGE(BF$6:BF105)</f>
        <v>18.96</v>
      </c>
      <c r="BT105" s="164">
        <f>AVERAGE(BG$6:BG105)</f>
        <v>0.67</v>
      </c>
      <c r="BU105" s="167">
        <f>AVERAGE(BH$6:BH105)</f>
        <v>2844</v>
      </c>
      <c r="BV105" s="167">
        <f>AVERAGE(BI$6:BI105)</f>
        <v>100.5</v>
      </c>
      <c r="BW105" s="167">
        <f>AVERAGE(BJ$6:BJ105)</f>
        <v>914.5</v>
      </c>
      <c r="BX105" s="167">
        <f>AVERAGE(BK$6:BK105)</f>
        <v>274.35000000000002</v>
      </c>
      <c r="BY105" s="167">
        <f>AVERAGE(BL$6:BL105)</f>
        <v>2261.5700000000002</v>
      </c>
      <c r="BZ105" s="164">
        <f>AVERAGE(BM$6:BM105)</f>
        <v>2.2000000000000002</v>
      </c>
      <c r="CA105" s="167">
        <f>AVERAGE(BN$6:BN105)</f>
        <v>33</v>
      </c>
      <c r="CB105" s="167">
        <f>AVERAGE(BO$6:BO105)</f>
        <v>615.42999999999995</v>
      </c>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9"/>
      <c r="DE105" s="26"/>
      <c r="DF105" s="103">
        <v>100</v>
      </c>
      <c r="DG105" s="164">
        <v>7.3827647726072581</v>
      </c>
      <c r="DH105" s="133">
        <v>0.1</v>
      </c>
      <c r="DI105" s="103">
        <v>1</v>
      </c>
      <c r="DJ105" s="167">
        <v>490</v>
      </c>
      <c r="DK105" s="103">
        <v>7</v>
      </c>
      <c r="DL105" s="103">
        <v>7</v>
      </c>
      <c r="DM105" s="103">
        <v>0</v>
      </c>
      <c r="DN105" s="167">
        <v>1260</v>
      </c>
      <c r="DO105" s="167">
        <v>0</v>
      </c>
      <c r="DP105" s="167">
        <v>350</v>
      </c>
      <c r="DQ105" s="167">
        <v>105</v>
      </c>
      <c r="DR105" s="167">
        <v>1570</v>
      </c>
      <c r="DS105" s="103">
        <v>1</v>
      </c>
      <c r="DT105" s="167">
        <v>18</v>
      </c>
      <c r="DU105" s="167">
        <v>-292</v>
      </c>
      <c r="DV105" s="103" t="s">
        <v>117</v>
      </c>
      <c r="DW105" s="26"/>
      <c r="DX105" s="164">
        <f>AVERAGE(DK$6:DK105)</f>
        <v>10.51</v>
      </c>
      <c r="DY105" s="164">
        <f>AVERAGE(DL$6:DL105)</f>
        <v>10.51</v>
      </c>
      <c r="DZ105" s="164">
        <f>AVERAGE(DM$6:DM105)</f>
        <v>0</v>
      </c>
      <c r="EA105" s="167">
        <f>AVERAGE(DN$6:DN105)</f>
        <v>1891.8</v>
      </c>
      <c r="EB105" s="167">
        <f>AVERAGE(DO$6:DO105)</f>
        <v>0</v>
      </c>
      <c r="EC105" s="167">
        <f>AVERAGE(DP$6:DP105)</f>
        <v>525.5</v>
      </c>
      <c r="ED105" s="167">
        <f>AVERAGE(DQ$6:DQ105)</f>
        <v>157.65</v>
      </c>
      <c r="EE105" s="167">
        <f>AVERAGE(DR$6:DR105)</f>
        <v>1673.53</v>
      </c>
      <c r="EF105" s="164">
        <f>AVERAGE(DS$6:DS105)</f>
        <v>0.93</v>
      </c>
      <c r="EG105" s="167">
        <f>AVERAGE(DT$6:DT105)</f>
        <v>16.739999999999998</v>
      </c>
      <c r="EH105" s="167">
        <f>AVERAGE(DU$6:DU105)</f>
        <v>235.01</v>
      </c>
      <c r="EI105" s="26"/>
      <c r="EJ105" s="26"/>
      <c r="EK105" s="26"/>
      <c r="EL105" s="26"/>
      <c r="EM105" s="26"/>
      <c r="EN105" s="26"/>
      <c r="EO105" s="26"/>
      <c r="EP105" s="26"/>
      <c r="EQ105" s="26"/>
      <c r="ER105" s="26"/>
      <c r="ES105" s="26"/>
      <c r="ET105" s="26"/>
      <c r="EU105" s="26"/>
      <c r="EV105" s="26"/>
      <c r="EW105" s="26"/>
      <c r="EX105" s="26"/>
      <c r="EY105" s="26"/>
      <c r="EZ105" s="26"/>
      <c r="FA105" s="26"/>
      <c r="FB105" s="26"/>
      <c r="FC105" s="26"/>
      <c r="FD105" s="26"/>
      <c r="FE105" s="26"/>
      <c r="FF105" s="26"/>
      <c r="FG105" s="26"/>
      <c r="FH105" s="29"/>
      <c r="FI105" s="26"/>
      <c r="FJ105" s="103">
        <v>100</v>
      </c>
      <c r="FK105" s="164">
        <v>6.48246344619207</v>
      </c>
      <c r="FL105" s="133">
        <v>0.05</v>
      </c>
      <c r="FM105" s="103">
        <v>0</v>
      </c>
      <c r="FN105" s="167">
        <v>165</v>
      </c>
      <c r="FO105" s="103">
        <v>6</v>
      </c>
      <c r="FP105" s="103">
        <v>6</v>
      </c>
      <c r="FQ105" s="103">
        <v>0</v>
      </c>
      <c r="FR105" s="167">
        <v>1080</v>
      </c>
      <c r="FS105" s="167">
        <v>0</v>
      </c>
      <c r="FT105" s="167">
        <v>300</v>
      </c>
      <c r="FU105" s="167">
        <v>90</v>
      </c>
      <c r="FV105" s="167">
        <v>1180</v>
      </c>
      <c r="FW105" s="103">
        <v>0</v>
      </c>
      <c r="FX105" s="167">
        <v>0</v>
      </c>
      <c r="FY105" s="167">
        <v>-100</v>
      </c>
      <c r="FZ105" s="103" t="s">
        <v>117</v>
      </c>
      <c r="GA105" s="80"/>
      <c r="GB105" s="160">
        <f>AVERAGE(FO$6:FO105)</f>
        <v>9.58</v>
      </c>
      <c r="GC105" s="160">
        <f>AVERAGE(FP$6:FP105)</f>
        <v>9.58</v>
      </c>
      <c r="GD105" s="160">
        <f>AVERAGE(FQ$6:FQ105)</f>
        <v>0</v>
      </c>
      <c r="GE105" s="166">
        <f>AVERAGE(FR$6:FR105)</f>
        <v>1724.4</v>
      </c>
      <c r="GF105" s="166">
        <f>AVERAGE(FS$6:FS105)</f>
        <v>0</v>
      </c>
      <c r="GG105" s="166">
        <f>AVERAGE(FT$6:FT105)</f>
        <v>479</v>
      </c>
      <c r="GH105" s="166">
        <f>AVERAGE(FU$6:FU105)</f>
        <v>143.69999999999999</v>
      </c>
      <c r="GI105" s="166">
        <f>AVERAGE(FV$6:FV105)</f>
        <v>1609.06</v>
      </c>
      <c r="GJ105" s="160">
        <f>AVERAGE(FW$6:FW105)</f>
        <v>0.85</v>
      </c>
      <c r="GK105" s="166">
        <f>AVERAGE(FX$6:FX105)</f>
        <v>30.6</v>
      </c>
      <c r="GL105" s="166">
        <f>AVERAGE(FY$6:FY105)</f>
        <v>145.94</v>
      </c>
      <c r="GM105" s="26"/>
      <c r="GN105" s="26"/>
      <c r="GO105" s="26"/>
      <c r="GP105" s="26"/>
      <c r="GQ105" s="26"/>
      <c r="GR105" s="26"/>
      <c r="GS105" s="26"/>
      <c r="GT105" s="26"/>
      <c r="GU105" s="26"/>
      <c r="GV105" s="26"/>
      <c r="GW105" s="26"/>
      <c r="GX105" s="26"/>
      <c r="GY105" s="26"/>
      <c r="GZ105" s="26"/>
      <c r="HA105" s="26"/>
      <c r="HB105" s="26"/>
      <c r="HC105" s="26"/>
      <c r="HD105" s="26"/>
      <c r="HE105" s="26"/>
      <c r="HF105" s="26"/>
      <c r="HG105" s="26"/>
      <c r="HH105" s="26"/>
      <c r="HI105" s="26"/>
      <c r="HJ105" s="26"/>
      <c r="HK105" s="29"/>
      <c r="HL105" s="26"/>
      <c r="HM105" s="98">
        <v>100</v>
      </c>
      <c r="HN105" s="178">
        <v>15.134466727362978</v>
      </c>
      <c r="HO105" s="148">
        <v>0.1</v>
      </c>
      <c r="HP105" s="98">
        <v>9</v>
      </c>
      <c r="HQ105" s="189">
        <v>371</v>
      </c>
      <c r="HR105" s="98">
        <v>22</v>
      </c>
      <c r="HS105" s="98">
        <v>22</v>
      </c>
      <c r="HT105" s="98">
        <v>2</v>
      </c>
      <c r="HU105" s="189">
        <v>3300</v>
      </c>
      <c r="HV105" s="189">
        <v>300</v>
      </c>
      <c r="HW105" s="189">
        <v>1000</v>
      </c>
      <c r="HX105" s="189">
        <v>300</v>
      </c>
      <c r="HY105" s="189">
        <v>2596</v>
      </c>
      <c r="HZ105" s="98">
        <v>2</v>
      </c>
      <c r="IA105" s="189">
        <v>60</v>
      </c>
      <c r="IB105" s="189">
        <v>764</v>
      </c>
      <c r="IC105" s="98" t="s">
        <v>116</v>
      </c>
      <c r="ID105" s="80"/>
      <c r="IE105" s="164">
        <f>AVERAGE(HR$6:HR105)</f>
        <v>19.670000000000002</v>
      </c>
      <c r="IF105" s="164">
        <f>AVERAGE(HS$6:HS105)</f>
        <v>19.010000000000002</v>
      </c>
      <c r="IG105" s="164">
        <f>AVERAGE(HT$6:HT105)</f>
        <v>0.95</v>
      </c>
      <c r="IH105" s="167">
        <f>AVERAGE(HU$6:HU105)</f>
        <v>2851.5</v>
      </c>
      <c r="II105" s="167">
        <f>AVERAGE(HV$6:HV105)</f>
        <v>142.5</v>
      </c>
      <c r="IJ105" s="167">
        <f>AVERAGE(HW$6:HW105)</f>
        <v>903</v>
      </c>
      <c r="IK105" s="167">
        <f>AVERAGE(HX$6:HX105)</f>
        <v>270.89999999999998</v>
      </c>
      <c r="IL105" s="167">
        <f>AVERAGE(HY$6:HY105)</f>
        <v>2290.5500000000002</v>
      </c>
      <c r="IM105" s="164">
        <f>AVERAGE(HZ$6:HZ105)</f>
        <v>2.4900000000000002</v>
      </c>
      <c r="IN105" s="167">
        <f>AVERAGE(IA$6:IA105)</f>
        <v>74.7</v>
      </c>
      <c r="IO105" s="167">
        <f>AVERAGE(IB$6:IB105)</f>
        <v>635.65</v>
      </c>
      <c r="IP105" s="26"/>
      <c r="IQ105" s="26"/>
      <c r="IR105" s="26"/>
      <c r="IS105" s="26"/>
      <c r="IT105" s="26"/>
      <c r="IU105" s="26"/>
      <c r="IV105" s="26"/>
      <c r="IW105" s="26"/>
      <c r="IX105" s="26"/>
      <c r="IY105" s="26"/>
      <c r="IZ105" s="26"/>
      <c r="JA105" s="26"/>
      <c r="JB105" s="26"/>
      <c r="JC105" s="26"/>
      <c r="JD105" s="26"/>
      <c r="JE105" s="26"/>
      <c r="JF105" s="26"/>
      <c r="JG105" s="26"/>
      <c r="JH105" s="26"/>
      <c r="JI105" s="26"/>
      <c r="JJ105" s="26"/>
      <c r="JK105" s="26"/>
      <c r="JL105" s="26"/>
      <c r="JM105" s="29"/>
      <c r="JN105" s="26"/>
      <c r="JO105" s="26"/>
      <c r="JP105" s="26"/>
      <c r="JQ105" s="26"/>
      <c r="JR105" s="26"/>
      <c r="JS105" s="26"/>
      <c r="JT105" s="26"/>
      <c r="JU105" s="26"/>
      <c r="JV105" s="26"/>
      <c r="JW105" s="26"/>
      <c r="JX105" s="26"/>
      <c r="JY105" s="26"/>
      <c r="JZ105" s="29"/>
    </row>
    <row r="106" spans="1:286" x14ac:dyDescent="0.2">
      <c r="A106" s="26"/>
      <c r="B106" s="103">
        <v>101</v>
      </c>
      <c r="C106" s="164">
        <v>22.698898434462251</v>
      </c>
      <c r="D106" s="133">
        <v>0.05</v>
      </c>
      <c r="E106" s="103">
        <v>1</v>
      </c>
      <c r="F106" s="167">
        <v>166</v>
      </c>
      <c r="G106" s="103">
        <v>23</v>
      </c>
      <c r="H106" s="103">
        <v>22</v>
      </c>
      <c r="I106" s="103">
        <v>2</v>
      </c>
      <c r="J106" s="167">
        <v>2640</v>
      </c>
      <c r="K106" s="167">
        <v>240</v>
      </c>
      <c r="L106" s="167">
        <v>1000</v>
      </c>
      <c r="M106" s="167">
        <v>300</v>
      </c>
      <c r="N106" s="167">
        <v>2331</v>
      </c>
      <c r="O106" s="103">
        <v>1</v>
      </c>
      <c r="P106" s="167">
        <v>12</v>
      </c>
      <c r="Q106" s="167">
        <v>321</v>
      </c>
      <c r="R106" s="103" t="s">
        <v>116</v>
      </c>
      <c r="S106" s="80"/>
      <c r="T106" s="169">
        <f>AVERAGE(G$6:G106)</f>
        <v>23.712871287128714</v>
      </c>
      <c r="U106" s="169">
        <f>AVERAGE(H$6:H106)</f>
        <v>20.772277227722771</v>
      </c>
      <c r="V106" s="169">
        <f>AVERAGE(I$6:I106)</f>
        <v>1.4059405940594059</v>
      </c>
      <c r="W106" s="170">
        <f>AVERAGE(J$6:J106)</f>
        <v>2492.6732673267325</v>
      </c>
      <c r="X106" s="170">
        <f>AVERAGE(K$6:K106)</f>
        <v>168.71287128712871</v>
      </c>
      <c r="Y106" s="170">
        <f>AVERAGE(L$6:L106)</f>
        <v>968.31683168316829</v>
      </c>
      <c r="Z106" s="170">
        <f>AVERAGE(M$6:M106)</f>
        <v>290.49504950495049</v>
      </c>
      <c r="AA106" s="170">
        <f>AVERAGE(N$6:N106)</f>
        <v>2424.6237623762377</v>
      </c>
      <c r="AB106" s="169">
        <f>AVERAGE(O$6:O106)</f>
        <v>2.9207920792079207</v>
      </c>
      <c r="AC106" s="170">
        <f>AVERAGE(P$6:P106)</f>
        <v>35.049504950495049</v>
      </c>
      <c r="AD106" s="170">
        <f>AVERAGE(Q$6:Q106)</f>
        <v>103.0990099009901</v>
      </c>
      <c r="AE106" s="26"/>
      <c r="AF106" s="26"/>
      <c r="AG106" s="26"/>
      <c r="AH106" s="26"/>
      <c r="AI106" s="26"/>
      <c r="AJ106" s="26"/>
      <c r="AK106" s="26"/>
      <c r="AL106" s="26"/>
      <c r="AM106" s="26"/>
      <c r="AN106" s="26"/>
      <c r="AO106" s="26"/>
      <c r="AP106" s="26"/>
      <c r="AQ106" s="26"/>
      <c r="AR106" s="26"/>
      <c r="AS106" s="26"/>
      <c r="AT106" s="26"/>
      <c r="AU106" s="26"/>
      <c r="AV106" s="26"/>
      <c r="AW106" s="26"/>
      <c r="AX106" s="29"/>
      <c r="AZ106" s="26">
        <v>101</v>
      </c>
      <c r="BA106" s="164">
        <v>19.866767231530872</v>
      </c>
      <c r="BB106" s="175">
        <v>0.25</v>
      </c>
      <c r="BC106" s="103">
        <v>3</v>
      </c>
      <c r="BD106" s="181">
        <v>174</v>
      </c>
      <c r="BE106" s="103">
        <v>18</v>
      </c>
      <c r="BF106" s="103">
        <v>18</v>
      </c>
      <c r="BG106" s="103">
        <v>0</v>
      </c>
      <c r="BH106" s="167">
        <v>2700</v>
      </c>
      <c r="BI106" s="167">
        <v>0</v>
      </c>
      <c r="BJ106" s="167">
        <v>900</v>
      </c>
      <c r="BK106" s="167">
        <v>270</v>
      </c>
      <c r="BL106" s="167">
        <v>1969</v>
      </c>
      <c r="BM106" s="103">
        <v>5</v>
      </c>
      <c r="BN106" s="167">
        <v>75</v>
      </c>
      <c r="BO106" s="167">
        <v>806</v>
      </c>
      <c r="BP106" s="103" t="s">
        <v>117</v>
      </c>
      <c r="BQ106" s="80"/>
      <c r="BR106" s="164">
        <f>AVERAGE(BE$6:BE106)</f>
        <v>19.831683168316832</v>
      </c>
      <c r="BS106" s="164">
        <f>AVERAGE(BF$6:BF106)</f>
        <v>18.950495049504951</v>
      </c>
      <c r="BT106" s="164">
        <f>AVERAGE(BG$6:BG106)</f>
        <v>0.6633663366336634</v>
      </c>
      <c r="BU106" s="167">
        <f>AVERAGE(BH$6:BH106)</f>
        <v>2842.5742574257424</v>
      </c>
      <c r="BV106" s="167">
        <f>AVERAGE(BI$6:BI106)</f>
        <v>99.504950495049499</v>
      </c>
      <c r="BW106" s="167">
        <f>AVERAGE(BJ$6:BJ106)</f>
        <v>914.3564356435644</v>
      </c>
      <c r="BX106" s="167">
        <f>AVERAGE(BK$6:BK106)</f>
        <v>274.30693069306932</v>
      </c>
      <c r="BY106" s="167">
        <f>AVERAGE(BL$6:BL106)</f>
        <v>2258.6732673267325</v>
      </c>
      <c r="BZ106" s="164">
        <f>AVERAGE(BM$6:BM106)</f>
        <v>2.2277227722772279</v>
      </c>
      <c r="CA106" s="167">
        <f>AVERAGE(BN$6:BN106)</f>
        <v>33.415841584158414</v>
      </c>
      <c r="CB106" s="167">
        <f>AVERAGE(BO$6:BO106)</f>
        <v>617.31683168316829</v>
      </c>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9"/>
      <c r="DE106" s="26"/>
      <c r="DF106" s="103">
        <v>101</v>
      </c>
      <c r="DG106" s="164">
        <v>8.6232769084659484</v>
      </c>
      <c r="DH106" s="133">
        <v>0.1</v>
      </c>
      <c r="DI106" s="103">
        <v>4</v>
      </c>
      <c r="DJ106" s="167">
        <v>299</v>
      </c>
      <c r="DK106" s="103">
        <v>12</v>
      </c>
      <c r="DL106" s="103">
        <v>12</v>
      </c>
      <c r="DM106" s="103">
        <v>0</v>
      </c>
      <c r="DN106" s="167">
        <v>2160</v>
      </c>
      <c r="DO106" s="167">
        <v>0</v>
      </c>
      <c r="DP106" s="167">
        <v>600</v>
      </c>
      <c r="DQ106" s="167">
        <v>180</v>
      </c>
      <c r="DR106" s="167">
        <v>1704</v>
      </c>
      <c r="DS106" s="103">
        <v>1</v>
      </c>
      <c r="DT106" s="167">
        <v>18</v>
      </c>
      <c r="DU106" s="167">
        <v>474</v>
      </c>
      <c r="DV106" s="103" t="s">
        <v>117</v>
      </c>
      <c r="DW106" s="26"/>
      <c r="DX106" s="164">
        <f>AVERAGE(DK$6:DK106)</f>
        <v>10.524752475247524</v>
      </c>
      <c r="DY106" s="164">
        <f>AVERAGE(DL$6:DL106)</f>
        <v>10.524752475247524</v>
      </c>
      <c r="DZ106" s="164">
        <f>AVERAGE(DM$6:DM106)</f>
        <v>0</v>
      </c>
      <c r="EA106" s="167">
        <f>AVERAGE(DN$6:DN106)</f>
        <v>1894.4554455445545</v>
      </c>
      <c r="EB106" s="167">
        <f>AVERAGE(DO$6:DO106)</f>
        <v>0</v>
      </c>
      <c r="EC106" s="167">
        <f>AVERAGE(DP$6:DP106)</f>
        <v>526.23762376237619</v>
      </c>
      <c r="ED106" s="167">
        <f>AVERAGE(DQ$6:DQ106)</f>
        <v>157.87128712871288</v>
      </c>
      <c r="EE106" s="167">
        <f>AVERAGE(DR$6:DR106)</f>
        <v>1673.8316831683169</v>
      </c>
      <c r="EF106" s="164">
        <f>AVERAGE(DS$6:DS106)</f>
        <v>0.93069306930693074</v>
      </c>
      <c r="EG106" s="167">
        <f>AVERAGE(DT$6:DT106)</f>
        <v>16.752475247524753</v>
      </c>
      <c r="EH106" s="167">
        <f>AVERAGE(DU$6:DU106)</f>
        <v>237.37623762376236</v>
      </c>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9"/>
      <c r="FI106" s="26"/>
      <c r="FJ106" s="103">
        <v>101</v>
      </c>
      <c r="FK106" s="164">
        <v>5.7166049893917803</v>
      </c>
      <c r="FL106" s="133">
        <v>0.15</v>
      </c>
      <c r="FM106" s="103">
        <v>4</v>
      </c>
      <c r="FN106" s="167">
        <v>522</v>
      </c>
      <c r="FO106" s="103">
        <v>9</v>
      </c>
      <c r="FP106" s="103">
        <v>9</v>
      </c>
      <c r="FQ106" s="103">
        <v>0</v>
      </c>
      <c r="FR106" s="167">
        <v>1620</v>
      </c>
      <c r="FS106" s="167">
        <v>0</v>
      </c>
      <c r="FT106" s="167">
        <v>450</v>
      </c>
      <c r="FU106" s="167">
        <v>135</v>
      </c>
      <c r="FV106" s="167">
        <v>1732</v>
      </c>
      <c r="FW106" s="103">
        <v>1</v>
      </c>
      <c r="FX106" s="167">
        <v>36</v>
      </c>
      <c r="FY106" s="167">
        <v>-76</v>
      </c>
      <c r="FZ106" s="103" t="s">
        <v>117</v>
      </c>
      <c r="GA106" s="80"/>
      <c r="GB106" s="160">
        <f>AVERAGE(FO$6:FO106)</f>
        <v>9.5742574257425748</v>
      </c>
      <c r="GC106" s="160">
        <f>AVERAGE(FP$6:FP106)</f>
        <v>9.5742574257425748</v>
      </c>
      <c r="GD106" s="160">
        <f>AVERAGE(FQ$6:FQ106)</f>
        <v>0</v>
      </c>
      <c r="GE106" s="166">
        <f>AVERAGE(FR$6:FR106)</f>
        <v>1723.3663366336634</v>
      </c>
      <c r="GF106" s="166">
        <f>AVERAGE(FS$6:FS106)</f>
        <v>0</v>
      </c>
      <c r="GG106" s="166">
        <f>AVERAGE(FT$6:FT106)</f>
        <v>478.71287128712873</v>
      </c>
      <c r="GH106" s="166">
        <f>AVERAGE(FU$6:FU106)</f>
        <v>143.61386138613861</v>
      </c>
      <c r="GI106" s="166">
        <f>AVERAGE(FV$6:FV106)</f>
        <v>1610.2772277227723</v>
      </c>
      <c r="GJ106" s="160">
        <f>AVERAGE(FW$6:FW106)</f>
        <v>0.85148514851485146</v>
      </c>
      <c r="GK106" s="166">
        <f>AVERAGE(FX$6:FX106)</f>
        <v>30.653465346534652</v>
      </c>
      <c r="GL106" s="166">
        <f>AVERAGE(FY$6:FY106)</f>
        <v>143.74257425742573</v>
      </c>
      <c r="GM106" s="26"/>
      <c r="GN106" s="26"/>
      <c r="GO106" s="26"/>
      <c r="GP106" s="26"/>
      <c r="GQ106" s="26"/>
      <c r="GR106" s="26"/>
      <c r="GS106" s="26"/>
      <c r="GT106" s="26"/>
      <c r="GU106" s="26"/>
      <c r="GV106" s="26"/>
      <c r="GW106" s="26"/>
      <c r="GX106" s="26"/>
      <c r="GY106" s="26"/>
      <c r="GZ106" s="26"/>
      <c r="HA106" s="26"/>
      <c r="HB106" s="26"/>
      <c r="HC106" s="26"/>
      <c r="HD106" s="26"/>
      <c r="HE106" s="26"/>
      <c r="HF106" s="26"/>
      <c r="HG106" s="26"/>
      <c r="HH106" s="26"/>
      <c r="HI106" s="26"/>
      <c r="HJ106" s="26"/>
      <c r="HK106" s="29"/>
      <c r="HL106" s="26"/>
      <c r="HM106" s="98">
        <v>101</v>
      </c>
      <c r="HN106" s="178">
        <v>20.4405322655509</v>
      </c>
      <c r="HO106" s="148">
        <v>0.15</v>
      </c>
      <c r="HP106" s="98">
        <v>4</v>
      </c>
      <c r="HQ106" s="189">
        <v>405</v>
      </c>
      <c r="HR106" s="98">
        <v>21</v>
      </c>
      <c r="HS106" s="98">
        <v>21</v>
      </c>
      <c r="HT106" s="98">
        <v>1</v>
      </c>
      <c r="HU106" s="189">
        <v>3150</v>
      </c>
      <c r="HV106" s="189">
        <v>150</v>
      </c>
      <c r="HW106" s="189">
        <v>1000</v>
      </c>
      <c r="HX106" s="189">
        <v>300</v>
      </c>
      <c r="HY106" s="189">
        <v>2480</v>
      </c>
      <c r="HZ106" s="98">
        <v>3</v>
      </c>
      <c r="IA106" s="189">
        <v>90</v>
      </c>
      <c r="IB106" s="189">
        <v>760</v>
      </c>
      <c r="IC106" s="98" t="s">
        <v>116</v>
      </c>
      <c r="ID106" s="80"/>
      <c r="IE106" s="164">
        <f>AVERAGE(HR$6:HR106)</f>
        <v>19.683168316831683</v>
      </c>
      <c r="IF106" s="164">
        <f>AVERAGE(HS$6:HS106)</f>
        <v>19.029702970297031</v>
      </c>
      <c r="IG106" s="164">
        <f>AVERAGE(HT$6:HT106)</f>
        <v>0.95049504950495045</v>
      </c>
      <c r="IH106" s="167">
        <f>AVERAGE(HU$6:HU106)</f>
        <v>2854.4554455445545</v>
      </c>
      <c r="II106" s="167">
        <f>AVERAGE(HV$6:HV106)</f>
        <v>142.57425742574259</v>
      </c>
      <c r="IJ106" s="167">
        <f>AVERAGE(HW$6:HW106)</f>
        <v>903.96039603960401</v>
      </c>
      <c r="IK106" s="167">
        <f>AVERAGE(HX$6:HX106)</f>
        <v>271.18811881188117</v>
      </c>
      <c r="IL106" s="167">
        <f>AVERAGE(HY$6:HY106)</f>
        <v>2292.4257425742576</v>
      </c>
      <c r="IM106" s="164">
        <f>AVERAGE(HZ$6:HZ106)</f>
        <v>2.495049504950495</v>
      </c>
      <c r="IN106" s="167">
        <f>AVERAGE(IA$6:IA106)</f>
        <v>74.851485148514854</v>
      </c>
      <c r="IO106" s="167">
        <f>AVERAGE(IB$6:IB106)</f>
        <v>636.88118811881191</v>
      </c>
      <c r="IP106" s="26"/>
      <c r="IQ106" s="26"/>
      <c r="IR106" s="26"/>
      <c r="IS106" s="26"/>
      <c r="IT106" s="26"/>
      <c r="IU106" s="26"/>
      <c r="IV106" s="26"/>
      <c r="IW106" s="26"/>
      <c r="IX106" s="26"/>
      <c r="IY106" s="26"/>
      <c r="IZ106" s="26"/>
      <c r="JA106" s="26"/>
      <c r="JB106" s="26"/>
      <c r="JC106" s="26"/>
      <c r="JD106" s="26"/>
      <c r="JE106" s="26"/>
      <c r="JF106" s="26"/>
      <c r="JG106" s="26"/>
      <c r="JH106" s="26"/>
      <c r="JI106" s="26"/>
      <c r="JJ106" s="26"/>
      <c r="JK106" s="26"/>
      <c r="JL106" s="26"/>
      <c r="JM106" s="29"/>
      <c r="JN106" s="26"/>
      <c r="JO106" s="26"/>
      <c r="JP106" s="26"/>
      <c r="JQ106" s="26"/>
      <c r="JR106" s="26"/>
      <c r="JS106" s="26"/>
      <c r="JT106" s="26"/>
      <c r="JU106" s="26"/>
      <c r="JV106" s="26"/>
      <c r="JW106" s="26"/>
      <c r="JX106" s="26"/>
      <c r="JY106" s="26"/>
      <c r="JZ106" s="29"/>
    </row>
    <row r="107" spans="1:286" x14ac:dyDescent="0.2">
      <c r="A107" s="26"/>
      <c r="B107" s="103">
        <v>102</v>
      </c>
      <c r="C107" s="164">
        <v>19.792995192250594</v>
      </c>
      <c r="D107" s="133">
        <v>0.2</v>
      </c>
      <c r="E107" s="103">
        <v>1</v>
      </c>
      <c r="F107" s="167">
        <v>465</v>
      </c>
      <c r="G107" s="103">
        <v>17</v>
      </c>
      <c r="H107" s="103">
        <v>17</v>
      </c>
      <c r="I107" s="103">
        <v>0</v>
      </c>
      <c r="J107" s="167">
        <v>2040</v>
      </c>
      <c r="K107" s="167">
        <v>0</v>
      </c>
      <c r="L107" s="167">
        <v>850</v>
      </c>
      <c r="M107" s="167">
        <v>255</v>
      </c>
      <c r="N107" s="167">
        <v>2195</v>
      </c>
      <c r="O107" s="103">
        <v>4</v>
      </c>
      <c r="P107" s="167">
        <v>48</v>
      </c>
      <c r="Q107" s="167">
        <v>-107</v>
      </c>
      <c r="R107" s="103" t="s">
        <v>117</v>
      </c>
      <c r="S107" s="80"/>
      <c r="T107" s="169">
        <f>AVERAGE(G$6:G107)</f>
        <v>23.647058823529413</v>
      </c>
      <c r="U107" s="169">
        <f>AVERAGE(H$6:H107)</f>
        <v>20.735294117647058</v>
      </c>
      <c r="V107" s="169">
        <f>AVERAGE(I$6:I107)</f>
        <v>1.392156862745098</v>
      </c>
      <c r="W107" s="170">
        <f>AVERAGE(J$6:J107)</f>
        <v>2488.2352941176468</v>
      </c>
      <c r="X107" s="170">
        <f>AVERAGE(K$6:K107)</f>
        <v>167.05882352941177</v>
      </c>
      <c r="Y107" s="170">
        <f>AVERAGE(L$6:L107)</f>
        <v>967.15686274509801</v>
      </c>
      <c r="Z107" s="170">
        <f>AVERAGE(M$6:M107)</f>
        <v>290.14705882352939</v>
      </c>
      <c r="AA107" s="170">
        <f>AVERAGE(N$6:N107)</f>
        <v>2422.372549019608</v>
      </c>
      <c r="AB107" s="169">
        <f>AVERAGE(O$6:O107)</f>
        <v>2.9313725490196076</v>
      </c>
      <c r="AC107" s="170">
        <f>AVERAGE(P$6:P107)</f>
        <v>35.176470588235297</v>
      </c>
      <c r="AD107" s="170">
        <f>AVERAGE(Q$6:Q107)</f>
        <v>101.03921568627452</v>
      </c>
      <c r="AE107" s="26"/>
      <c r="AF107" s="26"/>
      <c r="AG107" s="26"/>
      <c r="AH107" s="26"/>
      <c r="AI107" s="26"/>
      <c r="AJ107" s="26"/>
      <c r="AK107" s="26"/>
      <c r="AL107" s="26"/>
      <c r="AM107" s="26"/>
      <c r="AN107" s="26"/>
      <c r="AO107" s="26"/>
      <c r="AP107" s="26"/>
      <c r="AQ107" s="26"/>
      <c r="AR107" s="26"/>
      <c r="AS107" s="26"/>
      <c r="AT107" s="26"/>
      <c r="AU107" s="26"/>
      <c r="AV107" s="26"/>
      <c r="AW107" s="26"/>
      <c r="AX107" s="29"/>
      <c r="AZ107" s="26">
        <v>102</v>
      </c>
      <c r="BA107" s="164">
        <v>16.666279833914057</v>
      </c>
      <c r="BB107" s="175">
        <v>0.15</v>
      </c>
      <c r="BC107" s="103">
        <v>2</v>
      </c>
      <c r="BD107" s="181">
        <v>419</v>
      </c>
      <c r="BE107" s="103">
        <v>17</v>
      </c>
      <c r="BF107" s="103">
        <v>17</v>
      </c>
      <c r="BG107" s="103">
        <v>0</v>
      </c>
      <c r="BH107" s="167">
        <v>2550</v>
      </c>
      <c r="BI107" s="167">
        <v>0</v>
      </c>
      <c r="BJ107" s="167">
        <v>850</v>
      </c>
      <c r="BK107" s="167">
        <v>255</v>
      </c>
      <c r="BL107" s="167">
        <v>2149</v>
      </c>
      <c r="BM107" s="103">
        <v>2</v>
      </c>
      <c r="BN107" s="167">
        <v>30</v>
      </c>
      <c r="BO107" s="167">
        <v>431</v>
      </c>
      <c r="BP107" s="103" t="s">
        <v>117</v>
      </c>
      <c r="BQ107" s="80"/>
      <c r="BR107" s="164">
        <f>AVERAGE(BE$6:BE107)</f>
        <v>19.803921568627452</v>
      </c>
      <c r="BS107" s="164">
        <f>AVERAGE(BF$6:BF107)</f>
        <v>18.931372549019606</v>
      </c>
      <c r="BT107" s="164">
        <f>AVERAGE(BG$6:BG107)</f>
        <v>0.65686274509803921</v>
      </c>
      <c r="BU107" s="167">
        <f>AVERAGE(BH$6:BH107)</f>
        <v>2839.705882352941</v>
      </c>
      <c r="BV107" s="167">
        <f>AVERAGE(BI$6:BI107)</f>
        <v>98.529411764705884</v>
      </c>
      <c r="BW107" s="167">
        <f>AVERAGE(BJ$6:BJ107)</f>
        <v>913.72549019607845</v>
      </c>
      <c r="BX107" s="167">
        <f>AVERAGE(BK$6:BK107)</f>
        <v>274.11764705882354</v>
      </c>
      <c r="BY107" s="167">
        <f>AVERAGE(BL$6:BL107)</f>
        <v>2257.5980392156862</v>
      </c>
      <c r="BZ107" s="164">
        <f>AVERAGE(BM$6:BM107)</f>
        <v>2.2254901960784315</v>
      </c>
      <c r="CA107" s="167">
        <f>AVERAGE(BN$6:BN107)</f>
        <v>33.382352941176471</v>
      </c>
      <c r="CB107" s="167">
        <f>AVERAGE(BO$6:BO107)</f>
        <v>615.49019607843138</v>
      </c>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c r="DD107" s="29"/>
      <c r="DE107" s="26"/>
      <c r="DF107" s="103">
        <v>102</v>
      </c>
      <c r="DG107" s="164">
        <v>6.1707260891564601</v>
      </c>
      <c r="DH107" s="133">
        <v>0.05</v>
      </c>
      <c r="DI107" s="103">
        <v>7</v>
      </c>
      <c r="DJ107" s="167">
        <v>233</v>
      </c>
      <c r="DK107" s="103">
        <v>13</v>
      </c>
      <c r="DL107" s="103">
        <v>13</v>
      </c>
      <c r="DM107" s="103">
        <v>0</v>
      </c>
      <c r="DN107" s="167">
        <v>2340</v>
      </c>
      <c r="DO107" s="167">
        <v>0</v>
      </c>
      <c r="DP107" s="167">
        <v>650</v>
      </c>
      <c r="DQ107" s="167">
        <v>195</v>
      </c>
      <c r="DR107" s="167">
        <v>1703</v>
      </c>
      <c r="DS107" s="103">
        <v>0</v>
      </c>
      <c r="DT107" s="167">
        <v>0</v>
      </c>
      <c r="DU107" s="167">
        <v>637</v>
      </c>
      <c r="DV107" s="103" t="s">
        <v>117</v>
      </c>
      <c r="DW107" s="26"/>
      <c r="DX107" s="164">
        <f>AVERAGE(DK$6:DK107)</f>
        <v>10.549019607843137</v>
      </c>
      <c r="DY107" s="164">
        <f>AVERAGE(DL$6:DL107)</f>
        <v>10.549019607843137</v>
      </c>
      <c r="DZ107" s="164">
        <f>AVERAGE(DM$6:DM107)</f>
        <v>0</v>
      </c>
      <c r="EA107" s="167">
        <f>AVERAGE(DN$6:DN107)</f>
        <v>1898.8235294117646</v>
      </c>
      <c r="EB107" s="167">
        <f>AVERAGE(DO$6:DO107)</f>
        <v>0</v>
      </c>
      <c r="EC107" s="167">
        <f>AVERAGE(DP$6:DP107)</f>
        <v>527.45098039215691</v>
      </c>
      <c r="ED107" s="167">
        <f>AVERAGE(DQ$6:DQ107)</f>
        <v>158.23529411764707</v>
      </c>
      <c r="EE107" s="167">
        <f>AVERAGE(DR$6:DR107)</f>
        <v>1674.1176470588234</v>
      </c>
      <c r="EF107" s="164">
        <f>AVERAGE(DS$6:DS107)</f>
        <v>0.92156862745098034</v>
      </c>
      <c r="EG107" s="167">
        <f>AVERAGE(DT$6:DT107)</f>
        <v>16.588235294117649</v>
      </c>
      <c r="EH107" s="167">
        <f>AVERAGE(DU$6:DU107)</f>
        <v>241.29411764705881</v>
      </c>
      <c r="EI107" s="26"/>
      <c r="EJ107" s="26"/>
      <c r="EK107" s="26"/>
      <c r="EL107" s="26"/>
      <c r="EM107" s="26"/>
      <c r="EN107" s="26"/>
      <c r="EO107" s="26"/>
      <c r="EP107" s="26"/>
      <c r="EQ107" s="26"/>
      <c r="ER107" s="26"/>
      <c r="ES107" s="26"/>
      <c r="ET107" s="26"/>
      <c r="EU107" s="26"/>
      <c r="EV107" s="26"/>
      <c r="EW107" s="26"/>
      <c r="EX107" s="26"/>
      <c r="EY107" s="26"/>
      <c r="EZ107" s="26"/>
      <c r="FA107" s="26"/>
      <c r="FB107" s="26"/>
      <c r="FC107" s="26"/>
      <c r="FD107" s="26"/>
      <c r="FE107" s="26"/>
      <c r="FF107" s="26"/>
      <c r="FG107" s="26"/>
      <c r="FH107" s="29"/>
      <c r="FI107" s="26"/>
      <c r="FJ107" s="103">
        <v>102</v>
      </c>
      <c r="FK107" s="164">
        <v>6.8856281908434998</v>
      </c>
      <c r="FL107" s="133">
        <v>0.05</v>
      </c>
      <c r="FM107" s="103">
        <v>2</v>
      </c>
      <c r="FN107" s="167">
        <v>508</v>
      </c>
      <c r="FO107" s="103">
        <v>9</v>
      </c>
      <c r="FP107" s="103">
        <v>9</v>
      </c>
      <c r="FQ107" s="103">
        <v>0</v>
      </c>
      <c r="FR107" s="167">
        <v>1620</v>
      </c>
      <c r="FS107" s="167">
        <v>0</v>
      </c>
      <c r="FT107" s="167">
        <v>450</v>
      </c>
      <c r="FU107" s="167">
        <v>135</v>
      </c>
      <c r="FV107" s="167">
        <v>1718</v>
      </c>
      <c r="FW107" s="103">
        <v>0</v>
      </c>
      <c r="FX107" s="167">
        <v>0</v>
      </c>
      <c r="FY107" s="167">
        <v>-98</v>
      </c>
      <c r="FZ107" s="103" t="s">
        <v>117</v>
      </c>
      <c r="GA107" s="80"/>
      <c r="GB107" s="160">
        <f>AVERAGE(FO$6:FO107)</f>
        <v>9.5686274509803919</v>
      </c>
      <c r="GC107" s="160">
        <f>AVERAGE(FP$6:FP107)</f>
        <v>9.5686274509803919</v>
      </c>
      <c r="GD107" s="160">
        <f>AVERAGE(FQ$6:FQ107)</f>
        <v>0</v>
      </c>
      <c r="GE107" s="166">
        <f>AVERAGE(FR$6:FR107)</f>
        <v>1722.3529411764705</v>
      </c>
      <c r="GF107" s="166">
        <f>AVERAGE(FS$6:FS107)</f>
        <v>0</v>
      </c>
      <c r="GG107" s="166">
        <f>AVERAGE(FT$6:FT107)</f>
        <v>478.43137254901961</v>
      </c>
      <c r="GH107" s="166">
        <f>AVERAGE(FU$6:FU107)</f>
        <v>143.52941176470588</v>
      </c>
      <c r="GI107" s="166">
        <f>AVERAGE(FV$6:FV107)</f>
        <v>1611.3333333333333</v>
      </c>
      <c r="GJ107" s="160">
        <f>AVERAGE(FW$6:FW107)</f>
        <v>0.84313725490196079</v>
      </c>
      <c r="GK107" s="166">
        <f>AVERAGE(FX$6:FX107)</f>
        <v>30.352941176470587</v>
      </c>
      <c r="GL107" s="166">
        <f>AVERAGE(FY$6:FY107)</f>
        <v>141.37254901960785</v>
      </c>
      <c r="GM107" s="26"/>
      <c r="GN107" s="26"/>
      <c r="GO107" s="26"/>
      <c r="GP107" s="26"/>
      <c r="GQ107" s="26"/>
      <c r="GR107" s="26"/>
      <c r="GS107" s="26"/>
      <c r="GT107" s="26"/>
      <c r="GU107" s="26"/>
      <c r="GV107" s="26"/>
      <c r="GW107" s="26"/>
      <c r="GX107" s="26"/>
      <c r="GY107" s="26"/>
      <c r="GZ107" s="26"/>
      <c r="HA107" s="26"/>
      <c r="HB107" s="26"/>
      <c r="HC107" s="26"/>
      <c r="HD107" s="26"/>
      <c r="HE107" s="26"/>
      <c r="HF107" s="26"/>
      <c r="HG107" s="26"/>
      <c r="HH107" s="26"/>
      <c r="HI107" s="26"/>
      <c r="HJ107" s="26"/>
      <c r="HK107" s="29"/>
      <c r="HL107" s="26"/>
      <c r="HM107" s="98">
        <v>102</v>
      </c>
      <c r="HN107" s="178">
        <v>18.475573938778012</v>
      </c>
      <c r="HO107" s="148">
        <v>0.1</v>
      </c>
      <c r="HP107" s="98">
        <v>1</v>
      </c>
      <c r="HQ107" s="189">
        <v>310</v>
      </c>
      <c r="HR107" s="98">
        <v>17</v>
      </c>
      <c r="HS107" s="98">
        <v>17</v>
      </c>
      <c r="HT107" s="98">
        <v>0</v>
      </c>
      <c r="HU107" s="189">
        <v>2550</v>
      </c>
      <c r="HV107" s="189">
        <v>0</v>
      </c>
      <c r="HW107" s="189">
        <v>850</v>
      </c>
      <c r="HX107" s="189">
        <v>255</v>
      </c>
      <c r="HY107" s="189">
        <v>2040</v>
      </c>
      <c r="HZ107" s="98">
        <v>2</v>
      </c>
      <c r="IA107" s="189">
        <v>60</v>
      </c>
      <c r="IB107" s="189">
        <v>570</v>
      </c>
      <c r="IC107" s="98" t="s">
        <v>117</v>
      </c>
      <c r="ID107" s="80"/>
      <c r="IE107" s="164">
        <f>AVERAGE(HR$6:HR107)</f>
        <v>19.656862745098039</v>
      </c>
      <c r="IF107" s="164">
        <f>AVERAGE(HS$6:HS107)</f>
        <v>19.009803921568629</v>
      </c>
      <c r="IG107" s="164">
        <f>AVERAGE(HT$6:HT107)</f>
        <v>0.94117647058823528</v>
      </c>
      <c r="IH107" s="167">
        <f>AVERAGE(HU$6:HU107)</f>
        <v>2851.4705882352941</v>
      </c>
      <c r="II107" s="167">
        <f>AVERAGE(HV$6:HV107)</f>
        <v>141.1764705882353</v>
      </c>
      <c r="IJ107" s="167">
        <f>AVERAGE(HW$6:HW107)</f>
        <v>903.43137254901956</v>
      </c>
      <c r="IK107" s="167">
        <f>AVERAGE(HX$6:HX107)</f>
        <v>271.02941176470586</v>
      </c>
      <c r="IL107" s="167">
        <f>AVERAGE(HY$6:HY107)</f>
        <v>2289.9509803921569</v>
      </c>
      <c r="IM107" s="164">
        <f>AVERAGE(HZ$6:HZ107)</f>
        <v>2.4901960784313726</v>
      </c>
      <c r="IN107" s="167">
        <f>AVERAGE(IA$6:IA107)</f>
        <v>74.705882352941174</v>
      </c>
      <c r="IO107" s="167">
        <f>AVERAGE(IB$6:IB107)</f>
        <v>636.22549019607845</v>
      </c>
      <c r="IP107" s="26"/>
      <c r="IQ107" s="26"/>
      <c r="IR107" s="26"/>
      <c r="IS107" s="26"/>
      <c r="IT107" s="26"/>
      <c r="IU107" s="26"/>
      <c r="IV107" s="26"/>
      <c r="IW107" s="26"/>
      <c r="IX107" s="26"/>
      <c r="IY107" s="26"/>
      <c r="IZ107" s="26"/>
      <c r="JA107" s="26"/>
      <c r="JB107" s="26"/>
      <c r="JC107" s="26"/>
      <c r="JD107" s="26"/>
      <c r="JE107" s="26"/>
      <c r="JF107" s="26"/>
      <c r="JG107" s="26"/>
      <c r="JH107" s="26"/>
      <c r="JI107" s="26"/>
      <c r="JJ107" s="26"/>
      <c r="JK107" s="26"/>
      <c r="JL107" s="26"/>
      <c r="JM107" s="29"/>
      <c r="JN107" s="26"/>
      <c r="JO107" s="26"/>
      <c r="JP107" s="26"/>
      <c r="JQ107" s="26"/>
      <c r="JR107" s="26"/>
      <c r="JS107" s="26"/>
      <c r="JT107" s="26"/>
      <c r="JU107" s="26"/>
      <c r="JV107" s="26"/>
      <c r="JW107" s="26"/>
      <c r="JX107" s="26"/>
      <c r="JY107" s="26"/>
      <c r="JZ107" s="29"/>
    </row>
    <row r="108" spans="1:286" x14ac:dyDescent="0.2">
      <c r="A108" s="26"/>
      <c r="B108" s="103">
        <v>103</v>
      </c>
      <c r="C108" s="164">
        <v>22.786260476255272</v>
      </c>
      <c r="D108" s="133">
        <v>0.1</v>
      </c>
      <c r="E108" s="103">
        <v>5</v>
      </c>
      <c r="F108" s="167">
        <v>305</v>
      </c>
      <c r="G108" s="103">
        <v>26</v>
      </c>
      <c r="H108" s="103">
        <v>22</v>
      </c>
      <c r="I108" s="103">
        <v>2</v>
      </c>
      <c r="J108" s="167">
        <v>2640</v>
      </c>
      <c r="K108" s="167">
        <v>240</v>
      </c>
      <c r="L108" s="167">
        <v>1000</v>
      </c>
      <c r="M108" s="167">
        <v>300</v>
      </c>
      <c r="N108" s="167">
        <v>2470</v>
      </c>
      <c r="O108" s="103">
        <v>2</v>
      </c>
      <c r="P108" s="167">
        <v>24</v>
      </c>
      <c r="Q108" s="167">
        <v>194</v>
      </c>
      <c r="R108" s="103" t="s">
        <v>116</v>
      </c>
      <c r="S108" s="80"/>
      <c r="T108" s="169">
        <f>AVERAGE(G$6:G108)</f>
        <v>23.66990291262136</v>
      </c>
      <c r="U108" s="169">
        <f>AVERAGE(H$6:H108)</f>
        <v>20.747572815533982</v>
      </c>
      <c r="V108" s="169">
        <f>AVERAGE(I$6:I108)</f>
        <v>1.3980582524271845</v>
      </c>
      <c r="W108" s="170">
        <f>AVERAGE(J$6:J108)</f>
        <v>2489.7087378640776</v>
      </c>
      <c r="X108" s="170">
        <f>AVERAGE(K$6:K108)</f>
        <v>167.76699029126215</v>
      </c>
      <c r="Y108" s="170">
        <f>AVERAGE(L$6:L108)</f>
        <v>967.47572815533977</v>
      </c>
      <c r="Z108" s="170">
        <f>AVERAGE(M$6:M108)</f>
        <v>290.24271844660194</v>
      </c>
      <c r="AA108" s="170">
        <f>AVERAGE(N$6:N108)</f>
        <v>2422.8349514563106</v>
      </c>
      <c r="AB108" s="169">
        <f>AVERAGE(O$6:O108)</f>
        <v>2.9223300970873787</v>
      </c>
      <c r="AC108" s="170">
        <f>AVERAGE(P$6:P108)</f>
        <v>35.067961165048544</v>
      </c>
      <c r="AD108" s="170">
        <f>AVERAGE(Q$6:Q108)</f>
        <v>101.94174757281553</v>
      </c>
      <c r="AE108" s="26"/>
      <c r="AF108" s="26"/>
      <c r="AG108" s="26"/>
      <c r="AH108" s="26"/>
      <c r="AI108" s="26"/>
      <c r="AJ108" s="26"/>
      <c r="AK108" s="26"/>
      <c r="AL108" s="26"/>
      <c r="AM108" s="26"/>
      <c r="AN108" s="26"/>
      <c r="AO108" s="26"/>
      <c r="AP108" s="26"/>
      <c r="AQ108" s="26"/>
      <c r="AR108" s="26"/>
      <c r="AS108" s="26"/>
      <c r="AT108" s="26"/>
      <c r="AU108" s="26"/>
      <c r="AV108" s="26"/>
      <c r="AW108" s="26"/>
      <c r="AX108" s="29"/>
      <c r="AZ108" s="26">
        <v>103</v>
      </c>
      <c r="BA108" s="164">
        <v>19.019672967950598</v>
      </c>
      <c r="BB108" s="175">
        <v>0.05</v>
      </c>
      <c r="BC108" s="103">
        <v>3</v>
      </c>
      <c r="BD108" s="181">
        <v>507</v>
      </c>
      <c r="BE108" s="103">
        <v>21</v>
      </c>
      <c r="BF108" s="103">
        <v>21</v>
      </c>
      <c r="BG108" s="103">
        <v>1</v>
      </c>
      <c r="BH108" s="167">
        <v>3150</v>
      </c>
      <c r="BI108" s="167">
        <v>150</v>
      </c>
      <c r="BJ108" s="167">
        <v>1000</v>
      </c>
      <c r="BK108" s="167">
        <v>300</v>
      </c>
      <c r="BL108" s="167">
        <v>2582</v>
      </c>
      <c r="BM108" s="103">
        <v>1</v>
      </c>
      <c r="BN108" s="167">
        <v>15</v>
      </c>
      <c r="BO108" s="167">
        <v>583</v>
      </c>
      <c r="BP108" s="103" t="s">
        <v>116</v>
      </c>
      <c r="BQ108" s="80"/>
      <c r="BR108" s="164">
        <f>AVERAGE(BE$6:BE108)</f>
        <v>19.815533980582526</v>
      </c>
      <c r="BS108" s="164">
        <f>AVERAGE(BF$6:BF108)</f>
        <v>18.95145631067961</v>
      </c>
      <c r="BT108" s="164">
        <f>AVERAGE(BG$6:BG108)</f>
        <v>0.66019417475728159</v>
      </c>
      <c r="BU108" s="167">
        <f>AVERAGE(BH$6:BH108)</f>
        <v>2842.7184466019417</v>
      </c>
      <c r="BV108" s="167">
        <f>AVERAGE(BI$6:BI108)</f>
        <v>99.029126213592235</v>
      </c>
      <c r="BW108" s="167">
        <f>AVERAGE(BJ$6:BJ108)</f>
        <v>914.56310679611647</v>
      </c>
      <c r="BX108" s="167">
        <f>AVERAGE(BK$6:BK108)</f>
        <v>274.36893203883494</v>
      </c>
      <c r="BY108" s="167">
        <f>AVERAGE(BL$6:BL108)</f>
        <v>2260.7475728155341</v>
      </c>
      <c r="BZ108" s="164">
        <f>AVERAGE(BM$6:BM108)</f>
        <v>2.2135922330097086</v>
      </c>
      <c r="CA108" s="167">
        <f>AVERAGE(BN$6:BN108)</f>
        <v>33.203883495145632</v>
      </c>
      <c r="CB108" s="167">
        <f>AVERAGE(BO$6:BO108)</f>
        <v>615.17475728155341</v>
      </c>
      <c r="CC108" s="26"/>
      <c r="CD108" s="26"/>
      <c r="CE108" s="26"/>
      <c r="CF108" s="26"/>
      <c r="CG108" s="26"/>
      <c r="CH108" s="26"/>
      <c r="CI108" s="26"/>
      <c r="CJ108" s="26"/>
      <c r="CK108" s="26"/>
      <c r="CL108" s="26"/>
      <c r="CM108" s="26"/>
      <c r="CN108" s="26"/>
      <c r="CO108" s="26"/>
      <c r="CP108" s="26"/>
      <c r="CQ108" s="26"/>
      <c r="CR108" s="26"/>
      <c r="CS108" s="26"/>
      <c r="CT108" s="26"/>
      <c r="CU108" s="26"/>
      <c r="CV108" s="26"/>
      <c r="CW108" s="26"/>
      <c r="CX108" s="26"/>
      <c r="CY108" s="26"/>
      <c r="CZ108" s="26"/>
      <c r="DA108" s="26"/>
      <c r="DB108" s="26"/>
      <c r="DC108" s="26"/>
      <c r="DD108" s="29"/>
      <c r="DE108" s="26"/>
      <c r="DF108" s="103">
        <v>103</v>
      </c>
      <c r="DG108" s="164">
        <v>7.1851991460300901</v>
      </c>
      <c r="DH108" s="133">
        <v>0.2</v>
      </c>
      <c r="DI108" s="103">
        <v>3</v>
      </c>
      <c r="DJ108" s="167">
        <v>203</v>
      </c>
      <c r="DK108" s="103">
        <v>9</v>
      </c>
      <c r="DL108" s="103">
        <v>9</v>
      </c>
      <c r="DM108" s="103">
        <v>0</v>
      </c>
      <c r="DN108" s="167">
        <v>1620</v>
      </c>
      <c r="DO108" s="167">
        <v>0</v>
      </c>
      <c r="DP108" s="167">
        <v>450</v>
      </c>
      <c r="DQ108" s="167">
        <v>135</v>
      </c>
      <c r="DR108" s="167">
        <v>1413</v>
      </c>
      <c r="DS108" s="103">
        <v>1</v>
      </c>
      <c r="DT108" s="167">
        <v>18</v>
      </c>
      <c r="DU108" s="167">
        <v>225</v>
      </c>
      <c r="DV108" s="103" t="s">
        <v>117</v>
      </c>
      <c r="DW108" s="26"/>
      <c r="DX108" s="164">
        <f>AVERAGE(DK$6:DK108)</f>
        <v>10.533980582524272</v>
      </c>
      <c r="DY108" s="164">
        <f>AVERAGE(DL$6:DL108)</f>
        <v>10.533980582524272</v>
      </c>
      <c r="DZ108" s="164">
        <f>AVERAGE(DM$6:DM108)</f>
        <v>0</v>
      </c>
      <c r="EA108" s="167">
        <f>AVERAGE(DN$6:DN108)</f>
        <v>1896.1165048543689</v>
      </c>
      <c r="EB108" s="167">
        <f>AVERAGE(DO$6:DO108)</f>
        <v>0</v>
      </c>
      <c r="EC108" s="167">
        <f>AVERAGE(DP$6:DP108)</f>
        <v>526.69902912621365</v>
      </c>
      <c r="ED108" s="167">
        <f>AVERAGE(DQ$6:DQ108)</f>
        <v>158.00970873786409</v>
      </c>
      <c r="EE108" s="167">
        <f>AVERAGE(DR$6:DR108)</f>
        <v>1671.5825242718447</v>
      </c>
      <c r="EF108" s="164">
        <f>AVERAGE(DS$6:DS108)</f>
        <v>0.92233009708737868</v>
      </c>
      <c r="EG108" s="167">
        <f>AVERAGE(DT$6:DT108)</f>
        <v>16.601941747572816</v>
      </c>
      <c r="EH108" s="167">
        <f>AVERAGE(DU$6:DU108)</f>
        <v>241.13592233009709</v>
      </c>
      <c r="EI108" s="26"/>
      <c r="EJ108" s="26"/>
      <c r="EK108" s="26"/>
      <c r="EL108" s="26"/>
      <c r="EM108" s="26"/>
      <c r="EN108" s="26"/>
      <c r="EO108" s="26"/>
      <c r="EP108" s="26"/>
      <c r="EQ108" s="26"/>
      <c r="ER108" s="26"/>
      <c r="ES108" s="26"/>
      <c r="ET108" s="26"/>
      <c r="EU108" s="26"/>
      <c r="EV108" s="26"/>
      <c r="EW108" s="26"/>
      <c r="EX108" s="26"/>
      <c r="EY108" s="26"/>
      <c r="EZ108" s="26"/>
      <c r="FA108" s="26"/>
      <c r="FB108" s="26"/>
      <c r="FC108" s="26"/>
      <c r="FD108" s="26"/>
      <c r="FE108" s="26"/>
      <c r="FF108" s="26"/>
      <c r="FG108" s="26"/>
      <c r="FH108" s="29"/>
      <c r="FI108" s="26"/>
      <c r="FJ108" s="103">
        <v>103</v>
      </c>
      <c r="FK108" s="164">
        <v>6.2789305347845383</v>
      </c>
      <c r="FL108" s="133">
        <v>0.2</v>
      </c>
      <c r="FM108" s="103">
        <v>2</v>
      </c>
      <c r="FN108" s="167">
        <v>462</v>
      </c>
      <c r="FO108" s="103">
        <v>7</v>
      </c>
      <c r="FP108" s="103">
        <v>7</v>
      </c>
      <c r="FQ108" s="103">
        <v>0</v>
      </c>
      <c r="FR108" s="167">
        <v>1260</v>
      </c>
      <c r="FS108" s="167">
        <v>0</v>
      </c>
      <c r="FT108" s="167">
        <v>350</v>
      </c>
      <c r="FU108" s="167">
        <v>105</v>
      </c>
      <c r="FV108" s="167">
        <v>1542</v>
      </c>
      <c r="FW108" s="103">
        <v>1</v>
      </c>
      <c r="FX108" s="167">
        <v>36</v>
      </c>
      <c r="FY108" s="167">
        <v>-246</v>
      </c>
      <c r="FZ108" s="103" t="s">
        <v>117</v>
      </c>
      <c r="GA108" s="80"/>
      <c r="GB108" s="160">
        <f>AVERAGE(FO$6:FO108)</f>
        <v>9.5436893203883493</v>
      </c>
      <c r="GC108" s="160">
        <f>AVERAGE(FP$6:FP108)</f>
        <v>9.5436893203883493</v>
      </c>
      <c r="GD108" s="160">
        <f>AVERAGE(FQ$6:FQ108)</f>
        <v>0</v>
      </c>
      <c r="GE108" s="166">
        <f>AVERAGE(FR$6:FR108)</f>
        <v>1717.8640776699028</v>
      </c>
      <c r="GF108" s="166">
        <f>AVERAGE(FS$6:FS108)</f>
        <v>0</v>
      </c>
      <c r="GG108" s="166">
        <f>AVERAGE(FT$6:FT108)</f>
        <v>477.18446601941747</v>
      </c>
      <c r="GH108" s="166">
        <f>AVERAGE(FU$6:FU108)</f>
        <v>143.15533980582524</v>
      </c>
      <c r="GI108" s="166">
        <f>AVERAGE(FV$6:FV108)</f>
        <v>1610.6601941747572</v>
      </c>
      <c r="GJ108" s="160">
        <f>AVERAGE(FW$6:FW108)</f>
        <v>0.84466019417475724</v>
      </c>
      <c r="GK108" s="166">
        <f>AVERAGE(FX$6:FX108)</f>
        <v>30.407766990291261</v>
      </c>
      <c r="GL108" s="166">
        <f>AVERAGE(FY$6:FY108)</f>
        <v>137.61165048543688</v>
      </c>
      <c r="GM108" s="26"/>
      <c r="GN108" s="26"/>
      <c r="GO108" s="26"/>
      <c r="GP108" s="26"/>
      <c r="GQ108" s="26"/>
      <c r="GR108" s="26"/>
      <c r="GS108" s="26"/>
      <c r="GT108" s="26"/>
      <c r="GU108" s="26"/>
      <c r="GV108" s="26"/>
      <c r="GW108" s="26"/>
      <c r="GX108" s="26"/>
      <c r="GY108" s="26"/>
      <c r="GZ108" s="26"/>
      <c r="HA108" s="26"/>
      <c r="HB108" s="26"/>
      <c r="HC108" s="26"/>
      <c r="HD108" s="26"/>
      <c r="HE108" s="26"/>
      <c r="HF108" s="26"/>
      <c r="HG108" s="26"/>
      <c r="HH108" s="26"/>
      <c r="HI108" s="26"/>
      <c r="HJ108" s="26"/>
      <c r="HK108" s="29"/>
      <c r="HL108" s="26"/>
      <c r="HM108" s="98">
        <v>103</v>
      </c>
      <c r="HN108" s="178">
        <v>19.47448351150755</v>
      </c>
      <c r="HO108" s="148">
        <v>0.15</v>
      </c>
      <c r="HP108" s="98">
        <v>3</v>
      </c>
      <c r="HQ108" s="189">
        <v>431</v>
      </c>
      <c r="HR108" s="98">
        <v>19</v>
      </c>
      <c r="HS108" s="98">
        <v>19</v>
      </c>
      <c r="HT108" s="98">
        <v>0</v>
      </c>
      <c r="HU108" s="189">
        <v>2850</v>
      </c>
      <c r="HV108" s="189">
        <v>0</v>
      </c>
      <c r="HW108" s="189">
        <v>950</v>
      </c>
      <c r="HX108" s="189">
        <v>285</v>
      </c>
      <c r="HY108" s="189">
        <v>2291</v>
      </c>
      <c r="HZ108" s="98">
        <v>3</v>
      </c>
      <c r="IA108" s="189">
        <v>90</v>
      </c>
      <c r="IB108" s="189">
        <v>649</v>
      </c>
      <c r="IC108" s="98" t="s">
        <v>117</v>
      </c>
      <c r="ID108" s="80"/>
      <c r="IE108" s="164">
        <f>AVERAGE(HR$6:HR108)</f>
        <v>19.650485436893202</v>
      </c>
      <c r="IF108" s="164">
        <f>AVERAGE(HS$6:HS108)</f>
        <v>19.009708737864077</v>
      </c>
      <c r="IG108" s="164">
        <f>AVERAGE(HT$6:HT108)</f>
        <v>0.93203883495145634</v>
      </c>
      <c r="IH108" s="167">
        <f>AVERAGE(HU$6:HU108)</f>
        <v>2851.4563106796118</v>
      </c>
      <c r="II108" s="167">
        <f>AVERAGE(HV$6:HV108)</f>
        <v>139.80582524271844</v>
      </c>
      <c r="IJ108" s="167">
        <f>AVERAGE(HW$6:HW108)</f>
        <v>903.88349514563106</v>
      </c>
      <c r="IK108" s="167">
        <f>AVERAGE(HX$6:HX108)</f>
        <v>271.1650485436893</v>
      </c>
      <c r="IL108" s="167">
        <f>AVERAGE(HY$6:HY108)</f>
        <v>2289.9611650485435</v>
      </c>
      <c r="IM108" s="164">
        <f>AVERAGE(HZ$6:HZ108)</f>
        <v>2.4951456310679609</v>
      </c>
      <c r="IN108" s="167">
        <f>AVERAGE(IA$6:IA108)</f>
        <v>74.854368932038838</v>
      </c>
      <c r="IO108" s="167">
        <f>AVERAGE(IB$6:IB108)</f>
        <v>636.34951456310682</v>
      </c>
      <c r="IP108" s="26"/>
      <c r="IQ108" s="26"/>
      <c r="IR108" s="26"/>
      <c r="IS108" s="26"/>
      <c r="IT108" s="26"/>
      <c r="IU108" s="26"/>
      <c r="IV108" s="26"/>
      <c r="IW108" s="26"/>
      <c r="IX108" s="26"/>
      <c r="IY108" s="26"/>
      <c r="IZ108" s="26"/>
      <c r="JA108" s="26"/>
      <c r="JB108" s="26"/>
      <c r="JC108" s="26"/>
      <c r="JD108" s="26"/>
      <c r="JE108" s="26"/>
      <c r="JF108" s="26"/>
      <c r="JG108" s="26"/>
      <c r="JH108" s="26"/>
      <c r="JI108" s="26"/>
      <c r="JJ108" s="26"/>
      <c r="JK108" s="26"/>
      <c r="JL108" s="26"/>
      <c r="JM108" s="29"/>
      <c r="JN108" s="26"/>
      <c r="JO108" s="26"/>
      <c r="JP108" s="26"/>
      <c r="JQ108" s="26"/>
      <c r="JR108" s="26"/>
      <c r="JS108" s="26"/>
      <c r="JT108" s="26"/>
      <c r="JU108" s="26"/>
      <c r="JV108" s="26"/>
      <c r="JW108" s="26"/>
      <c r="JX108" s="26"/>
      <c r="JY108" s="26"/>
      <c r="JZ108" s="29"/>
    </row>
    <row r="109" spans="1:286" x14ac:dyDescent="0.2">
      <c r="A109" s="26"/>
      <c r="B109" s="103">
        <v>104</v>
      </c>
      <c r="C109" s="164">
        <v>23.861092844368951</v>
      </c>
      <c r="D109" s="133">
        <v>0.15</v>
      </c>
      <c r="E109" s="103">
        <v>3</v>
      </c>
      <c r="F109" s="167">
        <v>191</v>
      </c>
      <c r="G109" s="103">
        <v>23</v>
      </c>
      <c r="H109" s="103">
        <v>22</v>
      </c>
      <c r="I109" s="103">
        <v>2</v>
      </c>
      <c r="J109" s="167">
        <v>2640</v>
      </c>
      <c r="K109" s="167">
        <v>240</v>
      </c>
      <c r="L109" s="167">
        <v>1000</v>
      </c>
      <c r="M109" s="167">
        <v>300</v>
      </c>
      <c r="N109" s="167">
        <v>2356</v>
      </c>
      <c r="O109" s="103">
        <v>4</v>
      </c>
      <c r="P109" s="167">
        <v>48</v>
      </c>
      <c r="Q109" s="167">
        <v>332</v>
      </c>
      <c r="R109" s="103" t="s">
        <v>116</v>
      </c>
      <c r="S109" s="80"/>
      <c r="T109" s="169">
        <f>AVERAGE(G$6:G109)</f>
        <v>23.66346153846154</v>
      </c>
      <c r="U109" s="169">
        <f>AVERAGE(H$6:H109)</f>
        <v>20.759615384615383</v>
      </c>
      <c r="V109" s="169">
        <f>AVERAGE(I$6:I109)</f>
        <v>1.4038461538461537</v>
      </c>
      <c r="W109" s="170">
        <f>AVERAGE(J$6:J109)</f>
        <v>2491.1538461538462</v>
      </c>
      <c r="X109" s="170">
        <f>AVERAGE(K$6:K109)</f>
        <v>168.46153846153845</v>
      </c>
      <c r="Y109" s="170">
        <f>AVERAGE(L$6:L109)</f>
        <v>967.78846153846155</v>
      </c>
      <c r="Z109" s="170">
        <f>AVERAGE(M$6:M109)</f>
        <v>290.33653846153845</v>
      </c>
      <c r="AA109" s="170">
        <f>AVERAGE(N$6:N109)</f>
        <v>2422.1923076923076</v>
      </c>
      <c r="AB109" s="169">
        <f>AVERAGE(O$6:O109)</f>
        <v>2.9326923076923075</v>
      </c>
      <c r="AC109" s="170">
        <f>AVERAGE(P$6:P109)</f>
        <v>35.192307692307693</v>
      </c>
      <c r="AD109" s="170">
        <f>AVERAGE(Q$6:Q109)</f>
        <v>104.15384615384616</v>
      </c>
      <c r="AE109" s="26"/>
      <c r="AF109" s="26"/>
      <c r="AG109" s="26"/>
      <c r="AH109" s="26"/>
      <c r="AI109" s="26"/>
      <c r="AJ109" s="26"/>
      <c r="AK109" s="26"/>
      <c r="AL109" s="26"/>
      <c r="AM109" s="26"/>
      <c r="AN109" s="26"/>
      <c r="AO109" s="26"/>
      <c r="AP109" s="26"/>
      <c r="AQ109" s="26"/>
      <c r="AR109" s="26"/>
      <c r="AS109" s="26"/>
      <c r="AT109" s="26"/>
      <c r="AU109" s="26"/>
      <c r="AV109" s="26"/>
      <c r="AW109" s="26"/>
      <c r="AX109" s="29"/>
      <c r="AZ109" s="26">
        <v>104</v>
      </c>
      <c r="BA109" s="164">
        <v>21.677088412333728</v>
      </c>
      <c r="BB109" s="175">
        <v>0.05</v>
      </c>
      <c r="BC109" s="103">
        <v>9</v>
      </c>
      <c r="BD109" s="181">
        <v>322</v>
      </c>
      <c r="BE109" s="103">
        <v>30</v>
      </c>
      <c r="BF109" s="103">
        <v>22</v>
      </c>
      <c r="BG109" s="103">
        <v>2</v>
      </c>
      <c r="BH109" s="167">
        <v>3300</v>
      </c>
      <c r="BI109" s="167">
        <v>300</v>
      </c>
      <c r="BJ109" s="167">
        <v>1000</v>
      </c>
      <c r="BK109" s="167">
        <v>300</v>
      </c>
      <c r="BL109" s="167">
        <v>2547</v>
      </c>
      <c r="BM109" s="103">
        <v>1</v>
      </c>
      <c r="BN109" s="167">
        <v>15</v>
      </c>
      <c r="BO109" s="167">
        <v>768</v>
      </c>
      <c r="BP109" s="103" t="s">
        <v>116</v>
      </c>
      <c r="BQ109" s="80"/>
      <c r="BR109" s="164">
        <f>AVERAGE(BE$6:BE109)</f>
        <v>19.91346153846154</v>
      </c>
      <c r="BS109" s="164">
        <f>AVERAGE(BF$6:BF109)</f>
        <v>18.98076923076923</v>
      </c>
      <c r="BT109" s="164">
        <f>AVERAGE(BG$6:BG109)</f>
        <v>0.67307692307692313</v>
      </c>
      <c r="BU109" s="167">
        <f>AVERAGE(BH$6:BH109)</f>
        <v>2847.1153846153848</v>
      </c>
      <c r="BV109" s="167">
        <f>AVERAGE(BI$6:BI109)</f>
        <v>100.96153846153847</v>
      </c>
      <c r="BW109" s="167">
        <f>AVERAGE(BJ$6:BJ109)</f>
        <v>915.38461538461536</v>
      </c>
      <c r="BX109" s="167">
        <f>AVERAGE(BK$6:BK109)</f>
        <v>274.61538461538464</v>
      </c>
      <c r="BY109" s="167">
        <f>AVERAGE(BL$6:BL109)</f>
        <v>2263.5</v>
      </c>
      <c r="BZ109" s="164">
        <f>AVERAGE(BM$6:BM109)</f>
        <v>2.2019230769230771</v>
      </c>
      <c r="CA109" s="167">
        <f>AVERAGE(BN$6:BN109)</f>
        <v>33.028846153846153</v>
      </c>
      <c r="CB109" s="167">
        <f>AVERAGE(BO$6:BO109)</f>
        <v>616.64423076923072</v>
      </c>
      <c r="CC109" s="26"/>
      <c r="CD109" s="26"/>
      <c r="CE109" s="26"/>
      <c r="CF109" s="26"/>
      <c r="CG109" s="26"/>
      <c r="CH109" s="26"/>
      <c r="CI109" s="26"/>
      <c r="CJ109" s="26"/>
      <c r="CK109" s="26"/>
      <c r="CL109" s="26"/>
      <c r="CM109" s="26"/>
      <c r="CN109" s="26"/>
      <c r="CO109" s="26"/>
      <c r="CP109" s="26"/>
      <c r="CQ109" s="26"/>
      <c r="CR109" s="26"/>
      <c r="CS109" s="26"/>
      <c r="CT109" s="26"/>
      <c r="CU109" s="26"/>
      <c r="CV109" s="26"/>
      <c r="CW109" s="26"/>
      <c r="CX109" s="26"/>
      <c r="CY109" s="26"/>
      <c r="CZ109" s="26"/>
      <c r="DA109" s="26"/>
      <c r="DB109" s="26"/>
      <c r="DC109" s="26"/>
      <c r="DD109" s="29"/>
      <c r="DE109" s="26"/>
      <c r="DF109" s="103">
        <v>104</v>
      </c>
      <c r="DG109" s="164">
        <v>4.7600570492031888</v>
      </c>
      <c r="DH109" s="133">
        <v>0.1</v>
      </c>
      <c r="DI109" s="103">
        <v>3</v>
      </c>
      <c r="DJ109" s="167">
        <v>383</v>
      </c>
      <c r="DK109" s="103">
        <v>8</v>
      </c>
      <c r="DL109" s="103">
        <v>8</v>
      </c>
      <c r="DM109" s="103">
        <v>0</v>
      </c>
      <c r="DN109" s="167">
        <v>1440</v>
      </c>
      <c r="DO109" s="167">
        <v>0</v>
      </c>
      <c r="DP109" s="167">
        <v>400</v>
      </c>
      <c r="DQ109" s="167">
        <v>120</v>
      </c>
      <c r="DR109" s="167">
        <v>1528</v>
      </c>
      <c r="DS109" s="103">
        <v>0</v>
      </c>
      <c r="DT109" s="167">
        <v>0</v>
      </c>
      <c r="DU109" s="167">
        <v>-88</v>
      </c>
      <c r="DV109" s="103" t="s">
        <v>117</v>
      </c>
      <c r="DW109" s="26"/>
      <c r="DX109" s="164">
        <f>AVERAGE(DK$6:DK109)</f>
        <v>10.509615384615385</v>
      </c>
      <c r="DY109" s="164">
        <f>AVERAGE(DL$6:DL109)</f>
        <v>10.509615384615385</v>
      </c>
      <c r="DZ109" s="164">
        <f>AVERAGE(DM$6:DM109)</f>
        <v>0</v>
      </c>
      <c r="EA109" s="167">
        <f>AVERAGE(DN$6:DN109)</f>
        <v>1891.7307692307693</v>
      </c>
      <c r="EB109" s="167">
        <f>AVERAGE(DO$6:DO109)</f>
        <v>0</v>
      </c>
      <c r="EC109" s="167">
        <f>AVERAGE(DP$6:DP109)</f>
        <v>525.48076923076928</v>
      </c>
      <c r="ED109" s="167">
        <f>AVERAGE(DQ$6:DQ109)</f>
        <v>157.64423076923077</v>
      </c>
      <c r="EE109" s="167">
        <f>AVERAGE(DR$6:DR109)</f>
        <v>1670.2019230769231</v>
      </c>
      <c r="EF109" s="164">
        <f>AVERAGE(DS$6:DS109)</f>
        <v>0.91346153846153844</v>
      </c>
      <c r="EG109" s="167">
        <f>AVERAGE(DT$6:DT109)</f>
        <v>16.442307692307693</v>
      </c>
      <c r="EH109" s="167">
        <f>AVERAGE(DU$6:DU109)</f>
        <v>237.97115384615384</v>
      </c>
      <c r="EI109" s="26"/>
      <c r="EJ109" s="26"/>
      <c r="EK109" s="26"/>
      <c r="EL109" s="26"/>
      <c r="EM109" s="26"/>
      <c r="EN109" s="26"/>
      <c r="EO109" s="26"/>
      <c r="EP109" s="26"/>
      <c r="EQ109" s="26"/>
      <c r="ER109" s="26"/>
      <c r="ES109" s="26"/>
      <c r="ET109" s="26"/>
      <c r="EU109" s="26"/>
      <c r="EV109" s="26"/>
      <c r="EW109" s="26"/>
      <c r="EX109" s="26"/>
      <c r="EY109" s="26"/>
      <c r="EZ109" s="26"/>
      <c r="FA109" s="26"/>
      <c r="FB109" s="26"/>
      <c r="FC109" s="26"/>
      <c r="FD109" s="26"/>
      <c r="FE109" s="26"/>
      <c r="FF109" s="26"/>
      <c r="FG109" s="26"/>
      <c r="FH109" s="29"/>
      <c r="FI109" s="26"/>
      <c r="FJ109" s="103">
        <v>104</v>
      </c>
      <c r="FK109" s="164">
        <v>8.2544018367257799</v>
      </c>
      <c r="FL109" s="133">
        <v>0.15</v>
      </c>
      <c r="FM109" s="103">
        <v>7</v>
      </c>
      <c r="FN109" s="167">
        <v>434</v>
      </c>
      <c r="FO109" s="103">
        <v>14</v>
      </c>
      <c r="FP109" s="103">
        <v>14</v>
      </c>
      <c r="FQ109" s="103">
        <v>0</v>
      </c>
      <c r="FR109" s="167">
        <v>2520</v>
      </c>
      <c r="FS109" s="167">
        <v>0</v>
      </c>
      <c r="FT109" s="167">
        <v>700</v>
      </c>
      <c r="FU109" s="167">
        <v>210</v>
      </c>
      <c r="FV109" s="167">
        <v>1969</v>
      </c>
      <c r="FW109" s="103">
        <v>1</v>
      </c>
      <c r="FX109" s="167">
        <v>36</v>
      </c>
      <c r="FY109" s="167">
        <v>587</v>
      </c>
      <c r="FZ109" s="103" t="s">
        <v>117</v>
      </c>
      <c r="GA109" s="80"/>
      <c r="GB109" s="160">
        <f>AVERAGE(FO$6:FO109)</f>
        <v>9.5865384615384617</v>
      </c>
      <c r="GC109" s="160">
        <f>AVERAGE(FP$6:FP109)</f>
        <v>9.5865384615384617</v>
      </c>
      <c r="GD109" s="160">
        <f>AVERAGE(FQ$6:FQ109)</f>
        <v>0</v>
      </c>
      <c r="GE109" s="166">
        <f>AVERAGE(FR$6:FR109)</f>
        <v>1725.5769230769231</v>
      </c>
      <c r="GF109" s="166">
        <f>AVERAGE(FS$6:FS109)</f>
        <v>0</v>
      </c>
      <c r="GG109" s="166">
        <f>AVERAGE(FT$6:FT109)</f>
        <v>479.32692307692309</v>
      </c>
      <c r="GH109" s="166">
        <f>AVERAGE(FU$6:FU109)</f>
        <v>143.79807692307693</v>
      </c>
      <c r="GI109" s="166">
        <f>AVERAGE(FV$6:FV109)</f>
        <v>1614.1057692307693</v>
      </c>
      <c r="GJ109" s="160">
        <f>AVERAGE(FW$6:FW109)</f>
        <v>0.84615384615384615</v>
      </c>
      <c r="GK109" s="166">
        <f>AVERAGE(FX$6:FX109)</f>
        <v>30.46153846153846</v>
      </c>
      <c r="GL109" s="166">
        <f>AVERAGE(FY$6:FY109)</f>
        <v>141.93269230769232</v>
      </c>
      <c r="GM109" s="26"/>
      <c r="GN109" s="26"/>
      <c r="GO109" s="26"/>
      <c r="GP109" s="26"/>
      <c r="GQ109" s="26"/>
      <c r="GR109" s="26"/>
      <c r="GS109" s="26"/>
      <c r="GT109" s="26"/>
      <c r="GU109" s="26"/>
      <c r="GV109" s="26"/>
      <c r="GW109" s="26"/>
      <c r="GX109" s="26"/>
      <c r="GY109" s="26"/>
      <c r="GZ109" s="26"/>
      <c r="HA109" s="26"/>
      <c r="HB109" s="26"/>
      <c r="HC109" s="26"/>
      <c r="HD109" s="26"/>
      <c r="HE109" s="26"/>
      <c r="HF109" s="26"/>
      <c r="HG109" s="26"/>
      <c r="HH109" s="26"/>
      <c r="HI109" s="26"/>
      <c r="HJ109" s="26"/>
      <c r="HK109" s="29"/>
      <c r="HL109" s="26"/>
      <c r="HM109" s="98">
        <v>104</v>
      </c>
      <c r="HN109" s="178">
        <v>25.755924378258818</v>
      </c>
      <c r="HO109" s="148">
        <v>0.15</v>
      </c>
      <c r="HP109" s="98">
        <v>6</v>
      </c>
      <c r="HQ109" s="189">
        <v>166</v>
      </c>
      <c r="HR109" s="98">
        <v>28</v>
      </c>
      <c r="HS109" s="98">
        <v>23</v>
      </c>
      <c r="HT109" s="98">
        <v>3</v>
      </c>
      <c r="HU109" s="189">
        <v>3450</v>
      </c>
      <c r="HV109" s="189">
        <v>450</v>
      </c>
      <c r="HW109" s="189">
        <v>1000</v>
      </c>
      <c r="HX109" s="189">
        <v>300</v>
      </c>
      <c r="HY109" s="189">
        <v>2541</v>
      </c>
      <c r="HZ109" s="98">
        <v>4</v>
      </c>
      <c r="IA109" s="189">
        <v>120</v>
      </c>
      <c r="IB109" s="189">
        <v>1029</v>
      </c>
      <c r="IC109" s="98" t="s">
        <v>116</v>
      </c>
      <c r="ID109" s="80"/>
      <c r="IE109" s="164">
        <f>AVERAGE(HR$6:HR109)</f>
        <v>19.73076923076923</v>
      </c>
      <c r="IF109" s="164">
        <f>AVERAGE(HS$6:HS109)</f>
        <v>19.048076923076923</v>
      </c>
      <c r="IG109" s="164">
        <f>AVERAGE(HT$6:HT109)</f>
        <v>0.95192307692307687</v>
      </c>
      <c r="IH109" s="167">
        <f>AVERAGE(HU$6:HU109)</f>
        <v>2857.2115384615386</v>
      </c>
      <c r="II109" s="167">
        <f>AVERAGE(HV$6:HV109)</f>
        <v>142.78846153846155</v>
      </c>
      <c r="IJ109" s="167">
        <f>AVERAGE(HW$6:HW109)</f>
        <v>904.80769230769226</v>
      </c>
      <c r="IK109" s="167">
        <f>AVERAGE(HX$6:HX109)</f>
        <v>271.44230769230768</v>
      </c>
      <c r="IL109" s="167">
        <f>AVERAGE(HY$6:HY109)</f>
        <v>2292.375</v>
      </c>
      <c r="IM109" s="164">
        <f>AVERAGE(HZ$6:HZ109)</f>
        <v>2.5096153846153846</v>
      </c>
      <c r="IN109" s="167">
        <f>AVERAGE(IA$6:IA109)</f>
        <v>75.288461538461533</v>
      </c>
      <c r="IO109" s="167">
        <f>AVERAGE(IB$6:IB109)</f>
        <v>640.125</v>
      </c>
      <c r="IP109" s="26"/>
      <c r="IQ109" s="26"/>
      <c r="IR109" s="26"/>
      <c r="IS109" s="26"/>
      <c r="IT109" s="26"/>
      <c r="IU109" s="26"/>
      <c r="IV109" s="26"/>
      <c r="IW109" s="26"/>
      <c r="IX109" s="26"/>
      <c r="IY109" s="26"/>
      <c r="IZ109" s="26"/>
      <c r="JA109" s="26"/>
      <c r="JB109" s="26"/>
      <c r="JC109" s="26"/>
      <c r="JD109" s="26"/>
      <c r="JE109" s="26"/>
      <c r="JF109" s="26"/>
      <c r="JG109" s="26"/>
      <c r="JH109" s="26"/>
      <c r="JI109" s="26"/>
      <c r="JJ109" s="26"/>
      <c r="JK109" s="26"/>
      <c r="JL109" s="26"/>
      <c r="JM109" s="29"/>
      <c r="JN109" s="26"/>
      <c r="JO109" s="26"/>
      <c r="JP109" s="26"/>
      <c r="JQ109" s="26"/>
      <c r="JR109" s="26"/>
      <c r="JS109" s="26"/>
      <c r="JT109" s="26"/>
      <c r="JU109" s="26"/>
      <c r="JV109" s="26"/>
      <c r="JW109" s="26"/>
      <c r="JX109" s="26"/>
      <c r="JY109" s="26"/>
      <c r="JZ109" s="29"/>
    </row>
    <row r="110" spans="1:286" x14ac:dyDescent="0.2">
      <c r="A110" s="26"/>
      <c r="B110" s="103">
        <v>105</v>
      </c>
      <c r="C110" s="164">
        <v>27.133187398294268</v>
      </c>
      <c r="D110" s="133">
        <v>0.15</v>
      </c>
      <c r="E110" s="103">
        <v>3</v>
      </c>
      <c r="F110" s="167">
        <v>426</v>
      </c>
      <c r="G110" s="103">
        <v>26</v>
      </c>
      <c r="H110" s="103">
        <v>22</v>
      </c>
      <c r="I110" s="103">
        <v>2</v>
      </c>
      <c r="J110" s="167">
        <v>2640</v>
      </c>
      <c r="K110" s="167">
        <v>240</v>
      </c>
      <c r="L110" s="167">
        <v>1000</v>
      </c>
      <c r="M110" s="167">
        <v>300</v>
      </c>
      <c r="N110" s="167">
        <v>2591</v>
      </c>
      <c r="O110" s="103">
        <v>4</v>
      </c>
      <c r="P110" s="167">
        <v>48</v>
      </c>
      <c r="Q110" s="167">
        <v>97</v>
      </c>
      <c r="R110" s="103" t="s">
        <v>116</v>
      </c>
      <c r="S110" s="80"/>
      <c r="T110" s="169">
        <f>AVERAGE(G$6:G110)</f>
        <v>23.685714285714287</v>
      </c>
      <c r="U110" s="169">
        <f>AVERAGE(H$6:H110)</f>
        <v>20.771428571428572</v>
      </c>
      <c r="V110" s="169">
        <f>AVERAGE(I$6:I110)</f>
        <v>1.4095238095238096</v>
      </c>
      <c r="W110" s="170">
        <f>AVERAGE(J$6:J110)</f>
        <v>2492.5714285714284</v>
      </c>
      <c r="X110" s="170">
        <f>AVERAGE(K$6:K110)</f>
        <v>169.14285714285714</v>
      </c>
      <c r="Y110" s="170">
        <f>AVERAGE(L$6:L110)</f>
        <v>968.09523809523807</v>
      </c>
      <c r="Z110" s="170">
        <f>AVERAGE(M$6:M110)</f>
        <v>290.42857142857144</v>
      </c>
      <c r="AA110" s="170">
        <f>AVERAGE(N$6:N110)</f>
        <v>2423.8000000000002</v>
      </c>
      <c r="AB110" s="169">
        <f>AVERAGE(O$6:O110)</f>
        <v>2.9428571428571431</v>
      </c>
      <c r="AC110" s="170">
        <f>AVERAGE(P$6:P110)</f>
        <v>35.314285714285717</v>
      </c>
      <c r="AD110" s="170">
        <f>AVERAGE(Q$6:Q110)</f>
        <v>104.08571428571429</v>
      </c>
      <c r="AE110" s="26"/>
      <c r="AF110" s="26"/>
      <c r="AG110" s="26"/>
      <c r="AH110" s="26"/>
      <c r="AI110" s="26"/>
      <c r="AJ110" s="26"/>
      <c r="AK110" s="26"/>
      <c r="AL110" s="26"/>
      <c r="AM110" s="26"/>
      <c r="AN110" s="26"/>
      <c r="AO110" s="26"/>
      <c r="AP110" s="26"/>
      <c r="AQ110" s="26"/>
      <c r="AR110" s="26"/>
      <c r="AS110" s="26"/>
      <c r="AT110" s="26"/>
      <c r="AU110" s="26"/>
      <c r="AV110" s="26"/>
      <c r="AW110" s="26"/>
      <c r="AX110" s="29"/>
      <c r="AZ110" s="26">
        <v>105</v>
      </c>
      <c r="BA110" s="164">
        <v>21.96015155251586</v>
      </c>
      <c r="BB110" s="175">
        <v>0.25</v>
      </c>
      <c r="BC110" s="103">
        <v>1</v>
      </c>
      <c r="BD110" s="181">
        <v>435</v>
      </c>
      <c r="BE110" s="103">
        <v>18</v>
      </c>
      <c r="BF110" s="103">
        <v>18</v>
      </c>
      <c r="BG110" s="103">
        <v>0</v>
      </c>
      <c r="BH110" s="167">
        <v>2700</v>
      </c>
      <c r="BI110" s="167">
        <v>0</v>
      </c>
      <c r="BJ110" s="167">
        <v>900</v>
      </c>
      <c r="BK110" s="167">
        <v>270</v>
      </c>
      <c r="BL110" s="167">
        <v>2230</v>
      </c>
      <c r="BM110" s="103">
        <v>5</v>
      </c>
      <c r="BN110" s="167">
        <v>75</v>
      </c>
      <c r="BO110" s="167">
        <v>545</v>
      </c>
      <c r="BP110" s="103" t="s">
        <v>117</v>
      </c>
      <c r="BQ110" s="80"/>
      <c r="BR110" s="164">
        <f>AVERAGE(BE$6:BE110)</f>
        <v>19.895238095238096</v>
      </c>
      <c r="BS110" s="164">
        <f>AVERAGE(BF$6:BF110)</f>
        <v>18.971428571428572</v>
      </c>
      <c r="BT110" s="164">
        <f>AVERAGE(BG$6:BG110)</f>
        <v>0.66666666666666663</v>
      </c>
      <c r="BU110" s="167">
        <f>AVERAGE(BH$6:BH110)</f>
        <v>2845.7142857142858</v>
      </c>
      <c r="BV110" s="167">
        <f>AVERAGE(BI$6:BI110)</f>
        <v>100</v>
      </c>
      <c r="BW110" s="167">
        <f>AVERAGE(BJ$6:BJ110)</f>
        <v>915.23809523809518</v>
      </c>
      <c r="BX110" s="167">
        <f>AVERAGE(BK$6:BK110)</f>
        <v>274.57142857142856</v>
      </c>
      <c r="BY110" s="167">
        <f>AVERAGE(BL$6:BL110)</f>
        <v>2263.1809523809525</v>
      </c>
      <c r="BZ110" s="164">
        <f>AVERAGE(BM$6:BM110)</f>
        <v>2.2285714285714286</v>
      </c>
      <c r="CA110" s="167">
        <f>AVERAGE(BN$6:BN110)</f>
        <v>33.428571428571431</v>
      </c>
      <c r="CB110" s="167">
        <f>AVERAGE(BO$6:BO110)</f>
        <v>615.96190476190475</v>
      </c>
      <c r="CC110" s="26"/>
      <c r="CD110" s="26"/>
      <c r="CE110" s="26"/>
      <c r="CF110" s="26"/>
      <c r="CG110" s="26"/>
      <c r="CH110" s="26"/>
      <c r="CI110" s="26"/>
      <c r="CJ110" s="26"/>
      <c r="CK110" s="26"/>
      <c r="CL110" s="26"/>
      <c r="CM110" s="26"/>
      <c r="CN110" s="26"/>
      <c r="CO110" s="26"/>
      <c r="CP110" s="26"/>
      <c r="CQ110" s="26"/>
      <c r="CR110" s="26"/>
      <c r="CS110" s="26"/>
      <c r="CT110" s="26"/>
      <c r="CU110" s="26"/>
      <c r="CV110" s="26"/>
      <c r="CW110" s="26"/>
      <c r="CX110" s="26"/>
      <c r="CY110" s="26"/>
      <c r="CZ110" s="26"/>
      <c r="DA110" s="26"/>
      <c r="DB110" s="26"/>
      <c r="DC110" s="26"/>
      <c r="DD110" s="29"/>
      <c r="DE110" s="26"/>
      <c r="DF110" s="103">
        <v>105</v>
      </c>
      <c r="DG110" s="164">
        <v>8.3066670835898524</v>
      </c>
      <c r="DH110" s="133">
        <v>0.05</v>
      </c>
      <c r="DI110" s="103">
        <v>1</v>
      </c>
      <c r="DJ110" s="167">
        <v>382</v>
      </c>
      <c r="DK110" s="103">
        <v>9</v>
      </c>
      <c r="DL110" s="103">
        <v>9</v>
      </c>
      <c r="DM110" s="103">
        <v>0</v>
      </c>
      <c r="DN110" s="167">
        <v>1620</v>
      </c>
      <c r="DO110" s="167">
        <v>0</v>
      </c>
      <c r="DP110" s="167">
        <v>450</v>
      </c>
      <c r="DQ110" s="167">
        <v>135</v>
      </c>
      <c r="DR110" s="167">
        <v>1592</v>
      </c>
      <c r="DS110" s="103">
        <v>0</v>
      </c>
      <c r="DT110" s="167">
        <v>0</v>
      </c>
      <c r="DU110" s="167">
        <v>28</v>
      </c>
      <c r="DV110" s="103" t="s">
        <v>117</v>
      </c>
      <c r="DW110" s="26"/>
      <c r="DX110" s="164">
        <f>AVERAGE(DK$6:DK110)</f>
        <v>10.495238095238095</v>
      </c>
      <c r="DY110" s="164">
        <f>AVERAGE(DL$6:DL110)</f>
        <v>10.495238095238095</v>
      </c>
      <c r="DZ110" s="164">
        <f>AVERAGE(DM$6:DM110)</f>
        <v>0</v>
      </c>
      <c r="EA110" s="167">
        <f>AVERAGE(DN$6:DN110)</f>
        <v>1889.1428571428571</v>
      </c>
      <c r="EB110" s="167">
        <f>AVERAGE(DO$6:DO110)</f>
        <v>0</v>
      </c>
      <c r="EC110" s="167">
        <f>AVERAGE(DP$6:DP110)</f>
        <v>524.76190476190482</v>
      </c>
      <c r="ED110" s="167">
        <f>AVERAGE(DQ$6:DQ110)</f>
        <v>157.42857142857142</v>
      </c>
      <c r="EE110" s="167">
        <f>AVERAGE(DR$6:DR110)</f>
        <v>1669.4571428571428</v>
      </c>
      <c r="EF110" s="164">
        <f>AVERAGE(DS$6:DS110)</f>
        <v>0.90476190476190477</v>
      </c>
      <c r="EG110" s="167">
        <f>AVERAGE(DT$6:DT110)</f>
        <v>16.285714285714285</v>
      </c>
      <c r="EH110" s="167">
        <f>AVERAGE(DU$6:DU110)</f>
        <v>235.97142857142856</v>
      </c>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9"/>
      <c r="FI110" s="26"/>
      <c r="FJ110" s="103">
        <v>105</v>
      </c>
      <c r="FK110" s="164">
        <v>5.417533405000758</v>
      </c>
      <c r="FL110" s="133">
        <v>0.15</v>
      </c>
      <c r="FM110" s="103">
        <v>3</v>
      </c>
      <c r="FN110" s="167">
        <v>566</v>
      </c>
      <c r="FO110" s="103">
        <v>7</v>
      </c>
      <c r="FP110" s="103">
        <v>7</v>
      </c>
      <c r="FQ110" s="103">
        <v>0</v>
      </c>
      <c r="FR110" s="167">
        <v>1260</v>
      </c>
      <c r="FS110" s="167">
        <v>0</v>
      </c>
      <c r="FT110" s="167">
        <v>350</v>
      </c>
      <c r="FU110" s="167">
        <v>105</v>
      </c>
      <c r="FV110" s="167">
        <v>1646</v>
      </c>
      <c r="FW110" s="103">
        <v>1</v>
      </c>
      <c r="FX110" s="167">
        <v>36</v>
      </c>
      <c r="FY110" s="167">
        <v>-350</v>
      </c>
      <c r="FZ110" s="103" t="s">
        <v>117</v>
      </c>
      <c r="GA110" s="80"/>
      <c r="GB110" s="160">
        <f>AVERAGE(FO$6:FO110)</f>
        <v>9.5619047619047617</v>
      </c>
      <c r="GC110" s="160">
        <f>AVERAGE(FP$6:FP110)</f>
        <v>9.5619047619047617</v>
      </c>
      <c r="GD110" s="160">
        <f>AVERAGE(FQ$6:FQ110)</f>
        <v>0</v>
      </c>
      <c r="GE110" s="166">
        <f>AVERAGE(FR$6:FR110)</f>
        <v>1721.1428571428571</v>
      </c>
      <c r="GF110" s="166">
        <f>AVERAGE(FS$6:FS110)</f>
        <v>0</v>
      </c>
      <c r="GG110" s="166">
        <f>AVERAGE(FT$6:FT110)</f>
        <v>478.09523809523807</v>
      </c>
      <c r="GH110" s="166">
        <f>AVERAGE(FU$6:FU110)</f>
        <v>143.42857142857142</v>
      </c>
      <c r="GI110" s="166">
        <f>AVERAGE(FV$6:FV110)</f>
        <v>1614.4095238095238</v>
      </c>
      <c r="GJ110" s="160">
        <f>AVERAGE(FW$6:FW110)</f>
        <v>0.84761904761904761</v>
      </c>
      <c r="GK110" s="166">
        <f>AVERAGE(FX$6:FX110)</f>
        <v>30.514285714285716</v>
      </c>
      <c r="GL110" s="166">
        <f>AVERAGE(FY$6:FY110)</f>
        <v>137.24761904761905</v>
      </c>
      <c r="GM110" s="26"/>
      <c r="GN110" s="26"/>
      <c r="GO110" s="26"/>
      <c r="GP110" s="26"/>
      <c r="GQ110" s="26"/>
      <c r="GR110" s="26"/>
      <c r="GS110" s="26"/>
      <c r="GT110" s="26"/>
      <c r="GU110" s="26"/>
      <c r="GV110" s="26"/>
      <c r="GW110" s="26"/>
      <c r="GX110" s="26"/>
      <c r="GY110" s="26"/>
      <c r="GZ110" s="26"/>
      <c r="HA110" s="26"/>
      <c r="HB110" s="26"/>
      <c r="HC110" s="26"/>
      <c r="HD110" s="26"/>
      <c r="HE110" s="26"/>
      <c r="HF110" s="26"/>
      <c r="HG110" s="26"/>
      <c r="HH110" s="26"/>
      <c r="HI110" s="26"/>
      <c r="HJ110" s="26"/>
      <c r="HK110" s="29"/>
      <c r="HL110" s="26"/>
      <c r="HM110" s="98">
        <v>105</v>
      </c>
      <c r="HN110" s="178">
        <v>16.155001844499292</v>
      </c>
      <c r="HO110" s="148">
        <v>0.2</v>
      </c>
      <c r="HP110" s="98">
        <v>8</v>
      </c>
      <c r="HQ110" s="189">
        <v>542</v>
      </c>
      <c r="HR110" s="98">
        <v>21</v>
      </c>
      <c r="HS110" s="98">
        <v>21</v>
      </c>
      <c r="HT110" s="98">
        <v>1</v>
      </c>
      <c r="HU110" s="189">
        <v>3150</v>
      </c>
      <c r="HV110" s="189">
        <v>150</v>
      </c>
      <c r="HW110" s="189">
        <v>1000</v>
      </c>
      <c r="HX110" s="189">
        <v>300</v>
      </c>
      <c r="HY110" s="189">
        <v>2617</v>
      </c>
      <c r="HZ110" s="98">
        <v>3</v>
      </c>
      <c r="IA110" s="189">
        <v>90</v>
      </c>
      <c r="IB110" s="189">
        <v>623</v>
      </c>
      <c r="IC110" s="98" t="s">
        <v>116</v>
      </c>
      <c r="ID110" s="80"/>
      <c r="IE110" s="164">
        <f>AVERAGE(HR$6:HR110)</f>
        <v>19.742857142857144</v>
      </c>
      <c r="IF110" s="164">
        <f>AVERAGE(HS$6:HS110)</f>
        <v>19.066666666666666</v>
      </c>
      <c r="IG110" s="164">
        <f>AVERAGE(HT$6:HT110)</f>
        <v>0.95238095238095233</v>
      </c>
      <c r="IH110" s="167">
        <f>AVERAGE(HU$6:HU110)</f>
        <v>2860</v>
      </c>
      <c r="II110" s="167">
        <f>AVERAGE(HV$6:HV110)</f>
        <v>142.85714285714286</v>
      </c>
      <c r="IJ110" s="167">
        <f>AVERAGE(HW$6:HW110)</f>
        <v>905.71428571428567</v>
      </c>
      <c r="IK110" s="167">
        <f>AVERAGE(HX$6:HX110)</f>
        <v>271.71428571428572</v>
      </c>
      <c r="IL110" s="167">
        <f>AVERAGE(HY$6:HY110)</f>
        <v>2295.4666666666667</v>
      </c>
      <c r="IM110" s="164">
        <f>AVERAGE(HZ$6:HZ110)</f>
        <v>2.5142857142857142</v>
      </c>
      <c r="IN110" s="167">
        <f>AVERAGE(IA$6:IA110)</f>
        <v>75.428571428571431</v>
      </c>
      <c r="IO110" s="167">
        <f>AVERAGE(IB$6:IB110)</f>
        <v>639.96190476190475</v>
      </c>
      <c r="IP110" s="26"/>
      <c r="IQ110" s="26"/>
      <c r="IR110" s="26"/>
      <c r="IS110" s="26"/>
      <c r="IT110" s="26"/>
      <c r="IU110" s="26"/>
      <c r="IV110" s="26"/>
      <c r="IW110" s="26"/>
      <c r="IX110" s="26"/>
      <c r="IY110" s="26"/>
      <c r="IZ110" s="26"/>
      <c r="JA110" s="26"/>
      <c r="JB110" s="26"/>
      <c r="JC110" s="26"/>
      <c r="JD110" s="26"/>
      <c r="JE110" s="26"/>
      <c r="JF110" s="26"/>
      <c r="JG110" s="26"/>
      <c r="JH110" s="26"/>
      <c r="JI110" s="26"/>
      <c r="JJ110" s="26"/>
      <c r="JK110" s="26"/>
      <c r="JL110" s="26"/>
      <c r="JM110" s="29"/>
      <c r="JN110" s="26"/>
      <c r="JO110" s="26"/>
      <c r="JP110" s="26"/>
      <c r="JQ110" s="26"/>
      <c r="JR110" s="26"/>
      <c r="JS110" s="26"/>
      <c r="JT110" s="26"/>
      <c r="JU110" s="26"/>
      <c r="JV110" s="26"/>
      <c r="JW110" s="26"/>
      <c r="JX110" s="26"/>
      <c r="JY110" s="26"/>
      <c r="JZ110" s="29"/>
    </row>
    <row r="111" spans="1:286" x14ac:dyDescent="0.2">
      <c r="A111" s="26"/>
      <c r="B111" s="103">
        <v>106</v>
      </c>
      <c r="C111" s="164">
        <v>27.859320348239102</v>
      </c>
      <c r="D111" s="133">
        <v>0.15</v>
      </c>
      <c r="E111" s="103">
        <v>0</v>
      </c>
      <c r="F111" s="167">
        <v>373</v>
      </c>
      <c r="G111" s="103">
        <v>24</v>
      </c>
      <c r="H111" s="103">
        <v>22</v>
      </c>
      <c r="I111" s="103">
        <v>2</v>
      </c>
      <c r="J111" s="167">
        <v>2640</v>
      </c>
      <c r="K111" s="167">
        <v>240</v>
      </c>
      <c r="L111" s="167">
        <v>1000</v>
      </c>
      <c r="M111" s="167">
        <v>300</v>
      </c>
      <c r="N111" s="167">
        <v>2538</v>
      </c>
      <c r="O111" s="103">
        <v>4</v>
      </c>
      <c r="P111" s="167">
        <v>48</v>
      </c>
      <c r="Q111" s="167">
        <v>150</v>
      </c>
      <c r="R111" s="103" t="s">
        <v>116</v>
      </c>
      <c r="S111" s="80"/>
      <c r="T111" s="169">
        <f>AVERAGE(G$6:G111)</f>
        <v>23.688679245283019</v>
      </c>
      <c r="U111" s="169">
        <f>AVERAGE(H$6:H111)</f>
        <v>20.783018867924529</v>
      </c>
      <c r="V111" s="169">
        <f>AVERAGE(I$6:I111)</f>
        <v>1.4150943396226414</v>
      </c>
      <c r="W111" s="170">
        <f>AVERAGE(J$6:J111)</f>
        <v>2493.9622641509436</v>
      </c>
      <c r="X111" s="170">
        <f>AVERAGE(K$6:K111)</f>
        <v>169.81132075471697</v>
      </c>
      <c r="Y111" s="170">
        <f>AVERAGE(L$6:L111)</f>
        <v>968.39622641509436</v>
      </c>
      <c r="Z111" s="170">
        <f>AVERAGE(M$6:M111)</f>
        <v>290.51886792452831</v>
      </c>
      <c r="AA111" s="170">
        <f>AVERAGE(N$6:N111)</f>
        <v>2424.8773584905662</v>
      </c>
      <c r="AB111" s="169">
        <f>AVERAGE(O$6:O111)</f>
        <v>2.9528301886792452</v>
      </c>
      <c r="AC111" s="170">
        <f>AVERAGE(P$6:P111)</f>
        <v>35.433962264150942</v>
      </c>
      <c r="AD111" s="170">
        <f>AVERAGE(Q$6:Q111)</f>
        <v>104.51886792452831</v>
      </c>
      <c r="AE111" s="26"/>
      <c r="AF111" s="26"/>
      <c r="AG111" s="26"/>
      <c r="AH111" s="26"/>
      <c r="AI111" s="26"/>
      <c r="AJ111" s="26"/>
      <c r="AK111" s="26"/>
      <c r="AL111" s="26"/>
      <c r="AM111" s="26"/>
      <c r="AN111" s="26"/>
      <c r="AO111" s="26"/>
      <c r="AP111" s="26"/>
      <c r="AQ111" s="26"/>
      <c r="AR111" s="26"/>
      <c r="AS111" s="26"/>
      <c r="AT111" s="26"/>
      <c r="AU111" s="26"/>
      <c r="AV111" s="26"/>
      <c r="AW111" s="26"/>
      <c r="AX111" s="29"/>
      <c r="AZ111" s="26">
        <v>106</v>
      </c>
      <c r="BA111" s="164">
        <v>18.746046651629431</v>
      </c>
      <c r="BB111" s="175">
        <v>0.05</v>
      </c>
      <c r="BC111" s="103">
        <v>2</v>
      </c>
      <c r="BD111" s="181">
        <v>302</v>
      </c>
      <c r="BE111" s="103">
        <v>20</v>
      </c>
      <c r="BF111" s="103">
        <v>20</v>
      </c>
      <c r="BG111" s="103">
        <v>0</v>
      </c>
      <c r="BH111" s="167">
        <v>3000</v>
      </c>
      <c r="BI111" s="167">
        <v>0</v>
      </c>
      <c r="BJ111" s="167">
        <v>1000</v>
      </c>
      <c r="BK111" s="167">
        <v>300</v>
      </c>
      <c r="BL111" s="167">
        <v>2227</v>
      </c>
      <c r="BM111" s="103">
        <v>1</v>
      </c>
      <c r="BN111" s="167">
        <v>15</v>
      </c>
      <c r="BO111" s="167">
        <v>788</v>
      </c>
      <c r="BP111" s="103" t="s">
        <v>116</v>
      </c>
      <c r="BQ111" s="80"/>
      <c r="BR111" s="164">
        <f>AVERAGE(BE$6:BE111)</f>
        <v>19.89622641509434</v>
      </c>
      <c r="BS111" s="164">
        <f>AVERAGE(BF$6:BF111)</f>
        <v>18.981132075471699</v>
      </c>
      <c r="BT111" s="164">
        <f>AVERAGE(BG$6:BG111)</f>
        <v>0.660377358490566</v>
      </c>
      <c r="BU111" s="167">
        <f>AVERAGE(BH$6:BH111)</f>
        <v>2847.1698113207549</v>
      </c>
      <c r="BV111" s="167">
        <f>AVERAGE(BI$6:BI111)</f>
        <v>99.056603773584911</v>
      </c>
      <c r="BW111" s="167">
        <f>AVERAGE(BJ$6:BJ111)</f>
        <v>916.03773584905662</v>
      </c>
      <c r="BX111" s="167">
        <f>AVERAGE(BK$6:BK111)</f>
        <v>274.81132075471697</v>
      </c>
      <c r="BY111" s="167">
        <f>AVERAGE(BL$6:BL111)</f>
        <v>2262.8396226415093</v>
      </c>
      <c r="BZ111" s="164">
        <f>AVERAGE(BM$6:BM111)</f>
        <v>2.2169811320754715</v>
      </c>
      <c r="CA111" s="167">
        <f>AVERAGE(BN$6:BN111)</f>
        <v>33.254716981132077</v>
      </c>
      <c r="CB111" s="167">
        <f>AVERAGE(BO$6:BO111)</f>
        <v>617.58490566037733</v>
      </c>
      <c r="CC111" s="26"/>
      <c r="CD111" s="26"/>
      <c r="CE111" s="26"/>
      <c r="CF111" s="26"/>
      <c r="CG111" s="26"/>
      <c r="CH111" s="26"/>
      <c r="CI111" s="26"/>
      <c r="CJ111" s="26"/>
      <c r="CK111" s="26"/>
      <c r="CL111" s="26"/>
      <c r="CM111" s="26"/>
      <c r="CN111" s="26"/>
      <c r="CO111" s="26"/>
      <c r="CP111" s="26"/>
      <c r="CQ111" s="26"/>
      <c r="CR111" s="26"/>
      <c r="CS111" s="26"/>
      <c r="CT111" s="26"/>
      <c r="CU111" s="26"/>
      <c r="CV111" s="26"/>
      <c r="CW111" s="26"/>
      <c r="CX111" s="26"/>
      <c r="CY111" s="26"/>
      <c r="CZ111" s="26"/>
      <c r="DA111" s="26"/>
      <c r="DB111" s="26"/>
      <c r="DC111" s="26"/>
      <c r="DD111" s="29"/>
      <c r="DE111" s="26"/>
      <c r="DF111" s="103">
        <v>106</v>
      </c>
      <c r="DG111" s="164">
        <v>4.9907946307253157</v>
      </c>
      <c r="DH111" s="133">
        <v>0.25</v>
      </c>
      <c r="DI111" s="103">
        <v>8</v>
      </c>
      <c r="DJ111" s="167">
        <v>401</v>
      </c>
      <c r="DK111" s="103">
        <v>12</v>
      </c>
      <c r="DL111" s="103">
        <v>12</v>
      </c>
      <c r="DM111" s="103">
        <v>0</v>
      </c>
      <c r="DN111" s="167">
        <v>2160</v>
      </c>
      <c r="DO111" s="167">
        <v>0</v>
      </c>
      <c r="DP111" s="167">
        <v>600</v>
      </c>
      <c r="DQ111" s="167">
        <v>180</v>
      </c>
      <c r="DR111" s="167">
        <v>1806</v>
      </c>
      <c r="DS111" s="103">
        <v>1</v>
      </c>
      <c r="DT111" s="167">
        <v>18</v>
      </c>
      <c r="DU111" s="167">
        <v>372</v>
      </c>
      <c r="DV111" s="103" t="s">
        <v>117</v>
      </c>
      <c r="DW111" s="26"/>
      <c r="DX111" s="164">
        <f>AVERAGE(DK$6:DK111)</f>
        <v>10.509433962264151</v>
      </c>
      <c r="DY111" s="164">
        <f>AVERAGE(DL$6:DL111)</f>
        <v>10.509433962264151</v>
      </c>
      <c r="DZ111" s="164">
        <f>AVERAGE(DM$6:DM111)</f>
        <v>0</v>
      </c>
      <c r="EA111" s="167">
        <f>AVERAGE(DN$6:DN111)</f>
        <v>1891.6981132075471</v>
      </c>
      <c r="EB111" s="167">
        <f>AVERAGE(DO$6:DO111)</f>
        <v>0</v>
      </c>
      <c r="EC111" s="167">
        <f>AVERAGE(DP$6:DP111)</f>
        <v>525.47169811320759</v>
      </c>
      <c r="ED111" s="167">
        <f>AVERAGE(DQ$6:DQ111)</f>
        <v>157.64150943396226</v>
      </c>
      <c r="EE111" s="167">
        <f>AVERAGE(DR$6:DR111)</f>
        <v>1670.7452830188679</v>
      </c>
      <c r="EF111" s="164">
        <f>AVERAGE(DS$6:DS111)</f>
        <v>0.90566037735849059</v>
      </c>
      <c r="EG111" s="167">
        <f>AVERAGE(DT$6:DT111)</f>
        <v>16.30188679245283</v>
      </c>
      <c r="EH111" s="167">
        <f>AVERAGE(DU$6:DU111)</f>
        <v>237.25471698113208</v>
      </c>
      <c r="EI111" s="26"/>
      <c r="EJ111" s="26"/>
      <c r="EK111" s="26"/>
      <c r="EL111" s="26"/>
      <c r="EM111" s="26"/>
      <c r="EN111" s="26"/>
      <c r="EO111" s="26"/>
      <c r="EP111" s="26"/>
      <c r="EQ111" s="26"/>
      <c r="ER111" s="26"/>
      <c r="ES111" s="26"/>
      <c r="ET111" s="26"/>
      <c r="EU111" s="26"/>
      <c r="EV111" s="26"/>
      <c r="EW111" s="26"/>
      <c r="EX111" s="26"/>
      <c r="EY111" s="26"/>
      <c r="EZ111" s="26"/>
      <c r="FA111" s="26"/>
      <c r="FB111" s="26"/>
      <c r="FC111" s="26"/>
      <c r="FD111" s="26"/>
      <c r="FE111" s="26"/>
      <c r="FF111" s="26"/>
      <c r="FG111" s="26"/>
      <c r="FH111" s="29"/>
      <c r="FI111" s="26"/>
      <c r="FJ111" s="103">
        <v>106</v>
      </c>
      <c r="FK111" s="164">
        <v>7.196617147386581</v>
      </c>
      <c r="FL111" s="133">
        <v>0.1</v>
      </c>
      <c r="FM111" s="103">
        <v>4</v>
      </c>
      <c r="FN111" s="167">
        <v>540</v>
      </c>
      <c r="FO111" s="103">
        <v>10</v>
      </c>
      <c r="FP111" s="103">
        <v>10</v>
      </c>
      <c r="FQ111" s="103">
        <v>0</v>
      </c>
      <c r="FR111" s="167">
        <v>1800</v>
      </c>
      <c r="FS111" s="167">
        <v>0</v>
      </c>
      <c r="FT111" s="167">
        <v>500</v>
      </c>
      <c r="FU111" s="167">
        <v>150</v>
      </c>
      <c r="FV111" s="167">
        <v>1815</v>
      </c>
      <c r="FW111" s="103">
        <v>1</v>
      </c>
      <c r="FX111" s="167">
        <v>36</v>
      </c>
      <c r="FY111" s="167">
        <v>21</v>
      </c>
      <c r="FZ111" s="103" t="s">
        <v>117</v>
      </c>
      <c r="GA111" s="80"/>
      <c r="GB111" s="160">
        <f>AVERAGE(FO$6:FO111)</f>
        <v>9.566037735849056</v>
      </c>
      <c r="GC111" s="160">
        <f>AVERAGE(FP$6:FP111)</f>
        <v>9.566037735849056</v>
      </c>
      <c r="GD111" s="160">
        <f>AVERAGE(FQ$6:FQ111)</f>
        <v>0</v>
      </c>
      <c r="GE111" s="166">
        <f>AVERAGE(FR$6:FR111)</f>
        <v>1721.8867924528302</v>
      </c>
      <c r="GF111" s="166">
        <f>AVERAGE(FS$6:FS111)</f>
        <v>0</v>
      </c>
      <c r="GG111" s="166">
        <f>AVERAGE(FT$6:FT111)</f>
        <v>478.30188679245282</v>
      </c>
      <c r="GH111" s="166">
        <f>AVERAGE(FU$6:FU111)</f>
        <v>143.49056603773585</v>
      </c>
      <c r="GI111" s="166">
        <f>AVERAGE(FV$6:FV111)</f>
        <v>1616.3018867924529</v>
      </c>
      <c r="GJ111" s="160">
        <f>AVERAGE(FW$6:FW111)</f>
        <v>0.84905660377358494</v>
      </c>
      <c r="GK111" s="166">
        <f>AVERAGE(FX$6:FX111)</f>
        <v>30.566037735849058</v>
      </c>
      <c r="GL111" s="166">
        <f>AVERAGE(FY$6:FY111)</f>
        <v>136.15094339622641</v>
      </c>
      <c r="GM111" s="26"/>
      <c r="GN111" s="26"/>
      <c r="GO111" s="26"/>
      <c r="GP111" s="26"/>
      <c r="GQ111" s="26"/>
      <c r="GR111" s="26"/>
      <c r="GS111" s="26"/>
      <c r="GT111" s="26"/>
      <c r="GU111" s="26"/>
      <c r="GV111" s="26"/>
      <c r="GW111" s="26"/>
      <c r="GX111" s="26"/>
      <c r="GY111" s="26"/>
      <c r="GZ111" s="26"/>
      <c r="HA111" s="26"/>
      <c r="HB111" s="26"/>
      <c r="HC111" s="26"/>
      <c r="HD111" s="26"/>
      <c r="HE111" s="26"/>
      <c r="HF111" s="26"/>
      <c r="HG111" s="26"/>
      <c r="HH111" s="26"/>
      <c r="HI111" s="26"/>
      <c r="HJ111" s="26"/>
      <c r="HK111" s="29"/>
      <c r="HL111" s="26"/>
      <c r="HM111" s="98">
        <v>106</v>
      </c>
      <c r="HN111" s="178">
        <v>12.278344410392545</v>
      </c>
      <c r="HO111" s="148">
        <v>0.2</v>
      </c>
      <c r="HP111" s="98">
        <v>1</v>
      </c>
      <c r="HQ111" s="189">
        <v>151</v>
      </c>
      <c r="HR111" s="98">
        <v>11</v>
      </c>
      <c r="HS111" s="98">
        <v>11</v>
      </c>
      <c r="HT111" s="98">
        <v>0</v>
      </c>
      <c r="HU111" s="189">
        <v>1650</v>
      </c>
      <c r="HV111" s="189">
        <v>0</v>
      </c>
      <c r="HW111" s="189">
        <v>550</v>
      </c>
      <c r="HX111" s="189">
        <v>165</v>
      </c>
      <c r="HY111" s="189">
        <v>1491</v>
      </c>
      <c r="HZ111" s="98">
        <v>2</v>
      </c>
      <c r="IA111" s="189">
        <v>60</v>
      </c>
      <c r="IB111" s="189">
        <v>219</v>
      </c>
      <c r="IC111" s="98" t="s">
        <v>117</v>
      </c>
      <c r="ID111" s="80"/>
      <c r="IE111" s="164">
        <f>AVERAGE(HR$6:HR111)</f>
        <v>19.660377358490567</v>
      </c>
      <c r="IF111" s="164">
        <f>AVERAGE(HS$6:HS111)</f>
        <v>18.990566037735849</v>
      </c>
      <c r="IG111" s="164">
        <f>AVERAGE(HT$6:HT111)</f>
        <v>0.94339622641509435</v>
      </c>
      <c r="IH111" s="167">
        <f>AVERAGE(HU$6:HU111)</f>
        <v>2848.5849056603774</v>
      </c>
      <c r="II111" s="167">
        <f>AVERAGE(HV$6:HV111)</f>
        <v>141.50943396226415</v>
      </c>
      <c r="IJ111" s="167">
        <f>AVERAGE(HW$6:HW111)</f>
        <v>902.35849056603774</v>
      </c>
      <c r="IK111" s="167">
        <f>AVERAGE(HX$6:HX111)</f>
        <v>270.70754716981133</v>
      </c>
      <c r="IL111" s="167">
        <f>AVERAGE(HY$6:HY111)</f>
        <v>2287.8773584905662</v>
      </c>
      <c r="IM111" s="164">
        <f>AVERAGE(HZ$6:HZ111)</f>
        <v>2.5094339622641511</v>
      </c>
      <c r="IN111" s="167">
        <f>AVERAGE(IA$6:IA111)</f>
        <v>75.283018867924525</v>
      </c>
      <c r="IO111" s="167">
        <f>AVERAGE(IB$6:IB111)</f>
        <v>635.9905660377359</v>
      </c>
      <c r="IP111" s="26"/>
      <c r="IQ111" s="26"/>
      <c r="IR111" s="26"/>
      <c r="IS111" s="26"/>
      <c r="IT111" s="26"/>
      <c r="IU111" s="26"/>
      <c r="IV111" s="26"/>
      <c r="IW111" s="26"/>
      <c r="IX111" s="26"/>
      <c r="IY111" s="26"/>
      <c r="IZ111" s="26"/>
      <c r="JA111" s="26"/>
      <c r="JB111" s="26"/>
      <c r="JC111" s="26"/>
      <c r="JD111" s="26"/>
      <c r="JE111" s="26"/>
      <c r="JF111" s="26"/>
      <c r="JG111" s="26"/>
      <c r="JH111" s="26"/>
      <c r="JI111" s="26"/>
      <c r="JJ111" s="26"/>
      <c r="JK111" s="26"/>
      <c r="JL111" s="26"/>
      <c r="JM111" s="29"/>
      <c r="JN111" s="26"/>
      <c r="JO111" s="26"/>
      <c r="JP111" s="26"/>
      <c r="JQ111" s="26"/>
      <c r="JR111" s="26"/>
      <c r="JS111" s="26"/>
      <c r="JT111" s="26"/>
      <c r="JU111" s="26"/>
      <c r="JV111" s="26"/>
      <c r="JW111" s="26"/>
      <c r="JX111" s="26"/>
      <c r="JY111" s="26"/>
      <c r="JZ111" s="29"/>
    </row>
    <row r="112" spans="1:286" x14ac:dyDescent="0.2">
      <c r="A112" s="26"/>
      <c r="B112" s="103">
        <v>107</v>
      </c>
      <c r="C112" s="164">
        <v>24.724290338957431</v>
      </c>
      <c r="D112" s="133">
        <v>0.05</v>
      </c>
      <c r="E112" s="103">
        <v>10</v>
      </c>
      <c r="F112" s="167">
        <v>455</v>
      </c>
      <c r="G112" s="103">
        <v>34</v>
      </c>
      <c r="H112" s="103">
        <v>22</v>
      </c>
      <c r="I112" s="103">
        <v>2</v>
      </c>
      <c r="J112" s="167">
        <v>2640</v>
      </c>
      <c r="K112" s="167">
        <v>240</v>
      </c>
      <c r="L112" s="167">
        <v>1000</v>
      </c>
      <c r="M112" s="167">
        <v>300</v>
      </c>
      <c r="N112" s="167">
        <v>2620</v>
      </c>
      <c r="O112" s="103">
        <v>1</v>
      </c>
      <c r="P112" s="167">
        <v>12</v>
      </c>
      <c r="Q112" s="167">
        <v>32</v>
      </c>
      <c r="R112" s="103" t="s">
        <v>116</v>
      </c>
      <c r="S112" s="80"/>
      <c r="T112" s="169">
        <f>AVERAGE(G$6:G112)</f>
        <v>23.785046728971963</v>
      </c>
      <c r="U112" s="169">
        <f>AVERAGE(H$6:H112)</f>
        <v>20.794392523364486</v>
      </c>
      <c r="V112" s="169">
        <f>AVERAGE(I$6:I112)</f>
        <v>1.4205607476635513</v>
      </c>
      <c r="W112" s="170">
        <f>AVERAGE(J$6:J112)</f>
        <v>2495.3271028037384</v>
      </c>
      <c r="X112" s="170">
        <f>AVERAGE(K$6:K112)</f>
        <v>170.46728971962617</v>
      </c>
      <c r="Y112" s="170">
        <f>AVERAGE(L$6:L112)</f>
        <v>968.69158878504675</v>
      </c>
      <c r="Z112" s="170">
        <f>AVERAGE(M$6:M112)</f>
        <v>290.60747663551405</v>
      </c>
      <c r="AA112" s="170">
        <f>AVERAGE(N$6:N112)</f>
        <v>2426.700934579439</v>
      </c>
      <c r="AB112" s="169">
        <f>AVERAGE(O$6:O112)</f>
        <v>2.9345794392523366</v>
      </c>
      <c r="AC112" s="170">
        <f>AVERAGE(P$6:P112)</f>
        <v>35.214953271028037</v>
      </c>
      <c r="AD112" s="170">
        <f>AVERAGE(Q$6:Q112)</f>
        <v>103.8411214953271</v>
      </c>
      <c r="AE112" s="26"/>
      <c r="AF112" s="26"/>
      <c r="AG112" s="26"/>
      <c r="AH112" s="26"/>
      <c r="AI112" s="26"/>
      <c r="AJ112" s="26"/>
      <c r="AK112" s="26"/>
      <c r="AL112" s="26"/>
      <c r="AM112" s="26"/>
      <c r="AN112" s="26"/>
      <c r="AO112" s="26"/>
      <c r="AP112" s="26"/>
      <c r="AQ112" s="26"/>
      <c r="AR112" s="26"/>
      <c r="AS112" s="26"/>
      <c r="AT112" s="26"/>
      <c r="AU112" s="26"/>
      <c r="AV112" s="26"/>
      <c r="AW112" s="26"/>
      <c r="AX112" s="29"/>
      <c r="AZ112" s="26">
        <v>107</v>
      </c>
      <c r="BA112" s="164">
        <v>22.861348221555389</v>
      </c>
      <c r="BB112" s="175">
        <v>0.05</v>
      </c>
      <c r="BC112" s="103">
        <v>3</v>
      </c>
      <c r="BD112" s="181">
        <v>391</v>
      </c>
      <c r="BE112" s="103">
        <v>25</v>
      </c>
      <c r="BF112" s="103">
        <v>22</v>
      </c>
      <c r="BG112" s="103">
        <v>2</v>
      </c>
      <c r="BH112" s="167">
        <v>3300</v>
      </c>
      <c r="BI112" s="167">
        <v>300</v>
      </c>
      <c r="BJ112" s="167">
        <v>1000</v>
      </c>
      <c r="BK112" s="167">
        <v>300</v>
      </c>
      <c r="BL112" s="167">
        <v>2616</v>
      </c>
      <c r="BM112" s="103">
        <v>1</v>
      </c>
      <c r="BN112" s="167">
        <v>15</v>
      </c>
      <c r="BO112" s="167">
        <v>699</v>
      </c>
      <c r="BP112" s="103" t="s">
        <v>116</v>
      </c>
      <c r="BQ112" s="80"/>
      <c r="BR112" s="164">
        <f>AVERAGE(BE$6:BE112)</f>
        <v>19.943925233644858</v>
      </c>
      <c r="BS112" s="164">
        <f>AVERAGE(BF$6:BF112)</f>
        <v>19.009345794392523</v>
      </c>
      <c r="BT112" s="164">
        <f>AVERAGE(BG$6:BG112)</f>
        <v>0.67289719626168221</v>
      </c>
      <c r="BU112" s="167">
        <f>AVERAGE(BH$6:BH112)</f>
        <v>2851.4018691588785</v>
      </c>
      <c r="BV112" s="167">
        <f>AVERAGE(BI$6:BI112)</f>
        <v>100.93457943925233</v>
      </c>
      <c r="BW112" s="167">
        <f>AVERAGE(BJ$6:BJ112)</f>
        <v>916.82242990654208</v>
      </c>
      <c r="BX112" s="167">
        <f>AVERAGE(BK$6:BK112)</f>
        <v>275.04672897196264</v>
      </c>
      <c r="BY112" s="167">
        <f>AVERAGE(BL$6:BL112)</f>
        <v>2266.1401869158876</v>
      </c>
      <c r="BZ112" s="164">
        <f>AVERAGE(BM$6:BM112)</f>
        <v>2.2056074766355138</v>
      </c>
      <c r="CA112" s="167">
        <f>AVERAGE(BN$6:BN112)</f>
        <v>33.084112149532707</v>
      </c>
      <c r="CB112" s="167">
        <f>AVERAGE(BO$6:BO112)</f>
        <v>618.34579439252332</v>
      </c>
      <c r="CC112" s="26"/>
      <c r="CD112" s="26"/>
      <c r="CE112" s="26"/>
      <c r="CF112" s="26"/>
      <c r="CG112" s="26"/>
      <c r="CH112" s="26"/>
      <c r="CI112" s="26"/>
      <c r="CJ112" s="26"/>
      <c r="CK112" s="26"/>
      <c r="CL112" s="26"/>
      <c r="CM112" s="26"/>
      <c r="CN112" s="26"/>
      <c r="CO112" s="26"/>
      <c r="CP112" s="26"/>
      <c r="CQ112" s="26"/>
      <c r="CR112" s="26"/>
      <c r="CS112" s="26"/>
      <c r="CT112" s="26"/>
      <c r="CU112" s="26"/>
      <c r="CV112" s="26"/>
      <c r="CW112" s="26"/>
      <c r="CX112" s="26"/>
      <c r="CY112" s="26"/>
      <c r="CZ112" s="26"/>
      <c r="DA112" s="26"/>
      <c r="DB112" s="26"/>
      <c r="DC112" s="26"/>
      <c r="DD112" s="29"/>
      <c r="DE112" s="26"/>
      <c r="DF112" s="103">
        <v>107</v>
      </c>
      <c r="DG112" s="164">
        <v>7.6061127341334638</v>
      </c>
      <c r="DH112" s="133">
        <v>0.05</v>
      </c>
      <c r="DI112" s="103">
        <v>3</v>
      </c>
      <c r="DJ112" s="167">
        <v>398</v>
      </c>
      <c r="DK112" s="103">
        <v>11</v>
      </c>
      <c r="DL112" s="103">
        <v>11</v>
      </c>
      <c r="DM112" s="103">
        <v>0</v>
      </c>
      <c r="DN112" s="167">
        <v>1980</v>
      </c>
      <c r="DO112" s="167">
        <v>0</v>
      </c>
      <c r="DP112" s="167">
        <v>550</v>
      </c>
      <c r="DQ112" s="167">
        <v>165</v>
      </c>
      <c r="DR112" s="167">
        <v>1738</v>
      </c>
      <c r="DS112" s="103">
        <v>0</v>
      </c>
      <c r="DT112" s="167">
        <v>0</v>
      </c>
      <c r="DU112" s="167">
        <v>242</v>
      </c>
      <c r="DV112" s="103" t="s">
        <v>117</v>
      </c>
      <c r="DW112" s="26"/>
      <c r="DX112" s="164">
        <f>AVERAGE(DK$6:DK112)</f>
        <v>10.514018691588785</v>
      </c>
      <c r="DY112" s="164">
        <f>AVERAGE(DL$6:DL112)</f>
        <v>10.514018691588785</v>
      </c>
      <c r="DZ112" s="164">
        <f>AVERAGE(DM$6:DM112)</f>
        <v>0</v>
      </c>
      <c r="EA112" s="167">
        <f>AVERAGE(DN$6:DN112)</f>
        <v>1892.5233644859813</v>
      </c>
      <c r="EB112" s="167">
        <f>AVERAGE(DO$6:DO112)</f>
        <v>0</v>
      </c>
      <c r="EC112" s="167">
        <f>AVERAGE(DP$6:DP112)</f>
        <v>525.70093457943926</v>
      </c>
      <c r="ED112" s="167">
        <f>AVERAGE(DQ$6:DQ112)</f>
        <v>157.71028037383178</v>
      </c>
      <c r="EE112" s="167">
        <f>AVERAGE(DR$6:DR112)</f>
        <v>1671.3738317757009</v>
      </c>
      <c r="EF112" s="164">
        <f>AVERAGE(DS$6:DS112)</f>
        <v>0.89719626168224298</v>
      </c>
      <c r="EG112" s="167">
        <f>AVERAGE(DT$6:DT112)</f>
        <v>16.149532710280372</v>
      </c>
      <c r="EH112" s="167">
        <f>AVERAGE(DU$6:DU112)</f>
        <v>237.29906542056074</v>
      </c>
      <c r="EI112" s="26"/>
      <c r="EJ112" s="26"/>
      <c r="EK112" s="26"/>
      <c r="EL112" s="26"/>
      <c r="EM112" s="26"/>
      <c r="EN112" s="26"/>
      <c r="EO112" s="26"/>
      <c r="EP112" s="26"/>
      <c r="EQ112" s="26"/>
      <c r="ER112" s="26"/>
      <c r="ES112" s="26"/>
      <c r="ET112" s="26"/>
      <c r="EU112" s="26"/>
      <c r="EV112" s="26"/>
      <c r="EW112" s="26"/>
      <c r="EX112" s="26"/>
      <c r="EY112" s="26"/>
      <c r="EZ112" s="26"/>
      <c r="FA112" s="26"/>
      <c r="FB112" s="26"/>
      <c r="FC112" s="26"/>
      <c r="FD112" s="26"/>
      <c r="FE112" s="26"/>
      <c r="FF112" s="26"/>
      <c r="FG112" s="26"/>
      <c r="FH112" s="29"/>
      <c r="FI112" s="26"/>
      <c r="FJ112" s="103">
        <v>107</v>
      </c>
      <c r="FK112" s="164">
        <v>4.8230290097186099</v>
      </c>
      <c r="FL112" s="133">
        <v>0.2</v>
      </c>
      <c r="FM112" s="103">
        <v>3</v>
      </c>
      <c r="FN112" s="167">
        <v>166</v>
      </c>
      <c r="FO112" s="103">
        <v>7</v>
      </c>
      <c r="FP112" s="103">
        <v>7</v>
      </c>
      <c r="FQ112" s="103">
        <v>0</v>
      </c>
      <c r="FR112" s="167">
        <v>1260</v>
      </c>
      <c r="FS112" s="167">
        <v>0</v>
      </c>
      <c r="FT112" s="167">
        <v>350</v>
      </c>
      <c r="FU112" s="167">
        <v>105</v>
      </c>
      <c r="FV112" s="167">
        <v>1246</v>
      </c>
      <c r="FW112" s="103">
        <v>1</v>
      </c>
      <c r="FX112" s="167">
        <v>36</v>
      </c>
      <c r="FY112" s="167">
        <v>50</v>
      </c>
      <c r="FZ112" s="103" t="s">
        <v>117</v>
      </c>
      <c r="GA112" s="80"/>
      <c r="GB112" s="160">
        <f>AVERAGE(FO$6:FO112)</f>
        <v>9.5420560747663554</v>
      </c>
      <c r="GC112" s="160">
        <f>AVERAGE(FP$6:FP112)</f>
        <v>9.5420560747663554</v>
      </c>
      <c r="GD112" s="160">
        <f>AVERAGE(FQ$6:FQ112)</f>
        <v>0</v>
      </c>
      <c r="GE112" s="166">
        <f>AVERAGE(FR$6:FR112)</f>
        <v>1717.5700934579438</v>
      </c>
      <c r="GF112" s="166">
        <f>AVERAGE(FS$6:FS112)</f>
        <v>0</v>
      </c>
      <c r="GG112" s="166">
        <f>AVERAGE(FT$6:FT112)</f>
        <v>477.10280373831773</v>
      </c>
      <c r="GH112" s="166">
        <f>AVERAGE(FU$6:FU112)</f>
        <v>143.13084112149534</v>
      </c>
      <c r="GI112" s="166">
        <f>AVERAGE(FV$6:FV112)</f>
        <v>1612.8411214953271</v>
      </c>
      <c r="GJ112" s="160">
        <f>AVERAGE(FW$6:FW112)</f>
        <v>0.85046728971962615</v>
      </c>
      <c r="GK112" s="166">
        <f>AVERAGE(FX$6:FX112)</f>
        <v>30.616822429906541</v>
      </c>
      <c r="GL112" s="166">
        <f>AVERAGE(FY$6:FY112)</f>
        <v>135.34579439252337</v>
      </c>
      <c r="GM112" s="26"/>
      <c r="GN112" s="26"/>
      <c r="GO112" s="26"/>
      <c r="GP112" s="26"/>
      <c r="GQ112" s="26"/>
      <c r="GR112" s="26"/>
      <c r="GS112" s="26"/>
      <c r="GT112" s="26"/>
      <c r="GU112" s="26"/>
      <c r="GV112" s="26"/>
      <c r="GW112" s="26"/>
      <c r="GX112" s="26"/>
      <c r="GY112" s="26"/>
      <c r="GZ112" s="26"/>
      <c r="HA112" s="26"/>
      <c r="HB112" s="26"/>
      <c r="HC112" s="26"/>
      <c r="HD112" s="26"/>
      <c r="HE112" s="26"/>
      <c r="HF112" s="26"/>
      <c r="HG112" s="26"/>
      <c r="HH112" s="26"/>
      <c r="HI112" s="26"/>
      <c r="HJ112" s="26"/>
      <c r="HK112" s="29"/>
      <c r="HL112" s="26"/>
      <c r="HM112" s="98">
        <v>107</v>
      </c>
      <c r="HN112" s="178">
        <v>14.638463042651397</v>
      </c>
      <c r="HO112" s="148">
        <v>0.15</v>
      </c>
      <c r="HP112" s="98">
        <v>4</v>
      </c>
      <c r="HQ112" s="189">
        <v>356</v>
      </c>
      <c r="HR112" s="98">
        <v>17</v>
      </c>
      <c r="HS112" s="98">
        <v>17</v>
      </c>
      <c r="HT112" s="98">
        <v>0</v>
      </c>
      <c r="HU112" s="189">
        <v>2550</v>
      </c>
      <c r="HV112" s="189">
        <v>0</v>
      </c>
      <c r="HW112" s="189">
        <v>850</v>
      </c>
      <c r="HX112" s="189">
        <v>255</v>
      </c>
      <c r="HY112" s="189">
        <v>2086</v>
      </c>
      <c r="HZ112" s="98">
        <v>2</v>
      </c>
      <c r="IA112" s="189">
        <v>60</v>
      </c>
      <c r="IB112" s="189">
        <v>524</v>
      </c>
      <c r="IC112" s="98" t="s">
        <v>117</v>
      </c>
      <c r="ID112" s="80"/>
      <c r="IE112" s="164">
        <f>AVERAGE(HR$6:HR112)</f>
        <v>19.635514018691588</v>
      </c>
      <c r="IF112" s="164">
        <f>AVERAGE(HS$6:HS112)</f>
        <v>18.971962616822431</v>
      </c>
      <c r="IG112" s="164">
        <f>AVERAGE(HT$6:HT112)</f>
        <v>0.93457943925233644</v>
      </c>
      <c r="IH112" s="167">
        <f>AVERAGE(HU$6:HU112)</f>
        <v>2845.7943925233644</v>
      </c>
      <c r="II112" s="167">
        <f>AVERAGE(HV$6:HV112)</f>
        <v>140.18691588785046</v>
      </c>
      <c r="IJ112" s="167">
        <f>AVERAGE(HW$6:HW112)</f>
        <v>901.86915887850466</v>
      </c>
      <c r="IK112" s="167">
        <f>AVERAGE(HX$6:HX112)</f>
        <v>270.56074766355141</v>
      </c>
      <c r="IL112" s="167">
        <f>AVERAGE(HY$6:HY112)</f>
        <v>2285.9906542056074</v>
      </c>
      <c r="IM112" s="164">
        <f>AVERAGE(HZ$6:HZ112)</f>
        <v>2.5046728971962615</v>
      </c>
      <c r="IN112" s="167">
        <f>AVERAGE(IA$6:IA112)</f>
        <v>75.140186915887853</v>
      </c>
      <c r="IO112" s="167">
        <f>AVERAGE(IB$6:IB112)</f>
        <v>634.9439252336449</v>
      </c>
      <c r="IP112" s="26"/>
      <c r="IQ112" s="26"/>
      <c r="IR112" s="26"/>
      <c r="IS112" s="26"/>
      <c r="IT112" s="26"/>
      <c r="IU112" s="26"/>
      <c r="IV112" s="26"/>
      <c r="IW112" s="26"/>
      <c r="IX112" s="26"/>
      <c r="IY112" s="26"/>
      <c r="IZ112" s="26"/>
      <c r="JA112" s="26"/>
      <c r="JB112" s="26"/>
      <c r="JC112" s="26"/>
      <c r="JD112" s="26"/>
      <c r="JE112" s="26"/>
      <c r="JF112" s="26"/>
      <c r="JG112" s="26"/>
      <c r="JH112" s="26"/>
      <c r="JI112" s="26"/>
      <c r="JJ112" s="26"/>
      <c r="JK112" s="26"/>
      <c r="JL112" s="26"/>
      <c r="JM112" s="29"/>
      <c r="JN112" s="26"/>
      <c r="JO112" s="26"/>
      <c r="JP112" s="26"/>
      <c r="JQ112" s="26"/>
      <c r="JR112" s="26"/>
      <c r="JS112" s="26"/>
      <c r="JT112" s="26"/>
      <c r="JU112" s="26"/>
      <c r="JV112" s="26"/>
      <c r="JW112" s="26"/>
      <c r="JX112" s="26"/>
      <c r="JY112" s="26"/>
      <c r="JZ112" s="29"/>
    </row>
    <row r="113" spans="1:286" x14ac:dyDescent="0.2">
      <c r="A113" s="26"/>
      <c r="B113" s="103">
        <v>108</v>
      </c>
      <c r="C113" s="164">
        <v>19.2706640274838</v>
      </c>
      <c r="D113" s="133">
        <v>0.15</v>
      </c>
      <c r="E113" s="103">
        <v>3</v>
      </c>
      <c r="F113" s="167">
        <v>336</v>
      </c>
      <c r="G113" s="103">
        <v>19</v>
      </c>
      <c r="H113" s="103">
        <v>19</v>
      </c>
      <c r="I113" s="103">
        <v>0</v>
      </c>
      <c r="J113" s="167">
        <v>2280</v>
      </c>
      <c r="K113" s="167">
        <v>0</v>
      </c>
      <c r="L113" s="167">
        <v>950</v>
      </c>
      <c r="M113" s="167">
        <v>285</v>
      </c>
      <c r="N113" s="167">
        <v>2196</v>
      </c>
      <c r="O113" s="103">
        <v>3</v>
      </c>
      <c r="P113" s="167">
        <v>36</v>
      </c>
      <c r="Q113" s="167">
        <v>120</v>
      </c>
      <c r="R113" s="103" t="s">
        <v>117</v>
      </c>
      <c r="S113" s="80"/>
      <c r="T113" s="169">
        <f>AVERAGE(G$6:G113)</f>
        <v>23.74074074074074</v>
      </c>
      <c r="U113" s="169">
        <f>AVERAGE(H$6:H113)</f>
        <v>20.777777777777779</v>
      </c>
      <c r="V113" s="169">
        <f>AVERAGE(I$6:I113)</f>
        <v>1.4074074074074074</v>
      </c>
      <c r="W113" s="170">
        <f>AVERAGE(J$6:J113)</f>
        <v>2493.3333333333335</v>
      </c>
      <c r="X113" s="170">
        <f>AVERAGE(K$6:K113)</f>
        <v>168.88888888888889</v>
      </c>
      <c r="Y113" s="170">
        <f>AVERAGE(L$6:L113)</f>
        <v>968.51851851851848</v>
      </c>
      <c r="Z113" s="170">
        <f>AVERAGE(M$6:M113)</f>
        <v>290.55555555555554</v>
      </c>
      <c r="AA113" s="170">
        <f>AVERAGE(N$6:N113)</f>
        <v>2424.5648148148148</v>
      </c>
      <c r="AB113" s="169">
        <f>AVERAGE(O$6:O113)</f>
        <v>2.9351851851851851</v>
      </c>
      <c r="AC113" s="170">
        <f>AVERAGE(P$6:P113)</f>
        <v>35.222222222222221</v>
      </c>
      <c r="AD113" s="170">
        <f>AVERAGE(Q$6:Q113)</f>
        <v>103.99074074074075</v>
      </c>
      <c r="AE113" s="26"/>
      <c r="AF113" s="26"/>
      <c r="AG113" s="26"/>
      <c r="AH113" s="26"/>
      <c r="AI113" s="26"/>
      <c r="AJ113" s="26"/>
      <c r="AK113" s="26"/>
      <c r="AL113" s="26"/>
      <c r="AM113" s="26"/>
      <c r="AN113" s="26"/>
      <c r="AO113" s="26"/>
      <c r="AP113" s="26"/>
      <c r="AQ113" s="26"/>
      <c r="AR113" s="26"/>
      <c r="AS113" s="26"/>
      <c r="AT113" s="26"/>
      <c r="AU113" s="26"/>
      <c r="AV113" s="26"/>
      <c r="AW113" s="26"/>
      <c r="AX113" s="29"/>
      <c r="AZ113" s="26">
        <v>108</v>
      </c>
      <c r="BA113" s="164">
        <v>16.194116717038213</v>
      </c>
      <c r="BB113" s="175">
        <v>0.1</v>
      </c>
      <c r="BC113" s="103">
        <v>7</v>
      </c>
      <c r="BD113" s="181">
        <v>117</v>
      </c>
      <c r="BE113" s="103">
        <v>21</v>
      </c>
      <c r="BF113" s="103">
        <v>21</v>
      </c>
      <c r="BG113" s="103">
        <v>1</v>
      </c>
      <c r="BH113" s="167">
        <v>3150</v>
      </c>
      <c r="BI113" s="167">
        <v>150</v>
      </c>
      <c r="BJ113" s="167">
        <v>1000</v>
      </c>
      <c r="BK113" s="167">
        <v>300</v>
      </c>
      <c r="BL113" s="167">
        <v>2192</v>
      </c>
      <c r="BM113" s="103">
        <v>2</v>
      </c>
      <c r="BN113" s="167">
        <v>30</v>
      </c>
      <c r="BO113" s="167">
        <v>988</v>
      </c>
      <c r="BP113" s="103" t="s">
        <v>116</v>
      </c>
      <c r="BQ113" s="80"/>
      <c r="BR113" s="164">
        <f>AVERAGE(BE$6:BE113)</f>
        <v>19.953703703703702</v>
      </c>
      <c r="BS113" s="164">
        <f>AVERAGE(BF$6:BF113)</f>
        <v>19.027777777777779</v>
      </c>
      <c r="BT113" s="164">
        <f>AVERAGE(BG$6:BG113)</f>
        <v>0.67592592592592593</v>
      </c>
      <c r="BU113" s="167">
        <f>AVERAGE(BH$6:BH113)</f>
        <v>2854.1666666666665</v>
      </c>
      <c r="BV113" s="167">
        <f>AVERAGE(BI$6:BI113)</f>
        <v>101.38888888888889</v>
      </c>
      <c r="BW113" s="167">
        <f>AVERAGE(BJ$6:BJ113)</f>
        <v>917.59259259259261</v>
      </c>
      <c r="BX113" s="167">
        <f>AVERAGE(BK$6:BK113)</f>
        <v>275.27777777777777</v>
      </c>
      <c r="BY113" s="167">
        <f>AVERAGE(BL$6:BL113)</f>
        <v>2265.4537037037039</v>
      </c>
      <c r="BZ113" s="164">
        <f>AVERAGE(BM$6:BM113)</f>
        <v>2.2037037037037037</v>
      </c>
      <c r="CA113" s="167">
        <f>AVERAGE(BN$6:BN113)</f>
        <v>33.055555555555557</v>
      </c>
      <c r="CB113" s="167">
        <f>AVERAGE(BO$6:BO113)</f>
        <v>621.76851851851848</v>
      </c>
      <c r="CC113" s="26"/>
      <c r="CD113" s="26"/>
      <c r="CE113" s="26"/>
      <c r="CF113" s="26"/>
      <c r="CG113" s="26"/>
      <c r="CH113" s="26"/>
      <c r="CI113" s="26"/>
      <c r="CJ113" s="26"/>
      <c r="CK113" s="26"/>
      <c r="CL113" s="26"/>
      <c r="CM113" s="26"/>
      <c r="CN113" s="26"/>
      <c r="CO113" s="26"/>
      <c r="CP113" s="26"/>
      <c r="CQ113" s="26"/>
      <c r="CR113" s="26"/>
      <c r="CS113" s="26"/>
      <c r="CT113" s="26"/>
      <c r="CU113" s="26"/>
      <c r="CV113" s="26"/>
      <c r="CW113" s="26"/>
      <c r="CX113" s="26"/>
      <c r="CY113" s="26"/>
      <c r="CZ113" s="26"/>
      <c r="DA113" s="26"/>
      <c r="DB113" s="26"/>
      <c r="DC113" s="26"/>
      <c r="DD113" s="29"/>
      <c r="DE113" s="26"/>
      <c r="DF113" s="103">
        <v>108</v>
      </c>
      <c r="DG113" s="164">
        <v>8.4017660338948765</v>
      </c>
      <c r="DH113" s="133">
        <v>0.25</v>
      </c>
      <c r="DI113" s="103">
        <v>4</v>
      </c>
      <c r="DJ113" s="167">
        <v>565</v>
      </c>
      <c r="DK113" s="103">
        <v>10</v>
      </c>
      <c r="DL113" s="103">
        <v>10</v>
      </c>
      <c r="DM113" s="103">
        <v>0</v>
      </c>
      <c r="DN113" s="167">
        <v>1800</v>
      </c>
      <c r="DO113" s="167">
        <v>0</v>
      </c>
      <c r="DP113" s="167">
        <v>500</v>
      </c>
      <c r="DQ113" s="167">
        <v>150</v>
      </c>
      <c r="DR113" s="167">
        <v>1840</v>
      </c>
      <c r="DS113" s="103">
        <v>2</v>
      </c>
      <c r="DT113" s="167">
        <v>36</v>
      </c>
      <c r="DU113" s="167">
        <v>-4</v>
      </c>
      <c r="DV113" s="103" t="s">
        <v>117</v>
      </c>
      <c r="DW113" s="26"/>
      <c r="DX113" s="164">
        <f>AVERAGE(DK$6:DK113)</f>
        <v>10.50925925925926</v>
      </c>
      <c r="DY113" s="164">
        <f>AVERAGE(DL$6:DL113)</f>
        <v>10.50925925925926</v>
      </c>
      <c r="DZ113" s="164">
        <f>AVERAGE(DM$6:DM113)</f>
        <v>0</v>
      </c>
      <c r="EA113" s="167">
        <f>AVERAGE(DN$6:DN113)</f>
        <v>1891.6666666666667</v>
      </c>
      <c r="EB113" s="167">
        <f>AVERAGE(DO$6:DO113)</f>
        <v>0</v>
      </c>
      <c r="EC113" s="167">
        <f>AVERAGE(DP$6:DP113)</f>
        <v>525.46296296296293</v>
      </c>
      <c r="ED113" s="167">
        <f>AVERAGE(DQ$6:DQ113)</f>
        <v>157.63888888888889</v>
      </c>
      <c r="EE113" s="167">
        <f>AVERAGE(DR$6:DR113)</f>
        <v>1672.9351851851852</v>
      </c>
      <c r="EF113" s="164">
        <f>AVERAGE(DS$6:DS113)</f>
        <v>0.90740740740740744</v>
      </c>
      <c r="EG113" s="167">
        <f>AVERAGE(DT$6:DT113)</f>
        <v>16.333333333333332</v>
      </c>
      <c r="EH113" s="167">
        <f>AVERAGE(DU$6:DU113)</f>
        <v>235.06481481481481</v>
      </c>
      <c r="EI113" s="26"/>
      <c r="EJ113" s="26"/>
      <c r="EK113" s="26"/>
      <c r="EL113" s="26"/>
      <c r="EM113" s="26"/>
      <c r="EN113" s="26"/>
      <c r="EO113" s="26"/>
      <c r="EP113" s="26"/>
      <c r="EQ113" s="26"/>
      <c r="ER113" s="26"/>
      <c r="ES113" s="26"/>
      <c r="ET113" s="26"/>
      <c r="EU113" s="26"/>
      <c r="EV113" s="26"/>
      <c r="EW113" s="26"/>
      <c r="EX113" s="26"/>
      <c r="EY113" s="26"/>
      <c r="EZ113" s="26"/>
      <c r="FA113" s="26"/>
      <c r="FB113" s="26"/>
      <c r="FC113" s="26"/>
      <c r="FD113" s="26"/>
      <c r="FE113" s="26"/>
      <c r="FF113" s="26"/>
      <c r="FG113" s="26"/>
      <c r="FH113" s="29"/>
      <c r="FI113" s="26"/>
      <c r="FJ113" s="103">
        <v>108</v>
      </c>
      <c r="FK113" s="164">
        <v>5.6542623028743773</v>
      </c>
      <c r="FL113" s="133">
        <v>0.2</v>
      </c>
      <c r="FM113" s="103">
        <v>9</v>
      </c>
      <c r="FN113" s="167">
        <v>276</v>
      </c>
      <c r="FO113" s="103">
        <v>14</v>
      </c>
      <c r="FP113" s="103">
        <v>14</v>
      </c>
      <c r="FQ113" s="103">
        <v>0</v>
      </c>
      <c r="FR113" s="167">
        <v>2520</v>
      </c>
      <c r="FS113" s="167">
        <v>0</v>
      </c>
      <c r="FT113" s="167">
        <v>700</v>
      </c>
      <c r="FU113" s="167">
        <v>210</v>
      </c>
      <c r="FV113" s="167">
        <v>1811</v>
      </c>
      <c r="FW113" s="103">
        <v>1</v>
      </c>
      <c r="FX113" s="167">
        <v>36</v>
      </c>
      <c r="FY113" s="167">
        <v>745</v>
      </c>
      <c r="FZ113" s="103" t="s">
        <v>117</v>
      </c>
      <c r="GA113" s="80"/>
      <c r="GB113" s="160">
        <f>AVERAGE(FO$6:FO113)</f>
        <v>9.5833333333333339</v>
      </c>
      <c r="GC113" s="160">
        <f>AVERAGE(FP$6:FP113)</f>
        <v>9.5833333333333339</v>
      </c>
      <c r="GD113" s="160">
        <f>AVERAGE(FQ$6:FQ113)</f>
        <v>0</v>
      </c>
      <c r="GE113" s="166">
        <f>AVERAGE(FR$6:FR113)</f>
        <v>1725</v>
      </c>
      <c r="GF113" s="166">
        <f>AVERAGE(FS$6:FS113)</f>
        <v>0</v>
      </c>
      <c r="GG113" s="166">
        <f>AVERAGE(FT$6:FT113)</f>
        <v>479.16666666666669</v>
      </c>
      <c r="GH113" s="166">
        <f>AVERAGE(FU$6:FU113)</f>
        <v>143.75</v>
      </c>
      <c r="GI113" s="166">
        <f>AVERAGE(FV$6:FV113)</f>
        <v>1614.6759259259259</v>
      </c>
      <c r="GJ113" s="160">
        <f>AVERAGE(FW$6:FW113)</f>
        <v>0.85185185185185186</v>
      </c>
      <c r="GK113" s="166">
        <f>AVERAGE(FX$6:FX113)</f>
        <v>30.666666666666668</v>
      </c>
      <c r="GL113" s="166">
        <f>AVERAGE(FY$6:FY113)</f>
        <v>140.99074074074073</v>
      </c>
      <c r="GM113" s="26"/>
      <c r="GN113" s="26"/>
      <c r="GO113" s="26"/>
      <c r="GP113" s="26"/>
      <c r="GQ113" s="26"/>
      <c r="GR113" s="26"/>
      <c r="GS113" s="26"/>
      <c r="GT113" s="26"/>
      <c r="GU113" s="26"/>
      <c r="GV113" s="26"/>
      <c r="GW113" s="26"/>
      <c r="GX113" s="26"/>
      <c r="GY113" s="26"/>
      <c r="GZ113" s="26"/>
      <c r="HA113" s="26"/>
      <c r="HB113" s="26"/>
      <c r="HC113" s="26"/>
      <c r="HD113" s="26"/>
      <c r="HE113" s="26"/>
      <c r="HF113" s="26"/>
      <c r="HG113" s="26"/>
      <c r="HH113" s="26"/>
      <c r="HI113" s="26"/>
      <c r="HJ113" s="26"/>
      <c r="HK113" s="29"/>
      <c r="HL113" s="26"/>
      <c r="HM113" s="98">
        <v>108</v>
      </c>
      <c r="HN113" s="178">
        <v>17.698272287457552</v>
      </c>
      <c r="HO113" s="148">
        <v>0.1</v>
      </c>
      <c r="HP113" s="98">
        <v>9</v>
      </c>
      <c r="HQ113" s="189">
        <v>595</v>
      </c>
      <c r="HR113" s="98">
        <v>25</v>
      </c>
      <c r="HS113" s="98">
        <v>23</v>
      </c>
      <c r="HT113" s="98">
        <v>3</v>
      </c>
      <c r="HU113" s="189">
        <v>3450</v>
      </c>
      <c r="HV113" s="189">
        <v>450</v>
      </c>
      <c r="HW113" s="189">
        <v>1000</v>
      </c>
      <c r="HX113" s="189">
        <v>300</v>
      </c>
      <c r="HY113" s="189">
        <v>2970</v>
      </c>
      <c r="HZ113" s="98">
        <v>2</v>
      </c>
      <c r="IA113" s="189">
        <v>60</v>
      </c>
      <c r="IB113" s="189">
        <v>540</v>
      </c>
      <c r="IC113" s="98" t="s">
        <v>116</v>
      </c>
      <c r="ID113" s="80"/>
      <c r="IE113" s="164">
        <f>AVERAGE(HR$6:HR113)</f>
        <v>19.685185185185187</v>
      </c>
      <c r="IF113" s="164">
        <f>AVERAGE(HS$6:HS113)</f>
        <v>19.00925925925926</v>
      </c>
      <c r="IG113" s="164">
        <f>AVERAGE(HT$6:HT113)</f>
        <v>0.95370370370370372</v>
      </c>
      <c r="IH113" s="167">
        <f>AVERAGE(HU$6:HU113)</f>
        <v>2851.3888888888887</v>
      </c>
      <c r="II113" s="167">
        <f>AVERAGE(HV$6:HV113)</f>
        <v>143.05555555555554</v>
      </c>
      <c r="IJ113" s="167">
        <f>AVERAGE(HW$6:HW113)</f>
        <v>902.77777777777783</v>
      </c>
      <c r="IK113" s="167">
        <f>AVERAGE(HX$6:HX113)</f>
        <v>270.83333333333331</v>
      </c>
      <c r="IL113" s="167">
        <f>AVERAGE(HY$6:HY113)</f>
        <v>2292.3240740740739</v>
      </c>
      <c r="IM113" s="164">
        <f>AVERAGE(HZ$6:HZ113)</f>
        <v>2.5</v>
      </c>
      <c r="IN113" s="167">
        <f>AVERAGE(IA$6:IA113)</f>
        <v>75</v>
      </c>
      <c r="IO113" s="167">
        <f>AVERAGE(IB$6:IB113)</f>
        <v>634.06481481481478</v>
      </c>
      <c r="IP113" s="26"/>
      <c r="IQ113" s="26"/>
      <c r="IR113" s="26"/>
      <c r="IS113" s="26"/>
      <c r="IT113" s="26"/>
      <c r="IU113" s="26"/>
      <c r="IV113" s="26"/>
      <c r="IW113" s="26"/>
      <c r="IX113" s="26"/>
      <c r="IY113" s="26"/>
      <c r="IZ113" s="26"/>
      <c r="JA113" s="26"/>
      <c r="JB113" s="26"/>
      <c r="JC113" s="26"/>
      <c r="JD113" s="26"/>
      <c r="JE113" s="26"/>
      <c r="JF113" s="26"/>
      <c r="JG113" s="26"/>
      <c r="JH113" s="26"/>
      <c r="JI113" s="26"/>
      <c r="JJ113" s="26"/>
      <c r="JK113" s="26"/>
      <c r="JL113" s="26"/>
      <c r="JM113" s="29"/>
      <c r="JN113" s="26"/>
      <c r="JO113" s="26"/>
      <c r="JP113" s="26"/>
      <c r="JQ113" s="26"/>
      <c r="JR113" s="26"/>
      <c r="JS113" s="26"/>
      <c r="JT113" s="26"/>
      <c r="JU113" s="26"/>
      <c r="JV113" s="26"/>
      <c r="JW113" s="26"/>
      <c r="JX113" s="26"/>
      <c r="JY113" s="26"/>
      <c r="JZ113" s="29"/>
    </row>
    <row r="114" spans="1:286" x14ac:dyDescent="0.2">
      <c r="A114" s="26"/>
      <c r="B114" s="103">
        <v>109</v>
      </c>
      <c r="C114" s="164">
        <v>19.184027462302367</v>
      </c>
      <c r="D114" s="133">
        <v>0.1</v>
      </c>
      <c r="E114" s="103">
        <v>3</v>
      </c>
      <c r="F114" s="167">
        <v>396</v>
      </c>
      <c r="G114" s="103">
        <v>20</v>
      </c>
      <c r="H114" s="103">
        <v>20</v>
      </c>
      <c r="I114" s="103">
        <v>0</v>
      </c>
      <c r="J114" s="167">
        <v>2400</v>
      </c>
      <c r="K114" s="167">
        <v>0</v>
      </c>
      <c r="L114" s="167">
        <v>1000</v>
      </c>
      <c r="M114" s="167">
        <v>300</v>
      </c>
      <c r="N114" s="167">
        <v>2321</v>
      </c>
      <c r="O114" s="103">
        <v>2</v>
      </c>
      <c r="P114" s="167">
        <v>24</v>
      </c>
      <c r="Q114" s="167">
        <v>103</v>
      </c>
      <c r="R114" s="103" t="s">
        <v>116</v>
      </c>
      <c r="S114" s="80"/>
      <c r="T114" s="169">
        <f>AVERAGE(G$6:G114)</f>
        <v>23.706422018348626</v>
      </c>
      <c r="U114" s="169">
        <f>AVERAGE(H$6:H114)</f>
        <v>20.770642201834864</v>
      </c>
      <c r="V114" s="169">
        <f>AVERAGE(I$6:I114)</f>
        <v>1.3944954128440368</v>
      </c>
      <c r="W114" s="170">
        <f>AVERAGE(J$6:J114)</f>
        <v>2492.4770642201834</v>
      </c>
      <c r="X114" s="170">
        <f>AVERAGE(K$6:K114)</f>
        <v>167.33944954128441</v>
      </c>
      <c r="Y114" s="170">
        <f>AVERAGE(L$6:L114)</f>
        <v>968.80733944954125</v>
      </c>
      <c r="Z114" s="170">
        <f>AVERAGE(M$6:M114)</f>
        <v>290.64220183486236</v>
      </c>
      <c r="AA114" s="170">
        <f>AVERAGE(N$6:N114)</f>
        <v>2423.6146788990827</v>
      </c>
      <c r="AB114" s="169">
        <f>AVERAGE(O$6:O114)</f>
        <v>2.926605504587156</v>
      </c>
      <c r="AC114" s="170">
        <f>AVERAGE(P$6:P114)</f>
        <v>35.11926605504587</v>
      </c>
      <c r="AD114" s="170">
        <f>AVERAGE(Q$6:Q114)</f>
        <v>103.98165137614679</v>
      </c>
      <c r="AE114" s="26"/>
      <c r="AF114" s="26"/>
      <c r="AG114" s="26"/>
      <c r="AH114" s="26"/>
      <c r="AI114" s="26"/>
      <c r="AJ114" s="26"/>
      <c r="AK114" s="26"/>
      <c r="AL114" s="26"/>
      <c r="AM114" s="26"/>
      <c r="AN114" s="26"/>
      <c r="AO114" s="26"/>
      <c r="AP114" s="26"/>
      <c r="AQ114" s="26"/>
      <c r="AR114" s="26"/>
      <c r="AS114" s="26"/>
      <c r="AT114" s="26"/>
      <c r="AU114" s="26"/>
      <c r="AV114" s="26"/>
      <c r="AW114" s="26"/>
      <c r="AX114" s="29"/>
      <c r="AZ114" s="26">
        <v>109</v>
      </c>
      <c r="BA114" s="164">
        <v>21.330348335216271</v>
      </c>
      <c r="BB114" s="175">
        <v>0.1</v>
      </c>
      <c r="BC114" s="103">
        <v>1</v>
      </c>
      <c r="BD114" s="181">
        <v>479</v>
      </c>
      <c r="BE114" s="103">
        <v>20</v>
      </c>
      <c r="BF114" s="103">
        <v>20</v>
      </c>
      <c r="BG114" s="103">
        <v>0</v>
      </c>
      <c r="BH114" s="167">
        <v>3000</v>
      </c>
      <c r="BI114" s="167">
        <v>0</v>
      </c>
      <c r="BJ114" s="167">
        <v>1000</v>
      </c>
      <c r="BK114" s="167">
        <v>300</v>
      </c>
      <c r="BL114" s="167">
        <v>2404</v>
      </c>
      <c r="BM114" s="103">
        <v>2</v>
      </c>
      <c r="BN114" s="167">
        <v>30</v>
      </c>
      <c r="BO114" s="167">
        <v>626</v>
      </c>
      <c r="BP114" s="103" t="s">
        <v>116</v>
      </c>
      <c r="BQ114" s="80"/>
      <c r="BR114" s="164">
        <f>AVERAGE(BE$6:BE114)</f>
        <v>19.954128440366972</v>
      </c>
      <c r="BS114" s="164">
        <f>AVERAGE(BF$6:BF114)</f>
        <v>19.036697247706421</v>
      </c>
      <c r="BT114" s="164">
        <f>AVERAGE(BG$6:BG114)</f>
        <v>0.66972477064220182</v>
      </c>
      <c r="BU114" s="167">
        <f>AVERAGE(BH$6:BH114)</f>
        <v>2855.5045871559632</v>
      </c>
      <c r="BV114" s="167">
        <f>AVERAGE(BI$6:BI114)</f>
        <v>100.45871559633028</v>
      </c>
      <c r="BW114" s="167">
        <f>AVERAGE(BJ$6:BJ114)</f>
        <v>918.34862385321105</v>
      </c>
      <c r="BX114" s="167">
        <f>AVERAGE(BK$6:BK114)</f>
        <v>275.50458715596329</v>
      </c>
      <c r="BY114" s="167">
        <f>AVERAGE(BL$6:BL114)</f>
        <v>2266.7247706422017</v>
      </c>
      <c r="BZ114" s="164">
        <f>AVERAGE(BM$6:BM114)</f>
        <v>2.2018348623853212</v>
      </c>
      <c r="CA114" s="167">
        <f>AVERAGE(BN$6:BN114)</f>
        <v>33.027522935779814</v>
      </c>
      <c r="CB114" s="167">
        <f>AVERAGE(BO$6:BO114)</f>
        <v>621.80733944954125</v>
      </c>
      <c r="CC114" s="26"/>
      <c r="CD114" s="26"/>
      <c r="CE114" s="26"/>
      <c r="CF114" s="26"/>
      <c r="CG114" s="26"/>
      <c r="CH114" s="26"/>
      <c r="CI114" s="26"/>
      <c r="CJ114" s="26"/>
      <c r="CK114" s="26"/>
      <c r="CL114" s="26"/>
      <c r="CM114" s="26"/>
      <c r="CN114" s="26"/>
      <c r="CO114" s="26"/>
      <c r="CP114" s="26"/>
      <c r="CQ114" s="26"/>
      <c r="CR114" s="26"/>
      <c r="CS114" s="26"/>
      <c r="CT114" s="26"/>
      <c r="CU114" s="26"/>
      <c r="CV114" s="26"/>
      <c r="CW114" s="26"/>
      <c r="CX114" s="26"/>
      <c r="CY114" s="26"/>
      <c r="CZ114" s="26"/>
      <c r="DA114" s="26"/>
      <c r="DB114" s="26"/>
      <c r="DC114" s="26"/>
      <c r="DD114" s="29"/>
      <c r="DE114" s="26"/>
      <c r="DF114" s="103">
        <v>109</v>
      </c>
      <c r="DG114" s="164">
        <v>7.6006880624132949</v>
      </c>
      <c r="DH114" s="133">
        <v>0.1</v>
      </c>
      <c r="DI114" s="103">
        <v>2</v>
      </c>
      <c r="DJ114" s="167">
        <v>579</v>
      </c>
      <c r="DK114" s="103">
        <v>9</v>
      </c>
      <c r="DL114" s="103">
        <v>9</v>
      </c>
      <c r="DM114" s="103">
        <v>0</v>
      </c>
      <c r="DN114" s="167">
        <v>1620</v>
      </c>
      <c r="DO114" s="167">
        <v>0</v>
      </c>
      <c r="DP114" s="167">
        <v>450</v>
      </c>
      <c r="DQ114" s="167">
        <v>135</v>
      </c>
      <c r="DR114" s="167">
        <v>1789</v>
      </c>
      <c r="DS114" s="103">
        <v>1</v>
      </c>
      <c r="DT114" s="167">
        <v>18</v>
      </c>
      <c r="DU114" s="167">
        <v>-151</v>
      </c>
      <c r="DV114" s="103" t="s">
        <v>117</v>
      </c>
      <c r="DW114" s="26"/>
      <c r="DX114" s="164">
        <f>AVERAGE(DK$6:DK114)</f>
        <v>10.495412844036696</v>
      </c>
      <c r="DY114" s="164">
        <f>AVERAGE(DL$6:DL114)</f>
        <v>10.495412844036696</v>
      </c>
      <c r="DZ114" s="164">
        <f>AVERAGE(DM$6:DM114)</f>
        <v>0</v>
      </c>
      <c r="EA114" s="167">
        <f>AVERAGE(DN$6:DN114)</f>
        <v>1889.1743119266055</v>
      </c>
      <c r="EB114" s="167">
        <f>AVERAGE(DO$6:DO114)</f>
        <v>0</v>
      </c>
      <c r="EC114" s="167">
        <f>AVERAGE(DP$6:DP114)</f>
        <v>524.7706422018349</v>
      </c>
      <c r="ED114" s="167">
        <f>AVERAGE(DQ$6:DQ114)</f>
        <v>157.43119266055047</v>
      </c>
      <c r="EE114" s="167">
        <f>AVERAGE(DR$6:DR114)</f>
        <v>1674</v>
      </c>
      <c r="EF114" s="164">
        <f>AVERAGE(DS$6:DS114)</f>
        <v>0.90825688073394495</v>
      </c>
      <c r="EG114" s="167">
        <f>AVERAGE(DT$6:DT114)</f>
        <v>16.348623853211009</v>
      </c>
      <c r="EH114" s="167">
        <f>AVERAGE(DU$6:DU114)</f>
        <v>231.52293577981652</v>
      </c>
      <c r="EI114" s="26"/>
      <c r="EJ114" s="26"/>
      <c r="EK114" s="26"/>
      <c r="EL114" s="26"/>
      <c r="EM114" s="26"/>
      <c r="EN114" s="26"/>
      <c r="EO114" s="26"/>
      <c r="EP114" s="26"/>
      <c r="EQ114" s="26"/>
      <c r="ER114" s="26"/>
      <c r="ES114" s="26"/>
      <c r="ET114" s="26"/>
      <c r="EU114" s="26"/>
      <c r="EV114" s="26"/>
      <c r="EW114" s="26"/>
      <c r="EX114" s="26"/>
      <c r="EY114" s="26"/>
      <c r="EZ114" s="26"/>
      <c r="FA114" s="26"/>
      <c r="FB114" s="26"/>
      <c r="FC114" s="26"/>
      <c r="FD114" s="26"/>
      <c r="FE114" s="26"/>
      <c r="FF114" s="26"/>
      <c r="FG114" s="26"/>
      <c r="FH114" s="29"/>
      <c r="FI114" s="26"/>
      <c r="FJ114" s="103">
        <v>109</v>
      </c>
      <c r="FK114" s="164">
        <v>8.9407051824899835</v>
      </c>
      <c r="FL114" s="133">
        <v>0.25</v>
      </c>
      <c r="FM114" s="103">
        <v>1</v>
      </c>
      <c r="FN114" s="167">
        <v>276</v>
      </c>
      <c r="FO114" s="103">
        <v>8</v>
      </c>
      <c r="FP114" s="103">
        <v>8</v>
      </c>
      <c r="FQ114" s="103">
        <v>0</v>
      </c>
      <c r="FR114" s="167">
        <v>1440</v>
      </c>
      <c r="FS114" s="167">
        <v>0</v>
      </c>
      <c r="FT114" s="167">
        <v>400</v>
      </c>
      <c r="FU114" s="167">
        <v>120</v>
      </c>
      <c r="FV114" s="167">
        <v>1421</v>
      </c>
      <c r="FW114" s="103">
        <v>2</v>
      </c>
      <c r="FX114" s="167">
        <v>72</v>
      </c>
      <c r="FY114" s="167">
        <v>91</v>
      </c>
      <c r="FZ114" s="103" t="s">
        <v>117</v>
      </c>
      <c r="GA114" s="80"/>
      <c r="GB114" s="160">
        <f>AVERAGE(FO$6:FO114)</f>
        <v>9.5688073394495419</v>
      </c>
      <c r="GC114" s="160">
        <f>AVERAGE(FP$6:FP114)</f>
        <v>9.5688073394495419</v>
      </c>
      <c r="GD114" s="160">
        <f>AVERAGE(FQ$6:FQ114)</f>
        <v>0</v>
      </c>
      <c r="GE114" s="166">
        <f>AVERAGE(FR$6:FR114)</f>
        <v>1722.3853211009175</v>
      </c>
      <c r="GF114" s="166">
        <f>AVERAGE(FS$6:FS114)</f>
        <v>0</v>
      </c>
      <c r="GG114" s="166">
        <f>AVERAGE(FT$6:FT114)</f>
        <v>478.44036697247708</v>
      </c>
      <c r="GH114" s="166">
        <f>AVERAGE(FU$6:FU114)</f>
        <v>143.53211009174311</v>
      </c>
      <c r="GI114" s="166">
        <f>AVERAGE(FV$6:FV114)</f>
        <v>1612.8990825688074</v>
      </c>
      <c r="GJ114" s="160">
        <f>AVERAGE(FW$6:FW114)</f>
        <v>0.86238532110091748</v>
      </c>
      <c r="GK114" s="166">
        <f>AVERAGE(FX$6:FX114)</f>
        <v>31.045871559633028</v>
      </c>
      <c r="GL114" s="166">
        <f>AVERAGE(FY$6:FY114)</f>
        <v>140.53211009174311</v>
      </c>
      <c r="GM114" s="26"/>
      <c r="GN114" s="26"/>
      <c r="GO114" s="26"/>
      <c r="GP114" s="26"/>
      <c r="GQ114" s="26"/>
      <c r="GR114" s="26"/>
      <c r="GS114" s="26"/>
      <c r="GT114" s="26"/>
      <c r="GU114" s="26"/>
      <c r="GV114" s="26"/>
      <c r="GW114" s="26"/>
      <c r="GX114" s="26"/>
      <c r="GY114" s="26"/>
      <c r="GZ114" s="26"/>
      <c r="HA114" s="26"/>
      <c r="HB114" s="26"/>
      <c r="HC114" s="26"/>
      <c r="HD114" s="26"/>
      <c r="HE114" s="26"/>
      <c r="HF114" s="26"/>
      <c r="HG114" s="26"/>
      <c r="HH114" s="26"/>
      <c r="HI114" s="26"/>
      <c r="HJ114" s="26"/>
      <c r="HK114" s="29"/>
      <c r="HL114" s="26"/>
      <c r="HM114" s="98">
        <v>109</v>
      </c>
      <c r="HN114" s="178">
        <v>15.307128100958668</v>
      </c>
      <c r="HO114" s="148">
        <v>0.15</v>
      </c>
      <c r="HP114" s="98">
        <v>1</v>
      </c>
      <c r="HQ114" s="189">
        <v>307</v>
      </c>
      <c r="HR114" s="98">
        <v>14</v>
      </c>
      <c r="HS114" s="98">
        <v>14</v>
      </c>
      <c r="HT114" s="98">
        <v>0</v>
      </c>
      <c r="HU114" s="189">
        <v>2100</v>
      </c>
      <c r="HV114" s="189">
        <v>0</v>
      </c>
      <c r="HW114" s="189">
        <v>700</v>
      </c>
      <c r="HX114" s="189">
        <v>210</v>
      </c>
      <c r="HY114" s="189">
        <v>1842</v>
      </c>
      <c r="HZ114" s="98">
        <v>2</v>
      </c>
      <c r="IA114" s="189">
        <v>60</v>
      </c>
      <c r="IB114" s="189">
        <v>318</v>
      </c>
      <c r="IC114" s="98" t="s">
        <v>117</v>
      </c>
      <c r="ID114" s="80"/>
      <c r="IE114" s="164">
        <f>AVERAGE(HR$6:HR114)</f>
        <v>19.63302752293578</v>
      </c>
      <c r="IF114" s="164">
        <f>AVERAGE(HS$6:HS114)</f>
        <v>18.963302752293579</v>
      </c>
      <c r="IG114" s="164">
        <f>AVERAGE(HT$6:HT114)</f>
        <v>0.94495412844036697</v>
      </c>
      <c r="IH114" s="167">
        <f>AVERAGE(HU$6:HU114)</f>
        <v>2844.4954128440368</v>
      </c>
      <c r="II114" s="167">
        <f>AVERAGE(HV$6:HV114)</f>
        <v>141.74311926605503</v>
      </c>
      <c r="IJ114" s="167">
        <f>AVERAGE(HW$6:HW114)</f>
        <v>900.9174311926605</v>
      </c>
      <c r="IK114" s="167">
        <f>AVERAGE(HX$6:HX114)</f>
        <v>270.27522935779814</v>
      </c>
      <c r="IL114" s="167">
        <f>AVERAGE(HY$6:HY114)</f>
        <v>2288.1926605504586</v>
      </c>
      <c r="IM114" s="164">
        <f>AVERAGE(HZ$6:HZ114)</f>
        <v>2.4954128440366974</v>
      </c>
      <c r="IN114" s="167">
        <f>AVERAGE(IA$6:IA114)</f>
        <v>74.862385321100916</v>
      </c>
      <c r="IO114" s="167">
        <f>AVERAGE(IB$6:IB114)</f>
        <v>631.16513761467888</v>
      </c>
      <c r="IP114" s="26"/>
      <c r="IQ114" s="26"/>
      <c r="IR114" s="26"/>
      <c r="IS114" s="26"/>
      <c r="IT114" s="26"/>
      <c r="IU114" s="26"/>
      <c r="IV114" s="26"/>
      <c r="IW114" s="26"/>
      <c r="IX114" s="26"/>
      <c r="IY114" s="26"/>
      <c r="IZ114" s="26"/>
      <c r="JA114" s="26"/>
      <c r="JB114" s="26"/>
      <c r="JC114" s="26"/>
      <c r="JD114" s="26"/>
      <c r="JE114" s="26"/>
      <c r="JF114" s="26"/>
      <c r="JG114" s="26"/>
      <c r="JH114" s="26"/>
      <c r="JI114" s="26"/>
      <c r="JJ114" s="26"/>
      <c r="JK114" s="26"/>
      <c r="JL114" s="26"/>
      <c r="JM114" s="29"/>
      <c r="JN114" s="26"/>
      <c r="JO114" s="26"/>
      <c r="JP114" s="26"/>
      <c r="JQ114" s="26"/>
      <c r="JR114" s="26"/>
      <c r="JS114" s="26"/>
      <c r="JT114" s="26"/>
      <c r="JU114" s="26"/>
      <c r="JV114" s="26"/>
      <c r="JW114" s="26"/>
      <c r="JX114" s="26"/>
      <c r="JY114" s="26"/>
      <c r="JZ114" s="29"/>
    </row>
    <row r="115" spans="1:286" x14ac:dyDescent="0.2">
      <c r="A115" s="26"/>
      <c r="B115" s="103">
        <v>110</v>
      </c>
      <c r="C115" s="164">
        <v>25.89197958344721</v>
      </c>
      <c r="D115" s="133">
        <v>0.25</v>
      </c>
      <c r="E115" s="103">
        <v>8</v>
      </c>
      <c r="F115" s="167">
        <v>145</v>
      </c>
      <c r="G115" s="103">
        <v>28</v>
      </c>
      <c r="H115" s="103">
        <v>22</v>
      </c>
      <c r="I115" s="103">
        <v>2</v>
      </c>
      <c r="J115" s="167">
        <v>2640</v>
      </c>
      <c r="K115" s="167">
        <v>240</v>
      </c>
      <c r="L115" s="167">
        <v>1000</v>
      </c>
      <c r="M115" s="167">
        <v>300</v>
      </c>
      <c r="N115" s="167">
        <v>2310</v>
      </c>
      <c r="O115" s="103">
        <v>6</v>
      </c>
      <c r="P115" s="167">
        <v>72</v>
      </c>
      <c r="Q115" s="167">
        <v>402</v>
      </c>
      <c r="R115" s="103" t="s">
        <v>116</v>
      </c>
      <c r="S115" s="80"/>
      <c r="T115" s="169">
        <f>AVERAGE(G$6:G115)</f>
        <v>23.745454545454546</v>
      </c>
      <c r="U115" s="169">
        <f>AVERAGE(H$6:H115)</f>
        <v>20.781818181818181</v>
      </c>
      <c r="V115" s="169">
        <f>AVERAGE(I$6:I115)</f>
        <v>1.4</v>
      </c>
      <c r="W115" s="170">
        <f>AVERAGE(J$6:J115)</f>
        <v>2493.818181818182</v>
      </c>
      <c r="X115" s="170">
        <f>AVERAGE(K$6:K115)</f>
        <v>168</v>
      </c>
      <c r="Y115" s="170">
        <f>AVERAGE(L$6:L115)</f>
        <v>969.09090909090912</v>
      </c>
      <c r="Z115" s="170">
        <f>AVERAGE(M$6:M115)</f>
        <v>290.72727272727275</v>
      </c>
      <c r="AA115" s="170">
        <f>AVERAGE(N$6:N115)</f>
        <v>2422.5818181818181</v>
      </c>
      <c r="AB115" s="169">
        <f>AVERAGE(O$6:O115)</f>
        <v>2.9545454545454546</v>
      </c>
      <c r="AC115" s="170">
        <f>AVERAGE(P$6:P115)</f>
        <v>35.454545454545453</v>
      </c>
      <c r="AD115" s="170">
        <f>AVERAGE(Q$6:Q115)</f>
        <v>106.69090909090909</v>
      </c>
      <c r="AE115" s="26"/>
      <c r="AF115" s="26"/>
      <c r="AG115" s="26"/>
      <c r="AH115" s="26"/>
      <c r="AI115" s="26"/>
      <c r="AJ115" s="26"/>
      <c r="AK115" s="26"/>
      <c r="AL115" s="26"/>
      <c r="AM115" s="26"/>
      <c r="AN115" s="26"/>
      <c r="AO115" s="26"/>
      <c r="AP115" s="26"/>
      <c r="AQ115" s="26"/>
      <c r="AR115" s="26"/>
      <c r="AS115" s="26"/>
      <c r="AT115" s="26"/>
      <c r="AU115" s="26"/>
      <c r="AV115" s="26"/>
      <c r="AW115" s="26"/>
      <c r="AX115" s="29"/>
      <c r="AZ115" s="26">
        <v>110</v>
      </c>
      <c r="BA115" s="164">
        <v>19.550209016172666</v>
      </c>
      <c r="BB115" s="175">
        <v>0.05</v>
      </c>
      <c r="BC115" s="103">
        <v>1</v>
      </c>
      <c r="BD115" s="181">
        <v>342</v>
      </c>
      <c r="BE115" s="103">
        <v>20</v>
      </c>
      <c r="BF115" s="103">
        <v>20</v>
      </c>
      <c r="BG115" s="103">
        <v>0</v>
      </c>
      <c r="BH115" s="167">
        <v>3000</v>
      </c>
      <c r="BI115" s="167">
        <v>0</v>
      </c>
      <c r="BJ115" s="167">
        <v>1000</v>
      </c>
      <c r="BK115" s="167">
        <v>300</v>
      </c>
      <c r="BL115" s="167">
        <v>2267</v>
      </c>
      <c r="BM115" s="103">
        <v>1</v>
      </c>
      <c r="BN115" s="167">
        <v>15</v>
      </c>
      <c r="BO115" s="167">
        <v>748</v>
      </c>
      <c r="BP115" s="103" t="s">
        <v>116</v>
      </c>
      <c r="BQ115" s="80"/>
      <c r="BR115" s="164">
        <f>AVERAGE(BE$6:BE115)</f>
        <v>19.954545454545453</v>
      </c>
      <c r="BS115" s="164">
        <f>AVERAGE(BF$6:BF115)</f>
        <v>19.045454545454547</v>
      </c>
      <c r="BT115" s="164">
        <f>AVERAGE(BG$6:BG115)</f>
        <v>0.66363636363636369</v>
      </c>
      <c r="BU115" s="167">
        <f>AVERAGE(BH$6:BH115)</f>
        <v>2856.818181818182</v>
      </c>
      <c r="BV115" s="167">
        <f>AVERAGE(BI$6:BI115)</f>
        <v>99.545454545454547</v>
      </c>
      <c r="BW115" s="167">
        <f>AVERAGE(BJ$6:BJ115)</f>
        <v>919.09090909090912</v>
      </c>
      <c r="BX115" s="167">
        <f>AVERAGE(BK$6:BK115)</f>
        <v>275.72727272727275</v>
      </c>
      <c r="BY115" s="167">
        <f>AVERAGE(BL$6:BL115)</f>
        <v>2266.7272727272725</v>
      </c>
      <c r="BZ115" s="164">
        <f>AVERAGE(BM$6:BM115)</f>
        <v>2.1909090909090909</v>
      </c>
      <c r="CA115" s="167">
        <f>AVERAGE(BN$6:BN115)</f>
        <v>32.863636363636367</v>
      </c>
      <c r="CB115" s="167">
        <f>AVERAGE(BO$6:BO115)</f>
        <v>622.9545454545455</v>
      </c>
      <c r="CC115" s="26"/>
      <c r="CD115" s="26"/>
      <c r="CE115" s="26"/>
      <c r="CF115" s="26"/>
      <c r="CG115" s="26"/>
      <c r="CH115" s="26"/>
      <c r="CI115" s="26"/>
      <c r="CJ115" s="26"/>
      <c r="CK115" s="26"/>
      <c r="CL115" s="26"/>
      <c r="CM115" s="26"/>
      <c r="CN115" s="26"/>
      <c r="CO115" s="26"/>
      <c r="CP115" s="26"/>
      <c r="CQ115" s="26"/>
      <c r="CR115" s="26"/>
      <c r="CS115" s="26"/>
      <c r="CT115" s="26"/>
      <c r="CU115" s="26"/>
      <c r="CV115" s="26"/>
      <c r="CW115" s="26"/>
      <c r="CX115" s="26"/>
      <c r="CY115" s="26"/>
      <c r="CZ115" s="26"/>
      <c r="DA115" s="26"/>
      <c r="DB115" s="26"/>
      <c r="DC115" s="26"/>
      <c r="DD115" s="29"/>
      <c r="DE115" s="26"/>
      <c r="DF115" s="103">
        <v>110</v>
      </c>
      <c r="DG115" s="164">
        <v>7.1646576709919154</v>
      </c>
      <c r="DH115" s="133">
        <v>0.15</v>
      </c>
      <c r="DI115" s="103">
        <v>8</v>
      </c>
      <c r="DJ115" s="167">
        <v>394</v>
      </c>
      <c r="DK115" s="103">
        <v>14</v>
      </c>
      <c r="DL115" s="103">
        <v>14</v>
      </c>
      <c r="DM115" s="103">
        <v>0</v>
      </c>
      <c r="DN115" s="167">
        <v>2520</v>
      </c>
      <c r="DO115" s="167">
        <v>0</v>
      </c>
      <c r="DP115" s="167">
        <v>700</v>
      </c>
      <c r="DQ115" s="167">
        <v>210</v>
      </c>
      <c r="DR115" s="167">
        <v>1929</v>
      </c>
      <c r="DS115" s="103">
        <v>1</v>
      </c>
      <c r="DT115" s="167">
        <v>18</v>
      </c>
      <c r="DU115" s="167">
        <v>609</v>
      </c>
      <c r="DV115" s="103" t="s">
        <v>117</v>
      </c>
      <c r="DW115" s="26"/>
      <c r="DX115" s="164">
        <f>AVERAGE(DK$6:DK115)</f>
        <v>10.527272727272727</v>
      </c>
      <c r="DY115" s="164">
        <f>AVERAGE(DL$6:DL115)</f>
        <v>10.527272727272727</v>
      </c>
      <c r="DZ115" s="164">
        <f>AVERAGE(DM$6:DM115)</f>
        <v>0</v>
      </c>
      <c r="EA115" s="167">
        <f>AVERAGE(DN$6:DN115)</f>
        <v>1894.909090909091</v>
      </c>
      <c r="EB115" s="167">
        <f>AVERAGE(DO$6:DO115)</f>
        <v>0</v>
      </c>
      <c r="EC115" s="167">
        <f>AVERAGE(DP$6:DP115)</f>
        <v>526.36363636363637</v>
      </c>
      <c r="ED115" s="167">
        <f>AVERAGE(DQ$6:DQ115)</f>
        <v>157.90909090909091</v>
      </c>
      <c r="EE115" s="167">
        <f>AVERAGE(DR$6:DR115)</f>
        <v>1676.3181818181818</v>
      </c>
      <c r="EF115" s="164">
        <f>AVERAGE(DS$6:DS115)</f>
        <v>0.90909090909090906</v>
      </c>
      <c r="EG115" s="167">
        <f>AVERAGE(DT$6:DT115)</f>
        <v>16.363636363636363</v>
      </c>
      <c r="EH115" s="167">
        <f>AVERAGE(DU$6:DU115)</f>
        <v>234.95454545454547</v>
      </c>
      <c r="EI115" s="26"/>
      <c r="EJ115" s="26"/>
      <c r="EK115" s="26"/>
      <c r="EL115" s="26"/>
      <c r="EM115" s="26"/>
      <c r="EN115" s="26"/>
      <c r="EO115" s="26"/>
      <c r="EP115" s="26"/>
      <c r="EQ115" s="26"/>
      <c r="ER115" s="26"/>
      <c r="ES115" s="26"/>
      <c r="ET115" s="26"/>
      <c r="EU115" s="26"/>
      <c r="EV115" s="26"/>
      <c r="EW115" s="26"/>
      <c r="EX115" s="26"/>
      <c r="EY115" s="26"/>
      <c r="EZ115" s="26"/>
      <c r="FA115" s="26"/>
      <c r="FB115" s="26"/>
      <c r="FC115" s="26"/>
      <c r="FD115" s="26"/>
      <c r="FE115" s="26"/>
      <c r="FF115" s="26"/>
      <c r="FG115" s="26"/>
      <c r="FH115" s="29"/>
      <c r="FI115" s="26"/>
      <c r="FJ115" s="103">
        <v>110</v>
      </c>
      <c r="FK115" s="164">
        <v>9.0486049295858315</v>
      </c>
      <c r="FL115" s="133">
        <v>0.05</v>
      </c>
      <c r="FM115" s="103">
        <v>3</v>
      </c>
      <c r="FN115" s="167">
        <v>392</v>
      </c>
      <c r="FO115" s="103">
        <v>12</v>
      </c>
      <c r="FP115" s="103">
        <v>12</v>
      </c>
      <c r="FQ115" s="103">
        <v>0</v>
      </c>
      <c r="FR115" s="167">
        <v>2160</v>
      </c>
      <c r="FS115" s="167">
        <v>0</v>
      </c>
      <c r="FT115" s="167">
        <v>600</v>
      </c>
      <c r="FU115" s="167">
        <v>180</v>
      </c>
      <c r="FV115" s="167">
        <v>1797</v>
      </c>
      <c r="FW115" s="103">
        <v>0</v>
      </c>
      <c r="FX115" s="167">
        <v>0</v>
      </c>
      <c r="FY115" s="167">
        <v>363</v>
      </c>
      <c r="FZ115" s="103" t="s">
        <v>117</v>
      </c>
      <c r="GA115" s="80"/>
      <c r="GB115" s="160">
        <f>AVERAGE(FO$6:FO115)</f>
        <v>9.5909090909090917</v>
      </c>
      <c r="GC115" s="160">
        <f>AVERAGE(FP$6:FP115)</f>
        <v>9.5909090909090917</v>
      </c>
      <c r="GD115" s="160">
        <f>AVERAGE(FQ$6:FQ115)</f>
        <v>0</v>
      </c>
      <c r="GE115" s="166">
        <f>AVERAGE(FR$6:FR115)</f>
        <v>1726.3636363636363</v>
      </c>
      <c r="GF115" s="166">
        <f>AVERAGE(FS$6:FS115)</f>
        <v>0</v>
      </c>
      <c r="GG115" s="166">
        <f>AVERAGE(FT$6:FT115)</f>
        <v>479.54545454545456</v>
      </c>
      <c r="GH115" s="166">
        <f>AVERAGE(FU$6:FU115)</f>
        <v>143.86363636363637</v>
      </c>
      <c r="GI115" s="166">
        <f>AVERAGE(FV$6:FV115)</f>
        <v>1614.5727272727272</v>
      </c>
      <c r="GJ115" s="160">
        <f>AVERAGE(FW$6:FW115)</f>
        <v>0.8545454545454545</v>
      </c>
      <c r="GK115" s="166">
        <f>AVERAGE(FX$6:FX115)</f>
        <v>30.763636363636362</v>
      </c>
      <c r="GL115" s="166">
        <f>AVERAGE(FY$6:FY115)</f>
        <v>142.55454545454546</v>
      </c>
      <c r="GM115" s="26"/>
      <c r="GN115" s="26"/>
      <c r="GO115" s="26"/>
      <c r="GP115" s="26"/>
      <c r="GQ115" s="26"/>
      <c r="GR115" s="26"/>
      <c r="GS115" s="26"/>
      <c r="GT115" s="26"/>
      <c r="GU115" s="26"/>
      <c r="GV115" s="26"/>
      <c r="GW115" s="26"/>
      <c r="GX115" s="26"/>
      <c r="GY115" s="26"/>
      <c r="GZ115" s="26"/>
      <c r="HA115" s="26"/>
      <c r="HB115" s="26"/>
      <c r="HC115" s="26"/>
      <c r="HD115" s="26"/>
      <c r="HE115" s="26"/>
      <c r="HF115" s="26"/>
      <c r="HG115" s="26"/>
      <c r="HH115" s="26"/>
      <c r="HI115" s="26"/>
      <c r="HJ115" s="26"/>
      <c r="HK115" s="29"/>
      <c r="HL115" s="26"/>
      <c r="HM115" s="98">
        <v>110</v>
      </c>
      <c r="HN115" s="178">
        <v>24.232680675189496</v>
      </c>
      <c r="HO115" s="148">
        <v>0.1</v>
      </c>
      <c r="HP115" s="98">
        <v>4</v>
      </c>
      <c r="HQ115" s="189">
        <v>575</v>
      </c>
      <c r="HR115" s="98">
        <v>26</v>
      </c>
      <c r="HS115" s="98">
        <v>23</v>
      </c>
      <c r="HT115" s="98">
        <v>3</v>
      </c>
      <c r="HU115" s="189">
        <v>3450</v>
      </c>
      <c r="HV115" s="189">
        <v>450</v>
      </c>
      <c r="HW115" s="189">
        <v>1000</v>
      </c>
      <c r="HX115" s="189">
        <v>300</v>
      </c>
      <c r="HY115" s="189">
        <v>2950</v>
      </c>
      <c r="HZ115" s="98">
        <v>2</v>
      </c>
      <c r="IA115" s="189">
        <v>60</v>
      </c>
      <c r="IB115" s="189">
        <v>560</v>
      </c>
      <c r="IC115" s="98" t="s">
        <v>116</v>
      </c>
      <c r="ID115" s="80"/>
      <c r="IE115" s="164">
        <f>AVERAGE(HR$6:HR115)</f>
        <v>19.690909090909091</v>
      </c>
      <c r="IF115" s="164">
        <f>AVERAGE(HS$6:HS115)</f>
        <v>19</v>
      </c>
      <c r="IG115" s="164">
        <f>AVERAGE(HT$6:HT115)</f>
        <v>0.96363636363636362</v>
      </c>
      <c r="IH115" s="167">
        <f>AVERAGE(HU$6:HU115)</f>
        <v>2850</v>
      </c>
      <c r="II115" s="167">
        <f>AVERAGE(HV$6:HV115)</f>
        <v>144.54545454545453</v>
      </c>
      <c r="IJ115" s="167">
        <f>AVERAGE(HW$6:HW115)</f>
        <v>901.81818181818187</v>
      </c>
      <c r="IK115" s="167">
        <f>AVERAGE(HX$6:HX115)</f>
        <v>270.54545454545456</v>
      </c>
      <c r="IL115" s="167">
        <f>AVERAGE(HY$6:HY115)</f>
        <v>2294.2090909090907</v>
      </c>
      <c r="IM115" s="164">
        <f>AVERAGE(HZ$6:HZ115)</f>
        <v>2.4909090909090907</v>
      </c>
      <c r="IN115" s="167">
        <f>AVERAGE(IA$6:IA115)</f>
        <v>74.727272727272734</v>
      </c>
      <c r="IO115" s="167">
        <f>AVERAGE(IB$6:IB115)</f>
        <v>630.5181818181818</v>
      </c>
      <c r="IP115" s="26"/>
      <c r="IQ115" s="26"/>
      <c r="IR115" s="26"/>
      <c r="IS115" s="26"/>
      <c r="IT115" s="26"/>
      <c r="IU115" s="26"/>
      <c r="IV115" s="26"/>
      <c r="IW115" s="26"/>
      <c r="IX115" s="26"/>
      <c r="IY115" s="26"/>
      <c r="IZ115" s="26"/>
      <c r="JA115" s="26"/>
      <c r="JB115" s="26"/>
      <c r="JC115" s="26"/>
      <c r="JD115" s="26"/>
      <c r="JE115" s="26"/>
      <c r="JF115" s="26"/>
      <c r="JG115" s="26"/>
      <c r="JH115" s="26"/>
      <c r="JI115" s="26"/>
      <c r="JJ115" s="26"/>
      <c r="JK115" s="26"/>
      <c r="JL115" s="26"/>
      <c r="JM115" s="29"/>
      <c r="JN115" s="26"/>
      <c r="JO115" s="26"/>
      <c r="JP115" s="26"/>
      <c r="JQ115" s="26"/>
      <c r="JR115" s="26"/>
      <c r="JS115" s="26"/>
      <c r="JT115" s="26"/>
      <c r="JU115" s="26"/>
      <c r="JV115" s="26"/>
      <c r="JW115" s="26"/>
      <c r="JX115" s="26"/>
      <c r="JY115" s="26"/>
      <c r="JZ115" s="29"/>
    </row>
    <row r="116" spans="1:286" x14ac:dyDescent="0.2">
      <c r="A116" s="26"/>
      <c r="B116" s="103">
        <v>111</v>
      </c>
      <c r="C116" s="164">
        <v>19.193821615121042</v>
      </c>
      <c r="D116" s="133">
        <v>0.2</v>
      </c>
      <c r="E116" s="103">
        <v>3</v>
      </c>
      <c r="F116" s="167">
        <v>162</v>
      </c>
      <c r="G116" s="103">
        <v>18</v>
      </c>
      <c r="H116" s="103">
        <v>18</v>
      </c>
      <c r="I116" s="103">
        <v>0</v>
      </c>
      <c r="J116" s="167">
        <v>2160</v>
      </c>
      <c r="K116" s="167">
        <v>0</v>
      </c>
      <c r="L116" s="167">
        <v>900</v>
      </c>
      <c r="M116" s="167">
        <v>270</v>
      </c>
      <c r="N116" s="167">
        <v>1957</v>
      </c>
      <c r="O116" s="103">
        <v>4</v>
      </c>
      <c r="P116" s="167">
        <v>48</v>
      </c>
      <c r="Q116" s="167">
        <v>251</v>
      </c>
      <c r="R116" s="103" t="s">
        <v>117</v>
      </c>
      <c r="S116" s="80"/>
      <c r="T116" s="169">
        <f>AVERAGE(G$6:G116)</f>
        <v>23.693693693693692</v>
      </c>
      <c r="U116" s="169">
        <f>AVERAGE(H$6:H116)</f>
        <v>20.756756756756758</v>
      </c>
      <c r="V116" s="169">
        <f>AVERAGE(I$6:I116)</f>
        <v>1.3873873873873874</v>
      </c>
      <c r="W116" s="170">
        <f>AVERAGE(J$6:J116)</f>
        <v>2490.8108108108108</v>
      </c>
      <c r="X116" s="170">
        <f>AVERAGE(K$6:K116)</f>
        <v>166.48648648648648</v>
      </c>
      <c r="Y116" s="170">
        <f>AVERAGE(L$6:L116)</f>
        <v>968.46846846846847</v>
      </c>
      <c r="Z116" s="170">
        <f>AVERAGE(M$6:M116)</f>
        <v>290.54054054054052</v>
      </c>
      <c r="AA116" s="170">
        <f>AVERAGE(N$6:N116)</f>
        <v>2418.3873873873872</v>
      </c>
      <c r="AB116" s="169">
        <f>AVERAGE(O$6:O116)</f>
        <v>2.9639639639639639</v>
      </c>
      <c r="AC116" s="170">
        <f>AVERAGE(P$6:P116)</f>
        <v>35.567567567567565</v>
      </c>
      <c r="AD116" s="170">
        <f>AVERAGE(Q$6:Q116)</f>
        <v>107.99099099099099</v>
      </c>
      <c r="AE116" s="26"/>
      <c r="AF116" s="26"/>
      <c r="AG116" s="26"/>
      <c r="AH116" s="26"/>
      <c r="AI116" s="26"/>
      <c r="AJ116" s="26"/>
      <c r="AK116" s="26"/>
      <c r="AL116" s="26"/>
      <c r="AM116" s="26"/>
      <c r="AN116" s="26"/>
      <c r="AO116" s="26"/>
      <c r="AP116" s="26"/>
      <c r="AQ116" s="26"/>
      <c r="AR116" s="26"/>
      <c r="AS116" s="26"/>
      <c r="AT116" s="26"/>
      <c r="AU116" s="26"/>
      <c r="AV116" s="26"/>
      <c r="AW116" s="26"/>
      <c r="AX116" s="29"/>
      <c r="AZ116" s="26">
        <v>111</v>
      </c>
      <c r="BA116" s="164">
        <v>22.423875713533725</v>
      </c>
      <c r="BB116" s="175">
        <v>0.05</v>
      </c>
      <c r="BC116" s="103">
        <v>3</v>
      </c>
      <c r="BD116" s="181">
        <v>579</v>
      </c>
      <c r="BE116" s="103">
        <v>24</v>
      </c>
      <c r="BF116" s="103">
        <v>22</v>
      </c>
      <c r="BG116" s="103">
        <v>2</v>
      </c>
      <c r="BH116" s="167">
        <v>3300</v>
      </c>
      <c r="BI116" s="167">
        <v>300</v>
      </c>
      <c r="BJ116" s="167">
        <v>1000</v>
      </c>
      <c r="BK116" s="167">
        <v>300</v>
      </c>
      <c r="BL116" s="167">
        <v>2804</v>
      </c>
      <c r="BM116" s="103">
        <v>1</v>
      </c>
      <c r="BN116" s="167">
        <v>15</v>
      </c>
      <c r="BO116" s="167">
        <v>511</v>
      </c>
      <c r="BP116" s="103" t="s">
        <v>116</v>
      </c>
      <c r="BQ116" s="80"/>
      <c r="BR116" s="164">
        <f>AVERAGE(BE$6:BE116)</f>
        <v>19.990990990990991</v>
      </c>
      <c r="BS116" s="164">
        <f>AVERAGE(BF$6:BF116)</f>
        <v>19.072072072072071</v>
      </c>
      <c r="BT116" s="164">
        <f>AVERAGE(BG$6:BG116)</f>
        <v>0.67567567567567566</v>
      </c>
      <c r="BU116" s="167">
        <f>AVERAGE(BH$6:BH116)</f>
        <v>2860.8108108108108</v>
      </c>
      <c r="BV116" s="167">
        <f>AVERAGE(BI$6:BI116)</f>
        <v>101.35135135135135</v>
      </c>
      <c r="BW116" s="167">
        <f>AVERAGE(BJ$6:BJ116)</f>
        <v>919.81981981981983</v>
      </c>
      <c r="BX116" s="167">
        <f>AVERAGE(BK$6:BK116)</f>
        <v>275.94594594594594</v>
      </c>
      <c r="BY116" s="167">
        <f>AVERAGE(BL$6:BL116)</f>
        <v>2271.5675675675675</v>
      </c>
      <c r="BZ116" s="164">
        <f>AVERAGE(BM$6:BM116)</f>
        <v>2.1801801801801801</v>
      </c>
      <c r="CA116" s="167">
        <f>AVERAGE(BN$6:BN116)</f>
        <v>32.702702702702702</v>
      </c>
      <c r="CB116" s="167">
        <f>AVERAGE(BO$6:BO116)</f>
        <v>621.94594594594594</v>
      </c>
      <c r="CC116" s="26"/>
      <c r="CD116" s="26"/>
      <c r="CE116" s="26"/>
      <c r="CF116" s="26"/>
      <c r="CG116" s="26"/>
      <c r="CH116" s="26"/>
      <c r="CI116" s="26"/>
      <c r="CJ116" s="26"/>
      <c r="CK116" s="26"/>
      <c r="CL116" s="26"/>
      <c r="CM116" s="26"/>
      <c r="CN116" s="26"/>
      <c r="CO116" s="26"/>
      <c r="CP116" s="26"/>
      <c r="CQ116" s="26"/>
      <c r="CR116" s="26"/>
      <c r="CS116" s="26"/>
      <c r="CT116" s="26"/>
      <c r="CU116" s="26"/>
      <c r="CV116" s="26"/>
      <c r="CW116" s="26"/>
      <c r="CX116" s="26"/>
      <c r="CY116" s="26"/>
      <c r="CZ116" s="26"/>
      <c r="DA116" s="26"/>
      <c r="DB116" s="26"/>
      <c r="DC116" s="26"/>
      <c r="DD116" s="29"/>
      <c r="DE116" s="26"/>
      <c r="DF116" s="103">
        <v>111</v>
      </c>
      <c r="DG116" s="164">
        <v>7.8866717979225385</v>
      </c>
      <c r="DH116" s="133">
        <v>0.05</v>
      </c>
      <c r="DI116" s="103">
        <v>1</v>
      </c>
      <c r="DJ116" s="167">
        <v>187</v>
      </c>
      <c r="DK116" s="103">
        <v>9</v>
      </c>
      <c r="DL116" s="103">
        <v>9</v>
      </c>
      <c r="DM116" s="103">
        <v>0</v>
      </c>
      <c r="DN116" s="167">
        <v>1620</v>
      </c>
      <c r="DO116" s="167">
        <v>0</v>
      </c>
      <c r="DP116" s="167">
        <v>450</v>
      </c>
      <c r="DQ116" s="167">
        <v>135</v>
      </c>
      <c r="DR116" s="167">
        <v>1397</v>
      </c>
      <c r="DS116" s="103">
        <v>0</v>
      </c>
      <c r="DT116" s="167">
        <v>0</v>
      </c>
      <c r="DU116" s="167">
        <v>223</v>
      </c>
      <c r="DV116" s="103" t="s">
        <v>117</v>
      </c>
      <c r="DW116" s="26"/>
      <c r="DX116" s="164">
        <f>AVERAGE(DK$6:DK116)</f>
        <v>10.513513513513514</v>
      </c>
      <c r="DY116" s="164">
        <f>AVERAGE(DL$6:DL116)</f>
        <v>10.513513513513514</v>
      </c>
      <c r="DZ116" s="164">
        <f>AVERAGE(DM$6:DM116)</f>
        <v>0</v>
      </c>
      <c r="EA116" s="167">
        <f>AVERAGE(DN$6:DN116)</f>
        <v>1892.4324324324325</v>
      </c>
      <c r="EB116" s="167">
        <f>AVERAGE(DO$6:DO116)</f>
        <v>0</v>
      </c>
      <c r="EC116" s="167">
        <f>AVERAGE(DP$6:DP116)</f>
        <v>525.67567567567562</v>
      </c>
      <c r="ED116" s="167">
        <f>AVERAGE(DQ$6:DQ116)</f>
        <v>157.70270270270271</v>
      </c>
      <c r="EE116" s="167">
        <f>AVERAGE(DR$6:DR116)</f>
        <v>1673.8018018018017</v>
      </c>
      <c r="EF116" s="164">
        <f>AVERAGE(DS$6:DS116)</f>
        <v>0.90090090090090091</v>
      </c>
      <c r="EG116" s="167">
        <f>AVERAGE(DT$6:DT116)</f>
        <v>16.216216216216218</v>
      </c>
      <c r="EH116" s="167">
        <f>AVERAGE(DU$6:DU116)</f>
        <v>234.84684684684686</v>
      </c>
      <c r="EI116" s="26"/>
      <c r="EJ116" s="26"/>
      <c r="EK116" s="26"/>
      <c r="EL116" s="26"/>
      <c r="EM116" s="26"/>
      <c r="EN116" s="26"/>
      <c r="EO116" s="26"/>
      <c r="EP116" s="26"/>
      <c r="EQ116" s="26"/>
      <c r="ER116" s="26"/>
      <c r="ES116" s="26"/>
      <c r="ET116" s="26"/>
      <c r="EU116" s="26"/>
      <c r="EV116" s="26"/>
      <c r="EW116" s="26"/>
      <c r="EX116" s="26"/>
      <c r="EY116" s="26"/>
      <c r="EZ116" s="26"/>
      <c r="FA116" s="26"/>
      <c r="FB116" s="26"/>
      <c r="FC116" s="26"/>
      <c r="FD116" s="26"/>
      <c r="FE116" s="26"/>
      <c r="FF116" s="26"/>
      <c r="FG116" s="26"/>
      <c r="FH116" s="29"/>
      <c r="FI116" s="26"/>
      <c r="FJ116" s="103">
        <v>111</v>
      </c>
      <c r="FK116" s="164">
        <v>6.677563589936411</v>
      </c>
      <c r="FL116" s="133">
        <v>0.15</v>
      </c>
      <c r="FM116" s="103">
        <v>3</v>
      </c>
      <c r="FN116" s="167">
        <v>485</v>
      </c>
      <c r="FO116" s="103">
        <v>9</v>
      </c>
      <c r="FP116" s="103">
        <v>9</v>
      </c>
      <c r="FQ116" s="103">
        <v>0</v>
      </c>
      <c r="FR116" s="167">
        <v>1620</v>
      </c>
      <c r="FS116" s="167">
        <v>0</v>
      </c>
      <c r="FT116" s="167">
        <v>450</v>
      </c>
      <c r="FU116" s="167">
        <v>135</v>
      </c>
      <c r="FV116" s="167">
        <v>1695</v>
      </c>
      <c r="FW116" s="103">
        <v>1</v>
      </c>
      <c r="FX116" s="167">
        <v>36</v>
      </c>
      <c r="FY116" s="167">
        <v>-39</v>
      </c>
      <c r="FZ116" s="103" t="s">
        <v>117</v>
      </c>
      <c r="GA116" s="80"/>
      <c r="GB116" s="160">
        <f>AVERAGE(FO$6:FO116)</f>
        <v>9.5855855855855854</v>
      </c>
      <c r="GC116" s="160">
        <f>AVERAGE(FP$6:FP116)</f>
        <v>9.5855855855855854</v>
      </c>
      <c r="GD116" s="160">
        <f>AVERAGE(FQ$6:FQ116)</f>
        <v>0</v>
      </c>
      <c r="GE116" s="166">
        <f>AVERAGE(FR$6:FR116)</f>
        <v>1725.4054054054054</v>
      </c>
      <c r="GF116" s="166">
        <f>AVERAGE(FS$6:FS116)</f>
        <v>0</v>
      </c>
      <c r="GG116" s="166">
        <f>AVERAGE(FT$6:FT116)</f>
        <v>479.27927927927925</v>
      </c>
      <c r="GH116" s="166">
        <f>AVERAGE(FU$6:FU116)</f>
        <v>143.78378378378378</v>
      </c>
      <c r="GI116" s="166">
        <f>AVERAGE(FV$6:FV116)</f>
        <v>1615.2972972972973</v>
      </c>
      <c r="GJ116" s="160">
        <f>AVERAGE(FW$6:FW116)</f>
        <v>0.85585585585585588</v>
      </c>
      <c r="GK116" s="166">
        <f>AVERAGE(FX$6:FX116)</f>
        <v>30.810810810810811</v>
      </c>
      <c r="GL116" s="166">
        <f>AVERAGE(FY$6:FY116)</f>
        <v>140.91891891891891</v>
      </c>
      <c r="GM116" s="26"/>
      <c r="GN116" s="26"/>
      <c r="GO116" s="26"/>
      <c r="GP116" s="26"/>
      <c r="GQ116" s="26"/>
      <c r="GR116" s="26"/>
      <c r="GS116" s="26"/>
      <c r="GT116" s="26"/>
      <c r="GU116" s="26"/>
      <c r="GV116" s="26"/>
      <c r="GW116" s="26"/>
      <c r="GX116" s="26"/>
      <c r="GY116" s="26"/>
      <c r="GZ116" s="26"/>
      <c r="HA116" s="26"/>
      <c r="HB116" s="26"/>
      <c r="HC116" s="26"/>
      <c r="HD116" s="26"/>
      <c r="HE116" s="26"/>
      <c r="HF116" s="26"/>
      <c r="HG116" s="26"/>
      <c r="HH116" s="26"/>
      <c r="HI116" s="26"/>
      <c r="HJ116" s="26"/>
      <c r="HK116" s="29"/>
      <c r="HL116" s="26"/>
      <c r="HM116" s="98">
        <v>111</v>
      </c>
      <c r="HN116" s="178">
        <v>17.805780501711308</v>
      </c>
      <c r="HO116" s="148">
        <v>0.25</v>
      </c>
      <c r="HP116" s="98">
        <v>3</v>
      </c>
      <c r="HQ116" s="189">
        <v>247</v>
      </c>
      <c r="HR116" s="98">
        <v>17</v>
      </c>
      <c r="HS116" s="98">
        <v>17</v>
      </c>
      <c r="HT116" s="98">
        <v>0</v>
      </c>
      <c r="HU116" s="189">
        <v>2550</v>
      </c>
      <c r="HV116" s="189">
        <v>0</v>
      </c>
      <c r="HW116" s="189">
        <v>850</v>
      </c>
      <c r="HX116" s="189">
        <v>255</v>
      </c>
      <c r="HY116" s="189">
        <v>1977</v>
      </c>
      <c r="HZ116" s="98">
        <v>4</v>
      </c>
      <c r="IA116" s="189">
        <v>120</v>
      </c>
      <c r="IB116" s="189">
        <v>693</v>
      </c>
      <c r="IC116" s="98" t="s">
        <v>117</v>
      </c>
      <c r="ID116" s="80"/>
      <c r="IE116" s="164">
        <f>AVERAGE(HR$6:HR116)</f>
        <v>19.666666666666668</v>
      </c>
      <c r="IF116" s="164">
        <f>AVERAGE(HS$6:HS116)</f>
        <v>18.981981981981981</v>
      </c>
      <c r="IG116" s="164">
        <f>AVERAGE(HT$6:HT116)</f>
        <v>0.95495495495495497</v>
      </c>
      <c r="IH116" s="167">
        <f>AVERAGE(HU$6:HU116)</f>
        <v>2847.2972972972975</v>
      </c>
      <c r="II116" s="167">
        <f>AVERAGE(HV$6:HV116)</f>
        <v>143.24324324324326</v>
      </c>
      <c r="IJ116" s="167">
        <f>AVERAGE(HW$6:HW116)</f>
        <v>901.35135135135135</v>
      </c>
      <c r="IK116" s="167">
        <f>AVERAGE(HX$6:HX116)</f>
        <v>270.40540540540542</v>
      </c>
      <c r="IL116" s="167">
        <f>AVERAGE(HY$6:HY116)</f>
        <v>2291.3513513513512</v>
      </c>
      <c r="IM116" s="164">
        <f>AVERAGE(HZ$6:HZ116)</f>
        <v>2.5045045045045047</v>
      </c>
      <c r="IN116" s="167">
        <f>AVERAGE(IA$6:IA116)</f>
        <v>75.13513513513513</v>
      </c>
      <c r="IO116" s="167">
        <f>AVERAGE(IB$6:IB116)</f>
        <v>631.08108108108104</v>
      </c>
      <c r="IP116" s="26"/>
      <c r="IQ116" s="26"/>
      <c r="IR116" s="26"/>
      <c r="IS116" s="26"/>
      <c r="IT116" s="26"/>
      <c r="IU116" s="26"/>
      <c r="IV116" s="26"/>
      <c r="IW116" s="26"/>
      <c r="IX116" s="26"/>
      <c r="IY116" s="26"/>
      <c r="IZ116" s="26"/>
      <c r="JA116" s="26"/>
      <c r="JB116" s="26"/>
      <c r="JC116" s="26"/>
      <c r="JD116" s="26"/>
      <c r="JE116" s="26"/>
      <c r="JF116" s="26"/>
      <c r="JG116" s="26"/>
      <c r="JH116" s="26"/>
      <c r="JI116" s="26"/>
      <c r="JJ116" s="26"/>
      <c r="JK116" s="26"/>
      <c r="JL116" s="26"/>
      <c r="JM116" s="29"/>
      <c r="JN116" s="26"/>
      <c r="JO116" s="26"/>
      <c r="JP116" s="26"/>
      <c r="JQ116" s="26"/>
      <c r="JR116" s="26"/>
      <c r="JS116" s="26"/>
      <c r="JT116" s="26"/>
      <c r="JU116" s="26"/>
      <c r="JV116" s="26"/>
      <c r="JW116" s="26"/>
      <c r="JX116" s="26"/>
      <c r="JY116" s="26"/>
      <c r="JZ116" s="29"/>
    </row>
    <row r="117" spans="1:286" x14ac:dyDescent="0.2">
      <c r="A117" s="26"/>
      <c r="B117" s="103">
        <v>112</v>
      </c>
      <c r="C117" s="164">
        <v>22.618486189019151</v>
      </c>
      <c r="D117" s="133">
        <v>0.25</v>
      </c>
      <c r="E117" s="103">
        <v>8</v>
      </c>
      <c r="F117" s="167">
        <v>309</v>
      </c>
      <c r="G117" s="103">
        <v>25</v>
      </c>
      <c r="H117" s="103">
        <v>22</v>
      </c>
      <c r="I117" s="103">
        <v>2</v>
      </c>
      <c r="J117" s="167">
        <v>2640</v>
      </c>
      <c r="K117" s="167">
        <v>240</v>
      </c>
      <c r="L117" s="167">
        <v>1000</v>
      </c>
      <c r="M117" s="167">
        <v>300</v>
      </c>
      <c r="N117" s="167">
        <v>2474</v>
      </c>
      <c r="O117" s="103">
        <v>6</v>
      </c>
      <c r="P117" s="167">
        <v>72</v>
      </c>
      <c r="Q117" s="167">
        <v>238</v>
      </c>
      <c r="R117" s="103" t="s">
        <v>116</v>
      </c>
      <c r="S117" s="80"/>
      <c r="T117" s="169">
        <f>AVERAGE(G$6:G117)</f>
        <v>23.705357142857142</v>
      </c>
      <c r="U117" s="169">
        <f>AVERAGE(H$6:H117)</f>
        <v>20.767857142857142</v>
      </c>
      <c r="V117" s="169">
        <f>AVERAGE(I$6:I117)</f>
        <v>1.3928571428571428</v>
      </c>
      <c r="W117" s="170">
        <f>AVERAGE(J$6:J117)</f>
        <v>2492.1428571428573</v>
      </c>
      <c r="X117" s="170">
        <f>AVERAGE(K$6:K117)</f>
        <v>167.14285714285714</v>
      </c>
      <c r="Y117" s="170">
        <f>AVERAGE(L$6:L117)</f>
        <v>968.75</v>
      </c>
      <c r="Z117" s="170">
        <f>AVERAGE(M$6:M117)</f>
        <v>290.625</v>
      </c>
      <c r="AA117" s="170">
        <f>AVERAGE(N$6:N117)</f>
        <v>2418.8839285714284</v>
      </c>
      <c r="AB117" s="169">
        <f>AVERAGE(O$6:O117)</f>
        <v>2.9910714285714284</v>
      </c>
      <c r="AC117" s="170">
        <f>AVERAGE(P$6:P117)</f>
        <v>35.892857142857146</v>
      </c>
      <c r="AD117" s="170">
        <f>AVERAGE(Q$6:Q117)</f>
        <v>109.15178571428571</v>
      </c>
      <c r="AE117" s="26"/>
      <c r="AF117" s="26"/>
      <c r="AG117" s="26"/>
      <c r="AH117" s="26"/>
      <c r="AI117" s="26"/>
      <c r="AJ117" s="26"/>
      <c r="AK117" s="26"/>
      <c r="AL117" s="26"/>
      <c r="AM117" s="26"/>
      <c r="AN117" s="26"/>
      <c r="AO117" s="26"/>
      <c r="AP117" s="26"/>
      <c r="AQ117" s="26"/>
      <c r="AR117" s="26"/>
      <c r="AS117" s="26"/>
      <c r="AT117" s="26"/>
      <c r="AU117" s="26"/>
      <c r="AV117" s="26"/>
      <c r="AW117" s="26"/>
      <c r="AX117" s="29"/>
      <c r="AZ117" s="26">
        <v>112</v>
      </c>
      <c r="BA117" s="164">
        <v>16.786685999946993</v>
      </c>
      <c r="BB117" s="175">
        <v>0.15</v>
      </c>
      <c r="BC117" s="103">
        <v>3</v>
      </c>
      <c r="BD117" s="181">
        <v>188</v>
      </c>
      <c r="BE117" s="103">
        <v>17</v>
      </c>
      <c r="BF117" s="103">
        <v>17</v>
      </c>
      <c r="BG117" s="103">
        <v>0</v>
      </c>
      <c r="BH117" s="167">
        <v>2550</v>
      </c>
      <c r="BI117" s="167">
        <v>0</v>
      </c>
      <c r="BJ117" s="167">
        <v>850</v>
      </c>
      <c r="BK117" s="167">
        <v>255</v>
      </c>
      <c r="BL117" s="167">
        <v>1918</v>
      </c>
      <c r="BM117" s="103">
        <v>3</v>
      </c>
      <c r="BN117" s="167">
        <v>45</v>
      </c>
      <c r="BO117" s="167">
        <v>677</v>
      </c>
      <c r="BP117" s="103" t="s">
        <v>117</v>
      </c>
      <c r="BQ117" s="80"/>
      <c r="BR117" s="164">
        <f>AVERAGE(BE$6:BE117)</f>
        <v>19.964285714285715</v>
      </c>
      <c r="BS117" s="164">
        <f>AVERAGE(BF$6:BF117)</f>
        <v>19.053571428571427</v>
      </c>
      <c r="BT117" s="164">
        <f>AVERAGE(BG$6:BG117)</f>
        <v>0.6696428571428571</v>
      </c>
      <c r="BU117" s="167">
        <f>AVERAGE(BH$6:BH117)</f>
        <v>2858.0357142857142</v>
      </c>
      <c r="BV117" s="167">
        <f>AVERAGE(BI$6:BI117)</f>
        <v>100.44642857142857</v>
      </c>
      <c r="BW117" s="167">
        <f>AVERAGE(BJ$6:BJ117)</f>
        <v>919.19642857142856</v>
      </c>
      <c r="BX117" s="167">
        <f>AVERAGE(BK$6:BK117)</f>
        <v>275.75892857142856</v>
      </c>
      <c r="BY117" s="167">
        <f>AVERAGE(BL$6:BL117)</f>
        <v>2268.4107142857142</v>
      </c>
      <c r="BZ117" s="164">
        <f>AVERAGE(BM$6:BM117)</f>
        <v>2.1875</v>
      </c>
      <c r="CA117" s="167">
        <f>AVERAGE(BN$6:BN117)</f>
        <v>32.8125</v>
      </c>
      <c r="CB117" s="167">
        <f>AVERAGE(BO$6:BO117)</f>
        <v>622.4375</v>
      </c>
      <c r="CC117" s="26"/>
      <c r="CD117" s="26"/>
      <c r="CE117" s="26"/>
      <c r="CF117" s="26"/>
      <c r="CG117" s="26"/>
      <c r="CH117" s="26"/>
      <c r="CI117" s="26"/>
      <c r="CJ117" s="26"/>
      <c r="CK117" s="26"/>
      <c r="CL117" s="26"/>
      <c r="CM117" s="26"/>
      <c r="CN117" s="26"/>
      <c r="CO117" s="26"/>
      <c r="CP117" s="26"/>
      <c r="CQ117" s="26"/>
      <c r="CR117" s="26"/>
      <c r="CS117" s="26"/>
      <c r="CT117" s="26"/>
      <c r="CU117" s="26"/>
      <c r="CV117" s="26"/>
      <c r="CW117" s="26"/>
      <c r="CX117" s="26"/>
      <c r="CY117" s="26"/>
      <c r="CZ117" s="26"/>
      <c r="DA117" s="26"/>
      <c r="DB117" s="26"/>
      <c r="DC117" s="26"/>
      <c r="DD117" s="29"/>
      <c r="DE117" s="26"/>
      <c r="DF117" s="103">
        <v>112</v>
      </c>
      <c r="DG117" s="164">
        <v>6.9908860582644552</v>
      </c>
      <c r="DH117" s="133">
        <v>0.25</v>
      </c>
      <c r="DI117" s="103">
        <v>3</v>
      </c>
      <c r="DJ117" s="167">
        <v>112</v>
      </c>
      <c r="DK117" s="103">
        <v>8</v>
      </c>
      <c r="DL117" s="103">
        <v>8</v>
      </c>
      <c r="DM117" s="103">
        <v>0</v>
      </c>
      <c r="DN117" s="167">
        <v>1440</v>
      </c>
      <c r="DO117" s="167">
        <v>0</v>
      </c>
      <c r="DP117" s="167">
        <v>400</v>
      </c>
      <c r="DQ117" s="167">
        <v>120</v>
      </c>
      <c r="DR117" s="167">
        <v>1257</v>
      </c>
      <c r="DS117" s="103">
        <v>2</v>
      </c>
      <c r="DT117" s="167">
        <v>36</v>
      </c>
      <c r="DU117" s="167">
        <v>219</v>
      </c>
      <c r="DV117" s="103" t="s">
        <v>117</v>
      </c>
      <c r="DW117" s="26"/>
      <c r="DX117" s="164">
        <f>AVERAGE(DK$6:DK117)</f>
        <v>10.491071428571429</v>
      </c>
      <c r="DY117" s="164">
        <f>AVERAGE(DL$6:DL117)</f>
        <v>10.491071428571429</v>
      </c>
      <c r="DZ117" s="164">
        <f>AVERAGE(DM$6:DM117)</f>
        <v>0</v>
      </c>
      <c r="EA117" s="167">
        <f>AVERAGE(DN$6:DN117)</f>
        <v>1888.3928571428571</v>
      </c>
      <c r="EB117" s="167">
        <f>AVERAGE(DO$6:DO117)</f>
        <v>0</v>
      </c>
      <c r="EC117" s="167">
        <f>AVERAGE(DP$6:DP117)</f>
        <v>524.55357142857144</v>
      </c>
      <c r="ED117" s="167">
        <f>AVERAGE(DQ$6:DQ117)</f>
        <v>157.36607142857142</v>
      </c>
      <c r="EE117" s="167">
        <f>AVERAGE(DR$6:DR117)</f>
        <v>1670.0803571428571</v>
      </c>
      <c r="EF117" s="164">
        <f>AVERAGE(DS$6:DS117)</f>
        <v>0.9107142857142857</v>
      </c>
      <c r="EG117" s="167">
        <f>AVERAGE(DT$6:DT117)</f>
        <v>16.392857142857142</v>
      </c>
      <c r="EH117" s="167">
        <f>AVERAGE(DU$6:DU117)</f>
        <v>234.70535714285714</v>
      </c>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9"/>
      <c r="FI117" s="26"/>
      <c r="FJ117" s="103">
        <v>112</v>
      </c>
      <c r="FK117" s="164">
        <v>5.4262623175076037</v>
      </c>
      <c r="FL117" s="133">
        <v>0.05</v>
      </c>
      <c r="FM117" s="103">
        <v>3</v>
      </c>
      <c r="FN117" s="167">
        <v>457</v>
      </c>
      <c r="FO117" s="103">
        <v>8</v>
      </c>
      <c r="FP117" s="103">
        <v>8</v>
      </c>
      <c r="FQ117" s="103">
        <v>0</v>
      </c>
      <c r="FR117" s="167">
        <v>1440</v>
      </c>
      <c r="FS117" s="167">
        <v>0</v>
      </c>
      <c r="FT117" s="167">
        <v>400</v>
      </c>
      <c r="FU117" s="167">
        <v>120</v>
      </c>
      <c r="FV117" s="167">
        <v>1602</v>
      </c>
      <c r="FW117" s="103">
        <v>0</v>
      </c>
      <c r="FX117" s="167">
        <v>0</v>
      </c>
      <c r="FY117" s="167">
        <v>-162</v>
      </c>
      <c r="FZ117" s="103" t="s">
        <v>117</v>
      </c>
      <c r="GA117" s="80"/>
      <c r="GB117" s="160">
        <f>AVERAGE(FO$6:FO117)</f>
        <v>9.5714285714285712</v>
      </c>
      <c r="GC117" s="160">
        <f>AVERAGE(FP$6:FP117)</f>
        <v>9.5714285714285712</v>
      </c>
      <c r="GD117" s="160">
        <f>AVERAGE(FQ$6:FQ117)</f>
        <v>0</v>
      </c>
      <c r="GE117" s="166">
        <f>AVERAGE(FR$6:FR117)</f>
        <v>1722.8571428571429</v>
      </c>
      <c r="GF117" s="166">
        <f>AVERAGE(FS$6:FS117)</f>
        <v>0</v>
      </c>
      <c r="GG117" s="166">
        <f>AVERAGE(FT$6:FT117)</f>
        <v>478.57142857142856</v>
      </c>
      <c r="GH117" s="166">
        <f>AVERAGE(FU$6:FU117)</f>
        <v>143.57142857142858</v>
      </c>
      <c r="GI117" s="166">
        <f>AVERAGE(FV$6:FV117)</f>
        <v>1615.1785714285713</v>
      </c>
      <c r="GJ117" s="160">
        <f>AVERAGE(FW$6:FW117)</f>
        <v>0.8482142857142857</v>
      </c>
      <c r="GK117" s="166">
        <f>AVERAGE(FX$6:FX117)</f>
        <v>30.535714285714285</v>
      </c>
      <c r="GL117" s="166">
        <f>AVERAGE(FY$6:FY117)</f>
        <v>138.21428571428572</v>
      </c>
      <c r="GM117" s="26"/>
      <c r="GN117" s="26"/>
      <c r="GO117" s="26"/>
      <c r="GP117" s="26"/>
      <c r="GQ117" s="26"/>
      <c r="GR117" s="26"/>
      <c r="GS117" s="26"/>
      <c r="GT117" s="26"/>
      <c r="GU117" s="26"/>
      <c r="GV117" s="26"/>
      <c r="GW117" s="26"/>
      <c r="GX117" s="26"/>
      <c r="GY117" s="26"/>
      <c r="GZ117" s="26"/>
      <c r="HA117" s="26"/>
      <c r="HB117" s="26"/>
      <c r="HC117" s="26"/>
      <c r="HD117" s="26"/>
      <c r="HE117" s="26"/>
      <c r="HF117" s="26"/>
      <c r="HG117" s="26"/>
      <c r="HH117" s="26"/>
      <c r="HI117" s="26"/>
      <c r="HJ117" s="26"/>
      <c r="HK117" s="29"/>
      <c r="HL117" s="26"/>
      <c r="HM117" s="98">
        <v>112</v>
      </c>
      <c r="HN117" s="178">
        <v>17.548196763457739</v>
      </c>
      <c r="HO117" s="148">
        <v>0.1</v>
      </c>
      <c r="HP117" s="98">
        <v>3</v>
      </c>
      <c r="HQ117" s="189">
        <v>392</v>
      </c>
      <c r="HR117" s="98">
        <v>19</v>
      </c>
      <c r="HS117" s="98">
        <v>19</v>
      </c>
      <c r="HT117" s="98">
        <v>0</v>
      </c>
      <c r="HU117" s="189">
        <v>2850</v>
      </c>
      <c r="HV117" s="189">
        <v>0</v>
      </c>
      <c r="HW117" s="189">
        <v>950</v>
      </c>
      <c r="HX117" s="189">
        <v>285</v>
      </c>
      <c r="HY117" s="189">
        <v>2252</v>
      </c>
      <c r="HZ117" s="98">
        <v>2</v>
      </c>
      <c r="IA117" s="189">
        <v>60</v>
      </c>
      <c r="IB117" s="189">
        <v>658</v>
      </c>
      <c r="IC117" s="98" t="s">
        <v>117</v>
      </c>
      <c r="ID117" s="80"/>
      <c r="IE117" s="164">
        <f>AVERAGE(HR$6:HR117)</f>
        <v>19.660714285714285</v>
      </c>
      <c r="IF117" s="164">
        <f>AVERAGE(HS$6:HS117)</f>
        <v>18.982142857142858</v>
      </c>
      <c r="IG117" s="164">
        <f>AVERAGE(HT$6:HT117)</f>
        <v>0.9464285714285714</v>
      </c>
      <c r="IH117" s="167">
        <f>AVERAGE(HU$6:HU117)</f>
        <v>2847.3214285714284</v>
      </c>
      <c r="II117" s="167">
        <f>AVERAGE(HV$6:HV117)</f>
        <v>141.96428571428572</v>
      </c>
      <c r="IJ117" s="167">
        <f>AVERAGE(HW$6:HW117)</f>
        <v>901.78571428571433</v>
      </c>
      <c r="IK117" s="167">
        <f>AVERAGE(HX$6:HX117)</f>
        <v>270.53571428571428</v>
      </c>
      <c r="IL117" s="167">
        <f>AVERAGE(HY$6:HY117)</f>
        <v>2291</v>
      </c>
      <c r="IM117" s="164">
        <f>AVERAGE(HZ$6:HZ117)</f>
        <v>2.5</v>
      </c>
      <c r="IN117" s="167">
        <f>AVERAGE(IA$6:IA117)</f>
        <v>75</v>
      </c>
      <c r="IO117" s="167">
        <f>AVERAGE(IB$6:IB117)</f>
        <v>631.32142857142856</v>
      </c>
      <c r="IP117" s="26"/>
      <c r="IQ117" s="26"/>
      <c r="IR117" s="26"/>
      <c r="IS117" s="26"/>
      <c r="IT117" s="26"/>
      <c r="IU117" s="26"/>
      <c r="IV117" s="26"/>
      <c r="IW117" s="26"/>
      <c r="IX117" s="26"/>
      <c r="IY117" s="26"/>
      <c r="IZ117" s="26"/>
      <c r="JA117" s="26"/>
      <c r="JB117" s="26"/>
      <c r="JC117" s="26"/>
      <c r="JD117" s="26"/>
      <c r="JE117" s="26"/>
      <c r="JF117" s="26"/>
      <c r="JG117" s="26"/>
      <c r="JH117" s="26"/>
      <c r="JI117" s="26"/>
      <c r="JJ117" s="26"/>
      <c r="JK117" s="26"/>
      <c r="JL117" s="26"/>
      <c r="JM117" s="29"/>
      <c r="JN117" s="26"/>
      <c r="JO117" s="26"/>
      <c r="JP117" s="26"/>
      <c r="JQ117" s="26"/>
      <c r="JR117" s="26"/>
      <c r="JS117" s="26"/>
      <c r="JT117" s="26"/>
      <c r="JU117" s="26"/>
      <c r="JV117" s="26"/>
      <c r="JW117" s="26"/>
      <c r="JX117" s="26"/>
      <c r="JY117" s="26"/>
      <c r="JZ117" s="29"/>
    </row>
    <row r="118" spans="1:286" x14ac:dyDescent="0.2">
      <c r="A118" s="26"/>
      <c r="B118" s="103">
        <v>113</v>
      </c>
      <c r="C118" s="164">
        <v>19.245896391435391</v>
      </c>
      <c r="D118" s="133">
        <v>0.1</v>
      </c>
      <c r="E118" s="103">
        <v>2</v>
      </c>
      <c r="F118" s="167">
        <v>368</v>
      </c>
      <c r="G118" s="103">
        <v>19</v>
      </c>
      <c r="H118" s="103">
        <v>19</v>
      </c>
      <c r="I118" s="103">
        <v>0</v>
      </c>
      <c r="J118" s="167">
        <v>2280</v>
      </c>
      <c r="K118" s="167">
        <v>0</v>
      </c>
      <c r="L118" s="167">
        <v>950</v>
      </c>
      <c r="M118" s="167">
        <v>285</v>
      </c>
      <c r="N118" s="167">
        <v>2228</v>
      </c>
      <c r="O118" s="103">
        <v>2</v>
      </c>
      <c r="P118" s="167">
        <v>24</v>
      </c>
      <c r="Q118" s="167">
        <v>76</v>
      </c>
      <c r="R118" s="103" t="s">
        <v>117</v>
      </c>
      <c r="S118" s="80"/>
      <c r="T118" s="169">
        <f>AVERAGE(G$6:G118)</f>
        <v>23.663716814159294</v>
      </c>
      <c r="U118" s="169">
        <f>AVERAGE(H$6:H118)</f>
        <v>20.752212389380531</v>
      </c>
      <c r="V118" s="169">
        <f>AVERAGE(I$6:I118)</f>
        <v>1.3805309734513274</v>
      </c>
      <c r="W118" s="170">
        <f>AVERAGE(J$6:J118)</f>
        <v>2490.2654867256638</v>
      </c>
      <c r="X118" s="170">
        <f>AVERAGE(K$6:K118)</f>
        <v>165.6637168141593</v>
      </c>
      <c r="Y118" s="170">
        <f>AVERAGE(L$6:L118)</f>
        <v>968.5840707964602</v>
      </c>
      <c r="Z118" s="170">
        <f>AVERAGE(M$6:M118)</f>
        <v>290.57522123893807</v>
      </c>
      <c r="AA118" s="170">
        <f>AVERAGE(N$6:N118)</f>
        <v>2417.1946902654868</v>
      </c>
      <c r="AB118" s="169">
        <f>AVERAGE(O$6:O118)</f>
        <v>2.9823008849557522</v>
      </c>
      <c r="AC118" s="170">
        <f>AVERAGE(P$6:P118)</f>
        <v>35.787610619469028</v>
      </c>
      <c r="AD118" s="170">
        <f>AVERAGE(Q$6:Q118)</f>
        <v>108.85840707964601</v>
      </c>
      <c r="AE118" s="26"/>
      <c r="AF118" s="26"/>
      <c r="AG118" s="26"/>
      <c r="AH118" s="26"/>
      <c r="AI118" s="26"/>
      <c r="AJ118" s="26"/>
      <c r="AK118" s="26"/>
      <c r="AL118" s="26"/>
      <c r="AM118" s="26"/>
      <c r="AN118" s="26"/>
      <c r="AO118" s="26"/>
      <c r="AP118" s="26"/>
      <c r="AQ118" s="26"/>
      <c r="AR118" s="26"/>
      <c r="AS118" s="26"/>
      <c r="AT118" s="26"/>
      <c r="AU118" s="26"/>
      <c r="AV118" s="26"/>
      <c r="AW118" s="26"/>
      <c r="AX118" s="29"/>
      <c r="AZ118" s="26">
        <v>113</v>
      </c>
      <c r="BA118" s="164">
        <v>21.779286337827934</v>
      </c>
      <c r="BB118" s="175">
        <v>0.1</v>
      </c>
      <c r="BC118" s="103">
        <v>9</v>
      </c>
      <c r="BD118" s="181">
        <v>246</v>
      </c>
      <c r="BE118" s="103">
        <v>29</v>
      </c>
      <c r="BF118" s="103">
        <v>22</v>
      </c>
      <c r="BG118" s="103">
        <v>2</v>
      </c>
      <c r="BH118" s="167">
        <v>3300</v>
      </c>
      <c r="BI118" s="167">
        <v>300</v>
      </c>
      <c r="BJ118" s="167">
        <v>1000</v>
      </c>
      <c r="BK118" s="167">
        <v>300</v>
      </c>
      <c r="BL118" s="167">
        <v>2471</v>
      </c>
      <c r="BM118" s="103">
        <v>2</v>
      </c>
      <c r="BN118" s="167">
        <v>30</v>
      </c>
      <c r="BO118" s="167">
        <v>859</v>
      </c>
      <c r="BP118" s="103" t="s">
        <v>116</v>
      </c>
      <c r="BQ118" s="80"/>
      <c r="BR118" s="164">
        <f>AVERAGE(BE$6:BE118)</f>
        <v>20.044247787610619</v>
      </c>
      <c r="BS118" s="164">
        <f>AVERAGE(BF$6:BF118)</f>
        <v>19.079646017699115</v>
      </c>
      <c r="BT118" s="164">
        <f>AVERAGE(BG$6:BG118)</f>
        <v>0.68141592920353977</v>
      </c>
      <c r="BU118" s="167">
        <f>AVERAGE(BH$6:BH118)</f>
        <v>2861.9469026548672</v>
      </c>
      <c r="BV118" s="167">
        <f>AVERAGE(BI$6:BI118)</f>
        <v>102.21238938053098</v>
      </c>
      <c r="BW118" s="167">
        <f>AVERAGE(BJ$6:BJ118)</f>
        <v>919.91150442477874</v>
      </c>
      <c r="BX118" s="167">
        <f>AVERAGE(BK$6:BK118)</f>
        <v>275.97345132743362</v>
      </c>
      <c r="BY118" s="167">
        <f>AVERAGE(BL$6:BL118)</f>
        <v>2270.2035398230087</v>
      </c>
      <c r="BZ118" s="164">
        <f>AVERAGE(BM$6:BM118)</f>
        <v>2.1858407079646018</v>
      </c>
      <c r="CA118" s="167">
        <f>AVERAGE(BN$6:BN118)</f>
        <v>32.787610619469028</v>
      </c>
      <c r="CB118" s="167">
        <f>AVERAGE(BO$6:BO118)</f>
        <v>624.53097345132744</v>
      </c>
      <c r="CC118" s="26"/>
      <c r="CD118" s="26"/>
      <c r="CE118" s="26"/>
      <c r="CF118" s="26"/>
      <c r="CG118" s="26"/>
      <c r="CH118" s="26"/>
      <c r="CI118" s="26"/>
      <c r="CJ118" s="26"/>
      <c r="CK118" s="26"/>
      <c r="CL118" s="26"/>
      <c r="CM118" s="26"/>
      <c r="CN118" s="26"/>
      <c r="CO118" s="26"/>
      <c r="CP118" s="26"/>
      <c r="CQ118" s="26"/>
      <c r="CR118" s="26"/>
      <c r="CS118" s="26"/>
      <c r="CT118" s="26"/>
      <c r="CU118" s="26"/>
      <c r="CV118" s="26"/>
      <c r="CW118" s="26"/>
      <c r="CX118" s="26"/>
      <c r="CY118" s="26"/>
      <c r="CZ118" s="26"/>
      <c r="DA118" s="26"/>
      <c r="DB118" s="26"/>
      <c r="DC118" s="26"/>
      <c r="DD118" s="29"/>
      <c r="DE118" s="26"/>
      <c r="DF118" s="103">
        <v>113</v>
      </c>
      <c r="DG118" s="164">
        <v>6.5547479635905628</v>
      </c>
      <c r="DH118" s="133">
        <v>0.1</v>
      </c>
      <c r="DI118" s="103">
        <v>3</v>
      </c>
      <c r="DJ118" s="167">
        <v>498</v>
      </c>
      <c r="DK118" s="103">
        <v>9</v>
      </c>
      <c r="DL118" s="103">
        <v>9</v>
      </c>
      <c r="DM118" s="103">
        <v>0</v>
      </c>
      <c r="DN118" s="167">
        <v>1620</v>
      </c>
      <c r="DO118" s="167">
        <v>0</v>
      </c>
      <c r="DP118" s="167">
        <v>450</v>
      </c>
      <c r="DQ118" s="167">
        <v>135</v>
      </c>
      <c r="DR118" s="167">
        <v>1708</v>
      </c>
      <c r="DS118" s="103">
        <v>1</v>
      </c>
      <c r="DT118" s="167">
        <v>18</v>
      </c>
      <c r="DU118" s="167">
        <v>-70</v>
      </c>
      <c r="DV118" s="103" t="s">
        <v>117</v>
      </c>
      <c r="DW118" s="26"/>
      <c r="DX118" s="164">
        <f>AVERAGE(DK$6:DK118)</f>
        <v>10.477876106194691</v>
      </c>
      <c r="DY118" s="164">
        <f>AVERAGE(DL$6:DL118)</f>
        <v>10.477876106194691</v>
      </c>
      <c r="DZ118" s="164">
        <f>AVERAGE(DM$6:DM118)</f>
        <v>0</v>
      </c>
      <c r="EA118" s="167">
        <f>AVERAGE(DN$6:DN118)</f>
        <v>1886.0176991150443</v>
      </c>
      <c r="EB118" s="167">
        <f>AVERAGE(DO$6:DO118)</f>
        <v>0</v>
      </c>
      <c r="EC118" s="167">
        <f>AVERAGE(DP$6:DP118)</f>
        <v>523.89380530973449</v>
      </c>
      <c r="ED118" s="167">
        <f>AVERAGE(DQ$6:DQ118)</f>
        <v>157.16814159292036</v>
      </c>
      <c r="EE118" s="167">
        <f>AVERAGE(DR$6:DR118)</f>
        <v>1670.4159292035399</v>
      </c>
      <c r="EF118" s="164">
        <f>AVERAGE(DS$6:DS118)</f>
        <v>0.91150442477876104</v>
      </c>
      <c r="EG118" s="167">
        <f>AVERAGE(DT$6:DT118)</f>
        <v>16.407079646017699</v>
      </c>
      <c r="EH118" s="167">
        <f>AVERAGE(DU$6:DU118)</f>
        <v>232.00884955752213</v>
      </c>
      <c r="EI118" s="26"/>
      <c r="EJ118" s="26"/>
      <c r="EK118" s="26"/>
      <c r="EL118" s="26"/>
      <c r="EM118" s="26"/>
      <c r="EN118" s="26"/>
      <c r="EO118" s="26"/>
      <c r="EP118" s="26"/>
      <c r="EQ118" s="26"/>
      <c r="ER118" s="26"/>
      <c r="ES118" s="26"/>
      <c r="ET118" s="26"/>
      <c r="EU118" s="26"/>
      <c r="EV118" s="26"/>
      <c r="EW118" s="26"/>
      <c r="EX118" s="26"/>
      <c r="EY118" s="26"/>
      <c r="EZ118" s="26"/>
      <c r="FA118" s="26"/>
      <c r="FB118" s="26"/>
      <c r="FC118" s="26"/>
      <c r="FD118" s="26"/>
      <c r="FE118" s="26"/>
      <c r="FF118" s="26"/>
      <c r="FG118" s="26"/>
      <c r="FH118" s="29"/>
      <c r="FI118" s="26"/>
      <c r="FJ118" s="103">
        <v>113</v>
      </c>
      <c r="FK118" s="164">
        <v>7.7326882522336851</v>
      </c>
      <c r="FL118" s="133">
        <v>0.15</v>
      </c>
      <c r="FM118" s="103">
        <v>3</v>
      </c>
      <c r="FN118" s="167">
        <v>474</v>
      </c>
      <c r="FO118" s="103">
        <v>10</v>
      </c>
      <c r="FP118" s="103">
        <v>10</v>
      </c>
      <c r="FQ118" s="103">
        <v>0</v>
      </c>
      <c r="FR118" s="167">
        <v>1800</v>
      </c>
      <c r="FS118" s="167">
        <v>0</v>
      </c>
      <c r="FT118" s="167">
        <v>500</v>
      </c>
      <c r="FU118" s="167">
        <v>150</v>
      </c>
      <c r="FV118" s="167">
        <v>1749</v>
      </c>
      <c r="FW118" s="103">
        <v>1</v>
      </c>
      <c r="FX118" s="167">
        <v>36</v>
      </c>
      <c r="FY118" s="167">
        <v>87</v>
      </c>
      <c r="FZ118" s="103" t="s">
        <v>117</v>
      </c>
      <c r="GA118" s="80"/>
      <c r="GB118" s="160">
        <f>AVERAGE(FO$6:FO118)</f>
        <v>9.5752212389380524</v>
      </c>
      <c r="GC118" s="160">
        <f>AVERAGE(FP$6:FP118)</f>
        <v>9.5752212389380524</v>
      </c>
      <c r="GD118" s="160">
        <f>AVERAGE(FQ$6:FQ118)</f>
        <v>0</v>
      </c>
      <c r="GE118" s="166">
        <f>AVERAGE(FR$6:FR118)</f>
        <v>1723.5398230088495</v>
      </c>
      <c r="GF118" s="166">
        <f>AVERAGE(FS$6:FS118)</f>
        <v>0</v>
      </c>
      <c r="GG118" s="166">
        <f>AVERAGE(FT$6:FT118)</f>
        <v>478.76106194690266</v>
      </c>
      <c r="GH118" s="166">
        <f>AVERAGE(FU$6:FU118)</f>
        <v>143.6283185840708</v>
      </c>
      <c r="GI118" s="166">
        <f>AVERAGE(FV$6:FV118)</f>
        <v>1616.3628318584072</v>
      </c>
      <c r="GJ118" s="160">
        <f>AVERAGE(FW$6:FW118)</f>
        <v>0.84955752212389379</v>
      </c>
      <c r="GK118" s="166">
        <f>AVERAGE(FX$6:FX118)</f>
        <v>30.584070796460178</v>
      </c>
      <c r="GL118" s="166">
        <f>AVERAGE(FY$6:FY118)</f>
        <v>137.76106194690266</v>
      </c>
      <c r="GM118" s="26"/>
      <c r="GN118" s="26"/>
      <c r="GO118" s="26"/>
      <c r="GP118" s="26"/>
      <c r="GQ118" s="26"/>
      <c r="GR118" s="26"/>
      <c r="GS118" s="26"/>
      <c r="GT118" s="26"/>
      <c r="GU118" s="26"/>
      <c r="GV118" s="26"/>
      <c r="GW118" s="26"/>
      <c r="GX118" s="26"/>
      <c r="GY118" s="26"/>
      <c r="GZ118" s="26"/>
      <c r="HA118" s="26"/>
      <c r="HB118" s="26"/>
      <c r="HC118" s="26"/>
      <c r="HD118" s="26"/>
      <c r="HE118" s="26"/>
      <c r="HF118" s="26"/>
      <c r="HG118" s="26"/>
      <c r="HH118" s="26"/>
      <c r="HI118" s="26"/>
      <c r="HJ118" s="26"/>
      <c r="HK118" s="29"/>
      <c r="HL118" s="26"/>
      <c r="HM118" s="98">
        <v>113</v>
      </c>
      <c r="HN118" s="178">
        <v>20.481670839732686</v>
      </c>
      <c r="HO118" s="148">
        <v>0.15</v>
      </c>
      <c r="HP118" s="98">
        <v>1</v>
      </c>
      <c r="HQ118" s="189">
        <v>550</v>
      </c>
      <c r="HR118" s="98">
        <v>18</v>
      </c>
      <c r="HS118" s="98">
        <v>18</v>
      </c>
      <c r="HT118" s="98">
        <v>0</v>
      </c>
      <c r="HU118" s="189">
        <v>2700</v>
      </c>
      <c r="HV118" s="189">
        <v>0</v>
      </c>
      <c r="HW118" s="189">
        <v>900</v>
      </c>
      <c r="HX118" s="189">
        <v>270</v>
      </c>
      <c r="HY118" s="189">
        <v>2345</v>
      </c>
      <c r="HZ118" s="98">
        <v>3</v>
      </c>
      <c r="IA118" s="189">
        <v>90</v>
      </c>
      <c r="IB118" s="189">
        <v>445</v>
      </c>
      <c r="IC118" s="98" t="s">
        <v>117</v>
      </c>
      <c r="ID118" s="80"/>
      <c r="IE118" s="164">
        <f>AVERAGE(HR$6:HR118)</f>
        <v>19.646017699115045</v>
      </c>
      <c r="IF118" s="164">
        <f>AVERAGE(HS$6:HS118)</f>
        <v>18.973451327433629</v>
      </c>
      <c r="IG118" s="164">
        <f>AVERAGE(HT$6:HT118)</f>
        <v>0.93805309734513276</v>
      </c>
      <c r="IH118" s="167">
        <f>AVERAGE(HU$6:HU118)</f>
        <v>2846.0176991150443</v>
      </c>
      <c r="II118" s="167">
        <f>AVERAGE(HV$6:HV118)</f>
        <v>140.7079646017699</v>
      </c>
      <c r="IJ118" s="167">
        <f>AVERAGE(HW$6:HW118)</f>
        <v>901.76991150442473</v>
      </c>
      <c r="IK118" s="167">
        <f>AVERAGE(HX$6:HX118)</f>
        <v>270.53097345132744</v>
      </c>
      <c r="IL118" s="167">
        <f>AVERAGE(HY$6:HY118)</f>
        <v>2291.4778761061948</v>
      </c>
      <c r="IM118" s="164">
        <f>AVERAGE(HZ$6:HZ118)</f>
        <v>2.5044247787610621</v>
      </c>
      <c r="IN118" s="167">
        <f>AVERAGE(IA$6:IA118)</f>
        <v>75.13274336283186</v>
      </c>
      <c r="IO118" s="167">
        <f>AVERAGE(IB$6:IB118)</f>
        <v>629.67256637168146</v>
      </c>
      <c r="IP118" s="26"/>
      <c r="IQ118" s="26"/>
      <c r="IR118" s="26"/>
      <c r="IS118" s="26"/>
      <c r="IT118" s="26"/>
      <c r="IU118" s="26"/>
      <c r="IV118" s="26"/>
      <c r="IW118" s="26"/>
      <c r="IX118" s="26"/>
      <c r="IY118" s="26"/>
      <c r="IZ118" s="26"/>
      <c r="JA118" s="26"/>
      <c r="JB118" s="26"/>
      <c r="JC118" s="26"/>
      <c r="JD118" s="26"/>
      <c r="JE118" s="26"/>
      <c r="JF118" s="26"/>
      <c r="JG118" s="26"/>
      <c r="JH118" s="26"/>
      <c r="JI118" s="26"/>
      <c r="JJ118" s="26"/>
      <c r="JK118" s="26"/>
      <c r="JL118" s="26"/>
      <c r="JM118" s="29"/>
      <c r="JN118" s="26"/>
      <c r="JO118" s="26"/>
      <c r="JP118" s="26"/>
      <c r="JQ118" s="26"/>
      <c r="JR118" s="26"/>
      <c r="JS118" s="26"/>
      <c r="JT118" s="26"/>
      <c r="JU118" s="26"/>
      <c r="JV118" s="26"/>
      <c r="JW118" s="26"/>
      <c r="JX118" s="26"/>
      <c r="JY118" s="26"/>
      <c r="JZ118" s="29"/>
    </row>
    <row r="119" spans="1:286" x14ac:dyDescent="0.2">
      <c r="A119" s="26"/>
      <c r="B119" s="103">
        <v>114</v>
      </c>
      <c r="C119" s="164">
        <v>18.873898628277551</v>
      </c>
      <c r="D119" s="133">
        <v>0.15</v>
      </c>
      <c r="E119" s="103">
        <v>1</v>
      </c>
      <c r="F119" s="167">
        <v>578</v>
      </c>
      <c r="G119" s="103">
        <v>17</v>
      </c>
      <c r="H119" s="103">
        <v>17</v>
      </c>
      <c r="I119" s="103">
        <v>0</v>
      </c>
      <c r="J119" s="167">
        <v>2040</v>
      </c>
      <c r="K119" s="167">
        <v>0</v>
      </c>
      <c r="L119" s="167">
        <v>850</v>
      </c>
      <c r="M119" s="167">
        <v>255</v>
      </c>
      <c r="N119" s="167">
        <v>2308</v>
      </c>
      <c r="O119" s="103">
        <v>3</v>
      </c>
      <c r="P119" s="167">
        <v>36</v>
      </c>
      <c r="Q119" s="167">
        <v>-232</v>
      </c>
      <c r="R119" s="103" t="s">
        <v>117</v>
      </c>
      <c r="S119" s="80"/>
      <c r="T119" s="169">
        <f>AVERAGE(G$6:G119)</f>
        <v>23.605263157894736</v>
      </c>
      <c r="U119" s="169">
        <f>AVERAGE(H$6:H119)</f>
        <v>20.719298245614034</v>
      </c>
      <c r="V119" s="169">
        <f>AVERAGE(I$6:I119)</f>
        <v>1.368421052631579</v>
      </c>
      <c r="W119" s="170">
        <f>AVERAGE(J$6:J119)</f>
        <v>2486.3157894736842</v>
      </c>
      <c r="X119" s="170">
        <f>AVERAGE(K$6:K119)</f>
        <v>164.21052631578948</v>
      </c>
      <c r="Y119" s="170">
        <f>AVERAGE(L$6:L119)</f>
        <v>967.54385964912285</v>
      </c>
      <c r="Z119" s="170">
        <f>AVERAGE(M$6:M119)</f>
        <v>290.26315789473682</v>
      </c>
      <c r="AA119" s="170">
        <f>AVERAGE(N$6:N119)</f>
        <v>2416.2368421052633</v>
      </c>
      <c r="AB119" s="169">
        <f>AVERAGE(O$6:O119)</f>
        <v>2.9824561403508771</v>
      </c>
      <c r="AC119" s="170">
        <f>AVERAGE(P$6:P119)</f>
        <v>35.789473684210527</v>
      </c>
      <c r="AD119" s="170">
        <f>AVERAGE(Q$6:Q119)</f>
        <v>105.86842105263158</v>
      </c>
      <c r="AE119" s="26"/>
      <c r="AF119" s="26"/>
      <c r="AG119" s="26"/>
      <c r="AH119" s="26"/>
      <c r="AI119" s="26"/>
      <c r="AJ119" s="26"/>
      <c r="AK119" s="26"/>
      <c r="AL119" s="26"/>
      <c r="AM119" s="26"/>
      <c r="AN119" s="26"/>
      <c r="AO119" s="26"/>
      <c r="AP119" s="26"/>
      <c r="AQ119" s="26"/>
      <c r="AR119" s="26"/>
      <c r="AS119" s="26"/>
      <c r="AT119" s="26"/>
      <c r="AU119" s="26"/>
      <c r="AV119" s="26"/>
      <c r="AW119" s="26"/>
      <c r="AX119" s="29"/>
      <c r="AZ119" s="26">
        <v>114</v>
      </c>
      <c r="BA119" s="164">
        <v>18.47514009201722</v>
      </c>
      <c r="BB119" s="175">
        <v>0.2</v>
      </c>
      <c r="BC119" s="103">
        <v>4</v>
      </c>
      <c r="BD119" s="181">
        <v>395</v>
      </c>
      <c r="BE119" s="103">
        <v>18</v>
      </c>
      <c r="BF119" s="103">
        <v>18</v>
      </c>
      <c r="BG119" s="103">
        <v>0</v>
      </c>
      <c r="BH119" s="167">
        <v>2700</v>
      </c>
      <c r="BI119" s="167">
        <v>0</v>
      </c>
      <c r="BJ119" s="167">
        <v>900</v>
      </c>
      <c r="BK119" s="167">
        <v>270</v>
      </c>
      <c r="BL119" s="167">
        <v>2190</v>
      </c>
      <c r="BM119" s="103">
        <v>4</v>
      </c>
      <c r="BN119" s="167">
        <v>60</v>
      </c>
      <c r="BO119" s="167">
        <v>570</v>
      </c>
      <c r="BP119" s="103" t="s">
        <v>117</v>
      </c>
      <c r="BQ119" s="80"/>
      <c r="BR119" s="164">
        <f>AVERAGE(BE$6:BE119)</f>
        <v>20.026315789473685</v>
      </c>
      <c r="BS119" s="164">
        <f>AVERAGE(BF$6:BF119)</f>
        <v>19.07017543859649</v>
      </c>
      <c r="BT119" s="164">
        <f>AVERAGE(BG$6:BG119)</f>
        <v>0.67543859649122806</v>
      </c>
      <c r="BU119" s="167">
        <f>AVERAGE(BH$6:BH119)</f>
        <v>2860.5263157894738</v>
      </c>
      <c r="BV119" s="167">
        <f>AVERAGE(BI$6:BI119)</f>
        <v>101.31578947368421</v>
      </c>
      <c r="BW119" s="167">
        <f>AVERAGE(BJ$6:BJ119)</f>
        <v>919.73684210526312</v>
      </c>
      <c r="BX119" s="167">
        <f>AVERAGE(BK$6:BK119)</f>
        <v>275.92105263157896</v>
      </c>
      <c r="BY119" s="167">
        <f>AVERAGE(BL$6:BL119)</f>
        <v>2269.5</v>
      </c>
      <c r="BZ119" s="164">
        <f>AVERAGE(BM$6:BM119)</f>
        <v>2.2017543859649122</v>
      </c>
      <c r="CA119" s="167">
        <f>AVERAGE(BN$6:BN119)</f>
        <v>33.026315789473685</v>
      </c>
      <c r="CB119" s="167">
        <f>AVERAGE(BO$6:BO119)</f>
        <v>624.0526315789474</v>
      </c>
      <c r="CC119" s="26"/>
      <c r="CD119" s="26"/>
      <c r="CE119" s="26"/>
      <c r="CF119" s="26"/>
      <c r="CG119" s="26"/>
      <c r="CH119" s="26"/>
      <c r="CI119" s="26"/>
      <c r="CJ119" s="26"/>
      <c r="CK119" s="26"/>
      <c r="CL119" s="26"/>
      <c r="CM119" s="26"/>
      <c r="CN119" s="26"/>
      <c r="CO119" s="26"/>
      <c r="CP119" s="26"/>
      <c r="CQ119" s="26"/>
      <c r="CR119" s="26"/>
      <c r="CS119" s="26"/>
      <c r="CT119" s="26"/>
      <c r="CU119" s="26"/>
      <c r="CV119" s="26"/>
      <c r="CW119" s="26"/>
      <c r="CX119" s="26"/>
      <c r="CY119" s="26"/>
      <c r="CZ119" s="26"/>
      <c r="DA119" s="26"/>
      <c r="DB119" s="26"/>
      <c r="DC119" s="26"/>
      <c r="DD119" s="29"/>
      <c r="DE119" s="26"/>
      <c r="DF119" s="103">
        <v>114</v>
      </c>
      <c r="DG119" s="164">
        <v>8.3594591804120348</v>
      </c>
      <c r="DH119" s="133">
        <v>0.1</v>
      </c>
      <c r="DI119" s="103">
        <v>8</v>
      </c>
      <c r="DJ119" s="167">
        <v>568</v>
      </c>
      <c r="DK119" s="103">
        <v>15</v>
      </c>
      <c r="DL119" s="103">
        <v>15</v>
      </c>
      <c r="DM119" s="103">
        <v>0</v>
      </c>
      <c r="DN119" s="167">
        <v>2700</v>
      </c>
      <c r="DO119" s="167">
        <v>0</v>
      </c>
      <c r="DP119" s="167">
        <v>750</v>
      </c>
      <c r="DQ119" s="167">
        <v>225</v>
      </c>
      <c r="DR119" s="167">
        <v>2168</v>
      </c>
      <c r="DS119" s="103">
        <v>1</v>
      </c>
      <c r="DT119" s="167">
        <v>18</v>
      </c>
      <c r="DU119" s="167">
        <v>550</v>
      </c>
      <c r="DV119" s="103" t="s">
        <v>117</v>
      </c>
      <c r="DW119" s="26"/>
      <c r="DX119" s="164">
        <f>AVERAGE(DK$6:DK119)</f>
        <v>10.517543859649123</v>
      </c>
      <c r="DY119" s="164">
        <f>AVERAGE(DL$6:DL119)</f>
        <v>10.517543859649123</v>
      </c>
      <c r="DZ119" s="164">
        <f>AVERAGE(DM$6:DM119)</f>
        <v>0</v>
      </c>
      <c r="EA119" s="167">
        <f>AVERAGE(DN$6:DN119)</f>
        <v>1893.1578947368421</v>
      </c>
      <c r="EB119" s="167">
        <f>AVERAGE(DO$6:DO119)</f>
        <v>0</v>
      </c>
      <c r="EC119" s="167">
        <f>AVERAGE(DP$6:DP119)</f>
        <v>525.87719298245611</v>
      </c>
      <c r="ED119" s="167">
        <f>AVERAGE(DQ$6:DQ119)</f>
        <v>157.76315789473685</v>
      </c>
      <c r="EE119" s="167">
        <f>AVERAGE(DR$6:DR119)</f>
        <v>1674.780701754386</v>
      </c>
      <c r="EF119" s="164">
        <f>AVERAGE(DS$6:DS119)</f>
        <v>0.91228070175438591</v>
      </c>
      <c r="EG119" s="167">
        <f>AVERAGE(DT$6:DT119)</f>
        <v>16.421052631578949</v>
      </c>
      <c r="EH119" s="167">
        <f>AVERAGE(DU$6:DU119)</f>
        <v>234.7982456140351</v>
      </c>
      <c r="EI119" s="26"/>
      <c r="EJ119" s="26"/>
      <c r="EK119" s="26"/>
      <c r="EL119" s="26"/>
      <c r="EM119" s="26"/>
      <c r="EN119" s="26"/>
      <c r="EO119" s="26"/>
      <c r="EP119" s="26"/>
      <c r="EQ119" s="26"/>
      <c r="ER119" s="26"/>
      <c r="ES119" s="26"/>
      <c r="ET119" s="26"/>
      <c r="EU119" s="26"/>
      <c r="EV119" s="26"/>
      <c r="EW119" s="26"/>
      <c r="EX119" s="26"/>
      <c r="EY119" s="26"/>
      <c r="EZ119" s="26"/>
      <c r="FA119" s="26"/>
      <c r="FB119" s="26"/>
      <c r="FC119" s="26"/>
      <c r="FD119" s="26"/>
      <c r="FE119" s="26"/>
      <c r="FF119" s="26"/>
      <c r="FG119" s="26"/>
      <c r="FH119" s="29"/>
      <c r="FI119" s="26"/>
      <c r="FJ119" s="103">
        <v>114</v>
      </c>
      <c r="FK119" s="164">
        <v>6.1742488834072757</v>
      </c>
      <c r="FL119" s="133">
        <v>0.05</v>
      </c>
      <c r="FM119" s="103">
        <v>3</v>
      </c>
      <c r="FN119" s="167">
        <v>118</v>
      </c>
      <c r="FO119" s="103">
        <v>9</v>
      </c>
      <c r="FP119" s="103">
        <v>9</v>
      </c>
      <c r="FQ119" s="103">
        <v>0</v>
      </c>
      <c r="FR119" s="167">
        <v>1620</v>
      </c>
      <c r="FS119" s="167">
        <v>0</v>
      </c>
      <c r="FT119" s="167">
        <v>450</v>
      </c>
      <c r="FU119" s="167">
        <v>135</v>
      </c>
      <c r="FV119" s="167">
        <v>1328</v>
      </c>
      <c r="FW119" s="103">
        <v>0</v>
      </c>
      <c r="FX119" s="167">
        <v>0</v>
      </c>
      <c r="FY119" s="167">
        <v>292</v>
      </c>
      <c r="FZ119" s="103" t="s">
        <v>117</v>
      </c>
      <c r="GA119" s="80"/>
      <c r="GB119" s="160">
        <f>AVERAGE(FO$6:FO119)</f>
        <v>9.5701754385964914</v>
      </c>
      <c r="GC119" s="160">
        <f>AVERAGE(FP$6:FP119)</f>
        <v>9.5701754385964914</v>
      </c>
      <c r="GD119" s="160">
        <f>AVERAGE(FQ$6:FQ119)</f>
        <v>0</v>
      </c>
      <c r="GE119" s="166">
        <f>AVERAGE(FR$6:FR119)</f>
        <v>1722.6315789473683</v>
      </c>
      <c r="GF119" s="166">
        <f>AVERAGE(FS$6:FS119)</f>
        <v>0</v>
      </c>
      <c r="GG119" s="166">
        <f>AVERAGE(FT$6:FT119)</f>
        <v>478.50877192982455</v>
      </c>
      <c r="GH119" s="166">
        <f>AVERAGE(FU$6:FU119)</f>
        <v>143.55263157894737</v>
      </c>
      <c r="GI119" s="166">
        <f>AVERAGE(FV$6:FV119)</f>
        <v>1613.8333333333333</v>
      </c>
      <c r="GJ119" s="160">
        <f>AVERAGE(FW$6:FW119)</f>
        <v>0.84210526315789469</v>
      </c>
      <c r="GK119" s="166">
        <f>AVERAGE(FX$6:FX119)</f>
        <v>30.315789473684209</v>
      </c>
      <c r="GL119" s="166">
        <f>AVERAGE(FY$6:FY119)</f>
        <v>139.11403508771929</v>
      </c>
      <c r="GM119" s="26"/>
      <c r="GN119" s="26"/>
      <c r="GO119" s="26"/>
      <c r="GP119" s="26"/>
      <c r="GQ119" s="26"/>
      <c r="GR119" s="26"/>
      <c r="GS119" s="26"/>
      <c r="GT119" s="26"/>
      <c r="GU119" s="26"/>
      <c r="GV119" s="26"/>
      <c r="GW119" s="26"/>
      <c r="GX119" s="26"/>
      <c r="GY119" s="26"/>
      <c r="GZ119" s="26"/>
      <c r="HA119" s="26"/>
      <c r="HB119" s="26"/>
      <c r="HC119" s="26"/>
      <c r="HD119" s="26"/>
      <c r="HE119" s="26"/>
      <c r="HF119" s="26"/>
      <c r="HG119" s="26"/>
      <c r="HH119" s="26"/>
      <c r="HI119" s="26"/>
      <c r="HJ119" s="26"/>
      <c r="HK119" s="29"/>
      <c r="HL119" s="26"/>
      <c r="HM119" s="98">
        <v>114</v>
      </c>
      <c r="HN119" s="178">
        <v>23.964503824687142</v>
      </c>
      <c r="HO119" s="148">
        <v>0.05</v>
      </c>
      <c r="HP119" s="98">
        <v>6</v>
      </c>
      <c r="HQ119" s="189">
        <v>564</v>
      </c>
      <c r="HR119" s="98">
        <v>29</v>
      </c>
      <c r="HS119" s="98">
        <v>23</v>
      </c>
      <c r="HT119" s="98">
        <v>3</v>
      </c>
      <c r="HU119" s="189">
        <v>3450</v>
      </c>
      <c r="HV119" s="189">
        <v>450</v>
      </c>
      <c r="HW119" s="189">
        <v>1000</v>
      </c>
      <c r="HX119" s="189">
        <v>300</v>
      </c>
      <c r="HY119" s="189">
        <v>2939</v>
      </c>
      <c r="HZ119" s="98">
        <v>1</v>
      </c>
      <c r="IA119" s="189">
        <v>30</v>
      </c>
      <c r="IB119" s="189">
        <v>541</v>
      </c>
      <c r="IC119" s="98" t="s">
        <v>116</v>
      </c>
      <c r="ID119" s="80"/>
      <c r="IE119" s="164">
        <f>AVERAGE(HR$6:HR119)</f>
        <v>19.728070175438596</v>
      </c>
      <c r="IF119" s="164">
        <f>AVERAGE(HS$6:HS119)</f>
        <v>19.008771929824562</v>
      </c>
      <c r="IG119" s="164">
        <f>AVERAGE(HT$6:HT119)</f>
        <v>0.95614035087719296</v>
      </c>
      <c r="IH119" s="167">
        <f>AVERAGE(HU$6:HU119)</f>
        <v>2851.3157894736842</v>
      </c>
      <c r="II119" s="167">
        <f>AVERAGE(HV$6:HV119)</f>
        <v>143.42105263157896</v>
      </c>
      <c r="IJ119" s="167">
        <f>AVERAGE(HW$6:HW119)</f>
        <v>902.63157894736844</v>
      </c>
      <c r="IK119" s="167">
        <f>AVERAGE(HX$6:HX119)</f>
        <v>270.78947368421052</v>
      </c>
      <c r="IL119" s="167">
        <f>AVERAGE(HY$6:HY119)</f>
        <v>2297.1578947368421</v>
      </c>
      <c r="IM119" s="164">
        <f>AVERAGE(HZ$6:HZ119)</f>
        <v>2.4912280701754388</v>
      </c>
      <c r="IN119" s="167">
        <f>AVERAGE(IA$6:IA119)</f>
        <v>74.736842105263165</v>
      </c>
      <c r="IO119" s="167">
        <f>AVERAGE(IB$6:IB119)</f>
        <v>628.89473684210532</v>
      </c>
      <c r="IP119" s="26"/>
      <c r="IQ119" s="26"/>
      <c r="IR119" s="26"/>
      <c r="IS119" s="26"/>
      <c r="IT119" s="26"/>
      <c r="IU119" s="26"/>
      <c r="IV119" s="26"/>
      <c r="IW119" s="26"/>
      <c r="IX119" s="26"/>
      <c r="IY119" s="26"/>
      <c r="IZ119" s="26"/>
      <c r="JA119" s="26"/>
      <c r="JB119" s="26"/>
      <c r="JC119" s="26"/>
      <c r="JD119" s="26"/>
      <c r="JE119" s="26"/>
      <c r="JF119" s="26"/>
      <c r="JG119" s="26"/>
      <c r="JH119" s="26"/>
      <c r="JI119" s="26"/>
      <c r="JJ119" s="26"/>
      <c r="JK119" s="26"/>
      <c r="JL119" s="26"/>
      <c r="JM119" s="29"/>
      <c r="JN119" s="26"/>
      <c r="JO119" s="26"/>
      <c r="JP119" s="26"/>
      <c r="JQ119" s="26"/>
      <c r="JR119" s="26"/>
      <c r="JS119" s="26"/>
      <c r="JT119" s="26"/>
      <c r="JU119" s="26"/>
      <c r="JV119" s="26"/>
      <c r="JW119" s="26"/>
      <c r="JX119" s="26"/>
      <c r="JY119" s="26"/>
      <c r="JZ119" s="29"/>
    </row>
    <row r="120" spans="1:286" x14ac:dyDescent="0.2">
      <c r="A120" s="26"/>
      <c r="B120" s="103">
        <v>115</v>
      </c>
      <c r="C120" s="164">
        <v>24.558660545801509</v>
      </c>
      <c r="D120" s="133">
        <v>0.05</v>
      </c>
      <c r="E120" s="103">
        <v>3</v>
      </c>
      <c r="F120" s="167">
        <v>450</v>
      </c>
      <c r="G120" s="103">
        <v>27</v>
      </c>
      <c r="H120" s="103">
        <v>22</v>
      </c>
      <c r="I120" s="103">
        <v>2</v>
      </c>
      <c r="J120" s="167">
        <v>2640</v>
      </c>
      <c r="K120" s="167">
        <v>240</v>
      </c>
      <c r="L120" s="167">
        <v>1000</v>
      </c>
      <c r="M120" s="167">
        <v>300</v>
      </c>
      <c r="N120" s="167">
        <v>2615</v>
      </c>
      <c r="O120" s="103">
        <v>1</v>
      </c>
      <c r="P120" s="167">
        <v>12</v>
      </c>
      <c r="Q120" s="167">
        <v>37</v>
      </c>
      <c r="R120" s="103" t="s">
        <v>116</v>
      </c>
      <c r="S120" s="80"/>
      <c r="T120" s="169">
        <f>AVERAGE(G$6:G120)</f>
        <v>23.634782608695652</v>
      </c>
      <c r="U120" s="169">
        <f>AVERAGE(H$6:H120)</f>
        <v>20.730434782608697</v>
      </c>
      <c r="V120" s="169">
        <f>AVERAGE(I$6:I120)</f>
        <v>1.3739130434782609</v>
      </c>
      <c r="W120" s="170">
        <f>AVERAGE(J$6:J120)</f>
        <v>2487.6521739130435</v>
      </c>
      <c r="X120" s="170">
        <f>AVERAGE(K$6:K120)</f>
        <v>164.86956521739131</v>
      </c>
      <c r="Y120" s="170">
        <f>AVERAGE(L$6:L120)</f>
        <v>967.82608695652175</v>
      </c>
      <c r="Z120" s="170">
        <f>AVERAGE(M$6:M120)</f>
        <v>290.3478260869565</v>
      </c>
      <c r="AA120" s="170">
        <f>AVERAGE(N$6:N120)</f>
        <v>2417.9652173913041</v>
      </c>
      <c r="AB120" s="169">
        <f>AVERAGE(O$6:O120)</f>
        <v>2.965217391304348</v>
      </c>
      <c r="AC120" s="170">
        <f>AVERAGE(P$6:P120)</f>
        <v>35.582608695652176</v>
      </c>
      <c r="AD120" s="170">
        <f>AVERAGE(Q$6:Q120)</f>
        <v>105.2695652173913</v>
      </c>
      <c r="AE120" s="26"/>
      <c r="AF120" s="26"/>
      <c r="AG120" s="26"/>
      <c r="AH120" s="26"/>
      <c r="AI120" s="26"/>
      <c r="AJ120" s="26"/>
      <c r="AK120" s="26"/>
      <c r="AL120" s="26"/>
      <c r="AM120" s="26"/>
      <c r="AN120" s="26"/>
      <c r="AO120" s="26"/>
      <c r="AP120" s="26"/>
      <c r="AQ120" s="26"/>
      <c r="AR120" s="26"/>
      <c r="AS120" s="26"/>
      <c r="AT120" s="26"/>
      <c r="AU120" s="26"/>
      <c r="AV120" s="26"/>
      <c r="AW120" s="26"/>
      <c r="AX120" s="29"/>
      <c r="AZ120" s="26">
        <v>115</v>
      </c>
      <c r="BA120" s="164">
        <v>18.699642485642439</v>
      </c>
      <c r="BB120" s="175">
        <v>0.1</v>
      </c>
      <c r="BC120" s="103">
        <v>1</v>
      </c>
      <c r="BD120" s="181">
        <v>434</v>
      </c>
      <c r="BE120" s="103">
        <v>18</v>
      </c>
      <c r="BF120" s="103">
        <v>18</v>
      </c>
      <c r="BG120" s="103">
        <v>0</v>
      </c>
      <c r="BH120" s="167">
        <v>2700</v>
      </c>
      <c r="BI120" s="167">
        <v>0</v>
      </c>
      <c r="BJ120" s="167">
        <v>900</v>
      </c>
      <c r="BK120" s="167">
        <v>270</v>
      </c>
      <c r="BL120" s="167">
        <v>2229</v>
      </c>
      <c r="BM120" s="103">
        <v>2</v>
      </c>
      <c r="BN120" s="167">
        <v>30</v>
      </c>
      <c r="BO120" s="167">
        <v>501</v>
      </c>
      <c r="BP120" s="103" t="s">
        <v>117</v>
      </c>
      <c r="BQ120" s="80"/>
      <c r="BR120" s="164">
        <f>AVERAGE(BE$6:BE120)</f>
        <v>20.008695652173913</v>
      </c>
      <c r="BS120" s="164">
        <f>AVERAGE(BF$6:BF120)</f>
        <v>19.060869565217391</v>
      </c>
      <c r="BT120" s="164">
        <f>AVERAGE(BG$6:BG120)</f>
        <v>0.66956521739130437</v>
      </c>
      <c r="BU120" s="167">
        <f>AVERAGE(BH$6:BH120)</f>
        <v>2859.1304347826085</v>
      </c>
      <c r="BV120" s="167">
        <f>AVERAGE(BI$6:BI120)</f>
        <v>100.43478260869566</v>
      </c>
      <c r="BW120" s="167">
        <f>AVERAGE(BJ$6:BJ120)</f>
        <v>919.56521739130437</v>
      </c>
      <c r="BX120" s="167">
        <f>AVERAGE(BK$6:BK120)</f>
        <v>275.86956521739131</v>
      </c>
      <c r="BY120" s="167">
        <f>AVERAGE(BL$6:BL120)</f>
        <v>2269.1478260869567</v>
      </c>
      <c r="BZ120" s="164">
        <f>AVERAGE(BM$6:BM120)</f>
        <v>2.2000000000000002</v>
      </c>
      <c r="CA120" s="167">
        <f>AVERAGE(BN$6:BN120)</f>
        <v>33</v>
      </c>
      <c r="CB120" s="167">
        <f>AVERAGE(BO$6:BO120)</f>
        <v>622.98260869565217</v>
      </c>
      <c r="CC120" s="26"/>
      <c r="CD120" s="26"/>
      <c r="CE120" s="26"/>
      <c r="CF120" s="26"/>
      <c r="CG120" s="26"/>
      <c r="CH120" s="26"/>
      <c r="CI120" s="26"/>
      <c r="CJ120" s="26"/>
      <c r="CK120" s="26"/>
      <c r="CL120" s="26"/>
      <c r="CM120" s="26"/>
      <c r="CN120" s="26"/>
      <c r="CO120" s="26"/>
      <c r="CP120" s="26"/>
      <c r="CQ120" s="26"/>
      <c r="CR120" s="26"/>
      <c r="CS120" s="26"/>
      <c r="CT120" s="26"/>
      <c r="CU120" s="26"/>
      <c r="CV120" s="26"/>
      <c r="CW120" s="26"/>
      <c r="CX120" s="26"/>
      <c r="CY120" s="26"/>
      <c r="CZ120" s="26"/>
      <c r="DA120" s="26"/>
      <c r="DB120" s="26"/>
      <c r="DC120" s="26"/>
      <c r="DD120" s="29"/>
      <c r="DE120" s="26"/>
      <c r="DF120" s="103">
        <v>115</v>
      </c>
      <c r="DG120" s="164">
        <v>6.1765501920619581</v>
      </c>
      <c r="DH120" s="133">
        <v>0.05</v>
      </c>
      <c r="DI120" s="103">
        <v>3</v>
      </c>
      <c r="DJ120" s="167">
        <v>259</v>
      </c>
      <c r="DK120" s="103">
        <v>9</v>
      </c>
      <c r="DL120" s="103">
        <v>9</v>
      </c>
      <c r="DM120" s="103">
        <v>0</v>
      </c>
      <c r="DN120" s="167">
        <v>1620</v>
      </c>
      <c r="DO120" s="167">
        <v>0</v>
      </c>
      <c r="DP120" s="167">
        <v>450</v>
      </c>
      <c r="DQ120" s="167">
        <v>135</v>
      </c>
      <c r="DR120" s="167">
        <v>1469</v>
      </c>
      <c r="DS120" s="103">
        <v>0</v>
      </c>
      <c r="DT120" s="167">
        <v>0</v>
      </c>
      <c r="DU120" s="167">
        <v>151</v>
      </c>
      <c r="DV120" s="103" t="s">
        <v>117</v>
      </c>
      <c r="DW120" s="26"/>
      <c r="DX120" s="164">
        <f>AVERAGE(DK$6:DK120)</f>
        <v>10.504347826086956</v>
      </c>
      <c r="DY120" s="164">
        <f>AVERAGE(DL$6:DL120)</f>
        <v>10.504347826086956</v>
      </c>
      <c r="DZ120" s="164">
        <f>AVERAGE(DM$6:DM120)</f>
        <v>0</v>
      </c>
      <c r="EA120" s="167">
        <f>AVERAGE(DN$6:DN120)</f>
        <v>1890.7826086956522</v>
      </c>
      <c r="EB120" s="167">
        <f>AVERAGE(DO$6:DO120)</f>
        <v>0</v>
      </c>
      <c r="EC120" s="167">
        <f>AVERAGE(DP$6:DP120)</f>
        <v>525.21739130434787</v>
      </c>
      <c r="ED120" s="167">
        <f>AVERAGE(DQ$6:DQ120)</f>
        <v>157.56521739130434</v>
      </c>
      <c r="EE120" s="167">
        <f>AVERAGE(DR$6:DR120)</f>
        <v>1672.9913043478261</v>
      </c>
      <c r="EF120" s="164">
        <f>AVERAGE(DS$6:DS120)</f>
        <v>0.90434782608695652</v>
      </c>
      <c r="EG120" s="167">
        <f>AVERAGE(DT$6:DT120)</f>
        <v>16.278260869565216</v>
      </c>
      <c r="EH120" s="167">
        <f>AVERAGE(DU$6:DU120)</f>
        <v>234.0695652173913</v>
      </c>
      <c r="EI120" s="26"/>
      <c r="EJ120" s="26"/>
      <c r="EK120" s="26"/>
      <c r="EL120" s="26"/>
      <c r="EM120" s="26"/>
      <c r="EN120" s="26"/>
      <c r="EO120" s="26"/>
      <c r="EP120" s="26"/>
      <c r="EQ120" s="26"/>
      <c r="ER120" s="26"/>
      <c r="ES120" s="26"/>
      <c r="ET120" s="26"/>
      <c r="EU120" s="26"/>
      <c r="EV120" s="26"/>
      <c r="EW120" s="26"/>
      <c r="EX120" s="26"/>
      <c r="EY120" s="26"/>
      <c r="EZ120" s="26"/>
      <c r="FA120" s="26"/>
      <c r="FB120" s="26"/>
      <c r="FC120" s="26"/>
      <c r="FD120" s="26"/>
      <c r="FE120" s="26"/>
      <c r="FF120" s="26"/>
      <c r="FG120" s="26"/>
      <c r="FH120" s="29"/>
      <c r="FI120" s="26"/>
      <c r="FJ120" s="103">
        <v>115</v>
      </c>
      <c r="FK120" s="164">
        <v>5.8343940052849304</v>
      </c>
      <c r="FL120" s="133">
        <v>0.15</v>
      </c>
      <c r="FM120" s="103">
        <v>3</v>
      </c>
      <c r="FN120" s="167">
        <v>577</v>
      </c>
      <c r="FO120" s="103">
        <v>8</v>
      </c>
      <c r="FP120" s="103">
        <v>8</v>
      </c>
      <c r="FQ120" s="103">
        <v>0</v>
      </c>
      <c r="FR120" s="167">
        <v>1440</v>
      </c>
      <c r="FS120" s="167">
        <v>0</v>
      </c>
      <c r="FT120" s="167">
        <v>400</v>
      </c>
      <c r="FU120" s="167">
        <v>120</v>
      </c>
      <c r="FV120" s="167">
        <v>1722</v>
      </c>
      <c r="FW120" s="103">
        <v>1</v>
      </c>
      <c r="FX120" s="167">
        <v>36</v>
      </c>
      <c r="FY120" s="167">
        <v>-246</v>
      </c>
      <c r="FZ120" s="103" t="s">
        <v>117</v>
      </c>
      <c r="GA120" s="80"/>
      <c r="GB120" s="160">
        <f>AVERAGE(FO$6:FO120)</f>
        <v>9.5565217391304351</v>
      </c>
      <c r="GC120" s="160">
        <f>AVERAGE(FP$6:FP120)</f>
        <v>9.5565217391304351</v>
      </c>
      <c r="GD120" s="160">
        <f>AVERAGE(FQ$6:FQ120)</f>
        <v>0</v>
      </c>
      <c r="GE120" s="166">
        <f>AVERAGE(FR$6:FR120)</f>
        <v>1720.1739130434783</v>
      </c>
      <c r="GF120" s="166">
        <f>AVERAGE(FS$6:FS120)</f>
        <v>0</v>
      </c>
      <c r="GG120" s="166">
        <f>AVERAGE(FT$6:FT120)</f>
        <v>477.82608695652175</v>
      </c>
      <c r="GH120" s="166">
        <f>AVERAGE(FU$6:FU120)</f>
        <v>143.34782608695653</v>
      </c>
      <c r="GI120" s="166">
        <f>AVERAGE(FV$6:FV120)</f>
        <v>1614.7739130434782</v>
      </c>
      <c r="GJ120" s="160">
        <f>AVERAGE(FW$6:FW120)</f>
        <v>0.84347826086956523</v>
      </c>
      <c r="GK120" s="166">
        <f>AVERAGE(FX$6:FX120)</f>
        <v>30.365217391304348</v>
      </c>
      <c r="GL120" s="166">
        <f>AVERAGE(FY$6:FY120)</f>
        <v>135.76521739130436</v>
      </c>
      <c r="GM120" s="26"/>
      <c r="GN120" s="26"/>
      <c r="GO120" s="26"/>
      <c r="GP120" s="26"/>
      <c r="GQ120" s="26"/>
      <c r="GR120" s="26"/>
      <c r="GS120" s="26"/>
      <c r="GT120" s="26"/>
      <c r="GU120" s="26"/>
      <c r="GV120" s="26"/>
      <c r="GW120" s="26"/>
      <c r="GX120" s="26"/>
      <c r="GY120" s="26"/>
      <c r="GZ120" s="26"/>
      <c r="HA120" s="26"/>
      <c r="HB120" s="26"/>
      <c r="HC120" s="26"/>
      <c r="HD120" s="26"/>
      <c r="HE120" s="26"/>
      <c r="HF120" s="26"/>
      <c r="HG120" s="26"/>
      <c r="HH120" s="26"/>
      <c r="HI120" s="26"/>
      <c r="HJ120" s="26"/>
      <c r="HK120" s="29"/>
      <c r="HL120" s="26"/>
      <c r="HM120" s="98">
        <v>115</v>
      </c>
      <c r="HN120" s="178">
        <v>18.980503805080588</v>
      </c>
      <c r="HO120" s="148">
        <v>0.05</v>
      </c>
      <c r="HP120" s="98">
        <v>10</v>
      </c>
      <c r="HQ120" s="189">
        <v>553</v>
      </c>
      <c r="HR120" s="98">
        <v>28</v>
      </c>
      <c r="HS120" s="98">
        <v>23</v>
      </c>
      <c r="HT120" s="98">
        <v>3</v>
      </c>
      <c r="HU120" s="189">
        <v>3450</v>
      </c>
      <c r="HV120" s="189">
        <v>450</v>
      </c>
      <c r="HW120" s="189">
        <v>1000</v>
      </c>
      <c r="HX120" s="189">
        <v>300</v>
      </c>
      <c r="HY120" s="189">
        <v>2928</v>
      </c>
      <c r="HZ120" s="98">
        <v>1</v>
      </c>
      <c r="IA120" s="189">
        <v>30</v>
      </c>
      <c r="IB120" s="189">
        <v>552</v>
      </c>
      <c r="IC120" s="98" t="s">
        <v>116</v>
      </c>
      <c r="ID120" s="80"/>
      <c r="IE120" s="164">
        <f>AVERAGE(HR$6:HR120)</f>
        <v>19.8</v>
      </c>
      <c r="IF120" s="164">
        <f>AVERAGE(HS$6:HS120)</f>
        <v>19.043478260869566</v>
      </c>
      <c r="IG120" s="164">
        <f>AVERAGE(HT$6:HT120)</f>
        <v>0.97391304347826091</v>
      </c>
      <c r="IH120" s="167">
        <f>AVERAGE(HU$6:HU120)</f>
        <v>2856.521739130435</v>
      </c>
      <c r="II120" s="167">
        <f>AVERAGE(HV$6:HV120)</f>
        <v>146.08695652173913</v>
      </c>
      <c r="IJ120" s="167">
        <f>AVERAGE(HW$6:HW120)</f>
        <v>903.47826086956525</v>
      </c>
      <c r="IK120" s="167">
        <f>AVERAGE(HX$6:HX120)</f>
        <v>271.04347826086956</v>
      </c>
      <c r="IL120" s="167">
        <f>AVERAGE(HY$6:HY120)</f>
        <v>2302.6434782608694</v>
      </c>
      <c r="IM120" s="164">
        <f>AVERAGE(HZ$6:HZ120)</f>
        <v>2.4782608695652173</v>
      </c>
      <c r="IN120" s="167">
        <f>AVERAGE(IA$6:IA120)</f>
        <v>74.347826086956516</v>
      </c>
      <c r="IO120" s="167">
        <f>AVERAGE(IB$6:IB120)</f>
        <v>628.22608695652173</v>
      </c>
      <c r="IP120" s="26"/>
      <c r="IQ120" s="26"/>
      <c r="IR120" s="26"/>
      <c r="IS120" s="26"/>
      <c r="IT120" s="26"/>
      <c r="IU120" s="26"/>
      <c r="IV120" s="26"/>
      <c r="IW120" s="26"/>
      <c r="IX120" s="26"/>
      <c r="IY120" s="26"/>
      <c r="IZ120" s="26"/>
      <c r="JA120" s="26"/>
      <c r="JB120" s="26"/>
      <c r="JC120" s="26"/>
      <c r="JD120" s="26"/>
      <c r="JE120" s="26"/>
      <c r="JF120" s="26"/>
      <c r="JG120" s="26"/>
      <c r="JH120" s="26"/>
      <c r="JI120" s="26"/>
      <c r="JJ120" s="26"/>
      <c r="JK120" s="26"/>
      <c r="JL120" s="26"/>
      <c r="JM120" s="29"/>
      <c r="JN120" s="26"/>
      <c r="JO120" s="26"/>
      <c r="JP120" s="26"/>
      <c r="JQ120" s="26"/>
      <c r="JR120" s="26"/>
      <c r="JS120" s="26"/>
      <c r="JT120" s="26"/>
      <c r="JU120" s="26"/>
      <c r="JV120" s="26"/>
      <c r="JW120" s="26"/>
      <c r="JX120" s="26"/>
      <c r="JY120" s="26"/>
      <c r="JZ120" s="29"/>
    </row>
    <row r="121" spans="1:286" x14ac:dyDescent="0.2">
      <c r="A121" s="26"/>
      <c r="B121" s="103">
        <v>116</v>
      </c>
      <c r="C121" s="164">
        <v>24.067111553471609</v>
      </c>
      <c r="D121" s="133">
        <v>0.15</v>
      </c>
      <c r="E121" s="103">
        <v>4</v>
      </c>
      <c r="F121" s="167">
        <v>325</v>
      </c>
      <c r="G121" s="103">
        <v>24</v>
      </c>
      <c r="H121" s="103">
        <v>22</v>
      </c>
      <c r="I121" s="103">
        <v>2</v>
      </c>
      <c r="J121" s="167">
        <v>2640</v>
      </c>
      <c r="K121" s="167">
        <v>240</v>
      </c>
      <c r="L121" s="167">
        <v>1000</v>
      </c>
      <c r="M121" s="167">
        <v>300</v>
      </c>
      <c r="N121" s="167">
        <v>2490</v>
      </c>
      <c r="O121" s="103">
        <v>4</v>
      </c>
      <c r="P121" s="167">
        <v>48</v>
      </c>
      <c r="Q121" s="167">
        <v>198</v>
      </c>
      <c r="R121" s="103" t="s">
        <v>116</v>
      </c>
      <c r="S121" s="80"/>
      <c r="T121" s="169">
        <f>AVERAGE(G$6:G121)</f>
        <v>23.637931034482758</v>
      </c>
      <c r="U121" s="169">
        <f>AVERAGE(H$6:H121)</f>
        <v>20.741379310344829</v>
      </c>
      <c r="V121" s="169">
        <f>AVERAGE(I$6:I121)</f>
        <v>1.3793103448275863</v>
      </c>
      <c r="W121" s="170">
        <f>AVERAGE(J$6:J121)</f>
        <v>2488.9655172413795</v>
      </c>
      <c r="X121" s="170">
        <f>AVERAGE(K$6:K121)</f>
        <v>165.51724137931035</v>
      </c>
      <c r="Y121" s="170">
        <f>AVERAGE(L$6:L121)</f>
        <v>968.10344827586209</v>
      </c>
      <c r="Z121" s="170">
        <f>AVERAGE(M$6:M121)</f>
        <v>290.43103448275861</v>
      </c>
      <c r="AA121" s="170">
        <f>AVERAGE(N$6:N121)</f>
        <v>2418.5862068965516</v>
      </c>
      <c r="AB121" s="169">
        <f>AVERAGE(O$6:O121)</f>
        <v>2.9741379310344827</v>
      </c>
      <c r="AC121" s="170">
        <f>AVERAGE(P$6:P121)</f>
        <v>35.689655172413794</v>
      </c>
      <c r="AD121" s="170">
        <f>AVERAGE(Q$6:Q121)</f>
        <v>106.06896551724138</v>
      </c>
      <c r="AE121" s="26"/>
      <c r="AF121" s="26"/>
      <c r="AG121" s="26"/>
      <c r="AH121" s="26"/>
      <c r="AI121" s="26"/>
      <c r="AJ121" s="26"/>
      <c r="AK121" s="26"/>
      <c r="AL121" s="26"/>
      <c r="AM121" s="26"/>
      <c r="AN121" s="26"/>
      <c r="AO121" s="26"/>
      <c r="AP121" s="26"/>
      <c r="AQ121" s="26"/>
      <c r="AR121" s="26"/>
      <c r="AS121" s="26"/>
      <c r="AT121" s="26"/>
      <c r="AU121" s="26"/>
      <c r="AV121" s="26"/>
      <c r="AW121" s="26"/>
      <c r="AX121" s="29"/>
      <c r="AZ121" s="26">
        <v>116</v>
      </c>
      <c r="BA121" s="164">
        <v>17.533481869458868</v>
      </c>
      <c r="BB121" s="175">
        <v>0.1</v>
      </c>
      <c r="BC121" s="103">
        <v>1</v>
      </c>
      <c r="BD121" s="181">
        <v>271</v>
      </c>
      <c r="BE121" s="103">
        <v>17</v>
      </c>
      <c r="BF121" s="103">
        <v>17</v>
      </c>
      <c r="BG121" s="103">
        <v>0</v>
      </c>
      <c r="BH121" s="167">
        <v>2550</v>
      </c>
      <c r="BI121" s="167">
        <v>0</v>
      </c>
      <c r="BJ121" s="167">
        <v>850</v>
      </c>
      <c r="BK121" s="167">
        <v>255</v>
      </c>
      <c r="BL121" s="167">
        <v>2001</v>
      </c>
      <c r="BM121" s="103">
        <v>2</v>
      </c>
      <c r="BN121" s="167">
        <v>30</v>
      </c>
      <c r="BO121" s="167">
        <v>579</v>
      </c>
      <c r="BP121" s="103" t="s">
        <v>117</v>
      </c>
      <c r="BQ121" s="80"/>
      <c r="BR121" s="164">
        <f>AVERAGE(BE$6:BE121)</f>
        <v>19.982758620689655</v>
      </c>
      <c r="BS121" s="164">
        <f>AVERAGE(BF$6:BF121)</f>
        <v>19.043103448275861</v>
      </c>
      <c r="BT121" s="164">
        <f>AVERAGE(BG$6:BG121)</f>
        <v>0.66379310344827591</v>
      </c>
      <c r="BU121" s="167">
        <f>AVERAGE(BH$6:BH121)</f>
        <v>2856.4655172413795</v>
      </c>
      <c r="BV121" s="167">
        <f>AVERAGE(BI$6:BI121)</f>
        <v>99.568965517241381</v>
      </c>
      <c r="BW121" s="167">
        <f>AVERAGE(BJ$6:BJ121)</f>
        <v>918.9655172413793</v>
      </c>
      <c r="BX121" s="167">
        <f>AVERAGE(BK$6:BK121)</f>
        <v>275.68965517241378</v>
      </c>
      <c r="BY121" s="167">
        <f>AVERAGE(BL$6:BL121)</f>
        <v>2266.8362068965516</v>
      </c>
      <c r="BZ121" s="164">
        <f>AVERAGE(BM$6:BM121)</f>
        <v>2.1982758620689653</v>
      </c>
      <c r="CA121" s="167">
        <f>AVERAGE(BN$6:BN121)</f>
        <v>32.974137931034484</v>
      </c>
      <c r="CB121" s="167">
        <f>AVERAGE(BO$6:BO121)</f>
        <v>622.60344827586209</v>
      </c>
      <c r="CC121" s="26"/>
      <c r="CD121" s="26"/>
      <c r="CE121" s="26"/>
      <c r="CF121" s="26"/>
      <c r="CG121" s="26"/>
      <c r="CH121" s="26"/>
      <c r="CI121" s="26"/>
      <c r="CJ121" s="26"/>
      <c r="CK121" s="26"/>
      <c r="CL121" s="26"/>
      <c r="CM121" s="26"/>
      <c r="CN121" s="26"/>
      <c r="CO121" s="26"/>
      <c r="CP121" s="26"/>
      <c r="CQ121" s="26"/>
      <c r="CR121" s="26"/>
      <c r="CS121" s="26"/>
      <c r="CT121" s="26"/>
      <c r="CU121" s="26"/>
      <c r="CV121" s="26"/>
      <c r="CW121" s="26"/>
      <c r="CX121" s="26"/>
      <c r="CY121" s="26"/>
      <c r="CZ121" s="26"/>
      <c r="DA121" s="26"/>
      <c r="DB121" s="26"/>
      <c r="DC121" s="26"/>
      <c r="DD121" s="29"/>
      <c r="DE121" s="26"/>
      <c r="DF121" s="103">
        <v>116</v>
      </c>
      <c r="DG121" s="164">
        <v>8.0867432690410919</v>
      </c>
      <c r="DH121" s="133">
        <v>0.1</v>
      </c>
      <c r="DI121" s="103">
        <v>1</v>
      </c>
      <c r="DJ121" s="167">
        <v>530</v>
      </c>
      <c r="DK121" s="103">
        <v>8</v>
      </c>
      <c r="DL121" s="103">
        <v>8</v>
      </c>
      <c r="DM121" s="103">
        <v>0</v>
      </c>
      <c r="DN121" s="167">
        <v>1440</v>
      </c>
      <c r="DO121" s="167">
        <v>0</v>
      </c>
      <c r="DP121" s="167">
        <v>400</v>
      </c>
      <c r="DQ121" s="167">
        <v>120</v>
      </c>
      <c r="DR121" s="167">
        <v>1675</v>
      </c>
      <c r="DS121" s="103">
        <v>1</v>
      </c>
      <c r="DT121" s="167">
        <v>18</v>
      </c>
      <c r="DU121" s="167">
        <v>-217</v>
      </c>
      <c r="DV121" s="103" t="s">
        <v>117</v>
      </c>
      <c r="DW121" s="26"/>
      <c r="DX121" s="164">
        <f>AVERAGE(DK$6:DK121)</f>
        <v>10.482758620689655</v>
      </c>
      <c r="DY121" s="164">
        <f>AVERAGE(DL$6:DL121)</f>
        <v>10.482758620689655</v>
      </c>
      <c r="DZ121" s="164">
        <f>AVERAGE(DM$6:DM121)</f>
        <v>0</v>
      </c>
      <c r="EA121" s="167">
        <f>AVERAGE(DN$6:DN121)</f>
        <v>1886.8965517241379</v>
      </c>
      <c r="EB121" s="167">
        <f>AVERAGE(DO$6:DO121)</f>
        <v>0</v>
      </c>
      <c r="EC121" s="167">
        <f>AVERAGE(DP$6:DP121)</f>
        <v>524.13793103448279</v>
      </c>
      <c r="ED121" s="167">
        <f>AVERAGE(DQ$6:DQ121)</f>
        <v>157.24137931034483</v>
      </c>
      <c r="EE121" s="167">
        <f>AVERAGE(DR$6:DR121)</f>
        <v>1673.0086206896551</v>
      </c>
      <c r="EF121" s="164">
        <f>AVERAGE(DS$6:DS121)</f>
        <v>0.90517241379310343</v>
      </c>
      <c r="EG121" s="167">
        <f>AVERAGE(DT$6:DT121)</f>
        <v>16.293103448275861</v>
      </c>
      <c r="EH121" s="167">
        <f>AVERAGE(DU$6:DU121)</f>
        <v>230.18103448275863</v>
      </c>
      <c r="EI121" s="26"/>
      <c r="EJ121" s="26"/>
      <c r="EK121" s="26"/>
      <c r="EL121" s="26"/>
      <c r="EM121" s="26"/>
      <c r="EN121" s="26"/>
      <c r="EO121" s="26"/>
      <c r="EP121" s="26"/>
      <c r="EQ121" s="26"/>
      <c r="ER121" s="26"/>
      <c r="ES121" s="26"/>
      <c r="ET121" s="26"/>
      <c r="EU121" s="26"/>
      <c r="EV121" s="26"/>
      <c r="EW121" s="26"/>
      <c r="EX121" s="26"/>
      <c r="EY121" s="26"/>
      <c r="EZ121" s="26"/>
      <c r="FA121" s="26"/>
      <c r="FB121" s="26"/>
      <c r="FC121" s="26"/>
      <c r="FD121" s="26"/>
      <c r="FE121" s="26"/>
      <c r="FF121" s="26"/>
      <c r="FG121" s="26"/>
      <c r="FH121" s="29"/>
      <c r="FI121" s="26"/>
      <c r="FJ121" s="103">
        <v>116</v>
      </c>
      <c r="FK121" s="164">
        <v>5.0489302972125856</v>
      </c>
      <c r="FL121" s="133">
        <v>0.1</v>
      </c>
      <c r="FM121" s="103">
        <v>8</v>
      </c>
      <c r="FN121" s="167">
        <v>131</v>
      </c>
      <c r="FO121" s="103">
        <v>12</v>
      </c>
      <c r="FP121" s="103">
        <v>12</v>
      </c>
      <c r="FQ121" s="103">
        <v>0</v>
      </c>
      <c r="FR121" s="167">
        <v>2160</v>
      </c>
      <c r="FS121" s="167">
        <v>0</v>
      </c>
      <c r="FT121" s="167">
        <v>600</v>
      </c>
      <c r="FU121" s="167">
        <v>180</v>
      </c>
      <c r="FV121" s="167">
        <v>1536</v>
      </c>
      <c r="FW121" s="103">
        <v>1</v>
      </c>
      <c r="FX121" s="167">
        <v>36</v>
      </c>
      <c r="FY121" s="167">
        <v>660</v>
      </c>
      <c r="FZ121" s="103" t="s">
        <v>117</v>
      </c>
      <c r="GA121" s="80"/>
      <c r="GB121" s="160">
        <f>AVERAGE(FO$6:FO121)</f>
        <v>9.5775862068965516</v>
      </c>
      <c r="GC121" s="160">
        <f>AVERAGE(FP$6:FP121)</f>
        <v>9.5775862068965516</v>
      </c>
      <c r="GD121" s="160">
        <f>AVERAGE(FQ$6:FQ121)</f>
        <v>0</v>
      </c>
      <c r="GE121" s="166">
        <f>AVERAGE(FR$6:FR121)</f>
        <v>1723.9655172413793</v>
      </c>
      <c r="GF121" s="166">
        <f>AVERAGE(FS$6:FS121)</f>
        <v>0</v>
      </c>
      <c r="GG121" s="166">
        <f>AVERAGE(FT$6:FT121)</f>
        <v>478.87931034482756</v>
      </c>
      <c r="GH121" s="166">
        <f>AVERAGE(FU$6:FU121)</f>
        <v>143.66379310344828</v>
      </c>
      <c r="GI121" s="166">
        <f>AVERAGE(FV$6:FV121)</f>
        <v>1614.094827586207</v>
      </c>
      <c r="GJ121" s="160">
        <f>AVERAGE(FW$6:FW121)</f>
        <v>0.84482758620689657</v>
      </c>
      <c r="GK121" s="166">
        <f>AVERAGE(FX$6:FX121)</f>
        <v>30.413793103448278</v>
      </c>
      <c r="GL121" s="166">
        <f>AVERAGE(FY$6:FY121)</f>
        <v>140.2844827586207</v>
      </c>
      <c r="GM121" s="26"/>
      <c r="GN121" s="26"/>
      <c r="GO121" s="26"/>
      <c r="GP121" s="26"/>
      <c r="GQ121" s="26"/>
      <c r="GR121" s="26"/>
      <c r="GS121" s="26"/>
      <c r="GT121" s="26"/>
      <c r="GU121" s="26"/>
      <c r="GV121" s="26"/>
      <c r="GW121" s="26"/>
      <c r="GX121" s="26"/>
      <c r="GY121" s="26"/>
      <c r="GZ121" s="26"/>
      <c r="HA121" s="26"/>
      <c r="HB121" s="26"/>
      <c r="HC121" s="26"/>
      <c r="HD121" s="26"/>
      <c r="HE121" s="26"/>
      <c r="HF121" s="26"/>
      <c r="HG121" s="26"/>
      <c r="HH121" s="26"/>
      <c r="HI121" s="26"/>
      <c r="HJ121" s="26"/>
      <c r="HK121" s="29"/>
      <c r="HL121" s="26"/>
      <c r="HM121" s="98">
        <v>116</v>
      </c>
      <c r="HN121" s="178">
        <v>21.548934389261934</v>
      </c>
      <c r="HO121" s="148">
        <v>0.05</v>
      </c>
      <c r="HP121" s="98">
        <v>9</v>
      </c>
      <c r="HQ121" s="189">
        <v>106</v>
      </c>
      <c r="HR121" s="98">
        <v>30</v>
      </c>
      <c r="HS121" s="98">
        <v>23</v>
      </c>
      <c r="HT121" s="98">
        <v>3</v>
      </c>
      <c r="HU121" s="189">
        <v>3450</v>
      </c>
      <c r="HV121" s="189">
        <v>450</v>
      </c>
      <c r="HW121" s="189">
        <v>1000</v>
      </c>
      <c r="HX121" s="189">
        <v>300</v>
      </c>
      <c r="HY121" s="189">
        <v>2481</v>
      </c>
      <c r="HZ121" s="98">
        <v>1</v>
      </c>
      <c r="IA121" s="189">
        <v>30</v>
      </c>
      <c r="IB121" s="189">
        <v>999</v>
      </c>
      <c r="IC121" s="98" t="s">
        <v>116</v>
      </c>
      <c r="ID121" s="80"/>
      <c r="IE121" s="164">
        <f>AVERAGE(HR$6:HR121)</f>
        <v>19.887931034482758</v>
      </c>
      <c r="IF121" s="164">
        <f>AVERAGE(HS$6:HS121)</f>
        <v>19.077586206896552</v>
      </c>
      <c r="IG121" s="164">
        <f>AVERAGE(HT$6:HT121)</f>
        <v>0.99137931034482762</v>
      </c>
      <c r="IH121" s="167">
        <f>AVERAGE(HU$6:HU121)</f>
        <v>2861.6379310344828</v>
      </c>
      <c r="II121" s="167">
        <f>AVERAGE(HV$6:HV121)</f>
        <v>148.70689655172413</v>
      </c>
      <c r="IJ121" s="167">
        <f>AVERAGE(HW$6:HW121)</f>
        <v>904.31034482758616</v>
      </c>
      <c r="IK121" s="167">
        <f>AVERAGE(HX$6:HX121)</f>
        <v>271.29310344827587</v>
      </c>
      <c r="IL121" s="167">
        <f>AVERAGE(HY$6:HY121)</f>
        <v>2304.1810344827586</v>
      </c>
      <c r="IM121" s="164">
        <f>AVERAGE(HZ$6:HZ121)</f>
        <v>2.4655172413793105</v>
      </c>
      <c r="IN121" s="167">
        <f>AVERAGE(IA$6:IA121)</f>
        <v>73.965517241379317</v>
      </c>
      <c r="IO121" s="167">
        <f>AVERAGE(IB$6:IB121)</f>
        <v>631.42241379310349</v>
      </c>
      <c r="IP121" s="26"/>
      <c r="IQ121" s="26"/>
      <c r="IR121" s="26"/>
      <c r="IS121" s="26"/>
      <c r="IT121" s="26"/>
      <c r="IU121" s="26"/>
      <c r="IV121" s="26"/>
      <c r="IW121" s="26"/>
      <c r="IX121" s="26"/>
      <c r="IY121" s="26"/>
      <c r="IZ121" s="26"/>
      <c r="JA121" s="26"/>
      <c r="JB121" s="26"/>
      <c r="JC121" s="26"/>
      <c r="JD121" s="26"/>
      <c r="JE121" s="26"/>
      <c r="JF121" s="26"/>
      <c r="JG121" s="26"/>
      <c r="JH121" s="26"/>
      <c r="JI121" s="26"/>
      <c r="JJ121" s="26"/>
      <c r="JK121" s="26"/>
      <c r="JL121" s="26"/>
      <c r="JM121" s="29"/>
      <c r="JN121" s="26"/>
      <c r="JO121" s="26"/>
      <c r="JP121" s="26"/>
      <c r="JQ121" s="26"/>
      <c r="JR121" s="26"/>
      <c r="JS121" s="26"/>
      <c r="JT121" s="26"/>
      <c r="JU121" s="26"/>
      <c r="JV121" s="26"/>
      <c r="JW121" s="26"/>
      <c r="JX121" s="26"/>
      <c r="JY121" s="26"/>
      <c r="JZ121" s="29"/>
    </row>
    <row r="122" spans="1:286" x14ac:dyDescent="0.2">
      <c r="A122" s="26"/>
      <c r="B122" s="103">
        <v>117</v>
      </c>
      <c r="C122" s="164">
        <v>23.328597818500441</v>
      </c>
      <c r="D122" s="133">
        <v>0.15</v>
      </c>
      <c r="E122" s="103">
        <v>8</v>
      </c>
      <c r="F122" s="167">
        <v>180</v>
      </c>
      <c r="G122" s="103">
        <v>28</v>
      </c>
      <c r="H122" s="103">
        <v>22</v>
      </c>
      <c r="I122" s="103">
        <v>2</v>
      </c>
      <c r="J122" s="167">
        <v>2640</v>
      </c>
      <c r="K122" s="167">
        <v>240</v>
      </c>
      <c r="L122" s="167">
        <v>1000</v>
      </c>
      <c r="M122" s="167">
        <v>300</v>
      </c>
      <c r="N122" s="167">
        <v>2345</v>
      </c>
      <c r="O122" s="103">
        <v>3</v>
      </c>
      <c r="P122" s="167">
        <v>36</v>
      </c>
      <c r="Q122" s="167">
        <v>331</v>
      </c>
      <c r="R122" s="103" t="s">
        <v>116</v>
      </c>
      <c r="S122" s="80"/>
      <c r="T122" s="169">
        <f>AVERAGE(G$6:G122)</f>
        <v>23.675213675213676</v>
      </c>
      <c r="U122" s="169">
        <f>AVERAGE(H$6:H122)</f>
        <v>20.752136752136753</v>
      </c>
      <c r="V122" s="169">
        <f>AVERAGE(I$6:I122)</f>
        <v>1.3846153846153846</v>
      </c>
      <c r="W122" s="170">
        <f>AVERAGE(J$6:J122)</f>
        <v>2490.2564102564102</v>
      </c>
      <c r="X122" s="170">
        <f>AVERAGE(K$6:K122)</f>
        <v>166.15384615384616</v>
      </c>
      <c r="Y122" s="170">
        <f>AVERAGE(L$6:L122)</f>
        <v>968.37606837606836</v>
      </c>
      <c r="Z122" s="170">
        <f>AVERAGE(M$6:M122)</f>
        <v>290.5128205128205</v>
      </c>
      <c r="AA122" s="170">
        <f>AVERAGE(N$6:N122)</f>
        <v>2417.9572649572651</v>
      </c>
      <c r="AB122" s="169">
        <f>AVERAGE(O$6:O122)</f>
        <v>2.9743589743589745</v>
      </c>
      <c r="AC122" s="170">
        <f>AVERAGE(P$6:P122)</f>
        <v>35.692307692307693</v>
      </c>
      <c r="AD122" s="170">
        <f>AVERAGE(Q$6:Q122)</f>
        <v>107.99145299145299</v>
      </c>
      <c r="AE122" s="26"/>
      <c r="AF122" s="26"/>
      <c r="AG122" s="26"/>
      <c r="AH122" s="26"/>
      <c r="AI122" s="26"/>
      <c r="AJ122" s="26"/>
      <c r="AK122" s="26"/>
      <c r="AL122" s="26"/>
      <c r="AM122" s="26"/>
      <c r="AN122" s="26"/>
      <c r="AO122" s="26"/>
      <c r="AP122" s="26"/>
      <c r="AQ122" s="26"/>
      <c r="AR122" s="26"/>
      <c r="AS122" s="26"/>
      <c r="AT122" s="26"/>
      <c r="AU122" s="26"/>
      <c r="AV122" s="26"/>
      <c r="AW122" s="26"/>
      <c r="AX122" s="29"/>
      <c r="AZ122" s="26">
        <v>117</v>
      </c>
      <c r="BA122" s="164">
        <v>17.398592532772437</v>
      </c>
      <c r="BB122" s="175">
        <v>0.15</v>
      </c>
      <c r="BC122" s="103">
        <v>1</v>
      </c>
      <c r="BD122" s="181">
        <v>138</v>
      </c>
      <c r="BE122" s="103">
        <v>15</v>
      </c>
      <c r="BF122" s="103">
        <v>15</v>
      </c>
      <c r="BG122" s="103">
        <v>0</v>
      </c>
      <c r="BH122" s="167">
        <v>2250</v>
      </c>
      <c r="BI122" s="167">
        <v>0</v>
      </c>
      <c r="BJ122" s="167">
        <v>750</v>
      </c>
      <c r="BK122" s="167">
        <v>225</v>
      </c>
      <c r="BL122" s="167">
        <v>1738</v>
      </c>
      <c r="BM122" s="103">
        <v>3</v>
      </c>
      <c r="BN122" s="167">
        <v>45</v>
      </c>
      <c r="BO122" s="167">
        <v>557</v>
      </c>
      <c r="BP122" s="103" t="s">
        <v>117</v>
      </c>
      <c r="BQ122" s="80"/>
      <c r="BR122" s="164">
        <f>AVERAGE(BE$6:BE122)</f>
        <v>19.94017094017094</v>
      </c>
      <c r="BS122" s="164">
        <f>AVERAGE(BF$6:BF122)</f>
        <v>19.008547008547009</v>
      </c>
      <c r="BT122" s="164">
        <f>AVERAGE(BG$6:BG122)</f>
        <v>0.65811965811965811</v>
      </c>
      <c r="BU122" s="167">
        <f>AVERAGE(BH$6:BH122)</f>
        <v>2851.2820512820513</v>
      </c>
      <c r="BV122" s="167">
        <f>AVERAGE(BI$6:BI122)</f>
        <v>98.717948717948715</v>
      </c>
      <c r="BW122" s="167">
        <f>AVERAGE(BJ$6:BJ122)</f>
        <v>917.52136752136755</v>
      </c>
      <c r="BX122" s="167">
        <f>AVERAGE(BK$6:BK122)</f>
        <v>275.25641025641028</v>
      </c>
      <c r="BY122" s="167">
        <f>AVERAGE(BL$6:BL122)</f>
        <v>2262.3162393162393</v>
      </c>
      <c r="BZ122" s="164">
        <f>AVERAGE(BM$6:BM122)</f>
        <v>2.2051282051282053</v>
      </c>
      <c r="CA122" s="167">
        <f>AVERAGE(BN$6:BN122)</f>
        <v>33.07692307692308</v>
      </c>
      <c r="CB122" s="167">
        <f>AVERAGE(BO$6:BO122)</f>
        <v>622.04273504273499</v>
      </c>
      <c r="CC122" s="26"/>
      <c r="CD122" s="26"/>
      <c r="CE122" s="26"/>
      <c r="CF122" s="26"/>
      <c r="CG122" s="26"/>
      <c r="CH122" s="26"/>
      <c r="CI122" s="26"/>
      <c r="CJ122" s="26"/>
      <c r="CK122" s="26"/>
      <c r="CL122" s="26"/>
      <c r="CM122" s="26"/>
      <c r="CN122" s="26"/>
      <c r="CO122" s="26"/>
      <c r="CP122" s="26"/>
      <c r="CQ122" s="26"/>
      <c r="CR122" s="26"/>
      <c r="CS122" s="26"/>
      <c r="CT122" s="26"/>
      <c r="CU122" s="26"/>
      <c r="CV122" s="26"/>
      <c r="CW122" s="26"/>
      <c r="CX122" s="26"/>
      <c r="CY122" s="26"/>
      <c r="CZ122" s="26"/>
      <c r="DA122" s="26"/>
      <c r="DB122" s="26"/>
      <c r="DC122" s="26"/>
      <c r="DD122" s="29"/>
      <c r="DE122" s="26"/>
      <c r="DF122" s="103">
        <v>117</v>
      </c>
      <c r="DG122" s="164">
        <v>8.1707926983562427</v>
      </c>
      <c r="DH122" s="133">
        <v>0.05</v>
      </c>
      <c r="DI122" s="103">
        <v>3</v>
      </c>
      <c r="DJ122" s="167">
        <v>313</v>
      </c>
      <c r="DK122" s="103">
        <v>11</v>
      </c>
      <c r="DL122" s="103">
        <v>11</v>
      </c>
      <c r="DM122" s="103">
        <v>0</v>
      </c>
      <c r="DN122" s="167">
        <v>1980</v>
      </c>
      <c r="DO122" s="167">
        <v>0</v>
      </c>
      <c r="DP122" s="167">
        <v>550</v>
      </c>
      <c r="DQ122" s="167">
        <v>165</v>
      </c>
      <c r="DR122" s="167">
        <v>1653</v>
      </c>
      <c r="DS122" s="103">
        <v>0</v>
      </c>
      <c r="DT122" s="167">
        <v>0</v>
      </c>
      <c r="DU122" s="167">
        <v>327</v>
      </c>
      <c r="DV122" s="103" t="s">
        <v>117</v>
      </c>
      <c r="DW122" s="26"/>
      <c r="DX122" s="164">
        <f>AVERAGE(DK$6:DK122)</f>
        <v>10.487179487179487</v>
      </c>
      <c r="DY122" s="164">
        <f>AVERAGE(DL$6:DL122)</f>
        <v>10.487179487179487</v>
      </c>
      <c r="DZ122" s="164">
        <f>AVERAGE(DM$6:DM122)</f>
        <v>0</v>
      </c>
      <c r="EA122" s="167">
        <f>AVERAGE(DN$6:DN122)</f>
        <v>1887.6923076923076</v>
      </c>
      <c r="EB122" s="167">
        <f>AVERAGE(DO$6:DO122)</f>
        <v>0</v>
      </c>
      <c r="EC122" s="167">
        <f>AVERAGE(DP$6:DP122)</f>
        <v>524.35897435897436</v>
      </c>
      <c r="ED122" s="167">
        <f>AVERAGE(DQ$6:DQ122)</f>
        <v>157.30769230769232</v>
      </c>
      <c r="EE122" s="167">
        <f>AVERAGE(DR$6:DR122)</f>
        <v>1672.8376068376069</v>
      </c>
      <c r="EF122" s="164">
        <f>AVERAGE(DS$6:DS122)</f>
        <v>0.89743589743589747</v>
      </c>
      <c r="EG122" s="167">
        <f>AVERAGE(DT$6:DT122)</f>
        <v>16.153846153846153</v>
      </c>
      <c r="EH122" s="167">
        <f>AVERAGE(DU$6:DU122)</f>
        <v>231.008547008547</v>
      </c>
      <c r="EI122" s="26"/>
      <c r="EJ122" s="26"/>
      <c r="EK122" s="26"/>
      <c r="EL122" s="26"/>
      <c r="EM122" s="26"/>
      <c r="EN122" s="26"/>
      <c r="EO122" s="26"/>
      <c r="EP122" s="26"/>
      <c r="EQ122" s="26"/>
      <c r="ER122" s="26"/>
      <c r="ES122" s="26"/>
      <c r="ET122" s="26"/>
      <c r="EU122" s="26"/>
      <c r="EV122" s="26"/>
      <c r="EW122" s="26"/>
      <c r="EX122" s="26"/>
      <c r="EY122" s="26"/>
      <c r="EZ122" s="26"/>
      <c r="FA122" s="26"/>
      <c r="FB122" s="26"/>
      <c r="FC122" s="26"/>
      <c r="FD122" s="26"/>
      <c r="FE122" s="26"/>
      <c r="FF122" s="26"/>
      <c r="FG122" s="26"/>
      <c r="FH122" s="29"/>
      <c r="FI122" s="26"/>
      <c r="FJ122" s="103">
        <v>117</v>
      </c>
      <c r="FK122" s="164">
        <v>7.9718243633508541</v>
      </c>
      <c r="FL122" s="133">
        <v>0.2</v>
      </c>
      <c r="FM122" s="103">
        <v>4</v>
      </c>
      <c r="FN122" s="167">
        <v>531</v>
      </c>
      <c r="FO122" s="103">
        <v>10</v>
      </c>
      <c r="FP122" s="103">
        <v>10</v>
      </c>
      <c r="FQ122" s="103">
        <v>0</v>
      </c>
      <c r="FR122" s="167">
        <v>1800</v>
      </c>
      <c r="FS122" s="167">
        <v>0</v>
      </c>
      <c r="FT122" s="167">
        <v>500</v>
      </c>
      <c r="FU122" s="167">
        <v>150</v>
      </c>
      <c r="FV122" s="167">
        <v>1806</v>
      </c>
      <c r="FW122" s="103">
        <v>2</v>
      </c>
      <c r="FX122" s="167">
        <v>72</v>
      </c>
      <c r="FY122" s="167">
        <v>66</v>
      </c>
      <c r="FZ122" s="103" t="s">
        <v>117</v>
      </c>
      <c r="GA122" s="80"/>
      <c r="GB122" s="160">
        <f>AVERAGE(FO$6:FO122)</f>
        <v>9.5811965811965809</v>
      </c>
      <c r="GC122" s="160">
        <f>AVERAGE(FP$6:FP122)</f>
        <v>9.5811965811965809</v>
      </c>
      <c r="GD122" s="160">
        <f>AVERAGE(FQ$6:FQ122)</f>
        <v>0</v>
      </c>
      <c r="GE122" s="166">
        <f>AVERAGE(FR$6:FR122)</f>
        <v>1724.6153846153845</v>
      </c>
      <c r="GF122" s="166">
        <f>AVERAGE(FS$6:FS122)</f>
        <v>0</v>
      </c>
      <c r="GG122" s="166">
        <f>AVERAGE(FT$6:FT122)</f>
        <v>479.05982905982904</v>
      </c>
      <c r="GH122" s="166">
        <f>AVERAGE(FU$6:FU122)</f>
        <v>143.71794871794873</v>
      </c>
      <c r="GI122" s="166">
        <f>AVERAGE(FV$6:FV122)</f>
        <v>1615.7350427350427</v>
      </c>
      <c r="GJ122" s="160">
        <f>AVERAGE(FW$6:FW122)</f>
        <v>0.85470085470085466</v>
      </c>
      <c r="GK122" s="166">
        <f>AVERAGE(FX$6:FX122)</f>
        <v>30.76923076923077</v>
      </c>
      <c r="GL122" s="166">
        <f>AVERAGE(FY$6:FY122)</f>
        <v>139.64957264957266</v>
      </c>
      <c r="GM122" s="26"/>
      <c r="GN122" s="26"/>
      <c r="GO122" s="26"/>
      <c r="GP122" s="26"/>
      <c r="GQ122" s="26"/>
      <c r="GR122" s="26"/>
      <c r="GS122" s="26"/>
      <c r="GT122" s="26"/>
      <c r="GU122" s="26"/>
      <c r="GV122" s="26"/>
      <c r="GW122" s="26"/>
      <c r="GX122" s="26"/>
      <c r="GY122" s="26"/>
      <c r="GZ122" s="26"/>
      <c r="HA122" s="26"/>
      <c r="HB122" s="26"/>
      <c r="HC122" s="26"/>
      <c r="HD122" s="26"/>
      <c r="HE122" s="26"/>
      <c r="HF122" s="26"/>
      <c r="HG122" s="26"/>
      <c r="HH122" s="26"/>
      <c r="HI122" s="26"/>
      <c r="HJ122" s="26"/>
      <c r="HK122" s="29"/>
      <c r="HL122" s="26"/>
      <c r="HM122" s="98">
        <v>117</v>
      </c>
      <c r="HN122" s="178">
        <v>17.615064550632958</v>
      </c>
      <c r="HO122" s="148">
        <v>0.25</v>
      </c>
      <c r="HP122" s="98">
        <v>8</v>
      </c>
      <c r="HQ122" s="189">
        <v>389</v>
      </c>
      <c r="HR122" s="98">
        <v>22</v>
      </c>
      <c r="HS122" s="98">
        <v>22</v>
      </c>
      <c r="HT122" s="98">
        <v>2</v>
      </c>
      <c r="HU122" s="189">
        <v>3300</v>
      </c>
      <c r="HV122" s="189">
        <v>300</v>
      </c>
      <c r="HW122" s="189">
        <v>1000</v>
      </c>
      <c r="HX122" s="189">
        <v>300</v>
      </c>
      <c r="HY122" s="189">
        <v>2614</v>
      </c>
      <c r="HZ122" s="98">
        <v>4</v>
      </c>
      <c r="IA122" s="189">
        <v>120</v>
      </c>
      <c r="IB122" s="189">
        <v>806</v>
      </c>
      <c r="IC122" s="98" t="s">
        <v>116</v>
      </c>
      <c r="ID122" s="80"/>
      <c r="IE122" s="164">
        <f>AVERAGE(HR$6:HR122)</f>
        <v>19.905982905982906</v>
      </c>
      <c r="IF122" s="164">
        <f>AVERAGE(HS$6:HS122)</f>
        <v>19.102564102564102</v>
      </c>
      <c r="IG122" s="164">
        <f>AVERAGE(HT$6:HT122)</f>
        <v>1</v>
      </c>
      <c r="IH122" s="167">
        <f>AVERAGE(HU$6:HU122)</f>
        <v>2865.3846153846152</v>
      </c>
      <c r="II122" s="167">
        <f>AVERAGE(HV$6:HV122)</f>
        <v>150</v>
      </c>
      <c r="IJ122" s="167">
        <f>AVERAGE(HW$6:HW122)</f>
        <v>905.12820512820508</v>
      </c>
      <c r="IK122" s="167">
        <f>AVERAGE(HX$6:HX122)</f>
        <v>271.53846153846155</v>
      </c>
      <c r="IL122" s="167">
        <f>AVERAGE(HY$6:HY122)</f>
        <v>2306.82905982906</v>
      </c>
      <c r="IM122" s="164">
        <f>AVERAGE(HZ$6:HZ122)</f>
        <v>2.4786324786324787</v>
      </c>
      <c r="IN122" s="167">
        <f>AVERAGE(IA$6:IA122)</f>
        <v>74.358974358974365</v>
      </c>
      <c r="IO122" s="167">
        <f>AVERAGE(IB$6:IB122)</f>
        <v>632.91452991452991</v>
      </c>
      <c r="IP122" s="26"/>
      <c r="IQ122" s="26"/>
      <c r="IR122" s="26"/>
      <c r="IS122" s="26"/>
      <c r="IT122" s="26"/>
      <c r="IU122" s="26"/>
      <c r="IV122" s="26"/>
      <c r="IW122" s="26"/>
      <c r="IX122" s="26"/>
      <c r="IY122" s="26"/>
      <c r="IZ122" s="26"/>
      <c r="JA122" s="26"/>
      <c r="JB122" s="26"/>
      <c r="JC122" s="26"/>
      <c r="JD122" s="26"/>
      <c r="JE122" s="26"/>
      <c r="JF122" s="26"/>
      <c r="JG122" s="26"/>
      <c r="JH122" s="26"/>
      <c r="JI122" s="26"/>
      <c r="JJ122" s="26"/>
      <c r="JK122" s="26"/>
      <c r="JL122" s="26"/>
      <c r="JM122" s="29"/>
      <c r="JN122" s="26"/>
      <c r="JO122" s="26"/>
      <c r="JP122" s="26"/>
      <c r="JQ122" s="26"/>
      <c r="JR122" s="26"/>
      <c r="JS122" s="26"/>
      <c r="JT122" s="26"/>
      <c r="JU122" s="26"/>
      <c r="JV122" s="26"/>
      <c r="JW122" s="26"/>
      <c r="JX122" s="26"/>
      <c r="JY122" s="26"/>
      <c r="JZ122" s="29"/>
    </row>
    <row r="123" spans="1:286" x14ac:dyDescent="0.2">
      <c r="A123" s="26"/>
      <c r="B123" s="103">
        <v>118</v>
      </c>
      <c r="C123" s="164">
        <v>19.85487593988897</v>
      </c>
      <c r="D123" s="133">
        <v>0.1</v>
      </c>
      <c r="E123" s="103">
        <v>10</v>
      </c>
      <c r="F123" s="167">
        <v>291</v>
      </c>
      <c r="G123" s="103">
        <v>28</v>
      </c>
      <c r="H123" s="103">
        <v>22</v>
      </c>
      <c r="I123" s="103">
        <v>2</v>
      </c>
      <c r="J123" s="167">
        <v>2640</v>
      </c>
      <c r="K123" s="167">
        <v>240</v>
      </c>
      <c r="L123" s="167">
        <v>1000</v>
      </c>
      <c r="M123" s="167">
        <v>300</v>
      </c>
      <c r="N123" s="167">
        <v>2456</v>
      </c>
      <c r="O123" s="103">
        <v>2</v>
      </c>
      <c r="P123" s="167">
        <v>24</v>
      </c>
      <c r="Q123" s="167">
        <v>208</v>
      </c>
      <c r="R123" s="103" t="s">
        <v>116</v>
      </c>
      <c r="S123" s="80"/>
      <c r="T123" s="169">
        <f>AVERAGE(G$6:G123)</f>
        <v>23.711864406779661</v>
      </c>
      <c r="U123" s="169">
        <f>AVERAGE(H$6:H123)</f>
        <v>20.762711864406779</v>
      </c>
      <c r="V123" s="169">
        <f>AVERAGE(I$6:I123)</f>
        <v>1.3898305084745763</v>
      </c>
      <c r="W123" s="170">
        <f>AVERAGE(J$6:J123)</f>
        <v>2491.5254237288136</v>
      </c>
      <c r="X123" s="170">
        <f>AVERAGE(K$6:K123)</f>
        <v>166.77966101694915</v>
      </c>
      <c r="Y123" s="170">
        <f>AVERAGE(L$6:L123)</f>
        <v>968.64406779661022</v>
      </c>
      <c r="Z123" s="170">
        <f>AVERAGE(M$6:M123)</f>
        <v>290.59322033898303</v>
      </c>
      <c r="AA123" s="170">
        <f>AVERAGE(N$6:N123)</f>
        <v>2418.2796610169494</v>
      </c>
      <c r="AB123" s="169">
        <f>AVERAGE(O$6:O123)</f>
        <v>2.9661016949152543</v>
      </c>
      <c r="AC123" s="170">
        <f>AVERAGE(P$6:P123)</f>
        <v>35.593220338983052</v>
      </c>
      <c r="AD123" s="170">
        <f>AVERAGE(Q$6:Q123)</f>
        <v>108.83898305084746</v>
      </c>
      <c r="AE123" s="26"/>
      <c r="AF123" s="26"/>
      <c r="AG123" s="26"/>
      <c r="AH123" s="26"/>
      <c r="AI123" s="26"/>
      <c r="AJ123" s="26"/>
      <c r="AK123" s="26"/>
      <c r="AL123" s="26"/>
      <c r="AM123" s="26"/>
      <c r="AN123" s="26"/>
      <c r="AO123" s="26"/>
      <c r="AP123" s="26"/>
      <c r="AQ123" s="26"/>
      <c r="AR123" s="26"/>
      <c r="AS123" s="26"/>
      <c r="AT123" s="26"/>
      <c r="AU123" s="26"/>
      <c r="AV123" s="26"/>
      <c r="AW123" s="26"/>
      <c r="AX123" s="29"/>
      <c r="AZ123" s="26">
        <v>118</v>
      </c>
      <c r="BA123" s="164">
        <v>18.117108306852316</v>
      </c>
      <c r="BB123" s="175">
        <v>0.05</v>
      </c>
      <c r="BC123" s="103">
        <v>3</v>
      </c>
      <c r="BD123" s="181">
        <v>249</v>
      </c>
      <c r="BE123" s="103">
        <v>20</v>
      </c>
      <c r="BF123" s="103">
        <v>20</v>
      </c>
      <c r="BG123" s="103">
        <v>0</v>
      </c>
      <c r="BH123" s="167">
        <v>3000</v>
      </c>
      <c r="BI123" s="167">
        <v>0</v>
      </c>
      <c r="BJ123" s="167">
        <v>1000</v>
      </c>
      <c r="BK123" s="167">
        <v>300</v>
      </c>
      <c r="BL123" s="167">
        <v>2174</v>
      </c>
      <c r="BM123" s="103">
        <v>1</v>
      </c>
      <c r="BN123" s="167">
        <v>15</v>
      </c>
      <c r="BO123" s="167">
        <v>841</v>
      </c>
      <c r="BP123" s="103" t="s">
        <v>116</v>
      </c>
      <c r="BQ123" s="80"/>
      <c r="BR123" s="164">
        <f>AVERAGE(BE$6:BE123)</f>
        <v>19.940677966101696</v>
      </c>
      <c r="BS123" s="164">
        <f>AVERAGE(BF$6:BF123)</f>
        <v>19.016949152542374</v>
      </c>
      <c r="BT123" s="164">
        <f>AVERAGE(BG$6:BG123)</f>
        <v>0.65254237288135597</v>
      </c>
      <c r="BU123" s="167">
        <f>AVERAGE(BH$6:BH123)</f>
        <v>2852.5423728813557</v>
      </c>
      <c r="BV123" s="167">
        <f>AVERAGE(BI$6:BI123)</f>
        <v>97.881355932203391</v>
      </c>
      <c r="BW123" s="167">
        <f>AVERAGE(BJ$6:BJ123)</f>
        <v>918.22033898305085</v>
      </c>
      <c r="BX123" s="167">
        <f>AVERAGE(BK$6:BK123)</f>
        <v>275.46610169491527</v>
      </c>
      <c r="BY123" s="167">
        <f>AVERAGE(BL$6:BL123)</f>
        <v>2261.5677966101694</v>
      </c>
      <c r="BZ123" s="164">
        <f>AVERAGE(BM$6:BM123)</f>
        <v>2.1949152542372881</v>
      </c>
      <c r="CA123" s="167">
        <f>AVERAGE(BN$6:BN123)</f>
        <v>32.923728813559322</v>
      </c>
      <c r="CB123" s="167">
        <f>AVERAGE(BO$6:BO123)</f>
        <v>623.89830508474574</v>
      </c>
      <c r="CC123" s="26"/>
      <c r="CD123" s="26"/>
      <c r="CE123" s="26"/>
      <c r="CF123" s="26"/>
      <c r="CG123" s="26"/>
      <c r="CH123" s="26"/>
      <c r="CI123" s="26"/>
      <c r="CJ123" s="26"/>
      <c r="CK123" s="26"/>
      <c r="CL123" s="26"/>
      <c r="CM123" s="26"/>
      <c r="CN123" s="26"/>
      <c r="CO123" s="26"/>
      <c r="CP123" s="26"/>
      <c r="CQ123" s="26"/>
      <c r="CR123" s="26"/>
      <c r="CS123" s="26"/>
      <c r="CT123" s="26"/>
      <c r="CU123" s="26"/>
      <c r="CV123" s="26"/>
      <c r="CW123" s="26"/>
      <c r="CX123" s="26"/>
      <c r="CY123" s="26"/>
      <c r="CZ123" s="26"/>
      <c r="DA123" s="26"/>
      <c r="DB123" s="26"/>
      <c r="DC123" s="26"/>
      <c r="DD123" s="29"/>
      <c r="DE123" s="26"/>
      <c r="DF123" s="103">
        <v>118</v>
      </c>
      <c r="DG123" s="164">
        <v>7.8105471907145274</v>
      </c>
      <c r="DH123" s="133">
        <v>0.2</v>
      </c>
      <c r="DI123" s="103">
        <v>4</v>
      </c>
      <c r="DJ123" s="167">
        <v>515</v>
      </c>
      <c r="DK123" s="103">
        <v>10</v>
      </c>
      <c r="DL123" s="103">
        <v>10</v>
      </c>
      <c r="DM123" s="103">
        <v>0</v>
      </c>
      <c r="DN123" s="167">
        <v>1800</v>
      </c>
      <c r="DO123" s="167">
        <v>0</v>
      </c>
      <c r="DP123" s="167">
        <v>500</v>
      </c>
      <c r="DQ123" s="167">
        <v>150</v>
      </c>
      <c r="DR123" s="167">
        <v>1790</v>
      </c>
      <c r="DS123" s="103">
        <v>2</v>
      </c>
      <c r="DT123" s="167">
        <v>36</v>
      </c>
      <c r="DU123" s="167">
        <v>46</v>
      </c>
      <c r="DV123" s="103" t="s">
        <v>117</v>
      </c>
      <c r="DW123" s="26"/>
      <c r="DX123" s="164">
        <f>AVERAGE(DK$6:DK123)</f>
        <v>10.483050847457626</v>
      </c>
      <c r="DY123" s="164">
        <f>AVERAGE(DL$6:DL123)</f>
        <v>10.483050847457626</v>
      </c>
      <c r="DZ123" s="164">
        <f>AVERAGE(DM$6:DM123)</f>
        <v>0</v>
      </c>
      <c r="EA123" s="167">
        <f>AVERAGE(DN$6:DN123)</f>
        <v>1886.949152542373</v>
      </c>
      <c r="EB123" s="167">
        <f>AVERAGE(DO$6:DO123)</f>
        <v>0</v>
      </c>
      <c r="EC123" s="167">
        <f>AVERAGE(DP$6:DP123)</f>
        <v>524.15254237288138</v>
      </c>
      <c r="ED123" s="167">
        <f>AVERAGE(DQ$6:DQ123)</f>
        <v>157.24576271186442</v>
      </c>
      <c r="EE123" s="167">
        <f>AVERAGE(DR$6:DR123)</f>
        <v>1673.8305084745762</v>
      </c>
      <c r="EF123" s="164">
        <f>AVERAGE(DS$6:DS123)</f>
        <v>0.90677966101694918</v>
      </c>
      <c r="EG123" s="167">
        <f>AVERAGE(DT$6:DT123)</f>
        <v>16.322033898305083</v>
      </c>
      <c r="EH123" s="167">
        <f>AVERAGE(DU$6:DU123)</f>
        <v>229.4406779661017</v>
      </c>
      <c r="EI123" s="26"/>
      <c r="EJ123" s="26"/>
      <c r="EK123" s="26"/>
      <c r="EL123" s="26"/>
      <c r="EM123" s="26"/>
      <c r="EN123" s="26"/>
      <c r="EO123" s="26"/>
      <c r="EP123" s="26"/>
      <c r="EQ123" s="26"/>
      <c r="ER123" s="26"/>
      <c r="ES123" s="26"/>
      <c r="ET123" s="26"/>
      <c r="EU123" s="26"/>
      <c r="EV123" s="26"/>
      <c r="EW123" s="26"/>
      <c r="EX123" s="26"/>
      <c r="EY123" s="26"/>
      <c r="EZ123" s="26"/>
      <c r="FA123" s="26"/>
      <c r="FB123" s="26"/>
      <c r="FC123" s="26"/>
      <c r="FD123" s="26"/>
      <c r="FE123" s="26"/>
      <c r="FF123" s="26"/>
      <c r="FG123" s="26"/>
      <c r="FH123" s="29"/>
      <c r="FI123" s="26"/>
      <c r="FJ123" s="103">
        <v>118</v>
      </c>
      <c r="FK123" s="164">
        <v>7.5080508079875079</v>
      </c>
      <c r="FL123" s="133">
        <v>0.15</v>
      </c>
      <c r="FM123" s="103">
        <v>3</v>
      </c>
      <c r="FN123" s="167">
        <v>126</v>
      </c>
      <c r="FO123" s="103">
        <v>10</v>
      </c>
      <c r="FP123" s="103">
        <v>10</v>
      </c>
      <c r="FQ123" s="103">
        <v>0</v>
      </c>
      <c r="FR123" s="167">
        <v>1800</v>
      </c>
      <c r="FS123" s="167">
        <v>0</v>
      </c>
      <c r="FT123" s="167">
        <v>500</v>
      </c>
      <c r="FU123" s="167">
        <v>150</v>
      </c>
      <c r="FV123" s="167">
        <v>1401</v>
      </c>
      <c r="FW123" s="103">
        <v>1</v>
      </c>
      <c r="FX123" s="167">
        <v>36</v>
      </c>
      <c r="FY123" s="167">
        <v>435</v>
      </c>
      <c r="FZ123" s="103" t="s">
        <v>117</v>
      </c>
      <c r="GA123" s="80"/>
      <c r="GB123" s="160">
        <f>AVERAGE(FO$6:FO123)</f>
        <v>9.5847457627118651</v>
      </c>
      <c r="GC123" s="160">
        <f>AVERAGE(FP$6:FP123)</f>
        <v>9.5847457627118651</v>
      </c>
      <c r="GD123" s="160">
        <f>AVERAGE(FQ$6:FQ123)</f>
        <v>0</v>
      </c>
      <c r="GE123" s="166">
        <f>AVERAGE(FR$6:FR123)</f>
        <v>1725.2542372881355</v>
      </c>
      <c r="GF123" s="166">
        <f>AVERAGE(FS$6:FS123)</f>
        <v>0</v>
      </c>
      <c r="GG123" s="166">
        <f>AVERAGE(FT$6:FT123)</f>
        <v>479.23728813559325</v>
      </c>
      <c r="GH123" s="166">
        <f>AVERAGE(FU$6:FU123)</f>
        <v>143.77118644067798</v>
      </c>
      <c r="GI123" s="166">
        <f>AVERAGE(FV$6:FV123)</f>
        <v>1613.9152542372881</v>
      </c>
      <c r="GJ123" s="160">
        <f>AVERAGE(FW$6:FW123)</f>
        <v>0.85593220338983056</v>
      </c>
      <c r="GK123" s="166">
        <f>AVERAGE(FX$6:FX123)</f>
        <v>30.8135593220339</v>
      </c>
      <c r="GL123" s="166">
        <f>AVERAGE(FY$6:FY123)</f>
        <v>142.15254237288136</v>
      </c>
      <c r="GM123" s="26"/>
      <c r="GN123" s="26"/>
      <c r="GO123" s="26"/>
      <c r="GP123" s="26"/>
      <c r="GQ123" s="26"/>
      <c r="GR123" s="26"/>
      <c r="GS123" s="26"/>
      <c r="GT123" s="26"/>
      <c r="GU123" s="26"/>
      <c r="GV123" s="26"/>
      <c r="GW123" s="26"/>
      <c r="GX123" s="26"/>
      <c r="GY123" s="26"/>
      <c r="GZ123" s="26"/>
      <c r="HA123" s="26"/>
      <c r="HB123" s="26"/>
      <c r="HC123" s="26"/>
      <c r="HD123" s="26"/>
      <c r="HE123" s="26"/>
      <c r="HF123" s="26"/>
      <c r="HG123" s="26"/>
      <c r="HH123" s="26"/>
      <c r="HI123" s="26"/>
      <c r="HJ123" s="26"/>
      <c r="HK123" s="29"/>
      <c r="HL123" s="26"/>
      <c r="HM123" s="98">
        <v>118</v>
      </c>
      <c r="HN123" s="178">
        <v>21.469432752183657</v>
      </c>
      <c r="HO123" s="148">
        <v>0.1</v>
      </c>
      <c r="HP123" s="98">
        <v>8</v>
      </c>
      <c r="HQ123" s="189">
        <v>530</v>
      </c>
      <c r="HR123" s="98">
        <v>27</v>
      </c>
      <c r="HS123" s="98">
        <v>23</v>
      </c>
      <c r="HT123" s="98">
        <v>3</v>
      </c>
      <c r="HU123" s="189">
        <v>3450</v>
      </c>
      <c r="HV123" s="189">
        <v>450</v>
      </c>
      <c r="HW123" s="189">
        <v>1000</v>
      </c>
      <c r="HX123" s="189">
        <v>300</v>
      </c>
      <c r="HY123" s="189">
        <v>2905</v>
      </c>
      <c r="HZ123" s="98">
        <v>2</v>
      </c>
      <c r="IA123" s="189">
        <v>60</v>
      </c>
      <c r="IB123" s="189">
        <v>605</v>
      </c>
      <c r="IC123" s="98" t="s">
        <v>116</v>
      </c>
      <c r="ID123" s="80"/>
      <c r="IE123" s="164">
        <f>AVERAGE(HR$6:HR123)</f>
        <v>19.966101694915253</v>
      </c>
      <c r="IF123" s="164">
        <f>AVERAGE(HS$6:HS123)</f>
        <v>19.135593220338983</v>
      </c>
      <c r="IG123" s="164">
        <f>AVERAGE(HT$6:HT123)</f>
        <v>1.0169491525423728</v>
      </c>
      <c r="IH123" s="167">
        <f>AVERAGE(HU$6:HU123)</f>
        <v>2870.3389830508477</v>
      </c>
      <c r="II123" s="167">
        <f>AVERAGE(HV$6:HV123)</f>
        <v>152.54237288135593</v>
      </c>
      <c r="IJ123" s="167">
        <f>AVERAGE(HW$6:HW123)</f>
        <v>905.93220338983053</v>
      </c>
      <c r="IK123" s="167">
        <f>AVERAGE(HX$6:HX123)</f>
        <v>271.77966101694915</v>
      </c>
      <c r="IL123" s="167">
        <f>AVERAGE(HY$6:HY123)</f>
        <v>2311.898305084746</v>
      </c>
      <c r="IM123" s="164">
        <f>AVERAGE(HZ$6:HZ123)</f>
        <v>2.4745762711864407</v>
      </c>
      <c r="IN123" s="167">
        <f>AVERAGE(IA$6:IA123)</f>
        <v>74.237288135593218</v>
      </c>
      <c r="IO123" s="167">
        <f>AVERAGE(IB$6:IB123)</f>
        <v>632.67796610169489</v>
      </c>
      <c r="IP123" s="26"/>
      <c r="IQ123" s="26"/>
      <c r="IR123" s="26"/>
      <c r="IS123" s="26"/>
      <c r="IT123" s="26"/>
      <c r="IU123" s="26"/>
      <c r="IV123" s="26"/>
      <c r="IW123" s="26"/>
      <c r="IX123" s="26"/>
      <c r="IY123" s="26"/>
      <c r="IZ123" s="26"/>
      <c r="JA123" s="26"/>
      <c r="JB123" s="26"/>
      <c r="JC123" s="26"/>
      <c r="JD123" s="26"/>
      <c r="JE123" s="26"/>
      <c r="JF123" s="26"/>
      <c r="JG123" s="26"/>
      <c r="JH123" s="26"/>
      <c r="JI123" s="26"/>
      <c r="JJ123" s="26"/>
      <c r="JK123" s="26"/>
      <c r="JL123" s="26"/>
      <c r="JM123" s="29"/>
      <c r="JN123" s="26"/>
      <c r="JO123" s="26"/>
      <c r="JP123" s="26"/>
      <c r="JQ123" s="26"/>
      <c r="JR123" s="26"/>
      <c r="JS123" s="26"/>
      <c r="JT123" s="26"/>
      <c r="JU123" s="26"/>
      <c r="JV123" s="26"/>
      <c r="JW123" s="26"/>
      <c r="JX123" s="26"/>
      <c r="JY123" s="26"/>
      <c r="JZ123" s="29"/>
    </row>
    <row r="124" spans="1:286" x14ac:dyDescent="0.2">
      <c r="A124" s="26"/>
      <c r="B124" s="103">
        <v>119</v>
      </c>
      <c r="C124" s="164">
        <v>25.014456874273215</v>
      </c>
      <c r="D124" s="133">
        <v>0.05</v>
      </c>
      <c r="E124" s="103">
        <v>7</v>
      </c>
      <c r="F124" s="167">
        <v>342</v>
      </c>
      <c r="G124" s="103">
        <v>31</v>
      </c>
      <c r="H124" s="103">
        <v>22</v>
      </c>
      <c r="I124" s="103">
        <v>2</v>
      </c>
      <c r="J124" s="167">
        <v>2640</v>
      </c>
      <c r="K124" s="167">
        <v>240</v>
      </c>
      <c r="L124" s="167">
        <v>1000</v>
      </c>
      <c r="M124" s="167">
        <v>300</v>
      </c>
      <c r="N124" s="167">
        <v>2507</v>
      </c>
      <c r="O124" s="103">
        <v>1</v>
      </c>
      <c r="P124" s="167">
        <v>12</v>
      </c>
      <c r="Q124" s="167">
        <v>145</v>
      </c>
      <c r="R124" s="103" t="s">
        <v>116</v>
      </c>
      <c r="S124" s="80"/>
      <c r="T124" s="169">
        <f>AVERAGE(G$6:G124)</f>
        <v>23.77310924369748</v>
      </c>
      <c r="U124" s="169">
        <f>AVERAGE(H$6:H124)</f>
        <v>20.77310924369748</v>
      </c>
      <c r="V124" s="169">
        <f>AVERAGE(I$6:I124)</f>
        <v>1.3949579831932772</v>
      </c>
      <c r="W124" s="170">
        <f>AVERAGE(J$6:J124)</f>
        <v>2492.7731092436975</v>
      </c>
      <c r="X124" s="170">
        <f>AVERAGE(K$6:K124)</f>
        <v>167.39495798319328</v>
      </c>
      <c r="Y124" s="170">
        <f>AVERAGE(L$6:L124)</f>
        <v>968.90756302521004</v>
      </c>
      <c r="Z124" s="170">
        <f>AVERAGE(M$6:M124)</f>
        <v>290.67226890756302</v>
      </c>
      <c r="AA124" s="170">
        <f>AVERAGE(N$6:N124)</f>
        <v>2419.0252100840335</v>
      </c>
      <c r="AB124" s="169">
        <f>AVERAGE(O$6:O124)</f>
        <v>2.9495798319327733</v>
      </c>
      <c r="AC124" s="170">
        <f>AVERAGE(P$6:P124)</f>
        <v>35.394957983193279</v>
      </c>
      <c r="AD124" s="170">
        <f>AVERAGE(Q$6:Q124)</f>
        <v>109.14285714285714</v>
      </c>
      <c r="AE124" s="26"/>
      <c r="AF124" s="26"/>
      <c r="AG124" s="26"/>
      <c r="AH124" s="26"/>
      <c r="AI124" s="26"/>
      <c r="AJ124" s="26"/>
      <c r="AK124" s="26"/>
      <c r="AL124" s="26"/>
      <c r="AM124" s="26"/>
      <c r="AN124" s="26"/>
      <c r="AO124" s="26"/>
      <c r="AP124" s="26"/>
      <c r="AQ124" s="26"/>
      <c r="AR124" s="26"/>
      <c r="AS124" s="26"/>
      <c r="AT124" s="26"/>
      <c r="AU124" s="26"/>
      <c r="AV124" s="26"/>
      <c r="AW124" s="26"/>
      <c r="AX124" s="29"/>
      <c r="AZ124" s="26">
        <v>119</v>
      </c>
      <c r="BA124" s="164">
        <v>16.798650494908138</v>
      </c>
      <c r="BB124" s="175">
        <v>0.15</v>
      </c>
      <c r="BC124" s="103">
        <v>1</v>
      </c>
      <c r="BD124" s="181">
        <v>345</v>
      </c>
      <c r="BE124" s="103">
        <v>15</v>
      </c>
      <c r="BF124" s="103">
        <v>15</v>
      </c>
      <c r="BG124" s="103">
        <v>0</v>
      </c>
      <c r="BH124" s="167">
        <v>2250</v>
      </c>
      <c r="BI124" s="167">
        <v>0</v>
      </c>
      <c r="BJ124" s="167">
        <v>750</v>
      </c>
      <c r="BK124" s="167">
        <v>225</v>
      </c>
      <c r="BL124" s="167">
        <v>1945</v>
      </c>
      <c r="BM124" s="103">
        <v>3</v>
      </c>
      <c r="BN124" s="167">
        <v>45</v>
      </c>
      <c r="BO124" s="167">
        <v>350</v>
      </c>
      <c r="BP124" s="103" t="s">
        <v>117</v>
      </c>
      <c r="BQ124" s="80"/>
      <c r="BR124" s="164">
        <f>AVERAGE(BE$6:BE124)</f>
        <v>19.899159663865547</v>
      </c>
      <c r="BS124" s="164">
        <f>AVERAGE(BF$6:BF124)</f>
        <v>18.983193277310924</v>
      </c>
      <c r="BT124" s="164">
        <f>AVERAGE(BG$6:BG124)</f>
        <v>0.6470588235294118</v>
      </c>
      <c r="BU124" s="167">
        <f>AVERAGE(BH$6:BH124)</f>
        <v>2847.4789915966385</v>
      </c>
      <c r="BV124" s="167">
        <f>AVERAGE(BI$6:BI124)</f>
        <v>97.058823529411768</v>
      </c>
      <c r="BW124" s="167">
        <f>AVERAGE(BJ$6:BJ124)</f>
        <v>916.80672268907563</v>
      </c>
      <c r="BX124" s="167">
        <f>AVERAGE(BK$6:BK124)</f>
        <v>275.0420168067227</v>
      </c>
      <c r="BY124" s="167">
        <f>AVERAGE(BL$6:BL124)</f>
        <v>2258.90756302521</v>
      </c>
      <c r="BZ124" s="164">
        <f>AVERAGE(BM$6:BM124)</f>
        <v>2.2016806722689077</v>
      </c>
      <c r="CA124" s="167">
        <f>AVERAGE(BN$6:BN124)</f>
        <v>33.025210084033617</v>
      </c>
      <c r="CB124" s="167">
        <f>AVERAGE(BO$6:BO124)</f>
        <v>621.59663865546213</v>
      </c>
      <c r="CC124" s="26"/>
      <c r="CD124" s="26"/>
      <c r="CE124" s="26"/>
      <c r="CF124" s="26"/>
      <c r="CG124" s="26"/>
      <c r="CH124" s="26"/>
      <c r="CI124" s="26"/>
      <c r="CJ124" s="26"/>
      <c r="CK124" s="26"/>
      <c r="CL124" s="26"/>
      <c r="CM124" s="26"/>
      <c r="CN124" s="26"/>
      <c r="CO124" s="26"/>
      <c r="CP124" s="26"/>
      <c r="CQ124" s="26"/>
      <c r="CR124" s="26"/>
      <c r="CS124" s="26"/>
      <c r="CT124" s="26"/>
      <c r="CU124" s="26"/>
      <c r="CV124" s="26"/>
      <c r="CW124" s="26"/>
      <c r="CX124" s="26"/>
      <c r="CY124" s="26"/>
      <c r="CZ124" s="26"/>
      <c r="DA124" s="26"/>
      <c r="DB124" s="26"/>
      <c r="DC124" s="26"/>
      <c r="DD124" s="29"/>
      <c r="DE124" s="26"/>
      <c r="DF124" s="103">
        <v>119</v>
      </c>
      <c r="DG124" s="164">
        <v>6.8678210967002977</v>
      </c>
      <c r="DH124" s="133">
        <v>0.2</v>
      </c>
      <c r="DI124" s="103">
        <v>5</v>
      </c>
      <c r="DJ124" s="167">
        <v>245</v>
      </c>
      <c r="DK124" s="103">
        <v>11</v>
      </c>
      <c r="DL124" s="103">
        <v>11</v>
      </c>
      <c r="DM124" s="103">
        <v>0</v>
      </c>
      <c r="DN124" s="167">
        <v>1980</v>
      </c>
      <c r="DO124" s="167">
        <v>0</v>
      </c>
      <c r="DP124" s="167">
        <v>550</v>
      </c>
      <c r="DQ124" s="167">
        <v>165</v>
      </c>
      <c r="DR124" s="167">
        <v>1585</v>
      </c>
      <c r="DS124" s="103">
        <v>1</v>
      </c>
      <c r="DT124" s="167">
        <v>18</v>
      </c>
      <c r="DU124" s="167">
        <v>413</v>
      </c>
      <c r="DV124" s="103" t="s">
        <v>117</v>
      </c>
      <c r="DW124" s="26"/>
      <c r="DX124" s="164">
        <f>AVERAGE(DK$6:DK124)</f>
        <v>10.487394957983193</v>
      </c>
      <c r="DY124" s="164">
        <f>AVERAGE(DL$6:DL124)</f>
        <v>10.487394957983193</v>
      </c>
      <c r="DZ124" s="164">
        <f>AVERAGE(DM$6:DM124)</f>
        <v>0</v>
      </c>
      <c r="EA124" s="167">
        <f>AVERAGE(DN$6:DN124)</f>
        <v>1887.7310924369747</v>
      </c>
      <c r="EB124" s="167">
        <f>AVERAGE(DO$6:DO124)</f>
        <v>0</v>
      </c>
      <c r="EC124" s="167">
        <f>AVERAGE(DP$6:DP124)</f>
        <v>524.36974789915962</v>
      </c>
      <c r="ED124" s="167">
        <f>AVERAGE(DQ$6:DQ124)</f>
        <v>157.31092436974791</v>
      </c>
      <c r="EE124" s="167">
        <f>AVERAGE(DR$6:DR124)</f>
        <v>1673.0840336134454</v>
      </c>
      <c r="EF124" s="164">
        <f>AVERAGE(DS$6:DS124)</f>
        <v>0.90756302521008403</v>
      </c>
      <c r="EG124" s="167">
        <f>AVERAGE(DT$6:DT124)</f>
        <v>16.336134453781511</v>
      </c>
      <c r="EH124" s="167">
        <f>AVERAGE(DU$6:DU124)</f>
        <v>230.98319327731093</v>
      </c>
      <c r="EI124" s="26"/>
      <c r="EJ124" s="26"/>
      <c r="EK124" s="26"/>
      <c r="EL124" s="26"/>
      <c r="EM124" s="26"/>
      <c r="EN124" s="26"/>
      <c r="EO124" s="26"/>
      <c r="EP124" s="26"/>
      <c r="EQ124" s="26"/>
      <c r="ER124" s="26"/>
      <c r="ES124" s="26"/>
      <c r="ET124" s="26"/>
      <c r="EU124" s="26"/>
      <c r="EV124" s="26"/>
      <c r="EW124" s="26"/>
      <c r="EX124" s="26"/>
      <c r="EY124" s="26"/>
      <c r="EZ124" s="26"/>
      <c r="FA124" s="26"/>
      <c r="FB124" s="26"/>
      <c r="FC124" s="26"/>
      <c r="FD124" s="26"/>
      <c r="FE124" s="26"/>
      <c r="FF124" s="26"/>
      <c r="FG124" s="26"/>
      <c r="FH124" s="29"/>
      <c r="FI124" s="26"/>
      <c r="FJ124" s="103">
        <v>119</v>
      </c>
      <c r="FK124" s="164">
        <v>9.0156660795959009</v>
      </c>
      <c r="FL124" s="133">
        <v>0.05</v>
      </c>
      <c r="FM124" s="103">
        <v>6</v>
      </c>
      <c r="FN124" s="167">
        <v>220</v>
      </c>
      <c r="FO124" s="103">
        <v>15</v>
      </c>
      <c r="FP124" s="103">
        <v>15</v>
      </c>
      <c r="FQ124" s="103">
        <v>0</v>
      </c>
      <c r="FR124" s="167">
        <v>2700</v>
      </c>
      <c r="FS124" s="167">
        <v>0</v>
      </c>
      <c r="FT124" s="167">
        <v>750</v>
      </c>
      <c r="FU124" s="167">
        <v>225</v>
      </c>
      <c r="FV124" s="167">
        <v>1820</v>
      </c>
      <c r="FW124" s="103">
        <v>0</v>
      </c>
      <c r="FX124" s="167">
        <v>0</v>
      </c>
      <c r="FY124" s="167">
        <v>880</v>
      </c>
      <c r="FZ124" s="103" t="s">
        <v>117</v>
      </c>
      <c r="GA124" s="80"/>
      <c r="GB124" s="160">
        <f>AVERAGE(FO$6:FO124)</f>
        <v>9.6302521008403357</v>
      </c>
      <c r="GC124" s="160">
        <f>AVERAGE(FP$6:FP124)</f>
        <v>9.6302521008403357</v>
      </c>
      <c r="GD124" s="160">
        <f>AVERAGE(FQ$6:FQ124)</f>
        <v>0</v>
      </c>
      <c r="GE124" s="166">
        <f>AVERAGE(FR$6:FR124)</f>
        <v>1733.4453781512605</v>
      </c>
      <c r="GF124" s="166">
        <f>AVERAGE(FS$6:FS124)</f>
        <v>0</v>
      </c>
      <c r="GG124" s="166">
        <f>AVERAGE(FT$6:FT124)</f>
        <v>481.51260504201679</v>
      </c>
      <c r="GH124" s="166">
        <f>AVERAGE(FU$6:FU124)</f>
        <v>144.45378151260505</v>
      </c>
      <c r="GI124" s="166">
        <f>AVERAGE(FV$6:FV124)</f>
        <v>1615.6470588235295</v>
      </c>
      <c r="GJ124" s="160">
        <f>AVERAGE(FW$6:FW124)</f>
        <v>0.84873949579831931</v>
      </c>
      <c r="GK124" s="166">
        <f>AVERAGE(FX$6:FX124)</f>
        <v>30.554621848739497</v>
      </c>
      <c r="GL124" s="166">
        <f>AVERAGE(FY$6:FY124)</f>
        <v>148.35294117647058</v>
      </c>
      <c r="GM124" s="26"/>
      <c r="GN124" s="26"/>
      <c r="GO124" s="26"/>
      <c r="GP124" s="26"/>
      <c r="GQ124" s="26"/>
      <c r="GR124" s="26"/>
      <c r="GS124" s="26"/>
      <c r="GT124" s="26"/>
      <c r="GU124" s="26"/>
      <c r="GV124" s="26"/>
      <c r="GW124" s="26"/>
      <c r="GX124" s="26"/>
      <c r="GY124" s="26"/>
      <c r="GZ124" s="26"/>
      <c r="HA124" s="26"/>
      <c r="HB124" s="26"/>
      <c r="HC124" s="26"/>
      <c r="HD124" s="26"/>
      <c r="HE124" s="26"/>
      <c r="HF124" s="26"/>
      <c r="HG124" s="26"/>
      <c r="HH124" s="26"/>
      <c r="HI124" s="26"/>
      <c r="HJ124" s="26"/>
      <c r="HK124" s="29"/>
      <c r="HL124" s="26"/>
      <c r="HM124" s="98">
        <v>119</v>
      </c>
      <c r="HN124" s="178">
        <v>14.0424412159624</v>
      </c>
      <c r="HO124" s="148">
        <v>0.25</v>
      </c>
      <c r="HP124" s="98">
        <v>2</v>
      </c>
      <c r="HQ124" s="189">
        <v>374</v>
      </c>
      <c r="HR124" s="98">
        <v>12</v>
      </c>
      <c r="HS124" s="98">
        <v>12</v>
      </c>
      <c r="HT124" s="98">
        <v>0</v>
      </c>
      <c r="HU124" s="189">
        <v>1800</v>
      </c>
      <c r="HV124" s="189">
        <v>0</v>
      </c>
      <c r="HW124" s="189">
        <v>600</v>
      </c>
      <c r="HX124" s="189">
        <v>180</v>
      </c>
      <c r="HY124" s="189">
        <v>1779</v>
      </c>
      <c r="HZ124" s="98">
        <v>4</v>
      </c>
      <c r="IA124" s="189">
        <v>120</v>
      </c>
      <c r="IB124" s="189">
        <v>141</v>
      </c>
      <c r="IC124" s="98" t="s">
        <v>117</v>
      </c>
      <c r="ID124" s="80"/>
      <c r="IE124" s="164">
        <f>AVERAGE(HR$6:HR124)</f>
        <v>19.899159663865547</v>
      </c>
      <c r="IF124" s="164">
        <f>AVERAGE(HS$6:HS124)</f>
        <v>19.07563025210084</v>
      </c>
      <c r="IG124" s="164">
        <f>AVERAGE(HT$6:HT124)</f>
        <v>1.0084033613445378</v>
      </c>
      <c r="IH124" s="167">
        <f>AVERAGE(HU$6:HU124)</f>
        <v>2861.3445378151259</v>
      </c>
      <c r="II124" s="167">
        <f>AVERAGE(HV$6:HV124)</f>
        <v>151.26050420168067</v>
      </c>
      <c r="IJ124" s="167">
        <f>AVERAGE(HW$6:HW124)</f>
        <v>903.36134453781517</v>
      </c>
      <c r="IK124" s="167">
        <f>AVERAGE(HX$6:HX124)</f>
        <v>271.00840336134456</v>
      </c>
      <c r="IL124" s="167">
        <f>AVERAGE(HY$6:HY124)</f>
        <v>2307.4201680672268</v>
      </c>
      <c r="IM124" s="164">
        <f>AVERAGE(HZ$6:HZ124)</f>
        <v>2.4873949579831933</v>
      </c>
      <c r="IN124" s="167">
        <f>AVERAGE(IA$6:IA124)</f>
        <v>74.621848739495803</v>
      </c>
      <c r="IO124" s="167">
        <f>AVERAGE(IB$6:IB124)</f>
        <v>628.54621848739498</v>
      </c>
      <c r="IP124" s="26"/>
      <c r="IQ124" s="26"/>
      <c r="IR124" s="26"/>
      <c r="IS124" s="26"/>
      <c r="IT124" s="26"/>
      <c r="IU124" s="26"/>
      <c r="IV124" s="26"/>
      <c r="IW124" s="26"/>
      <c r="IX124" s="26"/>
      <c r="IY124" s="26"/>
      <c r="IZ124" s="26"/>
      <c r="JA124" s="26"/>
      <c r="JB124" s="26"/>
      <c r="JC124" s="26"/>
      <c r="JD124" s="26"/>
      <c r="JE124" s="26"/>
      <c r="JF124" s="26"/>
      <c r="JG124" s="26"/>
      <c r="JH124" s="26"/>
      <c r="JI124" s="26"/>
      <c r="JJ124" s="26"/>
      <c r="JK124" s="26"/>
      <c r="JL124" s="26"/>
      <c r="JM124" s="29"/>
      <c r="JN124" s="26"/>
      <c r="JO124" s="26"/>
      <c r="JP124" s="26"/>
      <c r="JQ124" s="26"/>
      <c r="JR124" s="26"/>
      <c r="JS124" s="26"/>
      <c r="JT124" s="26"/>
      <c r="JU124" s="26"/>
      <c r="JV124" s="26"/>
      <c r="JW124" s="26"/>
      <c r="JX124" s="26"/>
      <c r="JY124" s="26"/>
      <c r="JZ124" s="29"/>
    </row>
    <row r="125" spans="1:286" x14ac:dyDescent="0.2">
      <c r="A125" s="26"/>
      <c r="B125" s="103">
        <v>120</v>
      </c>
      <c r="C125" s="164">
        <v>22.24471756334831</v>
      </c>
      <c r="D125" s="133">
        <v>0.2</v>
      </c>
      <c r="E125" s="103">
        <v>6</v>
      </c>
      <c r="F125" s="167">
        <v>433</v>
      </c>
      <c r="G125" s="103">
        <v>24</v>
      </c>
      <c r="H125" s="103">
        <v>22</v>
      </c>
      <c r="I125" s="103">
        <v>2</v>
      </c>
      <c r="J125" s="167">
        <v>2640</v>
      </c>
      <c r="K125" s="167">
        <v>240</v>
      </c>
      <c r="L125" s="167">
        <v>1000</v>
      </c>
      <c r="M125" s="167">
        <v>300</v>
      </c>
      <c r="N125" s="167">
        <v>2598</v>
      </c>
      <c r="O125" s="103">
        <v>4</v>
      </c>
      <c r="P125" s="167">
        <v>48</v>
      </c>
      <c r="Q125" s="167">
        <v>90</v>
      </c>
      <c r="R125" s="103" t="s">
        <v>116</v>
      </c>
      <c r="S125" s="80"/>
      <c r="T125" s="169">
        <f>AVERAGE(G$6:G125)</f>
        <v>23.774999999999999</v>
      </c>
      <c r="U125" s="169">
        <f>AVERAGE(H$6:H125)</f>
        <v>20.783333333333335</v>
      </c>
      <c r="V125" s="169">
        <f>AVERAGE(I$6:I125)</f>
        <v>1.4</v>
      </c>
      <c r="W125" s="170">
        <f>AVERAGE(J$6:J125)</f>
        <v>2494</v>
      </c>
      <c r="X125" s="170">
        <f>AVERAGE(K$6:K125)</f>
        <v>168</v>
      </c>
      <c r="Y125" s="170">
        <f>AVERAGE(L$6:L125)</f>
        <v>969.16666666666663</v>
      </c>
      <c r="Z125" s="170">
        <f>AVERAGE(M$6:M125)</f>
        <v>290.75</v>
      </c>
      <c r="AA125" s="170">
        <f>AVERAGE(N$6:N125)</f>
        <v>2420.5166666666669</v>
      </c>
      <c r="AB125" s="169">
        <f>AVERAGE(O$6:O125)</f>
        <v>2.9583333333333335</v>
      </c>
      <c r="AC125" s="170">
        <f>AVERAGE(P$6:P125)</f>
        <v>35.5</v>
      </c>
      <c r="AD125" s="170">
        <f>AVERAGE(Q$6:Q125)</f>
        <v>108.98333333333333</v>
      </c>
      <c r="AE125" s="26"/>
      <c r="AF125" s="26"/>
      <c r="AG125" s="26"/>
      <c r="AH125" s="26"/>
      <c r="AI125" s="26"/>
      <c r="AJ125" s="26"/>
      <c r="AK125" s="26"/>
      <c r="AL125" s="26"/>
      <c r="AM125" s="26"/>
      <c r="AN125" s="26"/>
      <c r="AO125" s="26"/>
      <c r="AP125" s="26"/>
      <c r="AQ125" s="26"/>
      <c r="AR125" s="26"/>
      <c r="AS125" s="26"/>
      <c r="AT125" s="26"/>
      <c r="AU125" s="26"/>
      <c r="AV125" s="26"/>
      <c r="AW125" s="26"/>
      <c r="AX125" s="29"/>
      <c r="AZ125" s="26">
        <v>120</v>
      </c>
      <c r="BA125" s="164">
        <v>16.927176652826628</v>
      </c>
      <c r="BB125" s="175">
        <v>0.05</v>
      </c>
      <c r="BC125" s="103">
        <v>1</v>
      </c>
      <c r="BD125" s="181">
        <v>529</v>
      </c>
      <c r="BE125" s="103">
        <v>17</v>
      </c>
      <c r="BF125" s="103">
        <v>17</v>
      </c>
      <c r="BG125" s="103">
        <v>0</v>
      </c>
      <c r="BH125" s="167">
        <v>2550</v>
      </c>
      <c r="BI125" s="167">
        <v>0</v>
      </c>
      <c r="BJ125" s="167">
        <v>850</v>
      </c>
      <c r="BK125" s="167">
        <v>255</v>
      </c>
      <c r="BL125" s="167">
        <v>2259</v>
      </c>
      <c r="BM125" s="103">
        <v>1</v>
      </c>
      <c r="BN125" s="167">
        <v>15</v>
      </c>
      <c r="BO125" s="167">
        <v>306</v>
      </c>
      <c r="BP125" s="103" t="s">
        <v>117</v>
      </c>
      <c r="BQ125" s="80"/>
      <c r="BR125" s="164">
        <f>AVERAGE(BE$6:BE125)</f>
        <v>19.875</v>
      </c>
      <c r="BS125" s="164">
        <f>AVERAGE(BF$6:BF125)</f>
        <v>18.966666666666665</v>
      </c>
      <c r="BT125" s="164">
        <f>AVERAGE(BG$6:BG125)</f>
        <v>0.64166666666666672</v>
      </c>
      <c r="BU125" s="167">
        <f>AVERAGE(BH$6:BH125)</f>
        <v>2845</v>
      </c>
      <c r="BV125" s="167">
        <f>AVERAGE(BI$6:BI125)</f>
        <v>96.25</v>
      </c>
      <c r="BW125" s="167">
        <f>AVERAGE(BJ$6:BJ125)</f>
        <v>916.25</v>
      </c>
      <c r="BX125" s="167">
        <f>AVERAGE(BK$6:BK125)</f>
        <v>274.875</v>
      </c>
      <c r="BY125" s="167">
        <f>AVERAGE(BL$6:BL125)</f>
        <v>2258.9083333333333</v>
      </c>
      <c r="BZ125" s="164">
        <f>AVERAGE(BM$6:BM125)</f>
        <v>2.1916666666666669</v>
      </c>
      <c r="CA125" s="167">
        <f>AVERAGE(BN$6:BN125)</f>
        <v>32.875</v>
      </c>
      <c r="CB125" s="167">
        <f>AVERAGE(BO$6:BO125)</f>
        <v>618.9666666666667</v>
      </c>
      <c r="CC125" s="26"/>
      <c r="CD125" s="26"/>
      <c r="CE125" s="26"/>
      <c r="CF125" s="26"/>
      <c r="CG125" s="26"/>
      <c r="CH125" s="26"/>
      <c r="CI125" s="26"/>
      <c r="CJ125" s="26"/>
      <c r="CK125" s="26"/>
      <c r="CL125" s="26"/>
      <c r="CM125" s="26"/>
      <c r="CN125" s="26"/>
      <c r="CO125" s="26"/>
      <c r="CP125" s="26"/>
      <c r="CQ125" s="26"/>
      <c r="CR125" s="26"/>
      <c r="CS125" s="26"/>
      <c r="CT125" s="26"/>
      <c r="CU125" s="26"/>
      <c r="CV125" s="26"/>
      <c r="CW125" s="26"/>
      <c r="CX125" s="26"/>
      <c r="CY125" s="26"/>
      <c r="CZ125" s="26"/>
      <c r="DA125" s="26"/>
      <c r="DB125" s="26"/>
      <c r="DC125" s="26"/>
      <c r="DD125" s="29"/>
      <c r="DE125" s="26"/>
      <c r="DF125" s="103">
        <v>120</v>
      </c>
      <c r="DG125" s="164">
        <v>7.2859223017216763</v>
      </c>
      <c r="DH125" s="133">
        <v>0.15</v>
      </c>
      <c r="DI125" s="103">
        <v>9</v>
      </c>
      <c r="DJ125" s="167">
        <v>145</v>
      </c>
      <c r="DK125" s="103">
        <v>15</v>
      </c>
      <c r="DL125" s="103">
        <v>15</v>
      </c>
      <c r="DM125" s="103">
        <v>0</v>
      </c>
      <c r="DN125" s="167">
        <v>2700</v>
      </c>
      <c r="DO125" s="167">
        <v>0</v>
      </c>
      <c r="DP125" s="167">
        <v>750</v>
      </c>
      <c r="DQ125" s="167">
        <v>225</v>
      </c>
      <c r="DR125" s="167">
        <v>1745</v>
      </c>
      <c r="DS125" s="103">
        <v>1</v>
      </c>
      <c r="DT125" s="167">
        <v>18</v>
      </c>
      <c r="DU125" s="167">
        <v>973</v>
      </c>
      <c r="DV125" s="103" t="s">
        <v>117</v>
      </c>
      <c r="DW125" s="26"/>
      <c r="DX125" s="164">
        <f>AVERAGE(DK$6:DK125)</f>
        <v>10.525</v>
      </c>
      <c r="DY125" s="164">
        <f>AVERAGE(DL$6:DL125)</f>
        <v>10.525</v>
      </c>
      <c r="DZ125" s="164">
        <f>AVERAGE(DM$6:DM125)</f>
        <v>0</v>
      </c>
      <c r="EA125" s="167">
        <f>AVERAGE(DN$6:DN125)</f>
        <v>1894.5</v>
      </c>
      <c r="EB125" s="167">
        <f>AVERAGE(DO$6:DO125)</f>
        <v>0</v>
      </c>
      <c r="EC125" s="167">
        <f>AVERAGE(DP$6:DP125)</f>
        <v>526.25</v>
      </c>
      <c r="ED125" s="167">
        <f>AVERAGE(DQ$6:DQ125)</f>
        <v>157.875</v>
      </c>
      <c r="EE125" s="167">
        <f>AVERAGE(DR$6:DR125)</f>
        <v>1673.6833333333334</v>
      </c>
      <c r="EF125" s="164">
        <f>AVERAGE(DS$6:DS125)</f>
        <v>0.90833333333333333</v>
      </c>
      <c r="EG125" s="167">
        <f>AVERAGE(DT$6:DT125)</f>
        <v>16.350000000000001</v>
      </c>
      <c r="EH125" s="167">
        <f>AVERAGE(DU$6:DU125)</f>
        <v>237.16666666666666</v>
      </c>
      <c r="EI125" s="26"/>
      <c r="EJ125" s="26"/>
      <c r="EK125" s="26"/>
      <c r="EL125" s="26"/>
      <c r="EM125" s="26"/>
      <c r="EN125" s="26"/>
      <c r="EO125" s="26"/>
      <c r="EP125" s="26"/>
      <c r="EQ125" s="26"/>
      <c r="ER125" s="26"/>
      <c r="ES125" s="26"/>
      <c r="ET125" s="26"/>
      <c r="EU125" s="26"/>
      <c r="EV125" s="26"/>
      <c r="EW125" s="26"/>
      <c r="EX125" s="26"/>
      <c r="EY125" s="26"/>
      <c r="EZ125" s="26"/>
      <c r="FA125" s="26"/>
      <c r="FB125" s="26"/>
      <c r="FC125" s="26"/>
      <c r="FD125" s="26"/>
      <c r="FE125" s="26"/>
      <c r="FF125" s="26"/>
      <c r="FG125" s="26"/>
      <c r="FH125" s="29"/>
      <c r="FI125" s="26"/>
      <c r="FJ125" s="103">
        <v>120</v>
      </c>
      <c r="FK125" s="164">
        <v>7.4956223912764184</v>
      </c>
      <c r="FL125" s="133">
        <v>0.05</v>
      </c>
      <c r="FM125" s="103">
        <v>3</v>
      </c>
      <c r="FN125" s="167">
        <v>180</v>
      </c>
      <c r="FO125" s="103">
        <v>10</v>
      </c>
      <c r="FP125" s="103">
        <v>10</v>
      </c>
      <c r="FQ125" s="103">
        <v>0</v>
      </c>
      <c r="FR125" s="167">
        <v>1800</v>
      </c>
      <c r="FS125" s="167">
        <v>0</v>
      </c>
      <c r="FT125" s="167">
        <v>500</v>
      </c>
      <c r="FU125" s="167">
        <v>150</v>
      </c>
      <c r="FV125" s="167">
        <v>1455</v>
      </c>
      <c r="FW125" s="103">
        <v>0</v>
      </c>
      <c r="FX125" s="167">
        <v>0</v>
      </c>
      <c r="FY125" s="167">
        <v>345</v>
      </c>
      <c r="FZ125" s="103" t="s">
        <v>117</v>
      </c>
      <c r="GA125" s="80"/>
      <c r="GB125" s="160">
        <f>AVERAGE(FO$6:FO125)</f>
        <v>9.6333333333333329</v>
      </c>
      <c r="GC125" s="160">
        <f>AVERAGE(FP$6:FP125)</f>
        <v>9.6333333333333329</v>
      </c>
      <c r="GD125" s="160">
        <f>AVERAGE(FQ$6:FQ125)</f>
        <v>0</v>
      </c>
      <c r="GE125" s="166">
        <f>AVERAGE(FR$6:FR125)</f>
        <v>1734</v>
      </c>
      <c r="GF125" s="166">
        <f>AVERAGE(FS$6:FS125)</f>
        <v>0</v>
      </c>
      <c r="GG125" s="166">
        <f>AVERAGE(FT$6:FT125)</f>
        <v>481.66666666666669</v>
      </c>
      <c r="GH125" s="166">
        <f>AVERAGE(FU$6:FU125)</f>
        <v>144.5</v>
      </c>
      <c r="GI125" s="166">
        <f>AVERAGE(FV$6:FV125)</f>
        <v>1614.3083333333334</v>
      </c>
      <c r="GJ125" s="160">
        <f>AVERAGE(FW$6:FW125)</f>
        <v>0.84166666666666667</v>
      </c>
      <c r="GK125" s="166">
        <f>AVERAGE(FX$6:FX125)</f>
        <v>30.3</v>
      </c>
      <c r="GL125" s="166">
        <f>AVERAGE(FY$6:FY125)</f>
        <v>149.99166666666667</v>
      </c>
      <c r="GM125" s="26"/>
      <c r="GN125" s="26"/>
      <c r="GO125" s="26"/>
      <c r="GP125" s="26"/>
      <c r="GQ125" s="26"/>
      <c r="GR125" s="26"/>
      <c r="GS125" s="26"/>
      <c r="GT125" s="26"/>
      <c r="GU125" s="26"/>
      <c r="GV125" s="26"/>
      <c r="GW125" s="26"/>
      <c r="GX125" s="26"/>
      <c r="GY125" s="26"/>
      <c r="GZ125" s="26"/>
      <c r="HA125" s="26"/>
      <c r="HB125" s="26"/>
      <c r="HC125" s="26"/>
      <c r="HD125" s="26"/>
      <c r="HE125" s="26"/>
      <c r="HF125" s="26"/>
      <c r="HG125" s="26"/>
      <c r="HH125" s="26"/>
      <c r="HI125" s="26"/>
      <c r="HJ125" s="26"/>
      <c r="HK125" s="29"/>
      <c r="HL125" s="26"/>
      <c r="HM125" s="98">
        <v>120</v>
      </c>
      <c r="HN125" s="178">
        <v>21.07493487331827</v>
      </c>
      <c r="HO125" s="148">
        <v>0.1</v>
      </c>
      <c r="HP125" s="98">
        <v>8</v>
      </c>
      <c r="HQ125" s="189">
        <v>481</v>
      </c>
      <c r="HR125" s="98">
        <v>27</v>
      </c>
      <c r="HS125" s="98">
        <v>23</v>
      </c>
      <c r="HT125" s="98">
        <v>3</v>
      </c>
      <c r="HU125" s="189">
        <v>3450</v>
      </c>
      <c r="HV125" s="189">
        <v>450</v>
      </c>
      <c r="HW125" s="189">
        <v>1000</v>
      </c>
      <c r="HX125" s="189">
        <v>300</v>
      </c>
      <c r="HY125" s="189">
        <v>2856</v>
      </c>
      <c r="HZ125" s="98">
        <v>2</v>
      </c>
      <c r="IA125" s="189">
        <v>60</v>
      </c>
      <c r="IB125" s="189">
        <v>654</v>
      </c>
      <c r="IC125" s="98" t="s">
        <v>116</v>
      </c>
      <c r="ID125" s="80"/>
      <c r="IE125" s="164">
        <f>AVERAGE(HR$6:HR125)</f>
        <v>19.958333333333332</v>
      </c>
      <c r="IF125" s="164">
        <f>AVERAGE(HS$6:HS125)</f>
        <v>19.108333333333334</v>
      </c>
      <c r="IG125" s="164">
        <f>AVERAGE(HT$6:HT125)</f>
        <v>1.0249999999999999</v>
      </c>
      <c r="IH125" s="167">
        <f>AVERAGE(HU$6:HU125)</f>
        <v>2866.25</v>
      </c>
      <c r="II125" s="167">
        <f>AVERAGE(HV$6:HV125)</f>
        <v>153.75</v>
      </c>
      <c r="IJ125" s="167">
        <f>AVERAGE(HW$6:HW125)</f>
        <v>904.16666666666663</v>
      </c>
      <c r="IK125" s="167">
        <f>AVERAGE(HX$6:HX125)</f>
        <v>271.25</v>
      </c>
      <c r="IL125" s="167">
        <f>AVERAGE(HY$6:HY125)</f>
        <v>2311.9916666666668</v>
      </c>
      <c r="IM125" s="164">
        <f>AVERAGE(HZ$6:HZ125)</f>
        <v>2.4833333333333334</v>
      </c>
      <c r="IN125" s="167">
        <f>AVERAGE(IA$6:IA125)</f>
        <v>74.5</v>
      </c>
      <c r="IO125" s="167">
        <f>AVERAGE(IB$6:IB125)</f>
        <v>628.75833333333333</v>
      </c>
      <c r="IP125" s="26"/>
      <c r="IQ125" s="26"/>
      <c r="IR125" s="26"/>
      <c r="IS125" s="26"/>
      <c r="IT125" s="26"/>
      <c r="IU125" s="26"/>
      <c r="IV125" s="26"/>
      <c r="IW125" s="26"/>
      <c r="IX125" s="26"/>
      <c r="IY125" s="26"/>
      <c r="IZ125" s="26"/>
      <c r="JA125" s="26"/>
      <c r="JB125" s="26"/>
      <c r="JC125" s="26"/>
      <c r="JD125" s="26"/>
      <c r="JE125" s="26"/>
      <c r="JF125" s="26"/>
      <c r="JG125" s="26"/>
      <c r="JH125" s="26"/>
      <c r="JI125" s="26"/>
      <c r="JJ125" s="26"/>
      <c r="JK125" s="26"/>
      <c r="JL125" s="26"/>
      <c r="JM125" s="29"/>
      <c r="JN125" s="26"/>
      <c r="JO125" s="26"/>
      <c r="JP125" s="26"/>
      <c r="JQ125" s="26"/>
      <c r="JR125" s="26"/>
      <c r="JS125" s="26"/>
      <c r="JT125" s="26"/>
      <c r="JU125" s="26"/>
      <c r="JV125" s="26"/>
      <c r="JW125" s="26"/>
      <c r="JX125" s="26"/>
      <c r="JY125" s="26"/>
      <c r="JZ125" s="29"/>
    </row>
    <row r="126" spans="1:286" x14ac:dyDescent="0.2">
      <c r="A126" s="26"/>
      <c r="B126" s="103">
        <v>121</v>
      </c>
      <c r="C126" s="164">
        <v>25.436415233935666</v>
      </c>
      <c r="D126" s="133">
        <v>0.25</v>
      </c>
      <c r="E126" s="103">
        <v>3</v>
      </c>
      <c r="F126" s="167">
        <v>566</v>
      </c>
      <c r="G126" s="103">
        <v>22</v>
      </c>
      <c r="H126" s="103">
        <v>22</v>
      </c>
      <c r="I126" s="103">
        <v>2</v>
      </c>
      <c r="J126" s="167">
        <v>2640</v>
      </c>
      <c r="K126" s="167">
        <v>240</v>
      </c>
      <c r="L126" s="167">
        <v>1000</v>
      </c>
      <c r="M126" s="167">
        <v>300</v>
      </c>
      <c r="N126" s="167">
        <v>2731</v>
      </c>
      <c r="O126" s="103">
        <v>6</v>
      </c>
      <c r="P126" s="167">
        <v>72</v>
      </c>
      <c r="Q126" s="167">
        <v>-19</v>
      </c>
      <c r="R126" s="103" t="s">
        <v>116</v>
      </c>
      <c r="S126" s="80"/>
      <c r="T126" s="169">
        <f>AVERAGE(G$6:G126)</f>
        <v>23.760330578512395</v>
      </c>
      <c r="U126" s="169">
        <f>AVERAGE(H$6:H126)</f>
        <v>20.793388429752067</v>
      </c>
      <c r="V126" s="169">
        <f>AVERAGE(I$6:I126)</f>
        <v>1.4049586776859504</v>
      </c>
      <c r="W126" s="170">
        <f>AVERAGE(J$6:J126)</f>
        <v>2495.2066115702478</v>
      </c>
      <c r="X126" s="170">
        <f>AVERAGE(K$6:K126)</f>
        <v>168.59504132231405</v>
      </c>
      <c r="Y126" s="170">
        <f>AVERAGE(L$6:L126)</f>
        <v>969.42148760330576</v>
      </c>
      <c r="Z126" s="170">
        <f>AVERAGE(M$6:M126)</f>
        <v>290.82644628099172</v>
      </c>
      <c r="AA126" s="170">
        <f>AVERAGE(N$6:N126)</f>
        <v>2423.0826446280994</v>
      </c>
      <c r="AB126" s="169">
        <f>AVERAGE(O$6:O126)</f>
        <v>2.9834710743801653</v>
      </c>
      <c r="AC126" s="170">
        <f>AVERAGE(P$6:P126)</f>
        <v>35.801652892561982</v>
      </c>
      <c r="AD126" s="170">
        <f>AVERAGE(Q$6:Q126)</f>
        <v>107.92561983471074</v>
      </c>
      <c r="AE126" s="26"/>
      <c r="AF126" s="26"/>
      <c r="AG126" s="26"/>
      <c r="AH126" s="26"/>
      <c r="AI126" s="26"/>
      <c r="AJ126" s="26"/>
      <c r="AK126" s="26"/>
      <c r="AL126" s="26"/>
      <c r="AM126" s="26"/>
      <c r="AN126" s="26"/>
      <c r="AO126" s="26"/>
      <c r="AP126" s="26"/>
      <c r="AQ126" s="26"/>
      <c r="AR126" s="26"/>
      <c r="AS126" s="26"/>
      <c r="AT126" s="26"/>
      <c r="AU126" s="26"/>
      <c r="AV126" s="26"/>
      <c r="AW126" s="26"/>
      <c r="AX126" s="29"/>
      <c r="AZ126" s="26">
        <v>121</v>
      </c>
      <c r="BA126" s="164">
        <v>16.417057402900792</v>
      </c>
      <c r="BB126" s="175">
        <v>0.05</v>
      </c>
      <c r="BC126" s="103">
        <v>10</v>
      </c>
      <c r="BD126" s="181">
        <v>579</v>
      </c>
      <c r="BE126" s="103">
        <v>25</v>
      </c>
      <c r="BF126" s="103">
        <v>22</v>
      </c>
      <c r="BG126" s="103">
        <v>2</v>
      </c>
      <c r="BH126" s="167">
        <v>3300</v>
      </c>
      <c r="BI126" s="167">
        <v>300</v>
      </c>
      <c r="BJ126" s="167">
        <v>1000</v>
      </c>
      <c r="BK126" s="167">
        <v>300</v>
      </c>
      <c r="BL126" s="167">
        <v>2804</v>
      </c>
      <c r="BM126" s="103">
        <v>1</v>
      </c>
      <c r="BN126" s="167">
        <v>15</v>
      </c>
      <c r="BO126" s="167">
        <v>511</v>
      </c>
      <c r="BP126" s="103" t="s">
        <v>116</v>
      </c>
      <c r="BQ126" s="80"/>
      <c r="BR126" s="164">
        <f>AVERAGE(BE$6:BE126)</f>
        <v>19.917355371900825</v>
      </c>
      <c r="BS126" s="164">
        <f>AVERAGE(BF$6:BF126)</f>
        <v>18.991735537190081</v>
      </c>
      <c r="BT126" s="164">
        <f>AVERAGE(BG$6:BG126)</f>
        <v>0.65289256198347112</v>
      </c>
      <c r="BU126" s="167">
        <f>AVERAGE(BH$6:BH126)</f>
        <v>2848.7603305785124</v>
      </c>
      <c r="BV126" s="167">
        <f>AVERAGE(BI$6:BI126)</f>
        <v>97.933884297520663</v>
      </c>
      <c r="BW126" s="167">
        <f>AVERAGE(BJ$6:BJ126)</f>
        <v>916.94214876033061</v>
      </c>
      <c r="BX126" s="167">
        <f>AVERAGE(BK$6:BK126)</f>
        <v>275.08264462809916</v>
      </c>
      <c r="BY126" s="167">
        <f>AVERAGE(BL$6:BL126)</f>
        <v>2263.413223140496</v>
      </c>
      <c r="BZ126" s="164">
        <f>AVERAGE(BM$6:BM126)</f>
        <v>2.1818181818181817</v>
      </c>
      <c r="CA126" s="167">
        <f>AVERAGE(BN$6:BN126)</f>
        <v>32.727272727272727</v>
      </c>
      <c r="CB126" s="167">
        <f>AVERAGE(BO$6:BO126)</f>
        <v>618.07438016528931</v>
      </c>
      <c r="CC126" s="26"/>
      <c r="CD126" s="26"/>
      <c r="CE126" s="26"/>
      <c r="CF126" s="26"/>
      <c r="CG126" s="26"/>
      <c r="CH126" s="26"/>
      <c r="CI126" s="26"/>
      <c r="CJ126" s="26"/>
      <c r="CK126" s="26"/>
      <c r="CL126" s="26"/>
      <c r="CM126" s="26"/>
      <c r="CN126" s="26"/>
      <c r="CO126" s="26"/>
      <c r="CP126" s="26"/>
      <c r="CQ126" s="26"/>
      <c r="CR126" s="26"/>
      <c r="CS126" s="26"/>
      <c r="CT126" s="26"/>
      <c r="CU126" s="26"/>
      <c r="CV126" s="26"/>
      <c r="CW126" s="26"/>
      <c r="CX126" s="26"/>
      <c r="CY126" s="26"/>
      <c r="CZ126" s="26"/>
      <c r="DA126" s="26"/>
      <c r="DB126" s="26"/>
      <c r="DC126" s="26"/>
      <c r="DD126" s="29"/>
      <c r="DE126" s="26"/>
      <c r="DF126" s="103">
        <v>121</v>
      </c>
      <c r="DG126" s="164">
        <v>6.7038782738351079</v>
      </c>
      <c r="DH126" s="133">
        <v>0.25</v>
      </c>
      <c r="DI126" s="103">
        <v>3</v>
      </c>
      <c r="DJ126" s="167">
        <v>248</v>
      </c>
      <c r="DK126" s="103">
        <v>8</v>
      </c>
      <c r="DL126" s="103">
        <v>8</v>
      </c>
      <c r="DM126" s="103">
        <v>0</v>
      </c>
      <c r="DN126" s="167">
        <v>1440</v>
      </c>
      <c r="DO126" s="167">
        <v>0</v>
      </c>
      <c r="DP126" s="167">
        <v>400</v>
      </c>
      <c r="DQ126" s="167">
        <v>120</v>
      </c>
      <c r="DR126" s="167">
        <v>1393</v>
      </c>
      <c r="DS126" s="103">
        <v>2</v>
      </c>
      <c r="DT126" s="167">
        <v>36</v>
      </c>
      <c r="DU126" s="167">
        <v>83</v>
      </c>
      <c r="DV126" s="103" t="s">
        <v>117</v>
      </c>
      <c r="DW126" s="26"/>
      <c r="DX126" s="164">
        <f>AVERAGE(DK$6:DK126)</f>
        <v>10.504132231404959</v>
      </c>
      <c r="DY126" s="164">
        <f>AVERAGE(DL$6:DL126)</f>
        <v>10.504132231404959</v>
      </c>
      <c r="DZ126" s="164">
        <f>AVERAGE(DM$6:DM126)</f>
        <v>0</v>
      </c>
      <c r="EA126" s="167">
        <f>AVERAGE(DN$6:DN126)</f>
        <v>1890.7438016528927</v>
      </c>
      <c r="EB126" s="167">
        <f>AVERAGE(DO$6:DO126)</f>
        <v>0</v>
      </c>
      <c r="EC126" s="167">
        <f>AVERAGE(DP$6:DP126)</f>
        <v>525.2066115702479</v>
      </c>
      <c r="ED126" s="167">
        <f>AVERAGE(DQ$6:DQ126)</f>
        <v>157.56198347107437</v>
      </c>
      <c r="EE126" s="167">
        <f>AVERAGE(DR$6:DR126)</f>
        <v>1671.3636363636363</v>
      </c>
      <c r="EF126" s="164">
        <f>AVERAGE(DS$6:DS126)</f>
        <v>0.9173553719008265</v>
      </c>
      <c r="EG126" s="167">
        <f>AVERAGE(DT$6:DT126)</f>
        <v>16.512396694214875</v>
      </c>
      <c r="EH126" s="167">
        <f>AVERAGE(DU$6:DU126)</f>
        <v>235.89256198347107</v>
      </c>
      <c r="EI126" s="26"/>
      <c r="EJ126" s="26"/>
      <c r="EK126" s="26"/>
      <c r="EL126" s="26"/>
      <c r="EM126" s="26"/>
      <c r="EN126" s="26"/>
      <c r="EO126" s="26"/>
      <c r="EP126" s="26"/>
      <c r="EQ126" s="26"/>
      <c r="ER126" s="26"/>
      <c r="ES126" s="26"/>
      <c r="ET126" s="26"/>
      <c r="EU126" s="26"/>
      <c r="EV126" s="26"/>
      <c r="EW126" s="26"/>
      <c r="EX126" s="26"/>
      <c r="EY126" s="26"/>
      <c r="EZ126" s="26"/>
      <c r="FA126" s="26"/>
      <c r="FB126" s="26"/>
      <c r="FC126" s="26"/>
      <c r="FD126" s="26"/>
      <c r="FE126" s="26"/>
      <c r="FF126" s="26"/>
      <c r="FG126" s="26"/>
      <c r="FH126" s="29"/>
      <c r="FI126" s="26"/>
      <c r="FJ126" s="103">
        <v>121</v>
      </c>
      <c r="FK126" s="164">
        <v>6.9152845570097607</v>
      </c>
      <c r="FL126" s="133">
        <v>0.05</v>
      </c>
      <c r="FM126" s="103">
        <v>5</v>
      </c>
      <c r="FN126" s="167">
        <v>366</v>
      </c>
      <c r="FO126" s="103">
        <v>12</v>
      </c>
      <c r="FP126" s="103">
        <v>12</v>
      </c>
      <c r="FQ126" s="103">
        <v>0</v>
      </c>
      <c r="FR126" s="167">
        <v>2160</v>
      </c>
      <c r="FS126" s="167">
        <v>0</v>
      </c>
      <c r="FT126" s="167">
        <v>600</v>
      </c>
      <c r="FU126" s="167">
        <v>180</v>
      </c>
      <c r="FV126" s="167">
        <v>1771</v>
      </c>
      <c r="FW126" s="103">
        <v>0</v>
      </c>
      <c r="FX126" s="167">
        <v>0</v>
      </c>
      <c r="FY126" s="167">
        <v>389</v>
      </c>
      <c r="FZ126" s="103" t="s">
        <v>117</v>
      </c>
      <c r="GA126" s="80"/>
      <c r="GB126" s="160">
        <f>AVERAGE(FO$6:FO126)</f>
        <v>9.6528925619834709</v>
      </c>
      <c r="GC126" s="160">
        <f>AVERAGE(FP$6:FP126)</f>
        <v>9.6528925619834709</v>
      </c>
      <c r="GD126" s="160">
        <f>AVERAGE(FQ$6:FQ126)</f>
        <v>0</v>
      </c>
      <c r="GE126" s="166">
        <f>AVERAGE(FR$6:FR126)</f>
        <v>1737.5206611570247</v>
      </c>
      <c r="GF126" s="166">
        <f>AVERAGE(FS$6:FS126)</f>
        <v>0</v>
      </c>
      <c r="GG126" s="166">
        <f>AVERAGE(FT$6:FT126)</f>
        <v>482.64462809917353</v>
      </c>
      <c r="GH126" s="166">
        <f>AVERAGE(FU$6:FU126)</f>
        <v>144.79338842975207</v>
      </c>
      <c r="GI126" s="166">
        <f>AVERAGE(FV$6:FV126)</f>
        <v>1615.6033057851239</v>
      </c>
      <c r="GJ126" s="160">
        <f>AVERAGE(FW$6:FW126)</f>
        <v>0.83471074380165289</v>
      </c>
      <c r="GK126" s="166">
        <f>AVERAGE(FX$6:FX126)</f>
        <v>30.049586776859503</v>
      </c>
      <c r="GL126" s="166">
        <f>AVERAGE(FY$6:FY126)</f>
        <v>151.96694214876032</v>
      </c>
      <c r="GM126" s="26"/>
      <c r="GN126" s="26"/>
      <c r="GO126" s="26"/>
      <c r="GP126" s="26"/>
      <c r="GQ126" s="26"/>
      <c r="GR126" s="26"/>
      <c r="GS126" s="26"/>
      <c r="GT126" s="26"/>
      <c r="GU126" s="26"/>
      <c r="GV126" s="26"/>
      <c r="GW126" s="26"/>
      <c r="GX126" s="26"/>
      <c r="GY126" s="26"/>
      <c r="GZ126" s="26"/>
      <c r="HA126" s="26"/>
      <c r="HB126" s="26"/>
      <c r="HC126" s="26"/>
      <c r="HD126" s="26"/>
      <c r="HE126" s="26"/>
      <c r="HF126" s="26"/>
      <c r="HG126" s="26"/>
      <c r="HH126" s="26"/>
      <c r="HI126" s="26"/>
      <c r="HJ126" s="26"/>
      <c r="HK126" s="29"/>
      <c r="HL126" s="26"/>
      <c r="HM126" s="98">
        <v>121</v>
      </c>
      <c r="HN126" s="178">
        <v>22.395834240397534</v>
      </c>
      <c r="HO126" s="148">
        <v>0.15</v>
      </c>
      <c r="HP126" s="98">
        <v>6</v>
      </c>
      <c r="HQ126" s="189">
        <v>395</v>
      </c>
      <c r="HR126" s="98">
        <v>25</v>
      </c>
      <c r="HS126" s="98">
        <v>23</v>
      </c>
      <c r="HT126" s="98">
        <v>3</v>
      </c>
      <c r="HU126" s="189">
        <v>3450</v>
      </c>
      <c r="HV126" s="189">
        <v>450</v>
      </c>
      <c r="HW126" s="189">
        <v>1000</v>
      </c>
      <c r="HX126" s="189">
        <v>300</v>
      </c>
      <c r="HY126" s="189">
        <v>2770</v>
      </c>
      <c r="HZ126" s="98">
        <v>3</v>
      </c>
      <c r="IA126" s="189">
        <v>90</v>
      </c>
      <c r="IB126" s="189">
        <v>770</v>
      </c>
      <c r="IC126" s="98" t="s">
        <v>116</v>
      </c>
      <c r="ID126" s="80"/>
      <c r="IE126" s="164">
        <f>AVERAGE(HR$6:HR126)</f>
        <v>20</v>
      </c>
      <c r="IF126" s="164">
        <f>AVERAGE(HS$6:HS126)</f>
        <v>19.140495867768596</v>
      </c>
      <c r="IG126" s="164">
        <f>AVERAGE(HT$6:HT126)</f>
        <v>1.0413223140495869</v>
      </c>
      <c r="IH126" s="167">
        <f>AVERAGE(HU$6:HU126)</f>
        <v>2871.0743801652893</v>
      </c>
      <c r="II126" s="167">
        <f>AVERAGE(HV$6:HV126)</f>
        <v>156.19834710743802</v>
      </c>
      <c r="IJ126" s="167">
        <f>AVERAGE(HW$6:HW126)</f>
        <v>904.95867768595042</v>
      </c>
      <c r="IK126" s="167">
        <f>AVERAGE(HX$6:HX126)</f>
        <v>271.48760330578511</v>
      </c>
      <c r="IL126" s="167">
        <f>AVERAGE(HY$6:HY126)</f>
        <v>2315.7768595041321</v>
      </c>
      <c r="IM126" s="164">
        <f>AVERAGE(HZ$6:HZ126)</f>
        <v>2.4876033057851239</v>
      </c>
      <c r="IN126" s="167">
        <f>AVERAGE(IA$6:IA126)</f>
        <v>74.628099173553721</v>
      </c>
      <c r="IO126" s="167">
        <f>AVERAGE(IB$6:IB126)</f>
        <v>629.92561983471069</v>
      </c>
      <c r="IP126" s="26"/>
      <c r="IQ126" s="26"/>
      <c r="IR126" s="26"/>
      <c r="IS126" s="26"/>
      <c r="IT126" s="26"/>
      <c r="IU126" s="26"/>
      <c r="IV126" s="26"/>
      <c r="IW126" s="26"/>
      <c r="IX126" s="26"/>
      <c r="IY126" s="26"/>
      <c r="IZ126" s="26"/>
      <c r="JA126" s="26"/>
      <c r="JB126" s="26"/>
      <c r="JC126" s="26"/>
      <c r="JD126" s="26"/>
      <c r="JE126" s="26"/>
      <c r="JF126" s="26"/>
      <c r="JG126" s="26"/>
      <c r="JH126" s="26"/>
      <c r="JI126" s="26"/>
      <c r="JJ126" s="26"/>
      <c r="JK126" s="26"/>
      <c r="JL126" s="26"/>
      <c r="JM126" s="29"/>
      <c r="JN126" s="26"/>
      <c r="JO126" s="26"/>
      <c r="JP126" s="26"/>
      <c r="JQ126" s="26"/>
      <c r="JR126" s="26"/>
      <c r="JS126" s="26"/>
      <c r="JT126" s="26"/>
      <c r="JU126" s="26"/>
      <c r="JV126" s="26"/>
      <c r="JW126" s="26"/>
      <c r="JX126" s="26"/>
      <c r="JY126" s="26"/>
      <c r="JZ126" s="29"/>
    </row>
    <row r="127" spans="1:286" x14ac:dyDescent="0.2">
      <c r="A127" s="26"/>
      <c r="B127" s="103">
        <v>122</v>
      </c>
      <c r="C127" s="164">
        <v>24.103383670956056</v>
      </c>
      <c r="D127" s="133">
        <v>0.1</v>
      </c>
      <c r="E127" s="103">
        <v>1</v>
      </c>
      <c r="F127" s="167">
        <v>585</v>
      </c>
      <c r="G127" s="103">
        <v>23</v>
      </c>
      <c r="H127" s="103">
        <v>22</v>
      </c>
      <c r="I127" s="103">
        <v>2</v>
      </c>
      <c r="J127" s="167">
        <v>2640</v>
      </c>
      <c r="K127" s="167">
        <v>240</v>
      </c>
      <c r="L127" s="167">
        <v>1000</v>
      </c>
      <c r="M127" s="167">
        <v>300</v>
      </c>
      <c r="N127" s="167">
        <v>2750</v>
      </c>
      <c r="O127" s="103">
        <v>2</v>
      </c>
      <c r="P127" s="167">
        <v>24</v>
      </c>
      <c r="Q127" s="167">
        <v>-86</v>
      </c>
      <c r="R127" s="103" t="s">
        <v>116</v>
      </c>
      <c r="S127" s="80"/>
      <c r="T127" s="169">
        <f>AVERAGE(G$6:G127)</f>
        <v>23.754098360655739</v>
      </c>
      <c r="U127" s="169">
        <f>AVERAGE(H$6:H127)</f>
        <v>20.803278688524589</v>
      </c>
      <c r="V127" s="169">
        <f>AVERAGE(I$6:I127)</f>
        <v>1.4098360655737705</v>
      </c>
      <c r="W127" s="170">
        <f>AVERAGE(J$6:J127)</f>
        <v>2496.3934426229507</v>
      </c>
      <c r="X127" s="170">
        <f>AVERAGE(K$6:K127)</f>
        <v>169.18032786885246</v>
      </c>
      <c r="Y127" s="170">
        <f>AVERAGE(L$6:L127)</f>
        <v>969.67213114754099</v>
      </c>
      <c r="Z127" s="170">
        <f>AVERAGE(M$6:M127)</f>
        <v>290.90163934426232</v>
      </c>
      <c r="AA127" s="170">
        <f>AVERAGE(N$6:N127)</f>
        <v>2425.7622950819673</v>
      </c>
      <c r="AB127" s="169">
        <f>AVERAGE(O$6:O127)</f>
        <v>2.9754098360655736</v>
      </c>
      <c r="AC127" s="170">
        <f>AVERAGE(P$6:P127)</f>
        <v>35.704918032786885</v>
      </c>
      <c r="AD127" s="170">
        <f>AVERAGE(Q$6:Q127)</f>
        <v>106.3360655737705</v>
      </c>
      <c r="AE127" s="26"/>
      <c r="AF127" s="26"/>
      <c r="AG127" s="26"/>
      <c r="AH127" s="26"/>
      <c r="AI127" s="26"/>
      <c r="AJ127" s="26"/>
      <c r="AK127" s="26"/>
      <c r="AL127" s="26"/>
      <c r="AM127" s="26"/>
      <c r="AN127" s="26"/>
      <c r="AO127" s="26"/>
      <c r="AP127" s="26"/>
      <c r="AQ127" s="26"/>
      <c r="AR127" s="26"/>
      <c r="AS127" s="26"/>
      <c r="AT127" s="26"/>
      <c r="AU127" s="26"/>
      <c r="AV127" s="26"/>
      <c r="AW127" s="26"/>
      <c r="AX127" s="29"/>
      <c r="AZ127" s="26">
        <v>122</v>
      </c>
      <c r="BA127" s="164">
        <v>20.593235656244879</v>
      </c>
      <c r="BB127" s="175">
        <v>0.15</v>
      </c>
      <c r="BC127" s="103">
        <v>8</v>
      </c>
      <c r="BD127" s="181">
        <v>257</v>
      </c>
      <c r="BE127" s="103">
        <v>26</v>
      </c>
      <c r="BF127" s="103">
        <v>22</v>
      </c>
      <c r="BG127" s="103">
        <v>2</v>
      </c>
      <c r="BH127" s="167">
        <v>3300</v>
      </c>
      <c r="BI127" s="167">
        <v>300</v>
      </c>
      <c r="BJ127" s="167">
        <v>1000</v>
      </c>
      <c r="BK127" s="167">
        <v>300</v>
      </c>
      <c r="BL127" s="167">
        <v>2482</v>
      </c>
      <c r="BM127" s="103">
        <v>3</v>
      </c>
      <c r="BN127" s="167">
        <v>45</v>
      </c>
      <c r="BO127" s="167">
        <v>863</v>
      </c>
      <c r="BP127" s="103" t="s">
        <v>116</v>
      </c>
      <c r="BQ127" s="80"/>
      <c r="BR127" s="164">
        <f>AVERAGE(BE$6:BE127)</f>
        <v>19.967213114754099</v>
      </c>
      <c r="BS127" s="164">
        <f>AVERAGE(BF$6:BF127)</f>
        <v>19.016393442622952</v>
      </c>
      <c r="BT127" s="164">
        <f>AVERAGE(BG$6:BG127)</f>
        <v>0.66393442622950816</v>
      </c>
      <c r="BU127" s="167">
        <f>AVERAGE(BH$6:BH127)</f>
        <v>2852.4590163934427</v>
      </c>
      <c r="BV127" s="167">
        <f>AVERAGE(BI$6:BI127)</f>
        <v>99.590163934426229</v>
      </c>
      <c r="BW127" s="167">
        <f>AVERAGE(BJ$6:BJ127)</f>
        <v>917.62295081967216</v>
      </c>
      <c r="BX127" s="167">
        <f>AVERAGE(BK$6:BK127)</f>
        <v>275.28688524590166</v>
      </c>
      <c r="BY127" s="167">
        <f>AVERAGE(BL$6:BL127)</f>
        <v>2265.2049180327867</v>
      </c>
      <c r="BZ127" s="164">
        <f>AVERAGE(BM$6:BM127)</f>
        <v>2.1885245901639343</v>
      </c>
      <c r="CA127" s="167">
        <f>AVERAGE(BN$6:BN127)</f>
        <v>32.827868852459019</v>
      </c>
      <c r="CB127" s="167">
        <f>AVERAGE(BO$6:BO127)</f>
        <v>620.08196721311481</v>
      </c>
      <c r="CC127" s="26"/>
      <c r="CD127" s="26"/>
      <c r="CE127" s="26"/>
      <c r="CF127" s="26"/>
      <c r="CG127" s="26"/>
      <c r="CH127" s="26"/>
      <c r="CI127" s="26"/>
      <c r="CJ127" s="26"/>
      <c r="CK127" s="26"/>
      <c r="CL127" s="26"/>
      <c r="CM127" s="26"/>
      <c r="CN127" s="26"/>
      <c r="CO127" s="26"/>
      <c r="CP127" s="26"/>
      <c r="CQ127" s="26"/>
      <c r="CR127" s="26"/>
      <c r="CS127" s="26"/>
      <c r="CT127" s="26"/>
      <c r="CU127" s="26"/>
      <c r="CV127" s="26"/>
      <c r="CW127" s="26"/>
      <c r="CX127" s="26"/>
      <c r="CY127" s="26"/>
      <c r="CZ127" s="26"/>
      <c r="DA127" s="26"/>
      <c r="DB127" s="26"/>
      <c r="DC127" s="26"/>
      <c r="DD127" s="29"/>
      <c r="DE127" s="26"/>
      <c r="DF127" s="103">
        <v>122</v>
      </c>
      <c r="DG127" s="164">
        <v>6.8243462596137903</v>
      </c>
      <c r="DH127" s="133">
        <v>0.1</v>
      </c>
      <c r="DI127" s="103">
        <v>3</v>
      </c>
      <c r="DJ127" s="167">
        <v>165</v>
      </c>
      <c r="DK127" s="103">
        <v>9</v>
      </c>
      <c r="DL127" s="103">
        <v>9</v>
      </c>
      <c r="DM127" s="103">
        <v>0</v>
      </c>
      <c r="DN127" s="167">
        <v>1620</v>
      </c>
      <c r="DO127" s="167">
        <v>0</v>
      </c>
      <c r="DP127" s="167">
        <v>450</v>
      </c>
      <c r="DQ127" s="167">
        <v>135</v>
      </c>
      <c r="DR127" s="167">
        <v>1375</v>
      </c>
      <c r="DS127" s="103">
        <v>1</v>
      </c>
      <c r="DT127" s="167">
        <v>18</v>
      </c>
      <c r="DU127" s="167">
        <v>263</v>
      </c>
      <c r="DV127" s="103" t="s">
        <v>117</v>
      </c>
      <c r="DW127" s="26"/>
      <c r="DX127" s="164">
        <f>AVERAGE(DK$6:DK127)</f>
        <v>10.491803278688524</v>
      </c>
      <c r="DY127" s="164">
        <f>AVERAGE(DL$6:DL127)</f>
        <v>10.491803278688524</v>
      </c>
      <c r="DZ127" s="164">
        <f>AVERAGE(DM$6:DM127)</f>
        <v>0</v>
      </c>
      <c r="EA127" s="167">
        <f>AVERAGE(DN$6:DN127)</f>
        <v>1888.5245901639344</v>
      </c>
      <c r="EB127" s="167">
        <f>AVERAGE(DO$6:DO127)</f>
        <v>0</v>
      </c>
      <c r="EC127" s="167">
        <f>AVERAGE(DP$6:DP127)</f>
        <v>524.59016393442619</v>
      </c>
      <c r="ED127" s="167">
        <f>AVERAGE(DQ$6:DQ127)</f>
        <v>157.37704918032787</v>
      </c>
      <c r="EE127" s="167">
        <f>AVERAGE(DR$6:DR127)</f>
        <v>1668.9344262295083</v>
      </c>
      <c r="EF127" s="164">
        <f>AVERAGE(DS$6:DS127)</f>
        <v>0.91803278688524592</v>
      </c>
      <c r="EG127" s="167">
        <f>AVERAGE(DT$6:DT127)</f>
        <v>16.524590163934427</v>
      </c>
      <c r="EH127" s="167">
        <f>AVERAGE(DU$6:DU127)</f>
        <v>236.11475409836066</v>
      </c>
      <c r="EI127" s="26"/>
      <c r="EJ127" s="26"/>
      <c r="EK127" s="26"/>
      <c r="EL127" s="26"/>
      <c r="EM127" s="26"/>
      <c r="EN127" s="26"/>
      <c r="EO127" s="26"/>
      <c r="EP127" s="26"/>
      <c r="EQ127" s="26"/>
      <c r="ER127" s="26"/>
      <c r="ES127" s="26"/>
      <c r="ET127" s="26"/>
      <c r="EU127" s="26"/>
      <c r="EV127" s="26"/>
      <c r="EW127" s="26"/>
      <c r="EX127" s="26"/>
      <c r="EY127" s="26"/>
      <c r="EZ127" s="26"/>
      <c r="FA127" s="26"/>
      <c r="FB127" s="26"/>
      <c r="FC127" s="26"/>
      <c r="FD127" s="26"/>
      <c r="FE127" s="26"/>
      <c r="FF127" s="26"/>
      <c r="FG127" s="26"/>
      <c r="FH127" s="29"/>
      <c r="FI127" s="26"/>
      <c r="FJ127" s="103">
        <v>122</v>
      </c>
      <c r="FK127" s="164">
        <v>6.1219422429765409</v>
      </c>
      <c r="FL127" s="133">
        <v>0.15</v>
      </c>
      <c r="FM127" s="103">
        <v>9</v>
      </c>
      <c r="FN127" s="167">
        <v>348</v>
      </c>
      <c r="FO127" s="103">
        <v>14</v>
      </c>
      <c r="FP127" s="103">
        <v>14</v>
      </c>
      <c r="FQ127" s="103">
        <v>0</v>
      </c>
      <c r="FR127" s="167">
        <v>2520</v>
      </c>
      <c r="FS127" s="167">
        <v>0</v>
      </c>
      <c r="FT127" s="167">
        <v>700</v>
      </c>
      <c r="FU127" s="167">
        <v>210</v>
      </c>
      <c r="FV127" s="167">
        <v>1883</v>
      </c>
      <c r="FW127" s="103">
        <v>1</v>
      </c>
      <c r="FX127" s="167">
        <v>36</v>
      </c>
      <c r="FY127" s="167">
        <v>673</v>
      </c>
      <c r="FZ127" s="103" t="s">
        <v>117</v>
      </c>
      <c r="GA127" s="80"/>
      <c r="GB127" s="160">
        <f>AVERAGE(FO$6:FO127)</f>
        <v>9.6885245901639347</v>
      </c>
      <c r="GC127" s="160">
        <f>AVERAGE(FP$6:FP127)</f>
        <v>9.6885245901639347</v>
      </c>
      <c r="GD127" s="160">
        <f>AVERAGE(FQ$6:FQ127)</f>
        <v>0</v>
      </c>
      <c r="GE127" s="166">
        <f>AVERAGE(FR$6:FR127)</f>
        <v>1743.9344262295083</v>
      </c>
      <c r="GF127" s="166">
        <f>AVERAGE(FS$6:FS127)</f>
        <v>0</v>
      </c>
      <c r="GG127" s="166">
        <f>AVERAGE(FT$6:FT127)</f>
        <v>484.42622950819674</v>
      </c>
      <c r="GH127" s="166">
        <f>AVERAGE(FU$6:FU127)</f>
        <v>145.32786885245901</v>
      </c>
      <c r="GI127" s="166">
        <f>AVERAGE(FV$6:FV127)</f>
        <v>1617.795081967213</v>
      </c>
      <c r="GJ127" s="160">
        <f>AVERAGE(FW$6:FW127)</f>
        <v>0.83606557377049184</v>
      </c>
      <c r="GK127" s="166">
        <f>AVERAGE(FX$6:FX127)</f>
        <v>30.098360655737704</v>
      </c>
      <c r="GL127" s="166">
        <f>AVERAGE(FY$6:FY127)</f>
        <v>156.23770491803279</v>
      </c>
      <c r="GM127" s="26"/>
      <c r="GN127" s="26"/>
      <c r="GO127" s="26"/>
      <c r="GP127" s="26"/>
      <c r="GQ127" s="26"/>
      <c r="GR127" s="26"/>
      <c r="GS127" s="26"/>
      <c r="GT127" s="26"/>
      <c r="GU127" s="26"/>
      <c r="GV127" s="26"/>
      <c r="GW127" s="26"/>
      <c r="GX127" s="26"/>
      <c r="GY127" s="26"/>
      <c r="GZ127" s="26"/>
      <c r="HA127" s="26"/>
      <c r="HB127" s="26"/>
      <c r="HC127" s="26"/>
      <c r="HD127" s="26"/>
      <c r="HE127" s="26"/>
      <c r="HF127" s="26"/>
      <c r="HG127" s="26"/>
      <c r="HH127" s="26"/>
      <c r="HI127" s="26"/>
      <c r="HJ127" s="26"/>
      <c r="HK127" s="29"/>
      <c r="HL127" s="26"/>
      <c r="HM127" s="98">
        <v>122</v>
      </c>
      <c r="HN127" s="178">
        <v>16.211827263425565</v>
      </c>
      <c r="HO127" s="148">
        <v>0.05</v>
      </c>
      <c r="HP127" s="98">
        <v>2</v>
      </c>
      <c r="HQ127" s="189">
        <v>237</v>
      </c>
      <c r="HR127" s="98">
        <v>17</v>
      </c>
      <c r="HS127" s="98">
        <v>17</v>
      </c>
      <c r="HT127" s="98">
        <v>0</v>
      </c>
      <c r="HU127" s="189">
        <v>2550</v>
      </c>
      <c r="HV127" s="189">
        <v>0</v>
      </c>
      <c r="HW127" s="189">
        <v>850</v>
      </c>
      <c r="HX127" s="189">
        <v>255</v>
      </c>
      <c r="HY127" s="189">
        <v>1967</v>
      </c>
      <c r="HZ127" s="98">
        <v>1</v>
      </c>
      <c r="IA127" s="189">
        <v>30</v>
      </c>
      <c r="IB127" s="189">
        <v>613</v>
      </c>
      <c r="IC127" s="98" t="s">
        <v>117</v>
      </c>
      <c r="ID127" s="80"/>
      <c r="IE127" s="164">
        <f>AVERAGE(HR$6:HR127)</f>
        <v>19.975409836065573</v>
      </c>
      <c r="IF127" s="164">
        <f>AVERAGE(HS$6:HS127)</f>
        <v>19.122950819672131</v>
      </c>
      <c r="IG127" s="164">
        <f>AVERAGE(HT$6:HT127)</f>
        <v>1.0327868852459017</v>
      </c>
      <c r="IH127" s="167">
        <f>AVERAGE(HU$6:HU127)</f>
        <v>2868.4426229508199</v>
      </c>
      <c r="II127" s="167">
        <f>AVERAGE(HV$6:HV127)</f>
        <v>154.91803278688525</v>
      </c>
      <c r="IJ127" s="167">
        <f>AVERAGE(HW$6:HW127)</f>
        <v>904.50819672131149</v>
      </c>
      <c r="IK127" s="167">
        <f>AVERAGE(HX$6:HX127)</f>
        <v>271.35245901639342</v>
      </c>
      <c r="IL127" s="167">
        <f>AVERAGE(HY$6:HY127)</f>
        <v>2312.9180327868853</v>
      </c>
      <c r="IM127" s="164">
        <f>AVERAGE(HZ$6:HZ127)</f>
        <v>2.4754098360655736</v>
      </c>
      <c r="IN127" s="167">
        <f>AVERAGE(IA$6:IA127)</f>
        <v>74.26229508196721</v>
      </c>
      <c r="IO127" s="167">
        <f>AVERAGE(IB$6:IB127)</f>
        <v>629.78688524590166</v>
      </c>
      <c r="IP127" s="26"/>
      <c r="IQ127" s="26"/>
      <c r="IR127" s="26"/>
      <c r="IS127" s="26"/>
      <c r="IT127" s="26"/>
      <c r="IU127" s="26"/>
      <c r="IV127" s="26"/>
      <c r="IW127" s="26"/>
      <c r="IX127" s="26"/>
      <c r="IY127" s="26"/>
      <c r="IZ127" s="26"/>
      <c r="JA127" s="26"/>
      <c r="JB127" s="26"/>
      <c r="JC127" s="26"/>
      <c r="JD127" s="26"/>
      <c r="JE127" s="26"/>
      <c r="JF127" s="26"/>
      <c r="JG127" s="26"/>
      <c r="JH127" s="26"/>
      <c r="JI127" s="26"/>
      <c r="JJ127" s="26"/>
      <c r="JK127" s="26"/>
      <c r="JL127" s="26"/>
      <c r="JM127" s="29"/>
      <c r="JN127" s="26"/>
      <c r="JO127" s="26"/>
      <c r="JP127" s="26"/>
      <c r="JQ127" s="26"/>
      <c r="JR127" s="26"/>
      <c r="JS127" s="26"/>
      <c r="JT127" s="26"/>
      <c r="JU127" s="26"/>
      <c r="JV127" s="26"/>
      <c r="JW127" s="26"/>
      <c r="JX127" s="26"/>
      <c r="JY127" s="26"/>
      <c r="JZ127" s="29"/>
    </row>
    <row r="128" spans="1:286" x14ac:dyDescent="0.2">
      <c r="A128" s="26"/>
      <c r="B128" s="103">
        <v>123</v>
      </c>
      <c r="C128" s="164">
        <v>20.244728820706218</v>
      </c>
      <c r="D128" s="133">
        <v>0.1</v>
      </c>
      <c r="E128" s="103">
        <v>3</v>
      </c>
      <c r="F128" s="167">
        <v>345</v>
      </c>
      <c r="G128" s="103">
        <v>21</v>
      </c>
      <c r="H128" s="103">
        <v>21</v>
      </c>
      <c r="I128" s="103">
        <v>1</v>
      </c>
      <c r="J128" s="167">
        <v>2520</v>
      </c>
      <c r="K128" s="167">
        <v>120</v>
      </c>
      <c r="L128" s="167">
        <v>1000</v>
      </c>
      <c r="M128" s="167">
        <v>300</v>
      </c>
      <c r="N128" s="167">
        <v>2390</v>
      </c>
      <c r="O128" s="103">
        <v>2</v>
      </c>
      <c r="P128" s="167">
        <v>24</v>
      </c>
      <c r="Q128" s="167">
        <v>154</v>
      </c>
      <c r="R128" s="103" t="s">
        <v>116</v>
      </c>
      <c r="S128" s="80"/>
      <c r="T128" s="169">
        <f>AVERAGE(G$6:G128)</f>
        <v>23.73170731707317</v>
      </c>
      <c r="U128" s="169">
        <f>AVERAGE(H$6:H128)</f>
        <v>20.804878048780488</v>
      </c>
      <c r="V128" s="169">
        <f>AVERAGE(I$6:I128)</f>
        <v>1.4065040650406504</v>
      </c>
      <c r="W128" s="170">
        <f>AVERAGE(J$6:J128)</f>
        <v>2496.5853658536585</v>
      </c>
      <c r="X128" s="170">
        <f>AVERAGE(K$6:K128)</f>
        <v>168.78048780487805</v>
      </c>
      <c r="Y128" s="170">
        <f>AVERAGE(L$6:L128)</f>
        <v>969.91869918699183</v>
      </c>
      <c r="Z128" s="170">
        <f>AVERAGE(M$6:M128)</f>
        <v>290.97560975609758</v>
      </c>
      <c r="AA128" s="170">
        <f>AVERAGE(N$6:N128)</f>
        <v>2425.4715447154472</v>
      </c>
      <c r="AB128" s="169">
        <f>AVERAGE(O$6:O128)</f>
        <v>2.9674796747967478</v>
      </c>
      <c r="AC128" s="170">
        <f>AVERAGE(P$6:P128)</f>
        <v>35.609756097560975</v>
      </c>
      <c r="AD128" s="170">
        <f>AVERAGE(Q$6:Q128)</f>
        <v>106.72357723577235</v>
      </c>
      <c r="AE128" s="26"/>
      <c r="AF128" s="26"/>
      <c r="AG128" s="26"/>
      <c r="AH128" s="26"/>
      <c r="AI128" s="26"/>
      <c r="AJ128" s="26"/>
      <c r="AK128" s="26"/>
      <c r="AL128" s="26"/>
      <c r="AM128" s="26"/>
      <c r="AN128" s="26"/>
      <c r="AO128" s="26"/>
      <c r="AP128" s="26"/>
      <c r="AQ128" s="26"/>
      <c r="AR128" s="26"/>
      <c r="AS128" s="26"/>
      <c r="AT128" s="26"/>
      <c r="AU128" s="26"/>
      <c r="AV128" s="26"/>
      <c r="AW128" s="26"/>
      <c r="AX128" s="29"/>
      <c r="AZ128" s="26">
        <v>123</v>
      </c>
      <c r="BA128" s="164">
        <v>22.31007093372596</v>
      </c>
      <c r="BB128" s="175">
        <v>0.05</v>
      </c>
      <c r="BC128" s="103">
        <v>10</v>
      </c>
      <c r="BD128" s="181">
        <v>231</v>
      </c>
      <c r="BE128" s="103">
        <v>31</v>
      </c>
      <c r="BF128" s="103">
        <v>22</v>
      </c>
      <c r="BG128" s="103">
        <v>2</v>
      </c>
      <c r="BH128" s="167">
        <v>3300</v>
      </c>
      <c r="BI128" s="167">
        <v>300</v>
      </c>
      <c r="BJ128" s="167">
        <v>1000</v>
      </c>
      <c r="BK128" s="167">
        <v>300</v>
      </c>
      <c r="BL128" s="167">
        <v>2456</v>
      </c>
      <c r="BM128" s="103">
        <v>1</v>
      </c>
      <c r="BN128" s="167">
        <v>15</v>
      </c>
      <c r="BO128" s="167">
        <v>859</v>
      </c>
      <c r="BP128" s="103" t="s">
        <v>116</v>
      </c>
      <c r="BQ128" s="80"/>
      <c r="BR128" s="164">
        <f>AVERAGE(BE$6:BE128)</f>
        <v>20.056910569105693</v>
      </c>
      <c r="BS128" s="164">
        <f>AVERAGE(BF$6:BF128)</f>
        <v>19.040650406504064</v>
      </c>
      <c r="BT128" s="164">
        <f>AVERAGE(BG$6:BG128)</f>
        <v>0.67479674796747968</v>
      </c>
      <c r="BU128" s="167">
        <f>AVERAGE(BH$6:BH128)</f>
        <v>2856.0975609756097</v>
      </c>
      <c r="BV128" s="167">
        <f>AVERAGE(BI$6:BI128)</f>
        <v>101.21951219512195</v>
      </c>
      <c r="BW128" s="167">
        <f>AVERAGE(BJ$6:BJ128)</f>
        <v>918.29268292682923</v>
      </c>
      <c r="BX128" s="167">
        <f>AVERAGE(BK$6:BK128)</f>
        <v>275.48780487804879</v>
      </c>
      <c r="BY128" s="167">
        <f>AVERAGE(BL$6:BL128)</f>
        <v>2266.7560975609758</v>
      </c>
      <c r="BZ128" s="164">
        <f>AVERAGE(BM$6:BM128)</f>
        <v>2.178861788617886</v>
      </c>
      <c r="CA128" s="167">
        <f>AVERAGE(BN$6:BN128)</f>
        <v>32.68292682926829</v>
      </c>
      <c r="CB128" s="167">
        <f>AVERAGE(BO$6:BO128)</f>
        <v>622.02439024390242</v>
      </c>
      <c r="CC128" s="26"/>
      <c r="CD128" s="26"/>
      <c r="CE128" s="26"/>
      <c r="CF128" s="26"/>
      <c r="CG128" s="26"/>
      <c r="CH128" s="26"/>
      <c r="CI128" s="26"/>
      <c r="CJ128" s="26"/>
      <c r="CK128" s="26"/>
      <c r="CL128" s="26"/>
      <c r="CM128" s="26"/>
      <c r="CN128" s="26"/>
      <c r="CO128" s="26"/>
      <c r="CP128" s="26"/>
      <c r="CQ128" s="26"/>
      <c r="CR128" s="26"/>
      <c r="CS128" s="26"/>
      <c r="CT128" s="26"/>
      <c r="CU128" s="26"/>
      <c r="CV128" s="26"/>
      <c r="CW128" s="26"/>
      <c r="CX128" s="26"/>
      <c r="CY128" s="26"/>
      <c r="CZ128" s="26"/>
      <c r="DA128" s="26"/>
      <c r="DB128" s="26"/>
      <c r="DC128" s="26"/>
      <c r="DD128" s="29"/>
      <c r="DE128" s="26"/>
      <c r="DF128" s="103">
        <v>123</v>
      </c>
      <c r="DG128" s="164">
        <v>5.3026853954978241</v>
      </c>
      <c r="DH128" s="133">
        <v>0.05</v>
      </c>
      <c r="DI128" s="103">
        <v>6</v>
      </c>
      <c r="DJ128" s="167">
        <v>295</v>
      </c>
      <c r="DK128" s="103">
        <v>11</v>
      </c>
      <c r="DL128" s="103">
        <v>11</v>
      </c>
      <c r="DM128" s="103">
        <v>0</v>
      </c>
      <c r="DN128" s="167">
        <v>1980</v>
      </c>
      <c r="DO128" s="167">
        <v>0</v>
      </c>
      <c r="DP128" s="167">
        <v>550</v>
      </c>
      <c r="DQ128" s="167">
        <v>165</v>
      </c>
      <c r="DR128" s="167">
        <v>1635</v>
      </c>
      <c r="DS128" s="103">
        <v>0</v>
      </c>
      <c r="DT128" s="167">
        <v>0</v>
      </c>
      <c r="DU128" s="167">
        <v>345</v>
      </c>
      <c r="DV128" s="103" t="s">
        <v>117</v>
      </c>
      <c r="DW128" s="26"/>
      <c r="DX128" s="164">
        <f>AVERAGE(DK$6:DK128)</f>
        <v>10.495934959349594</v>
      </c>
      <c r="DY128" s="164">
        <f>AVERAGE(DL$6:DL128)</f>
        <v>10.495934959349594</v>
      </c>
      <c r="DZ128" s="164">
        <f>AVERAGE(DM$6:DM128)</f>
        <v>0</v>
      </c>
      <c r="EA128" s="167">
        <f>AVERAGE(DN$6:DN128)</f>
        <v>1889.2682926829268</v>
      </c>
      <c r="EB128" s="167">
        <f>AVERAGE(DO$6:DO128)</f>
        <v>0</v>
      </c>
      <c r="EC128" s="167">
        <f>AVERAGE(DP$6:DP128)</f>
        <v>524.79674796747963</v>
      </c>
      <c r="ED128" s="167">
        <f>AVERAGE(DQ$6:DQ128)</f>
        <v>157.4390243902439</v>
      </c>
      <c r="EE128" s="167">
        <f>AVERAGE(DR$6:DR128)</f>
        <v>1668.6585365853659</v>
      </c>
      <c r="EF128" s="164">
        <f>AVERAGE(DS$6:DS128)</f>
        <v>0.91056910569105687</v>
      </c>
      <c r="EG128" s="167">
        <f>AVERAGE(DT$6:DT128)</f>
        <v>16.390243902439025</v>
      </c>
      <c r="EH128" s="167">
        <f>AVERAGE(DU$6:DU128)</f>
        <v>237</v>
      </c>
      <c r="EI128" s="26"/>
      <c r="EJ128" s="26"/>
      <c r="EK128" s="26"/>
      <c r="EL128" s="26"/>
      <c r="EM128" s="26"/>
      <c r="EN128" s="26"/>
      <c r="EO128" s="26"/>
      <c r="EP128" s="26"/>
      <c r="EQ128" s="26"/>
      <c r="ER128" s="26"/>
      <c r="ES128" s="26"/>
      <c r="ET128" s="26"/>
      <c r="EU128" s="26"/>
      <c r="EV128" s="26"/>
      <c r="EW128" s="26"/>
      <c r="EX128" s="26"/>
      <c r="EY128" s="26"/>
      <c r="EZ128" s="26"/>
      <c r="FA128" s="26"/>
      <c r="FB128" s="26"/>
      <c r="FC128" s="26"/>
      <c r="FD128" s="26"/>
      <c r="FE128" s="26"/>
      <c r="FF128" s="26"/>
      <c r="FG128" s="26"/>
      <c r="FH128" s="29"/>
      <c r="FI128" s="26"/>
      <c r="FJ128" s="103">
        <v>123</v>
      </c>
      <c r="FK128" s="164">
        <v>6.9130987369997037</v>
      </c>
      <c r="FL128" s="133">
        <v>0.05</v>
      </c>
      <c r="FM128" s="103">
        <v>3</v>
      </c>
      <c r="FN128" s="167">
        <v>428</v>
      </c>
      <c r="FO128" s="103">
        <v>10</v>
      </c>
      <c r="FP128" s="103">
        <v>10</v>
      </c>
      <c r="FQ128" s="103">
        <v>0</v>
      </c>
      <c r="FR128" s="167">
        <v>1800</v>
      </c>
      <c r="FS128" s="167">
        <v>0</v>
      </c>
      <c r="FT128" s="167">
        <v>500</v>
      </c>
      <c r="FU128" s="167">
        <v>150</v>
      </c>
      <c r="FV128" s="167">
        <v>1703</v>
      </c>
      <c r="FW128" s="103">
        <v>0</v>
      </c>
      <c r="FX128" s="167">
        <v>0</v>
      </c>
      <c r="FY128" s="167">
        <v>97</v>
      </c>
      <c r="FZ128" s="103" t="s">
        <v>117</v>
      </c>
      <c r="GA128" s="80"/>
      <c r="GB128" s="160">
        <f>AVERAGE(FO$6:FO128)</f>
        <v>9.691056910569106</v>
      </c>
      <c r="GC128" s="160">
        <f>AVERAGE(FP$6:FP128)</f>
        <v>9.691056910569106</v>
      </c>
      <c r="GD128" s="160">
        <f>AVERAGE(FQ$6:FQ128)</f>
        <v>0</v>
      </c>
      <c r="GE128" s="166">
        <f>AVERAGE(FR$6:FR128)</f>
        <v>1744.3902439024391</v>
      </c>
      <c r="GF128" s="166">
        <f>AVERAGE(FS$6:FS128)</f>
        <v>0</v>
      </c>
      <c r="GG128" s="166">
        <f>AVERAGE(FT$6:FT128)</f>
        <v>484.55284552845529</v>
      </c>
      <c r="GH128" s="166">
        <f>AVERAGE(FU$6:FU128)</f>
        <v>145.36585365853659</v>
      </c>
      <c r="GI128" s="166">
        <f>AVERAGE(FV$6:FV128)</f>
        <v>1618.4878048780488</v>
      </c>
      <c r="GJ128" s="160">
        <f>AVERAGE(FW$6:FW128)</f>
        <v>0.82926829268292679</v>
      </c>
      <c r="GK128" s="166">
        <f>AVERAGE(FX$6:FX128)</f>
        <v>29.853658536585368</v>
      </c>
      <c r="GL128" s="166">
        <f>AVERAGE(FY$6:FY128)</f>
        <v>155.7560975609756</v>
      </c>
      <c r="GM128" s="26"/>
      <c r="GN128" s="26"/>
      <c r="GO128" s="26"/>
      <c r="GP128" s="26"/>
      <c r="GQ128" s="26"/>
      <c r="GR128" s="26"/>
      <c r="GS128" s="26"/>
      <c r="GT128" s="26"/>
      <c r="GU128" s="26"/>
      <c r="GV128" s="26"/>
      <c r="GW128" s="26"/>
      <c r="GX128" s="26"/>
      <c r="GY128" s="26"/>
      <c r="GZ128" s="26"/>
      <c r="HA128" s="26"/>
      <c r="HB128" s="26"/>
      <c r="HC128" s="26"/>
      <c r="HD128" s="26"/>
      <c r="HE128" s="26"/>
      <c r="HF128" s="26"/>
      <c r="HG128" s="26"/>
      <c r="HH128" s="26"/>
      <c r="HI128" s="26"/>
      <c r="HJ128" s="26"/>
      <c r="HK128" s="29"/>
      <c r="HL128" s="26"/>
      <c r="HM128" s="98">
        <v>123</v>
      </c>
      <c r="HN128" s="178">
        <v>20.797106402256382</v>
      </c>
      <c r="HO128" s="148">
        <v>0.2</v>
      </c>
      <c r="HP128" s="98">
        <v>9</v>
      </c>
      <c r="HQ128" s="189">
        <v>444</v>
      </c>
      <c r="HR128" s="98">
        <v>26</v>
      </c>
      <c r="HS128" s="98">
        <v>23</v>
      </c>
      <c r="HT128" s="98">
        <v>3</v>
      </c>
      <c r="HU128" s="189">
        <v>3450</v>
      </c>
      <c r="HV128" s="189">
        <v>450</v>
      </c>
      <c r="HW128" s="189">
        <v>1000</v>
      </c>
      <c r="HX128" s="189">
        <v>300</v>
      </c>
      <c r="HY128" s="189">
        <v>2819</v>
      </c>
      <c r="HZ128" s="98">
        <v>4</v>
      </c>
      <c r="IA128" s="189">
        <v>120</v>
      </c>
      <c r="IB128" s="189">
        <v>751</v>
      </c>
      <c r="IC128" s="98" t="s">
        <v>116</v>
      </c>
      <c r="ID128" s="80"/>
      <c r="IE128" s="164">
        <f>AVERAGE(HR$6:HR128)</f>
        <v>20.024390243902438</v>
      </c>
      <c r="IF128" s="164">
        <f>AVERAGE(HS$6:HS128)</f>
        <v>19.154471544715449</v>
      </c>
      <c r="IG128" s="164">
        <f>AVERAGE(HT$6:HT128)</f>
        <v>1.0487804878048781</v>
      </c>
      <c r="IH128" s="167">
        <f>AVERAGE(HU$6:HU128)</f>
        <v>2873.1707317073169</v>
      </c>
      <c r="II128" s="167">
        <f>AVERAGE(HV$6:HV128)</f>
        <v>157.3170731707317</v>
      </c>
      <c r="IJ128" s="167">
        <f>AVERAGE(HW$6:HW128)</f>
        <v>905.28455284552842</v>
      </c>
      <c r="IK128" s="167">
        <f>AVERAGE(HX$6:HX128)</f>
        <v>271.58536585365852</v>
      </c>
      <c r="IL128" s="167">
        <f>AVERAGE(HY$6:HY128)</f>
        <v>2317.0325203252032</v>
      </c>
      <c r="IM128" s="164">
        <f>AVERAGE(HZ$6:HZ128)</f>
        <v>2.4878048780487805</v>
      </c>
      <c r="IN128" s="167">
        <f>AVERAGE(IA$6:IA128)</f>
        <v>74.634146341463421</v>
      </c>
      <c r="IO128" s="167">
        <f>AVERAGE(IB$6:IB128)</f>
        <v>630.77235772357722</v>
      </c>
      <c r="IP128" s="26"/>
      <c r="IQ128" s="26"/>
      <c r="IR128" s="26"/>
      <c r="IS128" s="26"/>
      <c r="IT128" s="26"/>
      <c r="IU128" s="26"/>
      <c r="IV128" s="26"/>
      <c r="IW128" s="26"/>
      <c r="IX128" s="26"/>
      <c r="IY128" s="26"/>
      <c r="IZ128" s="26"/>
      <c r="JA128" s="26"/>
      <c r="JB128" s="26"/>
      <c r="JC128" s="26"/>
      <c r="JD128" s="26"/>
      <c r="JE128" s="26"/>
      <c r="JF128" s="26"/>
      <c r="JG128" s="26"/>
      <c r="JH128" s="26"/>
      <c r="JI128" s="26"/>
      <c r="JJ128" s="26"/>
      <c r="JK128" s="26"/>
      <c r="JL128" s="26"/>
      <c r="JM128" s="29"/>
      <c r="JN128" s="26"/>
      <c r="JO128" s="26"/>
      <c r="JP128" s="26"/>
      <c r="JQ128" s="26"/>
      <c r="JR128" s="26"/>
      <c r="JS128" s="26"/>
      <c r="JT128" s="26"/>
      <c r="JU128" s="26"/>
      <c r="JV128" s="26"/>
      <c r="JW128" s="26"/>
      <c r="JX128" s="26"/>
      <c r="JY128" s="26"/>
      <c r="JZ128" s="29"/>
    </row>
    <row r="129" spans="1:286" x14ac:dyDescent="0.2">
      <c r="A129" s="26"/>
      <c r="B129" s="103">
        <v>124</v>
      </c>
      <c r="C129" s="164">
        <v>22.879334539778341</v>
      </c>
      <c r="D129" s="133">
        <v>0.1</v>
      </c>
      <c r="E129" s="103">
        <v>2</v>
      </c>
      <c r="F129" s="167">
        <v>188</v>
      </c>
      <c r="G129" s="103">
        <v>23</v>
      </c>
      <c r="H129" s="103">
        <v>22</v>
      </c>
      <c r="I129" s="103">
        <v>2</v>
      </c>
      <c r="J129" s="167">
        <v>2640</v>
      </c>
      <c r="K129" s="167">
        <v>240</v>
      </c>
      <c r="L129" s="167">
        <v>1000</v>
      </c>
      <c r="M129" s="167">
        <v>300</v>
      </c>
      <c r="N129" s="167">
        <v>2353</v>
      </c>
      <c r="O129" s="103">
        <v>2</v>
      </c>
      <c r="P129" s="167">
        <v>24</v>
      </c>
      <c r="Q129" s="167">
        <v>311</v>
      </c>
      <c r="R129" s="103" t="s">
        <v>116</v>
      </c>
      <c r="S129" s="80"/>
      <c r="T129" s="169">
        <f>AVERAGE(G$6:G129)</f>
        <v>23.725806451612904</v>
      </c>
      <c r="U129" s="169">
        <f>AVERAGE(H$6:H129)</f>
        <v>20.81451612903226</v>
      </c>
      <c r="V129" s="169">
        <f>AVERAGE(I$6:I129)</f>
        <v>1.4112903225806452</v>
      </c>
      <c r="W129" s="170">
        <f>AVERAGE(J$6:J129)</f>
        <v>2497.7419354838707</v>
      </c>
      <c r="X129" s="170">
        <f>AVERAGE(K$6:K129)</f>
        <v>169.35483870967741</v>
      </c>
      <c r="Y129" s="170">
        <f>AVERAGE(L$6:L129)</f>
        <v>970.16129032258061</v>
      </c>
      <c r="Z129" s="170">
        <f>AVERAGE(M$6:M129)</f>
        <v>291.04838709677421</v>
      </c>
      <c r="AA129" s="170">
        <f>AVERAGE(N$6:N129)</f>
        <v>2424.8870967741937</v>
      </c>
      <c r="AB129" s="169">
        <f>AVERAGE(O$6:O129)</f>
        <v>2.9596774193548385</v>
      </c>
      <c r="AC129" s="170">
        <f>AVERAGE(P$6:P129)</f>
        <v>35.516129032258064</v>
      </c>
      <c r="AD129" s="170">
        <f>AVERAGE(Q$6:Q129)</f>
        <v>108.37096774193549</v>
      </c>
      <c r="AE129" s="26"/>
      <c r="AF129" s="26"/>
      <c r="AG129" s="26"/>
      <c r="AH129" s="26"/>
      <c r="AI129" s="26"/>
      <c r="AJ129" s="26"/>
      <c r="AK129" s="26"/>
      <c r="AL129" s="26"/>
      <c r="AM129" s="26"/>
      <c r="AN129" s="26"/>
      <c r="AO129" s="26"/>
      <c r="AP129" s="26"/>
      <c r="AQ129" s="26"/>
      <c r="AR129" s="26"/>
      <c r="AS129" s="26"/>
      <c r="AT129" s="26"/>
      <c r="AU129" s="26"/>
      <c r="AV129" s="26"/>
      <c r="AW129" s="26"/>
      <c r="AX129" s="29"/>
      <c r="AZ129" s="26">
        <v>124</v>
      </c>
      <c r="BA129" s="164">
        <v>20.811747495121367</v>
      </c>
      <c r="BB129" s="175">
        <v>0.15</v>
      </c>
      <c r="BC129" s="103">
        <v>8</v>
      </c>
      <c r="BD129" s="181">
        <v>518</v>
      </c>
      <c r="BE129" s="103">
        <v>26</v>
      </c>
      <c r="BF129" s="103">
        <v>22</v>
      </c>
      <c r="BG129" s="103">
        <v>2</v>
      </c>
      <c r="BH129" s="167">
        <v>3300</v>
      </c>
      <c r="BI129" s="167">
        <v>300</v>
      </c>
      <c r="BJ129" s="167">
        <v>1000</v>
      </c>
      <c r="BK129" s="167">
        <v>300</v>
      </c>
      <c r="BL129" s="167">
        <v>2743</v>
      </c>
      <c r="BM129" s="103">
        <v>3</v>
      </c>
      <c r="BN129" s="167">
        <v>45</v>
      </c>
      <c r="BO129" s="167">
        <v>602</v>
      </c>
      <c r="BP129" s="103" t="s">
        <v>116</v>
      </c>
      <c r="BQ129" s="80"/>
      <c r="BR129" s="164">
        <f>AVERAGE(BE$6:BE129)</f>
        <v>20.10483870967742</v>
      </c>
      <c r="BS129" s="164">
        <f>AVERAGE(BF$6:BF129)</f>
        <v>19.06451612903226</v>
      </c>
      <c r="BT129" s="164">
        <f>AVERAGE(BG$6:BG129)</f>
        <v>0.68548387096774188</v>
      </c>
      <c r="BU129" s="167">
        <f>AVERAGE(BH$6:BH129)</f>
        <v>2859.6774193548385</v>
      </c>
      <c r="BV129" s="167">
        <f>AVERAGE(BI$6:BI129)</f>
        <v>102.8225806451613</v>
      </c>
      <c r="BW129" s="167">
        <f>AVERAGE(BJ$6:BJ129)</f>
        <v>918.95161290322585</v>
      </c>
      <c r="BX129" s="167">
        <f>AVERAGE(BK$6:BK129)</f>
        <v>275.68548387096774</v>
      </c>
      <c r="BY129" s="167">
        <f>AVERAGE(BL$6:BL129)</f>
        <v>2270.5967741935483</v>
      </c>
      <c r="BZ129" s="164">
        <f>AVERAGE(BM$6:BM129)</f>
        <v>2.185483870967742</v>
      </c>
      <c r="CA129" s="167">
        <f>AVERAGE(BN$6:BN129)</f>
        <v>32.782258064516128</v>
      </c>
      <c r="CB129" s="167">
        <f>AVERAGE(BO$6:BO129)</f>
        <v>621.86290322580646</v>
      </c>
      <c r="CC129" s="26"/>
      <c r="CD129" s="26"/>
      <c r="CE129" s="26"/>
      <c r="CF129" s="26"/>
      <c r="CG129" s="26"/>
      <c r="CH129" s="26"/>
      <c r="CI129" s="26"/>
      <c r="CJ129" s="26"/>
      <c r="CK129" s="26"/>
      <c r="CL129" s="26"/>
      <c r="CM129" s="26"/>
      <c r="CN129" s="26"/>
      <c r="CO129" s="26"/>
      <c r="CP129" s="26"/>
      <c r="CQ129" s="26"/>
      <c r="CR129" s="26"/>
      <c r="CS129" s="26"/>
      <c r="CT129" s="26"/>
      <c r="CU129" s="26"/>
      <c r="CV129" s="26"/>
      <c r="CW129" s="26"/>
      <c r="CX129" s="26"/>
      <c r="CY129" s="26"/>
      <c r="CZ129" s="26"/>
      <c r="DA129" s="26"/>
      <c r="DB129" s="26"/>
      <c r="DC129" s="26"/>
      <c r="DD129" s="29"/>
      <c r="DE129" s="26"/>
      <c r="DF129" s="103">
        <v>124</v>
      </c>
      <c r="DG129" s="164">
        <v>4.7823109127264241</v>
      </c>
      <c r="DH129" s="133">
        <v>0.15</v>
      </c>
      <c r="DI129" s="103">
        <v>7</v>
      </c>
      <c r="DJ129" s="167">
        <v>599</v>
      </c>
      <c r="DK129" s="103">
        <v>11</v>
      </c>
      <c r="DL129" s="103">
        <v>11</v>
      </c>
      <c r="DM129" s="103">
        <v>0</v>
      </c>
      <c r="DN129" s="167">
        <v>1980</v>
      </c>
      <c r="DO129" s="167">
        <v>0</v>
      </c>
      <c r="DP129" s="167">
        <v>550</v>
      </c>
      <c r="DQ129" s="167">
        <v>165</v>
      </c>
      <c r="DR129" s="167">
        <v>1939</v>
      </c>
      <c r="DS129" s="103">
        <v>1</v>
      </c>
      <c r="DT129" s="167">
        <v>18</v>
      </c>
      <c r="DU129" s="167">
        <v>59</v>
      </c>
      <c r="DV129" s="103" t="s">
        <v>117</v>
      </c>
      <c r="DW129" s="26"/>
      <c r="DX129" s="164">
        <f>AVERAGE(DK$6:DK129)</f>
        <v>10.5</v>
      </c>
      <c r="DY129" s="164">
        <f>AVERAGE(DL$6:DL129)</f>
        <v>10.5</v>
      </c>
      <c r="DZ129" s="164">
        <f>AVERAGE(DM$6:DM129)</f>
        <v>0</v>
      </c>
      <c r="EA129" s="167">
        <f>AVERAGE(DN$6:DN129)</f>
        <v>1890</v>
      </c>
      <c r="EB129" s="167">
        <f>AVERAGE(DO$6:DO129)</f>
        <v>0</v>
      </c>
      <c r="EC129" s="167">
        <f>AVERAGE(DP$6:DP129)</f>
        <v>525</v>
      </c>
      <c r="ED129" s="167">
        <f>AVERAGE(DQ$6:DQ129)</f>
        <v>157.5</v>
      </c>
      <c r="EE129" s="167">
        <f>AVERAGE(DR$6:DR129)</f>
        <v>1670.8387096774193</v>
      </c>
      <c r="EF129" s="164">
        <f>AVERAGE(DS$6:DS129)</f>
        <v>0.91129032258064513</v>
      </c>
      <c r="EG129" s="167">
        <f>AVERAGE(DT$6:DT129)</f>
        <v>16.403225806451612</v>
      </c>
      <c r="EH129" s="167">
        <f>AVERAGE(DU$6:DU129)</f>
        <v>235.56451612903226</v>
      </c>
      <c r="EI129" s="26"/>
      <c r="EJ129" s="26"/>
      <c r="EK129" s="26"/>
      <c r="EL129" s="26"/>
      <c r="EM129" s="26"/>
      <c r="EN129" s="26"/>
      <c r="EO129" s="26"/>
      <c r="EP129" s="26"/>
      <c r="EQ129" s="26"/>
      <c r="ER129" s="26"/>
      <c r="ES129" s="26"/>
      <c r="ET129" s="26"/>
      <c r="EU129" s="26"/>
      <c r="EV129" s="26"/>
      <c r="EW129" s="26"/>
      <c r="EX129" s="26"/>
      <c r="EY129" s="26"/>
      <c r="EZ129" s="26"/>
      <c r="FA129" s="26"/>
      <c r="FB129" s="26"/>
      <c r="FC129" s="26"/>
      <c r="FD129" s="26"/>
      <c r="FE129" s="26"/>
      <c r="FF129" s="26"/>
      <c r="FG129" s="26"/>
      <c r="FH129" s="29"/>
      <c r="FI129" s="26"/>
      <c r="FJ129" s="103">
        <v>124</v>
      </c>
      <c r="FK129" s="164">
        <v>6.845342648626775</v>
      </c>
      <c r="FL129" s="133">
        <v>0.05</v>
      </c>
      <c r="FM129" s="103">
        <v>1</v>
      </c>
      <c r="FN129" s="167">
        <v>374</v>
      </c>
      <c r="FO129" s="103">
        <v>8</v>
      </c>
      <c r="FP129" s="103">
        <v>8</v>
      </c>
      <c r="FQ129" s="103">
        <v>0</v>
      </c>
      <c r="FR129" s="167">
        <v>1440</v>
      </c>
      <c r="FS129" s="167">
        <v>0</v>
      </c>
      <c r="FT129" s="167">
        <v>400</v>
      </c>
      <c r="FU129" s="167">
        <v>120</v>
      </c>
      <c r="FV129" s="167">
        <v>1519</v>
      </c>
      <c r="FW129" s="103">
        <v>0</v>
      </c>
      <c r="FX129" s="167">
        <v>0</v>
      </c>
      <c r="FY129" s="167">
        <v>-79</v>
      </c>
      <c r="FZ129" s="103" t="s">
        <v>117</v>
      </c>
      <c r="GA129" s="80"/>
      <c r="GB129" s="160">
        <f>AVERAGE(FO$6:FO129)</f>
        <v>9.67741935483871</v>
      </c>
      <c r="GC129" s="160">
        <f>AVERAGE(FP$6:FP129)</f>
        <v>9.67741935483871</v>
      </c>
      <c r="GD129" s="160">
        <f>AVERAGE(FQ$6:FQ129)</f>
        <v>0</v>
      </c>
      <c r="GE129" s="166">
        <f>AVERAGE(FR$6:FR129)</f>
        <v>1741.9354838709678</v>
      </c>
      <c r="GF129" s="166">
        <f>AVERAGE(FS$6:FS129)</f>
        <v>0</v>
      </c>
      <c r="GG129" s="166">
        <f>AVERAGE(FT$6:FT129)</f>
        <v>483.87096774193549</v>
      </c>
      <c r="GH129" s="166">
        <f>AVERAGE(FU$6:FU129)</f>
        <v>145.16129032258064</v>
      </c>
      <c r="GI129" s="166">
        <f>AVERAGE(FV$6:FV129)</f>
        <v>1617.6854838709678</v>
      </c>
      <c r="GJ129" s="160">
        <f>AVERAGE(FW$6:FW129)</f>
        <v>0.82258064516129037</v>
      </c>
      <c r="GK129" s="166">
        <f>AVERAGE(FX$6:FX129)</f>
        <v>29.612903225806452</v>
      </c>
      <c r="GL129" s="166">
        <f>AVERAGE(FY$6:FY129)</f>
        <v>153.86290322580646</v>
      </c>
      <c r="GM129" s="26"/>
      <c r="GN129" s="26"/>
      <c r="GO129" s="26"/>
      <c r="GP129" s="26"/>
      <c r="GQ129" s="26"/>
      <c r="GR129" s="26"/>
      <c r="GS129" s="26"/>
      <c r="GT129" s="26"/>
      <c r="GU129" s="26"/>
      <c r="GV129" s="26"/>
      <c r="GW129" s="26"/>
      <c r="GX129" s="26"/>
      <c r="GY129" s="26"/>
      <c r="GZ129" s="26"/>
      <c r="HA129" s="26"/>
      <c r="HB129" s="26"/>
      <c r="HC129" s="26"/>
      <c r="HD129" s="26"/>
      <c r="HE129" s="26"/>
      <c r="HF129" s="26"/>
      <c r="HG129" s="26"/>
      <c r="HH129" s="26"/>
      <c r="HI129" s="26"/>
      <c r="HJ129" s="26"/>
      <c r="HK129" s="29"/>
      <c r="HL129" s="26"/>
      <c r="HM129" s="98">
        <v>124</v>
      </c>
      <c r="HN129" s="178">
        <v>21.299162325030789</v>
      </c>
      <c r="HO129" s="148">
        <v>0.25</v>
      </c>
      <c r="HP129" s="98">
        <v>10</v>
      </c>
      <c r="HQ129" s="189">
        <v>501</v>
      </c>
      <c r="HR129" s="98">
        <v>26</v>
      </c>
      <c r="HS129" s="98">
        <v>23</v>
      </c>
      <c r="HT129" s="98">
        <v>3</v>
      </c>
      <c r="HU129" s="189">
        <v>3450</v>
      </c>
      <c r="HV129" s="189">
        <v>450</v>
      </c>
      <c r="HW129" s="189">
        <v>1000</v>
      </c>
      <c r="HX129" s="189">
        <v>300</v>
      </c>
      <c r="HY129" s="189">
        <v>2876</v>
      </c>
      <c r="HZ129" s="98">
        <v>5</v>
      </c>
      <c r="IA129" s="189">
        <v>150</v>
      </c>
      <c r="IB129" s="189">
        <v>724</v>
      </c>
      <c r="IC129" s="98" t="s">
        <v>116</v>
      </c>
      <c r="ID129" s="80"/>
      <c r="IE129" s="164">
        <f>AVERAGE(HR$6:HR129)</f>
        <v>20.072580645161292</v>
      </c>
      <c r="IF129" s="164">
        <f>AVERAGE(HS$6:HS129)</f>
        <v>19.18548387096774</v>
      </c>
      <c r="IG129" s="164">
        <f>AVERAGE(HT$6:HT129)</f>
        <v>1.064516129032258</v>
      </c>
      <c r="IH129" s="167">
        <f>AVERAGE(HU$6:HU129)</f>
        <v>2877.8225806451615</v>
      </c>
      <c r="II129" s="167">
        <f>AVERAGE(HV$6:HV129)</f>
        <v>159.67741935483872</v>
      </c>
      <c r="IJ129" s="167">
        <f>AVERAGE(HW$6:HW129)</f>
        <v>906.04838709677415</v>
      </c>
      <c r="IK129" s="167">
        <f>AVERAGE(HX$6:HX129)</f>
        <v>271.81451612903226</v>
      </c>
      <c r="IL129" s="167">
        <f>AVERAGE(HY$6:HY129)</f>
        <v>2321.5403225806454</v>
      </c>
      <c r="IM129" s="164">
        <f>AVERAGE(HZ$6:HZ129)</f>
        <v>2.5080645161290325</v>
      </c>
      <c r="IN129" s="167">
        <f>AVERAGE(IA$6:IA129)</f>
        <v>75.241935483870961</v>
      </c>
      <c r="IO129" s="167">
        <f>AVERAGE(IB$6:IB129)</f>
        <v>631.52419354838707</v>
      </c>
      <c r="IP129" s="26"/>
      <c r="IQ129" s="26"/>
      <c r="IR129" s="26"/>
      <c r="IS129" s="26"/>
      <c r="IT129" s="26"/>
      <c r="IU129" s="26"/>
      <c r="IV129" s="26"/>
      <c r="IW129" s="26"/>
      <c r="IX129" s="26"/>
      <c r="IY129" s="26"/>
      <c r="IZ129" s="26"/>
      <c r="JA129" s="26"/>
      <c r="JB129" s="26"/>
      <c r="JC129" s="26"/>
      <c r="JD129" s="26"/>
      <c r="JE129" s="26"/>
      <c r="JF129" s="26"/>
      <c r="JG129" s="26"/>
      <c r="JH129" s="26"/>
      <c r="JI129" s="26"/>
      <c r="JJ129" s="26"/>
      <c r="JK129" s="26"/>
      <c r="JL129" s="26"/>
      <c r="JM129" s="29"/>
      <c r="JN129" s="26"/>
      <c r="JO129" s="26"/>
      <c r="JP129" s="26"/>
      <c r="JQ129" s="26"/>
      <c r="JR129" s="26"/>
      <c r="JS129" s="26"/>
      <c r="JT129" s="26"/>
      <c r="JU129" s="26"/>
      <c r="JV129" s="26"/>
      <c r="JW129" s="26"/>
      <c r="JX129" s="26"/>
      <c r="JY129" s="26"/>
      <c r="JZ129" s="29"/>
    </row>
    <row r="130" spans="1:286" x14ac:dyDescent="0.2">
      <c r="A130" s="26"/>
      <c r="B130" s="103">
        <v>125</v>
      </c>
      <c r="C130" s="164">
        <v>19.696715080828458</v>
      </c>
      <c r="D130" s="133">
        <v>0.25</v>
      </c>
      <c r="E130" s="103">
        <v>3</v>
      </c>
      <c r="F130" s="167">
        <v>323</v>
      </c>
      <c r="G130" s="103">
        <v>18</v>
      </c>
      <c r="H130" s="103">
        <v>18</v>
      </c>
      <c r="I130" s="103">
        <v>0</v>
      </c>
      <c r="J130" s="167">
        <v>2160</v>
      </c>
      <c r="K130" s="167">
        <v>0</v>
      </c>
      <c r="L130" s="167">
        <v>900</v>
      </c>
      <c r="M130" s="167">
        <v>270</v>
      </c>
      <c r="N130" s="167">
        <v>2118</v>
      </c>
      <c r="O130" s="103">
        <v>5</v>
      </c>
      <c r="P130" s="167">
        <v>60</v>
      </c>
      <c r="Q130" s="167">
        <v>102</v>
      </c>
      <c r="R130" s="103" t="s">
        <v>117</v>
      </c>
      <c r="S130" s="80"/>
      <c r="T130" s="169">
        <f>AVERAGE(G$6:G130)</f>
        <v>23.68</v>
      </c>
      <c r="U130" s="169">
        <f>AVERAGE(H$6:H130)</f>
        <v>20.792000000000002</v>
      </c>
      <c r="V130" s="169">
        <f>AVERAGE(I$6:I130)</f>
        <v>1.4</v>
      </c>
      <c r="W130" s="170">
        <f>AVERAGE(J$6:J130)</f>
        <v>2495.04</v>
      </c>
      <c r="X130" s="170">
        <f>AVERAGE(K$6:K130)</f>
        <v>168</v>
      </c>
      <c r="Y130" s="170">
        <f>AVERAGE(L$6:L130)</f>
        <v>969.6</v>
      </c>
      <c r="Z130" s="170">
        <f>AVERAGE(M$6:M130)</f>
        <v>290.88</v>
      </c>
      <c r="AA130" s="170">
        <f>AVERAGE(N$6:N130)</f>
        <v>2422.4319999999998</v>
      </c>
      <c r="AB130" s="169">
        <f>AVERAGE(O$6:O130)</f>
        <v>2.976</v>
      </c>
      <c r="AC130" s="170">
        <f>AVERAGE(P$6:P130)</f>
        <v>35.712000000000003</v>
      </c>
      <c r="AD130" s="170">
        <f>AVERAGE(Q$6:Q130)</f>
        <v>108.32</v>
      </c>
      <c r="AE130" s="26"/>
      <c r="AF130" s="26"/>
      <c r="AG130" s="26"/>
      <c r="AH130" s="26"/>
      <c r="AI130" s="26"/>
      <c r="AJ130" s="26"/>
      <c r="AK130" s="26"/>
      <c r="AL130" s="26"/>
      <c r="AM130" s="26"/>
      <c r="AN130" s="26"/>
      <c r="AO130" s="26"/>
      <c r="AP130" s="26"/>
      <c r="AQ130" s="26"/>
      <c r="AR130" s="26"/>
      <c r="AS130" s="26"/>
      <c r="AT130" s="26"/>
      <c r="AU130" s="26"/>
      <c r="AV130" s="26"/>
      <c r="AW130" s="26"/>
      <c r="AX130" s="29"/>
      <c r="AZ130" s="26">
        <v>125</v>
      </c>
      <c r="BA130" s="164">
        <v>18.920353033549492</v>
      </c>
      <c r="BB130" s="175">
        <v>0.15</v>
      </c>
      <c r="BC130" s="103">
        <v>3</v>
      </c>
      <c r="BD130" s="181">
        <v>273</v>
      </c>
      <c r="BE130" s="103">
        <v>19</v>
      </c>
      <c r="BF130" s="103">
        <v>19</v>
      </c>
      <c r="BG130" s="103">
        <v>0</v>
      </c>
      <c r="BH130" s="167">
        <v>2850</v>
      </c>
      <c r="BI130" s="167">
        <v>0</v>
      </c>
      <c r="BJ130" s="167">
        <v>950</v>
      </c>
      <c r="BK130" s="167">
        <v>285</v>
      </c>
      <c r="BL130" s="167">
        <v>2133</v>
      </c>
      <c r="BM130" s="103">
        <v>3</v>
      </c>
      <c r="BN130" s="167">
        <v>45</v>
      </c>
      <c r="BO130" s="167">
        <v>762</v>
      </c>
      <c r="BP130" s="103" t="s">
        <v>117</v>
      </c>
      <c r="BQ130" s="80"/>
      <c r="BR130" s="164">
        <f>AVERAGE(BE$6:BE130)</f>
        <v>20.096</v>
      </c>
      <c r="BS130" s="164">
        <f>AVERAGE(BF$6:BF130)</f>
        <v>19.064</v>
      </c>
      <c r="BT130" s="164">
        <f>AVERAGE(BG$6:BG130)</f>
        <v>0.68</v>
      </c>
      <c r="BU130" s="167">
        <f>AVERAGE(BH$6:BH130)</f>
        <v>2859.6</v>
      </c>
      <c r="BV130" s="167">
        <f>AVERAGE(BI$6:BI130)</f>
        <v>102</v>
      </c>
      <c r="BW130" s="167">
        <f>AVERAGE(BJ$6:BJ130)</f>
        <v>919.2</v>
      </c>
      <c r="BX130" s="167">
        <f>AVERAGE(BK$6:BK130)</f>
        <v>275.76</v>
      </c>
      <c r="BY130" s="167">
        <f>AVERAGE(BL$6:BL130)</f>
        <v>2269.4960000000001</v>
      </c>
      <c r="BZ130" s="164">
        <f>AVERAGE(BM$6:BM130)</f>
        <v>2.1920000000000002</v>
      </c>
      <c r="CA130" s="167">
        <f>AVERAGE(BN$6:BN130)</f>
        <v>32.880000000000003</v>
      </c>
      <c r="CB130" s="167">
        <f>AVERAGE(BO$6:BO130)</f>
        <v>622.98400000000004</v>
      </c>
      <c r="CC130" s="26"/>
      <c r="CD130" s="26"/>
      <c r="CE130" s="26"/>
      <c r="CF130" s="26"/>
      <c r="CG130" s="26"/>
      <c r="CH130" s="26"/>
      <c r="CI130" s="26"/>
      <c r="CJ130" s="26"/>
      <c r="CK130" s="26"/>
      <c r="CL130" s="26"/>
      <c r="CM130" s="26"/>
      <c r="CN130" s="26"/>
      <c r="CO130" s="26"/>
      <c r="CP130" s="26"/>
      <c r="CQ130" s="26"/>
      <c r="CR130" s="26"/>
      <c r="CS130" s="26"/>
      <c r="CT130" s="26"/>
      <c r="CU130" s="26"/>
      <c r="CV130" s="26"/>
      <c r="CW130" s="26"/>
      <c r="CX130" s="26"/>
      <c r="CY130" s="26"/>
      <c r="CZ130" s="26"/>
      <c r="DA130" s="26"/>
      <c r="DB130" s="26"/>
      <c r="DC130" s="26"/>
      <c r="DD130" s="29"/>
      <c r="DE130" s="26"/>
      <c r="DF130" s="103">
        <v>125</v>
      </c>
      <c r="DG130" s="164">
        <v>7.2463226937525578</v>
      </c>
      <c r="DH130" s="133">
        <v>0.05</v>
      </c>
      <c r="DI130" s="103">
        <v>9</v>
      </c>
      <c r="DJ130" s="167">
        <v>240</v>
      </c>
      <c r="DK130" s="103">
        <v>16</v>
      </c>
      <c r="DL130" s="103">
        <v>16</v>
      </c>
      <c r="DM130" s="103">
        <v>0</v>
      </c>
      <c r="DN130" s="167">
        <v>2880</v>
      </c>
      <c r="DO130" s="167">
        <v>0</v>
      </c>
      <c r="DP130" s="167">
        <v>800</v>
      </c>
      <c r="DQ130" s="167">
        <v>240</v>
      </c>
      <c r="DR130" s="167">
        <v>1905</v>
      </c>
      <c r="DS130" s="103">
        <v>0</v>
      </c>
      <c r="DT130" s="167">
        <v>0</v>
      </c>
      <c r="DU130" s="167">
        <v>975</v>
      </c>
      <c r="DV130" s="103" t="s">
        <v>117</v>
      </c>
      <c r="DW130" s="26"/>
      <c r="DX130" s="164">
        <f>AVERAGE(DK$6:DK130)</f>
        <v>10.544</v>
      </c>
      <c r="DY130" s="164">
        <f>AVERAGE(DL$6:DL130)</f>
        <v>10.544</v>
      </c>
      <c r="DZ130" s="164">
        <f>AVERAGE(DM$6:DM130)</f>
        <v>0</v>
      </c>
      <c r="EA130" s="167">
        <f>AVERAGE(DN$6:DN130)</f>
        <v>1897.92</v>
      </c>
      <c r="EB130" s="167">
        <f>AVERAGE(DO$6:DO130)</f>
        <v>0</v>
      </c>
      <c r="EC130" s="167">
        <f>AVERAGE(DP$6:DP130)</f>
        <v>527.20000000000005</v>
      </c>
      <c r="ED130" s="167">
        <f>AVERAGE(DQ$6:DQ130)</f>
        <v>158.16</v>
      </c>
      <c r="EE130" s="167">
        <f>AVERAGE(DR$6:DR130)</f>
        <v>1672.712</v>
      </c>
      <c r="EF130" s="164">
        <f>AVERAGE(DS$6:DS130)</f>
        <v>0.90400000000000003</v>
      </c>
      <c r="EG130" s="167">
        <f>AVERAGE(DT$6:DT130)</f>
        <v>16.271999999999998</v>
      </c>
      <c r="EH130" s="167">
        <f>AVERAGE(DU$6:DU130)</f>
        <v>241.48</v>
      </c>
      <c r="EI130" s="26"/>
      <c r="EJ130" s="26"/>
      <c r="EK130" s="26"/>
      <c r="EL130" s="26"/>
      <c r="EM130" s="26"/>
      <c r="EN130" s="26"/>
      <c r="EO130" s="26"/>
      <c r="EP130" s="26"/>
      <c r="EQ130" s="26"/>
      <c r="ER130" s="26"/>
      <c r="ES130" s="26"/>
      <c r="ET130" s="26"/>
      <c r="EU130" s="26"/>
      <c r="EV130" s="26"/>
      <c r="EW130" s="26"/>
      <c r="EX130" s="26"/>
      <c r="EY130" s="26"/>
      <c r="EZ130" s="26"/>
      <c r="FA130" s="26"/>
      <c r="FB130" s="26"/>
      <c r="FC130" s="26"/>
      <c r="FD130" s="26"/>
      <c r="FE130" s="26"/>
      <c r="FF130" s="26"/>
      <c r="FG130" s="26"/>
      <c r="FH130" s="29"/>
      <c r="FI130" s="26"/>
      <c r="FJ130" s="103">
        <v>125</v>
      </c>
      <c r="FK130" s="164">
        <v>4.6593415636040092</v>
      </c>
      <c r="FL130" s="133">
        <v>0.05</v>
      </c>
      <c r="FM130" s="103">
        <v>8</v>
      </c>
      <c r="FN130" s="167">
        <v>490</v>
      </c>
      <c r="FO130" s="103">
        <v>13</v>
      </c>
      <c r="FP130" s="103">
        <v>13</v>
      </c>
      <c r="FQ130" s="103">
        <v>0</v>
      </c>
      <c r="FR130" s="167">
        <v>2340</v>
      </c>
      <c r="FS130" s="167">
        <v>0</v>
      </c>
      <c r="FT130" s="167">
        <v>650</v>
      </c>
      <c r="FU130" s="167">
        <v>195</v>
      </c>
      <c r="FV130" s="167">
        <v>1960</v>
      </c>
      <c r="FW130" s="103">
        <v>0</v>
      </c>
      <c r="FX130" s="167">
        <v>0</v>
      </c>
      <c r="FY130" s="167">
        <v>380</v>
      </c>
      <c r="FZ130" s="103" t="s">
        <v>117</v>
      </c>
      <c r="GA130" s="80"/>
      <c r="GB130" s="160">
        <f>AVERAGE(FO$6:FO130)</f>
        <v>9.7040000000000006</v>
      </c>
      <c r="GC130" s="160">
        <f>AVERAGE(FP$6:FP130)</f>
        <v>9.7040000000000006</v>
      </c>
      <c r="GD130" s="160">
        <f>AVERAGE(FQ$6:FQ130)</f>
        <v>0</v>
      </c>
      <c r="GE130" s="166">
        <f>AVERAGE(FR$6:FR130)</f>
        <v>1746.72</v>
      </c>
      <c r="GF130" s="166">
        <f>AVERAGE(FS$6:FS130)</f>
        <v>0</v>
      </c>
      <c r="GG130" s="166">
        <f>AVERAGE(FT$6:FT130)</f>
        <v>485.2</v>
      </c>
      <c r="GH130" s="166">
        <f>AVERAGE(FU$6:FU130)</f>
        <v>145.56</v>
      </c>
      <c r="GI130" s="166">
        <f>AVERAGE(FV$6:FV130)</f>
        <v>1620.424</v>
      </c>
      <c r="GJ130" s="160">
        <f>AVERAGE(FW$6:FW130)</f>
        <v>0.81599999999999995</v>
      </c>
      <c r="GK130" s="166">
        <f>AVERAGE(FX$6:FX130)</f>
        <v>29.376000000000001</v>
      </c>
      <c r="GL130" s="166">
        <f>AVERAGE(FY$6:FY130)</f>
        <v>155.672</v>
      </c>
      <c r="GM130" s="26"/>
      <c r="GN130" s="26"/>
      <c r="GO130" s="26"/>
      <c r="GP130" s="26"/>
      <c r="GQ130" s="26"/>
      <c r="GR130" s="26"/>
      <c r="GS130" s="26"/>
      <c r="GT130" s="26"/>
      <c r="GU130" s="26"/>
      <c r="GV130" s="26"/>
      <c r="GW130" s="26"/>
      <c r="GX130" s="26"/>
      <c r="GY130" s="26"/>
      <c r="GZ130" s="26"/>
      <c r="HA130" s="26"/>
      <c r="HB130" s="26"/>
      <c r="HC130" s="26"/>
      <c r="HD130" s="26"/>
      <c r="HE130" s="26"/>
      <c r="HF130" s="26"/>
      <c r="HG130" s="26"/>
      <c r="HH130" s="26"/>
      <c r="HI130" s="26"/>
      <c r="HJ130" s="26"/>
      <c r="HK130" s="29"/>
      <c r="HL130" s="26"/>
      <c r="HM130" s="98">
        <v>125</v>
      </c>
      <c r="HN130" s="178">
        <v>18.210939503468712</v>
      </c>
      <c r="HO130" s="148">
        <v>0.1</v>
      </c>
      <c r="HP130" s="98">
        <v>4</v>
      </c>
      <c r="HQ130" s="189">
        <v>473</v>
      </c>
      <c r="HR130" s="98">
        <v>20</v>
      </c>
      <c r="HS130" s="98">
        <v>20</v>
      </c>
      <c r="HT130" s="98">
        <v>0</v>
      </c>
      <c r="HU130" s="189">
        <v>3000</v>
      </c>
      <c r="HV130" s="189">
        <v>0</v>
      </c>
      <c r="HW130" s="189">
        <v>1000</v>
      </c>
      <c r="HX130" s="189">
        <v>300</v>
      </c>
      <c r="HY130" s="189">
        <v>2398</v>
      </c>
      <c r="HZ130" s="98">
        <v>2</v>
      </c>
      <c r="IA130" s="189">
        <v>60</v>
      </c>
      <c r="IB130" s="189">
        <v>662</v>
      </c>
      <c r="IC130" s="98" t="s">
        <v>116</v>
      </c>
      <c r="ID130" s="80"/>
      <c r="IE130" s="164">
        <f>AVERAGE(HR$6:HR130)</f>
        <v>20.071999999999999</v>
      </c>
      <c r="IF130" s="164">
        <f>AVERAGE(HS$6:HS130)</f>
        <v>19.192</v>
      </c>
      <c r="IG130" s="164">
        <f>AVERAGE(HT$6:HT130)</f>
        <v>1.056</v>
      </c>
      <c r="IH130" s="167">
        <f>AVERAGE(HU$6:HU130)</f>
        <v>2878.8</v>
      </c>
      <c r="II130" s="167">
        <f>AVERAGE(HV$6:HV130)</f>
        <v>158.4</v>
      </c>
      <c r="IJ130" s="167">
        <f>AVERAGE(HW$6:HW130)</f>
        <v>906.8</v>
      </c>
      <c r="IK130" s="167">
        <f>AVERAGE(HX$6:HX130)</f>
        <v>272.04000000000002</v>
      </c>
      <c r="IL130" s="167">
        <f>AVERAGE(HY$6:HY130)</f>
        <v>2322.152</v>
      </c>
      <c r="IM130" s="164">
        <f>AVERAGE(HZ$6:HZ130)</f>
        <v>2.504</v>
      </c>
      <c r="IN130" s="167">
        <f>AVERAGE(IA$6:IA130)</f>
        <v>75.12</v>
      </c>
      <c r="IO130" s="167">
        <f>AVERAGE(IB$6:IB130)</f>
        <v>631.76800000000003</v>
      </c>
      <c r="IP130" s="26"/>
      <c r="IQ130" s="26"/>
      <c r="IR130" s="26"/>
      <c r="IS130" s="26"/>
      <c r="IT130" s="26"/>
      <c r="IU130" s="26"/>
      <c r="IV130" s="26"/>
      <c r="IW130" s="26"/>
      <c r="IX130" s="26"/>
      <c r="IY130" s="26"/>
      <c r="IZ130" s="26"/>
      <c r="JA130" s="26"/>
      <c r="JB130" s="26"/>
      <c r="JC130" s="26"/>
      <c r="JD130" s="26"/>
      <c r="JE130" s="26"/>
      <c r="JF130" s="26"/>
      <c r="JG130" s="26"/>
      <c r="JH130" s="26"/>
      <c r="JI130" s="26"/>
      <c r="JJ130" s="26"/>
      <c r="JK130" s="26"/>
      <c r="JL130" s="26"/>
      <c r="JM130" s="29"/>
      <c r="JN130" s="26"/>
      <c r="JO130" s="26"/>
      <c r="JP130" s="26"/>
      <c r="JQ130" s="26"/>
      <c r="JR130" s="26"/>
      <c r="JS130" s="26"/>
      <c r="JT130" s="26"/>
      <c r="JU130" s="26"/>
      <c r="JV130" s="26"/>
      <c r="JW130" s="26"/>
      <c r="JX130" s="26"/>
      <c r="JY130" s="26"/>
      <c r="JZ130" s="29"/>
    </row>
    <row r="131" spans="1:286" x14ac:dyDescent="0.2">
      <c r="A131" s="26"/>
      <c r="B131" s="103">
        <v>126</v>
      </c>
      <c r="C131" s="164">
        <v>21.722452728978887</v>
      </c>
      <c r="D131" s="133">
        <v>0.2</v>
      </c>
      <c r="E131" s="103">
        <v>9</v>
      </c>
      <c r="F131" s="167">
        <v>414</v>
      </c>
      <c r="G131" s="103">
        <v>27</v>
      </c>
      <c r="H131" s="103">
        <v>22</v>
      </c>
      <c r="I131" s="103">
        <v>2</v>
      </c>
      <c r="J131" s="167">
        <v>2640</v>
      </c>
      <c r="K131" s="167">
        <v>240</v>
      </c>
      <c r="L131" s="167">
        <v>1000</v>
      </c>
      <c r="M131" s="167">
        <v>300</v>
      </c>
      <c r="N131" s="167">
        <v>2579</v>
      </c>
      <c r="O131" s="103">
        <v>4</v>
      </c>
      <c r="P131" s="167">
        <v>48</v>
      </c>
      <c r="Q131" s="167">
        <v>109</v>
      </c>
      <c r="R131" s="103" t="s">
        <v>116</v>
      </c>
      <c r="S131" s="80"/>
      <c r="T131" s="169">
        <f>AVERAGE(G$6:G131)</f>
        <v>23.706349206349206</v>
      </c>
      <c r="U131" s="169">
        <f>AVERAGE(H$6:H131)</f>
        <v>20.801587301587301</v>
      </c>
      <c r="V131" s="169">
        <f>AVERAGE(I$6:I131)</f>
        <v>1.4047619047619047</v>
      </c>
      <c r="W131" s="170">
        <f>AVERAGE(J$6:J131)</f>
        <v>2496.1904761904761</v>
      </c>
      <c r="X131" s="170">
        <f>AVERAGE(K$6:K131)</f>
        <v>168.57142857142858</v>
      </c>
      <c r="Y131" s="170">
        <f>AVERAGE(L$6:L131)</f>
        <v>969.84126984126988</v>
      </c>
      <c r="Z131" s="170">
        <f>AVERAGE(M$6:M131)</f>
        <v>290.95238095238096</v>
      </c>
      <c r="AA131" s="170">
        <f>AVERAGE(N$6:N131)</f>
        <v>2423.6746031746034</v>
      </c>
      <c r="AB131" s="169">
        <f>AVERAGE(O$6:O131)</f>
        <v>2.9841269841269842</v>
      </c>
      <c r="AC131" s="170">
        <f>AVERAGE(P$6:P131)</f>
        <v>35.80952380952381</v>
      </c>
      <c r="AD131" s="170">
        <f>AVERAGE(Q$6:Q131)</f>
        <v>108.32539682539682</v>
      </c>
      <c r="AE131" s="26"/>
      <c r="AF131" s="26"/>
      <c r="AG131" s="26"/>
      <c r="AH131" s="26"/>
      <c r="AI131" s="26"/>
      <c r="AJ131" s="26"/>
      <c r="AK131" s="26"/>
      <c r="AL131" s="26"/>
      <c r="AM131" s="26"/>
      <c r="AN131" s="26"/>
      <c r="AO131" s="26"/>
      <c r="AP131" s="26"/>
      <c r="AQ131" s="26"/>
      <c r="AR131" s="26"/>
      <c r="AS131" s="26"/>
      <c r="AT131" s="26"/>
      <c r="AU131" s="26"/>
      <c r="AV131" s="26"/>
      <c r="AW131" s="26"/>
      <c r="AX131" s="29"/>
      <c r="AZ131" s="26">
        <v>126</v>
      </c>
      <c r="BA131" s="164">
        <v>20.659143350646396</v>
      </c>
      <c r="BB131" s="175">
        <v>0.1</v>
      </c>
      <c r="BC131" s="103">
        <v>3</v>
      </c>
      <c r="BD131" s="181">
        <v>438</v>
      </c>
      <c r="BE131" s="103">
        <v>22</v>
      </c>
      <c r="BF131" s="103">
        <v>22</v>
      </c>
      <c r="BG131" s="103">
        <v>2</v>
      </c>
      <c r="BH131" s="167">
        <v>3300</v>
      </c>
      <c r="BI131" s="167">
        <v>300</v>
      </c>
      <c r="BJ131" s="167">
        <v>1000</v>
      </c>
      <c r="BK131" s="167">
        <v>300</v>
      </c>
      <c r="BL131" s="167">
        <v>2663</v>
      </c>
      <c r="BM131" s="103">
        <v>2</v>
      </c>
      <c r="BN131" s="167">
        <v>30</v>
      </c>
      <c r="BO131" s="167">
        <v>667</v>
      </c>
      <c r="BP131" s="103" t="s">
        <v>116</v>
      </c>
      <c r="BQ131" s="80"/>
      <c r="BR131" s="164">
        <f>AVERAGE(BE$6:BE131)</f>
        <v>20.111111111111111</v>
      </c>
      <c r="BS131" s="164">
        <f>AVERAGE(BF$6:BF131)</f>
        <v>19.087301587301589</v>
      </c>
      <c r="BT131" s="164">
        <f>AVERAGE(BG$6:BG131)</f>
        <v>0.69047619047619047</v>
      </c>
      <c r="BU131" s="167">
        <f>AVERAGE(BH$6:BH131)</f>
        <v>2863.0952380952381</v>
      </c>
      <c r="BV131" s="167">
        <f>AVERAGE(BI$6:BI131)</f>
        <v>103.57142857142857</v>
      </c>
      <c r="BW131" s="167">
        <f>AVERAGE(BJ$6:BJ131)</f>
        <v>919.84126984126988</v>
      </c>
      <c r="BX131" s="167">
        <f>AVERAGE(BK$6:BK131)</f>
        <v>275.95238095238096</v>
      </c>
      <c r="BY131" s="167">
        <f>AVERAGE(BL$6:BL131)</f>
        <v>2272.6190476190477</v>
      </c>
      <c r="BZ131" s="164">
        <f>AVERAGE(BM$6:BM131)</f>
        <v>2.1904761904761907</v>
      </c>
      <c r="CA131" s="167">
        <f>AVERAGE(BN$6:BN131)</f>
        <v>32.857142857142854</v>
      </c>
      <c r="CB131" s="167">
        <f>AVERAGE(BO$6:BO131)</f>
        <v>623.33333333333337</v>
      </c>
      <c r="CC131" s="26"/>
      <c r="CD131" s="26"/>
      <c r="CE131" s="26"/>
      <c r="CF131" s="26"/>
      <c r="CG131" s="26"/>
      <c r="CH131" s="26"/>
      <c r="CI131" s="26"/>
      <c r="CJ131" s="26"/>
      <c r="CK131" s="26"/>
      <c r="CL131" s="26"/>
      <c r="CM131" s="26"/>
      <c r="CN131" s="26"/>
      <c r="CO131" s="26"/>
      <c r="CP131" s="26"/>
      <c r="CQ131" s="26"/>
      <c r="CR131" s="26"/>
      <c r="CS131" s="26"/>
      <c r="CT131" s="26"/>
      <c r="CU131" s="26"/>
      <c r="CV131" s="26"/>
      <c r="CW131" s="26"/>
      <c r="CX131" s="26"/>
      <c r="CY131" s="26"/>
      <c r="CZ131" s="26"/>
      <c r="DA131" s="26"/>
      <c r="DB131" s="26"/>
      <c r="DC131" s="26"/>
      <c r="DD131" s="29"/>
      <c r="DE131" s="26"/>
      <c r="DF131" s="103">
        <v>126</v>
      </c>
      <c r="DG131" s="164">
        <v>9.2218564391875617</v>
      </c>
      <c r="DH131" s="133">
        <v>0.2</v>
      </c>
      <c r="DI131" s="103">
        <v>3</v>
      </c>
      <c r="DJ131" s="167">
        <v>421</v>
      </c>
      <c r="DK131" s="103">
        <v>10</v>
      </c>
      <c r="DL131" s="103">
        <v>10</v>
      </c>
      <c r="DM131" s="103">
        <v>0</v>
      </c>
      <c r="DN131" s="167">
        <v>1800</v>
      </c>
      <c r="DO131" s="167">
        <v>0</v>
      </c>
      <c r="DP131" s="167">
        <v>500</v>
      </c>
      <c r="DQ131" s="167">
        <v>150</v>
      </c>
      <c r="DR131" s="167">
        <v>1696</v>
      </c>
      <c r="DS131" s="103">
        <v>2</v>
      </c>
      <c r="DT131" s="167">
        <v>36</v>
      </c>
      <c r="DU131" s="167">
        <v>140</v>
      </c>
      <c r="DV131" s="103" t="s">
        <v>117</v>
      </c>
      <c r="DW131" s="26"/>
      <c r="DX131" s="164">
        <f>AVERAGE(DK$6:DK131)</f>
        <v>10.53968253968254</v>
      </c>
      <c r="DY131" s="164">
        <f>AVERAGE(DL$6:DL131)</f>
        <v>10.53968253968254</v>
      </c>
      <c r="DZ131" s="164">
        <f>AVERAGE(DM$6:DM131)</f>
        <v>0</v>
      </c>
      <c r="EA131" s="167">
        <f>AVERAGE(DN$6:DN131)</f>
        <v>1897.1428571428571</v>
      </c>
      <c r="EB131" s="167">
        <f>AVERAGE(DO$6:DO131)</f>
        <v>0</v>
      </c>
      <c r="EC131" s="167">
        <f>AVERAGE(DP$6:DP131)</f>
        <v>526.98412698412699</v>
      </c>
      <c r="ED131" s="167">
        <f>AVERAGE(DQ$6:DQ131)</f>
        <v>158.0952380952381</v>
      </c>
      <c r="EE131" s="167">
        <f>AVERAGE(DR$6:DR131)</f>
        <v>1672.8968253968253</v>
      </c>
      <c r="EF131" s="164">
        <f>AVERAGE(DS$6:DS131)</f>
        <v>0.91269841269841268</v>
      </c>
      <c r="EG131" s="167">
        <f>AVERAGE(DT$6:DT131)</f>
        <v>16.428571428571427</v>
      </c>
      <c r="EH131" s="167">
        <f>AVERAGE(DU$6:DU131)</f>
        <v>240.67460317460316</v>
      </c>
      <c r="EI131" s="26"/>
      <c r="EJ131" s="26"/>
      <c r="EK131" s="26"/>
      <c r="EL131" s="26"/>
      <c r="EM131" s="26"/>
      <c r="EN131" s="26"/>
      <c r="EO131" s="26"/>
      <c r="EP131" s="26"/>
      <c r="EQ131" s="26"/>
      <c r="ER131" s="26"/>
      <c r="ES131" s="26"/>
      <c r="ET131" s="26"/>
      <c r="EU131" s="26"/>
      <c r="EV131" s="26"/>
      <c r="EW131" s="26"/>
      <c r="EX131" s="26"/>
      <c r="EY131" s="26"/>
      <c r="EZ131" s="26"/>
      <c r="FA131" s="26"/>
      <c r="FB131" s="26"/>
      <c r="FC131" s="26"/>
      <c r="FD131" s="26"/>
      <c r="FE131" s="26"/>
      <c r="FF131" s="26"/>
      <c r="FG131" s="26"/>
      <c r="FH131" s="29"/>
      <c r="FI131" s="26"/>
      <c r="FJ131" s="103">
        <v>126</v>
      </c>
      <c r="FK131" s="164">
        <v>8.0486471277217433</v>
      </c>
      <c r="FL131" s="133">
        <v>0.25</v>
      </c>
      <c r="FM131" s="103">
        <v>3</v>
      </c>
      <c r="FN131" s="167">
        <v>170</v>
      </c>
      <c r="FO131" s="103">
        <v>9</v>
      </c>
      <c r="FP131" s="103">
        <v>9</v>
      </c>
      <c r="FQ131" s="103">
        <v>0</v>
      </c>
      <c r="FR131" s="167">
        <v>1620</v>
      </c>
      <c r="FS131" s="167">
        <v>0</v>
      </c>
      <c r="FT131" s="167">
        <v>450</v>
      </c>
      <c r="FU131" s="167">
        <v>135</v>
      </c>
      <c r="FV131" s="167">
        <v>1380</v>
      </c>
      <c r="FW131" s="103">
        <v>2</v>
      </c>
      <c r="FX131" s="167">
        <v>72</v>
      </c>
      <c r="FY131" s="167">
        <v>312</v>
      </c>
      <c r="FZ131" s="103" t="s">
        <v>117</v>
      </c>
      <c r="GA131" s="80"/>
      <c r="GB131" s="160">
        <f>AVERAGE(FO$6:FO131)</f>
        <v>9.6984126984126977</v>
      </c>
      <c r="GC131" s="160">
        <f>AVERAGE(FP$6:FP131)</f>
        <v>9.6984126984126977</v>
      </c>
      <c r="GD131" s="160">
        <f>AVERAGE(FQ$6:FQ131)</f>
        <v>0</v>
      </c>
      <c r="GE131" s="166">
        <f>AVERAGE(FR$6:FR131)</f>
        <v>1745.7142857142858</v>
      </c>
      <c r="GF131" s="166">
        <f>AVERAGE(FS$6:FS131)</f>
        <v>0</v>
      </c>
      <c r="GG131" s="166">
        <f>AVERAGE(FT$6:FT131)</f>
        <v>484.92063492063494</v>
      </c>
      <c r="GH131" s="166">
        <f>AVERAGE(FU$6:FU131)</f>
        <v>145.47619047619048</v>
      </c>
      <c r="GI131" s="166">
        <f>AVERAGE(FV$6:FV131)</f>
        <v>1618.515873015873</v>
      </c>
      <c r="GJ131" s="160">
        <f>AVERAGE(FW$6:FW131)</f>
        <v>0.82539682539682535</v>
      </c>
      <c r="GK131" s="166">
        <f>AVERAGE(FX$6:FX131)</f>
        <v>29.714285714285715</v>
      </c>
      <c r="GL131" s="166">
        <f>AVERAGE(FY$6:FY131)</f>
        <v>156.9126984126984</v>
      </c>
      <c r="GM131" s="26"/>
      <c r="GN131" s="26"/>
      <c r="GO131" s="26"/>
      <c r="GP131" s="26"/>
      <c r="GQ131" s="26"/>
      <c r="GR131" s="26"/>
      <c r="GS131" s="26"/>
      <c r="GT131" s="26"/>
      <c r="GU131" s="26"/>
      <c r="GV131" s="26"/>
      <c r="GW131" s="26"/>
      <c r="GX131" s="26"/>
      <c r="GY131" s="26"/>
      <c r="GZ131" s="26"/>
      <c r="HA131" s="26"/>
      <c r="HB131" s="26"/>
      <c r="HC131" s="26"/>
      <c r="HD131" s="26"/>
      <c r="HE131" s="26"/>
      <c r="HF131" s="26"/>
      <c r="HG131" s="26"/>
      <c r="HH131" s="26"/>
      <c r="HI131" s="26"/>
      <c r="HJ131" s="26"/>
      <c r="HK131" s="29"/>
      <c r="HL131" s="26"/>
      <c r="HM131" s="98">
        <v>126</v>
      </c>
      <c r="HN131" s="178">
        <v>19.42180197312334</v>
      </c>
      <c r="HO131" s="148">
        <v>0.1</v>
      </c>
      <c r="HP131" s="98">
        <v>8</v>
      </c>
      <c r="HQ131" s="189">
        <v>519</v>
      </c>
      <c r="HR131" s="98">
        <v>25</v>
      </c>
      <c r="HS131" s="98">
        <v>23</v>
      </c>
      <c r="HT131" s="98">
        <v>3</v>
      </c>
      <c r="HU131" s="189">
        <v>3450</v>
      </c>
      <c r="HV131" s="189">
        <v>450</v>
      </c>
      <c r="HW131" s="189">
        <v>1000</v>
      </c>
      <c r="HX131" s="189">
        <v>300</v>
      </c>
      <c r="HY131" s="189">
        <v>2894</v>
      </c>
      <c r="HZ131" s="98">
        <v>2</v>
      </c>
      <c r="IA131" s="189">
        <v>60</v>
      </c>
      <c r="IB131" s="189">
        <v>616</v>
      </c>
      <c r="IC131" s="98" t="s">
        <v>116</v>
      </c>
      <c r="ID131" s="80"/>
      <c r="IE131" s="164">
        <f>AVERAGE(HR$6:HR131)</f>
        <v>20.111111111111111</v>
      </c>
      <c r="IF131" s="164">
        <f>AVERAGE(HS$6:HS131)</f>
        <v>19.222222222222221</v>
      </c>
      <c r="IG131" s="164">
        <f>AVERAGE(HT$6:HT131)</f>
        <v>1.0714285714285714</v>
      </c>
      <c r="IH131" s="167">
        <f>AVERAGE(HU$6:HU131)</f>
        <v>2883.3333333333335</v>
      </c>
      <c r="II131" s="167">
        <f>AVERAGE(HV$6:HV131)</f>
        <v>160.71428571428572</v>
      </c>
      <c r="IJ131" s="167">
        <f>AVERAGE(HW$6:HW131)</f>
        <v>907.53968253968253</v>
      </c>
      <c r="IK131" s="167">
        <f>AVERAGE(HX$6:HX131)</f>
        <v>272.26190476190476</v>
      </c>
      <c r="IL131" s="167">
        <f>AVERAGE(HY$6:HY131)</f>
        <v>2326.6904761904761</v>
      </c>
      <c r="IM131" s="164">
        <f>AVERAGE(HZ$6:HZ131)</f>
        <v>2.5</v>
      </c>
      <c r="IN131" s="167">
        <f>AVERAGE(IA$6:IA131)</f>
        <v>75</v>
      </c>
      <c r="IO131" s="167">
        <f>AVERAGE(IB$6:IB131)</f>
        <v>631.64285714285711</v>
      </c>
      <c r="IP131" s="26"/>
      <c r="IQ131" s="26"/>
      <c r="IR131" s="26"/>
      <c r="IS131" s="26"/>
      <c r="IT131" s="26"/>
      <c r="IU131" s="26"/>
      <c r="IV131" s="26"/>
      <c r="IW131" s="26"/>
      <c r="IX131" s="26"/>
      <c r="IY131" s="26"/>
      <c r="IZ131" s="26"/>
      <c r="JA131" s="26"/>
      <c r="JB131" s="26"/>
      <c r="JC131" s="26"/>
      <c r="JD131" s="26"/>
      <c r="JE131" s="26"/>
      <c r="JF131" s="26"/>
      <c r="JG131" s="26"/>
      <c r="JH131" s="26"/>
      <c r="JI131" s="26"/>
      <c r="JJ131" s="26"/>
      <c r="JK131" s="26"/>
      <c r="JL131" s="26"/>
      <c r="JM131" s="29"/>
      <c r="JN131" s="26"/>
      <c r="JO131" s="26"/>
      <c r="JP131" s="26"/>
      <c r="JQ131" s="26"/>
      <c r="JR131" s="26"/>
      <c r="JS131" s="26"/>
      <c r="JT131" s="26"/>
      <c r="JU131" s="26"/>
      <c r="JV131" s="26"/>
      <c r="JW131" s="26"/>
      <c r="JX131" s="26"/>
      <c r="JY131" s="26"/>
      <c r="JZ131" s="29"/>
    </row>
    <row r="132" spans="1:286" x14ac:dyDescent="0.2">
      <c r="A132" s="26"/>
      <c r="B132" s="103">
        <v>127</v>
      </c>
      <c r="C132" s="164">
        <v>22.714513179443603</v>
      </c>
      <c r="D132" s="133">
        <v>0.15</v>
      </c>
      <c r="E132" s="103">
        <v>7</v>
      </c>
      <c r="F132" s="167">
        <v>329</v>
      </c>
      <c r="G132" s="103">
        <v>27</v>
      </c>
      <c r="H132" s="103">
        <v>22</v>
      </c>
      <c r="I132" s="103">
        <v>2</v>
      </c>
      <c r="J132" s="167">
        <v>2640</v>
      </c>
      <c r="K132" s="167">
        <v>240</v>
      </c>
      <c r="L132" s="167">
        <v>1000</v>
      </c>
      <c r="M132" s="167">
        <v>300</v>
      </c>
      <c r="N132" s="167">
        <v>2494</v>
      </c>
      <c r="O132" s="103">
        <v>3</v>
      </c>
      <c r="P132" s="167">
        <v>36</v>
      </c>
      <c r="Q132" s="167">
        <v>182</v>
      </c>
      <c r="R132" s="103" t="s">
        <v>116</v>
      </c>
      <c r="S132" s="80"/>
      <c r="T132" s="169">
        <f>AVERAGE(G$6:G132)</f>
        <v>23.73228346456693</v>
      </c>
      <c r="U132" s="169">
        <f>AVERAGE(H$6:H132)</f>
        <v>20.811023622047244</v>
      </c>
      <c r="V132" s="169">
        <f>AVERAGE(I$6:I132)</f>
        <v>1.4094488188976377</v>
      </c>
      <c r="W132" s="170">
        <f>AVERAGE(J$6:J132)</f>
        <v>2497.3228346456694</v>
      </c>
      <c r="X132" s="170">
        <f>AVERAGE(K$6:K132)</f>
        <v>169.13385826771653</v>
      </c>
      <c r="Y132" s="170">
        <f>AVERAGE(L$6:L132)</f>
        <v>970.0787401574803</v>
      </c>
      <c r="Z132" s="170">
        <f>AVERAGE(M$6:M132)</f>
        <v>291.02362204724409</v>
      </c>
      <c r="AA132" s="170">
        <f>AVERAGE(N$6:N132)</f>
        <v>2424.2283464566931</v>
      </c>
      <c r="AB132" s="169">
        <f>AVERAGE(O$6:O132)</f>
        <v>2.984251968503937</v>
      </c>
      <c r="AC132" s="170">
        <f>AVERAGE(P$6:P132)</f>
        <v>35.811023622047244</v>
      </c>
      <c r="AD132" s="170">
        <f>AVERAGE(Q$6:Q132)</f>
        <v>108.90551181102362</v>
      </c>
      <c r="AE132" s="26"/>
      <c r="AF132" s="26"/>
      <c r="AG132" s="26"/>
      <c r="AH132" s="26"/>
      <c r="AI132" s="26"/>
      <c r="AJ132" s="26"/>
      <c r="AK132" s="26"/>
      <c r="AL132" s="26"/>
      <c r="AM132" s="26"/>
      <c r="AN132" s="26"/>
      <c r="AO132" s="26"/>
      <c r="AP132" s="26"/>
      <c r="AQ132" s="26"/>
      <c r="AR132" s="26"/>
      <c r="AS132" s="26"/>
      <c r="AT132" s="26"/>
      <c r="AU132" s="26"/>
      <c r="AV132" s="26"/>
      <c r="AW132" s="26"/>
      <c r="AX132" s="29"/>
      <c r="AZ132" s="26">
        <v>127</v>
      </c>
      <c r="BA132" s="164">
        <v>14.715719687676302</v>
      </c>
      <c r="BB132" s="175">
        <v>0.25</v>
      </c>
      <c r="BC132" s="103">
        <v>0</v>
      </c>
      <c r="BD132" s="181">
        <v>283</v>
      </c>
      <c r="BE132" s="103">
        <v>11</v>
      </c>
      <c r="BF132" s="103">
        <v>11</v>
      </c>
      <c r="BG132" s="103">
        <v>0</v>
      </c>
      <c r="BH132" s="167">
        <v>1650</v>
      </c>
      <c r="BI132" s="167">
        <v>0</v>
      </c>
      <c r="BJ132" s="167">
        <v>550</v>
      </c>
      <c r="BK132" s="167">
        <v>165</v>
      </c>
      <c r="BL132" s="167">
        <v>1623</v>
      </c>
      <c r="BM132" s="103">
        <v>4</v>
      </c>
      <c r="BN132" s="167">
        <v>60</v>
      </c>
      <c r="BO132" s="167">
        <v>87</v>
      </c>
      <c r="BP132" s="103" t="s">
        <v>117</v>
      </c>
      <c r="BQ132" s="80"/>
      <c r="BR132" s="164">
        <f>AVERAGE(BE$6:BE132)</f>
        <v>20.039370078740159</v>
      </c>
      <c r="BS132" s="164">
        <f>AVERAGE(BF$6:BF132)</f>
        <v>19.023622047244096</v>
      </c>
      <c r="BT132" s="164">
        <f>AVERAGE(BG$6:BG132)</f>
        <v>0.68503937007874016</v>
      </c>
      <c r="BU132" s="167">
        <f>AVERAGE(BH$6:BH132)</f>
        <v>2853.5433070866143</v>
      </c>
      <c r="BV132" s="167">
        <f>AVERAGE(BI$6:BI132)</f>
        <v>102.75590551181102</v>
      </c>
      <c r="BW132" s="167">
        <f>AVERAGE(BJ$6:BJ132)</f>
        <v>916.92913385826773</v>
      </c>
      <c r="BX132" s="167">
        <f>AVERAGE(BK$6:BK132)</f>
        <v>275.0787401574803</v>
      </c>
      <c r="BY132" s="167">
        <f>AVERAGE(BL$6:BL132)</f>
        <v>2267.5039370078739</v>
      </c>
      <c r="BZ132" s="164">
        <f>AVERAGE(BM$6:BM132)</f>
        <v>2.204724409448819</v>
      </c>
      <c r="CA132" s="167">
        <f>AVERAGE(BN$6:BN132)</f>
        <v>33.070866141732282</v>
      </c>
      <c r="CB132" s="167">
        <f>AVERAGE(BO$6:BO132)</f>
        <v>619.11023622047242</v>
      </c>
      <c r="CC132" s="26"/>
      <c r="CD132" s="26"/>
      <c r="CE132" s="26"/>
      <c r="CF132" s="26"/>
      <c r="CG132" s="26"/>
      <c r="CH132" s="26"/>
      <c r="CI132" s="26"/>
      <c r="CJ132" s="26"/>
      <c r="CK132" s="26"/>
      <c r="CL132" s="26"/>
      <c r="CM132" s="26"/>
      <c r="CN132" s="26"/>
      <c r="CO132" s="26"/>
      <c r="CP132" s="26"/>
      <c r="CQ132" s="26"/>
      <c r="CR132" s="26"/>
      <c r="CS132" s="26"/>
      <c r="CT132" s="26"/>
      <c r="CU132" s="26"/>
      <c r="CV132" s="26"/>
      <c r="CW132" s="26"/>
      <c r="CX132" s="26"/>
      <c r="CY132" s="26"/>
      <c r="CZ132" s="26"/>
      <c r="DA132" s="26"/>
      <c r="DB132" s="26"/>
      <c r="DC132" s="26"/>
      <c r="DD132" s="29"/>
      <c r="DE132" s="26"/>
      <c r="DF132" s="103">
        <v>127</v>
      </c>
      <c r="DG132" s="164">
        <v>8.0779823111416587</v>
      </c>
      <c r="DH132" s="133">
        <v>0.05</v>
      </c>
      <c r="DI132" s="103">
        <v>10</v>
      </c>
      <c r="DJ132" s="167">
        <v>473</v>
      </c>
      <c r="DK132" s="103">
        <v>18</v>
      </c>
      <c r="DL132" s="103">
        <v>18</v>
      </c>
      <c r="DM132" s="103">
        <v>0</v>
      </c>
      <c r="DN132" s="167">
        <v>3240</v>
      </c>
      <c r="DO132" s="167">
        <v>0</v>
      </c>
      <c r="DP132" s="167">
        <v>900</v>
      </c>
      <c r="DQ132" s="167">
        <v>270</v>
      </c>
      <c r="DR132" s="167">
        <v>2268</v>
      </c>
      <c r="DS132" s="103">
        <v>0</v>
      </c>
      <c r="DT132" s="167">
        <v>0</v>
      </c>
      <c r="DU132" s="167">
        <v>972</v>
      </c>
      <c r="DV132" s="103" t="s">
        <v>117</v>
      </c>
      <c r="DW132" s="26"/>
      <c r="DX132" s="164">
        <f>AVERAGE(DK$6:DK132)</f>
        <v>10.598425196850394</v>
      </c>
      <c r="DY132" s="164">
        <f>AVERAGE(DL$6:DL132)</f>
        <v>10.598425196850394</v>
      </c>
      <c r="DZ132" s="164">
        <f>AVERAGE(DM$6:DM132)</f>
        <v>0</v>
      </c>
      <c r="EA132" s="167">
        <f>AVERAGE(DN$6:DN132)</f>
        <v>1907.7165354330709</v>
      </c>
      <c r="EB132" s="167">
        <f>AVERAGE(DO$6:DO132)</f>
        <v>0</v>
      </c>
      <c r="EC132" s="167">
        <f>AVERAGE(DP$6:DP132)</f>
        <v>529.9212598425197</v>
      </c>
      <c r="ED132" s="167">
        <f>AVERAGE(DQ$6:DQ132)</f>
        <v>158.97637795275591</v>
      </c>
      <c r="EE132" s="167">
        <f>AVERAGE(DR$6:DR132)</f>
        <v>1677.5826771653544</v>
      </c>
      <c r="EF132" s="164">
        <f>AVERAGE(DS$6:DS132)</f>
        <v>0.90551181102362199</v>
      </c>
      <c r="EG132" s="167">
        <f>AVERAGE(DT$6:DT132)</f>
        <v>16.299212598425196</v>
      </c>
      <c r="EH132" s="167">
        <f>AVERAGE(DU$6:DU132)</f>
        <v>246.43307086614172</v>
      </c>
      <c r="EI132" s="26"/>
      <c r="EJ132" s="26"/>
      <c r="EK132" s="26"/>
      <c r="EL132" s="26"/>
      <c r="EM132" s="26"/>
      <c r="EN132" s="26"/>
      <c r="EO132" s="26"/>
      <c r="EP132" s="26"/>
      <c r="EQ132" s="26"/>
      <c r="ER132" s="26"/>
      <c r="ES132" s="26"/>
      <c r="ET132" s="26"/>
      <c r="EU132" s="26"/>
      <c r="EV132" s="26"/>
      <c r="EW132" s="26"/>
      <c r="EX132" s="26"/>
      <c r="EY132" s="26"/>
      <c r="EZ132" s="26"/>
      <c r="FA132" s="26"/>
      <c r="FB132" s="26"/>
      <c r="FC132" s="26"/>
      <c r="FD132" s="26"/>
      <c r="FE132" s="26"/>
      <c r="FF132" s="26"/>
      <c r="FG132" s="26"/>
      <c r="FH132" s="29"/>
      <c r="FI132" s="26"/>
      <c r="FJ132" s="103">
        <v>127</v>
      </c>
      <c r="FK132" s="164">
        <v>4.8067095423466029</v>
      </c>
      <c r="FL132" s="133">
        <v>0.2</v>
      </c>
      <c r="FM132" s="103">
        <v>4</v>
      </c>
      <c r="FN132" s="167">
        <v>275</v>
      </c>
      <c r="FO132" s="103">
        <v>8</v>
      </c>
      <c r="FP132" s="103">
        <v>8</v>
      </c>
      <c r="FQ132" s="103">
        <v>0</v>
      </c>
      <c r="FR132" s="167">
        <v>1440</v>
      </c>
      <c r="FS132" s="167">
        <v>0</v>
      </c>
      <c r="FT132" s="167">
        <v>400</v>
      </c>
      <c r="FU132" s="167">
        <v>120</v>
      </c>
      <c r="FV132" s="167">
        <v>1420</v>
      </c>
      <c r="FW132" s="103">
        <v>1</v>
      </c>
      <c r="FX132" s="167">
        <v>36</v>
      </c>
      <c r="FY132" s="167">
        <v>56</v>
      </c>
      <c r="FZ132" s="103" t="s">
        <v>117</v>
      </c>
      <c r="GA132" s="80"/>
      <c r="GB132" s="160">
        <f>AVERAGE(FO$6:FO132)</f>
        <v>9.6850393700787407</v>
      </c>
      <c r="GC132" s="160">
        <f>AVERAGE(FP$6:FP132)</f>
        <v>9.6850393700787407</v>
      </c>
      <c r="GD132" s="160">
        <f>AVERAGE(FQ$6:FQ132)</f>
        <v>0</v>
      </c>
      <c r="GE132" s="166">
        <f>AVERAGE(FR$6:FR132)</f>
        <v>1743.3070866141732</v>
      </c>
      <c r="GF132" s="166">
        <f>AVERAGE(FS$6:FS132)</f>
        <v>0</v>
      </c>
      <c r="GG132" s="166">
        <f>AVERAGE(FT$6:FT132)</f>
        <v>484.25196850393701</v>
      </c>
      <c r="GH132" s="166">
        <f>AVERAGE(FU$6:FU132)</f>
        <v>145.2755905511811</v>
      </c>
      <c r="GI132" s="166">
        <f>AVERAGE(FV$6:FV132)</f>
        <v>1616.9527559055118</v>
      </c>
      <c r="GJ132" s="160">
        <f>AVERAGE(FW$6:FW132)</f>
        <v>0.82677165354330706</v>
      </c>
      <c r="GK132" s="166">
        <f>AVERAGE(FX$6:FX132)</f>
        <v>29.763779527559056</v>
      </c>
      <c r="GL132" s="166">
        <f>AVERAGE(FY$6:FY132)</f>
        <v>156.11811023622047</v>
      </c>
      <c r="GM132" s="26"/>
      <c r="GN132" s="26"/>
      <c r="GO132" s="26"/>
      <c r="GP132" s="26"/>
      <c r="GQ132" s="26"/>
      <c r="GR132" s="26"/>
      <c r="GS132" s="26"/>
      <c r="GT132" s="26"/>
      <c r="GU132" s="26"/>
      <c r="GV132" s="26"/>
      <c r="GW132" s="26"/>
      <c r="GX132" s="26"/>
      <c r="GY132" s="26"/>
      <c r="GZ132" s="26"/>
      <c r="HA132" s="26"/>
      <c r="HB132" s="26"/>
      <c r="HC132" s="26"/>
      <c r="HD132" s="26"/>
      <c r="HE132" s="26"/>
      <c r="HF132" s="26"/>
      <c r="HG132" s="26"/>
      <c r="HH132" s="26"/>
      <c r="HI132" s="26"/>
      <c r="HJ132" s="26"/>
      <c r="HK132" s="29"/>
      <c r="HL132" s="26"/>
      <c r="HM132" s="98">
        <v>127</v>
      </c>
      <c r="HN132" s="178">
        <v>21.476000594960858</v>
      </c>
      <c r="HO132" s="148">
        <v>0.25</v>
      </c>
      <c r="HP132" s="98">
        <v>5</v>
      </c>
      <c r="HQ132" s="189">
        <v>570</v>
      </c>
      <c r="HR132" s="98">
        <v>21</v>
      </c>
      <c r="HS132" s="98">
        <v>21</v>
      </c>
      <c r="HT132" s="98">
        <v>1</v>
      </c>
      <c r="HU132" s="189">
        <v>3150</v>
      </c>
      <c r="HV132" s="189">
        <v>150</v>
      </c>
      <c r="HW132" s="189">
        <v>1000</v>
      </c>
      <c r="HX132" s="189">
        <v>300</v>
      </c>
      <c r="HY132" s="189">
        <v>2645</v>
      </c>
      <c r="HZ132" s="98">
        <v>5</v>
      </c>
      <c r="IA132" s="189">
        <v>150</v>
      </c>
      <c r="IB132" s="189">
        <v>655</v>
      </c>
      <c r="IC132" s="98" t="s">
        <v>116</v>
      </c>
      <c r="ID132" s="80"/>
      <c r="IE132" s="164">
        <f>AVERAGE(HR$6:HR132)</f>
        <v>20.118110236220474</v>
      </c>
      <c r="IF132" s="164">
        <f>AVERAGE(HS$6:HS132)</f>
        <v>19.236220472440944</v>
      </c>
      <c r="IG132" s="164">
        <f>AVERAGE(HT$6:HT132)</f>
        <v>1.0708661417322836</v>
      </c>
      <c r="IH132" s="167">
        <f>AVERAGE(HU$6:HU132)</f>
        <v>2885.4330708661419</v>
      </c>
      <c r="II132" s="167">
        <f>AVERAGE(HV$6:HV132)</f>
        <v>160.62992125984252</v>
      </c>
      <c r="IJ132" s="167">
        <f>AVERAGE(HW$6:HW132)</f>
        <v>908.26771653543312</v>
      </c>
      <c r="IK132" s="167">
        <f>AVERAGE(HX$6:HX132)</f>
        <v>272.48031496062993</v>
      </c>
      <c r="IL132" s="167">
        <f>AVERAGE(HY$6:HY132)</f>
        <v>2329.196850393701</v>
      </c>
      <c r="IM132" s="164">
        <f>AVERAGE(HZ$6:HZ132)</f>
        <v>2.5196850393700787</v>
      </c>
      <c r="IN132" s="167">
        <f>AVERAGE(IA$6:IA132)</f>
        <v>75.590551181102356</v>
      </c>
      <c r="IO132" s="167">
        <f>AVERAGE(IB$6:IB132)</f>
        <v>631.82677165354335</v>
      </c>
      <c r="IP132" s="26"/>
      <c r="IQ132" s="26"/>
      <c r="IR132" s="26"/>
      <c r="IS132" s="26"/>
      <c r="IT132" s="26"/>
      <c r="IU132" s="26"/>
      <c r="IV132" s="26"/>
      <c r="IW132" s="26"/>
      <c r="IX132" s="26"/>
      <c r="IY132" s="26"/>
      <c r="IZ132" s="26"/>
      <c r="JA132" s="26"/>
      <c r="JB132" s="26"/>
      <c r="JC132" s="26"/>
      <c r="JD132" s="26"/>
      <c r="JE132" s="26"/>
      <c r="JF132" s="26"/>
      <c r="JG132" s="26"/>
      <c r="JH132" s="26"/>
      <c r="JI132" s="26"/>
      <c r="JJ132" s="26"/>
      <c r="JK132" s="26"/>
      <c r="JL132" s="26"/>
      <c r="JM132" s="29"/>
      <c r="JN132" s="26"/>
      <c r="JO132" s="26"/>
      <c r="JP132" s="26"/>
      <c r="JQ132" s="26"/>
      <c r="JR132" s="26"/>
      <c r="JS132" s="26"/>
      <c r="JT132" s="26"/>
      <c r="JU132" s="26"/>
      <c r="JV132" s="26"/>
      <c r="JW132" s="26"/>
      <c r="JX132" s="26"/>
      <c r="JY132" s="26"/>
      <c r="JZ132" s="29"/>
    </row>
    <row r="133" spans="1:286" x14ac:dyDescent="0.2">
      <c r="A133" s="26"/>
      <c r="B133" s="103">
        <v>128</v>
      </c>
      <c r="C133" s="164">
        <v>26.506839732509064</v>
      </c>
      <c r="D133" s="133">
        <v>0.25</v>
      </c>
      <c r="E133" s="103">
        <v>8</v>
      </c>
      <c r="F133" s="167">
        <v>340</v>
      </c>
      <c r="G133" s="103">
        <v>28</v>
      </c>
      <c r="H133" s="103">
        <v>22</v>
      </c>
      <c r="I133" s="103">
        <v>2</v>
      </c>
      <c r="J133" s="167">
        <v>2640</v>
      </c>
      <c r="K133" s="167">
        <v>240</v>
      </c>
      <c r="L133" s="167">
        <v>1000</v>
      </c>
      <c r="M133" s="167">
        <v>300</v>
      </c>
      <c r="N133" s="167">
        <v>2505</v>
      </c>
      <c r="O133" s="103">
        <v>7</v>
      </c>
      <c r="P133" s="167">
        <v>84</v>
      </c>
      <c r="Q133" s="167">
        <v>219</v>
      </c>
      <c r="R133" s="103" t="s">
        <v>116</v>
      </c>
      <c r="S133" s="80"/>
      <c r="T133" s="169">
        <f>AVERAGE(G$6:G133)</f>
        <v>23.765625</v>
      </c>
      <c r="U133" s="169">
        <f>AVERAGE(H$6:H133)</f>
        <v>20.8203125</v>
      </c>
      <c r="V133" s="169">
        <f>AVERAGE(I$6:I133)</f>
        <v>1.4140625</v>
      </c>
      <c r="W133" s="170">
        <f>AVERAGE(J$6:J133)</f>
        <v>2498.4375</v>
      </c>
      <c r="X133" s="170">
        <f>AVERAGE(K$6:K133)</f>
        <v>169.6875</v>
      </c>
      <c r="Y133" s="170">
        <f>AVERAGE(L$6:L133)</f>
        <v>970.3125</v>
      </c>
      <c r="Z133" s="170">
        <f>AVERAGE(M$6:M133)</f>
        <v>291.09375</v>
      </c>
      <c r="AA133" s="170">
        <f>AVERAGE(N$6:N133)</f>
        <v>2424.859375</v>
      </c>
      <c r="AB133" s="169">
        <f>AVERAGE(O$6:O133)</f>
        <v>3.015625</v>
      </c>
      <c r="AC133" s="170">
        <f>AVERAGE(P$6:P133)</f>
        <v>36.1875</v>
      </c>
      <c r="AD133" s="170">
        <f>AVERAGE(Q$6:Q133)</f>
        <v>109.765625</v>
      </c>
      <c r="AE133" s="26"/>
      <c r="AF133" s="26"/>
      <c r="AG133" s="26"/>
      <c r="AH133" s="26"/>
      <c r="AI133" s="26"/>
      <c r="AJ133" s="26"/>
      <c r="AK133" s="26"/>
      <c r="AL133" s="26"/>
      <c r="AM133" s="26"/>
      <c r="AN133" s="26"/>
      <c r="AO133" s="26"/>
      <c r="AP133" s="26"/>
      <c r="AQ133" s="26"/>
      <c r="AR133" s="26"/>
      <c r="AS133" s="26"/>
      <c r="AT133" s="26"/>
      <c r="AU133" s="26"/>
      <c r="AV133" s="26"/>
      <c r="AW133" s="26"/>
      <c r="AX133" s="29"/>
      <c r="AZ133" s="26">
        <v>128</v>
      </c>
      <c r="BA133" s="164">
        <v>18.696954681346835</v>
      </c>
      <c r="BB133" s="175">
        <v>0.05</v>
      </c>
      <c r="BC133" s="103">
        <v>3</v>
      </c>
      <c r="BD133" s="181">
        <v>313</v>
      </c>
      <c r="BE133" s="103">
        <v>21</v>
      </c>
      <c r="BF133" s="103">
        <v>21</v>
      </c>
      <c r="BG133" s="103">
        <v>1</v>
      </c>
      <c r="BH133" s="167">
        <v>3150</v>
      </c>
      <c r="BI133" s="167">
        <v>150</v>
      </c>
      <c r="BJ133" s="167">
        <v>1000</v>
      </c>
      <c r="BK133" s="167">
        <v>300</v>
      </c>
      <c r="BL133" s="167">
        <v>2388</v>
      </c>
      <c r="BM133" s="103">
        <v>1</v>
      </c>
      <c r="BN133" s="167">
        <v>15</v>
      </c>
      <c r="BO133" s="167">
        <v>777</v>
      </c>
      <c r="BP133" s="103" t="s">
        <v>116</v>
      </c>
      <c r="BQ133" s="80"/>
      <c r="BR133" s="164">
        <f>AVERAGE(BE$6:BE133)</f>
        <v>20.046875</v>
      </c>
      <c r="BS133" s="164">
        <f>AVERAGE(BF$6:BF133)</f>
        <v>19.0390625</v>
      </c>
      <c r="BT133" s="164">
        <f>AVERAGE(BG$6:BG133)</f>
        <v>0.6875</v>
      </c>
      <c r="BU133" s="167">
        <f>AVERAGE(BH$6:BH133)</f>
        <v>2855.859375</v>
      </c>
      <c r="BV133" s="167">
        <f>AVERAGE(BI$6:BI133)</f>
        <v>103.125</v>
      </c>
      <c r="BW133" s="167">
        <f>AVERAGE(BJ$6:BJ133)</f>
        <v>917.578125</v>
      </c>
      <c r="BX133" s="167">
        <f>AVERAGE(BK$6:BK133)</f>
        <v>275.2734375</v>
      </c>
      <c r="BY133" s="167">
        <f>AVERAGE(BL$6:BL133)</f>
        <v>2268.4453125</v>
      </c>
      <c r="BZ133" s="164">
        <f>AVERAGE(BM$6:BM133)</f>
        <v>2.1953125</v>
      </c>
      <c r="CA133" s="167">
        <f>AVERAGE(BN$6:BN133)</f>
        <v>32.9296875</v>
      </c>
      <c r="CB133" s="167">
        <f>AVERAGE(BO$6:BO133)</f>
        <v>620.34375</v>
      </c>
      <c r="CC133" s="26"/>
      <c r="CD133" s="26"/>
      <c r="CE133" s="26"/>
      <c r="CF133" s="26"/>
      <c r="CG133" s="26"/>
      <c r="CH133" s="26"/>
      <c r="CI133" s="26"/>
      <c r="CJ133" s="26"/>
      <c r="CK133" s="26"/>
      <c r="CL133" s="26"/>
      <c r="CM133" s="26"/>
      <c r="CN133" s="26"/>
      <c r="CO133" s="26"/>
      <c r="CP133" s="26"/>
      <c r="CQ133" s="26"/>
      <c r="CR133" s="26"/>
      <c r="CS133" s="26"/>
      <c r="CT133" s="26"/>
      <c r="CU133" s="26"/>
      <c r="CV133" s="26"/>
      <c r="CW133" s="26"/>
      <c r="CX133" s="26"/>
      <c r="CY133" s="26"/>
      <c r="CZ133" s="26"/>
      <c r="DA133" s="26"/>
      <c r="DB133" s="26"/>
      <c r="DC133" s="26"/>
      <c r="DD133" s="29"/>
      <c r="DE133" s="26"/>
      <c r="DF133" s="103">
        <v>128</v>
      </c>
      <c r="DG133" s="164">
        <v>5.5434931774598173</v>
      </c>
      <c r="DH133" s="133">
        <v>0.15</v>
      </c>
      <c r="DI133" s="103">
        <v>1</v>
      </c>
      <c r="DJ133" s="167">
        <v>176</v>
      </c>
      <c r="DK133" s="103">
        <v>6</v>
      </c>
      <c r="DL133" s="103">
        <v>6</v>
      </c>
      <c r="DM133" s="103">
        <v>0</v>
      </c>
      <c r="DN133" s="167">
        <v>1080</v>
      </c>
      <c r="DO133" s="167">
        <v>0</v>
      </c>
      <c r="DP133" s="167">
        <v>300</v>
      </c>
      <c r="DQ133" s="167">
        <v>90</v>
      </c>
      <c r="DR133" s="167">
        <v>1191</v>
      </c>
      <c r="DS133" s="103">
        <v>1</v>
      </c>
      <c r="DT133" s="167">
        <v>18</v>
      </c>
      <c r="DU133" s="167">
        <v>-93</v>
      </c>
      <c r="DV133" s="103" t="s">
        <v>117</v>
      </c>
      <c r="DW133" s="26"/>
      <c r="DX133" s="164">
        <f>AVERAGE(DK$6:DK133)</f>
        <v>10.5625</v>
      </c>
      <c r="DY133" s="164">
        <f>AVERAGE(DL$6:DL133)</f>
        <v>10.5625</v>
      </c>
      <c r="DZ133" s="164">
        <f>AVERAGE(DM$6:DM133)</f>
        <v>0</v>
      </c>
      <c r="EA133" s="167">
        <f>AVERAGE(DN$6:DN133)</f>
        <v>1901.25</v>
      </c>
      <c r="EB133" s="167">
        <f>AVERAGE(DO$6:DO133)</f>
        <v>0</v>
      </c>
      <c r="EC133" s="167">
        <f>AVERAGE(DP$6:DP133)</f>
        <v>528.125</v>
      </c>
      <c r="ED133" s="167">
        <f>AVERAGE(DQ$6:DQ133)</f>
        <v>158.4375</v>
      </c>
      <c r="EE133" s="167">
        <f>AVERAGE(DR$6:DR133)</f>
        <v>1673.78125</v>
      </c>
      <c r="EF133" s="164">
        <f>AVERAGE(DS$6:DS133)</f>
        <v>0.90625</v>
      </c>
      <c r="EG133" s="167">
        <f>AVERAGE(DT$6:DT133)</f>
        <v>16.3125</v>
      </c>
      <c r="EH133" s="167">
        <f>AVERAGE(DU$6:DU133)</f>
        <v>243.78125</v>
      </c>
      <c r="EI133" s="26"/>
      <c r="EJ133" s="26"/>
      <c r="EK133" s="26"/>
      <c r="EL133" s="26"/>
      <c r="EM133" s="26"/>
      <c r="EN133" s="26"/>
      <c r="EO133" s="26"/>
      <c r="EP133" s="26"/>
      <c r="EQ133" s="26"/>
      <c r="ER133" s="26"/>
      <c r="ES133" s="26"/>
      <c r="ET133" s="26"/>
      <c r="EU133" s="26"/>
      <c r="EV133" s="26"/>
      <c r="EW133" s="26"/>
      <c r="EX133" s="26"/>
      <c r="EY133" s="26"/>
      <c r="EZ133" s="26"/>
      <c r="FA133" s="26"/>
      <c r="FB133" s="26"/>
      <c r="FC133" s="26"/>
      <c r="FD133" s="26"/>
      <c r="FE133" s="26"/>
      <c r="FF133" s="26"/>
      <c r="FG133" s="26"/>
      <c r="FH133" s="29"/>
      <c r="FI133" s="26"/>
      <c r="FJ133" s="103">
        <v>128</v>
      </c>
      <c r="FK133" s="164">
        <v>3.6173467926212513</v>
      </c>
      <c r="FL133" s="133">
        <v>0.1</v>
      </c>
      <c r="FM133" s="103">
        <v>3</v>
      </c>
      <c r="FN133" s="167">
        <v>150</v>
      </c>
      <c r="FO133" s="103">
        <v>7</v>
      </c>
      <c r="FP133" s="103">
        <v>7</v>
      </c>
      <c r="FQ133" s="103">
        <v>0</v>
      </c>
      <c r="FR133" s="167">
        <v>1260</v>
      </c>
      <c r="FS133" s="167">
        <v>0</v>
      </c>
      <c r="FT133" s="167">
        <v>350</v>
      </c>
      <c r="FU133" s="167">
        <v>105</v>
      </c>
      <c r="FV133" s="167">
        <v>1230</v>
      </c>
      <c r="FW133" s="103">
        <v>0</v>
      </c>
      <c r="FX133" s="167">
        <v>0</v>
      </c>
      <c r="FY133" s="167">
        <v>30</v>
      </c>
      <c r="FZ133" s="103" t="s">
        <v>117</v>
      </c>
      <c r="GA133" s="80"/>
      <c r="GB133" s="160">
        <f>AVERAGE(FO$6:FO133)</f>
        <v>9.6640625</v>
      </c>
      <c r="GC133" s="160">
        <f>AVERAGE(FP$6:FP133)</f>
        <v>9.6640625</v>
      </c>
      <c r="GD133" s="160">
        <f>AVERAGE(FQ$6:FQ133)</f>
        <v>0</v>
      </c>
      <c r="GE133" s="166">
        <f>AVERAGE(FR$6:FR133)</f>
        <v>1739.53125</v>
      </c>
      <c r="GF133" s="166">
        <f>AVERAGE(FS$6:FS133)</f>
        <v>0</v>
      </c>
      <c r="GG133" s="166">
        <f>AVERAGE(FT$6:FT133)</f>
        <v>483.203125</v>
      </c>
      <c r="GH133" s="166">
        <f>AVERAGE(FU$6:FU133)</f>
        <v>144.9609375</v>
      </c>
      <c r="GI133" s="166">
        <f>AVERAGE(FV$6:FV133)</f>
        <v>1613.9296875</v>
      </c>
      <c r="GJ133" s="160">
        <f>AVERAGE(FW$6:FW133)</f>
        <v>0.8203125</v>
      </c>
      <c r="GK133" s="166">
        <f>AVERAGE(FX$6:FX133)</f>
        <v>29.53125</v>
      </c>
      <c r="GL133" s="166">
        <f>AVERAGE(FY$6:FY133)</f>
        <v>155.1328125</v>
      </c>
      <c r="GM133" s="26"/>
      <c r="GN133" s="26"/>
      <c r="GO133" s="26"/>
      <c r="GP133" s="26"/>
      <c r="GQ133" s="26"/>
      <c r="GR133" s="26"/>
      <c r="GS133" s="26"/>
      <c r="GT133" s="26"/>
      <c r="GU133" s="26"/>
      <c r="GV133" s="26"/>
      <c r="GW133" s="26"/>
      <c r="GX133" s="26"/>
      <c r="GY133" s="26"/>
      <c r="GZ133" s="26"/>
      <c r="HA133" s="26"/>
      <c r="HB133" s="26"/>
      <c r="HC133" s="26"/>
      <c r="HD133" s="26"/>
      <c r="HE133" s="26"/>
      <c r="HF133" s="26"/>
      <c r="HG133" s="26"/>
      <c r="HH133" s="26"/>
      <c r="HI133" s="26"/>
      <c r="HJ133" s="26"/>
      <c r="HK133" s="29"/>
      <c r="HL133" s="26"/>
      <c r="HM133" s="98">
        <v>128</v>
      </c>
      <c r="HN133" s="178">
        <v>12.667062497340259</v>
      </c>
      <c r="HO133" s="148">
        <v>0.15</v>
      </c>
      <c r="HP133" s="98">
        <v>3</v>
      </c>
      <c r="HQ133" s="189">
        <v>251</v>
      </c>
      <c r="HR133" s="98">
        <v>14</v>
      </c>
      <c r="HS133" s="98">
        <v>14</v>
      </c>
      <c r="HT133" s="98">
        <v>0</v>
      </c>
      <c r="HU133" s="189">
        <v>2100</v>
      </c>
      <c r="HV133" s="189">
        <v>0</v>
      </c>
      <c r="HW133" s="189">
        <v>700</v>
      </c>
      <c r="HX133" s="189">
        <v>210</v>
      </c>
      <c r="HY133" s="189">
        <v>1786</v>
      </c>
      <c r="HZ133" s="98">
        <v>2</v>
      </c>
      <c r="IA133" s="189">
        <v>60</v>
      </c>
      <c r="IB133" s="189">
        <v>374</v>
      </c>
      <c r="IC133" s="98" t="s">
        <v>117</v>
      </c>
      <c r="ID133" s="80"/>
      <c r="IE133" s="164">
        <f>AVERAGE(HR$6:HR133)</f>
        <v>20.0703125</v>
      </c>
      <c r="IF133" s="164">
        <f>AVERAGE(HS$6:HS133)</f>
        <v>19.1953125</v>
      </c>
      <c r="IG133" s="164">
        <f>AVERAGE(HT$6:HT133)</f>
        <v>1.0625</v>
      </c>
      <c r="IH133" s="167">
        <f>AVERAGE(HU$6:HU133)</f>
        <v>2879.296875</v>
      </c>
      <c r="II133" s="167">
        <f>AVERAGE(HV$6:HV133)</f>
        <v>159.375</v>
      </c>
      <c r="IJ133" s="167">
        <f>AVERAGE(HW$6:HW133)</f>
        <v>906.640625</v>
      </c>
      <c r="IK133" s="167">
        <f>AVERAGE(HX$6:HX133)</f>
        <v>271.9921875</v>
      </c>
      <c r="IL133" s="167">
        <f>AVERAGE(HY$6:HY133)</f>
        <v>2324.953125</v>
      </c>
      <c r="IM133" s="164">
        <f>AVERAGE(HZ$6:HZ133)</f>
        <v>2.515625</v>
      </c>
      <c r="IN133" s="167">
        <f>AVERAGE(IA$6:IA133)</f>
        <v>75.46875</v>
      </c>
      <c r="IO133" s="167">
        <f>AVERAGE(IB$6:IB133)</f>
        <v>629.8125</v>
      </c>
      <c r="IP133" s="26"/>
      <c r="IQ133" s="26"/>
      <c r="IR133" s="26"/>
      <c r="IS133" s="26"/>
      <c r="IT133" s="26"/>
      <c r="IU133" s="26"/>
      <c r="IV133" s="26"/>
      <c r="IW133" s="26"/>
      <c r="IX133" s="26"/>
      <c r="IY133" s="26"/>
      <c r="IZ133" s="26"/>
      <c r="JA133" s="26"/>
      <c r="JB133" s="26"/>
      <c r="JC133" s="26"/>
      <c r="JD133" s="26"/>
      <c r="JE133" s="26"/>
      <c r="JF133" s="26"/>
      <c r="JG133" s="26"/>
      <c r="JH133" s="26"/>
      <c r="JI133" s="26"/>
      <c r="JJ133" s="26"/>
      <c r="JK133" s="26"/>
      <c r="JL133" s="26"/>
      <c r="JM133" s="29"/>
      <c r="JN133" s="26"/>
      <c r="JO133" s="26"/>
      <c r="JP133" s="26"/>
      <c r="JQ133" s="26"/>
      <c r="JR133" s="26"/>
      <c r="JS133" s="26"/>
      <c r="JT133" s="26"/>
      <c r="JU133" s="26"/>
      <c r="JV133" s="26"/>
      <c r="JW133" s="26"/>
      <c r="JX133" s="26"/>
      <c r="JY133" s="26"/>
      <c r="JZ133" s="29"/>
    </row>
    <row r="134" spans="1:286" x14ac:dyDescent="0.2">
      <c r="A134" s="26"/>
      <c r="B134" s="103">
        <v>129</v>
      </c>
      <c r="C134" s="164">
        <v>24.292316093956639</v>
      </c>
      <c r="D134" s="133">
        <v>0.25</v>
      </c>
      <c r="E134" s="103">
        <v>5</v>
      </c>
      <c r="F134" s="167">
        <v>314</v>
      </c>
      <c r="G134" s="103">
        <v>23</v>
      </c>
      <c r="H134" s="103">
        <v>22</v>
      </c>
      <c r="I134" s="103">
        <v>2</v>
      </c>
      <c r="J134" s="167">
        <v>2640</v>
      </c>
      <c r="K134" s="167">
        <v>240</v>
      </c>
      <c r="L134" s="167">
        <v>1000</v>
      </c>
      <c r="M134" s="167">
        <v>300</v>
      </c>
      <c r="N134" s="167">
        <v>2479</v>
      </c>
      <c r="O134" s="103">
        <v>6</v>
      </c>
      <c r="P134" s="167">
        <v>72</v>
      </c>
      <c r="Q134" s="167">
        <v>233</v>
      </c>
      <c r="R134" s="103" t="s">
        <v>116</v>
      </c>
      <c r="S134" s="80"/>
      <c r="T134" s="169">
        <f>AVERAGE(G$6:G134)</f>
        <v>23.759689922480622</v>
      </c>
      <c r="U134" s="169">
        <f>AVERAGE(H$6:H134)</f>
        <v>20.829457364341085</v>
      </c>
      <c r="V134" s="169">
        <f>AVERAGE(I$6:I134)</f>
        <v>1.4186046511627908</v>
      </c>
      <c r="W134" s="170">
        <f>AVERAGE(J$6:J134)</f>
        <v>2499.5348837209303</v>
      </c>
      <c r="X134" s="170">
        <f>AVERAGE(K$6:K134)</f>
        <v>170.23255813953489</v>
      </c>
      <c r="Y134" s="170">
        <f>AVERAGE(L$6:L134)</f>
        <v>970.54263565891472</v>
      </c>
      <c r="Z134" s="170">
        <f>AVERAGE(M$6:M134)</f>
        <v>291.16279069767444</v>
      </c>
      <c r="AA134" s="170">
        <f>AVERAGE(N$6:N134)</f>
        <v>2425.2790697674418</v>
      </c>
      <c r="AB134" s="169">
        <f>AVERAGE(O$6:O134)</f>
        <v>3.0387596899224807</v>
      </c>
      <c r="AC134" s="170">
        <f>AVERAGE(P$6:P134)</f>
        <v>36.465116279069768</v>
      </c>
      <c r="AD134" s="170">
        <f>AVERAGE(Q$6:Q134)</f>
        <v>110.72093023255815</v>
      </c>
      <c r="AE134" s="26"/>
      <c r="AF134" s="26"/>
      <c r="AG134" s="26"/>
      <c r="AH134" s="26"/>
      <c r="AI134" s="26"/>
      <c r="AJ134" s="26"/>
      <c r="AK134" s="26"/>
      <c r="AL134" s="26"/>
      <c r="AM134" s="26"/>
      <c r="AN134" s="26"/>
      <c r="AO134" s="26"/>
      <c r="AP134" s="26"/>
      <c r="AQ134" s="26"/>
      <c r="AR134" s="26"/>
      <c r="AS134" s="26"/>
      <c r="AT134" s="26"/>
      <c r="AU134" s="26"/>
      <c r="AV134" s="26"/>
      <c r="AW134" s="26"/>
      <c r="AX134" s="29"/>
      <c r="AZ134" s="26">
        <v>129</v>
      </c>
      <c r="BA134" s="164">
        <v>17.795964426853349</v>
      </c>
      <c r="BB134" s="175">
        <v>0.05</v>
      </c>
      <c r="BC134" s="103">
        <v>3</v>
      </c>
      <c r="BD134" s="181">
        <v>243</v>
      </c>
      <c r="BE134" s="103">
        <v>20</v>
      </c>
      <c r="BF134" s="103">
        <v>20</v>
      </c>
      <c r="BG134" s="103">
        <v>0</v>
      </c>
      <c r="BH134" s="167">
        <v>3000</v>
      </c>
      <c r="BI134" s="167">
        <v>0</v>
      </c>
      <c r="BJ134" s="167">
        <v>1000</v>
      </c>
      <c r="BK134" s="167">
        <v>300</v>
      </c>
      <c r="BL134" s="167">
        <v>2168</v>
      </c>
      <c r="BM134" s="103">
        <v>1</v>
      </c>
      <c r="BN134" s="167">
        <v>15</v>
      </c>
      <c r="BO134" s="167">
        <v>847</v>
      </c>
      <c r="BP134" s="103" t="s">
        <v>116</v>
      </c>
      <c r="BQ134" s="80"/>
      <c r="BR134" s="164">
        <f>AVERAGE(BE$6:BE134)</f>
        <v>20.046511627906977</v>
      </c>
      <c r="BS134" s="164">
        <f>AVERAGE(BF$6:BF134)</f>
        <v>19.046511627906977</v>
      </c>
      <c r="BT134" s="164">
        <f>AVERAGE(BG$6:BG134)</f>
        <v>0.68217054263565891</v>
      </c>
      <c r="BU134" s="167">
        <f>AVERAGE(BH$6:BH134)</f>
        <v>2856.9767441860463</v>
      </c>
      <c r="BV134" s="167">
        <f>AVERAGE(BI$6:BI134)</f>
        <v>102.32558139534883</v>
      </c>
      <c r="BW134" s="167">
        <f>AVERAGE(BJ$6:BJ134)</f>
        <v>918.21705426356584</v>
      </c>
      <c r="BX134" s="167">
        <f>AVERAGE(BK$6:BK134)</f>
        <v>275.46511627906978</v>
      </c>
      <c r="BY134" s="167">
        <f>AVERAGE(BL$6:BL134)</f>
        <v>2267.6666666666665</v>
      </c>
      <c r="BZ134" s="164">
        <f>AVERAGE(BM$6:BM134)</f>
        <v>2.1860465116279069</v>
      </c>
      <c r="CA134" s="167">
        <f>AVERAGE(BN$6:BN134)</f>
        <v>32.790697674418603</v>
      </c>
      <c r="CB134" s="167">
        <f>AVERAGE(BO$6:BO134)</f>
        <v>622.10077519379843</v>
      </c>
      <c r="CC134" s="26"/>
      <c r="CD134" s="26"/>
      <c r="CE134" s="26"/>
      <c r="CF134" s="26"/>
      <c r="CG134" s="26"/>
      <c r="CH134" s="26"/>
      <c r="CI134" s="26"/>
      <c r="CJ134" s="26"/>
      <c r="CK134" s="26"/>
      <c r="CL134" s="26"/>
      <c r="CM134" s="26"/>
      <c r="CN134" s="26"/>
      <c r="CO134" s="26"/>
      <c r="CP134" s="26"/>
      <c r="CQ134" s="26"/>
      <c r="CR134" s="26"/>
      <c r="CS134" s="26"/>
      <c r="CT134" s="26"/>
      <c r="CU134" s="26"/>
      <c r="CV134" s="26"/>
      <c r="CW134" s="26"/>
      <c r="CX134" s="26"/>
      <c r="CY134" s="26"/>
      <c r="CZ134" s="26"/>
      <c r="DA134" s="26"/>
      <c r="DB134" s="26"/>
      <c r="DC134" s="26"/>
      <c r="DD134" s="29"/>
      <c r="DE134" s="26"/>
      <c r="DF134" s="103">
        <v>129</v>
      </c>
      <c r="DG134" s="164">
        <v>6.1813236632462427</v>
      </c>
      <c r="DH134" s="133">
        <v>0.2</v>
      </c>
      <c r="DI134" s="103">
        <v>1</v>
      </c>
      <c r="DJ134" s="167">
        <v>433</v>
      </c>
      <c r="DK134" s="103">
        <v>6</v>
      </c>
      <c r="DL134" s="103">
        <v>6</v>
      </c>
      <c r="DM134" s="103">
        <v>0</v>
      </c>
      <c r="DN134" s="167">
        <v>1080</v>
      </c>
      <c r="DO134" s="167">
        <v>0</v>
      </c>
      <c r="DP134" s="167">
        <v>300</v>
      </c>
      <c r="DQ134" s="167">
        <v>90</v>
      </c>
      <c r="DR134" s="167">
        <v>1448</v>
      </c>
      <c r="DS134" s="103">
        <v>1</v>
      </c>
      <c r="DT134" s="167">
        <v>18</v>
      </c>
      <c r="DU134" s="167">
        <v>-350</v>
      </c>
      <c r="DV134" s="103" t="s">
        <v>117</v>
      </c>
      <c r="DW134" s="26"/>
      <c r="DX134" s="164">
        <f>AVERAGE(DK$6:DK134)</f>
        <v>10.527131782945736</v>
      </c>
      <c r="DY134" s="164">
        <f>AVERAGE(DL$6:DL134)</f>
        <v>10.527131782945736</v>
      </c>
      <c r="DZ134" s="164">
        <f>AVERAGE(DM$6:DM134)</f>
        <v>0</v>
      </c>
      <c r="EA134" s="167">
        <f>AVERAGE(DN$6:DN134)</f>
        <v>1894.8837209302326</v>
      </c>
      <c r="EB134" s="167">
        <f>AVERAGE(DO$6:DO134)</f>
        <v>0</v>
      </c>
      <c r="EC134" s="167">
        <f>AVERAGE(DP$6:DP134)</f>
        <v>526.35658914728685</v>
      </c>
      <c r="ED134" s="167">
        <f>AVERAGE(DQ$6:DQ134)</f>
        <v>157.90697674418604</v>
      </c>
      <c r="EE134" s="167">
        <f>AVERAGE(DR$6:DR134)</f>
        <v>1672.031007751938</v>
      </c>
      <c r="EF134" s="164">
        <f>AVERAGE(DS$6:DS134)</f>
        <v>0.90697674418604646</v>
      </c>
      <c r="EG134" s="167">
        <f>AVERAGE(DT$6:DT134)</f>
        <v>16.325581395348838</v>
      </c>
      <c r="EH134" s="167">
        <f>AVERAGE(DU$6:DU134)</f>
        <v>239.1782945736434</v>
      </c>
      <c r="EI134" s="26"/>
      <c r="EJ134" s="26"/>
      <c r="EK134" s="26"/>
      <c r="EL134" s="26"/>
      <c r="EM134" s="26"/>
      <c r="EN134" s="26"/>
      <c r="EO134" s="26"/>
      <c r="EP134" s="26"/>
      <c r="EQ134" s="26"/>
      <c r="ER134" s="26"/>
      <c r="ES134" s="26"/>
      <c r="ET134" s="26"/>
      <c r="EU134" s="26"/>
      <c r="EV134" s="26"/>
      <c r="EW134" s="26"/>
      <c r="EX134" s="26"/>
      <c r="EY134" s="26"/>
      <c r="EZ134" s="26"/>
      <c r="FA134" s="26"/>
      <c r="FB134" s="26"/>
      <c r="FC134" s="26"/>
      <c r="FD134" s="26"/>
      <c r="FE134" s="26"/>
      <c r="FF134" s="26"/>
      <c r="FG134" s="26"/>
      <c r="FH134" s="29"/>
      <c r="FI134" s="26"/>
      <c r="FJ134" s="103">
        <v>129</v>
      </c>
      <c r="FK134" s="164">
        <v>6.7892929218967177</v>
      </c>
      <c r="FL134" s="133">
        <v>0.1</v>
      </c>
      <c r="FM134" s="103">
        <v>9</v>
      </c>
      <c r="FN134" s="167">
        <v>397</v>
      </c>
      <c r="FO134" s="103">
        <v>15</v>
      </c>
      <c r="FP134" s="103">
        <v>15</v>
      </c>
      <c r="FQ134" s="103">
        <v>0</v>
      </c>
      <c r="FR134" s="167">
        <v>2700</v>
      </c>
      <c r="FS134" s="167">
        <v>0</v>
      </c>
      <c r="FT134" s="167">
        <v>750</v>
      </c>
      <c r="FU134" s="167">
        <v>225</v>
      </c>
      <c r="FV134" s="167">
        <v>1997</v>
      </c>
      <c r="FW134" s="103">
        <v>1</v>
      </c>
      <c r="FX134" s="167">
        <v>36</v>
      </c>
      <c r="FY134" s="167">
        <v>739</v>
      </c>
      <c r="FZ134" s="103" t="s">
        <v>117</v>
      </c>
      <c r="GA134" s="80"/>
      <c r="GB134" s="160">
        <f>AVERAGE(FO$6:FO134)</f>
        <v>9.7054263565891468</v>
      </c>
      <c r="GC134" s="160">
        <f>AVERAGE(FP$6:FP134)</f>
        <v>9.7054263565891468</v>
      </c>
      <c r="GD134" s="160">
        <f>AVERAGE(FQ$6:FQ134)</f>
        <v>0</v>
      </c>
      <c r="GE134" s="166">
        <f>AVERAGE(FR$6:FR134)</f>
        <v>1746.9767441860465</v>
      </c>
      <c r="GF134" s="166">
        <f>AVERAGE(FS$6:FS134)</f>
        <v>0</v>
      </c>
      <c r="GG134" s="166">
        <f>AVERAGE(FT$6:FT134)</f>
        <v>485.27131782945736</v>
      </c>
      <c r="GH134" s="166">
        <f>AVERAGE(FU$6:FU134)</f>
        <v>145.58139534883722</v>
      </c>
      <c r="GI134" s="166">
        <f>AVERAGE(FV$6:FV134)</f>
        <v>1616.8992248062016</v>
      </c>
      <c r="GJ134" s="160">
        <f>AVERAGE(FW$6:FW134)</f>
        <v>0.82170542635658916</v>
      </c>
      <c r="GK134" s="166">
        <f>AVERAGE(FX$6:FX134)</f>
        <v>29.581395348837209</v>
      </c>
      <c r="GL134" s="166">
        <f>AVERAGE(FY$6:FY134)</f>
        <v>159.65891472868216</v>
      </c>
      <c r="GM134" s="26"/>
      <c r="GN134" s="26"/>
      <c r="GO134" s="26"/>
      <c r="GP134" s="26"/>
      <c r="GQ134" s="26"/>
      <c r="GR134" s="26"/>
      <c r="GS134" s="26"/>
      <c r="GT134" s="26"/>
      <c r="GU134" s="26"/>
      <c r="GV134" s="26"/>
      <c r="GW134" s="26"/>
      <c r="GX134" s="26"/>
      <c r="GY134" s="26"/>
      <c r="GZ134" s="26"/>
      <c r="HA134" s="26"/>
      <c r="HB134" s="26"/>
      <c r="HC134" s="26"/>
      <c r="HD134" s="26"/>
      <c r="HE134" s="26"/>
      <c r="HF134" s="26"/>
      <c r="HG134" s="26"/>
      <c r="HH134" s="26"/>
      <c r="HI134" s="26"/>
      <c r="HJ134" s="26"/>
      <c r="HK134" s="29"/>
      <c r="HL134" s="26"/>
      <c r="HM134" s="98">
        <v>129</v>
      </c>
      <c r="HN134" s="178">
        <v>21.699625521861954</v>
      </c>
      <c r="HO134" s="148">
        <v>0.15</v>
      </c>
      <c r="HP134" s="98">
        <v>3</v>
      </c>
      <c r="HQ134" s="189">
        <v>376</v>
      </c>
      <c r="HR134" s="98">
        <v>22</v>
      </c>
      <c r="HS134" s="98">
        <v>22</v>
      </c>
      <c r="HT134" s="98">
        <v>2</v>
      </c>
      <c r="HU134" s="189">
        <v>3300</v>
      </c>
      <c r="HV134" s="189">
        <v>300</v>
      </c>
      <c r="HW134" s="189">
        <v>1000</v>
      </c>
      <c r="HX134" s="189">
        <v>300</v>
      </c>
      <c r="HY134" s="189">
        <v>2601</v>
      </c>
      <c r="HZ134" s="98">
        <v>3</v>
      </c>
      <c r="IA134" s="189">
        <v>90</v>
      </c>
      <c r="IB134" s="189">
        <v>789</v>
      </c>
      <c r="IC134" s="98" t="s">
        <v>116</v>
      </c>
      <c r="ID134" s="80"/>
      <c r="IE134" s="164">
        <f>AVERAGE(HR$6:HR134)</f>
        <v>20.085271317829456</v>
      </c>
      <c r="IF134" s="164">
        <f>AVERAGE(HS$6:HS134)</f>
        <v>19.217054263565892</v>
      </c>
      <c r="IG134" s="164">
        <f>AVERAGE(HT$6:HT134)</f>
        <v>1.069767441860465</v>
      </c>
      <c r="IH134" s="167">
        <f>AVERAGE(HU$6:HU134)</f>
        <v>2882.5581395348836</v>
      </c>
      <c r="II134" s="167">
        <f>AVERAGE(HV$6:HV134)</f>
        <v>160.46511627906978</v>
      </c>
      <c r="IJ134" s="167">
        <f>AVERAGE(HW$6:HW134)</f>
        <v>907.36434108527135</v>
      </c>
      <c r="IK134" s="167">
        <f>AVERAGE(HX$6:HX134)</f>
        <v>272.2093023255814</v>
      </c>
      <c r="IL134" s="167">
        <f>AVERAGE(HY$6:HY134)</f>
        <v>2327.0930232558139</v>
      </c>
      <c r="IM134" s="164">
        <f>AVERAGE(HZ$6:HZ134)</f>
        <v>2.5193798449612403</v>
      </c>
      <c r="IN134" s="167">
        <f>AVERAGE(IA$6:IA134)</f>
        <v>75.581395348837205</v>
      </c>
      <c r="IO134" s="167">
        <f>AVERAGE(IB$6:IB134)</f>
        <v>631.04651162790697</v>
      </c>
      <c r="IP134" s="26"/>
      <c r="IQ134" s="26"/>
      <c r="IR134" s="26"/>
      <c r="IS134" s="26"/>
      <c r="IT134" s="26"/>
      <c r="IU134" s="26"/>
      <c r="IV134" s="26"/>
      <c r="IW134" s="26"/>
      <c r="IX134" s="26"/>
      <c r="IY134" s="26"/>
      <c r="IZ134" s="26"/>
      <c r="JA134" s="26"/>
      <c r="JB134" s="26"/>
      <c r="JC134" s="26"/>
      <c r="JD134" s="26"/>
      <c r="JE134" s="26"/>
      <c r="JF134" s="26"/>
      <c r="JG134" s="26"/>
      <c r="JH134" s="26"/>
      <c r="JI134" s="26"/>
      <c r="JJ134" s="26"/>
      <c r="JK134" s="26"/>
      <c r="JL134" s="26"/>
      <c r="JM134" s="29"/>
      <c r="JN134" s="26"/>
      <c r="JO134" s="26"/>
      <c r="JP134" s="26"/>
      <c r="JQ134" s="26"/>
      <c r="JR134" s="26"/>
      <c r="JS134" s="26"/>
      <c r="JT134" s="26"/>
      <c r="JU134" s="26"/>
      <c r="JV134" s="26"/>
      <c r="JW134" s="26"/>
      <c r="JX134" s="26"/>
      <c r="JY134" s="26"/>
      <c r="JZ134" s="29"/>
    </row>
    <row r="135" spans="1:286" x14ac:dyDescent="0.2">
      <c r="A135" s="26"/>
      <c r="B135" s="103">
        <v>130</v>
      </c>
      <c r="C135" s="164">
        <v>21.798344106689704</v>
      </c>
      <c r="D135" s="133">
        <v>0.05</v>
      </c>
      <c r="E135" s="103">
        <v>3</v>
      </c>
      <c r="F135" s="167">
        <v>427</v>
      </c>
      <c r="G135" s="103">
        <v>24</v>
      </c>
      <c r="H135" s="103">
        <v>22</v>
      </c>
      <c r="I135" s="103">
        <v>2</v>
      </c>
      <c r="J135" s="167">
        <v>2640</v>
      </c>
      <c r="K135" s="167">
        <v>240</v>
      </c>
      <c r="L135" s="167">
        <v>1000</v>
      </c>
      <c r="M135" s="167">
        <v>300</v>
      </c>
      <c r="N135" s="167">
        <v>2592</v>
      </c>
      <c r="O135" s="103">
        <v>1</v>
      </c>
      <c r="P135" s="167">
        <v>12</v>
      </c>
      <c r="Q135" s="167">
        <v>60</v>
      </c>
      <c r="R135" s="103" t="s">
        <v>116</v>
      </c>
      <c r="S135" s="80"/>
      <c r="T135" s="169">
        <f>AVERAGE(G$6:G135)</f>
        <v>23.761538461538461</v>
      </c>
      <c r="U135" s="169">
        <f>AVERAGE(H$6:H135)</f>
        <v>20.838461538461537</v>
      </c>
      <c r="V135" s="169">
        <f>AVERAGE(I$6:I135)</f>
        <v>1.4230769230769231</v>
      </c>
      <c r="W135" s="170">
        <f>AVERAGE(J$6:J135)</f>
        <v>2500.6153846153848</v>
      </c>
      <c r="X135" s="170">
        <f>AVERAGE(K$6:K135)</f>
        <v>170.76923076923077</v>
      </c>
      <c r="Y135" s="170">
        <f>AVERAGE(L$6:L135)</f>
        <v>970.76923076923072</v>
      </c>
      <c r="Z135" s="170">
        <f>AVERAGE(M$6:M135)</f>
        <v>291.23076923076923</v>
      </c>
      <c r="AA135" s="170">
        <f>AVERAGE(N$6:N135)</f>
        <v>2426.5615384615385</v>
      </c>
      <c r="AB135" s="169">
        <f>AVERAGE(O$6:O135)</f>
        <v>3.023076923076923</v>
      </c>
      <c r="AC135" s="170">
        <f>AVERAGE(P$6:P135)</f>
        <v>36.276923076923076</v>
      </c>
      <c r="AD135" s="170">
        <f>AVERAGE(Q$6:Q135)</f>
        <v>110.33076923076923</v>
      </c>
      <c r="AE135" s="26"/>
      <c r="AF135" s="26"/>
      <c r="AG135" s="26"/>
      <c r="AH135" s="26"/>
      <c r="AI135" s="26"/>
      <c r="AJ135" s="26"/>
      <c r="AK135" s="26"/>
      <c r="AL135" s="26"/>
      <c r="AM135" s="26"/>
      <c r="AN135" s="26"/>
      <c r="AO135" s="26"/>
      <c r="AP135" s="26"/>
      <c r="AQ135" s="26"/>
      <c r="AR135" s="26"/>
      <c r="AS135" s="26"/>
      <c r="AT135" s="26"/>
      <c r="AU135" s="26"/>
      <c r="AV135" s="26"/>
      <c r="AW135" s="26"/>
      <c r="AX135" s="29"/>
      <c r="AZ135" s="26">
        <v>130</v>
      </c>
      <c r="BA135" s="164">
        <v>18.458253523690992</v>
      </c>
      <c r="BB135" s="175">
        <v>0.05</v>
      </c>
      <c r="BC135" s="103">
        <v>1</v>
      </c>
      <c r="BD135" s="181">
        <v>425</v>
      </c>
      <c r="BE135" s="103">
        <v>18</v>
      </c>
      <c r="BF135" s="103">
        <v>18</v>
      </c>
      <c r="BG135" s="103">
        <v>0</v>
      </c>
      <c r="BH135" s="167">
        <v>2700</v>
      </c>
      <c r="BI135" s="167">
        <v>0</v>
      </c>
      <c r="BJ135" s="167">
        <v>900</v>
      </c>
      <c r="BK135" s="167">
        <v>270</v>
      </c>
      <c r="BL135" s="167">
        <v>2220</v>
      </c>
      <c r="BM135" s="103">
        <v>1</v>
      </c>
      <c r="BN135" s="167">
        <v>15</v>
      </c>
      <c r="BO135" s="167">
        <v>495</v>
      </c>
      <c r="BP135" s="103" t="s">
        <v>117</v>
      </c>
      <c r="BQ135" s="80"/>
      <c r="BR135" s="164">
        <f>AVERAGE(BE$6:BE135)</f>
        <v>20.030769230769231</v>
      </c>
      <c r="BS135" s="164">
        <f>AVERAGE(BF$6:BF135)</f>
        <v>19.03846153846154</v>
      </c>
      <c r="BT135" s="164">
        <f>AVERAGE(BG$6:BG135)</f>
        <v>0.67692307692307696</v>
      </c>
      <c r="BU135" s="167">
        <f>AVERAGE(BH$6:BH135)</f>
        <v>2855.7692307692309</v>
      </c>
      <c r="BV135" s="167">
        <f>AVERAGE(BI$6:BI135)</f>
        <v>101.53846153846153</v>
      </c>
      <c r="BW135" s="167">
        <f>AVERAGE(BJ$6:BJ135)</f>
        <v>918.07692307692309</v>
      </c>
      <c r="BX135" s="167">
        <f>AVERAGE(BK$6:BK135)</f>
        <v>275.42307692307691</v>
      </c>
      <c r="BY135" s="167">
        <f>AVERAGE(BL$6:BL135)</f>
        <v>2267.3000000000002</v>
      </c>
      <c r="BZ135" s="164">
        <f>AVERAGE(BM$6:BM135)</f>
        <v>2.1769230769230767</v>
      </c>
      <c r="CA135" s="167">
        <f>AVERAGE(BN$6:BN135)</f>
        <v>32.653846153846153</v>
      </c>
      <c r="CB135" s="167">
        <f>AVERAGE(BO$6:BO135)</f>
        <v>621.12307692307695</v>
      </c>
      <c r="CC135" s="26"/>
      <c r="CD135" s="26"/>
      <c r="CE135" s="26"/>
      <c r="CF135" s="26"/>
      <c r="CG135" s="26"/>
      <c r="CH135" s="26"/>
      <c r="CI135" s="26"/>
      <c r="CJ135" s="26"/>
      <c r="CK135" s="26"/>
      <c r="CL135" s="26"/>
      <c r="CM135" s="26"/>
      <c r="CN135" s="26"/>
      <c r="CO135" s="26"/>
      <c r="CP135" s="26"/>
      <c r="CQ135" s="26"/>
      <c r="CR135" s="26"/>
      <c r="CS135" s="26"/>
      <c r="CT135" s="26"/>
      <c r="CU135" s="26"/>
      <c r="CV135" s="26"/>
      <c r="CW135" s="26"/>
      <c r="CX135" s="26"/>
      <c r="CY135" s="26"/>
      <c r="CZ135" s="26"/>
      <c r="DA135" s="26"/>
      <c r="DB135" s="26"/>
      <c r="DC135" s="26"/>
      <c r="DD135" s="29"/>
      <c r="DE135" s="26"/>
      <c r="DF135" s="103">
        <v>130</v>
      </c>
      <c r="DG135" s="164">
        <v>7.4455723929593605</v>
      </c>
      <c r="DH135" s="133">
        <v>0.1</v>
      </c>
      <c r="DI135" s="103">
        <v>1</v>
      </c>
      <c r="DJ135" s="167">
        <v>297</v>
      </c>
      <c r="DK135" s="103">
        <v>7</v>
      </c>
      <c r="DL135" s="103">
        <v>7</v>
      </c>
      <c r="DM135" s="103">
        <v>0</v>
      </c>
      <c r="DN135" s="167">
        <v>1260</v>
      </c>
      <c r="DO135" s="167">
        <v>0</v>
      </c>
      <c r="DP135" s="167">
        <v>350</v>
      </c>
      <c r="DQ135" s="167">
        <v>105</v>
      </c>
      <c r="DR135" s="167">
        <v>1377</v>
      </c>
      <c r="DS135" s="103">
        <v>1</v>
      </c>
      <c r="DT135" s="167">
        <v>18</v>
      </c>
      <c r="DU135" s="167">
        <v>-99</v>
      </c>
      <c r="DV135" s="103" t="s">
        <v>117</v>
      </c>
      <c r="DW135" s="26"/>
      <c r="DX135" s="164">
        <f>AVERAGE(DK$6:DK135)</f>
        <v>10.5</v>
      </c>
      <c r="DY135" s="164">
        <f>AVERAGE(DL$6:DL135)</f>
        <v>10.5</v>
      </c>
      <c r="DZ135" s="164">
        <f>AVERAGE(DM$6:DM135)</f>
        <v>0</v>
      </c>
      <c r="EA135" s="167">
        <f>AVERAGE(DN$6:DN135)</f>
        <v>1890</v>
      </c>
      <c r="EB135" s="167">
        <f>AVERAGE(DO$6:DO135)</f>
        <v>0</v>
      </c>
      <c r="EC135" s="167">
        <f>AVERAGE(DP$6:DP135)</f>
        <v>525</v>
      </c>
      <c r="ED135" s="167">
        <f>AVERAGE(DQ$6:DQ135)</f>
        <v>157.5</v>
      </c>
      <c r="EE135" s="167">
        <f>AVERAGE(DR$6:DR135)</f>
        <v>1669.7615384615385</v>
      </c>
      <c r="EF135" s="164">
        <f>AVERAGE(DS$6:DS135)</f>
        <v>0.90769230769230769</v>
      </c>
      <c r="EG135" s="167">
        <f>AVERAGE(DT$6:DT135)</f>
        <v>16.338461538461537</v>
      </c>
      <c r="EH135" s="167">
        <f>AVERAGE(DU$6:DU135)</f>
        <v>236.57692307692307</v>
      </c>
      <c r="EI135" s="26"/>
      <c r="EJ135" s="26"/>
      <c r="EK135" s="26"/>
      <c r="EL135" s="26"/>
      <c r="EM135" s="26"/>
      <c r="EN135" s="26"/>
      <c r="EO135" s="26"/>
      <c r="EP135" s="26"/>
      <c r="EQ135" s="26"/>
      <c r="ER135" s="26"/>
      <c r="ES135" s="26"/>
      <c r="ET135" s="26"/>
      <c r="EU135" s="26"/>
      <c r="EV135" s="26"/>
      <c r="EW135" s="26"/>
      <c r="EX135" s="26"/>
      <c r="EY135" s="26"/>
      <c r="EZ135" s="26"/>
      <c r="FA135" s="26"/>
      <c r="FB135" s="26"/>
      <c r="FC135" s="26"/>
      <c r="FD135" s="26"/>
      <c r="FE135" s="26"/>
      <c r="FF135" s="26"/>
      <c r="FG135" s="26"/>
      <c r="FH135" s="29"/>
      <c r="FI135" s="26"/>
      <c r="FJ135" s="103">
        <v>130</v>
      </c>
      <c r="FK135" s="164">
        <v>7.445116312185049</v>
      </c>
      <c r="FL135" s="133">
        <v>0.1</v>
      </c>
      <c r="FM135" s="103">
        <v>3</v>
      </c>
      <c r="FN135" s="167">
        <v>153</v>
      </c>
      <c r="FO135" s="103">
        <v>9</v>
      </c>
      <c r="FP135" s="103">
        <v>9</v>
      </c>
      <c r="FQ135" s="103">
        <v>0</v>
      </c>
      <c r="FR135" s="167">
        <v>1620</v>
      </c>
      <c r="FS135" s="167">
        <v>0</v>
      </c>
      <c r="FT135" s="167">
        <v>450</v>
      </c>
      <c r="FU135" s="167">
        <v>135</v>
      </c>
      <c r="FV135" s="167">
        <v>1363</v>
      </c>
      <c r="FW135" s="103">
        <v>1</v>
      </c>
      <c r="FX135" s="167">
        <v>36</v>
      </c>
      <c r="FY135" s="167">
        <v>293</v>
      </c>
      <c r="FZ135" s="103" t="s">
        <v>117</v>
      </c>
      <c r="GA135" s="80"/>
      <c r="GB135" s="160">
        <f>AVERAGE(FO$6:FO135)</f>
        <v>9.6999999999999993</v>
      </c>
      <c r="GC135" s="160">
        <f>AVERAGE(FP$6:FP135)</f>
        <v>9.6999999999999993</v>
      </c>
      <c r="GD135" s="160">
        <f>AVERAGE(FQ$6:FQ135)</f>
        <v>0</v>
      </c>
      <c r="GE135" s="166">
        <f>AVERAGE(FR$6:FR135)</f>
        <v>1746</v>
      </c>
      <c r="GF135" s="166">
        <f>AVERAGE(FS$6:FS135)</f>
        <v>0</v>
      </c>
      <c r="GG135" s="166">
        <f>AVERAGE(FT$6:FT135)</f>
        <v>485</v>
      </c>
      <c r="GH135" s="166">
        <f>AVERAGE(FU$6:FU135)</f>
        <v>145.5</v>
      </c>
      <c r="GI135" s="166">
        <f>AVERAGE(FV$6:FV135)</f>
        <v>1614.9461538461539</v>
      </c>
      <c r="GJ135" s="160">
        <f>AVERAGE(FW$6:FW135)</f>
        <v>0.82307692307692304</v>
      </c>
      <c r="GK135" s="166">
        <f>AVERAGE(FX$6:FX135)</f>
        <v>29.630769230769232</v>
      </c>
      <c r="GL135" s="166">
        <f>AVERAGE(FY$6:FY135)</f>
        <v>160.6846153846154</v>
      </c>
      <c r="GM135" s="26"/>
      <c r="GN135" s="26"/>
      <c r="GO135" s="26"/>
      <c r="GP135" s="26"/>
      <c r="GQ135" s="26"/>
      <c r="GR135" s="26"/>
      <c r="GS135" s="26"/>
      <c r="GT135" s="26"/>
      <c r="GU135" s="26"/>
      <c r="GV135" s="26"/>
      <c r="GW135" s="26"/>
      <c r="GX135" s="26"/>
      <c r="GY135" s="26"/>
      <c r="GZ135" s="26"/>
      <c r="HA135" s="26"/>
      <c r="HB135" s="26"/>
      <c r="HC135" s="26"/>
      <c r="HD135" s="26"/>
      <c r="HE135" s="26"/>
      <c r="HF135" s="26"/>
      <c r="HG135" s="26"/>
      <c r="HH135" s="26"/>
      <c r="HI135" s="26"/>
      <c r="HJ135" s="26"/>
      <c r="HK135" s="29"/>
      <c r="HL135" s="26"/>
      <c r="HM135" s="98">
        <v>130</v>
      </c>
      <c r="HN135" s="178">
        <v>22.10137569925412</v>
      </c>
      <c r="HO135" s="148">
        <v>0.05</v>
      </c>
      <c r="HP135" s="98">
        <v>4</v>
      </c>
      <c r="HQ135" s="189">
        <v>240</v>
      </c>
      <c r="HR135" s="98">
        <v>25</v>
      </c>
      <c r="HS135" s="98">
        <v>23</v>
      </c>
      <c r="HT135" s="98">
        <v>3</v>
      </c>
      <c r="HU135" s="189">
        <v>3450</v>
      </c>
      <c r="HV135" s="189">
        <v>450</v>
      </c>
      <c r="HW135" s="189">
        <v>1000</v>
      </c>
      <c r="HX135" s="189">
        <v>300</v>
      </c>
      <c r="HY135" s="189">
        <v>2615</v>
      </c>
      <c r="HZ135" s="98">
        <v>1</v>
      </c>
      <c r="IA135" s="189">
        <v>30</v>
      </c>
      <c r="IB135" s="189">
        <v>865</v>
      </c>
      <c r="IC135" s="98" t="s">
        <v>116</v>
      </c>
      <c r="ID135" s="80"/>
      <c r="IE135" s="164">
        <f>AVERAGE(HR$6:HR135)</f>
        <v>20.123076923076923</v>
      </c>
      <c r="IF135" s="164">
        <f>AVERAGE(HS$6:HS135)</f>
        <v>19.246153846153845</v>
      </c>
      <c r="IG135" s="164">
        <f>AVERAGE(HT$6:HT135)</f>
        <v>1.0846153846153845</v>
      </c>
      <c r="IH135" s="167">
        <f>AVERAGE(HU$6:HU135)</f>
        <v>2886.9230769230771</v>
      </c>
      <c r="II135" s="167">
        <f>AVERAGE(HV$6:HV135)</f>
        <v>162.69230769230768</v>
      </c>
      <c r="IJ135" s="167">
        <f>AVERAGE(HW$6:HW135)</f>
        <v>908.07692307692309</v>
      </c>
      <c r="IK135" s="167">
        <f>AVERAGE(HX$6:HX135)</f>
        <v>272.42307692307691</v>
      </c>
      <c r="IL135" s="167">
        <f>AVERAGE(HY$6:HY135)</f>
        <v>2329.3076923076924</v>
      </c>
      <c r="IM135" s="164">
        <f>AVERAGE(HZ$6:HZ135)</f>
        <v>2.5076923076923077</v>
      </c>
      <c r="IN135" s="167">
        <f>AVERAGE(IA$6:IA135)</f>
        <v>75.230769230769226</v>
      </c>
      <c r="IO135" s="167">
        <f>AVERAGE(IB$6:IB135)</f>
        <v>632.84615384615381</v>
      </c>
      <c r="IP135" s="26"/>
      <c r="IQ135" s="26"/>
      <c r="IR135" s="26"/>
      <c r="IS135" s="26"/>
      <c r="IT135" s="26"/>
      <c r="IU135" s="26"/>
      <c r="IV135" s="26"/>
      <c r="IW135" s="26"/>
      <c r="IX135" s="26"/>
      <c r="IY135" s="26"/>
      <c r="IZ135" s="26"/>
      <c r="JA135" s="26"/>
      <c r="JB135" s="26"/>
      <c r="JC135" s="26"/>
      <c r="JD135" s="26"/>
      <c r="JE135" s="26"/>
      <c r="JF135" s="26"/>
      <c r="JG135" s="26"/>
      <c r="JH135" s="26"/>
      <c r="JI135" s="26"/>
      <c r="JJ135" s="26"/>
      <c r="JK135" s="26"/>
      <c r="JL135" s="26"/>
      <c r="JM135" s="29"/>
      <c r="JN135" s="26"/>
      <c r="JO135" s="26"/>
      <c r="JP135" s="26"/>
      <c r="JQ135" s="26"/>
      <c r="JR135" s="26"/>
      <c r="JS135" s="26"/>
      <c r="JT135" s="26"/>
      <c r="JU135" s="26"/>
      <c r="JV135" s="26"/>
      <c r="JW135" s="26"/>
      <c r="JX135" s="26"/>
      <c r="JY135" s="26"/>
      <c r="JZ135" s="29"/>
    </row>
    <row r="136" spans="1:286" x14ac:dyDescent="0.2">
      <c r="A136" s="26"/>
      <c r="B136" s="103">
        <v>131</v>
      </c>
      <c r="C136" s="164">
        <v>24.87086546025489</v>
      </c>
      <c r="D136" s="133">
        <v>0.05</v>
      </c>
      <c r="E136" s="103">
        <v>1</v>
      </c>
      <c r="F136" s="167">
        <v>117</v>
      </c>
      <c r="G136" s="103">
        <v>25</v>
      </c>
      <c r="H136" s="103">
        <v>22</v>
      </c>
      <c r="I136" s="103">
        <v>2</v>
      </c>
      <c r="J136" s="167">
        <v>2640</v>
      </c>
      <c r="K136" s="167">
        <v>240</v>
      </c>
      <c r="L136" s="167">
        <v>1000</v>
      </c>
      <c r="M136" s="167">
        <v>300</v>
      </c>
      <c r="N136" s="167">
        <v>2282</v>
      </c>
      <c r="O136" s="103">
        <v>1</v>
      </c>
      <c r="P136" s="167">
        <v>12</v>
      </c>
      <c r="Q136" s="167">
        <v>370</v>
      </c>
      <c r="R136" s="103" t="s">
        <v>116</v>
      </c>
      <c r="S136" s="80"/>
      <c r="T136" s="169">
        <f>AVERAGE(G$6:G136)</f>
        <v>23.770992366412212</v>
      </c>
      <c r="U136" s="169">
        <f>AVERAGE(H$6:H136)</f>
        <v>20.847328244274809</v>
      </c>
      <c r="V136" s="169">
        <f>AVERAGE(I$6:I136)</f>
        <v>1.4274809160305344</v>
      </c>
      <c r="W136" s="170">
        <f>AVERAGE(J$6:J136)</f>
        <v>2501.679389312977</v>
      </c>
      <c r="X136" s="170">
        <f>AVERAGE(K$6:K136)</f>
        <v>171.29770992366412</v>
      </c>
      <c r="Y136" s="170">
        <f>AVERAGE(L$6:L136)</f>
        <v>970.99236641221376</v>
      </c>
      <c r="Z136" s="170">
        <f>AVERAGE(M$6:M136)</f>
        <v>291.29770992366412</v>
      </c>
      <c r="AA136" s="170">
        <f>AVERAGE(N$6:N136)</f>
        <v>2425.4580152671756</v>
      </c>
      <c r="AB136" s="169">
        <f>AVERAGE(O$6:O136)</f>
        <v>3.0076335877862594</v>
      </c>
      <c r="AC136" s="170">
        <f>AVERAGE(P$6:P136)</f>
        <v>36.091603053435115</v>
      </c>
      <c r="AD136" s="170">
        <f>AVERAGE(Q$6:Q136)</f>
        <v>112.31297709923665</v>
      </c>
      <c r="AE136" s="26"/>
      <c r="AF136" s="26"/>
      <c r="AG136" s="26"/>
      <c r="AH136" s="26"/>
      <c r="AI136" s="26"/>
      <c r="AJ136" s="26"/>
      <c r="AK136" s="26"/>
      <c r="AL136" s="26"/>
      <c r="AM136" s="26"/>
      <c r="AN136" s="26"/>
      <c r="AO136" s="26"/>
      <c r="AP136" s="26"/>
      <c r="AQ136" s="26"/>
      <c r="AR136" s="26"/>
      <c r="AS136" s="26"/>
      <c r="AT136" s="26"/>
      <c r="AU136" s="26"/>
      <c r="AV136" s="26"/>
      <c r="AW136" s="26"/>
      <c r="AX136" s="29"/>
      <c r="AZ136" s="26">
        <v>131</v>
      </c>
      <c r="BA136" s="164">
        <v>22.204590390160213</v>
      </c>
      <c r="BB136" s="175">
        <v>0.15</v>
      </c>
      <c r="BC136" s="103">
        <v>0</v>
      </c>
      <c r="BD136" s="181">
        <v>479</v>
      </c>
      <c r="BE136" s="103">
        <v>19</v>
      </c>
      <c r="BF136" s="103">
        <v>19</v>
      </c>
      <c r="BG136" s="103">
        <v>0</v>
      </c>
      <c r="BH136" s="167">
        <v>2850</v>
      </c>
      <c r="BI136" s="167">
        <v>0</v>
      </c>
      <c r="BJ136" s="167">
        <v>950</v>
      </c>
      <c r="BK136" s="167">
        <v>285</v>
      </c>
      <c r="BL136" s="167">
        <v>2339</v>
      </c>
      <c r="BM136" s="103">
        <v>3</v>
      </c>
      <c r="BN136" s="167">
        <v>45</v>
      </c>
      <c r="BO136" s="167">
        <v>556</v>
      </c>
      <c r="BP136" s="103" t="s">
        <v>117</v>
      </c>
      <c r="BQ136" s="80"/>
      <c r="BR136" s="164">
        <f>AVERAGE(BE$6:BE136)</f>
        <v>20.022900763358777</v>
      </c>
      <c r="BS136" s="164">
        <f>AVERAGE(BF$6:BF136)</f>
        <v>19.038167938931299</v>
      </c>
      <c r="BT136" s="164">
        <f>AVERAGE(BG$6:BG136)</f>
        <v>0.6717557251908397</v>
      </c>
      <c r="BU136" s="167">
        <f>AVERAGE(BH$6:BH136)</f>
        <v>2855.7251908396947</v>
      </c>
      <c r="BV136" s="167">
        <f>AVERAGE(BI$6:BI136)</f>
        <v>100.76335877862596</v>
      </c>
      <c r="BW136" s="167">
        <f>AVERAGE(BJ$6:BJ136)</f>
        <v>918.32061068702285</v>
      </c>
      <c r="BX136" s="167">
        <f>AVERAGE(BK$6:BK136)</f>
        <v>275.49618320610688</v>
      </c>
      <c r="BY136" s="167">
        <f>AVERAGE(BL$6:BL136)</f>
        <v>2267.8473282442746</v>
      </c>
      <c r="BZ136" s="164">
        <f>AVERAGE(BM$6:BM136)</f>
        <v>2.1832061068702289</v>
      </c>
      <c r="CA136" s="167">
        <f>AVERAGE(BN$6:BN136)</f>
        <v>32.748091603053432</v>
      </c>
      <c r="CB136" s="167">
        <f>AVERAGE(BO$6:BO136)</f>
        <v>620.62595419847332</v>
      </c>
      <c r="CC136" s="26"/>
      <c r="CD136" s="26"/>
      <c r="CE136" s="26"/>
      <c r="CF136" s="26"/>
      <c r="CG136" s="26"/>
      <c r="CH136" s="26"/>
      <c r="CI136" s="26"/>
      <c r="CJ136" s="26"/>
      <c r="CK136" s="26"/>
      <c r="CL136" s="26"/>
      <c r="CM136" s="26"/>
      <c r="CN136" s="26"/>
      <c r="CO136" s="26"/>
      <c r="CP136" s="26"/>
      <c r="CQ136" s="26"/>
      <c r="CR136" s="26"/>
      <c r="CS136" s="26"/>
      <c r="CT136" s="26"/>
      <c r="CU136" s="26"/>
      <c r="CV136" s="26"/>
      <c r="CW136" s="26"/>
      <c r="CX136" s="26"/>
      <c r="CY136" s="26"/>
      <c r="CZ136" s="26"/>
      <c r="DA136" s="26"/>
      <c r="DB136" s="26"/>
      <c r="DC136" s="26"/>
      <c r="DD136" s="29"/>
      <c r="DE136" s="26"/>
      <c r="DF136" s="103">
        <v>131</v>
      </c>
      <c r="DG136" s="164">
        <v>5.7327288076325029</v>
      </c>
      <c r="DH136" s="133">
        <v>0.05</v>
      </c>
      <c r="DI136" s="103">
        <v>0</v>
      </c>
      <c r="DJ136" s="167">
        <v>116</v>
      </c>
      <c r="DK136" s="103">
        <v>6</v>
      </c>
      <c r="DL136" s="103">
        <v>6</v>
      </c>
      <c r="DM136" s="103">
        <v>0</v>
      </c>
      <c r="DN136" s="167">
        <v>1080</v>
      </c>
      <c r="DO136" s="167">
        <v>0</v>
      </c>
      <c r="DP136" s="167">
        <v>300</v>
      </c>
      <c r="DQ136" s="167">
        <v>90</v>
      </c>
      <c r="DR136" s="167">
        <v>1131</v>
      </c>
      <c r="DS136" s="103">
        <v>0</v>
      </c>
      <c r="DT136" s="167">
        <v>0</v>
      </c>
      <c r="DU136" s="167">
        <v>-51</v>
      </c>
      <c r="DV136" s="103" t="s">
        <v>117</v>
      </c>
      <c r="DW136" s="26"/>
      <c r="DX136" s="164">
        <f>AVERAGE(DK$6:DK136)</f>
        <v>10.465648854961833</v>
      </c>
      <c r="DY136" s="164">
        <f>AVERAGE(DL$6:DL136)</f>
        <v>10.465648854961833</v>
      </c>
      <c r="DZ136" s="164">
        <f>AVERAGE(DM$6:DM136)</f>
        <v>0</v>
      </c>
      <c r="EA136" s="167">
        <f>AVERAGE(DN$6:DN136)</f>
        <v>1883.8167938931297</v>
      </c>
      <c r="EB136" s="167">
        <f>AVERAGE(DO$6:DO136)</f>
        <v>0</v>
      </c>
      <c r="EC136" s="167">
        <f>AVERAGE(DP$6:DP136)</f>
        <v>523.28244274809163</v>
      </c>
      <c r="ED136" s="167">
        <f>AVERAGE(DQ$6:DQ136)</f>
        <v>156.98473282442748</v>
      </c>
      <c r="EE136" s="167">
        <f>AVERAGE(DR$6:DR136)</f>
        <v>1665.6488549618321</v>
      </c>
      <c r="EF136" s="164">
        <f>AVERAGE(DS$6:DS136)</f>
        <v>0.9007633587786259</v>
      </c>
      <c r="EG136" s="167">
        <f>AVERAGE(DT$6:DT136)</f>
        <v>16.213740458015266</v>
      </c>
      <c r="EH136" s="167">
        <f>AVERAGE(DU$6:DU136)</f>
        <v>234.38167938931298</v>
      </c>
      <c r="EI136" s="26"/>
      <c r="EJ136" s="26"/>
      <c r="EK136" s="26"/>
      <c r="EL136" s="26"/>
      <c r="EM136" s="26"/>
      <c r="EN136" s="26"/>
      <c r="EO136" s="26"/>
      <c r="EP136" s="26"/>
      <c r="EQ136" s="26"/>
      <c r="ER136" s="26"/>
      <c r="ES136" s="26"/>
      <c r="ET136" s="26"/>
      <c r="EU136" s="26"/>
      <c r="EV136" s="26"/>
      <c r="EW136" s="26"/>
      <c r="EX136" s="26"/>
      <c r="EY136" s="26"/>
      <c r="EZ136" s="26"/>
      <c r="FA136" s="26"/>
      <c r="FB136" s="26"/>
      <c r="FC136" s="26"/>
      <c r="FD136" s="26"/>
      <c r="FE136" s="26"/>
      <c r="FF136" s="26"/>
      <c r="FG136" s="26"/>
      <c r="FH136" s="29"/>
      <c r="FI136" s="26"/>
      <c r="FJ136" s="103">
        <v>131</v>
      </c>
      <c r="FK136" s="164">
        <v>8.3838245987854307</v>
      </c>
      <c r="FL136" s="133">
        <v>0.1</v>
      </c>
      <c r="FM136" s="103">
        <v>10</v>
      </c>
      <c r="FN136" s="167">
        <v>310</v>
      </c>
      <c r="FO136" s="103">
        <v>17</v>
      </c>
      <c r="FP136" s="103">
        <v>17</v>
      </c>
      <c r="FQ136" s="103">
        <v>0</v>
      </c>
      <c r="FR136" s="167">
        <v>3060</v>
      </c>
      <c r="FS136" s="167">
        <v>0</v>
      </c>
      <c r="FT136" s="167">
        <v>850</v>
      </c>
      <c r="FU136" s="167">
        <v>255</v>
      </c>
      <c r="FV136" s="167">
        <v>2040</v>
      </c>
      <c r="FW136" s="103">
        <v>1</v>
      </c>
      <c r="FX136" s="167">
        <v>36</v>
      </c>
      <c r="FY136" s="167">
        <v>1056</v>
      </c>
      <c r="FZ136" s="103" t="s">
        <v>117</v>
      </c>
      <c r="GA136" s="80"/>
      <c r="GB136" s="160">
        <f>AVERAGE(FO$6:FO136)</f>
        <v>9.7557251908396942</v>
      </c>
      <c r="GC136" s="160">
        <f>AVERAGE(FP$6:FP136)</f>
        <v>9.7557251908396942</v>
      </c>
      <c r="GD136" s="160">
        <f>AVERAGE(FQ$6:FQ136)</f>
        <v>0</v>
      </c>
      <c r="GE136" s="166">
        <f>AVERAGE(FR$6:FR136)</f>
        <v>1756.030534351145</v>
      </c>
      <c r="GF136" s="166">
        <f>AVERAGE(FS$6:FS136)</f>
        <v>0</v>
      </c>
      <c r="GG136" s="166">
        <f>AVERAGE(FT$6:FT136)</f>
        <v>487.78625954198475</v>
      </c>
      <c r="GH136" s="166">
        <f>AVERAGE(FU$6:FU136)</f>
        <v>146.33587786259542</v>
      </c>
      <c r="GI136" s="166">
        <f>AVERAGE(FV$6:FV136)</f>
        <v>1618.1908396946565</v>
      </c>
      <c r="GJ136" s="160">
        <f>AVERAGE(FW$6:FW136)</f>
        <v>0.82442748091603058</v>
      </c>
      <c r="GK136" s="166">
        <f>AVERAGE(FX$6:FX136)</f>
        <v>29.679389312977101</v>
      </c>
      <c r="GL136" s="166">
        <f>AVERAGE(FY$6:FY136)</f>
        <v>167.51908396946564</v>
      </c>
      <c r="GM136" s="26"/>
      <c r="GN136" s="26"/>
      <c r="GO136" s="26"/>
      <c r="GP136" s="26"/>
      <c r="GQ136" s="26"/>
      <c r="GR136" s="26"/>
      <c r="GS136" s="26"/>
      <c r="GT136" s="26"/>
      <c r="GU136" s="26"/>
      <c r="GV136" s="26"/>
      <c r="GW136" s="26"/>
      <c r="GX136" s="26"/>
      <c r="GY136" s="26"/>
      <c r="GZ136" s="26"/>
      <c r="HA136" s="26"/>
      <c r="HB136" s="26"/>
      <c r="HC136" s="26"/>
      <c r="HD136" s="26"/>
      <c r="HE136" s="26"/>
      <c r="HF136" s="26"/>
      <c r="HG136" s="26"/>
      <c r="HH136" s="26"/>
      <c r="HI136" s="26"/>
      <c r="HJ136" s="26"/>
      <c r="HK136" s="29"/>
      <c r="HL136" s="26"/>
      <c r="HM136" s="98">
        <v>131</v>
      </c>
      <c r="HN136" s="178">
        <v>18.33130291303538</v>
      </c>
      <c r="HO136" s="148">
        <v>0.25</v>
      </c>
      <c r="HP136" s="98">
        <v>1</v>
      </c>
      <c r="HQ136" s="189">
        <v>583</v>
      </c>
      <c r="HR136" s="98">
        <v>14</v>
      </c>
      <c r="HS136" s="98">
        <v>14</v>
      </c>
      <c r="HT136" s="98">
        <v>0</v>
      </c>
      <c r="HU136" s="189">
        <v>2100</v>
      </c>
      <c r="HV136" s="189">
        <v>0</v>
      </c>
      <c r="HW136" s="189">
        <v>700</v>
      </c>
      <c r="HX136" s="189">
        <v>210</v>
      </c>
      <c r="HY136" s="189">
        <v>2118</v>
      </c>
      <c r="HZ136" s="98">
        <v>5</v>
      </c>
      <c r="IA136" s="189">
        <v>150</v>
      </c>
      <c r="IB136" s="189">
        <v>132</v>
      </c>
      <c r="IC136" s="98" t="s">
        <v>117</v>
      </c>
      <c r="ID136" s="80"/>
      <c r="IE136" s="164">
        <f>AVERAGE(HR$6:HR136)</f>
        <v>20.076335877862597</v>
      </c>
      <c r="IF136" s="164">
        <f>AVERAGE(HS$6:HS136)</f>
        <v>19.206106870229007</v>
      </c>
      <c r="IG136" s="164">
        <f>AVERAGE(HT$6:HT136)</f>
        <v>1.0763358778625953</v>
      </c>
      <c r="IH136" s="167">
        <f>AVERAGE(HU$6:HU136)</f>
        <v>2880.9160305343512</v>
      </c>
      <c r="II136" s="167">
        <f>AVERAGE(HV$6:HV136)</f>
        <v>161.45038167938932</v>
      </c>
      <c r="IJ136" s="167">
        <f>AVERAGE(HW$6:HW136)</f>
        <v>906.48854961832058</v>
      </c>
      <c r="IK136" s="167">
        <f>AVERAGE(HX$6:HX136)</f>
        <v>271.94656488549617</v>
      </c>
      <c r="IL136" s="167">
        <f>AVERAGE(HY$6:HY136)</f>
        <v>2327.6946564885498</v>
      </c>
      <c r="IM136" s="164">
        <f>AVERAGE(HZ$6:HZ136)</f>
        <v>2.5267175572519083</v>
      </c>
      <c r="IN136" s="167">
        <f>AVERAGE(IA$6:IA136)</f>
        <v>75.801526717557252</v>
      </c>
      <c r="IO136" s="167">
        <f>AVERAGE(IB$6:IB136)</f>
        <v>629.02290076335873</v>
      </c>
      <c r="IP136" s="26"/>
      <c r="IQ136" s="26"/>
      <c r="IR136" s="26"/>
      <c r="IS136" s="26"/>
      <c r="IT136" s="26"/>
      <c r="IU136" s="26"/>
      <c r="IV136" s="26"/>
      <c r="IW136" s="26"/>
      <c r="IX136" s="26"/>
      <c r="IY136" s="26"/>
      <c r="IZ136" s="26"/>
      <c r="JA136" s="26"/>
      <c r="JB136" s="26"/>
      <c r="JC136" s="26"/>
      <c r="JD136" s="26"/>
      <c r="JE136" s="26"/>
      <c r="JF136" s="26"/>
      <c r="JG136" s="26"/>
      <c r="JH136" s="26"/>
      <c r="JI136" s="26"/>
      <c r="JJ136" s="26"/>
      <c r="JK136" s="26"/>
      <c r="JL136" s="26"/>
      <c r="JM136" s="29"/>
      <c r="JN136" s="26"/>
      <c r="JO136" s="26"/>
      <c r="JP136" s="26"/>
      <c r="JQ136" s="26"/>
      <c r="JR136" s="26"/>
      <c r="JS136" s="26"/>
      <c r="JT136" s="26"/>
      <c r="JU136" s="26"/>
      <c r="JV136" s="26"/>
      <c r="JW136" s="26"/>
      <c r="JX136" s="26"/>
      <c r="JY136" s="26"/>
      <c r="JZ136" s="29"/>
    </row>
    <row r="137" spans="1:286" x14ac:dyDescent="0.2">
      <c r="A137" s="26"/>
      <c r="B137" s="103">
        <v>132</v>
      </c>
      <c r="C137" s="164">
        <v>14.203229962063231</v>
      </c>
      <c r="D137" s="133">
        <v>0.25</v>
      </c>
      <c r="E137" s="103">
        <v>3</v>
      </c>
      <c r="F137" s="167">
        <v>360</v>
      </c>
      <c r="G137" s="103">
        <v>13</v>
      </c>
      <c r="H137" s="103">
        <v>13</v>
      </c>
      <c r="I137" s="103">
        <v>0</v>
      </c>
      <c r="J137" s="167">
        <v>1560</v>
      </c>
      <c r="K137" s="167">
        <v>0</v>
      </c>
      <c r="L137" s="167">
        <v>650</v>
      </c>
      <c r="M137" s="167">
        <v>195</v>
      </c>
      <c r="N137" s="167">
        <v>1830</v>
      </c>
      <c r="O137" s="103">
        <v>4</v>
      </c>
      <c r="P137" s="167">
        <v>48</v>
      </c>
      <c r="Q137" s="167">
        <v>-222</v>
      </c>
      <c r="R137" s="103" t="s">
        <v>117</v>
      </c>
      <c r="S137" s="80"/>
      <c r="T137" s="169">
        <f>AVERAGE(G$6:G137)</f>
        <v>23.689393939393938</v>
      </c>
      <c r="U137" s="169">
        <f>AVERAGE(H$6:H137)</f>
        <v>20.787878787878789</v>
      </c>
      <c r="V137" s="169">
        <f>AVERAGE(I$6:I137)</f>
        <v>1.4166666666666667</v>
      </c>
      <c r="W137" s="170">
        <f>AVERAGE(J$6:J137)</f>
        <v>2494.5454545454545</v>
      </c>
      <c r="X137" s="170">
        <f>AVERAGE(K$6:K137)</f>
        <v>170</v>
      </c>
      <c r="Y137" s="170">
        <f>AVERAGE(L$6:L137)</f>
        <v>968.56060606060601</v>
      </c>
      <c r="Z137" s="170">
        <f>AVERAGE(M$6:M137)</f>
        <v>290.56818181818181</v>
      </c>
      <c r="AA137" s="170">
        <f>AVERAGE(N$6:N137)</f>
        <v>2420.9469696969695</v>
      </c>
      <c r="AB137" s="169">
        <f>AVERAGE(O$6:O137)</f>
        <v>3.0151515151515151</v>
      </c>
      <c r="AC137" s="170">
        <f>AVERAGE(P$6:P137)</f>
        <v>36.18181818181818</v>
      </c>
      <c r="AD137" s="170">
        <f>AVERAGE(Q$6:Q137)</f>
        <v>109.78030303030303</v>
      </c>
      <c r="AE137" s="26"/>
      <c r="AF137" s="26"/>
      <c r="AG137" s="26"/>
      <c r="AH137" s="26"/>
      <c r="AI137" s="26"/>
      <c r="AJ137" s="26"/>
      <c r="AK137" s="26"/>
      <c r="AL137" s="26"/>
      <c r="AM137" s="26"/>
      <c r="AN137" s="26"/>
      <c r="AO137" s="26"/>
      <c r="AP137" s="26"/>
      <c r="AQ137" s="26"/>
      <c r="AR137" s="26"/>
      <c r="AS137" s="26"/>
      <c r="AT137" s="26"/>
      <c r="AU137" s="26"/>
      <c r="AV137" s="26"/>
      <c r="AW137" s="26"/>
      <c r="AX137" s="29"/>
      <c r="AZ137" s="26">
        <v>132</v>
      </c>
      <c r="BA137" s="164">
        <v>17.112186161981505</v>
      </c>
      <c r="BB137" s="175">
        <v>0.2</v>
      </c>
      <c r="BC137" s="103">
        <v>8</v>
      </c>
      <c r="BD137" s="181">
        <v>488</v>
      </c>
      <c r="BE137" s="103">
        <v>22</v>
      </c>
      <c r="BF137" s="103">
        <v>22</v>
      </c>
      <c r="BG137" s="103">
        <v>2</v>
      </c>
      <c r="BH137" s="167">
        <v>3300</v>
      </c>
      <c r="BI137" s="167">
        <v>300</v>
      </c>
      <c r="BJ137" s="167">
        <v>1000</v>
      </c>
      <c r="BK137" s="167">
        <v>300</v>
      </c>
      <c r="BL137" s="167">
        <v>2713</v>
      </c>
      <c r="BM137" s="103">
        <v>3</v>
      </c>
      <c r="BN137" s="167">
        <v>45</v>
      </c>
      <c r="BO137" s="167">
        <v>632</v>
      </c>
      <c r="BP137" s="103" t="s">
        <v>116</v>
      </c>
      <c r="BQ137" s="80"/>
      <c r="BR137" s="164">
        <f>AVERAGE(BE$6:BE137)</f>
        <v>20.037878787878789</v>
      </c>
      <c r="BS137" s="164">
        <f>AVERAGE(BF$6:BF137)</f>
        <v>19.060606060606062</v>
      </c>
      <c r="BT137" s="164">
        <f>AVERAGE(BG$6:BG137)</f>
        <v>0.68181818181818177</v>
      </c>
      <c r="BU137" s="167">
        <f>AVERAGE(BH$6:BH137)</f>
        <v>2859.090909090909</v>
      </c>
      <c r="BV137" s="167">
        <f>AVERAGE(BI$6:BI137)</f>
        <v>102.27272727272727</v>
      </c>
      <c r="BW137" s="167">
        <f>AVERAGE(BJ$6:BJ137)</f>
        <v>918.93939393939399</v>
      </c>
      <c r="BX137" s="167">
        <f>AVERAGE(BK$6:BK137)</f>
        <v>275.68181818181819</v>
      </c>
      <c r="BY137" s="167">
        <f>AVERAGE(BL$6:BL137)</f>
        <v>2271.219696969697</v>
      </c>
      <c r="BZ137" s="164">
        <f>AVERAGE(BM$6:BM137)</f>
        <v>2.1893939393939394</v>
      </c>
      <c r="CA137" s="167">
        <f>AVERAGE(BN$6:BN137)</f>
        <v>32.840909090909093</v>
      </c>
      <c r="CB137" s="167">
        <f>AVERAGE(BO$6:BO137)</f>
        <v>620.71212121212125</v>
      </c>
      <c r="CC137" s="26"/>
      <c r="CD137" s="26"/>
      <c r="CE137" s="26"/>
      <c r="CF137" s="26"/>
      <c r="CG137" s="26"/>
      <c r="CH137" s="26"/>
      <c r="CI137" s="26"/>
      <c r="CJ137" s="26"/>
      <c r="CK137" s="26"/>
      <c r="CL137" s="26"/>
      <c r="CM137" s="26"/>
      <c r="CN137" s="26"/>
      <c r="CO137" s="26"/>
      <c r="CP137" s="26"/>
      <c r="CQ137" s="26"/>
      <c r="CR137" s="26"/>
      <c r="CS137" s="26"/>
      <c r="CT137" s="26"/>
      <c r="CU137" s="26"/>
      <c r="CV137" s="26"/>
      <c r="CW137" s="26"/>
      <c r="CX137" s="26"/>
      <c r="CY137" s="26"/>
      <c r="CZ137" s="26"/>
      <c r="DA137" s="26"/>
      <c r="DB137" s="26"/>
      <c r="DC137" s="26"/>
      <c r="DD137" s="29"/>
      <c r="DE137" s="26"/>
      <c r="DF137" s="103">
        <v>132</v>
      </c>
      <c r="DG137" s="164">
        <v>6.4535940109187857</v>
      </c>
      <c r="DH137" s="133">
        <v>0.05</v>
      </c>
      <c r="DI137" s="103">
        <v>1</v>
      </c>
      <c r="DJ137" s="167">
        <v>547</v>
      </c>
      <c r="DK137" s="103">
        <v>7</v>
      </c>
      <c r="DL137" s="103">
        <v>7</v>
      </c>
      <c r="DM137" s="103">
        <v>0</v>
      </c>
      <c r="DN137" s="167">
        <v>1260</v>
      </c>
      <c r="DO137" s="167">
        <v>0</v>
      </c>
      <c r="DP137" s="167">
        <v>350</v>
      </c>
      <c r="DQ137" s="167">
        <v>105</v>
      </c>
      <c r="DR137" s="167">
        <v>1627</v>
      </c>
      <c r="DS137" s="103">
        <v>0</v>
      </c>
      <c r="DT137" s="167">
        <v>0</v>
      </c>
      <c r="DU137" s="167">
        <v>-367</v>
      </c>
      <c r="DV137" s="103" t="s">
        <v>117</v>
      </c>
      <c r="DW137" s="26"/>
      <c r="DX137" s="164">
        <f>AVERAGE(DK$6:DK137)</f>
        <v>10.439393939393939</v>
      </c>
      <c r="DY137" s="164">
        <f>AVERAGE(DL$6:DL137)</f>
        <v>10.439393939393939</v>
      </c>
      <c r="DZ137" s="164">
        <f>AVERAGE(DM$6:DM137)</f>
        <v>0</v>
      </c>
      <c r="EA137" s="167">
        <f>AVERAGE(DN$6:DN137)</f>
        <v>1879.090909090909</v>
      </c>
      <c r="EB137" s="167">
        <f>AVERAGE(DO$6:DO137)</f>
        <v>0</v>
      </c>
      <c r="EC137" s="167">
        <f>AVERAGE(DP$6:DP137)</f>
        <v>521.969696969697</v>
      </c>
      <c r="ED137" s="167">
        <f>AVERAGE(DQ$6:DQ137)</f>
        <v>156.59090909090909</v>
      </c>
      <c r="EE137" s="167">
        <f>AVERAGE(DR$6:DR137)</f>
        <v>1665.3560606060605</v>
      </c>
      <c r="EF137" s="164">
        <f>AVERAGE(DS$6:DS137)</f>
        <v>0.89393939393939392</v>
      </c>
      <c r="EG137" s="167">
        <f>AVERAGE(DT$6:DT137)</f>
        <v>16.09090909090909</v>
      </c>
      <c r="EH137" s="167">
        <f>AVERAGE(DU$6:DU137)</f>
        <v>229.82575757575756</v>
      </c>
      <c r="EI137" s="26"/>
      <c r="EJ137" s="26"/>
      <c r="EK137" s="26"/>
      <c r="EL137" s="26"/>
      <c r="EM137" s="26"/>
      <c r="EN137" s="26"/>
      <c r="EO137" s="26"/>
      <c r="EP137" s="26"/>
      <c r="EQ137" s="26"/>
      <c r="ER137" s="26"/>
      <c r="ES137" s="26"/>
      <c r="ET137" s="26"/>
      <c r="EU137" s="26"/>
      <c r="EV137" s="26"/>
      <c r="EW137" s="26"/>
      <c r="EX137" s="26"/>
      <c r="EY137" s="26"/>
      <c r="EZ137" s="26"/>
      <c r="FA137" s="26"/>
      <c r="FB137" s="26"/>
      <c r="FC137" s="26"/>
      <c r="FD137" s="26"/>
      <c r="FE137" s="26"/>
      <c r="FF137" s="26"/>
      <c r="FG137" s="26"/>
      <c r="FH137" s="29"/>
      <c r="FI137" s="26"/>
      <c r="FJ137" s="103">
        <v>132</v>
      </c>
      <c r="FK137" s="164">
        <v>7.1592925180103011</v>
      </c>
      <c r="FL137" s="133">
        <v>0.1</v>
      </c>
      <c r="FM137" s="103">
        <v>9</v>
      </c>
      <c r="FN137" s="167">
        <v>378</v>
      </c>
      <c r="FO137" s="103">
        <v>15</v>
      </c>
      <c r="FP137" s="103">
        <v>15</v>
      </c>
      <c r="FQ137" s="103">
        <v>0</v>
      </c>
      <c r="FR137" s="167">
        <v>2700</v>
      </c>
      <c r="FS137" s="167">
        <v>0</v>
      </c>
      <c r="FT137" s="167">
        <v>750</v>
      </c>
      <c r="FU137" s="167">
        <v>225</v>
      </c>
      <c r="FV137" s="167">
        <v>1978</v>
      </c>
      <c r="FW137" s="103">
        <v>1</v>
      </c>
      <c r="FX137" s="167">
        <v>36</v>
      </c>
      <c r="FY137" s="167">
        <v>758</v>
      </c>
      <c r="FZ137" s="103" t="s">
        <v>117</v>
      </c>
      <c r="GA137" s="80"/>
      <c r="GB137" s="160">
        <f>AVERAGE(FO$6:FO137)</f>
        <v>9.795454545454545</v>
      </c>
      <c r="GC137" s="160">
        <f>AVERAGE(FP$6:FP137)</f>
        <v>9.795454545454545</v>
      </c>
      <c r="GD137" s="160">
        <f>AVERAGE(FQ$6:FQ137)</f>
        <v>0</v>
      </c>
      <c r="GE137" s="166">
        <f>AVERAGE(FR$6:FR137)</f>
        <v>1763.1818181818182</v>
      </c>
      <c r="GF137" s="166">
        <f>AVERAGE(FS$6:FS137)</f>
        <v>0</v>
      </c>
      <c r="GG137" s="166">
        <f>AVERAGE(FT$6:FT137)</f>
        <v>489.77272727272725</v>
      </c>
      <c r="GH137" s="166">
        <f>AVERAGE(FU$6:FU137)</f>
        <v>146.93181818181819</v>
      </c>
      <c r="GI137" s="166">
        <f>AVERAGE(FV$6:FV137)</f>
        <v>1620.9166666666667</v>
      </c>
      <c r="GJ137" s="160">
        <f>AVERAGE(FW$6:FW137)</f>
        <v>0.8257575757575758</v>
      </c>
      <c r="GK137" s="166">
        <f>AVERAGE(FX$6:FX137)</f>
        <v>29.727272727272727</v>
      </c>
      <c r="GL137" s="166">
        <f>AVERAGE(FY$6:FY137)</f>
        <v>171.99242424242425</v>
      </c>
      <c r="GM137" s="26"/>
      <c r="GN137" s="26"/>
      <c r="GO137" s="26"/>
      <c r="GP137" s="26"/>
      <c r="GQ137" s="26"/>
      <c r="GR137" s="26"/>
      <c r="GS137" s="26"/>
      <c r="GT137" s="26"/>
      <c r="GU137" s="26"/>
      <c r="GV137" s="26"/>
      <c r="GW137" s="26"/>
      <c r="GX137" s="26"/>
      <c r="GY137" s="26"/>
      <c r="GZ137" s="26"/>
      <c r="HA137" s="26"/>
      <c r="HB137" s="26"/>
      <c r="HC137" s="26"/>
      <c r="HD137" s="26"/>
      <c r="HE137" s="26"/>
      <c r="HF137" s="26"/>
      <c r="HG137" s="26"/>
      <c r="HH137" s="26"/>
      <c r="HI137" s="26"/>
      <c r="HJ137" s="26"/>
      <c r="HK137" s="29"/>
      <c r="HL137" s="26"/>
      <c r="HM137" s="98">
        <v>132</v>
      </c>
      <c r="HN137" s="178">
        <v>14.309418065195397</v>
      </c>
      <c r="HO137" s="148">
        <v>0.1</v>
      </c>
      <c r="HP137" s="98">
        <v>3</v>
      </c>
      <c r="HQ137" s="189">
        <v>318</v>
      </c>
      <c r="HR137" s="98">
        <v>16</v>
      </c>
      <c r="HS137" s="98">
        <v>16</v>
      </c>
      <c r="HT137" s="98">
        <v>0</v>
      </c>
      <c r="HU137" s="189">
        <v>2400</v>
      </c>
      <c r="HV137" s="189">
        <v>0</v>
      </c>
      <c r="HW137" s="189">
        <v>800</v>
      </c>
      <c r="HX137" s="189">
        <v>240</v>
      </c>
      <c r="HY137" s="189">
        <v>1983</v>
      </c>
      <c r="HZ137" s="98">
        <v>1</v>
      </c>
      <c r="IA137" s="189">
        <v>30</v>
      </c>
      <c r="IB137" s="189">
        <v>447</v>
      </c>
      <c r="IC137" s="98" t="s">
        <v>117</v>
      </c>
      <c r="ID137" s="80"/>
      <c r="IE137" s="164">
        <f>AVERAGE(HR$6:HR137)</f>
        <v>20.045454545454547</v>
      </c>
      <c r="IF137" s="164">
        <f>AVERAGE(HS$6:HS137)</f>
        <v>19.181818181818183</v>
      </c>
      <c r="IG137" s="164">
        <f>AVERAGE(HT$6:HT137)</f>
        <v>1.0681818181818181</v>
      </c>
      <c r="IH137" s="167">
        <f>AVERAGE(HU$6:HU137)</f>
        <v>2877.2727272727275</v>
      </c>
      <c r="II137" s="167">
        <f>AVERAGE(HV$6:HV137)</f>
        <v>160.22727272727272</v>
      </c>
      <c r="IJ137" s="167">
        <f>AVERAGE(HW$6:HW137)</f>
        <v>905.68181818181813</v>
      </c>
      <c r="IK137" s="167">
        <f>AVERAGE(HX$6:HX137)</f>
        <v>271.70454545454544</v>
      </c>
      <c r="IL137" s="167">
        <f>AVERAGE(HY$6:HY137)</f>
        <v>2325.0833333333335</v>
      </c>
      <c r="IM137" s="164">
        <f>AVERAGE(HZ$6:HZ137)</f>
        <v>2.5151515151515151</v>
      </c>
      <c r="IN137" s="167">
        <f>AVERAGE(IA$6:IA137)</f>
        <v>75.454545454545453</v>
      </c>
      <c r="IO137" s="167">
        <f>AVERAGE(IB$6:IB137)</f>
        <v>627.64393939393938</v>
      </c>
      <c r="IP137" s="26"/>
      <c r="IQ137" s="26"/>
      <c r="IR137" s="26"/>
      <c r="IS137" s="26"/>
      <c r="IT137" s="26"/>
      <c r="IU137" s="26"/>
      <c r="IV137" s="26"/>
      <c r="IW137" s="26"/>
      <c r="IX137" s="26"/>
      <c r="IY137" s="26"/>
      <c r="IZ137" s="26"/>
      <c r="JA137" s="26"/>
      <c r="JB137" s="26"/>
      <c r="JC137" s="26"/>
      <c r="JD137" s="26"/>
      <c r="JE137" s="26"/>
      <c r="JF137" s="26"/>
      <c r="JG137" s="26"/>
      <c r="JH137" s="26"/>
      <c r="JI137" s="26"/>
      <c r="JJ137" s="26"/>
      <c r="JK137" s="26"/>
      <c r="JL137" s="26"/>
      <c r="JM137" s="29"/>
      <c r="JN137" s="26"/>
      <c r="JO137" s="26"/>
      <c r="JP137" s="26"/>
      <c r="JQ137" s="26"/>
      <c r="JR137" s="26"/>
      <c r="JS137" s="26"/>
      <c r="JT137" s="26"/>
      <c r="JU137" s="26"/>
      <c r="JV137" s="26"/>
      <c r="JW137" s="26"/>
      <c r="JX137" s="26"/>
      <c r="JY137" s="26"/>
      <c r="JZ137" s="29"/>
    </row>
    <row r="138" spans="1:286" x14ac:dyDescent="0.2">
      <c r="A138" s="26"/>
      <c r="B138" s="103">
        <v>133</v>
      </c>
      <c r="C138" s="164">
        <v>18.094737486149626</v>
      </c>
      <c r="D138" s="133">
        <v>0.2</v>
      </c>
      <c r="E138" s="103">
        <v>4</v>
      </c>
      <c r="F138" s="167">
        <v>423</v>
      </c>
      <c r="G138" s="103">
        <v>18</v>
      </c>
      <c r="H138" s="103">
        <v>18</v>
      </c>
      <c r="I138" s="103">
        <v>0</v>
      </c>
      <c r="J138" s="167">
        <v>2160</v>
      </c>
      <c r="K138" s="167">
        <v>0</v>
      </c>
      <c r="L138" s="167">
        <v>900</v>
      </c>
      <c r="M138" s="167">
        <v>270</v>
      </c>
      <c r="N138" s="167">
        <v>2218</v>
      </c>
      <c r="O138" s="103">
        <v>4</v>
      </c>
      <c r="P138" s="167">
        <v>48</v>
      </c>
      <c r="Q138" s="167">
        <v>-10</v>
      </c>
      <c r="R138" s="103" t="s">
        <v>117</v>
      </c>
      <c r="S138" s="80"/>
      <c r="T138" s="169">
        <f>AVERAGE(G$6:G138)</f>
        <v>23.646616541353385</v>
      </c>
      <c r="U138" s="169">
        <f>AVERAGE(H$6:H138)</f>
        <v>20.766917293233082</v>
      </c>
      <c r="V138" s="169">
        <f>AVERAGE(I$6:I138)</f>
        <v>1.4060150375939851</v>
      </c>
      <c r="W138" s="170">
        <f>AVERAGE(J$6:J138)</f>
        <v>2492.0300751879699</v>
      </c>
      <c r="X138" s="170">
        <f>AVERAGE(K$6:K138)</f>
        <v>168.72180451127821</v>
      </c>
      <c r="Y138" s="170">
        <f>AVERAGE(L$6:L138)</f>
        <v>968.04511278195491</v>
      </c>
      <c r="Z138" s="170">
        <f>AVERAGE(M$6:M138)</f>
        <v>290.41353383458647</v>
      </c>
      <c r="AA138" s="170">
        <f>AVERAGE(N$6:N138)</f>
        <v>2419.4210526315787</v>
      </c>
      <c r="AB138" s="169">
        <f>AVERAGE(O$6:O138)</f>
        <v>3.0225563909774436</v>
      </c>
      <c r="AC138" s="170">
        <f>AVERAGE(P$6:P138)</f>
        <v>36.270676691729321</v>
      </c>
      <c r="AD138" s="170">
        <f>AVERAGE(Q$6:Q138)</f>
        <v>108.8796992481203</v>
      </c>
      <c r="AE138" s="26"/>
      <c r="AF138" s="26"/>
      <c r="AG138" s="26"/>
      <c r="AH138" s="26"/>
      <c r="AI138" s="26"/>
      <c r="AJ138" s="26"/>
      <c r="AK138" s="26"/>
      <c r="AL138" s="26"/>
      <c r="AM138" s="26"/>
      <c r="AN138" s="26"/>
      <c r="AO138" s="26"/>
      <c r="AP138" s="26"/>
      <c r="AQ138" s="26"/>
      <c r="AR138" s="26"/>
      <c r="AS138" s="26"/>
      <c r="AT138" s="26"/>
      <c r="AU138" s="26"/>
      <c r="AV138" s="26"/>
      <c r="AW138" s="26"/>
      <c r="AX138" s="29"/>
      <c r="AZ138" s="26">
        <v>133</v>
      </c>
      <c r="BA138" s="164">
        <v>19.228494757406292</v>
      </c>
      <c r="BB138" s="175">
        <v>0.1</v>
      </c>
      <c r="BC138" s="103">
        <v>9</v>
      </c>
      <c r="BD138" s="181">
        <v>415</v>
      </c>
      <c r="BE138" s="103">
        <v>26</v>
      </c>
      <c r="BF138" s="103">
        <v>22</v>
      </c>
      <c r="BG138" s="103">
        <v>2</v>
      </c>
      <c r="BH138" s="167">
        <v>3300</v>
      </c>
      <c r="BI138" s="167">
        <v>300</v>
      </c>
      <c r="BJ138" s="167">
        <v>1000</v>
      </c>
      <c r="BK138" s="167">
        <v>300</v>
      </c>
      <c r="BL138" s="167">
        <v>2640</v>
      </c>
      <c r="BM138" s="103">
        <v>2</v>
      </c>
      <c r="BN138" s="167">
        <v>30</v>
      </c>
      <c r="BO138" s="167">
        <v>690</v>
      </c>
      <c r="BP138" s="103" t="s">
        <v>116</v>
      </c>
      <c r="BQ138" s="80"/>
      <c r="BR138" s="164">
        <f>AVERAGE(BE$6:BE138)</f>
        <v>20.082706766917294</v>
      </c>
      <c r="BS138" s="164">
        <f>AVERAGE(BF$6:BF138)</f>
        <v>19.082706766917294</v>
      </c>
      <c r="BT138" s="164">
        <f>AVERAGE(BG$6:BG138)</f>
        <v>0.69172932330827064</v>
      </c>
      <c r="BU138" s="167">
        <f>AVERAGE(BH$6:BH138)</f>
        <v>2862.406015037594</v>
      </c>
      <c r="BV138" s="167">
        <f>AVERAGE(BI$6:BI138)</f>
        <v>103.75939849624061</v>
      </c>
      <c r="BW138" s="167">
        <f>AVERAGE(BJ$6:BJ138)</f>
        <v>919.5488721804511</v>
      </c>
      <c r="BX138" s="167">
        <f>AVERAGE(BK$6:BK138)</f>
        <v>275.86466165413532</v>
      </c>
      <c r="BY138" s="167">
        <f>AVERAGE(BL$6:BL138)</f>
        <v>2273.9924812030076</v>
      </c>
      <c r="BZ138" s="164">
        <f>AVERAGE(BM$6:BM138)</f>
        <v>2.1879699248120299</v>
      </c>
      <c r="CA138" s="167">
        <f>AVERAGE(BN$6:BN138)</f>
        <v>32.819548872180448</v>
      </c>
      <c r="CB138" s="167">
        <f>AVERAGE(BO$6:BO138)</f>
        <v>621.23308270676694</v>
      </c>
      <c r="CC138" s="26"/>
      <c r="CD138" s="26"/>
      <c r="CE138" s="26"/>
      <c r="CF138" s="26"/>
      <c r="CG138" s="26"/>
      <c r="CH138" s="26"/>
      <c r="CI138" s="26"/>
      <c r="CJ138" s="26"/>
      <c r="CK138" s="26"/>
      <c r="CL138" s="26"/>
      <c r="CM138" s="26"/>
      <c r="CN138" s="26"/>
      <c r="CO138" s="26"/>
      <c r="CP138" s="26"/>
      <c r="CQ138" s="26"/>
      <c r="CR138" s="26"/>
      <c r="CS138" s="26"/>
      <c r="CT138" s="26"/>
      <c r="CU138" s="26"/>
      <c r="CV138" s="26"/>
      <c r="CW138" s="26"/>
      <c r="CX138" s="26"/>
      <c r="CY138" s="26"/>
      <c r="CZ138" s="26"/>
      <c r="DA138" s="26"/>
      <c r="DB138" s="26"/>
      <c r="DC138" s="26"/>
      <c r="DD138" s="29"/>
      <c r="DE138" s="26"/>
      <c r="DF138" s="103">
        <v>133</v>
      </c>
      <c r="DG138" s="164">
        <v>8.0276978523235112</v>
      </c>
      <c r="DH138" s="133">
        <v>0.15</v>
      </c>
      <c r="DI138" s="103">
        <v>2</v>
      </c>
      <c r="DJ138" s="167">
        <v>207</v>
      </c>
      <c r="DK138" s="103">
        <v>9</v>
      </c>
      <c r="DL138" s="103">
        <v>9</v>
      </c>
      <c r="DM138" s="103">
        <v>0</v>
      </c>
      <c r="DN138" s="167">
        <v>1620</v>
      </c>
      <c r="DO138" s="167">
        <v>0</v>
      </c>
      <c r="DP138" s="167">
        <v>450</v>
      </c>
      <c r="DQ138" s="167">
        <v>135</v>
      </c>
      <c r="DR138" s="167">
        <v>1417</v>
      </c>
      <c r="DS138" s="103">
        <v>1</v>
      </c>
      <c r="DT138" s="167">
        <v>18</v>
      </c>
      <c r="DU138" s="167">
        <v>221</v>
      </c>
      <c r="DV138" s="103" t="s">
        <v>117</v>
      </c>
      <c r="DW138" s="26"/>
      <c r="DX138" s="164">
        <f>AVERAGE(DK$6:DK138)</f>
        <v>10.428571428571429</v>
      </c>
      <c r="DY138" s="164">
        <f>AVERAGE(DL$6:DL138)</f>
        <v>10.428571428571429</v>
      </c>
      <c r="DZ138" s="164">
        <f>AVERAGE(DM$6:DM138)</f>
        <v>0</v>
      </c>
      <c r="EA138" s="167">
        <f>AVERAGE(DN$6:DN138)</f>
        <v>1877.1428571428571</v>
      </c>
      <c r="EB138" s="167">
        <f>AVERAGE(DO$6:DO138)</f>
        <v>0</v>
      </c>
      <c r="EC138" s="167">
        <f>AVERAGE(DP$6:DP138)</f>
        <v>521.42857142857144</v>
      </c>
      <c r="ED138" s="167">
        <f>AVERAGE(DQ$6:DQ138)</f>
        <v>156.42857142857142</v>
      </c>
      <c r="EE138" s="167">
        <f>AVERAGE(DR$6:DR138)</f>
        <v>1663.4887218045112</v>
      </c>
      <c r="EF138" s="164">
        <f>AVERAGE(DS$6:DS138)</f>
        <v>0.89473684210526316</v>
      </c>
      <c r="EG138" s="167">
        <f>AVERAGE(DT$6:DT138)</f>
        <v>16.105263157894736</v>
      </c>
      <c r="EH138" s="167">
        <f>AVERAGE(DU$6:DU138)</f>
        <v>229.75939849624061</v>
      </c>
      <c r="EI138" s="26"/>
      <c r="EJ138" s="26"/>
      <c r="EK138" s="26"/>
      <c r="EL138" s="26"/>
      <c r="EM138" s="26"/>
      <c r="EN138" s="26"/>
      <c r="EO138" s="26"/>
      <c r="EP138" s="26"/>
      <c r="EQ138" s="26"/>
      <c r="ER138" s="26"/>
      <c r="ES138" s="26"/>
      <c r="ET138" s="26"/>
      <c r="EU138" s="26"/>
      <c r="EV138" s="26"/>
      <c r="EW138" s="26"/>
      <c r="EX138" s="26"/>
      <c r="EY138" s="26"/>
      <c r="EZ138" s="26"/>
      <c r="FA138" s="26"/>
      <c r="FB138" s="26"/>
      <c r="FC138" s="26"/>
      <c r="FD138" s="26"/>
      <c r="FE138" s="26"/>
      <c r="FF138" s="26"/>
      <c r="FG138" s="26"/>
      <c r="FH138" s="29"/>
      <c r="FI138" s="26"/>
      <c r="FJ138" s="103">
        <v>133</v>
      </c>
      <c r="FK138" s="164">
        <v>6.5930378606693418</v>
      </c>
      <c r="FL138" s="133">
        <v>0.05</v>
      </c>
      <c r="FM138" s="103">
        <v>1</v>
      </c>
      <c r="FN138" s="167">
        <v>127</v>
      </c>
      <c r="FO138" s="103">
        <v>8</v>
      </c>
      <c r="FP138" s="103">
        <v>8</v>
      </c>
      <c r="FQ138" s="103">
        <v>0</v>
      </c>
      <c r="FR138" s="167">
        <v>1440</v>
      </c>
      <c r="FS138" s="167">
        <v>0</v>
      </c>
      <c r="FT138" s="167">
        <v>400</v>
      </c>
      <c r="FU138" s="167">
        <v>120</v>
      </c>
      <c r="FV138" s="167">
        <v>1272</v>
      </c>
      <c r="FW138" s="103">
        <v>0</v>
      </c>
      <c r="FX138" s="167">
        <v>0</v>
      </c>
      <c r="FY138" s="167">
        <v>168</v>
      </c>
      <c r="FZ138" s="103" t="s">
        <v>117</v>
      </c>
      <c r="GA138" s="80"/>
      <c r="GB138" s="160">
        <f>AVERAGE(FO$6:FO138)</f>
        <v>9.7819548872180455</v>
      </c>
      <c r="GC138" s="160">
        <f>AVERAGE(FP$6:FP138)</f>
        <v>9.7819548872180455</v>
      </c>
      <c r="GD138" s="160">
        <f>AVERAGE(FQ$6:FQ138)</f>
        <v>0</v>
      </c>
      <c r="GE138" s="166">
        <f>AVERAGE(FR$6:FR138)</f>
        <v>1760.7518796992481</v>
      </c>
      <c r="GF138" s="166">
        <f>AVERAGE(FS$6:FS138)</f>
        <v>0</v>
      </c>
      <c r="GG138" s="166">
        <f>AVERAGE(FT$6:FT138)</f>
        <v>489.09774436090225</v>
      </c>
      <c r="GH138" s="166">
        <f>AVERAGE(FU$6:FU138)</f>
        <v>146.72932330827066</v>
      </c>
      <c r="GI138" s="166">
        <f>AVERAGE(FV$6:FV138)</f>
        <v>1618.2932330827068</v>
      </c>
      <c r="GJ138" s="160">
        <f>AVERAGE(FW$6:FW138)</f>
        <v>0.81954887218045114</v>
      </c>
      <c r="GK138" s="166">
        <f>AVERAGE(FX$6:FX138)</f>
        <v>29.503759398496239</v>
      </c>
      <c r="GL138" s="166">
        <f>AVERAGE(FY$6:FY138)</f>
        <v>171.9624060150376</v>
      </c>
      <c r="GM138" s="26"/>
      <c r="GN138" s="26"/>
      <c r="GO138" s="26"/>
      <c r="GP138" s="26"/>
      <c r="GQ138" s="26"/>
      <c r="GR138" s="26"/>
      <c r="GS138" s="26"/>
      <c r="GT138" s="26"/>
      <c r="GU138" s="26"/>
      <c r="GV138" s="26"/>
      <c r="GW138" s="26"/>
      <c r="GX138" s="26"/>
      <c r="GY138" s="26"/>
      <c r="GZ138" s="26"/>
      <c r="HA138" s="26"/>
      <c r="HB138" s="26"/>
      <c r="HC138" s="26"/>
      <c r="HD138" s="26"/>
      <c r="HE138" s="26"/>
      <c r="HF138" s="26"/>
      <c r="HG138" s="26"/>
      <c r="HH138" s="26"/>
      <c r="HI138" s="26"/>
      <c r="HJ138" s="26"/>
      <c r="HK138" s="29"/>
      <c r="HL138" s="26"/>
      <c r="HM138" s="98">
        <v>133</v>
      </c>
      <c r="HN138" s="178">
        <v>22.289316742054002</v>
      </c>
      <c r="HO138" s="148">
        <v>0.05</v>
      </c>
      <c r="HP138" s="98">
        <v>3</v>
      </c>
      <c r="HQ138" s="189">
        <v>549</v>
      </c>
      <c r="HR138" s="98">
        <v>24</v>
      </c>
      <c r="HS138" s="98">
        <v>23</v>
      </c>
      <c r="HT138" s="98">
        <v>3</v>
      </c>
      <c r="HU138" s="189">
        <v>3450</v>
      </c>
      <c r="HV138" s="189">
        <v>450</v>
      </c>
      <c r="HW138" s="189">
        <v>1000</v>
      </c>
      <c r="HX138" s="189">
        <v>300</v>
      </c>
      <c r="HY138" s="189">
        <v>2924</v>
      </c>
      <c r="HZ138" s="98">
        <v>1</v>
      </c>
      <c r="IA138" s="189">
        <v>30</v>
      </c>
      <c r="IB138" s="189">
        <v>556</v>
      </c>
      <c r="IC138" s="98" t="s">
        <v>116</v>
      </c>
      <c r="ID138" s="80"/>
      <c r="IE138" s="164">
        <f>AVERAGE(HR$6:HR138)</f>
        <v>20.075187969924812</v>
      </c>
      <c r="IF138" s="164">
        <f>AVERAGE(HS$6:HS138)</f>
        <v>19.210526315789473</v>
      </c>
      <c r="IG138" s="164">
        <f>AVERAGE(HT$6:HT138)</f>
        <v>1.0827067669172932</v>
      </c>
      <c r="IH138" s="167">
        <f>AVERAGE(HU$6:HU138)</f>
        <v>2881.5789473684213</v>
      </c>
      <c r="II138" s="167">
        <f>AVERAGE(HV$6:HV138)</f>
        <v>162.40601503759399</v>
      </c>
      <c r="IJ138" s="167">
        <f>AVERAGE(HW$6:HW138)</f>
        <v>906.39097744360902</v>
      </c>
      <c r="IK138" s="167">
        <f>AVERAGE(HX$6:HX138)</f>
        <v>271.91729323308272</v>
      </c>
      <c r="IL138" s="167">
        <f>AVERAGE(HY$6:HY138)</f>
        <v>2329.5864661654136</v>
      </c>
      <c r="IM138" s="164">
        <f>AVERAGE(HZ$6:HZ138)</f>
        <v>2.5037593984962405</v>
      </c>
      <c r="IN138" s="167">
        <f>AVERAGE(IA$6:IA138)</f>
        <v>75.112781954887211</v>
      </c>
      <c r="IO138" s="167">
        <f>AVERAGE(IB$6:IB138)</f>
        <v>627.10526315789468</v>
      </c>
      <c r="IP138" s="26"/>
      <c r="IQ138" s="26"/>
      <c r="IR138" s="26"/>
      <c r="IS138" s="26"/>
      <c r="IT138" s="26"/>
      <c r="IU138" s="26"/>
      <c r="IV138" s="26"/>
      <c r="IW138" s="26"/>
      <c r="IX138" s="26"/>
      <c r="IY138" s="26"/>
      <c r="IZ138" s="26"/>
      <c r="JA138" s="26"/>
      <c r="JB138" s="26"/>
      <c r="JC138" s="26"/>
      <c r="JD138" s="26"/>
      <c r="JE138" s="26"/>
      <c r="JF138" s="26"/>
      <c r="JG138" s="26"/>
      <c r="JH138" s="26"/>
      <c r="JI138" s="26"/>
      <c r="JJ138" s="26"/>
      <c r="JK138" s="26"/>
      <c r="JL138" s="26"/>
      <c r="JM138" s="29"/>
      <c r="JN138" s="26"/>
      <c r="JO138" s="26"/>
      <c r="JP138" s="26"/>
      <c r="JQ138" s="26"/>
      <c r="JR138" s="26"/>
      <c r="JS138" s="26"/>
      <c r="JT138" s="26"/>
      <c r="JU138" s="26"/>
      <c r="JV138" s="26"/>
      <c r="JW138" s="26"/>
      <c r="JX138" s="26"/>
      <c r="JY138" s="26"/>
      <c r="JZ138" s="29"/>
    </row>
    <row r="139" spans="1:286" x14ac:dyDescent="0.2">
      <c r="A139" s="26"/>
      <c r="B139" s="103">
        <v>134</v>
      </c>
      <c r="C139" s="164">
        <v>21.29953889817109</v>
      </c>
      <c r="D139" s="133">
        <v>0.2</v>
      </c>
      <c r="E139" s="103">
        <v>8</v>
      </c>
      <c r="F139" s="167">
        <v>173</v>
      </c>
      <c r="G139" s="103">
        <v>25</v>
      </c>
      <c r="H139" s="103">
        <v>22</v>
      </c>
      <c r="I139" s="103">
        <v>2</v>
      </c>
      <c r="J139" s="167">
        <v>2640</v>
      </c>
      <c r="K139" s="167">
        <v>240</v>
      </c>
      <c r="L139" s="167">
        <v>1000</v>
      </c>
      <c r="M139" s="167">
        <v>300</v>
      </c>
      <c r="N139" s="167">
        <v>2338</v>
      </c>
      <c r="O139" s="103">
        <v>4</v>
      </c>
      <c r="P139" s="167">
        <v>48</v>
      </c>
      <c r="Q139" s="167">
        <v>350</v>
      </c>
      <c r="R139" s="103" t="s">
        <v>116</v>
      </c>
      <c r="S139" s="80"/>
      <c r="T139" s="169">
        <f>AVERAGE(G$6:G139)</f>
        <v>23.656716417910449</v>
      </c>
      <c r="U139" s="169">
        <f>AVERAGE(H$6:H139)</f>
        <v>20.776119402985074</v>
      </c>
      <c r="V139" s="169">
        <f>AVERAGE(I$6:I139)</f>
        <v>1.4104477611940298</v>
      </c>
      <c r="W139" s="170">
        <f>AVERAGE(J$6:J139)</f>
        <v>2493.1343283582091</v>
      </c>
      <c r="X139" s="170">
        <f>AVERAGE(K$6:K139)</f>
        <v>169.25373134328359</v>
      </c>
      <c r="Y139" s="170">
        <f>AVERAGE(L$6:L139)</f>
        <v>968.28358208955228</v>
      </c>
      <c r="Z139" s="170">
        <f>AVERAGE(M$6:M139)</f>
        <v>290.4850746268657</v>
      </c>
      <c r="AA139" s="170">
        <f>AVERAGE(N$6:N139)</f>
        <v>2418.813432835821</v>
      </c>
      <c r="AB139" s="169">
        <f>AVERAGE(O$6:O139)</f>
        <v>3.0298507462686568</v>
      </c>
      <c r="AC139" s="170">
        <f>AVERAGE(P$6:P139)</f>
        <v>36.35820895522388</v>
      </c>
      <c r="AD139" s="170">
        <f>AVERAGE(Q$6:Q139)</f>
        <v>110.67910447761194</v>
      </c>
      <c r="AE139" s="26"/>
      <c r="AF139" s="26"/>
      <c r="AG139" s="26"/>
      <c r="AH139" s="26"/>
      <c r="AI139" s="26"/>
      <c r="AJ139" s="26"/>
      <c r="AK139" s="26"/>
      <c r="AL139" s="26"/>
      <c r="AM139" s="26"/>
      <c r="AN139" s="26"/>
      <c r="AO139" s="26"/>
      <c r="AP139" s="26"/>
      <c r="AQ139" s="26"/>
      <c r="AR139" s="26"/>
      <c r="AS139" s="26"/>
      <c r="AT139" s="26"/>
      <c r="AU139" s="26"/>
      <c r="AV139" s="26"/>
      <c r="AW139" s="26"/>
      <c r="AX139" s="29"/>
      <c r="AZ139" s="26">
        <v>134</v>
      </c>
      <c r="BA139" s="164">
        <v>14.146217113506967</v>
      </c>
      <c r="BB139" s="175">
        <v>0.05</v>
      </c>
      <c r="BC139" s="103">
        <v>0</v>
      </c>
      <c r="BD139" s="181">
        <v>379</v>
      </c>
      <c r="BE139" s="103">
        <v>13</v>
      </c>
      <c r="BF139" s="103">
        <v>13</v>
      </c>
      <c r="BG139" s="103">
        <v>0</v>
      </c>
      <c r="BH139" s="167">
        <v>1950</v>
      </c>
      <c r="BI139" s="167">
        <v>0</v>
      </c>
      <c r="BJ139" s="167">
        <v>650</v>
      </c>
      <c r="BK139" s="167">
        <v>195</v>
      </c>
      <c r="BL139" s="167">
        <v>1849</v>
      </c>
      <c r="BM139" s="103">
        <v>1</v>
      </c>
      <c r="BN139" s="167">
        <v>15</v>
      </c>
      <c r="BO139" s="167">
        <v>116</v>
      </c>
      <c r="BP139" s="103" t="s">
        <v>117</v>
      </c>
      <c r="BQ139" s="80"/>
      <c r="BR139" s="164">
        <f>AVERAGE(BE$6:BE139)</f>
        <v>20.029850746268657</v>
      </c>
      <c r="BS139" s="164">
        <f>AVERAGE(BF$6:BF139)</f>
        <v>19.03731343283582</v>
      </c>
      <c r="BT139" s="164">
        <f>AVERAGE(BG$6:BG139)</f>
        <v>0.68656716417910446</v>
      </c>
      <c r="BU139" s="167">
        <f>AVERAGE(BH$6:BH139)</f>
        <v>2855.5970149253731</v>
      </c>
      <c r="BV139" s="167">
        <f>AVERAGE(BI$6:BI139)</f>
        <v>102.98507462686567</v>
      </c>
      <c r="BW139" s="167">
        <f>AVERAGE(BJ$6:BJ139)</f>
        <v>917.53731343283584</v>
      </c>
      <c r="BX139" s="167">
        <f>AVERAGE(BK$6:BK139)</f>
        <v>275.26119402985074</v>
      </c>
      <c r="BY139" s="167">
        <f>AVERAGE(BL$6:BL139)</f>
        <v>2270.8208955223881</v>
      </c>
      <c r="BZ139" s="164">
        <f>AVERAGE(BM$6:BM139)</f>
        <v>2.1791044776119404</v>
      </c>
      <c r="CA139" s="167">
        <f>AVERAGE(BN$6:BN139)</f>
        <v>32.686567164179102</v>
      </c>
      <c r="CB139" s="167">
        <f>AVERAGE(BO$6:BO139)</f>
        <v>617.46268656716416</v>
      </c>
      <c r="CC139" s="26"/>
      <c r="CD139" s="26"/>
      <c r="CE139" s="26"/>
      <c r="CF139" s="26"/>
      <c r="CG139" s="26"/>
      <c r="CH139" s="26"/>
      <c r="CI139" s="26"/>
      <c r="CJ139" s="26"/>
      <c r="CK139" s="26"/>
      <c r="CL139" s="26"/>
      <c r="CM139" s="26"/>
      <c r="CN139" s="26"/>
      <c r="CO139" s="26"/>
      <c r="CP139" s="26"/>
      <c r="CQ139" s="26"/>
      <c r="CR139" s="26"/>
      <c r="CS139" s="26"/>
      <c r="CT139" s="26"/>
      <c r="CU139" s="26"/>
      <c r="CV139" s="26"/>
      <c r="CW139" s="26"/>
      <c r="CX139" s="26"/>
      <c r="CY139" s="26"/>
      <c r="CZ139" s="26"/>
      <c r="DA139" s="26"/>
      <c r="DB139" s="26"/>
      <c r="DC139" s="26"/>
      <c r="DD139" s="29"/>
      <c r="DE139" s="26"/>
      <c r="DF139" s="103">
        <v>134</v>
      </c>
      <c r="DG139" s="164">
        <v>7.7761887490362041</v>
      </c>
      <c r="DH139" s="133">
        <v>0.2</v>
      </c>
      <c r="DI139" s="103">
        <v>2</v>
      </c>
      <c r="DJ139" s="167">
        <v>187</v>
      </c>
      <c r="DK139" s="103">
        <v>8</v>
      </c>
      <c r="DL139" s="103">
        <v>8</v>
      </c>
      <c r="DM139" s="103">
        <v>0</v>
      </c>
      <c r="DN139" s="167">
        <v>1440</v>
      </c>
      <c r="DO139" s="167">
        <v>0</v>
      </c>
      <c r="DP139" s="167">
        <v>400</v>
      </c>
      <c r="DQ139" s="167">
        <v>120</v>
      </c>
      <c r="DR139" s="167">
        <v>1332</v>
      </c>
      <c r="DS139" s="103">
        <v>2</v>
      </c>
      <c r="DT139" s="167">
        <v>36</v>
      </c>
      <c r="DU139" s="167">
        <v>144</v>
      </c>
      <c r="DV139" s="103" t="s">
        <v>117</v>
      </c>
      <c r="DW139" s="26"/>
      <c r="DX139" s="164">
        <f>AVERAGE(DK$6:DK139)</f>
        <v>10.41044776119403</v>
      </c>
      <c r="DY139" s="164">
        <f>AVERAGE(DL$6:DL139)</f>
        <v>10.41044776119403</v>
      </c>
      <c r="DZ139" s="164">
        <f>AVERAGE(DM$6:DM139)</f>
        <v>0</v>
      </c>
      <c r="EA139" s="167">
        <f>AVERAGE(DN$6:DN139)</f>
        <v>1873.8805970149253</v>
      </c>
      <c r="EB139" s="167">
        <f>AVERAGE(DO$6:DO139)</f>
        <v>0</v>
      </c>
      <c r="EC139" s="167">
        <f>AVERAGE(DP$6:DP139)</f>
        <v>520.52238805970148</v>
      </c>
      <c r="ED139" s="167">
        <f>AVERAGE(DQ$6:DQ139)</f>
        <v>156.15671641791045</v>
      </c>
      <c r="EE139" s="167">
        <f>AVERAGE(DR$6:DR139)</f>
        <v>1661.0149253731342</v>
      </c>
      <c r="EF139" s="164">
        <f>AVERAGE(DS$6:DS139)</f>
        <v>0.90298507462686572</v>
      </c>
      <c r="EG139" s="167">
        <f>AVERAGE(DT$6:DT139)</f>
        <v>16.253731343283583</v>
      </c>
      <c r="EH139" s="167">
        <f>AVERAGE(DU$6:DU139)</f>
        <v>229.11940298507463</v>
      </c>
      <c r="EI139" s="26"/>
      <c r="EJ139" s="26"/>
      <c r="EK139" s="26"/>
      <c r="EL139" s="26"/>
      <c r="EM139" s="26"/>
      <c r="EN139" s="26"/>
      <c r="EO139" s="26"/>
      <c r="EP139" s="26"/>
      <c r="EQ139" s="26"/>
      <c r="ER139" s="26"/>
      <c r="ES139" s="26"/>
      <c r="ET139" s="26"/>
      <c r="EU139" s="26"/>
      <c r="EV139" s="26"/>
      <c r="EW139" s="26"/>
      <c r="EX139" s="26"/>
      <c r="EY139" s="26"/>
      <c r="EZ139" s="26"/>
      <c r="FA139" s="26"/>
      <c r="FB139" s="26"/>
      <c r="FC139" s="26"/>
      <c r="FD139" s="26"/>
      <c r="FE139" s="26"/>
      <c r="FF139" s="26"/>
      <c r="FG139" s="26"/>
      <c r="FH139" s="29"/>
      <c r="FI139" s="26"/>
      <c r="FJ139" s="103">
        <v>134</v>
      </c>
      <c r="FK139" s="164">
        <v>8.5664037912982529</v>
      </c>
      <c r="FL139" s="133">
        <v>0.15</v>
      </c>
      <c r="FM139" s="103">
        <v>6</v>
      </c>
      <c r="FN139" s="167">
        <v>363</v>
      </c>
      <c r="FO139" s="103">
        <v>14</v>
      </c>
      <c r="FP139" s="103">
        <v>14</v>
      </c>
      <c r="FQ139" s="103">
        <v>0</v>
      </c>
      <c r="FR139" s="167">
        <v>2520</v>
      </c>
      <c r="FS139" s="167">
        <v>0</v>
      </c>
      <c r="FT139" s="167">
        <v>700</v>
      </c>
      <c r="FU139" s="167">
        <v>210</v>
      </c>
      <c r="FV139" s="167">
        <v>1898</v>
      </c>
      <c r="FW139" s="103">
        <v>1</v>
      </c>
      <c r="FX139" s="167">
        <v>36</v>
      </c>
      <c r="FY139" s="167">
        <v>658</v>
      </c>
      <c r="FZ139" s="103" t="s">
        <v>117</v>
      </c>
      <c r="GA139" s="80"/>
      <c r="GB139" s="160">
        <f>AVERAGE(FO$6:FO139)</f>
        <v>9.8134328358208958</v>
      </c>
      <c r="GC139" s="160">
        <f>AVERAGE(FP$6:FP139)</f>
        <v>9.8134328358208958</v>
      </c>
      <c r="GD139" s="160">
        <f>AVERAGE(FQ$6:FQ139)</f>
        <v>0</v>
      </c>
      <c r="GE139" s="166">
        <f>AVERAGE(FR$6:FR139)</f>
        <v>1766.4179104477612</v>
      </c>
      <c r="GF139" s="166">
        <f>AVERAGE(FS$6:FS139)</f>
        <v>0</v>
      </c>
      <c r="GG139" s="166">
        <f>AVERAGE(FT$6:FT139)</f>
        <v>490.67164179104475</v>
      </c>
      <c r="GH139" s="166">
        <f>AVERAGE(FU$6:FU139)</f>
        <v>147.20149253731344</v>
      </c>
      <c r="GI139" s="166">
        <f>AVERAGE(FV$6:FV139)</f>
        <v>1620.3805970149253</v>
      </c>
      <c r="GJ139" s="160">
        <f>AVERAGE(FW$6:FW139)</f>
        <v>0.82089552238805974</v>
      </c>
      <c r="GK139" s="166">
        <f>AVERAGE(FX$6:FX139)</f>
        <v>29.552238805970148</v>
      </c>
      <c r="GL139" s="166">
        <f>AVERAGE(FY$6:FY139)</f>
        <v>175.58955223880596</v>
      </c>
      <c r="GM139" s="26"/>
      <c r="GN139" s="26"/>
      <c r="GO139" s="26"/>
      <c r="GP139" s="26"/>
      <c r="GQ139" s="26"/>
      <c r="GR139" s="26"/>
      <c r="GS139" s="26"/>
      <c r="GT139" s="26"/>
      <c r="GU139" s="26"/>
      <c r="GV139" s="26"/>
      <c r="GW139" s="26"/>
      <c r="GX139" s="26"/>
      <c r="GY139" s="26"/>
      <c r="GZ139" s="26"/>
      <c r="HA139" s="26"/>
      <c r="HB139" s="26"/>
      <c r="HC139" s="26"/>
      <c r="HD139" s="26"/>
      <c r="HE139" s="26"/>
      <c r="HF139" s="26"/>
      <c r="HG139" s="26"/>
      <c r="HH139" s="26"/>
      <c r="HI139" s="26"/>
      <c r="HJ139" s="26"/>
      <c r="HK139" s="29"/>
      <c r="HL139" s="26"/>
      <c r="HM139" s="98">
        <v>134</v>
      </c>
      <c r="HN139" s="178">
        <v>20.120935112638488</v>
      </c>
      <c r="HO139" s="148">
        <v>0.15</v>
      </c>
      <c r="HP139" s="98">
        <v>1</v>
      </c>
      <c r="HQ139" s="189">
        <v>135</v>
      </c>
      <c r="HR139" s="98">
        <v>18</v>
      </c>
      <c r="HS139" s="98">
        <v>18</v>
      </c>
      <c r="HT139" s="98">
        <v>0</v>
      </c>
      <c r="HU139" s="189">
        <v>2700</v>
      </c>
      <c r="HV139" s="189">
        <v>0</v>
      </c>
      <c r="HW139" s="189">
        <v>900</v>
      </c>
      <c r="HX139" s="189">
        <v>270</v>
      </c>
      <c r="HY139" s="189">
        <v>1930</v>
      </c>
      <c r="HZ139" s="98">
        <v>3</v>
      </c>
      <c r="IA139" s="189">
        <v>90</v>
      </c>
      <c r="IB139" s="189">
        <v>860</v>
      </c>
      <c r="IC139" s="98" t="s">
        <v>117</v>
      </c>
      <c r="ID139" s="80"/>
      <c r="IE139" s="164">
        <f>AVERAGE(HR$6:HR139)</f>
        <v>20.059701492537314</v>
      </c>
      <c r="IF139" s="164">
        <f>AVERAGE(HS$6:HS139)</f>
        <v>19.201492537313431</v>
      </c>
      <c r="IG139" s="164">
        <f>AVERAGE(HT$6:HT139)</f>
        <v>1.0746268656716418</v>
      </c>
      <c r="IH139" s="167">
        <f>AVERAGE(HU$6:HU139)</f>
        <v>2880.2238805970151</v>
      </c>
      <c r="II139" s="167">
        <f>AVERAGE(HV$6:HV139)</f>
        <v>161.19402985074626</v>
      </c>
      <c r="IJ139" s="167">
        <f>AVERAGE(HW$6:HW139)</f>
        <v>906.3432835820895</v>
      </c>
      <c r="IK139" s="167">
        <f>AVERAGE(HX$6:HX139)</f>
        <v>271.90298507462688</v>
      </c>
      <c r="IL139" s="167">
        <f>AVERAGE(HY$6:HY139)</f>
        <v>2326.6044776119402</v>
      </c>
      <c r="IM139" s="164">
        <f>AVERAGE(HZ$6:HZ139)</f>
        <v>2.5074626865671643</v>
      </c>
      <c r="IN139" s="167">
        <f>AVERAGE(IA$6:IA139)</f>
        <v>75.223880597014926</v>
      </c>
      <c r="IO139" s="167">
        <f>AVERAGE(IB$6:IB139)</f>
        <v>628.8432835820895</v>
      </c>
      <c r="IP139" s="26"/>
      <c r="IQ139" s="26"/>
      <c r="IR139" s="26"/>
      <c r="IS139" s="26"/>
      <c r="IT139" s="26"/>
      <c r="IU139" s="26"/>
      <c r="IV139" s="26"/>
      <c r="IW139" s="26"/>
      <c r="IX139" s="26"/>
      <c r="IY139" s="26"/>
      <c r="IZ139" s="26"/>
      <c r="JA139" s="26"/>
      <c r="JB139" s="26"/>
      <c r="JC139" s="26"/>
      <c r="JD139" s="26"/>
      <c r="JE139" s="26"/>
      <c r="JF139" s="26"/>
      <c r="JG139" s="26"/>
      <c r="JH139" s="26"/>
      <c r="JI139" s="26"/>
      <c r="JJ139" s="26"/>
      <c r="JK139" s="26"/>
      <c r="JL139" s="26"/>
      <c r="JM139" s="29"/>
      <c r="JN139" s="26"/>
      <c r="JO139" s="26"/>
      <c r="JP139" s="26"/>
      <c r="JQ139" s="26"/>
      <c r="JR139" s="26"/>
      <c r="JS139" s="26"/>
      <c r="JT139" s="26"/>
      <c r="JU139" s="26"/>
      <c r="JV139" s="26"/>
      <c r="JW139" s="26"/>
      <c r="JX139" s="26"/>
      <c r="JY139" s="26"/>
      <c r="JZ139" s="29"/>
    </row>
    <row r="140" spans="1:286" x14ac:dyDescent="0.2">
      <c r="A140" s="26"/>
      <c r="B140" s="103">
        <v>135</v>
      </c>
      <c r="C140" s="164">
        <v>14.075684920020821</v>
      </c>
      <c r="D140" s="133">
        <v>0.15</v>
      </c>
      <c r="E140" s="103">
        <v>8</v>
      </c>
      <c r="F140" s="167">
        <v>420</v>
      </c>
      <c r="G140" s="103">
        <v>20</v>
      </c>
      <c r="H140" s="103">
        <v>20</v>
      </c>
      <c r="I140" s="103">
        <v>0</v>
      </c>
      <c r="J140" s="167">
        <v>2400</v>
      </c>
      <c r="K140" s="167">
        <v>0</v>
      </c>
      <c r="L140" s="167">
        <v>1000</v>
      </c>
      <c r="M140" s="167">
        <v>300</v>
      </c>
      <c r="N140" s="167">
        <v>2345</v>
      </c>
      <c r="O140" s="103">
        <v>2</v>
      </c>
      <c r="P140" s="167">
        <v>24</v>
      </c>
      <c r="Q140" s="167">
        <v>79</v>
      </c>
      <c r="R140" s="103" t="s">
        <v>116</v>
      </c>
      <c r="S140" s="80"/>
      <c r="T140" s="169">
        <f>AVERAGE(G$6:G140)</f>
        <v>23.62962962962963</v>
      </c>
      <c r="U140" s="169">
        <f>AVERAGE(H$6:H140)</f>
        <v>20.770370370370369</v>
      </c>
      <c r="V140" s="169">
        <f>AVERAGE(I$6:I140)</f>
        <v>1.4</v>
      </c>
      <c r="W140" s="170">
        <f>AVERAGE(J$6:J140)</f>
        <v>2492.4444444444443</v>
      </c>
      <c r="X140" s="170">
        <f>AVERAGE(K$6:K140)</f>
        <v>168</v>
      </c>
      <c r="Y140" s="170">
        <f>AVERAGE(L$6:L140)</f>
        <v>968.51851851851848</v>
      </c>
      <c r="Z140" s="170">
        <f>AVERAGE(M$6:M140)</f>
        <v>290.55555555555554</v>
      </c>
      <c r="AA140" s="170">
        <f>AVERAGE(N$6:N140)</f>
        <v>2418.2666666666669</v>
      </c>
      <c r="AB140" s="169">
        <f>AVERAGE(O$6:O140)</f>
        <v>3.0222222222222221</v>
      </c>
      <c r="AC140" s="170">
        <f>AVERAGE(P$6:P140)</f>
        <v>36.266666666666666</v>
      </c>
      <c r="AD140" s="170">
        <f>AVERAGE(Q$6:Q140)</f>
        <v>110.44444444444444</v>
      </c>
      <c r="AE140" s="26"/>
      <c r="AF140" s="26"/>
      <c r="AG140" s="26"/>
      <c r="AH140" s="26"/>
      <c r="AI140" s="26"/>
      <c r="AJ140" s="26"/>
      <c r="AK140" s="26"/>
      <c r="AL140" s="26"/>
      <c r="AM140" s="26"/>
      <c r="AN140" s="26"/>
      <c r="AO140" s="26"/>
      <c r="AP140" s="26"/>
      <c r="AQ140" s="26"/>
      <c r="AR140" s="26"/>
      <c r="AS140" s="26"/>
      <c r="AT140" s="26"/>
      <c r="AU140" s="26"/>
      <c r="AV140" s="26"/>
      <c r="AW140" s="26"/>
      <c r="AX140" s="29"/>
      <c r="AZ140" s="26">
        <v>135</v>
      </c>
      <c r="BA140" s="164">
        <v>19.103076695503709</v>
      </c>
      <c r="BB140" s="175">
        <v>0.15</v>
      </c>
      <c r="BC140" s="103">
        <v>1</v>
      </c>
      <c r="BD140" s="181">
        <v>102</v>
      </c>
      <c r="BE140" s="103">
        <v>17</v>
      </c>
      <c r="BF140" s="103">
        <v>17</v>
      </c>
      <c r="BG140" s="103">
        <v>0</v>
      </c>
      <c r="BH140" s="167">
        <v>2550</v>
      </c>
      <c r="BI140" s="167">
        <v>0</v>
      </c>
      <c r="BJ140" s="167">
        <v>850</v>
      </c>
      <c r="BK140" s="167">
        <v>255</v>
      </c>
      <c r="BL140" s="167">
        <v>1832</v>
      </c>
      <c r="BM140" s="103">
        <v>3</v>
      </c>
      <c r="BN140" s="167">
        <v>45</v>
      </c>
      <c r="BO140" s="167">
        <v>763</v>
      </c>
      <c r="BP140" s="103" t="s">
        <v>117</v>
      </c>
      <c r="BQ140" s="80"/>
      <c r="BR140" s="164">
        <f>AVERAGE(BE$6:BE140)</f>
        <v>20.007407407407406</v>
      </c>
      <c r="BS140" s="164">
        <f>AVERAGE(BF$6:BF140)</f>
        <v>19.022222222222222</v>
      </c>
      <c r="BT140" s="164">
        <f>AVERAGE(BG$6:BG140)</f>
        <v>0.68148148148148147</v>
      </c>
      <c r="BU140" s="167">
        <f>AVERAGE(BH$6:BH140)</f>
        <v>2853.3333333333335</v>
      </c>
      <c r="BV140" s="167">
        <f>AVERAGE(BI$6:BI140)</f>
        <v>102.22222222222223</v>
      </c>
      <c r="BW140" s="167">
        <f>AVERAGE(BJ$6:BJ140)</f>
        <v>917.03703703703707</v>
      </c>
      <c r="BX140" s="167">
        <f>AVERAGE(BK$6:BK140)</f>
        <v>275.11111111111109</v>
      </c>
      <c r="BY140" s="167">
        <f>AVERAGE(BL$6:BL140)</f>
        <v>2267.5703703703703</v>
      </c>
      <c r="BZ140" s="164">
        <f>AVERAGE(BM$6:BM140)</f>
        <v>2.1851851851851851</v>
      </c>
      <c r="CA140" s="167">
        <f>AVERAGE(BN$6:BN140)</f>
        <v>32.777777777777779</v>
      </c>
      <c r="CB140" s="167">
        <f>AVERAGE(BO$6:BO140)</f>
        <v>618.54074074074072</v>
      </c>
      <c r="CC140" s="26"/>
      <c r="CD140" s="26"/>
      <c r="CE140" s="26"/>
      <c r="CF140" s="26"/>
      <c r="CG140" s="26"/>
      <c r="CH140" s="26"/>
      <c r="CI140" s="26"/>
      <c r="CJ140" s="26"/>
      <c r="CK140" s="26"/>
      <c r="CL140" s="26"/>
      <c r="CM140" s="26"/>
      <c r="CN140" s="26"/>
      <c r="CO140" s="26"/>
      <c r="CP140" s="26"/>
      <c r="CQ140" s="26"/>
      <c r="CR140" s="26"/>
      <c r="CS140" s="26"/>
      <c r="CT140" s="26"/>
      <c r="CU140" s="26"/>
      <c r="CV140" s="26"/>
      <c r="CW140" s="26"/>
      <c r="CX140" s="26"/>
      <c r="CY140" s="26"/>
      <c r="CZ140" s="26"/>
      <c r="DA140" s="26"/>
      <c r="DB140" s="26"/>
      <c r="DC140" s="26"/>
      <c r="DD140" s="29"/>
      <c r="DE140" s="26"/>
      <c r="DF140" s="103">
        <v>135</v>
      </c>
      <c r="DG140" s="164">
        <v>5.9183261905012445</v>
      </c>
      <c r="DH140" s="133">
        <v>0.05</v>
      </c>
      <c r="DI140" s="103">
        <v>7</v>
      </c>
      <c r="DJ140" s="167">
        <v>550</v>
      </c>
      <c r="DK140" s="103">
        <v>13</v>
      </c>
      <c r="DL140" s="103">
        <v>13</v>
      </c>
      <c r="DM140" s="103">
        <v>0</v>
      </c>
      <c r="DN140" s="167">
        <v>2340</v>
      </c>
      <c r="DO140" s="167">
        <v>0</v>
      </c>
      <c r="DP140" s="167">
        <v>650</v>
      </c>
      <c r="DQ140" s="167">
        <v>195</v>
      </c>
      <c r="DR140" s="167">
        <v>2020</v>
      </c>
      <c r="DS140" s="103">
        <v>0</v>
      </c>
      <c r="DT140" s="167">
        <v>0</v>
      </c>
      <c r="DU140" s="167">
        <v>320</v>
      </c>
      <c r="DV140" s="103" t="s">
        <v>117</v>
      </c>
      <c r="DW140" s="26"/>
      <c r="DX140" s="164">
        <f>AVERAGE(DK$6:DK140)</f>
        <v>10.42962962962963</v>
      </c>
      <c r="DY140" s="164">
        <f>AVERAGE(DL$6:DL140)</f>
        <v>10.42962962962963</v>
      </c>
      <c r="DZ140" s="164">
        <f>AVERAGE(DM$6:DM140)</f>
        <v>0</v>
      </c>
      <c r="EA140" s="167">
        <f>AVERAGE(DN$6:DN140)</f>
        <v>1877.3333333333333</v>
      </c>
      <c r="EB140" s="167">
        <f>AVERAGE(DO$6:DO140)</f>
        <v>0</v>
      </c>
      <c r="EC140" s="167">
        <f>AVERAGE(DP$6:DP140)</f>
        <v>521.48148148148152</v>
      </c>
      <c r="ED140" s="167">
        <f>AVERAGE(DQ$6:DQ140)</f>
        <v>156.44444444444446</v>
      </c>
      <c r="EE140" s="167">
        <f>AVERAGE(DR$6:DR140)</f>
        <v>1663.674074074074</v>
      </c>
      <c r="EF140" s="164">
        <f>AVERAGE(DS$6:DS140)</f>
        <v>0.89629629629629626</v>
      </c>
      <c r="EG140" s="167">
        <f>AVERAGE(DT$6:DT140)</f>
        <v>16.133333333333333</v>
      </c>
      <c r="EH140" s="167">
        <f>AVERAGE(DU$6:DU140)</f>
        <v>229.7925925925926</v>
      </c>
      <c r="EI140" s="26"/>
      <c r="EJ140" s="26"/>
      <c r="EK140" s="26"/>
      <c r="EL140" s="26"/>
      <c r="EM140" s="26"/>
      <c r="EN140" s="26"/>
      <c r="EO140" s="26"/>
      <c r="EP140" s="26"/>
      <c r="EQ140" s="26"/>
      <c r="ER140" s="26"/>
      <c r="ES140" s="26"/>
      <c r="ET140" s="26"/>
      <c r="EU140" s="26"/>
      <c r="EV140" s="26"/>
      <c r="EW140" s="26"/>
      <c r="EX140" s="26"/>
      <c r="EY140" s="26"/>
      <c r="EZ140" s="26"/>
      <c r="FA140" s="26"/>
      <c r="FB140" s="26"/>
      <c r="FC140" s="26"/>
      <c r="FD140" s="26"/>
      <c r="FE140" s="26"/>
      <c r="FF140" s="26"/>
      <c r="FG140" s="26"/>
      <c r="FH140" s="29"/>
      <c r="FI140" s="26"/>
      <c r="FJ140" s="103">
        <v>135</v>
      </c>
      <c r="FK140" s="164">
        <v>5.2420672958766019</v>
      </c>
      <c r="FL140" s="133">
        <v>0.05</v>
      </c>
      <c r="FM140" s="103">
        <v>3</v>
      </c>
      <c r="FN140" s="167">
        <v>447</v>
      </c>
      <c r="FO140" s="103">
        <v>8</v>
      </c>
      <c r="FP140" s="103">
        <v>8</v>
      </c>
      <c r="FQ140" s="103">
        <v>0</v>
      </c>
      <c r="FR140" s="167">
        <v>1440</v>
      </c>
      <c r="FS140" s="167">
        <v>0</v>
      </c>
      <c r="FT140" s="167">
        <v>400</v>
      </c>
      <c r="FU140" s="167">
        <v>120</v>
      </c>
      <c r="FV140" s="167">
        <v>1592</v>
      </c>
      <c r="FW140" s="103">
        <v>0</v>
      </c>
      <c r="FX140" s="167">
        <v>0</v>
      </c>
      <c r="FY140" s="167">
        <v>-152</v>
      </c>
      <c r="FZ140" s="103" t="s">
        <v>117</v>
      </c>
      <c r="GA140" s="80"/>
      <c r="GB140" s="160">
        <f>AVERAGE(FO$6:FO140)</f>
        <v>9.8000000000000007</v>
      </c>
      <c r="GC140" s="160">
        <f>AVERAGE(FP$6:FP140)</f>
        <v>9.8000000000000007</v>
      </c>
      <c r="GD140" s="160">
        <f>AVERAGE(FQ$6:FQ140)</f>
        <v>0</v>
      </c>
      <c r="GE140" s="166">
        <f>AVERAGE(FR$6:FR140)</f>
        <v>1764</v>
      </c>
      <c r="GF140" s="166">
        <f>AVERAGE(FS$6:FS140)</f>
        <v>0</v>
      </c>
      <c r="GG140" s="166">
        <f>AVERAGE(FT$6:FT140)</f>
        <v>490</v>
      </c>
      <c r="GH140" s="166">
        <f>AVERAGE(FU$6:FU140)</f>
        <v>147</v>
      </c>
      <c r="GI140" s="166">
        <f>AVERAGE(FV$6:FV140)</f>
        <v>1620.1703703703704</v>
      </c>
      <c r="GJ140" s="160">
        <f>AVERAGE(FW$6:FW140)</f>
        <v>0.81481481481481477</v>
      </c>
      <c r="GK140" s="166">
        <f>AVERAGE(FX$6:FX140)</f>
        <v>29.333333333333332</v>
      </c>
      <c r="GL140" s="166">
        <f>AVERAGE(FY$6:FY140)</f>
        <v>173.16296296296295</v>
      </c>
      <c r="GM140" s="26"/>
      <c r="GN140" s="26"/>
      <c r="GO140" s="26"/>
      <c r="GP140" s="26"/>
      <c r="GQ140" s="26"/>
      <c r="GR140" s="26"/>
      <c r="GS140" s="26"/>
      <c r="GT140" s="26"/>
      <c r="GU140" s="26"/>
      <c r="GV140" s="26"/>
      <c r="GW140" s="26"/>
      <c r="GX140" s="26"/>
      <c r="GY140" s="26"/>
      <c r="GZ140" s="26"/>
      <c r="HA140" s="26"/>
      <c r="HB140" s="26"/>
      <c r="HC140" s="26"/>
      <c r="HD140" s="26"/>
      <c r="HE140" s="26"/>
      <c r="HF140" s="26"/>
      <c r="HG140" s="26"/>
      <c r="HH140" s="26"/>
      <c r="HI140" s="26"/>
      <c r="HJ140" s="26"/>
      <c r="HK140" s="29"/>
      <c r="HL140" s="26"/>
      <c r="HM140" s="98">
        <v>135</v>
      </c>
      <c r="HN140" s="178">
        <v>15.498341588903068</v>
      </c>
      <c r="HO140" s="148">
        <v>0.15</v>
      </c>
      <c r="HP140" s="98">
        <v>8</v>
      </c>
      <c r="HQ140" s="189">
        <v>508</v>
      </c>
      <c r="HR140" s="98">
        <v>21</v>
      </c>
      <c r="HS140" s="98">
        <v>21</v>
      </c>
      <c r="HT140" s="98">
        <v>1</v>
      </c>
      <c r="HU140" s="189">
        <v>3150</v>
      </c>
      <c r="HV140" s="189">
        <v>150</v>
      </c>
      <c r="HW140" s="189">
        <v>1000</v>
      </c>
      <c r="HX140" s="189">
        <v>300</v>
      </c>
      <c r="HY140" s="189">
        <v>2583</v>
      </c>
      <c r="HZ140" s="98">
        <v>2</v>
      </c>
      <c r="IA140" s="189">
        <v>60</v>
      </c>
      <c r="IB140" s="189">
        <v>627</v>
      </c>
      <c r="IC140" s="98" t="s">
        <v>116</v>
      </c>
      <c r="ID140" s="80"/>
      <c r="IE140" s="164">
        <f>AVERAGE(HR$6:HR140)</f>
        <v>20.066666666666666</v>
      </c>
      <c r="IF140" s="164">
        <f>AVERAGE(HS$6:HS140)</f>
        <v>19.214814814814815</v>
      </c>
      <c r="IG140" s="164">
        <f>AVERAGE(HT$6:HT140)</f>
        <v>1.0740740740740742</v>
      </c>
      <c r="IH140" s="167">
        <f>AVERAGE(HU$6:HU140)</f>
        <v>2882.2222222222222</v>
      </c>
      <c r="II140" s="167">
        <f>AVERAGE(HV$6:HV140)</f>
        <v>161.11111111111111</v>
      </c>
      <c r="IJ140" s="167">
        <f>AVERAGE(HW$6:HW140)</f>
        <v>907.03703703703707</v>
      </c>
      <c r="IK140" s="167">
        <f>AVERAGE(HX$6:HX140)</f>
        <v>272.11111111111109</v>
      </c>
      <c r="IL140" s="167">
        <f>AVERAGE(HY$6:HY140)</f>
        <v>2328.5037037037036</v>
      </c>
      <c r="IM140" s="164">
        <f>AVERAGE(HZ$6:HZ140)</f>
        <v>2.5037037037037035</v>
      </c>
      <c r="IN140" s="167">
        <f>AVERAGE(IA$6:IA140)</f>
        <v>75.111111111111114</v>
      </c>
      <c r="IO140" s="167">
        <f>AVERAGE(IB$6:IB140)</f>
        <v>628.82962962962961</v>
      </c>
      <c r="IP140" s="26"/>
      <c r="IQ140" s="26"/>
      <c r="IR140" s="26"/>
      <c r="IS140" s="26"/>
      <c r="IT140" s="26"/>
      <c r="IU140" s="26"/>
      <c r="IV140" s="26"/>
      <c r="IW140" s="26"/>
      <c r="IX140" s="26"/>
      <c r="IY140" s="26"/>
      <c r="IZ140" s="26"/>
      <c r="JA140" s="26"/>
      <c r="JB140" s="26"/>
      <c r="JC140" s="26"/>
      <c r="JD140" s="26"/>
      <c r="JE140" s="26"/>
      <c r="JF140" s="26"/>
      <c r="JG140" s="26"/>
      <c r="JH140" s="26"/>
      <c r="JI140" s="26"/>
      <c r="JJ140" s="26"/>
      <c r="JK140" s="26"/>
      <c r="JL140" s="26"/>
      <c r="JM140" s="29"/>
      <c r="JN140" s="26"/>
      <c r="JO140" s="26"/>
      <c r="JP140" s="26"/>
      <c r="JQ140" s="26"/>
      <c r="JR140" s="26"/>
      <c r="JS140" s="26"/>
      <c r="JT140" s="26"/>
      <c r="JU140" s="26"/>
      <c r="JV140" s="26"/>
      <c r="JW140" s="26"/>
      <c r="JX140" s="26"/>
      <c r="JY140" s="26"/>
      <c r="JZ140" s="29"/>
    </row>
    <row r="141" spans="1:286" x14ac:dyDescent="0.2">
      <c r="A141" s="26"/>
      <c r="B141" s="103">
        <v>136</v>
      </c>
      <c r="C141" s="164">
        <v>19.47347625057326</v>
      </c>
      <c r="D141" s="133">
        <v>0.1</v>
      </c>
      <c r="E141" s="103">
        <v>6</v>
      </c>
      <c r="F141" s="167">
        <v>162</v>
      </c>
      <c r="G141" s="103">
        <v>23</v>
      </c>
      <c r="H141" s="103">
        <v>22</v>
      </c>
      <c r="I141" s="103">
        <v>2</v>
      </c>
      <c r="J141" s="167">
        <v>2640</v>
      </c>
      <c r="K141" s="167">
        <v>240</v>
      </c>
      <c r="L141" s="167">
        <v>1000</v>
      </c>
      <c r="M141" s="167">
        <v>300</v>
      </c>
      <c r="N141" s="167">
        <v>2327</v>
      </c>
      <c r="O141" s="103">
        <v>2</v>
      </c>
      <c r="P141" s="167">
        <v>24</v>
      </c>
      <c r="Q141" s="167">
        <v>337</v>
      </c>
      <c r="R141" s="103" t="s">
        <v>116</v>
      </c>
      <c r="S141" s="80"/>
      <c r="T141" s="169">
        <f>AVERAGE(G$6:G141)</f>
        <v>23.625</v>
      </c>
      <c r="U141" s="169">
        <f>AVERAGE(H$6:H141)</f>
        <v>20.779411764705884</v>
      </c>
      <c r="V141" s="169">
        <f>AVERAGE(I$6:I141)</f>
        <v>1.4044117647058822</v>
      </c>
      <c r="W141" s="170">
        <f>AVERAGE(J$6:J141)</f>
        <v>2493.5294117647059</v>
      </c>
      <c r="X141" s="170">
        <f>AVERAGE(K$6:K141)</f>
        <v>168.52941176470588</v>
      </c>
      <c r="Y141" s="170">
        <f>AVERAGE(L$6:L141)</f>
        <v>968.75</v>
      </c>
      <c r="Z141" s="170">
        <f>AVERAGE(M$6:M141)</f>
        <v>290.625</v>
      </c>
      <c r="AA141" s="170">
        <f>AVERAGE(N$6:N141)</f>
        <v>2417.5955882352941</v>
      </c>
      <c r="AB141" s="169">
        <f>AVERAGE(O$6:O141)</f>
        <v>3.0147058823529411</v>
      </c>
      <c r="AC141" s="170">
        <f>AVERAGE(P$6:P141)</f>
        <v>36.176470588235297</v>
      </c>
      <c r="AD141" s="170">
        <f>AVERAGE(Q$6:Q141)</f>
        <v>112.11029411764706</v>
      </c>
      <c r="AE141" s="26"/>
      <c r="AF141" s="26"/>
      <c r="AG141" s="26"/>
      <c r="AH141" s="26"/>
      <c r="AI141" s="26"/>
      <c r="AJ141" s="26"/>
      <c r="AK141" s="26"/>
      <c r="AL141" s="26"/>
      <c r="AM141" s="26"/>
      <c r="AN141" s="26"/>
      <c r="AO141" s="26"/>
      <c r="AP141" s="26"/>
      <c r="AQ141" s="26"/>
      <c r="AR141" s="26"/>
      <c r="AS141" s="26"/>
      <c r="AT141" s="26"/>
      <c r="AU141" s="26"/>
      <c r="AV141" s="26"/>
      <c r="AW141" s="26"/>
      <c r="AX141" s="29"/>
      <c r="AZ141" s="26">
        <v>136</v>
      </c>
      <c r="BA141" s="164">
        <v>18.670559958059741</v>
      </c>
      <c r="BB141" s="175">
        <v>0.15</v>
      </c>
      <c r="BC141" s="103">
        <v>9</v>
      </c>
      <c r="BD141" s="181">
        <v>377</v>
      </c>
      <c r="BE141" s="103">
        <v>25</v>
      </c>
      <c r="BF141" s="103">
        <v>22</v>
      </c>
      <c r="BG141" s="103">
        <v>2</v>
      </c>
      <c r="BH141" s="167">
        <v>3300</v>
      </c>
      <c r="BI141" s="167">
        <v>300</v>
      </c>
      <c r="BJ141" s="167">
        <v>1000</v>
      </c>
      <c r="BK141" s="167">
        <v>300</v>
      </c>
      <c r="BL141" s="167">
        <v>2602</v>
      </c>
      <c r="BM141" s="103">
        <v>3</v>
      </c>
      <c r="BN141" s="167">
        <v>45</v>
      </c>
      <c r="BO141" s="167">
        <v>743</v>
      </c>
      <c r="BP141" s="103" t="s">
        <v>116</v>
      </c>
      <c r="BQ141" s="80"/>
      <c r="BR141" s="164">
        <f>AVERAGE(BE$6:BE141)</f>
        <v>20.044117647058822</v>
      </c>
      <c r="BS141" s="164">
        <f>AVERAGE(BF$6:BF141)</f>
        <v>19.044117647058822</v>
      </c>
      <c r="BT141" s="164">
        <f>AVERAGE(BG$6:BG141)</f>
        <v>0.69117647058823528</v>
      </c>
      <c r="BU141" s="167">
        <f>AVERAGE(BH$6:BH141)</f>
        <v>2856.6176470588234</v>
      </c>
      <c r="BV141" s="167">
        <f>AVERAGE(BI$6:BI141)</f>
        <v>103.67647058823529</v>
      </c>
      <c r="BW141" s="167">
        <f>AVERAGE(BJ$6:BJ141)</f>
        <v>917.64705882352939</v>
      </c>
      <c r="BX141" s="167">
        <f>AVERAGE(BK$6:BK141)</f>
        <v>275.29411764705884</v>
      </c>
      <c r="BY141" s="167">
        <f>AVERAGE(BL$6:BL141)</f>
        <v>2270.0294117647059</v>
      </c>
      <c r="BZ141" s="164">
        <f>AVERAGE(BM$6:BM141)</f>
        <v>2.1911764705882355</v>
      </c>
      <c r="CA141" s="167">
        <f>AVERAGE(BN$6:BN141)</f>
        <v>32.867647058823529</v>
      </c>
      <c r="CB141" s="167">
        <f>AVERAGE(BO$6:BO141)</f>
        <v>619.45588235294122</v>
      </c>
      <c r="CC141" s="26"/>
      <c r="CD141" s="26"/>
      <c r="CE141" s="26"/>
      <c r="CF141" s="26"/>
      <c r="CG141" s="26"/>
      <c r="CH141" s="26"/>
      <c r="CI141" s="26"/>
      <c r="CJ141" s="26"/>
      <c r="CK141" s="26"/>
      <c r="CL141" s="26"/>
      <c r="CM141" s="26"/>
      <c r="CN141" s="26"/>
      <c r="CO141" s="26"/>
      <c r="CP141" s="26"/>
      <c r="CQ141" s="26"/>
      <c r="CR141" s="26"/>
      <c r="CS141" s="26"/>
      <c r="CT141" s="26"/>
      <c r="CU141" s="26"/>
      <c r="CV141" s="26"/>
      <c r="CW141" s="26"/>
      <c r="CX141" s="26"/>
      <c r="CY141" s="26"/>
      <c r="CZ141" s="26"/>
      <c r="DA141" s="26"/>
      <c r="DB141" s="26"/>
      <c r="DC141" s="26"/>
      <c r="DD141" s="29"/>
      <c r="DE141" s="26"/>
      <c r="DF141" s="103">
        <v>136</v>
      </c>
      <c r="DG141" s="164">
        <v>7.286452678317116</v>
      </c>
      <c r="DH141" s="133">
        <v>0.15</v>
      </c>
      <c r="DI141" s="103">
        <v>2</v>
      </c>
      <c r="DJ141" s="167">
        <v>315</v>
      </c>
      <c r="DK141" s="103">
        <v>8</v>
      </c>
      <c r="DL141" s="103">
        <v>8</v>
      </c>
      <c r="DM141" s="103">
        <v>0</v>
      </c>
      <c r="DN141" s="167">
        <v>1440</v>
      </c>
      <c r="DO141" s="167">
        <v>0</v>
      </c>
      <c r="DP141" s="167">
        <v>400</v>
      </c>
      <c r="DQ141" s="167">
        <v>120</v>
      </c>
      <c r="DR141" s="167">
        <v>1460</v>
      </c>
      <c r="DS141" s="103">
        <v>1</v>
      </c>
      <c r="DT141" s="167">
        <v>18</v>
      </c>
      <c r="DU141" s="167">
        <v>-2</v>
      </c>
      <c r="DV141" s="103" t="s">
        <v>117</v>
      </c>
      <c r="DW141" s="26"/>
      <c r="DX141" s="164">
        <f>AVERAGE(DK$6:DK141)</f>
        <v>10.411764705882353</v>
      </c>
      <c r="DY141" s="164">
        <f>AVERAGE(DL$6:DL141)</f>
        <v>10.411764705882353</v>
      </c>
      <c r="DZ141" s="164">
        <f>AVERAGE(DM$6:DM141)</f>
        <v>0</v>
      </c>
      <c r="EA141" s="167">
        <f>AVERAGE(DN$6:DN141)</f>
        <v>1874.1176470588234</v>
      </c>
      <c r="EB141" s="167">
        <f>AVERAGE(DO$6:DO141)</f>
        <v>0</v>
      </c>
      <c r="EC141" s="167">
        <f>AVERAGE(DP$6:DP141)</f>
        <v>520.58823529411768</v>
      </c>
      <c r="ED141" s="167">
        <f>AVERAGE(DQ$6:DQ141)</f>
        <v>156.1764705882353</v>
      </c>
      <c r="EE141" s="167">
        <f>AVERAGE(DR$6:DR141)</f>
        <v>1662.1764705882354</v>
      </c>
      <c r="EF141" s="164">
        <f>AVERAGE(DS$6:DS141)</f>
        <v>0.8970588235294118</v>
      </c>
      <c r="EG141" s="167">
        <f>AVERAGE(DT$6:DT141)</f>
        <v>16.147058823529413</v>
      </c>
      <c r="EH141" s="167">
        <f>AVERAGE(DU$6:DU141)</f>
        <v>228.08823529411765</v>
      </c>
      <c r="EI141" s="26"/>
      <c r="EJ141" s="26"/>
      <c r="EK141" s="26"/>
      <c r="EL141" s="26"/>
      <c r="EM141" s="26"/>
      <c r="EN141" s="26"/>
      <c r="EO141" s="26"/>
      <c r="EP141" s="26"/>
      <c r="EQ141" s="26"/>
      <c r="ER141" s="26"/>
      <c r="ES141" s="26"/>
      <c r="ET141" s="26"/>
      <c r="EU141" s="26"/>
      <c r="EV141" s="26"/>
      <c r="EW141" s="26"/>
      <c r="EX141" s="26"/>
      <c r="EY141" s="26"/>
      <c r="EZ141" s="26"/>
      <c r="FA141" s="26"/>
      <c r="FB141" s="26"/>
      <c r="FC141" s="26"/>
      <c r="FD141" s="26"/>
      <c r="FE141" s="26"/>
      <c r="FF141" s="26"/>
      <c r="FG141" s="26"/>
      <c r="FH141" s="29"/>
      <c r="FI141" s="26"/>
      <c r="FJ141" s="103">
        <v>136</v>
      </c>
      <c r="FK141" s="164">
        <v>4.6959665364908219</v>
      </c>
      <c r="FL141" s="133">
        <v>0.25</v>
      </c>
      <c r="FM141" s="103">
        <v>1</v>
      </c>
      <c r="FN141" s="167">
        <v>549</v>
      </c>
      <c r="FO141" s="103">
        <v>5</v>
      </c>
      <c r="FP141" s="103">
        <v>5</v>
      </c>
      <c r="FQ141" s="103">
        <v>0</v>
      </c>
      <c r="FR141" s="167">
        <v>900</v>
      </c>
      <c r="FS141" s="167">
        <v>0</v>
      </c>
      <c r="FT141" s="167">
        <v>250</v>
      </c>
      <c r="FU141" s="167">
        <v>75</v>
      </c>
      <c r="FV141" s="167">
        <v>1499</v>
      </c>
      <c r="FW141" s="103">
        <v>1</v>
      </c>
      <c r="FX141" s="167">
        <v>36</v>
      </c>
      <c r="FY141" s="167">
        <v>-563</v>
      </c>
      <c r="FZ141" s="103" t="s">
        <v>117</v>
      </c>
      <c r="GA141" s="80"/>
      <c r="GB141" s="160">
        <f>AVERAGE(FO$6:FO141)</f>
        <v>9.764705882352942</v>
      </c>
      <c r="GC141" s="160">
        <f>AVERAGE(FP$6:FP141)</f>
        <v>9.764705882352942</v>
      </c>
      <c r="GD141" s="160">
        <f>AVERAGE(FQ$6:FQ141)</f>
        <v>0</v>
      </c>
      <c r="GE141" s="166">
        <f>AVERAGE(FR$6:FR141)</f>
        <v>1757.6470588235295</v>
      </c>
      <c r="GF141" s="166">
        <f>AVERAGE(FS$6:FS141)</f>
        <v>0</v>
      </c>
      <c r="GG141" s="166">
        <f>AVERAGE(FT$6:FT141)</f>
        <v>488.23529411764707</v>
      </c>
      <c r="GH141" s="166">
        <f>AVERAGE(FU$6:FU141)</f>
        <v>146.47058823529412</v>
      </c>
      <c r="GI141" s="166">
        <f>AVERAGE(FV$6:FV141)</f>
        <v>1619.2794117647059</v>
      </c>
      <c r="GJ141" s="160">
        <f>AVERAGE(FW$6:FW141)</f>
        <v>0.81617647058823528</v>
      </c>
      <c r="GK141" s="166">
        <f>AVERAGE(FX$6:FX141)</f>
        <v>29.382352941176471</v>
      </c>
      <c r="GL141" s="166">
        <f>AVERAGE(FY$6:FY141)</f>
        <v>167.75</v>
      </c>
      <c r="GM141" s="26"/>
      <c r="GN141" s="26"/>
      <c r="GO141" s="26"/>
      <c r="GP141" s="26"/>
      <c r="GQ141" s="26"/>
      <c r="GR141" s="26"/>
      <c r="GS141" s="26"/>
      <c r="GT141" s="26"/>
      <c r="GU141" s="26"/>
      <c r="GV141" s="26"/>
      <c r="GW141" s="26"/>
      <c r="GX141" s="26"/>
      <c r="GY141" s="26"/>
      <c r="GZ141" s="26"/>
      <c r="HA141" s="26"/>
      <c r="HB141" s="26"/>
      <c r="HC141" s="26"/>
      <c r="HD141" s="26"/>
      <c r="HE141" s="26"/>
      <c r="HF141" s="26"/>
      <c r="HG141" s="26"/>
      <c r="HH141" s="26"/>
      <c r="HI141" s="26"/>
      <c r="HJ141" s="26"/>
      <c r="HK141" s="29"/>
      <c r="HL141" s="26"/>
      <c r="HM141" s="98">
        <v>136</v>
      </c>
      <c r="HN141" s="178">
        <v>16.890112599505404</v>
      </c>
      <c r="HO141" s="148">
        <v>0.1</v>
      </c>
      <c r="HP141" s="98">
        <v>1</v>
      </c>
      <c r="HQ141" s="189">
        <v>158</v>
      </c>
      <c r="HR141" s="98">
        <v>16</v>
      </c>
      <c r="HS141" s="98">
        <v>16</v>
      </c>
      <c r="HT141" s="98">
        <v>0</v>
      </c>
      <c r="HU141" s="189">
        <v>2400</v>
      </c>
      <c r="HV141" s="189">
        <v>0</v>
      </c>
      <c r="HW141" s="189">
        <v>800</v>
      </c>
      <c r="HX141" s="189">
        <v>240</v>
      </c>
      <c r="HY141" s="189">
        <v>1823</v>
      </c>
      <c r="HZ141" s="98">
        <v>2</v>
      </c>
      <c r="IA141" s="189">
        <v>60</v>
      </c>
      <c r="IB141" s="189">
        <v>637</v>
      </c>
      <c r="IC141" s="98" t="s">
        <v>117</v>
      </c>
      <c r="ID141" s="80"/>
      <c r="IE141" s="164">
        <f>AVERAGE(HR$6:HR141)</f>
        <v>20.036764705882351</v>
      </c>
      <c r="IF141" s="164">
        <f>AVERAGE(HS$6:HS141)</f>
        <v>19.191176470588236</v>
      </c>
      <c r="IG141" s="164">
        <f>AVERAGE(HT$6:HT141)</f>
        <v>1.0661764705882353</v>
      </c>
      <c r="IH141" s="167">
        <f>AVERAGE(HU$6:HU141)</f>
        <v>2878.6764705882351</v>
      </c>
      <c r="II141" s="167">
        <f>AVERAGE(HV$6:HV141)</f>
        <v>159.9264705882353</v>
      </c>
      <c r="IJ141" s="167">
        <f>AVERAGE(HW$6:HW141)</f>
        <v>906.25</v>
      </c>
      <c r="IK141" s="167">
        <f>AVERAGE(HX$6:HX141)</f>
        <v>271.875</v>
      </c>
      <c r="IL141" s="167">
        <f>AVERAGE(HY$6:HY141)</f>
        <v>2324.7867647058824</v>
      </c>
      <c r="IM141" s="164">
        <f>AVERAGE(HZ$6:HZ141)</f>
        <v>2.5</v>
      </c>
      <c r="IN141" s="167">
        <f>AVERAGE(IA$6:IA141)</f>
        <v>75</v>
      </c>
      <c r="IO141" s="167">
        <f>AVERAGE(IB$6:IB141)</f>
        <v>628.88970588235293</v>
      </c>
      <c r="IP141" s="26"/>
      <c r="IQ141" s="26"/>
      <c r="IR141" s="26"/>
      <c r="IS141" s="26"/>
      <c r="IT141" s="26"/>
      <c r="IU141" s="26"/>
      <c r="IV141" s="26"/>
      <c r="IW141" s="26"/>
      <c r="IX141" s="26"/>
      <c r="IY141" s="26"/>
      <c r="IZ141" s="26"/>
      <c r="JA141" s="26"/>
      <c r="JB141" s="26"/>
      <c r="JC141" s="26"/>
      <c r="JD141" s="26"/>
      <c r="JE141" s="26"/>
      <c r="JF141" s="26"/>
      <c r="JG141" s="26"/>
      <c r="JH141" s="26"/>
      <c r="JI141" s="26"/>
      <c r="JJ141" s="26"/>
      <c r="JK141" s="26"/>
      <c r="JL141" s="26"/>
      <c r="JM141" s="29"/>
      <c r="JN141" s="26"/>
      <c r="JO141" s="26"/>
      <c r="JP141" s="26"/>
      <c r="JQ141" s="26"/>
      <c r="JR141" s="26"/>
      <c r="JS141" s="26"/>
      <c r="JT141" s="26"/>
      <c r="JU141" s="26"/>
      <c r="JV141" s="26"/>
      <c r="JW141" s="26"/>
      <c r="JX141" s="26"/>
      <c r="JY141" s="26"/>
      <c r="JZ141" s="29"/>
    </row>
    <row r="142" spans="1:286" x14ac:dyDescent="0.2">
      <c r="A142" s="26"/>
      <c r="B142" s="103">
        <v>137</v>
      </c>
      <c r="C142" s="164">
        <v>25.184615661489605</v>
      </c>
      <c r="D142" s="133">
        <v>0.2</v>
      </c>
      <c r="E142" s="103">
        <v>8</v>
      </c>
      <c r="F142" s="167">
        <v>578</v>
      </c>
      <c r="G142" s="103">
        <v>28</v>
      </c>
      <c r="H142" s="103">
        <v>22</v>
      </c>
      <c r="I142" s="103">
        <v>2</v>
      </c>
      <c r="J142" s="167">
        <v>2640</v>
      </c>
      <c r="K142" s="167">
        <v>240</v>
      </c>
      <c r="L142" s="167">
        <v>1000</v>
      </c>
      <c r="M142" s="167">
        <v>300</v>
      </c>
      <c r="N142" s="167">
        <v>2743</v>
      </c>
      <c r="O142" s="103">
        <v>5</v>
      </c>
      <c r="P142" s="167">
        <v>60</v>
      </c>
      <c r="Q142" s="167">
        <v>-43</v>
      </c>
      <c r="R142" s="103" t="s">
        <v>116</v>
      </c>
      <c r="S142" s="80"/>
      <c r="T142" s="169">
        <f>AVERAGE(G$6:G142)</f>
        <v>23.656934306569344</v>
      </c>
      <c r="U142" s="169">
        <f>AVERAGE(H$6:H142)</f>
        <v>20.788321167883211</v>
      </c>
      <c r="V142" s="169">
        <f>AVERAGE(I$6:I142)</f>
        <v>1.4087591240875912</v>
      </c>
      <c r="W142" s="170">
        <f>AVERAGE(J$6:J142)</f>
        <v>2494.5985401459852</v>
      </c>
      <c r="X142" s="170">
        <f>AVERAGE(K$6:K142)</f>
        <v>169.05109489051094</v>
      </c>
      <c r="Y142" s="170">
        <f>AVERAGE(L$6:L142)</f>
        <v>968.978102189781</v>
      </c>
      <c r="Z142" s="170">
        <f>AVERAGE(M$6:M142)</f>
        <v>290.69343065693431</v>
      </c>
      <c r="AA142" s="170">
        <f>AVERAGE(N$6:N142)</f>
        <v>2419.9708029197081</v>
      </c>
      <c r="AB142" s="169">
        <f>AVERAGE(O$6:O142)</f>
        <v>3.0291970802919708</v>
      </c>
      <c r="AC142" s="170">
        <f>AVERAGE(P$6:P142)</f>
        <v>36.350364963503651</v>
      </c>
      <c r="AD142" s="170">
        <f>AVERAGE(Q$6:Q142)</f>
        <v>110.97810218978103</v>
      </c>
      <c r="AE142" s="26"/>
      <c r="AF142" s="26"/>
      <c r="AG142" s="26"/>
      <c r="AH142" s="26"/>
      <c r="AI142" s="26"/>
      <c r="AJ142" s="26"/>
      <c r="AK142" s="26"/>
      <c r="AL142" s="26"/>
      <c r="AM142" s="26"/>
      <c r="AN142" s="26"/>
      <c r="AO142" s="26"/>
      <c r="AP142" s="26"/>
      <c r="AQ142" s="26"/>
      <c r="AR142" s="26"/>
      <c r="AS142" s="26"/>
      <c r="AT142" s="26"/>
      <c r="AU142" s="26"/>
      <c r="AV142" s="26"/>
      <c r="AW142" s="26"/>
      <c r="AX142" s="29"/>
      <c r="AZ142" s="26">
        <v>137</v>
      </c>
      <c r="BA142" s="164">
        <v>12.754134507357945</v>
      </c>
      <c r="BB142" s="175">
        <v>0.2</v>
      </c>
      <c r="BC142" s="103">
        <v>2</v>
      </c>
      <c r="BD142" s="181">
        <v>545</v>
      </c>
      <c r="BE142" s="103">
        <v>12</v>
      </c>
      <c r="BF142" s="103">
        <v>12</v>
      </c>
      <c r="BG142" s="103">
        <v>0</v>
      </c>
      <c r="BH142" s="167">
        <v>1800</v>
      </c>
      <c r="BI142" s="167">
        <v>0</v>
      </c>
      <c r="BJ142" s="167">
        <v>600</v>
      </c>
      <c r="BK142" s="167">
        <v>180</v>
      </c>
      <c r="BL142" s="167">
        <v>1950</v>
      </c>
      <c r="BM142" s="103">
        <v>3</v>
      </c>
      <c r="BN142" s="167">
        <v>45</v>
      </c>
      <c r="BO142" s="167">
        <v>-105</v>
      </c>
      <c r="BP142" s="103" t="s">
        <v>117</v>
      </c>
      <c r="BQ142" s="80"/>
      <c r="BR142" s="164">
        <f>AVERAGE(BE$6:BE142)</f>
        <v>19.985401459854014</v>
      </c>
      <c r="BS142" s="164">
        <f>AVERAGE(BF$6:BF142)</f>
        <v>18.992700729927009</v>
      </c>
      <c r="BT142" s="164">
        <f>AVERAGE(BG$6:BG142)</f>
        <v>0.68613138686131392</v>
      </c>
      <c r="BU142" s="167">
        <f>AVERAGE(BH$6:BH142)</f>
        <v>2848.905109489051</v>
      </c>
      <c r="BV142" s="167">
        <f>AVERAGE(BI$6:BI142)</f>
        <v>102.91970802919708</v>
      </c>
      <c r="BW142" s="167">
        <f>AVERAGE(BJ$6:BJ142)</f>
        <v>915.32846715328469</v>
      </c>
      <c r="BX142" s="167">
        <f>AVERAGE(BK$6:BK142)</f>
        <v>274.5985401459854</v>
      </c>
      <c r="BY142" s="167">
        <f>AVERAGE(BL$6:BL142)</f>
        <v>2267.6934306569342</v>
      </c>
      <c r="BZ142" s="164">
        <f>AVERAGE(BM$6:BM142)</f>
        <v>2.1970802919708028</v>
      </c>
      <c r="CA142" s="167">
        <f>AVERAGE(BN$6:BN142)</f>
        <v>32.956204379562045</v>
      </c>
      <c r="CB142" s="167">
        <f>AVERAGE(BO$6:BO142)</f>
        <v>614.16788321167883</v>
      </c>
      <c r="CC142" s="26"/>
      <c r="CD142" s="26"/>
      <c r="CE142" s="26"/>
      <c r="CF142" s="26"/>
      <c r="CG142" s="26"/>
      <c r="CH142" s="26"/>
      <c r="CI142" s="26"/>
      <c r="CJ142" s="26"/>
      <c r="CK142" s="26"/>
      <c r="CL142" s="26"/>
      <c r="CM142" s="26"/>
      <c r="CN142" s="26"/>
      <c r="CO142" s="26"/>
      <c r="CP142" s="26"/>
      <c r="CQ142" s="26"/>
      <c r="CR142" s="26"/>
      <c r="CS142" s="26"/>
      <c r="CT142" s="26"/>
      <c r="CU142" s="26"/>
      <c r="CV142" s="26"/>
      <c r="CW142" s="26"/>
      <c r="CX142" s="26"/>
      <c r="CY142" s="26"/>
      <c r="CZ142" s="26"/>
      <c r="DA142" s="26"/>
      <c r="DB142" s="26"/>
      <c r="DC142" s="26"/>
      <c r="DD142" s="29"/>
      <c r="DE142" s="26"/>
      <c r="DF142" s="103">
        <v>137</v>
      </c>
      <c r="DG142" s="164">
        <v>7.4748417373317917</v>
      </c>
      <c r="DH142" s="133">
        <v>0.2</v>
      </c>
      <c r="DI142" s="103">
        <v>2</v>
      </c>
      <c r="DJ142" s="167">
        <v>293</v>
      </c>
      <c r="DK142" s="103">
        <v>8</v>
      </c>
      <c r="DL142" s="103">
        <v>8</v>
      </c>
      <c r="DM142" s="103">
        <v>0</v>
      </c>
      <c r="DN142" s="167">
        <v>1440</v>
      </c>
      <c r="DO142" s="167">
        <v>0</v>
      </c>
      <c r="DP142" s="167">
        <v>400</v>
      </c>
      <c r="DQ142" s="167">
        <v>120</v>
      </c>
      <c r="DR142" s="167">
        <v>1438</v>
      </c>
      <c r="DS142" s="103">
        <v>1</v>
      </c>
      <c r="DT142" s="167">
        <v>18</v>
      </c>
      <c r="DU142" s="167">
        <v>20</v>
      </c>
      <c r="DV142" s="103" t="s">
        <v>117</v>
      </c>
      <c r="DW142" s="26"/>
      <c r="DX142" s="164">
        <f>AVERAGE(DK$6:DK142)</f>
        <v>10.394160583941606</v>
      </c>
      <c r="DY142" s="164">
        <f>AVERAGE(DL$6:DL142)</f>
        <v>10.394160583941606</v>
      </c>
      <c r="DZ142" s="164">
        <f>AVERAGE(DM$6:DM142)</f>
        <v>0</v>
      </c>
      <c r="EA142" s="167">
        <f>AVERAGE(DN$6:DN142)</f>
        <v>1870.948905109489</v>
      </c>
      <c r="EB142" s="167">
        <f>AVERAGE(DO$6:DO142)</f>
        <v>0</v>
      </c>
      <c r="EC142" s="167">
        <f>AVERAGE(DP$6:DP142)</f>
        <v>519.70802919708024</v>
      </c>
      <c r="ED142" s="167">
        <f>AVERAGE(DQ$6:DQ142)</f>
        <v>155.91240875912408</v>
      </c>
      <c r="EE142" s="167">
        <f>AVERAGE(DR$6:DR142)</f>
        <v>1660.5401459854015</v>
      </c>
      <c r="EF142" s="164">
        <f>AVERAGE(DS$6:DS142)</f>
        <v>0.8978102189781022</v>
      </c>
      <c r="EG142" s="167">
        <f>AVERAGE(DT$6:DT142)</f>
        <v>16.160583941605839</v>
      </c>
      <c r="EH142" s="167">
        <f>AVERAGE(DU$6:DU142)</f>
        <v>226.56934306569343</v>
      </c>
      <c r="EI142" s="26"/>
      <c r="EJ142" s="26"/>
      <c r="EK142" s="26"/>
      <c r="EL142" s="26"/>
      <c r="EM142" s="26"/>
      <c r="EN142" s="26"/>
      <c r="EO142" s="26"/>
      <c r="EP142" s="26"/>
      <c r="EQ142" s="26"/>
      <c r="ER142" s="26"/>
      <c r="ES142" s="26"/>
      <c r="ET142" s="26"/>
      <c r="EU142" s="26"/>
      <c r="EV142" s="26"/>
      <c r="EW142" s="26"/>
      <c r="EX142" s="26"/>
      <c r="EY142" s="26"/>
      <c r="EZ142" s="26"/>
      <c r="FA142" s="26"/>
      <c r="FB142" s="26"/>
      <c r="FC142" s="26"/>
      <c r="FD142" s="26"/>
      <c r="FE142" s="26"/>
      <c r="FF142" s="26"/>
      <c r="FG142" s="26"/>
      <c r="FH142" s="29"/>
      <c r="FI142" s="26"/>
      <c r="FJ142" s="103">
        <v>137</v>
      </c>
      <c r="FK142" s="164">
        <v>8.358494186545764</v>
      </c>
      <c r="FL142" s="133">
        <v>0.1</v>
      </c>
      <c r="FM142" s="103">
        <v>1</v>
      </c>
      <c r="FN142" s="167">
        <v>126</v>
      </c>
      <c r="FO142" s="103">
        <v>8</v>
      </c>
      <c r="FP142" s="103">
        <v>8</v>
      </c>
      <c r="FQ142" s="103">
        <v>0</v>
      </c>
      <c r="FR142" s="167">
        <v>1440</v>
      </c>
      <c r="FS142" s="167">
        <v>0</v>
      </c>
      <c r="FT142" s="167">
        <v>400</v>
      </c>
      <c r="FU142" s="167">
        <v>120</v>
      </c>
      <c r="FV142" s="167">
        <v>1271</v>
      </c>
      <c r="FW142" s="103">
        <v>1</v>
      </c>
      <c r="FX142" s="167">
        <v>36</v>
      </c>
      <c r="FY142" s="167">
        <v>205</v>
      </c>
      <c r="FZ142" s="103" t="s">
        <v>117</v>
      </c>
      <c r="GA142" s="80"/>
      <c r="GB142" s="160">
        <f>AVERAGE(FO$6:FO142)</f>
        <v>9.7518248175182478</v>
      </c>
      <c r="GC142" s="160">
        <f>AVERAGE(FP$6:FP142)</f>
        <v>9.7518248175182478</v>
      </c>
      <c r="GD142" s="160">
        <f>AVERAGE(FQ$6:FQ142)</f>
        <v>0</v>
      </c>
      <c r="GE142" s="166">
        <f>AVERAGE(FR$6:FR142)</f>
        <v>1755.3284671532847</v>
      </c>
      <c r="GF142" s="166">
        <f>AVERAGE(FS$6:FS142)</f>
        <v>0</v>
      </c>
      <c r="GG142" s="166">
        <f>AVERAGE(FT$6:FT142)</f>
        <v>487.59124087591243</v>
      </c>
      <c r="GH142" s="166">
        <f>AVERAGE(FU$6:FU142)</f>
        <v>146.27737226277372</v>
      </c>
      <c r="GI142" s="166">
        <f>AVERAGE(FV$6:FV142)</f>
        <v>1616.7372262773722</v>
      </c>
      <c r="GJ142" s="160">
        <f>AVERAGE(FW$6:FW142)</f>
        <v>0.81751824817518248</v>
      </c>
      <c r="GK142" s="166">
        <f>AVERAGE(FX$6:FX142)</f>
        <v>29.430656934306569</v>
      </c>
      <c r="GL142" s="166">
        <f>AVERAGE(FY$6:FY142)</f>
        <v>168.02189781021897</v>
      </c>
      <c r="GM142" s="26"/>
      <c r="GN142" s="26"/>
      <c r="GO142" s="26"/>
      <c r="GP142" s="26"/>
      <c r="GQ142" s="26"/>
      <c r="GR142" s="26"/>
      <c r="GS142" s="26"/>
      <c r="GT142" s="26"/>
      <c r="GU142" s="26"/>
      <c r="GV142" s="26"/>
      <c r="GW142" s="26"/>
      <c r="GX142" s="26"/>
      <c r="GY142" s="26"/>
      <c r="GZ142" s="26"/>
      <c r="HA142" s="26"/>
      <c r="HB142" s="26"/>
      <c r="HC142" s="26"/>
      <c r="HD142" s="26"/>
      <c r="HE142" s="26"/>
      <c r="HF142" s="26"/>
      <c r="HG142" s="26"/>
      <c r="HH142" s="26"/>
      <c r="HI142" s="26"/>
      <c r="HJ142" s="26"/>
      <c r="HK142" s="29"/>
      <c r="HL142" s="26"/>
      <c r="HM142" s="98">
        <v>137</v>
      </c>
      <c r="HN142" s="178">
        <v>14.962223693720233</v>
      </c>
      <c r="HO142" s="148">
        <v>0.25</v>
      </c>
      <c r="HP142" s="98">
        <v>1</v>
      </c>
      <c r="HQ142" s="189">
        <v>286</v>
      </c>
      <c r="HR142" s="98">
        <v>12</v>
      </c>
      <c r="HS142" s="98">
        <v>12</v>
      </c>
      <c r="HT142" s="98">
        <v>0</v>
      </c>
      <c r="HU142" s="189">
        <v>1800</v>
      </c>
      <c r="HV142" s="189">
        <v>0</v>
      </c>
      <c r="HW142" s="189">
        <v>600</v>
      </c>
      <c r="HX142" s="189">
        <v>180</v>
      </c>
      <c r="HY142" s="189">
        <v>1691</v>
      </c>
      <c r="HZ142" s="98">
        <v>4</v>
      </c>
      <c r="IA142" s="189">
        <v>120</v>
      </c>
      <c r="IB142" s="189">
        <v>229</v>
      </c>
      <c r="IC142" s="98" t="s">
        <v>117</v>
      </c>
      <c r="ID142" s="80"/>
      <c r="IE142" s="164">
        <f>AVERAGE(HR$6:HR142)</f>
        <v>19.978102189781023</v>
      </c>
      <c r="IF142" s="164">
        <f>AVERAGE(HS$6:HS142)</f>
        <v>19.138686131386862</v>
      </c>
      <c r="IG142" s="164">
        <f>AVERAGE(HT$6:HT142)</f>
        <v>1.0583941605839415</v>
      </c>
      <c r="IH142" s="167">
        <f>AVERAGE(HU$6:HU142)</f>
        <v>2870.8029197080291</v>
      </c>
      <c r="II142" s="167">
        <f>AVERAGE(HV$6:HV142)</f>
        <v>158.75912408759123</v>
      </c>
      <c r="IJ142" s="167">
        <f>AVERAGE(HW$6:HW142)</f>
        <v>904.01459854014604</v>
      </c>
      <c r="IK142" s="167">
        <f>AVERAGE(HX$6:HX142)</f>
        <v>271.20437956204381</v>
      </c>
      <c r="IL142" s="167">
        <f>AVERAGE(HY$6:HY142)</f>
        <v>2320.1605839416056</v>
      </c>
      <c r="IM142" s="164">
        <f>AVERAGE(HZ$6:HZ142)</f>
        <v>2.5109489051094891</v>
      </c>
      <c r="IN142" s="167">
        <f>AVERAGE(IA$6:IA142)</f>
        <v>75.328467153284677</v>
      </c>
      <c r="IO142" s="167">
        <f>AVERAGE(IB$6:IB142)</f>
        <v>625.97080291970804</v>
      </c>
      <c r="IP142" s="26"/>
      <c r="IQ142" s="26"/>
      <c r="IR142" s="26"/>
      <c r="IS142" s="26"/>
      <c r="IT142" s="26"/>
      <c r="IU142" s="26"/>
      <c r="IV142" s="26"/>
      <c r="IW142" s="26"/>
      <c r="IX142" s="26"/>
      <c r="IY142" s="26"/>
      <c r="IZ142" s="26"/>
      <c r="JA142" s="26"/>
      <c r="JB142" s="26"/>
      <c r="JC142" s="26"/>
      <c r="JD142" s="26"/>
      <c r="JE142" s="26"/>
      <c r="JF142" s="26"/>
      <c r="JG142" s="26"/>
      <c r="JH142" s="26"/>
      <c r="JI142" s="26"/>
      <c r="JJ142" s="26"/>
      <c r="JK142" s="26"/>
      <c r="JL142" s="26"/>
      <c r="JM142" s="29"/>
      <c r="JN142" s="26"/>
      <c r="JO142" s="26"/>
      <c r="JP142" s="26"/>
      <c r="JQ142" s="26"/>
      <c r="JR142" s="26"/>
      <c r="JS142" s="26"/>
      <c r="JT142" s="26"/>
      <c r="JU142" s="26"/>
      <c r="JV142" s="26"/>
      <c r="JW142" s="26"/>
      <c r="JX142" s="26"/>
      <c r="JY142" s="26"/>
      <c r="JZ142" s="29"/>
    </row>
    <row r="143" spans="1:286" x14ac:dyDescent="0.2">
      <c r="A143" s="26"/>
      <c r="B143" s="103">
        <v>138</v>
      </c>
      <c r="C143" s="164">
        <v>19.29841859216965</v>
      </c>
      <c r="D143" s="133">
        <v>0.2</v>
      </c>
      <c r="E143" s="103">
        <v>8</v>
      </c>
      <c r="F143" s="167">
        <v>362</v>
      </c>
      <c r="G143" s="103">
        <v>23</v>
      </c>
      <c r="H143" s="103">
        <v>22</v>
      </c>
      <c r="I143" s="103">
        <v>2</v>
      </c>
      <c r="J143" s="167">
        <v>2640</v>
      </c>
      <c r="K143" s="167">
        <v>240</v>
      </c>
      <c r="L143" s="167">
        <v>1000</v>
      </c>
      <c r="M143" s="167">
        <v>300</v>
      </c>
      <c r="N143" s="167">
        <v>2527</v>
      </c>
      <c r="O143" s="103">
        <v>4</v>
      </c>
      <c r="P143" s="167">
        <v>48</v>
      </c>
      <c r="Q143" s="167">
        <v>161</v>
      </c>
      <c r="R143" s="103" t="s">
        <v>116</v>
      </c>
      <c r="S143" s="80"/>
      <c r="T143" s="169">
        <f>AVERAGE(G$6:G143)</f>
        <v>23.652173913043477</v>
      </c>
      <c r="U143" s="169">
        <f>AVERAGE(H$6:H143)</f>
        <v>20.797101449275363</v>
      </c>
      <c r="V143" s="169">
        <f>AVERAGE(I$6:I143)</f>
        <v>1.4130434782608696</v>
      </c>
      <c r="W143" s="170">
        <f>AVERAGE(J$6:J143)</f>
        <v>2495.6521739130435</v>
      </c>
      <c r="X143" s="170">
        <f>AVERAGE(K$6:K143)</f>
        <v>169.56521739130434</v>
      </c>
      <c r="Y143" s="170">
        <f>AVERAGE(L$6:L143)</f>
        <v>969.20289855072463</v>
      </c>
      <c r="Z143" s="170">
        <f>AVERAGE(M$6:M143)</f>
        <v>290.76086956521738</v>
      </c>
      <c r="AA143" s="170">
        <f>AVERAGE(N$6:N143)</f>
        <v>2420.746376811594</v>
      </c>
      <c r="AB143" s="169">
        <f>AVERAGE(O$6:O143)</f>
        <v>3.0362318840579712</v>
      </c>
      <c r="AC143" s="170">
        <f>AVERAGE(P$6:P143)</f>
        <v>36.434782608695649</v>
      </c>
      <c r="AD143" s="170">
        <f>AVERAGE(Q$6:Q143)</f>
        <v>111.34057971014492</v>
      </c>
      <c r="AE143" s="26"/>
      <c r="AF143" s="26"/>
      <c r="AG143" s="26"/>
      <c r="AH143" s="26"/>
      <c r="AI143" s="26"/>
      <c r="AJ143" s="26"/>
      <c r="AK143" s="26"/>
      <c r="AL143" s="26"/>
      <c r="AM143" s="26"/>
      <c r="AN143" s="26"/>
      <c r="AO143" s="26"/>
      <c r="AP143" s="26"/>
      <c r="AQ143" s="26"/>
      <c r="AR143" s="26"/>
      <c r="AS143" s="26"/>
      <c r="AT143" s="26"/>
      <c r="AU143" s="26"/>
      <c r="AV143" s="26"/>
      <c r="AW143" s="26"/>
      <c r="AX143" s="29"/>
      <c r="AZ143" s="26">
        <v>138</v>
      </c>
      <c r="BA143" s="164">
        <v>20.333004380737165</v>
      </c>
      <c r="BB143" s="175">
        <v>0.05</v>
      </c>
      <c r="BC143" s="103">
        <v>1</v>
      </c>
      <c r="BD143" s="181">
        <v>580</v>
      </c>
      <c r="BE143" s="103">
        <v>20</v>
      </c>
      <c r="BF143" s="103">
        <v>20</v>
      </c>
      <c r="BG143" s="103">
        <v>0</v>
      </c>
      <c r="BH143" s="167">
        <v>3000</v>
      </c>
      <c r="BI143" s="167">
        <v>0</v>
      </c>
      <c r="BJ143" s="167">
        <v>1000</v>
      </c>
      <c r="BK143" s="167">
        <v>300</v>
      </c>
      <c r="BL143" s="167">
        <v>2505</v>
      </c>
      <c r="BM143" s="103">
        <v>1</v>
      </c>
      <c r="BN143" s="167">
        <v>15</v>
      </c>
      <c r="BO143" s="167">
        <v>510</v>
      </c>
      <c r="BP143" s="103" t="s">
        <v>116</v>
      </c>
      <c r="BQ143" s="80"/>
      <c r="BR143" s="164">
        <f>AVERAGE(BE$6:BE143)</f>
        <v>19.985507246376812</v>
      </c>
      <c r="BS143" s="164">
        <f>AVERAGE(BF$6:BF143)</f>
        <v>19</v>
      </c>
      <c r="BT143" s="164">
        <f>AVERAGE(BG$6:BG143)</f>
        <v>0.6811594202898551</v>
      </c>
      <c r="BU143" s="167">
        <f>AVERAGE(BH$6:BH143)</f>
        <v>2850</v>
      </c>
      <c r="BV143" s="167">
        <f>AVERAGE(BI$6:BI143)</f>
        <v>102.17391304347827</v>
      </c>
      <c r="BW143" s="167">
        <f>AVERAGE(BJ$6:BJ143)</f>
        <v>915.94202898550725</v>
      </c>
      <c r="BX143" s="167">
        <f>AVERAGE(BK$6:BK143)</f>
        <v>274.78260869565219</v>
      </c>
      <c r="BY143" s="167">
        <f>AVERAGE(BL$6:BL143)</f>
        <v>2269.413043478261</v>
      </c>
      <c r="BZ143" s="164">
        <f>AVERAGE(BM$6:BM143)</f>
        <v>2.1884057971014492</v>
      </c>
      <c r="CA143" s="167">
        <f>AVERAGE(BN$6:BN143)</f>
        <v>32.826086956521742</v>
      </c>
      <c r="CB143" s="167">
        <f>AVERAGE(BO$6:BO143)</f>
        <v>613.41304347826087</v>
      </c>
      <c r="CC143" s="26"/>
      <c r="CD143" s="26"/>
      <c r="CE143" s="26"/>
      <c r="CF143" s="26"/>
      <c r="CG143" s="26"/>
      <c r="CH143" s="26"/>
      <c r="CI143" s="26"/>
      <c r="CJ143" s="26"/>
      <c r="CK143" s="26"/>
      <c r="CL143" s="26"/>
      <c r="CM143" s="26"/>
      <c r="CN143" s="26"/>
      <c r="CO143" s="26"/>
      <c r="CP143" s="26"/>
      <c r="CQ143" s="26"/>
      <c r="CR143" s="26"/>
      <c r="CS143" s="26"/>
      <c r="CT143" s="26"/>
      <c r="CU143" s="26"/>
      <c r="CV143" s="26"/>
      <c r="CW143" s="26"/>
      <c r="CX143" s="26"/>
      <c r="CY143" s="26"/>
      <c r="CZ143" s="26"/>
      <c r="DA143" s="26"/>
      <c r="DB143" s="26"/>
      <c r="DC143" s="26"/>
      <c r="DD143" s="29"/>
      <c r="DE143" s="26"/>
      <c r="DF143" s="103">
        <v>138</v>
      </c>
      <c r="DG143" s="164">
        <v>7.6945936689795005</v>
      </c>
      <c r="DH143" s="133">
        <v>0.05</v>
      </c>
      <c r="DI143" s="103">
        <v>3</v>
      </c>
      <c r="DJ143" s="167">
        <v>572</v>
      </c>
      <c r="DK143" s="103">
        <v>11</v>
      </c>
      <c r="DL143" s="103">
        <v>11</v>
      </c>
      <c r="DM143" s="103">
        <v>0</v>
      </c>
      <c r="DN143" s="167">
        <v>1980</v>
      </c>
      <c r="DO143" s="167">
        <v>0</v>
      </c>
      <c r="DP143" s="167">
        <v>550</v>
      </c>
      <c r="DQ143" s="167">
        <v>165</v>
      </c>
      <c r="DR143" s="167">
        <v>1912</v>
      </c>
      <c r="DS143" s="103">
        <v>0</v>
      </c>
      <c r="DT143" s="167">
        <v>0</v>
      </c>
      <c r="DU143" s="167">
        <v>68</v>
      </c>
      <c r="DV143" s="103" t="s">
        <v>117</v>
      </c>
      <c r="DW143" s="26"/>
      <c r="DX143" s="164">
        <f>AVERAGE(DK$6:DK143)</f>
        <v>10.398550724637682</v>
      </c>
      <c r="DY143" s="164">
        <f>AVERAGE(DL$6:DL143)</f>
        <v>10.398550724637682</v>
      </c>
      <c r="DZ143" s="164">
        <f>AVERAGE(DM$6:DM143)</f>
        <v>0</v>
      </c>
      <c r="EA143" s="167">
        <f>AVERAGE(DN$6:DN143)</f>
        <v>1871.7391304347825</v>
      </c>
      <c r="EB143" s="167">
        <f>AVERAGE(DO$6:DO143)</f>
        <v>0</v>
      </c>
      <c r="EC143" s="167">
        <f>AVERAGE(DP$6:DP143)</f>
        <v>519.92753623188401</v>
      </c>
      <c r="ED143" s="167">
        <f>AVERAGE(DQ$6:DQ143)</f>
        <v>155.97826086956522</v>
      </c>
      <c r="EE143" s="167">
        <f>AVERAGE(DR$6:DR143)</f>
        <v>1662.3623188405797</v>
      </c>
      <c r="EF143" s="164">
        <f>AVERAGE(DS$6:DS143)</f>
        <v>0.89130434782608692</v>
      </c>
      <c r="EG143" s="167">
        <f>AVERAGE(DT$6:DT143)</f>
        <v>16.043478260869566</v>
      </c>
      <c r="EH143" s="167">
        <f>AVERAGE(DU$6:DU143)</f>
        <v>225.42028985507247</v>
      </c>
      <c r="EI143" s="26"/>
      <c r="EJ143" s="26"/>
      <c r="EK143" s="26"/>
      <c r="EL143" s="26"/>
      <c r="EM143" s="26"/>
      <c r="EN143" s="26"/>
      <c r="EO143" s="26"/>
      <c r="EP143" s="26"/>
      <c r="EQ143" s="26"/>
      <c r="ER143" s="26"/>
      <c r="ES143" s="26"/>
      <c r="ET143" s="26"/>
      <c r="EU143" s="26"/>
      <c r="EV143" s="26"/>
      <c r="EW143" s="26"/>
      <c r="EX143" s="26"/>
      <c r="EY143" s="26"/>
      <c r="EZ143" s="26"/>
      <c r="FA143" s="26"/>
      <c r="FB143" s="26"/>
      <c r="FC143" s="26"/>
      <c r="FD143" s="26"/>
      <c r="FE143" s="26"/>
      <c r="FF143" s="26"/>
      <c r="FG143" s="26"/>
      <c r="FH143" s="29"/>
      <c r="FI143" s="26"/>
      <c r="FJ143" s="103">
        <v>138</v>
      </c>
      <c r="FK143" s="164">
        <v>8.4861352670056398</v>
      </c>
      <c r="FL143" s="133">
        <v>0.15</v>
      </c>
      <c r="FM143" s="103">
        <v>5</v>
      </c>
      <c r="FN143" s="167">
        <v>384</v>
      </c>
      <c r="FO143" s="103">
        <v>12</v>
      </c>
      <c r="FP143" s="103">
        <v>12</v>
      </c>
      <c r="FQ143" s="103">
        <v>0</v>
      </c>
      <c r="FR143" s="167">
        <v>2160</v>
      </c>
      <c r="FS143" s="167">
        <v>0</v>
      </c>
      <c r="FT143" s="167">
        <v>600</v>
      </c>
      <c r="FU143" s="167">
        <v>180</v>
      </c>
      <c r="FV143" s="167">
        <v>1789</v>
      </c>
      <c r="FW143" s="103">
        <v>1</v>
      </c>
      <c r="FX143" s="167">
        <v>36</v>
      </c>
      <c r="FY143" s="167">
        <v>407</v>
      </c>
      <c r="FZ143" s="103" t="s">
        <v>117</v>
      </c>
      <c r="GA143" s="80"/>
      <c r="GB143" s="160">
        <f>AVERAGE(FO$6:FO143)</f>
        <v>9.7681159420289863</v>
      </c>
      <c r="GC143" s="160">
        <f>AVERAGE(FP$6:FP143)</f>
        <v>9.7681159420289863</v>
      </c>
      <c r="GD143" s="160">
        <f>AVERAGE(FQ$6:FQ143)</f>
        <v>0</v>
      </c>
      <c r="GE143" s="166">
        <f>AVERAGE(FR$6:FR143)</f>
        <v>1758.2608695652175</v>
      </c>
      <c r="GF143" s="166">
        <f>AVERAGE(FS$6:FS143)</f>
        <v>0</v>
      </c>
      <c r="GG143" s="166">
        <f>AVERAGE(FT$6:FT143)</f>
        <v>488.40579710144925</v>
      </c>
      <c r="GH143" s="166">
        <f>AVERAGE(FU$6:FU143)</f>
        <v>146.52173913043478</v>
      </c>
      <c r="GI143" s="166">
        <f>AVERAGE(FV$6:FV143)</f>
        <v>1617.9855072463768</v>
      </c>
      <c r="GJ143" s="160">
        <f>AVERAGE(FW$6:FW143)</f>
        <v>0.8188405797101449</v>
      </c>
      <c r="GK143" s="166">
        <f>AVERAGE(FX$6:FX143)</f>
        <v>29.478260869565219</v>
      </c>
      <c r="GL143" s="166">
        <f>AVERAGE(FY$6:FY143)</f>
        <v>169.75362318840581</v>
      </c>
      <c r="GM143" s="26"/>
      <c r="GN143" s="26"/>
      <c r="GO143" s="26"/>
      <c r="GP143" s="26"/>
      <c r="GQ143" s="26"/>
      <c r="GR143" s="26"/>
      <c r="GS143" s="26"/>
      <c r="GT143" s="26"/>
      <c r="GU143" s="26"/>
      <c r="GV143" s="26"/>
      <c r="GW143" s="26"/>
      <c r="GX143" s="26"/>
      <c r="GY143" s="26"/>
      <c r="GZ143" s="26"/>
      <c r="HA143" s="26"/>
      <c r="HB143" s="26"/>
      <c r="HC143" s="26"/>
      <c r="HD143" s="26"/>
      <c r="HE143" s="26"/>
      <c r="HF143" s="26"/>
      <c r="HG143" s="26"/>
      <c r="HH143" s="26"/>
      <c r="HI143" s="26"/>
      <c r="HJ143" s="26"/>
      <c r="HK143" s="29"/>
      <c r="HL143" s="26"/>
      <c r="HM143" s="98">
        <v>138</v>
      </c>
      <c r="HN143" s="178">
        <v>14.686079959184269</v>
      </c>
      <c r="HO143" s="148">
        <v>0.05</v>
      </c>
      <c r="HP143" s="98">
        <v>0</v>
      </c>
      <c r="HQ143" s="189">
        <v>551</v>
      </c>
      <c r="HR143" s="98">
        <v>14</v>
      </c>
      <c r="HS143" s="98">
        <v>14</v>
      </c>
      <c r="HT143" s="98">
        <v>0</v>
      </c>
      <c r="HU143" s="189">
        <v>2100</v>
      </c>
      <c r="HV143" s="189">
        <v>0</v>
      </c>
      <c r="HW143" s="189">
        <v>700</v>
      </c>
      <c r="HX143" s="189">
        <v>210</v>
      </c>
      <c r="HY143" s="189">
        <v>2086</v>
      </c>
      <c r="HZ143" s="98">
        <v>1</v>
      </c>
      <c r="IA143" s="189">
        <v>30</v>
      </c>
      <c r="IB143" s="189">
        <v>44</v>
      </c>
      <c r="IC143" s="98" t="s">
        <v>117</v>
      </c>
      <c r="ID143" s="80"/>
      <c r="IE143" s="164">
        <f>AVERAGE(HR$6:HR143)</f>
        <v>19.934782608695652</v>
      </c>
      <c r="IF143" s="164">
        <f>AVERAGE(HS$6:HS143)</f>
        <v>19.10144927536232</v>
      </c>
      <c r="IG143" s="164">
        <f>AVERAGE(HT$6:HT143)</f>
        <v>1.0507246376811594</v>
      </c>
      <c r="IH143" s="167">
        <f>AVERAGE(HU$6:HU143)</f>
        <v>2865.217391304348</v>
      </c>
      <c r="II143" s="167">
        <f>AVERAGE(HV$6:HV143)</f>
        <v>157.60869565217391</v>
      </c>
      <c r="IJ143" s="167">
        <f>AVERAGE(HW$6:HW143)</f>
        <v>902.536231884058</v>
      </c>
      <c r="IK143" s="167">
        <f>AVERAGE(HX$6:HX143)</f>
        <v>270.76086956521738</v>
      </c>
      <c r="IL143" s="167">
        <f>AVERAGE(HY$6:HY143)</f>
        <v>2318.463768115942</v>
      </c>
      <c r="IM143" s="164">
        <f>AVERAGE(HZ$6:HZ143)</f>
        <v>2.5</v>
      </c>
      <c r="IN143" s="167">
        <f>AVERAGE(IA$6:IA143)</f>
        <v>75</v>
      </c>
      <c r="IO143" s="167">
        <f>AVERAGE(IB$6:IB143)</f>
        <v>621.75362318840575</v>
      </c>
      <c r="IP143" s="26"/>
      <c r="IQ143" s="26"/>
      <c r="IR143" s="26"/>
      <c r="IS143" s="26"/>
      <c r="IT143" s="26"/>
      <c r="IU143" s="26"/>
      <c r="IV143" s="26"/>
      <c r="IW143" s="26"/>
      <c r="IX143" s="26"/>
      <c r="IY143" s="26"/>
      <c r="IZ143" s="26"/>
      <c r="JA143" s="26"/>
      <c r="JB143" s="26"/>
      <c r="JC143" s="26"/>
      <c r="JD143" s="26"/>
      <c r="JE143" s="26"/>
      <c r="JF143" s="26"/>
      <c r="JG143" s="26"/>
      <c r="JH143" s="26"/>
      <c r="JI143" s="26"/>
      <c r="JJ143" s="26"/>
      <c r="JK143" s="26"/>
      <c r="JL143" s="26"/>
      <c r="JM143" s="29"/>
      <c r="JN143" s="26"/>
      <c r="JO143" s="26"/>
      <c r="JP143" s="26"/>
      <c r="JQ143" s="26"/>
      <c r="JR143" s="26"/>
      <c r="JS143" s="26"/>
      <c r="JT143" s="26"/>
      <c r="JU143" s="26"/>
      <c r="JV143" s="26"/>
      <c r="JW143" s="26"/>
      <c r="JX143" s="26"/>
      <c r="JY143" s="26"/>
      <c r="JZ143" s="29"/>
    </row>
    <row r="144" spans="1:286" x14ac:dyDescent="0.2">
      <c r="A144" s="26"/>
      <c r="B144" s="103">
        <v>139</v>
      </c>
      <c r="C144" s="164">
        <v>31.746391716787926</v>
      </c>
      <c r="D144" s="133">
        <v>0.05</v>
      </c>
      <c r="E144" s="103">
        <v>4</v>
      </c>
      <c r="F144" s="167">
        <v>104</v>
      </c>
      <c r="G144" s="103">
        <v>34</v>
      </c>
      <c r="H144" s="103">
        <v>22</v>
      </c>
      <c r="I144" s="103">
        <v>2</v>
      </c>
      <c r="J144" s="167">
        <v>2640</v>
      </c>
      <c r="K144" s="167">
        <v>240</v>
      </c>
      <c r="L144" s="167">
        <v>1000</v>
      </c>
      <c r="M144" s="167">
        <v>300</v>
      </c>
      <c r="N144" s="167">
        <v>2269</v>
      </c>
      <c r="O144" s="103">
        <v>2</v>
      </c>
      <c r="P144" s="167">
        <v>24</v>
      </c>
      <c r="Q144" s="167">
        <v>395</v>
      </c>
      <c r="R144" s="103" t="s">
        <v>116</v>
      </c>
      <c r="S144" s="80"/>
      <c r="T144" s="169">
        <f>AVERAGE(G$6:G144)</f>
        <v>23.726618705035971</v>
      </c>
      <c r="U144" s="169">
        <f>AVERAGE(H$6:H144)</f>
        <v>20.805755395683452</v>
      </c>
      <c r="V144" s="169">
        <f>AVERAGE(I$6:I144)</f>
        <v>1.4172661870503598</v>
      </c>
      <c r="W144" s="170">
        <f>AVERAGE(J$6:J144)</f>
        <v>2496.6906474820144</v>
      </c>
      <c r="X144" s="170">
        <f>AVERAGE(K$6:K144)</f>
        <v>170.07194244604315</v>
      </c>
      <c r="Y144" s="170">
        <f>AVERAGE(L$6:L144)</f>
        <v>969.42446043165467</v>
      </c>
      <c r="Z144" s="170">
        <f>AVERAGE(M$6:M144)</f>
        <v>290.82733812949641</v>
      </c>
      <c r="AA144" s="170">
        <f>AVERAGE(N$6:N144)</f>
        <v>2419.6546762589928</v>
      </c>
      <c r="AB144" s="169">
        <f>AVERAGE(O$6:O144)</f>
        <v>3.028776978417266</v>
      </c>
      <c r="AC144" s="170">
        <f>AVERAGE(P$6:P144)</f>
        <v>36.345323741007192</v>
      </c>
      <c r="AD144" s="170">
        <f>AVERAGE(Q$6:Q144)</f>
        <v>113.38129496402878</v>
      </c>
      <c r="AE144" s="26"/>
      <c r="AF144" s="26"/>
      <c r="AG144" s="26"/>
      <c r="AH144" s="26"/>
      <c r="AI144" s="26"/>
      <c r="AJ144" s="26"/>
      <c r="AK144" s="26"/>
      <c r="AL144" s="26"/>
      <c r="AM144" s="26"/>
      <c r="AN144" s="26"/>
      <c r="AO144" s="26"/>
      <c r="AP144" s="26"/>
      <c r="AQ144" s="26"/>
      <c r="AR144" s="26"/>
      <c r="AS144" s="26"/>
      <c r="AT144" s="26"/>
      <c r="AU144" s="26"/>
      <c r="AV144" s="26"/>
      <c r="AW144" s="26"/>
      <c r="AX144" s="29"/>
      <c r="AZ144" s="26">
        <v>139</v>
      </c>
      <c r="BA144" s="164">
        <v>21.920972147230898</v>
      </c>
      <c r="BB144" s="175">
        <v>0.05</v>
      </c>
      <c r="BC144" s="103">
        <v>3</v>
      </c>
      <c r="BD144" s="181">
        <v>176</v>
      </c>
      <c r="BE144" s="103">
        <v>24</v>
      </c>
      <c r="BF144" s="103">
        <v>22</v>
      </c>
      <c r="BG144" s="103">
        <v>2</v>
      </c>
      <c r="BH144" s="167">
        <v>3300</v>
      </c>
      <c r="BI144" s="167">
        <v>300</v>
      </c>
      <c r="BJ144" s="167">
        <v>1000</v>
      </c>
      <c r="BK144" s="167">
        <v>300</v>
      </c>
      <c r="BL144" s="167">
        <v>2401</v>
      </c>
      <c r="BM144" s="103">
        <v>1</v>
      </c>
      <c r="BN144" s="167">
        <v>15</v>
      </c>
      <c r="BO144" s="167">
        <v>914</v>
      </c>
      <c r="BP144" s="103" t="s">
        <v>116</v>
      </c>
      <c r="BQ144" s="80"/>
      <c r="BR144" s="164">
        <f>AVERAGE(BE$6:BE144)</f>
        <v>20.014388489208635</v>
      </c>
      <c r="BS144" s="164">
        <f>AVERAGE(BF$6:BF144)</f>
        <v>19.021582733812949</v>
      </c>
      <c r="BT144" s="164">
        <f>AVERAGE(BG$6:BG144)</f>
        <v>0.69064748201438853</v>
      </c>
      <c r="BU144" s="167">
        <f>AVERAGE(BH$6:BH144)</f>
        <v>2853.2374100719426</v>
      </c>
      <c r="BV144" s="167">
        <f>AVERAGE(BI$6:BI144)</f>
        <v>103.59712230215827</v>
      </c>
      <c r="BW144" s="167">
        <f>AVERAGE(BJ$6:BJ144)</f>
        <v>916.54676258992811</v>
      </c>
      <c r="BX144" s="167">
        <f>AVERAGE(BK$6:BK144)</f>
        <v>274.96402877697841</v>
      </c>
      <c r="BY144" s="167">
        <f>AVERAGE(BL$6:BL144)</f>
        <v>2270.3597122302158</v>
      </c>
      <c r="BZ144" s="164">
        <f>AVERAGE(BM$6:BM144)</f>
        <v>2.1798561151079139</v>
      </c>
      <c r="CA144" s="167">
        <f>AVERAGE(BN$6:BN144)</f>
        <v>32.697841726618705</v>
      </c>
      <c r="CB144" s="167">
        <f>AVERAGE(BO$6:BO144)</f>
        <v>615.57553956834533</v>
      </c>
      <c r="CC144" s="26"/>
      <c r="CD144" s="26"/>
      <c r="CE144" s="26"/>
      <c r="CF144" s="26"/>
      <c r="CG144" s="26"/>
      <c r="CH144" s="26"/>
      <c r="CI144" s="26"/>
      <c r="CJ144" s="26"/>
      <c r="CK144" s="26"/>
      <c r="CL144" s="26"/>
      <c r="CM144" s="26"/>
      <c r="CN144" s="26"/>
      <c r="CO144" s="26"/>
      <c r="CP144" s="26"/>
      <c r="CQ144" s="26"/>
      <c r="CR144" s="26"/>
      <c r="CS144" s="26"/>
      <c r="CT144" s="26"/>
      <c r="CU144" s="26"/>
      <c r="CV144" s="26"/>
      <c r="CW144" s="26"/>
      <c r="CX144" s="26"/>
      <c r="CY144" s="26"/>
      <c r="CZ144" s="26"/>
      <c r="DA144" s="26"/>
      <c r="DB144" s="26"/>
      <c r="DC144" s="26"/>
      <c r="DD144" s="29"/>
      <c r="DE144" s="26"/>
      <c r="DF144" s="103">
        <v>139</v>
      </c>
      <c r="DG144" s="164">
        <v>5.7757160591848908</v>
      </c>
      <c r="DH144" s="133">
        <v>0.1</v>
      </c>
      <c r="DI144" s="103">
        <v>4</v>
      </c>
      <c r="DJ144" s="167">
        <v>507</v>
      </c>
      <c r="DK144" s="103">
        <v>9</v>
      </c>
      <c r="DL144" s="103">
        <v>9</v>
      </c>
      <c r="DM144" s="103">
        <v>0</v>
      </c>
      <c r="DN144" s="167">
        <v>1620</v>
      </c>
      <c r="DO144" s="167">
        <v>0</v>
      </c>
      <c r="DP144" s="167">
        <v>450</v>
      </c>
      <c r="DQ144" s="167">
        <v>135</v>
      </c>
      <c r="DR144" s="167">
        <v>1717</v>
      </c>
      <c r="DS144" s="103">
        <v>1</v>
      </c>
      <c r="DT144" s="167">
        <v>18</v>
      </c>
      <c r="DU144" s="167">
        <v>-79</v>
      </c>
      <c r="DV144" s="103" t="s">
        <v>117</v>
      </c>
      <c r="DW144" s="26"/>
      <c r="DX144" s="164">
        <f>AVERAGE(DK$6:DK144)</f>
        <v>10.388489208633093</v>
      </c>
      <c r="DY144" s="164">
        <f>AVERAGE(DL$6:DL144)</f>
        <v>10.388489208633093</v>
      </c>
      <c r="DZ144" s="164">
        <f>AVERAGE(DM$6:DM144)</f>
        <v>0</v>
      </c>
      <c r="EA144" s="167">
        <f>AVERAGE(DN$6:DN144)</f>
        <v>1869.9280575539569</v>
      </c>
      <c r="EB144" s="167">
        <f>AVERAGE(DO$6:DO144)</f>
        <v>0</v>
      </c>
      <c r="EC144" s="167">
        <f>AVERAGE(DP$6:DP144)</f>
        <v>519.42446043165467</v>
      </c>
      <c r="ED144" s="167">
        <f>AVERAGE(DQ$6:DQ144)</f>
        <v>155.82733812949641</v>
      </c>
      <c r="EE144" s="167">
        <f>AVERAGE(DR$6:DR144)</f>
        <v>1662.7553956834533</v>
      </c>
      <c r="EF144" s="164">
        <f>AVERAGE(DS$6:DS144)</f>
        <v>0.8920863309352518</v>
      </c>
      <c r="EG144" s="167">
        <f>AVERAGE(DT$6:DT144)</f>
        <v>16.057553956834532</v>
      </c>
      <c r="EH144" s="167">
        <f>AVERAGE(DU$6:DU144)</f>
        <v>223.23021582733813</v>
      </c>
      <c r="EI144" s="26"/>
      <c r="EJ144" s="26"/>
      <c r="EK144" s="26"/>
      <c r="EL144" s="26"/>
      <c r="EM144" s="26"/>
      <c r="EN144" s="26"/>
      <c r="EO144" s="26"/>
      <c r="EP144" s="26"/>
      <c r="EQ144" s="26"/>
      <c r="ER144" s="26"/>
      <c r="ES144" s="26"/>
      <c r="ET144" s="26"/>
      <c r="EU144" s="26"/>
      <c r="EV144" s="26"/>
      <c r="EW144" s="26"/>
      <c r="EX144" s="26"/>
      <c r="EY144" s="26"/>
      <c r="EZ144" s="26"/>
      <c r="FA144" s="26"/>
      <c r="FB144" s="26"/>
      <c r="FC144" s="26"/>
      <c r="FD144" s="26"/>
      <c r="FE144" s="26"/>
      <c r="FF144" s="26"/>
      <c r="FG144" s="26"/>
      <c r="FH144" s="29"/>
      <c r="FI144" s="26"/>
      <c r="FJ144" s="103">
        <v>139</v>
      </c>
      <c r="FK144" s="164">
        <v>7.4125011263717466</v>
      </c>
      <c r="FL144" s="133">
        <v>0.05</v>
      </c>
      <c r="FM144" s="103">
        <v>10</v>
      </c>
      <c r="FN144" s="167">
        <v>514</v>
      </c>
      <c r="FO144" s="103">
        <v>17</v>
      </c>
      <c r="FP144" s="103">
        <v>17</v>
      </c>
      <c r="FQ144" s="103">
        <v>0</v>
      </c>
      <c r="FR144" s="167">
        <v>3060</v>
      </c>
      <c r="FS144" s="167">
        <v>0</v>
      </c>
      <c r="FT144" s="167">
        <v>850</v>
      </c>
      <c r="FU144" s="167">
        <v>255</v>
      </c>
      <c r="FV144" s="167">
        <v>2244</v>
      </c>
      <c r="FW144" s="103">
        <v>0</v>
      </c>
      <c r="FX144" s="167">
        <v>0</v>
      </c>
      <c r="FY144" s="167">
        <v>816</v>
      </c>
      <c r="FZ144" s="103" t="s">
        <v>117</v>
      </c>
      <c r="GA144" s="80"/>
      <c r="GB144" s="160">
        <f>AVERAGE(FO$6:FO144)</f>
        <v>9.8201438848920866</v>
      </c>
      <c r="GC144" s="160">
        <f>AVERAGE(FP$6:FP144)</f>
        <v>9.8201438848920866</v>
      </c>
      <c r="GD144" s="160">
        <f>AVERAGE(FQ$6:FQ144)</f>
        <v>0</v>
      </c>
      <c r="GE144" s="166">
        <f>AVERAGE(FR$6:FR144)</f>
        <v>1767.6258992805756</v>
      </c>
      <c r="GF144" s="166">
        <f>AVERAGE(FS$6:FS144)</f>
        <v>0</v>
      </c>
      <c r="GG144" s="166">
        <f>AVERAGE(FT$6:FT144)</f>
        <v>491.00719424460431</v>
      </c>
      <c r="GH144" s="166">
        <f>AVERAGE(FU$6:FU144)</f>
        <v>147.30215827338131</v>
      </c>
      <c r="GI144" s="166">
        <f>AVERAGE(FV$6:FV144)</f>
        <v>1622.4892086330935</v>
      </c>
      <c r="GJ144" s="160">
        <f>AVERAGE(FW$6:FW144)</f>
        <v>0.81294964028776984</v>
      </c>
      <c r="GK144" s="166">
        <f>AVERAGE(FX$6:FX144)</f>
        <v>29.266187050359711</v>
      </c>
      <c r="GL144" s="166">
        <f>AVERAGE(FY$6:FY144)</f>
        <v>174.40287769784172</v>
      </c>
      <c r="GM144" s="26"/>
      <c r="GN144" s="26"/>
      <c r="GO144" s="26"/>
      <c r="GP144" s="26"/>
      <c r="GQ144" s="26"/>
      <c r="GR144" s="26"/>
      <c r="GS144" s="26"/>
      <c r="GT144" s="26"/>
      <c r="GU144" s="26"/>
      <c r="GV144" s="26"/>
      <c r="GW144" s="26"/>
      <c r="GX144" s="26"/>
      <c r="GY144" s="26"/>
      <c r="GZ144" s="26"/>
      <c r="HA144" s="26"/>
      <c r="HB144" s="26"/>
      <c r="HC144" s="26"/>
      <c r="HD144" s="26"/>
      <c r="HE144" s="26"/>
      <c r="HF144" s="26"/>
      <c r="HG144" s="26"/>
      <c r="HH144" s="26"/>
      <c r="HI144" s="26"/>
      <c r="HJ144" s="26"/>
      <c r="HK144" s="29"/>
      <c r="HL144" s="26"/>
      <c r="HM144" s="98">
        <v>139</v>
      </c>
      <c r="HN144" s="178">
        <v>15.029002846848716</v>
      </c>
      <c r="HO144" s="148">
        <v>0.05</v>
      </c>
      <c r="HP144" s="98">
        <v>6</v>
      </c>
      <c r="HQ144" s="189">
        <v>133</v>
      </c>
      <c r="HR144" s="98">
        <v>20</v>
      </c>
      <c r="HS144" s="98">
        <v>20</v>
      </c>
      <c r="HT144" s="98">
        <v>0</v>
      </c>
      <c r="HU144" s="189">
        <v>3000</v>
      </c>
      <c r="HV144" s="189">
        <v>0</v>
      </c>
      <c r="HW144" s="189">
        <v>1000</v>
      </c>
      <c r="HX144" s="189">
        <v>300</v>
      </c>
      <c r="HY144" s="189">
        <v>2058</v>
      </c>
      <c r="HZ144" s="98">
        <v>1</v>
      </c>
      <c r="IA144" s="189">
        <v>30</v>
      </c>
      <c r="IB144" s="189">
        <v>972</v>
      </c>
      <c r="IC144" s="98" t="s">
        <v>116</v>
      </c>
      <c r="ID144" s="80"/>
      <c r="IE144" s="164">
        <f>AVERAGE(HR$6:HR144)</f>
        <v>19.935251798561151</v>
      </c>
      <c r="IF144" s="164">
        <f>AVERAGE(HS$6:HS144)</f>
        <v>19.107913669064747</v>
      </c>
      <c r="IG144" s="164">
        <f>AVERAGE(HT$6:HT144)</f>
        <v>1.0431654676258992</v>
      </c>
      <c r="IH144" s="167">
        <f>AVERAGE(HU$6:HU144)</f>
        <v>2866.1870503597124</v>
      </c>
      <c r="II144" s="167">
        <f>AVERAGE(HV$6:HV144)</f>
        <v>156.4748201438849</v>
      </c>
      <c r="IJ144" s="167">
        <f>AVERAGE(HW$6:HW144)</f>
        <v>903.23741007194246</v>
      </c>
      <c r="IK144" s="167">
        <f>AVERAGE(HX$6:HX144)</f>
        <v>270.97122302158272</v>
      </c>
      <c r="IL144" s="167">
        <f>AVERAGE(HY$6:HY144)</f>
        <v>2316.5899280575541</v>
      </c>
      <c r="IM144" s="164">
        <f>AVERAGE(HZ$6:HZ144)</f>
        <v>2.4892086330935252</v>
      </c>
      <c r="IN144" s="167">
        <f>AVERAGE(IA$6:IA144)</f>
        <v>74.676258992805757</v>
      </c>
      <c r="IO144" s="167">
        <f>AVERAGE(IB$6:IB144)</f>
        <v>624.273381294964</v>
      </c>
      <c r="IP144" s="26"/>
      <c r="IQ144" s="26"/>
      <c r="IR144" s="26"/>
      <c r="IS144" s="26"/>
      <c r="IT144" s="26"/>
      <c r="IU144" s="26"/>
      <c r="IV144" s="26"/>
      <c r="IW144" s="26"/>
      <c r="IX144" s="26"/>
      <c r="IY144" s="26"/>
      <c r="IZ144" s="26"/>
      <c r="JA144" s="26"/>
      <c r="JB144" s="26"/>
      <c r="JC144" s="26"/>
      <c r="JD144" s="26"/>
      <c r="JE144" s="26"/>
      <c r="JF144" s="26"/>
      <c r="JG144" s="26"/>
      <c r="JH144" s="26"/>
      <c r="JI144" s="26"/>
      <c r="JJ144" s="26"/>
      <c r="JK144" s="26"/>
      <c r="JL144" s="26"/>
      <c r="JM144" s="29"/>
      <c r="JN144" s="26"/>
      <c r="JO144" s="26"/>
      <c r="JP144" s="26"/>
      <c r="JQ144" s="26"/>
      <c r="JR144" s="26"/>
      <c r="JS144" s="26"/>
      <c r="JT144" s="26"/>
      <c r="JU144" s="26"/>
      <c r="JV144" s="26"/>
      <c r="JW144" s="26"/>
      <c r="JX144" s="26"/>
      <c r="JY144" s="26"/>
      <c r="JZ144" s="29"/>
    </row>
    <row r="145" spans="1:286" x14ac:dyDescent="0.2">
      <c r="A145" s="26"/>
      <c r="B145" s="103">
        <v>140</v>
      </c>
      <c r="C145" s="164">
        <v>26.494014629734174</v>
      </c>
      <c r="D145" s="133">
        <v>0.25</v>
      </c>
      <c r="E145" s="103">
        <v>1</v>
      </c>
      <c r="F145" s="167">
        <v>419</v>
      </c>
      <c r="G145" s="103">
        <v>20</v>
      </c>
      <c r="H145" s="103">
        <v>20</v>
      </c>
      <c r="I145" s="103">
        <v>0</v>
      </c>
      <c r="J145" s="167">
        <v>2400</v>
      </c>
      <c r="K145" s="167">
        <v>0</v>
      </c>
      <c r="L145" s="167">
        <v>1000</v>
      </c>
      <c r="M145" s="167">
        <v>300</v>
      </c>
      <c r="N145" s="167">
        <v>2344</v>
      </c>
      <c r="O145" s="103">
        <v>7</v>
      </c>
      <c r="P145" s="167">
        <v>84</v>
      </c>
      <c r="Q145" s="167">
        <v>140</v>
      </c>
      <c r="R145" s="103" t="s">
        <v>116</v>
      </c>
      <c r="S145" s="80"/>
      <c r="T145" s="169">
        <f>AVERAGE(G$6:G145)</f>
        <v>23.7</v>
      </c>
      <c r="U145" s="169">
        <f>AVERAGE(H$6:H145)</f>
        <v>20.8</v>
      </c>
      <c r="V145" s="169">
        <f>AVERAGE(I$6:I145)</f>
        <v>1.4071428571428573</v>
      </c>
      <c r="W145" s="170">
        <f>AVERAGE(J$6:J145)</f>
        <v>2496</v>
      </c>
      <c r="X145" s="170">
        <f>AVERAGE(K$6:K145)</f>
        <v>168.85714285714286</v>
      </c>
      <c r="Y145" s="170">
        <f>AVERAGE(L$6:L145)</f>
        <v>969.64285714285711</v>
      </c>
      <c r="Z145" s="170">
        <f>AVERAGE(M$6:M145)</f>
        <v>290.89285714285717</v>
      </c>
      <c r="AA145" s="170">
        <f>AVERAGE(N$6:N145)</f>
        <v>2419.1142857142859</v>
      </c>
      <c r="AB145" s="169">
        <f>AVERAGE(O$6:O145)</f>
        <v>3.0571428571428569</v>
      </c>
      <c r="AC145" s="170">
        <f>AVERAGE(P$6:P145)</f>
        <v>36.685714285714283</v>
      </c>
      <c r="AD145" s="170">
        <f>AVERAGE(Q$6:Q145)</f>
        <v>113.57142857142857</v>
      </c>
      <c r="AE145" s="26"/>
      <c r="AF145" s="26"/>
      <c r="AG145" s="26"/>
      <c r="AH145" s="26"/>
      <c r="AI145" s="26"/>
      <c r="AJ145" s="26"/>
      <c r="AK145" s="26"/>
      <c r="AL145" s="26"/>
      <c r="AM145" s="26"/>
      <c r="AN145" s="26"/>
      <c r="AO145" s="26"/>
      <c r="AP145" s="26"/>
      <c r="AQ145" s="26"/>
      <c r="AR145" s="26"/>
      <c r="AS145" s="26"/>
      <c r="AT145" s="26"/>
      <c r="AU145" s="26"/>
      <c r="AV145" s="26"/>
      <c r="AW145" s="26"/>
      <c r="AX145" s="29"/>
      <c r="AZ145" s="26">
        <v>140</v>
      </c>
      <c r="BA145" s="164">
        <v>18.23796260902434</v>
      </c>
      <c r="BB145" s="175">
        <v>0.15</v>
      </c>
      <c r="BC145" s="103">
        <v>4</v>
      </c>
      <c r="BD145" s="181">
        <v>567</v>
      </c>
      <c r="BE145" s="103">
        <v>19</v>
      </c>
      <c r="BF145" s="103">
        <v>19</v>
      </c>
      <c r="BG145" s="103">
        <v>0</v>
      </c>
      <c r="BH145" s="167">
        <v>2850</v>
      </c>
      <c r="BI145" s="167">
        <v>0</v>
      </c>
      <c r="BJ145" s="167">
        <v>950</v>
      </c>
      <c r="BK145" s="167">
        <v>285</v>
      </c>
      <c r="BL145" s="167">
        <v>2427</v>
      </c>
      <c r="BM145" s="103">
        <v>3</v>
      </c>
      <c r="BN145" s="167">
        <v>45</v>
      </c>
      <c r="BO145" s="167">
        <v>468</v>
      </c>
      <c r="BP145" s="103" t="s">
        <v>117</v>
      </c>
      <c r="BQ145" s="80"/>
      <c r="BR145" s="164">
        <f>AVERAGE(BE$6:BE145)</f>
        <v>20.007142857142856</v>
      </c>
      <c r="BS145" s="164">
        <f>AVERAGE(BF$6:BF145)</f>
        <v>19.021428571428572</v>
      </c>
      <c r="BT145" s="164">
        <f>AVERAGE(BG$6:BG145)</f>
        <v>0.68571428571428572</v>
      </c>
      <c r="BU145" s="167">
        <f>AVERAGE(BH$6:BH145)</f>
        <v>2853.2142857142858</v>
      </c>
      <c r="BV145" s="167">
        <f>AVERAGE(BI$6:BI145)</f>
        <v>102.85714285714286</v>
      </c>
      <c r="BW145" s="167">
        <f>AVERAGE(BJ$6:BJ145)</f>
        <v>916.78571428571433</v>
      </c>
      <c r="BX145" s="167">
        <f>AVERAGE(BK$6:BK145)</f>
        <v>275.03571428571428</v>
      </c>
      <c r="BY145" s="167">
        <f>AVERAGE(BL$6:BL145)</f>
        <v>2271.4785714285713</v>
      </c>
      <c r="BZ145" s="164">
        <f>AVERAGE(BM$6:BM145)</f>
        <v>2.1857142857142855</v>
      </c>
      <c r="CA145" s="167">
        <f>AVERAGE(BN$6:BN145)</f>
        <v>32.785714285714285</v>
      </c>
      <c r="CB145" s="167">
        <f>AVERAGE(BO$6:BO145)</f>
        <v>614.5214285714286</v>
      </c>
      <c r="CC145" s="26"/>
      <c r="CD145" s="26"/>
      <c r="CE145" s="26"/>
      <c r="CF145" s="26"/>
      <c r="CG145" s="26"/>
      <c r="CH145" s="26"/>
      <c r="CI145" s="26"/>
      <c r="CJ145" s="26"/>
      <c r="CK145" s="26"/>
      <c r="CL145" s="26"/>
      <c r="CM145" s="26"/>
      <c r="CN145" s="26"/>
      <c r="CO145" s="26"/>
      <c r="CP145" s="26"/>
      <c r="CQ145" s="26"/>
      <c r="CR145" s="26"/>
      <c r="CS145" s="26"/>
      <c r="CT145" s="26"/>
      <c r="CU145" s="26"/>
      <c r="CV145" s="26"/>
      <c r="CW145" s="26"/>
      <c r="CX145" s="26"/>
      <c r="CY145" s="26"/>
      <c r="CZ145" s="26"/>
      <c r="DA145" s="26"/>
      <c r="DB145" s="26"/>
      <c r="DC145" s="26"/>
      <c r="DD145" s="29"/>
      <c r="DE145" s="26"/>
      <c r="DF145" s="103">
        <v>140</v>
      </c>
      <c r="DG145" s="164">
        <v>7.1514800139908736</v>
      </c>
      <c r="DH145" s="133">
        <v>0.2</v>
      </c>
      <c r="DI145" s="103">
        <v>5</v>
      </c>
      <c r="DJ145" s="167">
        <v>227</v>
      </c>
      <c r="DK145" s="103">
        <v>11</v>
      </c>
      <c r="DL145" s="103">
        <v>11</v>
      </c>
      <c r="DM145" s="103">
        <v>0</v>
      </c>
      <c r="DN145" s="167">
        <v>1980</v>
      </c>
      <c r="DO145" s="167">
        <v>0</v>
      </c>
      <c r="DP145" s="167">
        <v>550</v>
      </c>
      <c r="DQ145" s="167">
        <v>165</v>
      </c>
      <c r="DR145" s="167">
        <v>1567</v>
      </c>
      <c r="DS145" s="103">
        <v>1</v>
      </c>
      <c r="DT145" s="167">
        <v>18</v>
      </c>
      <c r="DU145" s="167">
        <v>431</v>
      </c>
      <c r="DV145" s="103" t="s">
        <v>117</v>
      </c>
      <c r="DW145" s="26"/>
      <c r="DX145" s="164">
        <f>AVERAGE(DK$6:DK145)</f>
        <v>10.392857142857142</v>
      </c>
      <c r="DY145" s="164">
        <f>AVERAGE(DL$6:DL145)</f>
        <v>10.392857142857142</v>
      </c>
      <c r="DZ145" s="164">
        <f>AVERAGE(DM$6:DM145)</f>
        <v>0</v>
      </c>
      <c r="EA145" s="167">
        <f>AVERAGE(DN$6:DN145)</f>
        <v>1870.7142857142858</v>
      </c>
      <c r="EB145" s="167">
        <f>AVERAGE(DO$6:DO145)</f>
        <v>0</v>
      </c>
      <c r="EC145" s="167">
        <f>AVERAGE(DP$6:DP145)</f>
        <v>519.64285714285711</v>
      </c>
      <c r="ED145" s="167">
        <f>AVERAGE(DQ$6:DQ145)</f>
        <v>155.89285714285714</v>
      </c>
      <c r="EE145" s="167">
        <f>AVERAGE(DR$6:DR145)</f>
        <v>1662.0714285714287</v>
      </c>
      <c r="EF145" s="164">
        <f>AVERAGE(DS$6:DS145)</f>
        <v>0.8928571428571429</v>
      </c>
      <c r="EG145" s="167">
        <f>AVERAGE(DT$6:DT145)</f>
        <v>16.071428571428573</v>
      </c>
      <c r="EH145" s="167">
        <f>AVERAGE(DU$6:DU145)</f>
        <v>224.71428571428572</v>
      </c>
      <c r="EI145" s="26"/>
      <c r="EJ145" s="26"/>
      <c r="EK145" s="26"/>
      <c r="EL145" s="26"/>
      <c r="EM145" s="26"/>
      <c r="EN145" s="26"/>
      <c r="EO145" s="26"/>
      <c r="EP145" s="26"/>
      <c r="EQ145" s="26"/>
      <c r="ER145" s="26"/>
      <c r="ES145" s="26"/>
      <c r="ET145" s="26"/>
      <c r="EU145" s="26"/>
      <c r="EV145" s="26"/>
      <c r="EW145" s="26"/>
      <c r="EX145" s="26"/>
      <c r="EY145" s="26"/>
      <c r="EZ145" s="26"/>
      <c r="FA145" s="26"/>
      <c r="FB145" s="26"/>
      <c r="FC145" s="26"/>
      <c r="FD145" s="26"/>
      <c r="FE145" s="26"/>
      <c r="FF145" s="26"/>
      <c r="FG145" s="26"/>
      <c r="FH145" s="29"/>
      <c r="FI145" s="26"/>
      <c r="FJ145" s="103">
        <v>140</v>
      </c>
      <c r="FK145" s="164">
        <v>6.4122011484080144</v>
      </c>
      <c r="FL145" s="133">
        <v>0.05</v>
      </c>
      <c r="FM145" s="103">
        <v>4</v>
      </c>
      <c r="FN145" s="167">
        <v>576</v>
      </c>
      <c r="FO145" s="103">
        <v>10</v>
      </c>
      <c r="FP145" s="103">
        <v>10</v>
      </c>
      <c r="FQ145" s="103">
        <v>0</v>
      </c>
      <c r="FR145" s="167">
        <v>1800</v>
      </c>
      <c r="FS145" s="167">
        <v>0</v>
      </c>
      <c r="FT145" s="167">
        <v>500</v>
      </c>
      <c r="FU145" s="167">
        <v>150</v>
      </c>
      <c r="FV145" s="167">
        <v>1851</v>
      </c>
      <c r="FW145" s="103">
        <v>0</v>
      </c>
      <c r="FX145" s="167">
        <v>0</v>
      </c>
      <c r="FY145" s="167">
        <v>-51</v>
      </c>
      <c r="FZ145" s="103" t="s">
        <v>117</v>
      </c>
      <c r="GA145" s="80"/>
      <c r="GB145" s="160">
        <f>AVERAGE(FO$6:FO145)</f>
        <v>9.8214285714285712</v>
      </c>
      <c r="GC145" s="160">
        <f>AVERAGE(FP$6:FP145)</f>
        <v>9.8214285714285712</v>
      </c>
      <c r="GD145" s="160">
        <f>AVERAGE(FQ$6:FQ145)</f>
        <v>0</v>
      </c>
      <c r="GE145" s="166">
        <f>AVERAGE(FR$6:FR145)</f>
        <v>1767.8571428571429</v>
      </c>
      <c r="GF145" s="166">
        <f>AVERAGE(FS$6:FS145)</f>
        <v>0</v>
      </c>
      <c r="GG145" s="166">
        <f>AVERAGE(FT$6:FT145)</f>
        <v>491.07142857142856</v>
      </c>
      <c r="GH145" s="166">
        <f>AVERAGE(FU$6:FU145)</f>
        <v>147.32142857142858</v>
      </c>
      <c r="GI145" s="166">
        <f>AVERAGE(FV$6:FV145)</f>
        <v>1624.1214285714286</v>
      </c>
      <c r="GJ145" s="160">
        <f>AVERAGE(FW$6:FW145)</f>
        <v>0.80714285714285716</v>
      </c>
      <c r="GK145" s="166">
        <f>AVERAGE(FX$6:FX145)</f>
        <v>29.057142857142857</v>
      </c>
      <c r="GL145" s="166">
        <f>AVERAGE(FY$6:FY145)</f>
        <v>172.79285714285714</v>
      </c>
      <c r="GM145" s="26"/>
      <c r="GN145" s="26"/>
      <c r="GO145" s="26"/>
      <c r="GP145" s="26"/>
      <c r="GQ145" s="26"/>
      <c r="GR145" s="26"/>
      <c r="GS145" s="26"/>
      <c r="GT145" s="26"/>
      <c r="GU145" s="26"/>
      <c r="GV145" s="26"/>
      <c r="GW145" s="26"/>
      <c r="GX145" s="26"/>
      <c r="GY145" s="26"/>
      <c r="GZ145" s="26"/>
      <c r="HA145" s="26"/>
      <c r="HB145" s="26"/>
      <c r="HC145" s="26"/>
      <c r="HD145" s="26"/>
      <c r="HE145" s="26"/>
      <c r="HF145" s="26"/>
      <c r="HG145" s="26"/>
      <c r="HH145" s="26"/>
      <c r="HI145" s="26"/>
      <c r="HJ145" s="26"/>
      <c r="HK145" s="29"/>
      <c r="HL145" s="26"/>
      <c r="HM145" s="98">
        <v>140</v>
      </c>
      <c r="HN145" s="178">
        <v>19.891703606511083</v>
      </c>
      <c r="HO145" s="148">
        <v>0.15</v>
      </c>
      <c r="HP145" s="98">
        <v>2</v>
      </c>
      <c r="HQ145" s="189">
        <v>519</v>
      </c>
      <c r="HR145" s="98">
        <v>19</v>
      </c>
      <c r="HS145" s="98">
        <v>19</v>
      </c>
      <c r="HT145" s="98">
        <v>0</v>
      </c>
      <c r="HU145" s="189">
        <v>2850</v>
      </c>
      <c r="HV145" s="189">
        <v>0</v>
      </c>
      <c r="HW145" s="189">
        <v>950</v>
      </c>
      <c r="HX145" s="189">
        <v>285</v>
      </c>
      <c r="HY145" s="189">
        <v>2379</v>
      </c>
      <c r="HZ145" s="98">
        <v>3</v>
      </c>
      <c r="IA145" s="189">
        <v>90</v>
      </c>
      <c r="IB145" s="189">
        <v>561</v>
      </c>
      <c r="IC145" s="98" t="s">
        <v>117</v>
      </c>
      <c r="ID145" s="80"/>
      <c r="IE145" s="164">
        <f>AVERAGE(HR$6:HR145)</f>
        <v>19.928571428571427</v>
      </c>
      <c r="IF145" s="164">
        <f>AVERAGE(HS$6:HS145)</f>
        <v>19.107142857142858</v>
      </c>
      <c r="IG145" s="164">
        <f>AVERAGE(HT$6:HT145)</f>
        <v>1.0357142857142858</v>
      </c>
      <c r="IH145" s="167">
        <f>AVERAGE(HU$6:HU145)</f>
        <v>2866.0714285714284</v>
      </c>
      <c r="II145" s="167">
        <f>AVERAGE(HV$6:HV145)</f>
        <v>155.35714285714286</v>
      </c>
      <c r="IJ145" s="167">
        <f>AVERAGE(HW$6:HW145)</f>
        <v>903.57142857142856</v>
      </c>
      <c r="IK145" s="167">
        <f>AVERAGE(HX$6:HX145)</f>
        <v>271.07142857142856</v>
      </c>
      <c r="IL145" s="167">
        <f>AVERAGE(HY$6:HY145)</f>
        <v>2317.0357142857142</v>
      </c>
      <c r="IM145" s="164">
        <f>AVERAGE(HZ$6:HZ145)</f>
        <v>2.4928571428571429</v>
      </c>
      <c r="IN145" s="167">
        <f>AVERAGE(IA$6:IA145)</f>
        <v>74.785714285714292</v>
      </c>
      <c r="IO145" s="167">
        <f>AVERAGE(IB$6:IB145)</f>
        <v>623.82142857142856</v>
      </c>
      <c r="IP145" s="26"/>
      <c r="IQ145" s="26"/>
      <c r="IR145" s="26"/>
      <c r="IS145" s="26"/>
      <c r="IT145" s="26"/>
      <c r="IU145" s="26"/>
      <c r="IV145" s="26"/>
      <c r="IW145" s="26"/>
      <c r="IX145" s="26"/>
      <c r="IY145" s="26"/>
      <c r="IZ145" s="26"/>
      <c r="JA145" s="26"/>
      <c r="JB145" s="26"/>
      <c r="JC145" s="26"/>
      <c r="JD145" s="26"/>
      <c r="JE145" s="26"/>
      <c r="JF145" s="26"/>
      <c r="JG145" s="26"/>
      <c r="JH145" s="26"/>
      <c r="JI145" s="26"/>
      <c r="JJ145" s="26"/>
      <c r="JK145" s="26"/>
      <c r="JL145" s="26"/>
      <c r="JM145" s="29"/>
      <c r="JN145" s="26"/>
      <c r="JO145" s="26"/>
      <c r="JP145" s="26"/>
      <c r="JQ145" s="26"/>
      <c r="JR145" s="26"/>
      <c r="JS145" s="26"/>
      <c r="JT145" s="26"/>
      <c r="JU145" s="26"/>
      <c r="JV145" s="26"/>
      <c r="JW145" s="26"/>
      <c r="JX145" s="26"/>
      <c r="JY145" s="26"/>
      <c r="JZ145" s="29"/>
    </row>
    <row r="146" spans="1:286" x14ac:dyDescent="0.2">
      <c r="A146" s="26"/>
      <c r="B146" s="103">
        <v>141</v>
      </c>
      <c r="C146" s="164">
        <v>25.906764956166377</v>
      </c>
      <c r="D146" s="133">
        <v>0.05</v>
      </c>
      <c r="E146" s="103">
        <v>1</v>
      </c>
      <c r="F146" s="167">
        <v>107</v>
      </c>
      <c r="G146" s="103">
        <v>26</v>
      </c>
      <c r="H146" s="103">
        <v>22</v>
      </c>
      <c r="I146" s="103">
        <v>2</v>
      </c>
      <c r="J146" s="167">
        <v>2640</v>
      </c>
      <c r="K146" s="167">
        <v>240</v>
      </c>
      <c r="L146" s="167">
        <v>1000</v>
      </c>
      <c r="M146" s="167">
        <v>300</v>
      </c>
      <c r="N146" s="167">
        <v>2272</v>
      </c>
      <c r="O146" s="103">
        <v>1</v>
      </c>
      <c r="P146" s="167">
        <v>12</v>
      </c>
      <c r="Q146" s="167">
        <v>380</v>
      </c>
      <c r="R146" s="103" t="s">
        <v>116</v>
      </c>
      <c r="S146" s="80"/>
      <c r="T146" s="169">
        <f>AVERAGE(G$6:G146)</f>
        <v>23.716312056737589</v>
      </c>
      <c r="U146" s="169">
        <f>AVERAGE(H$6:H146)</f>
        <v>20.808510638297872</v>
      </c>
      <c r="V146" s="169">
        <f>AVERAGE(I$6:I146)</f>
        <v>1.4113475177304964</v>
      </c>
      <c r="W146" s="170">
        <f>AVERAGE(J$6:J146)</f>
        <v>2497.0212765957449</v>
      </c>
      <c r="X146" s="170">
        <f>AVERAGE(K$6:K146)</f>
        <v>169.36170212765958</v>
      </c>
      <c r="Y146" s="170">
        <f>AVERAGE(L$6:L146)</f>
        <v>969.85815602836874</v>
      </c>
      <c r="Z146" s="170">
        <f>AVERAGE(M$6:M146)</f>
        <v>290.95744680851061</v>
      </c>
      <c r="AA146" s="170">
        <f>AVERAGE(N$6:N146)</f>
        <v>2418.0709219858154</v>
      </c>
      <c r="AB146" s="169">
        <f>AVERAGE(O$6:O146)</f>
        <v>3.0425531914893615</v>
      </c>
      <c r="AC146" s="170">
        <f>AVERAGE(P$6:P146)</f>
        <v>36.51063829787234</v>
      </c>
      <c r="AD146" s="170">
        <f>AVERAGE(Q$6:Q146)</f>
        <v>115.46099290780141</v>
      </c>
      <c r="AE146" s="26"/>
      <c r="AF146" s="26"/>
      <c r="AG146" s="26"/>
      <c r="AH146" s="26"/>
      <c r="AI146" s="26"/>
      <c r="AJ146" s="26"/>
      <c r="AK146" s="26"/>
      <c r="AL146" s="26"/>
      <c r="AM146" s="26"/>
      <c r="AN146" s="26"/>
      <c r="AO146" s="26"/>
      <c r="AP146" s="26"/>
      <c r="AQ146" s="26"/>
      <c r="AR146" s="26"/>
      <c r="AS146" s="26"/>
      <c r="AT146" s="26"/>
      <c r="AU146" s="26"/>
      <c r="AV146" s="26"/>
      <c r="AW146" s="26"/>
      <c r="AX146" s="29"/>
      <c r="AZ146" s="26">
        <v>141</v>
      </c>
      <c r="BA146" s="164">
        <v>25.068857761920725</v>
      </c>
      <c r="BB146" s="175">
        <v>0.05</v>
      </c>
      <c r="BC146" s="103">
        <v>2</v>
      </c>
      <c r="BD146" s="181">
        <v>261</v>
      </c>
      <c r="BE146" s="103">
        <v>26</v>
      </c>
      <c r="BF146" s="103">
        <v>22</v>
      </c>
      <c r="BG146" s="103">
        <v>2</v>
      </c>
      <c r="BH146" s="167">
        <v>3300</v>
      </c>
      <c r="BI146" s="167">
        <v>300</v>
      </c>
      <c r="BJ146" s="167">
        <v>1000</v>
      </c>
      <c r="BK146" s="167">
        <v>300</v>
      </c>
      <c r="BL146" s="167">
        <v>2486</v>
      </c>
      <c r="BM146" s="103">
        <v>1</v>
      </c>
      <c r="BN146" s="167">
        <v>15</v>
      </c>
      <c r="BO146" s="167">
        <v>829</v>
      </c>
      <c r="BP146" s="103" t="s">
        <v>116</v>
      </c>
      <c r="BQ146" s="80"/>
      <c r="BR146" s="164">
        <f>AVERAGE(BE$6:BE146)</f>
        <v>20.049645390070921</v>
      </c>
      <c r="BS146" s="164">
        <f>AVERAGE(BF$6:BF146)</f>
        <v>19.042553191489361</v>
      </c>
      <c r="BT146" s="164">
        <f>AVERAGE(BG$6:BG146)</f>
        <v>0.69503546099290781</v>
      </c>
      <c r="BU146" s="167">
        <f>AVERAGE(BH$6:BH146)</f>
        <v>2856.3829787234044</v>
      </c>
      <c r="BV146" s="167">
        <f>AVERAGE(BI$6:BI146)</f>
        <v>104.25531914893617</v>
      </c>
      <c r="BW146" s="167">
        <f>AVERAGE(BJ$6:BJ146)</f>
        <v>917.3758865248227</v>
      </c>
      <c r="BX146" s="167">
        <f>AVERAGE(BK$6:BK146)</f>
        <v>275.21276595744683</v>
      </c>
      <c r="BY146" s="167">
        <f>AVERAGE(BL$6:BL146)</f>
        <v>2273</v>
      </c>
      <c r="BZ146" s="164">
        <f>AVERAGE(BM$6:BM146)</f>
        <v>2.1773049645390072</v>
      </c>
      <c r="CA146" s="167">
        <f>AVERAGE(BN$6:BN146)</f>
        <v>32.659574468085104</v>
      </c>
      <c r="CB146" s="167">
        <f>AVERAGE(BO$6:BO146)</f>
        <v>616.04255319148933</v>
      </c>
      <c r="CC146" s="26"/>
      <c r="CD146" s="26"/>
      <c r="CE146" s="26"/>
      <c r="CF146" s="26"/>
      <c r="CG146" s="26"/>
      <c r="CH146" s="26"/>
      <c r="CI146" s="26"/>
      <c r="CJ146" s="26"/>
      <c r="CK146" s="26"/>
      <c r="CL146" s="26"/>
      <c r="CM146" s="26"/>
      <c r="CN146" s="26"/>
      <c r="CO146" s="26"/>
      <c r="CP146" s="26"/>
      <c r="CQ146" s="26"/>
      <c r="CR146" s="26"/>
      <c r="CS146" s="26"/>
      <c r="CT146" s="26"/>
      <c r="CU146" s="26"/>
      <c r="CV146" s="26"/>
      <c r="CW146" s="26"/>
      <c r="CX146" s="26"/>
      <c r="CY146" s="26"/>
      <c r="CZ146" s="26"/>
      <c r="DA146" s="26"/>
      <c r="DB146" s="26"/>
      <c r="DC146" s="26"/>
      <c r="DD146" s="29"/>
      <c r="DE146" s="26"/>
      <c r="DF146" s="103">
        <v>141</v>
      </c>
      <c r="DG146" s="164">
        <v>5.4462913058345173</v>
      </c>
      <c r="DH146" s="133">
        <v>0.15</v>
      </c>
      <c r="DI146" s="103">
        <v>1</v>
      </c>
      <c r="DJ146" s="167">
        <v>132</v>
      </c>
      <c r="DK146" s="103">
        <v>5</v>
      </c>
      <c r="DL146" s="103">
        <v>5</v>
      </c>
      <c r="DM146" s="103">
        <v>0</v>
      </c>
      <c r="DN146" s="167">
        <v>900</v>
      </c>
      <c r="DO146" s="167">
        <v>0</v>
      </c>
      <c r="DP146" s="167">
        <v>250</v>
      </c>
      <c r="DQ146" s="167">
        <v>75</v>
      </c>
      <c r="DR146" s="167">
        <v>1082</v>
      </c>
      <c r="DS146" s="103">
        <v>1</v>
      </c>
      <c r="DT146" s="167">
        <v>18</v>
      </c>
      <c r="DU146" s="167">
        <v>-164</v>
      </c>
      <c r="DV146" s="103" t="s">
        <v>117</v>
      </c>
      <c r="DW146" s="26"/>
      <c r="DX146" s="164">
        <f>AVERAGE(DK$6:DK146)</f>
        <v>10.354609929078014</v>
      </c>
      <c r="DY146" s="164">
        <f>AVERAGE(DL$6:DL146)</f>
        <v>10.354609929078014</v>
      </c>
      <c r="DZ146" s="164">
        <f>AVERAGE(DM$6:DM146)</f>
        <v>0</v>
      </c>
      <c r="EA146" s="167">
        <f>AVERAGE(DN$6:DN146)</f>
        <v>1863.8297872340424</v>
      </c>
      <c r="EB146" s="167">
        <f>AVERAGE(DO$6:DO146)</f>
        <v>0</v>
      </c>
      <c r="EC146" s="167">
        <f>AVERAGE(DP$6:DP146)</f>
        <v>517.73049645390074</v>
      </c>
      <c r="ED146" s="167">
        <f>AVERAGE(DQ$6:DQ146)</f>
        <v>155.31914893617022</v>
      </c>
      <c r="EE146" s="167">
        <f>AVERAGE(DR$6:DR146)</f>
        <v>1657.9574468085107</v>
      </c>
      <c r="EF146" s="164">
        <f>AVERAGE(DS$6:DS146)</f>
        <v>0.8936170212765957</v>
      </c>
      <c r="EG146" s="167">
        <f>AVERAGE(DT$6:DT146)</f>
        <v>16.085106382978722</v>
      </c>
      <c r="EH146" s="167">
        <f>AVERAGE(DU$6:DU146)</f>
        <v>221.95744680851064</v>
      </c>
      <c r="EI146" s="26"/>
      <c r="EJ146" s="26"/>
      <c r="EK146" s="26"/>
      <c r="EL146" s="26"/>
      <c r="EM146" s="26"/>
      <c r="EN146" s="26"/>
      <c r="EO146" s="26"/>
      <c r="EP146" s="26"/>
      <c r="EQ146" s="26"/>
      <c r="ER146" s="26"/>
      <c r="ES146" s="26"/>
      <c r="ET146" s="26"/>
      <c r="EU146" s="26"/>
      <c r="EV146" s="26"/>
      <c r="EW146" s="26"/>
      <c r="EX146" s="26"/>
      <c r="EY146" s="26"/>
      <c r="EZ146" s="26"/>
      <c r="FA146" s="26"/>
      <c r="FB146" s="26"/>
      <c r="FC146" s="26"/>
      <c r="FD146" s="26"/>
      <c r="FE146" s="26"/>
      <c r="FF146" s="26"/>
      <c r="FG146" s="26"/>
      <c r="FH146" s="29"/>
      <c r="FI146" s="26"/>
      <c r="FJ146" s="103">
        <v>141</v>
      </c>
      <c r="FK146" s="164">
        <v>7.5786972863009519</v>
      </c>
      <c r="FL146" s="133">
        <v>0.15</v>
      </c>
      <c r="FM146" s="103">
        <v>2</v>
      </c>
      <c r="FN146" s="167">
        <v>117</v>
      </c>
      <c r="FO146" s="103">
        <v>9</v>
      </c>
      <c r="FP146" s="103">
        <v>9</v>
      </c>
      <c r="FQ146" s="103">
        <v>0</v>
      </c>
      <c r="FR146" s="167">
        <v>1620</v>
      </c>
      <c r="FS146" s="167">
        <v>0</v>
      </c>
      <c r="FT146" s="167">
        <v>450</v>
      </c>
      <c r="FU146" s="167">
        <v>135</v>
      </c>
      <c r="FV146" s="167">
        <v>1327</v>
      </c>
      <c r="FW146" s="103">
        <v>1</v>
      </c>
      <c r="FX146" s="167">
        <v>36</v>
      </c>
      <c r="FY146" s="167">
        <v>329</v>
      </c>
      <c r="FZ146" s="103" t="s">
        <v>117</v>
      </c>
      <c r="GA146" s="80"/>
      <c r="GB146" s="160">
        <f>AVERAGE(FO$6:FO146)</f>
        <v>9.8156028368794335</v>
      </c>
      <c r="GC146" s="160">
        <f>AVERAGE(FP$6:FP146)</f>
        <v>9.8156028368794335</v>
      </c>
      <c r="GD146" s="160">
        <f>AVERAGE(FQ$6:FQ146)</f>
        <v>0</v>
      </c>
      <c r="GE146" s="166">
        <f>AVERAGE(FR$6:FR146)</f>
        <v>1766.8085106382978</v>
      </c>
      <c r="GF146" s="166">
        <f>AVERAGE(FS$6:FS146)</f>
        <v>0</v>
      </c>
      <c r="GG146" s="166">
        <f>AVERAGE(FT$6:FT146)</f>
        <v>490.78014184397165</v>
      </c>
      <c r="GH146" s="166">
        <f>AVERAGE(FU$6:FU146)</f>
        <v>147.2340425531915</v>
      </c>
      <c r="GI146" s="166">
        <f>AVERAGE(FV$6:FV146)</f>
        <v>1622.014184397163</v>
      </c>
      <c r="GJ146" s="160">
        <f>AVERAGE(FW$6:FW146)</f>
        <v>0.80851063829787229</v>
      </c>
      <c r="GK146" s="166">
        <f>AVERAGE(FX$6:FX146)</f>
        <v>29.106382978723403</v>
      </c>
      <c r="GL146" s="166">
        <f>AVERAGE(FY$6:FY146)</f>
        <v>173.90070921985816</v>
      </c>
      <c r="GM146" s="26"/>
      <c r="GN146" s="26"/>
      <c r="GO146" s="26"/>
      <c r="GP146" s="26"/>
      <c r="GQ146" s="26"/>
      <c r="GR146" s="26"/>
      <c r="GS146" s="26"/>
      <c r="GT146" s="26"/>
      <c r="GU146" s="26"/>
      <c r="GV146" s="26"/>
      <c r="GW146" s="26"/>
      <c r="GX146" s="26"/>
      <c r="GY146" s="26"/>
      <c r="GZ146" s="26"/>
      <c r="HA146" s="26"/>
      <c r="HB146" s="26"/>
      <c r="HC146" s="26"/>
      <c r="HD146" s="26"/>
      <c r="HE146" s="26"/>
      <c r="HF146" s="26"/>
      <c r="HG146" s="26"/>
      <c r="HH146" s="26"/>
      <c r="HI146" s="26"/>
      <c r="HJ146" s="26"/>
      <c r="HK146" s="29"/>
      <c r="HL146" s="26"/>
      <c r="HM146" s="98">
        <v>141</v>
      </c>
      <c r="HN146" s="178">
        <v>23.125229904016923</v>
      </c>
      <c r="HO146" s="148">
        <v>0.05</v>
      </c>
      <c r="HP146" s="98">
        <v>1</v>
      </c>
      <c r="HQ146" s="189">
        <v>447</v>
      </c>
      <c r="HR146" s="98">
        <v>23</v>
      </c>
      <c r="HS146" s="98">
        <v>23</v>
      </c>
      <c r="HT146" s="98">
        <v>3</v>
      </c>
      <c r="HU146" s="189">
        <v>3450</v>
      </c>
      <c r="HV146" s="189">
        <v>450</v>
      </c>
      <c r="HW146" s="189">
        <v>1000</v>
      </c>
      <c r="HX146" s="189">
        <v>300</v>
      </c>
      <c r="HY146" s="189">
        <v>2822</v>
      </c>
      <c r="HZ146" s="98">
        <v>1</v>
      </c>
      <c r="IA146" s="189">
        <v>30</v>
      </c>
      <c r="IB146" s="189">
        <v>658</v>
      </c>
      <c r="IC146" s="98" t="s">
        <v>116</v>
      </c>
      <c r="ID146" s="80"/>
      <c r="IE146" s="164">
        <f>AVERAGE(HR$6:HR146)</f>
        <v>19.950354609929079</v>
      </c>
      <c r="IF146" s="164">
        <f>AVERAGE(HS$6:HS146)</f>
        <v>19.134751773049647</v>
      </c>
      <c r="IG146" s="164">
        <f>AVERAGE(HT$6:HT146)</f>
        <v>1.0496453900709219</v>
      </c>
      <c r="IH146" s="167">
        <f>AVERAGE(HU$6:HU146)</f>
        <v>2870.2127659574467</v>
      </c>
      <c r="II146" s="167">
        <f>AVERAGE(HV$6:HV146)</f>
        <v>157.44680851063831</v>
      </c>
      <c r="IJ146" s="167">
        <f>AVERAGE(HW$6:HW146)</f>
        <v>904.25531914893622</v>
      </c>
      <c r="IK146" s="167">
        <f>AVERAGE(HX$6:HX146)</f>
        <v>271.27659574468083</v>
      </c>
      <c r="IL146" s="167">
        <f>AVERAGE(HY$6:HY146)</f>
        <v>2320.6170212765956</v>
      </c>
      <c r="IM146" s="164">
        <f>AVERAGE(HZ$6:HZ146)</f>
        <v>2.4822695035460991</v>
      </c>
      <c r="IN146" s="167">
        <f>AVERAGE(IA$6:IA146)</f>
        <v>74.468085106382972</v>
      </c>
      <c r="IO146" s="167">
        <f>AVERAGE(IB$6:IB146)</f>
        <v>624.063829787234</v>
      </c>
      <c r="IP146" s="26"/>
      <c r="IQ146" s="26"/>
      <c r="IR146" s="26"/>
      <c r="IS146" s="26"/>
      <c r="IT146" s="26"/>
      <c r="IU146" s="26"/>
      <c r="IV146" s="26"/>
      <c r="IW146" s="26"/>
      <c r="IX146" s="26"/>
      <c r="IY146" s="26"/>
      <c r="IZ146" s="26"/>
      <c r="JA146" s="26"/>
      <c r="JB146" s="26"/>
      <c r="JC146" s="26"/>
      <c r="JD146" s="26"/>
      <c r="JE146" s="26"/>
      <c r="JF146" s="26"/>
      <c r="JG146" s="26"/>
      <c r="JH146" s="26"/>
      <c r="JI146" s="26"/>
      <c r="JJ146" s="26"/>
      <c r="JK146" s="26"/>
      <c r="JL146" s="26"/>
      <c r="JM146" s="29"/>
      <c r="JN146" s="26"/>
      <c r="JO146" s="26"/>
      <c r="JP146" s="26"/>
      <c r="JQ146" s="26"/>
      <c r="JR146" s="26"/>
      <c r="JS146" s="26"/>
      <c r="JT146" s="26"/>
      <c r="JU146" s="26"/>
      <c r="JV146" s="26"/>
      <c r="JW146" s="26"/>
      <c r="JX146" s="26"/>
      <c r="JY146" s="26"/>
      <c r="JZ146" s="29"/>
    </row>
    <row r="147" spans="1:286" x14ac:dyDescent="0.2">
      <c r="A147" s="26"/>
      <c r="B147" s="103">
        <v>142</v>
      </c>
      <c r="C147" s="164">
        <v>18.073880573180986</v>
      </c>
      <c r="D147" s="133">
        <v>0.2</v>
      </c>
      <c r="E147" s="103">
        <v>3</v>
      </c>
      <c r="F147" s="167">
        <v>459</v>
      </c>
      <c r="G147" s="103">
        <v>17</v>
      </c>
      <c r="H147" s="103">
        <v>17</v>
      </c>
      <c r="I147" s="103">
        <v>0</v>
      </c>
      <c r="J147" s="167">
        <v>2040</v>
      </c>
      <c r="K147" s="167">
        <v>0</v>
      </c>
      <c r="L147" s="167">
        <v>850</v>
      </c>
      <c r="M147" s="167">
        <v>255</v>
      </c>
      <c r="N147" s="167">
        <v>2189</v>
      </c>
      <c r="O147" s="103">
        <v>4</v>
      </c>
      <c r="P147" s="167">
        <v>48</v>
      </c>
      <c r="Q147" s="167">
        <v>-101</v>
      </c>
      <c r="R147" s="103" t="s">
        <v>117</v>
      </c>
      <c r="S147" s="80"/>
      <c r="T147" s="169">
        <f>AVERAGE(G$6:G147)</f>
        <v>23.669014084507044</v>
      </c>
      <c r="U147" s="169">
        <f>AVERAGE(H$6:H147)</f>
        <v>20.781690140845072</v>
      </c>
      <c r="V147" s="169">
        <f>AVERAGE(I$6:I147)</f>
        <v>1.4014084507042253</v>
      </c>
      <c r="W147" s="170">
        <f>AVERAGE(J$6:J147)</f>
        <v>2493.8028169014083</v>
      </c>
      <c r="X147" s="170">
        <f>AVERAGE(K$6:K147)</f>
        <v>168.16901408450704</v>
      </c>
      <c r="Y147" s="170">
        <f>AVERAGE(L$6:L147)</f>
        <v>969.0140845070423</v>
      </c>
      <c r="Z147" s="170">
        <f>AVERAGE(M$6:M147)</f>
        <v>290.7042253521127</v>
      </c>
      <c r="AA147" s="170">
        <f>AVERAGE(N$6:N147)</f>
        <v>2416.4577464788731</v>
      </c>
      <c r="AB147" s="169">
        <f>AVERAGE(O$6:O147)</f>
        <v>3.0492957746478875</v>
      </c>
      <c r="AC147" s="170">
        <f>AVERAGE(P$6:P147)</f>
        <v>36.591549295774648</v>
      </c>
      <c r="AD147" s="170">
        <f>AVERAGE(Q$6:Q147)</f>
        <v>113.93661971830986</v>
      </c>
      <c r="AE147" s="26"/>
      <c r="AF147" s="26"/>
      <c r="AG147" s="26"/>
      <c r="AH147" s="26"/>
      <c r="AI147" s="26"/>
      <c r="AJ147" s="26"/>
      <c r="AK147" s="26"/>
      <c r="AL147" s="26"/>
      <c r="AM147" s="26"/>
      <c r="AN147" s="26"/>
      <c r="AO147" s="26"/>
      <c r="AP147" s="26"/>
      <c r="AQ147" s="26"/>
      <c r="AR147" s="26"/>
      <c r="AS147" s="26"/>
      <c r="AT147" s="26"/>
      <c r="AU147" s="26"/>
      <c r="AV147" s="26"/>
      <c r="AW147" s="26"/>
      <c r="AX147" s="29"/>
      <c r="AZ147" s="26">
        <v>142</v>
      </c>
      <c r="BA147" s="164">
        <v>21.247872372956451</v>
      </c>
      <c r="BB147" s="175">
        <v>0.05</v>
      </c>
      <c r="BC147" s="103">
        <v>10</v>
      </c>
      <c r="BD147" s="181">
        <v>597</v>
      </c>
      <c r="BE147" s="103">
        <v>30</v>
      </c>
      <c r="BF147" s="103">
        <v>22</v>
      </c>
      <c r="BG147" s="103">
        <v>2</v>
      </c>
      <c r="BH147" s="167">
        <v>3300</v>
      </c>
      <c r="BI147" s="167">
        <v>300</v>
      </c>
      <c r="BJ147" s="167">
        <v>1000</v>
      </c>
      <c r="BK147" s="167">
        <v>300</v>
      </c>
      <c r="BL147" s="167">
        <v>2822</v>
      </c>
      <c r="BM147" s="103">
        <v>1</v>
      </c>
      <c r="BN147" s="167">
        <v>15</v>
      </c>
      <c r="BO147" s="167">
        <v>493</v>
      </c>
      <c r="BP147" s="103" t="s">
        <v>116</v>
      </c>
      <c r="BQ147" s="80"/>
      <c r="BR147" s="164">
        <f>AVERAGE(BE$6:BE147)</f>
        <v>20.119718309859156</v>
      </c>
      <c r="BS147" s="164">
        <f>AVERAGE(BF$6:BF147)</f>
        <v>19.06338028169014</v>
      </c>
      <c r="BT147" s="164">
        <f>AVERAGE(BG$6:BG147)</f>
        <v>0.70422535211267601</v>
      </c>
      <c r="BU147" s="167">
        <f>AVERAGE(BH$6:BH147)</f>
        <v>2859.5070422535209</v>
      </c>
      <c r="BV147" s="167">
        <f>AVERAGE(BI$6:BI147)</f>
        <v>105.63380281690141</v>
      </c>
      <c r="BW147" s="167">
        <f>AVERAGE(BJ$6:BJ147)</f>
        <v>917.95774647887322</v>
      </c>
      <c r="BX147" s="167">
        <f>AVERAGE(BK$6:BK147)</f>
        <v>275.38732394366195</v>
      </c>
      <c r="BY147" s="167">
        <f>AVERAGE(BL$6:BL147)</f>
        <v>2276.8661971830984</v>
      </c>
      <c r="BZ147" s="164">
        <f>AVERAGE(BM$6:BM147)</f>
        <v>2.1690140845070425</v>
      </c>
      <c r="CA147" s="167">
        <f>AVERAGE(BN$6:BN147)</f>
        <v>32.535211267605632</v>
      </c>
      <c r="CB147" s="167">
        <f>AVERAGE(BO$6:BO147)</f>
        <v>615.17605633802816</v>
      </c>
      <c r="CC147" s="26"/>
      <c r="CD147" s="26"/>
      <c r="CE147" s="26"/>
      <c r="CF147" s="26"/>
      <c r="CG147" s="26"/>
      <c r="CH147" s="26"/>
      <c r="CI147" s="26"/>
      <c r="CJ147" s="26"/>
      <c r="CK147" s="26"/>
      <c r="CL147" s="26"/>
      <c r="CM147" s="26"/>
      <c r="CN147" s="26"/>
      <c r="CO147" s="26"/>
      <c r="CP147" s="26"/>
      <c r="CQ147" s="26"/>
      <c r="CR147" s="26"/>
      <c r="CS147" s="26"/>
      <c r="CT147" s="26"/>
      <c r="CU147" s="26"/>
      <c r="CV147" s="26"/>
      <c r="CW147" s="26"/>
      <c r="CX147" s="26"/>
      <c r="CY147" s="26"/>
      <c r="CZ147" s="26"/>
      <c r="DA147" s="26"/>
      <c r="DB147" s="26"/>
      <c r="DC147" s="26"/>
      <c r="DD147" s="29"/>
      <c r="DE147" s="26"/>
      <c r="DF147" s="103">
        <v>142</v>
      </c>
      <c r="DG147" s="164">
        <v>9.56560237393035</v>
      </c>
      <c r="DH147" s="133">
        <v>0.05</v>
      </c>
      <c r="DI147" s="103">
        <v>1</v>
      </c>
      <c r="DJ147" s="167">
        <v>544</v>
      </c>
      <c r="DK147" s="103">
        <v>11</v>
      </c>
      <c r="DL147" s="103">
        <v>11</v>
      </c>
      <c r="DM147" s="103">
        <v>0</v>
      </c>
      <c r="DN147" s="167">
        <v>1980</v>
      </c>
      <c r="DO147" s="167">
        <v>0</v>
      </c>
      <c r="DP147" s="167">
        <v>550</v>
      </c>
      <c r="DQ147" s="167">
        <v>165</v>
      </c>
      <c r="DR147" s="167">
        <v>1884</v>
      </c>
      <c r="DS147" s="103">
        <v>0</v>
      </c>
      <c r="DT147" s="167">
        <v>0</v>
      </c>
      <c r="DU147" s="167">
        <v>96</v>
      </c>
      <c r="DV147" s="103" t="s">
        <v>117</v>
      </c>
      <c r="DW147" s="26"/>
      <c r="DX147" s="164">
        <f>AVERAGE(DK$6:DK147)</f>
        <v>10.359154929577464</v>
      </c>
      <c r="DY147" s="164">
        <f>AVERAGE(DL$6:DL147)</f>
        <v>10.359154929577464</v>
      </c>
      <c r="DZ147" s="164">
        <f>AVERAGE(DM$6:DM147)</f>
        <v>0</v>
      </c>
      <c r="EA147" s="167">
        <f>AVERAGE(DN$6:DN147)</f>
        <v>1864.6478873239437</v>
      </c>
      <c r="EB147" s="167">
        <f>AVERAGE(DO$6:DO147)</f>
        <v>0</v>
      </c>
      <c r="EC147" s="167">
        <f>AVERAGE(DP$6:DP147)</f>
        <v>517.95774647887322</v>
      </c>
      <c r="ED147" s="167">
        <f>AVERAGE(DQ$6:DQ147)</f>
        <v>155.38732394366198</v>
      </c>
      <c r="EE147" s="167">
        <f>AVERAGE(DR$6:DR147)</f>
        <v>1659.5492957746478</v>
      </c>
      <c r="EF147" s="164">
        <f>AVERAGE(DS$6:DS147)</f>
        <v>0.88732394366197187</v>
      </c>
      <c r="EG147" s="167">
        <f>AVERAGE(DT$6:DT147)</f>
        <v>15.971830985915492</v>
      </c>
      <c r="EH147" s="167">
        <f>AVERAGE(DU$6:DU147)</f>
        <v>221.07042253521126</v>
      </c>
      <c r="EI147" s="26"/>
      <c r="EJ147" s="26"/>
      <c r="EK147" s="26"/>
      <c r="EL147" s="26"/>
      <c r="EM147" s="26"/>
      <c r="EN147" s="26"/>
      <c r="EO147" s="26"/>
      <c r="EP147" s="26"/>
      <c r="EQ147" s="26"/>
      <c r="ER147" s="26"/>
      <c r="ES147" s="26"/>
      <c r="ET147" s="26"/>
      <c r="EU147" s="26"/>
      <c r="EV147" s="26"/>
      <c r="EW147" s="26"/>
      <c r="EX147" s="26"/>
      <c r="EY147" s="26"/>
      <c r="EZ147" s="26"/>
      <c r="FA147" s="26"/>
      <c r="FB147" s="26"/>
      <c r="FC147" s="26"/>
      <c r="FD147" s="26"/>
      <c r="FE147" s="26"/>
      <c r="FF147" s="26"/>
      <c r="FG147" s="26"/>
      <c r="FH147" s="29"/>
      <c r="FI147" s="26"/>
      <c r="FJ147" s="103">
        <v>142</v>
      </c>
      <c r="FK147" s="164">
        <v>5.7728356606627784</v>
      </c>
      <c r="FL147" s="133">
        <v>0.15</v>
      </c>
      <c r="FM147" s="103">
        <v>8</v>
      </c>
      <c r="FN147" s="167">
        <v>351</v>
      </c>
      <c r="FO147" s="103">
        <v>13</v>
      </c>
      <c r="FP147" s="103">
        <v>13</v>
      </c>
      <c r="FQ147" s="103">
        <v>0</v>
      </c>
      <c r="FR147" s="167">
        <v>2340</v>
      </c>
      <c r="FS147" s="167">
        <v>0</v>
      </c>
      <c r="FT147" s="167">
        <v>650</v>
      </c>
      <c r="FU147" s="167">
        <v>195</v>
      </c>
      <c r="FV147" s="167">
        <v>1821</v>
      </c>
      <c r="FW147" s="103">
        <v>1</v>
      </c>
      <c r="FX147" s="167">
        <v>36</v>
      </c>
      <c r="FY147" s="167">
        <v>555</v>
      </c>
      <c r="FZ147" s="103" t="s">
        <v>117</v>
      </c>
      <c r="GA147" s="80"/>
      <c r="GB147" s="160">
        <f>AVERAGE(FO$6:FO147)</f>
        <v>9.8380281690140841</v>
      </c>
      <c r="GC147" s="160">
        <f>AVERAGE(FP$6:FP147)</f>
        <v>9.8380281690140841</v>
      </c>
      <c r="GD147" s="160">
        <f>AVERAGE(FQ$6:FQ147)</f>
        <v>0</v>
      </c>
      <c r="GE147" s="166">
        <f>AVERAGE(FR$6:FR147)</f>
        <v>1770.8450704225352</v>
      </c>
      <c r="GF147" s="166">
        <f>AVERAGE(FS$6:FS147)</f>
        <v>0</v>
      </c>
      <c r="GG147" s="166">
        <f>AVERAGE(FT$6:FT147)</f>
        <v>491.90140845070425</v>
      </c>
      <c r="GH147" s="166">
        <f>AVERAGE(FU$6:FU147)</f>
        <v>147.57042253521126</v>
      </c>
      <c r="GI147" s="166">
        <f>AVERAGE(FV$6:FV147)</f>
        <v>1623.4154929577464</v>
      </c>
      <c r="GJ147" s="160">
        <f>AVERAGE(FW$6:FW147)</f>
        <v>0.8098591549295775</v>
      </c>
      <c r="GK147" s="166">
        <f>AVERAGE(FX$6:FX147)</f>
        <v>29.154929577464788</v>
      </c>
      <c r="GL147" s="166">
        <f>AVERAGE(FY$6:FY147)</f>
        <v>176.58450704225353</v>
      </c>
      <c r="GM147" s="26"/>
      <c r="GN147" s="26"/>
      <c r="GO147" s="26"/>
      <c r="GP147" s="26"/>
      <c r="GQ147" s="26"/>
      <c r="GR147" s="26"/>
      <c r="GS147" s="26"/>
      <c r="GT147" s="26"/>
      <c r="GU147" s="26"/>
      <c r="GV147" s="26"/>
      <c r="GW147" s="26"/>
      <c r="GX147" s="26"/>
      <c r="GY147" s="26"/>
      <c r="GZ147" s="26"/>
      <c r="HA147" s="26"/>
      <c r="HB147" s="26"/>
      <c r="HC147" s="26"/>
      <c r="HD147" s="26"/>
      <c r="HE147" s="26"/>
      <c r="HF147" s="26"/>
      <c r="HG147" s="26"/>
      <c r="HH147" s="26"/>
      <c r="HI147" s="26"/>
      <c r="HJ147" s="26"/>
      <c r="HK147" s="29"/>
      <c r="HL147" s="26"/>
      <c r="HM147" s="98">
        <v>142</v>
      </c>
      <c r="HN147" s="178">
        <v>22.920606179185903</v>
      </c>
      <c r="HO147" s="148">
        <v>0.1</v>
      </c>
      <c r="HP147" s="98">
        <v>3</v>
      </c>
      <c r="HQ147" s="189">
        <v>235</v>
      </c>
      <c r="HR147" s="98">
        <v>24</v>
      </c>
      <c r="HS147" s="98">
        <v>23</v>
      </c>
      <c r="HT147" s="98">
        <v>3</v>
      </c>
      <c r="HU147" s="189">
        <v>3450</v>
      </c>
      <c r="HV147" s="189">
        <v>450</v>
      </c>
      <c r="HW147" s="189">
        <v>1000</v>
      </c>
      <c r="HX147" s="189">
        <v>300</v>
      </c>
      <c r="HY147" s="189">
        <v>2610</v>
      </c>
      <c r="HZ147" s="98">
        <v>2</v>
      </c>
      <c r="IA147" s="189">
        <v>60</v>
      </c>
      <c r="IB147" s="189">
        <v>900</v>
      </c>
      <c r="IC147" s="98" t="s">
        <v>116</v>
      </c>
      <c r="ID147" s="80"/>
      <c r="IE147" s="164">
        <f>AVERAGE(HR$6:HR147)</f>
        <v>19.97887323943662</v>
      </c>
      <c r="IF147" s="164">
        <f>AVERAGE(HS$6:HS147)</f>
        <v>19.161971830985916</v>
      </c>
      <c r="IG147" s="164">
        <f>AVERAGE(HT$6:HT147)</f>
        <v>1.0633802816901408</v>
      </c>
      <c r="IH147" s="167">
        <f>AVERAGE(HU$6:HU147)</f>
        <v>2874.2957746478874</v>
      </c>
      <c r="II147" s="167">
        <f>AVERAGE(HV$6:HV147)</f>
        <v>159.50704225352112</v>
      </c>
      <c r="IJ147" s="167">
        <f>AVERAGE(HW$6:HW147)</f>
        <v>904.92957746478874</v>
      </c>
      <c r="IK147" s="167">
        <f>AVERAGE(HX$6:HX147)</f>
        <v>271.47887323943661</v>
      </c>
      <c r="IL147" s="167">
        <f>AVERAGE(HY$6:HY147)</f>
        <v>2322.6549295774648</v>
      </c>
      <c r="IM147" s="164">
        <f>AVERAGE(HZ$6:HZ147)</f>
        <v>2.4788732394366195</v>
      </c>
      <c r="IN147" s="167">
        <f>AVERAGE(IA$6:IA147)</f>
        <v>74.366197183098592</v>
      </c>
      <c r="IO147" s="167">
        <f>AVERAGE(IB$6:IB147)</f>
        <v>626.00704225352115</v>
      </c>
      <c r="IP147" s="26"/>
      <c r="IQ147" s="26"/>
      <c r="IR147" s="26"/>
      <c r="IS147" s="26"/>
      <c r="IT147" s="26"/>
      <c r="IU147" s="26"/>
      <c r="IV147" s="26"/>
      <c r="IW147" s="26"/>
      <c r="IX147" s="26"/>
      <c r="IY147" s="26"/>
      <c r="IZ147" s="26"/>
      <c r="JA147" s="26"/>
      <c r="JB147" s="26"/>
      <c r="JC147" s="26"/>
      <c r="JD147" s="26"/>
      <c r="JE147" s="26"/>
      <c r="JF147" s="26"/>
      <c r="JG147" s="26"/>
      <c r="JH147" s="26"/>
      <c r="JI147" s="26"/>
      <c r="JJ147" s="26"/>
      <c r="JK147" s="26"/>
      <c r="JL147" s="26"/>
      <c r="JM147" s="29"/>
      <c r="JN147" s="26"/>
      <c r="JO147" s="26"/>
      <c r="JP147" s="26"/>
      <c r="JQ147" s="26"/>
      <c r="JR147" s="26"/>
      <c r="JS147" s="26"/>
      <c r="JT147" s="26"/>
      <c r="JU147" s="26"/>
      <c r="JV147" s="26"/>
      <c r="JW147" s="26"/>
      <c r="JX147" s="26"/>
      <c r="JY147" s="26"/>
      <c r="JZ147" s="29"/>
    </row>
    <row r="148" spans="1:286" x14ac:dyDescent="0.2">
      <c r="A148" s="26"/>
      <c r="B148" s="103">
        <v>143</v>
      </c>
      <c r="C148" s="164">
        <v>25.493534833604986</v>
      </c>
      <c r="D148" s="133">
        <v>0.25</v>
      </c>
      <c r="E148" s="103">
        <v>8</v>
      </c>
      <c r="F148" s="167">
        <v>576</v>
      </c>
      <c r="G148" s="103">
        <v>27</v>
      </c>
      <c r="H148" s="103">
        <v>22</v>
      </c>
      <c r="I148" s="103">
        <v>2</v>
      </c>
      <c r="J148" s="167">
        <v>2640</v>
      </c>
      <c r="K148" s="167">
        <v>240</v>
      </c>
      <c r="L148" s="167">
        <v>1000</v>
      </c>
      <c r="M148" s="167">
        <v>300</v>
      </c>
      <c r="N148" s="167">
        <v>2741</v>
      </c>
      <c r="O148" s="103">
        <v>6</v>
      </c>
      <c r="P148" s="167">
        <v>72</v>
      </c>
      <c r="Q148" s="167">
        <v>-29</v>
      </c>
      <c r="R148" s="103" t="s">
        <v>116</v>
      </c>
      <c r="S148" s="80"/>
      <c r="T148" s="169">
        <f>AVERAGE(G$6:G148)</f>
        <v>23.692307692307693</v>
      </c>
      <c r="U148" s="169">
        <f>AVERAGE(H$6:H148)</f>
        <v>20.79020979020979</v>
      </c>
      <c r="V148" s="169">
        <f>AVERAGE(I$6:I148)</f>
        <v>1.4055944055944056</v>
      </c>
      <c r="W148" s="170">
        <f>AVERAGE(J$6:J148)</f>
        <v>2494.8251748251746</v>
      </c>
      <c r="X148" s="170">
        <f>AVERAGE(K$6:K148)</f>
        <v>168.67132867132867</v>
      </c>
      <c r="Y148" s="170">
        <f>AVERAGE(L$6:L148)</f>
        <v>969.23076923076928</v>
      </c>
      <c r="Z148" s="170">
        <f>AVERAGE(M$6:M148)</f>
        <v>290.76923076923077</v>
      </c>
      <c r="AA148" s="170">
        <f>AVERAGE(N$6:N148)</f>
        <v>2418.7272727272725</v>
      </c>
      <c r="AB148" s="169">
        <f>AVERAGE(O$6:O148)</f>
        <v>3.06993006993007</v>
      </c>
      <c r="AC148" s="170">
        <f>AVERAGE(P$6:P148)</f>
        <v>36.83916083916084</v>
      </c>
      <c r="AD148" s="170">
        <f>AVERAGE(Q$6:Q148)</f>
        <v>112.93706293706293</v>
      </c>
      <c r="AE148" s="26"/>
      <c r="AF148" s="26"/>
      <c r="AG148" s="26"/>
      <c r="AH148" s="26"/>
      <c r="AI148" s="26"/>
      <c r="AJ148" s="26"/>
      <c r="AK148" s="26"/>
      <c r="AL148" s="26"/>
      <c r="AM148" s="26"/>
      <c r="AN148" s="26"/>
      <c r="AO148" s="26"/>
      <c r="AP148" s="26"/>
      <c r="AQ148" s="26"/>
      <c r="AR148" s="26"/>
      <c r="AS148" s="26"/>
      <c r="AT148" s="26"/>
      <c r="AU148" s="26"/>
      <c r="AV148" s="26"/>
      <c r="AW148" s="26"/>
      <c r="AX148" s="29"/>
      <c r="AZ148" s="26">
        <v>143</v>
      </c>
      <c r="BA148" s="164">
        <v>11.321353200574805</v>
      </c>
      <c r="BB148" s="175">
        <v>0.15</v>
      </c>
      <c r="BC148" s="103">
        <v>7</v>
      </c>
      <c r="BD148" s="181">
        <v>556</v>
      </c>
      <c r="BE148" s="103">
        <v>16</v>
      </c>
      <c r="BF148" s="103">
        <v>16</v>
      </c>
      <c r="BG148" s="103">
        <v>0</v>
      </c>
      <c r="BH148" s="167">
        <v>2400</v>
      </c>
      <c r="BI148" s="167">
        <v>0</v>
      </c>
      <c r="BJ148" s="167">
        <v>800</v>
      </c>
      <c r="BK148" s="167">
        <v>240</v>
      </c>
      <c r="BL148" s="167">
        <v>2221</v>
      </c>
      <c r="BM148" s="103">
        <v>2</v>
      </c>
      <c r="BN148" s="167">
        <v>30</v>
      </c>
      <c r="BO148" s="167">
        <v>209</v>
      </c>
      <c r="BP148" s="103" t="s">
        <v>117</v>
      </c>
      <c r="BQ148" s="80"/>
      <c r="BR148" s="164">
        <f>AVERAGE(BE$6:BE148)</f>
        <v>20.09090909090909</v>
      </c>
      <c r="BS148" s="164">
        <f>AVERAGE(BF$6:BF148)</f>
        <v>19.041958041958043</v>
      </c>
      <c r="BT148" s="164">
        <f>AVERAGE(BG$6:BG148)</f>
        <v>0.69930069930069927</v>
      </c>
      <c r="BU148" s="167">
        <f>AVERAGE(BH$6:BH148)</f>
        <v>2856.2937062937062</v>
      </c>
      <c r="BV148" s="167">
        <f>AVERAGE(BI$6:BI148)</f>
        <v>104.89510489510489</v>
      </c>
      <c r="BW148" s="167">
        <f>AVERAGE(BJ$6:BJ148)</f>
        <v>917.13286713286709</v>
      </c>
      <c r="BX148" s="167">
        <f>AVERAGE(BK$6:BK148)</f>
        <v>275.13986013986016</v>
      </c>
      <c r="BY148" s="167">
        <f>AVERAGE(BL$6:BL148)</f>
        <v>2276.4755244755243</v>
      </c>
      <c r="BZ148" s="164">
        <f>AVERAGE(BM$6:BM148)</f>
        <v>2.1678321678321679</v>
      </c>
      <c r="CA148" s="167">
        <f>AVERAGE(BN$6:BN148)</f>
        <v>32.51748251748252</v>
      </c>
      <c r="CB148" s="167">
        <f>AVERAGE(BO$6:BO148)</f>
        <v>612.33566433566432</v>
      </c>
      <c r="CC148" s="26"/>
      <c r="CD148" s="26"/>
      <c r="CE148" s="26"/>
      <c r="CF148" s="26"/>
      <c r="CG148" s="26"/>
      <c r="CH148" s="26"/>
      <c r="CI148" s="26"/>
      <c r="CJ148" s="26"/>
      <c r="CK148" s="26"/>
      <c r="CL148" s="26"/>
      <c r="CM148" s="26"/>
      <c r="CN148" s="26"/>
      <c r="CO148" s="26"/>
      <c r="CP148" s="26"/>
      <c r="CQ148" s="26"/>
      <c r="CR148" s="26"/>
      <c r="CS148" s="26"/>
      <c r="CT148" s="26"/>
      <c r="CU148" s="26"/>
      <c r="CV148" s="26"/>
      <c r="CW148" s="26"/>
      <c r="CX148" s="26"/>
      <c r="CY148" s="26"/>
      <c r="CZ148" s="26"/>
      <c r="DA148" s="26"/>
      <c r="DB148" s="26"/>
      <c r="DC148" s="26"/>
      <c r="DD148" s="29"/>
      <c r="DE148" s="26"/>
      <c r="DF148" s="103">
        <v>143</v>
      </c>
      <c r="DG148" s="164">
        <v>7.0716940744675014</v>
      </c>
      <c r="DH148" s="133">
        <v>0.15</v>
      </c>
      <c r="DI148" s="103">
        <v>1</v>
      </c>
      <c r="DJ148" s="167">
        <v>472</v>
      </c>
      <c r="DK148" s="103">
        <v>7</v>
      </c>
      <c r="DL148" s="103">
        <v>7</v>
      </c>
      <c r="DM148" s="103">
        <v>0</v>
      </c>
      <c r="DN148" s="167">
        <v>1260</v>
      </c>
      <c r="DO148" s="167">
        <v>0</v>
      </c>
      <c r="DP148" s="167">
        <v>350</v>
      </c>
      <c r="DQ148" s="167">
        <v>105</v>
      </c>
      <c r="DR148" s="167">
        <v>1552</v>
      </c>
      <c r="DS148" s="103">
        <v>1</v>
      </c>
      <c r="DT148" s="167">
        <v>18</v>
      </c>
      <c r="DU148" s="167">
        <v>-274</v>
      </c>
      <c r="DV148" s="103" t="s">
        <v>117</v>
      </c>
      <c r="DW148" s="26"/>
      <c r="DX148" s="164">
        <f>AVERAGE(DK$6:DK148)</f>
        <v>10.335664335664335</v>
      </c>
      <c r="DY148" s="164">
        <f>AVERAGE(DL$6:DL148)</f>
        <v>10.335664335664335</v>
      </c>
      <c r="DZ148" s="164">
        <f>AVERAGE(DM$6:DM148)</f>
        <v>0</v>
      </c>
      <c r="EA148" s="167">
        <f>AVERAGE(DN$6:DN148)</f>
        <v>1860.4195804195804</v>
      </c>
      <c r="EB148" s="167">
        <f>AVERAGE(DO$6:DO148)</f>
        <v>0</v>
      </c>
      <c r="EC148" s="167">
        <f>AVERAGE(DP$6:DP148)</f>
        <v>516.78321678321674</v>
      </c>
      <c r="ED148" s="167">
        <f>AVERAGE(DQ$6:DQ148)</f>
        <v>155.03496503496504</v>
      </c>
      <c r="EE148" s="167">
        <f>AVERAGE(DR$6:DR148)</f>
        <v>1658.7972027972028</v>
      </c>
      <c r="EF148" s="164">
        <f>AVERAGE(DS$6:DS148)</f>
        <v>0.88811188811188813</v>
      </c>
      <c r="EG148" s="167">
        <f>AVERAGE(DT$6:DT148)</f>
        <v>15.986013986013987</v>
      </c>
      <c r="EH148" s="167">
        <f>AVERAGE(DU$6:DU148)</f>
        <v>217.6083916083916</v>
      </c>
      <c r="EI148" s="26"/>
      <c r="EJ148" s="26"/>
      <c r="EK148" s="26"/>
      <c r="EL148" s="26"/>
      <c r="EM148" s="26"/>
      <c r="EN148" s="26"/>
      <c r="EO148" s="26"/>
      <c r="EP148" s="26"/>
      <c r="EQ148" s="26"/>
      <c r="ER148" s="26"/>
      <c r="ES148" s="26"/>
      <c r="ET148" s="26"/>
      <c r="EU148" s="26"/>
      <c r="EV148" s="26"/>
      <c r="EW148" s="26"/>
      <c r="EX148" s="26"/>
      <c r="EY148" s="26"/>
      <c r="EZ148" s="26"/>
      <c r="FA148" s="26"/>
      <c r="FB148" s="26"/>
      <c r="FC148" s="26"/>
      <c r="FD148" s="26"/>
      <c r="FE148" s="26"/>
      <c r="FF148" s="26"/>
      <c r="FG148" s="26"/>
      <c r="FH148" s="29"/>
      <c r="FI148" s="26"/>
      <c r="FJ148" s="103">
        <v>143</v>
      </c>
      <c r="FK148" s="164">
        <v>7.4092621884774843</v>
      </c>
      <c r="FL148" s="133">
        <v>0.05</v>
      </c>
      <c r="FM148" s="103">
        <v>3</v>
      </c>
      <c r="FN148" s="167">
        <v>221</v>
      </c>
      <c r="FO148" s="103">
        <v>10</v>
      </c>
      <c r="FP148" s="103">
        <v>10</v>
      </c>
      <c r="FQ148" s="103">
        <v>0</v>
      </c>
      <c r="FR148" s="167">
        <v>1800</v>
      </c>
      <c r="FS148" s="167">
        <v>0</v>
      </c>
      <c r="FT148" s="167">
        <v>500</v>
      </c>
      <c r="FU148" s="167">
        <v>150</v>
      </c>
      <c r="FV148" s="167">
        <v>1496</v>
      </c>
      <c r="FW148" s="103">
        <v>0</v>
      </c>
      <c r="FX148" s="167">
        <v>0</v>
      </c>
      <c r="FY148" s="167">
        <v>304</v>
      </c>
      <c r="FZ148" s="103" t="s">
        <v>117</v>
      </c>
      <c r="GA148" s="80"/>
      <c r="GB148" s="160">
        <f>AVERAGE(FO$6:FO148)</f>
        <v>9.8391608391608383</v>
      </c>
      <c r="GC148" s="160">
        <f>AVERAGE(FP$6:FP148)</f>
        <v>9.8391608391608383</v>
      </c>
      <c r="GD148" s="160">
        <f>AVERAGE(FQ$6:FQ148)</f>
        <v>0</v>
      </c>
      <c r="GE148" s="166">
        <f>AVERAGE(FR$6:FR148)</f>
        <v>1771.048951048951</v>
      </c>
      <c r="GF148" s="166">
        <f>AVERAGE(FS$6:FS148)</f>
        <v>0</v>
      </c>
      <c r="GG148" s="166">
        <f>AVERAGE(FT$6:FT148)</f>
        <v>491.95804195804197</v>
      </c>
      <c r="GH148" s="166">
        <f>AVERAGE(FU$6:FU148)</f>
        <v>147.58741258741259</v>
      </c>
      <c r="GI148" s="166">
        <f>AVERAGE(FV$6:FV148)</f>
        <v>1622.5244755244755</v>
      </c>
      <c r="GJ148" s="160">
        <f>AVERAGE(FW$6:FW148)</f>
        <v>0.80419580419580416</v>
      </c>
      <c r="GK148" s="166">
        <f>AVERAGE(FX$6:FX148)</f>
        <v>28.95104895104895</v>
      </c>
      <c r="GL148" s="166">
        <f>AVERAGE(FY$6:FY148)</f>
        <v>177.47552447552448</v>
      </c>
      <c r="GM148" s="26"/>
      <c r="GN148" s="26"/>
      <c r="GO148" s="26"/>
      <c r="GP148" s="26"/>
      <c r="GQ148" s="26"/>
      <c r="GR148" s="26"/>
      <c r="GS148" s="26"/>
      <c r="GT148" s="26"/>
      <c r="GU148" s="26"/>
      <c r="GV148" s="26"/>
      <c r="GW148" s="26"/>
      <c r="GX148" s="26"/>
      <c r="GY148" s="26"/>
      <c r="GZ148" s="26"/>
      <c r="HA148" s="26"/>
      <c r="HB148" s="26"/>
      <c r="HC148" s="26"/>
      <c r="HD148" s="26"/>
      <c r="HE148" s="26"/>
      <c r="HF148" s="26"/>
      <c r="HG148" s="26"/>
      <c r="HH148" s="26"/>
      <c r="HI148" s="26"/>
      <c r="HJ148" s="26"/>
      <c r="HK148" s="29"/>
      <c r="HL148" s="26"/>
      <c r="HM148" s="98">
        <v>143</v>
      </c>
      <c r="HN148" s="178">
        <v>20.108505487818189</v>
      </c>
      <c r="HO148" s="148">
        <v>0.2</v>
      </c>
      <c r="HP148" s="98">
        <v>10</v>
      </c>
      <c r="HQ148" s="189">
        <v>346</v>
      </c>
      <c r="HR148" s="98">
        <v>26</v>
      </c>
      <c r="HS148" s="98">
        <v>23</v>
      </c>
      <c r="HT148" s="98">
        <v>3</v>
      </c>
      <c r="HU148" s="189">
        <v>3450</v>
      </c>
      <c r="HV148" s="189">
        <v>450</v>
      </c>
      <c r="HW148" s="189">
        <v>1000</v>
      </c>
      <c r="HX148" s="189">
        <v>300</v>
      </c>
      <c r="HY148" s="189">
        <v>2721</v>
      </c>
      <c r="HZ148" s="98">
        <v>4</v>
      </c>
      <c r="IA148" s="189">
        <v>120</v>
      </c>
      <c r="IB148" s="189">
        <v>849</v>
      </c>
      <c r="IC148" s="98" t="s">
        <v>116</v>
      </c>
      <c r="ID148" s="80"/>
      <c r="IE148" s="164">
        <f>AVERAGE(HR$6:HR148)</f>
        <v>20.02097902097902</v>
      </c>
      <c r="IF148" s="164">
        <f>AVERAGE(HS$6:HS148)</f>
        <v>19.18881118881119</v>
      </c>
      <c r="IG148" s="164">
        <f>AVERAGE(HT$6:HT148)</f>
        <v>1.0769230769230769</v>
      </c>
      <c r="IH148" s="167">
        <f>AVERAGE(HU$6:HU148)</f>
        <v>2878.3216783216785</v>
      </c>
      <c r="II148" s="167">
        <f>AVERAGE(HV$6:HV148)</f>
        <v>161.53846153846155</v>
      </c>
      <c r="IJ148" s="167">
        <f>AVERAGE(HW$6:HW148)</f>
        <v>905.59440559440554</v>
      </c>
      <c r="IK148" s="167">
        <f>AVERAGE(HX$6:HX148)</f>
        <v>271.67832167832165</v>
      </c>
      <c r="IL148" s="167">
        <f>AVERAGE(HY$6:HY148)</f>
        <v>2325.4405594405594</v>
      </c>
      <c r="IM148" s="164">
        <f>AVERAGE(HZ$6:HZ148)</f>
        <v>2.4895104895104896</v>
      </c>
      <c r="IN148" s="167">
        <f>AVERAGE(IA$6:IA148)</f>
        <v>74.68531468531468</v>
      </c>
      <c r="IO148" s="167">
        <f>AVERAGE(IB$6:IB148)</f>
        <v>627.5664335664336</v>
      </c>
      <c r="IP148" s="26"/>
      <c r="IQ148" s="26"/>
      <c r="IR148" s="26"/>
      <c r="IS148" s="26"/>
      <c r="IT148" s="26"/>
      <c r="IU148" s="26"/>
      <c r="IV148" s="26"/>
      <c r="IW148" s="26"/>
      <c r="IX148" s="26"/>
      <c r="IY148" s="26"/>
      <c r="IZ148" s="26"/>
      <c r="JA148" s="26"/>
      <c r="JB148" s="26"/>
      <c r="JC148" s="26"/>
      <c r="JD148" s="26"/>
      <c r="JE148" s="26"/>
      <c r="JF148" s="26"/>
      <c r="JG148" s="26"/>
      <c r="JH148" s="26"/>
      <c r="JI148" s="26"/>
      <c r="JJ148" s="26"/>
      <c r="JK148" s="26"/>
      <c r="JL148" s="26"/>
      <c r="JM148" s="29"/>
      <c r="JN148" s="26"/>
      <c r="JO148" s="26"/>
      <c r="JP148" s="26"/>
      <c r="JQ148" s="26"/>
      <c r="JR148" s="26"/>
      <c r="JS148" s="26"/>
      <c r="JT148" s="26"/>
      <c r="JU148" s="26"/>
      <c r="JV148" s="26"/>
      <c r="JW148" s="26"/>
      <c r="JX148" s="26"/>
      <c r="JY148" s="26"/>
      <c r="JZ148" s="29"/>
    </row>
    <row r="149" spans="1:286" x14ac:dyDescent="0.2">
      <c r="A149" s="26"/>
      <c r="B149" s="103">
        <v>144</v>
      </c>
      <c r="C149" s="164">
        <v>30.862131220479149</v>
      </c>
      <c r="D149" s="133">
        <v>0.15</v>
      </c>
      <c r="E149" s="103">
        <v>2</v>
      </c>
      <c r="F149" s="167">
        <v>159</v>
      </c>
      <c r="G149" s="103">
        <v>28</v>
      </c>
      <c r="H149" s="103">
        <v>22</v>
      </c>
      <c r="I149" s="103">
        <v>2</v>
      </c>
      <c r="J149" s="167">
        <v>2640</v>
      </c>
      <c r="K149" s="167">
        <v>240</v>
      </c>
      <c r="L149" s="167">
        <v>1000</v>
      </c>
      <c r="M149" s="167">
        <v>300</v>
      </c>
      <c r="N149" s="167">
        <v>2324</v>
      </c>
      <c r="O149" s="103">
        <v>5</v>
      </c>
      <c r="P149" s="167">
        <v>60</v>
      </c>
      <c r="Q149" s="167">
        <v>376</v>
      </c>
      <c r="R149" s="103" t="s">
        <v>116</v>
      </c>
      <c r="S149" s="80"/>
      <c r="T149" s="169">
        <f>AVERAGE(G$6:G149)</f>
        <v>23.722222222222221</v>
      </c>
      <c r="U149" s="169">
        <f>AVERAGE(H$6:H149)</f>
        <v>20.798611111111111</v>
      </c>
      <c r="V149" s="169">
        <f>AVERAGE(I$6:I149)</f>
        <v>1.4097222222222223</v>
      </c>
      <c r="W149" s="170">
        <f>AVERAGE(J$6:J149)</f>
        <v>2495.8333333333335</v>
      </c>
      <c r="X149" s="170">
        <f>AVERAGE(K$6:K149)</f>
        <v>169.16666666666666</v>
      </c>
      <c r="Y149" s="170">
        <f>AVERAGE(L$6:L149)</f>
        <v>969.44444444444446</v>
      </c>
      <c r="Z149" s="170">
        <f>AVERAGE(M$6:M149)</f>
        <v>290.83333333333331</v>
      </c>
      <c r="AA149" s="170">
        <f>AVERAGE(N$6:N149)</f>
        <v>2418.0694444444443</v>
      </c>
      <c r="AB149" s="169">
        <f>AVERAGE(O$6:O149)</f>
        <v>3.0833333333333335</v>
      </c>
      <c r="AC149" s="170">
        <f>AVERAGE(P$6:P149)</f>
        <v>37</v>
      </c>
      <c r="AD149" s="170">
        <f>AVERAGE(Q$6:Q149)</f>
        <v>114.76388888888889</v>
      </c>
      <c r="AE149" s="26"/>
      <c r="AF149" s="26"/>
      <c r="AG149" s="26"/>
      <c r="AH149" s="26"/>
      <c r="AI149" s="26"/>
      <c r="AJ149" s="26"/>
      <c r="AK149" s="26"/>
      <c r="AL149" s="26"/>
      <c r="AM149" s="26"/>
      <c r="AN149" s="26"/>
      <c r="AO149" s="26"/>
      <c r="AP149" s="26"/>
      <c r="AQ149" s="26"/>
      <c r="AR149" s="26"/>
      <c r="AS149" s="26"/>
      <c r="AT149" s="26"/>
      <c r="AU149" s="26"/>
      <c r="AV149" s="26"/>
      <c r="AW149" s="26"/>
      <c r="AX149" s="29"/>
      <c r="AZ149" s="26">
        <v>144</v>
      </c>
      <c r="BA149" s="164">
        <v>15.799385015688948</v>
      </c>
      <c r="BB149" s="175">
        <v>0.05</v>
      </c>
      <c r="BC149" s="103">
        <v>1</v>
      </c>
      <c r="BD149" s="181">
        <v>258</v>
      </c>
      <c r="BE149" s="103">
        <v>16</v>
      </c>
      <c r="BF149" s="103">
        <v>16</v>
      </c>
      <c r="BG149" s="103">
        <v>0</v>
      </c>
      <c r="BH149" s="167">
        <v>2400</v>
      </c>
      <c r="BI149" s="167">
        <v>0</v>
      </c>
      <c r="BJ149" s="167">
        <v>800</v>
      </c>
      <c r="BK149" s="167">
        <v>240</v>
      </c>
      <c r="BL149" s="167">
        <v>1923</v>
      </c>
      <c r="BM149" s="103">
        <v>1</v>
      </c>
      <c r="BN149" s="167">
        <v>15</v>
      </c>
      <c r="BO149" s="167">
        <v>492</v>
      </c>
      <c r="BP149" s="103" t="s">
        <v>117</v>
      </c>
      <c r="BQ149" s="80"/>
      <c r="BR149" s="164">
        <f>AVERAGE(BE$6:BE149)</f>
        <v>20.0625</v>
      </c>
      <c r="BS149" s="164">
        <f>AVERAGE(BF$6:BF149)</f>
        <v>19.020833333333332</v>
      </c>
      <c r="BT149" s="164">
        <f>AVERAGE(BG$6:BG149)</f>
        <v>0.69444444444444442</v>
      </c>
      <c r="BU149" s="167">
        <f>AVERAGE(BH$6:BH149)</f>
        <v>2853.125</v>
      </c>
      <c r="BV149" s="167">
        <f>AVERAGE(BI$6:BI149)</f>
        <v>104.16666666666667</v>
      </c>
      <c r="BW149" s="167">
        <f>AVERAGE(BJ$6:BJ149)</f>
        <v>916.31944444444446</v>
      </c>
      <c r="BX149" s="167">
        <f>AVERAGE(BK$6:BK149)</f>
        <v>274.89583333333331</v>
      </c>
      <c r="BY149" s="167">
        <f>AVERAGE(BL$6:BL149)</f>
        <v>2274.0208333333335</v>
      </c>
      <c r="BZ149" s="164">
        <f>AVERAGE(BM$6:BM149)</f>
        <v>2.1597222222222223</v>
      </c>
      <c r="CA149" s="167">
        <f>AVERAGE(BN$6:BN149)</f>
        <v>32.395833333333336</v>
      </c>
      <c r="CB149" s="167">
        <f>AVERAGE(BO$6:BO149)</f>
        <v>611.5</v>
      </c>
      <c r="CC149" s="26"/>
      <c r="CD149" s="26"/>
      <c r="CE149" s="26"/>
      <c r="CF149" s="26"/>
      <c r="CG149" s="26"/>
      <c r="CH149" s="26"/>
      <c r="CI149" s="26"/>
      <c r="CJ149" s="26"/>
      <c r="CK149" s="26"/>
      <c r="CL149" s="26"/>
      <c r="CM149" s="26"/>
      <c r="CN149" s="26"/>
      <c r="CO149" s="26"/>
      <c r="CP149" s="26"/>
      <c r="CQ149" s="26"/>
      <c r="CR149" s="26"/>
      <c r="CS149" s="26"/>
      <c r="CT149" s="26"/>
      <c r="CU149" s="26"/>
      <c r="CV149" s="26"/>
      <c r="CW149" s="26"/>
      <c r="CX149" s="26"/>
      <c r="CY149" s="26"/>
      <c r="CZ149" s="26"/>
      <c r="DA149" s="26"/>
      <c r="DB149" s="26"/>
      <c r="DC149" s="26"/>
      <c r="DD149" s="29"/>
      <c r="DE149" s="26"/>
      <c r="DF149" s="103">
        <v>144</v>
      </c>
      <c r="DG149" s="164">
        <v>8.5623022721097595</v>
      </c>
      <c r="DH149" s="133">
        <v>0.05</v>
      </c>
      <c r="DI149" s="103">
        <v>7</v>
      </c>
      <c r="DJ149" s="167">
        <v>390</v>
      </c>
      <c r="DK149" s="103">
        <v>16</v>
      </c>
      <c r="DL149" s="103">
        <v>16</v>
      </c>
      <c r="DM149" s="103">
        <v>0</v>
      </c>
      <c r="DN149" s="167">
        <v>2880</v>
      </c>
      <c r="DO149" s="167">
        <v>0</v>
      </c>
      <c r="DP149" s="167">
        <v>800</v>
      </c>
      <c r="DQ149" s="167">
        <v>240</v>
      </c>
      <c r="DR149" s="167">
        <v>2055</v>
      </c>
      <c r="DS149" s="103">
        <v>0</v>
      </c>
      <c r="DT149" s="167">
        <v>0</v>
      </c>
      <c r="DU149" s="167">
        <v>825</v>
      </c>
      <c r="DV149" s="103" t="s">
        <v>117</v>
      </c>
      <c r="DW149" s="26"/>
      <c r="DX149" s="164">
        <f>AVERAGE(DK$6:DK149)</f>
        <v>10.375</v>
      </c>
      <c r="DY149" s="164">
        <f>AVERAGE(DL$6:DL149)</f>
        <v>10.375</v>
      </c>
      <c r="DZ149" s="164">
        <f>AVERAGE(DM$6:DM149)</f>
        <v>0</v>
      </c>
      <c r="EA149" s="167">
        <f>AVERAGE(DN$6:DN149)</f>
        <v>1867.5</v>
      </c>
      <c r="EB149" s="167">
        <f>AVERAGE(DO$6:DO149)</f>
        <v>0</v>
      </c>
      <c r="EC149" s="167">
        <f>AVERAGE(DP$6:DP149)</f>
        <v>518.75</v>
      </c>
      <c r="ED149" s="167">
        <f>AVERAGE(DQ$6:DQ149)</f>
        <v>155.625</v>
      </c>
      <c r="EE149" s="167">
        <f>AVERAGE(DR$6:DR149)</f>
        <v>1661.5486111111111</v>
      </c>
      <c r="EF149" s="164">
        <f>AVERAGE(DS$6:DS149)</f>
        <v>0.88194444444444442</v>
      </c>
      <c r="EG149" s="167">
        <f>AVERAGE(DT$6:DT149)</f>
        <v>15.875</v>
      </c>
      <c r="EH149" s="167">
        <f>AVERAGE(DU$6:DU149)</f>
        <v>221.82638888888889</v>
      </c>
      <c r="EI149" s="26"/>
      <c r="EJ149" s="26"/>
      <c r="EK149" s="26"/>
      <c r="EL149" s="26"/>
      <c r="EM149" s="26"/>
      <c r="EN149" s="26"/>
      <c r="EO149" s="26"/>
      <c r="EP149" s="26"/>
      <c r="EQ149" s="26"/>
      <c r="ER149" s="26"/>
      <c r="ES149" s="26"/>
      <c r="ET149" s="26"/>
      <c r="EU149" s="26"/>
      <c r="EV149" s="26"/>
      <c r="EW149" s="26"/>
      <c r="EX149" s="26"/>
      <c r="EY149" s="26"/>
      <c r="EZ149" s="26"/>
      <c r="FA149" s="26"/>
      <c r="FB149" s="26"/>
      <c r="FC149" s="26"/>
      <c r="FD149" s="26"/>
      <c r="FE149" s="26"/>
      <c r="FF149" s="26"/>
      <c r="FG149" s="26"/>
      <c r="FH149" s="29"/>
      <c r="FI149" s="26"/>
      <c r="FJ149" s="103">
        <v>144</v>
      </c>
      <c r="FK149" s="164">
        <v>7.1506105601052807</v>
      </c>
      <c r="FL149" s="133">
        <v>0.05</v>
      </c>
      <c r="FM149" s="103">
        <v>4</v>
      </c>
      <c r="FN149" s="167">
        <v>453</v>
      </c>
      <c r="FO149" s="103">
        <v>11</v>
      </c>
      <c r="FP149" s="103">
        <v>11</v>
      </c>
      <c r="FQ149" s="103">
        <v>0</v>
      </c>
      <c r="FR149" s="167">
        <v>1980</v>
      </c>
      <c r="FS149" s="167">
        <v>0</v>
      </c>
      <c r="FT149" s="167">
        <v>550</v>
      </c>
      <c r="FU149" s="167">
        <v>165</v>
      </c>
      <c r="FV149" s="167">
        <v>1793</v>
      </c>
      <c r="FW149" s="103">
        <v>0</v>
      </c>
      <c r="FX149" s="167">
        <v>0</v>
      </c>
      <c r="FY149" s="167">
        <v>187</v>
      </c>
      <c r="FZ149" s="103" t="s">
        <v>117</v>
      </c>
      <c r="GA149" s="80"/>
      <c r="GB149" s="160">
        <f>AVERAGE(FO$6:FO149)</f>
        <v>9.8472222222222214</v>
      </c>
      <c r="GC149" s="160">
        <f>AVERAGE(FP$6:FP149)</f>
        <v>9.8472222222222214</v>
      </c>
      <c r="GD149" s="160">
        <f>AVERAGE(FQ$6:FQ149)</f>
        <v>0</v>
      </c>
      <c r="GE149" s="166">
        <f>AVERAGE(FR$6:FR149)</f>
        <v>1772.5</v>
      </c>
      <c r="GF149" s="166">
        <f>AVERAGE(FS$6:FS149)</f>
        <v>0</v>
      </c>
      <c r="GG149" s="166">
        <f>AVERAGE(FT$6:FT149)</f>
        <v>492.36111111111109</v>
      </c>
      <c r="GH149" s="166">
        <f>AVERAGE(FU$6:FU149)</f>
        <v>147.70833333333334</v>
      </c>
      <c r="GI149" s="166">
        <f>AVERAGE(FV$6:FV149)</f>
        <v>1623.7083333333333</v>
      </c>
      <c r="GJ149" s="160">
        <f>AVERAGE(FW$6:FW149)</f>
        <v>0.79861111111111116</v>
      </c>
      <c r="GK149" s="166">
        <f>AVERAGE(FX$6:FX149)</f>
        <v>28.75</v>
      </c>
      <c r="GL149" s="166">
        <f>AVERAGE(FY$6:FY149)</f>
        <v>177.54166666666666</v>
      </c>
      <c r="GM149" s="26"/>
      <c r="GN149" s="26"/>
      <c r="GO149" s="26"/>
      <c r="GP149" s="26"/>
      <c r="GQ149" s="26"/>
      <c r="GR149" s="26"/>
      <c r="GS149" s="26"/>
      <c r="GT149" s="26"/>
      <c r="GU149" s="26"/>
      <c r="GV149" s="26"/>
      <c r="GW149" s="26"/>
      <c r="GX149" s="26"/>
      <c r="GY149" s="26"/>
      <c r="GZ149" s="26"/>
      <c r="HA149" s="26"/>
      <c r="HB149" s="26"/>
      <c r="HC149" s="26"/>
      <c r="HD149" s="26"/>
      <c r="HE149" s="26"/>
      <c r="HF149" s="26"/>
      <c r="HG149" s="26"/>
      <c r="HH149" s="26"/>
      <c r="HI149" s="26"/>
      <c r="HJ149" s="26"/>
      <c r="HK149" s="29"/>
      <c r="HL149" s="26"/>
      <c r="HM149" s="98">
        <v>144</v>
      </c>
      <c r="HN149" s="178">
        <v>18.717828787706267</v>
      </c>
      <c r="HO149" s="148">
        <v>0.15</v>
      </c>
      <c r="HP149" s="98">
        <v>2</v>
      </c>
      <c r="HQ149" s="189">
        <v>294</v>
      </c>
      <c r="HR149" s="98">
        <v>18</v>
      </c>
      <c r="HS149" s="98">
        <v>18</v>
      </c>
      <c r="HT149" s="98">
        <v>0</v>
      </c>
      <c r="HU149" s="189">
        <v>2700</v>
      </c>
      <c r="HV149" s="189">
        <v>0</v>
      </c>
      <c r="HW149" s="189">
        <v>900</v>
      </c>
      <c r="HX149" s="189">
        <v>270</v>
      </c>
      <c r="HY149" s="189">
        <v>2089</v>
      </c>
      <c r="HZ149" s="98">
        <v>3</v>
      </c>
      <c r="IA149" s="189">
        <v>90</v>
      </c>
      <c r="IB149" s="189">
        <v>701</v>
      </c>
      <c r="IC149" s="98" t="s">
        <v>117</v>
      </c>
      <c r="ID149" s="80"/>
      <c r="IE149" s="164">
        <f>AVERAGE(HR$6:HR149)</f>
        <v>20.006944444444443</v>
      </c>
      <c r="IF149" s="164">
        <f>AVERAGE(HS$6:HS149)</f>
        <v>19.180555555555557</v>
      </c>
      <c r="IG149" s="164">
        <f>AVERAGE(HT$6:HT149)</f>
        <v>1.0694444444444444</v>
      </c>
      <c r="IH149" s="167">
        <f>AVERAGE(HU$6:HU149)</f>
        <v>2877.0833333333335</v>
      </c>
      <c r="II149" s="167">
        <f>AVERAGE(HV$6:HV149)</f>
        <v>160.41666666666666</v>
      </c>
      <c r="IJ149" s="167">
        <f>AVERAGE(HW$6:HW149)</f>
        <v>905.55555555555554</v>
      </c>
      <c r="IK149" s="167">
        <f>AVERAGE(HX$6:HX149)</f>
        <v>271.66666666666669</v>
      </c>
      <c r="IL149" s="167">
        <f>AVERAGE(HY$6:HY149)</f>
        <v>2323.7986111111113</v>
      </c>
      <c r="IM149" s="164">
        <f>AVERAGE(HZ$6:HZ149)</f>
        <v>2.4930555555555554</v>
      </c>
      <c r="IN149" s="167">
        <f>AVERAGE(IA$6:IA149)</f>
        <v>74.791666666666671</v>
      </c>
      <c r="IO149" s="167">
        <f>AVERAGE(IB$6:IB149)</f>
        <v>628.07638888888891</v>
      </c>
      <c r="IP149" s="26"/>
      <c r="IQ149" s="26"/>
      <c r="IR149" s="26"/>
      <c r="IS149" s="26"/>
      <c r="IT149" s="26"/>
      <c r="IU149" s="26"/>
      <c r="IV149" s="26"/>
      <c r="IW149" s="26"/>
      <c r="IX149" s="26"/>
      <c r="IY149" s="26"/>
      <c r="IZ149" s="26"/>
      <c r="JA149" s="26"/>
      <c r="JB149" s="26"/>
      <c r="JC149" s="26"/>
      <c r="JD149" s="26"/>
      <c r="JE149" s="26"/>
      <c r="JF149" s="26"/>
      <c r="JG149" s="26"/>
      <c r="JH149" s="26"/>
      <c r="JI149" s="26"/>
      <c r="JJ149" s="26"/>
      <c r="JK149" s="26"/>
      <c r="JL149" s="26"/>
      <c r="JM149" s="29"/>
      <c r="JN149" s="26"/>
      <c r="JO149" s="26"/>
      <c r="JP149" s="26"/>
      <c r="JQ149" s="26"/>
      <c r="JR149" s="26"/>
      <c r="JS149" s="26"/>
      <c r="JT149" s="26"/>
      <c r="JU149" s="26"/>
      <c r="JV149" s="26"/>
      <c r="JW149" s="26"/>
      <c r="JX149" s="26"/>
      <c r="JY149" s="26"/>
      <c r="JZ149" s="29"/>
    </row>
    <row r="150" spans="1:286" x14ac:dyDescent="0.2">
      <c r="A150" s="26"/>
      <c r="B150" s="103">
        <v>145</v>
      </c>
      <c r="C150" s="164">
        <v>25.31250329414301</v>
      </c>
      <c r="D150" s="133">
        <v>0.1</v>
      </c>
      <c r="E150" s="103">
        <v>9</v>
      </c>
      <c r="F150" s="167">
        <v>519</v>
      </c>
      <c r="G150" s="103">
        <v>31</v>
      </c>
      <c r="H150" s="103">
        <v>22</v>
      </c>
      <c r="I150" s="103">
        <v>2</v>
      </c>
      <c r="J150" s="167">
        <v>2640</v>
      </c>
      <c r="K150" s="167">
        <v>240</v>
      </c>
      <c r="L150" s="167">
        <v>1000</v>
      </c>
      <c r="M150" s="167">
        <v>300</v>
      </c>
      <c r="N150" s="167">
        <v>2684</v>
      </c>
      <c r="O150" s="103">
        <v>3</v>
      </c>
      <c r="P150" s="167">
        <v>36</v>
      </c>
      <c r="Q150" s="167">
        <v>-8</v>
      </c>
      <c r="R150" s="103" t="s">
        <v>116</v>
      </c>
      <c r="S150" s="80"/>
      <c r="T150" s="169">
        <f>AVERAGE(G$6:G150)</f>
        <v>23.77241379310345</v>
      </c>
      <c r="U150" s="169">
        <f>AVERAGE(H$6:H150)</f>
        <v>20.806896551724137</v>
      </c>
      <c r="V150" s="169">
        <f>AVERAGE(I$6:I150)</f>
        <v>1.4137931034482758</v>
      </c>
      <c r="W150" s="170">
        <f>AVERAGE(J$6:J150)</f>
        <v>2496.8275862068967</v>
      </c>
      <c r="X150" s="170">
        <f>AVERAGE(K$6:K150)</f>
        <v>169.65517241379311</v>
      </c>
      <c r="Y150" s="170">
        <f>AVERAGE(L$6:L150)</f>
        <v>969.65517241379314</v>
      </c>
      <c r="Z150" s="170">
        <f>AVERAGE(M$6:M150)</f>
        <v>290.89655172413791</v>
      </c>
      <c r="AA150" s="170">
        <f>AVERAGE(N$6:N150)</f>
        <v>2419.903448275862</v>
      </c>
      <c r="AB150" s="169">
        <f>AVERAGE(O$6:O150)</f>
        <v>3.0827586206896553</v>
      </c>
      <c r="AC150" s="170">
        <f>AVERAGE(P$6:P150)</f>
        <v>36.993103448275861</v>
      </c>
      <c r="AD150" s="170">
        <f>AVERAGE(Q$6:Q150)</f>
        <v>113.91724137931034</v>
      </c>
      <c r="AE150" s="26"/>
      <c r="AF150" s="26"/>
      <c r="AG150" s="26"/>
      <c r="AH150" s="26"/>
      <c r="AI150" s="26"/>
      <c r="AJ150" s="26"/>
      <c r="AK150" s="26"/>
      <c r="AL150" s="26"/>
      <c r="AM150" s="26"/>
      <c r="AN150" s="26"/>
      <c r="AO150" s="26"/>
      <c r="AP150" s="26"/>
      <c r="AQ150" s="26"/>
      <c r="AR150" s="26"/>
      <c r="AS150" s="26"/>
      <c r="AT150" s="26"/>
      <c r="AU150" s="26"/>
      <c r="AV150" s="26"/>
      <c r="AW150" s="26"/>
      <c r="AX150" s="29"/>
      <c r="AZ150" s="26">
        <v>145</v>
      </c>
      <c r="BA150" s="164">
        <v>19.111043284679361</v>
      </c>
      <c r="BB150" s="175">
        <v>0.05</v>
      </c>
      <c r="BC150" s="103">
        <v>1</v>
      </c>
      <c r="BD150" s="181">
        <v>262</v>
      </c>
      <c r="BE150" s="103">
        <v>19</v>
      </c>
      <c r="BF150" s="103">
        <v>19</v>
      </c>
      <c r="BG150" s="103">
        <v>0</v>
      </c>
      <c r="BH150" s="167">
        <v>2850</v>
      </c>
      <c r="BI150" s="167">
        <v>0</v>
      </c>
      <c r="BJ150" s="167">
        <v>950</v>
      </c>
      <c r="BK150" s="167">
        <v>285</v>
      </c>
      <c r="BL150" s="167">
        <v>2122</v>
      </c>
      <c r="BM150" s="103">
        <v>1</v>
      </c>
      <c r="BN150" s="167">
        <v>15</v>
      </c>
      <c r="BO150" s="167">
        <v>743</v>
      </c>
      <c r="BP150" s="103" t="s">
        <v>117</v>
      </c>
      <c r="BQ150" s="80"/>
      <c r="BR150" s="164">
        <f>AVERAGE(BE$6:BE150)</f>
        <v>20.055172413793102</v>
      </c>
      <c r="BS150" s="164">
        <f>AVERAGE(BF$6:BF150)</f>
        <v>19.020689655172415</v>
      </c>
      <c r="BT150" s="164">
        <f>AVERAGE(BG$6:BG150)</f>
        <v>0.68965517241379315</v>
      </c>
      <c r="BU150" s="167">
        <f>AVERAGE(BH$6:BH150)</f>
        <v>2853.1034482758619</v>
      </c>
      <c r="BV150" s="167">
        <f>AVERAGE(BI$6:BI150)</f>
        <v>103.44827586206897</v>
      </c>
      <c r="BW150" s="167">
        <f>AVERAGE(BJ$6:BJ150)</f>
        <v>916.55172413793105</v>
      </c>
      <c r="BX150" s="167">
        <f>AVERAGE(BK$6:BK150)</f>
        <v>274.9655172413793</v>
      </c>
      <c r="BY150" s="167">
        <f>AVERAGE(BL$6:BL150)</f>
        <v>2272.9724137931034</v>
      </c>
      <c r="BZ150" s="164">
        <f>AVERAGE(BM$6:BM150)</f>
        <v>2.1517241379310343</v>
      </c>
      <c r="CA150" s="167">
        <f>AVERAGE(BN$6:BN150)</f>
        <v>32.275862068965516</v>
      </c>
      <c r="CB150" s="167">
        <f>AVERAGE(BO$6:BO150)</f>
        <v>612.40689655172412</v>
      </c>
      <c r="CC150" s="26"/>
      <c r="CD150" s="26"/>
      <c r="CE150" s="26"/>
      <c r="CF150" s="26"/>
      <c r="CG150" s="26"/>
      <c r="CH150" s="26"/>
      <c r="CI150" s="26"/>
      <c r="CJ150" s="26"/>
      <c r="CK150" s="26"/>
      <c r="CL150" s="26"/>
      <c r="CM150" s="26"/>
      <c r="CN150" s="26"/>
      <c r="CO150" s="26"/>
      <c r="CP150" s="26"/>
      <c r="CQ150" s="26"/>
      <c r="CR150" s="26"/>
      <c r="CS150" s="26"/>
      <c r="CT150" s="26"/>
      <c r="CU150" s="26"/>
      <c r="CV150" s="26"/>
      <c r="CW150" s="26"/>
      <c r="CX150" s="26"/>
      <c r="CY150" s="26"/>
      <c r="CZ150" s="26"/>
      <c r="DA150" s="26"/>
      <c r="DB150" s="26"/>
      <c r="DC150" s="26"/>
      <c r="DD150" s="29"/>
      <c r="DE150" s="26"/>
      <c r="DF150" s="103">
        <v>145</v>
      </c>
      <c r="DG150" s="164">
        <v>6.7925290881280525</v>
      </c>
      <c r="DH150" s="133">
        <v>0.2</v>
      </c>
      <c r="DI150" s="103">
        <v>1</v>
      </c>
      <c r="DJ150" s="167">
        <v>164</v>
      </c>
      <c r="DK150" s="103">
        <v>7</v>
      </c>
      <c r="DL150" s="103">
        <v>7</v>
      </c>
      <c r="DM150" s="103">
        <v>0</v>
      </c>
      <c r="DN150" s="167">
        <v>1260</v>
      </c>
      <c r="DO150" s="167">
        <v>0</v>
      </c>
      <c r="DP150" s="167">
        <v>350</v>
      </c>
      <c r="DQ150" s="167">
        <v>105</v>
      </c>
      <c r="DR150" s="167">
        <v>1244</v>
      </c>
      <c r="DS150" s="103">
        <v>1</v>
      </c>
      <c r="DT150" s="167">
        <v>18</v>
      </c>
      <c r="DU150" s="167">
        <v>34</v>
      </c>
      <c r="DV150" s="103" t="s">
        <v>117</v>
      </c>
      <c r="DW150" s="26"/>
      <c r="DX150" s="164">
        <f>AVERAGE(DK$6:DK150)</f>
        <v>10.351724137931035</v>
      </c>
      <c r="DY150" s="164">
        <f>AVERAGE(DL$6:DL150)</f>
        <v>10.351724137931035</v>
      </c>
      <c r="DZ150" s="164">
        <f>AVERAGE(DM$6:DM150)</f>
        <v>0</v>
      </c>
      <c r="EA150" s="167">
        <f>AVERAGE(DN$6:DN150)</f>
        <v>1863.3103448275863</v>
      </c>
      <c r="EB150" s="167">
        <f>AVERAGE(DO$6:DO150)</f>
        <v>0</v>
      </c>
      <c r="EC150" s="167">
        <f>AVERAGE(DP$6:DP150)</f>
        <v>517.58620689655174</v>
      </c>
      <c r="ED150" s="167">
        <f>AVERAGE(DQ$6:DQ150)</f>
        <v>155.27586206896552</v>
      </c>
      <c r="EE150" s="167">
        <f>AVERAGE(DR$6:DR150)</f>
        <v>1658.6689655172413</v>
      </c>
      <c r="EF150" s="164">
        <f>AVERAGE(DS$6:DS150)</f>
        <v>0.88275862068965516</v>
      </c>
      <c r="EG150" s="167">
        <f>AVERAGE(DT$6:DT150)</f>
        <v>15.889655172413793</v>
      </c>
      <c r="EH150" s="167">
        <f>AVERAGE(DU$6:DU150)</f>
        <v>220.53103448275863</v>
      </c>
      <c r="EI150" s="26"/>
      <c r="EJ150" s="26"/>
      <c r="EK150" s="26"/>
      <c r="EL150" s="26"/>
      <c r="EM150" s="26"/>
      <c r="EN150" s="26"/>
      <c r="EO150" s="26"/>
      <c r="EP150" s="26"/>
      <c r="EQ150" s="26"/>
      <c r="ER150" s="26"/>
      <c r="ES150" s="26"/>
      <c r="ET150" s="26"/>
      <c r="EU150" s="26"/>
      <c r="EV150" s="26"/>
      <c r="EW150" s="26"/>
      <c r="EX150" s="26"/>
      <c r="EY150" s="26"/>
      <c r="EZ150" s="26"/>
      <c r="FA150" s="26"/>
      <c r="FB150" s="26"/>
      <c r="FC150" s="26"/>
      <c r="FD150" s="26"/>
      <c r="FE150" s="26"/>
      <c r="FF150" s="26"/>
      <c r="FG150" s="26"/>
      <c r="FH150" s="29"/>
      <c r="FI150" s="26"/>
      <c r="FJ150" s="103">
        <v>145</v>
      </c>
      <c r="FK150" s="164">
        <v>6.5374902062806761</v>
      </c>
      <c r="FL150" s="133">
        <v>0.05</v>
      </c>
      <c r="FM150" s="103">
        <v>1</v>
      </c>
      <c r="FN150" s="167">
        <v>266</v>
      </c>
      <c r="FO150" s="103">
        <v>8</v>
      </c>
      <c r="FP150" s="103">
        <v>8</v>
      </c>
      <c r="FQ150" s="103">
        <v>0</v>
      </c>
      <c r="FR150" s="167">
        <v>1440</v>
      </c>
      <c r="FS150" s="167">
        <v>0</v>
      </c>
      <c r="FT150" s="167">
        <v>400</v>
      </c>
      <c r="FU150" s="167">
        <v>120</v>
      </c>
      <c r="FV150" s="167">
        <v>1411</v>
      </c>
      <c r="FW150" s="103">
        <v>0</v>
      </c>
      <c r="FX150" s="167">
        <v>0</v>
      </c>
      <c r="FY150" s="167">
        <v>29</v>
      </c>
      <c r="FZ150" s="103" t="s">
        <v>117</v>
      </c>
      <c r="GA150" s="80"/>
      <c r="GB150" s="160">
        <f>AVERAGE(FO$6:FO150)</f>
        <v>9.8344827586206893</v>
      </c>
      <c r="GC150" s="160">
        <f>AVERAGE(FP$6:FP150)</f>
        <v>9.8344827586206893</v>
      </c>
      <c r="GD150" s="160">
        <f>AVERAGE(FQ$6:FQ150)</f>
        <v>0</v>
      </c>
      <c r="GE150" s="166">
        <f>AVERAGE(FR$6:FR150)</f>
        <v>1770.2068965517242</v>
      </c>
      <c r="GF150" s="166">
        <f>AVERAGE(FS$6:FS150)</f>
        <v>0</v>
      </c>
      <c r="GG150" s="166">
        <f>AVERAGE(FT$6:FT150)</f>
        <v>491.72413793103448</v>
      </c>
      <c r="GH150" s="166">
        <f>AVERAGE(FU$6:FU150)</f>
        <v>147.51724137931035</v>
      </c>
      <c r="GI150" s="166">
        <f>AVERAGE(FV$6:FV150)</f>
        <v>1622.2413793103449</v>
      </c>
      <c r="GJ150" s="160">
        <f>AVERAGE(FW$6:FW150)</f>
        <v>0.7931034482758621</v>
      </c>
      <c r="GK150" s="166">
        <f>AVERAGE(FX$6:FX150)</f>
        <v>28.551724137931036</v>
      </c>
      <c r="GL150" s="166">
        <f>AVERAGE(FY$6:FY150)</f>
        <v>176.51724137931035</v>
      </c>
      <c r="GM150" s="26"/>
      <c r="GN150" s="26"/>
      <c r="GO150" s="26"/>
      <c r="GP150" s="26"/>
      <c r="GQ150" s="26"/>
      <c r="GR150" s="26"/>
      <c r="GS150" s="26"/>
      <c r="GT150" s="26"/>
      <c r="GU150" s="26"/>
      <c r="GV150" s="26"/>
      <c r="GW150" s="26"/>
      <c r="GX150" s="26"/>
      <c r="GY150" s="26"/>
      <c r="GZ150" s="26"/>
      <c r="HA150" s="26"/>
      <c r="HB150" s="26"/>
      <c r="HC150" s="26"/>
      <c r="HD150" s="26"/>
      <c r="HE150" s="26"/>
      <c r="HF150" s="26"/>
      <c r="HG150" s="26"/>
      <c r="HH150" s="26"/>
      <c r="HI150" s="26"/>
      <c r="HJ150" s="26"/>
      <c r="HK150" s="29"/>
      <c r="HL150" s="26"/>
      <c r="HM150" s="98">
        <v>145</v>
      </c>
      <c r="HN150" s="178">
        <v>14.978885079368627</v>
      </c>
      <c r="HO150" s="148">
        <v>0.25</v>
      </c>
      <c r="HP150" s="98">
        <v>8</v>
      </c>
      <c r="HQ150" s="189">
        <v>475</v>
      </c>
      <c r="HR150" s="98">
        <v>19</v>
      </c>
      <c r="HS150" s="98">
        <v>19</v>
      </c>
      <c r="HT150" s="98">
        <v>0</v>
      </c>
      <c r="HU150" s="189">
        <v>2850</v>
      </c>
      <c r="HV150" s="189">
        <v>0</v>
      </c>
      <c r="HW150" s="189">
        <v>950</v>
      </c>
      <c r="HX150" s="189">
        <v>285</v>
      </c>
      <c r="HY150" s="189">
        <v>2335</v>
      </c>
      <c r="HZ150" s="98">
        <v>4</v>
      </c>
      <c r="IA150" s="189">
        <v>120</v>
      </c>
      <c r="IB150" s="189">
        <v>635</v>
      </c>
      <c r="IC150" s="98" t="s">
        <v>117</v>
      </c>
      <c r="ID150" s="80"/>
      <c r="IE150" s="164">
        <f>AVERAGE(HR$6:HR150)</f>
        <v>20</v>
      </c>
      <c r="IF150" s="164">
        <f>AVERAGE(HS$6:HS150)</f>
        <v>19.179310344827588</v>
      </c>
      <c r="IG150" s="164">
        <f>AVERAGE(HT$6:HT150)</f>
        <v>1.0620689655172413</v>
      </c>
      <c r="IH150" s="167">
        <f>AVERAGE(HU$6:HU150)</f>
        <v>2876.8965517241381</v>
      </c>
      <c r="II150" s="167">
        <f>AVERAGE(HV$6:HV150)</f>
        <v>159.31034482758622</v>
      </c>
      <c r="IJ150" s="167">
        <f>AVERAGE(HW$6:HW150)</f>
        <v>905.86206896551721</v>
      </c>
      <c r="IK150" s="167">
        <f>AVERAGE(HX$6:HX150)</f>
        <v>271.75862068965517</v>
      </c>
      <c r="IL150" s="167">
        <f>AVERAGE(HY$6:HY150)</f>
        <v>2323.8758620689655</v>
      </c>
      <c r="IM150" s="164">
        <f>AVERAGE(HZ$6:HZ150)</f>
        <v>2.5034482758620689</v>
      </c>
      <c r="IN150" s="167">
        <f>AVERAGE(IA$6:IA150)</f>
        <v>75.103448275862064</v>
      </c>
      <c r="IO150" s="167">
        <f>AVERAGE(IB$6:IB150)</f>
        <v>628.12413793103451</v>
      </c>
      <c r="IP150" s="26"/>
      <c r="IQ150" s="26"/>
      <c r="IR150" s="26"/>
      <c r="IS150" s="26"/>
      <c r="IT150" s="26"/>
      <c r="IU150" s="26"/>
      <c r="IV150" s="26"/>
      <c r="IW150" s="26"/>
      <c r="IX150" s="26"/>
      <c r="IY150" s="26"/>
      <c r="IZ150" s="26"/>
      <c r="JA150" s="26"/>
      <c r="JB150" s="26"/>
      <c r="JC150" s="26"/>
      <c r="JD150" s="26"/>
      <c r="JE150" s="26"/>
      <c r="JF150" s="26"/>
      <c r="JG150" s="26"/>
      <c r="JH150" s="26"/>
      <c r="JI150" s="26"/>
      <c r="JJ150" s="26"/>
      <c r="JK150" s="26"/>
      <c r="JL150" s="26"/>
      <c r="JM150" s="29"/>
      <c r="JN150" s="26"/>
      <c r="JO150" s="26"/>
      <c r="JP150" s="26"/>
      <c r="JQ150" s="26"/>
      <c r="JR150" s="26"/>
      <c r="JS150" s="26"/>
      <c r="JT150" s="26"/>
      <c r="JU150" s="26"/>
      <c r="JV150" s="26"/>
      <c r="JW150" s="26"/>
      <c r="JX150" s="26"/>
      <c r="JY150" s="26"/>
      <c r="JZ150" s="29"/>
    </row>
    <row r="151" spans="1:286" x14ac:dyDescent="0.2">
      <c r="A151" s="26"/>
      <c r="B151" s="103">
        <v>146</v>
      </c>
      <c r="C151" s="164">
        <v>20.787586452596369</v>
      </c>
      <c r="D151" s="133">
        <v>0.15</v>
      </c>
      <c r="E151" s="103">
        <v>9</v>
      </c>
      <c r="F151" s="167">
        <v>453</v>
      </c>
      <c r="G151" s="103">
        <v>27</v>
      </c>
      <c r="H151" s="103">
        <v>22</v>
      </c>
      <c r="I151" s="103">
        <v>2</v>
      </c>
      <c r="J151" s="167">
        <v>2640</v>
      </c>
      <c r="K151" s="167">
        <v>240</v>
      </c>
      <c r="L151" s="167">
        <v>1000</v>
      </c>
      <c r="M151" s="167">
        <v>300</v>
      </c>
      <c r="N151" s="167">
        <v>2618</v>
      </c>
      <c r="O151" s="103">
        <v>3</v>
      </c>
      <c r="P151" s="167">
        <v>36</v>
      </c>
      <c r="Q151" s="167">
        <v>58</v>
      </c>
      <c r="R151" s="103" t="s">
        <v>116</v>
      </c>
      <c r="S151" s="80"/>
      <c r="T151" s="169">
        <f>AVERAGE(G$6:G151)</f>
        <v>23.794520547945204</v>
      </c>
      <c r="U151" s="169">
        <f>AVERAGE(H$6:H151)</f>
        <v>20.815068493150687</v>
      </c>
      <c r="V151" s="169">
        <f>AVERAGE(I$6:I151)</f>
        <v>1.4178082191780821</v>
      </c>
      <c r="W151" s="170">
        <f>AVERAGE(J$6:J151)</f>
        <v>2497.8082191780823</v>
      </c>
      <c r="X151" s="170">
        <f>AVERAGE(K$6:K151)</f>
        <v>170.13698630136986</v>
      </c>
      <c r="Y151" s="170">
        <f>AVERAGE(L$6:L151)</f>
        <v>969.86301369863008</v>
      </c>
      <c r="Z151" s="170">
        <f>AVERAGE(M$6:M151)</f>
        <v>290.95890410958901</v>
      </c>
      <c r="AA151" s="170">
        <f>AVERAGE(N$6:N151)</f>
        <v>2421.2602739726026</v>
      </c>
      <c r="AB151" s="169">
        <f>AVERAGE(O$6:O151)</f>
        <v>3.0821917808219177</v>
      </c>
      <c r="AC151" s="170">
        <f>AVERAGE(P$6:P151)</f>
        <v>36.986301369863014</v>
      </c>
      <c r="AD151" s="170">
        <f>AVERAGE(Q$6:Q151)</f>
        <v>113.53424657534246</v>
      </c>
      <c r="AE151" s="26"/>
      <c r="AF151" s="26"/>
      <c r="AG151" s="26"/>
      <c r="AH151" s="26"/>
      <c r="AI151" s="26"/>
      <c r="AJ151" s="26"/>
      <c r="AK151" s="26"/>
      <c r="AL151" s="26"/>
      <c r="AM151" s="26"/>
      <c r="AN151" s="26"/>
      <c r="AO151" s="26"/>
      <c r="AP151" s="26"/>
      <c r="AQ151" s="26"/>
      <c r="AR151" s="26"/>
      <c r="AS151" s="26"/>
      <c r="AT151" s="26"/>
      <c r="AU151" s="26"/>
      <c r="AV151" s="26"/>
      <c r="AW151" s="26"/>
      <c r="AX151" s="29"/>
      <c r="AZ151" s="26">
        <v>146</v>
      </c>
      <c r="BA151" s="164">
        <v>16.624218438167652</v>
      </c>
      <c r="BB151" s="175">
        <v>0.1</v>
      </c>
      <c r="BC151" s="103">
        <v>8</v>
      </c>
      <c r="BD151" s="181">
        <v>292</v>
      </c>
      <c r="BE151" s="103">
        <v>23</v>
      </c>
      <c r="BF151" s="103">
        <v>22</v>
      </c>
      <c r="BG151" s="103">
        <v>2</v>
      </c>
      <c r="BH151" s="167">
        <v>3300</v>
      </c>
      <c r="BI151" s="167">
        <v>300</v>
      </c>
      <c r="BJ151" s="167">
        <v>1000</v>
      </c>
      <c r="BK151" s="167">
        <v>300</v>
      </c>
      <c r="BL151" s="167">
        <v>2517</v>
      </c>
      <c r="BM151" s="103">
        <v>2</v>
      </c>
      <c r="BN151" s="167">
        <v>30</v>
      </c>
      <c r="BO151" s="167">
        <v>813</v>
      </c>
      <c r="BP151" s="103" t="s">
        <v>116</v>
      </c>
      <c r="BQ151" s="80"/>
      <c r="BR151" s="164">
        <f>AVERAGE(BE$6:BE151)</f>
        <v>20.075342465753426</v>
      </c>
      <c r="BS151" s="164">
        <f>AVERAGE(BF$6:BF151)</f>
        <v>19.041095890410958</v>
      </c>
      <c r="BT151" s="164">
        <f>AVERAGE(BG$6:BG151)</f>
        <v>0.69863013698630139</v>
      </c>
      <c r="BU151" s="167">
        <f>AVERAGE(BH$6:BH151)</f>
        <v>2856.1643835616437</v>
      </c>
      <c r="BV151" s="167">
        <f>AVERAGE(BI$6:BI151)</f>
        <v>104.79452054794521</v>
      </c>
      <c r="BW151" s="167">
        <f>AVERAGE(BJ$6:BJ151)</f>
        <v>917.1232876712329</v>
      </c>
      <c r="BX151" s="167">
        <f>AVERAGE(BK$6:BK151)</f>
        <v>275.13698630136986</v>
      </c>
      <c r="BY151" s="167">
        <f>AVERAGE(BL$6:BL151)</f>
        <v>2274.6438356164385</v>
      </c>
      <c r="BZ151" s="164">
        <f>AVERAGE(BM$6:BM151)</f>
        <v>2.1506849315068495</v>
      </c>
      <c r="CA151" s="167">
        <f>AVERAGE(BN$6:BN151)</f>
        <v>32.260273972602739</v>
      </c>
      <c r="CB151" s="167">
        <f>AVERAGE(BO$6:BO151)</f>
        <v>613.78082191780823</v>
      </c>
      <c r="CC151" s="26"/>
      <c r="CD151" s="26"/>
      <c r="CE151" s="26"/>
      <c r="CF151" s="26"/>
      <c r="CG151" s="26"/>
      <c r="CH151" s="26"/>
      <c r="CI151" s="26"/>
      <c r="CJ151" s="26"/>
      <c r="CK151" s="26"/>
      <c r="CL151" s="26"/>
      <c r="CM151" s="26"/>
      <c r="CN151" s="26"/>
      <c r="CO151" s="26"/>
      <c r="CP151" s="26"/>
      <c r="CQ151" s="26"/>
      <c r="CR151" s="26"/>
      <c r="CS151" s="26"/>
      <c r="CT151" s="26"/>
      <c r="CU151" s="26"/>
      <c r="CV151" s="26"/>
      <c r="CW151" s="26"/>
      <c r="CX151" s="26"/>
      <c r="CY151" s="26"/>
      <c r="CZ151" s="26"/>
      <c r="DA151" s="26"/>
      <c r="DB151" s="26"/>
      <c r="DC151" s="26"/>
      <c r="DD151" s="29"/>
      <c r="DE151" s="26"/>
      <c r="DF151" s="103">
        <v>146</v>
      </c>
      <c r="DG151" s="164">
        <v>7.1651315960035609</v>
      </c>
      <c r="DH151" s="133">
        <v>0.1</v>
      </c>
      <c r="DI151" s="103">
        <v>8</v>
      </c>
      <c r="DJ151" s="167">
        <v>360</v>
      </c>
      <c r="DK151" s="103">
        <v>14</v>
      </c>
      <c r="DL151" s="103">
        <v>14</v>
      </c>
      <c r="DM151" s="103">
        <v>0</v>
      </c>
      <c r="DN151" s="167">
        <v>2520</v>
      </c>
      <c r="DO151" s="167">
        <v>0</v>
      </c>
      <c r="DP151" s="167">
        <v>700</v>
      </c>
      <c r="DQ151" s="167">
        <v>210</v>
      </c>
      <c r="DR151" s="167">
        <v>1895</v>
      </c>
      <c r="DS151" s="103">
        <v>1</v>
      </c>
      <c r="DT151" s="167">
        <v>18</v>
      </c>
      <c r="DU151" s="167">
        <v>643</v>
      </c>
      <c r="DV151" s="103" t="s">
        <v>117</v>
      </c>
      <c r="DW151" s="26"/>
      <c r="DX151" s="164">
        <f>AVERAGE(DK$6:DK151)</f>
        <v>10.376712328767123</v>
      </c>
      <c r="DY151" s="164">
        <f>AVERAGE(DL$6:DL151)</f>
        <v>10.376712328767123</v>
      </c>
      <c r="DZ151" s="164">
        <f>AVERAGE(DM$6:DM151)</f>
        <v>0</v>
      </c>
      <c r="EA151" s="167">
        <f>AVERAGE(DN$6:DN151)</f>
        <v>1867.8082191780823</v>
      </c>
      <c r="EB151" s="167">
        <f>AVERAGE(DO$6:DO151)</f>
        <v>0</v>
      </c>
      <c r="EC151" s="167">
        <f>AVERAGE(DP$6:DP151)</f>
        <v>518.83561643835617</v>
      </c>
      <c r="ED151" s="167">
        <f>AVERAGE(DQ$6:DQ151)</f>
        <v>155.65068493150685</v>
      </c>
      <c r="EE151" s="167">
        <f>AVERAGE(DR$6:DR151)</f>
        <v>1660.2876712328766</v>
      </c>
      <c r="EF151" s="164">
        <f>AVERAGE(DS$6:DS151)</f>
        <v>0.88356164383561642</v>
      </c>
      <c r="EG151" s="167">
        <f>AVERAGE(DT$6:DT151)</f>
        <v>15.904109589041095</v>
      </c>
      <c r="EH151" s="167">
        <f>AVERAGE(DU$6:DU151)</f>
        <v>223.42465753424656</v>
      </c>
      <c r="EI151" s="26"/>
      <c r="EJ151" s="26"/>
      <c r="EK151" s="26"/>
      <c r="EL151" s="26"/>
      <c r="EM151" s="26"/>
      <c r="EN151" s="26"/>
      <c r="EO151" s="26"/>
      <c r="EP151" s="26"/>
      <c r="EQ151" s="26"/>
      <c r="ER151" s="26"/>
      <c r="ES151" s="26"/>
      <c r="ET151" s="26"/>
      <c r="EU151" s="26"/>
      <c r="EV151" s="26"/>
      <c r="EW151" s="26"/>
      <c r="EX151" s="26"/>
      <c r="EY151" s="26"/>
      <c r="EZ151" s="26"/>
      <c r="FA151" s="26"/>
      <c r="FB151" s="26"/>
      <c r="FC151" s="26"/>
      <c r="FD151" s="26"/>
      <c r="FE151" s="26"/>
      <c r="FF151" s="26"/>
      <c r="FG151" s="26"/>
      <c r="FH151" s="29"/>
      <c r="FI151" s="26"/>
      <c r="FJ151" s="103">
        <v>146</v>
      </c>
      <c r="FK151" s="164">
        <v>5.9403517148778828</v>
      </c>
      <c r="FL151" s="133">
        <v>0.2</v>
      </c>
      <c r="FM151" s="103">
        <v>10</v>
      </c>
      <c r="FN151" s="167">
        <v>510</v>
      </c>
      <c r="FO151" s="103">
        <v>15</v>
      </c>
      <c r="FP151" s="103">
        <v>15</v>
      </c>
      <c r="FQ151" s="103">
        <v>0</v>
      </c>
      <c r="FR151" s="167">
        <v>2700</v>
      </c>
      <c r="FS151" s="167">
        <v>0</v>
      </c>
      <c r="FT151" s="167">
        <v>750</v>
      </c>
      <c r="FU151" s="167">
        <v>225</v>
      </c>
      <c r="FV151" s="167">
        <v>2110</v>
      </c>
      <c r="FW151" s="103">
        <v>1</v>
      </c>
      <c r="FX151" s="167">
        <v>36</v>
      </c>
      <c r="FY151" s="167">
        <v>626</v>
      </c>
      <c r="FZ151" s="103" t="s">
        <v>117</v>
      </c>
      <c r="GA151" s="80"/>
      <c r="GB151" s="160">
        <f>AVERAGE(FO$6:FO151)</f>
        <v>9.8698630136986303</v>
      </c>
      <c r="GC151" s="160">
        <f>AVERAGE(FP$6:FP151)</f>
        <v>9.8698630136986303</v>
      </c>
      <c r="GD151" s="160">
        <f>AVERAGE(FQ$6:FQ151)</f>
        <v>0</v>
      </c>
      <c r="GE151" s="166">
        <f>AVERAGE(FR$6:FR151)</f>
        <v>1776.5753424657535</v>
      </c>
      <c r="GF151" s="166">
        <f>AVERAGE(FS$6:FS151)</f>
        <v>0</v>
      </c>
      <c r="GG151" s="166">
        <f>AVERAGE(FT$6:FT151)</f>
        <v>493.49315068493149</v>
      </c>
      <c r="GH151" s="166">
        <f>AVERAGE(FU$6:FU151)</f>
        <v>148.04794520547946</v>
      </c>
      <c r="GI151" s="166">
        <f>AVERAGE(FV$6:FV151)</f>
        <v>1625.5821917808219</v>
      </c>
      <c r="GJ151" s="160">
        <f>AVERAGE(FW$6:FW151)</f>
        <v>0.79452054794520544</v>
      </c>
      <c r="GK151" s="166">
        <f>AVERAGE(FX$6:FX151)</f>
        <v>28.602739726027398</v>
      </c>
      <c r="GL151" s="166">
        <f>AVERAGE(FY$6:FY151)</f>
        <v>179.5958904109589</v>
      </c>
      <c r="GM151" s="26"/>
      <c r="GN151" s="26"/>
      <c r="GO151" s="26"/>
      <c r="GP151" s="26"/>
      <c r="GQ151" s="26"/>
      <c r="GR151" s="26"/>
      <c r="GS151" s="26"/>
      <c r="GT151" s="26"/>
      <c r="GU151" s="26"/>
      <c r="GV151" s="26"/>
      <c r="GW151" s="26"/>
      <c r="GX151" s="26"/>
      <c r="GY151" s="26"/>
      <c r="GZ151" s="26"/>
      <c r="HA151" s="26"/>
      <c r="HB151" s="26"/>
      <c r="HC151" s="26"/>
      <c r="HD151" s="26"/>
      <c r="HE151" s="26"/>
      <c r="HF151" s="26"/>
      <c r="HG151" s="26"/>
      <c r="HH151" s="26"/>
      <c r="HI151" s="26"/>
      <c r="HJ151" s="26"/>
      <c r="HK151" s="29"/>
      <c r="HL151" s="26"/>
      <c r="HM151" s="98">
        <v>146</v>
      </c>
      <c r="HN151" s="178">
        <v>20.881225496328824</v>
      </c>
      <c r="HO151" s="148">
        <v>0.05</v>
      </c>
      <c r="HP151" s="98">
        <v>2</v>
      </c>
      <c r="HQ151" s="189">
        <v>441</v>
      </c>
      <c r="HR151" s="98">
        <v>22</v>
      </c>
      <c r="HS151" s="98">
        <v>22</v>
      </c>
      <c r="HT151" s="98">
        <v>2</v>
      </c>
      <c r="HU151" s="189">
        <v>3300</v>
      </c>
      <c r="HV151" s="189">
        <v>300</v>
      </c>
      <c r="HW151" s="189">
        <v>1000</v>
      </c>
      <c r="HX151" s="189">
        <v>300</v>
      </c>
      <c r="HY151" s="189">
        <v>2666</v>
      </c>
      <c r="HZ151" s="98">
        <v>1</v>
      </c>
      <c r="IA151" s="189">
        <v>30</v>
      </c>
      <c r="IB151" s="189">
        <v>664</v>
      </c>
      <c r="IC151" s="98" t="s">
        <v>116</v>
      </c>
      <c r="ID151" s="80"/>
      <c r="IE151" s="164">
        <f>AVERAGE(HR$6:HR151)</f>
        <v>20.013698630136986</v>
      </c>
      <c r="IF151" s="164">
        <f>AVERAGE(HS$6:HS151)</f>
        <v>19.198630136986303</v>
      </c>
      <c r="IG151" s="164">
        <f>AVERAGE(HT$6:HT151)</f>
        <v>1.0684931506849316</v>
      </c>
      <c r="IH151" s="167">
        <f>AVERAGE(HU$6:HU151)</f>
        <v>2879.794520547945</v>
      </c>
      <c r="II151" s="167">
        <f>AVERAGE(HV$6:HV151)</f>
        <v>160.27397260273972</v>
      </c>
      <c r="IJ151" s="167">
        <f>AVERAGE(HW$6:HW151)</f>
        <v>906.50684931506851</v>
      </c>
      <c r="IK151" s="167">
        <f>AVERAGE(HX$6:HX151)</f>
        <v>271.95205479452056</v>
      </c>
      <c r="IL151" s="167">
        <f>AVERAGE(HY$6:HY151)</f>
        <v>2326.2191780821918</v>
      </c>
      <c r="IM151" s="164">
        <f>AVERAGE(HZ$6:HZ151)</f>
        <v>2.493150684931507</v>
      </c>
      <c r="IN151" s="167">
        <f>AVERAGE(IA$6:IA151)</f>
        <v>74.794520547945211</v>
      </c>
      <c r="IO151" s="167">
        <f>AVERAGE(IB$6:IB151)</f>
        <v>628.36986301369859</v>
      </c>
      <c r="IP151" s="26"/>
      <c r="IQ151" s="26"/>
      <c r="IR151" s="26"/>
      <c r="IS151" s="26"/>
      <c r="IT151" s="26"/>
      <c r="IU151" s="26"/>
      <c r="IV151" s="26"/>
      <c r="IW151" s="26"/>
      <c r="IX151" s="26"/>
      <c r="IY151" s="26"/>
      <c r="IZ151" s="26"/>
      <c r="JA151" s="26"/>
      <c r="JB151" s="26"/>
      <c r="JC151" s="26"/>
      <c r="JD151" s="26"/>
      <c r="JE151" s="26"/>
      <c r="JF151" s="26"/>
      <c r="JG151" s="26"/>
      <c r="JH151" s="26"/>
      <c r="JI151" s="26"/>
      <c r="JJ151" s="26"/>
      <c r="JK151" s="26"/>
      <c r="JL151" s="26"/>
      <c r="JM151" s="29"/>
      <c r="JN151" s="26"/>
      <c r="JO151" s="26"/>
      <c r="JP151" s="26"/>
      <c r="JQ151" s="26"/>
      <c r="JR151" s="26"/>
      <c r="JS151" s="26"/>
      <c r="JT151" s="26"/>
      <c r="JU151" s="26"/>
      <c r="JV151" s="26"/>
      <c r="JW151" s="26"/>
      <c r="JX151" s="26"/>
      <c r="JY151" s="26"/>
      <c r="JZ151" s="29"/>
    </row>
    <row r="152" spans="1:286" x14ac:dyDescent="0.2">
      <c r="A152" s="26"/>
      <c r="B152" s="103">
        <v>147</v>
      </c>
      <c r="C152" s="164">
        <v>20.3989754510905</v>
      </c>
      <c r="D152" s="133">
        <v>0.15</v>
      </c>
      <c r="E152" s="103">
        <v>0</v>
      </c>
      <c r="F152" s="167">
        <v>167</v>
      </c>
      <c r="G152" s="103">
        <v>17</v>
      </c>
      <c r="H152" s="103">
        <v>17</v>
      </c>
      <c r="I152" s="103">
        <v>0</v>
      </c>
      <c r="J152" s="167">
        <v>2040</v>
      </c>
      <c r="K152" s="167">
        <v>0</v>
      </c>
      <c r="L152" s="167">
        <v>850</v>
      </c>
      <c r="M152" s="167">
        <v>255</v>
      </c>
      <c r="N152" s="167">
        <v>1897</v>
      </c>
      <c r="O152" s="103">
        <v>3</v>
      </c>
      <c r="P152" s="167">
        <v>36</v>
      </c>
      <c r="Q152" s="167">
        <v>179</v>
      </c>
      <c r="R152" s="103" t="s">
        <v>117</v>
      </c>
      <c r="S152" s="80"/>
      <c r="T152" s="169">
        <f>AVERAGE(G$6:G152)</f>
        <v>23.748299319727892</v>
      </c>
      <c r="U152" s="169">
        <f>AVERAGE(H$6:H152)</f>
        <v>20.789115646258505</v>
      </c>
      <c r="V152" s="169">
        <f>AVERAGE(I$6:I152)</f>
        <v>1.4081632653061225</v>
      </c>
      <c r="W152" s="170">
        <f>AVERAGE(J$6:J152)</f>
        <v>2494.6938775510203</v>
      </c>
      <c r="X152" s="170">
        <f>AVERAGE(K$6:K152)</f>
        <v>168.9795918367347</v>
      </c>
      <c r="Y152" s="170">
        <f>AVERAGE(L$6:L152)</f>
        <v>969.04761904761904</v>
      </c>
      <c r="Z152" s="170">
        <f>AVERAGE(M$6:M152)</f>
        <v>290.71428571428572</v>
      </c>
      <c r="AA152" s="170">
        <f>AVERAGE(N$6:N152)</f>
        <v>2417.6938775510203</v>
      </c>
      <c r="AB152" s="169">
        <f>AVERAGE(O$6:O152)</f>
        <v>3.0816326530612246</v>
      </c>
      <c r="AC152" s="170">
        <f>AVERAGE(P$6:P152)</f>
        <v>36.979591836734691</v>
      </c>
      <c r="AD152" s="170">
        <f>AVERAGE(Q$6:Q152)</f>
        <v>113.9795918367347</v>
      </c>
      <c r="AE152" s="26"/>
      <c r="AF152" s="26"/>
      <c r="AG152" s="26"/>
      <c r="AH152" s="26"/>
      <c r="AI152" s="26"/>
      <c r="AJ152" s="26"/>
      <c r="AK152" s="26"/>
      <c r="AL152" s="26"/>
      <c r="AM152" s="26"/>
      <c r="AN152" s="26"/>
      <c r="AO152" s="26"/>
      <c r="AP152" s="26"/>
      <c r="AQ152" s="26"/>
      <c r="AR152" s="26"/>
      <c r="AS152" s="26"/>
      <c r="AT152" s="26"/>
      <c r="AU152" s="26"/>
      <c r="AV152" s="26"/>
      <c r="AW152" s="26"/>
      <c r="AX152" s="29"/>
      <c r="AZ152" s="26">
        <v>147</v>
      </c>
      <c r="BA152" s="164">
        <v>21.648615340650014</v>
      </c>
      <c r="BB152" s="175">
        <v>0.15</v>
      </c>
      <c r="BC152" s="103">
        <v>8</v>
      </c>
      <c r="BD152" s="181">
        <v>483</v>
      </c>
      <c r="BE152" s="103">
        <v>27</v>
      </c>
      <c r="BF152" s="103">
        <v>22</v>
      </c>
      <c r="BG152" s="103">
        <v>2</v>
      </c>
      <c r="BH152" s="167">
        <v>3300</v>
      </c>
      <c r="BI152" s="167">
        <v>300</v>
      </c>
      <c r="BJ152" s="167">
        <v>1000</v>
      </c>
      <c r="BK152" s="167">
        <v>300</v>
      </c>
      <c r="BL152" s="167">
        <v>2708</v>
      </c>
      <c r="BM152" s="103">
        <v>3</v>
      </c>
      <c r="BN152" s="167">
        <v>45</v>
      </c>
      <c r="BO152" s="167">
        <v>637</v>
      </c>
      <c r="BP152" s="103" t="s">
        <v>116</v>
      </c>
      <c r="BQ152" s="80"/>
      <c r="BR152" s="164">
        <f>AVERAGE(BE$6:BE152)</f>
        <v>20.122448979591837</v>
      </c>
      <c r="BS152" s="164">
        <f>AVERAGE(BF$6:BF152)</f>
        <v>19.061224489795919</v>
      </c>
      <c r="BT152" s="164">
        <f>AVERAGE(BG$6:BG152)</f>
        <v>0.70748299319727892</v>
      </c>
      <c r="BU152" s="167">
        <f>AVERAGE(BH$6:BH152)</f>
        <v>2859.1836734693879</v>
      </c>
      <c r="BV152" s="167">
        <f>AVERAGE(BI$6:BI152)</f>
        <v>106.12244897959184</v>
      </c>
      <c r="BW152" s="167">
        <f>AVERAGE(BJ$6:BJ152)</f>
        <v>917.68707482993193</v>
      </c>
      <c r="BX152" s="167">
        <f>AVERAGE(BK$6:BK152)</f>
        <v>275.30612244897958</v>
      </c>
      <c r="BY152" s="167">
        <f>AVERAGE(BL$6:BL152)</f>
        <v>2277.591836734694</v>
      </c>
      <c r="BZ152" s="164">
        <f>AVERAGE(BM$6:BM152)</f>
        <v>2.1564625850340136</v>
      </c>
      <c r="CA152" s="167">
        <f>AVERAGE(BN$6:BN152)</f>
        <v>32.346938775510203</v>
      </c>
      <c r="CB152" s="167">
        <f>AVERAGE(BO$6:BO152)</f>
        <v>613.9387755102041</v>
      </c>
      <c r="CC152" s="26"/>
      <c r="CD152" s="26"/>
      <c r="CE152" s="26"/>
      <c r="CF152" s="26"/>
      <c r="CG152" s="26"/>
      <c r="CH152" s="26"/>
      <c r="CI152" s="26"/>
      <c r="CJ152" s="26"/>
      <c r="CK152" s="26"/>
      <c r="CL152" s="26"/>
      <c r="CM152" s="26"/>
      <c r="CN152" s="26"/>
      <c r="CO152" s="26"/>
      <c r="CP152" s="26"/>
      <c r="CQ152" s="26"/>
      <c r="CR152" s="26"/>
      <c r="CS152" s="26"/>
      <c r="CT152" s="26"/>
      <c r="CU152" s="26"/>
      <c r="CV152" s="26"/>
      <c r="CW152" s="26"/>
      <c r="CX152" s="26"/>
      <c r="CY152" s="26"/>
      <c r="CZ152" s="26"/>
      <c r="DA152" s="26"/>
      <c r="DB152" s="26"/>
      <c r="DC152" s="26"/>
      <c r="DD152" s="29"/>
      <c r="DE152" s="26"/>
      <c r="DF152" s="103">
        <v>147</v>
      </c>
      <c r="DG152" s="164">
        <v>7.5512421789323794</v>
      </c>
      <c r="DH152" s="133">
        <v>0.1</v>
      </c>
      <c r="DI152" s="103">
        <v>6</v>
      </c>
      <c r="DJ152" s="167">
        <v>269</v>
      </c>
      <c r="DK152" s="103">
        <v>13</v>
      </c>
      <c r="DL152" s="103">
        <v>13</v>
      </c>
      <c r="DM152" s="103">
        <v>0</v>
      </c>
      <c r="DN152" s="167">
        <v>2340</v>
      </c>
      <c r="DO152" s="167">
        <v>0</v>
      </c>
      <c r="DP152" s="167">
        <v>650</v>
      </c>
      <c r="DQ152" s="167">
        <v>195</v>
      </c>
      <c r="DR152" s="167">
        <v>1739</v>
      </c>
      <c r="DS152" s="103">
        <v>1</v>
      </c>
      <c r="DT152" s="167">
        <v>18</v>
      </c>
      <c r="DU152" s="167">
        <v>619</v>
      </c>
      <c r="DV152" s="103" t="s">
        <v>117</v>
      </c>
      <c r="DW152" s="26"/>
      <c r="DX152" s="164">
        <f>AVERAGE(DK$6:DK152)</f>
        <v>10.394557823129253</v>
      </c>
      <c r="DY152" s="164">
        <f>AVERAGE(DL$6:DL152)</f>
        <v>10.394557823129253</v>
      </c>
      <c r="DZ152" s="164">
        <f>AVERAGE(DM$6:DM152)</f>
        <v>0</v>
      </c>
      <c r="EA152" s="167">
        <f>AVERAGE(DN$6:DN152)</f>
        <v>1871.0204081632653</v>
      </c>
      <c r="EB152" s="167">
        <f>AVERAGE(DO$6:DO152)</f>
        <v>0</v>
      </c>
      <c r="EC152" s="167">
        <f>AVERAGE(DP$6:DP152)</f>
        <v>519.72789115646253</v>
      </c>
      <c r="ED152" s="167">
        <f>AVERAGE(DQ$6:DQ152)</f>
        <v>155.91836734693877</v>
      </c>
      <c r="EE152" s="167">
        <f>AVERAGE(DR$6:DR152)</f>
        <v>1660.8231292517007</v>
      </c>
      <c r="EF152" s="164">
        <f>AVERAGE(DS$6:DS152)</f>
        <v>0.88435374149659862</v>
      </c>
      <c r="EG152" s="167">
        <f>AVERAGE(DT$6:DT152)</f>
        <v>15.918367346938776</v>
      </c>
      <c r="EH152" s="167">
        <f>AVERAGE(DU$6:DU152)</f>
        <v>226.1156462585034</v>
      </c>
      <c r="EI152" s="26"/>
      <c r="EJ152" s="26"/>
      <c r="EK152" s="26"/>
      <c r="EL152" s="26"/>
      <c r="EM152" s="26"/>
      <c r="EN152" s="26"/>
      <c r="EO152" s="26"/>
      <c r="EP152" s="26"/>
      <c r="EQ152" s="26"/>
      <c r="ER152" s="26"/>
      <c r="ES152" s="26"/>
      <c r="ET152" s="26"/>
      <c r="EU152" s="26"/>
      <c r="EV152" s="26"/>
      <c r="EW152" s="26"/>
      <c r="EX152" s="26"/>
      <c r="EY152" s="26"/>
      <c r="EZ152" s="26"/>
      <c r="FA152" s="26"/>
      <c r="FB152" s="26"/>
      <c r="FC152" s="26"/>
      <c r="FD152" s="26"/>
      <c r="FE152" s="26"/>
      <c r="FF152" s="26"/>
      <c r="FG152" s="26"/>
      <c r="FH152" s="29"/>
      <c r="FI152" s="26"/>
      <c r="FJ152" s="103">
        <v>147</v>
      </c>
      <c r="FK152" s="164">
        <v>7.557976631083057</v>
      </c>
      <c r="FL152" s="133">
        <v>0.1</v>
      </c>
      <c r="FM152" s="103">
        <v>3</v>
      </c>
      <c r="FN152" s="167">
        <v>494</v>
      </c>
      <c r="FO152" s="103">
        <v>10</v>
      </c>
      <c r="FP152" s="103">
        <v>10</v>
      </c>
      <c r="FQ152" s="103">
        <v>0</v>
      </c>
      <c r="FR152" s="167">
        <v>1800</v>
      </c>
      <c r="FS152" s="167">
        <v>0</v>
      </c>
      <c r="FT152" s="167">
        <v>500</v>
      </c>
      <c r="FU152" s="167">
        <v>150</v>
      </c>
      <c r="FV152" s="167">
        <v>1769</v>
      </c>
      <c r="FW152" s="103">
        <v>1</v>
      </c>
      <c r="FX152" s="167">
        <v>36</v>
      </c>
      <c r="FY152" s="167">
        <v>67</v>
      </c>
      <c r="FZ152" s="103" t="s">
        <v>117</v>
      </c>
      <c r="GA152" s="80"/>
      <c r="GB152" s="160">
        <f>AVERAGE(FO$6:FO152)</f>
        <v>9.8707482993197271</v>
      </c>
      <c r="GC152" s="160">
        <f>AVERAGE(FP$6:FP152)</f>
        <v>9.8707482993197271</v>
      </c>
      <c r="GD152" s="160">
        <f>AVERAGE(FQ$6:FQ152)</f>
        <v>0</v>
      </c>
      <c r="GE152" s="166">
        <f>AVERAGE(FR$6:FR152)</f>
        <v>1776.7346938775511</v>
      </c>
      <c r="GF152" s="166">
        <f>AVERAGE(FS$6:FS152)</f>
        <v>0</v>
      </c>
      <c r="GG152" s="166">
        <f>AVERAGE(FT$6:FT152)</f>
        <v>493.53741496598639</v>
      </c>
      <c r="GH152" s="166">
        <f>AVERAGE(FU$6:FU152)</f>
        <v>148.0612244897959</v>
      </c>
      <c r="GI152" s="166">
        <f>AVERAGE(FV$6:FV152)</f>
        <v>1626.5578231292518</v>
      </c>
      <c r="GJ152" s="160">
        <f>AVERAGE(FW$6:FW152)</f>
        <v>0.79591836734693877</v>
      </c>
      <c r="GK152" s="166">
        <f>AVERAGE(FX$6:FX152)</f>
        <v>28.653061224489797</v>
      </c>
      <c r="GL152" s="166">
        <f>AVERAGE(FY$6:FY152)</f>
        <v>178.82993197278913</v>
      </c>
      <c r="GM152" s="26"/>
      <c r="GN152" s="26"/>
      <c r="GO152" s="26"/>
      <c r="GP152" s="26"/>
      <c r="GQ152" s="26"/>
      <c r="GR152" s="26"/>
      <c r="GS152" s="26"/>
      <c r="GT152" s="26"/>
      <c r="GU152" s="26"/>
      <c r="GV152" s="26"/>
      <c r="GW152" s="26"/>
      <c r="GX152" s="26"/>
      <c r="GY152" s="26"/>
      <c r="GZ152" s="26"/>
      <c r="HA152" s="26"/>
      <c r="HB152" s="26"/>
      <c r="HC152" s="26"/>
      <c r="HD152" s="26"/>
      <c r="HE152" s="26"/>
      <c r="HF152" s="26"/>
      <c r="HG152" s="26"/>
      <c r="HH152" s="26"/>
      <c r="HI152" s="26"/>
      <c r="HJ152" s="26"/>
      <c r="HK152" s="29"/>
      <c r="HL152" s="26"/>
      <c r="HM152" s="98">
        <v>147</v>
      </c>
      <c r="HN152" s="178">
        <v>11.421074842323931</v>
      </c>
      <c r="HO152" s="148">
        <v>0.15</v>
      </c>
      <c r="HP152" s="98">
        <v>4</v>
      </c>
      <c r="HQ152" s="189">
        <v>587</v>
      </c>
      <c r="HR152" s="98">
        <v>13</v>
      </c>
      <c r="HS152" s="98">
        <v>13</v>
      </c>
      <c r="HT152" s="98">
        <v>0</v>
      </c>
      <c r="HU152" s="189">
        <v>1950</v>
      </c>
      <c r="HV152" s="189">
        <v>0</v>
      </c>
      <c r="HW152" s="189">
        <v>650</v>
      </c>
      <c r="HX152" s="189">
        <v>195</v>
      </c>
      <c r="HY152" s="189">
        <v>2057</v>
      </c>
      <c r="HZ152" s="98">
        <v>2</v>
      </c>
      <c r="IA152" s="189">
        <v>60</v>
      </c>
      <c r="IB152" s="189">
        <v>-47</v>
      </c>
      <c r="IC152" s="98" t="s">
        <v>117</v>
      </c>
      <c r="ID152" s="80"/>
      <c r="IE152" s="164">
        <f>AVERAGE(HR$6:HR152)</f>
        <v>19.965986394557824</v>
      </c>
      <c r="IF152" s="164">
        <f>AVERAGE(HS$6:HS152)</f>
        <v>19.156462585034014</v>
      </c>
      <c r="IG152" s="164">
        <f>AVERAGE(HT$6:HT152)</f>
        <v>1.0612244897959184</v>
      </c>
      <c r="IH152" s="167">
        <f>AVERAGE(HU$6:HU152)</f>
        <v>2873.4693877551022</v>
      </c>
      <c r="II152" s="167">
        <f>AVERAGE(HV$6:HV152)</f>
        <v>159.18367346938774</v>
      </c>
      <c r="IJ152" s="167">
        <f>AVERAGE(HW$6:HW152)</f>
        <v>904.76190476190482</v>
      </c>
      <c r="IK152" s="167">
        <f>AVERAGE(HX$6:HX152)</f>
        <v>271.42857142857144</v>
      </c>
      <c r="IL152" s="167">
        <f>AVERAGE(HY$6:HY152)</f>
        <v>2324.387755102041</v>
      </c>
      <c r="IM152" s="164">
        <f>AVERAGE(HZ$6:HZ152)</f>
        <v>2.489795918367347</v>
      </c>
      <c r="IN152" s="167">
        <f>AVERAGE(IA$6:IA152)</f>
        <v>74.693877551020407</v>
      </c>
      <c r="IO152" s="167">
        <f>AVERAGE(IB$6:IB152)</f>
        <v>623.77551020408168</v>
      </c>
      <c r="IP152" s="26"/>
      <c r="IQ152" s="26"/>
      <c r="IR152" s="26"/>
      <c r="IS152" s="26"/>
      <c r="IT152" s="26"/>
      <c r="IU152" s="26"/>
      <c r="IV152" s="26"/>
      <c r="IW152" s="26"/>
      <c r="IX152" s="26"/>
      <c r="IY152" s="26"/>
      <c r="IZ152" s="26"/>
      <c r="JA152" s="26"/>
      <c r="JB152" s="26"/>
      <c r="JC152" s="26"/>
      <c r="JD152" s="26"/>
      <c r="JE152" s="26"/>
      <c r="JF152" s="26"/>
      <c r="JG152" s="26"/>
      <c r="JH152" s="26"/>
      <c r="JI152" s="26"/>
      <c r="JJ152" s="26"/>
      <c r="JK152" s="26"/>
      <c r="JL152" s="26"/>
      <c r="JM152" s="29"/>
      <c r="JN152" s="26"/>
      <c r="JO152" s="26"/>
      <c r="JP152" s="26"/>
      <c r="JQ152" s="26"/>
      <c r="JR152" s="26"/>
      <c r="JS152" s="26"/>
      <c r="JT152" s="26"/>
      <c r="JU152" s="26"/>
      <c r="JV152" s="26"/>
      <c r="JW152" s="26"/>
      <c r="JX152" s="26"/>
      <c r="JY152" s="26"/>
      <c r="JZ152" s="29"/>
    </row>
    <row r="153" spans="1:286" x14ac:dyDescent="0.2">
      <c r="A153" s="26"/>
      <c r="B153" s="103">
        <v>148</v>
      </c>
      <c r="C153" s="164">
        <v>24.564791734963453</v>
      </c>
      <c r="D153" s="133">
        <v>0.1</v>
      </c>
      <c r="E153" s="103">
        <v>1</v>
      </c>
      <c r="F153" s="167">
        <v>549</v>
      </c>
      <c r="G153" s="103">
        <v>24</v>
      </c>
      <c r="H153" s="103">
        <v>22</v>
      </c>
      <c r="I153" s="103">
        <v>2</v>
      </c>
      <c r="J153" s="167">
        <v>2640</v>
      </c>
      <c r="K153" s="167">
        <v>240</v>
      </c>
      <c r="L153" s="167">
        <v>1000</v>
      </c>
      <c r="M153" s="167">
        <v>300</v>
      </c>
      <c r="N153" s="167">
        <v>2714</v>
      </c>
      <c r="O153" s="103">
        <v>2</v>
      </c>
      <c r="P153" s="167">
        <v>24</v>
      </c>
      <c r="Q153" s="167">
        <v>-50</v>
      </c>
      <c r="R153" s="103" t="s">
        <v>116</v>
      </c>
      <c r="S153" s="80"/>
      <c r="T153" s="169">
        <f>AVERAGE(G$6:G153)</f>
        <v>23.75</v>
      </c>
      <c r="U153" s="169">
        <f>AVERAGE(H$6:H153)</f>
        <v>20.797297297297298</v>
      </c>
      <c r="V153" s="169">
        <f>AVERAGE(I$6:I153)</f>
        <v>1.4121621621621621</v>
      </c>
      <c r="W153" s="170">
        <f>AVERAGE(J$6:J153)</f>
        <v>2495.6756756756758</v>
      </c>
      <c r="X153" s="170">
        <f>AVERAGE(K$6:K153)</f>
        <v>169.45945945945945</v>
      </c>
      <c r="Y153" s="170">
        <f>AVERAGE(L$6:L153)</f>
        <v>969.25675675675677</v>
      </c>
      <c r="Z153" s="170">
        <f>AVERAGE(M$6:M153)</f>
        <v>290.77702702702703</v>
      </c>
      <c r="AA153" s="170">
        <f>AVERAGE(N$6:N153)</f>
        <v>2419.6959459459458</v>
      </c>
      <c r="AB153" s="169">
        <f>AVERAGE(O$6:O153)</f>
        <v>3.0743243243243241</v>
      </c>
      <c r="AC153" s="170">
        <f>AVERAGE(P$6:P153)</f>
        <v>36.891891891891895</v>
      </c>
      <c r="AD153" s="170">
        <f>AVERAGE(Q$6:Q153)</f>
        <v>112.87162162162163</v>
      </c>
      <c r="AE153" s="26"/>
      <c r="AF153" s="26"/>
      <c r="AG153" s="26"/>
      <c r="AH153" s="26"/>
      <c r="AI153" s="26"/>
      <c r="AJ153" s="26"/>
      <c r="AK153" s="26"/>
      <c r="AL153" s="26"/>
      <c r="AM153" s="26"/>
      <c r="AN153" s="26"/>
      <c r="AO153" s="26"/>
      <c r="AP153" s="26"/>
      <c r="AQ153" s="26"/>
      <c r="AR153" s="26"/>
      <c r="AS153" s="26"/>
      <c r="AT153" s="26"/>
      <c r="AU153" s="26"/>
      <c r="AV153" s="26"/>
      <c r="AW153" s="26"/>
      <c r="AX153" s="29"/>
      <c r="AZ153" s="26">
        <v>148</v>
      </c>
      <c r="BA153" s="164">
        <v>21.438203195041524</v>
      </c>
      <c r="BB153" s="175">
        <v>0.05</v>
      </c>
      <c r="BC153" s="103">
        <v>7</v>
      </c>
      <c r="BD153" s="181">
        <v>316</v>
      </c>
      <c r="BE153" s="103">
        <v>27</v>
      </c>
      <c r="BF153" s="103">
        <v>22</v>
      </c>
      <c r="BG153" s="103">
        <v>2</v>
      </c>
      <c r="BH153" s="167">
        <v>3300</v>
      </c>
      <c r="BI153" s="167">
        <v>300</v>
      </c>
      <c r="BJ153" s="167">
        <v>1000</v>
      </c>
      <c r="BK153" s="167">
        <v>300</v>
      </c>
      <c r="BL153" s="167">
        <v>2541</v>
      </c>
      <c r="BM153" s="103">
        <v>1</v>
      </c>
      <c r="BN153" s="167">
        <v>15</v>
      </c>
      <c r="BO153" s="167">
        <v>774</v>
      </c>
      <c r="BP153" s="103" t="s">
        <v>116</v>
      </c>
      <c r="BQ153" s="80"/>
      <c r="BR153" s="164">
        <f>AVERAGE(BE$6:BE153)</f>
        <v>20.168918918918919</v>
      </c>
      <c r="BS153" s="164">
        <f>AVERAGE(BF$6:BF153)</f>
        <v>19.081081081081081</v>
      </c>
      <c r="BT153" s="164">
        <f>AVERAGE(BG$6:BG153)</f>
        <v>0.71621621621621623</v>
      </c>
      <c r="BU153" s="167">
        <f>AVERAGE(BH$6:BH153)</f>
        <v>2862.1621621621621</v>
      </c>
      <c r="BV153" s="167">
        <f>AVERAGE(BI$6:BI153)</f>
        <v>107.43243243243244</v>
      </c>
      <c r="BW153" s="167">
        <f>AVERAGE(BJ$6:BJ153)</f>
        <v>918.24324324324323</v>
      </c>
      <c r="BX153" s="167">
        <f>AVERAGE(BK$6:BK153)</f>
        <v>275.47297297297297</v>
      </c>
      <c r="BY153" s="167">
        <f>AVERAGE(BL$6:BL153)</f>
        <v>2279.3716216216217</v>
      </c>
      <c r="BZ153" s="164">
        <f>AVERAGE(BM$6:BM153)</f>
        <v>2.1486486486486487</v>
      </c>
      <c r="CA153" s="167">
        <f>AVERAGE(BN$6:BN153)</f>
        <v>32.229729729729726</v>
      </c>
      <c r="CB153" s="167">
        <f>AVERAGE(BO$6:BO153)</f>
        <v>615.02027027027032</v>
      </c>
      <c r="CC153" s="26"/>
      <c r="CD153" s="26"/>
      <c r="CE153" s="26"/>
      <c r="CF153" s="26"/>
      <c r="CG153" s="26"/>
      <c r="CH153" s="26"/>
      <c r="CI153" s="26"/>
      <c r="CJ153" s="26"/>
      <c r="CK153" s="26"/>
      <c r="CL153" s="26"/>
      <c r="CM153" s="26"/>
      <c r="CN153" s="26"/>
      <c r="CO153" s="26"/>
      <c r="CP153" s="26"/>
      <c r="CQ153" s="26"/>
      <c r="CR153" s="26"/>
      <c r="CS153" s="26"/>
      <c r="CT153" s="26"/>
      <c r="CU153" s="26"/>
      <c r="CV153" s="26"/>
      <c r="CW153" s="26"/>
      <c r="CX153" s="26"/>
      <c r="CY153" s="26"/>
      <c r="CZ153" s="26"/>
      <c r="DA153" s="26"/>
      <c r="DB153" s="26"/>
      <c r="DC153" s="26"/>
      <c r="DD153" s="29"/>
      <c r="DE153" s="26"/>
      <c r="DF153" s="103">
        <v>148</v>
      </c>
      <c r="DG153" s="164">
        <v>8.3396120220837382</v>
      </c>
      <c r="DH153" s="133">
        <v>0.05</v>
      </c>
      <c r="DI153" s="103">
        <v>3</v>
      </c>
      <c r="DJ153" s="167">
        <v>333</v>
      </c>
      <c r="DK153" s="103">
        <v>11</v>
      </c>
      <c r="DL153" s="103">
        <v>11</v>
      </c>
      <c r="DM153" s="103">
        <v>0</v>
      </c>
      <c r="DN153" s="167">
        <v>1980</v>
      </c>
      <c r="DO153" s="167">
        <v>0</v>
      </c>
      <c r="DP153" s="167">
        <v>550</v>
      </c>
      <c r="DQ153" s="167">
        <v>165</v>
      </c>
      <c r="DR153" s="167">
        <v>1673</v>
      </c>
      <c r="DS153" s="103">
        <v>0</v>
      </c>
      <c r="DT153" s="167">
        <v>0</v>
      </c>
      <c r="DU153" s="167">
        <v>307</v>
      </c>
      <c r="DV153" s="103" t="s">
        <v>117</v>
      </c>
      <c r="DW153" s="26"/>
      <c r="DX153" s="164">
        <f>AVERAGE(DK$6:DK153)</f>
        <v>10.398648648648649</v>
      </c>
      <c r="DY153" s="164">
        <f>AVERAGE(DL$6:DL153)</f>
        <v>10.398648648648649</v>
      </c>
      <c r="DZ153" s="164">
        <f>AVERAGE(DM$6:DM153)</f>
        <v>0</v>
      </c>
      <c r="EA153" s="167">
        <f>AVERAGE(DN$6:DN153)</f>
        <v>1871.7567567567567</v>
      </c>
      <c r="EB153" s="167">
        <f>AVERAGE(DO$6:DO153)</f>
        <v>0</v>
      </c>
      <c r="EC153" s="167">
        <f>AVERAGE(DP$6:DP153)</f>
        <v>519.93243243243239</v>
      </c>
      <c r="ED153" s="167">
        <f>AVERAGE(DQ$6:DQ153)</f>
        <v>155.97972972972974</v>
      </c>
      <c r="EE153" s="167">
        <f>AVERAGE(DR$6:DR153)</f>
        <v>1660.9054054054054</v>
      </c>
      <c r="EF153" s="164">
        <f>AVERAGE(DS$6:DS153)</f>
        <v>0.8783783783783784</v>
      </c>
      <c r="EG153" s="167">
        <f>AVERAGE(DT$6:DT153)</f>
        <v>15.810810810810811</v>
      </c>
      <c r="EH153" s="167">
        <f>AVERAGE(DU$6:DU153)</f>
        <v>226.66216216216216</v>
      </c>
      <c r="EI153" s="26"/>
      <c r="EJ153" s="26"/>
      <c r="EK153" s="26"/>
      <c r="EL153" s="26"/>
      <c r="EM153" s="26"/>
      <c r="EN153" s="26"/>
      <c r="EO153" s="26"/>
      <c r="EP153" s="26"/>
      <c r="EQ153" s="26"/>
      <c r="ER153" s="26"/>
      <c r="ES153" s="26"/>
      <c r="ET153" s="26"/>
      <c r="EU153" s="26"/>
      <c r="EV153" s="26"/>
      <c r="EW153" s="26"/>
      <c r="EX153" s="26"/>
      <c r="EY153" s="26"/>
      <c r="EZ153" s="26"/>
      <c r="FA153" s="26"/>
      <c r="FB153" s="26"/>
      <c r="FC153" s="26"/>
      <c r="FD153" s="26"/>
      <c r="FE153" s="26"/>
      <c r="FF153" s="26"/>
      <c r="FG153" s="26"/>
      <c r="FH153" s="29"/>
      <c r="FI153" s="26"/>
      <c r="FJ153" s="103">
        <v>148</v>
      </c>
      <c r="FK153" s="164">
        <v>4.9823021072803328</v>
      </c>
      <c r="FL153" s="133">
        <v>0.1</v>
      </c>
      <c r="FM153" s="103">
        <v>8</v>
      </c>
      <c r="FN153" s="167">
        <v>561</v>
      </c>
      <c r="FO153" s="103">
        <v>13</v>
      </c>
      <c r="FP153" s="103">
        <v>13</v>
      </c>
      <c r="FQ153" s="103">
        <v>0</v>
      </c>
      <c r="FR153" s="167">
        <v>2340</v>
      </c>
      <c r="FS153" s="167">
        <v>0</v>
      </c>
      <c r="FT153" s="167">
        <v>650</v>
      </c>
      <c r="FU153" s="167">
        <v>195</v>
      </c>
      <c r="FV153" s="167">
        <v>2031</v>
      </c>
      <c r="FW153" s="103">
        <v>0</v>
      </c>
      <c r="FX153" s="167">
        <v>0</v>
      </c>
      <c r="FY153" s="167">
        <v>309</v>
      </c>
      <c r="FZ153" s="103" t="s">
        <v>117</v>
      </c>
      <c r="GA153" s="80"/>
      <c r="GB153" s="160">
        <f>AVERAGE(FO$6:FO153)</f>
        <v>9.8918918918918912</v>
      </c>
      <c r="GC153" s="160">
        <f>AVERAGE(FP$6:FP153)</f>
        <v>9.8918918918918912</v>
      </c>
      <c r="GD153" s="160">
        <f>AVERAGE(FQ$6:FQ153)</f>
        <v>0</v>
      </c>
      <c r="GE153" s="166">
        <f>AVERAGE(FR$6:FR153)</f>
        <v>1780.5405405405406</v>
      </c>
      <c r="GF153" s="166">
        <f>AVERAGE(FS$6:FS153)</f>
        <v>0</v>
      </c>
      <c r="GG153" s="166">
        <f>AVERAGE(FT$6:FT153)</f>
        <v>494.59459459459458</v>
      </c>
      <c r="GH153" s="166">
        <f>AVERAGE(FU$6:FU153)</f>
        <v>148.37837837837839</v>
      </c>
      <c r="GI153" s="166">
        <f>AVERAGE(FV$6:FV153)</f>
        <v>1629.2905405405406</v>
      </c>
      <c r="GJ153" s="160">
        <f>AVERAGE(FW$6:FW153)</f>
        <v>0.79054054054054057</v>
      </c>
      <c r="GK153" s="166">
        <f>AVERAGE(FX$6:FX153)</f>
        <v>28.45945945945946</v>
      </c>
      <c r="GL153" s="166">
        <f>AVERAGE(FY$6:FY153)</f>
        <v>179.70945945945945</v>
      </c>
      <c r="GM153" s="26"/>
      <c r="GN153" s="26"/>
      <c r="GO153" s="26"/>
      <c r="GP153" s="26"/>
      <c r="GQ153" s="26"/>
      <c r="GR153" s="26"/>
      <c r="GS153" s="26"/>
      <c r="GT153" s="26"/>
      <c r="GU153" s="26"/>
      <c r="GV153" s="26"/>
      <c r="GW153" s="26"/>
      <c r="GX153" s="26"/>
      <c r="GY153" s="26"/>
      <c r="GZ153" s="26"/>
      <c r="HA153" s="26"/>
      <c r="HB153" s="26"/>
      <c r="HC153" s="26"/>
      <c r="HD153" s="26"/>
      <c r="HE153" s="26"/>
      <c r="HF153" s="26"/>
      <c r="HG153" s="26"/>
      <c r="HH153" s="26"/>
      <c r="HI153" s="26"/>
      <c r="HJ153" s="26"/>
      <c r="HK153" s="29"/>
      <c r="HL153" s="26"/>
      <c r="HM153" s="98">
        <v>148</v>
      </c>
      <c r="HN153" s="178">
        <v>14.756889291189299</v>
      </c>
      <c r="HO153" s="148">
        <v>0.1</v>
      </c>
      <c r="HP153" s="98">
        <v>10</v>
      </c>
      <c r="HQ153" s="189">
        <v>182</v>
      </c>
      <c r="HR153" s="98">
        <v>24</v>
      </c>
      <c r="HS153" s="98">
        <v>23</v>
      </c>
      <c r="HT153" s="98">
        <v>3</v>
      </c>
      <c r="HU153" s="189">
        <v>3450</v>
      </c>
      <c r="HV153" s="189">
        <v>450</v>
      </c>
      <c r="HW153" s="189">
        <v>1000</v>
      </c>
      <c r="HX153" s="189">
        <v>300</v>
      </c>
      <c r="HY153" s="189">
        <v>2557</v>
      </c>
      <c r="HZ153" s="98">
        <v>1</v>
      </c>
      <c r="IA153" s="189">
        <v>30</v>
      </c>
      <c r="IB153" s="189">
        <v>923</v>
      </c>
      <c r="IC153" s="98" t="s">
        <v>116</v>
      </c>
      <c r="ID153" s="80"/>
      <c r="IE153" s="164">
        <f>AVERAGE(HR$6:HR153)</f>
        <v>19.993243243243242</v>
      </c>
      <c r="IF153" s="164">
        <f>AVERAGE(HS$6:HS153)</f>
        <v>19.182432432432432</v>
      </c>
      <c r="IG153" s="164">
        <f>AVERAGE(HT$6:HT153)</f>
        <v>1.0743243243243243</v>
      </c>
      <c r="IH153" s="167">
        <f>AVERAGE(HU$6:HU153)</f>
        <v>2877.364864864865</v>
      </c>
      <c r="II153" s="167">
        <f>AVERAGE(HV$6:HV153)</f>
        <v>161.14864864864865</v>
      </c>
      <c r="IJ153" s="167">
        <f>AVERAGE(HW$6:HW153)</f>
        <v>905.40540540540542</v>
      </c>
      <c r="IK153" s="167">
        <f>AVERAGE(HX$6:HX153)</f>
        <v>271.62162162162161</v>
      </c>
      <c r="IL153" s="167">
        <f>AVERAGE(HY$6:HY153)</f>
        <v>2325.9594594594596</v>
      </c>
      <c r="IM153" s="164">
        <f>AVERAGE(HZ$6:HZ153)</f>
        <v>2.4797297297297298</v>
      </c>
      <c r="IN153" s="167">
        <f>AVERAGE(IA$6:IA153)</f>
        <v>74.391891891891888</v>
      </c>
      <c r="IO153" s="167">
        <f>AVERAGE(IB$6:IB153)</f>
        <v>625.79729729729729</v>
      </c>
      <c r="IP153" s="26"/>
      <c r="IQ153" s="26"/>
      <c r="IR153" s="26"/>
      <c r="IS153" s="26"/>
      <c r="IT153" s="26"/>
      <c r="IU153" s="26"/>
      <c r="IV153" s="26"/>
      <c r="IW153" s="26"/>
      <c r="IX153" s="26"/>
      <c r="IY153" s="26"/>
      <c r="IZ153" s="26"/>
      <c r="JA153" s="26"/>
      <c r="JB153" s="26"/>
      <c r="JC153" s="26"/>
      <c r="JD153" s="26"/>
      <c r="JE153" s="26"/>
      <c r="JF153" s="26"/>
      <c r="JG153" s="26"/>
      <c r="JH153" s="26"/>
      <c r="JI153" s="26"/>
      <c r="JJ153" s="26"/>
      <c r="JK153" s="26"/>
      <c r="JL153" s="26"/>
      <c r="JM153" s="29"/>
      <c r="JN153" s="26"/>
      <c r="JO153" s="26"/>
      <c r="JP153" s="26"/>
      <c r="JQ153" s="26"/>
      <c r="JR153" s="26"/>
      <c r="JS153" s="26"/>
      <c r="JT153" s="26"/>
      <c r="JU153" s="26"/>
      <c r="JV153" s="26"/>
      <c r="JW153" s="26"/>
      <c r="JX153" s="26"/>
      <c r="JY153" s="26"/>
      <c r="JZ153" s="29"/>
    </row>
    <row r="154" spans="1:286" x14ac:dyDescent="0.2">
      <c r="A154" s="26"/>
      <c r="B154" s="103">
        <v>149</v>
      </c>
      <c r="C154" s="164">
        <v>29.068145543046576</v>
      </c>
      <c r="D154" s="133">
        <v>0.2</v>
      </c>
      <c r="E154" s="103">
        <v>1</v>
      </c>
      <c r="F154" s="167">
        <v>578</v>
      </c>
      <c r="G154" s="103">
        <v>24</v>
      </c>
      <c r="H154" s="103">
        <v>22</v>
      </c>
      <c r="I154" s="103">
        <v>2</v>
      </c>
      <c r="J154" s="167">
        <v>2640</v>
      </c>
      <c r="K154" s="167">
        <v>240</v>
      </c>
      <c r="L154" s="167">
        <v>1000</v>
      </c>
      <c r="M154" s="167">
        <v>300</v>
      </c>
      <c r="N154" s="167">
        <v>2743</v>
      </c>
      <c r="O154" s="103">
        <v>6</v>
      </c>
      <c r="P154" s="167">
        <v>72</v>
      </c>
      <c r="Q154" s="167">
        <v>-31</v>
      </c>
      <c r="R154" s="103" t="s">
        <v>116</v>
      </c>
      <c r="S154" s="80"/>
      <c r="T154" s="169">
        <f>AVERAGE(G$6:G154)</f>
        <v>23.751677852348994</v>
      </c>
      <c r="U154" s="169">
        <f>AVERAGE(H$6:H154)</f>
        <v>20.80536912751678</v>
      </c>
      <c r="V154" s="169">
        <f>AVERAGE(I$6:I154)</f>
        <v>1.4161073825503356</v>
      </c>
      <c r="W154" s="170">
        <f>AVERAGE(J$6:J154)</f>
        <v>2496.6442953020132</v>
      </c>
      <c r="X154" s="170">
        <f>AVERAGE(K$6:K154)</f>
        <v>169.93288590604027</v>
      </c>
      <c r="Y154" s="170">
        <f>AVERAGE(L$6:L154)</f>
        <v>969.46308724832215</v>
      </c>
      <c r="Z154" s="170">
        <f>AVERAGE(M$6:M154)</f>
        <v>290.83892617449663</v>
      </c>
      <c r="AA154" s="170">
        <f>AVERAGE(N$6:N154)</f>
        <v>2421.8657718120803</v>
      </c>
      <c r="AB154" s="169">
        <f>AVERAGE(O$6:O154)</f>
        <v>3.0939597315436242</v>
      </c>
      <c r="AC154" s="170">
        <f>AVERAGE(P$6:P154)</f>
        <v>37.127516778523493</v>
      </c>
      <c r="AD154" s="170">
        <f>AVERAGE(Q$6:Q154)</f>
        <v>111.90604026845638</v>
      </c>
      <c r="AE154" s="26"/>
      <c r="AF154" s="26"/>
      <c r="AG154" s="26"/>
      <c r="AH154" s="26"/>
      <c r="AI154" s="26"/>
      <c r="AJ154" s="26"/>
      <c r="AK154" s="26"/>
      <c r="AL154" s="26"/>
      <c r="AM154" s="26"/>
      <c r="AN154" s="26"/>
      <c r="AO154" s="26"/>
      <c r="AP154" s="26"/>
      <c r="AQ154" s="26"/>
      <c r="AR154" s="26"/>
      <c r="AS154" s="26"/>
      <c r="AT154" s="26"/>
      <c r="AU154" s="26"/>
      <c r="AV154" s="26"/>
      <c r="AW154" s="26"/>
      <c r="AX154" s="29"/>
      <c r="AZ154" s="26">
        <v>149</v>
      </c>
      <c r="BA154" s="164">
        <v>20.285811577353414</v>
      </c>
      <c r="BB154" s="175">
        <v>0.15</v>
      </c>
      <c r="BC154" s="103">
        <v>8</v>
      </c>
      <c r="BD154" s="181">
        <v>246</v>
      </c>
      <c r="BE154" s="103">
        <v>25</v>
      </c>
      <c r="BF154" s="103">
        <v>22</v>
      </c>
      <c r="BG154" s="103">
        <v>2</v>
      </c>
      <c r="BH154" s="167">
        <v>3300</v>
      </c>
      <c r="BI154" s="167">
        <v>300</v>
      </c>
      <c r="BJ154" s="167">
        <v>1000</v>
      </c>
      <c r="BK154" s="167">
        <v>300</v>
      </c>
      <c r="BL154" s="167">
        <v>2471</v>
      </c>
      <c r="BM154" s="103">
        <v>3</v>
      </c>
      <c r="BN154" s="167">
        <v>45</v>
      </c>
      <c r="BO154" s="167">
        <v>874</v>
      </c>
      <c r="BP154" s="103" t="s">
        <v>116</v>
      </c>
      <c r="BQ154" s="80"/>
      <c r="BR154" s="164">
        <f>AVERAGE(BE$6:BE154)</f>
        <v>20.201342281879196</v>
      </c>
      <c r="BS154" s="164">
        <f>AVERAGE(BF$6:BF154)</f>
        <v>19.100671140939596</v>
      </c>
      <c r="BT154" s="164">
        <f>AVERAGE(BG$6:BG154)</f>
        <v>0.72483221476510062</v>
      </c>
      <c r="BU154" s="167">
        <f>AVERAGE(BH$6:BH154)</f>
        <v>2865.1006711409395</v>
      </c>
      <c r="BV154" s="167">
        <f>AVERAGE(BI$6:BI154)</f>
        <v>108.7248322147651</v>
      </c>
      <c r="BW154" s="167">
        <f>AVERAGE(BJ$6:BJ154)</f>
        <v>918.79194630872485</v>
      </c>
      <c r="BX154" s="167">
        <f>AVERAGE(BK$6:BK154)</f>
        <v>275.63758389261744</v>
      </c>
      <c r="BY154" s="167">
        <f>AVERAGE(BL$6:BL154)</f>
        <v>2280.6577181208054</v>
      </c>
      <c r="BZ154" s="164">
        <f>AVERAGE(BM$6:BM154)</f>
        <v>2.1543624161073827</v>
      </c>
      <c r="CA154" s="167">
        <f>AVERAGE(BN$6:BN154)</f>
        <v>32.31543624161074</v>
      </c>
      <c r="CB154" s="167">
        <f>AVERAGE(BO$6:BO154)</f>
        <v>616.75838926174492</v>
      </c>
      <c r="CC154" s="26"/>
      <c r="CD154" s="26"/>
      <c r="CE154" s="26"/>
      <c r="CF154" s="26"/>
      <c r="CG154" s="26"/>
      <c r="CH154" s="26"/>
      <c r="CI154" s="26"/>
      <c r="CJ154" s="26"/>
      <c r="CK154" s="26"/>
      <c r="CL154" s="26"/>
      <c r="CM154" s="26"/>
      <c r="CN154" s="26"/>
      <c r="CO154" s="26"/>
      <c r="CP154" s="26"/>
      <c r="CQ154" s="26"/>
      <c r="CR154" s="26"/>
      <c r="CS154" s="26"/>
      <c r="CT154" s="26"/>
      <c r="CU154" s="26"/>
      <c r="CV154" s="26"/>
      <c r="CW154" s="26"/>
      <c r="CX154" s="26"/>
      <c r="CY154" s="26"/>
      <c r="CZ154" s="26"/>
      <c r="DA154" s="26"/>
      <c r="DB154" s="26"/>
      <c r="DC154" s="26"/>
      <c r="DD154" s="29"/>
      <c r="DE154" s="26"/>
      <c r="DF154" s="103">
        <v>149</v>
      </c>
      <c r="DG154" s="164">
        <v>6.7954085297385838</v>
      </c>
      <c r="DH154" s="133">
        <v>0.15</v>
      </c>
      <c r="DI154" s="103">
        <v>6</v>
      </c>
      <c r="DJ154" s="167">
        <v>431</v>
      </c>
      <c r="DK154" s="103">
        <v>12</v>
      </c>
      <c r="DL154" s="103">
        <v>12</v>
      </c>
      <c r="DM154" s="103">
        <v>0</v>
      </c>
      <c r="DN154" s="167">
        <v>2160</v>
      </c>
      <c r="DO154" s="167">
        <v>0</v>
      </c>
      <c r="DP154" s="167">
        <v>600</v>
      </c>
      <c r="DQ154" s="167">
        <v>180</v>
      </c>
      <c r="DR154" s="167">
        <v>1836</v>
      </c>
      <c r="DS154" s="103">
        <v>1</v>
      </c>
      <c r="DT154" s="167">
        <v>18</v>
      </c>
      <c r="DU154" s="167">
        <v>342</v>
      </c>
      <c r="DV154" s="103" t="s">
        <v>117</v>
      </c>
      <c r="DW154" s="26"/>
      <c r="DX154" s="164">
        <f>AVERAGE(DK$6:DK154)</f>
        <v>10.409395973154362</v>
      </c>
      <c r="DY154" s="164">
        <f>AVERAGE(DL$6:DL154)</f>
        <v>10.409395973154362</v>
      </c>
      <c r="DZ154" s="164">
        <f>AVERAGE(DM$6:DM154)</f>
        <v>0</v>
      </c>
      <c r="EA154" s="167">
        <f>AVERAGE(DN$6:DN154)</f>
        <v>1873.6912751677853</v>
      </c>
      <c r="EB154" s="167">
        <f>AVERAGE(DO$6:DO154)</f>
        <v>0</v>
      </c>
      <c r="EC154" s="167">
        <f>AVERAGE(DP$6:DP154)</f>
        <v>520.46979865771812</v>
      </c>
      <c r="ED154" s="167">
        <f>AVERAGE(DQ$6:DQ154)</f>
        <v>156.14093959731542</v>
      </c>
      <c r="EE154" s="167">
        <f>AVERAGE(DR$6:DR154)</f>
        <v>1662.0805369127518</v>
      </c>
      <c r="EF154" s="164">
        <f>AVERAGE(DS$6:DS154)</f>
        <v>0.87919463087248317</v>
      </c>
      <c r="EG154" s="167">
        <f>AVERAGE(DT$6:DT154)</f>
        <v>15.825503355704697</v>
      </c>
      <c r="EH154" s="167">
        <f>AVERAGE(DU$6:DU154)</f>
        <v>227.43624161073825</v>
      </c>
      <c r="EI154" s="26"/>
      <c r="EJ154" s="26"/>
      <c r="EK154" s="26"/>
      <c r="EL154" s="26"/>
      <c r="EM154" s="26"/>
      <c r="EN154" s="26"/>
      <c r="EO154" s="26"/>
      <c r="EP154" s="26"/>
      <c r="EQ154" s="26"/>
      <c r="ER154" s="26"/>
      <c r="ES154" s="26"/>
      <c r="ET154" s="26"/>
      <c r="EU154" s="26"/>
      <c r="EV154" s="26"/>
      <c r="EW154" s="26"/>
      <c r="EX154" s="26"/>
      <c r="EY154" s="26"/>
      <c r="EZ154" s="26"/>
      <c r="FA154" s="26"/>
      <c r="FB154" s="26"/>
      <c r="FC154" s="26"/>
      <c r="FD154" s="26"/>
      <c r="FE154" s="26"/>
      <c r="FF154" s="26"/>
      <c r="FG154" s="26"/>
      <c r="FH154" s="29"/>
      <c r="FI154" s="26"/>
      <c r="FJ154" s="103">
        <v>149</v>
      </c>
      <c r="FK154" s="164">
        <v>6.0865395972131973</v>
      </c>
      <c r="FL154" s="133">
        <v>0.15</v>
      </c>
      <c r="FM154" s="103">
        <v>10</v>
      </c>
      <c r="FN154" s="167">
        <v>251</v>
      </c>
      <c r="FO154" s="103">
        <v>15</v>
      </c>
      <c r="FP154" s="103">
        <v>15</v>
      </c>
      <c r="FQ154" s="103">
        <v>0</v>
      </c>
      <c r="FR154" s="167">
        <v>2700</v>
      </c>
      <c r="FS154" s="167">
        <v>0</v>
      </c>
      <c r="FT154" s="167">
        <v>750</v>
      </c>
      <c r="FU154" s="167">
        <v>225</v>
      </c>
      <c r="FV154" s="167">
        <v>1851</v>
      </c>
      <c r="FW154" s="103">
        <v>1</v>
      </c>
      <c r="FX154" s="167">
        <v>36</v>
      </c>
      <c r="FY154" s="167">
        <v>885</v>
      </c>
      <c r="FZ154" s="103" t="s">
        <v>117</v>
      </c>
      <c r="GA154" s="80"/>
      <c r="GB154" s="160">
        <f>AVERAGE(FO$6:FO154)</f>
        <v>9.9261744966442951</v>
      </c>
      <c r="GC154" s="160">
        <f>AVERAGE(FP$6:FP154)</f>
        <v>9.9261744966442951</v>
      </c>
      <c r="GD154" s="160">
        <f>AVERAGE(FQ$6:FQ154)</f>
        <v>0</v>
      </c>
      <c r="GE154" s="166">
        <f>AVERAGE(FR$6:FR154)</f>
        <v>1786.7114093959731</v>
      </c>
      <c r="GF154" s="166">
        <f>AVERAGE(FS$6:FS154)</f>
        <v>0</v>
      </c>
      <c r="GG154" s="166">
        <f>AVERAGE(FT$6:FT154)</f>
        <v>496.30872483221475</v>
      </c>
      <c r="GH154" s="166">
        <f>AVERAGE(FU$6:FU154)</f>
        <v>148.89261744966444</v>
      </c>
      <c r="GI154" s="166">
        <f>AVERAGE(FV$6:FV154)</f>
        <v>1630.7785234899329</v>
      </c>
      <c r="GJ154" s="160">
        <f>AVERAGE(FW$6:FW154)</f>
        <v>0.79194630872483218</v>
      </c>
      <c r="GK154" s="166">
        <f>AVERAGE(FX$6:FX154)</f>
        <v>28.51006711409396</v>
      </c>
      <c r="GL154" s="166">
        <f>AVERAGE(FY$6:FY154)</f>
        <v>184.44295302013424</v>
      </c>
      <c r="GM154" s="26"/>
      <c r="GN154" s="26"/>
      <c r="GO154" s="26"/>
      <c r="GP154" s="26"/>
      <c r="GQ154" s="26"/>
      <c r="GR154" s="26"/>
      <c r="GS154" s="26"/>
      <c r="GT154" s="26"/>
      <c r="GU154" s="26"/>
      <c r="GV154" s="26"/>
      <c r="GW154" s="26"/>
      <c r="GX154" s="26"/>
      <c r="GY154" s="26"/>
      <c r="GZ154" s="26"/>
      <c r="HA154" s="26"/>
      <c r="HB154" s="26"/>
      <c r="HC154" s="26"/>
      <c r="HD154" s="26"/>
      <c r="HE154" s="26"/>
      <c r="HF154" s="26"/>
      <c r="HG154" s="26"/>
      <c r="HH154" s="26"/>
      <c r="HI154" s="26"/>
      <c r="HJ154" s="26"/>
      <c r="HK154" s="29"/>
      <c r="HL154" s="26"/>
      <c r="HM154" s="98">
        <v>149</v>
      </c>
      <c r="HN154" s="178">
        <v>20.222723365175653</v>
      </c>
      <c r="HO154" s="148">
        <v>0.05</v>
      </c>
      <c r="HP154" s="98">
        <v>1</v>
      </c>
      <c r="HQ154" s="189">
        <v>388</v>
      </c>
      <c r="HR154" s="98">
        <v>20</v>
      </c>
      <c r="HS154" s="98">
        <v>20</v>
      </c>
      <c r="HT154" s="98">
        <v>0</v>
      </c>
      <c r="HU154" s="189">
        <v>3000</v>
      </c>
      <c r="HV154" s="189">
        <v>0</v>
      </c>
      <c r="HW154" s="189">
        <v>1000</v>
      </c>
      <c r="HX154" s="189">
        <v>300</v>
      </c>
      <c r="HY154" s="189">
        <v>2313</v>
      </c>
      <c r="HZ154" s="98">
        <v>1</v>
      </c>
      <c r="IA154" s="189">
        <v>30</v>
      </c>
      <c r="IB154" s="189">
        <v>717</v>
      </c>
      <c r="IC154" s="98" t="s">
        <v>116</v>
      </c>
      <c r="ID154" s="80"/>
      <c r="IE154" s="164">
        <f>AVERAGE(HR$6:HR154)</f>
        <v>19.993288590604028</v>
      </c>
      <c r="IF154" s="164">
        <f>AVERAGE(HS$6:HS154)</f>
        <v>19.187919463087248</v>
      </c>
      <c r="IG154" s="164">
        <f>AVERAGE(HT$6:HT154)</f>
        <v>1.0671140939597314</v>
      </c>
      <c r="IH154" s="167">
        <f>AVERAGE(HU$6:HU154)</f>
        <v>2878.1879194630874</v>
      </c>
      <c r="II154" s="167">
        <f>AVERAGE(HV$6:HV154)</f>
        <v>160.06711409395973</v>
      </c>
      <c r="IJ154" s="167">
        <f>AVERAGE(HW$6:HW154)</f>
        <v>906.04026845637588</v>
      </c>
      <c r="IK154" s="167">
        <f>AVERAGE(HX$6:HX154)</f>
        <v>271.81208053691273</v>
      </c>
      <c r="IL154" s="167">
        <f>AVERAGE(HY$6:HY154)</f>
        <v>2325.8724832214766</v>
      </c>
      <c r="IM154" s="164">
        <f>AVERAGE(HZ$6:HZ154)</f>
        <v>2.4697986577181208</v>
      </c>
      <c r="IN154" s="167">
        <f>AVERAGE(IA$6:IA154)</f>
        <v>74.09395973154362</v>
      </c>
      <c r="IO154" s="167">
        <f>AVERAGE(IB$6:IB154)</f>
        <v>626.40939597315435</v>
      </c>
      <c r="IP154" s="26"/>
      <c r="IQ154" s="26"/>
      <c r="IR154" s="26"/>
      <c r="IS154" s="26"/>
      <c r="IT154" s="26"/>
      <c r="IU154" s="26"/>
      <c r="IV154" s="26"/>
      <c r="IW154" s="26"/>
      <c r="IX154" s="26"/>
      <c r="IY154" s="26"/>
      <c r="IZ154" s="26"/>
      <c r="JA154" s="26"/>
      <c r="JB154" s="26"/>
      <c r="JC154" s="26"/>
      <c r="JD154" s="26"/>
      <c r="JE154" s="26"/>
      <c r="JF154" s="26"/>
      <c r="JG154" s="26"/>
      <c r="JH154" s="26"/>
      <c r="JI154" s="26"/>
      <c r="JJ154" s="26"/>
      <c r="JK154" s="26"/>
      <c r="JL154" s="26"/>
      <c r="JM154" s="29"/>
      <c r="JN154" s="26"/>
      <c r="JO154" s="26"/>
      <c r="JP154" s="26"/>
      <c r="JQ154" s="26"/>
      <c r="JR154" s="26"/>
      <c r="JS154" s="26"/>
      <c r="JT154" s="26"/>
      <c r="JU154" s="26"/>
      <c r="JV154" s="26"/>
      <c r="JW154" s="26"/>
      <c r="JX154" s="26"/>
      <c r="JY154" s="26"/>
      <c r="JZ154" s="29"/>
    </row>
    <row r="155" spans="1:286" x14ac:dyDescent="0.2">
      <c r="A155" s="26"/>
      <c r="B155" s="103">
        <v>150</v>
      </c>
      <c r="C155" s="164">
        <v>19.427487751225943</v>
      </c>
      <c r="D155" s="133">
        <v>0.25</v>
      </c>
      <c r="E155" s="103">
        <v>2</v>
      </c>
      <c r="F155" s="167">
        <v>549</v>
      </c>
      <c r="G155" s="103">
        <v>16</v>
      </c>
      <c r="H155" s="103">
        <v>16</v>
      </c>
      <c r="I155" s="103">
        <v>0</v>
      </c>
      <c r="J155" s="167">
        <v>1920</v>
      </c>
      <c r="K155" s="167">
        <v>0</v>
      </c>
      <c r="L155" s="167">
        <v>800</v>
      </c>
      <c r="M155" s="167">
        <v>240</v>
      </c>
      <c r="N155" s="167">
        <v>2214</v>
      </c>
      <c r="O155" s="103">
        <v>5</v>
      </c>
      <c r="P155" s="167">
        <v>60</v>
      </c>
      <c r="Q155" s="167">
        <v>-234</v>
      </c>
      <c r="R155" s="103" t="s">
        <v>117</v>
      </c>
      <c r="S155" s="80"/>
      <c r="T155" s="169">
        <f>AVERAGE(G$6:G155)</f>
        <v>23.7</v>
      </c>
      <c r="U155" s="169">
        <f>AVERAGE(H$6:H155)</f>
        <v>20.773333333333333</v>
      </c>
      <c r="V155" s="169">
        <f>AVERAGE(I$6:I155)</f>
        <v>1.4066666666666667</v>
      </c>
      <c r="W155" s="170">
        <f>AVERAGE(J$6:J155)</f>
        <v>2492.8000000000002</v>
      </c>
      <c r="X155" s="170">
        <f>AVERAGE(K$6:K155)</f>
        <v>168.8</v>
      </c>
      <c r="Y155" s="170">
        <f>AVERAGE(L$6:L155)</f>
        <v>968.33333333333337</v>
      </c>
      <c r="Z155" s="170">
        <f>AVERAGE(M$6:M155)</f>
        <v>290.5</v>
      </c>
      <c r="AA155" s="170">
        <f>AVERAGE(N$6:N155)</f>
        <v>2420.48</v>
      </c>
      <c r="AB155" s="169">
        <f>AVERAGE(O$6:O155)</f>
        <v>3.1066666666666665</v>
      </c>
      <c r="AC155" s="170">
        <f>AVERAGE(P$6:P155)</f>
        <v>37.28</v>
      </c>
      <c r="AD155" s="170">
        <f>AVERAGE(Q$6:Q155)</f>
        <v>109.6</v>
      </c>
      <c r="AE155" s="26"/>
      <c r="AF155" s="26"/>
      <c r="AG155" s="26"/>
      <c r="AH155" s="26"/>
      <c r="AI155" s="26"/>
      <c r="AJ155" s="26"/>
      <c r="AK155" s="26"/>
      <c r="AL155" s="26"/>
      <c r="AM155" s="26"/>
      <c r="AN155" s="26"/>
      <c r="AO155" s="26"/>
      <c r="AP155" s="26"/>
      <c r="AQ155" s="26"/>
      <c r="AR155" s="26"/>
      <c r="AS155" s="26"/>
      <c r="AT155" s="26"/>
      <c r="AU155" s="26"/>
      <c r="AV155" s="26"/>
      <c r="AW155" s="26"/>
      <c r="AX155" s="29"/>
      <c r="AZ155" s="26">
        <v>150</v>
      </c>
      <c r="BA155" s="164">
        <v>17.864019150902909</v>
      </c>
      <c r="BB155" s="175">
        <v>0.1</v>
      </c>
      <c r="BC155" s="103">
        <v>1</v>
      </c>
      <c r="BD155" s="181">
        <v>416</v>
      </c>
      <c r="BE155" s="103">
        <v>17</v>
      </c>
      <c r="BF155" s="103">
        <v>17</v>
      </c>
      <c r="BG155" s="103">
        <v>0</v>
      </c>
      <c r="BH155" s="167">
        <v>2550</v>
      </c>
      <c r="BI155" s="167">
        <v>0</v>
      </c>
      <c r="BJ155" s="167">
        <v>850</v>
      </c>
      <c r="BK155" s="167">
        <v>255</v>
      </c>
      <c r="BL155" s="167">
        <v>2146</v>
      </c>
      <c r="BM155" s="103">
        <v>2</v>
      </c>
      <c r="BN155" s="167">
        <v>30</v>
      </c>
      <c r="BO155" s="167">
        <v>434</v>
      </c>
      <c r="BP155" s="103" t="s">
        <v>117</v>
      </c>
      <c r="BQ155" s="80"/>
      <c r="BR155" s="164">
        <f>AVERAGE(BE$6:BE155)</f>
        <v>20.18</v>
      </c>
      <c r="BS155" s="164">
        <f>AVERAGE(BF$6:BF155)</f>
        <v>19.086666666666666</v>
      </c>
      <c r="BT155" s="164">
        <f>AVERAGE(BG$6:BG155)</f>
        <v>0.72</v>
      </c>
      <c r="BU155" s="167">
        <f>AVERAGE(BH$6:BH155)</f>
        <v>2863</v>
      </c>
      <c r="BV155" s="167">
        <f>AVERAGE(BI$6:BI155)</f>
        <v>108</v>
      </c>
      <c r="BW155" s="167">
        <f>AVERAGE(BJ$6:BJ155)</f>
        <v>918.33333333333337</v>
      </c>
      <c r="BX155" s="167">
        <f>AVERAGE(BK$6:BK155)</f>
        <v>275.5</v>
      </c>
      <c r="BY155" s="167">
        <f>AVERAGE(BL$6:BL155)</f>
        <v>2279.7600000000002</v>
      </c>
      <c r="BZ155" s="164">
        <f>AVERAGE(BM$6:BM155)</f>
        <v>2.1533333333333333</v>
      </c>
      <c r="CA155" s="167">
        <f>AVERAGE(BN$6:BN155)</f>
        <v>32.299999999999997</v>
      </c>
      <c r="CB155" s="167">
        <f>AVERAGE(BO$6:BO155)</f>
        <v>615.54</v>
      </c>
      <c r="CC155" s="26"/>
      <c r="CD155" s="26"/>
      <c r="CE155" s="26"/>
      <c r="CF155" s="26"/>
      <c r="CG155" s="26"/>
      <c r="CH155" s="26"/>
      <c r="CI155" s="26"/>
      <c r="CJ155" s="26"/>
      <c r="CK155" s="26"/>
      <c r="CL155" s="26"/>
      <c r="CM155" s="26"/>
      <c r="CN155" s="26"/>
      <c r="CO155" s="26"/>
      <c r="CP155" s="26"/>
      <c r="CQ155" s="26"/>
      <c r="CR155" s="26"/>
      <c r="CS155" s="26"/>
      <c r="CT155" s="26"/>
      <c r="CU155" s="26"/>
      <c r="CV155" s="26"/>
      <c r="CW155" s="26"/>
      <c r="CX155" s="26"/>
      <c r="CY155" s="26"/>
      <c r="CZ155" s="26"/>
      <c r="DA155" s="26"/>
      <c r="DB155" s="26"/>
      <c r="DC155" s="26"/>
      <c r="DD155" s="29"/>
      <c r="DE155" s="26"/>
      <c r="DF155" s="103">
        <v>150</v>
      </c>
      <c r="DG155" s="164">
        <v>6.9291399177120478</v>
      </c>
      <c r="DH155" s="133">
        <v>0.05</v>
      </c>
      <c r="DI155" s="103">
        <v>8</v>
      </c>
      <c r="DJ155" s="167">
        <v>283</v>
      </c>
      <c r="DK155" s="103">
        <v>15</v>
      </c>
      <c r="DL155" s="103">
        <v>15</v>
      </c>
      <c r="DM155" s="103">
        <v>0</v>
      </c>
      <c r="DN155" s="167">
        <v>2700</v>
      </c>
      <c r="DO155" s="167">
        <v>0</v>
      </c>
      <c r="DP155" s="167">
        <v>750</v>
      </c>
      <c r="DQ155" s="167">
        <v>225</v>
      </c>
      <c r="DR155" s="167">
        <v>1883</v>
      </c>
      <c r="DS155" s="103">
        <v>0</v>
      </c>
      <c r="DT155" s="167">
        <v>0</v>
      </c>
      <c r="DU155" s="167">
        <v>817</v>
      </c>
      <c r="DV155" s="103" t="s">
        <v>117</v>
      </c>
      <c r="DW155" s="26"/>
      <c r="DX155" s="164">
        <f>AVERAGE(DK$6:DK155)</f>
        <v>10.44</v>
      </c>
      <c r="DY155" s="164">
        <f>AVERAGE(DL$6:DL155)</f>
        <v>10.44</v>
      </c>
      <c r="DZ155" s="164">
        <f>AVERAGE(DM$6:DM155)</f>
        <v>0</v>
      </c>
      <c r="EA155" s="167">
        <f>AVERAGE(DN$6:DN155)</f>
        <v>1879.2</v>
      </c>
      <c r="EB155" s="167">
        <f>AVERAGE(DO$6:DO155)</f>
        <v>0</v>
      </c>
      <c r="EC155" s="167">
        <f>AVERAGE(DP$6:DP155)</f>
        <v>522</v>
      </c>
      <c r="ED155" s="167">
        <f>AVERAGE(DQ$6:DQ155)</f>
        <v>156.6</v>
      </c>
      <c r="EE155" s="167">
        <f>AVERAGE(DR$6:DR155)</f>
        <v>1663.5533333333333</v>
      </c>
      <c r="EF155" s="164">
        <f>AVERAGE(DS$6:DS155)</f>
        <v>0.87333333333333329</v>
      </c>
      <c r="EG155" s="167">
        <f>AVERAGE(DT$6:DT155)</f>
        <v>15.72</v>
      </c>
      <c r="EH155" s="167">
        <f>AVERAGE(DU$6:DU155)</f>
        <v>231.36666666666667</v>
      </c>
      <c r="EI155" s="26"/>
      <c r="EJ155" s="26"/>
      <c r="EK155" s="26"/>
      <c r="EL155" s="26"/>
      <c r="EM155" s="26"/>
      <c r="EN155" s="26"/>
      <c r="EO155" s="26"/>
      <c r="EP155" s="26"/>
      <c r="EQ155" s="26"/>
      <c r="ER155" s="26"/>
      <c r="ES155" s="26"/>
      <c r="ET155" s="26"/>
      <c r="EU155" s="26"/>
      <c r="EV155" s="26"/>
      <c r="EW155" s="26"/>
      <c r="EX155" s="26"/>
      <c r="EY155" s="26"/>
      <c r="EZ155" s="26"/>
      <c r="FA155" s="26"/>
      <c r="FB155" s="26"/>
      <c r="FC155" s="26"/>
      <c r="FD155" s="26"/>
      <c r="FE155" s="26"/>
      <c r="FF155" s="26"/>
      <c r="FG155" s="26"/>
      <c r="FH155" s="29"/>
      <c r="FI155" s="26"/>
      <c r="FJ155" s="103">
        <v>150</v>
      </c>
      <c r="FK155" s="164">
        <v>8.2315177400297763</v>
      </c>
      <c r="FL155" s="133">
        <v>0.1</v>
      </c>
      <c r="FM155" s="103">
        <v>2</v>
      </c>
      <c r="FN155" s="167">
        <v>425</v>
      </c>
      <c r="FO155" s="103">
        <v>9</v>
      </c>
      <c r="FP155" s="103">
        <v>9</v>
      </c>
      <c r="FQ155" s="103">
        <v>0</v>
      </c>
      <c r="FR155" s="167">
        <v>1620</v>
      </c>
      <c r="FS155" s="167">
        <v>0</v>
      </c>
      <c r="FT155" s="167">
        <v>450</v>
      </c>
      <c r="FU155" s="167">
        <v>135</v>
      </c>
      <c r="FV155" s="167">
        <v>1635</v>
      </c>
      <c r="FW155" s="103">
        <v>1</v>
      </c>
      <c r="FX155" s="167">
        <v>36</v>
      </c>
      <c r="FY155" s="167">
        <v>21</v>
      </c>
      <c r="FZ155" s="103" t="s">
        <v>117</v>
      </c>
      <c r="GA155" s="80"/>
      <c r="GB155" s="160">
        <f>AVERAGE(FO$6:FO155)</f>
        <v>9.92</v>
      </c>
      <c r="GC155" s="160">
        <f>AVERAGE(FP$6:FP155)</f>
        <v>9.92</v>
      </c>
      <c r="GD155" s="160">
        <f>AVERAGE(FQ$6:FQ155)</f>
        <v>0</v>
      </c>
      <c r="GE155" s="166">
        <f>AVERAGE(FR$6:FR155)</f>
        <v>1785.6</v>
      </c>
      <c r="GF155" s="166">
        <f>AVERAGE(FS$6:FS155)</f>
        <v>0</v>
      </c>
      <c r="GG155" s="166">
        <f>AVERAGE(FT$6:FT155)</f>
        <v>496</v>
      </c>
      <c r="GH155" s="166">
        <f>AVERAGE(FU$6:FU155)</f>
        <v>148.80000000000001</v>
      </c>
      <c r="GI155" s="166">
        <f>AVERAGE(FV$6:FV155)</f>
        <v>1630.8066666666666</v>
      </c>
      <c r="GJ155" s="160">
        <f>AVERAGE(FW$6:FW155)</f>
        <v>0.79333333333333333</v>
      </c>
      <c r="GK155" s="166">
        <f>AVERAGE(FX$6:FX155)</f>
        <v>28.56</v>
      </c>
      <c r="GL155" s="166">
        <f>AVERAGE(FY$6:FY155)</f>
        <v>183.35333333333332</v>
      </c>
      <c r="GM155" s="26"/>
      <c r="GN155" s="26"/>
      <c r="GO155" s="26"/>
      <c r="GP155" s="26"/>
      <c r="GQ155" s="26"/>
      <c r="GR155" s="26"/>
      <c r="GS155" s="26"/>
      <c r="GT155" s="26"/>
      <c r="GU155" s="26"/>
      <c r="GV155" s="26"/>
      <c r="GW155" s="26"/>
      <c r="GX155" s="26"/>
      <c r="GY155" s="26"/>
      <c r="GZ155" s="26"/>
      <c r="HA155" s="26"/>
      <c r="HB155" s="26"/>
      <c r="HC155" s="26"/>
      <c r="HD155" s="26"/>
      <c r="HE155" s="26"/>
      <c r="HF155" s="26"/>
      <c r="HG155" s="26"/>
      <c r="HH155" s="26"/>
      <c r="HI155" s="26"/>
      <c r="HJ155" s="26"/>
      <c r="HK155" s="29"/>
      <c r="HL155" s="26"/>
      <c r="HM155" s="98">
        <v>150</v>
      </c>
      <c r="HN155" s="178">
        <v>17.943106685168644</v>
      </c>
      <c r="HO155" s="148">
        <v>0.25</v>
      </c>
      <c r="HP155" s="98">
        <v>0</v>
      </c>
      <c r="HQ155" s="189">
        <v>129</v>
      </c>
      <c r="HR155" s="98">
        <v>14</v>
      </c>
      <c r="HS155" s="98">
        <v>14</v>
      </c>
      <c r="HT155" s="98">
        <v>0</v>
      </c>
      <c r="HU155" s="189">
        <v>2100</v>
      </c>
      <c r="HV155" s="189">
        <v>0</v>
      </c>
      <c r="HW155" s="189">
        <v>700</v>
      </c>
      <c r="HX155" s="189">
        <v>210</v>
      </c>
      <c r="HY155" s="189">
        <v>1664</v>
      </c>
      <c r="HZ155" s="98">
        <v>4</v>
      </c>
      <c r="IA155" s="189">
        <v>120</v>
      </c>
      <c r="IB155" s="189">
        <v>556</v>
      </c>
      <c r="IC155" s="98" t="s">
        <v>117</v>
      </c>
      <c r="ID155" s="80"/>
      <c r="IE155" s="164">
        <f>AVERAGE(HR$6:HR155)</f>
        <v>19.953333333333333</v>
      </c>
      <c r="IF155" s="164">
        <f>AVERAGE(HS$6:HS155)</f>
        <v>19.153333333333332</v>
      </c>
      <c r="IG155" s="164">
        <f>AVERAGE(HT$6:HT155)</f>
        <v>1.06</v>
      </c>
      <c r="IH155" s="167">
        <f>AVERAGE(HU$6:HU155)</f>
        <v>2873</v>
      </c>
      <c r="II155" s="167">
        <f>AVERAGE(HV$6:HV155)</f>
        <v>159</v>
      </c>
      <c r="IJ155" s="167">
        <f>AVERAGE(HW$6:HW155)</f>
        <v>904.66666666666663</v>
      </c>
      <c r="IK155" s="167">
        <f>AVERAGE(HX$6:HX155)</f>
        <v>271.39999999999998</v>
      </c>
      <c r="IL155" s="167">
        <f>AVERAGE(HY$6:HY155)</f>
        <v>2321.46</v>
      </c>
      <c r="IM155" s="164">
        <f>AVERAGE(HZ$6:HZ155)</f>
        <v>2.48</v>
      </c>
      <c r="IN155" s="167">
        <f>AVERAGE(IA$6:IA155)</f>
        <v>74.400000000000006</v>
      </c>
      <c r="IO155" s="167">
        <f>AVERAGE(IB$6:IB155)</f>
        <v>625.94000000000005</v>
      </c>
      <c r="IP155" s="26"/>
      <c r="IQ155" s="26"/>
      <c r="IR155" s="26"/>
      <c r="IS155" s="26"/>
      <c r="IT155" s="26"/>
      <c r="IU155" s="26"/>
      <c r="IV155" s="26"/>
      <c r="IW155" s="26"/>
      <c r="IX155" s="26"/>
      <c r="IY155" s="26"/>
      <c r="IZ155" s="26"/>
      <c r="JA155" s="26"/>
      <c r="JB155" s="26"/>
      <c r="JC155" s="26"/>
      <c r="JD155" s="26"/>
      <c r="JE155" s="26"/>
      <c r="JF155" s="26"/>
      <c r="JG155" s="26"/>
      <c r="JH155" s="26"/>
      <c r="JI155" s="26"/>
      <c r="JJ155" s="26"/>
      <c r="JK155" s="26"/>
      <c r="JL155" s="26"/>
      <c r="JM155" s="29"/>
      <c r="JN155" s="26"/>
      <c r="JO155" s="26"/>
      <c r="JP155" s="26"/>
      <c r="JQ155" s="26"/>
      <c r="JR155" s="26"/>
      <c r="JS155" s="26"/>
      <c r="JT155" s="26"/>
      <c r="JU155" s="26"/>
      <c r="JV155" s="26"/>
      <c r="JW155" s="26"/>
      <c r="JX155" s="26"/>
      <c r="JY155" s="26"/>
      <c r="JZ155" s="29"/>
    </row>
    <row r="156" spans="1:286" x14ac:dyDescent="0.2">
      <c r="A156" s="26"/>
      <c r="B156" s="103">
        <v>151</v>
      </c>
      <c r="C156" s="164">
        <v>20.576996433667663</v>
      </c>
      <c r="D156" s="133">
        <v>0.05</v>
      </c>
      <c r="E156" s="103">
        <v>3</v>
      </c>
      <c r="F156" s="167">
        <v>244</v>
      </c>
      <c r="G156" s="103">
        <v>23</v>
      </c>
      <c r="H156" s="103">
        <v>22</v>
      </c>
      <c r="I156" s="103">
        <v>2</v>
      </c>
      <c r="J156" s="167">
        <v>2640</v>
      </c>
      <c r="K156" s="167">
        <v>240</v>
      </c>
      <c r="L156" s="167">
        <v>1000</v>
      </c>
      <c r="M156" s="167">
        <v>300</v>
      </c>
      <c r="N156" s="167">
        <v>2409</v>
      </c>
      <c r="O156" s="103">
        <v>1</v>
      </c>
      <c r="P156" s="167">
        <v>12</v>
      </c>
      <c r="Q156" s="167">
        <v>243</v>
      </c>
      <c r="R156" s="103" t="s">
        <v>116</v>
      </c>
      <c r="S156" s="80"/>
      <c r="T156" s="169">
        <f>AVERAGE(G$6:G156)</f>
        <v>23.695364238410598</v>
      </c>
      <c r="U156" s="169">
        <f>AVERAGE(H$6:H156)</f>
        <v>20.781456953642383</v>
      </c>
      <c r="V156" s="169">
        <f>AVERAGE(I$6:I156)</f>
        <v>1.4105960264900663</v>
      </c>
      <c r="W156" s="170">
        <f>AVERAGE(J$6:J156)</f>
        <v>2493.7748344370862</v>
      </c>
      <c r="X156" s="170">
        <f>AVERAGE(K$6:K156)</f>
        <v>169.27152317880794</v>
      </c>
      <c r="Y156" s="170">
        <f>AVERAGE(L$6:L156)</f>
        <v>968.54304635761594</v>
      </c>
      <c r="Z156" s="170">
        <f>AVERAGE(M$6:M156)</f>
        <v>290.56291390728478</v>
      </c>
      <c r="AA156" s="170">
        <f>AVERAGE(N$6:N156)</f>
        <v>2420.4039735099336</v>
      </c>
      <c r="AB156" s="169">
        <f>AVERAGE(O$6:O156)</f>
        <v>3.0927152317880795</v>
      </c>
      <c r="AC156" s="170">
        <f>AVERAGE(P$6:P156)</f>
        <v>37.11258278145695</v>
      </c>
      <c r="AD156" s="170">
        <f>AVERAGE(Q$6:Q156)</f>
        <v>110.48344370860927</v>
      </c>
      <c r="AE156" s="26"/>
      <c r="AF156" s="26"/>
      <c r="AG156" s="26"/>
      <c r="AH156" s="26"/>
      <c r="AI156" s="26"/>
      <c r="AJ156" s="26"/>
      <c r="AK156" s="26"/>
      <c r="AL156" s="26"/>
      <c r="AM156" s="26"/>
      <c r="AN156" s="26"/>
      <c r="AO156" s="26"/>
      <c r="AP156" s="26"/>
      <c r="AQ156" s="26"/>
      <c r="AR156" s="26"/>
      <c r="AS156" s="26"/>
      <c r="AT156" s="26"/>
      <c r="AU156" s="26"/>
      <c r="AV156" s="26"/>
      <c r="AW156" s="26"/>
      <c r="AX156" s="29"/>
      <c r="AZ156" s="26">
        <v>151</v>
      </c>
      <c r="BA156" s="164">
        <v>18.83914357199356</v>
      </c>
      <c r="BB156" s="175">
        <v>0.15</v>
      </c>
      <c r="BC156" s="103">
        <v>8</v>
      </c>
      <c r="BD156" s="181">
        <v>354</v>
      </c>
      <c r="BE156" s="103">
        <v>24</v>
      </c>
      <c r="BF156" s="103">
        <v>22</v>
      </c>
      <c r="BG156" s="103">
        <v>2</v>
      </c>
      <c r="BH156" s="167">
        <v>3300</v>
      </c>
      <c r="BI156" s="167">
        <v>300</v>
      </c>
      <c r="BJ156" s="167">
        <v>1000</v>
      </c>
      <c r="BK156" s="167">
        <v>300</v>
      </c>
      <c r="BL156" s="167">
        <v>2579</v>
      </c>
      <c r="BM156" s="103">
        <v>3</v>
      </c>
      <c r="BN156" s="167">
        <v>45</v>
      </c>
      <c r="BO156" s="167">
        <v>766</v>
      </c>
      <c r="BP156" s="103" t="s">
        <v>116</v>
      </c>
      <c r="BQ156" s="80"/>
      <c r="BR156" s="164">
        <f>AVERAGE(BE$6:BE156)</f>
        <v>20.205298013245034</v>
      </c>
      <c r="BS156" s="164">
        <f>AVERAGE(BF$6:BF156)</f>
        <v>19.105960264900663</v>
      </c>
      <c r="BT156" s="164">
        <f>AVERAGE(BG$6:BG156)</f>
        <v>0.72847682119205293</v>
      </c>
      <c r="BU156" s="167">
        <f>AVERAGE(BH$6:BH156)</f>
        <v>2865.8940397350993</v>
      </c>
      <c r="BV156" s="167">
        <f>AVERAGE(BI$6:BI156)</f>
        <v>109.27152317880795</v>
      </c>
      <c r="BW156" s="167">
        <f>AVERAGE(BJ$6:BJ156)</f>
        <v>918.87417218543044</v>
      </c>
      <c r="BX156" s="167">
        <f>AVERAGE(BK$6:BK156)</f>
        <v>275.66225165562912</v>
      </c>
      <c r="BY156" s="167">
        <f>AVERAGE(BL$6:BL156)</f>
        <v>2281.7417218543046</v>
      </c>
      <c r="BZ156" s="164">
        <f>AVERAGE(BM$6:BM156)</f>
        <v>2.1589403973509933</v>
      </c>
      <c r="CA156" s="167">
        <f>AVERAGE(BN$6:BN156)</f>
        <v>32.384105960264904</v>
      </c>
      <c r="CB156" s="167">
        <f>AVERAGE(BO$6:BO156)</f>
        <v>616.53642384105956</v>
      </c>
      <c r="CC156" s="26"/>
      <c r="CD156" s="26"/>
      <c r="CE156" s="26"/>
      <c r="CF156" s="26"/>
      <c r="CG156" s="26"/>
      <c r="CH156" s="26"/>
      <c r="CI156" s="26"/>
      <c r="CJ156" s="26"/>
      <c r="CK156" s="26"/>
      <c r="CL156" s="26"/>
      <c r="CM156" s="26"/>
      <c r="CN156" s="26"/>
      <c r="CO156" s="26"/>
      <c r="CP156" s="26"/>
      <c r="CQ156" s="26"/>
      <c r="CR156" s="26"/>
      <c r="CS156" s="26"/>
      <c r="CT156" s="26"/>
      <c r="CU156" s="26"/>
      <c r="CV156" s="26"/>
      <c r="CW156" s="26"/>
      <c r="CX156" s="26"/>
      <c r="CY156" s="26"/>
      <c r="CZ156" s="26"/>
      <c r="DA156" s="26"/>
      <c r="DB156" s="26"/>
      <c r="DC156" s="26"/>
      <c r="DD156" s="29"/>
      <c r="DE156" s="26"/>
      <c r="DF156" s="103">
        <v>151</v>
      </c>
      <c r="DG156" s="164">
        <v>7.4389775822598612</v>
      </c>
      <c r="DH156" s="133">
        <v>0.15</v>
      </c>
      <c r="DI156" s="103">
        <v>8</v>
      </c>
      <c r="DJ156" s="167">
        <v>423</v>
      </c>
      <c r="DK156" s="103">
        <v>14</v>
      </c>
      <c r="DL156" s="103">
        <v>14</v>
      </c>
      <c r="DM156" s="103">
        <v>0</v>
      </c>
      <c r="DN156" s="167">
        <v>2520</v>
      </c>
      <c r="DO156" s="167">
        <v>0</v>
      </c>
      <c r="DP156" s="167">
        <v>700</v>
      </c>
      <c r="DQ156" s="167">
        <v>210</v>
      </c>
      <c r="DR156" s="167">
        <v>1958</v>
      </c>
      <c r="DS156" s="103">
        <v>1</v>
      </c>
      <c r="DT156" s="167">
        <v>18</v>
      </c>
      <c r="DU156" s="167">
        <v>580</v>
      </c>
      <c r="DV156" s="103" t="s">
        <v>117</v>
      </c>
      <c r="DW156" s="26"/>
      <c r="DX156" s="164">
        <f>AVERAGE(DK$6:DK156)</f>
        <v>10.463576158940397</v>
      </c>
      <c r="DY156" s="164">
        <f>AVERAGE(DL$6:DL156)</f>
        <v>10.463576158940397</v>
      </c>
      <c r="DZ156" s="164">
        <f>AVERAGE(DM$6:DM156)</f>
        <v>0</v>
      </c>
      <c r="EA156" s="167">
        <f>AVERAGE(DN$6:DN156)</f>
        <v>1883.4437086092714</v>
      </c>
      <c r="EB156" s="167">
        <f>AVERAGE(DO$6:DO156)</f>
        <v>0</v>
      </c>
      <c r="EC156" s="167">
        <f>AVERAGE(DP$6:DP156)</f>
        <v>523.17880794701989</v>
      </c>
      <c r="ED156" s="167">
        <f>AVERAGE(DQ$6:DQ156)</f>
        <v>156.95364238410596</v>
      </c>
      <c r="EE156" s="167">
        <f>AVERAGE(DR$6:DR156)</f>
        <v>1665.5033112582782</v>
      </c>
      <c r="EF156" s="164">
        <f>AVERAGE(DS$6:DS156)</f>
        <v>0.8741721854304636</v>
      </c>
      <c r="EG156" s="167">
        <f>AVERAGE(DT$6:DT156)</f>
        <v>15.735099337748345</v>
      </c>
      <c r="EH156" s="167">
        <f>AVERAGE(DU$6:DU156)</f>
        <v>233.67549668874173</v>
      </c>
      <c r="EI156" s="26"/>
      <c r="EJ156" s="26"/>
      <c r="EK156" s="26"/>
      <c r="EL156" s="26"/>
      <c r="EM156" s="26"/>
      <c r="EN156" s="26"/>
      <c r="EO156" s="26"/>
      <c r="EP156" s="26"/>
      <c r="EQ156" s="26"/>
      <c r="ER156" s="26"/>
      <c r="ES156" s="26"/>
      <c r="ET156" s="26"/>
      <c r="EU156" s="26"/>
      <c r="EV156" s="26"/>
      <c r="EW156" s="26"/>
      <c r="EX156" s="26"/>
      <c r="EY156" s="26"/>
      <c r="EZ156" s="26"/>
      <c r="FA156" s="26"/>
      <c r="FB156" s="26"/>
      <c r="FC156" s="26"/>
      <c r="FD156" s="26"/>
      <c r="FE156" s="26"/>
      <c r="FF156" s="26"/>
      <c r="FG156" s="26"/>
      <c r="FH156" s="29"/>
      <c r="FI156" s="26"/>
      <c r="FJ156" s="103">
        <v>151</v>
      </c>
      <c r="FK156" s="164">
        <v>7.6784769052996031</v>
      </c>
      <c r="FL156" s="133">
        <v>0.1</v>
      </c>
      <c r="FM156" s="103">
        <v>3</v>
      </c>
      <c r="FN156" s="167">
        <v>433</v>
      </c>
      <c r="FO156" s="103">
        <v>10</v>
      </c>
      <c r="FP156" s="103">
        <v>10</v>
      </c>
      <c r="FQ156" s="103">
        <v>0</v>
      </c>
      <c r="FR156" s="167">
        <v>1800</v>
      </c>
      <c r="FS156" s="167">
        <v>0</v>
      </c>
      <c r="FT156" s="167">
        <v>500</v>
      </c>
      <c r="FU156" s="167">
        <v>150</v>
      </c>
      <c r="FV156" s="167">
        <v>1708</v>
      </c>
      <c r="FW156" s="103">
        <v>1</v>
      </c>
      <c r="FX156" s="167">
        <v>36</v>
      </c>
      <c r="FY156" s="167">
        <v>128</v>
      </c>
      <c r="FZ156" s="103" t="s">
        <v>117</v>
      </c>
      <c r="GA156" s="80"/>
      <c r="GB156" s="160">
        <f>AVERAGE(FO$6:FO156)</f>
        <v>9.9205298013245038</v>
      </c>
      <c r="GC156" s="160">
        <f>AVERAGE(FP$6:FP156)</f>
        <v>9.9205298013245038</v>
      </c>
      <c r="GD156" s="160">
        <f>AVERAGE(FQ$6:FQ156)</f>
        <v>0</v>
      </c>
      <c r="GE156" s="166">
        <f>AVERAGE(FR$6:FR156)</f>
        <v>1785.6953642384105</v>
      </c>
      <c r="GF156" s="166">
        <f>AVERAGE(FS$6:FS156)</f>
        <v>0</v>
      </c>
      <c r="GG156" s="166">
        <f>AVERAGE(FT$6:FT156)</f>
        <v>496.02649006622516</v>
      </c>
      <c r="GH156" s="166">
        <f>AVERAGE(FU$6:FU156)</f>
        <v>148.80794701986756</v>
      </c>
      <c r="GI156" s="166">
        <f>AVERAGE(FV$6:FV156)</f>
        <v>1631.317880794702</v>
      </c>
      <c r="GJ156" s="160">
        <f>AVERAGE(FW$6:FW156)</f>
        <v>0.79470198675496684</v>
      </c>
      <c r="GK156" s="166">
        <f>AVERAGE(FX$6:FX156)</f>
        <v>28.609271523178808</v>
      </c>
      <c r="GL156" s="166">
        <f>AVERAGE(FY$6:FY156)</f>
        <v>182.98675496688742</v>
      </c>
      <c r="GM156" s="26"/>
      <c r="GN156" s="26"/>
      <c r="GO156" s="26"/>
      <c r="GP156" s="26"/>
      <c r="GQ156" s="26"/>
      <c r="GR156" s="26"/>
      <c r="GS156" s="26"/>
      <c r="GT156" s="26"/>
      <c r="GU156" s="26"/>
      <c r="GV156" s="26"/>
      <c r="GW156" s="26"/>
      <c r="GX156" s="26"/>
      <c r="GY156" s="26"/>
      <c r="GZ156" s="26"/>
      <c r="HA156" s="26"/>
      <c r="HB156" s="26"/>
      <c r="HC156" s="26"/>
      <c r="HD156" s="26"/>
      <c r="HE156" s="26"/>
      <c r="HF156" s="26"/>
      <c r="HG156" s="26"/>
      <c r="HH156" s="26"/>
      <c r="HI156" s="26"/>
      <c r="HJ156" s="26"/>
      <c r="HK156" s="29"/>
      <c r="HL156" s="26"/>
      <c r="HM156" s="98">
        <v>151</v>
      </c>
      <c r="HN156" s="178">
        <v>18.789070446992611</v>
      </c>
      <c r="HO156" s="148">
        <v>0.15</v>
      </c>
      <c r="HP156" s="98">
        <v>3</v>
      </c>
      <c r="HQ156" s="189">
        <v>128</v>
      </c>
      <c r="HR156" s="98">
        <v>19</v>
      </c>
      <c r="HS156" s="98">
        <v>19</v>
      </c>
      <c r="HT156" s="98">
        <v>0</v>
      </c>
      <c r="HU156" s="189">
        <v>2850</v>
      </c>
      <c r="HV156" s="189">
        <v>0</v>
      </c>
      <c r="HW156" s="189">
        <v>950</v>
      </c>
      <c r="HX156" s="189">
        <v>285</v>
      </c>
      <c r="HY156" s="189">
        <v>1988</v>
      </c>
      <c r="HZ156" s="98">
        <v>3</v>
      </c>
      <c r="IA156" s="189">
        <v>90</v>
      </c>
      <c r="IB156" s="189">
        <v>952</v>
      </c>
      <c r="IC156" s="98" t="s">
        <v>117</v>
      </c>
      <c r="ID156" s="80"/>
      <c r="IE156" s="164">
        <f>AVERAGE(HR$6:HR156)</f>
        <v>19.94701986754967</v>
      </c>
      <c r="IF156" s="164">
        <f>AVERAGE(HS$6:HS156)</f>
        <v>19.152317880794701</v>
      </c>
      <c r="IG156" s="164">
        <f>AVERAGE(HT$6:HT156)</f>
        <v>1.0529801324503312</v>
      </c>
      <c r="IH156" s="167">
        <f>AVERAGE(HU$6:HU156)</f>
        <v>2872.8476821192053</v>
      </c>
      <c r="II156" s="167">
        <f>AVERAGE(HV$6:HV156)</f>
        <v>157.94701986754967</v>
      </c>
      <c r="IJ156" s="167">
        <f>AVERAGE(HW$6:HW156)</f>
        <v>904.96688741721857</v>
      </c>
      <c r="IK156" s="167">
        <f>AVERAGE(HX$6:HX156)</f>
        <v>271.49006622516555</v>
      </c>
      <c r="IL156" s="167">
        <f>AVERAGE(HY$6:HY156)</f>
        <v>2319.2516556291389</v>
      </c>
      <c r="IM156" s="164">
        <f>AVERAGE(HZ$6:HZ156)</f>
        <v>2.4834437086092715</v>
      </c>
      <c r="IN156" s="167">
        <f>AVERAGE(IA$6:IA156)</f>
        <v>74.503311258278146</v>
      </c>
      <c r="IO156" s="167">
        <f>AVERAGE(IB$6:IB156)</f>
        <v>628.0993377483444</v>
      </c>
      <c r="IP156" s="26"/>
      <c r="IQ156" s="26"/>
      <c r="IR156" s="26"/>
      <c r="IS156" s="26"/>
      <c r="IT156" s="26"/>
      <c r="IU156" s="26"/>
      <c r="IV156" s="26"/>
      <c r="IW156" s="26"/>
      <c r="IX156" s="26"/>
      <c r="IY156" s="26"/>
      <c r="IZ156" s="26"/>
      <c r="JA156" s="26"/>
      <c r="JB156" s="26"/>
      <c r="JC156" s="26"/>
      <c r="JD156" s="26"/>
      <c r="JE156" s="26"/>
      <c r="JF156" s="26"/>
      <c r="JG156" s="26"/>
      <c r="JH156" s="26"/>
      <c r="JI156" s="26"/>
      <c r="JJ156" s="26"/>
      <c r="JK156" s="26"/>
      <c r="JL156" s="26"/>
      <c r="JM156" s="29"/>
      <c r="JN156" s="26"/>
      <c r="JO156" s="26"/>
      <c r="JP156" s="26"/>
      <c r="JQ156" s="26"/>
      <c r="JR156" s="26"/>
      <c r="JS156" s="26"/>
      <c r="JT156" s="26"/>
      <c r="JU156" s="26"/>
      <c r="JV156" s="26"/>
      <c r="JW156" s="26"/>
      <c r="JX156" s="26"/>
      <c r="JY156" s="26"/>
      <c r="JZ156" s="29"/>
    </row>
    <row r="157" spans="1:286" x14ac:dyDescent="0.2">
      <c r="A157" s="26"/>
      <c r="B157" s="103">
        <v>152</v>
      </c>
      <c r="C157" s="164">
        <v>23.187120355040971</v>
      </c>
      <c r="D157" s="133">
        <v>0.25</v>
      </c>
      <c r="E157" s="103">
        <v>8</v>
      </c>
      <c r="F157" s="167">
        <v>523</v>
      </c>
      <c r="G157" s="103">
        <v>25</v>
      </c>
      <c r="H157" s="103">
        <v>22</v>
      </c>
      <c r="I157" s="103">
        <v>2</v>
      </c>
      <c r="J157" s="167">
        <v>2640</v>
      </c>
      <c r="K157" s="167">
        <v>240</v>
      </c>
      <c r="L157" s="167">
        <v>1000</v>
      </c>
      <c r="M157" s="167">
        <v>300</v>
      </c>
      <c r="N157" s="167">
        <v>2688</v>
      </c>
      <c r="O157" s="103">
        <v>6</v>
      </c>
      <c r="P157" s="167">
        <v>72</v>
      </c>
      <c r="Q157" s="167">
        <v>24</v>
      </c>
      <c r="R157" s="103" t="s">
        <v>116</v>
      </c>
      <c r="S157" s="80"/>
      <c r="T157" s="169">
        <f>AVERAGE(G$6:G157)</f>
        <v>23.703947368421051</v>
      </c>
      <c r="U157" s="169">
        <f>AVERAGE(H$6:H157)</f>
        <v>20.789473684210527</v>
      </c>
      <c r="V157" s="169">
        <f>AVERAGE(I$6:I157)</f>
        <v>1.4144736842105263</v>
      </c>
      <c r="W157" s="170">
        <f>AVERAGE(J$6:J157)</f>
        <v>2494.7368421052633</v>
      </c>
      <c r="X157" s="170">
        <f>AVERAGE(K$6:K157)</f>
        <v>169.73684210526315</v>
      </c>
      <c r="Y157" s="170">
        <f>AVERAGE(L$6:L157)</f>
        <v>968.75</v>
      </c>
      <c r="Z157" s="170">
        <f>AVERAGE(M$6:M157)</f>
        <v>290.625</v>
      </c>
      <c r="AA157" s="170">
        <f>AVERAGE(N$6:N157)</f>
        <v>2422.1644736842104</v>
      </c>
      <c r="AB157" s="169">
        <f>AVERAGE(O$6:O157)</f>
        <v>3.111842105263158</v>
      </c>
      <c r="AC157" s="170">
        <f>AVERAGE(P$6:P157)</f>
        <v>37.342105263157897</v>
      </c>
      <c r="AD157" s="170">
        <f>AVERAGE(Q$6:Q157)</f>
        <v>109.91447368421052</v>
      </c>
      <c r="AE157" s="26"/>
      <c r="AF157" s="26"/>
      <c r="AG157" s="26"/>
      <c r="AH157" s="26"/>
      <c r="AI157" s="26"/>
      <c r="AJ157" s="26"/>
      <c r="AK157" s="26"/>
      <c r="AL157" s="26"/>
      <c r="AM157" s="26"/>
      <c r="AN157" s="26"/>
      <c r="AO157" s="26"/>
      <c r="AP157" s="26"/>
      <c r="AQ157" s="26"/>
      <c r="AR157" s="26"/>
      <c r="AS157" s="26"/>
      <c r="AT157" s="26"/>
      <c r="AU157" s="26"/>
      <c r="AV157" s="26"/>
      <c r="AW157" s="26"/>
      <c r="AX157" s="29"/>
      <c r="AZ157" s="26">
        <v>152</v>
      </c>
      <c r="BA157" s="164">
        <v>14.775291885637355</v>
      </c>
      <c r="BB157" s="175">
        <v>0.1</v>
      </c>
      <c r="BC157" s="103">
        <v>1</v>
      </c>
      <c r="BD157" s="181">
        <v>103</v>
      </c>
      <c r="BE157" s="103">
        <v>15</v>
      </c>
      <c r="BF157" s="103">
        <v>15</v>
      </c>
      <c r="BG157" s="103">
        <v>0</v>
      </c>
      <c r="BH157" s="167">
        <v>2250</v>
      </c>
      <c r="BI157" s="167">
        <v>0</v>
      </c>
      <c r="BJ157" s="167">
        <v>750</v>
      </c>
      <c r="BK157" s="167">
        <v>225</v>
      </c>
      <c r="BL157" s="167">
        <v>1703</v>
      </c>
      <c r="BM157" s="103">
        <v>1</v>
      </c>
      <c r="BN157" s="167">
        <v>15</v>
      </c>
      <c r="BO157" s="167">
        <v>562</v>
      </c>
      <c r="BP157" s="103" t="s">
        <v>117</v>
      </c>
      <c r="BQ157" s="80"/>
      <c r="BR157" s="164">
        <f>AVERAGE(BE$6:BE157)</f>
        <v>20.171052631578949</v>
      </c>
      <c r="BS157" s="164">
        <f>AVERAGE(BF$6:BF157)</f>
        <v>19.078947368421051</v>
      </c>
      <c r="BT157" s="164">
        <f>AVERAGE(BG$6:BG157)</f>
        <v>0.72368421052631582</v>
      </c>
      <c r="BU157" s="167">
        <f>AVERAGE(BH$6:BH157)</f>
        <v>2861.8421052631579</v>
      </c>
      <c r="BV157" s="167">
        <f>AVERAGE(BI$6:BI157)</f>
        <v>108.55263157894737</v>
      </c>
      <c r="BW157" s="167">
        <f>AVERAGE(BJ$6:BJ157)</f>
        <v>917.76315789473688</v>
      </c>
      <c r="BX157" s="167">
        <f>AVERAGE(BK$6:BK157)</f>
        <v>275.32894736842104</v>
      </c>
      <c r="BY157" s="167">
        <f>AVERAGE(BL$6:BL157)</f>
        <v>2277.9342105263158</v>
      </c>
      <c r="BZ157" s="164">
        <f>AVERAGE(BM$6:BM157)</f>
        <v>2.1513157894736841</v>
      </c>
      <c r="CA157" s="167">
        <f>AVERAGE(BN$6:BN157)</f>
        <v>32.26973684210526</v>
      </c>
      <c r="CB157" s="167">
        <f>AVERAGE(BO$6:BO157)</f>
        <v>616.1776315789474</v>
      </c>
      <c r="CC157" s="26"/>
      <c r="CD157" s="26"/>
      <c r="CE157" s="26"/>
      <c r="CF157" s="26"/>
      <c r="CG157" s="26"/>
      <c r="CH157" s="26"/>
      <c r="CI157" s="26"/>
      <c r="CJ157" s="26"/>
      <c r="CK157" s="26"/>
      <c r="CL157" s="26"/>
      <c r="CM157" s="26"/>
      <c r="CN157" s="26"/>
      <c r="CO157" s="26"/>
      <c r="CP157" s="26"/>
      <c r="CQ157" s="26"/>
      <c r="CR157" s="26"/>
      <c r="CS157" s="26"/>
      <c r="CT157" s="26"/>
      <c r="CU157" s="26"/>
      <c r="CV157" s="26"/>
      <c r="CW157" s="26"/>
      <c r="CX157" s="26"/>
      <c r="CY157" s="26"/>
      <c r="CZ157" s="26"/>
      <c r="DA157" s="26"/>
      <c r="DB157" s="26"/>
      <c r="DC157" s="26"/>
      <c r="DD157" s="29"/>
      <c r="DE157" s="26"/>
      <c r="DF157" s="103">
        <v>152</v>
      </c>
      <c r="DG157" s="164">
        <v>7.4254468810157048</v>
      </c>
      <c r="DH157" s="133">
        <v>0.2</v>
      </c>
      <c r="DI157" s="103">
        <v>3</v>
      </c>
      <c r="DJ157" s="167">
        <v>222</v>
      </c>
      <c r="DK157" s="103">
        <v>9</v>
      </c>
      <c r="DL157" s="103">
        <v>9</v>
      </c>
      <c r="DM157" s="103">
        <v>0</v>
      </c>
      <c r="DN157" s="167">
        <v>1620</v>
      </c>
      <c r="DO157" s="167">
        <v>0</v>
      </c>
      <c r="DP157" s="167">
        <v>450</v>
      </c>
      <c r="DQ157" s="167">
        <v>135</v>
      </c>
      <c r="DR157" s="167">
        <v>1432</v>
      </c>
      <c r="DS157" s="103">
        <v>1</v>
      </c>
      <c r="DT157" s="167">
        <v>18</v>
      </c>
      <c r="DU157" s="167">
        <v>206</v>
      </c>
      <c r="DV157" s="103" t="s">
        <v>117</v>
      </c>
      <c r="DW157" s="26"/>
      <c r="DX157" s="164">
        <f>AVERAGE(DK$6:DK157)</f>
        <v>10.453947368421053</v>
      </c>
      <c r="DY157" s="164">
        <f>AVERAGE(DL$6:DL157)</f>
        <v>10.453947368421053</v>
      </c>
      <c r="DZ157" s="164">
        <f>AVERAGE(DM$6:DM157)</f>
        <v>0</v>
      </c>
      <c r="EA157" s="167">
        <f>AVERAGE(DN$6:DN157)</f>
        <v>1881.7105263157894</v>
      </c>
      <c r="EB157" s="167">
        <f>AVERAGE(DO$6:DO157)</f>
        <v>0</v>
      </c>
      <c r="EC157" s="167">
        <f>AVERAGE(DP$6:DP157)</f>
        <v>522.6973684210526</v>
      </c>
      <c r="ED157" s="167">
        <f>AVERAGE(DQ$6:DQ157)</f>
        <v>156.80921052631578</v>
      </c>
      <c r="EE157" s="167">
        <f>AVERAGE(DR$6:DR157)</f>
        <v>1663.9671052631579</v>
      </c>
      <c r="EF157" s="164">
        <f>AVERAGE(DS$6:DS157)</f>
        <v>0.875</v>
      </c>
      <c r="EG157" s="167">
        <f>AVERAGE(DT$6:DT157)</f>
        <v>15.75</v>
      </c>
      <c r="EH157" s="167">
        <f>AVERAGE(DU$6:DU157)</f>
        <v>233.49342105263159</v>
      </c>
      <c r="EI157" s="26"/>
      <c r="EJ157" s="26"/>
      <c r="EK157" s="26"/>
      <c r="EL157" s="26"/>
      <c r="EM157" s="26"/>
      <c r="EN157" s="26"/>
      <c r="EO157" s="26"/>
      <c r="EP157" s="26"/>
      <c r="EQ157" s="26"/>
      <c r="ER157" s="26"/>
      <c r="ES157" s="26"/>
      <c r="ET157" s="26"/>
      <c r="EU157" s="26"/>
      <c r="EV157" s="26"/>
      <c r="EW157" s="26"/>
      <c r="EX157" s="26"/>
      <c r="EY157" s="26"/>
      <c r="EZ157" s="26"/>
      <c r="FA157" s="26"/>
      <c r="FB157" s="26"/>
      <c r="FC157" s="26"/>
      <c r="FD157" s="26"/>
      <c r="FE157" s="26"/>
      <c r="FF157" s="26"/>
      <c r="FG157" s="26"/>
      <c r="FH157" s="29"/>
      <c r="FI157" s="26"/>
      <c r="FJ157" s="103">
        <v>152</v>
      </c>
      <c r="FK157" s="164">
        <v>5.8934220476181558</v>
      </c>
      <c r="FL157" s="133">
        <v>0.15</v>
      </c>
      <c r="FM157" s="103">
        <v>6</v>
      </c>
      <c r="FN157" s="167">
        <v>529</v>
      </c>
      <c r="FO157" s="103">
        <v>11</v>
      </c>
      <c r="FP157" s="103">
        <v>11</v>
      </c>
      <c r="FQ157" s="103">
        <v>0</v>
      </c>
      <c r="FR157" s="167">
        <v>1980</v>
      </c>
      <c r="FS157" s="167">
        <v>0</v>
      </c>
      <c r="FT157" s="167">
        <v>550</v>
      </c>
      <c r="FU157" s="167">
        <v>165</v>
      </c>
      <c r="FV157" s="167">
        <v>1869</v>
      </c>
      <c r="FW157" s="103">
        <v>1</v>
      </c>
      <c r="FX157" s="167">
        <v>36</v>
      </c>
      <c r="FY157" s="167">
        <v>147</v>
      </c>
      <c r="FZ157" s="103" t="s">
        <v>117</v>
      </c>
      <c r="GA157" s="80"/>
      <c r="GB157" s="160">
        <f>AVERAGE(FO$6:FO157)</f>
        <v>9.9276315789473681</v>
      </c>
      <c r="GC157" s="160">
        <f>AVERAGE(FP$6:FP157)</f>
        <v>9.9276315789473681</v>
      </c>
      <c r="GD157" s="160">
        <f>AVERAGE(FQ$6:FQ157)</f>
        <v>0</v>
      </c>
      <c r="GE157" s="166">
        <f>AVERAGE(FR$6:FR157)</f>
        <v>1786.9736842105262</v>
      </c>
      <c r="GF157" s="166">
        <f>AVERAGE(FS$6:FS157)</f>
        <v>0</v>
      </c>
      <c r="GG157" s="166">
        <f>AVERAGE(FT$6:FT157)</f>
        <v>496.38157894736844</v>
      </c>
      <c r="GH157" s="166">
        <f>AVERAGE(FU$6:FU157)</f>
        <v>148.91447368421052</v>
      </c>
      <c r="GI157" s="166">
        <f>AVERAGE(FV$6:FV157)</f>
        <v>1632.8815789473683</v>
      </c>
      <c r="GJ157" s="160">
        <f>AVERAGE(FW$6:FW157)</f>
        <v>0.79605263157894735</v>
      </c>
      <c r="GK157" s="166">
        <f>AVERAGE(FX$6:FX157)</f>
        <v>28.657894736842106</v>
      </c>
      <c r="GL157" s="166">
        <f>AVERAGE(FY$6:FY157)</f>
        <v>182.75</v>
      </c>
      <c r="GM157" s="26"/>
      <c r="GN157" s="26"/>
      <c r="GO157" s="26"/>
      <c r="GP157" s="26"/>
      <c r="GQ157" s="26"/>
      <c r="GR157" s="26"/>
      <c r="GS157" s="26"/>
      <c r="GT157" s="26"/>
      <c r="GU157" s="26"/>
      <c r="GV157" s="26"/>
      <c r="GW157" s="26"/>
      <c r="GX157" s="26"/>
      <c r="GY157" s="26"/>
      <c r="GZ157" s="26"/>
      <c r="HA157" s="26"/>
      <c r="HB157" s="26"/>
      <c r="HC157" s="26"/>
      <c r="HD157" s="26"/>
      <c r="HE157" s="26"/>
      <c r="HF157" s="26"/>
      <c r="HG157" s="26"/>
      <c r="HH157" s="26"/>
      <c r="HI157" s="26"/>
      <c r="HJ157" s="26"/>
      <c r="HK157" s="29"/>
      <c r="HL157" s="26"/>
      <c r="HM157" s="98">
        <v>152</v>
      </c>
      <c r="HN157" s="178">
        <v>18.753428176225036</v>
      </c>
      <c r="HO157" s="148">
        <v>0.2</v>
      </c>
      <c r="HP157" s="98">
        <v>3</v>
      </c>
      <c r="HQ157" s="189">
        <v>572</v>
      </c>
      <c r="HR157" s="98">
        <v>18</v>
      </c>
      <c r="HS157" s="98">
        <v>18</v>
      </c>
      <c r="HT157" s="98">
        <v>0</v>
      </c>
      <c r="HU157" s="189">
        <v>2700</v>
      </c>
      <c r="HV157" s="189">
        <v>0</v>
      </c>
      <c r="HW157" s="189">
        <v>900</v>
      </c>
      <c r="HX157" s="189">
        <v>270</v>
      </c>
      <c r="HY157" s="189">
        <v>2367</v>
      </c>
      <c r="HZ157" s="98">
        <v>4</v>
      </c>
      <c r="IA157" s="189">
        <v>120</v>
      </c>
      <c r="IB157" s="189">
        <v>453</v>
      </c>
      <c r="IC157" s="98" t="s">
        <v>117</v>
      </c>
      <c r="ID157" s="80"/>
      <c r="IE157" s="164">
        <f>AVERAGE(HR$6:HR157)</f>
        <v>19.934210526315791</v>
      </c>
      <c r="IF157" s="164">
        <f>AVERAGE(HS$6:HS157)</f>
        <v>19.144736842105264</v>
      </c>
      <c r="IG157" s="164">
        <f>AVERAGE(HT$6:HT157)</f>
        <v>1.0460526315789473</v>
      </c>
      <c r="IH157" s="167">
        <f>AVERAGE(HU$6:HU157)</f>
        <v>2871.7105263157896</v>
      </c>
      <c r="II157" s="167">
        <f>AVERAGE(HV$6:HV157)</f>
        <v>156.90789473684211</v>
      </c>
      <c r="IJ157" s="167">
        <f>AVERAGE(HW$6:HW157)</f>
        <v>904.93421052631584</v>
      </c>
      <c r="IK157" s="167">
        <f>AVERAGE(HX$6:HX157)</f>
        <v>271.48026315789474</v>
      </c>
      <c r="IL157" s="167">
        <f>AVERAGE(HY$6:HY157)</f>
        <v>2319.5657894736842</v>
      </c>
      <c r="IM157" s="164">
        <f>AVERAGE(HZ$6:HZ157)</f>
        <v>2.4934210526315788</v>
      </c>
      <c r="IN157" s="167">
        <f>AVERAGE(IA$6:IA157)</f>
        <v>74.80263157894737</v>
      </c>
      <c r="IO157" s="167">
        <f>AVERAGE(IB$6:IB157)</f>
        <v>626.9473684210526</v>
      </c>
      <c r="IP157" s="26"/>
      <c r="IQ157" s="26"/>
      <c r="IR157" s="26"/>
      <c r="IS157" s="26"/>
      <c r="IT157" s="26"/>
      <c r="IU157" s="26"/>
      <c r="IV157" s="26"/>
      <c r="IW157" s="26"/>
      <c r="IX157" s="26"/>
      <c r="IY157" s="26"/>
      <c r="IZ157" s="26"/>
      <c r="JA157" s="26"/>
      <c r="JB157" s="26"/>
      <c r="JC157" s="26"/>
      <c r="JD157" s="26"/>
      <c r="JE157" s="26"/>
      <c r="JF157" s="26"/>
      <c r="JG157" s="26"/>
      <c r="JH157" s="26"/>
      <c r="JI157" s="26"/>
      <c r="JJ157" s="26"/>
      <c r="JK157" s="26"/>
      <c r="JL157" s="26"/>
      <c r="JM157" s="29"/>
      <c r="JN157" s="26"/>
      <c r="JO157" s="26"/>
      <c r="JP157" s="26"/>
      <c r="JQ157" s="26"/>
      <c r="JR157" s="26"/>
      <c r="JS157" s="26"/>
      <c r="JT157" s="26"/>
      <c r="JU157" s="26"/>
      <c r="JV157" s="26"/>
      <c r="JW157" s="26"/>
      <c r="JX157" s="26"/>
      <c r="JY157" s="26"/>
      <c r="JZ157" s="29"/>
    </row>
    <row r="158" spans="1:286" x14ac:dyDescent="0.2">
      <c r="A158" s="26"/>
      <c r="B158" s="103">
        <v>153</v>
      </c>
      <c r="C158" s="164">
        <v>13.719664859359147</v>
      </c>
      <c r="D158" s="133">
        <v>0.05</v>
      </c>
      <c r="E158" s="103">
        <v>1</v>
      </c>
      <c r="F158" s="167">
        <v>554</v>
      </c>
      <c r="G158" s="103">
        <v>14</v>
      </c>
      <c r="H158" s="103">
        <v>14</v>
      </c>
      <c r="I158" s="103">
        <v>0</v>
      </c>
      <c r="J158" s="167">
        <v>1680</v>
      </c>
      <c r="K158" s="167">
        <v>0</v>
      </c>
      <c r="L158" s="167">
        <v>700</v>
      </c>
      <c r="M158" s="167">
        <v>210</v>
      </c>
      <c r="N158" s="167">
        <v>2089</v>
      </c>
      <c r="O158" s="103">
        <v>1</v>
      </c>
      <c r="P158" s="167">
        <v>12</v>
      </c>
      <c r="Q158" s="167">
        <v>-397</v>
      </c>
      <c r="R158" s="103" t="s">
        <v>117</v>
      </c>
      <c r="S158" s="80"/>
      <c r="T158" s="169">
        <f>AVERAGE(G$6:G158)</f>
        <v>23.640522875816995</v>
      </c>
      <c r="U158" s="169">
        <f>AVERAGE(H$6:H158)</f>
        <v>20.745098039215687</v>
      </c>
      <c r="V158" s="169">
        <f>AVERAGE(I$6:I158)</f>
        <v>1.4052287581699345</v>
      </c>
      <c r="W158" s="170">
        <f>AVERAGE(J$6:J158)</f>
        <v>2489.4117647058824</v>
      </c>
      <c r="X158" s="170">
        <f>AVERAGE(K$6:K158)</f>
        <v>168.62745098039215</v>
      </c>
      <c r="Y158" s="170">
        <f>AVERAGE(L$6:L158)</f>
        <v>966.99346405228755</v>
      </c>
      <c r="Z158" s="170">
        <f>AVERAGE(M$6:M158)</f>
        <v>290.0980392156863</v>
      </c>
      <c r="AA158" s="170">
        <f>AVERAGE(N$6:N158)</f>
        <v>2419.9869281045753</v>
      </c>
      <c r="AB158" s="169">
        <f>AVERAGE(O$6:O158)</f>
        <v>3.0980392156862746</v>
      </c>
      <c r="AC158" s="170">
        <f>AVERAGE(P$6:P158)</f>
        <v>37.176470588235297</v>
      </c>
      <c r="AD158" s="170">
        <f>AVERAGE(Q$6:Q158)</f>
        <v>106.60130718954248</v>
      </c>
      <c r="AE158" s="26"/>
      <c r="AF158" s="26"/>
      <c r="AG158" s="26"/>
      <c r="AH158" s="26"/>
      <c r="AI158" s="26"/>
      <c r="AJ158" s="26"/>
      <c r="AK158" s="26"/>
      <c r="AL158" s="26"/>
      <c r="AM158" s="26"/>
      <c r="AN158" s="26"/>
      <c r="AO158" s="26"/>
      <c r="AP158" s="26"/>
      <c r="AQ158" s="26"/>
      <c r="AR158" s="26"/>
      <c r="AS158" s="26"/>
      <c r="AT158" s="26"/>
      <c r="AU158" s="26"/>
      <c r="AV158" s="26"/>
      <c r="AW158" s="26"/>
      <c r="AX158" s="29"/>
      <c r="AZ158" s="26">
        <v>153</v>
      </c>
      <c r="BA158" s="164">
        <v>19.5361436816981</v>
      </c>
      <c r="BB158" s="175">
        <v>0.05</v>
      </c>
      <c r="BC158" s="103">
        <v>3</v>
      </c>
      <c r="BD158" s="181">
        <v>386</v>
      </c>
      <c r="BE158" s="103">
        <v>22</v>
      </c>
      <c r="BF158" s="103">
        <v>22</v>
      </c>
      <c r="BG158" s="103">
        <v>2</v>
      </c>
      <c r="BH158" s="167">
        <v>3300</v>
      </c>
      <c r="BI158" s="167">
        <v>300</v>
      </c>
      <c r="BJ158" s="167">
        <v>1000</v>
      </c>
      <c r="BK158" s="167">
        <v>300</v>
      </c>
      <c r="BL158" s="167">
        <v>2611</v>
      </c>
      <c r="BM158" s="103">
        <v>1</v>
      </c>
      <c r="BN158" s="167">
        <v>15</v>
      </c>
      <c r="BO158" s="167">
        <v>704</v>
      </c>
      <c r="BP158" s="103" t="s">
        <v>116</v>
      </c>
      <c r="BQ158" s="80"/>
      <c r="BR158" s="164">
        <f>AVERAGE(BE$6:BE158)</f>
        <v>20.183006535947712</v>
      </c>
      <c r="BS158" s="164">
        <f>AVERAGE(BF$6:BF158)</f>
        <v>19.098039215686274</v>
      </c>
      <c r="BT158" s="164">
        <f>AVERAGE(BG$6:BG158)</f>
        <v>0.73202614379084963</v>
      </c>
      <c r="BU158" s="167">
        <f>AVERAGE(BH$6:BH158)</f>
        <v>2864.705882352941</v>
      </c>
      <c r="BV158" s="167">
        <f>AVERAGE(BI$6:BI158)</f>
        <v>109.80392156862744</v>
      </c>
      <c r="BW158" s="167">
        <f>AVERAGE(BJ$6:BJ158)</f>
        <v>918.30065359477123</v>
      </c>
      <c r="BX158" s="167">
        <f>AVERAGE(BK$6:BK158)</f>
        <v>275.49019607843138</v>
      </c>
      <c r="BY158" s="167">
        <f>AVERAGE(BL$6:BL158)</f>
        <v>2280.1111111111113</v>
      </c>
      <c r="BZ158" s="164">
        <f>AVERAGE(BM$6:BM158)</f>
        <v>2.1437908496732025</v>
      </c>
      <c r="CA158" s="167">
        <f>AVERAGE(BN$6:BN158)</f>
        <v>32.156862745098039</v>
      </c>
      <c r="CB158" s="167">
        <f>AVERAGE(BO$6:BO158)</f>
        <v>616.75163398692814</v>
      </c>
      <c r="CC158" s="26"/>
      <c r="CD158" s="26"/>
      <c r="CE158" s="26"/>
      <c r="CF158" s="26"/>
      <c r="CG158" s="26"/>
      <c r="CH158" s="26"/>
      <c r="CI158" s="26"/>
      <c r="CJ158" s="26"/>
      <c r="CK158" s="26"/>
      <c r="CL158" s="26"/>
      <c r="CM158" s="26"/>
      <c r="CN158" s="26"/>
      <c r="CO158" s="26"/>
      <c r="CP158" s="26"/>
      <c r="CQ158" s="26"/>
      <c r="CR158" s="26"/>
      <c r="CS158" s="26"/>
      <c r="CT158" s="26"/>
      <c r="CU158" s="26"/>
      <c r="CV158" s="26"/>
      <c r="CW158" s="26"/>
      <c r="CX158" s="26"/>
      <c r="CY158" s="26"/>
      <c r="CZ158" s="26"/>
      <c r="DA158" s="26"/>
      <c r="DB158" s="26"/>
      <c r="DC158" s="26"/>
      <c r="DD158" s="29"/>
      <c r="DE158" s="26"/>
      <c r="DF158" s="103">
        <v>153</v>
      </c>
      <c r="DG158" s="164">
        <v>6.1767566477292597</v>
      </c>
      <c r="DH158" s="133">
        <v>0.25</v>
      </c>
      <c r="DI158" s="103">
        <v>4</v>
      </c>
      <c r="DJ158" s="167">
        <v>215</v>
      </c>
      <c r="DK158" s="103">
        <v>8</v>
      </c>
      <c r="DL158" s="103">
        <v>8</v>
      </c>
      <c r="DM158" s="103">
        <v>0</v>
      </c>
      <c r="DN158" s="167">
        <v>1440</v>
      </c>
      <c r="DO158" s="167">
        <v>0</v>
      </c>
      <c r="DP158" s="167">
        <v>400</v>
      </c>
      <c r="DQ158" s="167">
        <v>120</v>
      </c>
      <c r="DR158" s="167">
        <v>1360</v>
      </c>
      <c r="DS158" s="103">
        <v>2</v>
      </c>
      <c r="DT158" s="167">
        <v>36</v>
      </c>
      <c r="DU158" s="167">
        <v>116</v>
      </c>
      <c r="DV158" s="103" t="s">
        <v>117</v>
      </c>
      <c r="DW158" s="26"/>
      <c r="DX158" s="164">
        <f>AVERAGE(DK$6:DK158)</f>
        <v>10.437908496732026</v>
      </c>
      <c r="DY158" s="164">
        <f>AVERAGE(DL$6:DL158)</f>
        <v>10.437908496732026</v>
      </c>
      <c r="DZ158" s="164">
        <f>AVERAGE(DM$6:DM158)</f>
        <v>0</v>
      </c>
      <c r="EA158" s="167">
        <f>AVERAGE(DN$6:DN158)</f>
        <v>1878.8235294117646</v>
      </c>
      <c r="EB158" s="167">
        <f>AVERAGE(DO$6:DO158)</f>
        <v>0</v>
      </c>
      <c r="EC158" s="167">
        <f>AVERAGE(DP$6:DP158)</f>
        <v>521.89542483660125</v>
      </c>
      <c r="ED158" s="167">
        <f>AVERAGE(DQ$6:DQ158)</f>
        <v>156.56862745098039</v>
      </c>
      <c r="EE158" s="167">
        <f>AVERAGE(DR$6:DR158)</f>
        <v>1661.9803921568628</v>
      </c>
      <c r="EF158" s="164">
        <f>AVERAGE(DS$6:DS158)</f>
        <v>0.88235294117647056</v>
      </c>
      <c r="EG158" s="167">
        <f>AVERAGE(DT$6:DT158)</f>
        <v>15.882352941176471</v>
      </c>
      <c r="EH158" s="167">
        <f>AVERAGE(DU$6:DU158)</f>
        <v>232.72549019607843</v>
      </c>
      <c r="EI158" s="26"/>
      <c r="EJ158" s="26"/>
      <c r="EK158" s="26"/>
      <c r="EL158" s="26"/>
      <c r="EM158" s="26"/>
      <c r="EN158" s="26"/>
      <c r="EO158" s="26"/>
      <c r="EP158" s="26"/>
      <c r="EQ158" s="26"/>
      <c r="ER158" s="26"/>
      <c r="ES158" s="26"/>
      <c r="ET158" s="26"/>
      <c r="EU158" s="26"/>
      <c r="EV158" s="26"/>
      <c r="EW158" s="26"/>
      <c r="EX158" s="26"/>
      <c r="EY158" s="26"/>
      <c r="EZ158" s="26"/>
      <c r="FA158" s="26"/>
      <c r="FB158" s="26"/>
      <c r="FC158" s="26"/>
      <c r="FD158" s="26"/>
      <c r="FE158" s="26"/>
      <c r="FF158" s="26"/>
      <c r="FG158" s="26"/>
      <c r="FH158" s="29"/>
      <c r="FI158" s="26"/>
      <c r="FJ158" s="103">
        <v>153</v>
      </c>
      <c r="FK158" s="164">
        <v>8.3180329688222336</v>
      </c>
      <c r="FL158" s="133">
        <v>0.1</v>
      </c>
      <c r="FM158" s="103">
        <v>9</v>
      </c>
      <c r="FN158" s="167">
        <v>446</v>
      </c>
      <c r="FO158" s="103">
        <v>16</v>
      </c>
      <c r="FP158" s="103">
        <v>16</v>
      </c>
      <c r="FQ158" s="103">
        <v>0</v>
      </c>
      <c r="FR158" s="167">
        <v>2880</v>
      </c>
      <c r="FS158" s="167">
        <v>0</v>
      </c>
      <c r="FT158" s="167">
        <v>800</v>
      </c>
      <c r="FU158" s="167">
        <v>240</v>
      </c>
      <c r="FV158" s="167">
        <v>2111</v>
      </c>
      <c r="FW158" s="103">
        <v>1</v>
      </c>
      <c r="FX158" s="167">
        <v>36</v>
      </c>
      <c r="FY158" s="167">
        <v>805</v>
      </c>
      <c r="FZ158" s="103" t="s">
        <v>117</v>
      </c>
      <c r="GA158" s="80"/>
      <c r="GB158" s="160">
        <f>AVERAGE(FO$6:FO158)</f>
        <v>9.9673202614379086</v>
      </c>
      <c r="GC158" s="160">
        <f>AVERAGE(FP$6:FP158)</f>
        <v>9.9673202614379086</v>
      </c>
      <c r="GD158" s="160">
        <f>AVERAGE(FQ$6:FQ158)</f>
        <v>0</v>
      </c>
      <c r="GE158" s="166">
        <f>AVERAGE(FR$6:FR158)</f>
        <v>1794.1176470588234</v>
      </c>
      <c r="GF158" s="166">
        <f>AVERAGE(FS$6:FS158)</f>
        <v>0</v>
      </c>
      <c r="GG158" s="166">
        <f>AVERAGE(FT$6:FT158)</f>
        <v>498.36601307189545</v>
      </c>
      <c r="GH158" s="166">
        <f>AVERAGE(FU$6:FU158)</f>
        <v>149.50980392156862</v>
      </c>
      <c r="GI158" s="166">
        <f>AVERAGE(FV$6:FV158)</f>
        <v>1636.0065359477123</v>
      </c>
      <c r="GJ158" s="160">
        <f>AVERAGE(FW$6:FW158)</f>
        <v>0.79738562091503273</v>
      </c>
      <c r="GK158" s="166">
        <f>AVERAGE(FX$6:FX158)</f>
        <v>28.705882352941178</v>
      </c>
      <c r="GL158" s="166">
        <f>AVERAGE(FY$6:FY158)</f>
        <v>186.81699346405227</v>
      </c>
      <c r="GM158" s="26"/>
      <c r="GN158" s="26"/>
      <c r="GO158" s="26"/>
      <c r="GP158" s="26"/>
      <c r="GQ158" s="26"/>
      <c r="GR158" s="26"/>
      <c r="GS158" s="26"/>
      <c r="GT158" s="26"/>
      <c r="GU158" s="26"/>
      <c r="GV158" s="26"/>
      <c r="GW158" s="26"/>
      <c r="GX158" s="26"/>
      <c r="GY158" s="26"/>
      <c r="GZ158" s="26"/>
      <c r="HA158" s="26"/>
      <c r="HB158" s="26"/>
      <c r="HC158" s="26"/>
      <c r="HD158" s="26"/>
      <c r="HE158" s="26"/>
      <c r="HF158" s="26"/>
      <c r="HG158" s="26"/>
      <c r="HH158" s="26"/>
      <c r="HI158" s="26"/>
      <c r="HJ158" s="26"/>
      <c r="HK158" s="29"/>
      <c r="HL158" s="26"/>
      <c r="HM158" s="98">
        <v>153</v>
      </c>
      <c r="HN158" s="178">
        <v>15.984864814649075</v>
      </c>
      <c r="HO158" s="148">
        <v>0.15</v>
      </c>
      <c r="HP158" s="98">
        <v>2</v>
      </c>
      <c r="HQ158" s="189">
        <v>228</v>
      </c>
      <c r="HR158" s="98">
        <v>16</v>
      </c>
      <c r="HS158" s="98">
        <v>16</v>
      </c>
      <c r="HT158" s="98">
        <v>0</v>
      </c>
      <c r="HU158" s="189">
        <v>2400</v>
      </c>
      <c r="HV158" s="189">
        <v>0</v>
      </c>
      <c r="HW158" s="189">
        <v>800</v>
      </c>
      <c r="HX158" s="189">
        <v>240</v>
      </c>
      <c r="HY158" s="189">
        <v>1893</v>
      </c>
      <c r="HZ158" s="98">
        <v>2</v>
      </c>
      <c r="IA158" s="189">
        <v>60</v>
      </c>
      <c r="IB158" s="189">
        <v>567</v>
      </c>
      <c r="IC158" s="98" t="s">
        <v>117</v>
      </c>
      <c r="ID158" s="80"/>
      <c r="IE158" s="164">
        <f>AVERAGE(HR$6:HR158)</f>
        <v>19.908496732026144</v>
      </c>
      <c r="IF158" s="164">
        <f>AVERAGE(HS$6:HS158)</f>
        <v>19.124183006535947</v>
      </c>
      <c r="IG158" s="164">
        <f>AVERAGE(HT$6:HT158)</f>
        <v>1.0392156862745099</v>
      </c>
      <c r="IH158" s="167">
        <f>AVERAGE(HU$6:HU158)</f>
        <v>2868.627450980392</v>
      </c>
      <c r="II158" s="167">
        <f>AVERAGE(HV$6:HV158)</f>
        <v>155.88235294117646</v>
      </c>
      <c r="IJ158" s="167">
        <f>AVERAGE(HW$6:HW158)</f>
        <v>904.24836601307186</v>
      </c>
      <c r="IK158" s="167">
        <f>AVERAGE(HX$6:HX158)</f>
        <v>271.27450980392155</v>
      </c>
      <c r="IL158" s="167">
        <f>AVERAGE(HY$6:HY158)</f>
        <v>2316.7777777777778</v>
      </c>
      <c r="IM158" s="164">
        <f>AVERAGE(HZ$6:HZ158)</f>
        <v>2.4901960784313726</v>
      </c>
      <c r="IN158" s="167">
        <f>AVERAGE(IA$6:IA158)</f>
        <v>74.705882352941174</v>
      </c>
      <c r="IO158" s="167">
        <f>AVERAGE(IB$6:IB158)</f>
        <v>626.55555555555554</v>
      </c>
      <c r="IP158" s="26"/>
      <c r="IQ158" s="26"/>
      <c r="IR158" s="26"/>
      <c r="IS158" s="26"/>
      <c r="IT158" s="26"/>
      <c r="IU158" s="26"/>
      <c r="IV158" s="26"/>
      <c r="IW158" s="26"/>
      <c r="IX158" s="26"/>
      <c r="IY158" s="26"/>
      <c r="IZ158" s="26"/>
      <c r="JA158" s="26"/>
      <c r="JB158" s="26"/>
      <c r="JC158" s="26"/>
      <c r="JD158" s="26"/>
      <c r="JE158" s="26"/>
      <c r="JF158" s="26"/>
      <c r="JG158" s="26"/>
      <c r="JH158" s="26"/>
      <c r="JI158" s="26"/>
      <c r="JJ158" s="26"/>
      <c r="JK158" s="26"/>
      <c r="JL158" s="26"/>
      <c r="JM158" s="29"/>
      <c r="JN158" s="26"/>
      <c r="JO158" s="26"/>
      <c r="JP158" s="26"/>
      <c r="JQ158" s="26"/>
      <c r="JR158" s="26"/>
      <c r="JS158" s="26"/>
      <c r="JT158" s="26"/>
      <c r="JU158" s="26"/>
      <c r="JV158" s="26"/>
      <c r="JW158" s="26"/>
      <c r="JX158" s="26"/>
      <c r="JY158" s="26"/>
      <c r="JZ158" s="29"/>
    </row>
    <row r="159" spans="1:286" x14ac:dyDescent="0.2">
      <c r="A159" s="26"/>
      <c r="B159" s="103">
        <v>154</v>
      </c>
      <c r="C159" s="164">
        <v>26.691177873288943</v>
      </c>
      <c r="D159" s="133">
        <v>0.2</v>
      </c>
      <c r="E159" s="103">
        <v>3</v>
      </c>
      <c r="F159" s="167">
        <v>445</v>
      </c>
      <c r="G159" s="103">
        <v>25</v>
      </c>
      <c r="H159" s="103">
        <v>22</v>
      </c>
      <c r="I159" s="103">
        <v>2</v>
      </c>
      <c r="J159" s="167">
        <v>2640</v>
      </c>
      <c r="K159" s="167">
        <v>240</v>
      </c>
      <c r="L159" s="167">
        <v>1000</v>
      </c>
      <c r="M159" s="167">
        <v>300</v>
      </c>
      <c r="N159" s="167">
        <v>2610</v>
      </c>
      <c r="O159" s="103">
        <v>5</v>
      </c>
      <c r="P159" s="167">
        <v>60</v>
      </c>
      <c r="Q159" s="167">
        <v>90</v>
      </c>
      <c r="R159" s="103" t="s">
        <v>116</v>
      </c>
      <c r="S159" s="80"/>
      <c r="T159" s="169">
        <f>AVERAGE(G$6:G159)</f>
        <v>23.649350649350648</v>
      </c>
      <c r="U159" s="169">
        <f>AVERAGE(H$6:H159)</f>
        <v>20.753246753246753</v>
      </c>
      <c r="V159" s="169">
        <f>AVERAGE(I$6:I159)</f>
        <v>1.4090909090909092</v>
      </c>
      <c r="W159" s="170">
        <f>AVERAGE(J$6:J159)</f>
        <v>2490.3896103896104</v>
      </c>
      <c r="X159" s="170">
        <f>AVERAGE(K$6:K159)</f>
        <v>169.09090909090909</v>
      </c>
      <c r="Y159" s="170">
        <f>AVERAGE(L$6:L159)</f>
        <v>967.20779220779218</v>
      </c>
      <c r="Z159" s="170">
        <f>AVERAGE(M$6:M159)</f>
        <v>290.16233766233768</v>
      </c>
      <c r="AA159" s="170">
        <f>AVERAGE(N$6:N159)</f>
        <v>2421.2207792207791</v>
      </c>
      <c r="AB159" s="169">
        <f>AVERAGE(O$6:O159)</f>
        <v>3.1103896103896105</v>
      </c>
      <c r="AC159" s="170">
        <f>AVERAGE(P$6:P159)</f>
        <v>37.324675324675326</v>
      </c>
      <c r="AD159" s="170">
        <f>AVERAGE(Q$6:Q159)</f>
        <v>106.49350649350649</v>
      </c>
      <c r="AE159" s="26"/>
      <c r="AF159" s="26"/>
      <c r="AG159" s="26"/>
      <c r="AH159" s="26"/>
      <c r="AI159" s="26"/>
      <c r="AJ159" s="26"/>
      <c r="AK159" s="26"/>
      <c r="AL159" s="26"/>
      <c r="AM159" s="26"/>
      <c r="AN159" s="26"/>
      <c r="AO159" s="26"/>
      <c r="AP159" s="26"/>
      <c r="AQ159" s="26"/>
      <c r="AR159" s="26"/>
      <c r="AS159" s="26"/>
      <c r="AT159" s="26"/>
      <c r="AU159" s="26"/>
      <c r="AV159" s="26"/>
      <c r="AW159" s="26"/>
      <c r="AX159" s="29"/>
      <c r="AZ159" s="26">
        <v>154</v>
      </c>
      <c r="BA159" s="164">
        <v>16.172451429963893</v>
      </c>
      <c r="BB159" s="175">
        <v>0.05</v>
      </c>
      <c r="BC159" s="103">
        <v>3</v>
      </c>
      <c r="BD159" s="181">
        <v>233</v>
      </c>
      <c r="BE159" s="103">
        <v>18</v>
      </c>
      <c r="BF159" s="103">
        <v>18</v>
      </c>
      <c r="BG159" s="103">
        <v>0</v>
      </c>
      <c r="BH159" s="167">
        <v>2700</v>
      </c>
      <c r="BI159" s="167">
        <v>0</v>
      </c>
      <c r="BJ159" s="167">
        <v>900</v>
      </c>
      <c r="BK159" s="167">
        <v>270</v>
      </c>
      <c r="BL159" s="167">
        <v>2028</v>
      </c>
      <c r="BM159" s="103">
        <v>1</v>
      </c>
      <c r="BN159" s="167">
        <v>15</v>
      </c>
      <c r="BO159" s="167">
        <v>687</v>
      </c>
      <c r="BP159" s="103" t="s">
        <v>117</v>
      </c>
      <c r="BQ159" s="80"/>
      <c r="BR159" s="164">
        <f>AVERAGE(BE$6:BE159)</f>
        <v>20.168831168831169</v>
      </c>
      <c r="BS159" s="164">
        <f>AVERAGE(BF$6:BF159)</f>
        <v>19.09090909090909</v>
      </c>
      <c r="BT159" s="164">
        <f>AVERAGE(BG$6:BG159)</f>
        <v>0.72727272727272729</v>
      </c>
      <c r="BU159" s="167">
        <f>AVERAGE(BH$6:BH159)</f>
        <v>2863.6363636363635</v>
      </c>
      <c r="BV159" s="167">
        <f>AVERAGE(BI$6:BI159)</f>
        <v>109.09090909090909</v>
      </c>
      <c r="BW159" s="167">
        <f>AVERAGE(BJ$6:BJ159)</f>
        <v>918.18181818181813</v>
      </c>
      <c r="BX159" s="167">
        <f>AVERAGE(BK$6:BK159)</f>
        <v>275.45454545454544</v>
      </c>
      <c r="BY159" s="167">
        <f>AVERAGE(BL$6:BL159)</f>
        <v>2278.4740259740261</v>
      </c>
      <c r="BZ159" s="164">
        <f>AVERAGE(BM$6:BM159)</f>
        <v>2.1363636363636362</v>
      </c>
      <c r="CA159" s="167">
        <f>AVERAGE(BN$6:BN159)</f>
        <v>32.045454545454547</v>
      </c>
      <c r="CB159" s="167">
        <f>AVERAGE(BO$6:BO159)</f>
        <v>617.20779220779218</v>
      </c>
      <c r="CC159" s="26"/>
      <c r="CD159" s="26"/>
      <c r="CE159" s="26"/>
      <c r="CF159" s="26"/>
      <c r="CG159" s="26"/>
      <c r="CH159" s="26"/>
      <c r="CI159" s="26"/>
      <c r="CJ159" s="26"/>
      <c r="CK159" s="26"/>
      <c r="CL159" s="26"/>
      <c r="CM159" s="26"/>
      <c r="CN159" s="26"/>
      <c r="CO159" s="26"/>
      <c r="CP159" s="26"/>
      <c r="CQ159" s="26"/>
      <c r="CR159" s="26"/>
      <c r="CS159" s="26"/>
      <c r="CT159" s="26"/>
      <c r="CU159" s="26"/>
      <c r="CV159" s="26"/>
      <c r="CW159" s="26"/>
      <c r="CX159" s="26"/>
      <c r="CY159" s="26"/>
      <c r="CZ159" s="26"/>
      <c r="DA159" s="26"/>
      <c r="DB159" s="26"/>
      <c r="DC159" s="26"/>
      <c r="DD159" s="29"/>
      <c r="DE159" s="26"/>
      <c r="DF159" s="103">
        <v>154</v>
      </c>
      <c r="DG159" s="164">
        <v>7.4211284937491531</v>
      </c>
      <c r="DH159" s="133">
        <v>0.15</v>
      </c>
      <c r="DI159" s="103">
        <v>9</v>
      </c>
      <c r="DJ159" s="167">
        <v>530</v>
      </c>
      <c r="DK159" s="103">
        <v>15</v>
      </c>
      <c r="DL159" s="103">
        <v>15</v>
      </c>
      <c r="DM159" s="103">
        <v>0</v>
      </c>
      <c r="DN159" s="167">
        <v>2700</v>
      </c>
      <c r="DO159" s="167">
        <v>0</v>
      </c>
      <c r="DP159" s="167">
        <v>750</v>
      </c>
      <c r="DQ159" s="167">
        <v>225</v>
      </c>
      <c r="DR159" s="167">
        <v>2130</v>
      </c>
      <c r="DS159" s="103">
        <v>1</v>
      </c>
      <c r="DT159" s="167">
        <v>18</v>
      </c>
      <c r="DU159" s="167">
        <v>588</v>
      </c>
      <c r="DV159" s="103" t="s">
        <v>117</v>
      </c>
      <c r="DW159" s="26"/>
      <c r="DX159" s="164">
        <f>AVERAGE(DK$6:DK159)</f>
        <v>10.467532467532468</v>
      </c>
      <c r="DY159" s="164">
        <f>AVERAGE(DL$6:DL159)</f>
        <v>10.467532467532468</v>
      </c>
      <c r="DZ159" s="164">
        <f>AVERAGE(DM$6:DM159)</f>
        <v>0</v>
      </c>
      <c r="EA159" s="167">
        <f>AVERAGE(DN$6:DN159)</f>
        <v>1884.1558441558441</v>
      </c>
      <c r="EB159" s="167">
        <f>AVERAGE(DO$6:DO159)</f>
        <v>0</v>
      </c>
      <c r="EC159" s="167">
        <f>AVERAGE(DP$6:DP159)</f>
        <v>523.37662337662334</v>
      </c>
      <c r="ED159" s="167">
        <f>AVERAGE(DQ$6:DQ159)</f>
        <v>157.01298701298703</v>
      </c>
      <c r="EE159" s="167">
        <f>AVERAGE(DR$6:DR159)</f>
        <v>1665.0194805194806</v>
      </c>
      <c r="EF159" s="164">
        <f>AVERAGE(DS$6:DS159)</f>
        <v>0.88311688311688308</v>
      </c>
      <c r="EG159" s="167">
        <f>AVERAGE(DT$6:DT159)</f>
        <v>15.896103896103897</v>
      </c>
      <c r="EH159" s="167">
        <f>AVERAGE(DU$6:DU159)</f>
        <v>235.03246753246754</v>
      </c>
      <c r="EI159" s="26"/>
      <c r="EJ159" s="26"/>
      <c r="EK159" s="26"/>
      <c r="EL159" s="26"/>
      <c r="EM159" s="26"/>
      <c r="EN159" s="26"/>
      <c r="EO159" s="26"/>
      <c r="EP159" s="26"/>
      <c r="EQ159" s="26"/>
      <c r="ER159" s="26"/>
      <c r="ES159" s="26"/>
      <c r="ET159" s="26"/>
      <c r="EU159" s="26"/>
      <c r="EV159" s="26"/>
      <c r="EW159" s="26"/>
      <c r="EX159" s="26"/>
      <c r="EY159" s="26"/>
      <c r="EZ159" s="26"/>
      <c r="FA159" s="26"/>
      <c r="FB159" s="26"/>
      <c r="FC159" s="26"/>
      <c r="FD159" s="26"/>
      <c r="FE159" s="26"/>
      <c r="FF159" s="26"/>
      <c r="FG159" s="26"/>
      <c r="FH159" s="29"/>
      <c r="FI159" s="26"/>
      <c r="FJ159" s="103">
        <v>154</v>
      </c>
      <c r="FK159" s="164">
        <v>4.9452457249117696</v>
      </c>
      <c r="FL159" s="133">
        <v>0.1</v>
      </c>
      <c r="FM159" s="103">
        <v>8</v>
      </c>
      <c r="FN159" s="167">
        <v>186</v>
      </c>
      <c r="FO159" s="103">
        <v>13</v>
      </c>
      <c r="FP159" s="103">
        <v>13</v>
      </c>
      <c r="FQ159" s="103">
        <v>0</v>
      </c>
      <c r="FR159" s="167">
        <v>2340</v>
      </c>
      <c r="FS159" s="167">
        <v>0</v>
      </c>
      <c r="FT159" s="167">
        <v>650</v>
      </c>
      <c r="FU159" s="167">
        <v>195</v>
      </c>
      <c r="FV159" s="167">
        <v>1656</v>
      </c>
      <c r="FW159" s="103">
        <v>0</v>
      </c>
      <c r="FX159" s="167">
        <v>0</v>
      </c>
      <c r="FY159" s="167">
        <v>684</v>
      </c>
      <c r="FZ159" s="103" t="s">
        <v>117</v>
      </c>
      <c r="GA159" s="80"/>
      <c r="GB159" s="160">
        <f>AVERAGE(FO$6:FO159)</f>
        <v>9.9870129870129869</v>
      </c>
      <c r="GC159" s="160">
        <f>AVERAGE(FP$6:FP159)</f>
        <v>9.9870129870129869</v>
      </c>
      <c r="GD159" s="160">
        <f>AVERAGE(FQ$6:FQ159)</f>
        <v>0</v>
      </c>
      <c r="GE159" s="166">
        <f>AVERAGE(FR$6:FR159)</f>
        <v>1797.6623376623377</v>
      </c>
      <c r="GF159" s="166">
        <f>AVERAGE(FS$6:FS159)</f>
        <v>0</v>
      </c>
      <c r="GG159" s="166">
        <f>AVERAGE(FT$6:FT159)</f>
        <v>499.35064935064935</v>
      </c>
      <c r="GH159" s="166">
        <f>AVERAGE(FU$6:FU159)</f>
        <v>149.80519480519482</v>
      </c>
      <c r="GI159" s="166">
        <f>AVERAGE(FV$6:FV159)</f>
        <v>1636.1363636363637</v>
      </c>
      <c r="GJ159" s="160">
        <f>AVERAGE(FW$6:FW159)</f>
        <v>0.79220779220779225</v>
      </c>
      <c r="GK159" s="166">
        <f>AVERAGE(FX$6:FX159)</f>
        <v>28.519480519480521</v>
      </c>
      <c r="GL159" s="166">
        <f>AVERAGE(FY$6:FY159)</f>
        <v>190.04545454545453</v>
      </c>
      <c r="GM159" s="26"/>
      <c r="GN159" s="26"/>
      <c r="GO159" s="26"/>
      <c r="GP159" s="26"/>
      <c r="GQ159" s="26"/>
      <c r="GR159" s="26"/>
      <c r="GS159" s="26"/>
      <c r="GT159" s="26"/>
      <c r="GU159" s="26"/>
      <c r="GV159" s="26"/>
      <c r="GW159" s="26"/>
      <c r="GX159" s="26"/>
      <c r="GY159" s="26"/>
      <c r="GZ159" s="26"/>
      <c r="HA159" s="26"/>
      <c r="HB159" s="26"/>
      <c r="HC159" s="26"/>
      <c r="HD159" s="26"/>
      <c r="HE159" s="26"/>
      <c r="HF159" s="26"/>
      <c r="HG159" s="26"/>
      <c r="HH159" s="26"/>
      <c r="HI159" s="26"/>
      <c r="HJ159" s="26"/>
      <c r="HK159" s="29"/>
      <c r="HL159" s="26"/>
      <c r="HM159" s="98">
        <v>154</v>
      </c>
      <c r="HN159" s="178">
        <v>17.203826435061043</v>
      </c>
      <c r="HO159" s="148">
        <v>0.05</v>
      </c>
      <c r="HP159" s="98">
        <v>9</v>
      </c>
      <c r="HQ159" s="189">
        <v>353</v>
      </c>
      <c r="HR159" s="98">
        <v>25</v>
      </c>
      <c r="HS159" s="98">
        <v>23</v>
      </c>
      <c r="HT159" s="98">
        <v>3</v>
      </c>
      <c r="HU159" s="189">
        <v>3450</v>
      </c>
      <c r="HV159" s="189">
        <v>450</v>
      </c>
      <c r="HW159" s="189">
        <v>1000</v>
      </c>
      <c r="HX159" s="189">
        <v>300</v>
      </c>
      <c r="HY159" s="189">
        <v>2728</v>
      </c>
      <c r="HZ159" s="98">
        <v>1</v>
      </c>
      <c r="IA159" s="189">
        <v>30</v>
      </c>
      <c r="IB159" s="189">
        <v>752</v>
      </c>
      <c r="IC159" s="98" t="s">
        <v>116</v>
      </c>
      <c r="ID159" s="80"/>
      <c r="IE159" s="164">
        <f>AVERAGE(HR$6:HR159)</f>
        <v>19.941558441558442</v>
      </c>
      <c r="IF159" s="164">
        <f>AVERAGE(HS$6:HS159)</f>
        <v>19.149350649350648</v>
      </c>
      <c r="IG159" s="164">
        <f>AVERAGE(HT$6:HT159)</f>
        <v>1.051948051948052</v>
      </c>
      <c r="IH159" s="167">
        <f>AVERAGE(HU$6:HU159)</f>
        <v>2872.4025974025976</v>
      </c>
      <c r="II159" s="167">
        <f>AVERAGE(HV$6:HV159)</f>
        <v>157.79220779220779</v>
      </c>
      <c r="IJ159" s="167">
        <f>AVERAGE(HW$6:HW159)</f>
        <v>904.87012987012986</v>
      </c>
      <c r="IK159" s="167">
        <f>AVERAGE(HX$6:HX159)</f>
        <v>271.46103896103898</v>
      </c>
      <c r="IL159" s="167">
        <f>AVERAGE(HY$6:HY159)</f>
        <v>2319.4480519480521</v>
      </c>
      <c r="IM159" s="164">
        <f>AVERAGE(HZ$6:HZ159)</f>
        <v>2.4805194805194803</v>
      </c>
      <c r="IN159" s="167">
        <f>AVERAGE(IA$6:IA159)</f>
        <v>74.415584415584419</v>
      </c>
      <c r="IO159" s="167">
        <f>AVERAGE(IB$6:IB159)</f>
        <v>627.37012987012986</v>
      </c>
      <c r="IP159" s="26"/>
      <c r="IQ159" s="26"/>
      <c r="IR159" s="26"/>
      <c r="IS159" s="26"/>
      <c r="IT159" s="26"/>
      <c r="IU159" s="26"/>
      <c r="IV159" s="26"/>
      <c r="IW159" s="26"/>
      <c r="IX159" s="26"/>
      <c r="IY159" s="26"/>
      <c r="IZ159" s="26"/>
      <c r="JA159" s="26"/>
      <c r="JB159" s="26"/>
      <c r="JC159" s="26"/>
      <c r="JD159" s="26"/>
      <c r="JE159" s="26"/>
      <c r="JF159" s="26"/>
      <c r="JG159" s="26"/>
      <c r="JH159" s="26"/>
      <c r="JI159" s="26"/>
      <c r="JJ159" s="26"/>
      <c r="JK159" s="26"/>
      <c r="JL159" s="26"/>
      <c r="JM159" s="29"/>
      <c r="JN159" s="26"/>
      <c r="JO159" s="26"/>
      <c r="JP159" s="26"/>
      <c r="JQ159" s="26"/>
      <c r="JR159" s="26"/>
      <c r="JS159" s="26"/>
      <c r="JT159" s="26"/>
      <c r="JU159" s="26"/>
      <c r="JV159" s="26"/>
      <c r="JW159" s="26"/>
      <c r="JX159" s="26"/>
      <c r="JY159" s="26"/>
      <c r="JZ159" s="29"/>
    </row>
    <row r="160" spans="1:286" x14ac:dyDescent="0.2">
      <c r="A160" s="26"/>
      <c r="B160" s="103">
        <v>155</v>
      </c>
      <c r="C160" s="164">
        <v>21.872891990148545</v>
      </c>
      <c r="D160" s="133">
        <v>0.05</v>
      </c>
      <c r="E160" s="103">
        <v>3</v>
      </c>
      <c r="F160" s="167">
        <v>155</v>
      </c>
      <c r="G160" s="103">
        <v>24</v>
      </c>
      <c r="H160" s="103">
        <v>22</v>
      </c>
      <c r="I160" s="103">
        <v>2</v>
      </c>
      <c r="J160" s="167">
        <v>2640</v>
      </c>
      <c r="K160" s="167">
        <v>240</v>
      </c>
      <c r="L160" s="167">
        <v>1000</v>
      </c>
      <c r="M160" s="167">
        <v>300</v>
      </c>
      <c r="N160" s="167">
        <v>2320</v>
      </c>
      <c r="O160" s="103">
        <v>1</v>
      </c>
      <c r="P160" s="167">
        <v>12</v>
      </c>
      <c r="Q160" s="167">
        <v>332</v>
      </c>
      <c r="R160" s="103" t="s">
        <v>116</v>
      </c>
      <c r="S160" s="80"/>
      <c r="T160" s="169">
        <f>AVERAGE(G$6:G160)</f>
        <v>23.651612903225807</v>
      </c>
      <c r="U160" s="169">
        <f>AVERAGE(H$6:H160)</f>
        <v>20.761290322580646</v>
      </c>
      <c r="V160" s="169">
        <f>AVERAGE(I$6:I160)</f>
        <v>1.4129032258064516</v>
      </c>
      <c r="W160" s="170">
        <f>AVERAGE(J$6:J160)</f>
        <v>2491.3548387096776</v>
      </c>
      <c r="X160" s="170">
        <f>AVERAGE(K$6:K160)</f>
        <v>169.54838709677421</v>
      </c>
      <c r="Y160" s="170">
        <f>AVERAGE(L$6:L160)</f>
        <v>967.41935483870964</v>
      </c>
      <c r="Z160" s="170">
        <f>AVERAGE(M$6:M160)</f>
        <v>290.22580645161293</v>
      </c>
      <c r="AA160" s="170">
        <f>AVERAGE(N$6:N160)</f>
        <v>2420.5677419354838</v>
      </c>
      <c r="AB160" s="169">
        <f>AVERAGE(O$6:O160)</f>
        <v>3.096774193548387</v>
      </c>
      <c r="AC160" s="170">
        <f>AVERAGE(P$6:P160)</f>
        <v>37.161290322580648</v>
      </c>
      <c r="AD160" s="170">
        <f>AVERAGE(Q$6:Q160)</f>
        <v>107.9483870967742</v>
      </c>
      <c r="AE160" s="26"/>
      <c r="AF160" s="26"/>
      <c r="AG160" s="26"/>
      <c r="AH160" s="26"/>
      <c r="AI160" s="26"/>
      <c r="AJ160" s="26"/>
      <c r="AK160" s="26"/>
      <c r="AL160" s="26"/>
      <c r="AM160" s="26"/>
      <c r="AN160" s="26"/>
      <c r="AO160" s="26"/>
      <c r="AP160" s="26"/>
      <c r="AQ160" s="26"/>
      <c r="AR160" s="26"/>
      <c r="AS160" s="26"/>
      <c r="AT160" s="26"/>
      <c r="AU160" s="26"/>
      <c r="AV160" s="26"/>
      <c r="AW160" s="26"/>
      <c r="AX160" s="29"/>
      <c r="AZ160" s="26">
        <v>155</v>
      </c>
      <c r="BA160" s="164">
        <v>17.39868105457877</v>
      </c>
      <c r="BB160" s="175">
        <v>0.05</v>
      </c>
      <c r="BC160" s="103">
        <v>7</v>
      </c>
      <c r="BD160" s="181">
        <v>519</v>
      </c>
      <c r="BE160" s="103">
        <v>23</v>
      </c>
      <c r="BF160" s="103">
        <v>22</v>
      </c>
      <c r="BG160" s="103">
        <v>2</v>
      </c>
      <c r="BH160" s="167">
        <v>3300</v>
      </c>
      <c r="BI160" s="167">
        <v>300</v>
      </c>
      <c r="BJ160" s="167">
        <v>1000</v>
      </c>
      <c r="BK160" s="167">
        <v>300</v>
      </c>
      <c r="BL160" s="167">
        <v>2744</v>
      </c>
      <c r="BM160" s="103">
        <v>1</v>
      </c>
      <c r="BN160" s="167">
        <v>15</v>
      </c>
      <c r="BO160" s="167">
        <v>571</v>
      </c>
      <c r="BP160" s="103" t="s">
        <v>116</v>
      </c>
      <c r="BQ160" s="80"/>
      <c r="BR160" s="164">
        <f>AVERAGE(BE$6:BE160)</f>
        <v>20.187096774193549</v>
      </c>
      <c r="BS160" s="164">
        <f>AVERAGE(BF$6:BF160)</f>
        <v>19.109677419354838</v>
      </c>
      <c r="BT160" s="164">
        <f>AVERAGE(BG$6:BG160)</f>
        <v>0.73548387096774193</v>
      </c>
      <c r="BU160" s="167">
        <f>AVERAGE(BH$6:BH160)</f>
        <v>2866.4516129032259</v>
      </c>
      <c r="BV160" s="167">
        <f>AVERAGE(BI$6:BI160)</f>
        <v>110.3225806451613</v>
      </c>
      <c r="BW160" s="167">
        <f>AVERAGE(BJ$6:BJ160)</f>
        <v>918.70967741935488</v>
      </c>
      <c r="BX160" s="167">
        <f>AVERAGE(BK$6:BK160)</f>
        <v>275.61290322580646</v>
      </c>
      <c r="BY160" s="167">
        <f>AVERAGE(BL$6:BL160)</f>
        <v>2281.4774193548387</v>
      </c>
      <c r="BZ160" s="164">
        <f>AVERAGE(BM$6:BM160)</f>
        <v>2.129032258064516</v>
      </c>
      <c r="CA160" s="167">
        <f>AVERAGE(BN$6:BN160)</f>
        <v>31.93548387096774</v>
      </c>
      <c r="CB160" s="167">
        <f>AVERAGE(BO$6:BO160)</f>
        <v>616.90967741935481</v>
      </c>
      <c r="CC160" s="26"/>
      <c r="CD160" s="26"/>
      <c r="CE160" s="26"/>
      <c r="CF160" s="26"/>
      <c r="CG160" s="26"/>
      <c r="CH160" s="26"/>
      <c r="CI160" s="26"/>
      <c r="CJ160" s="26"/>
      <c r="CK160" s="26"/>
      <c r="CL160" s="26"/>
      <c r="CM160" s="26"/>
      <c r="CN160" s="26"/>
      <c r="CO160" s="26"/>
      <c r="CP160" s="26"/>
      <c r="CQ160" s="26"/>
      <c r="CR160" s="26"/>
      <c r="CS160" s="26"/>
      <c r="CT160" s="26"/>
      <c r="CU160" s="26"/>
      <c r="CV160" s="26"/>
      <c r="CW160" s="26"/>
      <c r="CX160" s="26"/>
      <c r="CY160" s="26"/>
      <c r="CZ160" s="26"/>
      <c r="DA160" s="26"/>
      <c r="DB160" s="26"/>
      <c r="DC160" s="26"/>
      <c r="DD160" s="29"/>
      <c r="DE160" s="26"/>
      <c r="DF160" s="103">
        <v>155</v>
      </c>
      <c r="DG160" s="164">
        <v>7.4704983912548437</v>
      </c>
      <c r="DH160" s="133">
        <v>0.1</v>
      </c>
      <c r="DI160" s="103">
        <v>2</v>
      </c>
      <c r="DJ160" s="167">
        <v>184</v>
      </c>
      <c r="DK160" s="103">
        <v>8</v>
      </c>
      <c r="DL160" s="103">
        <v>8</v>
      </c>
      <c r="DM160" s="103">
        <v>0</v>
      </c>
      <c r="DN160" s="167">
        <v>1440</v>
      </c>
      <c r="DO160" s="167">
        <v>0</v>
      </c>
      <c r="DP160" s="167">
        <v>400</v>
      </c>
      <c r="DQ160" s="167">
        <v>120</v>
      </c>
      <c r="DR160" s="167">
        <v>1329</v>
      </c>
      <c r="DS160" s="103">
        <v>1</v>
      </c>
      <c r="DT160" s="167">
        <v>18</v>
      </c>
      <c r="DU160" s="167">
        <v>129</v>
      </c>
      <c r="DV160" s="103" t="s">
        <v>117</v>
      </c>
      <c r="DW160" s="26"/>
      <c r="DX160" s="164">
        <f>AVERAGE(DK$6:DK160)</f>
        <v>10.451612903225806</v>
      </c>
      <c r="DY160" s="164">
        <f>AVERAGE(DL$6:DL160)</f>
        <v>10.451612903225806</v>
      </c>
      <c r="DZ160" s="164">
        <f>AVERAGE(DM$6:DM160)</f>
        <v>0</v>
      </c>
      <c r="EA160" s="167">
        <f>AVERAGE(DN$6:DN160)</f>
        <v>1881.2903225806451</v>
      </c>
      <c r="EB160" s="167">
        <f>AVERAGE(DO$6:DO160)</f>
        <v>0</v>
      </c>
      <c r="EC160" s="167">
        <f>AVERAGE(DP$6:DP160)</f>
        <v>522.58064516129036</v>
      </c>
      <c r="ED160" s="167">
        <f>AVERAGE(DQ$6:DQ160)</f>
        <v>156.7741935483871</v>
      </c>
      <c r="EE160" s="167">
        <f>AVERAGE(DR$6:DR160)</f>
        <v>1662.8516129032257</v>
      </c>
      <c r="EF160" s="164">
        <f>AVERAGE(DS$6:DS160)</f>
        <v>0.88387096774193552</v>
      </c>
      <c r="EG160" s="167">
        <f>AVERAGE(DT$6:DT160)</f>
        <v>15.909677419354839</v>
      </c>
      <c r="EH160" s="167">
        <f>AVERAGE(DU$6:DU160)</f>
        <v>234.34838709677419</v>
      </c>
      <c r="EI160" s="26"/>
      <c r="EJ160" s="26"/>
      <c r="EK160" s="26"/>
      <c r="EL160" s="26"/>
      <c r="EM160" s="26"/>
      <c r="EN160" s="26"/>
      <c r="EO160" s="26"/>
      <c r="EP160" s="26"/>
      <c r="EQ160" s="26"/>
      <c r="ER160" s="26"/>
      <c r="ES160" s="26"/>
      <c r="ET160" s="26"/>
      <c r="EU160" s="26"/>
      <c r="EV160" s="26"/>
      <c r="EW160" s="26"/>
      <c r="EX160" s="26"/>
      <c r="EY160" s="26"/>
      <c r="EZ160" s="26"/>
      <c r="FA160" s="26"/>
      <c r="FB160" s="26"/>
      <c r="FC160" s="26"/>
      <c r="FD160" s="26"/>
      <c r="FE160" s="26"/>
      <c r="FF160" s="26"/>
      <c r="FG160" s="26"/>
      <c r="FH160" s="29"/>
      <c r="FI160" s="26"/>
      <c r="FJ160" s="103">
        <v>155</v>
      </c>
      <c r="FK160" s="164">
        <v>7.2212946768358357</v>
      </c>
      <c r="FL160" s="133">
        <v>0.15</v>
      </c>
      <c r="FM160" s="103">
        <v>3</v>
      </c>
      <c r="FN160" s="167">
        <v>496</v>
      </c>
      <c r="FO160" s="103">
        <v>9</v>
      </c>
      <c r="FP160" s="103">
        <v>9</v>
      </c>
      <c r="FQ160" s="103">
        <v>0</v>
      </c>
      <c r="FR160" s="167">
        <v>1620</v>
      </c>
      <c r="FS160" s="167">
        <v>0</v>
      </c>
      <c r="FT160" s="167">
        <v>450</v>
      </c>
      <c r="FU160" s="167">
        <v>135</v>
      </c>
      <c r="FV160" s="167">
        <v>1706</v>
      </c>
      <c r="FW160" s="103">
        <v>1</v>
      </c>
      <c r="FX160" s="167">
        <v>36</v>
      </c>
      <c r="FY160" s="167">
        <v>-50</v>
      </c>
      <c r="FZ160" s="103" t="s">
        <v>117</v>
      </c>
      <c r="GA160" s="80"/>
      <c r="GB160" s="160">
        <f>AVERAGE(FO$6:FO160)</f>
        <v>9.9806451612903224</v>
      </c>
      <c r="GC160" s="160">
        <f>AVERAGE(FP$6:FP160)</f>
        <v>9.9806451612903224</v>
      </c>
      <c r="GD160" s="160">
        <f>AVERAGE(FQ$6:FQ160)</f>
        <v>0</v>
      </c>
      <c r="GE160" s="166">
        <f>AVERAGE(FR$6:FR160)</f>
        <v>1796.516129032258</v>
      </c>
      <c r="GF160" s="166">
        <f>AVERAGE(FS$6:FS160)</f>
        <v>0</v>
      </c>
      <c r="GG160" s="166">
        <f>AVERAGE(FT$6:FT160)</f>
        <v>499.03225806451616</v>
      </c>
      <c r="GH160" s="166">
        <f>AVERAGE(FU$6:FU160)</f>
        <v>149.70967741935485</v>
      </c>
      <c r="GI160" s="166">
        <f>AVERAGE(FV$6:FV160)</f>
        <v>1636.5870967741935</v>
      </c>
      <c r="GJ160" s="160">
        <f>AVERAGE(FW$6:FW160)</f>
        <v>0.79354838709677422</v>
      </c>
      <c r="GK160" s="166">
        <f>AVERAGE(FX$6:FX160)</f>
        <v>28.56774193548387</v>
      </c>
      <c r="GL160" s="166">
        <f>AVERAGE(FY$6:FY160)</f>
        <v>188.49677419354839</v>
      </c>
      <c r="GM160" s="26"/>
      <c r="GN160" s="26"/>
      <c r="GO160" s="26"/>
      <c r="GP160" s="26"/>
      <c r="GQ160" s="26"/>
      <c r="GR160" s="26"/>
      <c r="GS160" s="26"/>
      <c r="GT160" s="26"/>
      <c r="GU160" s="26"/>
      <c r="GV160" s="26"/>
      <c r="GW160" s="26"/>
      <c r="GX160" s="26"/>
      <c r="GY160" s="26"/>
      <c r="GZ160" s="26"/>
      <c r="HA160" s="26"/>
      <c r="HB160" s="26"/>
      <c r="HC160" s="26"/>
      <c r="HD160" s="26"/>
      <c r="HE160" s="26"/>
      <c r="HF160" s="26"/>
      <c r="HG160" s="26"/>
      <c r="HH160" s="26"/>
      <c r="HI160" s="26"/>
      <c r="HJ160" s="26"/>
      <c r="HK160" s="29"/>
      <c r="HL160" s="26"/>
      <c r="HM160" s="98">
        <v>155</v>
      </c>
      <c r="HN160" s="178">
        <v>19.893160825201999</v>
      </c>
      <c r="HO160" s="148">
        <v>0.05</v>
      </c>
      <c r="HP160" s="98">
        <v>8</v>
      </c>
      <c r="HQ160" s="189">
        <v>195</v>
      </c>
      <c r="HR160" s="98">
        <v>27</v>
      </c>
      <c r="HS160" s="98">
        <v>23</v>
      </c>
      <c r="HT160" s="98">
        <v>3</v>
      </c>
      <c r="HU160" s="189">
        <v>3450</v>
      </c>
      <c r="HV160" s="189">
        <v>450</v>
      </c>
      <c r="HW160" s="189">
        <v>1000</v>
      </c>
      <c r="HX160" s="189">
        <v>300</v>
      </c>
      <c r="HY160" s="189">
        <v>2570</v>
      </c>
      <c r="HZ160" s="98">
        <v>1</v>
      </c>
      <c r="IA160" s="189">
        <v>30</v>
      </c>
      <c r="IB160" s="189">
        <v>910</v>
      </c>
      <c r="IC160" s="98" t="s">
        <v>116</v>
      </c>
      <c r="ID160" s="80"/>
      <c r="IE160" s="164">
        <f>AVERAGE(HR$6:HR160)</f>
        <v>19.987096774193549</v>
      </c>
      <c r="IF160" s="164">
        <f>AVERAGE(HS$6:HS160)</f>
        <v>19.174193548387098</v>
      </c>
      <c r="IG160" s="164">
        <f>AVERAGE(HT$6:HT160)</f>
        <v>1.064516129032258</v>
      </c>
      <c r="IH160" s="167">
        <f>AVERAGE(HU$6:HU160)</f>
        <v>2876.1290322580644</v>
      </c>
      <c r="II160" s="167">
        <f>AVERAGE(HV$6:HV160)</f>
        <v>159.67741935483872</v>
      </c>
      <c r="IJ160" s="167">
        <f>AVERAGE(HW$6:HW160)</f>
        <v>905.48387096774195</v>
      </c>
      <c r="IK160" s="167">
        <f>AVERAGE(HX$6:HX160)</f>
        <v>271.64516129032256</v>
      </c>
      <c r="IL160" s="167">
        <f>AVERAGE(HY$6:HY160)</f>
        <v>2321.0645161290322</v>
      </c>
      <c r="IM160" s="164">
        <f>AVERAGE(HZ$6:HZ160)</f>
        <v>2.4709677419354841</v>
      </c>
      <c r="IN160" s="167">
        <f>AVERAGE(IA$6:IA160)</f>
        <v>74.129032258064512</v>
      </c>
      <c r="IO160" s="167">
        <f>AVERAGE(IB$6:IB160)</f>
        <v>629.19354838709683</v>
      </c>
      <c r="IP160" s="26"/>
      <c r="IQ160" s="26"/>
      <c r="IR160" s="26"/>
      <c r="IS160" s="26"/>
      <c r="IT160" s="26"/>
      <c r="IU160" s="26"/>
      <c r="IV160" s="26"/>
      <c r="IW160" s="26"/>
      <c r="IX160" s="26"/>
      <c r="IY160" s="26"/>
      <c r="IZ160" s="26"/>
      <c r="JA160" s="26"/>
      <c r="JB160" s="26"/>
      <c r="JC160" s="26"/>
      <c r="JD160" s="26"/>
      <c r="JE160" s="26"/>
      <c r="JF160" s="26"/>
      <c r="JG160" s="26"/>
      <c r="JH160" s="26"/>
      <c r="JI160" s="26"/>
      <c r="JJ160" s="26"/>
      <c r="JK160" s="26"/>
      <c r="JL160" s="26"/>
      <c r="JM160" s="29"/>
      <c r="JN160" s="26"/>
      <c r="JO160" s="26"/>
      <c r="JP160" s="26"/>
      <c r="JQ160" s="26"/>
      <c r="JR160" s="26"/>
      <c r="JS160" s="26"/>
      <c r="JT160" s="26"/>
      <c r="JU160" s="26"/>
      <c r="JV160" s="26"/>
      <c r="JW160" s="26"/>
      <c r="JX160" s="26"/>
      <c r="JY160" s="26"/>
      <c r="JZ160" s="29"/>
    </row>
    <row r="161" spans="1:286" x14ac:dyDescent="0.2">
      <c r="A161" s="26"/>
      <c r="B161" s="103">
        <v>156</v>
      </c>
      <c r="C161" s="164">
        <v>19.583935776551598</v>
      </c>
      <c r="D161" s="133">
        <v>0.1</v>
      </c>
      <c r="E161" s="103">
        <v>6</v>
      </c>
      <c r="F161" s="167">
        <v>217</v>
      </c>
      <c r="G161" s="103">
        <v>24</v>
      </c>
      <c r="H161" s="103">
        <v>22</v>
      </c>
      <c r="I161" s="103">
        <v>2</v>
      </c>
      <c r="J161" s="167">
        <v>2640</v>
      </c>
      <c r="K161" s="167">
        <v>240</v>
      </c>
      <c r="L161" s="167">
        <v>1000</v>
      </c>
      <c r="M161" s="167">
        <v>300</v>
      </c>
      <c r="N161" s="167">
        <v>2382</v>
      </c>
      <c r="O161" s="103">
        <v>2</v>
      </c>
      <c r="P161" s="167">
        <v>24</v>
      </c>
      <c r="Q161" s="167">
        <v>282</v>
      </c>
      <c r="R161" s="103" t="s">
        <v>116</v>
      </c>
      <c r="S161" s="80"/>
      <c r="T161" s="169">
        <f>AVERAGE(G$6:G161)</f>
        <v>23.653846153846153</v>
      </c>
      <c r="U161" s="169">
        <f>AVERAGE(H$6:H161)</f>
        <v>20.76923076923077</v>
      </c>
      <c r="V161" s="169">
        <f>AVERAGE(I$6:I161)</f>
        <v>1.4166666666666667</v>
      </c>
      <c r="W161" s="170">
        <f>AVERAGE(J$6:J161)</f>
        <v>2492.3076923076924</v>
      </c>
      <c r="X161" s="170">
        <f>AVERAGE(K$6:K161)</f>
        <v>170</v>
      </c>
      <c r="Y161" s="170">
        <f>AVERAGE(L$6:L161)</f>
        <v>967.62820512820508</v>
      </c>
      <c r="Z161" s="170">
        <f>AVERAGE(M$6:M161)</f>
        <v>290.28846153846155</v>
      </c>
      <c r="AA161" s="170">
        <f>AVERAGE(N$6:N161)</f>
        <v>2420.3205128205127</v>
      </c>
      <c r="AB161" s="169">
        <f>AVERAGE(O$6:O161)</f>
        <v>3.0897435897435899</v>
      </c>
      <c r="AC161" s="170">
        <f>AVERAGE(P$6:P161)</f>
        <v>37.07692307692308</v>
      </c>
      <c r="AD161" s="170">
        <f>AVERAGE(Q$6:Q161)</f>
        <v>109.06410256410257</v>
      </c>
      <c r="AE161" s="26"/>
      <c r="AF161" s="26"/>
      <c r="AG161" s="26"/>
      <c r="AH161" s="26"/>
      <c r="AI161" s="26"/>
      <c r="AJ161" s="26"/>
      <c r="AK161" s="26"/>
      <c r="AL161" s="26"/>
      <c r="AM161" s="26"/>
      <c r="AN161" s="26"/>
      <c r="AO161" s="26"/>
      <c r="AP161" s="26"/>
      <c r="AQ161" s="26"/>
      <c r="AR161" s="26"/>
      <c r="AS161" s="26"/>
      <c r="AT161" s="26"/>
      <c r="AU161" s="26"/>
      <c r="AV161" s="26"/>
      <c r="AW161" s="26"/>
      <c r="AX161" s="29"/>
      <c r="AZ161" s="26">
        <v>156</v>
      </c>
      <c r="BA161" s="164">
        <v>18.457145958669152</v>
      </c>
      <c r="BB161" s="175">
        <v>0.25</v>
      </c>
      <c r="BC161" s="103">
        <v>3</v>
      </c>
      <c r="BD161" s="181">
        <v>413</v>
      </c>
      <c r="BE161" s="103">
        <v>16</v>
      </c>
      <c r="BF161" s="103">
        <v>16</v>
      </c>
      <c r="BG161" s="103">
        <v>0</v>
      </c>
      <c r="BH161" s="167">
        <v>2400</v>
      </c>
      <c r="BI161" s="167">
        <v>0</v>
      </c>
      <c r="BJ161" s="167">
        <v>800</v>
      </c>
      <c r="BK161" s="167">
        <v>240</v>
      </c>
      <c r="BL161" s="167">
        <v>2078</v>
      </c>
      <c r="BM161" s="103">
        <v>5</v>
      </c>
      <c r="BN161" s="167">
        <v>75</v>
      </c>
      <c r="BO161" s="167">
        <v>397</v>
      </c>
      <c r="BP161" s="103" t="s">
        <v>117</v>
      </c>
      <c r="BQ161" s="80"/>
      <c r="BR161" s="164">
        <f>AVERAGE(BE$6:BE161)</f>
        <v>20.160256410256409</v>
      </c>
      <c r="BS161" s="164">
        <f>AVERAGE(BF$6:BF161)</f>
        <v>19.089743589743591</v>
      </c>
      <c r="BT161" s="164">
        <f>AVERAGE(BG$6:BG161)</f>
        <v>0.73076923076923073</v>
      </c>
      <c r="BU161" s="167">
        <f>AVERAGE(BH$6:BH161)</f>
        <v>2863.4615384615386</v>
      </c>
      <c r="BV161" s="167">
        <f>AVERAGE(BI$6:BI161)</f>
        <v>109.61538461538461</v>
      </c>
      <c r="BW161" s="167">
        <f>AVERAGE(BJ$6:BJ161)</f>
        <v>917.9487179487179</v>
      </c>
      <c r="BX161" s="167">
        <f>AVERAGE(BK$6:BK161)</f>
        <v>275.38461538461536</v>
      </c>
      <c r="BY161" s="167">
        <f>AVERAGE(BL$6:BL161)</f>
        <v>2280.1730769230771</v>
      </c>
      <c r="BZ161" s="164">
        <f>AVERAGE(BM$6:BM161)</f>
        <v>2.1474358974358974</v>
      </c>
      <c r="CA161" s="167">
        <f>AVERAGE(BN$6:BN161)</f>
        <v>32.21153846153846</v>
      </c>
      <c r="CB161" s="167">
        <f>AVERAGE(BO$6:BO161)</f>
        <v>615.5</v>
      </c>
      <c r="CC161" s="26"/>
      <c r="CD161" s="26"/>
      <c r="CE161" s="26"/>
      <c r="CF161" s="26"/>
      <c r="CG161" s="26"/>
      <c r="CH161" s="26"/>
      <c r="CI161" s="26"/>
      <c r="CJ161" s="26"/>
      <c r="CK161" s="26"/>
      <c r="CL161" s="26"/>
      <c r="CM161" s="26"/>
      <c r="CN161" s="26"/>
      <c r="CO161" s="26"/>
      <c r="CP161" s="26"/>
      <c r="CQ161" s="26"/>
      <c r="CR161" s="26"/>
      <c r="CS161" s="26"/>
      <c r="CT161" s="26"/>
      <c r="CU161" s="26"/>
      <c r="CV161" s="26"/>
      <c r="CW161" s="26"/>
      <c r="CX161" s="26"/>
      <c r="CY161" s="26"/>
      <c r="CZ161" s="26"/>
      <c r="DA161" s="26"/>
      <c r="DB161" s="26"/>
      <c r="DC161" s="26"/>
      <c r="DD161" s="29"/>
      <c r="DE161" s="26"/>
      <c r="DF161" s="103">
        <v>156</v>
      </c>
      <c r="DG161" s="164">
        <v>7.8256060840027795</v>
      </c>
      <c r="DH161" s="133">
        <v>0.05</v>
      </c>
      <c r="DI161" s="103">
        <v>1</v>
      </c>
      <c r="DJ161" s="167">
        <v>420</v>
      </c>
      <c r="DK161" s="103">
        <v>9</v>
      </c>
      <c r="DL161" s="103">
        <v>9</v>
      </c>
      <c r="DM161" s="103">
        <v>0</v>
      </c>
      <c r="DN161" s="167">
        <v>1620</v>
      </c>
      <c r="DO161" s="167">
        <v>0</v>
      </c>
      <c r="DP161" s="167">
        <v>450</v>
      </c>
      <c r="DQ161" s="167">
        <v>135</v>
      </c>
      <c r="DR161" s="167">
        <v>1630</v>
      </c>
      <c r="DS161" s="103">
        <v>0</v>
      </c>
      <c r="DT161" s="167">
        <v>0</v>
      </c>
      <c r="DU161" s="167">
        <v>-10</v>
      </c>
      <c r="DV161" s="103" t="s">
        <v>117</v>
      </c>
      <c r="DW161" s="26"/>
      <c r="DX161" s="164">
        <f>AVERAGE(DK$6:DK161)</f>
        <v>10.442307692307692</v>
      </c>
      <c r="DY161" s="164">
        <f>AVERAGE(DL$6:DL161)</f>
        <v>10.442307692307692</v>
      </c>
      <c r="DZ161" s="164">
        <f>AVERAGE(DM$6:DM161)</f>
        <v>0</v>
      </c>
      <c r="EA161" s="167">
        <f>AVERAGE(DN$6:DN161)</f>
        <v>1879.6153846153845</v>
      </c>
      <c r="EB161" s="167">
        <f>AVERAGE(DO$6:DO161)</f>
        <v>0</v>
      </c>
      <c r="EC161" s="167">
        <f>AVERAGE(DP$6:DP161)</f>
        <v>522.11538461538464</v>
      </c>
      <c r="ED161" s="167">
        <f>AVERAGE(DQ$6:DQ161)</f>
        <v>156.63461538461539</v>
      </c>
      <c r="EE161" s="167">
        <f>AVERAGE(DR$6:DR161)</f>
        <v>1662.6410256410256</v>
      </c>
      <c r="EF161" s="164">
        <f>AVERAGE(DS$6:DS161)</f>
        <v>0.87820512820512819</v>
      </c>
      <c r="EG161" s="167">
        <f>AVERAGE(DT$6:DT161)</f>
        <v>15.807692307692308</v>
      </c>
      <c r="EH161" s="167">
        <f>AVERAGE(DU$6:DU161)</f>
        <v>232.78205128205127</v>
      </c>
      <c r="EI161" s="26"/>
      <c r="EJ161" s="26"/>
      <c r="EK161" s="26"/>
      <c r="EL161" s="26"/>
      <c r="EM161" s="26"/>
      <c r="EN161" s="26"/>
      <c r="EO161" s="26"/>
      <c r="EP161" s="26"/>
      <c r="EQ161" s="26"/>
      <c r="ER161" s="26"/>
      <c r="ES161" s="26"/>
      <c r="ET161" s="26"/>
      <c r="EU161" s="26"/>
      <c r="EV161" s="26"/>
      <c r="EW161" s="26"/>
      <c r="EX161" s="26"/>
      <c r="EY161" s="26"/>
      <c r="EZ161" s="26"/>
      <c r="FA161" s="26"/>
      <c r="FB161" s="26"/>
      <c r="FC161" s="26"/>
      <c r="FD161" s="26"/>
      <c r="FE161" s="26"/>
      <c r="FF161" s="26"/>
      <c r="FG161" s="26"/>
      <c r="FH161" s="29"/>
      <c r="FI161" s="26"/>
      <c r="FJ161" s="103">
        <v>156</v>
      </c>
      <c r="FK161" s="164">
        <v>6.3720558304410639</v>
      </c>
      <c r="FL161" s="133">
        <v>0.25</v>
      </c>
      <c r="FM161" s="103">
        <v>1</v>
      </c>
      <c r="FN161" s="167">
        <v>154</v>
      </c>
      <c r="FO161" s="103">
        <v>5</v>
      </c>
      <c r="FP161" s="103">
        <v>5</v>
      </c>
      <c r="FQ161" s="103">
        <v>0</v>
      </c>
      <c r="FR161" s="167">
        <v>900</v>
      </c>
      <c r="FS161" s="167">
        <v>0</v>
      </c>
      <c r="FT161" s="167">
        <v>250</v>
      </c>
      <c r="FU161" s="167">
        <v>75</v>
      </c>
      <c r="FV161" s="167">
        <v>1104</v>
      </c>
      <c r="FW161" s="103">
        <v>2</v>
      </c>
      <c r="FX161" s="167">
        <v>72</v>
      </c>
      <c r="FY161" s="167">
        <v>-132</v>
      </c>
      <c r="FZ161" s="103" t="s">
        <v>117</v>
      </c>
      <c r="GA161" s="80"/>
      <c r="GB161" s="160">
        <f>AVERAGE(FO$6:FO161)</f>
        <v>9.9487179487179489</v>
      </c>
      <c r="GC161" s="160">
        <f>AVERAGE(FP$6:FP161)</f>
        <v>9.9487179487179489</v>
      </c>
      <c r="GD161" s="160">
        <f>AVERAGE(FQ$6:FQ161)</f>
        <v>0</v>
      </c>
      <c r="GE161" s="166">
        <f>AVERAGE(FR$6:FR161)</f>
        <v>1790.7692307692307</v>
      </c>
      <c r="GF161" s="166">
        <f>AVERAGE(FS$6:FS161)</f>
        <v>0</v>
      </c>
      <c r="GG161" s="166">
        <f>AVERAGE(FT$6:FT161)</f>
        <v>497.43589743589746</v>
      </c>
      <c r="GH161" s="166">
        <f>AVERAGE(FU$6:FU161)</f>
        <v>149.23076923076923</v>
      </c>
      <c r="GI161" s="166">
        <f>AVERAGE(FV$6:FV161)</f>
        <v>1633.1730769230769</v>
      </c>
      <c r="GJ161" s="160">
        <f>AVERAGE(FW$6:FW161)</f>
        <v>0.80128205128205132</v>
      </c>
      <c r="GK161" s="166">
        <f>AVERAGE(FX$6:FX161)</f>
        <v>28.846153846153847</v>
      </c>
      <c r="GL161" s="166">
        <f>AVERAGE(FY$6:FY161)</f>
        <v>186.44230769230768</v>
      </c>
      <c r="GM161" s="26"/>
      <c r="GN161" s="26"/>
      <c r="GO161" s="26"/>
      <c r="GP161" s="26"/>
      <c r="GQ161" s="26"/>
      <c r="GR161" s="26"/>
      <c r="GS161" s="26"/>
      <c r="GT161" s="26"/>
      <c r="GU161" s="26"/>
      <c r="GV161" s="26"/>
      <c r="GW161" s="26"/>
      <c r="GX161" s="26"/>
      <c r="GY161" s="26"/>
      <c r="GZ161" s="26"/>
      <c r="HA161" s="26"/>
      <c r="HB161" s="26"/>
      <c r="HC161" s="26"/>
      <c r="HD161" s="26"/>
      <c r="HE161" s="26"/>
      <c r="HF161" s="26"/>
      <c r="HG161" s="26"/>
      <c r="HH161" s="26"/>
      <c r="HI161" s="26"/>
      <c r="HJ161" s="26"/>
      <c r="HK161" s="29"/>
      <c r="HL161" s="26"/>
      <c r="HM161" s="98">
        <v>156</v>
      </c>
      <c r="HN161" s="178">
        <v>17.623302984401445</v>
      </c>
      <c r="HO161" s="148">
        <v>0.1</v>
      </c>
      <c r="HP161" s="98">
        <v>8</v>
      </c>
      <c r="HQ161" s="189">
        <v>150</v>
      </c>
      <c r="HR161" s="98">
        <v>24</v>
      </c>
      <c r="HS161" s="98">
        <v>23</v>
      </c>
      <c r="HT161" s="98">
        <v>3</v>
      </c>
      <c r="HU161" s="189">
        <v>3450</v>
      </c>
      <c r="HV161" s="189">
        <v>450</v>
      </c>
      <c r="HW161" s="189">
        <v>1000</v>
      </c>
      <c r="HX161" s="189">
        <v>300</v>
      </c>
      <c r="HY161" s="189">
        <v>2525</v>
      </c>
      <c r="HZ161" s="98">
        <v>2</v>
      </c>
      <c r="IA161" s="189">
        <v>60</v>
      </c>
      <c r="IB161" s="189">
        <v>985</v>
      </c>
      <c r="IC161" s="98" t="s">
        <v>116</v>
      </c>
      <c r="ID161" s="80"/>
      <c r="IE161" s="164">
        <f>AVERAGE(HR$6:HR161)</f>
        <v>20.012820512820515</v>
      </c>
      <c r="IF161" s="164">
        <f>AVERAGE(HS$6:HS161)</f>
        <v>19.198717948717949</v>
      </c>
      <c r="IG161" s="164">
        <f>AVERAGE(HT$6:HT161)</f>
        <v>1.0769230769230769</v>
      </c>
      <c r="IH161" s="167">
        <f>AVERAGE(HU$6:HU161)</f>
        <v>2879.8076923076924</v>
      </c>
      <c r="II161" s="167">
        <f>AVERAGE(HV$6:HV161)</f>
        <v>161.53846153846155</v>
      </c>
      <c r="IJ161" s="167">
        <f>AVERAGE(HW$6:HW161)</f>
        <v>906.08974358974353</v>
      </c>
      <c r="IK161" s="167">
        <f>AVERAGE(HX$6:HX161)</f>
        <v>271.82692307692309</v>
      </c>
      <c r="IL161" s="167">
        <f>AVERAGE(HY$6:HY161)</f>
        <v>2322.3717948717949</v>
      </c>
      <c r="IM161" s="164">
        <f>AVERAGE(HZ$6:HZ161)</f>
        <v>2.4679487179487181</v>
      </c>
      <c r="IN161" s="167">
        <f>AVERAGE(IA$6:IA161)</f>
        <v>74.038461538461533</v>
      </c>
      <c r="IO161" s="167">
        <f>AVERAGE(IB$6:IB161)</f>
        <v>631.47435897435901</v>
      </c>
      <c r="IP161" s="26"/>
      <c r="IQ161" s="26"/>
      <c r="IR161" s="26"/>
      <c r="IS161" s="26"/>
      <c r="IT161" s="26"/>
      <c r="IU161" s="26"/>
      <c r="IV161" s="26"/>
      <c r="IW161" s="26"/>
      <c r="IX161" s="26"/>
      <c r="IY161" s="26"/>
      <c r="IZ161" s="26"/>
      <c r="JA161" s="26"/>
      <c r="JB161" s="26"/>
      <c r="JC161" s="26"/>
      <c r="JD161" s="26"/>
      <c r="JE161" s="26"/>
      <c r="JF161" s="26"/>
      <c r="JG161" s="26"/>
      <c r="JH161" s="26"/>
      <c r="JI161" s="26"/>
      <c r="JJ161" s="26"/>
      <c r="JK161" s="26"/>
      <c r="JL161" s="26"/>
      <c r="JM161" s="29"/>
      <c r="JN161" s="26"/>
      <c r="JO161" s="26"/>
      <c r="JP161" s="26"/>
      <c r="JQ161" s="26"/>
      <c r="JR161" s="26"/>
      <c r="JS161" s="26"/>
      <c r="JT161" s="26"/>
      <c r="JU161" s="26"/>
      <c r="JV161" s="26"/>
      <c r="JW161" s="26"/>
      <c r="JX161" s="26"/>
      <c r="JY161" s="26"/>
      <c r="JZ161" s="29"/>
    </row>
    <row r="162" spans="1:286" x14ac:dyDescent="0.2">
      <c r="A162" s="26"/>
      <c r="B162" s="103">
        <v>157</v>
      </c>
      <c r="C162" s="164">
        <v>24.048187291823762</v>
      </c>
      <c r="D162" s="133">
        <v>0.15</v>
      </c>
      <c r="E162" s="103">
        <v>0</v>
      </c>
      <c r="F162" s="167">
        <v>171</v>
      </c>
      <c r="G162" s="103">
        <v>20</v>
      </c>
      <c r="H162" s="103">
        <v>20</v>
      </c>
      <c r="I162" s="103">
        <v>0</v>
      </c>
      <c r="J162" s="167">
        <v>2400</v>
      </c>
      <c r="K162" s="167">
        <v>0</v>
      </c>
      <c r="L162" s="167">
        <v>1000</v>
      </c>
      <c r="M162" s="167">
        <v>300</v>
      </c>
      <c r="N162" s="167">
        <v>2096</v>
      </c>
      <c r="O162" s="103">
        <v>4</v>
      </c>
      <c r="P162" s="167">
        <v>48</v>
      </c>
      <c r="Q162" s="167">
        <v>352</v>
      </c>
      <c r="R162" s="103" t="s">
        <v>116</v>
      </c>
      <c r="S162" s="80"/>
      <c r="T162" s="169">
        <f>AVERAGE(G$6:G162)</f>
        <v>23.630573248407643</v>
      </c>
      <c r="U162" s="169">
        <f>AVERAGE(H$6:H162)</f>
        <v>20.764331210191084</v>
      </c>
      <c r="V162" s="169">
        <f>AVERAGE(I$6:I162)</f>
        <v>1.4076433121019107</v>
      </c>
      <c r="W162" s="170">
        <f>AVERAGE(J$6:J162)</f>
        <v>2491.7197452229298</v>
      </c>
      <c r="X162" s="170">
        <f>AVERAGE(K$6:K162)</f>
        <v>168.91719745222929</v>
      </c>
      <c r="Y162" s="170">
        <f>AVERAGE(L$6:L162)</f>
        <v>967.83439490445858</v>
      </c>
      <c r="Z162" s="170">
        <f>AVERAGE(M$6:M162)</f>
        <v>290.35031847133757</v>
      </c>
      <c r="AA162" s="170">
        <f>AVERAGE(N$6:N162)</f>
        <v>2418.2547770700635</v>
      </c>
      <c r="AB162" s="169">
        <f>AVERAGE(O$6:O162)</f>
        <v>3.0955414012738856</v>
      </c>
      <c r="AC162" s="170">
        <f>AVERAGE(P$6:P162)</f>
        <v>37.146496815286625</v>
      </c>
      <c r="AD162" s="170">
        <f>AVERAGE(Q$6:Q162)</f>
        <v>110.61146496815287</v>
      </c>
      <c r="AE162" s="26"/>
      <c r="AF162" s="26"/>
      <c r="AG162" s="26"/>
      <c r="AH162" s="26"/>
      <c r="AI162" s="26"/>
      <c r="AJ162" s="26"/>
      <c r="AK162" s="26"/>
      <c r="AL162" s="26"/>
      <c r="AM162" s="26"/>
      <c r="AN162" s="26"/>
      <c r="AO162" s="26"/>
      <c r="AP162" s="26"/>
      <c r="AQ162" s="26"/>
      <c r="AR162" s="26"/>
      <c r="AS162" s="26"/>
      <c r="AT162" s="26"/>
      <c r="AU162" s="26"/>
      <c r="AV162" s="26"/>
      <c r="AW162" s="26"/>
      <c r="AX162" s="29"/>
      <c r="AZ162" s="26">
        <v>157</v>
      </c>
      <c r="BA162" s="164">
        <v>18.853092948421448</v>
      </c>
      <c r="BB162" s="175">
        <v>0.15</v>
      </c>
      <c r="BC162" s="103">
        <v>1</v>
      </c>
      <c r="BD162" s="181">
        <v>588</v>
      </c>
      <c r="BE162" s="103">
        <v>17</v>
      </c>
      <c r="BF162" s="103">
        <v>17</v>
      </c>
      <c r="BG162" s="103">
        <v>0</v>
      </c>
      <c r="BH162" s="167">
        <v>2550</v>
      </c>
      <c r="BI162" s="167">
        <v>0</v>
      </c>
      <c r="BJ162" s="167">
        <v>850</v>
      </c>
      <c r="BK162" s="167">
        <v>255</v>
      </c>
      <c r="BL162" s="167">
        <v>2318</v>
      </c>
      <c r="BM162" s="103">
        <v>3</v>
      </c>
      <c r="BN162" s="167">
        <v>45</v>
      </c>
      <c r="BO162" s="167">
        <v>277</v>
      </c>
      <c r="BP162" s="103" t="s">
        <v>117</v>
      </c>
      <c r="BQ162" s="80"/>
      <c r="BR162" s="164">
        <f>AVERAGE(BE$6:BE162)</f>
        <v>20.140127388535031</v>
      </c>
      <c r="BS162" s="164">
        <f>AVERAGE(BF$6:BF162)</f>
        <v>19.076433121019107</v>
      </c>
      <c r="BT162" s="164">
        <f>AVERAGE(BG$6:BG162)</f>
        <v>0.72611464968152861</v>
      </c>
      <c r="BU162" s="167">
        <f>AVERAGE(BH$6:BH162)</f>
        <v>2861.4649681528663</v>
      </c>
      <c r="BV162" s="167">
        <f>AVERAGE(BI$6:BI162)</f>
        <v>108.9171974522293</v>
      </c>
      <c r="BW162" s="167">
        <f>AVERAGE(BJ$6:BJ162)</f>
        <v>917.515923566879</v>
      </c>
      <c r="BX162" s="167">
        <f>AVERAGE(BK$6:BK162)</f>
        <v>275.25477707006371</v>
      </c>
      <c r="BY162" s="167">
        <f>AVERAGE(BL$6:BL162)</f>
        <v>2280.4140127388537</v>
      </c>
      <c r="BZ162" s="164">
        <f>AVERAGE(BM$6:BM162)</f>
        <v>2.1528662420382165</v>
      </c>
      <c r="CA162" s="167">
        <f>AVERAGE(BN$6:BN162)</f>
        <v>32.29299363057325</v>
      </c>
      <c r="CB162" s="167">
        <f>AVERAGE(BO$6:BO162)</f>
        <v>613.343949044586</v>
      </c>
      <c r="CC162" s="26"/>
      <c r="CD162" s="26"/>
      <c r="CE162" s="26"/>
      <c r="CF162" s="26"/>
      <c r="CG162" s="26"/>
      <c r="CH162" s="26"/>
      <c r="CI162" s="26"/>
      <c r="CJ162" s="26"/>
      <c r="CK162" s="26"/>
      <c r="CL162" s="26"/>
      <c r="CM162" s="26"/>
      <c r="CN162" s="26"/>
      <c r="CO162" s="26"/>
      <c r="CP162" s="26"/>
      <c r="CQ162" s="26"/>
      <c r="CR162" s="26"/>
      <c r="CS162" s="26"/>
      <c r="CT162" s="26"/>
      <c r="CU162" s="26"/>
      <c r="CV162" s="26"/>
      <c r="CW162" s="26"/>
      <c r="CX162" s="26"/>
      <c r="CY162" s="26"/>
      <c r="CZ162" s="26"/>
      <c r="DA162" s="26"/>
      <c r="DB162" s="26"/>
      <c r="DC162" s="26"/>
      <c r="DD162" s="29"/>
      <c r="DE162" s="26"/>
      <c r="DF162" s="103">
        <v>157</v>
      </c>
      <c r="DG162" s="164">
        <v>7.2778785772746399</v>
      </c>
      <c r="DH162" s="133">
        <v>0.15</v>
      </c>
      <c r="DI162" s="103">
        <v>3</v>
      </c>
      <c r="DJ162" s="167">
        <v>518</v>
      </c>
      <c r="DK162" s="103">
        <v>9</v>
      </c>
      <c r="DL162" s="103">
        <v>9</v>
      </c>
      <c r="DM162" s="103">
        <v>0</v>
      </c>
      <c r="DN162" s="167">
        <v>1620</v>
      </c>
      <c r="DO162" s="167">
        <v>0</v>
      </c>
      <c r="DP162" s="167">
        <v>450</v>
      </c>
      <c r="DQ162" s="167">
        <v>135</v>
      </c>
      <c r="DR162" s="167">
        <v>1728</v>
      </c>
      <c r="DS162" s="103">
        <v>1</v>
      </c>
      <c r="DT162" s="167">
        <v>18</v>
      </c>
      <c r="DU162" s="167">
        <v>-90</v>
      </c>
      <c r="DV162" s="103" t="s">
        <v>117</v>
      </c>
      <c r="DW162" s="26"/>
      <c r="DX162" s="164">
        <f>AVERAGE(DK$6:DK162)</f>
        <v>10.433121019108281</v>
      </c>
      <c r="DY162" s="164">
        <f>AVERAGE(DL$6:DL162)</f>
        <v>10.433121019108281</v>
      </c>
      <c r="DZ162" s="164">
        <f>AVERAGE(DM$6:DM162)</f>
        <v>0</v>
      </c>
      <c r="EA162" s="167">
        <f>AVERAGE(DN$6:DN162)</f>
        <v>1877.9617834394905</v>
      </c>
      <c r="EB162" s="167">
        <f>AVERAGE(DO$6:DO162)</f>
        <v>0</v>
      </c>
      <c r="EC162" s="167">
        <f>AVERAGE(DP$6:DP162)</f>
        <v>521.656050955414</v>
      </c>
      <c r="ED162" s="167">
        <f>AVERAGE(DQ$6:DQ162)</f>
        <v>156.49681528662421</v>
      </c>
      <c r="EE162" s="167">
        <f>AVERAGE(DR$6:DR162)</f>
        <v>1663.0573248407643</v>
      </c>
      <c r="EF162" s="164">
        <f>AVERAGE(DS$6:DS162)</f>
        <v>0.87898089171974525</v>
      </c>
      <c r="EG162" s="167">
        <f>AVERAGE(DT$6:DT162)</f>
        <v>15.821656050955413</v>
      </c>
      <c r="EH162" s="167">
        <f>AVERAGE(DU$6:DU162)</f>
        <v>230.72611464968153</v>
      </c>
      <c r="EI162" s="26"/>
      <c r="EJ162" s="26"/>
      <c r="EK162" s="26"/>
      <c r="EL162" s="26"/>
      <c r="EM162" s="26"/>
      <c r="EN162" s="26"/>
      <c r="EO162" s="26"/>
      <c r="EP162" s="26"/>
      <c r="EQ162" s="26"/>
      <c r="ER162" s="26"/>
      <c r="ES162" s="26"/>
      <c r="ET162" s="26"/>
      <c r="EU162" s="26"/>
      <c r="EV162" s="26"/>
      <c r="EW162" s="26"/>
      <c r="EX162" s="26"/>
      <c r="EY162" s="26"/>
      <c r="EZ162" s="26"/>
      <c r="FA162" s="26"/>
      <c r="FB162" s="26"/>
      <c r="FC162" s="26"/>
      <c r="FD162" s="26"/>
      <c r="FE162" s="26"/>
      <c r="FF162" s="26"/>
      <c r="FG162" s="26"/>
      <c r="FH162" s="29"/>
      <c r="FI162" s="26"/>
      <c r="FJ162" s="103">
        <v>157</v>
      </c>
      <c r="FK162" s="164">
        <v>8.1250180968174242</v>
      </c>
      <c r="FL162" s="133">
        <v>0.1</v>
      </c>
      <c r="FM162" s="103">
        <v>3</v>
      </c>
      <c r="FN162" s="167">
        <v>129</v>
      </c>
      <c r="FO162" s="103">
        <v>10</v>
      </c>
      <c r="FP162" s="103">
        <v>10</v>
      </c>
      <c r="FQ162" s="103">
        <v>0</v>
      </c>
      <c r="FR162" s="167">
        <v>1800</v>
      </c>
      <c r="FS162" s="167">
        <v>0</v>
      </c>
      <c r="FT162" s="167">
        <v>500</v>
      </c>
      <c r="FU162" s="167">
        <v>150</v>
      </c>
      <c r="FV162" s="167">
        <v>1404</v>
      </c>
      <c r="FW162" s="103">
        <v>1</v>
      </c>
      <c r="FX162" s="167">
        <v>36</v>
      </c>
      <c r="FY162" s="167">
        <v>432</v>
      </c>
      <c r="FZ162" s="103" t="s">
        <v>117</v>
      </c>
      <c r="GA162" s="80"/>
      <c r="GB162" s="160">
        <f>AVERAGE(FO$6:FO162)</f>
        <v>9.9490445859872612</v>
      </c>
      <c r="GC162" s="160">
        <f>AVERAGE(FP$6:FP162)</f>
        <v>9.9490445859872612</v>
      </c>
      <c r="GD162" s="160">
        <f>AVERAGE(FQ$6:FQ162)</f>
        <v>0</v>
      </c>
      <c r="GE162" s="166">
        <f>AVERAGE(FR$6:FR162)</f>
        <v>1790.8280254777071</v>
      </c>
      <c r="GF162" s="166">
        <f>AVERAGE(FS$6:FS162)</f>
        <v>0</v>
      </c>
      <c r="GG162" s="166">
        <f>AVERAGE(FT$6:FT162)</f>
        <v>497.45222929936307</v>
      </c>
      <c r="GH162" s="166">
        <f>AVERAGE(FU$6:FU162)</f>
        <v>149.23566878980893</v>
      </c>
      <c r="GI162" s="166">
        <f>AVERAGE(FV$6:FV162)</f>
        <v>1631.7133757961783</v>
      </c>
      <c r="GJ162" s="160">
        <f>AVERAGE(FW$6:FW162)</f>
        <v>0.80254777070063699</v>
      </c>
      <c r="GK162" s="166">
        <f>AVERAGE(FX$6:FX162)</f>
        <v>28.891719745222929</v>
      </c>
      <c r="GL162" s="166">
        <f>AVERAGE(FY$6:FY162)</f>
        <v>188.0063694267516</v>
      </c>
      <c r="GM162" s="26"/>
      <c r="GN162" s="26"/>
      <c r="GO162" s="26"/>
      <c r="GP162" s="26"/>
      <c r="GQ162" s="26"/>
      <c r="GR162" s="26"/>
      <c r="GS162" s="26"/>
      <c r="GT162" s="26"/>
      <c r="GU162" s="26"/>
      <c r="GV162" s="26"/>
      <c r="GW162" s="26"/>
      <c r="GX162" s="26"/>
      <c r="GY162" s="26"/>
      <c r="GZ162" s="26"/>
      <c r="HA162" s="26"/>
      <c r="HB162" s="26"/>
      <c r="HC162" s="26"/>
      <c r="HD162" s="26"/>
      <c r="HE162" s="26"/>
      <c r="HF162" s="26"/>
      <c r="HG162" s="26"/>
      <c r="HH162" s="26"/>
      <c r="HI162" s="26"/>
      <c r="HJ162" s="26"/>
      <c r="HK162" s="29"/>
      <c r="HL162" s="26"/>
      <c r="HM162" s="98">
        <v>157</v>
      </c>
      <c r="HN162" s="178">
        <v>18.262030934785852</v>
      </c>
      <c r="HO162" s="148">
        <v>0.2</v>
      </c>
      <c r="HP162" s="98">
        <v>9</v>
      </c>
      <c r="HQ162" s="189">
        <v>462</v>
      </c>
      <c r="HR162" s="98">
        <v>23</v>
      </c>
      <c r="HS162" s="98">
        <v>23</v>
      </c>
      <c r="HT162" s="98">
        <v>3</v>
      </c>
      <c r="HU162" s="189">
        <v>3450</v>
      </c>
      <c r="HV162" s="189">
        <v>450</v>
      </c>
      <c r="HW162" s="189">
        <v>1000</v>
      </c>
      <c r="HX162" s="189">
        <v>300</v>
      </c>
      <c r="HY162" s="189">
        <v>2837</v>
      </c>
      <c r="HZ162" s="98">
        <v>4</v>
      </c>
      <c r="IA162" s="189">
        <v>120</v>
      </c>
      <c r="IB162" s="189">
        <v>733</v>
      </c>
      <c r="IC162" s="98" t="s">
        <v>116</v>
      </c>
      <c r="ID162" s="80"/>
      <c r="IE162" s="164">
        <f>AVERAGE(HR$6:HR162)</f>
        <v>20.03184713375796</v>
      </c>
      <c r="IF162" s="164">
        <f>AVERAGE(HS$6:HS162)</f>
        <v>19.222929936305732</v>
      </c>
      <c r="IG162" s="164">
        <f>AVERAGE(HT$6:HT162)</f>
        <v>1.089171974522293</v>
      </c>
      <c r="IH162" s="167">
        <f>AVERAGE(HU$6:HU162)</f>
        <v>2883.43949044586</v>
      </c>
      <c r="II162" s="167">
        <f>AVERAGE(HV$6:HV162)</f>
        <v>163.37579617834396</v>
      </c>
      <c r="IJ162" s="167">
        <f>AVERAGE(HW$6:HW162)</f>
        <v>906.68789808917199</v>
      </c>
      <c r="IK162" s="167">
        <f>AVERAGE(HX$6:HX162)</f>
        <v>272.00636942675158</v>
      </c>
      <c r="IL162" s="167">
        <f>AVERAGE(HY$6:HY162)</f>
        <v>2325.6496815286623</v>
      </c>
      <c r="IM162" s="164">
        <f>AVERAGE(HZ$6:HZ162)</f>
        <v>2.4777070063694269</v>
      </c>
      <c r="IN162" s="167">
        <f>AVERAGE(IA$6:IA162)</f>
        <v>74.331210191082803</v>
      </c>
      <c r="IO162" s="167">
        <f>AVERAGE(IB$6:IB162)</f>
        <v>632.12101910828028</v>
      </c>
      <c r="IP162" s="26"/>
      <c r="IQ162" s="26"/>
      <c r="IR162" s="26"/>
      <c r="IS162" s="26"/>
      <c r="IT162" s="26"/>
      <c r="IU162" s="26"/>
      <c r="IV162" s="26"/>
      <c r="IW162" s="26"/>
      <c r="IX162" s="26"/>
      <c r="IY162" s="26"/>
      <c r="IZ162" s="26"/>
      <c r="JA162" s="26"/>
      <c r="JB162" s="26"/>
      <c r="JC162" s="26"/>
      <c r="JD162" s="26"/>
      <c r="JE162" s="26"/>
      <c r="JF162" s="26"/>
      <c r="JG162" s="26"/>
      <c r="JH162" s="26"/>
      <c r="JI162" s="26"/>
      <c r="JJ162" s="26"/>
      <c r="JK162" s="26"/>
      <c r="JL162" s="26"/>
      <c r="JM162" s="29"/>
      <c r="JN162" s="26"/>
      <c r="JO162" s="26"/>
      <c r="JP162" s="26"/>
      <c r="JQ162" s="26"/>
      <c r="JR162" s="26"/>
      <c r="JS162" s="26"/>
      <c r="JT162" s="26"/>
      <c r="JU162" s="26"/>
      <c r="JV162" s="26"/>
      <c r="JW162" s="26"/>
      <c r="JX162" s="26"/>
      <c r="JY162" s="26"/>
      <c r="JZ162" s="29"/>
    </row>
    <row r="163" spans="1:286" x14ac:dyDescent="0.2">
      <c r="A163" s="26"/>
      <c r="B163" s="103">
        <v>158</v>
      </c>
      <c r="C163" s="164">
        <v>23.287479528853893</v>
      </c>
      <c r="D163" s="133">
        <v>0.15</v>
      </c>
      <c r="E163" s="103">
        <v>2</v>
      </c>
      <c r="F163" s="167">
        <v>461</v>
      </c>
      <c r="G163" s="103">
        <v>22</v>
      </c>
      <c r="H163" s="103">
        <v>22</v>
      </c>
      <c r="I163" s="103">
        <v>2</v>
      </c>
      <c r="J163" s="167">
        <v>2640</v>
      </c>
      <c r="K163" s="167">
        <v>240</v>
      </c>
      <c r="L163" s="167">
        <v>1000</v>
      </c>
      <c r="M163" s="167">
        <v>300</v>
      </c>
      <c r="N163" s="167">
        <v>2626</v>
      </c>
      <c r="O163" s="103">
        <v>3</v>
      </c>
      <c r="P163" s="167">
        <v>36</v>
      </c>
      <c r="Q163" s="167">
        <v>50</v>
      </c>
      <c r="R163" s="103" t="s">
        <v>116</v>
      </c>
      <c r="S163" s="80"/>
      <c r="T163" s="169">
        <f>AVERAGE(G$6:G163)</f>
        <v>23.620253164556964</v>
      </c>
      <c r="U163" s="169">
        <f>AVERAGE(H$6:H163)</f>
        <v>20.772151898734176</v>
      </c>
      <c r="V163" s="169">
        <f>AVERAGE(I$6:I163)</f>
        <v>1.4113924050632911</v>
      </c>
      <c r="W163" s="170">
        <f>AVERAGE(J$6:J163)</f>
        <v>2492.6582278481014</v>
      </c>
      <c r="X163" s="170">
        <f>AVERAGE(K$6:K163)</f>
        <v>169.36708860759492</v>
      </c>
      <c r="Y163" s="170">
        <f>AVERAGE(L$6:L163)</f>
        <v>968.03797468354435</v>
      </c>
      <c r="Z163" s="170">
        <f>AVERAGE(M$6:M163)</f>
        <v>290.41139240506328</v>
      </c>
      <c r="AA163" s="170">
        <f>AVERAGE(N$6:N163)</f>
        <v>2419.5696202531644</v>
      </c>
      <c r="AB163" s="169">
        <f>AVERAGE(O$6:O163)</f>
        <v>3.0949367088607596</v>
      </c>
      <c r="AC163" s="170">
        <f>AVERAGE(P$6:P163)</f>
        <v>37.139240506329116</v>
      </c>
      <c r="AD163" s="170">
        <f>AVERAGE(Q$6:Q163)</f>
        <v>110.22784810126582</v>
      </c>
      <c r="AE163" s="26"/>
      <c r="AF163" s="26"/>
      <c r="AG163" s="26"/>
      <c r="AH163" s="26"/>
      <c r="AI163" s="26"/>
      <c r="AJ163" s="26"/>
      <c r="AK163" s="26"/>
      <c r="AL163" s="26"/>
      <c r="AM163" s="26"/>
      <c r="AN163" s="26"/>
      <c r="AO163" s="26"/>
      <c r="AP163" s="26"/>
      <c r="AQ163" s="26"/>
      <c r="AR163" s="26"/>
      <c r="AS163" s="26"/>
      <c r="AT163" s="26"/>
      <c r="AU163" s="26"/>
      <c r="AV163" s="26"/>
      <c r="AW163" s="26"/>
      <c r="AX163" s="29"/>
      <c r="AZ163" s="26">
        <v>158</v>
      </c>
      <c r="BA163" s="164">
        <v>17.280930759408662</v>
      </c>
      <c r="BB163" s="175">
        <v>0.1</v>
      </c>
      <c r="BC163" s="103">
        <v>7</v>
      </c>
      <c r="BD163" s="181">
        <v>340</v>
      </c>
      <c r="BE163" s="103">
        <v>22</v>
      </c>
      <c r="BF163" s="103">
        <v>22</v>
      </c>
      <c r="BG163" s="103">
        <v>2</v>
      </c>
      <c r="BH163" s="167">
        <v>3300</v>
      </c>
      <c r="BI163" s="167">
        <v>300</v>
      </c>
      <c r="BJ163" s="167">
        <v>1000</v>
      </c>
      <c r="BK163" s="167">
        <v>300</v>
      </c>
      <c r="BL163" s="167">
        <v>2565</v>
      </c>
      <c r="BM163" s="103">
        <v>2</v>
      </c>
      <c r="BN163" s="167">
        <v>30</v>
      </c>
      <c r="BO163" s="167">
        <v>765</v>
      </c>
      <c r="BP163" s="103" t="s">
        <v>116</v>
      </c>
      <c r="BQ163" s="80"/>
      <c r="BR163" s="164">
        <f>AVERAGE(BE$6:BE163)</f>
        <v>20.151898734177216</v>
      </c>
      <c r="BS163" s="164">
        <f>AVERAGE(BF$6:BF163)</f>
        <v>19.094936708860761</v>
      </c>
      <c r="BT163" s="164">
        <f>AVERAGE(BG$6:BG163)</f>
        <v>0.73417721518987344</v>
      </c>
      <c r="BU163" s="167">
        <f>AVERAGE(BH$6:BH163)</f>
        <v>2864.2405063291139</v>
      </c>
      <c r="BV163" s="167">
        <f>AVERAGE(BI$6:BI163)</f>
        <v>110.12658227848101</v>
      </c>
      <c r="BW163" s="167">
        <f>AVERAGE(BJ$6:BJ163)</f>
        <v>918.03797468354435</v>
      </c>
      <c r="BX163" s="167">
        <f>AVERAGE(BK$6:BK163)</f>
        <v>275.41139240506328</v>
      </c>
      <c r="BY163" s="167">
        <f>AVERAGE(BL$6:BL163)</f>
        <v>2282.2151898734178</v>
      </c>
      <c r="BZ163" s="164">
        <f>AVERAGE(BM$6:BM163)</f>
        <v>2.1518987341772151</v>
      </c>
      <c r="CA163" s="167">
        <f>AVERAGE(BN$6:BN163)</f>
        <v>32.278481012658226</v>
      </c>
      <c r="CB163" s="167">
        <f>AVERAGE(BO$6:BO163)</f>
        <v>614.30379746835445</v>
      </c>
      <c r="CC163" s="26"/>
      <c r="CD163" s="26"/>
      <c r="CE163" s="26"/>
      <c r="CF163" s="26"/>
      <c r="CG163" s="26"/>
      <c r="CH163" s="26"/>
      <c r="CI163" s="26"/>
      <c r="CJ163" s="26"/>
      <c r="CK163" s="26"/>
      <c r="CL163" s="26"/>
      <c r="CM163" s="26"/>
      <c r="CN163" s="26"/>
      <c r="CO163" s="26"/>
      <c r="CP163" s="26"/>
      <c r="CQ163" s="26"/>
      <c r="CR163" s="26"/>
      <c r="CS163" s="26"/>
      <c r="CT163" s="26"/>
      <c r="CU163" s="26"/>
      <c r="CV163" s="26"/>
      <c r="CW163" s="26"/>
      <c r="CX163" s="26"/>
      <c r="CY163" s="26"/>
      <c r="CZ163" s="26"/>
      <c r="DA163" s="26"/>
      <c r="DB163" s="26"/>
      <c r="DC163" s="26"/>
      <c r="DD163" s="29"/>
      <c r="DE163" s="26"/>
      <c r="DF163" s="103">
        <v>158</v>
      </c>
      <c r="DG163" s="164">
        <v>6.6246502251097246</v>
      </c>
      <c r="DH163" s="133">
        <v>0.05</v>
      </c>
      <c r="DI163" s="103">
        <v>1</v>
      </c>
      <c r="DJ163" s="167">
        <v>136</v>
      </c>
      <c r="DK163" s="103">
        <v>8</v>
      </c>
      <c r="DL163" s="103">
        <v>8</v>
      </c>
      <c r="DM163" s="103">
        <v>0</v>
      </c>
      <c r="DN163" s="167">
        <v>1440</v>
      </c>
      <c r="DO163" s="167">
        <v>0</v>
      </c>
      <c r="DP163" s="167">
        <v>400</v>
      </c>
      <c r="DQ163" s="167">
        <v>120</v>
      </c>
      <c r="DR163" s="167">
        <v>1281</v>
      </c>
      <c r="DS163" s="103">
        <v>0</v>
      </c>
      <c r="DT163" s="167">
        <v>0</v>
      </c>
      <c r="DU163" s="167">
        <v>159</v>
      </c>
      <c r="DV163" s="103" t="s">
        <v>117</v>
      </c>
      <c r="DW163" s="26"/>
      <c r="DX163" s="164">
        <f>AVERAGE(DK$6:DK163)</f>
        <v>10.417721518987342</v>
      </c>
      <c r="DY163" s="164">
        <f>AVERAGE(DL$6:DL163)</f>
        <v>10.417721518987342</v>
      </c>
      <c r="DZ163" s="164">
        <f>AVERAGE(DM$6:DM163)</f>
        <v>0</v>
      </c>
      <c r="EA163" s="167">
        <f>AVERAGE(DN$6:DN163)</f>
        <v>1875.1898734177216</v>
      </c>
      <c r="EB163" s="167">
        <f>AVERAGE(DO$6:DO163)</f>
        <v>0</v>
      </c>
      <c r="EC163" s="167">
        <f>AVERAGE(DP$6:DP163)</f>
        <v>520.88607594936707</v>
      </c>
      <c r="ED163" s="167">
        <f>AVERAGE(DQ$6:DQ163)</f>
        <v>156.26582278481013</v>
      </c>
      <c r="EE163" s="167">
        <f>AVERAGE(DR$6:DR163)</f>
        <v>1660.6392405063291</v>
      </c>
      <c r="EF163" s="164">
        <f>AVERAGE(DS$6:DS163)</f>
        <v>0.87341772151898733</v>
      </c>
      <c r="EG163" s="167">
        <f>AVERAGE(DT$6:DT163)</f>
        <v>15.721518987341772</v>
      </c>
      <c r="EH163" s="167">
        <f>AVERAGE(DU$6:DU163)</f>
        <v>230.27215189873417</v>
      </c>
      <c r="EI163" s="26"/>
      <c r="EJ163" s="26"/>
      <c r="EK163" s="26"/>
      <c r="EL163" s="26"/>
      <c r="EM163" s="26"/>
      <c r="EN163" s="26"/>
      <c r="EO163" s="26"/>
      <c r="EP163" s="26"/>
      <c r="EQ163" s="26"/>
      <c r="ER163" s="26"/>
      <c r="ES163" s="26"/>
      <c r="ET163" s="26"/>
      <c r="EU163" s="26"/>
      <c r="EV163" s="26"/>
      <c r="EW163" s="26"/>
      <c r="EX163" s="26"/>
      <c r="EY163" s="26"/>
      <c r="EZ163" s="26"/>
      <c r="FA163" s="26"/>
      <c r="FB163" s="26"/>
      <c r="FC163" s="26"/>
      <c r="FD163" s="26"/>
      <c r="FE163" s="26"/>
      <c r="FF163" s="26"/>
      <c r="FG163" s="26"/>
      <c r="FH163" s="29"/>
      <c r="FI163" s="26"/>
      <c r="FJ163" s="103">
        <v>158</v>
      </c>
      <c r="FK163" s="164">
        <v>7.0746492497006335</v>
      </c>
      <c r="FL163" s="133">
        <v>0.25</v>
      </c>
      <c r="FM163" s="103">
        <v>8</v>
      </c>
      <c r="FN163" s="167">
        <v>195</v>
      </c>
      <c r="FO163" s="103">
        <v>13</v>
      </c>
      <c r="FP163" s="103">
        <v>13</v>
      </c>
      <c r="FQ163" s="103">
        <v>0</v>
      </c>
      <c r="FR163" s="167">
        <v>2340</v>
      </c>
      <c r="FS163" s="167">
        <v>0</v>
      </c>
      <c r="FT163" s="167">
        <v>650</v>
      </c>
      <c r="FU163" s="167">
        <v>195</v>
      </c>
      <c r="FV163" s="167">
        <v>1665</v>
      </c>
      <c r="FW163" s="103">
        <v>2</v>
      </c>
      <c r="FX163" s="167">
        <v>72</v>
      </c>
      <c r="FY163" s="167">
        <v>747</v>
      </c>
      <c r="FZ163" s="103" t="s">
        <v>117</v>
      </c>
      <c r="GA163" s="80"/>
      <c r="GB163" s="160">
        <f>AVERAGE(FO$6:FO163)</f>
        <v>9.9683544303797476</v>
      </c>
      <c r="GC163" s="160">
        <f>AVERAGE(FP$6:FP163)</f>
        <v>9.9683544303797476</v>
      </c>
      <c r="GD163" s="160">
        <f>AVERAGE(FQ$6:FQ163)</f>
        <v>0</v>
      </c>
      <c r="GE163" s="166">
        <f>AVERAGE(FR$6:FR163)</f>
        <v>1794.3037974683543</v>
      </c>
      <c r="GF163" s="166">
        <f>AVERAGE(FS$6:FS163)</f>
        <v>0</v>
      </c>
      <c r="GG163" s="166">
        <f>AVERAGE(FT$6:FT163)</f>
        <v>498.41772151898732</v>
      </c>
      <c r="GH163" s="166">
        <f>AVERAGE(FU$6:FU163)</f>
        <v>149.52531645569621</v>
      </c>
      <c r="GI163" s="166">
        <f>AVERAGE(FV$6:FV163)</f>
        <v>1631.9240506329113</v>
      </c>
      <c r="GJ163" s="160">
        <f>AVERAGE(FW$6:FW163)</f>
        <v>0.810126582278481</v>
      </c>
      <c r="GK163" s="166">
        <f>AVERAGE(FX$6:FX163)</f>
        <v>29.164556962025316</v>
      </c>
      <c r="GL163" s="166">
        <f>AVERAGE(FY$6:FY163)</f>
        <v>191.54430379746836</v>
      </c>
      <c r="GM163" s="26"/>
      <c r="GN163" s="26"/>
      <c r="GO163" s="26"/>
      <c r="GP163" s="26"/>
      <c r="GQ163" s="26"/>
      <c r="GR163" s="26"/>
      <c r="GS163" s="26"/>
      <c r="GT163" s="26"/>
      <c r="GU163" s="26"/>
      <c r="GV163" s="26"/>
      <c r="GW163" s="26"/>
      <c r="GX163" s="26"/>
      <c r="GY163" s="26"/>
      <c r="GZ163" s="26"/>
      <c r="HA163" s="26"/>
      <c r="HB163" s="26"/>
      <c r="HC163" s="26"/>
      <c r="HD163" s="26"/>
      <c r="HE163" s="26"/>
      <c r="HF163" s="26"/>
      <c r="HG163" s="26"/>
      <c r="HH163" s="26"/>
      <c r="HI163" s="26"/>
      <c r="HJ163" s="26"/>
      <c r="HK163" s="29"/>
      <c r="HL163" s="26"/>
      <c r="HM163" s="98">
        <v>158</v>
      </c>
      <c r="HN163" s="178">
        <v>19.623402651010341</v>
      </c>
      <c r="HO163" s="148">
        <v>0.05</v>
      </c>
      <c r="HP163" s="98">
        <v>10</v>
      </c>
      <c r="HQ163" s="189">
        <v>490</v>
      </c>
      <c r="HR163" s="98">
        <v>29</v>
      </c>
      <c r="HS163" s="98">
        <v>23</v>
      </c>
      <c r="HT163" s="98">
        <v>3</v>
      </c>
      <c r="HU163" s="189">
        <v>3450</v>
      </c>
      <c r="HV163" s="189">
        <v>450</v>
      </c>
      <c r="HW163" s="189">
        <v>1000</v>
      </c>
      <c r="HX163" s="189">
        <v>300</v>
      </c>
      <c r="HY163" s="189">
        <v>2865</v>
      </c>
      <c r="HZ163" s="98">
        <v>1</v>
      </c>
      <c r="IA163" s="189">
        <v>30</v>
      </c>
      <c r="IB163" s="189">
        <v>615</v>
      </c>
      <c r="IC163" s="98" t="s">
        <v>116</v>
      </c>
      <c r="ID163" s="80"/>
      <c r="IE163" s="164">
        <f>AVERAGE(HR$6:HR163)</f>
        <v>20.088607594936708</v>
      </c>
      <c r="IF163" s="164">
        <f>AVERAGE(HS$6:HS163)</f>
        <v>19.246835443037973</v>
      </c>
      <c r="IG163" s="164">
        <f>AVERAGE(HT$6:HT163)</f>
        <v>1.1012658227848102</v>
      </c>
      <c r="IH163" s="167">
        <f>AVERAGE(HU$6:HU163)</f>
        <v>2887.0253164556962</v>
      </c>
      <c r="II163" s="167">
        <f>AVERAGE(HV$6:HV163)</f>
        <v>165.18987341772151</v>
      </c>
      <c r="IJ163" s="167">
        <f>AVERAGE(HW$6:HW163)</f>
        <v>907.27848101265818</v>
      </c>
      <c r="IK163" s="167">
        <f>AVERAGE(HX$6:HX163)</f>
        <v>272.18354430379748</v>
      </c>
      <c r="IL163" s="167">
        <f>AVERAGE(HY$6:HY163)</f>
        <v>2329.0632911392404</v>
      </c>
      <c r="IM163" s="164">
        <f>AVERAGE(HZ$6:HZ163)</f>
        <v>2.4683544303797467</v>
      </c>
      <c r="IN163" s="167">
        <f>AVERAGE(IA$6:IA163)</f>
        <v>74.050632911392398</v>
      </c>
      <c r="IO163" s="167">
        <f>AVERAGE(IB$6:IB163)</f>
        <v>632.01265822784808</v>
      </c>
      <c r="IP163" s="26"/>
      <c r="IQ163" s="26"/>
      <c r="IR163" s="26"/>
      <c r="IS163" s="26"/>
      <c r="IT163" s="26"/>
      <c r="IU163" s="26"/>
      <c r="IV163" s="26"/>
      <c r="IW163" s="26"/>
      <c r="IX163" s="26"/>
      <c r="IY163" s="26"/>
      <c r="IZ163" s="26"/>
      <c r="JA163" s="26"/>
      <c r="JB163" s="26"/>
      <c r="JC163" s="26"/>
      <c r="JD163" s="26"/>
      <c r="JE163" s="26"/>
      <c r="JF163" s="26"/>
      <c r="JG163" s="26"/>
      <c r="JH163" s="26"/>
      <c r="JI163" s="26"/>
      <c r="JJ163" s="26"/>
      <c r="JK163" s="26"/>
      <c r="JL163" s="26"/>
      <c r="JM163" s="29"/>
      <c r="JN163" s="26"/>
      <c r="JO163" s="26"/>
      <c r="JP163" s="26"/>
      <c r="JQ163" s="26"/>
      <c r="JR163" s="26"/>
      <c r="JS163" s="26"/>
      <c r="JT163" s="26"/>
      <c r="JU163" s="26"/>
      <c r="JV163" s="26"/>
      <c r="JW163" s="26"/>
      <c r="JX163" s="26"/>
      <c r="JY163" s="26"/>
      <c r="JZ163" s="29"/>
    </row>
    <row r="164" spans="1:286" x14ac:dyDescent="0.2">
      <c r="A164" s="26"/>
      <c r="B164" s="103">
        <v>159</v>
      </c>
      <c r="C164" s="164">
        <v>22.238833081646575</v>
      </c>
      <c r="D164" s="133">
        <v>0.05</v>
      </c>
      <c r="E164" s="103">
        <v>8</v>
      </c>
      <c r="F164" s="167">
        <v>308</v>
      </c>
      <c r="G164" s="103">
        <v>29</v>
      </c>
      <c r="H164" s="103">
        <v>22</v>
      </c>
      <c r="I164" s="103">
        <v>2</v>
      </c>
      <c r="J164" s="167">
        <v>2640</v>
      </c>
      <c r="K164" s="167">
        <v>240</v>
      </c>
      <c r="L164" s="167">
        <v>1000</v>
      </c>
      <c r="M164" s="167">
        <v>300</v>
      </c>
      <c r="N164" s="167">
        <v>2473</v>
      </c>
      <c r="O164" s="103">
        <v>1</v>
      </c>
      <c r="P164" s="167">
        <v>12</v>
      </c>
      <c r="Q164" s="167">
        <v>179</v>
      </c>
      <c r="R164" s="103" t="s">
        <v>116</v>
      </c>
      <c r="S164" s="80"/>
      <c r="T164" s="169">
        <f>AVERAGE(G$6:G164)</f>
        <v>23.654088050314467</v>
      </c>
      <c r="U164" s="169">
        <f>AVERAGE(H$6:H164)</f>
        <v>20.779874213836479</v>
      </c>
      <c r="V164" s="169">
        <f>AVERAGE(I$6:I164)</f>
        <v>1.4150943396226414</v>
      </c>
      <c r="W164" s="170">
        <f>AVERAGE(J$6:J164)</f>
        <v>2493.5849056603774</v>
      </c>
      <c r="X164" s="170">
        <f>AVERAGE(K$6:K164)</f>
        <v>169.81132075471697</v>
      </c>
      <c r="Y164" s="170">
        <f>AVERAGE(L$6:L164)</f>
        <v>968.23899371069183</v>
      </c>
      <c r="Z164" s="170">
        <f>AVERAGE(M$6:M164)</f>
        <v>290.47169811320754</v>
      </c>
      <c r="AA164" s="170">
        <f>AVERAGE(N$6:N164)</f>
        <v>2419.9056603773583</v>
      </c>
      <c r="AB164" s="169">
        <f>AVERAGE(O$6:O164)</f>
        <v>3.0817610062893084</v>
      </c>
      <c r="AC164" s="170">
        <f>AVERAGE(P$6:P164)</f>
        <v>36.981132075471699</v>
      </c>
      <c r="AD164" s="170">
        <f>AVERAGE(Q$6:Q164)</f>
        <v>110.66037735849056</v>
      </c>
      <c r="AE164" s="26"/>
      <c r="AF164" s="26"/>
      <c r="AG164" s="26"/>
      <c r="AH164" s="26"/>
      <c r="AI164" s="26"/>
      <c r="AJ164" s="26"/>
      <c r="AK164" s="26"/>
      <c r="AL164" s="26"/>
      <c r="AM164" s="26"/>
      <c r="AN164" s="26"/>
      <c r="AO164" s="26"/>
      <c r="AP164" s="26"/>
      <c r="AQ164" s="26"/>
      <c r="AR164" s="26"/>
      <c r="AS164" s="26"/>
      <c r="AT164" s="26"/>
      <c r="AU164" s="26"/>
      <c r="AV164" s="26"/>
      <c r="AW164" s="26"/>
      <c r="AX164" s="29"/>
      <c r="AZ164" s="26">
        <v>159</v>
      </c>
      <c r="BA164" s="164">
        <v>13.68858672503065</v>
      </c>
      <c r="BB164" s="175">
        <v>0.05</v>
      </c>
      <c r="BC164" s="103">
        <v>3</v>
      </c>
      <c r="BD164" s="181">
        <v>464</v>
      </c>
      <c r="BE164" s="103">
        <v>16</v>
      </c>
      <c r="BF164" s="103">
        <v>16</v>
      </c>
      <c r="BG164" s="103">
        <v>0</v>
      </c>
      <c r="BH164" s="167">
        <v>2400</v>
      </c>
      <c r="BI164" s="167">
        <v>0</v>
      </c>
      <c r="BJ164" s="167">
        <v>800</v>
      </c>
      <c r="BK164" s="167">
        <v>240</v>
      </c>
      <c r="BL164" s="167">
        <v>2129</v>
      </c>
      <c r="BM164" s="103">
        <v>1</v>
      </c>
      <c r="BN164" s="167">
        <v>15</v>
      </c>
      <c r="BO164" s="167">
        <v>286</v>
      </c>
      <c r="BP164" s="103" t="s">
        <v>117</v>
      </c>
      <c r="BQ164" s="80"/>
      <c r="BR164" s="164">
        <f>AVERAGE(BE$6:BE164)</f>
        <v>20.125786163522012</v>
      </c>
      <c r="BS164" s="164">
        <f>AVERAGE(BF$6:BF164)</f>
        <v>19.075471698113208</v>
      </c>
      <c r="BT164" s="164">
        <f>AVERAGE(BG$6:BG164)</f>
        <v>0.72955974842767291</v>
      </c>
      <c r="BU164" s="167">
        <f>AVERAGE(BH$6:BH164)</f>
        <v>2861.3207547169814</v>
      </c>
      <c r="BV164" s="167">
        <f>AVERAGE(BI$6:BI164)</f>
        <v>109.43396226415095</v>
      </c>
      <c r="BW164" s="167">
        <f>AVERAGE(BJ$6:BJ164)</f>
        <v>917.29559748427675</v>
      </c>
      <c r="BX164" s="167">
        <f>AVERAGE(BK$6:BK164)</f>
        <v>275.18867924528303</v>
      </c>
      <c r="BY164" s="167">
        <f>AVERAGE(BL$6:BL164)</f>
        <v>2281.251572327044</v>
      </c>
      <c r="BZ164" s="164">
        <f>AVERAGE(BM$6:BM164)</f>
        <v>2.1446540880503147</v>
      </c>
      <c r="CA164" s="167">
        <f>AVERAGE(BN$6:BN164)</f>
        <v>32.169811320754718</v>
      </c>
      <c r="CB164" s="167">
        <f>AVERAGE(BO$6:BO164)</f>
        <v>612.23899371069183</v>
      </c>
      <c r="CC164" s="26"/>
      <c r="CD164" s="26"/>
      <c r="CE164" s="26"/>
      <c r="CF164" s="26"/>
      <c r="CG164" s="26"/>
      <c r="CH164" s="26"/>
      <c r="CI164" s="26"/>
      <c r="CJ164" s="26"/>
      <c r="CK164" s="26"/>
      <c r="CL164" s="26"/>
      <c r="CM164" s="26"/>
      <c r="CN164" s="26"/>
      <c r="CO164" s="26"/>
      <c r="CP164" s="26"/>
      <c r="CQ164" s="26"/>
      <c r="CR164" s="26"/>
      <c r="CS164" s="26"/>
      <c r="CT164" s="26"/>
      <c r="CU164" s="26"/>
      <c r="CV164" s="26"/>
      <c r="CW164" s="26"/>
      <c r="CX164" s="26"/>
      <c r="CY164" s="26"/>
      <c r="CZ164" s="26"/>
      <c r="DA164" s="26"/>
      <c r="DB164" s="26"/>
      <c r="DC164" s="26"/>
      <c r="DD164" s="29"/>
      <c r="DE164" s="26"/>
      <c r="DF164" s="103">
        <v>159</v>
      </c>
      <c r="DG164" s="164">
        <v>6.9140112101250928</v>
      </c>
      <c r="DH164" s="133">
        <v>0.25</v>
      </c>
      <c r="DI164" s="103">
        <v>4</v>
      </c>
      <c r="DJ164" s="167">
        <v>402</v>
      </c>
      <c r="DK164" s="103">
        <v>9</v>
      </c>
      <c r="DL164" s="103">
        <v>9</v>
      </c>
      <c r="DM164" s="103">
        <v>0</v>
      </c>
      <c r="DN164" s="167">
        <v>1620</v>
      </c>
      <c r="DO164" s="167">
        <v>0</v>
      </c>
      <c r="DP164" s="167">
        <v>450</v>
      </c>
      <c r="DQ164" s="167">
        <v>135</v>
      </c>
      <c r="DR164" s="167">
        <v>1612</v>
      </c>
      <c r="DS164" s="103">
        <v>2</v>
      </c>
      <c r="DT164" s="167">
        <v>36</v>
      </c>
      <c r="DU164" s="167">
        <v>44</v>
      </c>
      <c r="DV164" s="103" t="s">
        <v>117</v>
      </c>
      <c r="DW164" s="26"/>
      <c r="DX164" s="164">
        <f>AVERAGE(DK$6:DK164)</f>
        <v>10.408805031446541</v>
      </c>
      <c r="DY164" s="164">
        <f>AVERAGE(DL$6:DL164)</f>
        <v>10.408805031446541</v>
      </c>
      <c r="DZ164" s="164">
        <f>AVERAGE(DM$6:DM164)</f>
        <v>0</v>
      </c>
      <c r="EA164" s="167">
        <f>AVERAGE(DN$6:DN164)</f>
        <v>1873.5849056603774</v>
      </c>
      <c r="EB164" s="167">
        <f>AVERAGE(DO$6:DO164)</f>
        <v>0</v>
      </c>
      <c r="EC164" s="167">
        <f>AVERAGE(DP$6:DP164)</f>
        <v>520.44025157232704</v>
      </c>
      <c r="ED164" s="167">
        <f>AVERAGE(DQ$6:DQ164)</f>
        <v>156.1320754716981</v>
      </c>
      <c r="EE164" s="167">
        <f>AVERAGE(DR$6:DR164)</f>
        <v>1660.3333333333333</v>
      </c>
      <c r="EF164" s="164">
        <f>AVERAGE(DS$6:DS164)</f>
        <v>0.88050314465408808</v>
      </c>
      <c r="EG164" s="167">
        <f>AVERAGE(DT$6:DT164)</f>
        <v>15.849056603773585</v>
      </c>
      <c r="EH164" s="167">
        <f>AVERAGE(DU$6:DU164)</f>
        <v>229.10062893081761</v>
      </c>
      <c r="EI164" s="26"/>
      <c r="EJ164" s="26"/>
      <c r="EK164" s="26"/>
      <c r="EL164" s="26"/>
      <c r="EM164" s="26"/>
      <c r="EN164" s="26"/>
      <c r="EO164" s="26"/>
      <c r="EP164" s="26"/>
      <c r="EQ164" s="26"/>
      <c r="ER164" s="26"/>
      <c r="ES164" s="26"/>
      <c r="ET164" s="26"/>
      <c r="EU164" s="26"/>
      <c r="EV164" s="26"/>
      <c r="EW164" s="26"/>
      <c r="EX164" s="26"/>
      <c r="EY164" s="26"/>
      <c r="EZ164" s="26"/>
      <c r="FA164" s="26"/>
      <c r="FB164" s="26"/>
      <c r="FC164" s="26"/>
      <c r="FD164" s="26"/>
      <c r="FE164" s="26"/>
      <c r="FF164" s="26"/>
      <c r="FG164" s="26"/>
      <c r="FH164" s="29"/>
      <c r="FI164" s="26"/>
      <c r="FJ164" s="103">
        <v>159</v>
      </c>
      <c r="FK164" s="164">
        <v>8.2745531358637852</v>
      </c>
      <c r="FL164" s="133">
        <v>0.05</v>
      </c>
      <c r="FM164" s="103">
        <v>3</v>
      </c>
      <c r="FN164" s="167">
        <v>293</v>
      </c>
      <c r="FO164" s="103">
        <v>11</v>
      </c>
      <c r="FP164" s="103">
        <v>11</v>
      </c>
      <c r="FQ164" s="103">
        <v>0</v>
      </c>
      <c r="FR164" s="167">
        <v>1980</v>
      </c>
      <c r="FS164" s="167">
        <v>0</v>
      </c>
      <c r="FT164" s="167">
        <v>550</v>
      </c>
      <c r="FU164" s="167">
        <v>165</v>
      </c>
      <c r="FV164" s="167">
        <v>1633</v>
      </c>
      <c r="FW164" s="103">
        <v>0</v>
      </c>
      <c r="FX164" s="167">
        <v>0</v>
      </c>
      <c r="FY164" s="167">
        <v>347</v>
      </c>
      <c r="FZ164" s="103" t="s">
        <v>117</v>
      </c>
      <c r="GA164" s="80"/>
      <c r="GB164" s="160">
        <f>AVERAGE(FO$6:FO164)</f>
        <v>9.9748427672955966</v>
      </c>
      <c r="GC164" s="160">
        <f>AVERAGE(FP$6:FP164)</f>
        <v>9.9748427672955966</v>
      </c>
      <c r="GD164" s="160">
        <f>AVERAGE(FQ$6:FQ164)</f>
        <v>0</v>
      </c>
      <c r="GE164" s="166">
        <f>AVERAGE(FR$6:FR164)</f>
        <v>1795.4716981132076</v>
      </c>
      <c r="GF164" s="166">
        <f>AVERAGE(FS$6:FS164)</f>
        <v>0</v>
      </c>
      <c r="GG164" s="166">
        <f>AVERAGE(FT$6:FT164)</f>
        <v>498.74213836477986</v>
      </c>
      <c r="GH164" s="166">
        <f>AVERAGE(FU$6:FU164)</f>
        <v>149.62264150943398</v>
      </c>
      <c r="GI164" s="166">
        <f>AVERAGE(FV$6:FV164)</f>
        <v>1631.9308176100628</v>
      </c>
      <c r="GJ164" s="160">
        <f>AVERAGE(FW$6:FW164)</f>
        <v>0.80503144654088055</v>
      </c>
      <c r="GK164" s="166">
        <f>AVERAGE(FX$6:FX164)</f>
        <v>28.981132075471699</v>
      </c>
      <c r="GL164" s="166">
        <f>AVERAGE(FY$6:FY164)</f>
        <v>192.52201257861634</v>
      </c>
      <c r="GM164" s="26"/>
      <c r="GN164" s="26"/>
      <c r="GO164" s="26"/>
      <c r="GP164" s="26"/>
      <c r="GQ164" s="26"/>
      <c r="GR164" s="26"/>
      <c r="GS164" s="26"/>
      <c r="GT164" s="26"/>
      <c r="GU164" s="26"/>
      <c r="GV164" s="26"/>
      <c r="GW164" s="26"/>
      <c r="GX164" s="26"/>
      <c r="GY164" s="26"/>
      <c r="GZ164" s="26"/>
      <c r="HA164" s="26"/>
      <c r="HB164" s="26"/>
      <c r="HC164" s="26"/>
      <c r="HD164" s="26"/>
      <c r="HE164" s="26"/>
      <c r="HF164" s="26"/>
      <c r="HG164" s="26"/>
      <c r="HH164" s="26"/>
      <c r="HI164" s="26"/>
      <c r="HJ164" s="26"/>
      <c r="HK164" s="29"/>
      <c r="HL164" s="26"/>
      <c r="HM164" s="98">
        <v>159</v>
      </c>
      <c r="HN164" s="178">
        <v>18.552494182664041</v>
      </c>
      <c r="HO164" s="148">
        <v>0.15</v>
      </c>
      <c r="HP164" s="98">
        <v>4</v>
      </c>
      <c r="HQ164" s="189">
        <v>302</v>
      </c>
      <c r="HR164" s="98">
        <v>20</v>
      </c>
      <c r="HS164" s="98">
        <v>20</v>
      </c>
      <c r="HT164" s="98">
        <v>0</v>
      </c>
      <c r="HU164" s="189">
        <v>3000</v>
      </c>
      <c r="HV164" s="189">
        <v>0</v>
      </c>
      <c r="HW164" s="189">
        <v>1000</v>
      </c>
      <c r="HX164" s="189">
        <v>300</v>
      </c>
      <c r="HY164" s="189">
        <v>2227</v>
      </c>
      <c r="HZ164" s="98">
        <v>3</v>
      </c>
      <c r="IA164" s="189">
        <v>90</v>
      </c>
      <c r="IB164" s="189">
        <v>863</v>
      </c>
      <c r="IC164" s="98" t="s">
        <v>116</v>
      </c>
      <c r="ID164" s="80"/>
      <c r="IE164" s="164">
        <f>AVERAGE(HR$6:HR164)</f>
        <v>20.088050314465409</v>
      </c>
      <c r="IF164" s="164">
        <f>AVERAGE(HS$6:HS164)</f>
        <v>19.251572327044027</v>
      </c>
      <c r="IG164" s="164">
        <f>AVERAGE(HT$6:HT164)</f>
        <v>1.0943396226415094</v>
      </c>
      <c r="IH164" s="167">
        <f>AVERAGE(HU$6:HU164)</f>
        <v>2887.7358490566039</v>
      </c>
      <c r="II164" s="167">
        <f>AVERAGE(HV$6:HV164)</f>
        <v>164.15094339622641</v>
      </c>
      <c r="IJ164" s="167">
        <f>AVERAGE(HW$6:HW164)</f>
        <v>907.86163522012578</v>
      </c>
      <c r="IK164" s="167">
        <f>AVERAGE(HX$6:HX164)</f>
        <v>272.35849056603774</v>
      </c>
      <c r="IL164" s="167">
        <f>AVERAGE(HY$6:HY164)</f>
        <v>2328.4213836477988</v>
      </c>
      <c r="IM164" s="164">
        <f>AVERAGE(HZ$6:HZ164)</f>
        <v>2.4716981132075473</v>
      </c>
      <c r="IN164" s="167">
        <f>AVERAGE(IA$6:IA164)</f>
        <v>74.15094339622641</v>
      </c>
      <c r="IO164" s="167">
        <f>AVERAGE(IB$6:IB164)</f>
        <v>633.46540880503142</v>
      </c>
      <c r="IP164" s="26"/>
      <c r="IQ164" s="26"/>
      <c r="IR164" s="26"/>
      <c r="IS164" s="26"/>
      <c r="IT164" s="26"/>
      <c r="IU164" s="26"/>
      <c r="IV164" s="26"/>
      <c r="IW164" s="26"/>
      <c r="IX164" s="26"/>
      <c r="IY164" s="26"/>
      <c r="IZ164" s="26"/>
      <c r="JA164" s="26"/>
      <c r="JB164" s="26"/>
      <c r="JC164" s="26"/>
      <c r="JD164" s="26"/>
      <c r="JE164" s="26"/>
      <c r="JF164" s="26"/>
      <c r="JG164" s="26"/>
      <c r="JH164" s="26"/>
      <c r="JI164" s="26"/>
      <c r="JJ164" s="26"/>
      <c r="JK164" s="26"/>
      <c r="JL164" s="26"/>
      <c r="JM164" s="29"/>
      <c r="JN164" s="26"/>
      <c r="JO164" s="26"/>
      <c r="JP164" s="26"/>
      <c r="JQ164" s="26"/>
      <c r="JR164" s="26"/>
      <c r="JS164" s="26"/>
      <c r="JT164" s="26"/>
      <c r="JU164" s="26"/>
      <c r="JV164" s="26"/>
      <c r="JW164" s="26"/>
      <c r="JX164" s="26"/>
      <c r="JY164" s="26"/>
      <c r="JZ164" s="29"/>
    </row>
    <row r="165" spans="1:286" x14ac:dyDescent="0.2">
      <c r="A165" s="26"/>
      <c r="B165" s="103">
        <v>160</v>
      </c>
      <c r="C165" s="164">
        <v>20.746337484830942</v>
      </c>
      <c r="D165" s="133">
        <v>0.25</v>
      </c>
      <c r="E165" s="103">
        <v>3</v>
      </c>
      <c r="F165" s="167">
        <v>169</v>
      </c>
      <c r="G165" s="103">
        <v>19</v>
      </c>
      <c r="H165" s="103">
        <v>19</v>
      </c>
      <c r="I165" s="103">
        <v>0</v>
      </c>
      <c r="J165" s="167">
        <v>2280</v>
      </c>
      <c r="K165" s="167">
        <v>0</v>
      </c>
      <c r="L165" s="167">
        <v>950</v>
      </c>
      <c r="M165" s="167">
        <v>285</v>
      </c>
      <c r="N165" s="167">
        <v>2029</v>
      </c>
      <c r="O165" s="103">
        <v>5</v>
      </c>
      <c r="P165" s="167">
        <v>60</v>
      </c>
      <c r="Q165" s="167">
        <v>311</v>
      </c>
      <c r="R165" s="103" t="s">
        <v>117</v>
      </c>
      <c r="S165" s="80"/>
      <c r="T165" s="169">
        <f>AVERAGE(G$6:G165)</f>
        <v>23.625</v>
      </c>
      <c r="U165" s="169">
        <f>AVERAGE(H$6:H165)</f>
        <v>20.768750000000001</v>
      </c>
      <c r="V165" s="169">
        <f>AVERAGE(I$6:I165)</f>
        <v>1.40625</v>
      </c>
      <c r="W165" s="170">
        <f>AVERAGE(J$6:J165)</f>
        <v>2492.25</v>
      </c>
      <c r="X165" s="170">
        <f>AVERAGE(K$6:K165)</f>
        <v>168.75</v>
      </c>
      <c r="Y165" s="170">
        <f>AVERAGE(L$6:L165)</f>
        <v>968.125</v>
      </c>
      <c r="Z165" s="170">
        <f>AVERAGE(M$6:M165)</f>
        <v>290.4375</v>
      </c>
      <c r="AA165" s="170">
        <f>AVERAGE(N$6:N165)</f>
        <v>2417.4625000000001</v>
      </c>
      <c r="AB165" s="169">
        <f>AVERAGE(O$6:O165)</f>
        <v>3.09375</v>
      </c>
      <c r="AC165" s="170">
        <f>AVERAGE(P$6:P165)</f>
        <v>37.125</v>
      </c>
      <c r="AD165" s="170">
        <f>AVERAGE(Q$6:Q165)</f>
        <v>111.91249999999999</v>
      </c>
      <c r="AE165" s="26"/>
      <c r="AF165" s="26"/>
      <c r="AG165" s="26"/>
      <c r="AH165" s="26"/>
      <c r="AI165" s="26"/>
      <c r="AJ165" s="26"/>
      <c r="AK165" s="26"/>
      <c r="AL165" s="26"/>
      <c r="AM165" s="26"/>
      <c r="AN165" s="26"/>
      <c r="AO165" s="26"/>
      <c r="AP165" s="26"/>
      <c r="AQ165" s="26"/>
      <c r="AR165" s="26"/>
      <c r="AS165" s="26"/>
      <c r="AT165" s="26"/>
      <c r="AU165" s="26"/>
      <c r="AV165" s="26"/>
      <c r="AW165" s="26"/>
      <c r="AX165" s="29"/>
      <c r="AZ165" s="26">
        <v>160</v>
      </c>
      <c r="BA165" s="164">
        <v>18.498219998788048</v>
      </c>
      <c r="BB165" s="175">
        <v>0.05</v>
      </c>
      <c r="BC165" s="103">
        <v>1</v>
      </c>
      <c r="BD165" s="181">
        <v>535</v>
      </c>
      <c r="BE165" s="103">
        <v>18</v>
      </c>
      <c r="BF165" s="103">
        <v>18</v>
      </c>
      <c r="BG165" s="103">
        <v>0</v>
      </c>
      <c r="BH165" s="167">
        <v>2700</v>
      </c>
      <c r="BI165" s="167">
        <v>0</v>
      </c>
      <c r="BJ165" s="167">
        <v>900</v>
      </c>
      <c r="BK165" s="167">
        <v>270</v>
      </c>
      <c r="BL165" s="167">
        <v>2330</v>
      </c>
      <c r="BM165" s="103">
        <v>1</v>
      </c>
      <c r="BN165" s="167">
        <v>15</v>
      </c>
      <c r="BO165" s="167">
        <v>385</v>
      </c>
      <c r="BP165" s="103" t="s">
        <v>117</v>
      </c>
      <c r="BQ165" s="80"/>
      <c r="BR165" s="164">
        <f>AVERAGE(BE$6:BE165)</f>
        <v>20.112500000000001</v>
      </c>
      <c r="BS165" s="164">
        <f>AVERAGE(BF$6:BF165)</f>
        <v>19.068750000000001</v>
      </c>
      <c r="BT165" s="164">
        <f>AVERAGE(BG$6:BG165)</f>
        <v>0.72499999999999998</v>
      </c>
      <c r="BU165" s="167">
        <f>AVERAGE(BH$6:BH165)</f>
        <v>2860.3125</v>
      </c>
      <c r="BV165" s="167">
        <f>AVERAGE(BI$6:BI165)</f>
        <v>108.75</v>
      </c>
      <c r="BW165" s="167">
        <f>AVERAGE(BJ$6:BJ165)</f>
        <v>917.1875</v>
      </c>
      <c r="BX165" s="167">
        <f>AVERAGE(BK$6:BK165)</f>
        <v>275.15625</v>
      </c>
      <c r="BY165" s="167">
        <f>AVERAGE(BL$6:BL165)</f>
        <v>2281.5562500000001</v>
      </c>
      <c r="BZ165" s="164">
        <f>AVERAGE(BM$6:BM165)</f>
        <v>2.1375000000000002</v>
      </c>
      <c r="CA165" s="167">
        <f>AVERAGE(BN$6:BN165)</f>
        <v>32.0625</v>
      </c>
      <c r="CB165" s="167">
        <f>AVERAGE(BO$6:BO165)</f>
        <v>610.81875000000002</v>
      </c>
      <c r="CC165" s="26"/>
      <c r="CD165" s="26"/>
      <c r="CE165" s="26"/>
      <c r="CF165" s="26"/>
      <c r="CG165" s="26"/>
      <c r="CH165" s="26"/>
      <c r="CI165" s="26"/>
      <c r="CJ165" s="26"/>
      <c r="CK165" s="26"/>
      <c r="CL165" s="26"/>
      <c r="CM165" s="26"/>
      <c r="CN165" s="26"/>
      <c r="CO165" s="26"/>
      <c r="CP165" s="26"/>
      <c r="CQ165" s="26"/>
      <c r="CR165" s="26"/>
      <c r="CS165" s="26"/>
      <c r="CT165" s="26"/>
      <c r="CU165" s="26"/>
      <c r="CV165" s="26"/>
      <c r="CW165" s="26"/>
      <c r="CX165" s="26"/>
      <c r="CY165" s="26"/>
      <c r="CZ165" s="26"/>
      <c r="DA165" s="26"/>
      <c r="DB165" s="26"/>
      <c r="DC165" s="26"/>
      <c r="DD165" s="29"/>
      <c r="DE165" s="26"/>
      <c r="DF165" s="103">
        <v>160</v>
      </c>
      <c r="DG165" s="164">
        <v>8.7390930139412006</v>
      </c>
      <c r="DH165" s="133">
        <v>0.15</v>
      </c>
      <c r="DI165" s="103">
        <v>3</v>
      </c>
      <c r="DJ165" s="167">
        <v>287</v>
      </c>
      <c r="DK165" s="103">
        <v>11</v>
      </c>
      <c r="DL165" s="103">
        <v>11</v>
      </c>
      <c r="DM165" s="103">
        <v>0</v>
      </c>
      <c r="DN165" s="167">
        <v>1980</v>
      </c>
      <c r="DO165" s="167">
        <v>0</v>
      </c>
      <c r="DP165" s="167">
        <v>550</v>
      </c>
      <c r="DQ165" s="167">
        <v>165</v>
      </c>
      <c r="DR165" s="167">
        <v>1627</v>
      </c>
      <c r="DS165" s="103">
        <v>1</v>
      </c>
      <c r="DT165" s="167">
        <v>18</v>
      </c>
      <c r="DU165" s="167">
        <v>371</v>
      </c>
      <c r="DV165" s="103" t="s">
        <v>117</v>
      </c>
      <c r="DW165" s="26"/>
      <c r="DX165" s="164">
        <f>AVERAGE(DK$6:DK165)</f>
        <v>10.4125</v>
      </c>
      <c r="DY165" s="164">
        <f>AVERAGE(DL$6:DL165)</f>
        <v>10.4125</v>
      </c>
      <c r="DZ165" s="164">
        <f>AVERAGE(DM$6:DM165)</f>
        <v>0</v>
      </c>
      <c r="EA165" s="167">
        <f>AVERAGE(DN$6:DN165)</f>
        <v>1874.25</v>
      </c>
      <c r="EB165" s="167">
        <f>AVERAGE(DO$6:DO165)</f>
        <v>0</v>
      </c>
      <c r="EC165" s="167">
        <f>AVERAGE(DP$6:DP165)</f>
        <v>520.625</v>
      </c>
      <c r="ED165" s="167">
        <f>AVERAGE(DQ$6:DQ165)</f>
        <v>156.1875</v>
      </c>
      <c r="EE165" s="167">
        <f>AVERAGE(DR$6:DR165)</f>
        <v>1660.125</v>
      </c>
      <c r="EF165" s="164">
        <f>AVERAGE(DS$6:DS165)</f>
        <v>0.88124999999999998</v>
      </c>
      <c r="EG165" s="167">
        <f>AVERAGE(DT$6:DT165)</f>
        <v>15.862500000000001</v>
      </c>
      <c r="EH165" s="167">
        <f>AVERAGE(DU$6:DU165)</f>
        <v>229.98750000000001</v>
      </c>
      <c r="EI165" s="26"/>
      <c r="EJ165" s="26"/>
      <c r="EK165" s="26"/>
      <c r="EL165" s="26"/>
      <c r="EM165" s="26"/>
      <c r="EN165" s="26"/>
      <c r="EO165" s="26"/>
      <c r="EP165" s="26"/>
      <c r="EQ165" s="26"/>
      <c r="ER165" s="26"/>
      <c r="ES165" s="26"/>
      <c r="ET165" s="26"/>
      <c r="EU165" s="26"/>
      <c r="EV165" s="26"/>
      <c r="EW165" s="26"/>
      <c r="EX165" s="26"/>
      <c r="EY165" s="26"/>
      <c r="EZ165" s="26"/>
      <c r="FA165" s="26"/>
      <c r="FB165" s="26"/>
      <c r="FC165" s="26"/>
      <c r="FD165" s="26"/>
      <c r="FE165" s="26"/>
      <c r="FF165" s="26"/>
      <c r="FG165" s="26"/>
      <c r="FH165" s="29"/>
      <c r="FI165" s="26"/>
      <c r="FJ165" s="103">
        <v>160</v>
      </c>
      <c r="FK165" s="164">
        <v>6.5887958873442107</v>
      </c>
      <c r="FL165" s="133">
        <v>0.1</v>
      </c>
      <c r="FM165" s="103">
        <v>8</v>
      </c>
      <c r="FN165" s="167">
        <v>224</v>
      </c>
      <c r="FO165" s="103">
        <v>14</v>
      </c>
      <c r="FP165" s="103">
        <v>14</v>
      </c>
      <c r="FQ165" s="103">
        <v>0</v>
      </c>
      <c r="FR165" s="167">
        <v>2520</v>
      </c>
      <c r="FS165" s="167">
        <v>0</v>
      </c>
      <c r="FT165" s="167">
        <v>700</v>
      </c>
      <c r="FU165" s="167">
        <v>210</v>
      </c>
      <c r="FV165" s="167">
        <v>1759</v>
      </c>
      <c r="FW165" s="103">
        <v>1</v>
      </c>
      <c r="FX165" s="167">
        <v>36</v>
      </c>
      <c r="FY165" s="167">
        <v>797</v>
      </c>
      <c r="FZ165" s="103" t="s">
        <v>117</v>
      </c>
      <c r="GA165" s="80"/>
      <c r="GB165" s="160">
        <f>AVERAGE(FO$6:FO165)</f>
        <v>10</v>
      </c>
      <c r="GC165" s="160">
        <f>AVERAGE(FP$6:FP165)</f>
        <v>10</v>
      </c>
      <c r="GD165" s="160">
        <f>AVERAGE(FQ$6:FQ165)</f>
        <v>0</v>
      </c>
      <c r="GE165" s="166">
        <f>AVERAGE(FR$6:FR165)</f>
        <v>1800</v>
      </c>
      <c r="GF165" s="166">
        <f>AVERAGE(FS$6:FS165)</f>
        <v>0</v>
      </c>
      <c r="GG165" s="166">
        <f>AVERAGE(FT$6:FT165)</f>
        <v>500</v>
      </c>
      <c r="GH165" s="166">
        <f>AVERAGE(FU$6:FU165)</f>
        <v>150</v>
      </c>
      <c r="GI165" s="166">
        <f>AVERAGE(FV$6:FV165)</f>
        <v>1632.7249999999999</v>
      </c>
      <c r="GJ165" s="160">
        <f>AVERAGE(FW$6:FW165)</f>
        <v>0.80625000000000002</v>
      </c>
      <c r="GK165" s="166">
        <f>AVERAGE(FX$6:FX165)</f>
        <v>29.024999999999999</v>
      </c>
      <c r="GL165" s="166">
        <f>AVERAGE(FY$6:FY165)</f>
        <v>196.3</v>
      </c>
      <c r="GM165" s="26"/>
      <c r="GN165" s="26"/>
      <c r="GO165" s="26"/>
      <c r="GP165" s="26"/>
      <c r="GQ165" s="26"/>
      <c r="GR165" s="26"/>
      <c r="GS165" s="26"/>
      <c r="GT165" s="26"/>
      <c r="GU165" s="26"/>
      <c r="GV165" s="26"/>
      <c r="GW165" s="26"/>
      <c r="GX165" s="26"/>
      <c r="GY165" s="26"/>
      <c r="GZ165" s="26"/>
      <c r="HA165" s="26"/>
      <c r="HB165" s="26"/>
      <c r="HC165" s="26"/>
      <c r="HD165" s="26"/>
      <c r="HE165" s="26"/>
      <c r="HF165" s="26"/>
      <c r="HG165" s="26"/>
      <c r="HH165" s="26"/>
      <c r="HI165" s="26"/>
      <c r="HJ165" s="26"/>
      <c r="HK165" s="29"/>
      <c r="HL165" s="26"/>
      <c r="HM165" s="98">
        <v>160</v>
      </c>
      <c r="HN165" s="178">
        <v>18.115845813987498</v>
      </c>
      <c r="HO165" s="148">
        <v>0.1</v>
      </c>
      <c r="HP165" s="98">
        <v>8</v>
      </c>
      <c r="HQ165" s="189">
        <v>388</v>
      </c>
      <c r="HR165" s="98">
        <v>24</v>
      </c>
      <c r="HS165" s="98">
        <v>23</v>
      </c>
      <c r="HT165" s="98">
        <v>3</v>
      </c>
      <c r="HU165" s="189">
        <v>3450</v>
      </c>
      <c r="HV165" s="189">
        <v>450</v>
      </c>
      <c r="HW165" s="189">
        <v>1000</v>
      </c>
      <c r="HX165" s="189">
        <v>300</v>
      </c>
      <c r="HY165" s="189">
        <v>2763</v>
      </c>
      <c r="HZ165" s="98">
        <v>2</v>
      </c>
      <c r="IA165" s="189">
        <v>60</v>
      </c>
      <c r="IB165" s="189">
        <v>747</v>
      </c>
      <c r="IC165" s="98" t="s">
        <v>116</v>
      </c>
      <c r="ID165" s="80"/>
      <c r="IE165" s="164">
        <f>AVERAGE(HR$6:HR165)</f>
        <v>20.112500000000001</v>
      </c>
      <c r="IF165" s="164">
        <f>AVERAGE(HS$6:HS165)</f>
        <v>19.274999999999999</v>
      </c>
      <c r="IG165" s="164">
        <f>AVERAGE(HT$6:HT165)</f>
        <v>1.10625</v>
      </c>
      <c r="IH165" s="167">
        <f>AVERAGE(HU$6:HU165)</f>
        <v>2891.25</v>
      </c>
      <c r="II165" s="167">
        <f>AVERAGE(HV$6:HV165)</f>
        <v>165.9375</v>
      </c>
      <c r="IJ165" s="167">
        <f>AVERAGE(HW$6:HW165)</f>
        <v>908.4375</v>
      </c>
      <c r="IK165" s="167">
        <f>AVERAGE(HX$6:HX165)</f>
        <v>272.53125</v>
      </c>
      <c r="IL165" s="167">
        <f>AVERAGE(HY$6:HY165)</f>
        <v>2331.1374999999998</v>
      </c>
      <c r="IM165" s="164">
        <f>AVERAGE(HZ$6:HZ165)</f>
        <v>2.46875</v>
      </c>
      <c r="IN165" s="167">
        <f>AVERAGE(IA$6:IA165)</f>
        <v>74.0625</v>
      </c>
      <c r="IO165" s="167">
        <f>AVERAGE(IB$6:IB165)</f>
        <v>634.17499999999995</v>
      </c>
      <c r="IP165" s="26"/>
      <c r="IQ165" s="26"/>
      <c r="IR165" s="26"/>
      <c r="IS165" s="26"/>
      <c r="IT165" s="26"/>
      <c r="IU165" s="26"/>
      <c r="IV165" s="26"/>
      <c r="IW165" s="26"/>
      <c r="IX165" s="26"/>
      <c r="IY165" s="26"/>
      <c r="IZ165" s="26"/>
      <c r="JA165" s="26"/>
      <c r="JB165" s="26"/>
      <c r="JC165" s="26"/>
      <c r="JD165" s="26"/>
      <c r="JE165" s="26"/>
      <c r="JF165" s="26"/>
      <c r="JG165" s="26"/>
      <c r="JH165" s="26"/>
      <c r="JI165" s="26"/>
      <c r="JJ165" s="26"/>
      <c r="JK165" s="26"/>
      <c r="JL165" s="26"/>
      <c r="JM165" s="29"/>
      <c r="JN165" s="26"/>
      <c r="JO165" s="26"/>
      <c r="JP165" s="26"/>
      <c r="JQ165" s="26"/>
      <c r="JR165" s="26"/>
      <c r="JS165" s="26"/>
      <c r="JT165" s="26"/>
      <c r="JU165" s="26"/>
      <c r="JV165" s="26"/>
      <c r="JW165" s="26"/>
      <c r="JX165" s="26"/>
      <c r="JY165" s="26"/>
      <c r="JZ165" s="29"/>
    </row>
    <row r="166" spans="1:286" x14ac:dyDescent="0.2">
      <c r="A166" s="26"/>
      <c r="B166" s="103">
        <v>161</v>
      </c>
      <c r="C166" s="164">
        <v>17.461959509252292</v>
      </c>
      <c r="D166" s="133">
        <v>0.05</v>
      </c>
      <c r="E166" s="103">
        <v>1</v>
      </c>
      <c r="F166" s="167">
        <v>314</v>
      </c>
      <c r="G166" s="103">
        <v>17</v>
      </c>
      <c r="H166" s="103">
        <v>17</v>
      </c>
      <c r="I166" s="103">
        <v>0</v>
      </c>
      <c r="J166" s="167">
        <v>2040</v>
      </c>
      <c r="K166" s="167">
        <v>0</v>
      </c>
      <c r="L166" s="167">
        <v>850</v>
      </c>
      <c r="M166" s="167">
        <v>255</v>
      </c>
      <c r="N166" s="167">
        <v>2044</v>
      </c>
      <c r="O166" s="103">
        <v>1</v>
      </c>
      <c r="P166" s="167">
        <v>12</v>
      </c>
      <c r="Q166" s="167">
        <v>8</v>
      </c>
      <c r="R166" s="103" t="s">
        <v>117</v>
      </c>
      <c r="S166" s="80"/>
      <c r="T166" s="169">
        <f>AVERAGE(G$6:G166)</f>
        <v>23.58385093167702</v>
      </c>
      <c r="U166" s="169">
        <f>AVERAGE(H$6:H166)</f>
        <v>20.745341614906831</v>
      </c>
      <c r="V166" s="169">
        <f>AVERAGE(I$6:I166)</f>
        <v>1.3975155279503106</v>
      </c>
      <c r="W166" s="170">
        <f>AVERAGE(J$6:J166)</f>
        <v>2489.4409937888199</v>
      </c>
      <c r="X166" s="170">
        <f>AVERAGE(K$6:K166)</f>
        <v>167.70186335403727</v>
      </c>
      <c r="Y166" s="170">
        <f>AVERAGE(L$6:L166)</f>
        <v>967.39130434782612</v>
      </c>
      <c r="Z166" s="170">
        <f>AVERAGE(M$6:M166)</f>
        <v>290.21739130434781</v>
      </c>
      <c r="AA166" s="170">
        <f>AVERAGE(N$6:N166)</f>
        <v>2415.1428571428573</v>
      </c>
      <c r="AB166" s="169">
        <f>AVERAGE(O$6:O166)</f>
        <v>3.0807453416149069</v>
      </c>
      <c r="AC166" s="170">
        <f>AVERAGE(P$6:P166)</f>
        <v>36.968944099378881</v>
      </c>
      <c r="AD166" s="170">
        <f>AVERAGE(Q$6:Q166)</f>
        <v>111.26708074534162</v>
      </c>
      <c r="AE166" s="26"/>
      <c r="AF166" s="26"/>
      <c r="AG166" s="26"/>
      <c r="AH166" s="26"/>
      <c r="AI166" s="26"/>
      <c r="AJ166" s="26"/>
      <c r="AK166" s="26"/>
      <c r="AL166" s="26"/>
      <c r="AM166" s="26"/>
      <c r="AN166" s="26"/>
      <c r="AO166" s="26"/>
      <c r="AP166" s="26"/>
      <c r="AQ166" s="26"/>
      <c r="AR166" s="26"/>
      <c r="AS166" s="26"/>
      <c r="AT166" s="26"/>
      <c r="AU166" s="26"/>
      <c r="AV166" s="26"/>
      <c r="AW166" s="26"/>
      <c r="AX166" s="29"/>
      <c r="AZ166" s="26">
        <v>161</v>
      </c>
      <c r="BA166" s="164">
        <v>22.464905425876943</v>
      </c>
      <c r="BB166" s="175">
        <v>0.05</v>
      </c>
      <c r="BC166" s="103">
        <v>0</v>
      </c>
      <c r="BD166" s="181">
        <v>380</v>
      </c>
      <c r="BE166" s="103">
        <v>21</v>
      </c>
      <c r="BF166" s="103">
        <v>21</v>
      </c>
      <c r="BG166" s="103">
        <v>1</v>
      </c>
      <c r="BH166" s="167">
        <v>3150</v>
      </c>
      <c r="BI166" s="167">
        <v>150</v>
      </c>
      <c r="BJ166" s="167">
        <v>1000</v>
      </c>
      <c r="BK166" s="167">
        <v>300</v>
      </c>
      <c r="BL166" s="167">
        <v>2455</v>
      </c>
      <c r="BM166" s="103">
        <v>1</v>
      </c>
      <c r="BN166" s="167">
        <v>15</v>
      </c>
      <c r="BO166" s="167">
        <v>710</v>
      </c>
      <c r="BP166" s="103" t="s">
        <v>116</v>
      </c>
      <c r="BQ166" s="80"/>
      <c r="BR166" s="164">
        <f>AVERAGE(BE$6:BE166)</f>
        <v>20.118012422360248</v>
      </c>
      <c r="BS166" s="164">
        <f>AVERAGE(BF$6:BF166)</f>
        <v>19.080745341614907</v>
      </c>
      <c r="BT166" s="164">
        <f>AVERAGE(BG$6:BG166)</f>
        <v>0.72670807453416153</v>
      </c>
      <c r="BU166" s="167">
        <f>AVERAGE(BH$6:BH166)</f>
        <v>2862.1118012422362</v>
      </c>
      <c r="BV166" s="167">
        <f>AVERAGE(BI$6:BI166)</f>
        <v>109.00621118012423</v>
      </c>
      <c r="BW166" s="167">
        <f>AVERAGE(BJ$6:BJ166)</f>
        <v>917.7018633540373</v>
      </c>
      <c r="BX166" s="167">
        <f>AVERAGE(BK$6:BK166)</f>
        <v>275.31055900621118</v>
      </c>
      <c r="BY166" s="167">
        <f>AVERAGE(BL$6:BL166)</f>
        <v>2282.6335403726707</v>
      </c>
      <c r="BZ166" s="164">
        <f>AVERAGE(BM$6:BM166)</f>
        <v>2.1304347826086958</v>
      </c>
      <c r="CA166" s="167">
        <f>AVERAGE(BN$6:BN166)</f>
        <v>31.956521739130434</v>
      </c>
      <c r="CB166" s="167">
        <f>AVERAGE(BO$6:BO166)</f>
        <v>611.43478260869563</v>
      </c>
      <c r="CC166" s="26"/>
      <c r="CD166" s="26"/>
      <c r="CE166" s="26"/>
      <c r="CF166" s="26"/>
      <c r="CG166" s="26"/>
      <c r="CH166" s="26"/>
      <c r="CI166" s="26"/>
      <c r="CJ166" s="26"/>
      <c r="CK166" s="26"/>
      <c r="CL166" s="26"/>
      <c r="CM166" s="26"/>
      <c r="CN166" s="26"/>
      <c r="CO166" s="26"/>
      <c r="CP166" s="26"/>
      <c r="CQ166" s="26"/>
      <c r="CR166" s="26"/>
      <c r="CS166" s="26"/>
      <c r="CT166" s="26"/>
      <c r="CU166" s="26"/>
      <c r="CV166" s="26"/>
      <c r="CW166" s="26"/>
      <c r="CX166" s="26"/>
      <c r="CY166" s="26"/>
      <c r="CZ166" s="26"/>
      <c r="DA166" s="26"/>
      <c r="DB166" s="26"/>
      <c r="DC166" s="26"/>
      <c r="DD166" s="29"/>
      <c r="DE166" s="26"/>
      <c r="DF166" s="103">
        <v>161</v>
      </c>
      <c r="DG166" s="164">
        <v>8.4831664153843462</v>
      </c>
      <c r="DH166" s="133">
        <v>0.05</v>
      </c>
      <c r="DI166" s="103">
        <v>1</v>
      </c>
      <c r="DJ166" s="167">
        <v>232</v>
      </c>
      <c r="DK166" s="103">
        <v>9</v>
      </c>
      <c r="DL166" s="103">
        <v>9</v>
      </c>
      <c r="DM166" s="103">
        <v>0</v>
      </c>
      <c r="DN166" s="167">
        <v>1620</v>
      </c>
      <c r="DO166" s="167">
        <v>0</v>
      </c>
      <c r="DP166" s="167">
        <v>450</v>
      </c>
      <c r="DQ166" s="167">
        <v>135</v>
      </c>
      <c r="DR166" s="167">
        <v>1442</v>
      </c>
      <c r="DS166" s="103">
        <v>0</v>
      </c>
      <c r="DT166" s="167">
        <v>0</v>
      </c>
      <c r="DU166" s="167">
        <v>178</v>
      </c>
      <c r="DV166" s="103" t="s">
        <v>117</v>
      </c>
      <c r="DW166" s="26"/>
      <c r="DX166" s="164">
        <f>AVERAGE(DK$6:DK166)</f>
        <v>10.403726708074535</v>
      </c>
      <c r="DY166" s="164">
        <f>AVERAGE(DL$6:DL166)</f>
        <v>10.403726708074535</v>
      </c>
      <c r="DZ166" s="164">
        <f>AVERAGE(DM$6:DM166)</f>
        <v>0</v>
      </c>
      <c r="EA166" s="167">
        <f>AVERAGE(DN$6:DN166)</f>
        <v>1872.670807453416</v>
      </c>
      <c r="EB166" s="167">
        <f>AVERAGE(DO$6:DO166)</f>
        <v>0</v>
      </c>
      <c r="EC166" s="167">
        <f>AVERAGE(DP$6:DP166)</f>
        <v>520.18633540372673</v>
      </c>
      <c r="ED166" s="167">
        <f>AVERAGE(DQ$6:DQ166)</f>
        <v>156.05590062111801</v>
      </c>
      <c r="EE166" s="167">
        <f>AVERAGE(DR$6:DR166)</f>
        <v>1658.7701863354037</v>
      </c>
      <c r="EF166" s="164">
        <f>AVERAGE(DS$6:DS166)</f>
        <v>0.87577639751552794</v>
      </c>
      <c r="EG166" s="167">
        <f>AVERAGE(DT$6:DT166)</f>
        <v>15.763975155279503</v>
      </c>
      <c r="EH166" s="167">
        <f>AVERAGE(DU$6:DU166)</f>
        <v>229.66459627329192</v>
      </c>
      <c r="EI166" s="26"/>
      <c r="EJ166" s="26"/>
      <c r="EK166" s="26"/>
      <c r="EL166" s="26"/>
      <c r="EM166" s="26"/>
      <c r="EN166" s="26"/>
      <c r="EO166" s="26"/>
      <c r="EP166" s="26"/>
      <c r="EQ166" s="26"/>
      <c r="ER166" s="26"/>
      <c r="ES166" s="26"/>
      <c r="ET166" s="26"/>
      <c r="EU166" s="26"/>
      <c r="EV166" s="26"/>
      <c r="EW166" s="26"/>
      <c r="EX166" s="26"/>
      <c r="EY166" s="26"/>
      <c r="EZ166" s="26"/>
      <c r="FA166" s="26"/>
      <c r="FB166" s="26"/>
      <c r="FC166" s="26"/>
      <c r="FD166" s="26"/>
      <c r="FE166" s="26"/>
      <c r="FF166" s="26"/>
      <c r="FG166" s="26"/>
      <c r="FH166" s="29"/>
      <c r="FI166" s="26"/>
      <c r="FJ166" s="103">
        <v>161</v>
      </c>
      <c r="FK166" s="164">
        <v>7.254362499208189</v>
      </c>
      <c r="FL166" s="133">
        <v>0.05</v>
      </c>
      <c r="FM166" s="103">
        <v>3</v>
      </c>
      <c r="FN166" s="167">
        <v>186</v>
      </c>
      <c r="FO166" s="103">
        <v>10</v>
      </c>
      <c r="FP166" s="103">
        <v>10</v>
      </c>
      <c r="FQ166" s="103">
        <v>0</v>
      </c>
      <c r="FR166" s="167">
        <v>1800</v>
      </c>
      <c r="FS166" s="167">
        <v>0</v>
      </c>
      <c r="FT166" s="167">
        <v>500</v>
      </c>
      <c r="FU166" s="167">
        <v>150</v>
      </c>
      <c r="FV166" s="167">
        <v>1461</v>
      </c>
      <c r="FW166" s="103">
        <v>0</v>
      </c>
      <c r="FX166" s="167">
        <v>0</v>
      </c>
      <c r="FY166" s="167">
        <v>339</v>
      </c>
      <c r="FZ166" s="103" t="s">
        <v>117</v>
      </c>
      <c r="GA166" s="80"/>
      <c r="GB166" s="160">
        <f>AVERAGE(FO$6:FO166)</f>
        <v>10</v>
      </c>
      <c r="GC166" s="160">
        <f>AVERAGE(FP$6:FP166)</f>
        <v>10</v>
      </c>
      <c r="GD166" s="160">
        <f>AVERAGE(FQ$6:FQ166)</f>
        <v>0</v>
      </c>
      <c r="GE166" s="166">
        <f>AVERAGE(FR$6:FR166)</f>
        <v>1800</v>
      </c>
      <c r="GF166" s="166">
        <f>AVERAGE(FS$6:FS166)</f>
        <v>0</v>
      </c>
      <c r="GG166" s="166">
        <f>AVERAGE(FT$6:FT166)</f>
        <v>500</v>
      </c>
      <c r="GH166" s="166">
        <f>AVERAGE(FU$6:FU166)</f>
        <v>150</v>
      </c>
      <c r="GI166" s="166">
        <f>AVERAGE(FV$6:FV166)</f>
        <v>1631.6583850931677</v>
      </c>
      <c r="GJ166" s="160">
        <f>AVERAGE(FW$6:FW166)</f>
        <v>0.80124223602484468</v>
      </c>
      <c r="GK166" s="166">
        <f>AVERAGE(FX$6:FX166)</f>
        <v>28.844720496894411</v>
      </c>
      <c r="GL166" s="166">
        <f>AVERAGE(FY$6:FY166)</f>
        <v>197.1863354037267</v>
      </c>
      <c r="GM166" s="26"/>
      <c r="GN166" s="26"/>
      <c r="GO166" s="26"/>
      <c r="GP166" s="26"/>
      <c r="GQ166" s="26"/>
      <c r="GR166" s="26"/>
      <c r="GS166" s="26"/>
      <c r="GT166" s="26"/>
      <c r="GU166" s="26"/>
      <c r="GV166" s="26"/>
      <c r="GW166" s="26"/>
      <c r="GX166" s="26"/>
      <c r="GY166" s="26"/>
      <c r="GZ166" s="26"/>
      <c r="HA166" s="26"/>
      <c r="HB166" s="26"/>
      <c r="HC166" s="26"/>
      <c r="HD166" s="26"/>
      <c r="HE166" s="26"/>
      <c r="HF166" s="26"/>
      <c r="HG166" s="26"/>
      <c r="HH166" s="26"/>
      <c r="HI166" s="26"/>
      <c r="HJ166" s="26"/>
      <c r="HK166" s="29"/>
      <c r="HL166" s="26"/>
      <c r="HM166" s="98">
        <v>161</v>
      </c>
      <c r="HN166" s="178">
        <v>18.362434685946457</v>
      </c>
      <c r="HO166" s="148">
        <v>0.05</v>
      </c>
      <c r="HP166" s="98">
        <v>1</v>
      </c>
      <c r="HQ166" s="189">
        <v>207</v>
      </c>
      <c r="HR166" s="98">
        <v>18</v>
      </c>
      <c r="HS166" s="98">
        <v>18</v>
      </c>
      <c r="HT166" s="98">
        <v>0</v>
      </c>
      <c r="HU166" s="189">
        <v>2700</v>
      </c>
      <c r="HV166" s="189">
        <v>0</v>
      </c>
      <c r="HW166" s="189">
        <v>900</v>
      </c>
      <c r="HX166" s="189">
        <v>270</v>
      </c>
      <c r="HY166" s="189">
        <v>2002</v>
      </c>
      <c r="HZ166" s="98">
        <v>1</v>
      </c>
      <c r="IA166" s="189">
        <v>30</v>
      </c>
      <c r="IB166" s="189">
        <v>728</v>
      </c>
      <c r="IC166" s="98" t="s">
        <v>117</v>
      </c>
      <c r="ID166" s="80"/>
      <c r="IE166" s="164">
        <f>AVERAGE(HR$6:HR166)</f>
        <v>20.099378881987576</v>
      </c>
      <c r="IF166" s="164">
        <f>AVERAGE(HS$6:HS166)</f>
        <v>19.267080745341616</v>
      </c>
      <c r="IG166" s="164">
        <f>AVERAGE(HT$6:HT166)</f>
        <v>1.0993788819875776</v>
      </c>
      <c r="IH166" s="167">
        <f>AVERAGE(HU$6:HU166)</f>
        <v>2890.0621118012423</v>
      </c>
      <c r="II166" s="167">
        <f>AVERAGE(HV$6:HV166)</f>
        <v>164.90683229813664</v>
      </c>
      <c r="IJ166" s="167">
        <f>AVERAGE(HW$6:HW166)</f>
        <v>908.38509316770183</v>
      </c>
      <c r="IK166" s="167">
        <f>AVERAGE(HX$6:HX166)</f>
        <v>272.51552795031057</v>
      </c>
      <c r="IL166" s="167">
        <f>AVERAGE(HY$6:HY166)</f>
        <v>2329.0931677018634</v>
      </c>
      <c r="IM166" s="164">
        <f>AVERAGE(HZ$6:HZ166)</f>
        <v>2.4596273291925468</v>
      </c>
      <c r="IN166" s="167">
        <f>AVERAGE(IA$6:IA166)</f>
        <v>73.788819875776397</v>
      </c>
      <c r="IO166" s="167">
        <f>AVERAGE(IB$6:IB166)</f>
        <v>634.75776397515529</v>
      </c>
      <c r="IP166" s="26"/>
      <c r="IQ166" s="26"/>
      <c r="IR166" s="26"/>
      <c r="IS166" s="26"/>
      <c r="IT166" s="26"/>
      <c r="IU166" s="26"/>
      <c r="IV166" s="26"/>
      <c r="IW166" s="26"/>
      <c r="IX166" s="26"/>
      <c r="IY166" s="26"/>
      <c r="IZ166" s="26"/>
      <c r="JA166" s="26"/>
      <c r="JB166" s="26"/>
      <c r="JC166" s="26"/>
      <c r="JD166" s="26"/>
      <c r="JE166" s="26"/>
      <c r="JF166" s="26"/>
      <c r="JG166" s="26"/>
      <c r="JH166" s="26"/>
      <c r="JI166" s="26"/>
      <c r="JJ166" s="26"/>
      <c r="JK166" s="26"/>
      <c r="JL166" s="26"/>
      <c r="JM166" s="29"/>
      <c r="JN166" s="26"/>
      <c r="JO166" s="26"/>
      <c r="JP166" s="26"/>
      <c r="JQ166" s="26"/>
      <c r="JR166" s="26"/>
      <c r="JS166" s="26"/>
      <c r="JT166" s="26"/>
      <c r="JU166" s="26"/>
      <c r="JV166" s="26"/>
      <c r="JW166" s="26"/>
      <c r="JX166" s="26"/>
      <c r="JY166" s="26"/>
      <c r="JZ166" s="29"/>
    </row>
    <row r="167" spans="1:286" x14ac:dyDescent="0.2">
      <c r="A167" s="26"/>
      <c r="B167" s="103">
        <v>162</v>
      </c>
      <c r="C167" s="164">
        <v>21.221212253674071</v>
      </c>
      <c r="D167" s="133">
        <v>0.2</v>
      </c>
      <c r="E167" s="103">
        <v>9</v>
      </c>
      <c r="F167" s="167">
        <v>575</v>
      </c>
      <c r="G167" s="103">
        <v>26</v>
      </c>
      <c r="H167" s="103">
        <v>22</v>
      </c>
      <c r="I167" s="103">
        <v>2</v>
      </c>
      <c r="J167" s="167">
        <v>2640</v>
      </c>
      <c r="K167" s="167">
        <v>240</v>
      </c>
      <c r="L167" s="167">
        <v>1000</v>
      </c>
      <c r="M167" s="167">
        <v>300</v>
      </c>
      <c r="N167" s="167">
        <v>2740</v>
      </c>
      <c r="O167" s="103">
        <v>4</v>
      </c>
      <c r="P167" s="167">
        <v>48</v>
      </c>
      <c r="Q167" s="167">
        <v>-52</v>
      </c>
      <c r="R167" s="103" t="s">
        <v>116</v>
      </c>
      <c r="S167" s="80"/>
      <c r="T167" s="169">
        <f>AVERAGE(G$6:G167)</f>
        <v>23.598765432098766</v>
      </c>
      <c r="U167" s="169">
        <f>AVERAGE(H$6:H167)</f>
        <v>20.753086419753085</v>
      </c>
      <c r="V167" s="169">
        <f>AVERAGE(I$6:I167)</f>
        <v>1.4012345679012346</v>
      </c>
      <c r="W167" s="170">
        <f>AVERAGE(J$6:J167)</f>
        <v>2490.3703703703704</v>
      </c>
      <c r="X167" s="170">
        <f>AVERAGE(K$6:K167)</f>
        <v>168.14814814814815</v>
      </c>
      <c r="Y167" s="170">
        <f>AVERAGE(L$6:L167)</f>
        <v>967.59259259259261</v>
      </c>
      <c r="Z167" s="170">
        <f>AVERAGE(M$6:M167)</f>
        <v>290.27777777777777</v>
      </c>
      <c r="AA167" s="170">
        <f>AVERAGE(N$6:N167)</f>
        <v>2417.1481481481483</v>
      </c>
      <c r="AB167" s="169">
        <f>AVERAGE(O$6:O167)</f>
        <v>3.0864197530864197</v>
      </c>
      <c r="AC167" s="170">
        <f>AVERAGE(P$6:P167)</f>
        <v>37.037037037037038</v>
      </c>
      <c r="AD167" s="170">
        <f>AVERAGE(Q$6:Q167)</f>
        <v>110.25925925925925</v>
      </c>
      <c r="AE167" s="26"/>
      <c r="AF167" s="26"/>
      <c r="AG167" s="26"/>
      <c r="AH167" s="26"/>
      <c r="AI167" s="26"/>
      <c r="AJ167" s="26"/>
      <c r="AK167" s="26"/>
      <c r="AL167" s="26"/>
      <c r="AM167" s="26"/>
      <c r="AN167" s="26"/>
      <c r="AO167" s="26"/>
      <c r="AP167" s="26"/>
      <c r="AQ167" s="26"/>
      <c r="AR167" s="26"/>
      <c r="AS167" s="26"/>
      <c r="AT167" s="26"/>
      <c r="AU167" s="26"/>
      <c r="AV167" s="26"/>
      <c r="AW167" s="26"/>
      <c r="AX167" s="29"/>
      <c r="AZ167" s="26">
        <v>162</v>
      </c>
      <c r="BA167" s="164">
        <v>19.90415409172698</v>
      </c>
      <c r="BB167" s="175">
        <v>0.05</v>
      </c>
      <c r="BC167" s="103">
        <v>1</v>
      </c>
      <c r="BD167" s="181">
        <v>242</v>
      </c>
      <c r="BE167" s="103">
        <v>20</v>
      </c>
      <c r="BF167" s="103">
        <v>20</v>
      </c>
      <c r="BG167" s="103">
        <v>0</v>
      </c>
      <c r="BH167" s="167">
        <v>3000</v>
      </c>
      <c r="BI167" s="167">
        <v>0</v>
      </c>
      <c r="BJ167" s="167">
        <v>1000</v>
      </c>
      <c r="BK167" s="167">
        <v>300</v>
      </c>
      <c r="BL167" s="167">
        <v>2167</v>
      </c>
      <c r="BM167" s="103">
        <v>1</v>
      </c>
      <c r="BN167" s="167">
        <v>15</v>
      </c>
      <c r="BO167" s="167">
        <v>848</v>
      </c>
      <c r="BP167" s="103" t="s">
        <v>116</v>
      </c>
      <c r="BQ167" s="80"/>
      <c r="BR167" s="164">
        <f>AVERAGE(BE$6:BE167)</f>
        <v>20.117283950617285</v>
      </c>
      <c r="BS167" s="164">
        <f>AVERAGE(BF$6:BF167)</f>
        <v>19.086419753086421</v>
      </c>
      <c r="BT167" s="164">
        <f>AVERAGE(BG$6:BG167)</f>
        <v>0.72222222222222221</v>
      </c>
      <c r="BU167" s="167">
        <f>AVERAGE(BH$6:BH167)</f>
        <v>2862.962962962963</v>
      </c>
      <c r="BV167" s="167">
        <f>AVERAGE(BI$6:BI167)</f>
        <v>108.33333333333333</v>
      </c>
      <c r="BW167" s="167">
        <f>AVERAGE(BJ$6:BJ167)</f>
        <v>918.20987654320993</v>
      </c>
      <c r="BX167" s="167">
        <f>AVERAGE(BK$6:BK167)</f>
        <v>275.46296296296299</v>
      </c>
      <c r="BY167" s="167">
        <f>AVERAGE(BL$6:BL167)</f>
        <v>2281.9197530864199</v>
      </c>
      <c r="BZ167" s="164">
        <f>AVERAGE(BM$6:BM167)</f>
        <v>2.1234567901234569</v>
      </c>
      <c r="CA167" s="167">
        <f>AVERAGE(BN$6:BN167)</f>
        <v>31.851851851851851</v>
      </c>
      <c r="CB167" s="167">
        <f>AVERAGE(BO$6:BO167)</f>
        <v>612.89506172839504</v>
      </c>
      <c r="CC167" s="26"/>
      <c r="CD167" s="26"/>
      <c r="CE167" s="26"/>
      <c r="CF167" s="26"/>
      <c r="CG167" s="26"/>
      <c r="CH167" s="26"/>
      <c r="CI167" s="26"/>
      <c r="CJ167" s="26"/>
      <c r="CK167" s="26"/>
      <c r="CL167" s="26"/>
      <c r="CM167" s="26"/>
      <c r="CN167" s="26"/>
      <c r="CO167" s="26"/>
      <c r="CP167" s="26"/>
      <c r="CQ167" s="26"/>
      <c r="CR167" s="26"/>
      <c r="CS167" s="26"/>
      <c r="CT167" s="26"/>
      <c r="CU167" s="26"/>
      <c r="CV167" s="26"/>
      <c r="CW167" s="26"/>
      <c r="CX167" s="26"/>
      <c r="CY167" s="26"/>
      <c r="CZ167" s="26"/>
      <c r="DA167" s="26"/>
      <c r="DB167" s="26"/>
      <c r="DC167" s="26"/>
      <c r="DD167" s="29"/>
      <c r="DE167" s="26"/>
      <c r="DF167" s="103">
        <v>162</v>
      </c>
      <c r="DG167" s="164">
        <v>5.8216083225493458</v>
      </c>
      <c r="DH167" s="133">
        <v>0.2</v>
      </c>
      <c r="DI167" s="103">
        <v>0</v>
      </c>
      <c r="DJ167" s="167">
        <v>131</v>
      </c>
      <c r="DK167" s="103">
        <v>5</v>
      </c>
      <c r="DL167" s="103">
        <v>5</v>
      </c>
      <c r="DM167" s="103">
        <v>0</v>
      </c>
      <c r="DN167" s="167">
        <v>900</v>
      </c>
      <c r="DO167" s="167">
        <v>0</v>
      </c>
      <c r="DP167" s="167">
        <v>250</v>
      </c>
      <c r="DQ167" s="167">
        <v>75</v>
      </c>
      <c r="DR167" s="167">
        <v>1081</v>
      </c>
      <c r="DS167" s="103">
        <v>1</v>
      </c>
      <c r="DT167" s="167">
        <v>18</v>
      </c>
      <c r="DU167" s="167">
        <v>-163</v>
      </c>
      <c r="DV167" s="103" t="s">
        <v>117</v>
      </c>
      <c r="DW167" s="26"/>
      <c r="DX167" s="164">
        <f>AVERAGE(DK$6:DK167)</f>
        <v>10.37037037037037</v>
      </c>
      <c r="DY167" s="164">
        <f>AVERAGE(DL$6:DL167)</f>
        <v>10.37037037037037</v>
      </c>
      <c r="DZ167" s="164">
        <f>AVERAGE(DM$6:DM167)</f>
        <v>0</v>
      </c>
      <c r="EA167" s="167">
        <f>AVERAGE(DN$6:DN167)</f>
        <v>1866.6666666666667</v>
      </c>
      <c r="EB167" s="167">
        <f>AVERAGE(DO$6:DO167)</f>
        <v>0</v>
      </c>
      <c r="EC167" s="167">
        <f>AVERAGE(DP$6:DP167)</f>
        <v>518.51851851851848</v>
      </c>
      <c r="ED167" s="167">
        <f>AVERAGE(DQ$6:DQ167)</f>
        <v>155.55555555555554</v>
      </c>
      <c r="EE167" s="167">
        <f>AVERAGE(DR$6:DR167)</f>
        <v>1655.2037037037037</v>
      </c>
      <c r="EF167" s="164">
        <f>AVERAGE(DS$6:DS167)</f>
        <v>0.87654320987654322</v>
      </c>
      <c r="EG167" s="167">
        <f>AVERAGE(DT$6:DT167)</f>
        <v>15.777777777777779</v>
      </c>
      <c r="EH167" s="167">
        <f>AVERAGE(DU$6:DU167)</f>
        <v>227.24074074074073</v>
      </c>
      <c r="EI167" s="26"/>
      <c r="EJ167" s="26"/>
      <c r="EK167" s="26"/>
      <c r="EL167" s="26"/>
      <c r="EM167" s="26"/>
      <c r="EN167" s="26"/>
      <c r="EO167" s="26"/>
      <c r="EP167" s="26"/>
      <c r="EQ167" s="26"/>
      <c r="ER167" s="26"/>
      <c r="ES167" s="26"/>
      <c r="ET167" s="26"/>
      <c r="EU167" s="26"/>
      <c r="EV167" s="26"/>
      <c r="EW167" s="26"/>
      <c r="EX167" s="26"/>
      <c r="EY167" s="26"/>
      <c r="EZ167" s="26"/>
      <c r="FA167" s="26"/>
      <c r="FB167" s="26"/>
      <c r="FC167" s="26"/>
      <c r="FD167" s="26"/>
      <c r="FE167" s="26"/>
      <c r="FF167" s="26"/>
      <c r="FG167" s="26"/>
      <c r="FH167" s="29"/>
      <c r="FI167" s="26"/>
      <c r="FJ167" s="103">
        <v>162</v>
      </c>
      <c r="FK167" s="164">
        <v>6.2313564023054422</v>
      </c>
      <c r="FL167" s="133">
        <v>0.1</v>
      </c>
      <c r="FM167" s="103">
        <v>4</v>
      </c>
      <c r="FN167" s="167">
        <v>120</v>
      </c>
      <c r="FO167" s="103">
        <v>9</v>
      </c>
      <c r="FP167" s="103">
        <v>9</v>
      </c>
      <c r="FQ167" s="103">
        <v>0</v>
      </c>
      <c r="FR167" s="167">
        <v>1620</v>
      </c>
      <c r="FS167" s="167">
        <v>0</v>
      </c>
      <c r="FT167" s="167">
        <v>450</v>
      </c>
      <c r="FU167" s="167">
        <v>135</v>
      </c>
      <c r="FV167" s="167">
        <v>1330</v>
      </c>
      <c r="FW167" s="103">
        <v>1</v>
      </c>
      <c r="FX167" s="167">
        <v>36</v>
      </c>
      <c r="FY167" s="167">
        <v>326</v>
      </c>
      <c r="FZ167" s="103" t="s">
        <v>117</v>
      </c>
      <c r="GA167" s="80"/>
      <c r="GB167" s="160">
        <f>AVERAGE(FO$6:FO167)</f>
        <v>9.9938271604938276</v>
      </c>
      <c r="GC167" s="160">
        <f>AVERAGE(FP$6:FP167)</f>
        <v>9.9938271604938276</v>
      </c>
      <c r="GD167" s="160">
        <f>AVERAGE(FQ$6:FQ167)</f>
        <v>0</v>
      </c>
      <c r="GE167" s="166">
        <f>AVERAGE(FR$6:FR167)</f>
        <v>1798.8888888888889</v>
      </c>
      <c r="GF167" s="166">
        <f>AVERAGE(FS$6:FS167)</f>
        <v>0</v>
      </c>
      <c r="GG167" s="166">
        <f>AVERAGE(FT$6:FT167)</f>
        <v>499.69135802469134</v>
      </c>
      <c r="GH167" s="166">
        <f>AVERAGE(FU$6:FU167)</f>
        <v>149.90740740740742</v>
      </c>
      <c r="GI167" s="166">
        <f>AVERAGE(FV$6:FV167)</f>
        <v>1629.7962962962963</v>
      </c>
      <c r="GJ167" s="160">
        <f>AVERAGE(FW$6:FW167)</f>
        <v>0.80246913580246915</v>
      </c>
      <c r="GK167" s="166">
        <f>AVERAGE(FX$6:FX167)</f>
        <v>28.888888888888889</v>
      </c>
      <c r="GL167" s="166">
        <f>AVERAGE(FY$6:FY167)</f>
        <v>197.9814814814815</v>
      </c>
      <c r="GM167" s="26"/>
      <c r="GN167" s="26"/>
      <c r="GO167" s="26"/>
      <c r="GP167" s="26"/>
      <c r="GQ167" s="26"/>
      <c r="GR167" s="26"/>
      <c r="GS167" s="26"/>
      <c r="GT167" s="26"/>
      <c r="GU167" s="26"/>
      <c r="GV167" s="26"/>
      <c r="GW167" s="26"/>
      <c r="GX167" s="26"/>
      <c r="GY167" s="26"/>
      <c r="GZ167" s="26"/>
      <c r="HA167" s="26"/>
      <c r="HB167" s="26"/>
      <c r="HC167" s="26"/>
      <c r="HD167" s="26"/>
      <c r="HE167" s="26"/>
      <c r="HF167" s="26"/>
      <c r="HG167" s="26"/>
      <c r="HH167" s="26"/>
      <c r="HI167" s="26"/>
      <c r="HJ167" s="26"/>
      <c r="HK167" s="29"/>
      <c r="HL167" s="26"/>
      <c r="HM167" s="98">
        <v>162</v>
      </c>
      <c r="HN167" s="178">
        <v>17.847964463913666</v>
      </c>
      <c r="HO167" s="148">
        <v>0.05</v>
      </c>
      <c r="HP167" s="98">
        <v>2</v>
      </c>
      <c r="HQ167" s="189">
        <v>262</v>
      </c>
      <c r="HR167" s="98">
        <v>19</v>
      </c>
      <c r="HS167" s="98">
        <v>19</v>
      </c>
      <c r="HT167" s="98">
        <v>0</v>
      </c>
      <c r="HU167" s="189">
        <v>2850</v>
      </c>
      <c r="HV167" s="189">
        <v>0</v>
      </c>
      <c r="HW167" s="189">
        <v>950</v>
      </c>
      <c r="HX167" s="189">
        <v>285</v>
      </c>
      <c r="HY167" s="189">
        <v>2122</v>
      </c>
      <c r="HZ167" s="98">
        <v>1</v>
      </c>
      <c r="IA167" s="189">
        <v>30</v>
      </c>
      <c r="IB167" s="189">
        <v>758</v>
      </c>
      <c r="IC167" s="98" t="s">
        <v>117</v>
      </c>
      <c r="ID167" s="80"/>
      <c r="IE167" s="164">
        <f>AVERAGE(HR$6:HR167)</f>
        <v>20.092592592592592</v>
      </c>
      <c r="IF167" s="164">
        <f>AVERAGE(HS$6:HS167)</f>
        <v>19.265432098765434</v>
      </c>
      <c r="IG167" s="164">
        <f>AVERAGE(HT$6:HT167)</f>
        <v>1.0925925925925926</v>
      </c>
      <c r="IH167" s="167">
        <f>AVERAGE(HU$6:HU167)</f>
        <v>2889.8148148148148</v>
      </c>
      <c r="II167" s="167">
        <f>AVERAGE(HV$6:HV167)</f>
        <v>163.88888888888889</v>
      </c>
      <c r="IJ167" s="167">
        <f>AVERAGE(HW$6:HW167)</f>
        <v>908.64197530864203</v>
      </c>
      <c r="IK167" s="167">
        <f>AVERAGE(HX$6:HX167)</f>
        <v>272.59259259259261</v>
      </c>
      <c r="IL167" s="167">
        <f>AVERAGE(HY$6:HY167)</f>
        <v>2327.8148148148148</v>
      </c>
      <c r="IM167" s="164">
        <f>AVERAGE(HZ$6:HZ167)</f>
        <v>2.4506172839506171</v>
      </c>
      <c r="IN167" s="167">
        <f>AVERAGE(IA$6:IA167)</f>
        <v>73.518518518518519</v>
      </c>
      <c r="IO167" s="167">
        <f>AVERAGE(IB$6:IB167)</f>
        <v>635.51851851851848</v>
      </c>
      <c r="IP167" s="26"/>
      <c r="IQ167" s="26"/>
      <c r="IR167" s="26"/>
      <c r="IS167" s="26"/>
      <c r="IT167" s="26"/>
      <c r="IU167" s="26"/>
      <c r="IV167" s="26"/>
      <c r="IW167" s="26"/>
      <c r="IX167" s="26"/>
      <c r="IY167" s="26"/>
      <c r="IZ167" s="26"/>
      <c r="JA167" s="26"/>
      <c r="JB167" s="26"/>
      <c r="JC167" s="26"/>
      <c r="JD167" s="26"/>
      <c r="JE167" s="26"/>
      <c r="JF167" s="26"/>
      <c r="JG167" s="26"/>
      <c r="JH167" s="26"/>
      <c r="JI167" s="26"/>
      <c r="JJ167" s="26"/>
      <c r="JK167" s="26"/>
      <c r="JL167" s="26"/>
      <c r="JM167" s="29"/>
      <c r="JN167" s="26"/>
      <c r="JO167" s="26"/>
      <c r="JP167" s="26"/>
      <c r="JQ167" s="26"/>
      <c r="JR167" s="26"/>
      <c r="JS167" s="26"/>
      <c r="JT167" s="26"/>
      <c r="JU167" s="26"/>
      <c r="JV167" s="26"/>
      <c r="JW167" s="26"/>
      <c r="JX167" s="26"/>
      <c r="JY167" s="26"/>
      <c r="JZ167" s="29"/>
    </row>
    <row r="168" spans="1:286" x14ac:dyDescent="0.2">
      <c r="A168" s="26"/>
      <c r="B168" s="103">
        <v>163</v>
      </c>
      <c r="C168" s="164">
        <v>19.442203981224701</v>
      </c>
      <c r="D168" s="133">
        <v>0.05</v>
      </c>
      <c r="E168" s="103">
        <v>3</v>
      </c>
      <c r="F168" s="167">
        <v>459</v>
      </c>
      <c r="G168" s="103">
        <v>21</v>
      </c>
      <c r="H168" s="103">
        <v>21</v>
      </c>
      <c r="I168" s="103">
        <v>1</v>
      </c>
      <c r="J168" s="167">
        <v>2520</v>
      </c>
      <c r="K168" s="167">
        <v>120</v>
      </c>
      <c r="L168" s="167">
        <v>1000</v>
      </c>
      <c r="M168" s="167">
        <v>300</v>
      </c>
      <c r="N168" s="167">
        <v>2504</v>
      </c>
      <c r="O168" s="103">
        <v>1</v>
      </c>
      <c r="P168" s="167">
        <v>12</v>
      </c>
      <c r="Q168" s="167">
        <v>28</v>
      </c>
      <c r="R168" s="103" t="s">
        <v>116</v>
      </c>
      <c r="S168" s="80"/>
      <c r="T168" s="169">
        <f>AVERAGE(G$6:G168)</f>
        <v>23.582822085889571</v>
      </c>
      <c r="U168" s="169">
        <f>AVERAGE(H$6:H168)</f>
        <v>20.754601226993866</v>
      </c>
      <c r="V168" s="169">
        <f>AVERAGE(I$6:I168)</f>
        <v>1.3987730061349692</v>
      </c>
      <c r="W168" s="170">
        <f>AVERAGE(J$6:J168)</f>
        <v>2490.5521472392638</v>
      </c>
      <c r="X168" s="170">
        <f>AVERAGE(K$6:K168)</f>
        <v>167.85276073619633</v>
      </c>
      <c r="Y168" s="170">
        <f>AVERAGE(L$6:L168)</f>
        <v>967.79141104294479</v>
      </c>
      <c r="Z168" s="170">
        <f>AVERAGE(M$6:M168)</f>
        <v>290.33742331288346</v>
      </c>
      <c r="AA168" s="170">
        <f>AVERAGE(N$6:N168)</f>
        <v>2417.6809815950919</v>
      </c>
      <c r="AB168" s="169">
        <f>AVERAGE(O$6:O168)</f>
        <v>3.0736196319018405</v>
      </c>
      <c r="AC168" s="170">
        <f>AVERAGE(P$6:P168)</f>
        <v>36.883435582822088</v>
      </c>
      <c r="AD168" s="170">
        <f>AVERAGE(Q$6:Q168)</f>
        <v>109.75460122699387</v>
      </c>
      <c r="AE168" s="26"/>
      <c r="AF168" s="26"/>
      <c r="AG168" s="26"/>
      <c r="AH168" s="26"/>
      <c r="AI168" s="26"/>
      <c r="AJ168" s="26"/>
      <c r="AK168" s="26"/>
      <c r="AL168" s="26"/>
      <c r="AM168" s="26"/>
      <c r="AN168" s="26"/>
      <c r="AO168" s="26"/>
      <c r="AP168" s="26"/>
      <c r="AQ168" s="26"/>
      <c r="AR168" s="26"/>
      <c r="AS168" s="26"/>
      <c r="AT168" s="26"/>
      <c r="AU168" s="26"/>
      <c r="AV168" s="26"/>
      <c r="AW168" s="26"/>
      <c r="AX168" s="29"/>
      <c r="AZ168" s="26">
        <v>163</v>
      </c>
      <c r="BA168" s="164">
        <v>16.824467594565622</v>
      </c>
      <c r="BB168" s="175">
        <v>0.1</v>
      </c>
      <c r="BC168" s="103">
        <v>10</v>
      </c>
      <c r="BD168" s="181">
        <v>132</v>
      </c>
      <c r="BE168" s="103">
        <v>25</v>
      </c>
      <c r="BF168" s="103">
        <v>22</v>
      </c>
      <c r="BG168" s="103">
        <v>2</v>
      </c>
      <c r="BH168" s="167">
        <v>3300</v>
      </c>
      <c r="BI168" s="167">
        <v>300</v>
      </c>
      <c r="BJ168" s="167">
        <v>1000</v>
      </c>
      <c r="BK168" s="167">
        <v>300</v>
      </c>
      <c r="BL168" s="167">
        <v>2357</v>
      </c>
      <c r="BM168" s="103">
        <v>2</v>
      </c>
      <c r="BN168" s="167">
        <v>30</v>
      </c>
      <c r="BO168" s="167">
        <v>973</v>
      </c>
      <c r="BP168" s="103" t="s">
        <v>116</v>
      </c>
      <c r="BQ168" s="80"/>
      <c r="BR168" s="164">
        <f>AVERAGE(BE$6:BE168)</f>
        <v>20.14723926380368</v>
      </c>
      <c r="BS168" s="164">
        <f>AVERAGE(BF$6:BF168)</f>
        <v>19.104294478527606</v>
      </c>
      <c r="BT168" s="164">
        <f>AVERAGE(BG$6:BG168)</f>
        <v>0.73006134969325154</v>
      </c>
      <c r="BU168" s="167">
        <f>AVERAGE(BH$6:BH168)</f>
        <v>2865.6441717791413</v>
      </c>
      <c r="BV168" s="167">
        <f>AVERAGE(BI$6:BI168)</f>
        <v>109.50920245398773</v>
      </c>
      <c r="BW168" s="167">
        <f>AVERAGE(BJ$6:BJ168)</f>
        <v>918.71165644171776</v>
      </c>
      <c r="BX168" s="167">
        <f>AVERAGE(BK$6:BK168)</f>
        <v>275.61349693251532</v>
      </c>
      <c r="BY168" s="167">
        <f>AVERAGE(BL$6:BL168)</f>
        <v>2282.3803680981596</v>
      </c>
      <c r="BZ168" s="164">
        <f>AVERAGE(BM$6:BM168)</f>
        <v>2.1226993865030677</v>
      </c>
      <c r="CA168" s="167">
        <f>AVERAGE(BN$6:BN168)</f>
        <v>31.840490797546011</v>
      </c>
      <c r="CB168" s="167">
        <f>AVERAGE(BO$6:BO168)</f>
        <v>615.10429447852766</v>
      </c>
      <c r="CC168" s="26"/>
      <c r="CD168" s="26"/>
      <c r="CE168" s="26"/>
      <c r="CF168" s="26"/>
      <c r="CG168" s="26"/>
      <c r="CH168" s="26"/>
      <c r="CI168" s="26"/>
      <c r="CJ168" s="26"/>
      <c r="CK168" s="26"/>
      <c r="CL168" s="26"/>
      <c r="CM168" s="26"/>
      <c r="CN168" s="26"/>
      <c r="CO168" s="26"/>
      <c r="CP168" s="26"/>
      <c r="CQ168" s="26"/>
      <c r="CR168" s="26"/>
      <c r="CS168" s="26"/>
      <c r="CT168" s="26"/>
      <c r="CU168" s="26"/>
      <c r="CV168" s="26"/>
      <c r="CW168" s="26"/>
      <c r="CX168" s="26"/>
      <c r="CY168" s="26"/>
      <c r="CZ168" s="26"/>
      <c r="DA168" s="26"/>
      <c r="DB168" s="26"/>
      <c r="DC168" s="26"/>
      <c r="DD168" s="29"/>
      <c r="DE168" s="26"/>
      <c r="DF168" s="103">
        <v>163</v>
      </c>
      <c r="DG168" s="164">
        <v>6.3480289670574424</v>
      </c>
      <c r="DH168" s="133">
        <v>0.15</v>
      </c>
      <c r="DI168" s="103">
        <v>1</v>
      </c>
      <c r="DJ168" s="167">
        <v>523</v>
      </c>
      <c r="DK168" s="103">
        <v>6</v>
      </c>
      <c r="DL168" s="103">
        <v>6</v>
      </c>
      <c r="DM168" s="103">
        <v>0</v>
      </c>
      <c r="DN168" s="167">
        <v>1080</v>
      </c>
      <c r="DO168" s="167">
        <v>0</v>
      </c>
      <c r="DP168" s="167">
        <v>300</v>
      </c>
      <c r="DQ168" s="167">
        <v>90</v>
      </c>
      <c r="DR168" s="167">
        <v>1538</v>
      </c>
      <c r="DS168" s="103">
        <v>1</v>
      </c>
      <c r="DT168" s="167">
        <v>18</v>
      </c>
      <c r="DU168" s="167">
        <v>-440</v>
      </c>
      <c r="DV168" s="103" t="s">
        <v>117</v>
      </c>
      <c r="DW168" s="26"/>
      <c r="DX168" s="164">
        <f>AVERAGE(DK$6:DK168)</f>
        <v>10.343558282208589</v>
      </c>
      <c r="DY168" s="164">
        <f>AVERAGE(DL$6:DL168)</f>
        <v>10.343558282208589</v>
      </c>
      <c r="DZ168" s="164">
        <f>AVERAGE(DM$6:DM168)</f>
        <v>0</v>
      </c>
      <c r="EA168" s="167">
        <f>AVERAGE(DN$6:DN168)</f>
        <v>1861.840490797546</v>
      </c>
      <c r="EB168" s="167">
        <f>AVERAGE(DO$6:DO168)</f>
        <v>0</v>
      </c>
      <c r="EC168" s="167">
        <f>AVERAGE(DP$6:DP168)</f>
        <v>517.17791411042947</v>
      </c>
      <c r="ED168" s="167">
        <f>AVERAGE(DQ$6:DQ168)</f>
        <v>155.15337423312883</v>
      </c>
      <c r="EE168" s="167">
        <f>AVERAGE(DR$6:DR168)</f>
        <v>1654.484662576687</v>
      </c>
      <c r="EF168" s="164">
        <f>AVERAGE(DS$6:DS168)</f>
        <v>0.87730061349693256</v>
      </c>
      <c r="EG168" s="167">
        <f>AVERAGE(DT$6:DT168)</f>
        <v>15.791411042944786</v>
      </c>
      <c r="EH168" s="167">
        <f>AVERAGE(DU$6:DU168)</f>
        <v>223.14723926380367</v>
      </c>
      <c r="EI168" s="26"/>
      <c r="EJ168" s="26"/>
      <c r="EK168" s="26"/>
      <c r="EL168" s="26"/>
      <c r="EM168" s="26"/>
      <c r="EN168" s="26"/>
      <c r="EO168" s="26"/>
      <c r="EP168" s="26"/>
      <c r="EQ168" s="26"/>
      <c r="ER168" s="26"/>
      <c r="ES168" s="26"/>
      <c r="ET168" s="26"/>
      <c r="EU168" s="26"/>
      <c r="EV168" s="26"/>
      <c r="EW168" s="26"/>
      <c r="EX168" s="26"/>
      <c r="EY168" s="26"/>
      <c r="EZ168" s="26"/>
      <c r="FA168" s="26"/>
      <c r="FB168" s="26"/>
      <c r="FC168" s="26"/>
      <c r="FD168" s="26"/>
      <c r="FE168" s="26"/>
      <c r="FF168" s="26"/>
      <c r="FG168" s="26"/>
      <c r="FH168" s="29"/>
      <c r="FI168" s="26"/>
      <c r="FJ168" s="103">
        <v>163</v>
      </c>
      <c r="FK168" s="164">
        <v>7.1361876013082304</v>
      </c>
      <c r="FL168" s="133">
        <v>0.1</v>
      </c>
      <c r="FM168" s="103">
        <v>1</v>
      </c>
      <c r="FN168" s="167">
        <v>366</v>
      </c>
      <c r="FO168" s="103">
        <v>7</v>
      </c>
      <c r="FP168" s="103">
        <v>7</v>
      </c>
      <c r="FQ168" s="103">
        <v>0</v>
      </c>
      <c r="FR168" s="167">
        <v>1260</v>
      </c>
      <c r="FS168" s="167">
        <v>0</v>
      </c>
      <c r="FT168" s="167">
        <v>350</v>
      </c>
      <c r="FU168" s="167">
        <v>105</v>
      </c>
      <c r="FV168" s="167">
        <v>1446</v>
      </c>
      <c r="FW168" s="103">
        <v>1</v>
      </c>
      <c r="FX168" s="167">
        <v>36</v>
      </c>
      <c r="FY168" s="167">
        <v>-150</v>
      </c>
      <c r="FZ168" s="103" t="s">
        <v>117</v>
      </c>
      <c r="GA168" s="80"/>
      <c r="GB168" s="160">
        <f>AVERAGE(FO$6:FO168)</f>
        <v>9.9754601226993866</v>
      </c>
      <c r="GC168" s="160">
        <f>AVERAGE(FP$6:FP168)</f>
        <v>9.9754601226993866</v>
      </c>
      <c r="GD168" s="160">
        <f>AVERAGE(FQ$6:FQ168)</f>
        <v>0</v>
      </c>
      <c r="GE168" s="166">
        <f>AVERAGE(FR$6:FR168)</f>
        <v>1795.5828220858896</v>
      </c>
      <c r="GF168" s="166">
        <f>AVERAGE(FS$6:FS168)</f>
        <v>0</v>
      </c>
      <c r="GG168" s="166">
        <f>AVERAGE(FT$6:FT168)</f>
        <v>498.77300613496931</v>
      </c>
      <c r="GH168" s="166">
        <f>AVERAGE(FU$6:FU168)</f>
        <v>149.6319018404908</v>
      </c>
      <c r="GI168" s="166">
        <f>AVERAGE(FV$6:FV168)</f>
        <v>1628.6687116564417</v>
      </c>
      <c r="GJ168" s="160">
        <f>AVERAGE(FW$6:FW168)</f>
        <v>0.80368098159509205</v>
      </c>
      <c r="GK168" s="166">
        <f>AVERAGE(FX$6:FX168)</f>
        <v>28.932515337423315</v>
      </c>
      <c r="GL168" s="166">
        <f>AVERAGE(FY$6:FY168)</f>
        <v>195.84662576687117</v>
      </c>
      <c r="GM168" s="26"/>
      <c r="GN168" s="26"/>
      <c r="GO168" s="26"/>
      <c r="GP168" s="26"/>
      <c r="GQ168" s="26"/>
      <c r="GR168" s="26"/>
      <c r="GS168" s="26"/>
      <c r="GT168" s="26"/>
      <c r="GU168" s="26"/>
      <c r="GV168" s="26"/>
      <c r="GW168" s="26"/>
      <c r="GX168" s="26"/>
      <c r="GY168" s="26"/>
      <c r="GZ168" s="26"/>
      <c r="HA168" s="26"/>
      <c r="HB168" s="26"/>
      <c r="HC168" s="26"/>
      <c r="HD168" s="26"/>
      <c r="HE168" s="26"/>
      <c r="HF168" s="26"/>
      <c r="HG168" s="26"/>
      <c r="HH168" s="26"/>
      <c r="HI168" s="26"/>
      <c r="HJ168" s="26"/>
      <c r="HK168" s="29"/>
      <c r="HL168" s="26"/>
      <c r="HM168" s="98">
        <v>163</v>
      </c>
      <c r="HN168" s="178">
        <v>19.04762450201029</v>
      </c>
      <c r="HO168" s="148">
        <v>0.2</v>
      </c>
      <c r="HP168" s="98">
        <v>2</v>
      </c>
      <c r="HQ168" s="189">
        <v>311</v>
      </c>
      <c r="HR168" s="98">
        <v>17</v>
      </c>
      <c r="HS168" s="98">
        <v>17</v>
      </c>
      <c r="HT168" s="98">
        <v>0</v>
      </c>
      <c r="HU168" s="189">
        <v>2550</v>
      </c>
      <c r="HV168" s="189">
        <v>0</v>
      </c>
      <c r="HW168" s="189">
        <v>850</v>
      </c>
      <c r="HX168" s="189">
        <v>255</v>
      </c>
      <c r="HY168" s="189">
        <v>2041</v>
      </c>
      <c r="HZ168" s="98">
        <v>4</v>
      </c>
      <c r="IA168" s="189">
        <v>120</v>
      </c>
      <c r="IB168" s="189">
        <v>629</v>
      </c>
      <c r="IC168" s="98" t="s">
        <v>117</v>
      </c>
      <c r="ID168" s="80"/>
      <c r="IE168" s="164">
        <f>AVERAGE(HR$6:HR168)</f>
        <v>20.073619631901842</v>
      </c>
      <c r="IF168" s="164">
        <f>AVERAGE(HS$6:HS168)</f>
        <v>19.25153374233129</v>
      </c>
      <c r="IG168" s="164">
        <f>AVERAGE(HT$6:HT168)</f>
        <v>1.0858895705521472</v>
      </c>
      <c r="IH168" s="167">
        <f>AVERAGE(HU$6:HU168)</f>
        <v>2887.7300613496932</v>
      </c>
      <c r="II168" s="167">
        <f>AVERAGE(HV$6:HV168)</f>
        <v>162.88343558282207</v>
      </c>
      <c r="IJ168" s="167">
        <f>AVERAGE(HW$6:HW168)</f>
        <v>908.28220858895702</v>
      </c>
      <c r="IK168" s="167">
        <f>AVERAGE(HX$6:HX168)</f>
        <v>272.48466257668713</v>
      </c>
      <c r="IL168" s="167">
        <f>AVERAGE(HY$6:HY168)</f>
        <v>2326.0552147239264</v>
      </c>
      <c r="IM168" s="164">
        <f>AVERAGE(HZ$6:HZ168)</f>
        <v>2.4601226993865031</v>
      </c>
      <c r="IN168" s="167">
        <f>AVERAGE(IA$6:IA168)</f>
        <v>73.803680981595093</v>
      </c>
      <c r="IO168" s="167">
        <f>AVERAGE(IB$6:IB168)</f>
        <v>635.47852760736191</v>
      </c>
      <c r="IP168" s="26"/>
      <c r="IQ168" s="26"/>
      <c r="IR168" s="26"/>
      <c r="IS168" s="26"/>
      <c r="IT168" s="26"/>
      <c r="IU168" s="26"/>
      <c r="IV168" s="26"/>
      <c r="IW168" s="26"/>
      <c r="IX168" s="26"/>
      <c r="IY168" s="26"/>
      <c r="IZ168" s="26"/>
      <c r="JA168" s="26"/>
      <c r="JB168" s="26"/>
      <c r="JC168" s="26"/>
      <c r="JD168" s="26"/>
      <c r="JE168" s="26"/>
      <c r="JF168" s="26"/>
      <c r="JG168" s="26"/>
      <c r="JH168" s="26"/>
      <c r="JI168" s="26"/>
      <c r="JJ168" s="26"/>
      <c r="JK168" s="26"/>
      <c r="JL168" s="26"/>
      <c r="JM168" s="29"/>
      <c r="JN168" s="26"/>
      <c r="JO168" s="26"/>
      <c r="JP168" s="26"/>
      <c r="JQ168" s="26"/>
      <c r="JR168" s="26"/>
      <c r="JS168" s="26"/>
      <c r="JT168" s="26"/>
      <c r="JU168" s="26"/>
      <c r="JV168" s="26"/>
      <c r="JW168" s="26"/>
      <c r="JX168" s="26"/>
      <c r="JY168" s="26"/>
      <c r="JZ168" s="29"/>
    </row>
    <row r="169" spans="1:286" x14ac:dyDescent="0.2">
      <c r="A169" s="26"/>
      <c r="B169" s="103">
        <v>164</v>
      </c>
      <c r="C169" s="164">
        <v>20.197720244062126</v>
      </c>
      <c r="D169" s="133">
        <v>0.2</v>
      </c>
      <c r="E169" s="103">
        <v>10</v>
      </c>
      <c r="F169" s="167">
        <v>503</v>
      </c>
      <c r="G169" s="103">
        <v>26</v>
      </c>
      <c r="H169" s="103">
        <v>22</v>
      </c>
      <c r="I169" s="103">
        <v>2</v>
      </c>
      <c r="J169" s="167">
        <v>2640</v>
      </c>
      <c r="K169" s="167">
        <v>240</v>
      </c>
      <c r="L169" s="167">
        <v>1000</v>
      </c>
      <c r="M169" s="167">
        <v>300</v>
      </c>
      <c r="N169" s="167">
        <v>2668</v>
      </c>
      <c r="O169" s="103">
        <v>4</v>
      </c>
      <c r="P169" s="167">
        <v>48</v>
      </c>
      <c r="Q169" s="167">
        <v>20</v>
      </c>
      <c r="R169" s="103" t="s">
        <v>116</v>
      </c>
      <c r="S169" s="80"/>
      <c r="T169" s="169">
        <f>AVERAGE(G$6:G169)</f>
        <v>23.597560975609756</v>
      </c>
      <c r="U169" s="169">
        <f>AVERAGE(H$6:H169)</f>
        <v>20.762195121951219</v>
      </c>
      <c r="V169" s="169">
        <f>AVERAGE(I$6:I169)</f>
        <v>1.4024390243902438</v>
      </c>
      <c r="W169" s="170">
        <f>AVERAGE(J$6:J169)</f>
        <v>2491.4634146341464</v>
      </c>
      <c r="X169" s="170">
        <f>AVERAGE(K$6:K169)</f>
        <v>168.29268292682926</v>
      </c>
      <c r="Y169" s="170">
        <f>AVERAGE(L$6:L169)</f>
        <v>967.98780487804879</v>
      </c>
      <c r="Z169" s="170">
        <f>AVERAGE(M$6:M169)</f>
        <v>290.39634146341461</v>
      </c>
      <c r="AA169" s="170">
        <f>AVERAGE(N$6:N169)</f>
        <v>2419.2073170731705</v>
      </c>
      <c r="AB169" s="169">
        <f>AVERAGE(O$6:O169)</f>
        <v>3.0792682926829267</v>
      </c>
      <c r="AC169" s="170">
        <f>AVERAGE(P$6:P169)</f>
        <v>36.951219512195124</v>
      </c>
      <c r="AD169" s="170">
        <f>AVERAGE(Q$6:Q169)</f>
        <v>109.20731707317073</v>
      </c>
      <c r="AE169" s="26"/>
      <c r="AF169" s="26"/>
      <c r="AG169" s="26"/>
      <c r="AH169" s="26"/>
      <c r="AI169" s="26"/>
      <c r="AJ169" s="26"/>
      <c r="AK169" s="26"/>
      <c r="AL169" s="26"/>
      <c r="AM169" s="26"/>
      <c r="AN169" s="26"/>
      <c r="AO169" s="26"/>
      <c r="AP169" s="26"/>
      <c r="AQ169" s="26"/>
      <c r="AR169" s="26"/>
      <c r="AS169" s="26"/>
      <c r="AT169" s="26"/>
      <c r="AU169" s="26"/>
      <c r="AV169" s="26"/>
      <c r="AW169" s="26"/>
      <c r="AX169" s="29"/>
      <c r="AZ169" s="26">
        <v>164</v>
      </c>
      <c r="BA169" s="164">
        <v>18.178327545972245</v>
      </c>
      <c r="BB169" s="175">
        <v>0.2</v>
      </c>
      <c r="BC169" s="103">
        <v>3</v>
      </c>
      <c r="BD169" s="181">
        <v>237</v>
      </c>
      <c r="BE169" s="103">
        <v>17</v>
      </c>
      <c r="BF169" s="103">
        <v>17</v>
      </c>
      <c r="BG169" s="103">
        <v>0</v>
      </c>
      <c r="BH169" s="167">
        <v>2550</v>
      </c>
      <c r="BI169" s="167">
        <v>0</v>
      </c>
      <c r="BJ169" s="167">
        <v>850</v>
      </c>
      <c r="BK169" s="167">
        <v>255</v>
      </c>
      <c r="BL169" s="167">
        <v>1967</v>
      </c>
      <c r="BM169" s="103">
        <v>4</v>
      </c>
      <c r="BN169" s="167">
        <v>60</v>
      </c>
      <c r="BO169" s="167">
        <v>643</v>
      </c>
      <c r="BP169" s="103" t="s">
        <v>117</v>
      </c>
      <c r="BQ169" s="80"/>
      <c r="BR169" s="164">
        <f>AVERAGE(BE$6:BE169)</f>
        <v>20.128048780487806</v>
      </c>
      <c r="BS169" s="164">
        <f>AVERAGE(BF$6:BF169)</f>
        <v>19.091463414634145</v>
      </c>
      <c r="BT169" s="164">
        <f>AVERAGE(BG$6:BG169)</f>
        <v>0.72560975609756095</v>
      </c>
      <c r="BU169" s="167">
        <f>AVERAGE(BH$6:BH169)</f>
        <v>2863.7195121951218</v>
      </c>
      <c r="BV169" s="167">
        <f>AVERAGE(BI$6:BI169)</f>
        <v>108.84146341463415</v>
      </c>
      <c r="BW169" s="167">
        <f>AVERAGE(BJ$6:BJ169)</f>
        <v>918.29268292682923</v>
      </c>
      <c r="BX169" s="167">
        <f>AVERAGE(BK$6:BK169)</f>
        <v>275.48780487804879</v>
      </c>
      <c r="BY169" s="167">
        <f>AVERAGE(BL$6:BL169)</f>
        <v>2280.4573170731705</v>
      </c>
      <c r="BZ169" s="164">
        <f>AVERAGE(BM$6:BM169)</f>
        <v>2.1341463414634148</v>
      </c>
      <c r="CA169" s="167">
        <f>AVERAGE(BN$6:BN169)</f>
        <v>32.012195121951223</v>
      </c>
      <c r="CB169" s="167">
        <f>AVERAGE(BO$6:BO169)</f>
        <v>615.27439024390242</v>
      </c>
      <c r="CC169" s="26"/>
      <c r="CD169" s="26"/>
      <c r="CE169" s="26"/>
      <c r="CF169" s="26"/>
      <c r="CG169" s="26"/>
      <c r="CH169" s="26"/>
      <c r="CI169" s="26"/>
      <c r="CJ169" s="26"/>
      <c r="CK169" s="26"/>
      <c r="CL169" s="26"/>
      <c r="CM169" s="26"/>
      <c r="CN169" s="26"/>
      <c r="CO169" s="26"/>
      <c r="CP169" s="26"/>
      <c r="CQ169" s="26"/>
      <c r="CR169" s="26"/>
      <c r="CS169" s="26"/>
      <c r="CT169" s="26"/>
      <c r="CU169" s="26"/>
      <c r="CV169" s="26"/>
      <c r="CW169" s="26"/>
      <c r="CX169" s="26"/>
      <c r="CY169" s="26"/>
      <c r="CZ169" s="26"/>
      <c r="DA169" s="26"/>
      <c r="DB169" s="26"/>
      <c r="DC169" s="26"/>
      <c r="DD169" s="29"/>
      <c r="DE169" s="26"/>
      <c r="DF169" s="103">
        <v>164</v>
      </c>
      <c r="DG169" s="164">
        <v>8.815008382769161</v>
      </c>
      <c r="DH169" s="133">
        <v>0.15</v>
      </c>
      <c r="DI169" s="103">
        <v>4</v>
      </c>
      <c r="DJ169" s="167">
        <v>447</v>
      </c>
      <c r="DK169" s="103">
        <v>12</v>
      </c>
      <c r="DL169" s="103">
        <v>12</v>
      </c>
      <c r="DM169" s="103">
        <v>0</v>
      </c>
      <c r="DN169" s="167">
        <v>2160</v>
      </c>
      <c r="DO169" s="167">
        <v>0</v>
      </c>
      <c r="DP169" s="167">
        <v>600</v>
      </c>
      <c r="DQ169" s="167">
        <v>180</v>
      </c>
      <c r="DR169" s="167">
        <v>1852</v>
      </c>
      <c r="DS169" s="103">
        <v>1</v>
      </c>
      <c r="DT169" s="167">
        <v>18</v>
      </c>
      <c r="DU169" s="167">
        <v>326</v>
      </c>
      <c r="DV169" s="103" t="s">
        <v>117</v>
      </c>
      <c r="DW169" s="26"/>
      <c r="DX169" s="164">
        <f>AVERAGE(DK$6:DK169)</f>
        <v>10.353658536585366</v>
      </c>
      <c r="DY169" s="164">
        <f>AVERAGE(DL$6:DL169)</f>
        <v>10.353658536585366</v>
      </c>
      <c r="DZ169" s="164">
        <f>AVERAGE(DM$6:DM169)</f>
        <v>0</v>
      </c>
      <c r="EA169" s="167">
        <f>AVERAGE(DN$6:DN169)</f>
        <v>1863.6585365853659</v>
      </c>
      <c r="EB169" s="167">
        <f>AVERAGE(DO$6:DO169)</f>
        <v>0</v>
      </c>
      <c r="EC169" s="167">
        <f>AVERAGE(DP$6:DP169)</f>
        <v>517.68292682926824</v>
      </c>
      <c r="ED169" s="167">
        <f>AVERAGE(DQ$6:DQ169)</f>
        <v>155.30487804878049</v>
      </c>
      <c r="EE169" s="167">
        <f>AVERAGE(DR$6:DR169)</f>
        <v>1655.689024390244</v>
      </c>
      <c r="EF169" s="164">
        <f>AVERAGE(DS$6:DS169)</f>
        <v>0.87804878048780488</v>
      </c>
      <c r="EG169" s="167">
        <f>AVERAGE(DT$6:DT169)</f>
        <v>15.804878048780488</v>
      </c>
      <c r="EH169" s="167">
        <f>AVERAGE(DU$6:DU169)</f>
        <v>223.77439024390245</v>
      </c>
      <c r="EI169" s="26"/>
      <c r="EJ169" s="26"/>
      <c r="EK169" s="26"/>
      <c r="EL169" s="26"/>
      <c r="EM169" s="26"/>
      <c r="EN169" s="26"/>
      <c r="EO169" s="26"/>
      <c r="EP169" s="26"/>
      <c r="EQ169" s="26"/>
      <c r="ER169" s="26"/>
      <c r="ES169" s="26"/>
      <c r="ET169" s="26"/>
      <c r="EU169" s="26"/>
      <c r="EV169" s="26"/>
      <c r="EW169" s="26"/>
      <c r="EX169" s="26"/>
      <c r="EY169" s="26"/>
      <c r="EZ169" s="26"/>
      <c r="FA169" s="26"/>
      <c r="FB169" s="26"/>
      <c r="FC169" s="26"/>
      <c r="FD169" s="26"/>
      <c r="FE169" s="26"/>
      <c r="FF169" s="26"/>
      <c r="FG169" s="26"/>
      <c r="FH169" s="29"/>
      <c r="FI169" s="26"/>
      <c r="FJ169" s="103">
        <v>164</v>
      </c>
      <c r="FK169" s="164">
        <v>6.4067093706887519</v>
      </c>
      <c r="FL169" s="133">
        <v>0.25</v>
      </c>
      <c r="FM169" s="103">
        <v>3</v>
      </c>
      <c r="FN169" s="167">
        <v>296</v>
      </c>
      <c r="FO169" s="103">
        <v>7</v>
      </c>
      <c r="FP169" s="103">
        <v>7</v>
      </c>
      <c r="FQ169" s="103">
        <v>0</v>
      </c>
      <c r="FR169" s="167">
        <v>1260</v>
      </c>
      <c r="FS169" s="167">
        <v>0</v>
      </c>
      <c r="FT169" s="167">
        <v>350</v>
      </c>
      <c r="FU169" s="167">
        <v>105</v>
      </c>
      <c r="FV169" s="167">
        <v>1376</v>
      </c>
      <c r="FW169" s="103">
        <v>2</v>
      </c>
      <c r="FX169" s="167">
        <v>72</v>
      </c>
      <c r="FY169" s="167">
        <v>-44</v>
      </c>
      <c r="FZ169" s="103" t="s">
        <v>117</v>
      </c>
      <c r="GA169" s="80"/>
      <c r="GB169" s="160">
        <f>AVERAGE(FO$6:FO169)</f>
        <v>9.9573170731707314</v>
      </c>
      <c r="GC169" s="160">
        <f>AVERAGE(FP$6:FP169)</f>
        <v>9.9573170731707314</v>
      </c>
      <c r="GD169" s="160">
        <f>AVERAGE(FQ$6:FQ169)</f>
        <v>0</v>
      </c>
      <c r="GE169" s="166">
        <f>AVERAGE(FR$6:FR169)</f>
        <v>1792.3170731707316</v>
      </c>
      <c r="GF169" s="166">
        <f>AVERAGE(FS$6:FS169)</f>
        <v>0</v>
      </c>
      <c r="GG169" s="166">
        <f>AVERAGE(FT$6:FT169)</f>
        <v>497.86585365853659</v>
      </c>
      <c r="GH169" s="166">
        <f>AVERAGE(FU$6:FU169)</f>
        <v>149.35975609756099</v>
      </c>
      <c r="GI169" s="166">
        <f>AVERAGE(FV$6:FV169)</f>
        <v>1627.1280487804879</v>
      </c>
      <c r="GJ169" s="160">
        <f>AVERAGE(FW$6:FW169)</f>
        <v>0.81097560975609762</v>
      </c>
      <c r="GK169" s="166">
        <f>AVERAGE(FX$6:FX169)</f>
        <v>29.195121951219512</v>
      </c>
      <c r="GL169" s="166">
        <f>AVERAGE(FY$6:FY169)</f>
        <v>194.38414634146341</v>
      </c>
      <c r="GM169" s="26"/>
      <c r="GN169" s="26"/>
      <c r="GO169" s="26"/>
      <c r="GP169" s="26"/>
      <c r="GQ169" s="26"/>
      <c r="GR169" s="26"/>
      <c r="GS169" s="26"/>
      <c r="GT169" s="26"/>
      <c r="GU169" s="26"/>
      <c r="GV169" s="26"/>
      <c r="GW169" s="26"/>
      <c r="GX169" s="26"/>
      <c r="GY169" s="26"/>
      <c r="GZ169" s="26"/>
      <c r="HA169" s="26"/>
      <c r="HB169" s="26"/>
      <c r="HC169" s="26"/>
      <c r="HD169" s="26"/>
      <c r="HE169" s="26"/>
      <c r="HF169" s="26"/>
      <c r="HG169" s="26"/>
      <c r="HH169" s="26"/>
      <c r="HI169" s="26"/>
      <c r="HJ169" s="26"/>
      <c r="HK169" s="29"/>
      <c r="HL169" s="26"/>
      <c r="HM169" s="98">
        <v>164</v>
      </c>
      <c r="HN169" s="178">
        <v>15.509524106793107</v>
      </c>
      <c r="HO169" s="148">
        <v>0.05</v>
      </c>
      <c r="HP169" s="98">
        <v>8</v>
      </c>
      <c r="HQ169" s="189">
        <v>301</v>
      </c>
      <c r="HR169" s="98">
        <v>23</v>
      </c>
      <c r="HS169" s="98">
        <v>23</v>
      </c>
      <c r="HT169" s="98">
        <v>3</v>
      </c>
      <c r="HU169" s="189">
        <v>3450</v>
      </c>
      <c r="HV169" s="189">
        <v>450</v>
      </c>
      <c r="HW169" s="189">
        <v>1000</v>
      </c>
      <c r="HX169" s="189">
        <v>300</v>
      </c>
      <c r="HY169" s="189">
        <v>2676</v>
      </c>
      <c r="HZ169" s="98">
        <v>1</v>
      </c>
      <c r="IA169" s="189">
        <v>30</v>
      </c>
      <c r="IB169" s="189">
        <v>804</v>
      </c>
      <c r="IC169" s="98" t="s">
        <v>116</v>
      </c>
      <c r="ID169" s="80"/>
      <c r="IE169" s="164">
        <f>AVERAGE(HR$6:HR169)</f>
        <v>20.091463414634145</v>
      </c>
      <c r="IF169" s="164">
        <f>AVERAGE(HS$6:HS169)</f>
        <v>19.274390243902438</v>
      </c>
      <c r="IG169" s="164">
        <f>AVERAGE(HT$6:HT169)</f>
        <v>1.0975609756097562</v>
      </c>
      <c r="IH169" s="167">
        <f>AVERAGE(HU$6:HU169)</f>
        <v>2891.1585365853657</v>
      </c>
      <c r="II169" s="167">
        <f>AVERAGE(HV$6:HV169)</f>
        <v>164.63414634146341</v>
      </c>
      <c r="IJ169" s="167">
        <f>AVERAGE(HW$6:HW169)</f>
        <v>908.84146341463418</v>
      </c>
      <c r="IK169" s="167">
        <f>AVERAGE(HX$6:HX169)</f>
        <v>272.65243902439022</v>
      </c>
      <c r="IL169" s="167">
        <f>AVERAGE(HY$6:HY169)</f>
        <v>2328.189024390244</v>
      </c>
      <c r="IM169" s="164">
        <f>AVERAGE(HZ$6:HZ169)</f>
        <v>2.4512195121951219</v>
      </c>
      <c r="IN169" s="167">
        <f>AVERAGE(IA$6:IA169)</f>
        <v>73.536585365853654</v>
      </c>
      <c r="IO169" s="167">
        <f>AVERAGE(IB$6:IB169)</f>
        <v>636.5060975609756</v>
      </c>
      <c r="IP169" s="26"/>
      <c r="IQ169" s="26"/>
      <c r="IR169" s="26"/>
      <c r="IS169" s="26"/>
      <c r="IT169" s="26"/>
      <c r="IU169" s="26"/>
      <c r="IV169" s="26"/>
      <c r="IW169" s="26"/>
      <c r="IX169" s="26"/>
      <c r="IY169" s="26"/>
      <c r="IZ169" s="26"/>
      <c r="JA169" s="26"/>
      <c r="JB169" s="26"/>
      <c r="JC169" s="26"/>
      <c r="JD169" s="26"/>
      <c r="JE169" s="26"/>
      <c r="JF169" s="26"/>
      <c r="JG169" s="26"/>
      <c r="JH169" s="26"/>
      <c r="JI169" s="26"/>
      <c r="JJ169" s="26"/>
      <c r="JK169" s="26"/>
      <c r="JL169" s="26"/>
      <c r="JM169" s="29"/>
      <c r="JN169" s="26"/>
      <c r="JO169" s="26"/>
      <c r="JP169" s="26"/>
      <c r="JQ169" s="26"/>
      <c r="JR169" s="26"/>
      <c r="JS169" s="26"/>
      <c r="JT169" s="26"/>
      <c r="JU169" s="26"/>
      <c r="JV169" s="26"/>
      <c r="JW169" s="26"/>
      <c r="JX169" s="26"/>
      <c r="JY169" s="26"/>
      <c r="JZ169" s="29"/>
    </row>
    <row r="170" spans="1:286" x14ac:dyDescent="0.2">
      <c r="A170" s="26"/>
      <c r="B170" s="103">
        <v>165</v>
      </c>
      <c r="C170" s="164">
        <v>22.299733030702477</v>
      </c>
      <c r="D170" s="133">
        <v>0.15</v>
      </c>
      <c r="E170" s="103">
        <v>3</v>
      </c>
      <c r="F170" s="167">
        <v>585</v>
      </c>
      <c r="G170" s="103">
        <v>22</v>
      </c>
      <c r="H170" s="103">
        <v>22</v>
      </c>
      <c r="I170" s="103">
        <v>2</v>
      </c>
      <c r="J170" s="167">
        <v>2640</v>
      </c>
      <c r="K170" s="167">
        <v>240</v>
      </c>
      <c r="L170" s="167">
        <v>1000</v>
      </c>
      <c r="M170" s="167">
        <v>300</v>
      </c>
      <c r="N170" s="167">
        <v>2750</v>
      </c>
      <c r="O170" s="103">
        <v>3</v>
      </c>
      <c r="P170" s="167">
        <v>36</v>
      </c>
      <c r="Q170" s="167">
        <v>-74</v>
      </c>
      <c r="R170" s="103" t="s">
        <v>116</v>
      </c>
      <c r="S170" s="80"/>
      <c r="T170" s="169">
        <f>AVERAGE(G$6:G170)</f>
        <v>23.587878787878786</v>
      </c>
      <c r="U170" s="169">
        <f>AVERAGE(H$6:H170)</f>
        <v>20.76969696969697</v>
      </c>
      <c r="V170" s="169">
        <f>AVERAGE(I$6:I170)</f>
        <v>1.406060606060606</v>
      </c>
      <c r="W170" s="170">
        <f>AVERAGE(J$6:J170)</f>
        <v>2492.3636363636365</v>
      </c>
      <c r="X170" s="170">
        <f>AVERAGE(K$6:K170)</f>
        <v>168.72727272727272</v>
      </c>
      <c r="Y170" s="170">
        <f>AVERAGE(L$6:L170)</f>
        <v>968.18181818181813</v>
      </c>
      <c r="Z170" s="170">
        <f>AVERAGE(M$6:M170)</f>
        <v>290.45454545454544</v>
      </c>
      <c r="AA170" s="170">
        <f>AVERAGE(N$6:N170)</f>
        <v>2421.212121212121</v>
      </c>
      <c r="AB170" s="169">
        <f>AVERAGE(O$6:O170)</f>
        <v>3.0787878787878786</v>
      </c>
      <c r="AC170" s="170">
        <f>AVERAGE(P$6:P170)</f>
        <v>36.945454545454545</v>
      </c>
      <c r="AD170" s="170">
        <f>AVERAGE(Q$6:Q170)</f>
        <v>108.09696969696969</v>
      </c>
      <c r="AE170" s="26"/>
      <c r="AF170" s="26"/>
      <c r="AG170" s="26"/>
      <c r="AH170" s="26"/>
      <c r="AI170" s="26"/>
      <c r="AJ170" s="26"/>
      <c r="AK170" s="26"/>
      <c r="AL170" s="26"/>
      <c r="AM170" s="26"/>
      <c r="AN170" s="26"/>
      <c r="AO170" s="26"/>
      <c r="AP170" s="26"/>
      <c r="AQ170" s="26"/>
      <c r="AR170" s="26"/>
      <c r="AS170" s="26"/>
      <c r="AT170" s="26"/>
      <c r="AU170" s="26"/>
      <c r="AV170" s="26"/>
      <c r="AW170" s="26"/>
      <c r="AX170" s="29"/>
      <c r="AZ170" s="26">
        <v>165</v>
      </c>
      <c r="BA170" s="164">
        <v>15.940237034756985</v>
      </c>
      <c r="BB170" s="175">
        <v>0.05</v>
      </c>
      <c r="BC170" s="103">
        <v>2</v>
      </c>
      <c r="BD170" s="181">
        <v>301</v>
      </c>
      <c r="BE170" s="103">
        <v>17</v>
      </c>
      <c r="BF170" s="103">
        <v>17</v>
      </c>
      <c r="BG170" s="103">
        <v>0</v>
      </c>
      <c r="BH170" s="167">
        <v>2550</v>
      </c>
      <c r="BI170" s="167">
        <v>0</v>
      </c>
      <c r="BJ170" s="167">
        <v>850</v>
      </c>
      <c r="BK170" s="167">
        <v>255</v>
      </c>
      <c r="BL170" s="167">
        <v>2031</v>
      </c>
      <c r="BM170" s="103">
        <v>1</v>
      </c>
      <c r="BN170" s="167">
        <v>15</v>
      </c>
      <c r="BO170" s="167">
        <v>534</v>
      </c>
      <c r="BP170" s="103" t="s">
        <v>117</v>
      </c>
      <c r="BQ170" s="80"/>
      <c r="BR170" s="164">
        <f>AVERAGE(BE$6:BE170)</f>
        <v>20.109090909090909</v>
      </c>
      <c r="BS170" s="164">
        <f>AVERAGE(BF$6:BF170)</f>
        <v>19.078787878787878</v>
      </c>
      <c r="BT170" s="164">
        <f>AVERAGE(BG$6:BG170)</f>
        <v>0.72121212121212119</v>
      </c>
      <c r="BU170" s="167">
        <f>AVERAGE(BH$6:BH170)</f>
        <v>2861.818181818182</v>
      </c>
      <c r="BV170" s="167">
        <f>AVERAGE(BI$6:BI170)</f>
        <v>108.18181818181819</v>
      </c>
      <c r="BW170" s="167">
        <f>AVERAGE(BJ$6:BJ170)</f>
        <v>917.87878787878788</v>
      </c>
      <c r="BX170" s="167">
        <f>AVERAGE(BK$6:BK170)</f>
        <v>275.36363636363637</v>
      </c>
      <c r="BY170" s="167">
        <f>AVERAGE(BL$6:BL170)</f>
        <v>2278.9454545454546</v>
      </c>
      <c r="BZ170" s="164">
        <f>AVERAGE(BM$6:BM170)</f>
        <v>2.1272727272727274</v>
      </c>
      <c r="CA170" s="167">
        <f>AVERAGE(BN$6:BN170)</f>
        <v>31.90909090909091</v>
      </c>
      <c r="CB170" s="167">
        <f>AVERAGE(BO$6:BO170)</f>
        <v>614.78181818181815</v>
      </c>
      <c r="CC170" s="26"/>
      <c r="CD170" s="26"/>
      <c r="CE170" s="26"/>
      <c r="CF170" s="26"/>
      <c r="CG170" s="26"/>
      <c r="CH170" s="26"/>
      <c r="CI170" s="26"/>
      <c r="CJ170" s="26"/>
      <c r="CK170" s="26"/>
      <c r="CL170" s="26"/>
      <c r="CM170" s="26"/>
      <c r="CN170" s="26"/>
      <c r="CO170" s="26"/>
      <c r="CP170" s="26"/>
      <c r="CQ170" s="26"/>
      <c r="CR170" s="26"/>
      <c r="CS170" s="26"/>
      <c r="CT170" s="26"/>
      <c r="CU170" s="26"/>
      <c r="CV170" s="26"/>
      <c r="CW170" s="26"/>
      <c r="CX170" s="26"/>
      <c r="CY170" s="26"/>
      <c r="CZ170" s="26"/>
      <c r="DA170" s="26"/>
      <c r="DB170" s="26"/>
      <c r="DC170" s="26"/>
      <c r="DD170" s="29"/>
      <c r="DE170" s="26"/>
      <c r="DF170" s="103">
        <v>165</v>
      </c>
      <c r="DG170" s="164">
        <v>6.8715507571510859</v>
      </c>
      <c r="DH170" s="133">
        <v>0.05</v>
      </c>
      <c r="DI170" s="103">
        <v>4</v>
      </c>
      <c r="DJ170" s="167">
        <v>471</v>
      </c>
      <c r="DK170" s="103">
        <v>11</v>
      </c>
      <c r="DL170" s="103">
        <v>11</v>
      </c>
      <c r="DM170" s="103">
        <v>0</v>
      </c>
      <c r="DN170" s="167">
        <v>1980</v>
      </c>
      <c r="DO170" s="167">
        <v>0</v>
      </c>
      <c r="DP170" s="167">
        <v>550</v>
      </c>
      <c r="DQ170" s="167">
        <v>165</v>
      </c>
      <c r="DR170" s="167">
        <v>1811</v>
      </c>
      <c r="DS170" s="103">
        <v>0</v>
      </c>
      <c r="DT170" s="167">
        <v>0</v>
      </c>
      <c r="DU170" s="167">
        <v>169</v>
      </c>
      <c r="DV170" s="103" t="s">
        <v>117</v>
      </c>
      <c r="DW170" s="26"/>
      <c r="DX170" s="164">
        <f>AVERAGE(DK$6:DK170)</f>
        <v>10.357575757575757</v>
      </c>
      <c r="DY170" s="164">
        <f>AVERAGE(DL$6:DL170)</f>
        <v>10.357575757575757</v>
      </c>
      <c r="DZ170" s="164">
        <f>AVERAGE(DM$6:DM170)</f>
        <v>0</v>
      </c>
      <c r="EA170" s="167">
        <f>AVERAGE(DN$6:DN170)</f>
        <v>1864.3636363636363</v>
      </c>
      <c r="EB170" s="167">
        <f>AVERAGE(DO$6:DO170)</f>
        <v>0</v>
      </c>
      <c r="EC170" s="167">
        <f>AVERAGE(DP$6:DP170)</f>
        <v>517.87878787878788</v>
      </c>
      <c r="ED170" s="167">
        <f>AVERAGE(DQ$6:DQ170)</f>
        <v>155.36363636363637</v>
      </c>
      <c r="EE170" s="167">
        <f>AVERAGE(DR$6:DR170)</f>
        <v>1656.6303030303031</v>
      </c>
      <c r="EF170" s="164">
        <f>AVERAGE(DS$6:DS170)</f>
        <v>0.87272727272727268</v>
      </c>
      <c r="EG170" s="167">
        <f>AVERAGE(DT$6:DT170)</f>
        <v>15.709090909090909</v>
      </c>
      <c r="EH170" s="167">
        <f>AVERAGE(DU$6:DU170)</f>
        <v>223.44242424242424</v>
      </c>
      <c r="EI170" s="26"/>
      <c r="EJ170" s="26"/>
      <c r="EK170" s="26"/>
      <c r="EL170" s="26"/>
      <c r="EM170" s="26"/>
      <c r="EN170" s="26"/>
      <c r="EO170" s="26"/>
      <c r="EP170" s="26"/>
      <c r="EQ170" s="26"/>
      <c r="ER170" s="26"/>
      <c r="ES170" s="26"/>
      <c r="ET170" s="26"/>
      <c r="EU170" s="26"/>
      <c r="EV170" s="26"/>
      <c r="EW170" s="26"/>
      <c r="EX170" s="26"/>
      <c r="EY170" s="26"/>
      <c r="EZ170" s="26"/>
      <c r="FA170" s="26"/>
      <c r="FB170" s="26"/>
      <c r="FC170" s="26"/>
      <c r="FD170" s="26"/>
      <c r="FE170" s="26"/>
      <c r="FF170" s="26"/>
      <c r="FG170" s="26"/>
      <c r="FH170" s="29"/>
      <c r="FI170" s="26"/>
      <c r="FJ170" s="103">
        <v>165</v>
      </c>
      <c r="FK170" s="164">
        <v>7.2484225219348071</v>
      </c>
      <c r="FL170" s="133">
        <v>0.15</v>
      </c>
      <c r="FM170" s="103">
        <v>5</v>
      </c>
      <c r="FN170" s="167">
        <v>481</v>
      </c>
      <c r="FO170" s="103">
        <v>11</v>
      </c>
      <c r="FP170" s="103">
        <v>11</v>
      </c>
      <c r="FQ170" s="103">
        <v>0</v>
      </c>
      <c r="FR170" s="167">
        <v>1980</v>
      </c>
      <c r="FS170" s="167">
        <v>0</v>
      </c>
      <c r="FT170" s="167">
        <v>550</v>
      </c>
      <c r="FU170" s="167">
        <v>165</v>
      </c>
      <c r="FV170" s="167">
        <v>1821</v>
      </c>
      <c r="FW170" s="103">
        <v>1</v>
      </c>
      <c r="FX170" s="167">
        <v>36</v>
      </c>
      <c r="FY170" s="167">
        <v>195</v>
      </c>
      <c r="FZ170" s="103" t="s">
        <v>117</v>
      </c>
      <c r="GA170" s="80"/>
      <c r="GB170" s="160">
        <f>AVERAGE(FO$6:FO170)</f>
        <v>9.963636363636363</v>
      </c>
      <c r="GC170" s="160">
        <f>AVERAGE(FP$6:FP170)</f>
        <v>9.963636363636363</v>
      </c>
      <c r="GD170" s="160">
        <f>AVERAGE(FQ$6:FQ170)</f>
        <v>0</v>
      </c>
      <c r="GE170" s="166">
        <f>AVERAGE(FR$6:FR170)</f>
        <v>1793.4545454545455</v>
      </c>
      <c r="GF170" s="166">
        <f>AVERAGE(FS$6:FS170)</f>
        <v>0</v>
      </c>
      <c r="GG170" s="166">
        <f>AVERAGE(FT$6:FT170)</f>
        <v>498.18181818181819</v>
      </c>
      <c r="GH170" s="166">
        <f>AVERAGE(FU$6:FU170)</f>
        <v>149.45454545454547</v>
      </c>
      <c r="GI170" s="166">
        <f>AVERAGE(FV$6:FV170)</f>
        <v>1628.3030303030303</v>
      </c>
      <c r="GJ170" s="160">
        <f>AVERAGE(FW$6:FW170)</f>
        <v>0.81212121212121213</v>
      </c>
      <c r="GK170" s="166">
        <f>AVERAGE(FX$6:FX170)</f>
        <v>29.236363636363638</v>
      </c>
      <c r="GL170" s="166">
        <f>AVERAGE(FY$6:FY170)</f>
        <v>194.38787878787878</v>
      </c>
      <c r="GM170" s="26"/>
      <c r="GN170" s="26"/>
      <c r="GO170" s="26"/>
      <c r="GP170" s="26"/>
      <c r="GQ170" s="26"/>
      <c r="GR170" s="26"/>
      <c r="GS170" s="26"/>
      <c r="GT170" s="26"/>
      <c r="GU170" s="26"/>
      <c r="GV170" s="26"/>
      <c r="GW170" s="26"/>
      <c r="GX170" s="26"/>
      <c r="GY170" s="26"/>
      <c r="GZ170" s="26"/>
      <c r="HA170" s="26"/>
      <c r="HB170" s="26"/>
      <c r="HC170" s="26"/>
      <c r="HD170" s="26"/>
      <c r="HE170" s="26"/>
      <c r="HF170" s="26"/>
      <c r="HG170" s="26"/>
      <c r="HH170" s="26"/>
      <c r="HI170" s="26"/>
      <c r="HJ170" s="26"/>
      <c r="HK170" s="29"/>
      <c r="HL170" s="26"/>
      <c r="HM170" s="98">
        <v>165</v>
      </c>
      <c r="HN170" s="178">
        <v>19.605391240798763</v>
      </c>
      <c r="HO170" s="148">
        <v>0.15</v>
      </c>
      <c r="HP170" s="98">
        <v>1</v>
      </c>
      <c r="HQ170" s="189">
        <v>429</v>
      </c>
      <c r="HR170" s="98">
        <v>18</v>
      </c>
      <c r="HS170" s="98">
        <v>18</v>
      </c>
      <c r="HT170" s="98">
        <v>0</v>
      </c>
      <c r="HU170" s="189">
        <v>2700</v>
      </c>
      <c r="HV170" s="189">
        <v>0</v>
      </c>
      <c r="HW170" s="189">
        <v>900</v>
      </c>
      <c r="HX170" s="189">
        <v>270</v>
      </c>
      <c r="HY170" s="189">
        <v>2224</v>
      </c>
      <c r="HZ170" s="98">
        <v>3</v>
      </c>
      <c r="IA170" s="189">
        <v>90</v>
      </c>
      <c r="IB170" s="189">
        <v>566</v>
      </c>
      <c r="IC170" s="98" t="s">
        <v>117</v>
      </c>
      <c r="ID170" s="80"/>
      <c r="IE170" s="164">
        <f>AVERAGE(HR$6:HR170)</f>
        <v>20.078787878787878</v>
      </c>
      <c r="IF170" s="164">
        <f>AVERAGE(HS$6:HS170)</f>
        <v>19.266666666666666</v>
      </c>
      <c r="IG170" s="164">
        <f>AVERAGE(HT$6:HT170)</f>
        <v>1.0909090909090908</v>
      </c>
      <c r="IH170" s="167">
        <f>AVERAGE(HU$6:HU170)</f>
        <v>2890</v>
      </c>
      <c r="II170" s="167">
        <f>AVERAGE(HV$6:HV170)</f>
        <v>163.63636363636363</v>
      </c>
      <c r="IJ170" s="167">
        <f>AVERAGE(HW$6:HW170)</f>
        <v>908.78787878787875</v>
      </c>
      <c r="IK170" s="167">
        <f>AVERAGE(HX$6:HX170)</f>
        <v>272.63636363636363</v>
      </c>
      <c r="IL170" s="167">
        <f>AVERAGE(HY$6:HY170)</f>
        <v>2327.5575757575757</v>
      </c>
      <c r="IM170" s="164">
        <f>AVERAGE(HZ$6:HZ170)</f>
        <v>2.4545454545454546</v>
      </c>
      <c r="IN170" s="167">
        <f>AVERAGE(IA$6:IA170)</f>
        <v>73.63636363636364</v>
      </c>
      <c r="IO170" s="167">
        <f>AVERAGE(IB$6:IB170)</f>
        <v>636.07878787878792</v>
      </c>
      <c r="IP170" s="26"/>
      <c r="IQ170" s="26"/>
      <c r="IR170" s="26"/>
      <c r="IS170" s="26"/>
      <c r="IT170" s="26"/>
      <c r="IU170" s="26"/>
      <c r="IV170" s="26"/>
      <c r="IW170" s="26"/>
      <c r="IX170" s="26"/>
      <c r="IY170" s="26"/>
      <c r="IZ170" s="26"/>
      <c r="JA170" s="26"/>
      <c r="JB170" s="26"/>
      <c r="JC170" s="26"/>
      <c r="JD170" s="26"/>
      <c r="JE170" s="26"/>
      <c r="JF170" s="26"/>
      <c r="JG170" s="26"/>
      <c r="JH170" s="26"/>
      <c r="JI170" s="26"/>
      <c r="JJ170" s="26"/>
      <c r="JK170" s="26"/>
      <c r="JL170" s="26"/>
      <c r="JM170" s="29"/>
      <c r="JN170" s="26"/>
      <c r="JO170" s="26"/>
      <c r="JP170" s="26"/>
      <c r="JQ170" s="26"/>
      <c r="JR170" s="26"/>
      <c r="JS170" s="26"/>
      <c r="JT170" s="26"/>
      <c r="JU170" s="26"/>
      <c r="JV170" s="26"/>
      <c r="JW170" s="26"/>
      <c r="JX170" s="26"/>
      <c r="JY170" s="26"/>
      <c r="JZ170" s="29"/>
    </row>
    <row r="171" spans="1:286" x14ac:dyDescent="0.2">
      <c r="A171" s="26"/>
      <c r="B171" s="103">
        <v>166</v>
      </c>
      <c r="C171" s="164">
        <v>21.525403231341432</v>
      </c>
      <c r="D171" s="133">
        <v>0.2</v>
      </c>
      <c r="E171" s="103">
        <v>10</v>
      </c>
      <c r="F171" s="167">
        <v>503</v>
      </c>
      <c r="G171" s="103">
        <v>28</v>
      </c>
      <c r="H171" s="103">
        <v>22</v>
      </c>
      <c r="I171" s="103">
        <v>2</v>
      </c>
      <c r="J171" s="167">
        <v>2640</v>
      </c>
      <c r="K171" s="167">
        <v>240</v>
      </c>
      <c r="L171" s="167">
        <v>1000</v>
      </c>
      <c r="M171" s="167">
        <v>300</v>
      </c>
      <c r="N171" s="167">
        <v>2668</v>
      </c>
      <c r="O171" s="103">
        <v>4</v>
      </c>
      <c r="P171" s="167">
        <v>48</v>
      </c>
      <c r="Q171" s="167">
        <v>20</v>
      </c>
      <c r="R171" s="103" t="s">
        <v>116</v>
      </c>
      <c r="S171" s="80"/>
      <c r="T171" s="169">
        <f>AVERAGE(G$6:G171)</f>
        <v>23.6144578313253</v>
      </c>
      <c r="U171" s="169">
        <f>AVERAGE(H$6:H171)</f>
        <v>20.777108433734941</v>
      </c>
      <c r="V171" s="169">
        <f>AVERAGE(I$6:I171)</f>
        <v>1.4096385542168675</v>
      </c>
      <c r="W171" s="170">
        <f>AVERAGE(J$6:J171)</f>
        <v>2493.2530120481929</v>
      </c>
      <c r="X171" s="170">
        <f>AVERAGE(K$6:K171)</f>
        <v>169.15662650602408</v>
      </c>
      <c r="Y171" s="170">
        <f>AVERAGE(L$6:L171)</f>
        <v>968.37349397590367</v>
      </c>
      <c r="Z171" s="170">
        <f>AVERAGE(M$6:M171)</f>
        <v>290.51204819277109</v>
      </c>
      <c r="AA171" s="170">
        <f>AVERAGE(N$6:N171)</f>
        <v>2422.6987951807228</v>
      </c>
      <c r="AB171" s="169">
        <f>AVERAGE(O$6:O171)</f>
        <v>3.0843373493975905</v>
      </c>
      <c r="AC171" s="170">
        <f>AVERAGE(P$6:P171)</f>
        <v>37.012048192771083</v>
      </c>
      <c r="AD171" s="170">
        <f>AVERAGE(Q$6:Q171)</f>
        <v>107.56626506024097</v>
      </c>
      <c r="AE171" s="26"/>
      <c r="AF171" s="26"/>
      <c r="AG171" s="26"/>
      <c r="AH171" s="26"/>
      <c r="AI171" s="26"/>
      <c r="AJ171" s="26"/>
      <c r="AK171" s="26"/>
      <c r="AL171" s="26"/>
      <c r="AM171" s="26"/>
      <c r="AN171" s="26"/>
      <c r="AO171" s="26"/>
      <c r="AP171" s="26"/>
      <c r="AQ171" s="26"/>
      <c r="AR171" s="26"/>
      <c r="AS171" s="26"/>
      <c r="AT171" s="26"/>
      <c r="AU171" s="26"/>
      <c r="AV171" s="26"/>
      <c r="AW171" s="26"/>
      <c r="AX171" s="29"/>
      <c r="AZ171" s="26">
        <v>166</v>
      </c>
      <c r="BA171" s="164">
        <v>18.885358593211389</v>
      </c>
      <c r="BB171" s="175">
        <v>0.15</v>
      </c>
      <c r="BC171" s="103">
        <v>2</v>
      </c>
      <c r="BD171" s="181">
        <v>458</v>
      </c>
      <c r="BE171" s="103">
        <v>18</v>
      </c>
      <c r="BF171" s="103">
        <v>18</v>
      </c>
      <c r="BG171" s="103">
        <v>0</v>
      </c>
      <c r="BH171" s="167">
        <v>2700</v>
      </c>
      <c r="BI171" s="167">
        <v>0</v>
      </c>
      <c r="BJ171" s="167">
        <v>900</v>
      </c>
      <c r="BK171" s="167">
        <v>270</v>
      </c>
      <c r="BL171" s="167">
        <v>2253</v>
      </c>
      <c r="BM171" s="103">
        <v>3</v>
      </c>
      <c r="BN171" s="167">
        <v>45</v>
      </c>
      <c r="BO171" s="167">
        <v>492</v>
      </c>
      <c r="BP171" s="103" t="s">
        <v>117</v>
      </c>
      <c r="BQ171" s="80"/>
      <c r="BR171" s="164">
        <f>AVERAGE(BE$6:BE171)</f>
        <v>20.096385542168676</v>
      </c>
      <c r="BS171" s="164">
        <f>AVERAGE(BF$6:BF171)</f>
        <v>19.072289156626507</v>
      </c>
      <c r="BT171" s="164">
        <f>AVERAGE(BG$6:BG171)</f>
        <v>0.7168674698795181</v>
      </c>
      <c r="BU171" s="167">
        <f>AVERAGE(BH$6:BH171)</f>
        <v>2860.8433734939758</v>
      </c>
      <c r="BV171" s="167">
        <f>AVERAGE(BI$6:BI171)</f>
        <v>107.53012048192771</v>
      </c>
      <c r="BW171" s="167">
        <f>AVERAGE(BJ$6:BJ171)</f>
        <v>917.77108433734941</v>
      </c>
      <c r="BX171" s="167">
        <f>AVERAGE(BK$6:BK171)</f>
        <v>275.3313253012048</v>
      </c>
      <c r="BY171" s="167">
        <f>AVERAGE(BL$6:BL171)</f>
        <v>2278.7891566265062</v>
      </c>
      <c r="BZ171" s="164">
        <f>AVERAGE(BM$6:BM171)</f>
        <v>2.1325301204819276</v>
      </c>
      <c r="CA171" s="167">
        <f>AVERAGE(BN$6:BN171)</f>
        <v>31.987951807228917</v>
      </c>
      <c r="CB171" s="167">
        <f>AVERAGE(BO$6:BO171)</f>
        <v>614.04216867469881</v>
      </c>
      <c r="CC171" s="26"/>
      <c r="CD171" s="26"/>
      <c r="CE171" s="26"/>
      <c r="CF171" s="26"/>
      <c r="CG171" s="26"/>
      <c r="CH171" s="26"/>
      <c r="CI171" s="26"/>
      <c r="CJ171" s="26"/>
      <c r="CK171" s="26"/>
      <c r="CL171" s="26"/>
      <c r="CM171" s="26"/>
      <c r="CN171" s="26"/>
      <c r="CO171" s="26"/>
      <c r="CP171" s="26"/>
      <c r="CQ171" s="26"/>
      <c r="CR171" s="26"/>
      <c r="CS171" s="26"/>
      <c r="CT171" s="26"/>
      <c r="CU171" s="26"/>
      <c r="CV171" s="26"/>
      <c r="CW171" s="26"/>
      <c r="CX171" s="26"/>
      <c r="CY171" s="26"/>
      <c r="CZ171" s="26"/>
      <c r="DA171" s="26"/>
      <c r="DB171" s="26"/>
      <c r="DC171" s="26"/>
      <c r="DD171" s="29"/>
      <c r="DE171" s="26"/>
      <c r="DF171" s="103">
        <v>166</v>
      </c>
      <c r="DG171" s="164">
        <v>7.3267072828512356</v>
      </c>
      <c r="DH171" s="133">
        <v>0.05</v>
      </c>
      <c r="DI171" s="103">
        <v>7</v>
      </c>
      <c r="DJ171" s="167">
        <v>537</v>
      </c>
      <c r="DK171" s="103">
        <v>14</v>
      </c>
      <c r="DL171" s="103">
        <v>14</v>
      </c>
      <c r="DM171" s="103">
        <v>0</v>
      </c>
      <c r="DN171" s="167">
        <v>2520</v>
      </c>
      <c r="DO171" s="167">
        <v>0</v>
      </c>
      <c r="DP171" s="167">
        <v>700</v>
      </c>
      <c r="DQ171" s="167">
        <v>210</v>
      </c>
      <c r="DR171" s="167">
        <v>2072</v>
      </c>
      <c r="DS171" s="103">
        <v>0</v>
      </c>
      <c r="DT171" s="167">
        <v>0</v>
      </c>
      <c r="DU171" s="167">
        <v>448</v>
      </c>
      <c r="DV171" s="103" t="s">
        <v>117</v>
      </c>
      <c r="DW171" s="26"/>
      <c r="DX171" s="164">
        <f>AVERAGE(DK$6:DK171)</f>
        <v>10.379518072289157</v>
      </c>
      <c r="DY171" s="164">
        <f>AVERAGE(DL$6:DL171)</f>
        <v>10.379518072289157</v>
      </c>
      <c r="DZ171" s="164">
        <f>AVERAGE(DM$6:DM171)</f>
        <v>0</v>
      </c>
      <c r="EA171" s="167">
        <f>AVERAGE(DN$6:DN171)</f>
        <v>1868.3132530120481</v>
      </c>
      <c r="EB171" s="167">
        <f>AVERAGE(DO$6:DO171)</f>
        <v>0</v>
      </c>
      <c r="EC171" s="167">
        <f>AVERAGE(DP$6:DP171)</f>
        <v>518.97590361445782</v>
      </c>
      <c r="ED171" s="167">
        <f>AVERAGE(DQ$6:DQ171)</f>
        <v>155.69277108433735</v>
      </c>
      <c r="EE171" s="167">
        <f>AVERAGE(DR$6:DR171)</f>
        <v>1659.132530120482</v>
      </c>
      <c r="EF171" s="164">
        <f>AVERAGE(DS$6:DS171)</f>
        <v>0.86746987951807231</v>
      </c>
      <c r="EG171" s="167">
        <f>AVERAGE(DT$6:DT171)</f>
        <v>15.614457831325302</v>
      </c>
      <c r="EH171" s="167">
        <f>AVERAGE(DU$6:DU171)</f>
        <v>224.79518072289156</v>
      </c>
      <c r="EI171" s="26"/>
      <c r="EJ171" s="26"/>
      <c r="EK171" s="26"/>
      <c r="EL171" s="26"/>
      <c r="EM171" s="26"/>
      <c r="EN171" s="26"/>
      <c r="EO171" s="26"/>
      <c r="EP171" s="26"/>
      <c r="EQ171" s="26"/>
      <c r="ER171" s="26"/>
      <c r="ES171" s="26"/>
      <c r="ET171" s="26"/>
      <c r="EU171" s="26"/>
      <c r="EV171" s="26"/>
      <c r="EW171" s="26"/>
      <c r="EX171" s="26"/>
      <c r="EY171" s="26"/>
      <c r="EZ171" s="26"/>
      <c r="FA171" s="26"/>
      <c r="FB171" s="26"/>
      <c r="FC171" s="26"/>
      <c r="FD171" s="26"/>
      <c r="FE171" s="26"/>
      <c r="FF171" s="26"/>
      <c r="FG171" s="26"/>
      <c r="FH171" s="29"/>
      <c r="FI171" s="26"/>
      <c r="FJ171" s="103">
        <v>166</v>
      </c>
      <c r="FK171" s="164">
        <v>7.3467290456551044</v>
      </c>
      <c r="FL171" s="133">
        <v>0.2</v>
      </c>
      <c r="FM171" s="103">
        <v>7</v>
      </c>
      <c r="FN171" s="167">
        <v>355</v>
      </c>
      <c r="FO171" s="103">
        <v>13</v>
      </c>
      <c r="FP171" s="103">
        <v>13</v>
      </c>
      <c r="FQ171" s="103">
        <v>0</v>
      </c>
      <c r="FR171" s="167">
        <v>2340</v>
      </c>
      <c r="FS171" s="167">
        <v>0</v>
      </c>
      <c r="FT171" s="167">
        <v>650</v>
      </c>
      <c r="FU171" s="167">
        <v>195</v>
      </c>
      <c r="FV171" s="167">
        <v>1825</v>
      </c>
      <c r="FW171" s="103">
        <v>1</v>
      </c>
      <c r="FX171" s="167">
        <v>36</v>
      </c>
      <c r="FY171" s="167">
        <v>551</v>
      </c>
      <c r="FZ171" s="103" t="s">
        <v>117</v>
      </c>
      <c r="GA171" s="80"/>
      <c r="GB171" s="160">
        <f>AVERAGE(FO$6:FO171)</f>
        <v>9.9819277108433742</v>
      </c>
      <c r="GC171" s="160">
        <f>AVERAGE(FP$6:FP171)</f>
        <v>9.9819277108433742</v>
      </c>
      <c r="GD171" s="160">
        <f>AVERAGE(FQ$6:FQ171)</f>
        <v>0</v>
      </c>
      <c r="GE171" s="166">
        <f>AVERAGE(FR$6:FR171)</f>
        <v>1796.7469879518073</v>
      </c>
      <c r="GF171" s="166">
        <f>AVERAGE(FS$6:FS171)</f>
        <v>0</v>
      </c>
      <c r="GG171" s="166">
        <f>AVERAGE(FT$6:FT171)</f>
        <v>499.09638554216866</v>
      </c>
      <c r="GH171" s="166">
        <f>AVERAGE(FU$6:FU171)</f>
        <v>149.72891566265059</v>
      </c>
      <c r="GI171" s="166">
        <f>AVERAGE(FV$6:FV171)</f>
        <v>1629.4879518072289</v>
      </c>
      <c r="GJ171" s="160">
        <f>AVERAGE(FW$6:FW171)</f>
        <v>0.81325301204819278</v>
      </c>
      <c r="GK171" s="166">
        <f>AVERAGE(FX$6:FX171)</f>
        <v>29.277108433734941</v>
      </c>
      <c r="GL171" s="166">
        <f>AVERAGE(FY$6:FY171)</f>
        <v>196.53614457831324</v>
      </c>
      <c r="GM171" s="26"/>
      <c r="GN171" s="26"/>
      <c r="GO171" s="26"/>
      <c r="GP171" s="26"/>
      <c r="GQ171" s="26"/>
      <c r="GR171" s="26"/>
      <c r="GS171" s="26"/>
      <c r="GT171" s="26"/>
      <c r="GU171" s="26"/>
      <c r="GV171" s="26"/>
      <c r="GW171" s="26"/>
      <c r="GX171" s="26"/>
      <c r="GY171" s="26"/>
      <c r="GZ171" s="26"/>
      <c r="HA171" s="26"/>
      <c r="HB171" s="26"/>
      <c r="HC171" s="26"/>
      <c r="HD171" s="26"/>
      <c r="HE171" s="26"/>
      <c r="HF171" s="26"/>
      <c r="HG171" s="26"/>
      <c r="HH171" s="26"/>
      <c r="HI171" s="26"/>
      <c r="HJ171" s="26"/>
      <c r="HK171" s="29"/>
      <c r="HL171" s="26"/>
      <c r="HM171" s="98">
        <v>166</v>
      </c>
      <c r="HN171" s="178">
        <v>12.777695781212143</v>
      </c>
      <c r="HO171" s="148">
        <v>0.15</v>
      </c>
      <c r="HP171" s="98">
        <v>8</v>
      </c>
      <c r="HQ171" s="189">
        <v>544</v>
      </c>
      <c r="HR171" s="98">
        <v>19</v>
      </c>
      <c r="HS171" s="98">
        <v>19</v>
      </c>
      <c r="HT171" s="98">
        <v>0</v>
      </c>
      <c r="HU171" s="189">
        <v>2850</v>
      </c>
      <c r="HV171" s="189">
        <v>0</v>
      </c>
      <c r="HW171" s="189">
        <v>950</v>
      </c>
      <c r="HX171" s="189">
        <v>285</v>
      </c>
      <c r="HY171" s="189">
        <v>2404</v>
      </c>
      <c r="HZ171" s="98">
        <v>2</v>
      </c>
      <c r="IA171" s="189">
        <v>60</v>
      </c>
      <c r="IB171" s="189">
        <v>506</v>
      </c>
      <c r="IC171" s="98" t="s">
        <v>117</v>
      </c>
      <c r="ID171" s="80"/>
      <c r="IE171" s="164">
        <f>AVERAGE(HR$6:HR171)</f>
        <v>20.072289156626507</v>
      </c>
      <c r="IF171" s="164">
        <f>AVERAGE(HS$6:HS171)</f>
        <v>19.265060240963855</v>
      </c>
      <c r="IG171" s="164">
        <f>AVERAGE(HT$6:HT171)</f>
        <v>1.0843373493975903</v>
      </c>
      <c r="IH171" s="167">
        <f>AVERAGE(HU$6:HU171)</f>
        <v>2889.7590361445782</v>
      </c>
      <c r="II171" s="167">
        <f>AVERAGE(HV$6:HV171)</f>
        <v>162.65060240963857</v>
      </c>
      <c r="IJ171" s="167">
        <f>AVERAGE(HW$6:HW171)</f>
        <v>909.03614457831327</v>
      </c>
      <c r="IK171" s="167">
        <f>AVERAGE(HX$6:HX171)</f>
        <v>272.71084337349396</v>
      </c>
      <c r="IL171" s="167">
        <f>AVERAGE(HY$6:HY171)</f>
        <v>2328.0180722891564</v>
      </c>
      <c r="IM171" s="164">
        <f>AVERAGE(HZ$6:HZ171)</f>
        <v>2.4518072289156625</v>
      </c>
      <c r="IN171" s="167">
        <f>AVERAGE(IA$6:IA171)</f>
        <v>73.554216867469876</v>
      </c>
      <c r="IO171" s="167">
        <f>AVERAGE(IB$6:IB171)</f>
        <v>635.29518072289159</v>
      </c>
      <c r="IP171" s="26"/>
      <c r="IQ171" s="26"/>
      <c r="IR171" s="26"/>
      <c r="IS171" s="26"/>
      <c r="IT171" s="26"/>
      <c r="IU171" s="26"/>
      <c r="IV171" s="26"/>
      <c r="IW171" s="26"/>
      <c r="IX171" s="26"/>
      <c r="IY171" s="26"/>
      <c r="IZ171" s="26"/>
      <c r="JA171" s="26"/>
      <c r="JB171" s="26"/>
      <c r="JC171" s="26"/>
      <c r="JD171" s="26"/>
      <c r="JE171" s="26"/>
      <c r="JF171" s="26"/>
      <c r="JG171" s="26"/>
      <c r="JH171" s="26"/>
      <c r="JI171" s="26"/>
      <c r="JJ171" s="26"/>
      <c r="JK171" s="26"/>
      <c r="JL171" s="26"/>
      <c r="JM171" s="29"/>
      <c r="JN171" s="26"/>
      <c r="JO171" s="26"/>
      <c r="JP171" s="26"/>
      <c r="JQ171" s="26"/>
      <c r="JR171" s="26"/>
      <c r="JS171" s="26"/>
      <c r="JT171" s="26"/>
      <c r="JU171" s="26"/>
      <c r="JV171" s="26"/>
      <c r="JW171" s="26"/>
      <c r="JX171" s="26"/>
      <c r="JY171" s="26"/>
      <c r="JZ171" s="29"/>
    </row>
    <row r="172" spans="1:286" x14ac:dyDescent="0.2">
      <c r="A172" s="26"/>
      <c r="B172" s="103">
        <v>167</v>
      </c>
      <c r="C172" s="164">
        <v>18.98814877359677</v>
      </c>
      <c r="D172" s="133">
        <v>0.25</v>
      </c>
      <c r="E172" s="103">
        <v>3</v>
      </c>
      <c r="F172" s="167">
        <v>413</v>
      </c>
      <c r="G172" s="103">
        <v>17</v>
      </c>
      <c r="H172" s="103">
        <v>17</v>
      </c>
      <c r="I172" s="103">
        <v>0</v>
      </c>
      <c r="J172" s="167">
        <v>2040</v>
      </c>
      <c r="K172" s="167">
        <v>0</v>
      </c>
      <c r="L172" s="167">
        <v>850</v>
      </c>
      <c r="M172" s="167">
        <v>255</v>
      </c>
      <c r="N172" s="167">
        <v>2143</v>
      </c>
      <c r="O172" s="103">
        <v>5</v>
      </c>
      <c r="P172" s="167">
        <v>60</v>
      </c>
      <c r="Q172" s="167">
        <v>-43</v>
      </c>
      <c r="R172" s="103" t="s">
        <v>117</v>
      </c>
      <c r="S172" s="80"/>
      <c r="T172" s="169">
        <f>AVERAGE(G$6:G172)</f>
        <v>23.574850299401199</v>
      </c>
      <c r="U172" s="169">
        <f>AVERAGE(H$6:H172)</f>
        <v>20.754491017964071</v>
      </c>
      <c r="V172" s="169">
        <f>AVERAGE(I$6:I172)</f>
        <v>1.4011976047904191</v>
      </c>
      <c r="W172" s="170">
        <f>AVERAGE(J$6:J172)</f>
        <v>2490.5389221556884</v>
      </c>
      <c r="X172" s="170">
        <f>AVERAGE(K$6:K172)</f>
        <v>168.1437125748503</v>
      </c>
      <c r="Y172" s="170">
        <f>AVERAGE(L$6:L172)</f>
        <v>967.66467065868267</v>
      </c>
      <c r="Z172" s="170">
        <f>AVERAGE(M$6:M172)</f>
        <v>290.29940119760477</v>
      </c>
      <c r="AA172" s="170">
        <f>AVERAGE(N$6:N172)</f>
        <v>2421.0239520958085</v>
      </c>
      <c r="AB172" s="169">
        <f>AVERAGE(O$6:O172)</f>
        <v>3.0958083832335328</v>
      </c>
      <c r="AC172" s="170">
        <f>AVERAGE(P$6:P172)</f>
        <v>37.149700598802397</v>
      </c>
      <c r="AD172" s="170">
        <f>AVERAGE(Q$6:Q172)</f>
        <v>106.66467065868264</v>
      </c>
      <c r="AE172" s="26"/>
      <c r="AF172" s="26"/>
      <c r="AG172" s="26"/>
      <c r="AH172" s="26"/>
      <c r="AI172" s="26"/>
      <c r="AJ172" s="26"/>
      <c r="AK172" s="26"/>
      <c r="AL172" s="26"/>
      <c r="AM172" s="26"/>
      <c r="AN172" s="26"/>
      <c r="AO172" s="26"/>
      <c r="AP172" s="26"/>
      <c r="AQ172" s="26"/>
      <c r="AR172" s="26"/>
      <c r="AS172" s="26"/>
      <c r="AT172" s="26"/>
      <c r="AU172" s="26"/>
      <c r="AV172" s="26"/>
      <c r="AW172" s="26"/>
      <c r="AX172" s="29"/>
      <c r="AZ172" s="26">
        <v>167</v>
      </c>
      <c r="BA172" s="164">
        <v>20.02050346022952</v>
      </c>
      <c r="BB172" s="175">
        <v>0.05</v>
      </c>
      <c r="BC172" s="103">
        <v>2</v>
      </c>
      <c r="BD172" s="181">
        <v>313</v>
      </c>
      <c r="BE172" s="103">
        <v>21</v>
      </c>
      <c r="BF172" s="103">
        <v>21</v>
      </c>
      <c r="BG172" s="103">
        <v>1</v>
      </c>
      <c r="BH172" s="167">
        <v>3150</v>
      </c>
      <c r="BI172" s="167">
        <v>150</v>
      </c>
      <c r="BJ172" s="167">
        <v>1000</v>
      </c>
      <c r="BK172" s="167">
        <v>300</v>
      </c>
      <c r="BL172" s="167">
        <v>2388</v>
      </c>
      <c r="BM172" s="103">
        <v>1</v>
      </c>
      <c r="BN172" s="167">
        <v>15</v>
      </c>
      <c r="BO172" s="167">
        <v>777</v>
      </c>
      <c r="BP172" s="103" t="s">
        <v>116</v>
      </c>
      <c r="BQ172" s="80"/>
      <c r="BR172" s="164">
        <f>AVERAGE(BE$6:BE172)</f>
        <v>20.101796407185628</v>
      </c>
      <c r="BS172" s="164">
        <f>AVERAGE(BF$6:BF172)</f>
        <v>19.08383233532934</v>
      </c>
      <c r="BT172" s="164">
        <f>AVERAGE(BG$6:BG172)</f>
        <v>0.71856287425149701</v>
      </c>
      <c r="BU172" s="167">
        <f>AVERAGE(BH$6:BH172)</f>
        <v>2862.5748502994011</v>
      </c>
      <c r="BV172" s="167">
        <f>AVERAGE(BI$6:BI172)</f>
        <v>107.78443113772455</v>
      </c>
      <c r="BW172" s="167">
        <f>AVERAGE(BJ$6:BJ172)</f>
        <v>918.2634730538922</v>
      </c>
      <c r="BX172" s="167">
        <f>AVERAGE(BK$6:BK172)</f>
        <v>275.47904191616766</v>
      </c>
      <c r="BY172" s="167">
        <f>AVERAGE(BL$6:BL172)</f>
        <v>2279.443113772455</v>
      </c>
      <c r="BZ172" s="164">
        <f>AVERAGE(BM$6:BM172)</f>
        <v>2.125748502994012</v>
      </c>
      <c r="CA172" s="167">
        <f>AVERAGE(BN$6:BN172)</f>
        <v>31.886227544910181</v>
      </c>
      <c r="CB172" s="167">
        <f>AVERAGE(BO$6:BO172)</f>
        <v>615.01796407185634</v>
      </c>
      <c r="CC172" s="26"/>
      <c r="CD172" s="26"/>
      <c r="CE172" s="26"/>
      <c r="CF172" s="26"/>
      <c r="CG172" s="26"/>
      <c r="CH172" s="26"/>
      <c r="CI172" s="26"/>
      <c r="CJ172" s="26"/>
      <c r="CK172" s="26"/>
      <c r="CL172" s="26"/>
      <c r="CM172" s="26"/>
      <c r="CN172" s="26"/>
      <c r="CO172" s="26"/>
      <c r="CP172" s="26"/>
      <c r="CQ172" s="26"/>
      <c r="CR172" s="26"/>
      <c r="CS172" s="26"/>
      <c r="CT172" s="26"/>
      <c r="CU172" s="26"/>
      <c r="CV172" s="26"/>
      <c r="CW172" s="26"/>
      <c r="CX172" s="26"/>
      <c r="CY172" s="26"/>
      <c r="CZ172" s="26"/>
      <c r="DA172" s="26"/>
      <c r="DB172" s="26"/>
      <c r="DC172" s="26"/>
      <c r="DD172" s="29"/>
      <c r="DE172" s="26"/>
      <c r="DF172" s="103">
        <v>167</v>
      </c>
      <c r="DG172" s="164">
        <v>5.81452672465117</v>
      </c>
      <c r="DH172" s="133">
        <v>0.2</v>
      </c>
      <c r="DI172" s="103">
        <v>10</v>
      </c>
      <c r="DJ172" s="167">
        <v>405</v>
      </c>
      <c r="DK172" s="103">
        <v>15</v>
      </c>
      <c r="DL172" s="103">
        <v>15</v>
      </c>
      <c r="DM172" s="103">
        <v>0</v>
      </c>
      <c r="DN172" s="167">
        <v>2700</v>
      </c>
      <c r="DO172" s="167">
        <v>0</v>
      </c>
      <c r="DP172" s="167">
        <v>750</v>
      </c>
      <c r="DQ172" s="167">
        <v>225</v>
      </c>
      <c r="DR172" s="167">
        <v>2005</v>
      </c>
      <c r="DS172" s="103">
        <v>1</v>
      </c>
      <c r="DT172" s="167">
        <v>18</v>
      </c>
      <c r="DU172" s="167">
        <v>713</v>
      </c>
      <c r="DV172" s="103" t="s">
        <v>117</v>
      </c>
      <c r="DW172" s="26"/>
      <c r="DX172" s="164">
        <f>AVERAGE(DK$6:DK172)</f>
        <v>10.407185628742514</v>
      </c>
      <c r="DY172" s="164">
        <f>AVERAGE(DL$6:DL172)</f>
        <v>10.407185628742514</v>
      </c>
      <c r="DZ172" s="164">
        <f>AVERAGE(DM$6:DM172)</f>
        <v>0</v>
      </c>
      <c r="EA172" s="167">
        <f>AVERAGE(DN$6:DN172)</f>
        <v>1873.2934131736527</v>
      </c>
      <c r="EB172" s="167">
        <f>AVERAGE(DO$6:DO172)</f>
        <v>0</v>
      </c>
      <c r="EC172" s="167">
        <f>AVERAGE(DP$6:DP172)</f>
        <v>520.35928143712579</v>
      </c>
      <c r="ED172" s="167">
        <f>AVERAGE(DQ$6:DQ172)</f>
        <v>156.10778443113773</v>
      </c>
      <c r="EE172" s="167">
        <f>AVERAGE(DR$6:DR172)</f>
        <v>1661.2035928143712</v>
      </c>
      <c r="EF172" s="164">
        <f>AVERAGE(DS$6:DS172)</f>
        <v>0.86826347305389218</v>
      </c>
      <c r="EG172" s="167">
        <f>AVERAGE(DT$6:DT172)</f>
        <v>15.62874251497006</v>
      </c>
      <c r="EH172" s="167">
        <f>AVERAGE(DU$6:DU172)</f>
        <v>227.71856287425149</v>
      </c>
      <c r="EI172" s="26"/>
      <c r="EJ172" s="26"/>
      <c r="EK172" s="26"/>
      <c r="EL172" s="26"/>
      <c r="EM172" s="26"/>
      <c r="EN172" s="26"/>
      <c r="EO172" s="26"/>
      <c r="EP172" s="26"/>
      <c r="EQ172" s="26"/>
      <c r="ER172" s="26"/>
      <c r="ES172" s="26"/>
      <c r="ET172" s="26"/>
      <c r="EU172" s="26"/>
      <c r="EV172" s="26"/>
      <c r="EW172" s="26"/>
      <c r="EX172" s="26"/>
      <c r="EY172" s="26"/>
      <c r="EZ172" s="26"/>
      <c r="FA172" s="26"/>
      <c r="FB172" s="26"/>
      <c r="FC172" s="26"/>
      <c r="FD172" s="26"/>
      <c r="FE172" s="26"/>
      <c r="FF172" s="26"/>
      <c r="FG172" s="26"/>
      <c r="FH172" s="29"/>
      <c r="FI172" s="26"/>
      <c r="FJ172" s="103">
        <v>167</v>
      </c>
      <c r="FK172" s="164">
        <v>8.0317569090337351</v>
      </c>
      <c r="FL172" s="133">
        <v>0.05</v>
      </c>
      <c r="FM172" s="103">
        <v>4</v>
      </c>
      <c r="FN172" s="167">
        <v>277</v>
      </c>
      <c r="FO172" s="103">
        <v>12</v>
      </c>
      <c r="FP172" s="103">
        <v>12</v>
      </c>
      <c r="FQ172" s="103">
        <v>0</v>
      </c>
      <c r="FR172" s="167">
        <v>2160</v>
      </c>
      <c r="FS172" s="167">
        <v>0</v>
      </c>
      <c r="FT172" s="167">
        <v>600</v>
      </c>
      <c r="FU172" s="167">
        <v>180</v>
      </c>
      <c r="FV172" s="167">
        <v>1682</v>
      </c>
      <c r="FW172" s="103">
        <v>0</v>
      </c>
      <c r="FX172" s="167">
        <v>0</v>
      </c>
      <c r="FY172" s="167">
        <v>478</v>
      </c>
      <c r="FZ172" s="103" t="s">
        <v>117</v>
      </c>
      <c r="GA172" s="80"/>
      <c r="GB172" s="160">
        <f>AVERAGE(FO$6:FO172)</f>
        <v>9.9940119760479043</v>
      </c>
      <c r="GC172" s="160">
        <f>AVERAGE(FP$6:FP172)</f>
        <v>9.9940119760479043</v>
      </c>
      <c r="GD172" s="160">
        <f>AVERAGE(FQ$6:FQ172)</f>
        <v>0</v>
      </c>
      <c r="GE172" s="166">
        <f>AVERAGE(FR$6:FR172)</f>
        <v>1798.9221556886228</v>
      </c>
      <c r="GF172" s="166">
        <f>AVERAGE(FS$6:FS172)</f>
        <v>0</v>
      </c>
      <c r="GG172" s="166">
        <f>AVERAGE(FT$6:FT172)</f>
        <v>499.70059880239523</v>
      </c>
      <c r="GH172" s="166">
        <f>AVERAGE(FU$6:FU172)</f>
        <v>149.91017964071855</v>
      </c>
      <c r="GI172" s="166">
        <f>AVERAGE(FV$6:FV172)</f>
        <v>1629.8023952095809</v>
      </c>
      <c r="GJ172" s="160">
        <f>AVERAGE(FW$6:FW172)</f>
        <v>0.80838323353293418</v>
      </c>
      <c r="GK172" s="166">
        <f>AVERAGE(FX$6:FX172)</f>
        <v>29.101796407185628</v>
      </c>
      <c r="GL172" s="166">
        <f>AVERAGE(FY$6:FY172)</f>
        <v>198.22155688622755</v>
      </c>
      <c r="GM172" s="26"/>
      <c r="GN172" s="26"/>
      <c r="GO172" s="26"/>
      <c r="GP172" s="26"/>
      <c r="GQ172" s="26"/>
      <c r="GR172" s="26"/>
      <c r="GS172" s="26"/>
      <c r="GT172" s="26"/>
      <c r="GU172" s="26"/>
      <c r="GV172" s="26"/>
      <c r="GW172" s="26"/>
      <c r="GX172" s="26"/>
      <c r="GY172" s="26"/>
      <c r="GZ172" s="26"/>
      <c r="HA172" s="26"/>
      <c r="HB172" s="26"/>
      <c r="HC172" s="26"/>
      <c r="HD172" s="26"/>
      <c r="HE172" s="26"/>
      <c r="HF172" s="26"/>
      <c r="HG172" s="26"/>
      <c r="HH172" s="26"/>
      <c r="HI172" s="26"/>
      <c r="HJ172" s="26"/>
      <c r="HK172" s="29"/>
      <c r="HL172" s="26"/>
      <c r="HM172" s="98">
        <v>167</v>
      </c>
      <c r="HN172" s="178">
        <v>17.533784219479678</v>
      </c>
      <c r="HO172" s="148">
        <v>0.1</v>
      </c>
      <c r="HP172" s="98">
        <v>3</v>
      </c>
      <c r="HQ172" s="189">
        <v>474</v>
      </c>
      <c r="HR172" s="98">
        <v>19</v>
      </c>
      <c r="HS172" s="98">
        <v>19</v>
      </c>
      <c r="HT172" s="98">
        <v>0</v>
      </c>
      <c r="HU172" s="189">
        <v>2850</v>
      </c>
      <c r="HV172" s="189">
        <v>0</v>
      </c>
      <c r="HW172" s="189">
        <v>950</v>
      </c>
      <c r="HX172" s="189">
        <v>285</v>
      </c>
      <c r="HY172" s="189">
        <v>2334</v>
      </c>
      <c r="HZ172" s="98">
        <v>2</v>
      </c>
      <c r="IA172" s="189">
        <v>60</v>
      </c>
      <c r="IB172" s="189">
        <v>576</v>
      </c>
      <c r="IC172" s="98" t="s">
        <v>117</v>
      </c>
      <c r="ID172" s="80"/>
      <c r="IE172" s="164">
        <f>AVERAGE(HR$6:HR172)</f>
        <v>20.065868263473053</v>
      </c>
      <c r="IF172" s="164">
        <f>AVERAGE(HS$6:HS172)</f>
        <v>19.263473053892216</v>
      </c>
      <c r="IG172" s="164">
        <f>AVERAGE(HT$6:HT172)</f>
        <v>1.0778443113772456</v>
      </c>
      <c r="IH172" s="167">
        <f>AVERAGE(HU$6:HU172)</f>
        <v>2889.5209580838323</v>
      </c>
      <c r="II172" s="167">
        <f>AVERAGE(HV$6:HV172)</f>
        <v>161.67664670658684</v>
      </c>
      <c r="IJ172" s="167">
        <f>AVERAGE(HW$6:HW172)</f>
        <v>909.28143712574854</v>
      </c>
      <c r="IK172" s="167">
        <f>AVERAGE(HX$6:HX172)</f>
        <v>272.78443113772454</v>
      </c>
      <c r="IL172" s="167">
        <f>AVERAGE(HY$6:HY172)</f>
        <v>2328.0538922155688</v>
      </c>
      <c r="IM172" s="164">
        <f>AVERAGE(HZ$6:HZ172)</f>
        <v>2.4491017964071857</v>
      </c>
      <c r="IN172" s="167">
        <f>AVERAGE(IA$6:IA172)</f>
        <v>73.473053892215574</v>
      </c>
      <c r="IO172" s="167">
        <f>AVERAGE(IB$6:IB172)</f>
        <v>634.94011976047909</v>
      </c>
      <c r="IP172" s="26"/>
      <c r="IQ172" s="26"/>
      <c r="IR172" s="26"/>
      <c r="IS172" s="26"/>
      <c r="IT172" s="26"/>
      <c r="IU172" s="26"/>
      <c r="IV172" s="26"/>
      <c r="IW172" s="26"/>
      <c r="IX172" s="26"/>
      <c r="IY172" s="26"/>
      <c r="IZ172" s="26"/>
      <c r="JA172" s="26"/>
      <c r="JB172" s="26"/>
      <c r="JC172" s="26"/>
      <c r="JD172" s="26"/>
      <c r="JE172" s="26"/>
      <c r="JF172" s="26"/>
      <c r="JG172" s="26"/>
      <c r="JH172" s="26"/>
      <c r="JI172" s="26"/>
      <c r="JJ172" s="26"/>
      <c r="JK172" s="26"/>
      <c r="JL172" s="26"/>
      <c r="JM172" s="29"/>
      <c r="JN172" s="26"/>
      <c r="JO172" s="26"/>
      <c r="JP172" s="26"/>
      <c r="JQ172" s="26"/>
      <c r="JR172" s="26"/>
      <c r="JS172" s="26"/>
      <c r="JT172" s="26"/>
      <c r="JU172" s="26"/>
      <c r="JV172" s="26"/>
      <c r="JW172" s="26"/>
      <c r="JX172" s="26"/>
      <c r="JY172" s="26"/>
      <c r="JZ172" s="29"/>
    </row>
    <row r="173" spans="1:286" x14ac:dyDescent="0.2">
      <c r="A173" s="26"/>
      <c r="B173" s="103">
        <v>168</v>
      </c>
      <c r="C173" s="164">
        <v>25.458603588117153</v>
      </c>
      <c r="D173" s="133">
        <v>0.15</v>
      </c>
      <c r="E173" s="103">
        <v>3</v>
      </c>
      <c r="F173" s="167">
        <v>158</v>
      </c>
      <c r="G173" s="103">
        <v>24</v>
      </c>
      <c r="H173" s="103">
        <v>22</v>
      </c>
      <c r="I173" s="103">
        <v>2</v>
      </c>
      <c r="J173" s="167">
        <v>2640</v>
      </c>
      <c r="K173" s="167">
        <v>240</v>
      </c>
      <c r="L173" s="167">
        <v>1000</v>
      </c>
      <c r="M173" s="167">
        <v>300</v>
      </c>
      <c r="N173" s="167">
        <v>2323</v>
      </c>
      <c r="O173" s="103">
        <v>4</v>
      </c>
      <c r="P173" s="167">
        <v>48</v>
      </c>
      <c r="Q173" s="167">
        <v>365</v>
      </c>
      <c r="R173" s="103" t="s">
        <v>116</v>
      </c>
      <c r="S173" s="80"/>
      <c r="T173" s="169">
        <f>AVERAGE(G$6:G173)</f>
        <v>23.577380952380953</v>
      </c>
      <c r="U173" s="169">
        <f>AVERAGE(H$6:H173)</f>
        <v>20.761904761904763</v>
      </c>
      <c r="V173" s="169">
        <f>AVERAGE(I$6:I173)</f>
        <v>1.4047619047619047</v>
      </c>
      <c r="W173" s="170">
        <f>AVERAGE(J$6:J173)</f>
        <v>2491.4285714285716</v>
      </c>
      <c r="X173" s="170">
        <f>AVERAGE(K$6:K173)</f>
        <v>168.57142857142858</v>
      </c>
      <c r="Y173" s="170">
        <f>AVERAGE(L$6:L173)</f>
        <v>967.85714285714289</v>
      </c>
      <c r="Z173" s="170">
        <f>AVERAGE(M$6:M173)</f>
        <v>290.35714285714283</v>
      </c>
      <c r="AA173" s="170">
        <f>AVERAGE(N$6:N173)</f>
        <v>2420.4404761904761</v>
      </c>
      <c r="AB173" s="169">
        <f>AVERAGE(O$6:O173)</f>
        <v>3.1011904761904763</v>
      </c>
      <c r="AC173" s="170">
        <f>AVERAGE(P$6:P173)</f>
        <v>37.214285714285715</v>
      </c>
      <c r="AD173" s="170">
        <f>AVERAGE(Q$6:Q173)</f>
        <v>108.20238095238095</v>
      </c>
      <c r="AE173" s="26"/>
      <c r="AF173" s="26"/>
      <c r="AG173" s="26"/>
      <c r="AH173" s="26"/>
      <c r="AI173" s="26"/>
      <c r="AJ173" s="26"/>
      <c r="AK173" s="26"/>
      <c r="AL173" s="26"/>
      <c r="AM173" s="26"/>
      <c r="AN173" s="26"/>
      <c r="AO173" s="26"/>
      <c r="AP173" s="26"/>
      <c r="AQ173" s="26"/>
      <c r="AR173" s="26"/>
      <c r="AS173" s="26"/>
      <c r="AT173" s="26"/>
      <c r="AU173" s="26"/>
      <c r="AV173" s="26"/>
      <c r="AW173" s="26"/>
      <c r="AX173" s="29"/>
      <c r="AZ173" s="26">
        <v>168</v>
      </c>
      <c r="BA173" s="164">
        <v>14.703657113989028</v>
      </c>
      <c r="BB173" s="175">
        <v>0.1</v>
      </c>
      <c r="BC173" s="103">
        <v>2</v>
      </c>
      <c r="BD173" s="181">
        <v>520</v>
      </c>
      <c r="BE173" s="103">
        <v>16</v>
      </c>
      <c r="BF173" s="103">
        <v>16</v>
      </c>
      <c r="BG173" s="103">
        <v>0</v>
      </c>
      <c r="BH173" s="167">
        <v>2400</v>
      </c>
      <c r="BI173" s="167">
        <v>0</v>
      </c>
      <c r="BJ173" s="167">
        <v>800</v>
      </c>
      <c r="BK173" s="167">
        <v>240</v>
      </c>
      <c r="BL173" s="167">
        <v>2185</v>
      </c>
      <c r="BM173" s="103">
        <v>1</v>
      </c>
      <c r="BN173" s="167">
        <v>15</v>
      </c>
      <c r="BO173" s="167">
        <v>230</v>
      </c>
      <c r="BP173" s="103" t="s">
        <v>117</v>
      </c>
      <c r="BQ173" s="80"/>
      <c r="BR173" s="164">
        <f>AVERAGE(BE$6:BE173)</f>
        <v>20.077380952380953</v>
      </c>
      <c r="BS173" s="164">
        <f>AVERAGE(BF$6:BF173)</f>
        <v>19.06547619047619</v>
      </c>
      <c r="BT173" s="164">
        <f>AVERAGE(BG$6:BG173)</f>
        <v>0.7142857142857143</v>
      </c>
      <c r="BU173" s="167">
        <f>AVERAGE(BH$6:BH173)</f>
        <v>2859.8214285714284</v>
      </c>
      <c r="BV173" s="167">
        <f>AVERAGE(BI$6:BI173)</f>
        <v>107.14285714285714</v>
      </c>
      <c r="BW173" s="167">
        <f>AVERAGE(BJ$6:BJ173)</f>
        <v>917.55952380952385</v>
      </c>
      <c r="BX173" s="167">
        <f>AVERAGE(BK$6:BK173)</f>
        <v>275.26785714285717</v>
      </c>
      <c r="BY173" s="167">
        <f>AVERAGE(BL$6:BL173)</f>
        <v>2278.8809523809523</v>
      </c>
      <c r="BZ173" s="164">
        <f>AVERAGE(BM$6:BM173)</f>
        <v>2.1190476190476191</v>
      </c>
      <c r="CA173" s="167">
        <f>AVERAGE(BN$6:BN173)</f>
        <v>31.785714285714285</v>
      </c>
      <c r="CB173" s="167">
        <f>AVERAGE(BO$6:BO173)</f>
        <v>612.72619047619048</v>
      </c>
      <c r="CC173" s="26"/>
      <c r="CD173" s="26"/>
      <c r="CE173" s="26"/>
      <c r="CF173" s="26"/>
      <c r="CG173" s="26"/>
      <c r="CH173" s="26"/>
      <c r="CI173" s="26"/>
      <c r="CJ173" s="26"/>
      <c r="CK173" s="26"/>
      <c r="CL173" s="26"/>
      <c r="CM173" s="26"/>
      <c r="CN173" s="26"/>
      <c r="CO173" s="26"/>
      <c r="CP173" s="26"/>
      <c r="CQ173" s="26"/>
      <c r="CR173" s="26"/>
      <c r="CS173" s="26"/>
      <c r="CT173" s="26"/>
      <c r="CU173" s="26"/>
      <c r="CV173" s="26"/>
      <c r="CW173" s="26"/>
      <c r="CX173" s="26"/>
      <c r="CY173" s="26"/>
      <c r="CZ173" s="26"/>
      <c r="DA173" s="26"/>
      <c r="DB173" s="26"/>
      <c r="DC173" s="26"/>
      <c r="DD173" s="29"/>
      <c r="DE173" s="26"/>
      <c r="DF173" s="103">
        <v>168</v>
      </c>
      <c r="DG173" s="164">
        <v>8.6884765739793561</v>
      </c>
      <c r="DH173" s="133">
        <v>0.15</v>
      </c>
      <c r="DI173" s="103">
        <v>8</v>
      </c>
      <c r="DJ173" s="167">
        <v>331</v>
      </c>
      <c r="DK173" s="103">
        <v>16</v>
      </c>
      <c r="DL173" s="103">
        <v>16</v>
      </c>
      <c r="DM173" s="103">
        <v>0</v>
      </c>
      <c r="DN173" s="167">
        <v>2880</v>
      </c>
      <c r="DO173" s="167">
        <v>0</v>
      </c>
      <c r="DP173" s="167">
        <v>800</v>
      </c>
      <c r="DQ173" s="167">
        <v>240</v>
      </c>
      <c r="DR173" s="167">
        <v>1996</v>
      </c>
      <c r="DS173" s="103">
        <v>1</v>
      </c>
      <c r="DT173" s="167">
        <v>18</v>
      </c>
      <c r="DU173" s="167">
        <v>902</v>
      </c>
      <c r="DV173" s="103" t="s">
        <v>117</v>
      </c>
      <c r="DW173" s="26"/>
      <c r="DX173" s="164">
        <f>AVERAGE(DK$6:DK173)</f>
        <v>10.44047619047619</v>
      </c>
      <c r="DY173" s="164">
        <f>AVERAGE(DL$6:DL173)</f>
        <v>10.44047619047619</v>
      </c>
      <c r="DZ173" s="164">
        <f>AVERAGE(DM$6:DM173)</f>
        <v>0</v>
      </c>
      <c r="EA173" s="167">
        <f>AVERAGE(DN$6:DN173)</f>
        <v>1879.2857142857142</v>
      </c>
      <c r="EB173" s="167">
        <f>AVERAGE(DO$6:DO173)</f>
        <v>0</v>
      </c>
      <c r="EC173" s="167">
        <f>AVERAGE(DP$6:DP173)</f>
        <v>522.02380952380952</v>
      </c>
      <c r="ED173" s="167">
        <f>AVERAGE(DQ$6:DQ173)</f>
        <v>156.60714285714286</v>
      </c>
      <c r="EE173" s="167">
        <f>AVERAGE(DR$6:DR173)</f>
        <v>1663.1964285714287</v>
      </c>
      <c r="EF173" s="164">
        <f>AVERAGE(DS$6:DS173)</f>
        <v>0.86904761904761907</v>
      </c>
      <c r="EG173" s="167">
        <f>AVERAGE(DT$6:DT173)</f>
        <v>15.642857142857142</v>
      </c>
      <c r="EH173" s="167">
        <f>AVERAGE(DU$6:DU173)</f>
        <v>231.73214285714286</v>
      </c>
      <c r="EI173" s="26"/>
      <c r="EJ173" s="26"/>
      <c r="EK173" s="26"/>
      <c r="EL173" s="26"/>
      <c r="EM173" s="26"/>
      <c r="EN173" s="26"/>
      <c r="EO173" s="26"/>
      <c r="EP173" s="26"/>
      <c r="EQ173" s="26"/>
      <c r="ER173" s="26"/>
      <c r="ES173" s="26"/>
      <c r="ET173" s="26"/>
      <c r="EU173" s="26"/>
      <c r="EV173" s="26"/>
      <c r="EW173" s="26"/>
      <c r="EX173" s="26"/>
      <c r="EY173" s="26"/>
      <c r="EZ173" s="26"/>
      <c r="FA173" s="26"/>
      <c r="FB173" s="26"/>
      <c r="FC173" s="26"/>
      <c r="FD173" s="26"/>
      <c r="FE173" s="26"/>
      <c r="FF173" s="26"/>
      <c r="FG173" s="26"/>
      <c r="FH173" s="29"/>
      <c r="FI173" s="26"/>
      <c r="FJ173" s="103">
        <v>168</v>
      </c>
      <c r="FK173" s="164">
        <v>6.9415833327913825</v>
      </c>
      <c r="FL173" s="133">
        <v>0.15</v>
      </c>
      <c r="FM173" s="103">
        <v>3</v>
      </c>
      <c r="FN173" s="167">
        <v>469</v>
      </c>
      <c r="FO173" s="103">
        <v>9</v>
      </c>
      <c r="FP173" s="103">
        <v>9</v>
      </c>
      <c r="FQ173" s="103">
        <v>0</v>
      </c>
      <c r="FR173" s="167">
        <v>1620</v>
      </c>
      <c r="FS173" s="167">
        <v>0</v>
      </c>
      <c r="FT173" s="167">
        <v>450</v>
      </c>
      <c r="FU173" s="167">
        <v>135</v>
      </c>
      <c r="FV173" s="167">
        <v>1679</v>
      </c>
      <c r="FW173" s="103">
        <v>1</v>
      </c>
      <c r="FX173" s="167">
        <v>36</v>
      </c>
      <c r="FY173" s="167">
        <v>-23</v>
      </c>
      <c r="FZ173" s="103" t="s">
        <v>117</v>
      </c>
      <c r="GA173" s="80"/>
      <c r="GB173" s="160">
        <f>AVERAGE(FO$6:FO173)</f>
        <v>9.9880952380952372</v>
      </c>
      <c r="GC173" s="160">
        <f>AVERAGE(FP$6:FP173)</f>
        <v>9.9880952380952372</v>
      </c>
      <c r="GD173" s="160">
        <f>AVERAGE(FQ$6:FQ173)</f>
        <v>0</v>
      </c>
      <c r="GE173" s="166">
        <f>AVERAGE(FR$6:FR173)</f>
        <v>1797.8571428571429</v>
      </c>
      <c r="GF173" s="166">
        <f>AVERAGE(FS$6:FS173)</f>
        <v>0</v>
      </c>
      <c r="GG173" s="166">
        <f>AVERAGE(FT$6:FT173)</f>
        <v>499.40476190476193</v>
      </c>
      <c r="GH173" s="166">
        <f>AVERAGE(FU$6:FU173)</f>
        <v>149.82142857142858</v>
      </c>
      <c r="GI173" s="166">
        <f>AVERAGE(FV$6:FV173)</f>
        <v>1630.0952380952381</v>
      </c>
      <c r="GJ173" s="160">
        <f>AVERAGE(FW$6:FW173)</f>
        <v>0.80952380952380953</v>
      </c>
      <c r="GK173" s="166">
        <f>AVERAGE(FX$6:FX173)</f>
        <v>29.142857142857142</v>
      </c>
      <c r="GL173" s="166">
        <f>AVERAGE(FY$6:FY173)</f>
        <v>196.9047619047619</v>
      </c>
      <c r="GM173" s="26"/>
      <c r="GN173" s="26"/>
      <c r="GO173" s="26"/>
      <c r="GP173" s="26"/>
      <c r="GQ173" s="26"/>
      <c r="GR173" s="26"/>
      <c r="GS173" s="26"/>
      <c r="GT173" s="26"/>
      <c r="GU173" s="26"/>
      <c r="GV173" s="26"/>
      <c r="GW173" s="26"/>
      <c r="GX173" s="26"/>
      <c r="GY173" s="26"/>
      <c r="GZ173" s="26"/>
      <c r="HA173" s="26"/>
      <c r="HB173" s="26"/>
      <c r="HC173" s="26"/>
      <c r="HD173" s="26"/>
      <c r="HE173" s="26"/>
      <c r="HF173" s="26"/>
      <c r="HG173" s="26"/>
      <c r="HH173" s="26"/>
      <c r="HI173" s="26"/>
      <c r="HJ173" s="26"/>
      <c r="HK173" s="29"/>
      <c r="HL173" s="26"/>
      <c r="HM173" s="98">
        <v>168</v>
      </c>
      <c r="HN173" s="178">
        <v>13.596080803533805</v>
      </c>
      <c r="HO173" s="148">
        <v>0.2</v>
      </c>
      <c r="HP173" s="98">
        <v>4</v>
      </c>
      <c r="HQ173" s="189">
        <v>396</v>
      </c>
      <c r="HR173" s="98">
        <v>15</v>
      </c>
      <c r="HS173" s="98">
        <v>15</v>
      </c>
      <c r="HT173" s="98">
        <v>0</v>
      </c>
      <c r="HU173" s="189">
        <v>2250</v>
      </c>
      <c r="HV173" s="189">
        <v>0</v>
      </c>
      <c r="HW173" s="189">
        <v>750</v>
      </c>
      <c r="HX173" s="189">
        <v>225</v>
      </c>
      <c r="HY173" s="189">
        <v>1996</v>
      </c>
      <c r="HZ173" s="98">
        <v>3</v>
      </c>
      <c r="IA173" s="189">
        <v>90</v>
      </c>
      <c r="IB173" s="189">
        <v>344</v>
      </c>
      <c r="IC173" s="98" t="s">
        <v>117</v>
      </c>
      <c r="ID173" s="80"/>
      <c r="IE173" s="164">
        <f>AVERAGE(HR$6:HR173)</f>
        <v>20.035714285714285</v>
      </c>
      <c r="IF173" s="164">
        <f>AVERAGE(HS$6:HS173)</f>
        <v>19.238095238095237</v>
      </c>
      <c r="IG173" s="164">
        <f>AVERAGE(HT$6:HT173)</f>
        <v>1.0714285714285714</v>
      </c>
      <c r="IH173" s="167">
        <f>AVERAGE(HU$6:HU173)</f>
        <v>2885.7142857142858</v>
      </c>
      <c r="II173" s="167">
        <f>AVERAGE(HV$6:HV173)</f>
        <v>160.71428571428572</v>
      </c>
      <c r="IJ173" s="167">
        <f>AVERAGE(HW$6:HW173)</f>
        <v>908.33333333333337</v>
      </c>
      <c r="IK173" s="167">
        <f>AVERAGE(HX$6:HX173)</f>
        <v>272.5</v>
      </c>
      <c r="IL173" s="167">
        <f>AVERAGE(HY$6:HY173)</f>
        <v>2326.0773809523807</v>
      </c>
      <c r="IM173" s="164">
        <f>AVERAGE(HZ$6:HZ173)</f>
        <v>2.4523809523809526</v>
      </c>
      <c r="IN173" s="167">
        <f>AVERAGE(IA$6:IA173)</f>
        <v>73.571428571428569</v>
      </c>
      <c r="IO173" s="167">
        <f>AVERAGE(IB$6:IB173)</f>
        <v>633.20833333333337</v>
      </c>
      <c r="IP173" s="26"/>
      <c r="IQ173" s="26"/>
      <c r="IR173" s="26"/>
      <c r="IS173" s="26"/>
      <c r="IT173" s="26"/>
      <c r="IU173" s="26"/>
      <c r="IV173" s="26"/>
      <c r="IW173" s="26"/>
      <c r="IX173" s="26"/>
      <c r="IY173" s="26"/>
      <c r="IZ173" s="26"/>
      <c r="JA173" s="26"/>
      <c r="JB173" s="26"/>
      <c r="JC173" s="26"/>
      <c r="JD173" s="26"/>
      <c r="JE173" s="26"/>
      <c r="JF173" s="26"/>
      <c r="JG173" s="26"/>
      <c r="JH173" s="26"/>
      <c r="JI173" s="26"/>
      <c r="JJ173" s="26"/>
      <c r="JK173" s="26"/>
      <c r="JL173" s="26"/>
      <c r="JM173" s="29"/>
      <c r="JN173" s="26"/>
      <c r="JO173" s="26"/>
      <c r="JP173" s="26"/>
      <c r="JQ173" s="26"/>
      <c r="JR173" s="26"/>
      <c r="JS173" s="26"/>
      <c r="JT173" s="26"/>
      <c r="JU173" s="26"/>
      <c r="JV173" s="26"/>
      <c r="JW173" s="26"/>
      <c r="JX173" s="26"/>
      <c r="JY173" s="26"/>
      <c r="JZ173" s="29"/>
    </row>
    <row r="174" spans="1:286" x14ac:dyDescent="0.2">
      <c r="A174" s="26"/>
      <c r="B174" s="103">
        <v>169</v>
      </c>
      <c r="C174" s="164">
        <v>19.796965863986145</v>
      </c>
      <c r="D174" s="133">
        <v>0.1</v>
      </c>
      <c r="E174" s="103">
        <v>2</v>
      </c>
      <c r="F174" s="167">
        <v>259</v>
      </c>
      <c r="G174" s="103">
        <v>20</v>
      </c>
      <c r="H174" s="103">
        <v>20</v>
      </c>
      <c r="I174" s="103">
        <v>0</v>
      </c>
      <c r="J174" s="167">
        <v>2400</v>
      </c>
      <c r="K174" s="167">
        <v>0</v>
      </c>
      <c r="L174" s="167">
        <v>1000</v>
      </c>
      <c r="M174" s="167">
        <v>300</v>
      </c>
      <c r="N174" s="167">
        <v>2184</v>
      </c>
      <c r="O174" s="103">
        <v>2</v>
      </c>
      <c r="P174" s="167">
        <v>24</v>
      </c>
      <c r="Q174" s="167">
        <v>240</v>
      </c>
      <c r="R174" s="103" t="s">
        <v>116</v>
      </c>
      <c r="S174" s="80"/>
      <c r="T174" s="169">
        <f>AVERAGE(G$6:G174)</f>
        <v>23.556213017751478</v>
      </c>
      <c r="U174" s="169">
        <f>AVERAGE(H$6:H174)</f>
        <v>20.757396449704142</v>
      </c>
      <c r="V174" s="169">
        <f>AVERAGE(I$6:I174)</f>
        <v>1.3964497041420119</v>
      </c>
      <c r="W174" s="170">
        <f>AVERAGE(J$6:J174)</f>
        <v>2490.8875739644968</v>
      </c>
      <c r="X174" s="170">
        <f>AVERAGE(K$6:K174)</f>
        <v>167.57396449704143</v>
      </c>
      <c r="Y174" s="170">
        <f>AVERAGE(L$6:L174)</f>
        <v>968.04733727810651</v>
      </c>
      <c r="Z174" s="170">
        <f>AVERAGE(M$6:M174)</f>
        <v>290.41420118343194</v>
      </c>
      <c r="AA174" s="170">
        <f>AVERAGE(N$6:N174)</f>
        <v>2419.041420118343</v>
      </c>
      <c r="AB174" s="169">
        <f>AVERAGE(O$6:O174)</f>
        <v>3.0946745562130178</v>
      </c>
      <c r="AC174" s="170">
        <f>AVERAGE(P$6:P174)</f>
        <v>37.136094674556212</v>
      </c>
      <c r="AD174" s="170">
        <f>AVERAGE(Q$6:Q174)</f>
        <v>108.98224852071006</v>
      </c>
      <c r="AE174" s="26"/>
      <c r="AF174" s="26"/>
      <c r="AG174" s="26"/>
      <c r="AH174" s="26"/>
      <c r="AI174" s="26"/>
      <c r="AJ174" s="26"/>
      <c r="AK174" s="26"/>
      <c r="AL174" s="26"/>
      <c r="AM174" s="26"/>
      <c r="AN174" s="26"/>
      <c r="AO174" s="26"/>
      <c r="AP174" s="26"/>
      <c r="AQ174" s="26"/>
      <c r="AR174" s="26"/>
      <c r="AS174" s="26"/>
      <c r="AT174" s="26"/>
      <c r="AU174" s="26"/>
      <c r="AV174" s="26"/>
      <c r="AW174" s="26"/>
      <c r="AX174" s="29"/>
      <c r="AZ174" s="26">
        <v>169</v>
      </c>
      <c r="BA174" s="164">
        <v>17.465811816523839</v>
      </c>
      <c r="BB174" s="175">
        <v>0.15</v>
      </c>
      <c r="BC174" s="103">
        <v>0</v>
      </c>
      <c r="BD174" s="181">
        <v>521</v>
      </c>
      <c r="BE174" s="103">
        <v>14</v>
      </c>
      <c r="BF174" s="103">
        <v>14</v>
      </c>
      <c r="BG174" s="103">
        <v>0</v>
      </c>
      <c r="BH174" s="167">
        <v>2100</v>
      </c>
      <c r="BI174" s="167">
        <v>0</v>
      </c>
      <c r="BJ174" s="167">
        <v>700</v>
      </c>
      <c r="BK174" s="167">
        <v>210</v>
      </c>
      <c r="BL174" s="167">
        <v>2056</v>
      </c>
      <c r="BM174" s="103">
        <v>3</v>
      </c>
      <c r="BN174" s="167">
        <v>45</v>
      </c>
      <c r="BO174" s="167">
        <v>89</v>
      </c>
      <c r="BP174" s="103" t="s">
        <v>117</v>
      </c>
      <c r="BQ174" s="80"/>
      <c r="BR174" s="164">
        <f>AVERAGE(BE$6:BE174)</f>
        <v>20.041420118343197</v>
      </c>
      <c r="BS174" s="164">
        <f>AVERAGE(BF$6:BF174)</f>
        <v>19.035502958579883</v>
      </c>
      <c r="BT174" s="164">
        <f>AVERAGE(BG$6:BG174)</f>
        <v>0.7100591715976331</v>
      </c>
      <c r="BU174" s="167">
        <f>AVERAGE(BH$6:BH174)</f>
        <v>2855.3254437869823</v>
      </c>
      <c r="BV174" s="167">
        <f>AVERAGE(BI$6:BI174)</f>
        <v>106.50887573964496</v>
      </c>
      <c r="BW174" s="167">
        <f>AVERAGE(BJ$6:BJ174)</f>
        <v>916.27218934911241</v>
      </c>
      <c r="BX174" s="167">
        <f>AVERAGE(BK$6:BK174)</f>
        <v>274.88165680473372</v>
      </c>
      <c r="BY174" s="167">
        <f>AVERAGE(BL$6:BL174)</f>
        <v>2277.562130177515</v>
      </c>
      <c r="BZ174" s="164">
        <f>AVERAGE(BM$6:BM174)</f>
        <v>2.1242603550295858</v>
      </c>
      <c r="CA174" s="167">
        <f>AVERAGE(BN$6:BN174)</f>
        <v>31.863905325443788</v>
      </c>
      <c r="CB174" s="167">
        <f>AVERAGE(BO$6:BO174)</f>
        <v>609.6272189349113</v>
      </c>
      <c r="CC174" s="26"/>
      <c r="CD174" s="26"/>
      <c r="CE174" s="26"/>
      <c r="CF174" s="26"/>
      <c r="CG174" s="26"/>
      <c r="CH174" s="26"/>
      <c r="CI174" s="26"/>
      <c r="CJ174" s="26"/>
      <c r="CK174" s="26"/>
      <c r="CL174" s="26"/>
      <c r="CM174" s="26"/>
      <c r="CN174" s="26"/>
      <c r="CO174" s="26"/>
      <c r="CP174" s="26"/>
      <c r="CQ174" s="26"/>
      <c r="CR174" s="26"/>
      <c r="CS174" s="26"/>
      <c r="CT174" s="26"/>
      <c r="CU174" s="26"/>
      <c r="CV174" s="26"/>
      <c r="CW174" s="26"/>
      <c r="CX174" s="26"/>
      <c r="CY174" s="26"/>
      <c r="CZ174" s="26"/>
      <c r="DA174" s="26"/>
      <c r="DB174" s="26"/>
      <c r="DC174" s="26"/>
      <c r="DD174" s="29"/>
      <c r="DE174" s="26"/>
      <c r="DF174" s="103">
        <v>169</v>
      </c>
      <c r="DG174" s="164">
        <v>5.7217365766611294</v>
      </c>
      <c r="DH174" s="133">
        <v>0.05</v>
      </c>
      <c r="DI174" s="103">
        <v>0</v>
      </c>
      <c r="DJ174" s="167">
        <v>121</v>
      </c>
      <c r="DK174" s="103">
        <v>6</v>
      </c>
      <c r="DL174" s="103">
        <v>6</v>
      </c>
      <c r="DM174" s="103">
        <v>0</v>
      </c>
      <c r="DN174" s="167">
        <v>1080</v>
      </c>
      <c r="DO174" s="167">
        <v>0</v>
      </c>
      <c r="DP174" s="167">
        <v>300</v>
      </c>
      <c r="DQ174" s="167">
        <v>90</v>
      </c>
      <c r="DR174" s="167">
        <v>1136</v>
      </c>
      <c r="DS174" s="103">
        <v>0</v>
      </c>
      <c r="DT174" s="167">
        <v>0</v>
      </c>
      <c r="DU174" s="167">
        <v>-56</v>
      </c>
      <c r="DV174" s="103" t="s">
        <v>117</v>
      </c>
      <c r="DW174" s="26"/>
      <c r="DX174" s="164">
        <f>AVERAGE(DK$6:DK174)</f>
        <v>10.414201183431953</v>
      </c>
      <c r="DY174" s="164">
        <f>AVERAGE(DL$6:DL174)</f>
        <v>10.414201183431953</v>
      </c>
      <c r="DZ174" s="164">
        <f>AVERAGE(DM$6:DM174)</f>
        <v>0</v>
      </c>
      <c r="EA174" s="167">
        <f>AVERAGE(DN$6:DN174)</f>
        <v>1874.5562130177516</v>
      </c>
      <c r="EB174" s="167">
        <f>AVERAGE(DO$6:DO174)</f>
        <v>0</v>
      </c>
      <c r="EC174" s="167">
        <f>AVERAGE(DP$6:DP174)</f>
        <v>520.71005917159766</v>
      </c>
      <c r="ED174" s="167">
        <f>AVERAGE(DQ$6:DQ174)</f>
        <v>156.2130177514793</v>
      </c>
      <c r="EE174" s="167">
        <f>AVERAGE(DR$6:DR174)</f>
        <v>1660.0769230769231</v>
      </c>
      <c r="EF174" s="164">
        <f>AVERAGE(DS$6:DS174)</f>
        <v>0.86390532544378695</v>
      </c>
      <c r="EG174" s="167">
        <f>AVERAGE(DT$6:DT174)</f>
        <v>15.550295857988166</v>
      </c>
      <c r="EH174" s="167">
        <f>AVERAGE(DU$6:DU174)</f>
        <v>230.02958579881656</v>
      </c>
      <c r="EI174" s="26"/>
      <c r="EJ174" s="26"/>
      <c r="EK174" s="26"/>
      <c r="EL174" s="26"/>
      <c r="EM174" s="26"/>
      <c r="EN174" s="26"/>
      <c r="EO174" s="26"/>
      <c r="EP174" s="26"/>
      <c r="EQ174" s="26"/>
      <c r="ER174" s="26"/>
      <c r="ES174" s="26"/>
      <c r="ET174" s="26"/>
      <c r="EU174" s="26"/>
      <c r="EV174" s="26"/>
      <c r="EW174" s="26"/>
      <c r="EX174" s="26"/>
      <c r="EY174" s="26"/>
      <c r="EZ174" s="26"/>
      <c r="FA174" s="26"/>
      <c r="FB174" s="26"/>
      <c r="FC174" s="26"/>
      <c r="FD174" s="26"/>
      <c r="FE174" s="26"/>
      <c r="FF174" s="26"/>
      <c r="FG174" s="26"/>
      <c r="FH174" s="29"/>
      <c r="FI174" s="26"/>
      <c r="FJ174" s="103">
        <v>169</v>
      </c>
      <c r="FK174" s="164">
        <v>5.9287021714956882</v>
      </c>
      <c r="FL174" s="133">
        <v>0.05</v>
      </c>
      <c r="FM174" s="103">
        <v>1</v>
      </c>
      <c r="FN174" s="167">
        <v>264</v>
      </c>
      <c r="FO174" s="103">
        <v>7</v>
      </c>
      <c r="FP174" s="103">
        <v>7</v>
      </c>
      <c r="FQ174" s="103">
        <v>0</v>
      </c>
      <c r="FR174" s="167">
        <v>1260</v>
      </c>
      <c r="FS174" s="167">
        <v>0</v>
      </c>
      <c r="FT174" s="167">
        <v>350</v>
      </c>
      <c r="FU174" s="167">
        <v>105</v>
      </c>
      <c r="FV174" s="167">
        <v>1344</v>
      </c>
      <c r="FW174" s="103">
        <v>0</v>
      </c>
      <c r="FX174" s="167">
        <v>0</v>
      </c>
      <c r="FY174" s="167">
        <v>-84</v>
      </c>
      <c r="FZ174" s="103" t="s">
        <v>117</v>
      </c>
      <c r="GA174" s="80"/>
      <c r="GB174" s="160">
        <f>AVERAGE(FO$6:FO174)</f>
        <v>9.9704142011834325</v>
      </c>
      <c r="GC174" s="160">
        <f>AVERAGE(FP$6:FP174)</f>
        <v>9.9704142011834325</v>
      </c>
      <c r="GD174" s="160">
        <f>AVERAGE(FQ$6:FQ174)</f>
        <v>0</v>
      </c>
      <c r="GE174" s="166">
        <f>AVERAGE(FR$6:FR174)</f>
        <v>1794.6745562130177</v>
      </c>
      <c r="GF174" s="166">
        <f>AVERAGE(FS$6:FS174)</f>
        <v>0</v>
      </c>
      <c r="GG174" s="166">
        <f>AVERAGE(FT$6:FT174)</f>
        <v>498.52071005917162</v>
      </c>
      <c r="GH174" s="166">
        <f>AVERAGE(FU$6:FU174)</f>
        <v>149.55621301775147</v>
      </c>
      <c r="GI174" s="166">
        <f>AVERAGE(FV$6:FV174)</f>
        <v>1628.4023668639054</v>
      </c>
      <c r="GJ174" s="160">
        <f>AVERAGE(FW$6:FW174)</f>
        <v>0.80473372781065089</v>
      </c>
      <c r="GK174" s="166">
        <f>AVERAGE(FX$6:FX174)</f>
        <v>28.970414201183431</v>
      </c>
      <c r="GL174" s="166">
        <f>AVERAGE(FY$6:FY174)</f>
        <v>195.24260355029585</v>
      </c>
      <c r="GM174" s="26"/>
      <c r="GN174" s="26"/>
      <c r="GO174" s="26"/>
      <c r="GP174" s="26"/>
      <c r="GQ174" s="26"/>
      <c r="GR174" s="26"/>
      <c r="GS174" s="26"/>
      <c r="GT174" s="26"/>
      <c r="GU174" s="26"/>
      <c r="GV174" s="26"/>
      <c r="GW174" s="26"/>
      <c r="GX174" s="26"/>
      <c r="GY174" s="26"/>
      <c r="GZ174" s="26"/>
      <c r="HA174" s="26"/>
      <c r="HB174" s="26"/>
      <c r="HC174" s="26"/>
      <c r="HD174" s="26"/>
      <c r="HE174" s="26"/>
      <c r="HF174" s="26"/>
      <c r="HG174" s="26"/>
      <c r="HH174" s="26"/>
      <c r="HI174" s="26"/>
      <c r="HJ174" s="26"/>
      <c r="HK174" s="29"/>
      <c r="HL174" s="26"/>
      <c r="HM174" s="98">
        <v>169</v>
      </c>
      <c r="HN174" s="178">
        <v>16.706401247415631</v>
      </c>
      <c r="HO174" s="148">
        <v>0.15</v>
      </c>
      <c r="HP174" s="98">
        <v>2</v>
      </c>
      <c r="HQ174" s="189">
        <v>214</v>
      </c>
      <c r="HR174" s="98">
        <v>16</v>
      </c>
      <c r="HS174" s="98">
        <v>16</v>
      </c>
      <c r="HT174" s="98">
        <v>0</v>
      </c>
      <c r="HU174" s="189">
        <v>2400</v>
      </c>
      <c r="HV174" s="189">
        <v>0</v>
      </c>
      <c r="HW174" s="189">
        <v>800</v>
      </c>
      <c r="HX174" s="189">
        <v>240</v>
      </c>
      <c r="HY174" s="189">
        <v>1879</v>
      </c>
      <c r="HZ174" s="98">
        <v>3</v>
      </c>
      <c r="IA174" s="189">
        <v>90</v>
      </c>
      <c r="IB174" s="189">
        <v>611</v>
      </c>
      <c r="IC174" s="98" t="s">
        <v>117</v>
      </c>
      <c r="ID174" s="80"/>
      <c r="IE174" s="164">
        <f>AVERAGE(HR$6:HR174)</f>
        <v>20.011834319526628</v>
      </c>
      <c r="IF174" s="164">
        <f>AVERAGE(HS$6:HS174)</f>
        <v>19.218934911242602</v>
      </c>
      <c r="IG174" s="164">
        <f>AVERAGE(HT$6:HT174)</f>
        <v>1.0650887573964498</v>
      </c>
      <c r="IH174" s="167">
        <f>AVERAGE(HU$6:HU174)</f>
        <v>2882.8402366863907</v>
      </c>
      <c r="II174" s="167">
        <f>AVERAGE(HV$6:HV174)</f>
        <v>159.76331360946745</v>
      </c>
      <c r="IJ174" s="167">
        <f>AVERAGE(HW$6:HW174)</f>
        <v>907.69230769230774</v>
      </c>
      <c r="IK174" s="167">
        <f>AVERAGE(HX$6:HX174)</f>
        <v>272.30769230769232</v>
      </c>
      <c r="IL174" s="167">
        <f>AVERAGE(HY$6:HY174)</f>
        <v>2323.4319526627219</v>
      </c>
      <c r="IM174" s="164">
        <f>AVERAGE(HZ$6:HZ174)</f>
        <v>2.4556213017751478</v>
      </c>
      <c r="IN174" s="167">
        <f>AVERAGE(IA$6:IA174)</f>
        <v>73.668639053254438</v>
      </c>
      <c r="IO174" s="167">
        <f>AVERAGE(IB$6:IB174)</f>
        <v>633.07692307692309</v>
      </c>
      <c r="IP174" s="26"/>
      <c r="IQ174" s="26"/>
      <c r="IR174" s="26"/>
      <c r="IS174" s="26"/>
      <c r="IT174" s="26"/>
      <c r="IU174" s="26"/>
      <c r="IV174" s="26"/>
      <c r="IW174" s="26"/>
      <c r="IX174" s="26"/>
      <c r="IY174" s="26"/>
      <c r="IZ174" s="26"/>
      <c r="JA174" s="26"/>
      <c r="JB174" s="26"/>
      <c r="JC174" s="26"/>
      <c r="JD174" s="26"/>
      <c r="JE174" s="26"/>
      <c r="JF174" s="26"/>
      <c r="JG174" s="26"/>
      <c r="JH174" s="26"/>
      <c r="JI174" s="26"/>
      <c r="JJ174" s="26"/>
      <c r="JK174" s="26"/>
      <c r="JL174" s="26"/>
      <c r="JM174" s="29"/>
      <c r="JN174" s="26"/>
      <c r="JO174" s="26"/>
      <c r="JP174" s="26"/>
      <c r="JQ174" s="26"/>
      <c r="JR174" s="26"/>
      <c r="JS174" s="26"/>
      <c r="JT174" s="26"/>
      <c r="JU174" s="26"/>
      <c r="JV174" s="26"/>
      <c r="JW174" s="26"/>
      <c r="JX174" s="26"/>
      <c r="JY174" s="26"/>
      <c r="JZ174" s="29"/>
    </row>
    <row r="175" spans="1:286" x14ac:dyDescent="0.2">
      <c r="A175" s="26"/>
      <c r="B175" s="103">
        <v>170</v>
      </c>
      <c r="C175" s="164">
        <v>26.437822434815221</v>
      </c>
      <c r="D175" s="133">
        <v>0.25</v>
      </c>
      <c r="E175" s="103">
        <v>3</v>
      </c>
      <c r="F175" s="167">
        <v>530</v>
      </c>
      <c r="G175" s="103">
        <v>22</v>
      </c>
      <c r="H175" s="103">
        <v>22</v>
      </c>
      <c r="I175" s="103">
        <v>2</v>
      </c>
      <c r="J175" s="167">
        <v>2640</v>
      </c>
      <c r="K175" s="167">
        <v>240</v>
      </c>
      <c r="L175" s="167">
        <v>1000</v>
      </c>
      <c r="M175" s="167">
        <v>300</v>
      </c>
      <c r="N175" s="167">
        <v>2695</v>
      </c>
      <c r="O175" s="103">
        <v>7</v>
      </c>
      <c r="P175" s="167">
        <v>84</v>
      </c>
      <c r="Q175" s="167">
        <v>29</v>
      </c>
      <c r="R175" s="103" t="s">
        <v>116</v>
      </c>
      <c r="S175" s="80"/>
      <c r="T175" s="169">
        <f>AVERAGE(G$6:G175)</f>
        <v>23.547058823529412</v>
      </c>
      <c r="U175" s="169">
        <f>AVERAGE(H$6:H175)</f>
        <v>20.764705882352942</v>
      </c>
      <c r="V175" s="169">
        <f>AVERAGE(I$6:I175)</f>
        <v>1.4</v>
      </c>
      <c r="W175" s="170">
        <f>AVERAGE(J$6:J175)</f>
        <v>2491.7647058823532</v>
      </c>
      <c r="X175" s="170">
        <f>AVERAGE(K$6:K175)</f>
        <v>168</v>
      </c>
      <c r="Y175" s="170">
        <f>AVERAGE(L$6:L175)</f>
        <v>968.23529411764707</v>
      </c>
      <c r="Z175" s="170">
        <f>AVERAGE(M$6:M175)</f>
        <v>290.47058823529414</v>
      </c>
      <c r="AA175" s="170">
        <f>AVERAGE(N$6:N175)</f>
        <v>2420.6647058823528</v>
      </c>
      <c r="AB175" s="169">
        <f>AVERAGE(O$6:O175)</f>
        <v>3.1176470588235294</v>
      </c>
      <c r="AC175" s="170">
        <f>AVERAGE(P$6:P175)</f>
        <v>37.411764705882355</v>
      </c>
      <c r="AD175" s="170">
        <f>AVERAGE(Q$6:Q175)</f>
        <v>108.51176470588236</v>
      </c>
      <c r="AE175" s="26"/>
      <c r="AF175" s="26"/>
      <c r="AG175" s="26"/>
      <c r="AH175" s="26"/>
      <c r="AI175" s="26"/>
      <c r="AJ175" s="26"/>
      <c r="AK175" s="26"/>
      <c r="AL175" s="26"/>
      <c r="AM175" s="26"/>
      <c r="AN175" s="26"/>
      <c r="AO175" s="26"/>
      <c r="AP175" s="26"/>
      <c r="AQ175" s="26"/>
      <c r="AR175" s="26"/>
      <c r="AS175" s="26"/>
      <c r="AT175" s="26"/>
      <c r="AU175" s="26"/>
      <c r="AV175" s="26"/>
      <c r="AW175" s="26"/>
      <c r="AX175" s="29"/>
      <c r="AZ175" s="26">
        <v>170</v>
      </c>
      <c r="BA175" s="164">
        <v>13.785238062867336</v>
      </c>
      <c r="BB175" s="175">
        <v>0.25</v>
      </c>
      <c r="BC175" s="103">
        <v>4</v>
      </c>
      <c r="BD175" s="181">
        <v>152</v>
      </c>
      <c r="BE175" s="103">
        <v>15</v>
      </c>
      <c r="BF175" s="103">
        <v>15</v>
      </c>
      <c r="BG175" s="103">
        <v>0</v>
      </c>
      <c r="BH175" s="167">
        <v>2250</v>
      </c>
      <c r="BI175" s="167">
        <v>0</v>
      </c>
      <c r="BJ175" s="167">
        <v>750</v>
      </c>
      <c r="BK175" s="167">
        <v>225</v>
      </c>
      <c r="BL175" s="167">
        <v>1752</v>
      </c>
      <c r="BM175" s="103">
        <v>3</v>
      </c>
      <c r="BN175" s="167">
        <v>45</v>
      </c>
      <c r="BO175" s="167">
        <v>543</v>
      </c>
      <c r="BP175" s="103" t="s">
        <v>117</v>
      </c>
      <c r="BQ175" s="80"/>
      <c r="BR175" s="164">
        <f>AVERAGE(BE$6:BE175)</f>
        <v>20.011764705882353</v>
      </c>
      <c r="BS175" s="164">
        <f>AVERAGE(BF$6:BF175)</f>
        <v>19.011764705882353</v>
      </c>
      <c r="BT175" s="164">
        <f>AVERAGE(BG$6:BG175)</f>
        <v>0.70588235294117652</v>
      </c>
      <c r="BU175" s="167">
        <f>AVERAGE(BH$6:BH175)</f>
        <v>2851.7647058823532</v>
      </c>
      <c r="BV175" s="167">
        <f>AVERAGE(BI$6:BI175)</f>
        <v>105.88235294117646</v>
      </c>
      <c r="BW175" s="167">
        <f>AVERAGE(BJ$6:BJ175)</f>
        <v>915.29411764705878</v>
      </c>
      <c r="BX175" s="167">
        <f>AVERAGE(BK$6:BK175)</f>
        <v>274.58823529411762</v>
      </c>
      <c r="BY175" s="167">
        <f>AVERAGE(BL$6:BL175)</f>
        <v>2274.4705882352941</v>
      </c>
      <c r="BZ175" s="164">
        <f>AVERAGE(BM$6:BM175)</f>
        <v>2.1294117647058823</v>
      </c>
      <c r="CA175" s="167">
        <f>AVERAGE(BN$6:BN175)</f>
        <v>31.941176470588236</v>
      </c>
      <c r="CB175" s="167">
        <f>AVERAGE(BO$6:BO175)</f>
        <v>609.23529411764707</v>
      </c>
      <c r="CC175" s="26"/>
      <c r="CD175" s="26"/>
      <c r="CE175" s="26"/>
      <c r="CF175" s="26"/>
      <c r="CG175" s="26"/>
      <c r="CH175" s="26"/>
      <c r="CI175" s="26"/>
      <c r="CJ175" s="26"/>
      <c r="CK175" s="26"/>
      <c r="CL175" s="26"/>
      <c r="CM175" s="26"/>
      <c r="CN175" s="26"/>
      <c r="CO175" s="26"/>
      <c r="CP175" s="26"/>
      <c r="CQ175" s="26"/>
      <c r="CR175" s="26"/>
      <c r="CS175" s="26"/>
      <c r="CT175" s="26"/>
      <c r="CU175" s="26"/>
      <c r="CV175" s="26"/>
      <c r="CW175" s="26"/>
      <c r="CX175" s="26"/>
      <c r="CY175" s="26"/>
      <c r="CZ175" s="26"/>
      <c r="DA175" s="26"/>
      <c r="DB175" s="26"/>
      <c r="DC175" s="26"/>
      <c r="DD175" s="29"/>
      <c r="DE175" s="26"/>
      <c r="DF175" s="103">
        <v>170</v>
      </c>
      <c r="DG175" s="164">
        <v>8.3748735952295128</v>
      </c>
      <c r="DH175" s="133">
        <v>0.2</v>
      </c>
      <c r="DI175" s="103">
        <v>6</v>
      </c>
      <c r="DJ175" s="167">
        <v>236</v>
      </c>
      <c r="DK175" s="103">
        <v>12</v>
      </c>
      <c r="DL175" s="103">
        <v>12</v>
      </c>
      <c r="DM175" s="103">
        <v>0</v>
      </c>
      <c r="DN175" s="167">
        <v>2160</v>
      </c>
      <c r="DO175" s="167">
        <v>0</v>
      </c>
      <c r="DP175" s="167">
        <v>600</v>
      </c>
      <c r="DQ175" s="167">
        <v>180</v>
      </c>
      <c r="DR175" s="167">
        <v>1641</v>
      </c>
      <c r="DS175" s="103">
        <v>2</v>
      </c>
      <c r="DT175" s="167">
        <v>36</v>
      </c>
      <c r="DU175" s="167">
        <v>555</v>
      </c>
      <c r="DV175" s="103" t="s">
        <v>117</v>
      </c>
      <c r="DW175" s="26"/>
      <c r="DX175" s="164">
        <f>AVERAGE(DK$6:DK175)</f>
        <v>10.423529411764706</v>
      </c>
      <c r="DY175" s="164">
        <f>AVERAGE(DL$6:DL175)</f>
        <v>10.423529411764706</v>
      </c>
      <c r="DZ175" s="164">
        <f>AVERAGE(DM$6:DM175)</f>
        <v>0</v>
      </c>
      <c r="EA175" s="167">
        <f>AVERAGE(DN$6:DN175)</f>
        <v>1876.2352941176471</v>
      </c>
      <c r="EB175" s="167">
        <f>AVERAGE(DO$6:DO175)</f>
        <v>0</v>
      </c>
      <c r="EC175" s="167">
        <f>AVERAGE(DP$6:DP175)</f>
        <v>521.17647058823525</v>
      </c>
      <c r="ED175" s="167">
        <f>AVERAGE(DQ$6:DQ175)</f>
        <v>156.35294117647058</v>
      </c>
      <c r="EE175" s="167">
        <f>AVERAGE(DR$6:DR175)</f>
        <v>1659.964705882353</v>
      </c>
      <c r="EF175" s="164">
        <f>AVERAGE(DS$6:DS175)</f>
        <v>0.87058823529411766</v>
      </c>
      <c r="EG175" s="167">
        <f>AVERAGE(DT$6:DT175)</f>
        <v>15.670588235294117</v>
      </c>
      <c r="EH175" s="167">
        <f>AVERAGE(DU$6:DU175)</f>
        <v>231.94117647058823</v>
      </c>
      <c r="EI175" s="26"/>
      <c r="EJ175" s="26"/>
      <c r="EK175" s="26"/>
      <c r="EL175" s="26"/>
      <c r="EM175" s="26"/>
      <c r="EN175" s="26"/>
      <c r="EO175" s="26"/>
      <c r="EP175" s="26"/>
      <c r="EQ175" s="26"/>
      <c r="ER175" s="26"/>
      <c r="ES175" s="26"/>
      <c r="ET175" s="26"/>
      <c r="EU175" s="26"/>
      <c r="EV175" s="26"/>
      <c r="EW175" s="26"/>
      <c r="EX175" s="26"/>
      <c r="EY175" s="26"/>
      <c r="EZ175" s="26"/>
      <c r="FA175" s="26"/>
      <c r="FB175" s="26"/>
      <c r="FC175" s="26"/>
      <c r="FD175" s="26"/>
      <c r="FE175" s="26"/>
      <c r="FF175" s="26"/>
      <c r="FG175" s="26"/>
      <c r="FH175" s="29"/>
      <c r="FI175" s="26"/>
      <c r="FJ175" s="103">
        <v>170</v>
      </c>
      <c r="FK175" s="164">
        <v>7.8066700210966529</v>
      </c>
      <c r="FL175" s="133">
        <v>0.05</v>
      </c>
      <c r="FM175" s="103">
        <v>10</v>
      </c>
      <c r="FN175" s="167">
        <v>110</v>
      </c>
      <c r="FO175" s="103">
        <v>18</v>
      </c>
      <c r="FP175" s="103">
        <v>18</v>
      </c>
      <c r="FQ175" s="103">
        <v>0</v>
      </c>
      <c r="FR175" s="167">
        <v>3240</v>
      </c>
      <c r="FS175" s="167">
        <v>0</v>
      </c>
      <c r="FT175" s="167">
        <v>900</v>
      </c>
      <c r="FU175" s="167">
        <v>270</v>
      </c>
      <c r="FV175" s="167">
        <v>1905</v>
      </c>
      <c r="FW175" s="103">
        <v>0</v>
      </c>
      <c r="FX175" s="167">
        <v>0</v>
      </c>
      <c r="FY175" s="167">
        <v>1335</v>
      </c>
      <c r="FZ175" s="103" t="s">
        <v>117</v>
      </c>
      <c r="GA175" s="80"/>
      <c r="GB175" s="160">
        <f>AVERAGE(FO$6:FO175)</f>
        <v>10.017647058823529</v>
      </c>
      <c r="GC175" s="160">
        <f>AVERAGE(FP$6:FP175)</f>
        <v>10.017647058823529</v>
      </c>
      <c r="GD175" s="160">
        <f>AVERAGE(FQ$6:FQ175)</f>
        <v>0</v>
      </c>
      <c r="GE175" s="166">
        <f>AVERAGE(FR$6:FR175)</f>
        <v>1803.1764705882354</v>
      </c>
      <c r="GF175" s="166">
        <f>AVERAGE(FS$6:FS175)</f>
        <v>0</v>
      </c>
      <c r="GG175" s="166">
        <f>AVERAGE(FT$6:FT175)</f>
        <v>500.88235294117646</v>
      </c>
      <c r="GH175" s="166">
        <f>AVERAGE(FU$6:FU175)</f>
        <v>150.26470588235293</v>
      </c>
      <c r="GI175" s="166">
        <f>AVERAGE(FV$6:FV175)</f>
        <v>1630.0294117647059</v>
      </c>
      <c r="GJ175" s="160">
        <f>AVERAGE(FW$6:FW175)</f>
        <v>0.8</v>
      </c>
      <c r="GK175" s="166">
        <f>AVERAGE(FX$6:FX175)</f>
        <v>28.8</v>
      </c>
      <c r="GL175" s="166">
        <f>AVERAGE(FY$6:FY175)</f>
        <v>201.9470588235294</v>
      </c>
      <c r="GM175" s="26"/>
      <c r="GN175" s="26"/>
      <c r="GO175" s="26"/>
      <c r="GP175" s="26"/>
      <c r="GQ175" s="26"/>
      <c r="GR175" s="26"/>
      <c r="GS175" s="26"/>
      <c r="GT175" s="26"/>
      <c r="GU175" s="26"/>
      <c r="GV175" s="26"/>
      <c r="GW175" s="26"/>
      <c r="GX175" s="26"/>
      <c r="GY175" s="26"/>
      <c r="GZ175" s="26"/>
      <c r="HA175" s="26"/>
      <c r="HB175" s="26"/>
      <c r="HC175" s="26"/>
      <c r="HD175" s="26"/>
      <c r="HE175" s="26"/>
      <c r="HF175" s="26"/>
      <c r="HG175" s="26"/>
      <c r="HH175" s="26"/>
      <c r="HI175" s="26"/>
      <c r="HJ175" s="26"/>
      <c r="HK175" s="29"/>
      <c r="HL175" s="26"/>
      <c r="HM175" s="98">
        <v>170</v>
      </c>
      <c r="HN175" s="178">
        <v>12.152732959984618</v>
      </c>
      <c r="HO175" s="148">
        <v>0.2</v>
      </c>
      <c r="HP175" s="98">
        <v>6</v>
      </c>
      <c r="HQ175" s="189">
        <v>385</v>
      </c>
      <c r="HR175" s="98">
        <v>16</v>
      </c>
      <c r="HS175" s="98">
        <v>16</v>
      </c>
      <c r="HT175" s="98">
        <v>0</v>
      </c>
      <c r="HU175" s="189">
        <v>2400</v>
      </c>
      <c r="HV175" s="189">
        <v>0</v>
      </c>
      <c r="HW175" s="189">
        <v>800</v>
      </c>
      <c r="HX175" s="189">
        <v>240</v>
      </c>
      <c r="HY175" s="189">
        <v>2050</v>
      </c>
      <c r="HZ175" s="98">
        <v>2</v>
      </c>
      <c r="IA175" s="189">
        <v>60</v>
      </c>
      <c r="IB175" s="189">
        <v>410</v>
      </c>
      <c r="IC175" s="98" t="s">
        <v>117</v>
      </c>
      <c r="ID175" s="80"/>
      <c r="IE175" s="164">
        <f>AVERAGE(HR$6:HR175)</f>
        <v>19.988235294117647</v>
      </c>
      <c r="IF175" s="164">
        <f>AVERAGE(HS$6:HS175)</f>
        <v>19.2</v>
      </c>
      <c r="IG175" s="164">
        <f>AVERAGE(HT$6:HT175)</f>
        <v>1.0588235294117647</v>
      </c>
      <c r="IH175" s="167">
        <f>AVERAGE(HU$6:HU175)</f>
        <v>2880</v>
      </c>
      <c r="II175" s="167">
        <f>AVERAGE(HV$6:HV175)</f>
        <v>158.8235294117647</v>
      </c>
      <c r="IJ175" s="167">
        <f>AVERAGE(HW$6:HW175)</f>
        <v>907.05882352941171</v>
      </c>
      <c r="IK175" s="167">
        <f>AVERAGE(HX$6:HX175)</f>
        <v>272.11764705882354</v>
      </c>
      <c r="IL175" s="167">
        <f>AVERAGE(HY$6:HY175)</f>
        <v>2321.8235294117649</v>
      </c>
      <c r="IM175" s="164">
        <f>AVERAGE(HZ$6:HZ175)</f>
        <v>2.4529411764705884</v>
      </c>
      <c r="IN175" s="167">
        <f>AVERAGE(IA$6:IA175)</f>
        <v>73.588235294117652</v>
      </c>
      <c r="IO175" s="167">
        <f>AVERAGE(IB$6:IB175)</f>
        <v>631.76470588235293</v>
      </c>
      <c r="IP175" s="26"/>
      <c r="IQ175" s="26"/>
      <c r="IR175" s="26"/>
      <c r="IS175" s="26"/>
      <c r="IT175" s="26"/>
      <c r="IU175" s="26"/>
      <c r="IV175" s="26"/>
      <c r="IW175" s="26"/>
      <c r="IX175" s="26"/>
      <c r="IY175" s="26"/>
      <c r="IZ175" s="26"/>
      <c r="JA175" s="26"/>
      <c r="JB175" s="26"/>
      <c r="JC175" s="26"/>
      <c r="JD175" s="26"/>
      <c r="JE175" s="26"/>
      <c r="JF175" s="26"/>
      <c r="JG175" s="26"/>
      <c r="JH175" s="26"/>
      <c r="JI175" s="26"/>
      <c r="JJ175" s="26"/>
      <c r="JK175" s="26"/>
      <c r="JL175" s="26"/>
      <c r="JM175" s="29"/>
      <c r="JN175" s="26"/>
      <c r="JO175" s="26"/>
      <c r="JP175" s="26"/>
      <c r="JQ175" s="26"/>
      <c r="JR175" s="26"/>
      <c r="JS175" s="26"/>
      <c r="JT175" s="26"/>
      <c r="JU175" s="26"/>
      <c r="JV175" s="26"/>
      <c r="JW175" s="26"/>
      <c r="JX175" s="26"/>
      <c r="JY175" s="26"/>
      <c r="JZ175" s="29"/>
    </row>
    <row r="176" spans="1:286" x14ac:dyDescent="0.2">
      <c r="A176" s="26"/>
      <c r="B176" s="103">
        <v>171</v>
      </c>
      <c r="C176" s="164">
        <v>20.338933054727903</v>
      </c>
      <c r="D176" s="133">
        <v>0.25</v>
      </c>
      <c r="E176" s="103">
        <v>7</v>
      </c>
      <c r="F176" s="167">
        <v>523</v>
      </c>
      <c r="G176" s="103">
        <v>22</v>
      </c>
      <c r="H176" s="103">
        <v>22</v>
      </c>
      <c r="I176" s="103">
        <v>2</v>
      </c>
      <c r="J176" s="167">
        <v>2640</v>
      </c>
      <c r="K176" s="167">
        <v>240</v>
      </c>
      <c r="L176" s="167">
        <v>1000</v>
      </c>
      <c r="M176" s="167">
        <v>300</v>
      </c>
      <c r="N176" s="167">
        <v>2688</v>
      </c>
      <c r="O176" s="103">
        <v>5</v>
      </c>
      <c r="P176" s="167">
        <v>60</v>
      </c>
      <c r="Q176" s="167">
        <v>12</v>
      </c>
      <c r="R176" s="103" t="s">
        <v>116</v>
      </c>
      <c r="S176" s="80"/>
      <c r="T176" s="169">
        <f>AVERAGE(G$6:G176)</f>
        <v>23.538011695906434</v>
      </c>
      <c r="U176" s="169">
        <f>AVERAGE(H$6:H176)</f>
        <v>20.771929824561404</v>
      </c>
      <c r="V176" s="169">
        <f>AVERAGE(I$6:I176)</f>
        <v>1.4035087719298245</v>
      </c>
      <c r="W176" s="170">
        <f>AVERAGE(J$6:J176)</f>
        <v>2492.6315789473683</v>
      </c>
      <c r="X176" s="170">
        <f>AVERAGE(K$6:K176)</f>
        <v>168.42105263157896</v>
      </c>
      <c r="Y176" s="170">
        <f>AVERAGE(L$6:L176)</f>
        <v>968.42105263157896</v>
      </c>
      <c r="Z176" s="170">
        <f>AVERAGE(M$6:M176)</f>
        <v>290.5263157894737</v>
      </c>
      <c r="AA176" s="170">
        <f>AVERAGE(N$6:N176)</f>
        <v>2422.2280701754385</v>
      </c>
      <c r="AB176" s="169">
        <f>AVERAGE(O$6:O176)</f>
        <v>3.128654970760234</v>
      </c>
      <c r="AC176" s="170">
        <f>AVERAGE(P$6:P176)</f>
        <v>37.543859649122808</v>
      </c>
      <c r="AD176" s="170">
        <f>AVERAGE(Q$6:Q176)</f>
        <v>107.94736842105263</v>
      </c>
      <c r="AE176" s="26"/>
      <c r="AF176" s="26"/>
      <c r="AG176" s="26"/>
      <c r="AH176" s="26"/>
      <c r="AI176" s="26"/>
      <c r="AJ176" s="26"/>
      <c r="AK176" s="26"/>
      <c r="AL176" s="26"/>
      <c r="AM176" s="26"/>
      <c r="AN176" s="26"/>
      <c r="AO176" s="26"/>
      <c r="AP176" s="26"/>
      <c r="AQ176" s="26"/>
      <c r="AR176" s="26"/>
      <c r="AS176" s="26"/>
      <c r="AT176" s="26"/>
      <c r="AU176" s="26"/>
      <c r="AV176" s="26"/>
      <c r="AW176" s="26"/>
      <c r="AX176" s="29"/>
      <c r="AZ176" s="26">
        <v>171</v>
      </c>
      <c r="BA176" s="164">
        <v>22.148641549605514</v>
      </c>
      <c r="BB176" s="175">
        <v>0.15</v>
      </c>
      <c r="BC176" s="103">
        <v>0</v>
      </c>
      <c r="BD176" s="181">
        <v>325</v>
      </c>
      <c r="BE176" s="103">
        <v>19</v>
      </c>
      <c r="BF176" s="103">
        <v>19</v>
      </c>
      <c r="BG176" s="103">
        <v>0</v>
      </c>
      <c r="BH176" s="167">
        <v>2850</v>
      </c>
      <c r="BI176" s="167">
        <v>0</v>
      </c>
      <c r="BJ176" s="167">
        <v>950</v>
      </c>
      <c r="BK176" s="167">
        <v>285</v>
      </c>
      <c r="BL176" s="167">
        <v>2185</v>
      </c>
      <c r="BM176" s="103">
        <v>3</v>
      </c>
      <c r="BN176" s="167">
        <v>45</v>
      </c>
      <c r="BO176" s="167">
        <v>710</v>
      </c>
      <c r="BP176" s="103" t="s">
        <v>117</v>
      </c>
      <c r="BQ176" s="80"/>
      <c r="BR176" s="164">
        <f>AVERAGE(BE$6:BE176)</f>
        <v>20.005847953216374</v>
      </c>
      <c r="BS176" s="164">
        <f>AVERAGE(BF$6:BF176)</f>
        <v>19.011695906432749</v>
      </c>
      <c r="BT176" s="164">
        <f>AVERAGE(BG$6:BG176)</f>
        <v>0.70175438596491224</v>
      </c>
      <c r="BU176" s="167">
        <f>AVERAGE(BH$6:BH176)</f>
        <v>2851.7543859649122</v>
      </c>
      <c r="BV176" s="167">
        <f>AVERAGE(BI$6:BI176)</f>
        <v>105.26315789473684</v>
      </c>
      <c r="BW176" s="167">
        <f>AVERAGE(BJ$6:BJ176)</f>
        <v>915.49707602339186</v>
      </c>
      <c r="BX176" s="167">
        <f>AVERAGE(BK$6:BK176)</f>
        <v>274.64912280701753</v>
      </c>
      <c r="BY176" s="167">
        <f>AVERAGE(BL$6:BL176)</f>
        <v>2273.9473684210525</v>
      </c>
      <c r="BZ176" s="164">
        <f>AVERAGE(BM$6:BM176)</f>
        <v>2.134502923976608</v>
      </c>
      <c r="CA176" s="167">
        <f>AVERAGE(BN$6:BN176)</f>
        <v>32.017543859649123</v>
      </c>
      <c r="CB176" s="167">
        <f>AVERAGE(BO$6:BO176)</f>
        <v>609.82456140350882</v>
      </c>
      <c r="CC176" s="26"/>
      <c r="CD176" s="26"/>
      <c r="CE176" s="26"/>
      <c r="CF176" s="26"/>
      <c r="CG176" s="26"/>
      <c r="CH176" s="26"/>
      <c r="CI176" s="26"/>
      <c r="CJ176" s="26"/>
      <c r="CK176" s="26"/>
      <c r="CL176" s="26"/>
      <c r="CM176" s="26"/>
      <c r="CN176" s="26"/>
      <c r="CO176" s="26"/>
      <c r="CP176" s="26"/>
      <c r="CQ176" s="26"/>
      <c r="CR176" s="26"/>
      <c r="CS176" s="26"/>
      <c r="CT176" s="26"/>
      <c r="CU176" s="26"/>
      <c r="CV176" s="26"/>
      <c r="CW176" s="26"/>
      <c r="CX176" s="26"/>
      <c r="CY176" s="26"/>
      <c r="CZ176" s="26"/>
      <c r="DA176" s="26"/>
      <c r="DB176" s="26"/>
      <c r="DC176" s="26"/>
      <c r="DD176" s="29"/>
      <c r="DE176" s="26"/>
      <c r="DF176" s="103">
        <v>171</v>
      </c>
      <c r="DG176" s="164">
        <v>4.7048703935152005</v>
      </c>
      <c r="DH176" s="133">
        <v>0.2</v>
      </c>
      <c r="DI176" s="103">
        <v>6</v>
      </c>
      <c r="DJ176" s="167">
        <v>522</v>
      </c>
      <c r="DK176" s="103">
        <v>10</v>
      </c>
      <c r="DL176" s="103">
        <v>10</v>
      </c>
      <c r="DM176" s="103">
        <v>0</v>
      </c>
      <c r="DN176" s="167">
        <v>1800</v>
      </c>
      <c r="DO176" s="167">
        <v>0</v>
      </c>
      <c r="DP176" s="167">
        <v>500</v>
      </c>
      <c r="DQ176" s="167">
        <v>150</v>
      </c>
      <c r="DR176" s="167">
        <v>1797</v>
      </c>
      <c r="DS176" s="103">
        <v>1</v>
      </c>
      <c r="DT176" s="167">
        <v>18</v>
      </c>
      <c r="DU176" s="167">
        <v>21</v>
      </c>
      <c r="DV176" s="103" t="s">
        <v>117</v>
      </c>
      <c r="DW176" s="26"/>
      <c r="DX176" s="164">
        <f>AVERAGE(DK$6:DK176)</f>
        <v>10.421052631578947</v>
      </c>
      <c r="DY176" s="164">
        <f>AVERAGE(DL$6:DL176)</f>
        <v>10.421052631578947</v>
      </c>
      <c r="DZ176" s="164">
        <f>AVERAGE(DM$6:DM176)</f>
        <v>0</v>
      </c>
      <c r="EA176" s="167">
        <f>AVERAGE(DN$6:DN176)</f>
        <v>1875.7894736842106</v>
      </c>
      <c r="EB176" s="167">
        <f>AVERAGE(DO$6:DO176)</f>
        <v>0</v>
      </c>
      <c r="EC176" s="167">
        <f>AVERAGE(DP$6:DP176)</f>
        <v>521.0526315789474</v>
      </c>
      <c r="ED176" s="167">
        <f>AVERAGE(DQ$6:DQ176)</f>
        <v>156.31578947368422</v>
      </c>
      <c r="EE176" s="167">
        <f>AVERAGE(DR$6:DR176)</f>
        <v>1660.766081871345</v>
      </c>
      <c r="EF176" s="164">
        <f>AVERAGE(DS$6:DS176)</f>
        <v>0.87134502923976609</v>
      </c>
      <c r="EG176" s="167">
        <f>AVERAGE(DT$6:DT176)</f>
        <v>15.684210526315789</v>
      </c>
      <c r="EH176" s="167">
        <f>AVERAGE(DU$6:DU176)</f>
        <v>230.70760233918128</v>
      </c>
      <c r="EI176" s="26"/>
      <c r="EJ176" s="26"/>
      <c r="EK176" s="26"/>
      <c r="EL176" s="26"/>
      <c r="EM176" s="26"/>
      <c r="EN176" s="26"/>
      <c r="EO176" s="26"/>
      <c r="EP176" s="26"/>
      <c r="EQ176" s="26"/>
      <c r="ER176" s="26"/>
      <c r="ES176" s="26"/>
      <c r="ET176" s="26"/>
      <c r="EU176" s="26"/>
      <c r="EV176" s="26"/>
      <c r="EW176" s="26"/>
      <c r="EX176" s="26"/>
      <c r="EY176" s="26"/>
      <c r="EZ176" s="26"/>
      <c r="FA176" s="26"/>
      <c r="FB176" s="26"/>
      <c r="FC176" s="26"/>
      <c r="FD176" s="26"/>
      <c r="FE176" s="26"/>
      <c r="FF176" s="26"/>
      <c r="FG176" s="26"/>
      <c r="FH176" s="29"/>
      <c r="FI176" s="26"/>
      <c r="FJ176" s="103">
        <v>171</v>
      </c>
      <c r="FK176" s="164">
        <v>5.8188360754885551</v>
      </c>
      <c r="FL176" s="133">
        <v>0.2</v>
      </c>
      <c r="FM176" s="103">
        <v>10</v>
      </c>
      <c r="FN176" s="167">
        <v>302</v>
      </c>
      <c r="FO176" s="103">
        <v>15</v>
      </c>
      <c r="FP176" s="103">
        <v>15</v>
      </c>
      <c r="FQ176" s="103">
        <v>0</v>
      </c>
      <c r="FR176" s="167">
        <v>2700</v>
      </c>
      <c r="FS176" s="167">
        <v>0</v>
      </c>
      <c r="FT176" s="167">
        <v>750</v>
      </c>
      <c r="FU176" s="167">
        <v>225</v>
      </c>
      <c r="FV176" s="167">
        <v>1902</v>
      </c>
      <c r="FW176" s="103">
        <v>1</v>
      </c>
      <c r="FX176" s="167">
        <v>36</v>
      </c>
      <c r="FY176" s="167">
        <v>834</v>
      </c>
      <c r="FZ176" s="103" t="s">
        <v>117</v>
      </c>
      <c r="GA176" s="80"/>
      <c r="GB176" s="160">
        <f>AVERAGE(FO$6:FO176)</f>
        <v>10.046783625730994</v>
      </c>
      <c r="GC176" s="160">
        <f>AVERAGE(FP$6:FP176)</f>
        <v>10.046783625730994</v>
      </c>
      <c r="GD176" s="160">
        <f>AVERAGE(FQ$6:FQ176)</f>
        <v>0</v>
      </c>
      <c r="GE176" s="166">
        <f>AVERAGE(FR$6:FR176)</f>
        <v>1808.421052631579</v>
      </c>
      <c r="GF176" s="166">
        <f>AVERAGE(FS$6:FS176)</f>
        <v>0</v>
      </c>
      <c r="GG176" s="166">
        <f>AVERAGE(FT$6:FT176)</f>
        <v>502.33918128654972</v>
      </c>
      <c r="GH176" s="166">
        <f>AVERAGE(FU$6:FU176)</f>
        <v>150.7017543859649</v>
      </c>
      <c r="GI176" s="166">
        <f>AVERAGE(FV$6:FV176)</f>
        <v>1631.6198830409357</v>
      </c>
      <c r="GJ176" s="160">
        <f>AVERAGE(FW$6:FW176)</f>
        <v>0.80116959064327486</v>
      </c>
      <c r="GK176" s="166">
        <f>AVERAGE(FX$6:FX176)</f>
        <v>28.842105263157894</v>
      </c>
      <c r="GL176" s="166">
        <f>AVERAGE(FY$6:FY176)</f>
        <v>205.64327485380116</v>
      </c>
      <c r="GM176" s="26"/>
      <c r="GN176" s="26"/>
      <c r="GO176" s="26"/>
      <c r="GP176" s="26"/>
      <c r="GQ176" s="26"/>
      <c r="GR176" s="26"/>
      <c r="GS176" s="26"/>
      <c r="GT176" s="26"/>
      <c r="GU176" s="26"/>
      <c r="GV176" s="26"/>
      <c r="GW176" s="26"/>
      <c r="GX176" s="26"/>
      <c r="GY176" s="26"/>
      <c r="GZ176" s="26"/>
      <c r="HA176" s="26"/>
      <c r="HB176" s="26"/>
      <c r="HC176" s="26"/>
      <c r="HD176" s="26"/>
      <c r="HE176" s="26"/>
      <c r="HF176" s="26"/>
      <c r="HG176" s="26"/>
      <c r="HH176" s="26"/>
      <c r="HI176" s="26"/>
      <c r="HJ176" s="26"/>
      <c r="HK176" s="29"/>
      <c r="HL176" s="26"/>
      <c r="HM176" s="98">
        <v>171</v>
      </c>
      <c r="HN176" s="178">
        <v>22.065588633511155</v>
      </c>
      <c r="HO176" s="148">
        <v>0.1</v>
      </c>
      <c r="HP176" s="98">
        <v>0</v>
      </c>
      <c r="HQ176" s="189">
        <v>288</v>
      </c>
      <c r="HR176" s="98">
        <v>20</v>
      </c>
      <c r="HS176" s="98">
        <v>20</v>
      </c>
      <c r="HT176" s="98">
        <v>0</v>
      </c>
      <c r="HU176" s="189">
        <v>3000</v>
      </c>
      <c r="HV176" s="189">
        <v>0</v>
      </c>
      <c r="HW176" s="189">
        <v>1000</v>
      </c>
      <c r="HX176" s="189">
        <v>300</v>
      </c>
      <c r="HY176" s="189">
        <v>2213</v>
      </c>
      <c r="HZ176" s="98">
        <v>2</v>
      </c>
      <c r="IA176" s="189">
        <v>60</v>
      </c>
      <c r="IB176" s="189">
        <v>847</v>
      </c>
      <c r="IC176" s="98" t="s">
        <v>116</v>
      </c>
      <c r="ID176" s="80"/>
      <c r="IE176" s="164">
        <f>AVERAGE(HR$6:HR176)</f>
        <v>19.988304093567251</v>
      </c>
      <c r="IF176" s="164">
        <f>AVERAGE(HS$6:HS176)</f>
        <v>19.204678362573098</v>
      </c>
      <c r="IG176" s="164">
        <f>AVERAGE(HT$6:HT176)</f>
        <v>1.0526315789473684</v>
      </c>
      <c r="IH176" s="167">
        <f>AVERAGE(HU$6:HU176)</f>
        <v>2880.7017543859647</v>
      </c>
      <c r="II176" s="167">
        <f>AVERAGE(HV$6:HV176)</f>
        <v>157.89473684210526</v>
      </c>
      <c r="IJ176" s="167">
        <f>AVERAGE(HW$6:HW176)</f>
        <v>907.60233918128654</v>
      </c>
      <c r="IK176" s="167">
        <f>AVERAGE(HX$6:HX176)</f>
        <v>272.28070175438597</v>
      </c>
      <c r="IL176" s="167">
        <f>AVERAGE(HY$6:HY176)</f>
        <v>2321.187134502924</v>
      </c>
      <c r="IM176" s="164">
        <f>AVERAGE(HZ$6:HZ176)</f>
        <v>2.4502923976608186</v>
      </c>
      <c r="IN176" s="167">
        <f>AVERAGE(IA$6:IA176)</f>
        <v>73.508771929824562</v>
      </c>
      <c r="IO176" s="167">
        <f>AVERAGE(IB$6:IB176)</f>
        <v>633.0233918128655</v>
      </c>
      <c r="IP176" s="26"/>
      <c r="IQ176" s="26"/>
      <c r="IR176" s="26"/>
      <c r="IS176" s="26"/>
      <c r="IT176" s="26"/>
      <c r="IU176" s="26"/>
      <c r="IV176" s="26"/>
      <c r="IW176" s="26"/>
      <c r="IX176" s="26"/>
      <c r="IY176" s="26"/>
      <c r="IZ176" s="26"/>
      <c r="JA176" s="26"/>
      <c r="JB176" s="26"/>
      <c r="JC176" s="26"/>
      <c r="JD176" s="26"/>
      <c r="JE176" s="26"/>
      <c r="JF176" s="26"/>
      <c r="JG176" s="26"/>
      <c r="JH176" s="26"/>
      <c r="JI176" s="26"/>
      <c r="JJ176" s="26"/>
      <c r="JK176" s="26"/>
      <c r="JL176" s="26"/>
      <c r="JM176" s="29"/>
      <c r="JN176" s="26"/>
      <c r="JO176" s="26"/>
      <c r="JP176" s="26"/>
      <c r="JQ176" s="26"/>
      <c r="JR176" s="26"/>
      <c r="JS176" s="26"/>
      <c r="JT176" s="26"/>
      <c r="JU176" s="26"/>
      <c r="JV176" s="26"/>
      <c r="JW176" s="26"/>
      <c r="JX176" s="26"/>
      <c r="JY176" s="26"/>
      <c r="JZ176" s="29"/>
    </row>
    <row r="177" spans="1:286" x14ac:dyDescent="0.2">
      <c r="A177" s="26"/>
      <c r="B177" s="103">
        <v>172</v>
      </c>
      <c r="C177" s="164">
        <v>16.453725565377326</v>
      </c>
      <c r="D177" s="133">
        <v>0.25</v>
      </c>
      <c r="E177" s="103">
        <v>1</v>
      </c>
      <c r="F177" s="167">
        <v>263</v>
      </c>
      <c r="G177" s="103">
        <v>13</v>
      </c>
      <c r="H177" s="103">
        <v>13</v>
      </c>
      <c r="I177" s="103">
        <v>0</v>
      </c>
      <c r="J177" s="167">
        <v>1560</v>
      </c>
      <c r="K177" s="167">
        <v>0</v>
      </c>
      <c r="L177" s="167">
        <v>650</v>
      </c>
      <c r="M177" s="167">
        <v>195</v>
      </c>
      <c r="N177" s="167">
        <v>1733</v>
      </c>
      <c r="O177" s="103">
        <v>4</v>
      </c>
      <c r="P177" s="167">
        <v>48</v>
      </c>
      <c r="Q177" s="167">
        <v>-125</v>
      </c>
      <c r="R177" s="103" t="s">
        <v>117</v>
      </c>
      <c r="S177" s="80"/>
      <c r="T177" s="169">
        <f>AVERAGE(G$6:G177)</f>
        <v>23.476744186046513</v>
      </c>
      <c r="U177" s="169">
        <f>AVERAGE(H$6:H177)</f>
        <v>20.726744186046513</v>
      </c>
      <c r="V177" s="169">
        <f>AVERAGE(I$6:I177)</f>
        <v>1.3953488372093024</v>
      </c>
      <c r="W177" s="170">
        <f>AVERAGE(J$6:J177)</f>
        <v>2487.2093023255816</v>
      </c>
      <c r="X177" s="170">
        <f>AVERAGE(K$6:K177)</f>
        <v>167.44186046511629</v>
      </c>
      <c r="Y177" s="170">
        <f>AVERAGE(L$6:L177)</f>
        <v>966.56976744186045</v>
      </c>
      <c r="Z177" s="170">
        <f>AVERAGE(M$6:M177)</f>
        <v>289.97093023255815</v>
      </c>
      <c r="AA177" s="170">
        <f>AVERAGE(N$6:N177)</f>
        <v>2418.2209302325582</v>
      </c>
      <c r="AB177" s="169">
        <f>AVERAGE(O$6:O177)</f>
        <v>3.1337209302325579</v>
      </c>
      <c r="AC177" s="170">
        <f>AVERAGE(P$6:P177)</f>
        <v>37.604651162790695</v>
      </c>
      <c r="AD177" s="170">
        <f>AVERAGE(Q$6:Q177)</f>
        <v>106.59302325581395</v>
      </c>
      <c r="AE177" s="26"/>
      <c r="AF177" s="26"/>
      <c r="AG177" s="26"/>
      <c r="AH177" s="26"/>
      <c r="AI177" s="26"/>
      <c r="AJ177" s="26"/>
      <c r="AK177" s="26"/>
      <c r="AL177" s="26"/>
      <c r="AM177" s="26"/>
      <c r="AN177" s="26"/>
      <c r="AO177" s="26"/>
      <c r="AP177" s="26"/>
      <c r="AQ177" s="26"/>
      <c r="AR177" s="26"/>
      <c r="AS177" s="26"/>
      <c r="AT177" s="26"/>
      <c r="AU177" s="26"/>
      <c r="AV177" s="26"/>
      <c r="AW177" s="26"/>
      <c r="AX177" s="29"/>
      <c r="AZ177" s="26">
        <v>172</v>
      </c>
      <c r="BA177" s="164">
        <v>16.320899044400495</v>
      </c>
      <c r="BB177" s="175">
        <v>0.2</v>
      </c>
      <c r="BC177" s="103">
        <v>4</v>
      </c>
      <c r="BD177" s="181">
        <v>323</v>
      </c>
      <c r="BE177" s="103">
        <v>17</v>
      </c>
      <c r="BF177" s="103">
        <v>17</v>
      </c>
      <c r="BG177" s="103">
        <v>0</v>
      </c>
      <c r="BH177" s="167">
        <v>2550</v>
      </c>
      <c r="BI177" s="167">
        <v>0</v>
      </c>
      <c r="BJ177" s="167">
        <v>850</v>
      </c>
      <c r="BK177" s="167">
        <v>255</v>
      </c>
      <c r="BL177" s="167">
        <v>2053</v>
      </c>
      <c r="BM177" s="103">
        <v>3</v>
      </c>
      <c r="BN177" s="167">
        <v>45</v>
      </c>
      <c r="BO177" s="167">
        <v>542</v>
      </c>
      <c r="BP177" s="103" t="s">
        <v>117</v>
      </c>
      <c r="BQ177" s="80"/>
      <c r="BR177" s="164">
        <f>AVERAGE(BE$6:BE177)</f>
        <v>19.988372093023255</v>
      </c>
      <c r="BS177" s="164">
        <f>AVERAGE(BF$6:BF177)</f>
        <v>19</v>
      </c>
      <c r="BT177" s="164">
        <f>AVERAGE(BG$6:BG177)</f>
        <v>0.69767441860465118</v>
      </c>
      <c r="BU177" s="167">
        <f>AVERAGE(BH$6:BH177)</f>
        <v>2850</v>
      </c>
      <c r="BV177" s="167">
        <f>AVERAGE(BI$6:BI177)</f>
        <v>104.65116279069767</v>
      </c>
      <c r="BW177" s="167">
        <f>AVERAGE(BJ$6:BJ177)</f>
        <v>915.11627906976742</v>
      </c>
      <c r="BX177" s="167">
        <f>AVERAGE(BK$6:BK177)</f>
        <v>274.53488372093022</v>
      </c>
      <c r="BY177" s="167">
        <f>AVERAGE(BL$6:BL177)</f>
        <v>2272.6627906976746</v>
      </c>
      <c r="BZ177" s="164">
        <f>AVERAGE(BM$6:BM177)</f>
        <v>2.13953488372093</v>
      </c>
      <c r="CA177" s="167">
        <f>AVERAGE(BN$6:BN177)</f>
        <v>32.093023255813954</v>
      </c>
      <c r="CB177" s="167">
        <f>AVERAGE(BO$6:BO177)</f>
        <v>609.43023255813955</v>
      </c>
      <c r="CC177" s="26"/>
      <c r="CD177" s="26"/>
      <c r="CE177" s="26"/>
      <c r="CF177" s="26"/>
      <c r="CG177" s="26"/>
      <c r="CH177" s="26"/>
      <c r="CI177" s="26"/>
      <c r="CJ177" s="26"/>
      <c r="CK177" s="26"/>
      <c r="CL177" s="26"/>
      <c r="CM177" s="26"/>
      <c r="CN177" s="26"/>
      <c r="CO177" s="26"/>
      <c r="CP177" s="26"/>
      <c r="CQ177" s="26"/>
      <c r="CR177" s="26"/>
      <c r="CS177" s="26"/>
      <c r="CT177" s="26"/>
      <c r="CU177" s="26"/>
      <c r="CV177" s="26"/>
      <c r="CW177" s="26"/>
      <c r="CX177" s="26"/>
      <c r="CY177" s="26"/>
      <c r="CZ177" s="26"/>
      <c r="DA177" s="26"/>
      <c r="DB177" s="26"/>
      <c r="DC177" s="26"/>
      <c r="DD177" s="29"/>
      <c r="DE177" s="26"/>
      <c r="DF177" s="103">
        <v>172</v>
      </c>
      <c r="DG177" s="164">
        <v>6.9246900309498001</v>
      </c>
      <c r="DH177" s="133">
        <v>0.15</v>
      </c>
      <c r="DI177" s="103">
        <v>1</v>
      </c>
      <c r="DJ177" s="167">
        <v>105</v>
      </c>
      <c r="DK177" s="103">
        <v>7</v>
      </c>
      <c r="DL177" s="103">
        <v>7</v>
      </c>
      <c r="DM177" s="103">
        <v>0</v>
      </c>
      <c r="DN177" s="167">
        <v>1260</v>
      </c>
      <c r="DO177" s="167">
        <v>0</v>
      </c>
      <c r="DP177" s="167">
        <v>350</v>
      </c>
      <c r="DQ177" s="167">
        <v>105</v>
      </c>
      <c r="DR177" s="167">
        <v>1185</v>
      </c>
      <c r="DS177" s="103">
        <v>1</v>
      </c>
      <c r="DT177" s="167">
        <v>18</v>
      </c>
      <c r="DU177" s="167">
        <v>93</v>
      </c>
      <c r="DV177" s="103" t="s">
        <v>117</v>
      </c>
      <c r="DW177" s="26"/>
      <c r="DX177" s="164">
        <f>AVERAGE(DK$6:DK177)</f>
        <v>10.401162790697674</v>
      </c>
      <c r="DY177" s="164">
        <f>AVERAGE(DL$6:DL177)</f>
        <v>10.401162790697674</v>
      </c>
      <c r="DZ177" s="164">
        <f>AVERAGE(DM$6:DM177)</f>
        <v>0</v>
      </c>
      <c r="EA177" s="167">
        <f>AVERAGE(DN$6:DN177)</f>
        <v>1872.2093023255813</v>
      </c>
      <c r="EB177" s="167">
        <f>AVERAGE(DO$6:DO177)</f>
        <v>0</v>
      </c>
      <c r="EC177" s="167">
        <f>AVERAGE(DP$6:DP177)</f>
        <v>520.05813953488371</v>
      </c>
      <c r="ED177" s="167">
        <f>AVERAGE(DQ$6:DQ177)</f>
        <v>156.01744186046511</v>
      </c>
      <c r="EE177" s="167">
        <f>AVERAGE(DR$6:DR177)</f>
        <v>1658</v>
      </c>
      <c r="EF177" s="164">
        <f>AVERAGE(DS$6:DS177)</f>
        <v>0.87209302325581395</v>
      </c>
      <c r="EG177" s="167">
        <f>AVERAGE(DT$6:DT177)</f>
        <v>15.697674418604651</v>
      </c>
      <c r="EH177" s="167">
        <f>AVERAGE(DU$6:DU177)</f>
        <v>229.90697674418604</v>
      </c>
      <c r="EI177" s="26"/>
      <c r="EJ177" s="26"/>
      <c r="EK177" s="26"/>
      <c r="EL177" s="26"/>
      <c r="EM177" s="26"/>
      <c r="EN177" s="26"/>
      <c r="EO177" s="26"/>
      <c r="EP177" s="26"/>
      <c r="EQ177" s="26"/>
      <c r="ER177" s="26"/>
      <c r="ES177" s="26"/>
      <c r="ET177" s="26"/>
      <c r="EU177" s="26"/>
      <c r="EV177" s="26"/>
      <c r="EW177" s="26"/>
      <c r="EX177" s="26"/>
      <c r="EY177" s="26"/>
      <c r="EZ177" s="26"/>
      <c r="FA177" s="26"/>
      <c r="FB177" s="26"/>
      <c r="FC177" s="26"/>
      <c r="FD177" s="26"/>
      <c r="FE177" s="26"/>
      <c r="FF177" s="26"/>
      <c r="FG177" s="26"/>
      <c r="FH177" s="29"/>
      <c r="FI177" s="26"/>
      <c r="FJ177" s="103">
        <v>172</v>
      </c>
      <c r="FK177" s="164">
        <v>6.3761449306261069</v>
      </c>
      <c r="FL177" s="133">
        <v>0.1</v>
      </c>
      <c r="FM177" s="103">
        <v>8</v>
      </c>
      <c r="FN177" s="167">
        <v>530</v>
      </c>
      <c r="FO177" s="103">
        <v>13</v>
      </c>
      <c r="FP177" s="103">
        <v>13</v>
      </c>
      <c r="FQ177" s="103">
        <v>0</v>
      </c>
      <c r="FR177" s="167">
        <v>2340</v>
      </c>
      <c r="FS177" s="167">
        <v>0</v>
      </c>
      <c r="FT177" s="167">
        <v>650</v>
      </c>
      <c r="FU177" s="167">
        <v>195</v>
      </c>
      <c r="FV177" s="167">
        <v>2000</v>
      </c>
      <c r="FW177" s="103">
        <v>1</v>
      </c>
      <c r="FX177" s="167">
        <v>36</v>
      </c>
      <c r="FY177" s="167">
        <v>376</v>
      </c>
      <c r="FZ177" s="103" t="s">
        <v>117</v>
      </c>
      <c r="GA177" s="80"/>
      <c r="GB177" s="160">
        <f>AVERAGE(FO$6:FO177)</f>
        <v>10.063953488372093</v>
      </c>
      <c r="GC177" s="160">
        <f>AVERAGE(FP$6:FP177)</f>
        <v>10.063953488372093</v>
      </c>
      <c r="GD177" s="160">
        <f>AVERAGE(FQ$6:FQ177)</f>
        <v>0</v>
      </c>
      <c r="GE177" s="166">
        <f>AVERAGE(FR$6:FR177)</f>
        <v>1811.5116279069769</v>
      </c>
      <c r="GF177" s="166">
        <f>AVERAGE(FS$6:FS177)</f>
        <v>0</v>
      </c>
      <c r="GG177" s="166">
        <f>AVERAGE(FT$6:FT177)</f>
        <v>503.19767441860466</v>
      </c>
      <c r="GH177" s="166">
        <f>AVERAGE(FU$6:FU177)</f>
        <v>150.9593023255814</v>
      </c>
      <c r="GI177" s="166">
        <f>AVERAGE(FV$6:FV177)</f>
        <v>1633.7616279069769</v>
      </c>
      <c r="GJ177" s="160">
        <f>AVERAGE(FW$6:FW177)</f>
        <v>0.80232558139534882</v>
      </c>
      <c r="GK177" s="166">
        <f>AVERAGE(FX$6:FX177)</f>
        <v>28.88372093023256</v>
      </c>
      <c r="GL177" s="166">
        <f>AVERAGE(FY$6:FY177)</f>
        <v>206.63372093023256</v>
      </c>
      <c r="GM177" s="26"/>
      <c r="GN177" s="26"/>
      <c r="GO177" s="26"/>
      <c r="GP177" s="26"/>
      <c r="GQ177" s="26"/>
      <c r="GR177" s="26"/>
      <c r="GS177" s="26"/>
      <c r="GT177" s="26"/>
      <c r="GU177" s="26"/>
      <c r="GV177" s="26"/>
      <c r="GW177" s="26"/>
      <c r="GX177" s="26"/>
      <c r="GY177" s="26"/>
      <c r="GZ177" s="26"/>
      <c r="HA177" s="26"/>
      <c r="HB177" s="26"/>
      <c r="HC177" s="26"/>
      <c r="HD177" s="26"/>
      <c r="HE177" s="26"/>
      <c r="HF177" s="26"/>
      <c r="HG177" s="26"/>
      <c r="HH177" s="26"/>
      <c r="HI177" s="26"/>
      <c r="HJ177" s="26"/>
      <c r="HK177" s="29"/>
      <c r="HL177" s="26"/>
      <c r="HM177" s="98">
        <v>172</v>
      </c>
      <c r="HN177" s="178">
        <v>23.05503494600973</v>
      </c>
      <c r="HO177" s="148">
        <v>0.2</v>
      </c>
      <c r="HP177" s="98">
        <v>5</v>
      </c>
      <c r="HQ177" s="189">
        <v>516</v>
      </c>
      <c r="HR177" s="98">
        <v>23</v>
      </c>
      <c r="HS177" s="98">
        <v>23</v>
      </c>
      <c r="HT177" s="98">
        <v>3</v>
      </c>
      <c r="HU177" s="189">
        <v>3450</v>
      </c>
      <c r="HV177" s="189">
        <v>450</v>
      </c>
      <c r="HW177" s="189">
        <v>1000</v>
      </c>
      <c r="HX177" s="189">
        <v>300</v>
      </c>
      <c r="HY177" s="189">
        <v>2891</v>
      </c>
      <c r="HZ177" s="98">
        <v>5</v>
      </c>
      <c r="IA177" s="189">
        <v>150</v>
      </c>
      <c r="IB177" s="189">
        <v>709</v>
      </c>
      <c r="IC177" s="98" t="s">
        <v>116</v>
      </c>
      <c r="ID177" s="80"/>
      <c r="IE177" s="164">
        <f>AVERAGE(HR$6:HR177)</f>
        <v>20.005813953488371</v>
      </c>
      <c r="IF177" s="164">
        <f>AVERAGE(HS$6:HS177)</f>
        <v>19.226744186046513</v>
      </c>
      <c r="IG177" s="164">
        <f>AVERAGE(HT$6:HT177)</f>
        <v>1.0639534883720929</v>
      </c>
      <c r="IH177" s="167">
        <f>AVERAGE(HU$6:HU177)</f>
        <v>2884.0116279069766</v>
      </c>
      <c r="II177" s="167">
        <f>AVERAGE(HV$6:HV177)</f>
        <v>159.59302325581396</v>
      </c>
      <c r="IJ177" s="167">
        <f>AVERAGE(HW$6:HW177)</f>
        <v>908.1395348837209</v>
      </c>
      <c r="IK177" s="167">
        <f>AVERAGE(HX$6:HX177)</f>
        <v>272.44186046511629</v>
      </c>
      <c r="IL177" s="167">
        <f>AVERAGE(HY$6:HY177)</f>
        <v>2324.5</v>
      </c>
      <c r="IM177" s="164">
        <f>AVERAGE(HZ$6:HZ177)</f>
        <v>2.4651162790697674</v>
      </c>
      <c r="IN177" s="167">
        <f>AVERAGE(IA$6:IA177)</f>
        <v>73.95348837209302</v>
      </c>
      <c r="IO177" s="167">
        <f>AVERAGE(IB$6:IB177)</f>
        <v>633.46511627906978</v>
      </c>
      <c r="IP177" s="26"/>
      <c r="IQ177" s="26"/>
      <c r="IR177" s="26"/>
      <c r="IS177" s="26"/>
      <c r="IT177" s="26"/>
      <c r="IU177" s="26"/>
      <c r="IV177" s="26"/>
      <c r="IW177" s="26"/>
      <c r="IX177" s="26"/>
      <c r="IY177" s="26"/>
      <c r="IZ177" s="26"/>
      <c r="JA177" s="26"/>
      <c r="JB177" s="26"/>
      <c r="JC177" s="26"/>
      <c r="JD177" s="26"/>
      <c r="JE177" s="26"/>
      <c r="JF177" s="26"/>
      <c r="JG177" s="26"/>
      <c r="JH177" s="26"/>
      <c r="JI177" s="26"/>
      <c r="JJ177" s="26"/>
      <c r="JK177" s="26"/>
      <c r="JL177" s="26"/>
      <c r="JM177" s="29"/>
      <c r="JN177" s="26"/>
      <c r="JO177" s="26"/>
      <c r="JP177" s="26"/>
      <c r="JQ177" s="26"/>
      <c r="JR177" s="26"/>
      <c r="JS177" s="26"/>
      <c r="JT177" s="26"/>
      <c r="JU177" s="26"/>
      <c r="JV177" s="26"/>
      <c r="JW177" s="26"/>
      <c r="JX177" s="26"/>
      <c r="JY177" s="26"/>
      <c r="JZ177" s="29"/>
    </row>
    <row r="178" spans="1:286" x14ac:dyDescent="0.2">
      <c r="A178" s="26"/>
      <c r="B178" s="103">
        <v>173</v>
      </c>
      <c r="C178" s="164">
        <v>19.916004087564254</v>
      </c>
      <c r="D178" s="133">
        <v>0.2</v>
      </c>
      <c r="E178" s="103">
        <v>7</v>
      </c>
      <c r="F178" s="167">
        <v>292</v>
      </c>
      <c r="G178" s="103">
        <v>23</v>
      </c>
      <c r="H178" s="103">
        <v>22</v>
      </c>
      <c r="I178" s="103">
        <v>2</v>
      </c>
      <c r="J178" s="167">
        <v>2640</v>
      </c>
      <c r="K178" s="167">
        <v>240</v>
      </c>
      <c r="L178" s="167">
        <v>1000</v>
      </c>
      <c r="M178" s="167">
        <v>300</v>
      </c>
      <c r="N178" s="167">
        <v>2457</v>
      </c>
      <c r="O178" s="103">
        <v>4</v>
      </c>
      <c r="P178" s="167">
        <v>48</v>
      </c>
      <c r="Q178" s="167">
        <v>231</v>
      </c>
      <c r="R178" s="103" t="s">
        <v>116</v>
      </c>
      <c r="S178" s="80"/>
      <c r="T178" s="169">
        <f>AVERAGE(G$6:G178)</f>
        <v>23.473988439306357</v>
      </c>
      <c r="U178" s="169">
        <f>AVERAGE(H$6:H178)</f>
        <v>20.734104046242773</v>
      </c>
      <c r="V178" s="169">
        <f>AVERAGE(I$6:I178)</f>
        <v>1.3988439306358382</v>
      </c>
      <c r="W178" s="170">
        <f>AVERAGE(J$6:J178)</f>
        <v>2488.092485549133</v>
      </c>
      <c r="X178" s="170">
        <f>AVERAGE(K$6:K178)</f>
        <v>167.86127167630059</v>
      </c>
      <c r="Y178" s="170">
        <f>AVERAGE(L$6:L178)</f>
        <v>966.76300578034682</v>
      </c>
      <c r="Z178" s="170">
        <f>AVERAGE(M$6:M178)</f>
        <v>290.02890173410407</v>
      </c>
      <c r="AA178" s="170">
        <f>AVERAGE(N$6:N178)</f>
        <v>2418.4450867052024</v>
      </c>
      <c r="AB178" s="169">
        <f>AVERAGE(O$6:O178)</f>
        <v>3.1387283236994219</v>
      </c>
      <c r="AC178" s="170">
        <f>AVERAGE(P$6:P178)</f>
        <v>37.664739884393065</v>
      </c>
      <c r="AD178" s="170">
        <f>AVERAGE(Q$6:Q178)</f>
        <v>107.3121387283237</v>
      </c>
      <c r="AE178" s="26"/>
      <c r="AF178" s="26"/>
      <c r="AG178" s="26"/>
      <c r="AH178" s="26"/>
      <c r="AI178" s="26"/>
      <c r="AJ178" s="26"/>
      <c r="AK178" s="26"/>
      <c r="AL178" s="26"/>
      <c r="AM178" s="26"/>
      <c r="AN178" s="26"/>
      <c r="AO178" s="26"/>
      <c r="AP178" s="26"/>
      <c r="AQ178" s="26"/>
      <c r="AR178" s="26"/>
      <c r="AS178" s="26"/>
      <c r="AT178" s="26"/>
      <c r="AU178" s="26"/>
      <c r="AV178" s="26"/>
      <c r="AW178" s="26"/>
      <c r="AX178" s="29"/>
      <c r="AZ178" s="26">
        <v>173</v>
      </c>
      <c r="BA178" s="164">
        <v>13.550004933294829</v>
      </c>
      <c r="BB178" s="175">
        <v>0.25</v>
      </c>
      <c r="BC178" s="103">
        <v>3</v>
      </c>
      <c r="BD178" s="181">
        <v>349</v>
      </c>
      <c r="BE178" s="103">
        <v>14</v>
      </c>
      <c r="BF178" s="103">
        <v>14</v>
      </c>
      <c r="BG178" s="103">
        <v>0</v>
      </c>
      <c r="BH178" s="167">
        <v>2100</v>
      </c>
      <c r="BI178" s="167">
        <v>0</v>
      </c>
      <c r="BJ178" s="167">
        <v>700</v>
      </c>
      <c r="BK178" s="167">
        <v>210</v>
      </c>
      <c r="BL178" s="167">
        <v>1884</v>
      </c>
      <c r="BM178" s="103">
        <v>3</v>
      </c>
      <c r="BN178" s="167">
        <v>45</v>
      </c>
      <c r="BO178" s="167">
        <v>261</v>
      </c>
      <c r="BP178" s="103" t="s">
        <v>117</v>
      </c>
      <c r="BQ178" s="80"/>
      <c r="BR178" s="164">
        <f>AVERAGE(BE$6:BE178)</f>
        <v>19.953757225433527</v>
      </c>
      <c r="BS178" s="164">
        <f>AVERAGE(BF$6:BF178)</f>
        <v>18.971098265895954</v>
      </c>
      <c r="BT178" s="164">
        <f>AVERAGE(BG$6:BG178)</f>
        <v>0.69364161849710981</v>
      </c>
      <c r="BU178" s="167">
        <f>AVERAGE(BH$6:BH178)</f>
        <v>2845.6647398843929</v>
      </c>
      <c r="BV178" s="167">
        <f>AVERAGE(BI$6:BI178)</f>
        <v>104.04624277456648</v>
      </c>
      <c r="BW178" s="167">
        <f>AVERAGE(BJ$6:BJ178)</f>
        <v>913.87283236994222</v>
      </c>
      <c r="BX178" s="167">
        <f>AVERAGE(BK$6:BK178)</f>
        <v>274.16184971098266</v>
      </c>
      <c r="BY178" s="167">
        <f>AVERAGE(BL$6:BL178)</f>
        <v>2270.4161849710981</v>
      </c>
      <c r="BZ178" s="164">
        <f>AVERAGE(BM$6:BM178)</f>
        <v>2.1445086705202314</v>
      </c>
      <c r="CA178" s="167">
        <f>AVERAGE(BN$6:BN178)</f>
        <v>32.167630057803471</v>
      </c>
      <c r="CB178" s="167">
        <f>AVERAGE(BO$6:BO178)</f>
        <v>607.41618497109823</v>
      </c>
      <c r="CC178" s="26"/>
      <c r="CD178" s="26"/>
      <c r="CE178" s="26"/>
      <c r="CF178" s="26"/>
      <c r="CG178" s="26"/>
      <c r="CH178" s="26"/>
      <c r="CI178" s="26"/>
      <c r="CJ178" s="26"/>
      <c r="CK178" s="26"/>
      <c r="CL178" s="26"/>
      <c r="CM178" s="26"/>
      <c r="CN178" s="26"/>
      <c r="CO178" s="26"/>
      <c r="CP178" s="26"/>
      <c r="CQ178" s="26"/>
      <c r="CR178" s="26"/>
      <c r="CS178" s="26"/>
      <c r="CT178" s="26"/>
      <c r="CU178" s="26"/>
      <c r="CV178" s="26"/>
      <c r="CW178" s="26"/>
      <c r="CX178" s="26"/>
      <c r="CY178" s="26"/>
      <c r="CZ178" s="26"/>
      <c r="DA178" s="26"/>
      <c r="DB178" s="26"/>
      <c r="DC178" s="26"/>
      <c r="DD178" s="29"/>
      <c r="DE178" s="26"/>
      <c r="DF178" s="103">
        <v>173</v>
      </c>
      <c r="DG178" s="164">
        <v>5.7018656392699327</v>
      </c>
      <c r="DH178" s="133">
        <v>0.25</v>
      </c>
      <c r="DI178" s="103">
        <v>2</v>
      </c>
      <c r="DJ178" s="167">
        <v>488</v>
      </c>
      <c r="DK178" s="103">
        <v>7</v>
      </c>
      <c r="DL178" s="103">
        <v>7</v>
      </c>
      <c r="DM178" s="103">
        <v>0</v>
      </c>
      <c r="DN178" s="167">
        <v>1260</v>
      </c>
      <c r="DO178" s="167">
        <v>0</v>
      </c>
      <c r="DP178" s="167">
        <v>350</v>
      </c>
      <c r="DQ178" s="167">
        <v>105</v>
      </c>
      <c r="DR178" s="167">
        <v>1568</v>
      </c>
      <c r="DS178" s="103">
        <v>1</v>
      </c>
      <c r="DT178" s="167">
        <v>18</v>
      </c>
      <c r="DU178" s="167">
        <v>-290</v>
      </c>
      <c r="DV178" s="103" t="s">
        <v>117</v>
      </c>
      <c r="DW178" s="26"/>
      <c r="DX178" s="164">
        <f>AVERAGE(DK$6:DK178)</f>
        <v>10.38150289017341</v>
      </c>
      <c r="DY178" s="164">
        <f>AVERAGE(DL$6:DL178)</f>
        <v>10.38150289017341</v>
      </c>
      <c r="DZ178" s="164">
        <f>AVERAGE(DM$6:DM178)</f>
        <v>0</v>
      </c>
      <c r="EA178" s="167">
        <f>AVERAGE(DN$6:DN178)</f>
        <v>1868.6705202312139</v>
      </c>
      <c r="EB178" s="167">
        <f>AVERAGE(DO$6:DO178)</f>
        <v>0</v>
      </c>
      <c r="EC178" s="167">
        <f>AVERAGE(DP$6:DP178)</f>
        <v>519.07514450867052</v>
      </c>
      <c r="ED178" s="167">
        <f>AVERAGE(DQ$6:DQ178)</f>
        <v>155.72254335260115</v>
      </c>
      <c r="EE178" s="167">
        <f>AVERAGE(DR$6:DR178)</f>
        <v>1657.4797687861271</v>
      </c>
      <c r="EF178" s="164">
        <f>AVERAGE(DS$6:DS178)</f>
        <v>0.87283236994219648</v>
      </c>
      <c r="EG178" s="167">
        <f>AVERAGE(DT$6:DT178)</f>
        <v>15.710982658959537</v>
      </c>
      <c r="EH178" s="167">
        <f>AVERAGE(DU$6:DU178)</f>
        <v>226.90173410404626</v>
      </c>
      <c r="EI178" s="26"/>
      <c r="EJ178" s="26"/>
      <c r="EK178" s="26"/>
      <c r="EL178" s="26"/>
      <c r="EM178" s="26"/>
      <c r="EN178" s="26"/>
      <c r="EO178" s="26"/>
      <c r="EP178" s="26"/>
      <c r="EQ178" s="26"/>
      <c r="ER178" s="26"/>
      <c r="ES178" s="26"/>
      <c r="ET178" s="26"/>
      <c r="EU178" s="26"/>
      <c r="EV178" s="26"/>
      <c r="EW178" s="26"/>
      <c r="EX178" s="26"/>
      <c r="EY178" s="26"/>
      <c r="EZ178" s="26"/>
      <c r="FA178" s="26"/>
      <c r="FB178" s="26"/>
      <c r="FC178" s="26"/>
      <c r="FD178" s="26"/>
      <c r="FE178" s="26"/>
      <c r="FF178" s="26"/>
      <c r="FG178" s="26"/>
      <c r="FH178" s="29"/>
      <c r="FI178" s="26"/>
      <c r="FJ178" s="103">
        <v>173</v>
      </c>
      <c r="FK178" s="164">
        <v>6.0910203972990358</v>
      </c>
      <c r="FL178" s="133">
        <v>0.2</v>
      </c>
      <c r="FM178" s="103">
        <v>2</v>
      </c>
      <c r="FN178" s="167">
        <v>556</v>
      </c>
      <c r="FO178" s="103">
        <v>7</v>
      </c>
      <c r="FP178" s="103">
        <v>7</v>
      </c>
      <c r="FQ178" s="103">
        <v>0</v>
      </c>
      <c r="FR178" s="167">
        <v>1260</v>
      </c>
      <c r="FS178" s="167">
        <v>0</v>
      </c>
      <c r="FT178" s="167">
        <v>350</v>
      </c>
      <c r="FU178" s="167">
        <v>105</v>
      </c>
      <c r="FV178" s="167">
        <v>1636</v>
      </c>
      <c r="FW178" s="103">
        <v>1</v>
      </c>
      <c r="FX178" s="167">
        <v>36</v>
      </c>
      <c r="FY178" s="167">
        <v>-340</v>
      </c>
      <c r="FZ178" s="103" t="s">
        <v>117</v>
      </c>
      <c r="GA178" s="80"/>
      <c r="GB178" s="160">
        <f>AVERAGE(FO$6:FO178)</f>
        <v>10.046242774566474</v>
      </c>
      <c r="GC178" s="160">
        <f>AVERAGE(FP$6:FP178)</f>
        <v>10.046242774566474</v>
      </c>
      <c r="GD178" s="160">
        <f>AVERAGE(FQ$6:FQ178)</f>
        <v>0</v>
      </c>
      <c r="GE178" s="166">
        <f>AVERAGE(FR$6:FR178)</f>
        <v>1808.3236994219653</v>
      </c>
      <c r="GF178" s="166">
        <f>AVERAGE(FS$6:FS178)</f>
        <v>0</v>
      </c>
      <c r="GG178" s="166">
        <f>AVERAGE(FT$6:FT178)</f>
        <v>502.3121387283237</v>
      </c>
      <c r="GH178" s="166">
        <f>AVERAGE(FU$6:FU178)</f>
        <v>150.69364161849711</v>
      </c>
      <c r="GI178" s="166">
        <f>AVERAGE(FV$6:FV178)</f>
        <v>1633.7745664739884</v>
      </c>
      <c r="GJ178" s="160">
        <f>AVERAGE(FW$6:FW178)</f>
        <v>0.80346820809248554</v>
      </c>
      <c r="GK178" s="166">
        <f>AVERAGE(FX$6:FX178)</f>
        <v>28.924855491329481</v>
      </c>
      <c r="GL178" s="166">
        <f>AVERAGE(FY$6:FY178)</f>
        <v>203.47398843930637</v>
      </c>
      <c r="GM178" s="26"/>
      <c r="GN178" s="26"/>
      <c r="GO178" s="26"/>
      <c r="GP178" s="26"/>
      <c r="GQ178" s="26"/>
      <c r="GR178" s="26"/>
      <c r="GS178" s="26"/>
      <c r="GT178" s="26"/>
      <c r="GU178" s="26"/>
      <c r="GV178" s="26"/>
      <c r="GW178" s="26"/>
      <c r="GX178" s="26"/>
      <c r="GY178" s="26"/>
      <c r="GZ178" s="26"/>
      <c r="HA178" s="26"/>
      <c r="HB178" s="26"/>
      <c r="HC178" s="26"/>
      <c r="HD178" s="26"/>
      <c r="HE178" s="26"/>
      <c r="HF178" s="26"/>
      <c r="HG178" s="26"/>
      <c r="HH178" s="26"/>
      <c r="HI178" s="26"/>
      <c r="HJ178" s="26"/>
      <c r="HK178" s="29"/>
      <c r="HL178" s="26"/>
      <c r="HM178" s="98">
        <v>173</v>
      </c>
      <c r="HN178" s="178">
        <v>17.784857957094836</v>
      </c>
      <c r="HO178" s="148">
        <v>0.2</v>
      </c>
      <c r="HP178" s="98">
        <v>1</v>
      </c>
      <c r="HQ178" s="189">
        <v>427</v>
      </c>
      <c r="HR178" s="98">
        <v>15</v>
      </c>
      <c r="HS178" s="98">
        <v>15</v>
      </c>
      <c r="HT178" s="98">
        <v>0</v>
      </c>
      <c r="HU178" s="189">
        <v>2250</v>
      </c>
      <c r="HV178" s="189">
        <v>0</v>
      </c>
      <c r="HW178" s="189">
        <v>750</v>
      </c>
      <c r="HX178" s="189">
        <v>225</v>
      </c>
      <c r="HY178" s="189">
        <v>2027</v>
      </c>
      <c r="HZ178" s="98">
        <v>4</v>
      </c>
      <c r="IA178" s="189">
        <v>120</v>
      </c>
      <c r="IB178" s="189">
        <v>343</v>
      </c>
      <c r="IC178" s="98" t="s">
        <v>117</v>
      </c>
      <c r="ID178" s="80"/>
      <c r="IE178" s="164">
        <f>AVERAGE(HR$6:HR178)</f>
        <v>19.976878612716764</v>
      </c>
      <c r="IF178" s="164">
        <f>AVERAGE(HS$6:HS178)</f>
        <v>19.202312138728324</v>
      </c>
      <c r="IG178" s="164">
        <f>AVERAGE(HT$6:HT178)</f>
        <v>1.0578034682080926</v>
      </c>
      <c r="IH178" s="167">
        <f>AVERAGE(HU$6:HU178)</f>
        <v>2880.3468208092486</v>
      </c>
      <c r="II178" s="167">
        <f>AVERAGE(HV$6:HV178)</f>
        <v>158.67052023121389</v>
      </c>
      <c r="IJ178" s="167">
        <f>AVERAGE(HW$6:HW178)</f>
        <v>907.22543352601156</v>
      </c>
      <c r="IK178" s="167">
        <f>AVERAGE(HX$6:HX178)</f>
        <v>272.16763005780348</v>
      </c>
      <c r="IL178" s="167">
        <f>AVERAGE(HY$6:HY178)</f>
        <v>2322.7803468208094</v>
      </c>
      <c r="IM178" s="164">
        <f>AVERAGE(HZ$6:HZ178)</f>
        <v>2.4739884393063583</v>
      </c>
      <c r="IN178" s="167">
        <f>AVERAGE(IA$6:IA178)</f>
        <v>74.219653179190757</v>
      </c>
      <c r="IO178" s="167">
        <f>AVERAGE(IB$6:IB178)</f>
        <v>631.78612716763007</v>
      </c>
      <c r="IP178" s="26"/>
      <c r="IQ178" s="26"/>
      <c r="IR178" s="26"/>
      <c r="IS178" s="26"/>
      <c r="IT178" s="26"/>
      <c r="IU178" s="26"/>
      <c r="IV178" s="26"/>
      <c r="IW178" s="26"/>
      <c r="IX178" s="26"/>
      <c r="IY178" s="26"/>
      <c r="IZ178" s="26"/>
      <c r="JA178" s="26"/>
      <c r="JB178" s="26"/>
      <c r="JC178" s="26"/>
      <c r="JD178" s="26"/>
      <c r="JE178" s="26"/>
      <c r="JF178" s="26"/>
      <c r="JG178" s="26"/>
      <c r="JH178" s="26"/>
      <c r="JI178" s="26"/>
      <c r="JJ178" s="26"/>
      <c r="JK178" s="26"/>
      <c r="JL178" s="26"/>
      <c r="JM178" s="29"/>
      <c r="JN178" s="26"/>
      <c r="JO178" s="26"/>
      <c r="JP178" s="26"/>
      <c r="JQ178" s="26"/>
      <c r="JR178" s="26"/>
      <c r="JS178" s="26"/>
      <c r="JT178" s="26"/>
      <c r="JU178" s="26"/>
      <c r="JV178" s="26"/>
      <c r="JW178" s="26"/>
      <c r="JX178" s="26"/>
      <c r="JY178" s="26"/>
      <c r="JZ178" s="29"/>
    </row>
    <row r="179" spans="1:286" x14ac:dyDescent="0.2">
      <c r="A179" s="26"/>
      <c r="B179" s="103">
        <v>174</v>
      </c>
      <c r="C179" s="164">
        <v>21.680205699094437</v>
      </c>
      <c r="D179" s="133">
        <v>0.1</v>
      </c>
      <c r="E179" s="103">
        <v>1</v>
      </c>
      <c r="F179" s="167">
        <v>204</v>
      </c>
      <c r="G179" s="103">
        <v>21</v>
      </c>
      <c r="H179" s="103">
        <v>21</v>
      </c>
      <c r="I179" s="103">
        <v>1</v>
      </c>
      <c r="J179" s="167">
        <v>2520</v>
      </c>
      <c r="K179" s="167">
        <v>120</v>
      </c>
      <c r="L179" s="167">
        <v>1000</v>
      </c>
      <c r="M179" s="167">
        <v>300</v>
      </c>
      <c r="N179" s="167">
        <v>2249</v>
      </c>
      <c r="O179" s="103">
        <v>2</v>
      </c>
      <c r="P179" s="167">
        <v>24</v>
      </c>
      <c r="Q179" s="167">
        <v>295</v>
      </c>
      <c r="R179" s="103" t="s">
        <v>116</v>
      </c>
      <c r="S179" s="80"/>
      <c r="T179" s="169">
        <f>AVERAGE(G$6:G179)</f>
        <v>23.459770114942529</v>
      </c>
      <c r="U179" s="169">
        <f>AVERAGE(H$6:H179)</f>
        <v>20.735632183908045</v>
      </c>
      <c r="V179" s="169">
        <f>AVERAGE(I$6:I179)</f>
        <v>1.396551724137931</v>
      </c>
      <c r="W179" s="170">
        <f>AVERAGE(J$6:J179)</f>
        <v>2488.2758620689656</v>
      </c>
      <c r="X179" s="170">
        <f>AVERAGE(K$6:K179)</f>
        <v>167.58620689655172</v>
      </c>
      <c r="Y179" s="170">
        <f>AVERAGE(L$6:L179)</f>
        <v>966.9540229885057</v>
      </c>
      <c r="Z179" s="170">
        <f>AVERAGE(M$6:M179)</f>
        <v>290.08620689655174</v>
      </c>
      <c r="AA179" s="170">
        <f>AVERAGE(N$6:N179)</f>
        <v>2417.4712643678163</v>
      </c>
      <c r="AB179" s="169">
        <f>AVERAGE(O$6:O179)</f>
        <v>3.132183908045977</v>
      </c>
      <c r="AC179" s="170">
        <f>AVERAGE(P$6:P179)</f>
        <v>37.586206896551722</v>
      </c>
      <c r="AD179" s="170">
        <f>AVERAGE(Q$6:Q179)</f>
        <v>108.39080459770115</v>
      </c>
      <c r="AE179" s="26"/>
      <c r="AF179" s="26"/>
      <c r="AG179" s="26"/>
      <c r="AH179" s="26"/>
      <c r="AI179" s="26"/>
      <c r="AJ179" s="26"/>
      <c r="AK179" s="26"/>
      <c r="AL179" s="26"/>
      <c r="AM179" s="26"/>
      <c r="AN179" s="26"/>
      <c r="AO179" s="26"/>
      <c r="AP179" s="26"/>
      <c r="AQ179" s="26"/>
      <c r="AR179" s="26"/>
      <c r="AS179" s="26"/>
      <c r="AT179" s="26"/>
      <c r="AU179" s="26"/>
      <c r="AV179" s="26"/>
      <c r="AW179" s="26"/>
      <c r="AX179" s="29"/>
      <c r="AZ179" s="26">
        <v>174</v>
      </c>
      <c r="BA179" s="164">
        <v>17.565412246713958</v>
      </c>
      <c r="BB179" s="175">
        <v>0.1</v>
      </c>
      <c r="BC179" s="103">
        <v>9</v>
      </c>
      <c r="BD179" s="181">
        <v>282</v>
      </c>
      <c r="BE179" s="103">
        <v>25</v>
      </c>
      <c r="BF179" s="103">
        <v>22</v>
      </c>
      <c r="BG179" s="103">
        <v>2</v>
      </c>
      <c r="BH179" s="167">
        <v>3300</v>
      </c>
      <c r="BI179" s="167">
        <v>300</v>
      </c>
      <c r="BJ179" s="167">
        <v>1000</v>
      </c>
      <c r="BK179" s="167">
        <v>300</v>
      </c>
      <c r="BL179" s="167">
        <v>2507</v>
      </c>
      <c r="BM179" s="103">
        <v>2</v>
      </c>
      <c r="BN179" s="167">
        <v>30</v>
      </c>
      <c r="BO179" s="167">
        <v>823</v>
      </c>
      <c r="BP179" s="103" t="s">
        <v>116</v>
      </c>
      <c r="BQ179" s="80"/>
      <c r="BR179" s="164">
        <f>AVERAGE(BE$6:BE179)</f>
        <v>19.982758620689655</v>
      </c>
      <c r="BS179" s="164">
        <f>AVERAGE(BF$6:BF179)</f>
        <v>18.988505747126435</v>
      </c>
      <c r="BT179" s="164">
        <f>AVERAGE(BG$6:BG179)</f>
        <v>0.70114942528735635</v>
      </c>
      <c r="BU179" s="167">
        <f>AVERAGE(BH$6:BH179)</f>
        <v>2848.2758620689656</v>
      </c>
      <c r="BV179" s="167">
        <f>AVERAGE(BI$6:BI179)</f>
        <v>105.17241379310344</v>
      </c>
      <c r="BW179" s="167">
        <f>AVERAGE(BJ$6:BJ179)</f>
        <v>914.36781609195407</v>
      </c>
      <c r="BX179" s="167">
        <f>AVERAGE(BK$6:BK179)</f>
        <v>274.31034482758622</v>
      </c>
      <c r="BY179" s="167">
        <f>AVERAGE(BL$6:BL179)</f>
        <v>2271.7758620689656</v>
      </c>
      <c r="BZ179" s="164">
        <f>AVERAGE(BM$6:BM179)</f>
        <v>2.1436781609195403</v>
      </c>
      <c r="CA179" s="167">
        <f>AVERAGE(BN$6:BN179)</f>
        <v>32.155172413793103</v>
      </c>
      <c r="CB179" s="167">
        <f>AVERAGE(BO$6:BO179)</f>
        <v>608.65517241379314</v>
      </c>
      <c r="CC179" s="26"/>
      <c r="CD179" s="26"/>
      <c r="CE179" s="26"/>
      <c r="CF179" s="26"/>
      <c r="CG179" s="26"/>
      <c r="CH179" s="26"/>
      <c r="CI179" s="26"/>
      <c r="CJ179" s="26"/>
      <c r="CK179" s="26"/>
      <c r="CL179" s="26"/>
      <c r="CM179" s="26"/>
      <c r="CN179" s="26"/>
      <c r="CO179" s="26"/>
      <c r="CP179" s="26"/>
      <c r="CQ179" s="26"/>
      <c r="CR179" s="26"/>
      <c r="CS179" s="26"/>
      <c r="CT179" s="26"/>
      <c r="CU179" s="26"/>
      <c r="CV179" s="26"/>
      <c r="CW179" s="26"/>
      <c r="CX179" s="26"/>
      <c r="CY179" s="26"/>
      <c r="CZ179" s="26"/>
      <c r="DA179" s="26"/>
      <c r="DB179" s="26"/>
      <c r="DC179" s="26"/>
      <c r="DD179" s="29"/>
      <c r="DE179" s="26"/>
      <c r="DF179" s="103">
        <v>174</v>
      </c>
      <c r="DG179" s="164">
        <v>8.006166741539694</v>
      </c>
      <c r="DH179" s="133">
        <v>0.15</v>
      </c>
      <c r="DI179" s="103">
        <v>3</v>
      </c>
      <c r="DJ179" s="167">
        <v>210</v>
      </c>
      <c r="DK179" s="103">
        <v>10</v>
      </c>
      <c r="DL179" s="103">
        <v>10</v>
      </c>
      <c r="DM179" s="103">
        <v>0</v>
      </c>
      <c r="DN179" s="167">
        <v>1800</v>
      </c>
      <c r="DO179" s="167">
        <v>0</v>
      </c>
      <c r="DP179" s="167">
        <v>500</v>
      </c>
      <c r="DQ179" s="167">
        <v>150</v>
      </c>
      <c r="DR179" s="167">
        <v>1485</v>
      </c>
      <c r="DS179" s="103">
        <v>1</v>
      </c>
      <c r="DT179" s="167">
        <v>18</v>
      </c>
      <c r="DU179" s="167">
        <v>333</v>
      </c>
      <c r="DV179" s="103" t="s">
        <v>117</v>
      </c>
      <c r="DW179" s="26"/>
      <c r="DX179" s="164">
        <f>AVERAGE(DK$6:DK179)</f>
        <v>10.379310344827585</v>
      </c>
      <c r="DY179" s="164">
        <f>AVERAGE(DL$6:DL179)</f>
        <v>10.379310344827585</v>
      </c>
      <c r="DZ179" s="164">
        <f>AVERAGE(DM$6:DM179)</f>
        <v>0</v>
      </c>
      <c r="EA179" s="167">
        <f>AVERAGE(DN$6:DN179)</f>
        <v>1868.2758620689656</v>
      </c>
      <c r="EB179" s="167">
        <f>AVERAGE(DO$6:DO179)</f>
        <v>0</v>
      </c>
      <c r="EC179" s="167">
        <f>AVERAGE(DP$6:DP179)</f>
        <v>518.9655172413793</v>
      </c>
      <c r="ED179" s="167">
        <f>AVERAGE(DQ$6:DQ179)</f>
        <v>155.68965517241378</v>
      </c>
      <c r="EE179" s="167">
        <f>AVERAGE(DR$6:DR179)</f>
        <v>1656.4885057471265</v>
      </c>
      <c r="EF179" s="164">
        <f>AVERAGE(DS$6:DS179)</f>
        <v>0.87356321839080464</v>
      </c>
      <c r="EG179" s="167">
        <f>AVERAGE(DT$6:DT179)</f>
        <v>15.724137931034482</v>
      </c>
      <c r="EH179" s="167">
        <f>AVERAGE(DU$6:DU179)</f>
        <v>227.51149425287358</v>
      </c>
      <c r="EI179" s="26"/>
      <c r="EJ179" s="26"/>
      <c r="EK179" s="26"/>
      <c r="EL179" s="26"/>
      <c r="EM179" s="26"/>
      <c r="EN179" s="26"/>
      <c r="EO179" s="26"/>
      <c r="EP179" s="26"/>
      <c r="EQ179" s="26"/>
      <c r="ER179" s="26"/>
      <c r="ES179" s="26"/>
      <c r="ET179" s="26"/>
      <c r="EU179" s="26"/>
      <c r="EV179" s="26"/>
      <c r="EW179" s="26"/>
      <c r="EX179" s="26"/>
      <c r="EY179" s="26"/>
      <c r="EZ179" s="26"/>
      <c r="FA179" s="26"/>
      <c r="FB179" s="26"/>
      <c r="FC179" s="26"/>
      <c r="FD179" s="26"/>
      <c r="FE179" s="26"/>
      <c r="FF179" s="26"/>
      <c r="FG179" s="26"/>
      <c r="FH179" s="29"/>
      <c r="FI179" s="26"/>
      <c r="FJ179" s="103">
        <v>174</v>
      </c>
      <c r="FK179" s="164">
        <v>8.1289357393591022</v>
      </c>
      <c r="FL179" s="133">
        <v>0.2</v>
      </c>
      <c r="FM179" s="103">
        <v>3</v>
      </c>
      <c r="FN179" s="167">
        <v>135</v>
      </c>
      <c r="FO179" s="103">
        <v>9</v>
      </c>
      <c r="FP179" s="103">
        <v>9</v>
      </c>
      <c r="FQ179" s="103">
        <v>0</v>
      </c>
      <c r="FR179" s="167">
        <v>1620</v>
      </c>
      <c r="FS179" s="167">
        <v>0</v>
      </c>
      <c r="FT179" s="167">
        <v>450</v>
      </c>
      <c r="FU179" s="167">
        <v>135</v>
      </c>
      <c r="FV179" s="167">
        <v>1345</v>
      </c>
      <c r="FW179" s="103">
        <v>2</v>
      </c>
      <c r="FX179" s="167">
        <v>72</v>
      </c>
      <c r="FY179" s="167">
        <v>347</v>
      </c>
      <c r="FZ179" s="103" t="s">
        <v>117</v>
      </c>
      <c r="GA179" s="80"/>
      <c r="GB179" s="160">
        <f>AVERAGE(FO$6:FO179)</f>
        <v>10.040229885057471</v>
      </c>
      <c r="GC179" s="160">
        <f>AVERAGE(FP$6:FP179)</f>
        <v>10.040229885057471</v>
      </c>
      <c r="GD179" s="160">
        <f>AVERAGE(FQ$6:FQ179)</f>
        <v>0</v>
      </c>
      <c r="GE179" s="166">
        <f>AVERAGE(FR$6:FR179)</f>
        <v>1807.2413793103449</v>
      </c>
      <c r="GF179" s="166">
        <f>AVERAGE(FS$6:FS179)</f>
        <v>0</v>
      </c>
      <c r="GG179" s="166">
        <f>AVERAGE(FT$6:FT179)</f>
        <v>502.01149425287355</v>
      </c>
      <c r="GH179" s="166">
        <f>AVERAGE(FU$6:FU179)</f>
        <v>150.60344827586206</v>
      </c>
      <c r="GI179" s="166">
        <f>AVERAGE(FV$6:FV179)</f>
        <v>1632.1149425287356</v>
      </c>
      <c r="GJ179" s="160">
        <f>AVERAGE(FW$6:FW179)</f>
        <v>0.81034482758620685</v>
      </c>
      <c r="GK179" s="166">
        <f>AVERAGE(FX$6:FX179)</f>
        <v>29.172413793103448</v>
      </c>
      <c r="GL179" s="166">
        <f>AVERAGE(FY$6:FY179)</f>
        <v>204.29885057471265</v>
      </c>
      <c r="GM179" s="26"/>
      <c r="GN179" s="26"/>
      <c r="GO179" s="26"/>
      <c r="GP179" s="26"/>
      <c r="GQ179" s="26"/>
      <c r="GR179" s="26"/>
      <c r="GS179" s="26"/>
      <c r="GT179" s="26"/>
      <c r="GU179" s="26"/>
      <c r="GV179" s="26"/>
      <c r="GW179" s="26"/>
      <c r="GX179" s="26"/>
      <c r="GY179" s="26"/>
      <c r="GZ179" s="26"/>
      <c r="HA179" s="26"/>
      <c r="HB179" s="26"/>
      <c r="HC179" s="26"/>
      <c r="HD179" s="26"/>
      <c r="HE179" s="26"/>
      <c r="HF179" s="26"/>
      <c r="HG179" s="26"/>
      <c r="HH179" s="26"/>
      <c r="HI179" s="26"/>
      <c r="HJ179" s="26"/>
      <c r="HK179" s="29"/>
      <c r="HL179" s="26"/>
      <c r="HM179" s="98">
        <v>174</v>
      </c>
      <c r="HN179" s="178">
        <v>13.695585361865223</v>
      </c>
      <c r="HO179" s="148">
        <v>0.05</v>
      </c>
      <c r="HP179" s="98">
        <v>4</v>
      </c>
      <c r="HQ179" s="189">
        <v>144</v>
      </c>
      <c r="HR179" s="98">
        <v>17</v>
      </c>
      <c r="HS179" s="98">
        <v>17</v>
      </c>
      <c r="HT179" s="98">
        <v>0</v>
      </c>
      <c r="HU179" s="189">
        <v>2550</v>
      </c>
      <c r="HV179" s="189">
        <v>0</v>
      </c>
      <c r="HW179" s="189">
        <v>850</v>
      </c>
      <c r="HX179" s="189">
        <v>255</v>
      </c>
      <c r="HY179" s="189">
        <v>1874</v>
      </c>
      <c r="HZ179" s="98">
        <v>1</v>
      </c>
      <c r="IA179" s="189">
        <v>30</v>
      </c>
      <c r="IB179" s="189">
        <v>706</v>
      </c>
      <c r="IC179" s="98" t="s">
        <v>117</v>
      </c>
      <c r="ID179" s="80"/>
      <c r="IE179" s="164">
        <f>AVERAGE(HR$6:HR179)</f>
        <v>19.959770114942529</v>
      </c>
      <c r="IF179" s="164">
        <f>AVERAGE(HS$6:HS179)</f>
        <v>19.189655172413794</v>
      </c>
      <c r="IG179" s="164">
        <f>AVERAGE(HT$6:HT179)</f>
        <v>1.0517241379310345</v>
      </c>
      <c r="IH179" s="167">
        <f>AVERAGE(HU$6:HU179)</f>
        <v>2878.4482758620688</v>
      </c>
      <c r="II179" s="167">
        <f>AVERAGE(HV$6:HV179)</f>
        <v>157.75862068965517</v>
      </c>
      <c r="IJ179" s="167">
        <f>AVERAGE(HW$6:HW179)</f>
        <v>906.89655172413791</v>
      </c>
      <c r="IK179" s="167">
        <f>AVERAGE(HX$6:HX179)</f>
        <v>272.06896551724139</v>
      </c>
      <c r="IL179" s="167">
        <f>AVERAGE(HY$6:HY179)</f>
        <v>2320.2011494252874</v>
      </c>
      <c r="IM179" s="164">
        <f>AVERAGE(HZ$6:HZ179)</f>
        <v>2.4655172413793105</v>
      </c>
      <c r="IN179" s="167">
        <f>AVERAGE(IA$6:IA179)</f>
        <v>73.965517241379317</v>
      </c>
      <c r="IO179" s="167">
        <f>AVERAGE(IB$6:IB179)</f>
        <v>632.21264367816093</v>
      </c>
      <c r="IP179" s="26"/>
      <c r="IQ179" s="26"/>
      <c r="IR179" s="26"/>
      <c r="IS179" s="26"/>
      <c r="IT179" s="26"/>
      <c r="IU179" s="26"/>
      <c r="IV179" s="26"/>
      <c r="IW179" s="26"/>
      <c r="IX179" s="26"/>
      <c r="IY179" s="26"/>
      <c r="IZ179" s="26"/>
      <c r="JA179" s="26"/>
      <c r="JB179" s="26"/>
      <c r="JC179" s="26"/>
      <c r="JD179" s="26"/>
      <c r="JE179" s="26"/>
      <c r="JF179" s="26"/>
      <c r="JG179" s="26"/>
      <c r="JH179" s="26"/>
      <c r="JI179" s="26"/>
      <c r="JJ179" s="26"/>
      <c r="JK179" s="26"/>
      <c r="JL179" s="26"/>
      <c r="JM179" s="29"/>
      <c r="JN179" s="26"/>
      <c r="JO179" s="26"/>
      <c r="JP179" s="26"/>
      <c r="JQ179" s="26"/>
      <c r="JR179" s="26"/>
      <c r="JS179" s="26"/>
      <c r="JT179" s="26"/>
      <c r="JU179" s="26"/>
      <c r="JV179" s="26"/>
      <c r="JW179" s="26"/>
      <c r="JX179" s="26"/>
      <c r="JY179" s="26"/>
      <c r="JZ179" s="29"/>
    </row>
    <row r="180" spans="1:286" x14ac:dyDescent="0.2">
      <c r="A180" s="26"/>
      <c r="B180" s="103">
        <v>175</v>
      </c>
      <c r="C180" s="164">
        <v>23.075432215783231</v>
      </c>
      <c r="D180" s="133">
        <v>0.05</v>
      </c>
      <c r="E180" s="103">
        <v>3</v>
      </c>
      <c r="F180" s="167">
        <v>204</v>
      </c>
      <c r="G180" s="103">
        <v>25</v>
      </c>
      <c r="H180" s="103">
        <v>22</v>
      </c>
      <c r="I180" s="103">
        <v>2</v>
      </c>
      <c r="J180" s="167">
        <v>2640</v>
      </c>
      <c r="K180" s="167">
        <v>240</v>
      </c>
      <c r="L180" s="167">
        <v>1000</v>
      </c>
      <c r="M180" s="167">
        <v>300</v>
      </c>
      <c r="N180" s="167">
        <v>2369</v>
      </c>
      <c r="O180" s="103">
        <v>1</v>
      </c>
      <c r="P180" s="167">
        <v>12</v>
      </c>
      <c r="Q180" s="167">
        <v>283</v>
      </c>
      <c r="R180" s="103" t="s">
        <v>116</v>
      </c>
      <c r="S180" s="80"/>
      <c r="T180" s="169">
        <f>AVERAGE(G$6:G180)</f>
        <v>23.46857142857143</v>
      </c>
      <c r="U180" s="169">
        <f>AVERAGE(H$6:H180)</f>
        <v>20.742857142857144</v>
      </c>
      <c r="V180" s="169">
        <f>AVERAGE(I$6:I180)</f>
        <v>1.4</v>
      </c>
      <c r="W180" s="170">
        <f>AVERAGE(J$6:J180)</f>
        <v>2489.1428571428573</v>
      </c>
      <c r="X180" s="170">
        <f>AVERAGE(K$6:K180)</f>
        <v>168</v>
      </c>
      <c r="Y180" s="170">
        <f>AVERAGE(L$6:L180)</f>
        <v>967.14285714285711</v>
      </c>
      <c r="Z180" s="170">
        <f>AVERAGE(M$6:M180)</f>
        <v>290.14285714285717</v>
      </c>
      <c r="AA180" s="170">
        <f>AVERAGE(N$6:N180)</f>
        <v>2417.1942857142858</v>
      </c>
      <c r="AB180" s="169">
        <f>AVERAGE(O$6:O180)</f>
        <v>3.12</v>
      </c>
      <c r="AC180" s="170">
        <f>AVERAGE(P$6:P180)</f>
        <v>37.44</v>
      </c>
      <c r="AD180" s="170">
        <f>AVERAGE(Q$6:Q180)</f>
        <v>109.38857142857142</v>
      </c>
      <c r="AE180" s="26"/>
      <c r="AF180" s="26"/>
      <c r="AG180" s="26"/>
      <c r="AH180" s="26"/>
      <c r="AI180" s="26"/>
      <c r="AJ180" s="26"/>
      <c r="AK180" s="26"/>
      <c r="AL180" s="26"/>
      <c r="AM180" s="26"/>
      <c r="AN180" s="26"/>
      <c r="AO180" s="26"/>
      <c r="AP180" s="26"/>
      <c r="AQ180" s="26"/>
      <c r="AR180" s="26"/>
      <c r="AS180" s="26"/>
      <c r="AT180" s="26"/>
      <c r="AU180" s="26"/>
      <c r="AV180" s="26"/>
      <c r="AW180" s="26"/>
      <c r="AX180" s="29"/>
      <c r="AZ180" s="26">
        <v>175</v>
      </c>
      <c r="BA180" s="164">
        <v>21.990653267820672</v>
      </c>
      <c r="BB180" s="175">
        <v>0.15</v>
      </c>
      <c r="BC180" s="103">
        <v>1</v>
      </c>
      <c r="BD180" s="181">
        <v>404</v>
      </c>
      <c r="BE180" s="103">
        <v>20</v>
      </c>
      <c r="BF180" s="103">
        <v>20</v>
      </c>
      <c r="BG180" s="103">
        <v>0</v>
      </c>
      <c r="BH180" s="167">
        <v>3000</v>
      </c>
      <c r="BI180" s="167">
        <v>0</v>
      </c>
      <c r="BJ180" s="167">
        <v>1000</v>
      </c>
      <c r="BK180" s="167">
        <v>300</v>
      </c>
      <c r="BL180" s="167">
        <v>2329</v>
      </c>
      <c r="BM180" s="103">
        <v>3</v>
      </c>
      <c r="BN180" s="167">
        <v>45</v>
      </c>
      <c r="BO180" s="167">
        <v>716</v>
      </c>
      <c r="BP180" s="103" t="s">
        <v>116</v>
      </c>
      <c r="BQ180" s="80"/>
      <c r="BR180" s="164">
        <f>AVERAGE(BE$6:BE180)</f>
        <v>19.982857142857142</v>
      </c>
      <c r="BS180" s="164">
        <f>AVERAGE(BF$6:BF180)</f>
        <v>18.994285714285713</v>
      </c>
      <c r="BT180" s="164">
        <f>AVERAGE(BG$6:BG180)</f>
        <v>0.69714285714285718</v>
      </c>
      <c r="BU180" s="167">
        <f>AVERAGE(BH$6:BH180)</f>
        <v>2849.1428571428573</v>
      </c>
      <c r="BV180" s="167">
        <f>AVERAGE(BI$6:BI180)</f>
        <v>104.57142857142857</v>
      </c>
      <c r="BW180" s="167">
        <f>AVERAGE(BJ$6:BJ180)</f>
        <v>914.85714285714289</v>
      </c>
      <c r="BX180" s="167">
        <f>AVERAGE(BK$6:BK180)</f>
        <v>274.45714285714286</v>
      </c>
      <c r="BY180" s="167">
        <f>AVERAGE(BL$6:BL180)</f>
        <v>2272.1028571428569</v>
      </c>
      <c r="BZ180" s="164">
        <f>AVERAGE(BM$6:BM180)</f>
        <v>2.1485714285714286</v>
      </c>
      <c r="CA180" s="167">
        <f>AVERAGE(BN$6:BN180)</f>
        <v>32.228571428571428</v>
      </c>
      <c r="CB180" s="167">
        <f>AVERAGE(BO$6:BO180)</f>
        <v>609.26857142857148</v>
      </c>
      <c r="CC180" s="26"/>
      <c r="CD180" s="26"/>
      <c r="CE180" s="26"/>
      <c r="CF180" s="26"/>
      <c r="CG180" s="26"/>
      <c r="CH180" s="26"/>
      <c r="CI180" s="26"/>
      <c r="CJ180" s="26"/>
      <c r="CK180" s="26"/>
      <c r="CL180" s="26"/>
      <c r="CM180" s="26"/>
      <c r="CN180" s="26"/>
      <c r="CO180" s="26"/>
      <c r="CP180" s="26"/>
      <c r="CQ180" s="26"/>
      <c r="CR180" s="26"/>
      <c r="CS180" s="26"/>
      <c r="CT180" s="26"/>
      <c r="CU180" s="26"/>
      <c r="CV180" s="26"/>
      <c r="CW180" s="26"/>
      <c r="CX180" s="26"/>
      <c r="CY180" s="26"/>
      <c r="CZ180" s="26"/>
      <c r="DA180" s="26"/>
      <c r="DB180" s="26"/>
      <c r="DC180" s="26"/>
      <c r="DD180" s="29"/>
      <c r="DE180" s="26"/>
      <c r="DF180" s="103">
        <v>175</v>
      </c>
      <c r="DG180" s="164">
        <v>8.2959526404284141</v>
      </c>
      <c r="DH180" s="133">
        <v>0.15</v>
      </c>
      <c r="DI180" s="103">
        <v>4</v>
      </c>
      <c r="DJ180" s="167">
        <v>457</v>
      </c>
      <c r="DK180" s="103">
        <v>11</v>
      </c>
      <c r="DL180" s="103">
        <v>11</v>
      </c>
      <c r="DM180" s="103">
        <v>0</v>
      </c>
      <c r="DN180" s="167">
        <v>1980</v>
      </c>
      <c r="DO180" s="167">
        <v>0</v>
      </c>
      <c r="DP180" s="167">
        <v>550</v>
      </c>
      <c r="DQ180" s="167">
        <v>165</v>
      </c>
      <c r="DR180" s="167">
        <v>1797</v>
      </c>
      <c r="DS180" s="103">
        <v>1</v>
      </c>
      <c r="DT180" s="167">
        <v>18</v>
      </c>
      <c r="DU180" s="167">
        <v>201</v>
      </c>
      <c r="DV180" s="103" t="s">
        <v>117</v>
      </c>
      <c r="DW180" s="26"/>
      <c r="DX180" s="164">
        <f>AVERAGE(DK$6:DK180)</f>
        <v>10.382857142857143</v>
      </c>
      <c r="DY180" s="164">
        <f>AVERAGE(DL$6:DL180)</f>
        <v>10.382857142857143</v>
      </c>
      <c r="DZ180" s="164">
        <f>AVERAGE(DM$6:DM180)</f>
        <v>0</v>
      </c>
      <c r="EA180" s="167">
        <f>AVERAGE(DN$6:DN180)</f>
        <v>1868.9142857142858</v>
      </c>
      <c r="EB180" s="167">
        <f>AVERAGE(DO$6:DO180)</f>
        <v>0</v>
      </c>
      <c r="EC180" s="167">
        <f>AVERAGE(DP$6:DP180)</f>
        <v>519.14285714285711</v>
      </c>
      <c r="ED180" s="167">
        <f>AVERAGE(DQ$6:DQ180)</f>
        <v>155.74285714285713</v>
      </c>
      <c r="EE180" s="167">
        <f>AVERAGE(DR$6:DR180)</f>
        <v>1657.2914285714285</v>
      </c>
      <c r="EF180" s="164">
        <f>AVERAGE(DS$6:DS180)</f>
        <v>0.87428571428571433</v>
      </c>
      <c r="EG180" s="167">
        <f>AVERAGE(DT$6:DT180)</f>
        <v>15.737142857142857</v>
      </c>
      <c r="EH180" s="167">
        <f>AVERAGE(DU$6:DU180)</f>
        <v>227.36</v>
      </c>
      <c r="EI180" s="26"/>
      <c r="EJ180" s="26"/>
      <c r="EK180" s="26"/>
      <c r="EL180" s="26"/>
      <c r="EM180" s="26"/>
      <c r="EN180" s="26"/>
      <c r="EO180" s="26"/>
      <c r="EP180" s="26"/>
      <c r="EQ180" s="26"/>
      <c r="ER180" s="26"/>
      <c r="ES180" s="26"/>
      <c r="ET180" s="26"/>
      <c r="EU180" s="26"/>
      <c r="EV180" s="26"/>
      <c r="EW180" s="26"/>
      <c r="EX180" s="26"/>
      <c r="EY180" s="26"/>
      <c r="EZ180" s="26"/>
      <c r="FA180" s="26"/>
      <c r="FB180" s="26"/>
      <c r="FC180" s="26"/>
      <c r="FD180" s="26"/>
      <c r="FE180" s="26"/>
      <c r="FF180" s="26"/>
      <c r="FG180" s="26"/>
      <c r="FH180" s="29"/>
      <c r="FI180" s="26"/>
      <c r="FJ180" s="103">
        <v>175</v>
      </c>
      <c r="FK180" s="164">
        <v>7.5179905148707258</v>
      </c>
      <c r="FL180" s="133">
        <v>0.05</v>
      </c>
      <c r="FM180" s="103">
        <v>4</v>
      </c>
      <c r="FN180" s="167">
        <v>106</v>
      </c>
      <c r="FO180" s="103">
        <v>12</v>
      </c>
      <c r="FP180" s="103">
        <v>12</v>
      </c>
      <c r="FQ180" s="103">
        <v>0</v>
      </c>
      <c r="FR180" s="167">
        <v>2160</v>
      </c>
      <c r="FS180" s="167">
        <v>0</v>
      </c>
      <c r="FT180" s="167">
        <v>600</v>
      </c>
      <c r="FU180" s="167">
        <v>180</v>
      </c>
      <c r="FV180" s="167">
        <v>1511</v>
      </c>
      <c r="FW180" s="103">
        <v>0</v>
      </c>
      <c r="FX180" s="167">
        <v>0</v>
      </c>
      <c r="FY180" s="167">
        <v>649</v>
      </c>
      <c r="FZ180" s="103" t="s">
        <v>117</v>
      </c>
      <c r="GA180" s="80"/>
      <c r="GB180" s="160">
        <f>AVERAGE(FO$6:FO180)</f>
        <v>10.051428571428572</v>
      </c>
      <c r="GC180" s="160">
        <f>AVERAGE(FP$6:FP180)</f>
        <v>10.051428571428572</v>
      </c>
      <c r="GD180" s="160">
        <f>AVERAGE(FQ$6:FQ180)</f>
        <v>0</v>
      </c>
      <c r="GE180" s="166">
        <f>AVERAGE(FR$6:FR180)</f>
        <v>1809.2571428571428</v>
      </c>
      <c r="GF180" s="166">
        <f>AVERAGE(FS$6:FS180)</f>
        <v>0</v>
      </c>
      <c r="GG180" s="166">
        <f>AVERAGE(FT$6:FT180)</f>
        <v>502.57142857142856</v>
      </c>
      <c r="GH180" s="166">
        <f>AVERAGE(FU$6:FU180)</f>
        <v>150.77142857142857</v>
      </c>
      <c r="GI180" s="166">
        <f>AVERAGE(FV$6:FV180)</f>
        <v>1631.4228571428571</v>
      </c>
      <c r="GJ180" s="160">
        <f>AVERAGE(FW$6:FW180)</f>
        <v>0.80571428571428572</v>
      </c>
      <c r="GK180" s="166">
        <f>AVERAGE(FX$6:FX180)</f>
        <v>29.005714285714287</v>
      </c>
      <c r="GL180" s="166">
        <f>AVERAGE(FY$6:FY180)</f>
        <v>206.84</v>
      </c>
      <c r="GM180" s="26"/>
      <c r="GN180" s="26"/>
      <c r="GO180" s="26"/>
      <c r="GP180" s="26"/>
      <c r="GQ180" s="26"/>
      <c r="GR180" s="26"/>
      <c r="GS180" s="26"/>
      <c r="GT180" s="26"/>
      <c r="GU180" s="26"/>
      <c r="GV180" s="26"/>
      <c r="GW180" s="26"/>
      <c r="GX180" s="26"/>
      <c r="GY180" s="26"/>
      <c r="GZ180" s="26"/>
      <c r="HA180" s="26"/>
      <c r="HB180" s="26"/>
      <c r="HC180" s="26"/>
      <c r="HD180" s="26"/>
      <c r="HE180" s="26"/>
      <c r="HF180" s="26"/>
      <c r="HG180" s="26"/>
      <c r="HH180" s="26"/>
      <c r="HI180" s="26"/>
      <c r="HJ180" s="26"/>
      <c r="HK180" s="29"/>
      <c r="HL180" s="26"/>
      <c r="HM180" s="98">
        <v>175</v>
      </c>
      <c r="HN180" s="178">
        <v>20.092007946934803</v>
      </c>
      <c r="HO180" s="148">
        <v>0.25</v>
      </c>
      <c r="HP180" s="98">
        <v>3</v>
      </c>
      <c r="HQ180" s="189">
        <v>159</v>
      </c>
      <c r="HR180" s="98">
        <v>18</v>
      </c>
      <c r="HS180" s="98">
        <v>18</v>
      </c>
      <c r="HT180" s="98">
        <v>0</v>
      </c>
      <c r="HU180" s="189">
        <v>2700</v>
      </c>
      <c r="HV180" s="189">
        <v>0</v>
      </c>
      <c r="HW180" s="189">
        <v>900</v>
      </c>
      <c r="HX180" s="189">
        <v>270</v>
      </c>
      <c r="HY180" s="189">
        <v>1954</v>
      </c>
      <c r="HZ180" s="98">
        <v>5</v>
      </c>
      <c r="IA180" s="189">
        <v>150</v>
      </c>
      <c r="IB180" s="189">
        <v>896</v>
      </c>
      <c r="IC180" s="98" t="s">
        <v>117</v>
      </c>
      <c r="ID180" s="80"/>
      <c r="IE180" s="164">
        <f>AVERAGE(HR$6:HR180)</f>
        <v>19.94857142857143</v>
      </c>
      <c r="IF180" s="164">
        <f>AVERAGE(HS$6:HS180)</f>
        <v>19.182857142857141</v>
      </c>
      <c r="IG180" s="164">
        <f>AVERAGE(HT$6:HT180)</f>
        <v>1.0457142857142858</v>
      </c>
      <c r="IH180" s="167">
        <f>AVERAGE(HU$6:HU180)</f>
        <v>2877.4285714285716</v>
      </c>
      <c r="II180" s="167">
        <f>AVERAGE(HV$6:HV180)</f>
        <v>156.85714285714286</v>
      </c>
      <c r="IJ180" s="167">
        <f>AVERAGE(HW$6:HW180)</f>
        <v>906.85714285714289</v>
      </c>
      <c r="IK180" s="167">
        <f>AVERAGE(HX$6:HX180)</f>
        <v>272.05714285714288</v>
      </c>
      <c r="IL180" s="167">
        <f>AVERAGE(HY$6:HY180)</f>
        <v>2318.1085714285714</v>
      </c>
      <c r="IM180" s="164">
        <f>AVERAGE(HZ$6:HZ180)</f>
        <v>2.48</v>
      </c>
      <c r="IN180" s="167">
        <f>AVERAGE(IA$6:IA180)</f>
        <v>74.400000000000006</v>
      </c>
      <c r="IO180" s="167">
        <f>AVERAGE(IB$6:IB180)</f>
        <v>633.72</v>
      </c>
      <c r="IP180" s="26"/>
      <c r="IQ180" s="26"/>
      <c r="IR180" s="26"/>
      <c r="IS180" s="26"/>
      <c r="IT180" s="26"/>
      <c r="IU180" s="26"/>
      <c r="IV180" s="26"/>
      <c r="IW180" s="26"/>
      <c r="IX180" s="26"/>
      <c r="IY180" s="26"/>
      <c r="IZ180" s="26"/>
      <c r="JA180" s="26"/>
      <c r="JB180" s="26"/>
      <c r="JC180" s="26"/>
      <c r="JD180" s="26"/>
      <c r="JE180" s="26"/>
      <c r="JF180" s="26"/>
      <c r="JG180" s="26"/>
      <c r="JH180" s="26"/>
      <c r="JI180" s="26"/>
      <c r="JJ180" s="26"/>
      <c r="JK180" s="26"/>
      <c r="JL180" s="26"/>
      <c r="JM180" s="29"/>
      <c r="JN180" s="26"/>
      <c r="JO180" s="26"/>
      <c r="JP180" s="26"/>
      <c r="JQ180" s="26"/>
      <c r="JR180" s="26"/>
      <c r="JS180" s="26"/>
      <c r="JT180" s="26"/>
      <c r="JU180" s="26"/>
      <c r="JV180" s="26"/>
      <c r="JW180" s="26"/>
      <c r="JX180" s="26"/>
      <c r="JY180" s="26"/>
      <c r="JZ180" s="29"/>
    </row>
    <row r="181" spans="1:286" x14ac:dyDescent="0.2">
      <c r="A181" s="26"/>
      <c r="B181" s="103">
        <v>176</v>
      </c>
      <c r="C181" s="164">
        <v>23.286520106517109</v>
      </c>
      <c r="D181" s="133">
        <v>0.15</v>
      </c>
      <c r="E181" s="103">
        <v>1</v>
      </c>
      <c r="F181" s="167">
        <v>471</v>
      </c>
      <c r="G181" s="103">
        <v>21</v>
      </c>
      <c r="H181" s="103">
        <v>21</v>
      </c>
      <c r="I181" s="103">
        <v>1</v>
      </c>
      <c r="J181" s="167">
        <v>2520</v>
      </c>
      <c r="K181" s="167">
        <v>120</v>
      </c>
      <c r="L181" s="167">
        <v>1000</v>
      </c>
      <c r="M181" s="167">
        <v>300</v>
      </c>
      <c r="N181" s="167">
        <v>2516</v>
      </c>
      <c r="O181" s="103">
        <v>3</v>
      </c>
      <c r="P181" s="167">
        <v>36</v>
      </c>
      <c r="Q181" s="167">
        <v>40</v>
      </c>
      <c r="R181" s="103" t="s">
        <v>116</v>
      </c>
      <c r="S181" s="80"/>
      <c r="T181" s="169">
        <f>AVERAGE(G$6:G181)</f>
        <v>23.454545454545453</v>
      </c>
      <c r="U181" s="169">
        <f>AVERAGE(H$6:H181)</f>
        <v>20.744318181818183</v>
      </c>
      <c r="V181" s="169">
        <f>AVERAGE(I$6:I181)</f>
        <v>1.3977272727272727</v>
      </c>
      <c r="W181" s="170">
        <f>AVERAGE(J$6:J181)</f>
        <v>2489.318181818182</v>
      </c>
      <c r="X181" s="170">
        <f>AVERAGE(K$6:K181)</f>
        <v>167.72727272727272</v>
      </c>
      <c r="Y181" s="170">
        <f>AVERAGE(L$6:L181)</f>
        <v>967.3295454545455</v>
      </c>
      <c r="Z181" s="170">
        <f>AVERAGE(M$6:M181)</f>
        <v>290.19886363636363</v>
      </c>
      <c r="AA181" s="170">
        <f>AVERAGE(N$6:N181)</f>
        <v>2417.755681818182</v>
      </c>
      <c r="AB181" s="169">
        <f>AVERAGE(O$6:O181)</f>
        <v>3.1193181818181817</v>
      </c>
      <c r="AC181" s="170">
        <f>AVERAGE(P$6:P181)</f>
        <v>37.43181818181818</v>
      </c>
      <c r="AD181" s="170">
        <f>AVERAGE(Q$6:Q181)</f>
        <v>108.99431818181819</v>
      </c>
      <c r="AE181" s="26"/>
      <c r="AF181" s="26"/>
      <c r="AG181" s="26"/>
      <c r="AH181" s="26"/>
      <c r="AI181" s="26"/>
      <c r="AJ181" s="26"/>
      <c r="AK181" s="26"/>
      <c r="AL181" s="26"/>
      <c r="AM181" s="26"/>
      <c r="AN181" s="26"/>
      <c r="AO181" s="26"/>
      <c r="AP181" s="26"/>
      <c r="AQ181" s="26"/>
      <c r="AR181" s="26"/>
      <c r="AS181" s="26"/>
      <c r="AT181" s="26"/>
      <c r="AU181" s="26"/>
      <c r="AV181" s="26"/>
      <c r="AW181" s="26"/>
      <c r="AX181" s="29"/>
      <c r="AZ181" s="26">
        <v>176</v>
      </c>
      <c r="BA181" s="164">
        <v>15.092665222602854</v>
      </c>
      <c r="BB181" s="175">
        <v>0.15</v>
      </c>
      <c r="BC181" s="103">
        <v>1</v>
      </c>
      <c r="BD181" s="181">
        <v>178</v>
      </c>
      <c r="BE181" s="103">
        <v>14</v>
      </c>
      <c r="BF181" s="103">
        <v>14</v>
      </c>
      <c r="BG181" s="103">
        <v>0</v>
      </c>
      <c r="BH181" s="167">
        <v>2100</v>
      </c>
      <c r="BI181" s="167">
        <v>0</v>
      </c>
      <c r="BJ181" s="167">
        <v>700</v>
      </c>
      <c r="BK181" s="167">
        <v>210</v>
      </c>
      <c r="BL181" s="167">
        <v>1713</v>
      </c>
      <c r="BM181" s="103">
        <v>2</v>
      </c>
      <c r="BN181" s="167">
        <v>30</v>
      </c>
      <c r="BO181" s="167">
        <v>417</v>
      </c>
      <c r="BP181" s="103" t="s">
        <v>117</v>
      </c>
      <c r="BQ181" s="80"/>
      <c r="BR181" s="164">
        <f>AVERAGE(BE$6:BE181)</f>
        <v>19.948863636363637</v>
      </c>
      <c r="BS181" s="164">
        <f>AVERAGE(BF$6:BF181)</f>
        <v>18.96590909090909</v>
      </c>
      <c r="BT181" s="164">
        <f>AVERAGE(BG$6:BG181)</f>
        <v>0.69318181818181823</v>
      </c>
      <c r="BU181" s="167">
        <f>AVERAGE(BH$6:BH181)</f>
        <v>2844.8863636363635</v>
      </c>
      <c r="BV181" s="167">
        <f>AVERAGE(BI$6:BI181)</f>
        <v>103.97727272727273</v>
      </c>
      <c r="BW181" s="167">
        <f>AVERAGE(BJ$6:BJ181)</f>
        <v>913.63636363636363</v>
      </c>
      <c r="BX181" s="167">
        <f>AVERAGE(BK$6:BK181)</f>
        <v>274.09090909090907</v>
      </c>
      <c r="BY181" s="167">
        <f>AVERAGE(BL$6:BL181)</f>
        <v>2268.9261363636365</v>
      </c>
      <c r="BZ181" s="164">
        <f>AVERAGE(BM$6:BM181)</f>
        <v>2.1477272727272729</v>
      </c>
      <c r="CA181" s="167">
        <f>AVERAGE(BN$6:BN181)</f>
        <v>32.215909090909093</v>
      </c>
      <c r="CB181" s="167">
        <f>AVERAGE(BO$6:BO181)</f>
        <v>608.17613636363637</v>
      </c>
      <c r="CC181" s="26"/>
      <c r="CD181" s="26"/>
      <c r="CE181" s="26"/>
      <c r="CF181" s="26"/>
      <c r="CG181" s="26"/>
      <c r="CH181" s="26"/>
      <c r="CI181" s="26"/>
      <c r="CJ181" s="26"/>
      <c r="CK181" s="26"/>
      <c r="CL181" s="26"/>
      <c r="CM181" s="26"/>
      <c r="CN181" s="26"/>
      <c r="CO181" s="26"/>
      <c r="CP181" s="26"/>
      <c r="CQ181" s="26"/>
      <c r="CR181" s="26"/>
      <c r="CS181" s="26"/>
      <c r="CT181" s="26"/>
      <c r="CU181" s="26"/>
      <c r="CV181" s="26"/>
      <c r="CW181" s="26"/>
      <c r="CX181" s="26"/>
      <c r="CY181" s="26"/>
      <c r="CZ181" s="26"/>
      <c r="DA181" s="26"/>
      <c r="DB181" s="26"/>
      <c r="DC181" s="26"/>
      <c r="DD181" s="29"/>
      <c r="DE181" s="26"/>
      <c r="DF181" s="103">
        <v>176</v>
      </c>
      <c r="DG181" s="164">
        <v>6.8720092310327985</v>
      </c>
      <c r="DH181" s="133">
        <v>0.25</v>
      </c>
      <c r="DI181" s="103">
        <v>9</v>
      </c>
      <c r="DJ181" s="167">
        <v>272</v>
      </c>
      <c r="DK181" s="103">
        <v>14</v>
      </c>
      <c r="DL181" s="103">
        <v>14</v>
      </c>
      <c r="DM181" s="103">
        <v>0</v>
      </c>
      <c r="DN181" s="167">
        <v>2520</v>
      </c>
      <c r="DO181" s="167">
        <v>0</v>
      </c>
      <c r="DP181" s="167">
        <v>700</v>
      </c>
      <c r="DQ181" s="167">
        <v>210</v>
      </c>
      <c r="DR181" s="167">
        <v>1807</v>
      </c>
      <c r="DS181" s="103">
        <v>2</v>
      </c>
      <c r="DT181" s="167">
        <v>36</v>
      </c>
      <c r="DU181" s="167">
        <v>749</v>
      </c>
      <c r="DV181" s="103" t="s">
        <v>117</v>
      </c>
      <c r="DW181" s="26"/>
      <c r="DX181" s="164">
        <f>AVERAGE(DK$6:DK181)</f>
        <v>10.403409090909092</v>
      </c>
      <c r="DY181" s="164">
        <f>AVERAGE(DL$6:DL181)</f>
        <v>10.403409090909092</v>
      </c>
      <c r="DZ181" s="164">
        <f>AVERAGE(DM$6:DM181)</f>
        <v>0</v>
      </c>
      <c r="EA181" s="167">
        <f>AVERAGE(DN$6:DN181)</f>
        <v>1872.6136363636363</v>
      </c>
      <c r="EB181" s="167">
        <f>AVERAGE(DO$6:DO181)</f>
        <v>0</v>
      </c>
      <c r="EC181" s="167">
        <f>AVERAGE(DP$6:DP181)</f>
        <v>520.1704545454545</v>
      </c>
      <c r="ED181" s="167">
        <f>AVERAGE(DQ$6:DQ181)</f>
        <v>156.05113636363637</v>
      </c>
      <c r="EE181" s="167">
        <f>AVERAGE(DR$6:DR181)</f>
        <v>1658.1420454545455</v>
      </c>
      <c r="EF181" s="164">
        <f>AVERAGE(DS$6:DS181)</f>
        <v>0.88068181818181823</v>
      </c>
      <c r="EG181" s="167">
        <f>AVERAGE(DT$6:DT181)</f>
        <v>15.852272727272727</v>
      </c>
      <c r="EH181" s="167">
        <f>AVERAGE(DU$6:DU181)</f>
        <v>230.32386363636363</v>
      </c>
      <c r="EI181" s="26"/>
      <c r="EJ181" s="26"/>
      <c r="EK181" s="26"/>
      <c r="EL181" s="26"/>
      <c r="EM181" s="26"/>
      <c r="EN181" s="26"/>
      <c r="EO181" s="26"/>
      <c r="EP181" s="26"/>
      <c r="EQ181" s="26"/>
      <c r="ER181" s="26"/>
      <c r="ES181" s="26"/>
      <c r="ET181" s="26"/>
      <c r="EU181" s="26"/>
      <c r="EV181" s="26"/>
      <c r="EW181" s="26"/>
      <c r="EX181" s="26"/>
      <c r="EY181" s="26"/>
      <c r="EZ181" s="26"/>
      <c r="FA181" s="26"/>
      <c r="FB181" s="26"/>
      <c r="FC181" s="26"/>
      <c r="FD181" s="26"/>
      <c r="FE181" s="26"/>
      <c r="FF181" s="26"/>
      <c r="FG181" s="26"/>
      <c r="FH181" s="29"/>
      <c r="FI181" s="26"/>
      <c r="FJ181" s="103">
        <v>176</v>
      </c>
      <c r="FK181" s="164">
        <v>8.7162386826391032</v>
      </c>
      <c r="FL181" s="133">
        <v>0.25</v>
      </c>
      <c r="FM181" s="103">
        <v>1</v>
      </c>
      <c r="FN181" s="167">
        <v>407</v>
      </c>
      <c r="FO181" s="103">
        <v>8</v>
      </c>
      <c r="FP181" s="103">
        <v>8</v>
      </c>
      <c r="FQ181" s="103">
        <v>0</v>
      </c>
      <c r="FR181" s="167">
        <v>1440</v>
      </c>
      <c r="FS181" s="167">
        <v>0</v>
      </c>
      <c r="FT181" s="167">
        <v>400</v>
      </c>
      <c r="FU181" s="167">
        <v>120</v>
      </c>
      <c r="FV181" s="167">
        <v>1552</v>
      </c>
      <c r="FW181" s="103">
        <v>2</v>
      </c>
      <c r="FX181" s="167">
        <v>72</v>
      </c>
      <c r="FY181" s="167">
        <v>-40</v>
      </c>
      <c r="FZ181" s="103" t="s">
        <v>117</v>
      </c>
      <c r="GA181" s="80"/>
      <c r="GB181" s="160">
        <f>AVERAGE(FO$6:FO181)</f>
        <v>10.039772727272727</v>
      </c>
      <c r="GC181" s="160">
        <f>AVERAGE(FP$6:FP181)</f>
        <v>10.039772727272727</v>
      </c>
      <c r="GD181" s="160">
        <f>AVERAGE(FQ$6:FQ181)</f>
        <v>0</v>
      </c>
      <c r="GE181" s="166">
        <f>AVERAGE(FR$6:FR181)</f>
        <v>1807.159090909091</v>
      </c>
      <c r="GF181" s="166">
        <f>AVERAGE(FS$6:FS181)</f>
        <v>0</v>
      </c>
      <c r="GG181" s="166">
        <f>AVERAGE(FT$6:FT181)</f>
        <v>501.98863636363637</v>
      </c>
      <c r="GH181" s="166">
        <f>AVERAGE(FU$6:FU181)</f>
        <v>150.59659090909091</v>
      </c>
      <c r="GI181" s="166">
        <f>AVERAGE(FV$6:FV181)</f>
        <v>1630.971590909091</v>
      </c>
      <c r="GJ181" s="160">
        <f>AVERAGE(FW$6:FW181)</f>
        <v>0.8125</v>
      </c>
      <c r="GK181" s="166">
        <f>AVERAGE(FX$6:FX181)</f>
        <v>29.25</v>
      </c>
      <c r="GL181" s="166">
        <f>AVERAGE(FY$6:FY181)</f>
        <v>205.4375</v>
      </c>
      <c r="GM181" s="26"/>
      <c r="GN181" s="26"/>
      <c r="GO181" s="26"/>
      <c r="GP181" s="26"/>
      <c r="GQ181" s="26"/>
      <c r="GR181" s="26"/>
      <c r="GS181" s="26"/>
      <c r="GT181" s="26"/>
      <c r="GU181" s="26"/>
      <c r="GV181" s="26"/>
      <c r="GW181" s="26"/>
      <c r="GX181" s="26"/>
      <c r="GY181" s="26"/>
      <c r="GZ181" s="26"/>
      <c r="HA181" s="26"/>
      <c r="HB181" s="26"/>
      <c r="HC181" s="26"/>
      <c r="HD181" s="26"/>
      <c r="HE181" s="26"/>
      <c r="HF181" s="26"/>
      <c r="HG181" s="26"/>
      <c r="HH181" s="26"/>
      <c r="HI181" s="26"/>
      <c r="HJ181" s="26"/>
      <c r="HK181" s="29"/>
      <c r="HL181" s="26"/>
      <c r="HM181" s="98">
        <v>176</v>
      </c>
      <c r="HN181" s="178">
        <v>16.034972320692756</v>
      </c>
      <c r="HO181" s="148">
        <v>0.05</v>
      </c>
      <c r="HP181" s="98">
        <v>1</v>
      </c>
      <c r="HQ181" s="189">
        <v>175</v>
      </c>
      <c r="HR181" s="98">
        <v>16</v>
      </c>
      <c r="HS181" s="98">
        <v>16</v>
      </c>
      <c r="HT181" s="98">
        <v>0</v>
      </c>
      <c r="HU181" s="189">
        <v>2400</v>
      </c>
      <c r="HV181" s="189">
        <v>0</v>
      </c>
      <c r="HW181" s="189">
        <v>800</v>
      </c>
      <c r="HX181" s="189">
        <v>240</v>
      </c>
      <c r="HY181" s="189">
        <v>1840</v>
      </c>
      <c r="HZ181" s="98">
        <v>1</v>
      </c>
      <c r="IA181" s="189">
        <v>30</v>
      </c>
      <c r="IB181" s="189">
        <v>590</v>
      </c>
      <c r="IC181" s="98" t="s">
        <v>117</v>
      </c>
      <c r="ID181" s="80"/>
      <c r="IE181" s="164">
        <f>AVERAGE(HR$6:HR181)</f>
        <v>19.926136363636363</v>
      </c>
      <c r="IF181" s="164">
        <f>AVERAGE(HS$6:HS181)</f>
        <v>19.164772727272727</v>
      </c>
      <c r="IG181" s="164">
        <f>AVERAGE(HT$6:HT181)</f>
        <v>1.0397727272727273</v>
      </c>
      <c r="IH181" s="167">
        <f>AVERAGE(HU$6:HU181)</f>
        <v>2874.715909090909</v>
      </c>
      <c r="II181" s="167">
        <f>AVERAGE(HV$6:HV181)</f>
        <v>155.96590909090909</v>
      </c>
      <c r="IJ181" s="167">
        <f>AVERAGE(HW$6:HW181)</f>
        <v>906.25</v>
      </c>
      <c r="IK181" s="167">
        <f>AVERAGE(HX$6:HX181)</f>
        <v>271.875</v>
      </c>
      <c r="IL181" s="167">
        <f>AVERAGE(HY$6:HY181)</f>
        <v>2315.3920454545455</v>
      </c>
      <c r="IM181" s="164">
        <f>AVERAGE(HZ$6:HZ181)</f>
        <v>2.4715909090909092</v>
      </c>
      <c r="IN181" s="167">
        <f>AVERAGE(IA$6:IA181)</f>
        <v>74.147727272727266</v>
      </c>
      <c r="IO181" s="167">
        <f>AVERAGE(IB$6:IB181)</f>
        <v>633.47159090909088</v>
      </c>
      <c r="IP181" s="26"/>
      <c r="IQ181" s="26"/>
      <c r="IR181" s="26"/>
      <c r="IS181" s="26"/>
      <c r="IT181" s="26"/>
      <c r="IU181" s="26"/>
      <c r="IV181" s="26"/>
      <c r="IW181" s="26"/>
      <c r="IX181" s="26"/>
      <c r="IY181" s="26"/>
      <c r="IZ181" s="26"/>
      <c r="JA181" s="26"/>
      <c r="JB181" s="26"/>
      <c r="JC181" s="26"/>
      <c r="JD181" s="26"/>
      <c r="JE181" s="26"/>
      <c r="JF181" s="26"/>
      <c r="JG181" s="26"/>
      <c r="JH181" s="26"/>
      <c r="JI181" s="26"/>
      <c r="JJ181" s="26"/>
      <c r="JK181" s="26"/>
      <c r="JL181" s="26"/>
      <c r="JM181" s="29"/>
      <c r="JN181" s="26"/>
      <c r="JO181" s="26"/>
      <c r="JP181" s="26"/>
      <c r="JQ181" s="26"/>
      <c r="JR181" s="26"/>
      <c r="JS181" s="26"/>
      <c r="JT181" s="26"/>
      <c r="JU181" s="26"/>
      <c r="JV181" s="26"/>
      <c r="JW181" s="26"/>
      <c r="JX181" s="26"/>
      <c r="JY181" s="26"/>
      <c r="JZ181" s="29"/>
    </row>
    <row r="182" spans="1:286" x14ac:dyDescent="0.2">
      <c r="A182" s="26"/>
      <c r="B182" s="103">
        <v>177</v>
      </c>
      <c r="C182" s="164">
        <v>24.981189044482793</v>
      </c>
      <c r="D182" s="133">
        <v>0.1</v>
      </c>
      <c r="E182" s="103">
        <v>9</v>
      </c>
      <c r="F182" s="167">
        <v>324</v>
      </c>
      <c r="G182" s="103">
        <v>32</v>
      </c>
      <c r="H182" s="103">
        <v>22</v>
      </c>
      <c r="I182" s="103">
        <v>2</v>
      </c>
      <c r="J182" s="167">
        <v>2640</v>
      </c>
      <c r="K182" s="167">
        <v>240</v>
      </c>
      <c r="L182" s="167">
        <v>1000</v>
      </c>
      <c r="M182" s="167">
        <v>300</v>
      </c>
      <c r="N182" s="167">
        <v>2489</v>
      </c>
      <c r="O182" s="103">
        <v>2</v>
      </c>
      <c r="P182" s="167">
        <v>24</v>
      </c>
      <c r="Q182" s="167">
        <v>175</v>
      </c>
      <c r="R182" s="103" t="s">
        <v>116</v>
      </c>
      <c r="S182" s="80"/>
      <c r="T182" s="169">
        <f>AVERAGE(G$6:G182)</f>
        <v>23.502824858757062</v>
      </c>
      <c r="U182" s="169">
        <f>AVERAGE(H$6:H182)</f>
        <v>20.751412429378529</v>
      </c>
      <c r="V182" s="169">
        <f>AVERAGE(I$6:I182)</f>
        <v>1.4011299435028248</v>
      </c>
      <c r="W182" s="170">
        <f>AVERAGE(J$6:J182)</f>
        <v>2490.1694915254238</v>
      </c>
      <c r="X182" s="170">
        <f>AVERAGE(K$6:K182)</f>
        <v>168.13559322033899</v>
      </c>
      <c r="Y182" s="170">
        <f>AVERAGE(L$6:L182)</f>
        <v>967.51412429378536</v>
      </c>
      <c r="Z182" s="170">
        <f>AVERAGE(M$6:M182)</f>
        <v>290.25423728813558</v>
      </c>
      <c r="AA182" s="170">
        <f>AVERAGE(N$6:N182)</f>
        <v>2418.1581920903955</v>
      </c>
      <c r="AB182" s="169">
        <f>AVERAGE(O$6:O182)</f>
        <v>3.1129943502824857</v>
      </c>
      <c r="AC182" s="170">
        <f>AVERAGE(P$6:P182)</f>
        <v>37.355932203389834</v>
      </c>
      <c r="AD182" s="170">
        <f>AVERAGE(Q$6:Q182)</f>
        <v>109.36723163841808</v>
      </c>
      <c r="AE182" s="26"/>
      <c r="AF182" s="26"/>
      <c r="AG182" s="26"/>
      <c r="AH182" s="26"/>
      <c r="AI182" s="26"/>
      <c r="AJ182" s="26"/>
      <c r="AK182" s="26"/>
      <c r="AL182" s="26"/>
      <c r="AM182" s="26"/>
      <c r="AN182" s="26"/>
      <c r="AO182" s="26"/>
      <c r="AP182" s="26"/>
      <c r="AQ182" s="26"/>
      <c r="AR182" s="26"/>
      <c r="AS182" s="26"/>
      <c r="AT182" s="26"/>
      <c r="AU182" s="26"/>
      <c r="AV182" s="26"/>
      <c r="AW182" s="26"/>
      <c r="AX182" s="29"/>
      <c r="AZ182" s="26">
        <v>177</v>
      </c>
      <c r="BA182" s="164">
        <v>21.838775785420363</v>
      </c>
      <c r="BB182" s="175">
        <v>0.15</v>
      </c>
      <c r="BC182" s="103">
        <v>3</v>
      </c>
      <c r="BD182" s="181">
        <v>111</v>
      </c>
      <c r="BE182" s="103">
        <v>22</v>
      </c>
      <c r="BF182" s="103">
        <v>22</v>
      </c>
      <c r="BG182" s="103">
        <v>2</v>
      </c>
      <c r="BH182" s="167">
        <v>3300</v>
      </c>
      <c r="BI182" s="167">
        <v>300</v>
      </c>
      <c r="BJ182" s="167">
        <v>1000</v>
      </c>
      <c r="BK182" s="167">
        <v>300</v>
      </c>
      <c r="BL182" s="167">
        <v>2336</v>
      </c>
      <c r="BM182" s="103">
        <v>3</v>
      </c>
      <c r="BN182" s="167">
        <v>45</v>
      </c>
      <c r="BO182" s="167">
        <v>1009</v>
      </c>
      <c r="BP182" s="103" t="s">
        <v>116</v>
      </c>
      <c r="BQ182" s="80"/>
      <c r="BR182" s="164">
        <f>AVERAGE(BE$6:BE182)</f>
        <v>19.960451977401132</v>
      </c>
      <c r="BS182" s="164">
        <f>AVERAGE(BF$6:BF182)</f>
        <v>18.983050847457626</v>
      </c>
      <c r="BT182" s="164">
        <f>AVERAGE(BG$6:BG182)</f>
        <v>0.70056497175141241</v>
      </c>
      <c r="BU182" s="167">
        <f>AVERAGE(BH$6:BH182)</f>
        <v>2847.4576271186443</v>
      </c>
      <c r="BV182" s="167">
        <f>AVERAGE(BI$6:BI182)</f>
        <v>105.08474576271186</v>
      </c>
      <c r="BW182" s="167">
        <f>AVERAGE(BJ$6:BJ182)</f>
        <v>914.12429378531078</v>
      </c>
      <c r="BX182" s="167">
        <f>AVERAGE(BK$6:BK182)</f>
        <v>274.23728813559325</v>
      </c>
      <c r="BY182" s="167">
        <f>AVERAGE(BL$6:BL182)</f>
        <v>2269.3050847457625</v>
      </c>
      <c r="BZ182" s="164">
        <f>AVERAGE(BM$6:BM182)</f>
        <v>2.152542372881356</v>
      </c>
      <c r="CA182" s="167">
        <f>AVERAGE(BN$6:BN182)</f>
        <v>32.288135593220339</v>
      </c>
      <c r="CB182" s="167">
        <f>AVERAGE(BO$6:BO182)</f>
        <v>610.4406779661017</v>
      </c>
      <c r="CC182" s="26"/>
      <c r="CD182" s="26"/>
      <c r="CE182" s="26"/>
      <c r="CF182" s="26"/>
      <c r="CG182" s="26"/>
      <c r="CH182" s="26"/>
      <c r="CI182" s="26"/>
      <c r="CJ182" s="26"/>
      <c r="CK182" s="26"/>
      <c r="CL182" s="26"/>
      <c r="CM182" s="26"/>
      <c r="CN182" s="26"/>
      <c r="CO182" s="26"/>
      <c r="CP182" s="26"/>
      <c r="CQ182" s="26"/>
      <c r="CR182" s="26"/>
      <c r="CS182" s="26"/>
      <c r="CT182" s="26"/>
      <c r="CU182" s="26"/>
      <c r="CV182" s="26"/>
      <c r="CW182" s="26"/>
      <c r="CX182" s="26"/>
      <c r="CY182" s="26"/>
      <c r="CZ182" s="26"/>
      <c r="DA182" s="26"/>
      <c r="DB182" s="26"/>
      <c r="DC182" s="26"/>
      <c r="DD182" s="29"/>
      <c r="DE182" s="26"/>
      <c r="DF182" s="103">
        <v>177</v>
      </c>
      <c r="DG182" s="164">
        <v>6.5565129667614608</v>
      </c>
      <c r="DH182" s="133">
        <v>0.05</v>
      </c>
      <c r="DI182" s="103">
        <v>3</v>
      </c>
      <c r="DJ182" s="167">
        <v>331</v>
      </c>
      <c r="DK182" s="103">
        <v>10</v>
      </c>
      <c r="DL182" s="103">
        <v>10</v>
      </c>
      <c r="DM182" s="103">
        <v>0</v>
      </c>
      <c r="DN182" s="167">
        <v>1800</v>
      </c>
      <c r="DO182" s="167">
        <v>0</v>
      </c>
      <c r="DP182" s="167">
        <v>500</v>
      </c>
      <c r="DQ182" s="167">
        <v>150</v>
      </c>
      <c r="DR182" s="167">
        <v>1606</v>
      </c>
      <c r="DS182" s="103">
        <v>0</v>
      </c>
      <c r="DT182" s="167">
        <v>0</v>
      </c>
      <c r="DU182" s="167">
        <v>194</v>
      </c>
      <c r="DV182" s="103" t="s">
        <v>117</v>
      </c>
      <c r="DW182" s="26"/>
      <c r="DX182" s="164">
        <f>AVERAGE(DK$6:DK182)</f>
        <v>10.401129943502825</v>
      </c>
      <c r="DY182" s="164">
        <f>AVERAGE(DL$6:DL182)</f>
        <v>10.401129943502825</v>
      </c>
      <c r="DZ182" s="164">
        <f>AVERAGE(DM$6:DM182)</f>
        <v>0</v>
      </c>
      <c r="EA182" s="167">
        <f>AVERAGE(DN$6:DN182)</f>
        <v>1872.2033898305085</v>
      </c>
      <c r="EB182" s="167">
        <f>AVERAGE(DO$6:DO182)</f>
        <v>0</v>
      </c>
      <c r="EC182" s="167">
        <f>AVERAGE(DP$6:DP182)</f>
        <v>520.0564971751412</v>
      </c>
      <c r="ED182" s="167">
        <f>AVERAGE(DQ$6:DQ182)</f>
        <v>156.01694915254237</v>
      </c>
      <c r="EE182" s="167">
        <f>AVERAGE(DR$6:DR182)</f>
        <v>1657.8474576271187</v>
      </c>
      <c r="EF182" s="164">
        <f>AVERAGE(DS$6:DS182)</f>
        <v>0.87570621468926557</v>
      </c>
      <c r="EG182" s="167">
        <f>AVERAGE(DT$6:DT182)</f>
        <v>15.76271186440678</v>
      </c>
      <c r="EH182" s="167">
        <f>AVERAGE(DU$6:DU182)</f>
        <v>230.11864406779662</v>
      </c>
      <c r="EI182" s="26"/>
      <c r="EJ182" s="26"/>
      <c r="EK182" s="26"/>
      <c r="EL182" s="26"/>
      <c r="EM182" s="26"/>
      <c r="EN182" s="26"/>
      <c r="EO182" s="26"/>
      <c r="EP182" s="26"/>
      <c r="EQ182" s="26"/>
      <c r="ER182" s="26"/>
      <c r="ES182" s="26"/>
      <c r="ET182" s="26"/>
      <c r="EU182" s="26"/>
      <c r="EV182" s="26"/>
      <c r="EW182" s="26"/>
      <c r="EX182" s="26"/>
      <c r="EY182" s="26"/>
      <c r="EZ182" s="26"/>
      <c r="FA182" s="26"/>
      <c r="FB182" s="26"/>
      <c r="FC182" s="26"/>
      <c r="FD182" s="26"/>
      <c r="FE182" s="26"/>
      <c r="FF182" s="26"/>
      <c r="FG182" s="26"/>
      <c r="FH182" s="29"/>
      <c r="FI182" s="26"/>
      <c r="FJ182" s="103">
        <v>177</v>
      </c>
      <c r="FK182" s="164">
        <v>6.4160587364781829</v>
      </c>
      <c r="FL182" s="133">
        <v>0.05</v>
      </c>
      <c r="FM182" s="103">
        <v>0</v>
      </c>
      <c r="FN182" s="167">
        <v>530</v>
      </c>
      <c r="FO182" s="103">
        <v>6</v>
      </c>
      <c r="FP182" s="103">
        <v>6</v>
      </c>
      <c r="FQ182" s="103">
        <v>0</v>
      </c>
      <c r="FR182" s="167">
        <v>1080</v>
      </c>
      <c r="FS182" s="167">
        <v>0</v>
      </c>
      <c r="FT182" s="167">
        <v>300</v>
      </c>
      <c r="FU182" s="167">
        <v>90</v>
      </c>
      <c r="FV182" s="167">
        <v>1545</v>
      </c>
      <c r="FW182" s="103">
        <v>0</v>
      </c>
      <c r="FX182" s="167">
        <v>0</v>
      </c>
      <c r="FY182" s="167">
        <v>-465</v>
      </c>
      <c r="FZ182" s="103" t="s">
        <v>117</v>
      </c>
      <c r="GA182" s="80"/>
      <c r="GB182" s="160">
        <f>AVERAGE(FO$6:FO182)</f>
        <v>10.016949152542374</v>
      </c>
      <c r="GC182" s="160">
        <f>AVERAGE(FP$6:FP182)</f>
        <v>10.016949152542374</v>
      </c>
      <c r="GD182" s="160">
        <f>AVERAGE(FQ$6:FQ182)</f>
        <v>0</v>
      </c>
      <c r="GE182" s="166">
        <f>AVERAGE(FR$6:FR182)</f>
        <v>1803.050847457627</v>
      </c>
      <c r="GF182" s="166">
        <f>AVERAGE(FS$6:FS182)</f>
        <v>0</v>
      </c>
      <c r="GG182" s="166">
        <f>AVERAGE(FT$6:FT182)</f>
        <v>500.84745762711867</v>
      </c>
      <c r="GH182" s="166">
        <f>AVERAGE(FU$6:FU182)</f>
        <v>150.25423728813558</v>
      </c>
      <c r="GI182" s="166">
        <f>AVERAGE(FV$6:FV182)</f>
        <v>1630.4858757062148</v>
      </c>
      <c r="GJ182" s="160">
        <f>AVERAGE(FW$6:FW182)</f>
        <v>0.80790960451977401</v>
      </c>
      <c r="GK182" s="166">
        <f>AVERAGE(FX$6:FX182)</f>
        <v>29.084745762711865</v>
      </c>
      <c r="GL182" s="166">
        <f>AVERAGE(FY$6:FY182)</f>
        <v>201.64971751412429</v>
      </c>
      <c r="GM182" s="26"/>
      <c r="GN182" s="26"/>
      <c r="GO182" s="26"/>
      <c r="GP182" s="26"/>
      <c r="GQ182" s="26"/>
      <c r="GR182" s="26"/>
      <c r="GS182" s="26"/>
      <c r="GT182" s="26"/>
      <c r="GU182" s="26"/>
      <c r="GV182" s="26"/>
      <c r="GW182" s="26"/>
      <c r="GX182" s="26"/>
      <c r="GY182" s="26"/>
      <c r="GZ182" s="26"/>
      <c r="HA182" s="26"/>
      <c r="HB182" s="26"/>
      <c r="HC182" s="26"/>
      <c r="HD182" s="26"/>
      <c r="HE182" s="26"/>
      <c r="HF182" s="26"/>
      <c r="HG182" s="26"/>
      <c r="HH182" s="26"/>
      <c r="HI182" s="26"/>
      <c r="HJ182" s="26"/>
      <c r="HK182" s="29"/>
      <c r="HL182" s="26"/>
      <c r="HM182" s="98">
        <v>177</v>
      </c>
      <c r="HN182" s="178">
        <v>12.149012557593636</v>
      </c>
      <c r="HO182" s="148">
        <v>0.1</v>
      </c>
      <c r="HP182" s="98">
        <v>3</v>
      </c>
      <c r="HQ182" s="189">
        <v>460</v>
      </c>
      <c r="HR182" s="98">
        <v>14</v>
      </c>
      <c r="HS182" s="98">
        <v>14</v>
      </c>
      <c r="HT182" s="98">
        <v>0</v>
      </c>
      <c r="HU182" s="189">
        <v>2100</v>
      </c>
      <c r="HV182" s="189">
        <v>0</v>
      </c>
      <c r="HW182" s="189">
        <v>700</v>
      </c>
      <c r="HX182" s="189">
        <v>210</v>
      </c>
      <c r="HY182" s="189">
        <v>1995</v>
      </c>
      <c r="HZ182" s="98">
        <v>1</v>
      </c>
      <c r="IA182" s="189">
        <v>30</v>
      </c>
      <c r="IB182" s="189">
        <v>135</v>
      </c>
      <c r="IC182" s="98" t="s">
        <v>117</v>
      </c>
      <c r="ID182" s="80"/>
      <c r="IE182" s="164">
        <f>AVERAGE(HR$6:HR182)</f>
        <v>19.89265536723164</v>
      </c>
      <c r="IF182" s="164">
        <f>AVERAGE(HS$6:HS182)</f>
        <v>19.135593220338983</v>
      </c>
      <c r="IG182" s="164">
        <f>AVERAGE(HT$6:HT182)</f>
        <v>1.0338983050847457</v>
      </c>
      <c r="IH182" s="167">
        <f>AVERAGE(HU$6:HU182)</f>
        <v>2870.3389830508477</v>
      </c>
      <c r="II182" s="167">
        <f>AVERAGE(HV$6:HV182)</f>
        <v>155.08474576271186</v>
      </c>
      <c r="IJ182" s="167">
        <f>AVERAGE(HW$6:HW182)</f>
        <v>905.08474576271192</v>
      </c>
      <c r="IK182" s="167">
        <f>AVERAGE(HX$6:HX182)</f>
        <v>271.52542372881356</v>
      </c>
      <c r="IL182" s="167">
        <f>AVERAGE(HY$6:HY182)</f>
        <v>2313.5819209039546</v>
      </c>
      <c r="IM182" s="164">
        <f>AVERAGE(HZ$6:HZ182)</f>
        <v>2.463276836158192</v>
      </c>
      <c r="IN182" s="167">
        <f>AVERAGE(IA$6:IA182)</f>
        <v>73.898305084745758</v>
      </c>
      <c r="IO182" s="167">
        <f>AVERAGE(IB$6:IB182)</f>
        <v>630.65536723163837</v>
      </c>
      <c r="IP182" s="26"/>
      <c r="IQ182" s="26"/>
      <c r="IR182" s="26"/>
      <c r="IS182" s="26"/>
      <c r="IT182" s="26"/>
      <c r="IU182" s="26"/>
      <c r="IV182" s="26"/>
      <c r="IW182" s="26"/>
      <c r="IX182" s="26"/>
      <c r="IY182" s="26"/>
      <c r="IZ182" s="26"/>
      <c r="JA182" s="26"/>
      <c r="JB182" s="26"/>
      <c r="JC182" s="26"/>
      <c r="JD182" s="26"/>
      <c r="JE182" s="26"/>
      <c r="JF182" s="26"/>
      <c r="JG182" s="26"/>
      <c r="JH182" s="26"/>
      <c r="JI182" s="26"/>
      <c r="JJ182" s="26"/>
      <c r="JK182" s="26"/>
      <c r="JL182" s="26"/>
      <c r="JM182" s="29"/>
      <c r="JN182" s="26"/>
      <c r="JO182" s="26"/>
      <c r="JP182" s="26"/>
      <c r="JQ182" s="26"/>
      <c r="JR182" s="26"/>
      <c r="JS182" s="26"/>
      <c r="JT182" s="26"/>
      <c r="JU182" s="26"/>
      <c r="JV182" s="26"/>
      <c r="JW182" s="26"/>
      <c r="JX182" s="26"/>
      <c r="JY182" s="26"/>
      <c r="JZ182" s="29"/>
    </row>
    <row r="183" spans="1:286" x14ac:dyDescent="0.2">
      <c r="A183" s="26"/>
      <c r="B183" s="103">
        <v>178</v>
      </c>
      <c r="C183" s="164">
        <v>20.14116119442134</v>
      </c>
      <c r="D183" s="133">
        <v>0.15</v>
      </c>
      <c r="E183" s="103">
        <v>9</v>
      </c>
      <c r="F183" s="167">
        <v>182</v>
      </c>
      <c r="G183" s="103">
        <v>26</v>
      </c>
      <c r="H183" s="103">
        <v>22</v>
      </c>
      <c r="I183" s="103">
        <v>2</v>
      </c>
      <c r="J183" s="167">
        <v>2640</v>
      </c>
      <c r="K183" s="167">
        <v>240</v>
      </c>
      <c r="L183" s="167">
        <v>1000</v>
      </c>
      <c r="M183" s="167">
        <v>300</v>
      </c>
      <c r="N183" s="167">
        <v>2347</v>
      </c>
      <c r="O183" s="103">
        <v>3</v>
      </c>
      <c r="P183" s="167">
        <v>36</v>
      </c>
      <c r="Q183" s="167">
        <v>329</v>
      </c>
      <c r="R183" s="103" t="s">
        <v>116</v>
      </c>
      <c r="S183" s="80"/>
      <c r="T183" s="169">
        <f>AVERAGE(G$6:G183)</f>
        <v>23.516853932584269</v>
      </c>
      <c r="U183" s="169">
        <f>AVERAGE(H$6:H183)</f>
        <v>20.758426966292134</v>
      </c>
      <c r="V183" s="169">
        <f>AVERAGE(I$6:I183)</f>
        <v>1.404494382022472</v>
      </c>
      <c r="W183" s="170">
        <f>AVERAGE(J$6:J183)</f>
        <v>2491.0112359550562</v>
      </c>
      <c r="X183" s="170">
        <f>AVERAGE(K$6:K183)</f>
        <v>168.53932584269663</v>
      </c>
      <c r="Y183" s="170">
        <f>AVERAGE(L$6:L183)</f>
        <v>967.69662921348311</v>
      </c>
      <c r="Z183" s="170">
        <f>AVERAGE(M$6:M183)</f>
        <v>290.30898876404495</v>
      </c>
      <c r="AA183" s="170">
        <f>AVERAGE(N$6:N183)</f>
        <v>2417.7584269662921</v>
      </c>
      <c r="AB183" s="169">
        <f>AVERAGE(O$6:O183)</f>
        <v>3.1123595505617976</v>
      </c>
      <c r="AC183" s="170">
        <f>AVERAGE(P$6:P183)</f>
        <v>37.348314606741575</v>
      </c>
      <c r="AD183" s="170">
        <f>AVERAGE(Q$6:Q183)</f>
        <v>110.60112359550561</v>
      </c>
      <c r="AE183" s="26"/>
      <c r="AF183" s="26"/>
      <c r="AG183" s="26"/>
      <c r="AH183" s="26"/>
      <c r="AI183" s="26"/>
      <c r="AJ183" s="26"/>
      <c r="AK183" s="26"/>
      <c r="AL183" s="26"/>
      <c r="AM183" s="26"/>
      <c r="AN183" s="26"/>
      <c r="AO183" s="26"/>
      <c r="AP183" s="26"/>
      <c r="AQ183" s="26"/>
      <c r="AR183" s="26"/>
      <c r="AS183" s="26"/>
      <c r="AT183" s="26"/>
      <c r="AU183" s="26"/>
      <c r="AV183" s="26"/>
      <c r="AW183" s="26"/>
      <c r="AX183" s="29"/>
      <c r="AZ183" s="26">
        <v>178</v>
      </c>
      <c r="BA183" s="164">
        <v>16.107816261365294</v>
      </c>
      <c r="BB183" s="175">
        <v>0.25</v>
      </c>
      <c r="BC183" s="103">
        <v>3</v>
      </c>
      <c r="BD183" s="181">
        <v>100</v>
      </c>
      <c r="BE183" s="103">
        <v>15</v>
      </c>
      <c r="BF183" s="103">
        <v>15</v>
      </c>
      <c r="BG183" s="103">
        <v>0</v>
      </c>
      <c r="BH183" s="167">
        <v>2250</v>
      </c>
      <c r="BI183" s="167">
        <v>0</v>
      </c>
      <c r="BJ183" s="167">
        <v>750</v>
      </c>
      <c r="BK183" s="167">
        <v>225</v>
      </c>
      <c r="BL183" s="167">
        <v>1700</v>
      </c>
      <c r="BM183" s="103">
        <v>4</v>
      </c>
      <c r="BN183" s="167">
        <v>60</v>
      </c>
      <c r="BO183" s="167">
        <v>610</v>
      </c>
      <c r="BP183" s="103" t="s">
        <v>117</v>
      </c>
      <c r="BQ183" s="80"/>
      <c r="BR183" s="164">
        <f>AVERAGE(BE$6:BE183)</f>
        <v>19.932584269662922</v>
      </c>
      <c r="BS183" s="164">
        <f>AVERAGE(BF$6:BF183)</f>
        <v>18.960674157303369</v>
      </c>
      <c r="BT183" s="164">
        <f>AVERAGE(BG$6:BG183)</f>
        <v>0.6966292134831461</v>
      </c>
      <c r="BU183" s="167">
        <f>AVERAGE(BH$6:BH183)</f>
        <v>2844.1011235955057</v>
      </c>
      <c r="BV183" s="167">
        <f>AVERAGE(BI$6:BI183)</f>
        <v>104.49438202247191</v>
      </c>
      <c r="BW183" s="167">
        <f>AVERAGE(BJ$6:BJ183)</f>
        <v>913.20224719101122</v>
      </c>
      <c r="BX183" s="167">
        <f>AVERAGE(BK$6:BK183)</f>
        <v>273.96067415730334</v>
      </c>
      <c r="BY183" s="167">
        <f>AVERAGE(BL$6:BL183)</f>
        <v>2266.1067415730336</v>
      </c>
      <c r="BZ183" s="164">
        <f>AVERAGE(BM$6:BM183)</f>
        <v>2.1629213483146068</v>
      </c>
      <c r="CA183" s="167">
        <f>AVERAGE(BN$6:BN183)</f>
        <v>32.443820224719104</v>
      </c>
      <c r="CB183" s="167">
        <f>AVERAGE(BO$6:BO183)</f>
        <v>610.43820224719104</v>
      </c>
      <c r="CC183" s="26"/>
      <c r="CD183" s="26"/>
      <c r="CE183" s="26"/>
      <c r="CF183" s="26"/>
      <c r="CG183" s="26"/>
      <c r="CH183" s="26"/>
      <c r="CI183" s="26"/>
      <c r="CJ183" s="26"/>
      <c r="CK183" s="26"/>
      <c r="CL183" s="26"/>
      <c r="CM183" s="26"/>
      <c r="CN183" s="26"/>
      <c r="CO183" s="26"/>
      <c r="CP183" s="26"/>
      <c r="CQ183" s="26"/>
      <c r="CR183" s="26"/>
      <c r="CS183" s="26"/>
      <c r="CT183" s="26"/>
      <c r="CU183" s="26"/>
      <c r="CV183" s="26"/>
      <c r="CW183" s="26"/>
      <c r="CX183" s="26"/>
      <c r="CY183" s="26"/>
      <c r="CZ183" s="26"/>
      <c r="DA183" s="26"/>
      <c r="DB183" s="26"/>
      <c r="DC183" s="26"/>
      <c r="DD183" s="29"/>
      <c r="DE183" s="26"/>
      <c r="DF183" s="103">
        <v>178</v>
      </c>
      <c r="DG183" s="164">
        <v>8.8085055879367857</v>
      </c>
      <c r="DH183" s="133">
        <v>0.1</v>
      </c>
      <c r="DI183" s="103">
        <v>7</v>
      </c>
      <c r="DJ183" s="167">
        <v>400</v>
      </c>
      <c r="DK183" s="103">
        <v>15</v>
      </c>
      <c r="DL183" s="103">
        <v>15</v>
      </c>
      <c r="DM183" s="103">
        <v>0</v>
      </c>
      <c r="DN183" s="167">
        <v>2700</v>
      </c>
      <c r="DO183" s="167">
        <v>0</v>
      </c>
      <c r="DP183" s="167">
        <v>750</v>
      </c>
      <c r="DQ183" s="167">
        <v>225</v>
      </c>
      <c r="DR183" s="167">
        <v>2000</v>
      </c>
      <c r="DS183" s="103">
        <v>1</v>
      </c>
      <c r="DT183" s="167">
        <v>18</v>
      </c>
      <c r="DU183" s="167">
        <v>718</v>
      </c>
      <c r="DV183" s="103" t="s">
        <v>117</v>
      </c>
      <c r="DW183" s="26"/>
      <c r="DX183" s="164">
        <f>AVERAGE(DK$6:DK183)</f>
        <v>10.426966292134832</v>
      </c>
      <c r="DY183" s="164">
        <f>AVERAGE(DL$6:DL183)</f>
        <v>10.426966292134832</v>
      </c>
      <c r="DZ183" s="164">
        <f>AVERAGE(DM$6:DM183)</f>
        <v>0</v>
      </c>
      <c r="EA183" s="167">
        <f>AVERAGE(DN$6:DN183)</f>
        <v>1876.8539325842696</v>
      </c>
      <c r="EB183" s="167">
        <f>AVERAGE(DO$6:DO183)</f>
        <v>0</v>
      </c>
      <c r="EC183" s="167">
        <f>AVERAGE(DP$6:DP183)</f>
        <v>521.34831460674161</v>
      </c>
      <c r="ED183" s="167">
        <f>AVERAGE(DQ$6:DQ183)</f>
        <v>156.40449438202248</v>
      </c>
      <c r="EE183" s="167">
        <f>AVERAGE(DR$6:DR183)</f>
        <v>1659.7696629213483</v>
      </c>
      <c r="EF183" s="164">
        <f>AVERAGE(DS$6:DS183)</f>
        <v>0.8764044943820225</v>
      </c>
      <c r="EG183" s="167">
        <f>AVERAGE(DT$6:DT183)</f>
        <v>15.775280898876405</v>
      </c>
      <c r="EH183" s="167">
        <f>AVERAGE(DU$6:DU183)</f>
        <v>232.85955056179776</v>
      </c>
      <c r="EI183" s="26"/>
      <c r="EJ183" s="26"/>
      <c r="EK183" s="26"/>
      <c r="EL183" s="26"/>
      <c r="EM183" s="26"/>
      <c r="EN183" s="26"/>
      <c r="EO183" s="26"/>
      <c r="EP183" s="26"/>
      <c r="EQ183" s="26"/>
      <c r="ER183" s="26"/>
      <c r="ES183" s="26"/>
      <c r="ET183" s="26"/>
      <c r="EU183" s="26"/>
      <c r="EV183" s="26"/>
      <c r="EW183" s="26"/>
      <c r="EX183" s="26"/>
      <c r="EY183" s="26"/>
      <c r="EZ183" s="26"/>
      <c r="FA183" s="26"/>
      <c r="FB183" s="26"/>
      <c r="FC183" s="26"/>
      <c r="FD183" s="26"/>
      <c r="FE183" s="26"/>
      <c r="FF183" s="26"/>
      <c r="FG183" s="26"/>
      <c r="FH183" s="29"/>
      <c r="FI183" s="26"/>
      <c r="FJ183" s="103">
        <v>178</v>
      </c>
      <c r="FK183" s="164">
        <v>6.1891412522050562</v>
      </c>
      <c r="FL183" s="133">
        <v>0.15</v>
      </c>
      <c r="FM183" s="103">
        <v>1</v>
      </c>
      <c r="FN183" s="167">
        <v>314</v>
      </c>
      <c r="FO183" s="103">
        <v>6</v>
      </c>
      <c r="FP183" s="103">
        <v>6</v>
      </c>
      <c r="FQ183" s="103">
        <v>0</v>
      </c>
      <c r="FR183" s="167">
        <v>1080</v>
      </c>
      <c r="FS183" s="167">
        <v>0</v>
      </c>
      <c r="FT183" s="167">
        <v>300</v>
      </c>
      <c r="FU183" s="167">
        <v>90</v>
      </c>
      <c r="FV183" s="167">
        <v>1329</v>
      </c>
      <c r="FW183" s="103">
        <v>1</v>
      </c>
      <c r="FX183" s="167">
        <v>36</v>
      </c>
      <c r="FY183" s="167">
        <v>-213</v>
      </c>
      <c r="FZ183" s="103" t="s">
        <v>117</v>
      </c>
      <c r="GA183" s="80"/>
      <c r="GB183" s="160">
        <f>AVERAGE(FO$6:FO183)</f>
        <v>9.9943820224719104</v>
      </c>
      <c r="GC183" s="160">
        <f>AVERAGE(FP$6:FP183)</f>
        <v>9.9943820224719104</v>
      </c>
      <c r="GD183" s="160">
        <f>AVERAGE(FQ$6:FQ183)</f>
        <v>0</v>
      </c>
      <c r="GE183" s="166">
        <f>AVERAGE(FR$6:FR183)</f>
        <v>1798.9887640449438</v>
      </c>
      <c r="GF183" s="166">
        <f>AVERAGE(FS$6:FS183)</f>
        <v>0</v>
      </c>
      <c r="GG183" s="166">
        <f>AVERAGE(FT$6:FT183)</f>
        <v>499.71910112359552</v>
      </c>
      <c r="GH183" s="166">
        <f>AVERAGE(FU$6:FU183)</f>
        <v>149.91573033707866</v>
      </c>
      <c r="GI183" s="166">
        <f>AVERAGE(FV$6:FV183)</f>
        <v>1628.7921348314608</v>
      </c>
      <c r="GJ183" s="160">
        <f>AVERAGE(FW$6:FW183)</f>
        <v>0.8089887640449438</v>
      </c>
      <c r="GK183" s="166">
        <f>AVERAGE(FX$6:FX183)</f>
        <v>29.123595505617978</v>
      </c>
      <c r="GL183" s="166">
        <f>AVERAGE(FY$6:FY183)</f>
        <v>199.32022471910113</v>
      </c>
      <c r="GM183" s="26"/>
      <c r="GN183" s="26"/>
      <c r="GO183" s="26"/>
      <c r="GP183" s="26"/>
      <c r="GQ183" s="26"/>
      <c r="GR183" s="26"/>
      <c r="GS183" s="26"/>
      <c r="GT183" s="26"/>
      <c r="GU183" s="26"/>
      <c r="GV183" s="26"/>
      <c r="GW183" s="26"/>
      <c r="GX183" s="26"/>
      <c r="GY183" s="26"/>
      <c r="GZ183" s="26"/>
      <c r="HA183" s="26"/>
      <c r="HB183" s="26"/>
      <c r="HC183" s="26"/>
      <c r="HD183" s="26"/>
      <c r="HE183" s="26"/>
      <c r="HF183" s="26"/>
      <c r="HG183" s="26"/>
      <c r="HH183" s="26"/>
      <c r="HI183" s="26"/>
      <c r="HJ183" s="26"/>
      <c r="HK183" s="29"/>
      <c r="HL183" s="26"/>
      <c r="HM183" s="98">
        <v>178</v>
      </c>
      <c r="HN183" s="178">
        <v>15.853538596564441</v>
      </c>
      <c r="HO183" s="148">
        <v>0.05</v>
      </c>
      <c r="HP183" s="98">
        <v>8</v>
      </c>
      <c r="HQ183" s="189">
        <v>186</v>
      </c>
      <c r="HR183" s="98">
        <v>23</v>
      </c>
      <c r="HS183" s="98">
        <v>23</v>
      </c>
      <c r="HT183" s="98">
        <v>3</v>
      </c>
      <c r="HU183" s="189">
        <v>3450</v>
      </c>
      <c r="HV183" s="189">
        <v>450</v>
      </c>
      <c r="HW183" s="189">
        <v>1000</v>
      </c>
      <c r="HX183" s="189">
        <v>300</v>
      </c>
      <c r="HY183" s="189">
        <v>2561</v>
      </c>
      <c r="HZ183" s="98">
        <v>1</v>
      </c>
      <c r="IA183" s="189">
        <v>30</v>
      </c>
      <c r="IB183" s="189">
        <v>919</v>
      </c>
      <c r="IC183" s="98" t="s">
        <v>116</v>
      </c>
      <c r="ID183" s="80"/>
      <c r="IE183" s="164">
        <f>AVERAGE(HR$6:HR183)</f>
        <v>19.910112359550563</v>
      </c>
      <c r="IF183" s="164">
        <f>AVERAGE(HS$6:HS183)</f>
        <v>19.157303370786519</v>
      </c>
      <c r="IG183" s="164">
        <f>AVERAGE(HT$6:HT183)</f>
        <v>1.0449438202247192</v>
      </c>
      <c r="IH183" s="167">
        <f>AVERAGE(HU$6:HU183)</f>
        <v>2873.5955056179773</v>
      </c>
      <c r="II183" s="167">
        <f>AVERAGE(HV$6:HV183)</f>
        <v>156.74157303370785</v>
      </c>
      <c r="IJ183" s="167">
        <f>AVERAGE(HW$6:HW183)</f>
        <v>905.61797752808991</v>
      </c>
      <c r="IK183" s="167">
        <f>AVERAGE(HX$6:HX183)</f>
        <v>271.68539325842698</v>
      </c>
      <c r="IL183" s="167">
        <f>AVERAGE(HY$6:HY183)</f>
        <v>2314.9719101123596</v>
      </c>
      <c r="IM183" s="164">
        <f>AVERAGE(HZ$6:HZ183)</f>
        <v>2.4550561797752808</v>
      </c>
      <c r="IN183" s="167">
        <f>AVERAGE(IA$6:IA183)</f>
        <v>73.651685393258433</v>
      </c>
      <c r="IO183" s="167">
        <f>AVERAGE(IB$6:IB183)</f>
        <v>632.27528089887642</v>
      </c>
      <c r="IP183" s="26"/>
      <c r="IQ183" s="26"/>
      <c r="IR183" s="26"/>
      <c r="IS183" s="26"/>
      <c r="IT183" s="26"/>
      <c r="IU183" s="26"/>
      <c r="IV183" s="26"/>
      <c r="IW183" s="26"/>
      <c r="IX183" s="26"/>
      <c r="IY183" s="26"/>
      <c r="IZ183" s="26"/>
      <c r="JA183" s="26"/>
      <c r="JB183" s="26"/>
      <c r="JC183" s="26"/>
      <c r="JD183" s="26"/>
      <c r="JE183" s="26"/>
      <c r="JF183" s="26"/>
      <c r="JG183" s="26"/>
      <c r="JH183" s="26"/>
      <c r="JI183" s="26"/>
      <c r="JJ183" s="26"/>
      <c r="JK183" s="26"/>
      <c r="JL183" s="26"/>
      <c r="JM183" s="29"/>
      <c r="JN183" s="26"/>
      <c r="JO183" s="26"/>
      <c r="JP183" s="26"/>
      <c r="JQ183" s="26"/>
      <c r="JR183" s="26"/>
      <c r="JS183" s="26"/>
      <c r="JT183" s="26"/>
      <c r="JU183" s="26"/>
      <c r="JV183" s="26"/>
      <c r="JW183" s="26"/>
      <c r="JX183" s="26"/>
      <c r="JY183" s="26"/>
      <c r="JZ183" s="29"/>
    </row>
    <row r="184" spans="1:286" x14ac:dyDescent="0.2">
      <c r="A184" s="26"/>
      <c r="B184" s="103">
        <v>179</v>
      </c>
      <c r="C184" s="164">
        <v>24.760421032640789</v>
      </c>
      <c r="D184" s="133">
        <v>0.2</v>
      </c>
      <c r="E184" s="103">
        <v>1</v>
      </c>
      <c r="F184" s="167">
        <v>124</v>
      </c>
      <c r="G184" s="103">
        <v>21</v>
      </c>
      <c r="H184" s="103">
        <v>21</v>
      </c>
      <c r="I184" s="103">
        <v>1</v>
      </c>
      <c r="J184" s="167">
        <v>2520</v>
      </c>
      <c r="K184" s="167">
        <v>120</v>
      </c>
      <c r="L184" s="167">
        <v>1000</v>
      </c>
      <c r="M184" s="167">
        <v>300</v>
      </c>
      <c r="N184" s="167">
        <v>2169</v>
      </c>
      <c r="O184" s="103">
        <v>5</v>
      </c>
      <c r="P184" s="167">
        <v>60</v>
      </c>
      <c r="Q184" s="167">
        <v>411</v>
      </c>
      <c r="R184" s="103" t="s">
        <v>116</v>
      </c>
      <c r="S184" s="80"/>
      <c r="T184" s="169">
        <f>AVERAGE(G$6:G184)</f>
        <v>23.502793296089386</v>
      </c>
      <c r="U184" s="169">
        <f>AVERAGE(H$6:H184)</f>
        <v>20.759776536312849</v>
      </c>
      <c r="V184" s="169">
        <f>AVERAGE(I$6:I184)</f>
        <v>1.4022346368715084</v>
      </c>
      <c r="W184" s="170">
        <f>AVERAGE(J$6:J184)</f>
        <v>2491.1731843575417</v>
      </c>
      <c r="X184" s="170">
        <f>AVERAGE(K$6:K184)</f>
        <v>168.26815642458101</v>
      </c>
      <c r="Y184" s="170">
        <f>AVERAGE(L$6:L184)</f>
        <v>967.87709497206708</v>
      </c>
      <c r="Z184" s="170">
        <f>AVERAGE(M$6:M184)</f>
        <v>290.3631284916201</v>
      </c>
      <c r="AA184" s="170">
        <f>AVERAGE(N$6:N184)</f>
        <v>2416.3687150837991</v>
      </c>
      <c r="AB184" s="169">
        <f>AVERAGE(O$6:O184)</f>
        <v>3.1229050279329611</v>
      </c>
      <c r="AC184" s="170">
        <f>AVERAGE(P$6:P184)</f>
        <v>37.47486033519553</v>
      </c>
      <c r="AD184" s="170">
        <f>AVERAGE(Q$6:Q184)</f>
        <v>112.27932960893855</v>
      </c>
      <c r="AE184" s="26"/>
      <c r="AF184" s="26"/>
      <c r="AG184" s="26"/>
      <c r="AH184" s="26"/>
      <c r="AI184" s="26"/>
      <c r="AJ184" s="26"/>
      <c r="AK184" s="26"/>
      <c r="AL184" s="26"/>
      <c r="AM184" s="26"/>
      <c r="AN184" s="26"/>
      <c r="AO184" s="26"/>
      <c r="AP184" s="26"/>
      <c r="AQ184" s="26"/>
      <c r="AR184" s="26"/>
      <c r="AS184" s="26"/>
      <c r="AT184" s="26"/>
      <c r="AU184" s="26"/>
      <c r="AV184" s="26"/>
      <c r="AW184" s="26"/>
      <c r="AX184" s="29"/>
      <c r="AZ184" s="26">
        <v>179</v>
      </c>
      <c r="BA184" s="164">
        <v>17.981592022338553</v>
      </c>
      <c r="BB184" s="175">
        <v>0.2</v>
      </c>
      <c r="BC184" s="103">
        <v>3</v>
      </c>
      <c r="BD184" s="181">
        <v>180</v>
      </c>
      <c r="BE184" s="103">
        <v>17</v>
      </c>
      <c r="BF184" s="103">
        <v>17</v>
      </c>
      <c r="BG184" s="103">
        <v>0</v>
      </c>
      <c r="BH184" s="167">
        <v>2550</v>
      </c>
      <c r="BI184" s="167">
        <v>0</v>
      </c>
      <c r="BJ184" s="167">
        <v>850</v>
      </c>
      <c r="BK184" s="167">
        <v>255</v>
      </c>
      <c r="BL184" s="167">
        <v>1910</v>
      </c>
      <c r="BM184" s="103">
        <v>4</v>
      </c>
      <c r="BN184" s="167">
        <v>60</v>
      </c>
      <c r="BO184" s="167">
        <v>700</v>
      </c>
      <c r="BP184" s="103" t="s">
        <v>117</v>
      </c>
      <c r="BQ184" s="80"/>
      <c r="BR184" s="164">
        <f>AVERAGE(BE$6:BE184)</f>
        <v>19.916201117318437</v>
      </c>
      <c r="BS184" s="164">
        <f>AVERAGE(BF$6:BF184)</f>
        <v>18.949720670391063</v>
      </c>
      <c r="BT184" s="164">
        <f>AVERAGE(BG$6:BG184)</f>
        <v>0.69273743016759781</v>
      </c>
      <c r="BU184" s="167">
        <f>AVERAGE(BH$6:BH184)</f>
        <v>2842.4581005586592</v>
      </c>
      <c r="BV184" s="167">
        <f>AVERAGE(BI$6:BI184)</f>
        <v>103.91061452513966</v>
      </c>
      <c r="BW184" s="167">
        <f>AVERAGE(BJ$6:BJ184)</f>
        <v>912.84916201117323</v>
      </c>
      <c r="BX184" s="167">
        <f>AVERAGE(BK$6:BK184)</f>
        <v>273.85474860335194</v>
      </c>
      <c r="BY184" s="167">
        <f>AVERAGE(BL$6:BL184)</f>
        <v>2264.117318435754</v>
      </c>
      <c r="BZ184" s="164">
        <f>AVERAGE(BM$6:BM184)</f>
        <v>2.1731843575418996</v>
      </c>
      <c r="CA184" s="167">
        <f>AVERAGE(BN$6:BN184)</f>
        <v>32.597765363128495</v>
      </c>
      <c r="CB184" s="167">
        <f>AVERAGE(BO$6:BO184)</f>
        <v>610.93854748603349</v>
      </c>
      <c r="CC184" s="26"/>
      <c r="CD184" s="26"/>
      <c r="CE184" s="26"/>
      <c r="CF184" s="26"/>
      <c r="CG184" s="26"/>
      <c r="CH184" s="26"/>
      <c r="CI184" s="26"/>
      <c r="CJ184" s="26"/>
      <c r="CK184" s="26"/>
      <c r="CL184" s="26"/>
      <c r="CM184" s="26"/>
      <c r="CN184" s="26"/>
      <c r="CO184" s="26"/>
      <c r="CP184" s="26"/>
      <c r="CQ184" s="26"/>
      <c r="CR184" s="26"/>
      <c r="CS184" s="26"/>
      <c r="CT184" s="26"/>
      <c r="CU184" s="26"/>
      <c r="CV184" s="26"/>
      <c r="CW184" s="26"/>
      <c r="CX184" s="26"/>
      <c r="CY184" s="26"/>
      <c r="CZ184" s="26"/>
      <c r="DA184" s="26"/>
      <c r="DB184" s="26"/>
      <c r="DC184" s="26"/>
      <c r="DD184" s="29"/>
      <c r="DE184" s="26"/>
      <c r="DF184" s="103">
        <v>179</v>
      </c>
      <c r="DG184" s="164">
        <v>5.9655881854004722</v>
      </c>
      <c r="DH184" s="133">
        <v>0.15</v>
      </c>
      <c r="DI184" s="103">
        <v>10</v>
      </c>
      <c r="DJ184" s="167">
        <v>585</v>
      </c>
      <c r="DK184" s="103">
        <v>15</v>
      </c>
      <c r="DL184" s="103">
        <v>15</v>
      </c>
      <c r="DM184" s="103">
        <v>0</v>
      </c>
      <c r="DN184" s="167">
        <v>2700</v>
      </c>
      <c r="DO184" s="167">
        <v>0</v>
      </c>
      <c r="DP184" s="167">
        <v>750</v>
      </c>
      <c r="DQ184" s="167">
        <v>225</v>
      </c>
      <c r="DR184" s="167">
        <v>2185</v>
      </c>
      <c r="DS184" s="103">
        <v>1</v>
      </c>
      <c r="DT184" s="167">
        <v>18</v>
      </c>
      <c r="DU184" s="167">
        <v>533</v>
      </c>
      <c r="DV184" s="103" t="s">
        <v>117</v>
      </c>
      <c r="DW184" s="26"/>
      <c r="DX184" s="164">
        <f>AVERAGE(DK$6:DK184)</f>
        <v>10.452513966480447</v>
      </c>
      <c r="DY184" s="164">
        <f>AVERAGE(DL$6:DL184)</f>
        <v>10.452513966480447</v>
      </c>
      <c r="DZ184" s="164">
        <f>AVERAGE(DM$6:DM184)</f>
        <v>0</v>
      </c>
      <c r="EA184" s="167">
        <f>AVERAGE(DN$6:DN184)</f>
        <v>1881.4525139664804</v>
      </c>
      <c r="EB184" s="167">
        <f>AVERAGE(DO$6:DO184)</f>
        <v>0</v>
      </c>
      <c r="EC184" s="167">
        <f>AVERAGE(DP$6:DP184)</f>
        <v>522.62569832402232</v>
      </c>
      <c r="ED184" s="167">
        <f>AVERAGE(DQ$6:DQ184)</f>
        <v>156.78770949720669</v>
      </c>
      <c r="EE184" s="167">
        <f>AVERAGE(DR$6:DR184)</f>
        <v>1662.7039106145251</v>
      </c>
      <c r="EF184" s="164">
        <f>AVERAGE(DS$6:DS184)</f>
        <v>0.87709497206703912</v>
      </c>
      <c r="EG184" s="167">
        <f>AVERAGE(DT$6:DT184)</f>
        <v>15.787709497206704</v>
      </c>
      <c r="EH184" s="167">
        <f>AVERAGE(DU$6:DU184)</f>
        <v>234.53631284916202</v>
      </c>
      <c r="EI184" s="26"/>
      <c r="EJ184" s="26"/>
      <c r="EK184" s="26"/>
      <c r="EL184" s="26"/>
      <c r="EM184" s="26"/>
      <c r="EN184" s="26"/>
      <c r="EO184" s="26"/>
      <c r="EP184" s="26"/>
      <c r="EQ184" s="26"/>
      <c r="ER184" s="26"/>
      <c r="ES184" s="26"/>
      <c r="ET184" s="26"/>
      <c r="EU184" s="26"/>
      <c r="EV184" s="26"/>
      <c r="EW184" s="26"/>
      <c r="EX184" s="26"/>
      <c r="EY184" s="26"/>
      <c r="EZ184" s="26"/>
      <c r="FA184" s="26"/>
      <c r="FB184" s="26"/>
      <c r="FC184" s="26"/>
      <c r="FD184" s="26"/>
      <c r="FE184" s="26"/>
      <c r="FF184" s="26"/>
      <c r="FG184" s="26"/>
      <c r="FH184" s="29"/>
      <c r="FI184" s="26"/>
      <c r="FJ184" s="103">
        <v>179</v>
      </c>
      <c r="FK184" s="164">
        <v>6.9715887028694503</v>
      </c>
      <c r="FL184" s="133">
        <v>0.05</v>
      </c>
      <c r="FM184" s="103">
        <v>10</v>
      </c>
      <c r="FN184" s="167">
        <v>156</v>
      </c>
      <c r="FO184" s="103">
        <v>17</v>
      </c>
      <c r="FP184" s="103">
        <v>17</v>
      </c>
      <c r="FQ184" s="103">
        <v>0</v>
      </c>
      <c r="FR184" s="167">
        <v>3060</v>
      </c>
      <c r="FS184" s="167">
        <v>0</v>
      </c>
      <c r="FT184" s="167">
        <v>850</v>
      </c>
      <c r="FU184" s="167">
        <v>255</v>
      </c>
      <c r="FV184" s="167">
        <v>1886</v>
      </c>
      <c r="FW184" s="103">
        <v>0</v>
      </c>
      <c r="FX184" s="167">
        <v>0</v>
      </c>
      <c r="FY184" s="167">
        <v>1174</v>
      </c>
      <c r="FZ184" s="103" t="s">
        <v>117</v>
      </c>
      <c r="GA184" s="80"/>
      <c r="GB184" s="160">
        <f>AVERAGE(FO$6:FO184)</f>
        <v>10.033519553072626</v>
      </c>
      <c r="GC184" s="160">
        <f>AVERAGE(FP$6:FP184)</f>
        <v>10.033519553072626</v>
      </c>
      <c r="GD184" s="160">
        <f>AVERAGE(FQ$6:FQ184)</f>
        <v>0</v>
      </c>
      <c r="GE184" s="166">
        <f>AVERAGE(FR$6:FR184)</f>
        <v>1806.0335195530727</v>
      </c>
      <c r="GF184" s="166">
        <f>AVERAGE(FS$6:FS184)</f>
        <v>0</v>
      </c>
      <c r="GG184" s="166">
        <f>AVERAGE(FT$6:FT184)</f>
        <v>501.67597765363126</v>
      </c>
      <c r="GH184" s="166">
        <f>AVERAGE(FU$6:FU184)</f>
        <v>150.50279329608938</v>
      </c>
      <c r="GI184" s="166">
        <f>AVERAGE(FV$6:FV184)</f>
        <v>1630.2290502793296</v>
      </c>
      <c r="GJ184" s="160">
        <f>AVERAGE(FW$6:FW184)</f>
        <v>0.8044692737430168</v>
      </c>
      <c r="GK184" s="166">
        <f>AVERAGE(FX$6:FX184)</f>
        <v>28.960893854748605</v>
      </c>
      <c r="GL184" s="166">
        <f>AVERAGE(FY$6:FY184)</f>
        <v>204.76536312849163</v>
      </c>
      <c r="GM184" s="26"/>
      <c r="GN184" s="26"/>
      <c r="GO184" s="26"/>
      <c r="GP184" s="26"/>
      <c r="GQ184" s="26"/>
      <c r="GR184" s="26"/>
      <c r="GS184" s="26"/>
      <c r="GT184" s="26"/>
      <c r="GU184" s="26"/>
      <c r="GV184" s="26"/>
      <c r="GW184" s="26"/>
      <c r="GX184" s="26"/>
      <c r="GY184" s="26"/>
      <c r="GZ184" s="26"/>
      <c r="HA184" s="26"/>
      <c r="HB184" s="26"/>
      <c r="HC184" s="26"/>
      <c r="HD184" s="26"/>
      <c r="HE184" s="26"/>
      <c r="HF184" s="26"/>
      <c r="HG184" s="26"/>
      <c r="HH184" s="26"/>
      <c r="HI184" s="26"/>
      <c r="HJ184" s="26"/>
      <c r="HK184" s="29"/>
      <c r="HL184" s="26"/>
      <c r="HM184" s="98">
        <v>179</v>
      </c>
      <c r="HN184" s="178">
        <v>15.267545389912003</v>
      </c>
      <c r="HO184" s="148">
        <v>0.2</v>
      </c>
      <c r="HP184" s="98">
        <v>3</v>
      </c>
      <c r="HQ184" s="189">
        <v>237</v>
      </c>
      <c r="HR184" s="98">
        <v>15</v>
      </c>
      <c r="HS184" s="98">
        <v>15</v>
      </c>
      <c r="HT184" s="98">
        <v>0</v>
      </c>
      <c r="HU184" s="189">
        <v>2250</v>
      </c>
      <c r="HV184" s="189">
        <v>0</v>
      </c>
      <c r="HW184" s="189">
        <v>750</v>
      </c>
      <c r="HX184" s="189">
        <v>225</v>
      </c>
      <c r="HY184" s="189">
        <v>1837</v>
      </c>
      <c r="HZ184" s="98">
        <v>3</v>
      </c>
      <c r="IA184" s="189">
        <v>90</v>
      </c>
      <c r="IB184" s="189">
        <v>503</v>
      </c>
      <c r="IC184" s="98" t="s">
        <v>117</v>
      </c>
      <c r="ID184" s="80"/>
      <c r="IE184" s="164">
        <f>AVERAGE(HR$6:HR184)</f>
        <v>19.882681564245811</v>
      </c>
      <c r="IF184" s="164">
        <f>AVERAGE(HS$6:HS184)</f>
        <v>19.134078212290504</v>
      </c>
      <c r="IG184" s="164">
        <f>AVERAGE(HT$6:HT184)</f>
        <v>1.0391061452513966</v>
      </c>
      <c r="IH184" s="167">
        <f>AVERAGE(HU$6:HU184)</f>
        <v>2870.1117318435754</v>
      </c>
      <c r="II184" s="167">
        <f>AVERAGE(HV$6:HV184)</f>
        <v>155.86592178770951</v>
      </c>
      <c r="IJ184" s="167">
        <f>AVERAGE(HW$6:HW184)</f>
        <v>904.74860335195535</v>
      </c>
      <c r="IK184" s="167">
        <f>AVERAGE(HX$6:HX184)</f>
        <v>271.42458100558662</v>
      </c>
      <c r="IL184" s="167">
        <f>AVERAGE(HY$6:HY184)</f>
        <v>2312.3016759776538</v>
      </c>
      <c r="IM184" s="164">
        <f>AVERAGE(HZ$6:HZ184)</f>
        <v>2.4581005586592179</v>
      </c>
      <c r="IN184" s="167">
        <f>AVERAGE(IA$6:IA184)</f>
        <v>73.743016759776538</v>
      </c>
      <c r="IO184" s="167">
        <f>AVERAGE(IB$6:IB184)</f>
        <v>631.55307262569829</v>
      </c>
      <c r="IP184" s="26"/>
      <c r="IQ184" s="26"/>
      <c r="IR184" s="26"/>
      <c r="IS184" s="26"/>
      <c r="IT184" s="26"/>
      <c r="IU184" s="26"/>
      <c r="IV184" s="26"/>
      <c r="IW184" s="26"/>
      <c r="IX184" s="26"/>
      <c r="IY184" s="26"/>
      <c r="IZ184" s="26"/>
      <c r="JA184" s="26"/>
      <c r="JB184" s="26"/>
      <c r="JC184" s="26"/>
      <c r="JD184" s="26"/>
      <c r="JE184" s="26"/>
      <c r="JF184" s="26"/>
      <c r="JG184" s="26"/>
      <c r="JH184" s="26"/>
      <c r="JI184" s="26"/>
      <c r="JJ184" s="26"/>
      <c r="JK184" s="26"/>
      <c r="JL184" s="26"/>
      <c r="JM184" s="29"/>
      <c r="JN184" s="26"/>
      <c r="JO184" s="26"/>
      <c r="JP184" s="26"/>
      <c r="JQ184" s="26"/>
      <c r="JR184" s="26"/>
      <c r="JS184" s="26"/>
      <c r="JT184" s="26"/>
      <c r="JU184" s="26"/>
      <c r="JV184" s="26"/>
      <c r="JW184" s="26"/>
      <c r="JX184" s="26"/>
      <c r="JY184" s="26"/>
      <c r="JZ184" s="29"/>
    </row>
    <row r="185" spans="1:286" x14ac:dyDescent="0.2">
      <c r="A185" s="26"/>
      <c r="B185" s="103">
        <v>180</v>
      </c>
      <c r="C185" s="164">
        <v>23.316341502387857</v>
      </c>
      <c r="D185" s="133">
        <v>0.05</v>
      </c>
      <c r="E185" s="103">
        <v>1</v>
      </c>
      <c r="F185" s="167">
        <v>538</v>
      </c>
      <c r="G185" s="103">
        <v>23</v>
      </c>
      <c r="H185" s="103">
        <v>22</v>
      </c>
      <c r="I185" s="103">
        <v>2</v>
      </c>
      <c r="J185" s="167">
        <v>2640</v>
      </c>
      <c r="K185" s="167">
        <v>240</v>
      </c>
      <c r="L185" s="167">
        <v>1000</v>
      </c>
      <c r="M185" s="167">
        <v>300</v>
      </c>
      <c r="N185" s="167">
        <v>2703</v>
      </c>
      <c r="O185" s="103">
        <v>1</v>
      </c>
      <c r="P185" s="167">
        <v>12</v>
      </c>
      <c r="Q185" s="167">
        <v>-51</v>
      </c>
      <c r="R185" s="103" t="s">
        <v>116</v>
      </c>
      <c r="S185" s="80"/>
      <c r="T185" s="169">
        <f>AVERAGE(G$6:G185)</f>
        <v>23.5</v>
      </c>
      <c r="U185" s="169">
        <f>AVERAGE(H$6:H185)</f>
        <v>20.766666666666666</v>
      </c>
      <c r="V185" s="169">
        <f>AVERAGE(I$6:I185)</f>
        <v>1.4055555555555554</v>
      </c>
      <c r="W185" s="170">
        <f>AVERAGE(J$6:J185)</f>
        <v>2492</v>
      </c>
      <c r="X185" s="170">
        <f>AVERAGE(K$6:K185)</f>
        <v>168.66666666666666</v>
      </c>
      <c r="Y185" s="170">
        <f>AVERAGE(L$6:L185)</f>
        <v>968.05555555555554</v>
      </c>
      <c r="Z185" s="170">
        <f>AVERAGE(M$6:M185)</f>
        <v>290.41666666666669</v>
      </c>
      <c r="AA185" s="170">
        <f>AVERAGE(N$6:N185)</f>
        <v>2417.9611111111112</v>
      </c>
      <c r="AB185" s="169">
        <f>AVERAGE(O$6:O185)</f>
        <v>3.1111111111111112</v>
      </c>
      <c r="AC185" s="170">
        <f>AVERAGE(P$6:P185)</f>
        <v>37.333333333333336</v>
      </c>
      <c r="AD185" s="170">
        <f>AVERAGE(Q$6:Q185)</f>
        <v>111.37222222222222</v>
      </c>
      <c r="AE185" s="26"/>
      <c r="AF185" s="26"/>
      <c r="AG185" s="26"/>
      <c r="AH185" s="26"/>
      <c r="AI185" s="26"/>
      <c r="AJ185" s="26"/>
      <c r="AK185" s="26"/>
      <c r="AL185" s="26"/>
      <c r="AM185" s="26"/>
      <c r="AN185" s="26"/>
      <c r="AO185" s="26"/>
      <c r="AP185" s="26"/>
      <c r="AQ185" s="26"/>
      <c r="AR185" s="26"/>
      <c r="AS185" s="26"/>
      <c r="AT185" s="26"/>
      <c r="AU185" s="26"/>
      <c r="AV185" s="26"/>
      <c r="AW185" s="26"/>
      <c r="AX185" s="29"/>
      <c r="AZ185" s="26">
        <v>180</v>
      </c>
      <c r="BA185" s="164">
        <v>15.665208599681378</v>
      </c>
      <c r="BB185" s="175">
        <v>0.05</v>
      </c>
      <c r="BC185" s="103">
        <v>3</v>
      </c>
      <c r="BD185" s="181">
        <v>440</v>
      </c>
      <c r="BE185" s="103">
        <v>18</v>
      </c>
      <c r="BF185" s="103">
        <v>18</v>
      </c>
      <c r="BG185" s="103">
        <v>0</v>
      </c>
      <c r="BH185" s="167">
        <v>2700</v>
      </c>
      <c r="BI185" s="167">
        <v>0</v>
      </c>
      <c r="BJ185" s="167">
        <v>900</v>
      </c>
      <c r="BK185" s="167">
        <v>270</v>
      </c>
      <c r="BL185" s="167">
        <v>2235</v>
      </c>
      <c r="BM185" s="103">
        <v>1</v>
      </c>
      <c r="BN185" s="167">
        <v>15</v>
      </c>
      <c r="BO185" s="167">
        <v>480</v>
      </c>
      <c r="BP185" s="103" t="s">
        <v>117</v>
      </c>
      <c r="BQ185" s="80"/>
      <c r="BR185" s="164">
        <f>AVERAGE(BE$6:BE185)</f>
        <v>19.905555555555555</v>
      </c>
      <c r="BS185" s="164">
        <f>AVERAGE(BF$6:BF185)</f>
        <v>18.944444444444443</v>
      </c>
      <c r="BT185" s="164">
        <f>AVERAGE(BG$6:BG185)</f>
        <v>0.68888888888888888</v>
      </c>
      <c r="BU185" s="167">
        <f>AVERAGE(BH$6:BH185)</f>
        <v>2841.6666666666665</v>
      </c>
      <c r="BV185" s="167">
        <f>AVERAGE(BI$6:BI185)</f>
        <v>103.33333333333333</v>
      </c>
      <c r="BW185" s="167">
        <f>AVERAGE(BJ$6:BJ185)</f>
        <v>912.77777777777783</v>
      </c>
      <c r="BX185" s="167">
        <f>AVERAGE(BK$6:BK185)</f>
        <v>273.83333333333331</v>
      </c>
      <c r="BY185" s="167">
        <f>AVERAGE(BL$6:BL185)</f>
        <v>2263.9555555555557</v>
      </c>
      <c r="BZ185" s="164">
        <f>AVERAGE(BM$6:BM185)</f>
        <v>2.1666666666666665</v>
      </c>
      <c r="CA185" s="167">
        <f>AVERAGE(BN$6:BN185)</f>
        <v>32.5</v>
      </c>
      <c r="CB185" s="167">
        <f>AVERAGE(BO$6:BO185)</f>
        <v>610.21111111111111</v>
      </c>
      <c r="CC185" s="26"/>
      <c r="CD185" s="26"/>
      <c r="CE185" s="26"/>
      <c r="CF185" s="26"/>
      <c r="CG185" s="26"/>
      <c r="CH185" s="26"/>
      <c r="CI185" s="26"/>
      <c r="CJ185" s="26"/>
      <c r="CK185" s="26"/>
      <c r="CL185" s="26"/>
      <c r="CM185" s="26"/>
      <c r="CN185" s="26"/>
      <c r="CO185" s="26"/>
      <c r="CP185" s="26"/>
      <c r="CQ185" s="26"/>
      <c r="CR185" s="26"/>
      <c r="CS185" s="26"/>
      <c r="CT185" s="26"/>
      <c r="CU185" s="26"/>
      <c r="CV185" s="26"/>
      <c r="CW185" s="26"/>
      <c r="CX185" s="26"/>
      <c r="CY185" s="26"/>
      <c r="CZ185" s="26"/>
      <c r="DA185" s="26"/>
      <c r="DB185" s="26"/>
      <c r="DC185" s="26"/>
      <c r="DD185" s="29"/>
      <c r="DE185" s="26"/>
      <c r="DF185" s="103">
        <v>180</v>
      </c>
      <c r="DG185" s="164">
        <v>5.9812407838904464</v>
      </c>
      <c r="DH185" s="133">
        <v>0.2</v>
      </c>
      <c r="DI185" s="103">
        <v>8</v>
      </c>
      <c r="DJ185" s="167">
        <v>403</v>
      </c>
      <c r="DK185" s="103">
        <v>13</v>
      </c>
      <c r="DL185" s="103">
        <v>13</v>
      </c>
      <c r="DM185" s="103">
        <v>0</v>
      </c>
      <c r="DN185" s="167">
        <v>2340</v>
      </c>
      <c r="DO185" s="167">
        <v>0</v>
      </c>
      <c r="DP185" s="167">
        <v>650</v>
      </c>
      <c r="DQ185" s="167">
        <v>195</v>
      </c>
      <c r="DR185" s="167">
        <v>1873</v>
      </c>
      <c r="DS185" s="103">
        <v>1</v>
      </c>
      <c r="DT185" s="167">
        <v>18</v>
      </c>
      <c r="DU185" s="167">
        <v>485</v>
      </c>
      <c r="DV185" s="103" t="s">
        <v>117</v>
      </c>
      <c r="DW185" s="26"/>
      <c r="DX185" s="164">
        <f>AVERAGE(DK$6:DK185)</f>
        <v>10.466666666666667</v>
      </c>
      <c r="DY185" s="164">
        <f>AVERAGE(DL$6:DL185)</f>
        <v>10.466666666666667</v>
      </c>
      <c r="DZ185" s="164">
        <f>AVERAGE(DM$6:DM185)</f>
        <v>0</v>
      </c>
      <c r="EA185" s="167">
        <f>AVERAGE(DN$6:DN185)</f>
        <v>1884</v>
      </c>
      <c r="EB185" s="167">
        <f>AVERAGE(DO$6:DO185)</f>
        <v>0</v>
      </c>
      <c r="EC185" s="167">
        <f>AVERAGE(DP$6:DP185)</f>
        <v>523.33333333333337</v>
      </c>
      <c r="ED185" s="167">
        <f>AVERAGE(DQ$6:DQ185)</f>
        <v>157</v>
      </c>
      <c r="EE185" s="167">
        <f>AVERAGE(DR$6:DR185)</f>
        <v>1663.8722222222223</v>
      </c>
      <c r="EF185" s="164">
        <f>AVERAGE(DS$6:DS185)</f>
        <v>0.87777777777777777</v>
      </c>
      <c r="EG185" s="167">
        <f>AVERAGE(DT$6:DT185)</f>
        <v>15.8</v>
      </c>
      <c r="EH185" s="167">
        <f>AVERAGE(DU$6:DU185)</f>
        <v>235.92777777777778</v>
      </c>
      <c r="EI185" s="26"/>
      <c r="EJ185" s="26"/>
      <c r="EK185" s="26"/>
      <c r="EL185" s="26"/>
      <c r="EM185" s="26"/>
      <c r="EN185" s="26"/>
      <c r="EO185" s="26"/>
      <c r="EP185" s="26"/>
      <c r="EQ185" s="26"/>
      <c r="ER185" s="26"/>
      <c r="ES185" s="26"/>
      <c r="ET185" s="26"/>
      <c r="EU185" s="26"/>
      <c r="EV185" s="26"/>
      <c r="EW185" s="26"/>
      <c r="EX185" s="26"/>
      <c r="EY185" s="26"/>
      <c r="EZ185" s="26"/>
      <c r="FA185" s="26"/>
      <c r="FB185" s="26"/>
      <c r="FC185" s="26"/>
      <c r="FD185" s="26"/>
      <c r="FE185" s="26"/>
      <c r="FF185" s="26"/>
      <c r="FG185" s="26"/>
      <c r="FH185" s="29"/>
      <c r="FI185" s="26"/>
      <c r="FJ185" s="103">
        <v>180</v>
      </c>
      <c r="FK185" s="164">
        <v>7.3945300397759297</v>
      </c>
      <c r="FL185" s="133">
        <v>0.2</v>
      </c>
      <c r="FM185" s="103">
        <v>2</v>
      </c>
      <c r="FN185" s="167">
        <v>563</v>
      </c>
      <c r="FO185" s="103">
        <v>8</v>
      </c>
      <c r="FP185" s="103">
        <v>8</v>
      </c>
      <c r="FQ185" s="103">
        <v>0</v>
      </c>
      <c r="FR185" s="167">
        <v>1440</v>
      </c>
      <c r="FS185" s="167">
        <v>0</v>
      </c>
      <c r="FT185" s="167">
        <v>400</v>
      </c>
      <c r="FU185" s="167">
        <v>120</v>
      </c>
      <c r="FV185" s="167">
        <v>1708</v>
      </c>
      <c r="FW185" s="103">
        <v>1</v>
      </c>
      <c r="FX185" s="167">
        <v>36</v>
      </c>
      <c r="FY185" s="167">
        <v>-232</v>
      </c>
      <c r="FZ185" s="103" t="s">
        <v>117</v>
      </c>
      <c r="GA185" s="80"/>
      <c r="GB185" s="160">
        <f>AVERAGE(FO$6:FO185)</f>
        <v>10.022222222222222</v>
      </c>
      <c r="GC185" s="160">
        <f>AVERAGE(FP$6:FP185)</f>
        <v>10.022222222222222</v>
      </c>
      <c r="GD185" s="160">
        <f>AVERAGE(FQ$6:FQ185)</f>
        <v>0</v>
      </c>
      <c r="GE185" s="166">
        <f>AVERAGE(FR$6:FR185)</f>
        <v>1804</v>
      </c>
      <c r="GF185" s="166">
        <f>AVERAGE(FS$6:FS185)</f>
        <v>0</v>
      </c>
      <c r="GG185" s="166">
        <f>AVERAGE(FT$6:FT185)</f>
        <v>501.11111111111109</v>
      </c>
      <c r="GH185" s="166">
        <f>AVERAGE(FU$6:FU185)</f>
        <v>150.33333333333334</v>
      </c>
      <c r="GI185" s="166">
        <f>AVERAGE(FV$6:FV185)</f>
        <v>1630.661111111111</v>
      </c>
      <c r="GJ185" s="160">
        <f>AVERAGE(FW$6:FW185)</f>
        <v>0.80555555555555558</v>
      </c>
      <c r="GK185" s="166">
        <f>AVERAGE(FX$6:FX185)</f>
        <v>29</v>
      </c>
      <c r="GL185" s="166">
        <f>AVERAGE(FY$6:FY185)</f>
        <v>202.3388888888889</v>
      </c>
      <c r="GM185" s="26"/>
      <c r="GN185" s="26"/>
      <c r="GO185" s="26"/>
      <c r="GP185" s="26"/>
      <c r="GQ185" s="26"/>
      <c r="GR185" s="26"/>
      <c r="GS185" s="26"/>
      <c r="GT185" s="26"/>
      <c r="GU185" s="26"/>
      <c r="GV185" s="26"/>
      <c r="GW185" s="26"/>
      <c r="GX185" s="26"/>
      <c r="GY185" s="26"/>
      <c r="GZ185" s="26"/>
      <c r="HA185" s="26"/>
      <c r="HB185" s="26"/>
      <c r="HC185" s="26"/>
      <c r="HD185" s="26"/>
      <c r="HE185" s="26"/>
      <c r="HF185" s="26"/>
      <c r="HG185" s="26"/>
      <c r="HH185" s="26"/>
      <c r="HI185" s="26"/>
      <c r="HJ185" s="26"/>
      <c r="HK185" s="29"/>
      <c r="HL185" s="26"/>
      <c r="HM185" s="98">
        <v>180</v>
      </c>
      <c r="HN185" s="178">
        <v>18.030918891078151</v>
      </c>
      <c r="HO185" s="148">
        <v>0.15</v>
      </c>
      <c r="HP185" s="98">
        <v>1</v>
      </c>
      <c r="HQ185" s="189">
        <v>533</v>
      </c>
      <c r="HR185" s="98">
        <v>16</v>
      </c>
      <c r="HS185" s="98">
        <v>16</v>
      </c>
      <c r="HT185" s="98">
        <v>0</v>
      </c>
      <c r="HU185" s="189">
        <v>2400</v>
      </c>
      <c r="HV185" s="189">
        <v>0</v>
      </c>
      <c r="HW185" s="189">
        <v>800</v>
      </c>
      <c r="HX185" s="189">
        <v>240</v>
      </c>
      <c r="HY185" s="189">
        <v>2198</v>
      </c>
      <c r="HZ185" s="98">
        <v>3</v>
      </c>
      <c r="IA185" s="189">
        <v>90</v>
      </c>
      <c r="IB185" s="189">
        <v>292</v>
      </c>
      <c r="IC185" s="98" t="s">
        <v>117</v>
      </c>
      <c r="ID185" s="80"/>
      <c r="IE185" s="164">
        <f>AVERAGE(HR$6:HR185)</f>
        <v>19.861111111111111</v>
      </c>
      <c r="IF185" s="164">
        <f>AVERAGE(HS$6:HS185)</f>
        <v>19.116666666666667</v>
      </c>
      <c r="IG185" s="164">
        <f>AVERAGE(HT$6:HT185)</f>
        <v>1.0333333333333334</v>
      </c>
      <c r="IH185" s="167">
        <f>AVERAGE(HU$6:HU185)</f>
        <v>2867.5</v>
      </c>
      <c r="II185" s="167">
        <f>AVERAGE(HV$6:HV185)</f>
        <v>155</v>
      </c>
      <c r="IJ185" s="167">
        <f>AVERAGE(HW$6:HW185)</f>
        <v>904.16666666666663</v>
      </c>
      <c r="IK185" s="167">
        <f>AVERAGE(HX$6:HX185)</f>
        <v>271.25</v>
      </c>
      <c r="IL185" s="167">
        <f>AVERAGE(HY$6:HY185)</f>
        <v>2311.6666666666665</v>
      </c>
      <c r="IM185" s="164">
        <f>AVERAGE(HZ$6:HZ185)</f>
        <v>2.4611111111111112</v>
      </c>
      <c r="IN185" s="167">
        <f>AVERAGE(IA$6:IA185)</f>
        <v>73.833333333333329</v>
      </c>
      <c r="IO185" s="167">
        <f>AVERAGE(IB$6:IB185)</f>
        <v>629.66666666666663</v>
      </c>
      <c r="IP185" s="26"/>
      <c r="IQ185" s="26"/>
      <c r="IR185" s="26"/>
      <c r="IS185" s="26"/>
      <c r="IT185" s="26"/>
      <c r="IU185" s="26"/>
      <c r="IV185" s="26"/>
      <c r="IW185" s="26"/>
      <c r="IX185" s="26"/>
      <c r="IY185" s="26"/>
      <c r="IZ185" s="26"/>
      <c r="JA185" s="26"/>
      <c r="JB185" s="26"/>
      <c r="JC185" s="26"/>
      <c r="JD185" s="26"/>
      <c r="JE185" s="26"/>
      <c r="JF185" s="26"/>
      <c r="JG185" s="26"/>
      <c r="JH185" s="26"/>
      <c r="JI185" s="26"/>
      <c r="JJ185" s="26"/>
      <c r="JK185" s="26"/>
      <c r="JL185" s="26"/>
      <c r="JM185" s="29"/>
      <c r="JN185" s="26"/>
      <c r="JO185" s="26"/>
      <c r="JP185" s="26"/>
      <c r="JQ185" s="26"/>
      <c r="JR185" s="26"/>
      <c r="JS185" s="26"/>
      <c r="JT185" s="26"/>
      <c r="JU185" s="26"/>
      <c r="JV185" s="26"/>
      <c r="JW185" s="26"/>
      <c r="JX185" s="26"/>
      <c r="JY185" s="26"/>
      <c r="JZ185" s="29"/>
    </row>
    <row r="186" spans="1:286" x14ac:dyDescent="0.2">
      <c r="A186" s="26"/>
      <c r="B186" s="103">
        <v>181</v>
      </c>
      <c r="C186" s="164">
        <v>21.83058236295232</v>
      </c>
      <c r="D186" s="133">
        <v>0.2</v>
      </c>
      <c r="E186" s="103">
        <v>1</v>
      </c>
      <c r="F186" s="167">
        <v>353</v>
      </c>
      <c r="G186" s="103">
        <v>19</v>
      </c>
      <c r="H186" s="103">
        <v>19</v>
      </c>
      <c r="I186" s="103">
        <v>0</v>
      </c>
      <c r="J186" s="167">
        <v>2280</v>
      </c>
      <c r="K186" s="167">
        <v>0</v>
      </c>
      <c r="L186" s="167">
        <v>950</v>
      </c>
      <c r="M186" s="167">
        <v>285</v>
      </c>
      <c r="N186" s="167">
        <v>2213</v>
      </c>
      <c r="O186" s="103">
        <v>4</v>
      </c>
      <c r="P186" s="167">
        <v>48</v>
      </c>
      <c r="Q186" s="167">
        <v>115</v>
      </c>
      <c r="R186" s="103" t="s">
        <v>117</v>
      </c>
      <c r="S186" s="80"/>
      <c r="T186" s="169">
        <f>AVERAGE(G$6:G186)</f>
        <v>23.475138121546962</v>
      </c>
      <c r="U186" s="169">
        <f>AVERAGE(H$6:H186)</f>
        <v>20.756906077348066</v>
      </c>
      <c r="V186" s="169">
        <f>AVERAGE(I$6:I186)</f>
        <v>1.3977900552486189</v>
      </c>
      <c r="W186" s="170">
        <f>AVERAGE(J$6:J186)</f>
        <v>2490.8287292817681</v>
      </c>
      <c r="X186" s="170">
        <f>AVERAGE(K$6:K186)</f>
        <v>167.73480662983425</v>
      </c>
      <c r="Y186" s="170">
        <f>AVERAGE(L$6:L186)</f>
        <v>967.95580110497235</v>
      </c>
      <c r="Z186" s="170">
        <f>AVERAGE(M$6:M186)</f>
        <v>290.38674033149169</v>
      </c>
      <c r="AA186" s="170">
        <f>AVERAGE(N$6:N186)</f>
        <v>2416.8287292817681</v>
      </c>
      <c r="AB186" s="169">
        <f>AVERAGE(O$6:O186)</f>
        <v>3.1160220994475138</v>
      </c>
      <c r="AC186" s="170">
        <f>AVERAGE(P$6:P186)</f>
        <v>37.392265193370164</v>
      </c>
      <c r="AD186" s="170">
        <f>AVERAGE(Q$6:Q186)</f>
        <v>111.39226519337016</v>
      </c>
      <c r="AE186" s="26"/>
      <c r="AF186" s="26"/>
      <c r="AG186" s="26"/>
      <c r="AH186" s="26"/>
      <c r="AI186" s="26"/>
      <c r="AJ186" s="26"/>
      <c r="AK186" s="26"/>
      <c r="AL186" s="26"/>
      <c r="AM186" s="26"/>
      <c r="AN186" s="26"/>
      <c r="AO186" s="26"/>
      <c r="AP186" s="26"/>
      <c r="AQ186" s="26"/>
      <c r="AR186" s="26"/>
      <c r="AS186" s="26"/>
      <c r="AT186" s="26"/>
      <c r="AU186" s="26"/>
      <c r="AV186" s="26"/>
      <c r="AW186" s="26"/>
      <c r="AX186" s="29"/>
      <c r="AZ186" s="26">
        <v>181</v>
      </c>
      <c r="BA186" s="164">
        <v>14.971507159494001</v>
      </c>
      <c r="BB186" s="175">
        <v>0.15</v>
      </c>
      <c r="BC186" s="103">
        <v>2</v>
      </c>
      <c r="BD186" s="181">
        <v>466</v>
      </c>
      <c r="BE186" s="103">
        <v>15</v>
      </c>
      <c r="BF186" s="103">
        <v>15</v>
      </c>
      <c r="BG186" s="103">
        <v>0</v>
      </c>
      <c r="BH186" s="167">
        <v>2250</v>
      </c>
      <c r="BI186" s="167">
        <v>0</v>
      </c>
      <c r="BJ186" s="167">
        <v>750</v>
      </c>
      <c r="BK186" s="167">
        <v>225</v>
      </c>
      <c r="BL186" s="167">
        <v>2066</v>
      </c>
      <c r="BM186" s="103">
        <v>2</v>
      </c>
      <c r="BN186" s="167">
        <v>30</v>
      </c>
      <c r="BO186" s="167">
        <v>214</v>
      </c>
      <c r="BP186" s="103" t="s">
        <v>117</v>
      </c>
      <c r="BQ186" s="80"/>
      <c r="BR186" s="164">
        <f>AVERAGE(BE$6:BE186)</f>
        <v>19.878453038674031</v>
      </c>
      <c r="BS186" s="164">
        <f>AVERAGE(BF$6:BF186)</f>
        <v>18.922651933701658</v>
      </c>
      <c r="BT186" s="164">
        <f>AVERAGE(BG$6:BG186)</f>
        <v>0.68508287292817682</v>
      </c>
      <c r="BU186" s="167">
        <f>AVERAGE(BH$6:BH186)</f>
        <v>2838.3977900552486</v>
      </c>
      <c r="BV186" s="167">
        <f>AVERAGE(BI$6:BI186)</f>
        <v>102.76243093922652</v>
      </c>
      <c r="BW186" s="167">
        <f>AVERAGE(BJ$6:BJ186)</f>
        <v>911.87845303867402</v>
      </c>
      <c r="BX186" s="167">
        <f>AVERAGE(BK$6:BK186)</f>
        <v>273.56353591160223</v>
      </c>
      <c r="BY186" s="167">
        <f>AVERAGE(BL$6:BL186)</f>
        <v>2262.8618784530386</v>
      </c>
      <c r="BZ186" s="164">
        <f>AVERAGE(BM$6:BM186)</f>
        <v>2.165745856353591</v>
      </c>
      <c r="CA186" s="167">
        <f>AVERAGE(BN$6:BN186)</f>
        <v>32.486187845303867</v>
      </c>
      <c r="CB186" s="167">
        <f>AVERAGE(BO$6:BO186)</f>
        <v>608.02209944751382</v>
      </c>
      <c r="CC186" s="26"/>
      <c r="CD186" s="26"/>
      <c r="CE186" s="26"/>
      <c r="CF186" s="26"/>
      <c r="CG186" s="26"/>
      <c r="CH186" s="26"/>
      <c r="CI186" s="26"/>
      <c r="CJ186" s="26"/>
      <c r="CK186" s="26"/>
      <c r="CL186" s="26"/>
      <c r="CM186" s="26"/>
      <c r="CN186" s="26"/>
      <c r="CO186" s="26"/>
      <c r="CP186" s="26"/>
      <c r="CQ186" s="26"/>
      <c r="CR186" s="26"/>
      <c r="CS186" s="26"/>
      <c r="CT186" s="26"/>
      <c r="CU186" s="26"/>
      <c r="CV186" s="26"/>
      <c r="CW186" s="26"/>
      <c r="CX186" s="26"/>
      <c r="CY186" s="26"/>
      <c r="CZ186" s="26"/>
      <c r="DA186" s="26"/>
      <c r="DB186" s="26"/>
      <c r="DC186" s="26"/>
      <c r="DD186" s="29"/>
      <c r="DE186" s="26"/>
      <c r="DF186" s="103">
        <v>181</v>
      </c>
      <c r="DG186" s="164">
        <v>7.758991779612546</v>
      </c>
      <c r="DH186" s="133">
        <v>0.2</v>
      </c>
      <c r="DI186" s="103">
        <v>3</v>
      </c>
      <c r="DJ186" s="167">
        <v>464</v>
      </c>
      <c r="DK186" s="103">
        <v>9</v>
      </c>
      <c r="DL186" s="103">
        <v>9</v>
      </c>
      <c r="DM186" s="103">
        <v>0</v>
      </c>
      <c r="DN186" s="167">
        <v>1620</v>
      </c>
      <c r="DO186" s="167">
        <v>0</v>
      </c>
      <c r="DP186" s="167">
        <v>450</v>
      </c>
      <c r="DQ186" s="167">
        <v>135</v>
      </c>
      <c r="DR186" s="167">
        <v>1674</v>
      </c>
      <c r="DS186" s="103">
        <v>2</v>
      </c>
      <c r="DT186" s="167">
        <v>36</v>
      </c>
      <c r="DU186" s="167">
        <v>-18</v>
      </c>
      <c r="DV186" s="103" t="s">
        <v>117</v>
      </c>
      <c r="DW186" s="26"/>
      <c r="DX186" s="164">
        <f>AVERAGE(DK$6:DK186)</f>
        <v>10.458563535911603</v>
      </c>
      <c r="DY186" s="164">
        <f>AVERAGE(DL$6:DL186)</f>
        <v>10.458563535911603</v>
      </c>
      <c r="DZ186" s="164">
        <f>AVERAGE(DM$6:DM186)</f>
        <v>0</v>
      </c>
      <c r="EA186" s="167">
        <f>AVERAGE(DN$6:DN186)</f>
        <v>1882.5414364640883</v>
      </c>
      <c r="EB186" s="167">
        <f>AVERAGE(DO$6:DO186)</f>
        <v>0</v>
      </c>
      <c r="EC186" s="167">
        <f>AVERAGE(DP$6:DP186)</f>
        <v>522.92817679558016</v>
      </c>
      <c r="ED186" s="167">
        <f>AVERAGE(DQ$6:DQ186)</f>
        <v>156.87845303867402</v>
      </c>
      <c r="EE186" s="167">
        <f>AVERAGE(DR$6:DR186)</f>
        <v>1663.9281767955802</v>
      </c>
      <c r="EF186" s="164">
        <f>AVERAGE(DS$6:DS186)</f>
        <v>0.88397790055248615</v>
      </c>
      <c r="EG186" s="167">
        <f>AVERAGE(DT$6:DT186)</f>
        <v>15.911602209944752</v>
      </c>
      <c r="EH186" s="167">
        <f>AVERAGE(DU$6:DU186)</f>
        <v>234.52486187845304</v>
      </c>
      <c r="EI186" s="26"/>
      <c r="EJ186" s="26"/>
      <c r="EK186" s="26"/>
      <c r="EL186" s="26"/>
      <c r="EM186" s="26"/>
      <c r="EN186" s="26"/>
      <c r="EO186" s="26"/>
      <c r="EP186" s="26"/>
      <c r="EQ186" s="26"/>
      <c r="ER186" s="26"/>
      <c r="ES186" s="26"/>
      <c r="ET186" s="26"/>
      <c r="EU186" s="26"/>
      <c r="EV186" s="26"/>
      <c r="EW186" s="26"/>
      <c r="EX186" s="26"/>
      <c r="EY186" s="26"/>
      <c r="EZ186" s="26"/>
      <c r="FA186" s="26"/>
      <c r="FB186" s="26"/>
      <c r="FC186" s="26"/>
      <c r="FD186" s="26"/>
      <c r="FE186" s="26"/>
      <c r="FF186" s="26"/>
      <c r="FG186" s="26"/>
      <c r="FH186" s="29"/>
      <c r="FI186" s="26"/>
      <c r="FJ186" s="103">
        <v>181</v>
      </c>
      <c r="FK186" s="164">
        <v>5.2142698298483081</v>
      </c>
      <c r="FL186" s="133">
        <v>0.2</v>
      </c>
      <c r="FM186" s="103">
        <v>8</v>
      </c>
      <c r="FN186" s="167">
        <v>112</v>
      </c>
      <c r="FO186" s="103">
        <v>12</v>
      </c>
      <c r="FP186" s="103">
        <v>12</v>
      </c>
      <c r="FQ186" s="103">
        <v>0</v>
      </c>
      <c r="FR186" s="167">
        <v>2160</v>
      </c>
      <c r="FS186" s="167">
        <v>0</v>
      </c>
      <c r="FT186" s="167">
        <v>600</v>
      </c>
      <c r="FU186" s="167">
        <v>180</v>
      </c>
      <c r="FV186" s="167">
        <v>1517</v>
      </c>
      <c r="FW186" s="103">
        <v>1</v>
      </c>
      <c r="FX186" s="167">
        <v>36</v>
      </c>
      <c r="FY186" s="167">
        <v>679</v>
      </c>
      <c r="FZ186" s="103" t="s">
        <v>117</v>
      </c>
      <c r="GA186" s="80"/>
      <c r="GB186" s="160">
        <f>AVERAGE(FO$6:FO186)</f>
        <v>10.033149171270718</v>
      </c>
      <c r="GC186" s="160">
        <f>AVERAGE(FP$6:FP186)</f>
        <v>10.033149171270718</v>
      </c>
      <c r="GD186" s="160">
        <f>AVERAGE(FQ$6:FQ186)</f>
        <v>0</v>
      </c>
      <c r="GE186" s="166">
        <f>AVERAGE(FR$6:FR186)</f>
        <v>1805.9668508287293</v>
      </c>
      <c r="GF186" s="166">
        <f>AVERAGE(FS$6:FS186)</f>
        <v>0</v>
      </c>
      <c r="GG186" s="166">
        <f>AVERAGE(FT$6:FT186)</f>
        <v>501.6574585635359</v>
      </c>
      <c r="GH186" s="166">
        <f>AVERAGE(FU$6:FU186)</f>
        <v>150.49723756906079</v>
      </c>
      <c r="GI186" s="166">
        <f>AVERAGE(FV$6:FV186)</f>
        <v>1630.0331491712707</v>
      </c>
      <c r="GJ186" s="160">
        <f>AVERAGE(FW$6:FW186)</f>
        <v>0.8066298342541437</v>
      </c>
      <c r="GK186" s="166">
        <f>AVERAGE(FX$6:FX186)</f>
        <v>29.038674033149171</v>
      </c>
      <c r="GL186" s="166">
        <f>AVERAGE(FY$6:FY186)</f>
        <v>204.97237569060775</v>
      </c>
      <c r="GM186" s="26"/>
      <c r="GN186" s="26"/>
      <c r="GO186" s="26"/>
      <c r="GP186" s="26"/>
      <c r="GQ186" s="26"/>
      <c r="GR186" s="26"/>
      <c r="GS186" s="26"/>
      <c r="GT186" s="26"/>
      <c r="GU186" s="26"/>
      <c r="GV186" s="26"/>
      <c r="GW186" s="26"/>
      <c r="GX186" s="26"/>
      <c r="GY186" s="26"/>
      <c r="GZ186" s="26"/>
      <c r="HA186" s="26"/>
      <c r="HB186" s="26"/>
      <c r="HC186" s="26"/>
      <c r="HD186" s="26"/>
      <c r="HE186" s="26"/>
      <c r="HF186" s="26"/>
      <c r="HG186" s="26"/>
      <c r="HH186" s="26"/>
      <c r="HI186" s="26"/>
      <c r="HJ186" s="26"/>
      <c r="HK186" s="29"/>
      <c r="HL186" s="26"/>
      <c r="HM186" s="98">
        <v>181</v>
      </c>
      <c r="HN186" s="178">
        <v>15.414522434218171</v>
      </c>
      <c r="HO186" s="148">
        <v>0.25</v>
      </c>
      <c r="HP186" s="98">
        <v>3</v>
      </c>
      <c r="HQ186" s="189">
        <v>142</v>
      </c>
      <c r="HR186" s="98">
        <v>14</v>
      </c>
      <c r="HS186" s="98">
        <v>14</v>
      </c>
      <c r="HT186" s="98">
        <v>0</v>
      </c>
      <c r="HU186" s="189">
        <v>2100</v>
      </c>
      <c r="HV186" s="189">
        <v>0</v>
      </c>
      <c r="HW186" s="189">
        <v>700</v>
      </c>
      <c r="HX186" s="189">
        <v>210</v>
      </c>
      <c r="HY186" s="189">
        <v>1677</v>
      </c>
      <c r="HZ186" s="98">
        <v>4</v>
      </c>
      <c r="IA186" s="189">
        <v>120</v>
      </c>
      <c r="IB186" s="189">
        <v>543</v>
      </c>
      <c r="IC186" s="98" t="s">
        <v>117</v>
      </c>
      <c r="ID186" s="80"/>
      <c r="IE186" s="164">
        <f>AVERAGE(HR$6:HR186)</f>
        <v>19.828729281767956</v>
      </c>
      <c r="IF186" s="164">
        <f>AVERAGE(HS$6:HS186)</f>
        <v>19.08839779005525</v>
      </c>
      <c r="IG186" s="164">
        <f>AVERAGE(HT$6:HT186)</f>
        <v>1.0276243093922652</v>
      </c>
      <c r="IH186" s="167">
        <f>AVERAGE(HU$6:HU186)</f>
        <v>2863.2596685082872</v>
      </c>
      <c r="II186" s="167">
        <f>AVERAGE(HV$6:HV186)</f>
        <v>154.14364640883977</v>
      </c>
      <c r="IJ186" s="167">
        <f>AVERAGE(HW$6:HW186)</f>
        <v>903.03867403314916</v>
      </c>
      <c r="IK186" s="167">
        <f>AVERAGE(HX$6:HX186)</f>
        <v>270.91160220994476</v>
      </c>
      <c r="IL186" s="167">
        <f>AVERAGE(HY$6:HY186)</f>
        <v>2308.1602209944749</v>
      </c>
      <c r="IM186" s="164">
        <f>AVERAGE(HZ$6:HZ186)</f>
        <v>2.4696132596685083</v>
      </c>
      <c r="IN186" s="167">
        <f>AVERAGE(IA$6:IA186)</f>
        <v>74.088397790055254</v>
      </c>
      <c r="IO186" s="167">
        <f>AVERAGE(IB$6:IB186)</f>
        <v>629.18784530386745</v>
      </c>
      <c r="IP186" s="26"/>
      <c r="IQ186" s="26"/>
      <c r="IR186" s="26"/>
      <c r="IS186" s="26"/>
      <c r="IT186" s="26"/>
      <c r="IU186" s="26"/>
      <c r="IV186" s="26"/>
      <c r="IW186" s="26"/>
      <c r="IX186" s="26"/>
      <c r="IY186" s="26"/>
      <c r="IZ186" s="26"/>
      <c r="JA186" s="26"/>
      <c r="JB186" s="26"/>
      <c r="JC186" s="26"/>
      <c r="JD186" s="26"/>
      <c r="JE186" s="26"/>
      <c r="JF186" s="26"/>
      <c r="JG186" s="26"/>
      <c r="JH186" s="26"/>
      <c r="JI186" s="26"/>
      <c r="JJ186" s="26"/>
      <c r="JK186" s="26"/>
      <c r="JL186" s="26"/>
      <c r="JM186" s="29"/>
      <c r="JN186" s="26"/>
      <c r="JO186" s="26"/>
      <c r="JP186" s="26"/>
      <c r="JQ186" s="26"/>
      <c r="JR186" s="26"/>
      <c r="JS186" s="26"/>
      <c r="JT186" s="26"/>
      <c r="JU186" s="26"/>
      <c r="JV186" s="26"/>
      <c r="JW186" s="26"/>
      <c r="JX186" s="26"/>
      <c r="JY186" s="26"/>
      <c r="JZ186" s="29"/>
    </row>
    <row r="187" spans="1:286" x14ac:dyDescent="0.2">
      <c r="A187" s="26"/>
      <c r="B187" s="103">
        <v>182</v>
      </c>
      <c r="C187" s="164">
        <v>18.823975698531974</v>
      </c>
      <c r="D187" s="133">
        <v>0.05</v>
      </c>
      <c r="E187" s="103">
        <v>2</v>
      </c>
      <c r="F187" s="167">
        <v>234</v>
      </c>
      <c r="G187" s="103">
        <v>20</v>
      </c>
      <c r="H187" s="103">
        <v>20</v>
      </c>
      <c r="I187" s="103">
        <v>0</v>
      </c>
      <c r="J187" s="167">
        <v>2400</v>
      </c>
      <c r="K187" s="167">
        <v>0</v>
      </c>
      <c r="L187" s="167">
        <v>1000</v>
      </c>
      <c r="M187" s="167">
        <v>300</v>
      </c>
      <c r="N187" s="167">
        <v>2159</v>
      </c>
      <c r="O187" s="103">
        <v>1</v>
      </c>
      <c r="P187" s="167">
        <v>12</v>
      </c>
      <c r="Q187" s="167">
        <v>253</v>
      </c>
      <c r="R187" s="103" t="s">
        <v>116</v>
      </c>
      <c r="S187" s="80"/>
      <c r="T187" s="169">
        <f>AVERAGE(G$6:G187)</f>
        <v>23.456043956043956</v>
      </c>
      <c r="U187" s="169">
        <f>AVERAGE(H$6:H187)</f>
        <v>20.752747252747252</v>
      </c>
      <c r="V187" s="169">
        <f>AVERAGE(I$6:I187)</f>
        <v>1.3901098901098901</v>
      </c>
      <c r="W187" s="170">
        <f>AVERAGE(J$6:J187)</f>
        <v>2490.3296703296705</v>
      </c>
      <c r="X187" s="170">
        <f>AVERAGE(K$6:K187)</f>
        <v>166.8131868131868</v>
      </c>
      <c r="Y187" s="170">
        <f>AVERAGE(L$6:L187)</f>
        <v>968.13186813186815</v>
      </c>
      <c r="Z187" s="170">
        <f>AVERAGE(M$6:M187)</f>
        <v>290.43956043956047</v>
      </c>
      <c r="AA187" s="170">
        <f>AVERAGE(N$6:N187)</f>
        <v>2415.4120879120878</v>
      </c>
      <c r="AB187" s="169">
        <f>AVERAGE(O$6:O187)</f>
        <v>3.1043956043956045</v>
      </c>
      <c r="AC187" s="170">
        <f>AVERAGE(P$6:P187)</f>
        <v>37.252747252747255</v>
      </c>
      <c r="AD187" s="170">
        <f>AVERAGE(Q$6:Q187)</f>
        <v>112.17032967032966</v>
      </c>
      <c r="AE187" s="26"/>
      <c r="AF187" s="26"/>
      <c r="AG187" s="26"/>
      <c r="AH187" s="26"/>
      <c r="AI187" s="26"/>
      <c r="AJ187" s="26"/>
      <c r="AK187" s="26"/>
      <c r="AL187" s="26"/>
      <c r="AM187" s="26"/>
      <c r="AN187" s="26"/>
      <c r="AO187" s="26"/>
      <c r="AP187" s="26"/>
      <c r="AQ187" s="26"/>
      <c r="AR187" s="26"/>
      <c r="AS187" s="26"/>
      <c r="AT187" s="26"/>
      <c r="AU187" s="26"/>
      <c r="AV187" s="26"/>
      <c r="AW187" s="26"/>
      <c r="AX187" s="29"/>
      <c r="AZ187" s="26">
        <v>182</v>
      </c>
      <c r="BA187" s="164">
        <v>19.623705065358472</v>
      </c>
      <c r="BB187" s="175">
        <v>0.05</v>
      </c>
      <c r="BC187" s="103">
        <v>3</v>
      </c>
      <c r="BD187" s="181">
        <v>390</v>
      </c>
      <c r="BE187" s="103">
        <v>22</v>
      </c>
      <c r="BF187" s="103">
        <v>22</v>
      </c>
      <c r="BG187" s="103">
        <v>2</v>
      </c>
      <c r="BH187" s="167">
        <v>3300</v>
      </c>
      <c r="BI187" s="167">
        <v>300</v>
      </c>
      <c r="BJ187" s="167">
        <v>1000</v>
      </c>
      <c r="BK187" s="167">
        <v>300</v>
      </c>
      <c r="BL187" s="167">
        <v>2615</v>
      </c>
      <c r="BM187" s="103">
        <v>1</v>
      </c>
      <c r="BN187" s="167">
        <v>15</v>
      </c>
      <c r="BO187" s="167">
        <v>700</v>
      </c>
      <c r="BP187" s="103" t="s">
        <v>116</v>
      </c>
      <c r="BQ187" s="80"/>
      <c r="BR187" s="164">
        <f>AVERAGE(BE$6:BE187)</f>
        <v>19.890109890109891</v>
      </c>
      <c r="BS187" s="164">
        <f>AVERAGE(BF$6:BF187)</f>
        <v>18.939560439560438</v>
      </c>
      <c r="BT187" s="164">
        <f>AVERAGE(BG$6:BG187)</f>
        <v>0.69230769230769229</v>
      </c>
      <c r="BU187" s="167">
        <f>AVERAGE(BH$6:BH187)</f>
        <v>2840.934065934066</v>
      </c>
      <c r="BV187" s="167">
        <f>AVERAGE(BI$6:BI187)</f>
        <v>103.84615384615384</v>
      </c>
      <c r="BW187" s="167">
        <f>AVERAGE(BJ$6:BJ187)</f>
        <v>912.36263736263732</v>
      </c>
      <c r="BX187" s="167">
        <f>AVERAGE(BK$6:BK187)</f>
        <v>273.70879120879118</v>
      </c>
      <c r="BY187" s="167">
        <f>AVERAGE(BL$6:BL187)</f>
        <v>2264.7967032967031</v>
      </c>
      <c r="BZ187" s="164">
        <f>AVERAGE(BM$6:BM187)</f>
        <v>2.1593406593406592</v>
      </c>
      <c r="CA187" s="167">
        <f>AVERAGE(BN$6:BN187)</f>
        <v>32.390109890109891</v>
      </c>
      <c r="CB187" s="167">
        <f>AVERAGE(BO$6:BO187)</f>
        <v>608.52747252747258</v>
      </c>
      <c r="CC187" s="26"/>
      <c r="CD187" s="26"/>
      <c r="CE187" s="26"/>
      <c r="CF187" s="26"/>
      <c r="CG187" s="26"/>
      <c r="CH187" s="26"/>
      <c r="CI187" s="26"/>
      <c r="CJ187" s="26"/>
      <c r="CK187" s="26"/>
      <c r="CL187" s="26"/>
      <c r="CM187" s="26"/>
      <c r="CN187" s="26"/>
      <c r="CO187" s="26"/>
      <c r="CP187" s="26"/>
      <c r="CQ187" s="26"/>
      <c r="CR187" s="26"/>
      <c r="CS187" s="26"/>
      <c r="CT187" s="26"/>
      <c r="CU187" s="26"/>
      <c r="CV187" s="26"/>
      <c r="CW187" s="26"/>
      <c r="CX187" s="26"/>
      <c r="CY187" s="26"/>
      <c r="CZ187" s="26"/>
      <c r="DA187" s="26"/>
      <c r="DB187" s="26"/>
      <c r="DC187" s="26"/>
      <c r="DD187" s="29"/>
      <c r="DE187" s="26"/>
      <c r="DF187" s="103">
        <v>182</v>
      </c>
      <c r="DG187" s="164">
        <v>4.489795952009211</v>
      </c>
      <c r="DH187" s="133">
        <v>0.15</v>
      </c>
      <c r="DI187" s="103">
        <v>2</v>
      </c>
      <c r="DJ187" s="167">
        <v>125</v>
      </c>
      <c r="DK187" s="103">
        <v>5</v>
      </c>
      <c r="DL187" s="103">
        <v>5</v>
      </c>
      <c r="DM187" s="103">
        <v>0</v>
      </c>
      <c r="DN187" s="167">
        <v>900</v>
      </c>
      <c r="DO187" s="167">
        <v>0</v>
      </c>
      <c r="DP187" s="167">
        <v>250</v>
      </c>
      <c r="DQ187" s="167">
        <v>75</v>
      </c>
      <c r="DR187" s="167">
        <v>1075</v>
      </c>
      <c r="DS187" s="103">
        <v>1</v>
      </c>
      <c r="DT187" s="167">
        <v>18</v>
      </c>
      <c r="DU187" s="167">
        <v>-157</v>
      </c>
      <c r="DV187" s="103" t="s">
        <v>117</v>
      </c>
      <c r="DW187" s="26"/>
      <c r="DX187" s="164">
        <f>AVERAGE(DK$6:DK187)</f>
        <v>10.428571428571429</v>
      </c>
      <c r="DY187" s="164">
        <f>AVERAGE(DL$6:DL187)</f>
        <v>10.428571428571429</v>
      </c>
      <c r="DZ187" s="164">
        <f>AVERAGE(DM$6:DM187)</f>
        <v>0</v>
      </c>
      <c r="EA187" s="167">
        <f>AVERAGE(DN$6:DN187)</f>
        <v>1877.1428571428571</v>
      </c>
      <c r="EB187" s="167">
        <f>AVERAGE(DO$6:DO187)</f>
        <v>0</v>
      </c>
      <c r="EC187" s="167">
        <f>AVERAGE(DP$6:DP187)</f>
        <v>521.42857142857144</v>
      </c>
      <c r="ED187" s="167">
        <f>AVERAGE(DQ$6:DQ187)</f>
        <v>156.42857142857142</v>
      </c>
      <c r="EE187" s="167">
        <f>AVERAGE(DR$6:DR187)</f>
        <v>1660.6923076923076</v>
      </c>
      <c r="EF187" s="164">
        <f>AVERAGE(DS$6:DS187)</f>
        <v>0.88461538461538458</v>
      </c>
      <c r="EG187" s="167">
        <f>AVERAGE(DT$6:DT187)</f>
        <v>15.923076923076923</v>
      </c>
      <c r="EH187" s="167">
        <f>AVERAGE(DU$6:DU187)</f>
        <v>232.37362637362637</v>
      </c>
      <c r="EI187" s="26"/>
      <c r="EJ187" s="26"/>
      <c r="EK187" s="26"/>
      <c r="EL187" s="26"/>
      <c r="EM187" s="26"/>
      <c r="EN187" s="26"/>
      <c r="EO187" s="26"/>
      <c r="EP187" s="26"/>
      <c r="EQ187" s="26"/>
      <c r="ER187" s="26"/>
      <c r="ES187" s="26"/>
      <c r="ET187" s="26"/>
      <c r="EU187" s="26"/>
      <c r="EV187" s="26"/>
      <c r="EW187" s="26"/>
      <c r="EX187" s="26"/>
      <c r="EY187" s="26"/>
      <c r="EZ187" s="26"/>
      <c r="FA187" s="26"/>
      <c r="FB187" s="26"/>
      <c r="FC187" s="26"/>
      <c r="FD187" s="26"/>
      <c r="FE187" s="26"/>
      <c r="FF187" s="26"/>
      <c r="FG187" s="26"/>
      <c r="FH187" s="29"/>
      <c r="FI187" s="26"/>
      <c r="FJ187" s="103">
        <v>182</v>
      </c>
      <c r="FK187" s="164">
        <v>6.681422845041304</v>
      </c>
      <c r="FL187" s="133">
        <v>0.05</v>
      </c>
      <c r="FM187" s="103">
        <v>2</v>
      </c>
      <c r="FN187" s="167">
        <v>203</v>
      </c>
      <c r="FO187" s="103">
        <v>9</v>
      </c>
      <c r="FP187" s="103">
        <v>9</v>
      </c>
      <c r="FQ187" s="103">
        <v>0</v>
      </c>
      <c r="FR187" s="167">
        <v>1620</v>
      </c>
      <c r="FS187" s="167">
        <v>0</v>
      </c>
      <c r="FT187" s="167">
        <v>450</v>
      </c>
      <c r="FU187" s="167">
        <v>135</v>
      </c>
      <c r="FV187" s="167">
        <v>1413</v>
      </c>
      <c r="FW187" s="103">
        <v>0</v>
      </c>
      <c r="FX187" s="167">
        <v>0</v>
      </c>
      <c r="FY187" s="167">
        <v>207</v>
      </c>
      <c r="FZ187" s="103" t="s">
        <v>117</v>
      </c>
      <c r="GA187" s="80"/>
      <c r="GB187" s="160">
        <f>AVERAGE(FO$6:FO187)</f>
        <v>10.027472527472527</v>
      </c>
      <c r="GC187" s="160">
        <f>AVERAGE(FP$6:FP187)</f>
        <v>10.027472527472527</v>
      </c>
      <c r="GD187" s="160">
        <f>AVERAGE(FQ$6:FQ187)</f>
        <v>0</v>
      </c>
      <c r="GE187" s="166">
        <f>AVERAGE(FR$6:FR187)</f>
        <v>1804.9450549450548</v>
      </c>
      <c r="GF187" s="166">
        <f>AVERAGE(FS$6:FS187)</f>
        <v>0</v>
      </c>
      <c r="GG187" s="166">
        <f>AVERAGE(FT$6:FT187)</f>
        <v>501.37362637362639</v>
      </c>
      <c r="GH187" s="166">
        <f>AVERAGE(FU$6:FU187)</f>
        <v>150.41208791208791</v>
      </c>
      <c r="GI187" s="166">
        <f>AVERAGE(FV$6:FV187)</f>
        <v>1628.8406593406594</v>
      </c>
      <c r="GJ187" s="160">
        <f>AVERAGE(FW$6:FW187)</f>
        <v>0.80219780219780223</v>
      </c>
      <c r="GK187" s="166">
        <f>AVERAGE(FX$6:FX187)</f>
        <v>28.87912087912088</v>
      </c>
      <c r="GL187" s="166">
        <f>AVERAGE(FY$6:FY187)</f>
        <v>204.9835164835165</v>
      </c>
      <c r="GM187" s="26"/>
      <c r="GN187" s="26"/>
      <c r="GO187" s="26"/>
      <c r="GP187" s="26"/>
      <c r="GQ187" s="26"/>
      <c r="GR187" s="26"/>
      <c r="GS187" s="26"/>
      <c r="GT187" s="26"/>
      <c r="GU187" s="26"/>
      <c r="GV187" s="26"/>
      <c r="GW187" s="26"/>
      <c r="GX187" s="26"/>
      <c r="GY187" s="26"/>
      <c r="GZ187" s="26"/>
      <c r="HA187" s="26"/>
      <c r="HB187" s="26"/>
      <c r="HC187" s="26"/>
      <c r="HD187" s="26"/>
      <c r="HE187" s="26"/>
      <c r="HF187" s="26"/>
      <c r="HG187" s="26"/>
      <c r="HH187" s="26"/>
      <c r="HI187" s="26"/>
      <c r="HJ187" s="26"/>
      <c r="HK187" s="29"/>
      <c r="HL187" s="26"/>
      <c r="HM187" s="98">
        <v>182</v>
      </c>
      <c r="HN187" s="178">
        <v>14.145553158414186</v>
      </c>
      <c r="HO187" s="148">
        <v>0.05</v>
      </c>
      <c r="HP187" s="98">
        <v>1</v>
      </c>
      <c r="HQ187" s="189">
        <v>565</v>
      </c>
      <c r="HR187" s="98">
        <v>14</v>
      </c>
      <c r="HS187" s="98">
        <v>14</v>
      </c>
      <c r="HT187" s="98">
        <v>0</v>
      </c>
      <c r="HU187" s="189">
        <v>2100</v>
      </c>
      <c r="HV187" s="189">
        <v>0</v>
      </c>
      <c r="HW187" s="189">
        <v>700</v>
      </c>
      <c r="HX187" s="189">
        <v>210</v>
      </c>
      <c r="HY187" s="189">
        <v>2100</v>
      </c>
      <c r="HZ187" s="98">
        <v>1</v>
      </c>
      <c r="IA187" s="189">
        <v>30</v>
      </c>
      <c r="IB187" s="189">
        <v>30</v>
      </c>
      <c r="IC187" s="98" t="s">
        <v>117</v>
      </c>
      <c r="ID187" s="80"/>
      <c r="IE187" s="164">
        <f>AVERAGE(HR$6:HR187)</f>
        <v>19.796703296703296</v>
      </c>
      <c r="IF187" s="164">
        <f>AVERAGE(HS$6:HS187)</f>
        <v>19.060439560439562</v>
      </c>
      <c r="IG187" s="164">
        <f>AVERAGE(HT$6:HT187)</f>
        <v>1.0219780219780219</v>
      </c>
      <c r="IH187" s="167">
        <f>AVERAGE(HU$6:HU187)</f>
        <v>2859.065934065934</v>
      </c>
      <c r="II187" s="167">
        <f>AVERAGE(HV$6:HV187)</f>
        <v>153.2967032967033</v>
      </c>
      <c r="IJ187" s="167">
        <f>AVERAGE(HW$6:HW187)</f>
        <v>901.92307692307691</v>
      </c>
      <c r="IK187" s="167">
        <f>AVERAGE(HX$6:HX187)</f>
        <v>270.57692307692309</v>
      </c>
      <c r="IL187" s="167">
        <f>AVERAGE(HY$6:HY187)</f>
        <v>2307.0164835164837</v>
      </c>
      <c r="IM187" s="164">
        <f>AVERAGE(HZ$6:HZ187)</f>
        <v>2.4615384615384617</v>
      </c>
      <c r="IN187" s="167">
        <f>AVERAGE(IA$6:IA187)</f>
        <v>73.84615384615384</v>
      </c>
      <c r="IO187" s="167">
        <f>AVERAGE(IB$6:IB187)</f>
        <v>625.89560439560444</v>
      </c>
      <c r="IP187" s="26"/>
      <c r="IQ187" s="26"/>
      <c r="IR187" s="26"/>
      <c r="IS187" s="26"/>
      <c r="IT187" s="26"/>
      <c r="IU187" s="26"/>
      <c r="IV187" s="26"/>
      <c r="IW187" s="26"/>
      <c r="IX187" s="26"/>
      <c r="IY187" s="26"/>
      <c r="IZ187" s="26"/>
      <c r="JA187" s="26"/>
      <c r="JB187" s="26"/>
      <c r="JC187" s="26"/>
      <c r="JD187" s="26"/>
      <c r="JE187" s="26"/>
      <c r="JF187" s="26"/>
      <c r="JG187" s="26"/>
      <c r="JH187" s="26"/>
      <c r="JI187" s="26"/>
      <c r="JJ187" s="26"/>
      <c r="JK187" s="26"/>
      <c r="JL187" s="26"/>
      <c r="JM187" s="29"/>
      <c r="JN187" s="26"/>
      <c r="JO187" s="26"/>
      <c r="JP187" s="26"/>
      <c r="JQ187" s="26"/>
      <c r="JR187" s="26"/>
      <c r="JS187" s="26"/>
      <c r="JT187" s="26"/>
      <c r="JU187" s="26"/>
      <c r="JV187" s="26"/>
      <c r="JW187" s="26"/>
      <c r="JX187" s="26"/>
      <c r="JY187" s="26"/>
      <c r="JZ187" s="29"/>
    </row>
    <row r="188" spans="1:286" x14ac:dyDescent="0.2">
      <c r="A188" s="26"/>
      <c r="B188" s="103">
        <v>183</v>
      </c>
      <c r="C188" s="164">
        <v>28.911977603345491</v>
      </c>
      <c r="D188" s="133">
        <v>0.15</v>
      </c>
      <c r="E188" s="103">
        <v>3</v>
      </c>
      <c r="F188" s="167">
        <v>445</v>
      </c>
      <c r="G188" s="103">
        <v>28</v>
      </c>
      <c r="H188" s="103">
        <v>22</v>
      </c>
      <c r="I188" s="103">
        <v>2</v>
      </c>
      <c r="J188" s="167">
        <v>2640</v>
      </c>
      <c r="K188" s="167">
        <v>240</v>
      </c>
      <c r="L188" s="167">
        <v>1000</v>
      </c>
      <c r="M188" s="167">
        <v>300</v>
      </c>
      <c r="N188" s="167">
        <v>2610</v>
      </c>
      <c r="O188" s="103">
        <v>4</v>
      </c>
      <c r="P188" s="167">
        <v>48</v>
      </c>
      <c r="Q188" s="167">
        <v>78</v>
      </c>
      <c r="R188" s="103" t="s">
        <v>116</v>
      </c>
      <c r="S188" s="80"/>
      <c r="T188" s="169">
        <f>AVERAGE(G$6:G188)</f>
        <v>23.480874316939889</v>
      </c>
      <c r="U188" s="169">
        <f>AVERAGE(H$6:H188)</f>
        <v>20.759562841530055</v>
      </c>
      <c r="V188" s="169">
        <f>AVERAGE(I$6:I188)</f>
        <v>1.3934426229508197</v>
      </c>
      <c r="W188" s="170">
        <f>AVERAGE(J$6:J188)</f>
        <v>2491.1475409836066</v>
      </c>
      <c r="X188" s="170">
        <f>AVERAGE(K$6:K188)</f>
        <v>167.21311475409837</v>
      </c>
      <c r="Y188" s="170">
        <f>AVERAGE(L$6:L188)</f>
        <v>968.30601092896177</v>
      </c>
      <c r="Z188" s="170">
        <f>AVERAGE(M$6:M188)</f>
        <v>290.49180327868851</v>
      </c>
      <c r="AA188" s="170">
        <f>AVERAGE(N$6:N188)</f>
        <v>2416.4754098360654</v>
      </c>
      <c r="AB188" s="169">
        <f>AVERAGE(O$6:O188)</f>
        <v>3.1092896174863389</v>
      </c>
      <c r="AC188" s="170">
        <f>AVERAGE(P$6:P188)</f>
        <v>37.311475409836063</v>
      </c>
      <c r="AD188" s="170">
        <f>AVERAGE(Q$6:Q188)</f>
        <v>111.98360655737704</v>
      </c>
      <c r="AE188" s="26"/>
      <c r="AF188" s="26"/>
      <c r="AG188" s="26"/>
      <c r="AH188" s="26"/>
      <c r="AI188" s="26"/>
      <c r="AJ188" s="26"/>
      <c r="AK188" s="26"/>
      <c r="AL188" s="26"/>
      <c r="AM188" s="26"/>
      <c r="AN188" s="26"/>
      <c r="AO188" s="26"/>
      <c r="AP188" s="26"/>
      <c r="AQ188" s="26"/>
      <c r="AR188" s="26"/>
      <c r="AS188" s="26"/>
      <c r="AT188" s="26"/>
      <c r="AU188" s="26"/>
      <c r="AV188" s="26"/>
      <c r="AW188" s="26"/>
      <c r="AX188" s="29"/>
      <c r="AZ188" s="26">
        <v>183</v>
      </c>
      <c r="BA188" s="164">
        <v>14.946779937324482</v>
      </c>
      <c r="BB188" s="175">
        <v>0.2</v>
      </c>
      <c r="BC188" s="103">
        <v>6</v>
      </c>
      <c r="BD188" s="181">
        <v>384</v>
      </c>
      <c r="BE188" s="103">
        <v>18</v>
      </c>
      <c r="BF188" s="103">
        <v>18</v>
      </c>
      <c r="BG188" s="103">
        <v>0</v>
      </c>
      <c r="BH188" s="167">
        <v>2700</v>
      </c>
      <c r="BI188" s="167">
        <v>0</v>
      </c>
      <c r="BJ188" s="167">
        <v>900</v>
      </c>
      <c r="BK188" s="167">
        <v>270</v>
      </c>
      <c r="BL188" s="167">
        <v>2179</v>
      </c>
      <c r="BM188" s="103">
        <v>3</v>
      </c>
      <c r="BN188" s="167">
        <v>45</v>
      </c>
      <c r="BO188" s="167">
        <v>566</v>
      </c>
      <c r="BP188" s="103" t="s">
        <v>117</v>
      </c>
      <c r="BQ188" s="80"/>
      <c r="BR188" s="164">
        <f>AVERAGE(BE$6:BE188)</f>
        <v>19.879781420765028</v>
      </c>
      <c r="BS188" s="164">
        <f>AVERAGE(BF$6:BF188)</f>
        <v>18.934426229508198</v>
      </c>
      <c r="BT188" s="164">
        <f>AVERAGE(BG$6:BG188)</f>
        <v>0.68852459016393441</v>
      </c>
      <c r="BU188" s="167">
        <f>AVERAGE(BH$6:BH188)</f>
        <v>2840.1639344262294</v>
      </c>
      <c r="BV188" s="167">
        <f>AVERAGE(BI$6:BI188)</f>
        <v>103.27868852459017</v>
      </c>
      <c r="BW188" s="167">
        <f>AVERAGE(BJ$6:BJ188)</f>
        <v>912.29508196721315</v>
      </c>
      <c r="BX188" s="167">
        <f>AVERAGE(BK$6:BK188)</f>
        <v>273.68852459016392</v>
      </c>
      <c r="BY188" s="167">
        <f>AVERAGE(BL$6:BL188)</f>
        <v>2264.3278688524592</v>
      </c>
      <c r="BZ188" s="164">
        <f>AVERAGE(BM$6:BM188)</f>
        <v>2.1639344262295084</v>
      </c>
      <c r="CA188" s="167">
        <f>AVERAGE(BN$6:BN188)</f>
        <v>32.459016393442624</v>
      </c>
      <c r="CB188" s="167">
        <f>AVERAGE(BO$6:BO188)</f>
        <v>608.29508196721315</v>
      </c>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9"/>
      <c r="DE188" s="26"/>
      <c r="DF188" s="103">
        <v>183</v>
      </c>
      <c r="DG188" s="164">
        <v>8.8531065330801368</v>
      </c>
      <c r="DH188" s="133">
        <v>0.05</v>
      </c>
      <c r="DI188" s="103">
        <v>10</v>
      </c>
      <c r="DJ188" s="167">
        <v>297</v>
      </c>
      <c r="DK188" s="103">
        <v>19</v>
      </c>
      <c r="DL188" s="103">
        <v>19</v>
      </c>
      <c r="DM188" s="103">
        <v>0</v>
      </c>
      <c r="DN188" s="167">
        <v>3420</v>
      </c>
      <c r="DO188" s="167">
        <v>0</v>
      </c>
      <c r="DP188" s="167">
        <v>950</v>
      </c>
      <c r="DQ188" s="167">
        <v>285</v>
      </c>
      <c r="DR188" s="167">
        <v>2157</v>
      </c>
      <c r="DS188" s="103">
        <v>0</v>
      </c>
      <c r="DT188" s="167">
        <v>0</v>
      </c>
      <c r="DU188" s="167">
        <v>1263</v>
      </c>
      <c r="DV188" s="103" t="s">
        <v>117</v>
      </c>
      <c r="DW188" s="26"/>
      <c r="DX188" s="164">
        <f>AVERAGE(DK$6:DK188)</f>
        <v>10.475409836065573</v>
      </c>
      <c r="DY188" s="164">
        <f>AVERAGE(DL$6:DL188)</f>
        <v>10.475409836065573</v>
      </c>
      <c r="DZ188" s="164">
        <f>AVERAGE(DM$6:DM188)</f>
        <v>0</v>
      </c>
      <c r="EA188" s="167">
        <f>AVERAGE(DN$6:DN188)</f>
        <v>1885.5737704918033</v>
      </c>
      <c r="EB188" s="167">
        <f>AVERAGE(DO$6:DO188)</f>
        <v>0</v>
      </c>
      <c r="EC188" s="167">
        <f>AVERAGE(DP$6:DP188)</f>
        <v>523.77049180327867</v>
      </c>
      <c r="ED188" s="167">
        <f>AVERAGE(DQ$6:DQ188)</f>
        <v>157.13114754098362</v>
      </c>
      <c r="EE188" s="167">
        <f>AVERAGE(DR$6:DR188)</f>
        <v>1663.4043715846994</v>
      </c>
      <c r="EF188" s="164">
        <f>AVERAGE(DS$6:DS188)</f>
        <v>0.8797814207650273</v>
      </c>
      <c r="EG188" s="167">
        <f>AVERAGE(DT$6:DT188)</f>
        <v>15.836065573770492</v>
      </c>
      <c r="EH188" s="167">
        <f>AVERAGE(DU$6:DU188)</f>
        <v>238.00546448087431</v>
      </c>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9"/>
      <c r="FI188" s="26"/>
      <c r="FJ188" s="103">
        <v>183</v>
      </c>
      <c r="FK188" s="164">
        <v>8.2574274413165973</v>
      </c>
      <c r="FL188" s="133">
        <v>0.05</v>
      </c>
      <c r="FM188" s="103">
        <v>1</v>
      </c>
      <c r="FN188" s="167">
        <v>123</v>
      </c>
      <c r="FO188" s="103">
        <v>9</v>
      </c>
      <c r="FP188" s="103">
        <v>9</v>
      </c>
      <c r="FQ188" s="103">
        <v>0</v>
      </c>
      <c r="FR188" s="167">
        <v>1620</v>
      </c>
      <c r="FS188" s="167">
        <v>0</v>
      </c>
      <c r="FT188" s="167">
        <v>450</v>
      </c>
      <c r="FU188" s="167">
        <v>135</v>
      </c>
      <c r="FV188" s="167">
        <v>1333</v>
      </c>
      <c r="FW188" s="103">
        <v>0</v>
      </c>
      <c r="FX188" s="167">
        <v>0</v>
      </c>
      <c r="FY188" s="167">
        <v>287</v>
      </c>
      <c r="FZ188" s="103" t="s">
        <v>117</v>
      </c>
      <c r="GA188" s="80"/>
      <c r="GB188" s="160">
        <f>AVERAGE(FO$6:FO188)</f>
        <v>10.021857923497267</v>
      </c>
      <c r="GC188" s="160">
        <f>AVERAGE(FP$6:FP188)</f>
        <v>10.021857923497267</v>
      </c>
      <c r="GD188" s="160">
        <f>AVERAGE(FQ$6:FQ188)</f>
        <v>0</v>
      </c>
      <c r="GE188" s="166">
        <f>AVERAGE(FR$6:FR188)</f>
        <v>1803.9344262295083</v>
      </c>
      <c r="GF188" s="166">
        <f>AVERAGE(FS$6:FS188)</f>
        <v>0</v>
      </c>
      <c r="GG188" s="166">
        <f>AVERAGE(FT$6:FT188)</f>
        <v>501.09289617486337</v>
      </c>
      <c r="GH188" s="166">
        <f>AVERAGE(FU$6:FU188)</f>
        <v>150.32786885245901</v>
      </c>
      <c r="GI188" s="166">
        <f>AVERAGE(FV$6:FV188)</f>
        <v>1627.2240437158471</v>
      </c>
      <c r="GJ188" s="160">
        <f>AVERAGE(FW$6:FW188)</f>
        <v>0.79781420765027322</v>
      </c>
      <c r="GK188" s="166">
        <f>AVERAGE(FX$6:FX188)</f>
        <v>28.721311475409838</v>
      </c>
      <c r="GL188" s="166">
        <f>AVERAGE(FY$6:FY188)</f>
        <v>205.43169398907105</v>
      </c>
      <c r="GM188" s="26"/>
      <c r="GN188" s="26"/>
      <c r="GO188" s="26"/>
      <c r="GP188" s="26"/>
      <c r="GQ188" s="26"/>
      <c r="GR188" s="26"/>
      <c r="GS188" s="26"/>
      <c r="GT188" s="26"/>
      <c r="GU188" s="26"/>
      <c r="GV188" s="26"/>
      <c r="GW188" s="26"/>
      <c r="GX188" s="26"/>
      <c r="GY188" s="26"/>
      <c r="GZ188" s="26"/>
      <c r="HA188" s="26"/>
      <c r="HB188" s="26"/>
      <c r="HC188" s="26"/>
      <c r="HD188" s="26"/>
      <c r="HE188" s="26"/>
      <c r="HF188" s="26"/>
      <c r="HG188" s="26"/>
      <c r="HH188" s="26"/>
      <c r="HI188" s="26"/>
      <c r="HJ188" s="26"/>
      <c r="HK188" s="29"/>
      <c r="HL188" s="26"/>
      <c r="HM188" s="98">
        <v>183</v>
      </c>
      <c r="HN188" s="178">
        <v>15.865188053772975</v>
      </c>
      <c r="HO188" s="148">
        <v>0.05</v>
      </c>
      <c r="HP188" s="98">
        <v>1</v>
      </c>
      <c r="HQ188" s="189">
        <v>566</v>
      </c>
      <c r="HR188" s="98">
        <v>16</v>
      </c>
      <c r="HS188" s="98">
        <v>16</v>
      </c>
      <c r="HT188" s="98">
        <v>0</v>
      </c>
      <c r="HU188" s="189">
        <v>2400</v>
      </c>
      <c r="HV188" s="189">
        <v>0</v>
      </c>
      <c r="HW188" s="189">
        <v>800</v>
      </c>
      <c r="HX188" s="189">
        <v>240</v>
      </c>
      <c r="HY188" s="189">
        <v>2231</v>
      </c>
      <c r="HZ188" s="98">
        <v>1</v>
      </c>
      <c r="IA188" s="189">
        <v>30</v>
      </c>
      <c r="IB188" s="189">
        <v>199</v>
      </c>
      <c r="IC188" s="98" t="s">
        <v>117</v>
      </c>
      <c r="ID188" s="80"/>
      <c r="IE188" s="164">
        <f>AVERAGE(HR$6:HR188)</f>
        <v>19.775956284153004</v>
      </c>
      <c r="IF188" s="164">
        <f>AVERAGE(HS$6:HS188)</f>
        <v>19.043715846994534</v>
      </c>
      <c r="IG188" s="164">
        <f>AVERAGE(HT$6:HT188)</f>
        <v>1.0163934426229508</v>
      </c>
      <c r="IH188" s="167">
        <f>AVERAGE(HU$6:HU188)</f>
        <v>2856.5573770491801</v>
      </c>
      <c r="II188" s="167">
        <f>AVERAGE(HV$6:HV188)</f>
        <v>152.45901639344262</v>
      </c>
      <c r="IJ188" s="167">
        <f>AVERAGE(HW$6:HW188)</f>
        <v>901.36612021857923</v>
      </c>
      <c r="IK188" s="167">
        <f>AVERAGE(HX$6:HX188)</f>
        <v>270.40983606557376</v>
      </c>
      <c r="IL188" s="167">
        <f>AVERAGE(HY$6:HY188)</f>
        <v>2306.601092896175</v>
      </c>
      <c r="IM188" s="164">
        <f>AVERAGE(HZ$6:HZ188)</f>
        <v>2.4535519125683058</v>
      </c>
      <c r="IN188" s="167">
        <f>AVERAGE(IA$6:IA188)</f>
        <v>73.606557377049185</v>
      </c>
      <c r="IO188" s="167">
        <f>AVERAGE(IB$6:IB188)</f>
        <v>623.5628415300547</v>
      </c>
      <c r="IP188" s="26"/>
      <c r="IQ188" s="26"/>
      <c r="IR188" s="26"/>
      <c r="IS188" s="26"/>
      <c r="IT188" s="26"/>
      <c r="IU188" s="26"/>
      <c r="IV188" s="26"/>
      <c r="IW188" s="26"/>
      <c r="IX188" s="26"/>
      <c r="IY188" s="26"/>
      <c r="IZ188" s="26"/>
      <c r="JA188" s="26"/>
      <c r="JB188" s="26"/>
      <c r="JC188" s="26"/>
      <c r="JD188" s="26"/>
      <c r="JE188" s="26"/>
      <c r="JF188" s="26"/>
      <c r="JG188" s="26"/>
      <c r="JH188" s="26"/>
      <c r="JI188" s="26"/>
      <c r="JJ188" s="26"/>
      <c r="JK188" s="26"/>
      <c r="JL188" s="26"/>
      <c r="JM188" s="29"/>
      <c r="JN188" s="26"/>
      <c r="JO188" s="26"/>
      <c r="JP188" s="26"/>
      <c r="JQ188" s="26"/>
      <c r="JR188" s="26"/>
      <c r="JS188" s="26"/>
      <c r="JT188" s="26"/>
      <c r="JU188" s="26"/>
      <c r="JV188" s="26"/>
      <c r="JW188" s="26"/>
      <c r="JX188" s="26"/>
      <c r="JY188" s="26"/>
      <c r="JZ188" s="29"/>
    </row>
    <row r="189" spans="1:286" x14ac:dyDescent="0.2">
      <c r="A189" s="26"/>
      <c r="B189" s="103">
        <v>184</v>
      </c>
      <c r="C189" s="164">
        <v>24.858300904981782</v>
      </c>
      <c r="D189" s="133">
        <v>0.05</v>
      </c>
      <c r="E189" s="103">
        <v>3</v>
      </c>
      <c r="F189" s="167">
        <v>186</v>
      </c>
      <c r="G189" s="103">
        <v>27</v>
      </c>
      <c r="H189" s="103">
        <v>22</v>
      </c>
      <c r="I189" s="103">
        <v>2</v>
      </c>
      <c r="J189" s="167">
        <v>2640</v>
      </c>
      <c r="K189" s="167">
        <v>240</v>
      </c>
      <c r="L189" s="167">
        <v>1000</v>
      </c>
      <c r="M189" s="167">
        <v>300</v>
      </c>
      <c r="N189" s="167">
        <v>2351</v>
      </c>
      <c r="O189" s="103">
        <v>1</v>
      </c>
      <c r="P189" s="167">
        <v>12</v>
      </c>
      <c r="Q189" s="167">
        <v>301</v>
      </c>
      <c r="R189" s="103" t="s">
        <v>116</v>
      </c>
      <c r="S189" s="80"/>
      <c r="T189" s="169">
        <f>AVERAGE(G$6:G189)</f>
        <v>23.5</v>
      </c>
      <c r="U189" s="169">
        <f>AVERAGE(H$6:H189)</f>
        <v>20.766304347826086</v>
      </c>
      <c r="V189" s="169">
        <f>AVERAGE(I$6:I189)</f>
        <v>1.3967391304347827</v>
      </c>
      <c r="W189" s="170">
        <f>AVERAGE(J$6:J189)</f>
        <v>2491.9565217391305</v>
      </c>
      <c r="X189" s="170">
        <f>AVERAGE(K$6:K189)</f>
        <v>167.60869565217391</v>
      </c>
      <c r="Y189" s="170">
        <f>AVERAGE(L$6:L189)</f>
        <v>968.47826086956525</v>
      </c>
      <c r="Z189" s="170">
        <f>AVERAGE(M$6:M189)</f>
        <v>290.54347826086956</v>
      </c>
      <c r="AA189" s="170">
        <f>AVERAGE(N$6:N189)</f>
        <v>2416.1195652173915</v>
      </c>
      <c r="AB189" s="169">
        <f>AVERAGE(O$6:O189)</f>
        <v>3.097826086956522</v>
      </c>
      <c r="AC189" s="170">
        <f>AVERAGE(P$6:P189)</f>
        <v>37.173913043478258</v>
      </c>
      <c r="AD189" s="170">
        <f>AVERAGE(Q$6:Q189)</f>
        <v>113.01086956521739</v>
      </c>
      <c r="AE189" s="26"/>
      <c r="AF189" s="26"/>
      <c r="AG189" s="26"/>
      <c r="AH189" s="26"/>
      <c r="AI189" s="26"/>
      <c r="AJ189" s="26"/>
      <c r="AK189" s="26"/>
      <c r="AL189" s="26"/>
      <c r="AM189" s="26"/>
      <c r="AN189" s="26"/>
      <c r="AO189" s="26"/>
      <c r="AP189" s="26"/>
      <c r="AQ189" s="26"/>
      <c r="AR189" s="26"/>
      <c r="AS189" s="26"/>
      <c r="AT189" s="26"/>
      <c r="AU189" s="26"/>
      <c r="AV189" s="26"/>
      <c r="AW189" s="26"/>
      <c r="AX189" s="29"/>
      <c r="AZ189" s="26">
        <v>184</v>
      </c>
      <c r="BA189" s="164">
        <v>17.394272101661237</v>
      </c>
      <c r="BB189" s="175">
        <v>0.05</v>
      </c>
      <c r="BC189" s="103">
        <v>4</v>
      </c>
      <c r="BD189" s="181">
        <v>281</v>
      </c>
      <c r="BE189" s="103">
        <v>20</v>
      </c>
      <c r="BF189" s="103">
        <v>20</v>
      </c>
      <c r="BG189" s="103">
        <v>0</v>
      </c>
      <c r="BH189" s="167">
        <v>3000</v>
      </c>
      <c r="BI189" s="167">
        <v>0</v>
      </c>
      <c r="BJ189" s="167">
        <v>1000</v>
      </c>
      <c r="BK189" s="167">
        <v>300</v>
      </c>
      <c r="BL189" s="167">
        <v>2206</v>
      </c>
      <c r="BM189" s="103">
        <v>1</v>
      </c>
      <c r="BN189" s="167">
        <v>15</v>
      </c>
      <c r="BO189" s="167">
        <v>809</v>
      </c>
      <c r="BP189" s="103" t="s">
        <v>116</v>
      </c>
      <c r="BQ189" s="80"/>
      <c r="BR189" s="164">
        <f>AVERAGE(BE$6:BE189)</f>
        <v>19.880434782608695</v>
      </c>
      <c r="BS189" s="164">
        <f>AVERAGE(BF$6:BF189)</f>
        <v>18.940217391304348</v>
      </c>
      <c r="BT189" s="164">
        <f>AVERAGE(BG$6:BG189)</f>
        <v>0.68478260869565222</v>
      </c>
      <c r="BU189" s="167">
        <f>AVERAGE(BH$6:BH189)</f>
        <v>2841.032608695652</v>
      </c>
      <c r="BV189" s="167">
        <f>AVERAGE(BI$6:BI189)</f>
        <v>102.71739130434783</v>
      </c>
      <c r="BW189" s="167">
        <f>AVERAGE(BJ$6:BJ189)</f>
        <v>912.77173913043475</v>
      </c>
      <c r="BX189" s="167">
        <f>AVERAGE(BK$6:BK189)</f>
        <v>273.83152173913044</v>
      </c>
      <c r="BY189" s="167">
        <f>AVERAGE(BL$6:BL189)</f>
        <v>2264.0108695652175</v>
      </c>
      <c r="BZ189" s="164">
        <f>AVERAGE(BM$6:BM189)</f>
        <v>2.1576086956521738</v>
      </c>
      <c r="CA189" s="167">
        <f>AVERAGE(BN$6:BN189)</f>
        <v>32.364130434782609</v>
      </c>
      <c r="CB189" s="167">
        <f>AVERAGE(BO$6:BO189)</f>
        <v>609.38586956521738</v>
      </c>
      <c r="CC189" s="26"/>
      <c r="CD189" s="26"/>
      <c r="CE189" s="26"/>
      <c r="CF189" s="26"/>
      <c r="CG189" s="26"/>
      <c r="CH189" s="26"/>
      <c r="CI189" s="26"/>
      <c r="CJ189" s="26"/>
      <c r="CK189" s="26"/>
      <c r="CL189" s="26"/>
      <c r="CM189" s="26"/>
      <c r="CN189" s="26"/>
      <c r="CO189" s="26"/>
      <c r="CP189" s="26"/>
      <c r="CQ189" s="26"/>
      <c r="CR189" s="26"/>
      <c r="CS189" s="26"/>
      <c r="CT189" s="26"/>
      <c r="CU189" s="26"/>
      <c r="CV189" s="26"/>
      <c r="CW189" s="26"/>
      <c r="CX189" s="26"/>
      <c r="CY189" s="26"/>
      <c r="CZ189" s="26"/>
      <c r="DA189" s="26"/>
      <c r="DB189" s="26"/>
      <c r="DC189" s="26"/>
      <c r="DD189" s="29"/>
      <c r="DE189" s="26"/>
      <c r="DF189" s="103">
        <v>184</v>
      </c>
      <c r="DG189" s="164">
        <v>6.1363162363891757</v>
      </c>
      <c r="DH189" s="133">
        <v>0.2</v>
      </c>
      <c r="DI189" s="103">
        <v>9</v>
      </c>
      <c r="DJ189" s="167">
        <v>447</v>
      </c>
      <c r="DK189" s="103">
        <v>14</v>
      </c>
      <c r="DL189" s="103">
        <v>14</v>
      </c>
      <c r="DM189" s="103">
        <v>0</v>
      </c>
      <c r="DN189" s="167">
        <v>2520</v>
      </c>
      <c r="DO189" s="167">
        <v>0</v>
      </c>
      <c r="DP189" s="167">
        <v>700</v>
      </c>
      <c r="DQ189" s="167">
        <v>210</v>
      </c>
      <c r="DR189" s="167">
        <v>1982</v>
      </c>
      <c r="DS189" s="103">
        <v>1</v>
      </c>
      <c r="DT189" s="167">
        <v>18</v>
      </c>
      <c r="DU189" s="167">
        <v>556</v>
      </c>
      <c r="DV189" s="103" t="s">
        <v>117</v>
      </c>
      <c r="DW189" s="26"/>
      <c r="DX189" s="164">
        <f>AVERAGE(DK$6:DK189)</f>
        <v>10.494565217391305</v>
      </c>
      <c r="DY189" s="164">
        <f>AVERAGE(DL$6:DL189)</f>
        <v>10.494565217391305</v>
      </c>
      <c r="DZ189" s="164">
        <f>AVERAGE(DM$6:DM189)</f>
        <v>0</v>
      </c>
      <c r="EA189" s="167">
        <f>AVERAGE(DN$6:DN189)</f>
        <v>1889.0217391304348</v>
      </c>
      <c r="EB189" s="167">
        <f>AVERAGE(DO$6:DO189)</f>
        <v>0</v>
      </c>
      <c r="EC189" s="167">
        <f>AVERAGE(DP$6:DP189)</f>
        <v>524.72826086956525</v>
      </c>
      <c r="ED189" s="167">
        <f>AVERAGE(DQ$6:DQ189)</f>
        <v>157.41847826086956</v>
      </c>
      <c r="EE189" s="167">
        <f>AVERAGE(DR$6:DR189)</f>
        <v>1665.1358695652175</v>
      </c>
      <c r="EF189" s="164">
        <f>AVERAGE(DS$6:DS189)</f>
        <v>0.88043478260869568</v>
      </c>
      <c r="EG189" s="167">
        <f>AVERAGE(DT$6:DT189)</f>
        <v>15.847826086956522</v>
      </c>
      <c r="EH189" s="167">
        <f>AVERAGE(DU$6:DU189)</f>
        <v>239.73369565217391</v>
      </c>
      <c r="EI189" s="26"/>
      <c r="EJ189" s="26"/>
      <c r="EK189" s="26"/>
      <c r="EL189" s="26"/>
      <c r="EM189" s="26"/>
      <c r="EN189" s="26"/>
      <c r="EO189" s="26"/>
      <c r="EP189" s="26"/>
      <c r="EQ189" s="26"/>
      <c r="ER189" s="26"/>
      <c r="ES189" s="26"/>
      <c r="ET189" s="26"/>
      <c r="EU189" s="26"/>
      <c r="EV189" s="26"/>
      <c r="EW189" s="26"/>
      <c r="EX189" s="26"/>
      <c r="EY189" s="26"/>
      <c r="EZ189" s="26"/>
      <c r="FA189" s="26"/>
      <c r="FB189" s="26"/>
      <c r="FC189" s="26"/>
      <c r="FD189" s="26"/>
      <c r="FE189" s="26"/>
      <c r="FF189" s="26"/>
      <c r="FG189" s="26"/>
      <c r="FH189" s="29"/>
      <c r="FI189" s="26"/>
      <c r="FJ189" s="103">
        <v>184</v>
      </c>
      <c r="FK189" s="164">
        <v>7.1326824592270928</v>
      </c>
      <c r="FL189" s="133">
        <v>0.05</v>
      </c>
      <c r="FM189" s="103">
        <v>1</v>
      </c>
      <c r="FN189" s="167">
        <v>289</v>
      </c>
      <c r="FO189" s="103">
        <v>8</v>
      </c>
      <c r="FP189" s="103">
        <v>8</v>
      </c>
      <c r="FQ189" s="103">
        <v>0</v>
      </c>
      <c r="FR189" s="167">
        <v>1440</v>
      </c>
      <c r="FS189" s="167">
        <v>0</v>
      </c>
      <c r="FT189" s="167">
        <v>400</v>
      </c>
      <c r="FU189" s="167">
        <v>120</v>
      </c>
      <c r="FV189" s="167">
        <v>1434</v>
      </c>
      <c r="FW189" s="103">
        <v>0</v>
      </c>
      <c r="FX189" s="167">
        <v>0</v>
      </c>
      <c r="FY189" s="167">
        <v>6</v>
      </c>
      <c r="FZ189" s="103" t="s">
        <v>117</v>
      </c>
      <c r="GA189" s="80"/>
      <c r="GB189" s="160">
        <f>AVERAGE(FO$6:FO189)</f>
        <v>10.010869565217391</v>
      </c>
      <c r="GC189" s="160">
        <f>AVERAGE(FP$6:FP189)</f>
        <v>10.010869565217391</v>
      </c>
      <c r="GD189" s="160">
        <f>AVERAGE(FQ$6:FQ189)</f>
        <v>0</v>
      </c>
      <c r="GE189" s="166">
        <f>AVERAGE(FR$6:FR189)</f>
        <v>1801.9565217391305</v>
      </c>
      <c r="GF189" s="166">
        <f>AVERAGE(FS$6:FS189)</f>
        <v>0</v>
      </c>
      <c r="GG189" s="166">
        <f>AVERAGE(FT$6:FT189)</f>
        <v>500.54347826086956</v>
      </c>
      <c r="GH189" s="166">
        <f>AVERAGE(FU$6:FU189)</f>
        <v>150.16304347826087</v>
      </c>
      <c r="GI189" s="166">
        <f>AVERAGE(FV$6:FV189)</f>
        <v>1626.1739130434783</v>
      </c>
      <c r="GJ189" s="160">
        <f>AVERAGE(FW$6:FW189)</f>
        <v>0.79347826086956519</v>
      </c>
      <c r="GK189" s="166">
        <f>AVERAGE(FX$6:FX189)</f>
        <v>28.565217391304348</v>
      </c>
      <c r="GL189" s="166">
        <f>AVERAGE(FY$6:FY189)</f>
        <v>204.34782608695653</v>
      </c>
      <c r="GM189" s="26"/>
      <c r="GN189" s="26"/>
      <c r="GO189" s="26"/>
      <c r="GP189" s="26"/>
      <c r="GQ189" s="26"/>
      <c r="GR189" s="26"/>
      <c r="GS189" s="26"/>
      <c r="GT189" s="26"/>
      <c r="GU189" s="26"/>
      <c r="GV189" s="26"/>
      <c r="GW189" s="26"/>
      <c r="GX189" s="26"/>
      <c r="GY189" s="26"/>
      <c r="GZ189" s="26"/>
      <c r="HA189" s="26"/>
      <c r="HB189" s="26"/>
      <c r="HC189" s="26"/>
      <c r="HD189" s="26"/>
      <c r="HE189" s="26"/>
      <c r="HF189" s="26"/>
      <c r="HG189" s="26"/>
      <c r="HH189" s="26"/>
      <c r="HI189" s="26"/>
      <c r="HJ189" s="26"/>
      <c r="HK189" s="29"/>
      <c r="HL189" s="26"/>
      <c r="HM189" s="98">
        <v>184</v>
      </c>
      <c r="HN189" s="178">
        <v>17.329359162797278</v>
      </c>
      <c r="HO189" s="148">
        <v>0.2</v>
      </c>
      <c r="HP189" s="98">
        <v>3</v>
      </c>
      <c r="HQ189" s="189">
        <v>130</v>
      </c>
      <c r="HR189" s="98">
        <v>17</v>
      </c>
      <c r="HS189" s="98">
        <v>17</v>
      </c>
      <c r="HT189" s="98">
        <v>0</v>
      </c>
      <c r="HU189" s="189">
        <v>2550</v>
      </c>
      <c r="HV189" s="189">
        <v>0</v>
      </c>
      <c r="HW189" s="189">
        <v>850</v>
      </c>
      <c r="HX189" s="189">
        <v>255</v>
      </c>
      <c r="HY189" s="189">
        <v>1860</v>
      </c>
      <c r="HZ189" s="98">
        <v>3</v>
      </c>
      <c r="IA189" s="189">
        <v>90</v>
      </c>
      <c r="IB189" s="189">
        <v>780</v>
      </c>
      <c r="IC189" s="98" t="s">
        <v>117</v>
      </c>
      <c r="ID189" s="80"/>
      <c r="IE189" s="164">
        <f>AVERAGE(HR$6:HR189)</f>
        <v>19.760869565217391</v>
      </c>
      <c r="IF189" s="164">
        <f>AVERAGE(HS$6:HS189)</f>
        <v>19.032608695652176</v>
      </c>
      <c r="IG189" s="164">
        <f>AVERAGE(HT$6:HT189)</f>
        <v>1.0108695652173914</v>
      </c>
      <c r="IH189" s="167">
        <f>AVERAGE(HU$6:HU189)</f>
        <v>2854.891304347826</v>
      </c>
      <c r="II189" s="167">
        <f>AVERAGE(HV$6:HV189)</f>
        <v>151.63043478260869</v>
      </c>
      <c r="IJ189" s="167">
        <f>AVERAGE(HW$6:HW189)</f>
        <v>901.08695652173913</v>
      </c>
      <c r="IK189" s="167">
        <f>AVERAGE(HX$6:HX189)</f>
        <v>270.32608695652175</v>
      </c>
      <c r="IL189" s="167">
        <f>AVERAGE(HY$6:HY189)</f>
        <v>2304.1739130434785</v>
      </c>
      <c r="IM189" s="164">
        <f>AVERAGE(HZ$6:HZ189)</f>
        <v>2.4565217391304346</v>
      </c>
      <c r="IN189" s="167">
        <f>AVERAGE(IA$6:IA189)</f>
        <v>73.695652173913047</v>
      </c>
      <c r="IO189" s="167">
        <f>AVERAGE(IB$6:IB189)</f>
        <v>624.41304347826087</v>
      </c>
      <c r="IP189" s="26"/>
      <c r="IQ189" s="26"/>
      <c r="IR189" s="26"/>
      <c r="IS189" s="26"/>
      <c r="IT189" s="26"/>
      <c r="IU189" s="26"/>
      <c r="IV189" s="26"/>
      <c r="IW189" s="26"/>
      <c r="IX189" s="26"/>
      <c r="IY189" s="26"/>
      <c r="IZ189" s="26"/>
      <c r="JA189" s="26"/>
      <c r="JB189" s="26"/>
      <c r="JC189" s="26"/>
      <c r="JD189" s="26"/>
      <c r="JE189" s="26"/>
      <c r="JF189" s="26"/>
      <c r="JG189" s="26"/>
      <c r="JH189" s="26"/>
      <c r="JI189" s="26"/>
      <c r="JJ189" s="26"/>
      <c r="JK189" s="26"/>
      <c r="JL189" s="26"/>
      <c r="JM189" s="29"/>
      <c r="JN189" s="26"/>
      <c r="JO189" s="26"/>
      <c r="JP189" s="26"/>
      <c r="JQ189" s="26"/>
      <c r="JR189" s="26"/>
      <c r="JS189" s="26"/>
      <c r="JT189" s="26"/>
      <c r="JU189" s="26"/>
      <c r="JV189" s="26"/>
      <c r="JW189" s="26"/>
      <c r="JX189" s="26"/>
      <c r="JY189" s="26"/>
      <c r="JZ189" s="29"/>
    </row>
    <row r="190" spans="1:286" x14ac:dyDescent="0.2">
      <c r="A190" s="26"/>
      <c r="B190" s="103">
        <v>185</v>
      </c>
      <c r="C190" s="164">
        <v>25.036341522034697</v>
      </c>
      <c r="D190" s="133">
        <v>0.25</v>
      </c>
      <c r="E190" s="103">
        <v>1</v>
      </c>
      <c r="F190" s="167">
        <v>236</v>
      </c>
      <c r="G190" s="103">
        <v>20</v>
      </c>
      <c r="H190" s="103">
        <v>20</v>
      </c>
      <c r="I190" s="103">
        <v>0</v>
      </c>
      <c r="J190" s="167">
        <v>2400</v>
      </c>
      <c r="K190" s="167">
        <v>0</v>
      </c>
      <c r="L190" s="167">
        <v>1000</v>
      </c>
      <c r="M190" s="167">
        <v>300</v>
      </c>
      <c r="N190" s="167">
        <v>2161</v>
      </c>
      <c r="O190" s="103">
        <v>6</v>
      </c>
      <c r="P190" s="167">
        <v>72</v>
      </c>
      <c r="Q190" s="167">
        <v>311</v>
      </c>
      <c r="R190" s="103" t="s">
        <v>116</v>
      </c>
      <c r="S190" s="80"/>
      <c r="T190" s="169">
        <f>AVERAGE(G$6:G190)</f>
        <v>23.481081081081083</v>
      </c>
      <c r="U190" s="169">
        <f>AVERAGE(H$6:H190)</f>
        <v>20.762162162162163</v>
      </c>
      <c r="V190" s="169">
        <f>AVERAGE(I$6:I190)</f>
        <v>1.3891891891891892</v>
      </c>
      <c r="W190" s="170">
        <f>AVERAGE(J$6:J190)</f>
        <v>2491.4594594594596</v>
      </c>
      <c r="X190" s="170">
        <f>AVERAGE(K$6:K190)</f>
        <v>166.70270270270271</v>
      </c>
      <c r="Y190" s="170">
        <f>AVERAGE(L$6:L190)</f>
        <v>968.64864864864865</v>
      </c>
      <c r="Z190" s="170">
        <f>AVERAGE(M$6:M190)</f>
        <v>290.59459459459458</v>
      </c>
      <c r="AA190" s="170">
        <f>AVERAGE(N$6:N190)</f>
        <v>2414.7405405405407</v>
      </c>
      <c r="AB190" s="169">
        <f>AVERAGE(O$6:O190)</f>
        <v>3.1135135135135137</v>
      </c>
      <c r="AC190" s="170">
        <f>AVERAGE(P$6:P190)</f>
        <v>37.362162162162164</v>
      </c>
      <c r="AD190" s="170">
        <f>AVERAGE(Q$6:Q190)</f>
        <v>114.08108108108108</v>
      </c>
      <c r="AE190" s="26"/>
      <c r="AF190" s="26"/>
      <c r="AG190" s="26"/>
      <c r="AH190" s="26"/>
      <c r="AI190" s="26"/>
      <c r="AJ190" s="26"/>
      <c r="AK190" s="26"/>
      <c r="AL190" s="26"/>
      <c r="AM190" s="26"/>
      <c r="AN190" s="26"/>
      <c r="AO190" s="26"/>
      <c r="AP190" s="26"/>
      <c r="AQ190" s="26"/>
      <c r="AR190" s="26"/>
      <c r="AS190" s="26"/>
      <c r="AT190" s="26"/>
      <c r="AU190" s="26"/>
      <c r="AV190" s="26"/>
      <c r="AW190" s="26"/>
      <c r="AX190" s="29"/>
      <c r="AZ190" s="26">
        <v>185</v>
      </c>
      <c r="BA190" s="164">
        <v>14.071645200285415</v>
      </c>
      <c r="BB190" s="175">
        <v>0.1</v>
      </c>
      <c r="BC190" s="103">
        <v>6</v>
      </c>
      <c r="BD190" s="181">
        <v>368</v>
      </c>
      <c r="BE190" s="103">
        <v>19</v>
      </c>
      <c r="BF190" s="103">
        <v>19</v>
      </c>
      <c r="BG190" s="103">
        <v>0</v>
      </c>
      <c r="BH190" s="167">
        <v>2850</v>
      </c>
      <c r="BI190" s="167">
        <v>0</v>
      </c>
      <c r="BJ190" s="167">
        <v>950</v>
      </c>
      <c r="BK190" s="167">
        <v>285</v>
      </c>
      <c r="BL190" s="167">
        <v>2228</v>
      </c>
      <c r="BM190" s="103">
        <v>1</v>
      </c>
      <c r="BN190" s="167">
        <v>15</v>
      </c>
      <c r="BO190" s="167">
        <v>637</v>
      </c>
      <c r="BP190" s="103" t="s">
        <v>117</v>
      </c>
      <c r="BQ190" s="80"/>
      <c r="BR190" s="164">
        <f>AVERAGE(BE$6:BE190)</f>
        <v>19.875675675675677</v>
      </c>
      <c r="BS190" s="164">
        <f>AVERAGE(BF$6:BF190)</f>
        <v>18.940540540540539</v>
      </c>
      <c r="BT190" s="164">
        <f>AVERAGE(BG$6:BG190)</f>
        <v>0.68108108108108112</v>
      </c>
      <c r="BU190" s="167">
        <f>AVERAGE(BH$6:BH190)</f>
        <v>2841.0810810810813</v>
      </c>
      <c r="BV190" s="167">
        <f>AVERAGE(BI$6:BI190)</f>
        <v>102.16216216216216</v>
      </c>
      <c r="BW190" s="167">
        <f>AVERAGE(BJ$6:BJ190)</f>
        <v>912.97297297297303</v>
      </c>
      <c r="BX190" s="167">
        <f>AVERAGE(BK$6:BK190)</f>
        <v>273.89189189189187</v>
      </c>
      <c r="BY190" s="167">
        <f>AVERAGE(BL$6:BL190)</f>
        <v>2263.8162162162162</v>
      </c>
      <c r="BZ190" s="164">
        <f>AVERAGE(BM$6:BM190)</f>
        <v>2.1513513513513511</v>
      </c>
      <c r="CA190" s="167">
        <f>AVERAGE(BN$6:BN190)</f>
        <v>32.270270270270274</v>
      </c>
      <c r="CB190" s="167">
        <f>AVERAGE(BO$6:BO190)</f>
        <v>609.53513513513508</v>
      </c>
      <c r="CC190" s="26"/>
      <c r="CD190" s="26"/>
      <c r="CE190" s="26"/>
      <c r="CF190" s="26"/>
      <c r="CG190" s="26"/>
      <c r="CH190" s="26"/>
      <c r="CI190" s="26"/>
      <c r="CJ190" s="26"/>
      <c r="CK190" s="26"/>
      <c r="CL190" s="26"/>
      <c r="CM190" s="26"/>
      <c r="CN190" s="26"/>
      <c r="CO190" s="26"/>
      <c r="CP190" s="26"/>
      <c r="CQ190" s="26"/>
      <c r="CR190" s="26"/>
      <c r="CS190" s="26"/>
      <c r="CT190" s="26"/>
      <c r="CU190" s="26"/>
      <c r="CV190" s="26"/>
      <c r="CW190" s="26"/>
      <c r="CX190" s="26"/>
      <c r="CY190" s="26"/>
      <c r="CZ190" s="26"/>
      <c r="DA190" s="26"/>
      <c r="DB190" s="26"/>
      <c r="DC190" s="26"/>
      <c r="DD190" s="29"/>
      <c r="DE190" s="26"/>
      <c r="DF190" s="103">
        <v>185</v>
      </c>
      <c r="DG190" s="164">
        <v>7.9542960986407065</v>
      </c>
      <c r="DH190" s="133">
        <v>0.25</v>
      </c>
      <c r="DI190" s="103">
        <v>3</v>
      </c>
      <c r="DJ190" s="167">
        <v>166</v>
      </c>
      <c r="DK190" s="103">
        <v>9</v>
      </c>
      <c r="DL190" s="103">
        <v>9</v>
      </c>
      <c r="DM190" s="103">
        <v>0</v>
      </c>
      <c r="DN190" s="167">
        <v>1620</v>
      </c>
      <c r="DO190" s="167">
        <v>0</v>
      </c>
      <c r="DP190" s="167">
        <v>450</v>
      </c>
      <c r="DQ190" s="167">
        <v>135</v>
      </c>
      <c r="DR190" s="167">
        <v>1376</v>
      </c>
      <c r="DS190" s="103">
        <v>2</v>
      </c>
      <c r="DT190" s="167">
        <v>36</v>
      </c>
      <c r="DU190" s="167">
        <v>280</v>
      </c>
      <c r="DV190" s="103" t="s">
        <v>117</v>
      </c>
      <c r="DW190" s="26"/>
      <c r="DX190" s="164">
        <f>AVERAGE(DK$6:DK190)</f>
        <v>10.486486486486486</v>
      </c>
      <c r="DY190" s="164">
        <f>AVERAGE(DL$6:DL190)</f>
        <v>10.486486486486486</v>
      </c>
      <c r="DZ190" s="164">
        <f>AVERAGE(DM$6:DM190)</f>
        <v>0</v>
      </c>
      <c r="EA190" s="167">
        <f>AVERAGE(DN$6:DN190)</f>
        <v>1887.5675675675675</v>
      </c>
      <c r="EB190" s="167">
        <f>AVERAGE(DO$6:DO190)</f>
        <v>0</v>
      </c>
      <c r="EC190" s="167">
        <f>AVERAGE(DP$6:DP190)</f>
        <v>524.32432432432438</v>
      </c>
      <c r="ED190" s="167">
        <f>AVERAGE(DQ$6:DQ190)</f>
        <v>157.29729729729729</v>
      </c>
      <c r="EE190" s="167">
        <f>AVERAGE(DR$6:DR190)</f>
        <v>1663.572972972973</v>
      </c>
      <c r="EF190" s="164">
        <f>AVERAGE(DS$6:DS190)</f>
        <v>0.88648648648648654</v>
      </c>
      <c r="EG190" s="167">
        <f>AVERAGE(DT$6:DT190)</f>
        <v>15.956756756756757</v>
      </c>
      <c r="EH190" s="167">
        <f>AVERAGE(DU$6:DU190)</f>
        <v>239.95135135135135</v>
      </c>
      <c r="EI190" s="26"/>
      <c r="EJ190" s="26"/>
      <c r="EK190" s="26"/>
      <c r="EL190" s="26"/>
      <c r="EM190" s="26"/>
      <c r="EN190" s="26"/>
      <c r="EO190" s="26"/>
      <c r="EP190" s="26"/>
      <c r="EQ190" s="26"/>
      <c r="ER190" s="26"/>
      <c r="ES190" s="26"/>
      <c r="ET190" s="26"/>
      <c r="EU190" s="26"/>
      <c r="EV190" s="26"/>
      <c r="EW190" s="26"/>
      <c r="EX190" s="26"/>
      <c r="EY190" s="26"/>
      <c r="EZ190" s="26"/>
      <c r="FA190" s="26"/>
      <c r="FB190" s="26"/>
      <c r="FC190" s="26"/>
      <c r="FD190" s="26"/>
      <c r="FE190" s="26"/>
      <c r="FF190" s="26"/>
      <c r="FG190" s="26"/>
      <c r="FH190" s="29"/>
      <c r="FI190" s="26"/>
      <c r="FJ190" s="103">
        <v>185</v>
      </c>
      <c r="FK190" s="164">
        <v>9.077130667505152</v>
      </c>
      <c r="FL190" s="133">
        <v>0.1</v>
      </c>
      <c r="FM190" s="103">
        <v>0</v>
      </c>
      <c r="FN190" s="167">
        <v>276</v>
      </c>
      <c r="FO190" s="103">
        <v>8</v>
      </c>
      <c r="FP190" s="103">
        <v>8</v>
      </c>
      <c r="FQ190" s="103">
        <v>0</v>
      </c>
      <c r="FR190" s="167">
        <v>1440</v>
      </c>
      <c r="FS190" s="167">
        <v>0</v>
      </c>
      <c r="FT190" s="167">
        <v>400</v>
      </c>
      <c r="FU190" s="167">
        <v>120</v>
      </c>
      <c r="FV190" s="167">
        <v>1421</v>
      </c>
      <c r="FW190" s="103">
        <v>1</v>
      </c>
      <c r="FX190" s="167">
        <v>36</v>
      </c>
      <c r="FY190" s="167">
        <v>55</v>
      </c>
      <c r="FZ190" s="103" t="s">
        <v>117</v>
      </c>
      <c r="GA190" s="80"/>
      <c r="GB190" s="160">
        <f>AVERAGE(FO$6:FO190)</f>
        <v>10</v>
      </c>
      <c r="GC190" s="160">
        <f>AVERAGE(FP$6:FP190)</f>
        <v>10</v>
      </c>
      <c r="GD190" s="160">
        <f>AVERAGE(FQ$6:FQ190)</f>
        <v>0</v>
      </c>
      <c r="GE190" s="166">
        <f>AVERAGE(FR$6:FR190)</f>
        <v>1800</v>
      </c>
      <c r="GF190" s="166">
        <f>AVERAGE(FS$6:FS190)</f>
        <v>0</v>
      </c>
      <c r="GG190" s="166">
        <f>AVERAGE(FT$6:FT190)</f>
        <v>500</v>
      </c>
      <c r="GH190" s="166">
        <f>AVERAGE(FU$6:FU190)</f>
        <v>150</v>
      </c>
      <c r="GI190" s="166">
        <f>AVERAGE(FV$6:FV190)</f>
        <v>1625.0648648648648</v>
      </c>
      <c r="GJ190" s="160">
        <f>AVERAGE(FW$6:FW190)</f>
        <v>0.79459459459459458</v>
      </c>
      <c r="GK190" s="166">
        <f>AVERAGE(FX$6:FX190)</f>
        <v>28.605405405405406</v>
      </c>
      <c r="GL190" s="166">
        <f>AVERAGE(FY$6:FY190)</f>
        <v>203.54054054054055</v>
      </c>
      <c r="GM190" s="26"/>
      <c r="GN190" s="26"/>
      <c r="GO190" s="26"/>
      <c r="GP190" s="26"/>
      <c r="GQ190" s="26"/>
      <c r="GR190" s="26"/>
      <c r="GS190" s="26"/>
      <c r="GT190" s="26"/>
      <c r="GU190" s="26"/>
      <c r="GV190" s="26"/>
      <c r="GW190" s="26"/>
      <c r="GX190" s="26"/>
      <c r="GY190" s="26"/>
      <c r="GZ190" s="26"/>
      <c r="HA190" s="26"/>
      <c r="HB190" s="26"/>
      <c r="HC190" s="26"/>
      <c r="HD190" s="26"/>
      <c r="HE190" s="26"/>
      <c r="HF190" s="26"/>
      <c r="HG190" s="26"/>
      <c r="HH190" s="26"/>
      <c r="HI190" s="26"/>
      <c r="HJ190" s="26"/>
      <c r="HK190" s="29"/>
      <c r="HL190" s="26"/>
      <c r="HM190" s="98">
        <v>185</v>
      </c>
      <c r="HN190" s="178">
        <v>16.428352275653388</v>
      </c>
      <c r="HO190" s="148">
        <v>0.15</v>
      </c>
      <c r="HP190" s="98">
        <v>3</v>
      </c>
      <c r="HQ190" s="189">
        <v>534</v>
      </c>
      <c r="HR190" s="98">
        <v>17</v>
      </c>
      <c r="HS190" s="98">
        <v>17</v>
      </c>
      <c r="HT190" s="98">
        <v>0</v>
      </c>
      <c r="HU190" s="189">
        <v>2550</v>
      </c>
      <c r="HV190" s="189">
        <v>0</v>
      </c>
      <c r="HW190" s="189">
        <v>850</v>
      </c>
      <c r="HX190" s="189">
        <v>255</v>
      </c>
      <c r="HY190" s="189">
        <v>2264</v>
      </c>
      <c r="HZ190" s="98">
        <v>2</v>
      </c>
      <c r="IA190" s="189">
        <v>60</v>
      </c>
      <c r="IB190" s="189">
        <v>346</v>
      </c>
      <c r="IC190" s="98" t="s">
        <v>117</v>
      </c>
      <c r="ID190" s="80"/>
      <c r="IE190" s="164">
        <f>AVERAGE(HR$6:HR190)</f>
        <v>19.745945945945945</v>
      </c>
      <c r="IF190" s="164">
        <f>AVERAGE(HS$6:HS190)</f>
        <v>19.021621621621623</v>
      </c>
      <c r="IG190" s="164">
        <f>AVERAGE(HT$6:HT190)</f>
        <v>1.0054054054054054</v>
      </c>
      <c r="IH190" s="167">
        <f>AVERAGE(HU$6:HU190)</f>
        <v>2853.2432432432433</v>
      </c>
      <c r="II190" s="167">
        <f>AVERAGE(HV$6:HV190)</f>
        <v>150.81081081081081</v>
      </c>
      <c r="IJ190" s="167">
        <f>AVERAGE(HW$6:HW190)</f>
        <v>900.81081081081084</v>
      </c>
      <c r="IK190" s="167">
        <f>AVERAGE(HX$6:HX190)</f>
        <v>270.24324324324323</v>
      </c>
      <c r="IL190" s="167">
        <f>AVERAGE(HY$6:HY190)</f>
        <v>2303.9567567567569</v>
      </c>
      <c r="IM190" s="164">
        <f>AVERAGE(HZ$6:HZ190)</f>
        <v>2.4540540540540539</v>
      </c>
      <c r="IN190" s="167">
        <f>AVERAGE(IA$6:IA190)</f>
        <v>73.621621621621628</v>
      </c>
      <c r="IO190" s="167">
        <f>AVERAGE(IB$6:IB190)</f>
        <v>622.90810810810808</v>
      </c>
      <c r="IP190" s="26"/>
      <c r="IQ190" s="26"/>
      <c r="IR190" s="26"/>
      <c r="IS190" s="26"/>
      <c r="IT190" s="26"/>
      <c r="IU190" s="26"/>
      <c r="IV190" s="26"/>
      <c r="IW190" s="26"/>
      <c r="IX190" s="26"/>
      <c r="IY190" s="26"/>
      <c r="IZ190" s="26"/>
      <c r="JA190" s="26"/>
      <c r="JB190" s="26"/>
      <c r="JC190" s="26"/>
      <c r="JD190" s="26"/>
      <c r="JE190" s="26"/>
      <c r="JF190" s="26"/>
      <c r="JG190" s="26"/>
      <c r="JH190" s="26"/>
      <c r="JI190" s="26"/>
      <c r="JJ190" s="26"/>
      <c r="JK190" s="26"/>
      <c r="JL190" s="26"/>
      <c r="JM190" s="29"/>
      <c r="JN190" s="26"/>
      <c r="JO190" s="26"/>
      <c r="JP190" s="26"/>
      <c r="JQ190" s="26"/>
      <c r="JR190" s="26"/>
      <c r="JS190" s="26"/>
      <c r="JT190" s="26"/>
      <c r="JU190" s="26"/>
      <c r="JV190" s="26"/>
      <c r="JW190" s="26"/>
      <c r="JX190" s="26"/>
      <c r="JY190" s="26"/>
      <c r="JZ190" s="29"/>
    </row>
    <row r="191" spans="1:286" x14ac:dyDescent="0.2">
      <c r="A191" s="26"/>
      <c r="B191" s="103">
        <v>186</v>
      </c>
      <c r="C191" s="164">
        <v>20.770479779792339</v>
      </c>
      <c r="D191" s="133">
        <v>0.15</v>
      </c>
      <c r="E191" s="103">
        <v>3</v>
      </c>
      <c r="F191" s="167">
        <v>232</v>
      </c>
      <c r="G191" s="103">
        <v>21</v>
      </c>
      <c r="H191" s="103">
        <v>21</v>
      </c>
      <c r="I191" s="103">
        <v>1</v>
      </c>
      <c r="J191" s="167">
        <v>2520</v>
      </c>
      <c r="K191" s="167">
        <v>120</v>
      </c>
      <c r="L191" s="167">
        <v>1000</v>
      </c>
      <c r="M191" s="167">
        <v>300</v>
      </c>
      <c r="N191" s="167">
        <v>2277</v>
      </c>
      <c r="O191" s="103">
        <v>3</v>
      </c>
      <c r="P191" s="167">
        <v>36</v>
      </c>
      <c r="Q191" s="167">
        <v>279</v>
      </c>
      <c r="R191" s="103" t="s">
        <v>116</v>
      </c>
      <c r="S191" s="80"/>
      <c r="T191" s="169">
        <f>AVERAGE(G$6:G191)</f>
        <v>23.467741935483872</v>
      </c>
      <c r="U191" s="169">
        <f>AVERAGE(H$6:H191)</f>
        <v>20.763440860215052</v>
      </c>
      <c r="V191" s="169">
        <f>AVERAGE(I$6:I191)</f>
        <v>1.3870967741935485</v>
      </c>
      <c r="W191" s="170">
        <f>AVERAGE(J$6:J191)</f>
        <v>2491.6129032258063</v>
      </c>
      <c r="X191" s="170">
        <f>AVERAGE(K$6:K191)</f>
        <v>166.45161290322579</v>
      </c>
      <c r="Y191" s="170">
        <f>AVERAGE(L$6:L191)</f>
        <v>968.81720430107532</v>
      </c>
      <c r="Z191" s="170">
        <f>AVERAGE(M$6:M191)</f>
        <v>290.64516129032256</v>
      </c>
      <c r="AA191" s="170">
        <f>AVERAGE(N$6:N191)</f>
        <v>2414</v>
      </c>
      <c r="AB191" s="169">
        <f>AVERAGE(O$6:O191)</f>
        <v>3.1129032258064515</v>
      </c>
      <c r="AC191" s="170">
        <f>AVERAGE(P$6:P191)</f>
        <v>37.354838709677416</v>
      </c>
      <c r="AD191" s="170">
        <f>AVERAGE(Q$6:Q191)</f>
        <v>114.96774193548387</v>
      </c>
      <c r="AE191" s="26"/>
      <c r="AF191" s="26"/>
      <c r="AG191" s="26"/>
      <c r="AH191" s="26"/>
      <c r="AI191" s="26"/>
      <c r="AJ191" s="26"/>
      <c r="AK191" s="26"/>
      <c r="AL191" s="26"/>
      <c r="AM191" s="26"/>
      <c r="AN191" s="26"/>
      <c r="AO191" s="26"/>
      <c r="AP191" s="26"/>
      <c r="AQ191" s="26"/>
      <c r="AR191" s="26"/>
      <c r="AS191" s="26"/>
      <c r="AT191" s="26"/>
      <c r="AU191" s="26"/>
      <c r="AV191" s="26"/>
      <c r="AW191" s="26"/>
      <c r="AX191" s="29"/>
      <c r="AZ191" s="26">
        <v>186</v>
      </c>
      <c r="BA191" s="164">
        <v>17.578138240319365</v>
      </c>
      <c r="BB191" s="175">
        <v>0.1</v>
      </c>
      <c r="BC191" s="103">
        <v>3</v>
      </c>
      <c r="BD191" s="181">
        <v>579</v>
      </c>
      <c r="BE191" s="103">
        <v>19</v>
      </c>
      <c r="BF191" s="103">
        <v>19</v>
      </c>
      <c r="BG191" s="103">
        <v>0</v>
      </c>
      <c r="BH191" s="167">
        <v>2850</v>
      </c>
      <c r="BI191" s="167">
        <v>0</v>
      </c>
      <c r="BJ191" s="167">
        <v>950</v>
      </c>
      <c r="BK191" s="167">
        <v>285</v>
      </c>
      <c r="BL191" s="167">
        <v>2439</v>
      </c>
      <c r="BM191" s="103">
        <v>2</v>
      </c>
      <c r="BN191" s="167">
        <v>30</v>
      </c>
      <c r="BO191" s="167">
        <v>441</v>
      </c>
      <c r="BP191" s="103" t="s">
        <v>117</v>
      </c>
      <c r="BQ191" s="80"/>
      <c r="BR191" s="164">
        <f>AVERAGE(BE$6:BE191)</f>
        <v>19.870967741935484</v>
      </c>
      <c r="BS191" s="164">
        <f>AVERAGE(BF$6:BF191)</f>
        <v>18.940860215053764</v>
      </c>
      <c r="BT191" s="164">
        <f>AVERAGE(BG$6:BG191)</f>
        <v>0.67741935483870963</v>
      </c>
      <c r="BU191" s="167">
        <f>AVERAGE(BH$6:BH191)</f>
        <v>2841.1290322580644</v>
      </c>
      <c r="BV191" s="167">
        <f>AVERAGE(BI$6:BI191)</f>
        <v>101.61290322580645</v>
      </c>
      <c r="BW191" s="167">
        <f>AVERAGE(BJ$6:BJ191)</f>
        <v>913.17204301075265</v>
      </c>
      <c r="BX191" s="167">
        <f>AVERAGE(BK$6:BK191)</f>
        <v>273.95161290322579</v>
      </c>
      <c r="BY191" s="167">
        <f>AVERAGE(BL$6:BL191)</f>
        <v>2264.7580645161293</v>
      </c>
      <c r="BZ191" s="164">
        <f>AVERAGE(BM$6:BM191)</f>
        <v>2.150537634408602</v>
      </c>
      <c r="CA191" s="167">
        <f>AVERAGE(BN$6:BN191)</f>
        <v>32.258064516129032</v>
      </c>
      <c r="CB191" s="167">
        <f>AVERAGE(BO$6:BO191)</f>
        <v>608.62903225806451</v>
      </c>
      <c r="CC191" s="26"/>
      <c r="CD191" s="26"/>
      <c r="CE191" s="26"/>
      <c r="CF191" s="26"/>
      <c r="CG191" s="26"/>
      <c r="CH191" s="26"/>
      <c r="CI191" s="26"/>
      <c r="CJ191" s="26"/>
      <c r="CK191" s="26"/>
      <c r="CL191" s="26"/>
      <c r="CM191" s="26"/>
      <c r="CN191" s="26"/>
      <c r="CO191" s="26"/>
      <c r="CP191" s="26"/>
      <c r="CQ191" s="26"/>
      <c r="CR191" s="26"/>
      <c r="CS191" s="26"/>
      <c r="CT191" s="26"/>
      <c r="CU191" s="26"/>
      <c r="CV191" s="26"/>
      <c r="CW191" s="26"/>
      <c r="CX191" s="26"/>
      <c r="CY191" s="26"/>
      <c r="CZ191" s="26"/>
      <c r="DA191" s="26"/>
      <c r="DB191" s="26"/>
      <c r="DC191" s="26"/>
      <c r="DD191" s="29"/>
      <c r="DE191" s="26"/>
      <c r="DF191" s="103">
        <v>186</v>
      </c>
      <c r="DG191" s="164">
        <v>8.0114331408021009</v>
      </c>
      <c r="DH191" s="133">
        <v>0.05</v>
      </c>
      <c r="DI191" s="103">
        <v>0</v>
      </c>
      <c r="DJ191" s="167">
        <v>227</v>
      </c>
      <c r="DK191" s="103">
        <v>8</v>
      </c>
      <c r="DL191" s="103">
        <v>8</v>
      </c>
      <c r="DM191" s="103">
        <v>0</v>
      </c>
      <c r="DN191" s="167">
        <v>1440</v>
      </c>
      <c r="DO191" s="167">
        <v>0</v>
      </c>
      <c r="DP191" s="167">
        <v>400</v>
      </c>
      <c r="DQ191" s="167">
        <v>120</v>
      </c>
      <c r="DR191" s="167">
        <v>1372</v>
      </c>
      <c r="DS191" s="103">
        <v>0</v>
      </c>
      <c r="DT191" s="167">
        <v>0</v>
      </c>
      <c r="DU191" s="167">
        <v>68</v>
      </c>
      <c r="DV191" s="103" t="s">
        <v>117</v>
      </c>
      <c r="DW191" s="26"/>
      <c r="DX191" s="164">
        <f>AVERAGE(DK$6:DK191)</f>
        <v>10.473118279569892</v>
      </c>
      <c r="DY191" s="164">
        <f>AVERAGE(DL$6:DL191)</f>
        <v>10.473118279569892</v>
      </c>
      <c r="DZ191" s="164">
        <f>AVERAGE(DM$6:DM191)</f>
        <v>0</v>
      </c>
      <c r="EA191" s="167">
        <f>AVERAGE(DN$6:DN191)</f>
        <v>1885.1612903225807</v>
      </c>
      <c r="EB191" s="167">
        <f>AVERAGE(DO$6:DO191)</f>
        <v>0</v>
      </c>
      <c r="EC191" s="167">
        <f>AVERAGE(DP$6:DP191)</f>
        <v>523.6559139784946</v>
      </c>
      <c r="ED191" s="167">
        <f>AVERAGE(DQ$6:DQ191)</f>
        <v>157.09677419354838</v>
      </c>
      <c r="EE191" s="167">
        <f>AVERAGE(DR$6:DR191)</f>
        <v>1662.005376344086</v>
      </c>
      <c r="EF191" s="164">
        <f>AVERAGE(DS$6:DS191)</f>
        <v>0.88172043010752688</v>
      </c>
      <c r="EG191" s="167">
        <f>AVERAGE(DT$6:DT191)</f>
        <v>15.870967741935484</v>
      </c>
      <c r="EH191" s="167">
        <f>AVERAGE(DU$6:DU191)</f>
        <v>239.02688172043011</v>
      </c>
      <c r="EI191" s="26"/>
      <c r="EJ191" s="26"/>
      <c r="EK191" s="26"/>
      <c r="EL191" s="26"/>
      <c r="EM191" s="26"/>
      <c r="EN191" s="26"/>
      <c r="EO191" s="26"/>
      <c r="EP191" s="26"/>
      <c r="EQ191" s="26"/>
      <c r="ER191" s="26"/>
      <c r="ES191" s="26"/>
      <c r="ET191" s="26"/>
      <c r="EU191" s="26"/>
      <c r="EV191" s="26"/>
      <c r="EW191" s="26"/>
      <c r="EX191" s="26"/>
      <c r="EY191" s="26"/>
      <c r="EZ191" s="26"/>
      <c r="FA191" s="26"/>
      <c r="FB191" s="26"/>
      <c r="FC191" s="26"/>
      <c r="FD191" s="26"/>
      <c r="FE191" s="26"/>
      <c r="FF191" s="26"/>
      <c r="FG191" s="26"/>
      <c r="FH191" s="29"/>
      <c r="FI191" s="26"/>
      <c r="FJ191" s="103">
        <v>186</v>
      </c>
      <c r="FK191" s="164">
        <v>6.1442657954743085</v>
      </c>
      <c r="FL191" s="133">
        <v>0.05</v>
      </c>
      <c r="FM191" s="103">
        <v>1</v>
      </c>
      <c r="FN191" s="167">
        <v>598</v>
      </c>
      <c r="FO191" s="103">
        <v>7</v>
      </c>
      <c r="FP191" s="103">
        <v>7</v>
      </c>
      <c r="FQ191" s="103">
        <v>0</v>
      </c>
      <c r="FR191" s="167">
        <v>1260</v>
      </c>
      <c r="FS191" s="167">
        <v>0</v>
      </c>
      <c r="FT191" s="167">
        <v>350</v>
      </c>
      <c r="FU191" s="167">
        <v>105</v>
      </c>
      <c r="FV191" s="167">
        <v>1678</v>
      </c>
      <c r="FW191" s="103">
        <v>0</v>
      </c>
      <c r="FX191" s="167">
        <v>0</v>
      </c>
      <c r="FY191" s="167">
        <v>-418</v>
      </c>
      <c r="FZ191" s="103" t="s">
        <v>117</v>
      </c>
      <c r="GA191" s="80"/>
      <c r="GB191" s="160">
        <f>AVERAGE(FO$6:FO191)</f>
        <v>9.9838709677419359</v>
      </c>
      <c r="GC191" s="160">
        <f>AVERAGE(FP$6:FP191)</f>
        <v>9.9838709677419359</v>
      </c>
      <c r="GD191" s="160">
        <f>AVERAGE(FQ$6:FQ191)</f>
        <v>0</v>
      </c>
      <c r="GE191" s="166">
        <f>AVERAGE(FR$6:FR191)</f>
        <v>1797.0967741935483</v>
      </c>
      <c r="GF191" s="166">
        <f>AVERAGE(FS$6:FS191)</f>
        <v>0</v>
      </c>
      <c r="GG191" s="166">
        <f>AVERAGE(FT$6:FT191)</f>
        <v>499.19354838709677</v>
      </c>
      <c r="GH191" s="166">
        <f>AVERAGE(FU$6:FU191)</f>
        <v>149.75806451612902</v>
      </c>
      <c r="GI191" s="166">
        <f>AVERAGE(FV$6:FV191)</f>
        <v>1625.3494623655913</v>
      </c>
      <c r="GJ191" s="160">
        <f>AVERAGE(FW$6:FW191)</f>
        <v>0.79032258064516125</v>
      </c>
      <c r="GK191" s="166">
        <f>AVERAGE(FX$6:FX191)</f>
        <v>28.451612903225808</v>
      </c>
      <c r="GL191" s="166">
        <f>AVERAGE(FY$6:FY191)</f>
        <v>200.19892473118279</v>
      </c>
      <c r="GM191" s="26"/>
      <c r="GN191" s="26"/>
      <c r="GO191" s="26"/>
      <c r="GP191" s="26"/>
      <c r="GQ191" s="26"/>
      <c r="GR191" s="26"/>
      <c r="GS191" s="26"/>
      <c r="GT191" s="26"/>
      <c r="GU191" s="26"/>
      <c r="GV191" s="26"/>
      <c r="GW191" s="26"/>
      <c r="GX191" s="26"/>
      <c r="GY191" s="26"/>
      <c r="GZ191" s="26"/>
      <c r="HA191" s="26"/>
      <c r="HB191" s="26"/>
      <c r="HC191" s="26"/>
      <c r="HD191" s="26"/>
      <c r="HE191" s="26"/>
      <c r="HF191" s="26"/>
      <c r="HG191" s="26"/>
      <c r="HH191" s="26"/>
      <c r="HI191" s="26"/>
      <c r="HJ191" s="26"/>
      <c r="HK191" s="29"/>
      <c r="HL191" s="26"/>
      <c r="HM191" s="98">
        <v>186</v>
      </c>
      <c r="HN191" s="178">
        <v>14.270693914848355</v>
      </c>
      <c r="HO191" s="148">
        <v>0.05</v>
      </c>
      <c r="HP191" s="98">
        <v>4</v>
      </c>
      <c r="HQ191" s="189">
        <v>470</v>
      </c>
      <c r="HR191" s="98">
        <v>17</v>
      </c>
      <c r="HS191" s="98">
        <v>17</v>
      </c>
      <c r="HT191" s="98">
        <v>0</v>
      </c>
      <c r="HU191" s="189">
        <v>2550</v>
      </c>
      <c r="HV191" s="189">
        <v>0</v>
      </c>
      <c r="HW191" s="189">
        <v>850</v>
      </c>
      <c r="HX191" s="189">
        <v>255</v>
      </c>
      <c r="HY191" s="189">
        <v>2200</v>
      </c>
      <c r="HZ191" s="98">
        <v>1</v>
      </c>
      <c r="IA191" s="189">
        <v>30</v>
      </c>
      <c r="IB191" s="189">
        <v>380</v>
      </c>
      <c r="IC191" s="98" t="s">
        <v>117</v>
      </c>
      <c r="ID191" s="80"/>
      <c r="IE191" s="164">
        <f>AVERAGE(HR$6:HR191)</f>
        <v>19.731182795698924</v>
      </c>
      <c r="IF191" s="164">
        <f>AVERAGE(HS$6:HS191)</f>
        <v>19.010752688172044</v>
      </c>
      <c r="IG191" s="164">
        <f>AVERAGE(HT$6:HT191)</f>
        <v>1</v>
      </c>
      <c r="IH191" s="167">
        <f>AVERAGE(HU$6:HU191)</f>
        <v>2851.6129032258063</v>
      </c>
      <c r="II191" s="167">
        <f>AVERAGE(HV$6:HV191)</f>
        <v>150</v>
      </c>
      <c r="IJ191" s="167">
        <f>AVERAGE(HW$6:HW191)</f>
        <v>900.53763440860212</v>
      </c>
      <c r="IK191" s="167">
        <f>AVERAGE(HX$6:HX191)</f>
        <v>270.16129032258067</v>
      </c>
      <c r="IL191" s="167">
        <f>AVERAGE(HY$6:HY191)</f>
        <v>2303.3978494623657</v>
      </c>
      <c r="IM191" s="164">
        <f>AVERAGE(HZ$6:HZ191)</f>
        <v>2.446236559139785</v>
      </c>
      <c r="IN191" s="167">
        <f>AVERAGE(IA$6:IA191)</f>
        <v>73.387096774193552</v>
      </c>
      <c r="IO191" s="167">
        <f>AVERAGE(IB$6:IB191)</f>
        <v>621.60215053763443</v>
      </c>
      <c r="IP191" s="26"/>
      <c r="IQ191" s="26"/>
      <c r="IR191" s="26"/>
      <c r="IS191" s="26"/>
      <c r="IT191" s="26"/>
      <c r="IU191" s="26"/>
      <c r="IV191" s="26"/>
      <c r="IW191" s="26"/>
      <c r="IX191" s="26"/>
      <c r="IY191" s="26"/>
      <c r="IZ191" s="26"/>
      <c r="JA191" s="26"/>
      <c r="JB191" s="26"/>
      <c r="JC191" s="26"/>
      <c r="JD191" s="26"/>
      <c r="JE191" s="26"/>
      <c r="JF191" s="26"/>
      <c r="JG191" s="26"/>
      <c r="JH191" s="26"/>
      <c r="JI191" s="26"/>
      <c r="JJ191" s="26"/>
      <c r="JK191" s="26"/>
      <c r="JL191" s="26"/>
      <c r="JM191" s="29"/>
      <c r="JN191" s="26"/>
      <c r="JO191" s="26"/>
      <c r="JP191" s="26"/>
      <c r="JQ191" s="26"/>
      <c r="JR191" s="26"/>
      <c r="JS191" s="26"/>
      <c r="JT191" s="26"/>
      <c r="JU191" s="26"/>
      <c r="JV191" s="26"/>
      <c r="JW191" s="26"/>
      <c r="JX191" s="26"/>
      <c r="JY191" s="26"/>
      <c r="JZ191" s="29"/>
    </row>
    <row r="192" spans="1:286" x14ac:dyDescent="0.2">
      <c r="A192" s="26"/>
      <c r="B192" s="103">
        <v>187</v>
      </c>
      <c r="C192" s="164">
        <v>19.610561678073928</v>
      </c>
      <c r="D192" s="133">
        <v>0.15</v>
      </c>
      <c r="E192" s="103">
        <v>3</v>
      </c>
      <c r="F192" s="167">
        <v>398</v>
      </c>
      <c r="G192" s="103">
        <v>20</v>
      </c>
      <c r="H192" s="103">
        <v>20</v>
      </c>
      <c r="I192" s="103">
        <v>0</v>
      </c>
      <c r="J192" s="167">
        <v>2400</v>
      </c>
      <c r="K192" s="167">
        <v>0</v>
      </c>
      <c r="L192" s="167">
        <v>1000</v>
      </c>
      <c r="M192" s="167">
        <v>300</v>
      </c>
      <c r="N192" s="167">
        <v>2323</v>
      </c>
      <c r="O192" s="103">
        <v>3</v>
      </c>
      <c r="P192" s="167">
        <v>36</v>
      </c>
      <c r="Q192" s="167">
        <v>113</v>
      </c>
      <c r="R192" s="103" t="s">
        <v>116</v>
      </c>
      <c r="S192" s="80"/>
      <c r="T192" s="169">
        <f>AVERAGE(G$6:G192)</f>
        <v>23.449197860962567</v>
      </c>
      <c r="U192" s="169">
        <f>AVERAGE(H$6:H192)</f>
        <v>20.759358288770052</v>
      </c>
      <c r="V192" s="169">
        <f>AVERAGE(I$6:I192)</f>
        <v>1.3796791443850267</v>
      </c>
      <c r="W192" s="170">
        <f>AVERAGE(J$6:J192)</f>
        <v>2491.1229946524063</v>
      </c>
      <c r="X192" s="170">
        <f>AVERAGE(K$6:K192)</f>
        <v>165.56149732620321</v>
      </c>
      <c r="Y192" s="170">
        <f>AVERAGE(L$6:L192)</f>
        <v>968.98395721925135</v>
      </c>
      <c r="Z192" s="170">
        <f>AVERAGE(M$6:M192)</f>
        <v>290.69518716577539</v>
      </c>
      <c r="AA192" s="170">
        <f>AVERAGE(N$6:N192)</f>
        <v>2413.5133689839572</v>
      </c>
      <c r="AB192" s="169">
        <f>AVERAGE(O$6:O192)</f>
        <v>3.1122994652406417</v>
      </c>
      <c r="AC192" s="170">
        <f>AVERAGE(P$6:P192)</f>
        <v>37.347593582887697</v>
      </c>
      <c r="AD192" s="170">
        <f>AVERAGE(Q$6:Q192)</f>
        <v>114.95721925133689</v>
      </c>
      <c r="AE192" s="26"/>
      <c r="AF192" s="26"/>
      <c r="AG192" s="26"/>
      <c r="AH192" s="26"/>
      <c r="AI192" s="26"/>
      <c r="AJ192" s="26"/>
      <c r="AK192" s="26"/>
      <c r="AL192" s="26"/>
      <c r="AM192" s="26"/>
      <c r="AN192" s="26"/>
      <c r="AO192" s="26"/>
      <c r="AP192" s="26"/>
      <c r="AQ192" s="26"/>
      <c r="AR192" s="26"/>
      <c r="AS192" s="26"/>
      <c r="AT192" s="26"/>
      <c r="AU192" s="26"/>
      <c r="AV192" s="26"/>
      <c r="AW192" s="26"/>
      <c r="AX192" s="29"/>
      <c r="AZ192" s="26">
        <v>187</v>
      </c>
      <c r="BA192" s="164">
        <v>12.568450223775697</v>
      </c>
      <c r="BB192" s="175">
        <v>0.05</v>
      </c>
      <c r="BC192" s="103">
        <v>1</v>
      </c>
      <c r="BD192" s="181">
        <v>396</v>
      </c>
      <c r="BE192" s="103">
        <v>13</v>
      </c>
      <c r="BF192" s="103">
        <v>13</v>
      </c>
      <c r="BG192" s="103">
        <v>0</v>
      </c>
      <c r="BH192" s="167">
        <v>1950</v>
      </c>
      <c r="BI192" s="167">
        <v>0</v>
      </c>
      <c r="BJ192" s="167">
        <v>650</v>
      </c>
      <c r="BK192" s="167">
        <v>195</v>
      </c>
      <c r="BL192" s="167">
        <v>1866</v>
      </c>
      <c r="BM192" s="103">
        <v>1</v>
      </c>
      <c r="BN192" s="167">
        <v>15</v>
      </c>
      <c r="BO192" s="167">
        <v>99</v>
      </c>
      <c r="BP192" s="103" t="s">
        <v>117</v>
      </c>
      <c r="BQ192" s="80"/>
      <c r="BR192" s="164">
        <f>AVERAGE(BE$6:BE192)</f>
        <v>19.834224598930483</v>
      </c>
      <c r="BS192" s="164">
        <f>AVERAGE(BF$6:BF192)</f>
        <v>18.90909090909091</v>
      </c>
      <c r="BT192" s="164">
        <f>AVERAGE(BG$6:BG192)</f>
        <v>0.6737967914438503</v>
      </c>
      <c r="BU192" s="167">
        <f>AVERAGE(BH$6:BH192)</f>
        <v>2836.3636363636365</v>
      </c>
      <c r="BV192" s="167">
        <f>AVERAGE(BI$6:BI192)</f>
        <v>101.06951871657753</v>
      </c>
      <c r="BW192" s="167">
        <f>AVERAGE(BJ$6:BJ192)</f>
        <v>911.76470588235293</v>
      </c>
      <c r="BX192" s="167">
        <f>AVERAGE(BK$6:BK192)</f>
        <v>273.52941176470586</v>
      </c>
      <c r="BY192" s="167">
        <f>AVERAGE(BL$6:BL192)</f>
        <v>2262.6256684491977</v>
      </c>
      <c r="BZ192" s="164">
        <f>AVERAGE(BM$6:BM192)</f>
        <v>2.144385026737968</v>
      </c>
      <c r="CA192" s="167">
        <f>AVERAGE(BN$6:BN192)</f>
        <v>32.165775401069517</v>
      </c>
      <c r="CB192" s="167">
        <f>AVERAGE(BO$6:BO192)</f>
        <v>605.903743315508</v>
      </c>
      <c r="CC192" s="26"/>
      <c r="CD192" s="26"/>
      <c r="CE192" s="26"/>
      <c r="CF192" s="26"/>
      <c r="CG192" s="26"/>
      <c r="CH192" s="26"/>
      <c r="CI192" s="26"/>
      <c r="CJ192" s="26"/>
      <c r="CK192" s="26"/>
      <c r="CL192" s="26"/>
      <c r="CM192" s="26"/>
      <c r="CN192" s="26"/>
      <c r="CO192" s="26"/>
      <c r="CP192" s="26"/>
      <c r="CQ192" s="26"/>
      <c r="CR192" s="26"/>
      <c r="CS192" s="26"/>
      <c r="CT192" s="26"/>
      <c r="CU192" s="26"/>
      <c r="CV192" s="26"/>
      <c r="CW192" s="26"/>
      <c r="CX192" s="26"/>
      <c r="CY192" s="26"/>
      <c r="CZ192" s="26"/>
      <c r="DA192" s="26"/>
      <c r="DB192" s="26"/>
      <c r="DC192" s="26"/>
      <c r="DD192" s="29"/>
      <c r="DE192" s="26"/>
      <c r="DF192" s="103">
        <v>187</v>
      </c>
      <c r="DG192" s="164">
        <v>6.2565812405678694</v>
      </c>
      <c r="DH192" s="133">
        <v>0.15</v>
      </c>
      <c r="DI192" s="103">
        <v>3</v>
      </c>
      <c r="DJ192" s="167">
        <v>445</v>
      </c>
      <c r="DK192" s="103">
        <v>8</v>
      </c>
      <c r="DL192" s="103">
        <v>8</v>
      </c>
      <c r="DM192" s="103">
        <v>0</v>
      </c>
      <c r="DN192" s="167">
        <v>1440</v>
      </c>
      <c r="DO192" s="167">
        <v>0</v>
      </c>
      <c r="DP192" s="167">
        <v>400</v>
      </c>
      <c r="DQ192" s="167">
        <v>120</v>
      </c>
      <c r="DR192" s="167">
        <v>1590</v>
      </c>
      <c r="DS192" s="103">
        <v>1</v>
      </c>
      <c r="DT192" s="167">
        <v>18</v>
      </c>
      <c r="DU192" s="167">
        <v>-132</v>
      </c>
      <c r="DV192" s="103" t="s">
        <v>117</v>
      </c>
      <c r="DW192" s="26"/>
      <c r="DX192" s="164">
        <f>AVERAGE(DK$6:DK192)</f>
        <v>10.459893048128341</v>
      </c>
      <c r="DY192" s="164">
        <f>AVERAGE(DL$6:DL192)</f>
        <v>10.459893048128341</v>
      </c>
      <c r="DZ192" s="164">
        <f>AVERAGE(DM$6:DM192)</f>
        <v>0</v>
      </c>
      <c r="EA192" s="167">
        <f>AVERAGE(DN$6:DN192)</f>
        <v>1882.7807486631016</v>
      </c>
      <c r="EB192" s="167">
        <f>AVERAGE(DO$6:DO192)</f>
        <v>0</v>
      </c>
      <c r="EC192" s="167">
        <f>AVERAGE(DP$6:DP192)</f>
        <v>522.99465240641712</v>
      </c>
      <c r="ED192" s="167">
        <f>AVERAGE(DQ$6:DQ192)</f>
        <v>156.89839572192514</v>
      </c>
      <c r="EE192" s="167">
        <f>AVERAGE(DR$6:DR192)</f>
        <v>1661.6203208556149</v>
      </c>
      <c r="EF192" s="164">
        <f>AVERAGE(DS$6:DS192)</f>
        <v>0.88235294117647056</v>
      </c>
      <c r="EG192" s="167">
        <f>AVERAGE(DT$6:DT192)</f>
        <v>15.882352941176471</v>
      </c>
      <c r="EH192" s="167">
        <f>AVERAGE(DU$6:DU192)</f>
        <v>237.04278074866309</v>
      </c>
      <c r="EI192" s="26"/>
      <c r="EJ192" s="26"/>
      <c r="EK192" s="26"/>
      <c r="EL192" s="26"/>
      <c r="EM192" s="26"/>
      <c r="EN192" s="26"/>
      <c r="EO192" s="26"/>
      <c r="EP192" s="26"/>
      <c r="EQ192" s="26"/>
      <c r="ER192" s="26"/>
      <c r="ES192" s="26"/>
      <c r="ET192" s="26"/>
      <c r="EU192" s="26"/>
      <c r="EV192" s="26"/>
      <c r="EW192" s="26"/>
      <c r="EX192" s="26"/>
      <c r="EY192" s="26"/>
      <c r="EZ192" s="26"/>
      <c r="FA192" s="26"/>
      <c r="FB192" s="26"/>
      <c r="FC192" s="26"/>
      <c r="FD192" s="26"/>
      <c r="FE192" s="26"/>
      <c r="FF192" s="26"/>
      <c r="FG192" s="26"/>
      <c r="FH192" s="29"/>
      <c r="FI192" s="26"/>
      <c r="FJ192" s="103">
        <v>187</v>
      </c>
      <c r="FK192" s="164">
        <v>6.6003768660494053</v>
      </c>
      <c r="FL192" s="133">
        <v>0.25</v>
      </c>
      <c r="FM192" s="103">
        <v>1</v>
      </c>
      <c r="FN192" s="167">
        <v>107</v>
      </c>
      <c r="FO192" s="103">
        <v>6</v>
      </c>
      <c r="FP192" s="103">
        <v>6</v>
      </c>
      <c r="FQ192" s="103">
        <v>0</v>
      </c>
      <c r="FR192" s="167">
        <v>1080</v>
      </c>
      <c r="FS192" s="167">
        <v>0</v>
      </c>
      <c r="FT192" s="167">
        <v>300</v>
      </c>
      <c r="FU192" s="167">
        <v>90</v>
      </c>
      <c r="FV192" s="167">
        <v>1122</v>
      </c>
      <c r="FW192" s="103">
        <v>2</v>
      </c>
      <c r="FX192" s="167">
        <v>72</v>
      </c>
      <c r="FY192" s="167">
        <v>30</v>
      </c>
      <c r="FZ192" s="103" t="s">
        <v>117</v>
      </c>
      <c r="GA192" s="80"/>
      <c r="GB192" s="160">
        <f>AVERAGE(FO$6:FO192)</f>
        <v>9.9625668449197864</v>
      </c>
      <c r="GC192" s="160">
        <f>AVERAGE(FP$6:FP192)</f>
        <v>9.9625668449197864</v>
      </c>
      <c r="GD192" s="160">
        <f>AVERAGE(FQ$6:FQ192)</f>
        <v>0</v>
      </c>
      <c r="GE192" s="166">
        <f>AVERAGE(FR$6:FR192)</f>
        <v>1793.2620320855615</v>
      </c>
      <c r="GF192" s="166">
        <f>AVERAGE(FS$6:FS192)</f>
        <v>0</v>
      </c>
      <c r="GG192" s="166">
        <f>AVERAGE(FT$6:FT192)</f>
        <v>498.1283422459893</v>
      </c>
      <c r="GH192" s="166">
        <f>AVERAGE(FU$6:FU192)</f>
        <v>149.43850267379679</v>
      </c>
      <c r="GI192" s="166">
        <f>AVERAGE(FV$6:FV192)</f>
        <v>1622.6577540106953</v>
      </c>
      <c r="GJ192" s="160">
        <f>AVERAGE(FW$6:FW192)</f>
        <v>0.79679144385026734</v>
      </c>
      <c r="GK192" s="166">
        <f>AVERAGE(FX$6:FX192)</f>
        <v>28.684491978609625</v>
      </c>
      <c r="GL192" s="166">
        <f>AVERAGE(FY$6:FY192)</f>
        <v>199.28877005347593</v>
      </c>
      <c r="GM192" s="26"/>
      <c r="GN192" s="26"/>
      <c r="GO192" s="26"/>
      <c r="GP192" s="26"/>
      <c r="GQ192" s="26"/>
      <c r="GR192" s="26"/>
      <c r="GS192" s="26"/>
      <c r="GT192" s="26"/>
      <c r="GU192" s="26"/>
      <c r="GV192" s="26"/>
      <c r="GW192" s="26"/>
      <c r="GX192" s="26"/>
      <c r="GY192" s="26"/>
      <c r="GZ192" s="26"/>
      <c r="HA192" s="26"/>
      <c r="HB192" s="26"/>
      <c r="HC192" s="26"/>
      <c r="HD192" s="26"/>
      <c r="HE192" s="26"/>
      <c r="HF192" s="26"/>
      <c r="HG192" s="26"/>
      <c r="HH192" s="26"/>
      <c r="HI192" s="26"/>
      <c r="HJ192" s="26"/>
      <c r="HK192" s="29"/>
      <c r="HL192" s="26"/>
      <c r="HM192" s="98">
        <v>187</v>
      </c>
      <c r="HN192" s="178">
        <v>19.120860721195207</v>
      </c>
      <c r="HO192" s="148">
        <v>0.15</v>
      </c>
      <c r="HP192" s="98">
        <v>2</v>
      </c>
      <c r="HQ192" s="189">
        <v>595</v>
      </c>
      <c r="HR192" s="98">
        <v>18</v>
      </c>
      <c r="HS192" s="98">
        <v>18</v>
      </c>
      <c r="HT192" s="98">
        <v>0</v>
      </c>
      <c r="HU192" s="189">
        <v>2700</v>
      </c>
      <c r="HV192" s="189">
        <v>0</v>
      </c>
      <c r="HW192" s="189">
        <v>900</v>
      </c>
      <c r="HX192" s="189">
        <v>270</v>
      </c>
      <c r="HY192" s="189">
        <v>2390</v>
      </c>
      <c r="HZ192" s="98">
        <v>3</v>
      </c>
      <c r="IA192" s="189">
        <v>90</v>
      </c>
      <c r="IB192" s="189">
        <v>400</v>
      </c>
      <c r="IC192" s="98" t="s">
        <v>117</v>
      </c>
      <c r="ID192" s="80"/>
      <c r="IE192" s="164">
        <f>AVERAGE(HR$6:HR192)</f>
        <v>19.72192513368984</v>
      </c>
      <c r="IF192" s="164">
        <f>AVERAGE(HS$6:HS192)</f>
        <v>19.005347593582886</v>
      </c>
      <c r="IG192" s="164">
        <f>AVERAGE(HT$6:HT192)</f>
        <v>0.99465240641711228</v>
      </c>
      <c r="IH192" s="167">
        <f>AVERAGE(HU$6:HU192)</f>
        <v>2850.8021390374333</v>
      </c>
      <c r="II192" s="167">
        <f>AVERAGE(HV$6:HV192)</f>
        <v>149.19786096256684</v>
      </c>
      <c r="IJ192" s="167">
        <f>AVERAGE(HW$6:HW192)</f>
        <v>900.53475935828874</v>
      </c>
      <c r="IK192" s="167">
        <f>AVERAGE(HX$6:HX192)</f>
        <v>270.16042780748666</v>
      </c>
      <c r="IL192" s="167">
        <f>AVERAGE(HY$6:HY192)</f>
        <v>2303.860962566845</v>
      </c>
      <c r="IM192" s="164">
        <f>AVERAGE(HZ$6:HZ192)</f>
        <v>2.4491978609625669</v>
      </c>
      <c r="IN192" s="167">
        <f>AVERAGE(IA$6:IA192)</f>
        <v>73.475935828876999</v>
      </c>
      <c r="IO192" s="167">
        <f>AVERAGE(IB$6:IB192)</f>
        <v>620.4171122994652</v>
      </c>
      <c r="IP192" s="26"/>
      <c r="IQ192" s="26"/>
      <c r="IR192" s="26"/>
      <c r="IS192" s="26"/>
      <c r="IT192" s="26"/>
      <c r="IU192" s="26"/>
      <c r="IV192" s="26"/>
      <c r="IW192" s="26"/>
      <c r="IX192" s="26"/>
      <c r="IY192" s="26"/>
      <c r="IZ192" s="26"/>
      <c r="JA192" s="26"/>
      <c r="JB192" s="26"/>
      <c r="JC192" s="26"/>
      <c r="JD192" s="26"/>
      <c r="JE192" s="26"/>
      <c r="JF192" s="26"/>
      <c r="JG192" s="26"/>
      <c r="JH192" s="26"/>
      <c r="JI192" s="26"/>
      <c r="JJ192" s="26"/>
      <c r="JK192" s="26"/>
      <c r="JL192" s="26"/>
      <c r="JM192" s="29"/>
      <c r="JN192" s="26"/>
      <c r="JO192" s="26"/>
      <c r="JP192" s="26"/>
      <c r="JQ192" s="26"/>
      <c r="JR192" s="26"/>
      <c r="JS192" s="26"/>
      <c r="JT192" s="26"/>
      <c r="JU192" s="26"/>
      <c r="JV192" s="26"/>
      <c r="JW192" s="26"/>
      <c r="JX192" s="26"/>
      <c r="JY192" s="26"/>
      <c r="JZ192" s="29"/>
    </row>
    <row r="193" spans="1:286" x14ac:dyDescent="0.2">
      <c r="A193" s="26"/>
      <c r="B193" s="103">
        <v>188</v>
      </c>
      <c r="C193" s="164">
        <v>24.69214801190023</v>
      </c>
      <c r="D193" s="133">
        <v>0.15</v>
      </c>
      <c r="E193" s="103">
        <v>4</v>
      </c>
      <c r="F193" s="167">
        <v>480</v>
      </c>
      <c r="G193" s="103">
        <v>25</v>
      </c>
      <c r="H193" s="103">
        <v>22</v>
      </c>
      <c r="I193" s="103">
        <v>2</v>
      </c>
      <c r="J193" s="167">
        <v>2640</v>
      </c>
      <c r="K193" s="167">
        <v>240</v>
      </c>
      <c r="L193" s="167">
        <v>1000</v>
      </c>
      <c r="M193" s="167">
        <v>300</v>
      </c>
      <c r="N193" s="167">
        <v>2645</v>
      </c>
      <c r="O193" s="103">
        <v>4</v>
      </c>
      <c r="P193" s="167">
        <v>48</v>
      </c>
      <c r="Q193" s="167">
        <v>43</v>
      </c>
      <c r="R193" s="103" t="s">
        <v>116</v>
      </c>
      <c r="S193" s="80"/>
      <c r="T193" s="169">
        <f>AVERAGE(G$6:G193)</f>
        <v>23.457446808510639</v>
      </c>
      <c r="U193" s="169">
        <f>AVERAGE(H$6:H193)</f>
        <v>20.76595744680851</v>
      </c>
      <c r="V193" s="169">
        <f>AVERAGE(I$6:I193)</f>
        <v>1.3829787234042554</v>
      </c>
      <c r="W193" s="170">
        <f>AVERAGE(J$6:J193)</f>
        <v>2491.9148936170213</v>
      </c>
      <c r="X193" s="170">
        <f>AVERAGE(K$6:K193)</f>
        <v>165.95744680851064</v>
      </c>
      <c r="Y193" s="170">
        <f>AVERAGE(L$6:L193)</f>
        <v>969.14893617021278</v>
      </c>
      <c r="Z193" s="170">
        <f>AVERAGE(M$6:M193)</f>
        <v>290.74468085106383</v>
      </c>
      <c r="AA193" s="170">
        <f>AVERAGE(N$6:N193)</f>
        <v>2414.744680851064</v>
      </c>
      <c r="AB193" s="169">
        <f>AVERAGE(O$6:O193)</f>
        <v>3.1170212765957448</v>
      </c>
      <c r="AC193" s="170">
        <f>AVERAGE(P$6:P193)</f>
        <v>37.404255319148938</v>
      </c>
      <c r="AD193" s="170">
        <f>AVERAGE(Q$6:Q193)</f>
        <v>114.57446808510639</v>
      </c>
      <c r="AE193" s="26"/>
      <c r="AF193" s="26"/>
      <c r="AG193" s="26"/>
      <c r="AH193" s="26"/>
      <c r="AI193" s="26"/>
      <c r="AJ193" s="26"/>
      <c r="AK193" s="26"/>
      <c r="AL193" s="26"/>
      <c r="AM193" s="26"/>
      <c r="AN193" s="26"/>
      <c r="AO193" s="26"/>
      <c r="AP193" s="26"/>
      <c r="AQ193" s="26"/>
      <c r="AR193" s="26"/>
      <c r="AS193" s="26"/>
      <c r="AT193" s="26"/>
      <c r="AU193" s="26"/>
      <c r="AV193" s="26"/>
      <c r="AW193" s="26"/>
      <c r="AX193" s="29"/>
      <c r="AZ193" s="26">
        <v>188</v>
      </c>
      <c r="BA193" s="164">
        <v>16.885356569941052</v>
      </c>
      <c r="BB193" s="175">
        <v>0.15</v>
      </c>
      <c r="BC193" s="103">
        <v>8</v>
      </c>
      <c r="BD193" s="181">
        <v>186</v>
      </c>
      <c r="BE193" s="103">
        <v>22</v>
      </c>
      <c r="BF193" s="103">
        <v>22</v>
      </c>
      <c r="BG193" s="103">
        <v>2</v>
      </c>
      <c r="BH193" s="167">
        <v>3300</v>
      </c>
      <c r="BI193" s="167">
        <v>300</v>
      </c>
      <c r="BJ193" s="167">
        <v>1000</v>
      </c>
      <c r="BK193" s="167">
        <v>300</v>
      </c>
      <c r="BL193" s="167">
        <v>2411</v>
      </c>
      <c r="BM193" s="103">
        <v>3</v>
      </c>
      <c r="BN193" s="167">
        <v>45</v>
      </c>
      <c r="BO193" s="167">
        <v>934</v>
      </c>
      <c r="BP193" s="103" t="s">
        <v>116</v>
      </c>
      <c r="BQ193" s="80"/>
      <c r="BR193" s="164">
        <f>AVERAGE(BE$6:BE193)</f>
        <v>19.845744680851062</v>
      </c>
      <c r="BS193" s="164">
        <f>AVERAGE(BF$6:BF193)</f>
        <v>18.925531914893618</v>
      </c>
      <c r="BT193" s="164">
        <f>AVERAGE(BG$6:BG193)</f>
        <v>0.68085106382978722</v>
      </c>
      <c r="BU193" s="167">
        <f>AVERAGE(BH$6:BH193)</f>
        <v>2838.8297872340427</v>
      </c>
      <c r="BV193" s="167">
        <f>AVERAGE(BI$6:BI193)</f>
        <v>102.12765957446808</v>
      </c>
      <c r="BW193" s="167">
        <f>AVERAGE(BJ$6:BJ193)</f>
        <v>912.23404255319144</v>
      </c>
      <c r="BX193" s="167">
        <f>AVERAGE(BK$6:BK193)</f>
        <v>273.67021276595744</v>
      </c>
      <c r="BY193" s="167">
        <f>AVERAGE(BL$6:BL193)</f>
        <v>2263.4148936170213</v>
      </c>
      <c r="BZ193" s="164">
        <f>AVERAGE(BM$6:BM193)</f>
        <v>2.1489361702127661</v>
      </c>
      <c r="CA193" s="167">
        <f>AVERAGE(BN$6:BN193)</f>
        <v>32.234042553191486</v>
      </c>
      <c r="CB193" s="167">
        <f>AVERAGE(BO$6:BO193)</f>
        <v>607.64893617021278</v>
      </c>
      <c r="CC193" s="26"/>
      <c r="CD193" s="26"/>
      <c r="CE193" s="26"/>
      <c r="CF193" s="26"/>
      <c r="CG193" s="26"/>
      <c r="CH193" s="26"/>
      <c r="CI193" s="26"/>
      <c r="CJ193" s="26"/>
      <c r="CK193" s="26"/>
      <c r="CL193" s="26"/>
      <c r="CM193" s="26"/>
      <c r="CN193" s="26"/>
      <c r="CO193" s="26"/>
      <c r="CP193" s="26"/>
      <c r="CQ193" s="26"/>
      <c r="CR193" s="26"/>
      <c r="CS193" s="26"/>
      <c r="CT193" s="26"/>
      <c r="CU193" s="26"/>
      <c r="CV193" s="26"/>
      <c r="CW193" s="26"/>
      <c r="CX193" s="26"/>
      <c r="CY193" s="26"/>
      <c r="CZ193" s="26"/>
      <c r="DA193" s="26"/>
      <c r="DB193" s="26"/>
      <c r="DC193" s="26"/>
      <c r="DD193" s="29"/>
      <c r="DE193" s="26"/>
      <c r="DF193" s="103">
        <v>188</v>
      </c>
      <c r="DG193" s="164">
        <v>9.150160248365852</v>
      </c>
      <c r="DH193" s="133">
        <v>0.15</v>
      </c>
      <c r="DI193" s="103">
        <v>7</v>
      </c>
      <c r="DJ193" s="167">
        <v>445</v>
      </c>
      <c r="DK193" s="103">
        <v>15</v>
      </c>
      <c r="DL193" s="103">
        <v>15</v>
      </c>
      <c r="DM193" s="103">
        <v>0</v>
      </c>
      <c r="DN193" s="167">
        <v>2700</v>
      </c>
      <c r="DO193" s="167">
        <v>0</v>
      </c>
      <c r="DP193" s="167">
        <v>750</v>
      </c>
      <c r="DQ193" s="167">
        <v>225</v>
      </c>
      <c r="DR193" s="167">
        <v>2045</v>
      </c>
      <c r="DS193" s="103">
        <v>1</v>
      </c>
      <c r="DT193" s="167">
        <v>18</v>
      </c>
      <c r="DU193" s="167">
        <v>673</v>
      </c>
      <c r="DV193" s="103" t="s">
        <v>117</v>
      </c>
      <c r="DW193" s="26"/>
      <c r="DX193" s="164">
        <f>AVERAGE(DK$6:DK193)</f>
        <v>10.48404255319149</v>
      </c>
      <c r="DY193" s="164">
        <f>AVERAGE(DL$6:DL193)</f>
        <v>10.48404255319149</v>
      </c>
      <c r="DZ193" s="164">
        <f>AVERAGE(DM$6:DM193)</f>
        <v>0</v>
      </c>
      <c r="EA193" s="167">
        <f>AVERAGE(DN$6:DN193)</f>
        <v>1887.127659574468</v>
      </c>
      <c r="EB193" s="167">
        <f>AVERAGE(DO$6:DO193)</f>
        <v>0</v>
      </c>
      <c r="EC193" s="167">
        <f>AVERAGE(DP$6:DP193)</f>
        <v>524.20212765957444</v>
      </c>
      <c r="ED193" s="167">
        <f>AVERAGE(DQ$6:DQ193)</f>
        <v>157.26063829787233</v>
      </c>
      <c r="EE193" s="167">
        <f>AVERAGE(DR$6:DR193)</f>
        <v>1663.6595744680851</v>
      </c>
      <c r="EF193" s="164">
        <f>AVERAGE(DS$6:DS193)</f>
        <v>0.88297872340425532</v>
      </c>
      <c r="EG193" s="167">
        <f>AVERAGE(DT$6:DT193)</f>
        <v>15.893617021276595</v>
      </c>
      <c r="EH193" s="167">
        <f>AVERAGE(DU$6:DU193)</f>
        <v>239.36170212765958</v>
      </c>
      <c r="EI193" s="26"/>
      <c r="EJ193" s="26"/>
      <c r="EK193" s="26"/>
      <c r="EL193" s="26"/>
      <c r="EM193" s="26"/>
      <c r="EN193" s="26"/>
      <c r="EO193" s="26"/>
      <c r="EP193" s="26"/>
      <c r="EQ193" s="26"/>
      <c r="ER193" s="26"/>
      <c r="ES193" s="26"/>
      <c r="ET193" s="26"/>
      <c r="EU193" s="26"/>
      <c r="EV193" s="26"/>
      <c r="EW193" s="26"/>
      <c r="EX193" s="26"/>
      <c r="EY193" s="26"/>
      <c r="EZ193" s="26"/>
      <c r="FA193" s="26"/>
      <c r="FB193" s="26"/>
      <c r="FC193" s="26"/>
      <c r="FD193" s="26"/>
      <c r="FE193" s="26"/>
      <c r="FF193" s="26"/>
      <c r="FG193" s="26"/>
      <c r="FH193" s="29"/>
      <c r="FI193" s="26"/>
      <c r="FJ193" s="103">
        <v>188</v>
      </c>
      <c r="FK193" s="164">
        <v>6.143907990811301</v>
      </c>
      <c r="FL193" s="133">
        <v>0.2</v>
      </c>
      <c r="FM193" s="103">
        <v>7</v>
      </c>
      <c r="FN193" s="167">
        <v>387</v>
      </c>
      <c r="FO193" s="103">
        <v>12</v>
      </c>
      <c r="FP193" s="103">
        <v>12</v>
      </c>
      <c r="FQ193" s="103">
        <v>0</v>
      </c>
      <c r="FR193" s="167">
        <v>2160</v>
      </c>
      <c r="FS193" s="167">
        <v>0</v>
      </c>
      <c r="FT193" s="167">
        <v>600</v>
      </c>
      <c r="FU193" s="167">
        <v>180</v>
      </c>
      <c r="FV193" s="167">
        <v>1792</v>
      </c>
      <c r="FW193" s="103">
        <v>1</v>
      </c>
      <c r="FX193" s="167">
        <v>36</v>
      </c>
      <c r="FY193" s="167">
        <v>404</v>
      </c>
      <c r="FZ193" s="103" t="s">
        <v>117</v>
      </c>
      <c r="GA193" s="80"/>
      <c r="GB193" s="160">
        <f>AVERAGE(FO$6:FO193)</f>
        <v>9.9734042553191493</v>
      </c>
      <c r="GC193" s="160">
        <f>AVERAGE(FP$6:FP193)</f>
        <v>9.9734042553191493</v>
      </c>
      <c r="GD193" s="160">
        <f>AVERAGE(FQ$6:FQ193)</f>
        <v>0</v>
      </c>
      <c r="GE193" s="166">
        <f>AVERAGE(FR$6:FR193)</f>
        <v>1795.2127659574469</v>
      </c>
      <c r="GF193" s="166">
        <f>AVERAGE(FS$6:FS193)</f>
        <v>0</v>
      </c>
      <c r="GG193" s="166">
        <f>AVERAGE(FT$6:FT193)</f>
        <v>498.67021276595744</v>
      </c>
      <c r="GH193" s="166">
        <f>AVERAGE(FU$6:FU193)</f>
        <v>149.60106382978722</v>
      </c>
      <c r="GI193" s="166">
        <f>AVERAGE(FV$6:FV193)</f>
        <v>1623.5585106382978</v>
      </c>
      <c r="GJ193" s="160">
        <f>AVERAGE(FW$6:FW193)</f>
        <v>0.7978723404255319</v>
      </c>
      <c r="GK193" s="166">
        <f>AVERAGE(FX$6:FX193)</f>
        <v>28.723404255319149</v>
      </c>
      <c r="GL193" s="166">
        <f>AVERAGE(FY$6:FY193)</f>
        <v>200.37765957446808</v>
      </c>
      <c r="GM193" s="26"/>
      <c r="GN193" s="26"/>
      <c r="GO193" s="26"/>
      <c r="GP193" s="26"/>
      <c r="GQ193" s="26"/>
      <c r="GR193" s="26"/>
      <c r="GS193" s="26"/>
      <c r="GT193" s="26"/>
      <c r="GU193" s="26"/>
      <c r="GV193" s="26"/>
      <c r="GW193" s="26"/>
      <c r="GX193" s="26"/>
      <c r="GY193" s="26"/>
      <c r="GZ193" s="26"/>
      <c r="HA193" s="26"/>
      <c r="HB193" s="26"/>
      <c r="HC193" s="26"/>
      <c r="HD193" s="26"/>
      <c r="HE193" s="26"/>
      <c r="HF193" s="26"/>
      <c r="HG193" s="26"/>
      <c r="HH193" s="26"/>
      <c r="HI193" s="26"/>
      <c r="HJ193" s="26"/>
      <c r="HK193" s="29"/>
      <c r="HL193" s="26"/>
      <c r="HM193" s="98">
        <v>188</v>
      </c>
      <c r="HN193" s="178">
        <v>20.286018903732057</v>
      </c>
      <c r="HO193" s="148">
        <v>0.1</v>
      </c>
      <c r="HP193" s="98">
        <v>4</v>
      </c>
      <c r="HQ193" s="189">
        <v>487</v>
      </c>
      <c r="HR193" s="98">
        <v>22</v>
      </c>
      <c r="HS193" s="98">
        <v>22</v>
      </c>
      <c r="HT193" s="98">
        <v>2</v>
      </c>
      <c r="HU193" s="189">
        <v>3300</v>
      </c>
      <c r="HV193" s="189">
        <v>300</v>
      </c>
      <c r="HW193" s="189">
        <v>1000</v>
      </c>
      <c r="HX193" s="189">
        <v>300</v>
      </c>
      <c r="HY193" s="189">
        <v>2712</v>
      </c>
      <c r="HZ193" s="98">
        <v>2</v>
      </c>
      <c r="IA193" s="189">
        <v>60</v>
      </c>
      <c r="IB193" s="189">
        <v>648</v>
      </c>
      <c r="IC193" s="98" t="s">
        <v>116</v>
      </c>
      <c r="ID193" s="80"/>
      <c r="IE193" s="164">
        <f>AVERAGE(HR$6:HR193)</f>
        <v>19.73404255319149</v>
      </c>
      <c r="IF193" s="164">
        <f>AVERAGE(HS$6:HS193)</f>
        <v>19.021276595744681</v>
      </c>
      <c r="IG193" s="164">
        <f>AVERAGE(HT$6:HT193)</f>
        <v>1</v>
      </c>
      <c r="IH193" s="167">
        <f>AVERAGE(HU$6:HU193)</f>
        <v>2853.1914893617022</v>
      </c>
      <c r="II193" s="167">
        <f>AVERAGE(HV$6:HV193)</f>
        <v>150</v>
      </c>
      <c r="IJ193" s="167">
        <f>AVERAGE(HW$6:HW193)</f>
        <v>901.063829787234</v>
      </c>
      <c r="IK193" s="167">
        <f>AVERAGE(HX$6:HX193)</f>
        <v>270.31914893617022</v>
      </c>
      <c r="IL193" s="167">
        <f>AVERAGE(HY$6:HY193)</f>
        <v>2306.0319148936169</v>
      </c>
      <c r="IM193" s="164">
        <f>AVERAGE(HZ$6:HZ193)</f>
        <v>2.4468085106382977</v>
      </c>
      <c r="IN193" s="167">
        <f>AVERAGE(IA$6:IA193)</f>
        <v>73.40425531914893</v>
      </c>
      <c r="IO193" s="167">
        <f>AVERAGE(IB$6:IB193)</f>
        <v>620.563829787234</v>
      </c>
      <c r="IP193" s="26"/>
      <c r="IQ193" s="26"/>
      <c r="IR193" s="26"/>
      <c r="IS193" s="26"/>
      <c r="IT193" s="26"/>
      <c r="IU193" s="26"/>
      <c r="IV193" s="26"/>
      <c r="IW193" s="26"/>
      <c r="IX193" s="26"/>
      <c r="IY193" s="26"/>
      <c r="IZ193" s="26"/>
      <c r="JA193" s="26"/>
      <c r="JB193" s="26"/>
      <c r="JC193" s="26"/>
      <c r="JD193" s="26"/>
      <c r="JE193" s="26"/>
      <c r="JF193" s="26"/>
      <c r="JG193" s="26"/>
      <c r="JH193" s="26"/>
      <c r="JI193" s="26"/>
      <c r="JJ193" s="26"/>
      <c r="JK193" s="26"/>
      <c r="JL193" s="26"/>
      <c r="JM193" s="29"/>
      <c r="JN193" s="26"/>
      <c r="JO193" s="26"/>
      <c r="JP193" s="26"/>
      <c r="JQ193" s="26"/>
      <c r="JR193" s="26"/>
      <c r="JS193" s="26"/>
      <c r="JT193" s="26"/>
      <c r="JU193" s="26"/>
      <c r="JV193" s="26"/>
      <c r="JW193" s="26"/>
      <c r="JX193" s="26"/>
      <c r="JY193" s="26"/>
      <c r="JZ193" s="29"/>
    </row>
    <row r="194" spans="1:286" x14ac:dyDescent="0.2">
      <c r="A194" s="26"/>
      <c r="B194" s="103">
        <v>189</v>
      </c>
      <c r="C194" s="164">
        <v>24.500788997335562</v>
      </c>
      <c r="D194" s="133">
        <v>0.2</v>
      </c>
      <c r="E194" s="103">
        <v>3</v>
      </c>
      <c r="F194" s="167">
        <v>580</v>
      </c>
      <c r="G194" s="103">
        <v>23</v>
      </c>
      <c r="H194" s="103">
        <v>22</v>
      </c>
      <c r="I194" s="103">
        <v>2</v>
      </c>
      <c r="J194" s="167">
        <v>2640</v>
      </c>
      <c r="K194" s="167">
        <v>240</v>
      </c>
      <c r="L194" s="167">
        <v>1000</v>
      </c>
      <c r="M194" s="167">
        <v>300</v>
      </c>
      <c r="N194" s="167">
        <v>2745</v>
      </c>
      <c r="O194" s="103">
        <v>5</v>
      </c>
      <c r="P194" s="167">
        <v>60</v>
      </c>
      <c r="Q194" s="167">
        <v>-45</v>
      </c>
      <c r="R194" s="103" t="s">
        <v>116</v>
      </c>
      <c r="S194" s="80"/>
      <c r="T194" s="169">
        <f>AVERAGE(G$6:G194)</f>
        <v>23.455026455026456</v>
      </c>
      <c r="U194" s="169">
        <f>AVERAGE(H$6:H194)</f>
        <v>20.772486772486772</v>
      </c>
      <c r="V194" s="169">
        <f>AVERAGE(I$6:I194)</f>
        <v>1.3862433862433863</v>
      </c>
      <c r="W194" s="170">
        <f>AVERAGE(J$6:J194)</f>
        <v>2492.6984126984125</v>
      </c>
      <c r="X194" s="170">
        <f>AVERAGE(K$6:K194)</f>
        <v>166.34920634920636</v>
      </c>
      <c r="Y194" s="170">
        <f>AVERAGE(L$6:L194)</f>
        <v>969.31216931216932</v>
      </c>
      <c r="Z194" s="170">
        <f>AVERAGE(M$6:M194)</f>
        <v>290.79365079365078</v>
      </c>
      <c r="AA194" s="170">
        <f>AVERAGE(N$6:N194)</f>
        <v>2416.4920634920636</v>
      </c>
      <c r="AB194" s="169">
        <f>AVERAGE(O$6:O194)</f>
        <v>3.126984126984127</v>
      </c>
      <c r="AC194" s="170">
        <f>AVERAGE(P$6:P194)</f>
        <v>37.523809523809526</v>
      </c>
      <c r="AD194" s="170">
        <f>AVERAGE(Q$6:Q194)</f>
        <v>113.73015873015873</v>
      </c>
      <c r="AE194" s="26"/>
      <c r="AF194" s="26"/>
      <c r="AG194" s="26"/>
      <c r="AH194" s="26"/>
      <c r="AI194" s="26"/>
      <c r="AJ194" s="26"/>
      <c r="AK194" s="26"/>
      <c r="AL194" s="26"/>
      <c r="AM194" s="26"/>
      <c r="AN194" s="26"/>
      <c r="AO194" s="26"/>
      <c r="AP194" s="26"/>
      <c r="AQ194" s="26"/>
      <c r="AR194" s="26"/>
      <c r="AS194" s="26"/>
      <c r="AT194" s="26"/>
      <c r="AU194" s="26"/>
      <c r="AV194" s="26"/>
      <c r="AW194" s="26"/>
      <c r="AX194" s="29"/>
      <c r="AZ194" s="26">
        <v>189</v>
      </c>
      <c r="BA194" s="164">
        <v>15.875420730972825</v>
      </c>
      <c r="BB194" s="175">
        <v>0.2</v>
      </c>
      <c r="BC194" s="103">
        <v>1</v>
      </c>
      <c r="BD194" s="181">
        <v>265</v>
      </c>
      <c r="BE194" s="103">
        <v>14</v>
      </c>
      <c r="BF194" s="103">
        <v>14</v>
      </c>
      <c r="BG194" s="103">
        <v>0</v>
      </c>
      <c r="BH194" s="167">
        <v>2100</v>
      </c>
      <c r="BI194" s="167">
        <v>0</v>
      </c>
      <c r="BJ194" s="167">
        <v>700</v>
      </c>
      <c r="BK194" s="167">
        <v>210</v>
      </c>
      <c r="BL194" s="167">
        <v>1800</v>
      </c>
      <c r="BM194" s="103">
        <v>3</v>
      </c>
      <c r="BN194" s="167">
        <v>45</v>
      </c>
      <c r="BO194" s="167">
        <v>345</v>
      </c>
      <c r="BP194" s="103" t="s">
        <v>117</v>
      </c>
      <c r="BQ194" s="80"/>
      <c r="BR194" s="164">
        <f>AVERAGE(BE$6:BE194)</f>
        <v>19.814814814814813</v>
      </c>
      <c r="BS194" s="164">
        <f>AVERAGE(BF$6:BF194)</f>
        <v>18.899470899470899</v>
      </c>
      <c r="BT194" s="164">
        <f>AVERAGE(BG$6:BG194)</f>
        <v>0.67724867724867721</v>
      </c>
      <c r="BU194" s="167">
        <f>AVERAGE(BH$6:BH194)</f>
        <v>2834.9206349206347</v>
      </c>
      <c r="BV194" s="167">
        <f>AVERAGE(BI$6:BI194)</f>
        <v>101.58730158730158</v>
      </c>
      <c r="BW194" s="167">
        <f>AVERAGE(BJ$6:BJ194)</f>
        <v>911.11111111111109</v>
      </c>
      <c r="BX194" s="167">
        <f>AVERAGE(BK$6:BK194)</f>
        <v>273.33333333333331</v>
      </c>
      <c r="BY194" s="167">
        <f>AVERAGE(BL$6:BL194)</f>
        <v>2260.962962962963</v>
      </c>
      <c r="BZ194" s="164">
        <f>AVERAGE(BM$6:BM194)</f>
        <v>2.1534391534391535</v>
      </c>
      <c r="CA194" s="167">
        <f>AVERAGE(BN$6:BN194)</f>
        <v>32.301587301587304</v>
      </c>
      <c r="CB194" s="167">
        <f>AVERAGE(BO$6:BO194)</f>
        <v>606.25925925925924</v>
      </c>
      <c r="CC194" s="26"/>
      <c r="CD194" s="26"/>
      <c r="CE194" s="26"/>
      <c r="CF194" s="26"/>
      <c r="CG194" s="26"/>
      <c r="CH194" s="26"/>
      <c r="CI194" s="26"/>
      <c r="CJ194" s="26"/>
      <c r="CK194" s="26"/>
      <c r="CL194" s="26"/>
      <c r="CM194" s="26"/>
      <c r="CN194" s="26"/>
      <c r="CO194" s="26"/>
      <c r="CP194" s="26"/>
      <c r="CQ194" s="26"/>
      <c r="CR194" s="26"/>
      <c r="CS194" s="26"/>
      <c r="CT194" s="26"/>
      <c r="CU194" s="26"/>
      <c r="CV194" s="26"/>
      <c r="CW194" s="26"/>
      <c r="CX194" s="26"/>
      <c r="CY194" s="26"/>
      <c r="CZ194" s="26"/>
      <c r="DA194" s="26"/>
      <c r="DB194" s="26"/>
      <c r="DC194" s="26"/>
      <c r="DD194" s="29"/>
      <c r="DE194" s="26"/>
      <c r="DF194" s="103">
        <v>189</v>
      </c>
      <c r="DG194" s="164">
        <v>9.2692043939800293</v>
      </c>
      <c r="DH194" s="133">
        <v>0.1</v>
      </c>
      <c r="DI194" s="103">
        <v>3</v>
      </c>
      <c r="DJ194" s="167">
        <v>455</v>
      </c>
      <c r="DK194" s="103">
        <v>11</v>
      </c>
      <c r="DL194" s="103">
        <v>11</v>
      </c>
      <c r="DM194" s="103">
        <v>0</v>
      </c>
      <c r="DN194" s="167">
        <v>1980</v>
      </c>
      <c r="DO194" s="167">
        <v>0</v>
      </c>
      <c r="DP194" s="167">
        <v>550</v>
      </c>
      <c r="DQ194" s="167">
        <v>165</v>
      </c>
      <c r="DR194" s="167">
        <v>1795</v>
      </c>
      <c r="DS194" s="103">
        <v>1</v>
      </c>
      <c r="DT194" s="167">
        <v>18</v>
      </c>
      <c r="DU194" s="167">
        <v>203</v>
      </c>
      <c r="DV194" s="103" t="s">
        <v>117</v>
      </c>
      <c r="DW194" s="26"/>
      <c r="DX194" s="164">
        <f>AVERAGE(DK$6:DK194)</f>
        <v>10.486772486772487</v>
      </c>
      <c r="DY194" s="164">
        <f>AVERAGE(DL$6:DL194)</f>
        <v>10.486772486772487</v>
      </c>
      <c r="DZ194" s="164">
        <f>AVERAGE(DM$6:DM194)</f>
        <v>0</v>
      </c>
      <c r="EA194" s="167">
        <f>AVERAGE(DN$6:DN194)</f>
        <v>1887.6190476190477</v>
      </c>
      <c r="EB194" s="167">
        <f>AVERAGE(DO$6:DO194)</f>
        <v>0</v>
      </c>
      <c r="EC194" s="167">
        <f>AVERAGE(DP$6:DP194)</f>
        <v>524.3386243386243</v>
      </c>
      <c r="ED194" s="167">
        <f>AVERAGE(DQ$6:DQ194)</f>
        <v>157.30158730158729</v>
      </c>
      <c r="EE194" s="167">
        <f>AVERAGE(DR$6:DR194)</f>
        <v>1664.3544973544974</v>
      </c>
      <c r="EF194" s="164">
        <f>AVERAGE(DS$6:DS194)</f>
        <v>0.8835978835978836</v>
      </c>
      <c r="EG194" s="167">
        <f>AVERAGE(DT$6:DT194)</f>
        <v>15.904761904761905</v>
      </c>
      <c r="EH194" s="167">
        <f>AVERAGE(DU$6:DU194)</f>
        <v>239.16931216931218</v>
      </c>
      <c r="EI194" s="26"/>
      <c r="EJ194" s="26"/>
      <c r="EK194" s="26"/>
      <c r="EL194" s="26"/>
      <c r="EM194" s="26"/>
      <c r="EN194" s="26"/>
      <c r="EO194" s="26"/>
      <c r="EP194" s="26"/>
      <c r="EQ194" s="26"/>
      <c r="ER194" s="26"/>
      <c r="ES194" s="26"/>
      <c r="ET194" s="26"/>
      <c r="EU194" s="26"/>
      <c r="EV194" s="26"/>
      <c r="EW194" s="26"/>
      <c r="EX194" s="26"/>
      <c r="EY194" s="26"/>
      <c r="EZ194" s="26"/>
      <c r="FA194" s="26"/>
      <c r="FB194" s="26"/>
      <c r="FC194" s="26"/>
      <c r="FD194" s="26"/>
      <c r="FE194" s="26"/>
      <c r="FF194" s="26"/>
      <c r="FG194" s="26"/>
      <c r="FH194" s="29"/>
      <c r="FI194" s="26"/>
      <c r="FJ194" s="103">
        <v>189</v>
      </c>
      <c r="FK194" s="164">
        <v>6.9601629379901002</v>
      </c>
      <c r="FL194" s="133">
        <v>0.2</v>
      </c>
      <c r="FM194" s="103">
        <v>3</v>
      </c>
      <c r="FN194" s="167">
        <v>437</v>
      </c>
      <c r="FO194" s="103">
        <v>9</v>
      </c>
      <c r="FP194" s="103">
        <v>9</v>
      </c>
      <c r="FQ194" s="103">
        <v>0</v>
      </c>
      <c r="FR194" s="167">
        <v>1620</v>
      </c>
      <c r="FS194" s="167">
        <v>0</v>
      </c>
      <c r="FT194" s="167">
        <v>450</v>
      </c>
      <c r="FU194" s="167">
        <v>135</v>
      </c>
      <c r="FV194" s="167">
        <v>1647</v>
      </c>
      <c r="FW194" s="103">
        <v>1</v>
      </c>
      <c r="FX194" s="167">
        <v>36</v>
      </c>
      <c r="FY194" s="167">
        <v>9</v>
      </c>
      <c r="FZ194" s="103" t="s">
        <v>117</v>
      </c>
      <c r="GA194" s="80"/>
      <c r="GB194" s="160">
        <f>AVERAGE(FO$6:FO194)</f>
        <v>9.9682539682539684</v>
      </c>
      <c r="GC194" s="160">
        <f>AVERAGE(FP$6:FP194)</f>
        <v>9.9682539682539684</v>
      </c>
      <c r="GD194" s="160">
        <f>AVERAGE(FQ$6:FQ194)</f>
        <v>0</v>
      </c>
      <c r="GE194" s="166">
        <f>AVERAGE(FR$6:FR194)</f>
        <v>1794.2857142857142</v>
      </c>
      <c r="GF194" s="166">
        <f>AVERAGE(FS$6:FS194)</f>
        <v>0</v>
      </c>
      <c r="GG194" s="166">
        <f>AVERAGE(FT$6:FT194)</f>
        <v>498.41269841269843</v>
      </c>
      <c r="GH194" s="166">
        <f>AVERAGE(FU$6:FU194)</f>
        <v>149.52380952380952</v>
      </c>
      <c r="GI194" s="166">
        <f>AVERAGE(FV$6:FV194)</f>
        <v>1623.6825396825398</v>
      </c>
      <c r="GJ194" s="160">
        <f>AVERAGE(FW$6:FW194)</f>
        <v>0.79894179894179895</v>
      </c>
      <c r="GK194" s="166">
        <f>AVERAGE(FX$6:FX194)</f>
        <v>28.761904761904763</v>
      </c>
      <c r="GL194" s="166">
        <f>AVERAGE(FY$6:FY194)</f>
        <v>199.36507936507937</v>
      </c>
      <c r="GM194" s="26"/>
      <c r="GN194" s="26"/>
      <c r="GO194" s="26"/>
      <c r="GP194" s="26"/>
      <c r="GQ194" s="26"/>
      <c r="GR194" s="26"/>
      <c r="GS194" s="26"/>
      <c r="GT194" s="26"/>
      <c r="GU194" s="26"/>
      <c r="GV194" s="26"/>
      <c r="GW194" s="26"/>
      <c r="GX194" s="26"/>
      <c r="GY194" s="26"/>
      <c r="GZ194" s="26"/>
      <c r="HA194" s="26"/>
      <c r="HB194" s="26"/>
      <c r="HC194" s="26"/>
      <c r="HD194" s="26"/>
      <c r="HE194" s="26"/>
      <c r="HF194" s="26"/>
      <c r="HG194" s="26"/>
      <c r="HH194" s="26"/>
      <c r="HI194" s="26"/>
      <c r="HJ194" s="26"/>
      <c r="HK194" s="29"/>
      <c r="HL194" s="26"/>
      <c r="HM194" s="98">
        <v>189</v>
      </c>
      <c r="HN194" s="178">
        <v>15.379467644542727</v>
      </c>
      <c r="HO194" s="148">
        <v>0.05</v>
      </c>
      <c r="HP194" s="98">
        <v>3</v>
      </c>
      <c r="HQ194" s="189">
        <v>355</v>
      </c>
      <c r="HR194" s="98">
        <v>17</v>
      </c>
      <c r="HS194" s="98">
        <v>17</v>
      </c>
      <c r="HT194" s="98">
        <v>0</v>
      </c>
      <c r="HU194" s="189">
        <v>2550</v>
      </c>
      <c r="HV194" s="189">
        <v>0</v>
      </c>
      <c r="HW194" s="189">
        <v>850</v>
      </c>
      <c r="HX194" s="189">
        <v>255</v>
      </c>
      <c r="HY194" s="189">
        <v>2085</v>
      </c>
      <c r="HZ194" s="98">
        <v>1</v>
      </c>
      <c r="IA194" s="189">
        <v>30</v>
      </c>
      <c r="IB194" s="189">
        <v>495</v>
      </c>
      <c r="IC194" s="98" t="s">
        <v>117</v>
      </c>
      <c r="ID194" s="80"/>
      <c r="IE194" s="164">
        <f>AVERAGE(HR$6:HR194)</f>
        <v>19.719576719576718</v>
      </c>
      <c r="IF194" s="164">
        <f>AVERAGE(HS$6:HS194)</f>
        <v>19.010582010582009</v>
      </c>
      <c r="IG194" s="164">
        <f>AVERAGE(HT$6:HT194)</f>
        <v>0.99470899470899465</v>
      </c>
      <c r="IH194" s="167">
        <f>AVERAGE(HU$6:HU194)</f>
        <v>2851.5873015873017</v>
      </c>
      <c r="II194" s="167">
        <f>AVERAGE(HV$6:HV194)</f>
        <v>149.20634920634922</v>
      </c>
      <c r="IJ194" s="167">
        <f>AVERAGE(HW$6:HW194)</f>
        <v>900.79365079365084</v>
      </c>
      <c r="IK194" s="167">
        <f>AVERAGE(HX$6:HX194)</f>
        <v>270.23809523809524</v>
      </c>
      <c r="IL194" s="167">
        <f>AVERAGE(HY$6:HY194)</f>
        <v>2304.862433862434</v>
      </c>
      <c r="IM194" s="164">
        <f>AVERAGE(HZ$6:HZ194)</f>
        <v>2.4391534391534391</v>
      </c>
      <c r="IN194" s="167">
        <f>AVERAGE(IA$6:IA194)</f>
        <v>73.174603174603178</v>
      </c>
      <c r="IO194" s="167">
        <f>AVERAGE(IB$6:IB194)</f>
        <v>619.89947089947088</v>
      </c>
      <c r="IP194" s="26"/>
      <c r="IQ194" s="26"/>
      <c r="IR194" s="26"/>
      <c r="IS194" s="26"/>
      <c r="IT194" s="26"/>
      <c r="IU194" s="26"/>
      <c r="IV194" s="26"/>
      <c r="IW194" s="26"/>
      <c r="IX194" s="26"/>
      <c r="IY194" s="26"/>
      <c r="IZ194" s="26"/>
      <c r="JA194" s="26"/>
      <c r="JB194" s="26"/>
      <c r="JC194" s="26"/>
      <c r="JD194" s="26"/>
      <c r="JE194" s="26"/>
      <c r="JF194" s="26"/>
      <c r="JG194" s="26"/>
      <c r="JH194" s="26"/>
      <c r="JI194" s="26"/>
      <c r="JJ194" s="26"/>
      <c r="JK194" s="26"/>
      <c r="JL194" s="26"/>
      <c r="JM194" s="29"/>
      <c r="JN194" s="26"/>
      <c r="JO194" s="26"/>
      <c r="JP194" s="26"/>
      <c r="JQ194" s="26"/>
      <c r="JR194" s="26"/>
      <c r="JS194" s="26"/>
      <c r="JT194" s="26"/>
      <c r="JU194" s="26"/>
      <c r="JV194" s="26"/>
      <c r="JW194" s="26"/>
      <c r="JX194" s="26"/>
      <c r="JY194" s="26"/>
      <c r="JZ194" s="29"/>
    </row>
    <row r="195" spans="1:286" x14ac:dyDescent="0.2">
      <c r="A195" s="26"/>
      <c r="B195" s="103">
        <v>190</v>
      </c>
      <c r="C195" s="164">
        <v>16.536871536283847</v>
      </c>
      <c r="D195" s="133">
        <v>0.15</v>
      </c>
      <c r="E195" s="103">
        <v>3</v>
      </c>
      <c r="F195" s="167">
        <v>309</v>
      </c>
      <c r="G195" s="103">
        <v>18</v>
      </c>
      <c r="H195" s="103">
        <v>18</v>
      </c>
      <c r="I195" s="103">
        <v>0</v>
      </c>
      <c r="J195" s="167">
        <v>2160</v>
      </c>
      <c r="K195" s="167">
        <v>0</v>
      </c>
      <c r="L195" s="167">
        <v>900</v>
      </c>
      <c r="M195" s="167">
        <v>270</v>
      </c>
      <c r="N195" s="167">
        <v>2104</v>
      </c>
      <c r="O195" s="103">
        <v>2</v>
      </c>
      <c r="P195" s="167">
        <v>24</v>
      </c>
      <c r="Q195" s="167">
        <v>80</v>
      </c>
      <c r="R195" s="103" t="s">
        <v>117</v>
      </c>
      <c r="S195" s="80"/>
      <c r="T195" s="169">
        <f>AVERAGE(G$6:G195)</f>
        <v>23.426315789473684</v>
      </c>
      <c r="U195" s="169">
        <f>AVERAGE(H$6:H195)</f>
        <v>20.757894736842104</v>
      </c>
      <c r="V195" s="169">
        <f>AVERAGE(I$6:I195)</f>
        <v>1.3789473684210527</v>
      </c>
      <c r="W195" s="170">
        <f>AVERAGE(J$6:J195)</f>
        <v>2490.9473684210525</v>
      </c>
      <c r="X195" s="170">
        <f>AVERAGE(K$6:K195)</f>
        <v>165.47368421052633</v>
      </c>
      <c r="Y195" s="170">
        <f>AVERAGE(L$6:L195)</f>
        <v>968.9473684210526</v>
      </c>
      <c r="Z195" s="170">
        <f>AVERAGE(M$6:M195)</f>
        <v>290.68421052631578</v>
      </c>
      <c r="AA195" s="170">
        <f>AVERAGE(N$6:N195)</f>
        <v>2414.8473684210526</v>
      </c>
      <c r="AB195" s="169">
        <f>AVERAGE(O$6:O195)</f>
        <v>3.1210526315789475</v>
      </c>
      <c r="AC195" s="170">
        <f>AVERAGE(P$6:P195)</f>
        <v>37.452631578947368</v>
      </c>
      <c r="AD195" s="170">
        <f>AVERAGE(Q$6:Q195)</f>
        <v>113.55263157894737</v>
      </c>
      <c r="AE195" s="26"/>
      <c r="AF195" s="26"/>
      <c r="AG195" s="26"/>
      <c r="AH195" s="26"/>
      <c r="AI195" s="26"/>
      <c r="AJ195" s="26"/>
      <c r="AK195" s="26"/>
      <c r="AL195" s="26"/>
      <c r="AM195" s="26"/>
      <c r="AN195" s="26"/>
      <c r="AO195" s="26"/>
      <c r="AP195" s="26"/>
      <c r="AQ195" s="26"/>
      <c r="AR195" s="26"/>
      <c r="AS195" s="26"/>
      <c r="AT195" s="26"/>
      <c r="AU195" s="26"/>
      <c r="AV195" s="26"/>
      <c r="AW195" s="26"/>
      <c r="AX195" s="29"/>
      <c r="AZ195" s="26">
        <v>190</v>
      </c>
      <c r="BA195" s="164">
        <v>15.694200810961945</v>
      </c>
      <c r="BB195" s="175">
        <v>0.1</v>
      </c>
      <c r="BC195" s="103">
        <v>4</v>
      </c>
      <c r="BD195" s="181">
        <v>355</v>
      </c>
      <c r="BE195" s="103">
        <v>18</v>
      </c>
      <c r="BF195" s="103">
        <v>18</v>
      </c>
      <c r="BG195" s="103">
        <v>0</v>
      </c>
      <c r="BH195" s="167">
        <v>2700</v>
      </c>
      <c r="BI195" s="167">
        <v>0</v>
      </c>
      <c r="BJ195" s="167">
        <v>900</v>
      </c>
      <c r="BK195" s="167">
        <v>270</v>
      </c>
      <c r="BL195" s="167">
        <v>2150</v>
      </c>
      <c r="BM195" s="103">
        <v>2</v>
      </c>
      <c r="BN195" s="167">
        <v>30</v>
      </c>
      <c r="BO195" s="167">
        <v>580</v>
      </c>
      <c r="BP195" s="103" t="s">
        <v>117</v>
      </c>
      <c r="BQ195" s="80"/>
      <c r="BR195" s="164">
        <f>AVERAGE(BE$6:BE195)</f>
        <v>19.805263157894736</v>
      </c>
      <c r="BS195" s="164">
        <f>AVERAGE(BF$6:BF195)</f>
        <v>18.894736842105264</v>
      </c>
      <c r="BT195" s="164">
        <f>AVERAGE(BG$6:BG195)</f>
        <v>0.67368421052631577</v>
      </c>
      <c r="BU195" s="167">
        <f>AVERAGE(BH$6:BH195)</f>
        <v>2834.2105263157896</v>
      </c>
      <c r="BV195" s="167">
        <f>AVERAGE(BI$6:BI195)</f>
        <v>101.05263157894737</v>
      </c>
      <c r="BW195" s="167">
        <f>AVERAGE(BJ$6:BJ195)</f>
        <v>911.0526315789474</v>
      </c>
      <c r="BX195" s="167">
        <f>AVERAGE(BK$6:BK195)</f>
        <v>273.31578947368422</v>
      </c>
      <c r="BY195" s="167">
        <f>AVERAGE(BL$6:BL195)</f>
        <v>2260.378947368421</v>
      </c>
      <c r="BZ195" s="164">
        <f>AVERAGE(BM$6:BM195)</f>
        <v>2.1526315789473682</v>
      </c>
      <c r="CA195" s="167">
        <f>AVERAGE(BN$6:BN195)</f>
        <v>32.289473684210527</v>
      </c>
      <c r="CB195" s="167">
        <f>AVERAGE(BO$6:BO195)</f>
        <v>606.12105263157889</v>
      </c>
      <c r="CC195" s="26"/>
      <c r="CD195" s="26"/>
      <c r="CE195" s="26"/>
      <c r="CF195" s="26"/>
      <c r="CG195" s="26"/>
      <c r="CH195" s="26"/>
      <c r="CI195" s="26"/>
      <c r="CJ195" s="26"/>
      <c r="CK195" s="26"/>
      <c r="CL195" s="26"/>
      <c r="CM195" s="26"/>
      <c r="CN195" s="26"/>
      <c r="CO195" s="26"/>
      <c r="CP195" s="26"/>
      <c r="CQ195" s="26"/>
      <c r="CR195" s="26"/>
      <c r="CS195" s="26"/>
      <c r="CT195" s="26"/>
      <c r="CU195" s="26"/>
      <c r="CV195" s="26"/>
      <c r="CW195" s="26"/>
      <c r="CX195" s="26"/>
      <c r="CY195" s="26"/>
      <c r="CZ195" s="26"/>
      <c r="DA195" s="26"/>
      <c r="DB195" s="26"/>
      <c r="DC195" s="26"/>
      <c r="DD195" s="29"/>
      <c r="DE195" s="26"/>
      <c r="DF195" s="103">
        <v>190</v>
      </c>
      <c r="DG195" s="164">
        <v>4.3281534283613636</v>
      </c>
      <c r="DH195" s="133">
        <v>0.15</v>
      </c>
      <c r="DI195" s="103">
        <v>4</v>
      </c>
      <c r="DJ195" s="167">
        <v>559</v>
      </c>
      <c r="DK195" s="103">
        <v>7</v>
      </c>
      <c r="DL195" s="103">
        <v>7</v>
      </c>
      <c r="DM195" s="103">
        <v>0</v>
      </c>
      <c r="DN195" s="167">
        <v>1260</v>
      </c>
      <c r="DO195" s="167">
        <v>0</v>
      </c>
      <c r="DP195" s="167">
        <v>350</v>
      </c>
      <c r="DQ195" s="167">
        <v>105</v>
      </c>
      <c r="DR195" s="167">
        <v>1639</v>
      </c>
      <c r="DS195" s="103">
        <v>1</v>
      </c>
      <c r="DT195" s="167">
        <v>18</v>
      </c>
      <c r="DU195" s="167">
        <v>-361</v>
      </c>
      <c r="DV195" s="103" t="s">
        <v>117</v>
      </c>
      <c r="DW195" s="26"/>
      <c r="DX195" s="164">
        <f>AVERAGE(DK$6:DK195)</f>
        <v>10.468421052631578</v>
      </c>
      <c r="DY195" s="164">
        <f>AVERAGE(DL$6:DL195)</f>
        <v>10.468421052631578</v>
      </c>
      <c r="DZ195" s="164">
        <f>AVERAGE(DM$6:DM195)</f>
        <v>0</v>
      </c>
      <c r="EA195" s="167">
        <f>AVERAGE(DN$6:DN195)</f>
        <v>1884.3157894736842</v>
      </c>
      <c r="EB195" s="167">
        <f>AVERAGE(DO$6:DO195)</f>
        <v>0</v>
      </c>
      <c r="EC195" s="167">
        <f>AVERAGE(DP$6:DP195)</f>
        <v>523.42105263157896</v>
      </c>
      <c r="ED195" s="167">
        <f>AVERAGE(DQ$6:DQ195)</f>
        <v>157.02631578947367</v>
      </c>
      <c r="EE195" s="167">
        <f>AVERAGE(DR$6:DR195)</f>
        <v>1664.2210526315789</v>
      </c>
      <c r="EF195" s="164">
        <f>AVERAGE(DS$6:DS195)</f>
        <v>0.88421052631578945</v>
      </c>
      <c r="EG195" s="167">
        <f>AVERAGE(DT$6:DT195)</f>
        <v>15.91578947368421</v>
      </c>
      <c r="EH195" s="167">
        <f>AVERAGE(DU$6:DU195)</f>
        <v>236.01052631578946</v>
      </c>
      <c r="EI195" s="26"/>
      <c r="EJ195" s="26"/>
      <c r="EK195" s="26"/>
      <c r="EL195" s="26"/>
      <c r="EM195" s="26"/>
      <c r="EN195" s="26"/>
      <c r="EO195" s="26"/>
      <c r="EP195" s="26"/>
      <c r="EQ195" s="26"/>
      <c r="ER195" s="26"/>
      <c r="ES195" s="26"/>
      <c r="ET195" s="26"/>
      <c r="EU195" s="26"/>
      <c r="EV195" s="26"/>
      <c r="EW195" s="26"/>
      <c r="EX195" s="26"/>
      <c r="EY195" s="26"/>
      <c r="EZ195" s="26"/>
      <c r="FA195" s="26"/>
      <c r="FB195" s="26"/>
      <c r="FC195" s="26"/>
      <c r="FD195" s="26"/>
      <c r="FE195" s="26"/>
      <c r="FF195" s="26"/>
      <c r="FG195" s="26"/>
      <c r="FH195" s="29"/>
      <c r="FI195" s="26"/>
      <c r="FJ195" s="103">
        <v>190</v>
      </c>
      <c r="FK195" s="164">
        <v>7.8920152715942189</v>
      </c>
      <c r="FL195" s="133">
        <v>0.1</v>
      </c>
      <c r="FM195" s="103">
        <v>3</v>
      </c>
      <c r="FN195" s="167">
        <v>234</v>
      </c>
      <c r="FO195" s="103">
        <v>10</v>
      </c>
      <c r="FP195" s="103">
        <v>10</v>
      </c>
      <c r="FQ195" s="103">
        <v>0</v>
      </c>
      <c r="FR195" s="167">
        <v>1800</v>
      </c>
      <c r="FS195" s="167">
        <v>0</v>
      </c>
      <c r="FT195" s="167">
        <v>500</v>
      </c>
      <c r="FU195" s="167">
        <v>150</v>
      </c>
      <c r="FV195" s="167">
        <v>1509</v>
      </c>
      <c r="FW195" s="103">
        <v>1</v>
      </c>
      <c r="FX195" s="167">
        <v>36</v>
      </c>
      <c r="FY195" s="167">
        <v>327</v>
      </c>
      <c r="FZ195" s="103" t="s">
        <v>117</v>
      </c>
      <c r="GA195" s="80"/>
      <c r="GB195" s="160">
        <f>AVERAGE(FO$6:FO195)</f>
        <v>9.9684210526315784</v>
      </c>
      <c r="GC195" s="160">
        <f>AVERAGE(FP$6:FP195)</f>
        <v>9.9684210526315784</v>
      </c>
      <c r="GD195" s="160">
        <f>AVERAGE(FQ$6:FQ195)</f>
        <v>0</v>
      </c>
      <c r="GE195" s="166">
        <f>AVERAGE(FR$6:FR195)</f>
        <v>1794.3157894736842</v>
      </c>
      <c r="GF195" s="166">
        <f>AVERAGE(FS$6:FS195)</f>
        <v>0</v>
      </c>
      <c r="GG195" s="166">
        <f>AVERAGE(FT$6:FT195)</f>
        <v>498.42105263157896</v>
      </c>
      <c r="GH195" s="166">
        <f>AVERAGE(FU$6:FU195)</f>
        <v>149.52631578947367</v>
      </c>
      <c r="GI195" s="166">
        <f>AVERAGE(FV$6:FV195)</f>
        <v>1623.078947368421</v>
      </c>
      <c r="GJ195" s="160">
        <f>AVERAGE(FW$6:FW195)</f>
        <v>0.8</v>
      </c>
      <c r="GK195" s="166">
        <f>AVERAGE(FX$6:FX195)</f>
        <v>28.8</v>
      </c>
      <c r="GL195" s="166">
        <f>AVERAGE(FY$6:FY195)</f>
        <v>200.03684210526316</v>
      </c>
      <c r="GM195" s="26"/>
      <c r="GN195" s="26"/>
      <c r="GO195" s="26"/>
      <c r="GP195" s="26"/>
      <c r="GQ195" s="26"/>
      <c r="GR195" s="26"/>
      <c r="GS195" s="26"/>
      <c r="GT195" s="26"/>
      <c r="GU195" s="26"/>
      <c r="GV195" s="26"/>
      <c r="GW195" s="26"/>
      <c r="GX195" s="26"/>
      <c r="GY195" s="26"/>
      <c r="GZ195" s="26"/>
      <c r="HA195" s="26"/>
      <c r="HB195" s="26"/>
      <c r="HC195" s="26"/>
      <c r="HD195" s="26"/>
      <c r="HE195" s="26"/>
      <c r="HF195" s="26"/>
      <c r="HG195" s="26"/>
      <c r="HH195" s="26"/>
      <c r="HI195" s="26"/>
      <c r="HJ195" s="26"/>
      <c r="HK195" s="29"/>
      <c r="HL195" s="26"/>
      <c r="HM195" s="98">
        <v>190</v>
      </c>
      <c r="HN195" s="178">
        <v>15.133049506692263</v>
      </c>
      <c r="HO195" s="148">
        <v>0.25</v>
      </c>
      <c r="HP195" s="98">
        <v>10</v>
      </c>
      <c r="HQ195" s="189">
        <v>209</v>
      </c>
      <c r="HR195" s="98">
        <v>21</v>
      </c>
      <c r="HS195" s="98">
        <v>21</v>
      </c>
      <c r="HT195" s="98">
        <v>1</v>
      </c>
      <c r="HU195" s="189">
        <v>3150</v>
      </c>
      <c r="HV195" s="189">
        <v>150</v>
      </c>
      <c r="HW195" s="189">
        <v>1000</v>
      </c>
      <c r="HX195" s="189">
        <v>300</v>
      </c>
      <c r="HY195" s="189">
        <v>2284</v>
      </c>
      <c r="HZ195" s="98">
        <v>4</v>
      </c>
      <c r="IA195" s="189">
        <v>120</v>
      </c>
      <c r="IB195" s="189">
        <v>986</v>
      </c>
      <c r="IC195" s="98" t="s">
        <v>116</v>
      </c>
      <c r="ID195" s="80"/>
      <c r="IE195" s="164">
        <f>AVERAGE(HR$6:HR195)</f>
        <v>19.726315789473684</v>
      </c>
      <c r="IF195" s="164">
        <f>AVERAGE(HS$6:HS195)</f>
        <v>19.021052631578947</v>
      </c>
      <c r="IG195" s="164">
        <f>AVERAGE(HT$6:HT195)</f>
        <v>0.99473684210526314</v>
      </c>
      <c r="IH195" s="167">
        <f>AVERAGE(HU$6:HU195)</f>
        <v>2853.1578947368421</v>
      </c>
      <c r="II195" s="167">
        <f>AVERAGE(HV$6:HV195)</f>
        <v>149.21052631578948</v>
      </c>
      <c r="IJ195" s="167">
        <f>AVERAGE(HW$6:HW195)</f>
        <v>901.31578947368416</v>
      </c>
      <c r="IK195" s="167">
        <f>AVERAGE(HX$6:HX195)</f>
        <v>270.39473684210526</v>
      </c>
      <c r="IL195" s="167">
        <f>AVERAGE(HY$6:HY195)</f>
        <v>2304.7526315789473</v>
      </c>
      <c r="IM195" s="164">
        <f>AVERAGE(HZ$6:HZ195)</f>
        <v>2.4473684210526314</v>
      </c>
      <c r="IN195" s="167">
        <f>AVERAGE(IA$6:IA195)</f>
        <v>73.421052631578945</v>
      </c>
      <c r="IO195" s="167">
        <f>AVERAGE(IB$6:IB195)</f>
        <v>621.82631578947371</v>
      </c>
      <c r="IP195" s="26"/>
      <c r="IQ195" s="26"/>
      <c r="IR195" s="26"/>
      <c r="IS195" s="26"/>
      <c r="IT195" s="26"/>
      <c r="IU195" s="26"/>
      <c r="IV195" s="26"/>
      <c r="IW195" s="26"/>
      <c r="IX195" s="26"/>
      <c r="IY195" s="26"/>
      <c r="IZ195" s="26"/>
      <c r="JA195" s="26"/>
      <c r="JB195" s="26"/>
      <c r="JC195" s="26"/>
      <c r="JD195" s="26"/>
      <c r="JE195" s="26"/>
      <c r="JF195" s="26"/>
      <c r="JG195" s="26"/>
      <c r="JH195" s="26"/>
      <c r="JI195" s="26"/>
      <c r="JJ195" s="26"/>
      <c r="JK195" s="26"/>
      <c r="JL195" s="26"/>
      <c r="JM195" s="29"/>
      <c r="JN195" s="26"/>
      <c r="JO195" s="26"/>
      <c r="JP195" s="26"/>
      <c r="JQ195" s="26"/>
      <c r="JR195" s="26"/>
      <c r="JS195" s="26"/>
      <c r="JT195" s="26"/>
      <c r="JU195" s="26"/>
      <c r="JV195" s="26"/>
      <c r="JW195" s="26"/>
      <c r="JX195" s="26"/>
      <c r="JY195" s="26"/>
      <c r="JZ195" s="29"/>
    </row>
    <row r="196" spans="1:286" x14ac:dyDescent="0.2">
      <c r="A196" s="26"/>
      <c r="B196" s="103">
        <v>191</v>
      </c>
      <c r="C196" s="164">
        <v>22.755771070875351</v>
      </c>
      <c r="D196" s="133">
        <v>0.05</v>
      </c>
      <c r="E196" s="103">
        <v>4</v>
      </c>
      <c r="F196" s="167">
        <v>247</v>
      </c>
      <c r="G196" s="103">
        <v>26</v>
      </c>
      <c r="H196" s="103">
        <v>22</v>
      </c>
      <c r="I196" s="103">
        <v>2</v>
      </c>
      <c r="J196" s="167">
        <v>2640</v>
      </c>
      <c r="K196" s="167">
        <v>240</v>
      </c>
      <c r="L196" s="167">
        <v>1000</v>
      </c>
      <c r="M196" s="167">
        <v>300</v>
      </c>
      <c r="N196" s="167">
        <v>2412</v>
      </c>
      <c r="O196" s="103">
        <v>1</v>
      </c>
      <c r="P196" s="167">
        <v>12</v>
      </c>
      <c r="Q196" s="167">
        <v>240</v>
      </c>
      <c r="R196" s="103" t="s">
        <v>116</v>
      </c>
      <c r="S196" s="80"/>
      <c r="T196" s="169">
        <f>AVERAGE(G$6:G196)</f>
        <v>23.439790575916231</v>
      </c>
      <c r="U196" s="169">
        <f>AVERAGE(H$6:H196)</f>
        <v>20.764397905759161</v>
      </c>
      <c r="V196" s="169">
        <f>AVERAGE(I$6:I196)</f>
        <v>1.3821989528795811</v>
      </c>
      <c r="W196" s="170">
        <f>AVERAGE(J$6:J196)</f>
        <v>2491.7277486910994</v>
      </c>
      <c r="X196" s="170">
        <f>AVERAGE(K$6:K196)</f>
        <v>165.86387434554973</v>
      </c>
      <c r="Y196" s="170">
        <f>AVERAGE(L$6:L196)</f>
        <v>969.10994764397901</v>
      </c>
      <c r="Z196" s="170">
        <f>AVERAGE(M$6:M196)</f>
        <v>290.73298429319374</v>
      </c>
      <c r="AA196" s="170">
        <f>AVERAGE(N$6:N196)</f>
        <v>2414.8324607329841</v>
      </c>
      <c r="AB196" s="169">
        <f>AVERAGE(O$6:O196)</f>
        <v>3.1099476439790577</v>
      </c>
      <c r="AC196" s="170">
        <f>AVERAGE(P$6:P196)</f>
        <v>37.319371727748688</v>
      </c>
      <c r="AD196" s="170">
        <f>AVERAGE(Q$6:Q196)</f>
        <v>114.21465968586388</v>
      </c>
      <c r="AE196" s="26"/>
      <c r="AF196" s="26"/>
      <c r="AG196" s="26"/>
      <c r="AH196" s="26"/>
      <c r="AI196" s="26"/>
      <c r="AJ196" s="26"/>
      <c r="AK196" s="26"/>
      <c r="AL196" s="26"/>
      <c r="AM196" s="26"/>
      <c r="AN196" s="26"/>
      <c r="AO196" s="26"/>
      <c r="AP196" s="26"/>
      <c r="AQ196" s="26"/>
      <c r="AR196" s="26"/>
      <c r="AS196" s="26"/>
      <c r="AT196" s="26"/>
      <c r="AU196" s="26"/>
      <c r="AV196" s="26"/>
      <c r="AW196" s="26"/>
      <c r="AX196" s="29"/>
      <c r="AZ196" s="26">
        <v>191</v>
      </c>
      <c r="BA196" s="164">
        <v>12.400791179915942</v>
      </c>
      <c r="BB196" s="175">
        <v>0.15</v>
      </c>
      <c r="BC196" s="103">
        <v>3</v>
      </c>
      <c r="BD196" s="181">
        <v>147</v>
      </c>
      <c r="BE196" s="103">
        <v>13</v>
      </c>
      <c r="BF196" s="103">
        <v>13</v>
      </c>
      <c r="BG196" s="103">
        <v>0</v>
      </c>
      <c r="BH196" s="167">
        <v>1950</v>
      </c>
      <c r="BI196" s="167">
        <v>0</v>
      </c>
      <c r="BJ196" s="167">
        <v>650</v>
      </c>
      <c r="BK196" s="167">
        <v>195</v>
      </c>
      <c r="BL196" s="167">
        <v>1617</v>
      </c>
      <c r="BM196" s="103">
        <v>2</v>
      </c>
      <c r="BN196" s="167">
        <v>30</v>
      </c>
      <c r="BO196" s="167">
        <v>363</v>
      </c>
      <c r="BP196" s="103" t="s">
        <v>117</v>
      </c>
      <c r="BQ196" s="80"/>
      <c r="BR196" s="164">
        <f>AVERAGE(BE$6:BE196)</f>
        <v>19.769633507853403</v>
      </c>
      <c r="BS196" s="164">
        <f>AVERAGE(BF$6:BF196)</f>
        <v>18.863874345549739</v>
      </c>
      <c r="BT196" s="164">
        <f>AVERAGE(BG$6:BG196)</f>
        <v>0.67015706806282727</v>
      </c>
      <c r="BU196" s="167">
        <f>AVERAGE(BH$6:BH196)</f>
        <v>2829.5811518324608</v>
      </c>
      <c r="BV196" s="167">
        <f>AVERAGE(BI$6:BI196)</f>
        <v>100.52356020942409</v>
      </c>
      <c r="BW196" s="167">
        <f>AVERAGE(BJ$6:BJ196)</f>
        <v>909.6858638743455</v>
      </c>
      <c r="BX196" s="167">
        <f>AVERAGE(BK$6:BK196)</f>
        <v>272.90575916230364</v>
      </c>
      <c r="BY196" s="167">
        <f>AVERAGE(BL$6:BL196)</f>
        <v>2257.0104712041884</v>
      </c>
      <c r="BZ196" s="164">
        <f>AVERAGE(BM$6:BM196)</f>
        <v>2.1518324607329844</v>
      </c>
      <c r="CA196" s="167">
        <f>AVERAGE(BN$6:BN196)</f>
        <v>32.277486910994767</v>
      </c>
      <c r="CB196" s="167">
        <f>AVERAGE(BO$6:BO196)</f>
        <v>604.84816753926702</v>
      </c>
      <c r="CC196" s="26"/>
      <c r="CD196" s="26"/>
      <c r="CE196" s="26"/>
      <c r="CF196" s="26"/>
      <c r="CG196" s="26"/>
      <c r="CH196" s="26"/>
      <c r="CI196" s="26"/>
      <c r="CJ196" s="26"/>
      <c r="CK196" s="26"/>
      <c r="CL196" s="26"/>
      <c r="CM196" s="26"/>
      <c r="CN196" s="26"/>
      <c r="CO196" s="26"/>
      <c r="CP196" s="26"/>
      <c r="CQ196" s="26"/>
      <c r="CR196" s="26"/>
      <c r="CS196" s="26"/>
      <c r="CT196" s="26"/>
      <c r="CU196" s="26"/>
      <c r="CV196" s="26"/>
      <c r="CW196" s="26"/>
      <c r="CX196" s="26"/>
      <c r="CY196" s="26"/>
      <c r="CZ196" s="26"/>
      <c r="DA196" s="26"/>
      <c r="DB196" s="26"/>
      <c r="DC196" s="26"/>
      <c r="DD196" s="29"/>
      <c r="DE196" s="26"/>
      <c r="DF196" s="103">
        <v>191</v>
      </c>
      <c r="DG196" s="164">
        <v>6.1097145097856052</v>
      </c>
      <c r="DH196" s="133">
        <v>0.15</v>
      </c>
      <c r="DI196" s="103">
        <v>1</v>
      </c>
      <c r="DJ196" s="167">
        <v>199</v>
      </c>
      <c r="DK196" s="103">
        <v>6</v>
      </c>
      <c r="DL196" s="103">
        <v>6</v>
      </c>
      <c r="DM196" s="103">
        <v>0</v>
      </c>
      <c r="DN196" s="167">
        <v>1080</v>
      </c>
      <c r="DO196" s="167">
        <v>0</v>
      </c>
      <c r="DP196" s="167">
        <v>300</v>
      </c>
      <c r="DQ196" s="167">
        <v>90</v>
      </c>
      <c r="DR196" s="167">
        <v>1214</v>
      </c>
      <c r="DS196" s="103">
        <v>1</v>
      </c>
      <c r="DT196" s="167">
        <v>18</v>
      </c>
      <c r="DU196" s="167">
        <v>-116</v>
      </c>
      <c r="DV196" s="103" t="s">
        <v>117</v>
      </c>
      <c r="DW196" s="26"/>
      <c r="DX196" s="164">
        <f>AVERAGE(DK$6:DK196)</f>
        <v>10.445026178010471</v>
      </c>
      <c r="DY196" s="164">
        <f>AVERAGE(DL$6:DL196)</f>
        <v>10.445026178010471</v>
      </c>
      <c r="DZ196" s="164">
        <f>AVERAGE(DM$6:DM196)</f>
        <v>0</v>
      </c>
      <c r="EA196" s="167">
        <f>AVERAGE(DN$6:DN196)</f>
        <v>1880.1047120418848</v>
      </c>
      <c r="EB196" s="167">
        <f>AVERAGE(DO$6:DO196)</f>
        <v>0</v>
      </c>
      <c r="EC196" s="167">
        <f>AVERAGE(DP$6:DP196)</f>
        <v>522.25130890052355</v>
      </c>
      <c r="ED196" s="167">
        <f>AVERAGE(DQ$6:DQ196)</f>
        <v>156.67539267015707</v>
      </c>
      <c r="EE196" s="167">
        <f>AVERAGE(DR$6:DR196)</f>
        <v>1661.8638743455497</v>
      </c>
      <c r="EF196" s="164">
        <f>AVERAGE(DS$6:DS196)</f>
        <v>0.88481675392670156</v>
      </c>
      <c r="EG196" s="167">
        <f>AVERAGE(DT$6:DT196)</f>
        <v>15.926701570680628</v>
      </c>
      <c r="EH196" s="167">
        <f>AVERAGE(DU$6:DU196)</f>
        <v>234.16753926701571</v>
      </c>
      <c r="EI196" s="26"/>
      <c r="EJ196" s="26"/>
      <c r="EK196" s="26"/>
      <c r="EL196" s="26"/>
      <c r="EM196" s="26"/>
      <c r="EN196" s="26"/>
      <c r="EO196" s="26"/>
      <c r="EP196" s="26"/>
      <c r="EQ196" s="26"/>
      <c r="ER196" s="26"/>
      <c r="ES196" s="26"/>
      <c r="ET196" s="26"/>
      <c r="EU196" s="26"/>
      <c r="EV196" s="26"/>
      <c r="EW196" s="26"/>
      <c r="EX196" s="26"/>
      <c r="EY196" s="26"/>
      <c r="EZ196" s="26"/>
      <c r="FA196" s="26"/>
      <c r="FB196" s="26"/>
      <c r="FC196" s="26"/>
      <c r="FD196" s="26"/>
      <c r="FE196" s="26"/>
      <c r="FF196" s="26"/>
      <c r="FG196" s="26"/>
      <c r="FH196" s="29"/>
      <c r="FI196" s="26"/>
      <c r="FJ196" s="103">
        <v>191</v>
      </c>
      <c r="FK196" s="164">
        <v>5.515804851550218</v>
      </c>
      <c r="FL196" s="133">
        <v>0.15</v>
      </c>
      <c r="FM196" s="103">
        <v>6</v>
      </c>
      <c r="FN196" s="167">
        <v>305</v>
      </c>
      <c r="FO196" s="103">
        <v>11</v>
      </c>
      <c r="FP196" s="103">
        <v>11</v>
      </c>
      <c r="FQ196" s="103">
        <v>0</v>
      </c>
      <c r="FR196" s="167">
        <v>1980</v>
      </c>
      <c r="FS196" s="167">
        <v>0</v>
      </c>
      <c r="FT196" s="167">
        <v>550</v>
      </c>
      <c r="FU196" s="167">
        <v>165</v>
      </c>
      <c r="FV196" s="167">
        <v>1645</v>
      </c>
      <c r="FW196" s="103">
        <v>1</v>
      </c>
      <c r="FX196" s="167">
        <v>36</v>
      </c>
      <c r="FY196" s="167">
        <v>371</v>
      </c>
      <c r="FZ196" s="103" t="s">
        <v>117</v>
      </c>
      <c r="GA196" s="80"/>
      <c r="GB196" s="160">
        <f>AVERAGE(FO$6:FO196)</f>
        <v>9.9738219895287958</v>
      </c>
      <c r="GC196" s="160">
        <f>AVERAGE(FP$6:FP196)</f>
        <v>9.9738219895287958</v>
      </c>
      <c r="GD196" s="160">
        <f>AVERAGE(FQ$6:FQ196)</f>
        <v>0</v>
      </c>
      <c r="GE196" s="166">
        <f>AVERAGE(FR$6:FR196)</f>
        <v>1795.2879581151833</v>
      </c>
      <c r="GF196" s="166">
        <f>AVERAGE(FS$6:FS196)</f>
        <v>0</v>
      </c>
      <c r="GG196" s="166">
        <f>AVERAGE(FT$6:FT196)</f>
        <v>498.69109947643977</v>
      </c>
      <c r="GH196" s="166">
        <f>AVERAGE(FU$6:FU196)</f>
        <v>149.60732984293193</v>
      </c>
      <c r="GI196" s="166">
        <f>AVERAGE(FV$6:FV196)</f>
        <v>1623.1937172774869</v>
      </c>
      <c r="GJ196" s="160">
        <f>AVERAGE(FW$6:FW196)</f>
        <v>0.80104712041884818</v>
      </c>
      <c r="GK196" s="166">
        <f>AVERAGE(FX$6:FX196)</f>
        <v>28.837696335078533</v>
      </c>
      <c r="GL196" s="166">
        <f>AVERAGE(FY$6:FY196)</f>
        <v>200.93193717277487</v>
      </c>
      <c r="GM196" s="26"/>
      <c r="GN196" s="26"/>
      <c r="GO196" s="26"/>
      <c r="GP196" s="26"/>
      <c r="GQ196" s="26"/>
      <c r="GR196" s="26"/>
      <c r="GS196" s="26"/>
      <c r="GT196" s="26"/>
      <c r="GU196" s="26"/>
      <c r="GV196" s="26"/>
      <c r="GW196" s="26"/>
      <c r="GX196" s="26"/>
      <c r="GY196" s="26"/>
      <c r="GZ196" s="26"/>
      <c r="HA196" s="26"/>
      <c r="HB196" s="26"/>
      <c r="HC196" s="26"/>
      <c r="HD196" s="26"/>
      <c r="HE196" s="26"/>
      <c r="HF196" s="26"/>
      <c r="HG196" s="26"/>
      <c r="HH196" s="26"/>
      <c r="HI196" s="26"/>
      <c r="HJ196" s="26"/>
      <c r="HK196" s="29"/>
      <c r="HL196" s="26"/>
      <c r="HM196" s="98">
        <v>191</v>
      </c>
      <c r="HN196" s="178">
        <v>19.541801719215371</v>
      </c>
      <c r="HO196" s="148">
        <v>0.15</v>
      </c>
      <c r="HP196" s="98">
        <v>3</v>
      </c>
      <c r="HQ196" s="189">
        <v>507</v>
      </c>
      <c r="HR196" s="98">
        <v>20</v>
      </c>
      <c r="HS196" s="98">
        <v>20</v>
      </c>
      <c r="HT196" s="98">
        <v>0</v>
      </c>
      <c r="HU196" s="189">
        <v>3000</v>
      </c>
      <c r="HV196" s="189">
        <v>0</v>
      </c>
      <c r="HW196" s="189">
        <v>1000</v>
      </c>
      <c r="HX196" s="189">
        <v>300</v>
      </c>
      <c r="HY196" s="189">
        <v>2432</v>
      </c>
      <c r="HZ196" s="98">
        <v>3</v>
      </c>
      <c r="IA196" s="189">
        <v>90</v>
      </c>
      <c r="IB196" s="189">
        <v>658</v>
      </c>
      <c r="IC196" s="98" t="s">
        <v>116</v>
      </c>
      <c r="ID196" s="80"/>
      <c r="IE196" s="164">
        <f>AVERAGE(HR$6:HR196)</f>
        <v>19.727748691099478</v>
      </c>
      <c r="IF196" s="164">
        <f>AVERAGE(HS$6:HS196)</f>
        <v>19.026178010471206</v>
      </c>
      <c r="IG196" s="164">
        <f>AVERAGE(HT$6:HT196)</f>
        <v>0.98952879581151831</v>
      </c>
      <c r="IH196" s="167">
        <f>AVERAGE(HU$6:HU196)</f>
        <v>2853.9267015706805</v>
      </c>
      <c r="II196" s="167">
        <f>AVERAGE(HV$6:HV196)</f>
        <v>148.42931937172776</v>
      </c>
      <c r="IJ196" s="167">
        <f>AVERAGE(HW$6:HW196)</f>
        <v>901.83246073298426</v>
      </c>
      <c r="IK196" s="167">
        <f>AVERAGE(HX$6:HX196)</f>
        <v>270.54973821989529</v>
      </c>
      <c r="IL196" s="167">
        <f>AVERAGE(HY$6:HY196)</f>
        <v>2305.4188481675392</v>
      </c>
      <c r="IM196" s="164">
        <f>AVERAGE(HZ$6:HZ196)</f>
        <v>2.4502617801047122</v>
      </c>
      <c r="IN196" s="167">
        <f>AVERAGE(IA$6:IA196)</f>
        <v>73.507853403141368</v>
      </c>
      <c r="IO196" s="167">
        <f>AVERAGE(IB$6:IB196)</f>
        <v>622.01570680628276</v>
      </c>
      <c r="IP196" s="26"/>
      <c r="IQ196" s="26"/>
      <c r="IR196" s="26"/>
      <c r="IS196" s="26"/>
      <c r="IT196" s="26"/>
      <c r="IU196" s="26"/>
      <c r="IV196" s="26"/>
      <c r="IW196" s="26"/>
      <c r="IX196" s="26"/>
      <c r="IY196" s="26"/>
      <c r="IZ196" s="26"/>
      <c r="JA196" s="26"/>
      <c r="JB196" s="26"/>
      <c r="JC196" s="26"/>
      <c r="JD196" s="26"/>
      <c r="JE196" s="26"/>
      <c r="JF196" s="26"/>
      <c r="JG196" s="26"/>
      <c r="JH196" s="26"/>
      <c r="JI196" s="26"/>
      <c r="JJ196" s="26"/>
      <c r="JK196" s="26"/>
      <c r="JL196" s="26"/>
      <c r="JM196" s="29"/>
      <c r="JN196" s="26"/>
      <c r="JO196" s="26"/>
      <c r="JP196" s="26"/>
      <c r="JQ196" s="26"/>
      <c r="JR196" s="26"/>
      <c r="JS196" s="26"/>
      <c r="JT196" s="26"/>
      <c r="JU196" s="26"/>
      <c r="JV196" s="26"/>
      <c r="JW196" s="26"/>
      <c r="JX196" s="26"/>
      <c r="JY196" s="26"/>
      <c r="JZ196" s="29"/>
    </row>
    <row r="197" spans="1:286" x14ac:dyDescent="0.2">
      <c r="A197" s="26"/>
      <c r="B197" s="103">
        <v>192</v>
      </c>
      <c r="C197" s="164">
        <v>21.095571399183505</v>
      </c>
      <c r="D197" s="133">
        <v>0.1</v>
      </c>
      <c r="E197" s="103">
        <v>3</v>
      </c>
      <c r="F197" s="167">
        <v>598</v>
      </c>
      <c r="G197" s="103">
        <v>22</v>
      </c>
      <c r="H197" s="103">
        <v>22</v>
      </c>
      <c r="I197" s="103">
        <v>2</v>
      </c>
      <c r="J197" s="167">
        <v>2640</v>
      </c>
      <c r="K197" s="167">
        <v>240</v>
      </c>
      <c r="L197" s="167">
        <v>1000</v>
      </c>
      <c r="M197" s="167">
        <v>300</v>
      </c>
      <c r="N197" s="167">
        <v>2763</v>
      </c>
      <c r="O197" s="103">
        <v>2</v>
      </c>
      <c r="P197" s="167">
        <v>24</v>
      </c>
      <c r="Q197" s="167">
        <v>-99</v>
      </c>
      <c r="R197" s="103" t="s">
        <v>116</v>
      </c>
      <c r="S197" s="80"/>
      <c r="T197" s="169">
        <f>AVERAGE(G$6:G197)</f>
        <v>23.432291666666668</v>
      </c>
      <c r="U197" s="169">
        <f>AVERAGE(H$6:H197)</f>
        <v>20.770833333333332</v>
      </c>
      <c r="V197" s="169">
        <f>AVERAGE(I$6:I197)</f>
        <v>1.3854166666666667</v>
      </c>
      <c r="W197" s="170">
        <f>AVERAGE(J$6:J197)</f>
        <v>2492.5</v>
      </c>
      <c r="X197" s="170">
        <f>AVERAGE(K$6:K197)</f>
        <v>166.25</v>
      </c>
      <c r="Y197" s="170">
        <f>AVERAGE(L$6:L197)</f>
        <v>969.27083333333337</v>
      </c>
      <c r="Z197" s="170">
        <f>AVERAGE(M$6:M197)</f>
        <v>290.78125</v>
      </c>
      <c r="AA197" s="170">
        <f>AVERAGE(N$6:N197)</f>
        <v>2416.6458333333335</v>
      </c>
      <c r="AB197" s="169">
        <f>AVERAGE(O$6:O197)</f>
        <v>3.1041666666666665</v>
      </c>
      <c r="AC197" s="170">
        <f>AVERAGE(P$6:P197)</f>
        <v>37.25</v>
      </c>
      <c r="AD197" s="170">
        <f>AVERAGE(Q$6:Q197)</f>
        <v>113.10416666666667</v>
      </c>
      <c r="AE197" s="26"/>
      <c r="AF197" s="26"/>
      <c r="AG197" s="26"/>
      <c r="AH197" s="26"/>
      <c r="AI197" s="26"/>
      <c r="AJ197" s="26"/>
      <c r="AK197" s="26"/>
      <c r="AL197" s="26"/>
      <c r="AM197" s="26"/>
      <c r="AN197" s="26"/>
      <c r="AO197" s="26"/>
      <c r="AP197" s="26"/>
      <c r="AQ197" s="26"/>
      <c r="AR197" s="26"/>
      <c r="AS197" s="26"/>
      <c r="AT197" s="26"/>
      <c r="AU197" s="26"/>
      <c r="AV197" s="26"/>
      <c r="AW197" s="26"/>
      <c r="AX197" s="29"/>
      <c r="AZ197" s="26">
        <v>192</v>
      </c>
      <c r="BA197" s="164">
        <v>14.424384768784778</v>
      </c>
      <c r="BB197" s="175">
        <v>0.1</v>
      </c>
      <c r="BC197" s="103">
        <v>1</v>
      </c>
      <c r="BD197" s="181">
        <v>215</v>
      </c>
      <c r="BE197" s="103">
        <v>14</v>
      </c>
      <c r="BF197" s="103">
        <v>14</v>
      </c>
      <c r="BG197" s="103">
        <v>0</v>
      </c>
      <c r="BH197" s="167">
        <v>2100</v>
      </c>
      <c r="BI197" s="167">
        <v>0</v>
      </c>
      <c r="BJ197" s="167">
        <v>700</v>
      </c>
      <c r="BK197" s="167">
        <v>210</v>
      </c>
      <c r="BL197" s="167">
        <v>1750</v>
      </c>
      <c r="BM197" s="103">
        <v>1</v>
      </c>
      <c r="BN197" s="167">
        <v>15</v>
      </c>
      <c r="BO197" s="167">
        <v>365</v>
      </c>
      <c r="BP197" s="103" t="s">
        <v>117</v>
      </c>
      <c r="BQ197" s="80"/>
      <c r="BR197" s="164">
        <f>AVERAGE(BE$6:BE197)</f>
        <v>19.739583333333332</v>
      </c>
      <c r="BS197" s="164">
        <f>AVERAGE(BF$6:BF197)</f>
        <v>18.838541666666668</v>
      </c>
      <c r="BT197" s="164">
        <f>AVERAGE(BG$6:BG197)</f>
        <v>0.66666666666666663</v>
      </c>
      <c r="BU197" s="167">
        <f>AVERAGE(BH$6:BH197)</f>
        <v>2825.78125</v>
      </c>
      <c r="BV197" s="167">
        <f>AVERAGE(BI$6:BI197)</f>
        <v>100</v>
      </c>
      <c r="BW197" s="167">
        <f>AVERAGE(BJ$6:BJ197)</f>
        <v>908.59375</v>
      </c>
      <c r="BX197" s="167">
        <f>AVERAGE(BK$6:BK197)</f>
        <v>272.578125</v>
      </c>
      <c r="BY197" s="167">
        <f>AVERAGE(BL$6:BL197)</f>
        <v>2254.3697916666665</v>
      </c>
      <c r="BZ197" s="164">
        <f>AVERAGE(BM$6:BM197)</f>
        <v>2.1458333333333335</v>
      </c>
      <c r="CA197" s="167">
        <f>AVERAGE(BN$6:BN197)</f>
        <v>32.1875</v>
      </c>
      <c r="CB197" s="167">
        <f>AVERAGE(BO$6:BO197)</f>
        <v>603.59895833333337</v>
      </c>
      <c r="CC197" s="26"/>
      <c r="CD197" s="26"/>
      <c r="CE197" s="26"/>
      <c r="CF197" s="26"/>
      <c r="CG197" s="26"/>
      <c r="CH197" s="26"/>
      <c r="CI197" s="26"/>
      <c r="CJ197" s="26"/>
      <c r="CK197" s="26"/>
      <c r="CL197" s="26"/>
      <c r="CM197" s="26"/>
      <c r="CN197" s="26"/>
      <c r="CO197" s="26"/>
      <c r="CP197" s="26"/>
      <c r="CQ197" s="26"/>
      <c r="CR197" s="26"/>
      <c r="CS197" s="26"/>
      <c r="CT197" s="26"/>
      <c r="CU197" s="26"/>
      <c r="CV197" s="26"/>
      <c r="CW197" s="26"/>
      <c r="CX197" s="26"/>
      <c r="CY197" s="26"/>
      <c r="CZ197" s="26"/>
      <c r="DA197" s="26"/>
      <c r="DB197" s="26"/>
      <c r="DC197" s="26"/>
      <c r="DD197" s="29"/>
      <c r="DE197" s="26"/>
      <c r="DF197" s="103">
        <v>192</v>
      </c>
      <c r="DG197" s="164">
        <v>8.5241825110426017</v>
      </c>
      <c r="DH197" s="133">
        <v>0.25</v>
      </c>
      <c r="DI197" s="103">
        <v>2</v>
      </c>
      <c r="DJ197" s="167">
        <v>334</v>
      </c>
      <c r="DK197" s="103">
        <v>9</v>
      </c>
      <c r="DL197" s="103">
        <v>9</v>
      </c>
      <c r="DM197" s="103">
        <v>0</v>
      </c>
      <c r="DN197" s="167">
        <v>1620</v>
      </c>
      <c r="DO197" s="167">
        <v>0</v>
      </c>
      <c r="DP197" s="167">
        <v>450</v>
      </c>
      <c r="DQ197" s="167">
        <v>135</v>
      </c>
      <c r="DR197" s="167">
        <v>1544</v>
      </c>
      <c r="DS197" s="103">
        <v>2</v>
      </c>
      <c r="DT197" s="167">
        <v>36</v>
      </c>
      <c r="DU197" s="167">
        <v>112</v>
      </c>
      <c r="DV197" s="103" t="s">
        <v>117</v>
      </c>
      <c r="DW197" s="26"/>
      <c r="DX197" s="164">
        <f>AVERAGE(DK$6:DK197)</f>
        <v>10.4375</v>
      </c>
      <c r="DY197" s="164">
        <f>AVERAGE(DL$6:DL197)</f>
        <v>10.4375</v>
      </c>
      <c r="DZ197" s="164">
        <f>AVERAGE(DM$6:DM197)</f>
        <v>0</v>
      </c>
      <c r="EA197" s="167">
        <f>AVERAGE(DN$6:DN197)</f>
        <v>1878.75</v>
      </c>
      <c r="EB197" s="167">
        <f>AVERAGE(DO$6:DO197)</f>
        <v>0</v>
      </c>
      <c r="EC197" s="167">
        <f>AVERAGE(DP$6:DP197)</f>
        <v>521.875</v>
      </c>
      <c r="ED197" s="167">
        <f>AVERAGE(DQ$6:DQ197)</f>
        <v>156.5625</v>
      </c>
      <c r="EE197" s="167">
        <f>AVERAGE(DR$6:DR197)</f>
        <v>1661.25</v>
      </c>
      <c r="EF197" s="164">
        <f>AVERAGE(DS$6:DS197)</f>
        <v>0.890625</v>
      </c>
      <c r="EG197" s="167">
        <f>AVERAGE(DT$6:DT197)</f>
        <v>16.03125</v>
      </c>
      <c r="EH197" s="167">
        <f>AVERAGE(DU$6:DU197)</f>
        <v>233.53125</v>
      </c>
      <c r="EI197" s="26"/>
      <c r="EJ197" s="26"/>
      <c r="EK197" s="26"/>
      <c r="EL197" s="26"/>
      <c r="EM197" s="26"/>
      <c r="EN197" s="26"/>
      <c r="EO197" s="26"/>
      <c r="EP197" s="26"/>
      <c r="EQ197" s="26"/>
      <c r="ER197" s="26"/>
      <c r="ES197" s="26"/>
      <c r="ET197" s="26"/>
      <c r="EU197" s="26"/>
      <c r="EV197" s="26"/>
      <c r="EW197" s="26"/>
      <c r="EX197" s="26"/>
      <c r="EY197" s="26"/>
      <c r="EZ197" s="26"/>
      <c r="FA197" s="26"/>
      <c r="FB197" s="26"/>
      <c r="FC197" s="26"/>
      <c r="FD197" s="26"/>
      <c r="FE197" s="26"/>
      <c r="FF197" s="26"/>
      <c r="FG197" s="26"/>
      <c r="FH197" s="29"/>
      <c r="FI197" s="26"/>
      <c r="FJ197" s="103">
        <v>192</v>
      </c>
      <c r="FK197" s="164">
        <v>7.0229617071838426</v>
      </c>
      <c r="FL197" s="133">
        <v>0.2</v>
      </c>
      <c r="FM197" s="103">
        <v>3</v>
      </c>
      <c r="FN197" s="167">
        <v>413</v>
      </c>
      <c r="FO197" s="103">
        <v>9</v>
      </c>
      <c r="FP197" s="103">
        <v>9</v>
      </c>
      <c r="FQ197" s="103">
        <v>0</v>
      </c>
      <c r="FR197" s="167">
        <v>1620</v>
      </c>
      <c r="FS197" s="167">
        <v>0</v>
      </c>
      <c r="FT197" s="167">
        <v>450</v>
      </c>
      <c r="FU197" s="167">
        <v>135</v>
      </c>
      <c r="FV197" s="167">
        <v>1623</v>
      </c>
      <c r="FW197" s="103">
        <v>1</v>
      </c>
      <c r="FX197" s="167">
        <v>36</v>
      </c>
      <c r="FY197" s="167">
        <v>33</v>
      </c>
      <c r="FZ197" s="103" t="s">
        <v>117</v>
      </c>
      <c r="GA197" s="80"/>
      <c r="GB197" s="160">
        <f>AVERAGE(FO$6:FO197)</f>
        <v>9.96875</v>
      </c>
      <c r="GC197" s="160">
        <f>AVERAGE(FP$6:FP197)</f>
        <v>9.96875</v>
      </c>
      <c r="GD197" s="160">
        <f>AVERAGE(FQ$6:FQ197)</f>
        <v>0</v>
      </c>
      <c r="GE197" s="166">
        <f>AVERAGE(FR$6:FR197)</f>
        <v>1794.375</v>
      </c>
      <c r="GF197" s="166">
        <f>AVERAGE(FS$6:FS197)</f>
        <v>0</v>
      </c>
      <c r="GG197" s="166">
        <f>AVERAGE(FT$6:FT197)</f>
        <v>498.4375</v>
      </c>
      <c r="GH197" s="166">
        <f>AVERAGE(FU$6:FU197)</f>
        <v>149.53125</v>
      </c>
      <c r="GI197" s="166">
        <f>AVERAGE(FV$6:FV197)</f>
        <v>1623.1927083333333</v>
      </c>
      <c r="GJ197" s="160">
        <f>AVERAGE(FW$6:FW197)</f>
        <v>0.80208333333333337</v>
      </c>
      <c r="GK197" s="166">
        <f>AVERAGE(FX$6:FX197)</f>
        <v>28.875</v>
      </c>
      <c r="GL197" s="166">
        <f>AVERAGE(FY$6:FY197)</f>
        <v>200.05729166666666</v>
      </c>
      <c r="GM197" s="26"/>
      <c r="GN197" s="26"/>
      <c r="GO197" s="26"/>
      <c r="GP197" s="26"/>
      <c r="GQ197" s="26"/>
      <c r="GR197" s="26"/>
      <c r="GS197" s="26"/>
      <c r="GT197" s="26"/>
      <c r="GU197" s="26"/>
      <c r="GV197" s="26"/>
      <c r="GW197" s="26"/>
      <c r="GX197" s="26"/>
      <c r="GY197" s="26"/>
      <c r="GZ197" s="26"/>
      <c r="HA197" s="26"/>
      <c r="HB197" s="26"/>
      <c r="HC197" s="26"/>
      <c r="HD197" s="26"/>
      <c r="HE197" s="26"/>
      <c r="HF197" s="26"/>
      <c r="HG197" s="26"/>
      <c r="HH197" s="26"/>
      <c r="HI197" s="26"/>
      <c r="HJ197" s="26"/>
      <c r="HK197" s="29"/>
      <c r="HL197" s="26"/>
      <c r="HM197" s="98">
        <v>192</v>
      </c>
      <c r="HN197" s="178">
        <v>18.736334526542169</v>
      </c>
      <c r="HO197" s="148">
        <v>0.1</v>
      </c>
      <c r="HP197" s="98">
        <v>1</v>
      </c>
      <c r="HQ197" s="189">
        <v>268</v>
      </c>
      <c r="HR197" s="98">
        <v>18</v>
      </c>
      <c r="HS197" s="98">
        <v>18</v>
      </c>
      <c r="HT197" s="98">
        <v>0</v>
      </c>
      <c r="HU197" s="189">
        <v>2700</v>
      </c>
      <c r="HV197" s="189">
        <v>0</v>
      </c>
      <c r="HW197" s="189">
        <v>900</v>
      </c>
      <c r="HX197" s="189">
        <v>270</v>
      </c>
      <c r="HY197" s="189">
        <v>2063</v>
      </c>
      <c r="HZ197" s="98">
        <v>2</v>
      </c>
      <c r="IA197" s="189">
        <v>60</v>
      </c>
      <c r="IB197" s="189">
        <v>697</v>
      </c>
      <c r="IC197" s="98" t="s">
        <v>117</v>
      </c>
      <c r="ID197" s="80"/>
      <c r="IE197" s="164">
        <f>AVERAGE(HR$6:HR197)</f>
        <v>19.71875</v>
      </c>
      <c r="IF197" s="164">
        <f>AVERAGE(HS$6:HS197)</f>
        <v>19.020833333333332</v>
      </c>
      <c r="IG197" s="164">
        <f>AVERAGE(HT$6:HT197)</f>
        <v>0.984375</v>
      </c>
      <c r="IH197" s="167">
        <f>AVERAGE(HU$6:HU197)</f>
        <v>2853.125</v>
      </c>
      <c r="II197" s="167">
        <f>AVERAGE(HV$6:HV197)</f>
        <v>147.65625</v>
      </c>
      <c r="IJ197" s="167">
        <f>AVERAGE(HW$6:HW197)</f>
        <v>901.82291666666663</v>
      </c>
      <c r="IK197" s="167">
        <f>AVERAGE(HX$6:HX197)</f>
        <v>270.546875</v>
      </c>
      <c r="IL197" s="167">
        <f>AVERAGE(HY$6:HY197)</f>
        <v>2304.15625</v>
      </c>
      <c r="IM197" s="164">
        <f>AVERAGE(HZ$6:HZ197)</f>
        <v>2.4479166666666665</v>
      </c>
      <c r="IN197" s="167">
        <f>AVERAGE(IA$6:IA197)</f>
        <v>73.4375</v>
      </c>
      <c r="IO197" s="167">
        <f>AVERAGE(IB$6:IB197)</f>
        <v>622.40625</v>
      </c>
      <c r="IP197" s="26"/>
      <c r="IQ197" s="26"/>
      <c r="IR197" s="26"/>
      <c r="IS197" s="26"/>
      <c r="IT197" s="26"/>
      <c r="IU197" s="26"/>
      <c r="IV197" s="26"/>
      <c r="IW197" s="26"/>
      <c r="IX197" s="26"/>
      <c r="IY197" s="26"/>
      <c r="IZ197" s="26"/>
      <c r="JA197" s="26"/>
      <c r="JB197" s="26"/>
      <c r="JC197" s="26"/>
      <c r="JD197" s="26"/>
      <c r="JE197" s="26"/>
      <c r="JF197" s="26"/>
      <c r="JG197" s="26"/>
      <c r="JH197" s="26"/>
      <c r="JI197" s="26"/>
      <c r="JJ197" s="26"/>
      <c r="JK197" s="26"/>
      <c r="JL197" s="26"/>
      <c r="JM197" s="29"/>
      <c r="JN197" s="26"/>
      <c r="JO197" s="26"/>
      <c r="JP197" s="26"/>
      <c r="JQ197" s="26"/>
      <c r="JR197" s="26"/>
      <c r="JS197" s="26"/>
      <c r="JT197" s="26"/>
      <c r="JU197" s="26"/>
      <c r="JV197" s="26"/>
      <c r="JW197" s="26"/>
      <c r="JX197" s="26"/>
      <c r="JY197" s="26"/>
      <c r="JZ197" s="29"/>
    </row>
    <row r="198" spans="1:286" x14ac:dyDescent="0.2">
      <c r="A198" s="26"/>
      <c r="B198" s="103">
        <v>193</v>
      </c>
      <c r="C198" s="164">
        <v>25.087550329405438</v>
      </c>
      <c r="D198" s="133">
        <v>0.05</v>
      </c>
      <c r="E198" s="103">
        <v>4</v>
      </c>
      <c r="F198" s="167">
        <v>338</v>
      </c>
      <c r="G198" s="103">
        <v>28</v>
      </c>
      <c r="H198" s="103">
        <v>22</v>
      </c>
      <c r="I198" s="103">
        <v>2</v>
      </c>
      <c r="J198" s="167">
        <v>2640</v>
      </c>
      <c r="K198" s="167">
        <v>240</v>
      </c>
      <c r="L198" s="167">
        <v>1000</v>
      </c>
      <c r="M198" s="167">
        <v>300</v>
      </c>
      <c r="N198" s="167">
        <v>2503</v>
      </c>
      <c r="O198" s="103">
        <v>1</v>
      </c>
      <c r="P198" s="167">
        <v>12</v>
      </c>
      <c r="Q198" s="167">
        <v>149</v>
      </c>
      <c r="R198" s="103" t="s">
        <v>116</v>
      </c>
      <c r="S198" s="80"/>
      <c r="T198" s="169">
        <f>AVERAGE(G$6:G198)</f>
        <v>23.4559585492228</v>
      </c>
      <c r="U198" s="169">
        <f>AVERAGE(H$6:H198)</f>
        <v>20.777202072538859</v>
      </c>
      <c r="V198" s="169">
        <f>AVERAGE(I$6:I198)</f>
        <v>1.3886010362694301</v>
      </c>
      <c r="W198" s="170">
        <f>AVERAGE(J$6:J198)</f>
        <v>2493.2642487046633</v>
      </c>
      <c r="X198" s="170">
        <f>AVERAGE(K$6:K198)</f>
        <v>166.6321243523316</v>
      </c>
      <c r="Y198" s="170">
        <f>AVERAGE(L$6:L198)</f>
        <v>969.43005181347155</v>
      </c>
      <c r="Z198" s="170">
        <f>AVERAGE(M$6:M198)</f>
        <v>290.82901554404145</v>
      </c>
      <c r="AA198" s="170">
        <f>AVERAGE(N$6:N198)</f>
        <v>2417.0932642487046</v>
      </c>
      <c r="AB198" s="169">
        <f>AVERAGE(O$6:O198)</f>
        <v>3.0932642487046631</v>
      </c>
      <c r="AC198" s="170">
        <f>AVERAGE(P$6:P198)</f>
        <v>37.119170984455955</v>
      </c>
      <c r="AD198" s="170">
        <f>AVERAGE(Q$6:Q198)</f>
        <v>113.29015544041451</v>
      </c>
      <c r="AE198" s="26"/>
      <c r="AF198" s="26"/>
      <c r="AG198" s="26"/>
      <c r="AH198" s="26"/>
      <c r="AI198" s="26"/>
      <c r="AJ198" s="26"/>
      <c r="AK198" s="26"/>
      <c r="AL198" s="26"/>
      <c r="AM198" s="26"/>
      <c r="AN198" s="26"/>
      <c r="AO198" s="26"/>
      <c r="AP198" s="26"/>
      <c r="AQ198" s="26"/>
      <c r="AR198" s="26"/>
      <c r="AS198" s="26"/>
      <c r="AT198" s="26"/>
      <c r="AU198" s="26"/>
      <c r="AV198" s="26"/>
      <c r="AW198" s="26"/>
      <c r="AX198" s="29"/>
      <c r="AZ198" s="26">
        <v>193</v>
      </c>
      <c r="BA198" s="164">
        <v>15.920708917207314</v>
      </c>
      <c r="BB198" s="175">
        <v>0.15</v>
      </c>
      <c r="BC198" s="103">
        <v>10</v>
      </c>
      <c r="BD198" s="181">
        <v>424</v>
      </c>
      <c r="BE198" s="103">
        <v>24</v>
      </c>
      <c r="BF198" s="103">
        <v>22</v>
      </c>
      <c r="BG198" s="103">
        <v>2</v>
      </c>
      <c r="BH198" s="167">
        <v>3300</v>
      </c>
      <c r="BI198" s="167">
        <v>300</v>
      </c>
      <c r="BJ198" s="167">
        <v>1000</v>
      </c>
      <c r="BK198" s="167">
        <v>300</v>
      </c>
      <c r="BL198" s="167">
        <v>2649</v>
      </c>
      <c r="BM198" s="103">
        <v>2</v>
      </c>
      <c r="BN198" s="167">
        <v>30</v>
      </c>
      <c r="BO198" s="167">
        <v>681</v>
      </c>
      <c r="BP198" s="103" t="s">
        <v>116</v>
      </c>
      <c r="BQ198" s="80"/>
      <c r="BR198" s="164">
        <f>AVERAGE(BE$6:BE198)</f>
        <v>19.761658031088082</v>
      </c>
      <c r="BS198" s="164">
        <f>AVERAGE(BF$6:BF198)</f>
        <v>18.854922279792746</v>
      </c>
      <c r="BT198" s="164">
        <f>AVERAGE(BG$6:BG198)</f>
        <v>0.67357512953367871</v>
      </c>
      <c r="BU198" s="167">
        <f>AVERAGE(BH$6:BH198)</f>
        <v>2828.2383419689118</v>
      </c>
      <c r="BV198" s="167">
        <f>AVERAGE(BI$6:BI198)</f>
        <v>101.03626943005182</v>
      </c>
      <c r="BW198" s="167">
        <f>AVERAGE(BJ$6:BJ198)</f>
        <v>909.06735751295332</v>
      </c>
      <c r="BX198" s="167">
        <f>AVERAGE(BK$6:BK198)</f>
        <v>272.72020725388603</v>
      </c>
      <c r="BY198" s="167">
        <f>AVERAGE(BL$6:BL198)</f>
        <v>2256.4145077720209</v>
      </c>
      <c r="BZ198" s="164">
        <f>AVERAGE(BM$6:BM198)</f>
        <v>2.145077720207254</v>
      </c>
      <c r="CA198" s="167">
        <f>AVERAGE(BN$6:BN198)</f>
        <v>32.176165803108809</v>
      </c>
      <c r="CB198" s="167">
        <f>AVERAGE(BO$6:BO198)</f>
        <v>604</v>
      </c>
      <c r="CC198" s="26"/>
      <c r="CD198" s="26"/>
      <c r="CE198" s="26"/>
      <c r="CF198" s="26"/>
      <c r="CG198" s="26"/>
      <c r="CH198" s="26"/>
      <c r="CI198" s="26"/>
      <c r="CJ198" s="26"/>
      <c r="CK198" s="26"/>
      <c r="CL198" s="26"/>
      <c r="CM198" s="26"/>
      <c r="CN198" s="26"/>
      <c r="CO198" s="26"/>
      <c r="CP198" s="26"/>
      <c r="CQ198" s="26"/>
      <c r="CR198" s="26"/>
      <c r="CS198" s="26"/>
      <c r="CT198" s="26"/>
      <c r="CU198" s="26"/>
      <c r="CV198" s="26"/>
      <c r="CW198" s="26"/>
      <c r="CX198" s="26"/>
      <c r="CY198" s="26"/>
      <c r="CZ198" s="26"/>
      <c r="DA198" s="26"/>
      <c r="DB198" s="26"/>
      <c r="DC198" s="26"/>
      <c r="DD198" s="29"/>
      <c r="DE198" s="26"/>
      <c r="DF198" s="103">
        <v>193</v>
      </c>
      <c r="DG198" s="164">
        <v>7.2894449633105598</v>
      </c>
      <c r="DH198" s="133">
        <v>0.1</v>
      </c>
      <c r="DI198" s="103">
        <v>3</v>
      </c>
      <c r="DJ198" s="167">
        <v>328</v>
      </c>
      <c r="DK198" s="103">
        <v>9</v>
      </c>
      <c r="DL198" s="103">
        <v>9</v>
      </c>
      <c r="DM198" s="103">
        <v>0</v>
      </c>
      <c r="DN198" s="167">
        <v>1620</v>
      </c>
      <c r="DO198" s="167">
        <v>0</v>
      </c>
      <c r="DP198" s="167">
        <v>450</v>
      </c>
      <c r="DQ198" s="167">
        <v>135</v>
      </c>
      <c r="DR198" s="167">
        <v>1538</v>
      </c>
      <c r="DS198" s="103">
        <v>1</v>
      </c>
      <c r="DT198" s="167">
        <v>18</v>
      </c>
      <c r="DU198" s="167">
        <v>100</v>
      </c>
      <c r="DV198" s="103" t="s">
        <v>117</v>
      </c>
      <c r="DW198" s="26"/>
      <c r="DX198" s="164">
        <f>AVERAGE(DK$6:DK198)</f>
        <v>10.430051813471502</v>
      </c>
      <c r="DY198" s="164">
        <f>AVERAGE(DL$6:DL198)</f>
        <v>10.430051813471502</v>
      </c>
      <c r="DZ198" s="164">
        <f>AVERAGE(DM$6:DM198)</f>
        <v>0</v>
      </c>
      <c r="EA198" s="167">
        <f>AVERAGE(DN$6:DN198)</f>
        <v>1877.4093264248704</v>
      </c>
      <c r="EB198" s="167">
        <f>AVERAGE(DO$6:DO198)</f>
        <v>0</v>
      </c>
      <c r="EC198" s="167">
        <f>AVERAGE(DP$6:DP198)</f>
        <v>521.50259067357513</v>
      </c>
      <c r="ED198" s="167">
        <f>AVERAGE(DQ$6:DQ198)</f>
        <v>156.45077720207254</v>
      </c>
      <c r="EE198" s="167">
        <f>AVERAGE(DR$6:DR198)</f>
        <v>1660.6113989637306</v>
      </c>
      <c r="EF198" s="164">
        <f>AVERAGE(DS$6:DS198)</f>
        <v>0.89119170984455953</v>
      </c>
      <c r="EG198" s="167">
        <f>AVERAGE(DT$6:DT198)</f>
        <v>16.041450777202073</v>
      </c>
      <c r="EH198" s="167">
        <f>AVERAGE(DU$6:DU198)</f>
        <v>232.83937823834196</v>
      </c>
      <c r="EI198" s="26"/>
      <c r="EJ198" s="26"/>
      <c r="EK198" s="26"/>
      <c r="EL198" s="26"/>
      <c r="EM198" s="26"/>
      <c r="EN198" s="26"/>
      <c r="EO198" s="26"/>
      <c r="EP198" s="26"/>
      <c r="EQ198" s="26"/>
      <c r="ER198" s="26"/>
      <c r="ES198" s="26"/>
      <c r="ET198" s="26"/>
      <c r="EU198" s="26"/>
      <c r="EV198" s="26"/>
      <c r="EW198" s="26"/>
      <c r="EX198" s="26"/>
      <c r="EY198" s="26"/>
      <c r="EZ198" s="26"/>
      <c r="FA198" s="26"/>
      <c r="FB198" s="26"/>
      <c r="FC198" s="26"/>
      <c r="FD198" s="26"/>
      <c r="FE198" s="26"/>
      <c r="FF198" s="26"/>
      <c r="FG198" s="26"/>
      <c r="FH198" s="29"/>
      <c r="FI198" s="26"/>
      <c r="FJ198" s="103">
        <v>193</v>
      </c>
      <c r="FK198" s="164">
        <v>6.7416096738814328</v>
      </c>
      <c r="FL198" s="133">
        <v>0.15</v>
      </c>
      <c r="FM198" s="103">
        <v>6</v>
      </c>
      <c r="FN198" s="167">
        <v>257</v>
      </c>
      <c r="FO198" s="103">
        <v>12</v>
      </c>
      <c r="FP198" s="103">
        <v>12</v>
      </c>
      <c r="FQ198" s="103">
        <v>0</v>
      </c>
      <c r="FR198" s="167">
        <v>2160</v>
      </c>
      <c r="FS198" s="167">
        <v>0</v>
      </c>
      <c r="FT198" s="167">
        <v>600</v>
      </c>
      <c r="FU198" s="167">
        <v>180</v>
      </c>
      <c r="FV198" s="167">
        <v>1662</v>
      </c>
      <c r="FW198" s="103">
        <v>1</v>
      </c>
      <c r="FX198" s="167">
        <v>36</v>
      </c>
      <c r="FY198" s="167">
        <v>534</v>
      </c>
      <c r="FZ198" s="103" t="s">
        <v>117</v>
      </c>
      <c r="GA198" s="80"/>
      <c r="GB198" s="160">
        <f>AVERAGE(FO$6:FO198)</f>
        <v>9.9792746113989637</v>
      </c>
      <c r="GC198" s="160">
        <f>AVERAGE(FP$6:FP198)</f>
        <v>9.9792746113989637</v>
      </c>
      <c r="GD198" s="160">
        <f>AVERAGE(FQ$6:FQ198)</f>
        <v>0</v>
      </c>
      <c r="GE198" s="166">
        <f>AVERAGE(FR$6:FR198)</f>
        <v>1796.2694300518135</v>
      </c>
      <c r="GF198" s="166">
        <f>AVERAGE(FS$6:FS198)</f>
        <v>0</v>
      </c>
      <c r="GG198" s="166">
        <f>AVERAGE(FT$6:FT198)</f>
        <v>498.96373056994821</v>
      </c>
      <c r="GH198" s="166">
        <f>AVERAGE(FU$6:FU198)</f>
        <v>149.68911917098447</v>
      </c>
      <c r="GI198" s="166">
        <f>AVERAGE(FV$6:FV198)</f>
        <v>1623.3937823834196</v>
      </c>
      <c r="GJ198" s="160">
        <f>AVERAGE(FW$6:FW198)</f>
        <v>0.80310880829015541</v>
      </c>
      <c r="GK198" s="166">
        <f>AVERAGE(FX$6:FX198)</f>
        <v>28.911917098445596</v>
      </c>
      <c r="GL198" s="166">
        <f>AVERAGE(FY$6:FY198)</f>
        <v>201.78756476683938</v>
      </c>
      <c r="GM198" s="26"/>
      <c r="GN198" s="26"/>
      <c r="GO198" s="26"/>
      <c r="GP198" s="26"/>
      <c r="GQ198" s="26"/>
      <c r="GR198" s="26"/>
      <c r="GS198" s="26"/>
      <c r="GT198" s="26"/>
      <c r="GU198" s="26"/>
      <c r="GV198" s="26"/>
      <c r="GW198" s="26"/>
      <c r="GX198" s="26"/>
      <c r="GY198" s="26"/>
      <c r="GZ198" s="26"/>
      <c r="HA198" s="26"/>
      <c r="HB198" s="26"/>
      <c r="HC198" s="26"/>
      <c r="HD198" s="26"/>
      <c r="HE198" s="26"/>
      <c r="HF198" s="26"/>
      <c r="HG198" s="26"/>
      <c r="HH198" s="26"/>
      <c r="HI198" s="26"/>
      <c r="HJ198" s="26"/>
      <c r="HK198" s="29"/>
      <c r="HL198" s="26"/>
      <c r="HM198" s="98">
        <v>193</v>
      </c>
      <c r="HN198" s="178">
        <v>25.46259037031265</v>
      </c>
      <c r="HO198" s="148">
        <v>0.15</v>
      </c>
      <c r="HP198" s="98">
        <v>0</v>
      </c>
      <c r="HQ198" s="189">
        <v>428</v>
      </c>
      <c r="HR198" s="98">
        <v>21</v>
      </c>
      <c r="HS198" s="98">
        <v>21</v>
      </c>
      <c r="HT198" s="98">
        <v>1</v>
      </c>
      <c r="HU198" s="189">
        <v>3150</v>
      </c>
      <c r="HV198" s="189">
        <v>150</v>
      </c>
      <c r="HW198" s="189">
        <v>1000</v>
      </c>
      <c r="HX198" s="189">
        <v>300</v>
      </c>
      <c r="HY198" s="189">
        <v>2503</v>
      </c>
      <c r="HZ198" s="98">
        <v>4</v>
      </c>
      <c r="IA198" s="189">
        <v>120</v>
      </c>
      <c r="IB198" s="189">
        <v>767</v>
      </c>
      <c r="IC198" s="98" t="s">
        <v>116</v>
      </c>
      <c r="ID198" s="80"/>
      <c r="IE198" s="164">
        <f>AVERAGE(HR$6:HR198)</f>
        <v>19.725388601036268</v>
      </c>
      <c r="IF198" s="164">
        <f>AVERAGE(HS$6:HS198)</f>
        <v>19.031088082901555</v>
      </c>
      <c r="IG198" s="164">
        <f>AVERAGE(HT$6:HT198)</f>
        <v>0.98445595854922274</v>
      </c>
      <c r="IH198" s="167">
        <f>AVERAGE(HU$6:HU198)</f>
        <v>2854.6632124352332</v>
      </c>
      <c r="II198" s="167">
        <f>AVERAGE(HV$6:HV198)</f>
        <v>147.66839378238342</v>
      </c>
      <c r="IJ198" s="167">
        <f>AVERAGE(HW$6:HW198)</f>
        <v>902.33160621761658</v>
      </c>
      <c r="IK198" s="167">
        <f>AVERAGE(HX$6:HX198)</f>
        <v>270.69948186528495</v>
      </c>
      <c r="IL198" s="167">
        <f>AVERAGE(HY$6:HY198)</f>
        <v>2305.1865284974092</v>
      </c>
      <c r="IM198" s="164">
        <f>AVERAGE(HZ$6:HZ198)</f>
        <v>2.4559585492227978</v>
      </c>
      <c r="IN198" s="167">
        <f>AVERAGE(IA$6:IA198)</f>
        <v>73.678756476683944</v>
      </c>
      <c r="IO198" s="167">
        <f>AVERAGE(IB$6:IB198)</f>
        <v>623.15544041450778</v>
      </c>
      <c r="IP198" s="26"/>
      <c r="IQ198" s="26"/>
      <c r="IR198" s="26"/>
      <c r="IS198" s="26"/>
      <c r="IT198" s="26"/>
      <c r="IU198" s="26"/>
      <c r="IV198" s="26"/>
      <c r="IW198" s="26"/>
      <c r="IX198" s="26"/>
      <c r="IY198" s="26"/>
      <c r="IZ198" s="26"/>
      <c r="JA198" s="26"/>
      <c r="JB198" s="26"/>
      <c r="JC198" s="26"/>
      <c r="JD198" s="26"/>
      <c r="JE198" s="26"/>
      <c r="JF198" s="26"/>
      <c r="JG198" s="26"/>
      <c r="JH198" s="26"/>
      <c r="JI198" s="26"/>
      <c r="JJ198" s="26"/>
      <c r="JK198" s="26"/>
      <c r="JL198" s="26"/>
      <c r="JM198" s="29"/>
      <c r="JN198" s="26"/>
      <c r="JO198" s="26"/>
      <c r="JP198" s="26"/>
      <c r="JQ198" s="26"/>
      <c r="JR198" s="26"/>
      <c r="JS198" s="26"/>
      <c r="JT198" s="26"/>
      <c r="JU198" s="26"/>
      <c r="JV198" s="26"/>
      <c r="JW198" s="26"/>
      <c r="JX198" s="26"/>
      <c r="JY198" s="26"/>
      <c r="JZ198" s="29"/>
    </row>
    <row r="199" spans="1:286" x14ac:dyDescent="0.2">
      <c r="A199" s="26"/>
      <c r="B199" s="103">
        <v>194</v>
      </c>
      <c r="C199" s="164">
        <v>19.2420953408019</v>
      </c>
      <c r="D199" s="133">
        <v>0.2</v>
      </c>
      <c r="E199" s="103">
        <v>6</v>
      </c>
      <c r="F199" s="167">
        <v>416</v>
      </c>
      <c r="G199" s="103">
        <v>21</v>
      </c>
      <c r="H199" s="103">
        <v>21</v>
      </c>
      <c r="I199" s="103">
        <v>1</v>
      </c>
      <c r="J199" s="167">
        <v>2520</v>
      </c>
      <c r="K199" s="167">
        <v>120</v>
      </c>
      <c r="L199" s="167">
        <v>1000</v>
      </c>
      <c r="M199" s="167">
        <v>300</v>
      </c>
      <c r="N199" s="167">
        <v>2461</v>
      </c>
      <c r="O199" s="103">
        <v>4</v>
      </c>
      <c r="P199" s="167">
        <v>48</v>
      </c>
      <c r="Q199" s="167">
        <v>107</v>
      </c>
      <c r="R199" s="103" t="s">
        <v>116</v>
      </c>
      <c r="S199" s="80"/>
      <c r="T199" s="169">
        <f>AVERAGE(G$6:G199)</f>
        <v>23.443298969072163</v>
      </c>
      <c r="U199" s="169">
        <f>AVERAGE(H$6:H199)</f>
        <v>20.778350515463917</v>
      </c>
      <c r="V199" s="169">
        <f>AVERAGE(I$6:I199)</f>
        <v>1.3865979381443299</v>
      </c>
      <c r="W199" s="170">
        <f>AVERAGE(J$6:J199)</f>
        <v>2493.4020618556701</v>
      </c>
      <c r="X199" s="170">
        <f>AVERAGE(K$6:K199)</f>
        <v>166.39175257731958</v>
      </c>
      <c r="Y199" s="170">
        <f>AVERAGE(L$6:L199)</f>
        <v>969.58762886597935</v>
      </c>
      <c r="Z199" s="170">
        <f>AVERAGE(M$6:M199)</f>
        <v>290.87628865979383</v>
      </c>
      <c r="AA199" s="170">
        <f>AVERAGE(N$6:N199)</f>
        <v>2417.319587628866</v>
      </c>
      <c r="AB199" s="169">
        <f>AVERAGE(O$6:O199)</f>
        <v>3.097938144329897</v>
      </c>
      <c r="AC199" s="170">
        <f>AVERAGE(P$6:P199)</f>
        <v>37.175257731958766</v>
      </c>
      <c r="AD199" s="170">
        <f>AVERAGE(Q$6:Q199)</f>
        <v>113.25773195876289</v>
      </c>
      <c r="AE199" s="26"/>
      <c r="AF199" s="26"/>
      <c r="AG199" s="26"/>
      <c r="AH199" s="26"/>
      <c r="AI199" s="26"/>
      <c r="AJ199" s="26"/>
      <c r="AK199" s="26"/>
      <c r="AL199" s="26"/>
      <c r="AM199" s="26"/>
      <c r="AN199" s="26"/>
      <c r="AO199" s="26"/>
      <c r="AP199" s="26"/>
      <c r="AQ199" s="26"/>
      <c r="AR199" s="26"/>
      <c r="AS199" s="26"/>
      <c r="AT199" s="26"/>
      <c r="AU199" s="26"/>
      <c r="AV199" s="26"/>
      <c r="AW199" s="26"/>
      <c r="AX199" s="29"/>
      <c r="AZ199" s="26">
        <v>194</v>
      </c>
      <c r="BA199" s="164">
        <v>14.892323356242859</v>
      </c>
      <c r="BB199" s="175">
        <v>0.05</v>
      </c>
      <c r="BC199" s="103">
        <v>1</v>
      </c>
      <c r="BD199" s="181">
        <v>560</v>
      </c>
      <c r="BE199" s="103">
        <v>15</v>
      </c>
      <c r="BF199" s="103">
        <v>15</v>
      </c>
      <c r="BG199" s="103">
        <v>0</v>
      </c>
      <c r="BH199" s="167">
        <v>2250</v>
      </c>
      <c r="BI199" s="167">
        <v>0</v>
      </c>
      <c r="BJ199" s="167">
        <v>750</v>
      </c>
      <c r="BK199" s="167">
        <v>225</v>
      </c>
      <c r="BL199" s="167">
        <v>2160</v>
      </c>
      <c r="BM199" s="103">
        <v>1</v>
      </c>
      <c r="BN199" s="167">
        <v>15</v>
      </c>
      <c r="BO199" s="167">
        <v>105</v>
      </c>
      <c r="BP199" s="103" t="s">
        <v>117</v>
      </c>
      <c r="BQ199" s="80"/>
      <c r="BR199" s="164">
        <f>AVERAGE(BE$6:BE199)</f>
        <v>19.737113402061855</v>
      </c>
      <c r="BS199" s="164">
        <f>AVERAGE(BF$6:BF199)</f>
        <v>18.835051546391753</v>
      </c>
      <c r="BT199" s="164">
        <f>AVERAGE(BG$6:BG199)</f>
        <v>0.67010309278350511</v>
      </c>
      <c r="BU199" s="167">
        <f>AVERAGE(BH$6:BH199)</f>
        <v>2825.2577319587631</v>
      </c>
      <c r="BV199" s="167">
        <f>AVERAGE(BI$6:BI199)</f>
        <v>100.51546391752578</v>
      </c>
      <c r="BW199" s="167">
        <f>AVERAGE(BJ$6:BJ199)</f>
        <v>908.24742268041234</v>
      </c>
      <c r="BX199" s="167">
        <f>AVERAGE(BK$6:BK199)</f>
        <v>272.4742268041237</v>
      </c>
      <c r="BY199" s="167">
        <f>AVERAGE(BL$6:BL199)</f>
        <v>2255.9175257731958</v>
      </c>
      <c r="BZ199" s="164">
        <f>AVERAGE(BM$6:BM199)</f>
        <v>2.1391752577319587</v>
      </c>
      <c r="CA199" s="167">
        <f>AVERAGE(BN$6:BN199)</f>
        <v>32.087628865979383</v>
      </c>
      <c r="CB199" s="167">
        <f>AVERAGE(BO$6:BO199)</f>
        <v>601.42783505154637</v>
      </c>
      <c r="CC199" s="26"/>
      <c r="CD199" s="26"/>
      <c r="CE199" s="26"/>
      <c r="CF199" s="26"/>
      <c r="CG199" s="26"/>
      <c r="CH199" s="26"/>
      <c r="CI199" s="26"/>
      <c r="CJ199" s="26"/>
      <c r="CK199" s="26"/>
      <c r="CL199" s="26"/>
      <c r="CM199" s="26"/>
      <c r="CN199" s="26"/>
      <c r="CO199" s="26"/>
      <c r="CP199" s="26"/>
      <c r="CQ199" s="26"/>
      <c r="CR199" s="26"/>
      <c r="CS199" s="26"/>
      <c r="CT199" s="26"/>
      <c r="CU199" s="26"/>
      <c r="CV199" s="26"/>
      <c r="CW199" s="26"/>
      <c r="CX199" s="26"/>
      <c r="CY199" s="26"/>
      <c r="CZ199" s="26"/>
      <c r="DA199" s="26"/>
      <c r="DB199" s="26"/>
      <c r="DC199" s="26"/>
      <c r="DD199" s="29"/>
      <c r="DE199" s="26"/>
      <c r="DF199" s="103">
        <v>194</v>
      </c>
      <c r="DG199" s="164">
        <v>6.5949103563520231</v>
      </c>
      <c r="DH199" s="133">
        <v>0.15</v>
      </c>
      <c r="DI199" s="103">
        <v>9</v>
      </c>
      <c r="DJ199" s="167">
        <v>253</v>
      </c>
      <c r="DK199" s="103">
        <v>15</v>
      </c>
      <c r="DL199" s="103">
        <v>15</v>
      </c>
      <c r="DM199" s="103">
        <v>0</v>
      </c>
      <c r="DN199" s="167">
        <v>2700</v>
      </c>
      <c r="DO199" s="167">
        <v>0</v>
      </c>
      <c r="DP199" s="167">
        <v>750</v>
      </c>
      <c r="DQ199" s="167">
        <v>225</v>
      </c>
      <c r="DR199" s="167">
        <v>1853</v>
      </c>
      <c r="DS199" s="103">
        <v>1</v>
      </c>
      <c r="DT199" s="167">
        <v>18</v>
      </c>
      <c r="DU199" s="167">
        <v>865</v>
      </c>
      <c r="DV199" s="103" t="s">
        <v>117</v>
      </c>
      <c r="DW199" s="26"/>
      <c r="DX199" s="164">
        <f>AVERAGE(DK$6:DK199)</f>
        <v>10.453608247422681</v>
      </c>
      <c r="DY199" s="164">
        <f>AVERAGE(DL$6:DL199)</f>
        <v>10.453608247422681</v>
      </c>
      <c r="DZ199" s="164">
        <f>AVERAGE(DM$6:DM199)</f>
        <v>0</v>
      </c>
      <c r="EA199" s="167">
        <f>AVERAGE(DN$6:DN199)</f>
        <v>1881.6494845360826</v>
      </c>
      <c r="EB199" s="167">
        <f>AVERAGE(DO$6:DO199)</f>
        <v>0</v>
      </c>
      <c r="EC199" s="167">
        <f>AVERAGE(DP$6:DP199)</f>
        <v>522.68041237113403</v>
      </c>
      <c r="ED199" s="167">
        <f>AVERAGE(DQ$6:DQ199)</f>
        <v>156.8041237113402</v>
      </c>
      <c r="EE199" s="167">
        <f>AVERAGE(DR$6:DR199)</f>
        <v>1661.6030927835052</v>
      </c>
      <c r="EF199" s="164">
        <f>AVERAGE(DS$6:DS199)</f>
        <v>0.89175257731958768</v>
      </c>
      <c r="EG199" s="167">
        <f>AVERAGE(DT$6:DT199)</f>
        <v>16.051546391752577</v>
      </c>
      <c r="EH199" s="167">
        <f>AVERAGE(DU$6:DU199)</f>
        <v>236.0979381443299</v>
      </c>
      <c r="EI199" s="26"/>
      <c r="EJ199" s="26"/>
      <c r="EK199" s="26"/>
      <c r="EL199" s="26"/>
      <c r="EM199" s="26"/>
      <c r="EN199" s="26"/>
      <c r="EO199" s="26"/>
      <c r="EP199" s="26"/>
      <c r="EQ199" s="26"/>
      <c r="ER199" s="26"/>
      <c r="ES199" s="26"/>
      <c r="ET199" s="26"/>
      <c r="EU199" s="26"/>
      <c r="EV199" s="26"/>
      <c r="EW199" s="26"/>
      <c r="EX199" s="26"/>
      <c r="EY199" s="26"/>
      <c r="EZ199" s="26"/>
      <c r="FA199" s="26"/>
      <c r="FB199" s="26"/>
      <c r="FC199" s="26"/>
      <c r="FD199" s="26"/>
      <c r="FE199" s="26"/>
      <c r="FF199" s="26"/>
      <c r="FG199" s="26"/>
      <c r="FH199" s="29"/>
      <c r="FI199" s="26"/>
      <c r="FJ199" s="103">
        <v>194</v>
      </c>
      <c r="FK199" s="164">
        <v>8.1676343984417752</v>
      </c>
      <c r="FL199" s="133">
        <v>0.15</v>
      </c>
      <c r="FM199" s="103">
        <v>7</v>
      </c>
      <c r="FN199" s="167">
        <v>155</v>
      </c>
      <c r="FO199" s="103">
        <v>14</v>
      </c>
      <c r="FP199" s="103">
        <v>14</v>
      </c>
      <c r="FQ199" s="103">
        <v>0</v>
      </c>
      <c r="FR199" s="167">
        <v>2520</v>
      </c>
      <c r="FS199" s="167">
        <v>0</v>
      </c>
      <c r="FT199" s="167">
        <v>700</v>
      </c>
      <c r="FU199" s="167">
        <v>210</v>
      </c>
      <c r="FV199" s="167">
        <v>1690</v>
      </c>
      <c r="FW199" s="103">
        <v>1</v>
      </c>
      <c r="FX199" s="167">
        <v>36</v>
      </c>
      <c r="FY199" s="167">
        <v>866</v>
      </c>
      <c r="FZ199" s="103" t="s">
        <v>117</v>
      </c>
      <c r="GA199" s="80"/>
      <c r="GB199" s="160">
        <f>AVERAGE(FO$6:FO199)</f>
        <v>10</v>
      </c>
      <c r="GC199" s="160">
        <f>AVERAGE(FP$6:FP199)</f>
        <v>10</v>
      </c>
      <c r="GD199" s="160">
        <f>AVERAGE(FQ$6:FQ199)</f>
        <v>0</v>
      </c>
      <c r="GE199" s="166">
        <f>AVERAGE(FR$6:FR199)</f>
        <v>1800</v>
      </c>
      <c r="GF199" s="166">
        <f>AVERAGE(FS$6:FS199)</f>
        <v>0</v>
      </c>
      <c r="GG199" s="166">
        <f>AVERAGE(FT$6:FT199)</f>
        <v>500</v>
      </c>
      <c r="GH199" s="166">
        <f>AVERAGE(FU$6:FU199)</f>
        <v>150</v>
      </c>
      <c r="GI199" s="166">
        <f>AVERAGE(FV$6:FV199)</f>
        <v>1623.7371134020618</v>
      </c>
      <c r="GJ199" s="160">
        <f>AVERAGE(FW$6:FW199)</f>
        <v>0.80412371134020622</v>
      </c>
      <c r="GK199" s="166">
        <f>AVERAGE(FX$6:FX199)</f>
        <v>28.948453608247423</v>
      </c>
      <c r="GL199" s="166">
        <f>AVERAGE(FY$6:FY199)</f>
        <v>205.21134020618555</v>
      </c>
      <c r="GM199" s="26"/>
      <c r="GN199" s="26"/>
      <c r="GO199" s="26"/>
      <c r="GP199" s="26"/>
      <c r="GQ199" s="26"/>
      <c r="GR199" s="26"/>
      <c r="GS199" s="26"/>
      <c r="GT199" s="26"/>
      <c r="GU199" s="26"/>
      <c r="GV199" s="26"/>
      <c r="GW199" s="26"/>
      <c r="GX199" s="26"/>
      <c r="GY199" s="26"/>
      <c r="GZ199" s="26"/>
      <c r="HA199" s="26"/>
      <c r="HB199" s="26"/>
      <c r="HC199" s="26"/>
      <c r="HD199" s="26"/>
      <c r="HE199" s="26"/>
      <c r="HF199" s="26"/>
      <c r="HG199" s="26"/>
      <c r="HH199" s="26"/>
      <c r="HI199" s="26"/>
      <c r="HJ199" s="26"/>
      <c r="HK199" s="29"/>
      <c r="HL199" s="26"/>
      <c r="HM199" s="98">
        <v>194</v>
      </c>
      <c r="HN199" s="178">
        <v>19.653645187989117</v>
      </c>
      <c r="HO199" s="148">
        <v>0.05</v>
      </c>
      <c r="HP199" s="98">
        <v>6</v>
      </c>
      <c r="HQ199" s="189">
        <v>488</v>
      </c>
      <c r="HR199" s="98">
        <v>25</v>
      </c>
      <c r="HS199" s="98">
        <v>23</v>
      </c>
      <c r="HT199" s="98">
        <v>3</v>
      </c>
      <c r="HU199" s="189">
        <v>3450</v>
      </c>
      <c r="HV199" s="189">
        <v>450</v>
      </c>
      <c r="HW199" s="189">
        <v>1000</v>
      </c>
      <c r="HX199" s="189">
        <v>300</v>
      </c>
      <c r="HY199" s="189">
        <v>2863</v>
      </c>
      <c r="HZ199" s="98">
        <v>1</v>
      </c>
      <c r="IA199" s="189">
        <v>30</v>
      </c>
      <c r="IB199" s="189">
        <v>617</v>
      </c>
      <c r="IC199" s="98" t="s">
        <v>116</v>
      </c>
      <c r="ID199" s="80"/>
      <c r="IE199" s="164">
        <f>AVERAGE(HR$6:HR199)</f>
        <v>19.75257731958763</v>
      </c>
      <c r="IF199" s="164">
        <f>AVERAGE(HS$6:HS199)</f>
        <v>19.051546391752577</v>
      </c>
      <c r="IG199" s="164">
        <f>AVERAGE(HT$6:HT199)</f>
        <v>0.99484536082474229</v>
      </c>
      <c r="IH199" s="167">
        <f>AVERAGE(HU$6:HU199)</f>
        <v>2857.7319587628867</v>
      </c>
      <c r="II199" s="167">
        <f>AVERAGE(HV$6:HV199)</f>
        <v>149.22680412371133</v>
      </c>
      <c r="IJ199" s="167">
        <f>AVERAGE(HW$6:HW199)</f>
        <v>902.8350515463917</v>
      </c>
      <c r="IK199" s="167">
        <f>AVERAGE(HX$6:HX199)</f>
        <v>270.85051546391753</v>
      </c>
      <c r="IL199" s="167">
        <f>AVERAGE(HY$6:HY199)</f>
        <v>2308.0618556701029</v>
      </c>
      <c r="IM199" s="164">
        <f>AVERAGE(HZ$6:HZ199)</f>
        <v>2.4484536082474229</v>
      </c>
      <c r="IN199" s="167">
        <f>AVERAGE(IA$6:IA199)</f>
        <v>73.453608247422679</v>
      </c>
      <c r="IO199" s="167">
        <f>AVERAGE(IB$6:IB199)</f>
        <v>623.12371134020623</v>
      </c>
      <c r="IP199" s="26"/>
      <c r="IQ199" s="26"/>
      <c r="IR199" s="26"/>
      <c r="IS199" s="26"/>
      <c r="IT199" s="26"/>
      <c r="IU199" s="26"/>
      <c r="IV199" s="26"/>
      <c r="IW199" s="26"/>
      <c r="IX199" s="26"/>
      <c r="IY199" s="26"/>
      <c r="IZ199" s="26"/>
      <c r="JA199" s="26"/>
      <c r="JB199" s="26"/>
      <c r="JC199" s="26"/>
      <c r="JD199" s="26"/>
      <c r="JE199" s="26"/>
      <c r="JF199" s="26"/>
      <c r="JG199" s="26"/>
      <c r="JH199" s="26"/>
      <c r="JI199" s="26"/>
      <c r="JJ199" s="26"/>
      <c r="JK199" s="26"/>
      <c r="JL199" s="26"/>
      <c r="JM199" s="29"/>
      <c r="JN199" s="26"/>
      <c r="JO199" s="26"/>
      <c r="JP199" s="26"/>
      <c r="JQ199" s="26"/>
      <c r="JR199" s="26"/>
      <c r="JS199" s="26"/>
      <c r="JT199" s="26"/>
      <c r="JU199" s="26"/>
      <c r="JV199" s="26"/>
      <c r="JW199" s="26"/>
      <c r="JX199" s="26"/>
      <c r="JY199" s="26"/>
      <c r="JZ199" s="29"/>
    </row>
    <row r="200" spans="1:286" x14ac:dyDescent="0.2">
      <c r="A200" s="26"/>
      <c r="B200" s="103">
        <v>195</v>
      </c>
      <c r="C200" s="164">
        <v>23.959544276823291</v>
      </c>
      <c r="D200" s="133">
        <v>0.15</v>
      </c>
      <c r="E200" s="103">
        <v>2</v>
      </c>
      <c r="F200" s="167">
        <v>382</v>
      </c>
      <c r="G200" s="103">
        <v>22</v>
      </c>
      <c r="H200" s="103">
        <v>22</v>
      </c>
      <c r="I200" s="103">
        <v>2</v>
      </c>
      <c r="J200" s="167">
        <v>2640</v>
      </c>
      <c r="K200" s="167">
        <v>240</v>
      </c>
      <c r="L200" s="167">
        <v>1000</v>
      </c>
      <c r="M200" s="167">
        <v>300</v>
      </c>
      <c r="N200" s="167">
        <v>2547</v>
      </c>
      <c r="O200" s="103">
        <v>4</v>
      </c>
      <c r="P200" s="167">
        <v>48</v>
      </c>
      <c r="Q200" s="167">
        <v>141</v>
      </c>
      <c r="R200" s="103" t="s">
        <v>116</v>
      </c>
      <c r="S200" s="80"/>
      <c r="T200" s="169">
        <f>AVERAGE(G$6:G200)</f>
        <v>23.435897435897434</v>
      </c>
      <c r="U200" s="169">
        <f>AVERAGE(H$6:H200)</f>
        <v>20.784615384615385</v>
      </c>
      <c r="V200" s="169">
        <f>AVERAGE(I$6:I200)</f>
        <v>1.3897435897435897</v>
      </c>
      <c r="W200" s="170">
        <f>AVERAGE(J$6:J200)</f>
        <v>2494.1538461538462</v>
      </c>
      <c r="X200" s="170">
        <f>AVERAGE(K$6:K200)</f>
        <v>166.76923076923077</v>
      </c>
      <c r="Y200" s="170">
        <f>AVERAGE(L$6:L200)</f>
        <v>969.74358974358972</v>
      </c>
      <c r="Z200" s="170">
        <f>AVERAGE(M$6:M200)</f>
        <v>290.92307692307691</v>
      </c>
      <c r="AA200" s="170">
        <f>AVERAGE(N$6:N200)</f>
        <v>2417.9846153846156</v>
      </c>
      <c r="AB200" s="169">
        <f>AVERAGE(O$6:O200)</f>
        <v>3.1025641025641026</v>
      </c>
      <c r="AC200" s="170">
        <f>AVERAGE(P$6:P200)</f>
        <v>37.230769230769234</v>
      </c>
      <c r="AD200" s="170">
        <f>AVERAGE(Q$6:Q200)</f>
        <v>113.4</v>
      </c>
      <c r="AE200" s="26"/>
      <c r="AF200" s="26"/>
      <c r="AG200" s="26"/>
      <c r="AH200" s="26"/>
      <c r="AI200" s="26"/>
      <c r="AJ200" s="26"/>
      <c r="AK200" s="26"/>
      <c r="AL200" s="26"/>
      <c r="AM200" s="26"/>
      <c r="AN200" s="26"/>
      <c r="AO200" s="26"/>
      <c r="AP200" s="26"/>
      <c r="AQ200" s="26"/>
      <c r="AR200" s="26"/>
      <c r="AS200" s="26"/>
      <c r="AT200" s="26"/>
      <c r="AU200" s="26"/>
      <c r="AV200" s="26"/>
      <c r="AW200" s="26"/>
      <c r="AX200" s="29"/>
      <c r="AZ200" s="26">
        <v>195</v>
      </c>
      <c r="BA200" s="164">
        <v>18.088255510154966</v>
      </c>
      <c r="BB200" s="175">
        <v>0.1</v>
      </c>
      <c r="BC200" s="103">
        <v>4</v>
      </c>
      <c r="BD200" s="181">
        <v>255</v>
      </c>
      <c r="BE200" s="103">
        <v>20</v>
      </c>
      <c r="BF200" s="103">
        <v>20</v>
      </c>
      <c r="BG200" s="103">
        <v>0</v>
      </c>
      <c r="BH200" s="167">
        <v>3000</v>
      </c>
      <c r="BI200" s="167">
        <v>0</v>
      </c>
      <c r="BJ200" s="167">
        <v>1000</v>
      </c>
      <c r="BK200" s="167">
        <v>300</v>
      </c>
      <c r="BL200" s="167">
        <v>2180</v>
      </c>
      <c r="BM200" s="103">
        <v>2</v>
      </c>
      <c r="BN200" s="167">
        <v>30</v>
      </c>
      <c r="BO200" s="167">
        <v>850</v>
      </c>
      <c r="BP200" s="103" t="s">
        <v>116</v>
      </c>
      <c r="BQ200" s="80"/>
      <c r="BR200" s="164">
        <f>AVERAGE(BE$6:BE200)</f>
        <v>19.738461538461539</v>
      </c>
      <c r="BS200" s="164">
        <f>AVERAGE(BF$6:BF200)</f>
        <v>18.841025641025642</v>
      </c>
      <c r="BT200" s="164">
        <f>AVERAGE(BG$6:BG200)</f>
        <v>0.66666666666666663</v>
      </c>
      <c r="BU200" s="167">
        <f>AVERAGE(BH$6:BH200)</f>
        <v>2826.1538461538462</v>
      </c>
      <c r="BV200" s="167">
        <f>AVERAGE(BI$6:BI200)</f>
        <v>100</v>
      </c>
      <c r="BW200" s="167">
        <f>AVERAGE(BJ$6:BJ200)</f>
        <v>908.71794871794873</v>
      </c>
      <c r="BX200" s="167">
        <f>AVERAGE(BK$6:BK200)</f>
        <v>272.61538461538464</v>
      </c>
      <c r="BY200" s="167">
        <f>AVERAGE(BL$6:BL200)</f>
        <v>2255.5282051282052</v>
      </c>
      <c r="BZ200" s="164">
        <f>AVERAGE(BM$6:BM200)</f>
        <v>2.1384615384615384</v>
      </c>
      <c r="CA200" s="167">
        <f>AVERAGE(BN$6:BN200)</f>
        <v>32.07692307692308</v>
      </c>
      <c r="CB200" s="167">
        <f>AVERAGE(BO$6:BO200)</f>
        <v>602.70256410256411</v>
      </c>
      <c r="CC200" s="26"/>
      <c r="CD200" s="26"/>
      <c r="CE200" s="26"/>
      <c r="CF200" s="26"/>
      <c r="CG200" s="26"/>
      <c r="CH200" s="26"/>
      <c r="CI200" s="26"/>
      <c r="CJ200" s="26"/>
      <c r="CK200" s="26"/>
      <c r="CL200" s="26"/>
      <c r="CM200" s="26"/>
      <c r="CN200" s="26"/>
      <c r="CO200" s="26"/>
      <c r="CP200" s="26"/>
      <c r="CQ200" s="26"/>
      <c r="CR200" s="26"/>
      <c r="CS200" s="26"/>
      <c r="CT200" s="26"/>
      <c r="CU200" s="26"/>
      <c r="CV200" s="26"/>
      <c r="CW200" s="26"/>
      <c r="CX200" s="26"/>
      <c r="CY200" s="26"/>
      <c r="CZ200" s="26"/>
      <c r="DA200" s="26"/>
      <c r="DB200" s="26"/>
      <c r="DC200" s="26"/>
      <c r="DD200" s="29"/>
      <c r="DE200" s="26"/>
      <c r="DF200" s="103">
        <v>195</v>
      </c>
      <c r="DG200" s="164">
        <v>6.6930549018366072</v>
      </c>
      <c r="DH200" s="133">
        <v>0.15</v>
      </c>
      <c r="DI200" s="103">
        <v>3</v>
      </c>
      <c r="DJ200" s="167">
        <v>352</v>
      </c>
      <c r="DK200" s="103">
        <v>9</v>
      </c>
      <c r="DL200" s="103">
        <v>9</v>
      </c>
      <c r="DM200" s="103">
        <v>0</v>
      </c>
      <c r="DN200" s="167">
        <v>1620</v>
      </c>
      <c r="DO200" s="167">
        <v>0</v>
      </c>
      <c r="DP200" s="167">
        <v>450</v>
      </c>
      <c r="DQ200" s="167">
        <v>135</v>
      </c>
      <c r="DR200" s="167">
        <v>1562</v>
      </c>
      <c r="DS200" s="103">
        <v>1</v>
      </c>
      <c r="DT200" s="167">
        <v>18</v>
      </c>
      <c r="DU200" s="167">
        <v>76</v>
      </c>
      <c r="DV200" s="103" t="s">
        <v>117</v>
      </c>
      <c r="DW200" s="26"/>
      <c r="DX200" s="164">
        <f>AVERAGE(DK$6:DK200)</f>
        <v>10.446153846153846</v>
      </c>
      <c r="DY200" s="164">
        <f>AVERAGE(DL$6:DL200)</f>
        <v>10.446153846153846</v>
      </c>
      <c r="DZ200" s="164">
        <f>AVERAGE(DM$6:DM200)</f>
        <v>0</v>
      </c>
      <c r="EA200" s="167">
        <f>AVERAGE(DN$6:DN200)</f>
        <v>1880.3076923076924</v>
      </c>
      <c r="EB200" s="167">
        <f>AVERAGE(DO$6:DO200)</f>
        <v>0</v>
      </c>
      <c r="EC200" s="167">
        <f>AVERAGE(DP$6:DP200)</f>
        <v>522.30769230769226</v>
      </c>
      <c r="ED200" s="167">
        <f>AVERAGE(DQ$6:DQ200)</f>
        <v>156.69230769230768</v>
      </c>
      <c r="EE200" s="167">
        <f>AVERAGE(DR$6:DR200)</f>
        <v>1661.0923076923077</v>
      </c>
      <c r="EF200" s="164">
        <f>AVERAGE(DS$6:DS200)</f>
        <v>0.89230769230769236</v>
      </c>
      <c r="EG200" s="167">
        <f>AVERAGE(DT$6:DT200)</f>
        <v>16.061538461538461</v>
      </c>
      <c r="EH200" s="167">
        <f>AVERAGE(DU$6:DU200)</f>
        <v>235.27692307692308</v>
      </c>
      <c r="EI200" s="26"/>
      <c r="EJ200" s="26"/>
      <c r="EK200" s="26"/>
      <c r="EL200" s="26"/>
      <c r="EM200" s="26"/>
      <c r="EN200" s="26"/>
      <c r="EO200" s="26"/>
      <c r="EP200" s="26"/>
      <c r="EQ200" s="26"/>
      <c r="ER200" s="26"/>
      <c r="ES200" s="26"/>
      <c r="ET200" s="26"/>
      <c r="EU200" s="26"/>
      <c r="EV200" s="26"/>
      <c r="EW200" s="26"/>
      <c r="EX200" s="26"/>
      <c r="EY200" s="26"/>
      <c r="EZ200" s="26"/>
      <c r="FA200" s="26"/>
      <c r="FB200" s="26"/>
      <c r="FC200" s="26"/>
      <c r="FD200" s="26"/>
      <c r="FE200" s="26"/>
      <c r="FF200" s="26"/>
      <c r="FG200" s="26"/>
      <c r="FH200" s="29"/>
      <c r="FI200" s="26"/>
      <c r="FJ200" s="103">
        <v>195</v>
      </c>
      <c r="FK200" s="164">
        <v>6.8400380602016693</v>
      </c>
      <c r="FL200" s="133">
        <v>0.2</v>
      </c>
      <c r="FM200" s="103">
        <v>3</v>
      </c>
      <c r="FN200" s="167">
        <v>359</v>
      </c>
      <c r="FO200" s="103">
        <v>9</v>
      </c>
      <c r="FP200" s="103">
        <v>9</v>
      </c>
      <c r="FQ200" s="103">
        <v>0</v>
      </c>
      <c r="FR200" s="167">
        <v>1620</v>
      </c>
      <c r="FS200" s="167">
        <v>0</v>
      </c>
      <c r="FT200" s="167">
        <v>450</v>
      </c>
      <c r="FU200" s="167">
        <v>135</v>
      </c>
      <c r="FV200" s="167">
        <v>1569</v>
      </c>
      <c r="FW200" s="103">
        <v>1</v>
      </c>
      <c r="FX200" s="167">
        <v>36</v>
      </c>
      <c r="FY200" s="167">
        <v>87</v>
      </c>
      <c r="FZ200" s="103" t="s">
        <v>117</v>
      </c>
      <c r="GA200" s="80"/>
      <c r="GB200" s="160">
        <f>AVERAGE(FO$6:FO200)</f>
        <v>9.9948717948717949</v>
      </c>
      <c r="GC200" s="160">
        <f>AVERAGE(FP$6:FP200)</f>
        <v>9.9948717948717949</v>
      </c>
      <c r="GD200" s="160">
        <f>AVERAGE(FQ$6:FQ200)</f>
        <v>0</v>
      </c>
      <c r="GE200" s="166">
        <f>AVERAGE(FR$6:FR200)</f>
        <v>1799.0769230769231</v>
      </c>
      <c r="GF200" s="166">
        <f>AVERAGE(FS$6:FS200)</f>
        <v>0</v>
      </c>
      <c r="GG200" s="166">
        <f>AVERAGE(FT$6:FT200)</f>
        <v>499.74358974358972</v>
      </c>
      <c r="GH200" s="166">
        <f>AVERAGE(FU$6:FU200)</f>
        <v>149.92307692307693</v>
      </c>
      <c r="GI200" s="166">
        <f>AVERAGE(FV$6:FV200)</f>
        <v>1623.4564102564102</v>
      </c>
      <c r="GJ200" s="160">
        <f>AVERAGE(FW$6:FW200)</f>
        <v>0.80512820512820515</v>
      </c>
      <c r="GK200" s="166">
        <f>AVERAGE(FX$6:FX200)</f>
        <v>28.984615384615385</v>
      </c>
      <c r="GL200" s="166">
        <f>AVERAGE(FY$6:FY200)</f>
        <v>204.60512820512821</v>
      </c>
      <c r="GM200" s="26"/>
      <c r="GN200" s="26"/>
      <c r="GO200" s="26"/>
      <c r="GP200" s="26"/>
      <c r="GQ200" s="26"/>
      <c r="GR200" s="26"/>
      <c r="GS200" s="26"/>
      <c r="GT200" s="26"/>
      <c r="GU200" s="26"/>
      <c r="GV200" s="26"/>
      <c r="GW200" s="26"/>
      <c r="GX200" s="26"/>
      <c r="GY200" s="26"/>
      <c r="GZ200" s="26"/>
      <c r="HA200" s="26"/>
      <c r="HB200" s="26"/>
      <c r="HC200" s="26"/>
      <c r="HD200" s="26"/>
      <c r="HE200" s="26"/>
      <c r="HF200" s="26"/>
      <c r="HG200" s="26"/>
      <c r="HH200" s="26"/>
      <c r="HI200" s="26"/>
      <c r="HJ200" s="26"/>
      <c r="HK200" s="29"/>
      <c r="HL200" s="26"/>
      <c r="HM200" s="98">
        <v>195</v>
      </c>
      <c r="HN200" s="178">
        <v>19.955981783627905</v>
      </c>
      <c r="HO200" s="148">
        <v>0.05</v>
      </c>
      <c r="HP200" s="98">
        <v>10</v>
      </c>
      <c r="HQ200" s="189">
        <v>102</v>
      </c>
      <c r="HR200" s="98">
        <v>29</v>
      </c>
      <c r="HS200" s="98">
        <v>23</v>
      </c>
      <c r="HT200" s="98">
        <v>3</v>
      </c>
      <c r="HU200" s="189">
        <v>3450</v>
      </c>
      <c r="HV200" s="189">
        <v>450</v>
      </c>
      <c r="HW200" s="189">
        <v>1000</v>
      </c>
      <c r="HX200" s="189">
        <v>300</v>
      </c>
      <c r="HY200" s="189">
        <v>2477</v>
      </c>
      <c r="HZ200" s="98">
        <v>1</v>
      </c>
      <c r="IA200" s="189">
        <v>30</v>
      </c>
      <c r="IB200" s="189">
        <v>1003</v>
      </c>
      <c r="IC200" s="98" t="s">
        <v>116</v>
      </c>
      <c r="ID200" s="80"/>
      <c r="IE200" s="164">
        <f>AVERAGE(HR$6:HR200)</f>
        <v>19.8</v>
      </c>
      <c r="IF200" s="164">
        <f>AVERAGE(HS$6:HS200)</f>
        <v>19.071794871794872</v>
      </c>
      <c r="IG200" s="164">
        <f>AVERAGE(HT$6:HT200)</f>
        <v>1.0051282051282051</v>
      </c>
      <c r="IH200" s="167">
        <f>AVERAGE(HU$6:HU200)</f>
        <v>2860.7692307692309</v>
      </c>
      <c r="II200" s="167">
        <f>AVERAGE(HV$6:HV200)</f>
        <v>150.76923076923077</v>
      </c>
      <c r="IJ200" s="167">
        <f>AVERAGE(HW$6:HW200)</f>
        <v>903.33333333333337</v>
      </c>
      <c r="IK200" s="167">
        <f>AVERAGE(HX$6:HX200)</f>
        <v>271</v>
      </c>
      <c r="IL200" s="167">
        <f>AVERAGE(HY$6:HY200)</f>
        <v>2308.9282051282053</v>
      </c>
      <c r="IM200" s="164">
        <f>AVERAGE(HZ$6:HZ200)</f>
        <v>2.4410256410256412</v>
      </c>
      <c r="IN200" s="167">
        <f>AVERAGE(IA$6:IA200)</f>
        <v>73.230769230769226</v>
      </c>
      <c r="IO200" s="167">
        <f>AVERAGE(IB$6:IB200)</f>
        <v>625.07179487179485</v>
      </c>
      <c r="IP200" s="26"/>
      <c r="IQ200" s="26"/>
      <c r="IR200" s="26"/>
      <c r="IS200" s="26"/>
      <c r="IT200" s="26"/>
      <c r="IU200" s="26"/>
      <c r="IV200" s="26"/>
      <c r="IW200" s="26"/>
      <c r="IX200" s="26"/>
      <c r="IY200" s="26"/>
      <c r="IZ200" s="26"/>
      <c r="JA200" s="26"/>
      <c r="JB200" s="26"/>
      <c r="JC200" s="26"/>
      <c r="JD200" s="26"/>
      <c r="JE200" s="26"/>
      <c r="JF200" s="26"/>
      <c r="JG200" s="26"/>
      <c r="JH200" s="26"/>
      <c r="JI200" s="26"/>
      <c r="JJ200" s="26"/>
      <c r="JK200" s="26"/>
      <c r="JL200" s="26"/>
      <c r="JM200" s="29"/>
      <c r="JN200" s="26"/>
      <c r="JO200" s="26"/>
      <c r="JP200" s="26"/>
      <c r="JQ200" s="26"/>
      <c r="JR200" s="26"/>
      <c r="JS200" s="26"/>
      <c r="JT200" s="26"/>
      <c r="JU200" s="26"/>
      <c r="JV200" s="26"/>
      <c r="JW200" s="26"/>
      <c r="JX200" s="26"/>
      <c r="JY200" s="26"/>
      <c r="JZ200" s="29"/>
    </row>
    <row r="201" spans="1:286" x14ac:dyDescent="0.2">
      <c r="A201" s="26"/>
      <c r="B201" s="103">
        <v>196</v>
      </c>
      <c r="C201" s="164">
        <v>22.609458802168881</v>
      </c>
      <c r="D201" s="133">
        <v>0.25</v>
      </c>
      <c r="E201" s="103">
        <v>8</v>
      </c>
      <c r="F201" s="167">
        <v>345</v>
      </c>
      <c r="G201" s="103">
        <v>25</v>
      </c>
      <c r="H201" s="103">
        <v>22</v>
      </c>
      <c r="I201" s="103">
        <v>2</v>
      </c>
      <c r="J201" s="167">
        <v>2640</v>
      </c>
      <c r="K201" s="167">
        <v>240</v>
      </c>
      <c r="L201" s="167">
        <v>1000</v>
      </c>
      <c r="M201" s="167">
        <v>300</v>
      </c>
      <c r="N201" s="167">
        <v>2510</v>
      </c>
      <c r="O201" s="103">
        <v>6</v>
      </c>
      <c r="P201" s="167">
        <v>72</v>
      </c>
      <c r="Q201" s="167">
        <v>202</v>
      </c>
      <c r="R201" s="103" t="s">
        <v>116</v>
      </c>
      <c r="S201" s="80"/>
      <c r="T201" s="169">
        <f>AVERAGE(G$6:G201)</f>
        <v>23.443877551020407</v>
      </c>
      <c r="U201" s="169">
        <f>AVERAGE(H$6:H201)</f>
        <v>20.790816326530614</v>
      </c>
      <c r="V201" s="169">
        <f>AVERAGE(I$6:I201)</f>
        <v>1.3928571428571428</v>
      </c>
      <c r="W201" s="170">
        <f>AVERAGE(J$6:J201)</f>
        <v>2494.8979591836733</v>
      </c>
      <c r="X201" s="170">
        <f>AVERAGE(K$6:K201)</f>
        <v>167.14285714285714</v>
      </c>
      <c r="Y201" s="170">
        <f>AVERAGE(L$6:L201)</f>
        <v>969.89795918367349</v>
      </c>
      <c r="Z201" s="170">
        <f>AVERAGE(M$6:M201)</f>
        <v>290.96938775510205</v>
      </c>
      <c r="AA201" s="170">
        <f>AVERAGE(N$6:N201)</f>
        <v>2418.454081632653</v>
      </c>
      <c r="AB201" s="169">
        <f>AVERAGE(O$6:O201)</f>
        <v>3.1173469387755102</v>
      </c>
      <c r="AC201" s="170">
        <f>AVERAGE(P$6:P201)</f>
        <v>37.408163265306122</v>
      </c>
      <c r="AD201" s="170">
        <f>AVERAGE(Q$6:Q201)</f>
        <v>113.85204081632654</v>
      </c>
      <c r="AE201" s="26"/>
      <c r="AF201" s="26"/>
      <c r="AG201" s="26"/>
      <c r="AH201" s="26"/>
      <c r="AI201" s="26"/>
      <c r="AJ201" s="26"/>
      <c r="AK201" s="26"/>
      <c r="AL201" s="26"/>
      <c r="AM201" s="26"/>
      <c r="AN201" s="26"/>
      <c r="AO201" s="26"/>
      <c r="AP201" s="26"/>
      <c r="AQ201" s="26"/>
      <c r="AR201" s="26"/>
      <c r="AS201" s="26"/>
      <c r="AT201" s="26"/>
      <c r="AU201" s="26"/>
      <c r="AV201" s="26"/>
      <c r="AW201" s="26"/>
      <c r="AX201" s="29"/>
      <c r="AZ201" s="26">
        <v>196</v>
      </c>
      <c r="BA201" s="164">
        <v>19.389546373313291</v>
      </c>
      <c r="BB201" s="175">
        <v>0.1</v>
      </c>
      <c r="BC201" s="103">
        <v>1</v>
      </c>
      <c r="BD201" s="181">
        <v>213</v>
      </c>
      <c r="BE201" s="103">
        <v>18</v>
      </c>
      <c r="BF201" s="103">
        <v>18</v>
      </c>
      <c r="BG201" s="103">
        <v>0</v>
      </c>
      <c r="BH201" s="167">
        <v>2700</v>
      </c>
      <c r="BI201" s="167">
        <v>0</v>
      </c>
      <c r="BJ201" s="167">
        <v>900</v>
      </c>
      <c r="BK201" s="167">
        <v>270</v>
      </c>
      <c r="BL201" s="167">
        <v>2008</v>
      </c>
      <c r="BM201" s="103">
        <v>2</v>
      </c>
      <c r="BN201" s="167">
        <v>30</v>
      </c>
      <c r="BO201" s="167">
        <v>722</v>
      </c>
      <c r="BP201" s="103" t="s">
        <v>117</v>
      </c>
      <c r="BQ201" s="80"/>
      <c r="BR201" s="164">
        <f>AVERAGE(BE$6:BE201)</f>
        <v>19.729591836734695</v>
      </c>
      <c r="BS201" s="164">
        <f>AVERAGE(BF$6:BF201)</f>
        <v>18.836734693877553</v>
      </c>
      <c r="BT201" s="164">
        <f>AVERAGE(BG$6:BG201)</f>
        <v>0.66326530612244894</v>
      </c>
      <c r="BU201" s="167">
        <f>AVERAGE(BH$6:BH201)</f>
        <v>2825.5102040816328</v>
      </c>
      <c r="BV201" s="167">
        <f>AVERAGE(BI$6:BI201)</f>
        <v>99.489795918367349</v>
      </c>
      <c r="BW201" s="167">
        <f>AVERAGE(BJ$6:BJ201)</f>
        <v>908.67346938775506</v>
      </c>
      <c r="BX201" s="167">
        <f>AVERAGE(BK$6:BK201)</f>
        <v>272.60204081632651</v>
      </c>
      <c r="BY201" s="167">
        <f>AVERAGE(BL$6:BL201)</f>
        <v>2254.2653061224491</v>
      </c>
      <c r="BZ201" s="164">
        <f>AVERAGE(BM$6:BM201)</f>
        <v>2.1377551020408165</v>
      </c>
      <c r="CA201" s="167">
        <f>AVERAGE(BN$6:BN201)</f>
        <v>32.066326530612244</v>
      </c>
      <c r="CB201" s="167">
        <f>AVERAGE(BO$6:BO201)</f>
        <v>603.3112244897959</v>
      </c>
      <c r="CC201" s="26"/>
      <c r="CD201" s="26"/>
      <c r="CE201" s="26"/>
      <c r="CF201" s="26"/>
      <c r="CG201" s="26"/>
      <c r="CH201" s="26"/>
      <c r="CI201" s="26"/>
      <c r="CJ201" s="26"/>
      <c r="CK201" s="26"/>
      <c r="CL201" s="26"/>
      <c r="CM201" s="26"/>
      <c r="CN201" s="26"/>
      <c r="CO201" s="26"/>
      <c r="CP201" s="26"/>
      <c r="CQ201" s="26"/>
      <c r="CR201" s="26"/>
      <c r="CS201" s="26"/>
      <c r="CT201" s="26"/>
      <c r="CU201" s="26"/>
      <c r="CV201" s="26"/>
      <c r="CW201" s="26"/>
      <c r="CX201" s="26"/>
      <c r="CY201" s="26"/>
      <c r="CZ201" s="26"/>
      <c r="DA201" s="26"/>
      <c r="DB201" s="26"/>
      <c r="DC201" s="26"/>
      <c r="DD201" s="29"/>
      <c r="DE201" s="26"/>
      <c r="DF201" s="103">
        <v>196</v>
      </c>
      <c r="DG201" s="164">
        <v>7.5059287149874097</v>
      </c>
      <c r="DH201" s="133">
        <v>0.05</v>
      </c>
      <c r="DI201" s="103">
        <v>3</v>
      </c>
      <c r="DJ201" s="167">
        <v>126</v>
      </c>
      <c r="DK201" s="103">
        <v>11</v>
      </c>
      <c r="DL201" s="103">
        <v>11</v>
      </c>
      <c r="DM201" s="103">
        <v>0</v>
      </c>
      <c r="DN201" s="167">
        <v>1980</v>
      </c>
      <c r="DO201" s="167">
        <v>0</v>
      </c>
      <c r="DP201" s="167">
        <v>550</v>
      </c>
      <c r="DQ201" s="167">
        <v>165</v>
      </c>
      <c r="DR201" s="167">
        <v>1466</v>
      </c>
      <c r="DS201" s="103">
        <v>0</v>
      </c>
      <c r="DT201" s="167">
        <v>0</v>
      </c>
      <c r="DU201" s="167">
        <v>514</v>
      </c>
      <c r="DV201" s="103" t="s">
        <v>117</v>
      </c>
      <c r="DW201" s="26"/>
      <c r="DX201" s="164">
        <f>AVERAGE(DK$6:DK201)</f>
        <v>10.448979591836734</v>
      </c>
      <c r="DY201" s="164">
        <f>AVERAGE(DL$6:DL201)</f>
        <v>10.448979591836734</v>
      </c>
      <c r="DZ201" s="164">
        <f>AVERAGE(DM$6:DM201)</f>
        <v>0</v>
      </c>
      <c r="EA201" s="167">
        <f>AVERAGE(DN$6:DN201)</f>
        <v>1880.8163265306123</v>
      </c>
      <c r="EB201" s="167">
        <f>AVERAGE(DO$6:DO201)</f>
        <v>0</v>
      </c>
      <c r="EC201" s="167">
        <f>AVERAGE(DP$6:DP201)</f>
        <v>522.44897959183675</v>
      </c>
      <c r="ED201" s="167">
        <f>AVERAGE(DQ$6:DQ201)</f>
        <v>156.73469387755102</v>
      </c>
      <c r="EE201" s="167">
        <f>AVERAGE(DR$6:DR201)</f>
        <v>1660.0969387755101</v>
      </c>
      <c r="EF201" s="164">
        <f>AVERAGE(DS$6:DS201)</f>
        <v>0.88775510204081631</v>
      </c>
      <c r="EG201" s="167">
        <f>AVERAGE(DT$6:DT201)</f>
        <v>15.979591836734693</v>
      </c>
      <c r="EH201" s="167">
        <f>AVERAGE(DU$6:DU201)</f>
        <v>236.69897959183675</v>
      </c>
      <c r="EI201" s="26"/>
      <c r="EJ201" s="26"/>
      <c r="EK201" s="26"/>
      <c r="EL201" s="26"/>
      <c r="EM201" s="26"/>
      <c r="EN201" s="26"/>
      <c r="EO201" s="26"/>
      <c r="EP201" s="26"/>
      <c r="EQ201" s="26"/>
      <c r="ER201" s="26"/>
      <c r="ES201" s="26"/>
      <c r="ET201" s="26"/>
      <c r="EU201" s="26"/>
      <c r="EV201" s="26"/>
      <c r="EW201" s="26"/>
      <c r="EX201" s="26"/>
      <c r="EY201" s="26"/>
      <c r="EZ201" s="26"/>
      <c r="FA201" s="26"/>
      <c r="FB201" s="26"/>
      <c r="FC201" s="26"/>
      <c r="FD201" s="26"/>
      <c r="FE201" s="26"/>
      <c r="FF201" s="26"/>
      <c r="FG201" s="26"/>
      <c r="FH201" s="29"/>
      <c r="FI201" s="26"/>
      <c r="FJ201" s="103">
        <v>196</v>
      </c>
      <c r="FK201" s="164">
        <v>6.520002304380367</v>
      </c>
      <c r="FL201" s="133">
        <v>0.05</v>
      </c>
      <c r="FM201" s="103">
        <v>3</v>
      </c>
      <c r="FN201" s="167">
        <v>582</v>
      </c>
      <c r="FO201" s="103">
        <v>10</v>
      </c>
      <c r="FP201" s="103">
        <v>10</v>
      </c>
      <c r="FQ201" s="103">
        <v>0</v>
      </c>
      <c r="FR201" s="167">
        <v>1800</v>
      </c>
      <c r="FS201" s="167">
        <v>0</v>
      </c>
      <c r="FT201" s="167">
        <v>500</v>
      </c>
      <c r="FU201" s="167">
        <v>150</v>
      </c>
      <c r="FV201" s="167">
        <v>1857</v>
      </c>
      <c r="FW201" s="103">
        <v>0</v>
      </c>
      <c r="FX201" s="167">
        <v>0</v>
      </c>
      <c r="FY201" s="167">
        <v>-57</v>
      </c>
      <c r="FZ201" s="103" t="s">
        <v>117</v>
      </c>
      <c r="GA201" s="80"/>
      <c r="GB201" s="160">
        <f>AVERAGE(FO$6:FO201)</f>
        <v>9.9948979591836729</v>
      </c>
      <c r="GC201" s="160">
        <f>AVERAGE(FP$6:FP201)</f>
        <v>9.9948979591836729</v>
      </c>
      <c r="GD201" s="160">
        <f>AVERAGE(FQ$6:FQ201)</f>
        <v>0</v>
      </c>
      <c r="GE201" s="166">
        <f>AVERAGE(FR$6:FR201)</f>
        <v>1799.0816326530612</v>
      </c>
      <c r="GF201" s="166">
        <f>AVERAGE(FS$6:FS201)</f>
        <v>0</v>
      </c>
      <c r="GG201" s="166">
        <f>AVERAGE(FT$6:FT201)</f>
        <v>499.74489795918367</v>
      </c>
      <c r="GH201" s="166">
        <f>AVERAGE(FU$6:FU201)</f>
        <v>149.92346938775509</v>
      </c>
      <c r="GI201" s="166">
        <f>AVERAGE(FV$6:FV201)</f>
        <v>1624.6479591836735</v>
      </c>
      <c r="GJ201" s="160">
        <f>AVERAGE(FW$6:FW201)</f>
        <v>0.80102040816326525</v>
      </c>
      <c r="GK201" s="166">
        <f>AVERAGE(FX$6:FX201)</f>
        <v>28.836734693877553</v>
      </c>
      <c r="GL201" s="166">
        <f>AVERAGE(FY$6:FY201)</f>
        <v>203.2704081632653</v>
      </c>
      <c r="GM201" s="26"/>
      <c r="GN201" s="26"/>
      <c r="GO201" s="26"/>
      <c r="GP201" s="26"/>
      <c r="GQ201" s="26"/>
      <c r="GR201" s="26"/>
      <c r="GS201" s="26"/>
      <c r="GT201" s="26"/>
      <c r="GU201" s="26"/>
      <c r="GV201" s="26"/>
      <c r="GW201" s="26"/>
      <c r="GX201" s="26"/>
      <c r="GY201" s="26"/>
      <c r="GZ201" s="26"/>
      <c r="HA201" s="26"/>
      <c r="HB201" s="26"/>
      <c r="HC201" s="26"/>
      <c r="HD201" s="26"/>
      <c r="HE201" s="26"/>
      <c r="HF201" s="26"/>
      <c r="HG201" s="26"/>
      <c r="HH201" s="26"/>
      <c r="HI201" s="26"/>
      <c r="HJ201" s="26"/>
      <c r="HK201" s="29"/>
      <c r="HL201" s="26"/>
      <c r="HM201" s="98">
        <v>196</v>
      </c>
      <c r="HN201" s="178">
        <v>13.320777913387627</v>
      </c>
      <c r="HO201" s="148">
        <v>0.1</v>
      </c>
      <c r="HP201" s="98">
        <v>0</v>
      </c>
      <c r="HQ201" s="189">
        <v>302</v>
      </c>
      <c r="HR201" s="98">
        <v>12</v>
      </c>
      <c r="HS201" s="98">
        <v>12</v>
      </c>
      <c r="HT201" s="98">
        <v>0</v>
      </c>
      <c r="HU201" s="189">
        <v>1800</v>
      </c>
      <c r="HV201" s="189">
        <v>0</v>
      </c>
      <c r="HW201" s="189">
        <v>600</v>
      </c>
      <c r="HX201" s="189">
        <v>180</v>
      </c>
      <c r="HY201" s="189">
        <v>1707</v>
      </c>
      <c r="HZ201" s="98">
        <v>1</v>
      </c>
      <c r="IA201" s="189">
        <v>30</v>
      </c>
      <c r="IB201" s="189">
        <v>123</v>
      </c>
      <c r="IC201" s="98" t="s">
        <v>117</v>
      </c>
      <c r="ID201" s="80"/>
      <c r="IE201" s="164">
        <f>AVERAGE(HR$6:HR201)</f>
        <v>19.760204081632654</v>
      </c>
      <c r="IF201" s="164">
        <f>AVERAGE(HS$6:HS201)</f>
        <v>19.035714285714285</v>
      </c>
      <c r="IG201" s="164">
        <f>AVERAGE(HT$6:HT201)</f>
        <v>1</v>
      </c>
      <c r="IH201" s="167">
        <f>AVERAGE(HU$6:HU201)</f>
        <v>2855.3571428571427</v>
      </c>
      <c r="II201" s="167">
        <f>AVERAGE(HV$6:HV201)</f>
        <v>150</v>
      </c>
      <c r="IJ201" s="167">
        <f>AVERAGE(HW$6:HW201)</f>
        <v>901.78571428571433</v>
      </c>
      <c r="IK201" s="167">
        <f>AVERAGE(HX$6:HX201)</f>
        <v>270.53571428571428</v>
      </c>
      <c r="IL201" s="167">
        <f>AVERAGE(HY$6:HY201)</f>
        <v>2305.8571428571427</v>
      </c>
      <c r="IM201" s="164">
        <f>AVERAGE(HZ$6:HZ201)</f>
        <v>2.4336734693877551</v>
      </c>
      <c r="IN201" s="167">
        <f>AVERAGE(IA$6:IA201)</f>
        <v>73.010204081632651</v>
      </c>
      <c r="IO201" s="167">
        <f>AVERAGE(IB$6:IB201)</f>
        <v>622.51020408163265</v>
      </c>
      <c r="IP201" s="26"/>
      <c r="IQ201" s="26"/>
      <c r="IR201" s="26"/>
      <c r="IS201" s="26"/>
      <c r="IT201" s="26"/>
      <c r="IU201" s="26"/>
      <c r="IV201" s="26"/>
      <c r="IW201" s="26"/>
      <c r="IX201" s="26"/>
      <c r="IY201" s="26"/>
      <c r="IZ201" s="26"/>
      <c r="JA201" s="26"/>
      <c r="JB201" s="26"/>
      <c r="JC201" s="26"/>
      <c r="JD201" s="26"/>
      <c r="JE201" s="26"/>
      <c r="JF201" s="26"/>
      <c r="JG201" s="26"/>
      <c r="JH201" s="26"/>
      <c r="JI201" s="26"/>
      <c r="JJ201" s="26"/>
      <c r="JK201" s="26"/>
      <c r="JL201" s="26"/>
      <c r="JM201" s="29"/>
      <c r="JN201" s="26"/>
      <c r="JO201" s="26"/>
      <c r="JP201" s="26"/>
      <c r="JQ201" s="26"/>
      <c r="JR201" s="26"/>
      <c r="JS201" s="26"/>
      <c r="JT201" s="26"/>
      <c r="JU201" s="26"/>
      <c r="JV201" s="26"/>
      <c r="JW201" s="26"/>
      <c r="JX201" s="26"/>
      <c r="JY201" s="26"/>
      <c r="JZ201" s="29"/>
    </row>
    <row r="202" spans="1:286" x14ac:dyDescent="0.2">
      <c r="A202" s="26"/>
      <c r="B202" s="103">
        <v>197</v>
      </c>
      <c r="C202" s="164">
        <v>25.332492597871315</v>
      </c>
      <c r="D202" s="133">
        <v>0.2</v>
      </c>
      <c r="E202" s="103">
        <v>8</v>
      </c>
      <c r="F202" s="167">
        <v>539</v>
      </c>
      <c r="G202" s="103">
        <v>28</v>
      </c>
      <c r="H202" s="103">
        <v>22</v>
      </c>
      <c r="I202" s="103">
        <v>2</v>
      </c>
      <c r="J202" s="167">
        <v>2640</v>
      </c>
      <c r="K202" s="167">
        <v>240</v>
      </c>
      <c r="L202" s="167">
        <v>1000</v>
      </c>
      <c r="M202" s="167">
        <v>300</v>
      </c>
      <c r="N202" s="167">
        <v>2704</v>
      </c>
      <c r="O202" s="103">
        <v>5</v>
      </c>
      <c r="P202" s="167">
        <v>60</v>
      </c>
      <c r="Q202" s="167">
        <v>-4</v>
      </c>
      <c r="R202" s="103" t="s">
        <v>116</v>
      </c>
      <c r="S202" s="80"/>
      <c r="T202" s="169">
        <f>AVERAGE(G$6:G202)</f>
        <v>23.467005076142133</v>
      </c>
      <c r="U202" s="169">
        <f>AVERAGE(H$6:H202)</f>
        <v>20.796954314720811</v>
      </c>
      <c r="V202" s="169">
        <f>AVERAGE(I$6:I202)</f>
        <v>1.3959390862944163</v>
      </c>
      <c r="W202" s="170">
        <f>AVERAGE(J$6:J202)</f>
        <v>2495.6345177664975</v>
      </c>
      <c r="X202" s="170">
        <f>AVERAGE(K$6:K202)</f>
        <v>167.51269035532994</v>
      </c>
      <c r="Y202" s="170">
        <f>AVERAGE(L$6:L202)</f>
        <v>970.05076142131975</v>
      </c>
      <c r="Z202" s="170">
        <f>AVERAGE(M$6:M202)</f>
        <v>291.01522842639594</v>
      </c>
      <c r="AA202" s="170">
        <f>AVERAGE(N$6:N202)</f>
        <v>2419.9035532994922</v>
      </c>
      <c r="AB202" s="169">
        <f>AVERAGE(O$6:O202)</f>
        <v>3.1269035532994924</v>
      </c>
      <c r="AC202" s="170">
        <f>AVERAGE(P$6:P202)</f>
        <v>37.522842639593911</v>
      </c>
      <c r="AD202" s="170">
        <f>AVERAGE(Q$6:Q202)</f>
        <v>113.25380710659898</v>
      </c>
      <c r="AE202" s="26"/>
      <c r="AF202" s="26"/>
      <c r="AG202" s="26"/>
      <c r="AH202" s="26"/>
      <c r="AI202" s="26"/>
      <c r="AJ202" s="26"/>
      <c r="AK202" s="26"/>
      <c r="AL202" s="26"/>
      <c r="AM202" s="26"/>
      <c r="AN202" s="26"/>
      <c r="AO202" s="26"/>
      <c r="AP202" s="26"/>
      <c r="AQ202" s="26"/>
      <c r="AR202" s="26"/>
      <c r="AS202" s="26"/>
      <c r="AT202" s="26"/>
      <c r="AU202" s="26"/>
      <c r="AV202" s="26"/>
      <c r="AW202" s="26"/>
      <c r="AX202" s="29"/>
      <c r="AZ202" s="26">
        <v>197</v>
      </c>
      <c r="BA202" s="164">
        <v>21.482382867585631</v>
      </c>
      <c r="BB202" s="175">
        <v>0.25</v>
      </c>
      <c r="BC202" s="103">
        <v>3</v>
      </c>
      <c r="BD202" s="181">
        <v>331</v>
      </c>
      <c r="BE202" s="103">
        <v>19</v>
      </c>
      <c r="BF202" s="103">
        <v>19</v>
      </c>
      <c r="BG202" s="103">
        <v>0</v>
      </c>
      <c r="BH202" s="167">
        <v>2850</v>
      </c>
      <c r="BI202" s="167">
        <v>0</v>
      </c>
      <c r="BJ202" s="167">
        <v>950</v>
      </c>
      <c r="BK202" s="167">
        <v>285</v>
      </c>
      <c r="BL202" s="167">
        <v>2191</v>
      </c>
      <c r="BM202" s="103">
        <v>5</v>
      </c>
      <c r="BN202" s="167">
        <v>75</v>
      </c>
      <c r="BO202" s="167">
        <v>734</v>
      </c>
      <c r="BP202" s="103" t="s">
        <v>117</v>
      </c>
      <c r="BQ202" s="80"/>
      <c r="BR202" s="164">
        <f>AVERAGE(BE$6:BE202)</f>
        <v>19.725888324873097</v>
      </c>
      <c r="BS202" s="164">
        <f>AVERAGE(BF$6:BF202)</f>
        <v>18.837563451776649</v>
      </c>
      <c r="BT202" s="164">
        <f>AVERAGE(BG$6:BG202)</f>
        <v>0.65989847715736039</v>
      </c>
      <c r="BU202" s="167">
        <f>AVERAGE(BH$6:BH202)</f>
        <v>2825.6345177664975</v>
      </c>
      <c r="BV202" s="167">
        <f>AVERAGE(BI$6:BI202)</f>
        <v>98.984771573604064</v>
      </c>
      <c r="BW202" s="167">
        <f>AVERAGE(BJ$6:BJ202)</f>
        <v>908.88324873096451</v>
      </c>
      <c r="BX202" s="167">
        <f>AVERAGE(BK$6:BK202)</f>
        <v>272.66497461928935</v>
      </c>
      <c r="BY202" s="167">
        <f>AVERAGE(BL$6:BL202)</f>
        <v>2253.9441624365481</v>
      </c>
      <c r="BZ202" s="164">
        <f>AVERAGE(BM$6:BM202)</f>
        <v>2.1522842639593907</v>
      </c>
      <c r="CA202" s="167">
        <f>AVERAGE(BN$6:BN202)</f>
        <v>32.284263959390863</v>
      </c>
      <c r="CB202" s="167">
        <f>AVERAGE(BO$6:BO202)</f>
        <v>603.97461928934013</v>
      </c>
      <c r="CC202" s="26"/>
      <c r="CD202" s="26"/>
      <c r="CE202" s="26"/>
      <c r="CF202" s="26"/>
      <c r="CG202" s="26"/>
      <c r="CH202" s="26"/>
      <c r="CI202" s="26"/>
      <c r="CJ202" s="26"/>
      <c r="CK202" s="26"/>
      <c r="CL202" s="26"/>
      <c r="CM202" s="26"/>
      <c r="CN202" s="26"/>
      <c r="CO202" s="26"/>
      <c r="CP202" s="26"/>
      <c r="CQ202" s="26"/>
      <c r="CR202" s="26"/>
      <c r="CS202" s="26"/>
      <c r="CT202" s="26"/>
      <c r="CU202" s="26"/>
      <c r="CV202" s="26"/>
      <c r="CW202" s="26"/>
      <c r="CX202" s="26"/>
      <c r="CY202" s="26"/>
      <c r="CZ202" s="26"/>
      <c r="DA202" s="26"/>
      <c r="DB202" s="26"/>
      <c r="DC202" s="26"/>
      <c r="DD202" s="29"/>
      <c r="DE202" s="26"/>
      <c r="DF202" s="103">
        <v>197</v>
      </c>
      <c r="DG202" s="164">
        <v>8.1745026888850703</v>
      </c>
      <c r="DH202" s="133">
        <v>0.15</v>
      </c>
      <c r="DI202" s="103">
        <v>10</v>
      </c>
      <c r="DJ202" s="167">
        <v>468</v>
      </c>
      <c r="DK202" s="103">
        <v>17</v>
      </c>
      <c r="DL202" s="103">
        <v>17</v>
      </c>
      <c r="DM202" s="103">
        <v>0</v>
      </c>
      <c r="DN202" s="167">
        <v>3060</v>
      </c>
      <c r="DO202" s="167">
        <v>0</v>
      </c>
      <c r="DP202" s="167">
        <v>850</v>
      </c>
      <c r="DQ202" s="167">
        <v>255</v>
      </c>
      <c r="DR202" s="167">
        <v>2198</v>
      </c>
      <c r="DS202" s="103">
        <v>1</v>
      </c>
      <c r="DT202" s="167">
        <v>18</v>
      </c>
      <c r="DU202" s="167">
        <v>880</v>
      </c>
      <c r="DV202" s="103" t="s">
        <v>117</v>
      </c>
      <c r="DW202" s="26"/>
      <c r="DX202" s="164">
        <f>AVERAGE(DK$6:DK202)</f>
        <v>10.482233502538071</v>
      </c>
      <c r="DY202" s="164">
        <f>AVERAGE(DL$6:DL202)</f>
        <v>10.482233502538071</v>
      </c>
      <c r="DZ202" s="164">
        <f>AVERAGE(DM$6:DM202)</f>
        <v>0</v>
      </c>
      <c r="EA202" s="167">
        <f>AVERAGE(DN$6:DN202)</f>
        <v>1886.8020304568529</v>
      </c>
      <c r="EB202" s="167">
        <f>AVERAGE(DO$6:DO202)</f>
        <v>0</v>
      </c>
      <c r="EC202" s="167">
        <f>AVERAGE(DP$6:DP202)</f>
        <v>524.11167512690361</v>
      </c>
      <c r="ED202" s="167">
        <f>AVERAGE(DQ$6:DQ202)</f>
        <v>157.23350253807106</v>
      </c>
      <c r="EE202" s="167">
        <f>AVERAGE(DR$6:DR202)</f>
        <v>1662.8274111675128</v>
      </c>
      <c r="EF202" s="164">
        <f>AVERAGE(DS$6:DS202)</f>
        <v>0.8883248730964467</v>
      </c>
      <c r="EG202" s="167">
        <f>AVERAGE(DT$6:DT202)</f>
        <v>15.98984771573604</v>
      </c>
      <c r="EH202" s="167">
        <f>AVERAGE(DU$6:DU202)</f>
        <v>239.96446700507613</v>
      </c>
      <c r="EI202" s="26"/>
      <c r="EJ202" s="26"/>
      <c r="EK202" s="26"/>
      <c r="EL202" s="26"/>
      <c r="EM202" s="26"/>
      <c r="EN202" s="26"/>
      <c r="EO202" s="26"/>
      <c r="EP202" s="26"/>
      <c r="EQ202" s="26"/>
      <c r="ER202" s="26"/>
      <c r="ES202" s="26"/>
      <c r="ET202" s="26"/>
      <c r="EU202" s="26"/>
      <c r="EV202" s="26"/>
      <c r="EW202" s="26"/>
      <c r="EX202" s="26"/>
      <c r="EY202" s="26"/>
      <c r="EZ202" s="26"/>
      <c r="FA202" s="26"/>
      <c r="FB202" s="26"/>
      <c r="FC202" s="26"/>
      <c r="FD202" s="26"/>
      <c r="FE202" s="26"/>
      <c r="FF202" s="26"/>
      <c r="FG202" s="26"/>
      <c r="FH202" s="29"/>
      <c r="FI202" s="26"/>
      <c r="FJ202" s="103">
        <v>197</v>
      </c>
      <c r="FK202" s="164">
        <v>7.1794582622678398</v>
      </c>
      <c r="FL202" s="133">
        <v>0.05</v>
      </c>
      <c r="FM202" s="103">
        <v>8</v>
      </c>
      <c r="FN202" s="167">
        <v>330</v>
      </c>
      <c r="FO202" s="103">
        <v>15</v>
      </c>
      <c r="FP202" s="103">
        <v>15</v>
      </c>
      <c r="FQ202" s="103">
        <v>0</v>
      </c>
      <c r="FR202" s="167">
        <v>2700</v>
      </c>
      <c r="FS202" s="167">
        <v>0</v>
      </c>
      <c r="FT202" s="167">
        <v>750</v>
      </c>
      <c r="FU202" s="167">
        <v>225</v>
      </c>
      <c r="FV202" s="167">
        <v>1930</v>
      </c>
      <c r="FW202" s="103">
        <v>0</v>
      </c>
      <c r="FX202" s="167">
        <v>0</v>
      </c>
      <c r="FY202" s="167">
        <v>770</v>
      </c>
      <c r="FZ202" s="103" t="s">
        <v>117</v>
      </c>
      <c r="GA202" s="80"/>
      <c r="GB202" s="160">
        <f>AVERAGE(FO$6:FO202)</f>
        <v>10.020304568527919</v>
      </c>
      <c r="GC202" s="160">
        <f>AVERAGE(FP$6:FP202)</f>
        <v>10.020304568527919</v>
      </c>
      <c r="GD202" s="160">
        <f>AVERAGE(FQ$6:FQ202)</f>
        <v>0</v>
      </c>
      <c r="GE202" s="166">
        <f>AVERAGE(FR$6:FR202)</f>
        <v>1803.6548223350253</v>
      </c>
      <c r="GF202" s="166">
        <f>AVERAGE(FS$6:FS202)</f>
        <v>0</v>
      </c>
      <c r="GG202" s="166">
        <f>AVERAGE(FT$6:FT202)</f>
        <v>501.01522842639594</v>
      </c>
      <c r="GH202" s="166">
        <f>AVERAGE(FU$6:FU202)</f>
        <v>150.30456852791878</v>
      </c>
      <c r="GI202" s="166">
        <f>AVERAGE(FV$6:FV202)</f>
        <v>1626.1979695431471</v>
      </c>
      <c r="GJ202" s="160">
        <f>AVERAGE(FW$6:FW202)</f>
        <v>0.79695431472081213</v>
      </c>
      <c r="GK202" s="166">
        <f>AVERAGE(FX$6:FX202)</f>
        <v>28.690355329949238</v>
      </c>
      <c r="GL202" s="166">
        <f>AVERAGE(FY$6:FY202)</f>
        <v>206.14720812182742</v>
      </c>
      <c r="GM202" s="26"/>
      <c r="GN202" s="26"/>
      <c r="GO202" s="26"/>
      <c r="GP202" s="26"/>
      <c r="GQ202" s="26"/>
      <c r="GR202" s="26"/>
      <c r="GS202" s="26"/>
      <c r="GT202" s="26"/>
      <c r="GU202" s="26"/>
      <c r="GV202" s="26"/>
      <c r="GW202" s="26"/>
      <c r="GX202" s="26"/>
      <c r="GY202" s="26"/>
      <c r="GZ202" s="26"/>
      <c r="HA202" s="26"/>
      <c r="HB202" s="26"/>
      <c r="HC202" s="26"/>
      <c r="HD202" s="26"/>
      <c r="HE202" s="26"/>
      <c r="HF202" s="26"/>
      <c r="HG202" s="26"/>
      <c r="HH202" s="26"/>
      <c r="HI202" s="26"/>
      <c r="HJ202" s="26"/>
      <c r="HK202" s="29"/>
      <c r="HL202" s="26"/>
      <c r="HM202" s="98">
        <v>197</v>
      </c>
      <c r="HN202" s="178">
        <v>18.909811290105864</v>
      </c>
      <c r="HO202" s="148">
        <v>0.15</v>
      </c>
      <c r="HP202" s="98">
        <v>1</v>
      </c>
      <c r="HQ202" s="189">
        <v>420</v>
      </c>
      <c r="HR202" s="98">
        <v>17</v>
      </c>
      <c r="HS202" s="98">
        <v>17</v>
      </c>
      <c r="HT202" s="98">
        <v>0</v>
      </c>
      <c r="HU202" s="189">
        <v>2550</v>
      </c>
      <c r="HV202" s="189">
        <v>0</v>
      </c>
      <c r="HW202" s="189">
        <v>850</v>
      </c>
      <c r="HX202" s="189">
        <v>255</v>
      </c>
      <c r="HY202" s="189">
        <v>2150</v>
      </c>
      <c r="HZ202" s="98">
        <v>3</v>
      </c>
      <c r="IA202" s="189">
        <v>90</v>
      </c>
      <c r="IB202" s="189">
        <v>490</v>
      </c>
      <c r="IC202" s="98" t="s">
        <v>117</v>
      </c>
      <c r="ID202" s="80"/>
      <c r="IE202" s="164">
        <f>AVERAGE(HR$6:HR202)</f>
        <v>19.746192893401016</v>
      </c>
      <c r="IF202" s="164">
        <f>AVERAGE(HS$6:HS202)</f>
        <v>19.025380710659899</v>
      </c>
      <c r="IG202" s="164">
        <f>AVERAGE(HT$6:HT202)</f>
        <v>0.99492385786802029</v>
      </c>
      <c r="IH202" s="167">
        <f>AVERAGE(HU$6:HU202)</f>
        <v>2853.8071065989848</v>
      </c>
      <c r="II202" s="167">
        <f>AVERAGE(HV$6:HV202)</f>
        <v>149.23857868020303</v>
      </c>
      <c r="IJ202" s="167">
        <f>AVERAGE(HW$6:HW202)</f>
        <v>901.52284263959393</v>
      </c>
      <c r="IK202" s="167">
        <f>AVERAGE(HX$6:HX202)</f>
        <v>270.45685279187819</v>
      </c>
      <c r="IL202" s="167">
        <f>AVERAGE(HY$6:HY202)</f>
        <v>2305.0659898477156</v>
      </c>
      <c r="IM202" s="164">
        <f>AVERAGE(HZ$6:HZ202)</f>
        <v>2.436548223350254</v>
      </c>
      <c r="IN202" s="167">
        <f>AVERAGE(IA$6:IA202)</f>
        <v>73.096446700507613</v>
      </c>
      <c r="IO202" s="167">
        <f>AVERAGE(IB$6:IB202)</f>
        <v>621.83756345177665</v>
      </c>
      <c r="IP202" s="26"/>
      <c r="IQ202" s="26"/>
      <c r="IR202" s="26"/>
      <c r="IS202" s="26"/>
      <c r="IT202" s="26"/>
      <c r="IU202" s="26"/>
      <c r="IV202" s="26"/>
      <c r="IW202" s="26"/>
      <c r="IX202" s="26"/>
      <c r="IY202" s="26"/>
      <c r="IZ202" s="26"/>
      <c r="JA202" s="26"/>
      <c r="JB202" s="26"/>
      <c r="JC202" s="26"/>
      <c r="JD202" s="26"/>
      <c r="JE202" s="26"/>
      <c r="JF202" s="26"/>
      <c r="JG202" s="26"/>
      <c r="JH202" s="26"/>
      <c r="JI202" s="26"/>
      <c r="JJ202" s="26"/>
      <c r="JK202" s="26"/>
      <c r="JL202" s="26"/>
      <c r="JM202" s="29"/>
      <c r="JN202" s="26"/>
      <c r="JO202" s="26"/>
      <c r="JP202" s="26"/>
      <c r="JQ202" s="26"/>
      <c r="JR202" s="26"/>
      <c r="JS202" s="26"/>
      <c r="JT202" s="26"/>
      <c r="JU202" s="26"/>
      <c r="JV202" s="26"/>
      <c r="JW202" s="26"/>
      <c r="JX202" s="26"/>
      <c r="JY202" s="26"/>
      <c r="JZ202" s="29"/>
    </row>
    <row r="203" spans="1:286" x14ac:dyDescent="0.2">
      <c r="A203" s="26"/>
      <c r="B203" s="103">
        <v>198</v>
      </c>
      <c r="C203" s="164">
        <v>21.242384479423954</v>
      </c>
      <c r="D203" s="133">
        <v>0.2</v>
      </c>
      <c r="E203" s="103">
        <v>1</v>
      </c>
      <c r="F203" s="167">
        <v>560</v>
      </c>
      <c r="G203" s="103">
        <v>18</v>
      </c>
      <c r="H203" s="103">
        <v>18</v>
      </c>
      <c r="I203" s="103">
        <v>0</v>
      </c>
      <c r="J203" s="167">
        <v>2160</v>
      </c>
      <c r="K203" s="167">
        <v>0</v>
      </c>
      <c r="L203" s="167">
        <v>900</v>
      </c>
      <c r="M203" s="167">
        <v>270</v>
      </c>
      <c r="N203" s="167">
        <v>2355</v>
      </c>
      <c r="O203" s="103">
        <v>4</v>
      </c>
      <c r="P203" s="167">
        <v>48</v>
      </c>
      <c r="Q203" s="167">
        <v>-147</v>
      </c>
      <c r="R203" s="103" t="s">
        <v>117</v>
      </c>
      <c r="S203" s="80"/>
      <c r="T203" s="169">
        <f>AVERAGE(G$6:G203)</f>
        <v>23.439393939393938</v>
      </c>
      <c r="U203" s="169">
        <f>AVERAGE(H$6:H203)</f>
        <v>20.782828282828284</v>
      </c>
      <c r="V203" s="169">
        <f>AVERAGE(I$6:I203)</f>
        <v>1.3888888888888888</v>
      </c>
      <c r="W203" s="170">
        <f>AVERAGE(J$6:J203)</f>
        <v>2493.939393939394</v>
      </c>
      <c r="X203" s="170">
        <f>AVERAGE(K$6:K203)</f>
        <v>166.66666666666666</v>
      </c>
      <c r="Y203" s="170">
        <f>AVERAGE(L$6:L203)</f>
        <v>969.69696969696975</v>
      </c>
      <c r="Z203" s="170">
        <f>AVERAGE(M$6:M203)</f>
        <v>290.90909090909093</v>
      </c>
      <c r="AA203" s="170">
        <f>AVERAGE(N$6:N203)</f>
        <v>2419.5757575757575</v>
      </c>
      <c r="AB203" s="169">
        <f>AVERAGE(O$6:O203)</f>
        <v>3.1313131313131315</v>
      </c>
      <c r="AC203" s="170">
        <f>AVERAGE(P$6:P203)</f>
        <v>37.575757575757578</v>
      </c>
      <c r="AD203" s="170">
        <f>AVERAGE(Q$6:Q203)</f>
        <v>111.93939393939394</v>
      </c>
      <c r="AE203" s="26"/>
      <c r="AF203" s="26"/>
      <c r="AG203" s="26"/>
      <c r="AH203" s="26"/>
      <c r="AI203" s="26"/>
      <c r="AJ203" s="26"/>
      <c r="AK203" s="26"/>
      <c r="AL203" s="26"/>
      <c r="AM203" s="26"/>
      <c r="AN203" s="26"/>
      <c r="AO203" s="26"/>
      <c r="AP203" s="26"/>
      <c r="AQ203" s="26"/>
      <c r="AR203" s="26"/>
      <c r="AS203" s="26"/>
      <c r="AT203" s="26"/>
      <c r="AU203" s="26"/>
      <c r="AV203" s="26"/>
      <c r="AW203" s="26"/>
      <c r="AX203" s="29"/>
      <c r="AZ203" s="26">
        <v>198</v>
      </c>
      <c r="BA203" s="164">
        <v>22.922982085503996</v>
      </c>
      <c r="BB203" s="175">
        <v>0.15</v>
      </c>
      <c r="BC203" s="103">
        <v>9</v>
      </c>
      <c r="BD203" s="181">
        <v>273</v>
      </c>
      <c r="BE203" s="103">
        <v>29</v>
      </c>
      <c r="BF203" s="103">
        <v>22</v>
      </c>
      <c r="BG203" s="103">
        <v>2</v>
      </c>
      <c r="BH203" s="167">
        <v>3300</v>
      </c>
      <c r="BI203" s="167">
        <v>300</v>
      </c>
      <c r="BJ203" s="167">
        <v>1000</v>
      </c>
      <c r="BK203" s="167">
        <v>300</v>
      </c>
      <c r="BL203" s="167">
        <v>2498</v>
      </c>
      <c r="BM203" s="103">
        <v>3</v>
      </c>
      <c r="BN203" s="167">
        <v>45</v>
      </c>
      <c r="BO203" s="167">
        <v>847</v>
      </c>
      <c r="BP203" s="103" t="s">
        <v>116</v>
      </c>
      <c r="BQ203" s="80"/>
      <c r="BR203" s="164">
        <f>AVERAGE(BE$6:BE203)</f>
        <v>19.772727272727273</v>
      </c>
      <c r="BS203" s="164">
        <f>AVERAGE(BF$6:BF203)</f>
        <v>18.853535353535353</v>
      </c>
      <c r="BT203" s="164">
        <f>AVERAGE(BG$6:BG203)</f>
        <v>0.66666666666666663</v>
      </c>
      <c r="BU203" s="167">
        <f>AVERAGE(BH$6:BH203)</f>
        <v>2828.030303030303</v>
      </c>
      <c r="BV203" s="167">
        <f>AVERAGE(BI$6:BI203)</f>
        <v>100</v>
      </c>
      <c r="BW203" s="167">
        <f>AVERAGE(BJ$6:BJ203)</f>
        <v>909.3434343434343</v>
      </c>
      <c r="BX203" s="167">
        <f>AVERAGE(BK$6:BK203)</f>
        <v>272.80303030303031</v>
      </c>
      <c r="BY203" s="167">
        <f>AVERAGE(BL$6:BL203)</f>
        <v>2255.1767676767677</v>
      </c>
      <c r="BZ203" s="164">
        <f>AVERAGE(BM$6:BM203)</f>
        <v>2.1565656565656566</v>
      </c>
      <c r="CA203" s="167">
        <f>AVERAGE(BN$6:BN203)</f>
        <v>32.348484848484851</v>
      </c>
      <c r="CB203" s="167">
        <f>AVERAGE(BO$6:BO203)</f>
        <v>605.20202020202021</v>
      </c>
      <c r="CC203" s="26"/>
      <c r="CD203" s="26"/>
      <c r="CE203" s="26"/>
      <c r="CF203" s="26"/>
      <c r="CG203" s="26"/>
      <c r="CH203" s="26"/>
      <c r="CI203" s="26"/>
      <c r="CJ203" s="26"/>
      <c r="CK203" s="26"/>
      <c r="CL203" s="26"/>
      <c r="CM203" s="26"/>
      <c r="CN203" s="26"/>
      <c r="CO203" s="26"/>
      <c r="CP203" s="26"/>
      <c r="CQ203" s="26"/>
      <c r="CR203" s="26"/>
      <c r="CS203" s="26"/>
      <c r="CT203" s="26"/>
      <c r="CU203" s="26"/>
      <c r="CV203" s="26"/>
      <c r="CW203" s="26"/>
      <c r="CX203" s="26"/>
      <c r="CY203" s="26"/>
      <c r="CZ203" s="26"/>
      <c r="DA203" s="26"/>
      <c r="DB203" s="26"/>
      <c r="DC203" s="26"/>
      <c r="DD203" s="29"/>
      <c r="DE203" s="26"/>
      <c r="DF203" s="103">
        <v>198</v>
      </c>
      <c r="DG203" s="164">
        <v>4.9005635460836086</v>
      </c>
      <c r="DH203" s="133">
        <v>0.25</v>
      </c>
      <c r="DI203" s="103">
        <v>1</v>
      </c>
      <c r="DJ203" s="167">
        <v>240</v>
      </c>
      <c r="DK203" s="103">
        <v>5</v>
      </c>
      <c r="DL203" s="103">
        <v>5</v>
      </c>
      <c r="DM203" s="103">
        <v>0</v>
      </c>
      <c r="DN203" s="167">
        <v>900</v>
      </c>
      <c r="DO203" s="167">
        <v>0</v>
      </c>
      <c r="DP203" s="167">
        <v>250</v>
      </c>
      <c r="DQ203" s="167">
        <v>75</v>
      </c>
      <c r="DR203" s="167">
        <v>1190</v>
      </c>
      <c r="DS203" s="103">
        <v>1</v>
      </c>
      <c r="DT203" s="167">
        <v>18</v>
      </c>
      <c r="DU203" s="167">
        <v>-272</v>
      </c>
      <c r="DV203" s="103" t="s">
        <v>117</v>
      </c>
      <c r="DW203" s="26"/>
      <c r="DX203" s="164">
        <f>AVERAGE(DK$6:DK203)</f>
        <v>10.454545454545455</v>
      </c>
      <c r="DY203" s="164">
        <f>AVERAGE(DL$6:DL203)</f>
        <v>10.454545454545455</v>
      </c>
      <c r="DZ203" s="164">
        <f>AVERAGE(DM$6:DM203)</f>
        <v>0</v>
      </c>
      <c r="EA203" s="167">
        <f>AVERAGE(DN$6:DN203)</f>
        <v>1881.8181818181818</v>
      </c>
      <c r="EB203" s="167">
        <f>AVERAGE(DO$6:DO203)</f>
        <v>0</v>
      </c>
      <c r="EC203" s="167">
        <f>AVERAGE(DP$6:DP203)</f>
        <v>522.72727272727275</v>
      </c>
      <c r="ED203" s="167">
        <f>AVERAGE(DQ$6:DQ203)</f>
        <v>156.81818181818181</v>
      </c>
      <c r="EE203" s="167">
        <f>AVERAGE(DR$6:DR203)</f>
        <v>1660.439393939394</v>
      </c>
      <c r="EF203" s="164">
        <f>AVERAGE(DS$6:DS203)</f>
        <v>0.88888888888888884</v>
      </c>
      <c r="EG203" s="167">
        <f>AVERAGE(DT$6:DT203)</f>
        <v>16</v>
      </c>
      <c r="EH203" s="167">
        <f>AVERAGE(DU$6:DU203)</f>
        <v>237.37878787878788</v>
      </c>
      <c r="EI203" s="26"/>
      <c r="EJ203" s="26"/>
      <c r="EK203" s="26"/>
      <c r="EL203" s="26"/>
      <c r="EM203" s="26"/>
      <c r="EN203" s="26"/>
      <c r="EO203" s="26"/>
      <c r="EP203" s="26"/>
      <c r="EQ203" s="26"/>
      <c r="ER203" s="26"/>
      <c r="ES203" s="26"/>
      <c r="ET203" s="26"/>
      <c r="EU203" s="26"/>
      <c r="EV203" s="26"/>
      <c r="EW203" s="26"/>
      <c r="EX203" s="26"/>
      <c r="EY203" s="26"/>
      <c r="EZ203" s="26"/>
      <c r="FA203" s="26"/>
      <c r="FB203" s="26"/>
      <c r="FC203" s="26"/>
      <c r="FD203" s="26"/>
      <c r="FE203" s="26"/>
      <c r="FF203" s="26"/>
      <c r="FG203" s="26"/>
      <c r="FH203" s="29"/>
      <c r="FI203" s="26"/>
      <c r="FJ203" s="103">
        <v>198</v>
      </c>
      <c r="FK203" s="164">
        <v>8.7990912819957714</v>
      </c>
      <c r="FL203" s="133">
        <v>0.25</v>
      </c>
      <c r="FM203" s="103">
        <v>2</v>
      </c>
      <c r="FN203" s="167">
        <v>255</v>
      </c>
      <c r="FO203" s="103">
        <v>9</v>
      </c>
      <c r="FP203" s="103">
        <v>9</v>
      </c>
      <c r="FQ203" s="103">
        <v>0</v>
      </c>
      <c r="FR203" s="167">
        <v>1620</v>
      </c>
      <c r="FS203" s="167">
        <v>0</v>
      </c>
      <c r="FT203" s="167">
        <v>450</v>
      </c>
      <c r="FU203" s="167">
        <v>135</v>
      </c>
      <c r="FV203" s="167">
        <v>1465</v>
      </c>
      <c r="FW203" s="103">
        <v>2</v>
      </c>
      <c r="FX203" s="167">
        <v>72</v>
      </c>
      <c r="FY203" s="167">
        <v>227</v>
      </c>
      <c r="FZ203" s="103" t="s">
        <v>117</v>
      </c>
      <c r="GA203" s="80"/>
      <c r="GB203" s="160">
        <f>AVERAGE(FO$6:FO203)</f>
        <v>10.015151515151516</v>
      </c>
      <c r="GC203" s="160">
        <f>AVERAGE(FP$6:FP203)</f>
        <v>10.015151515151516</v>
      </c>
      <c r="GD203" s="160">
        <f>AVERAGE(FQ$6:FQ203)</f>
        <v>0</v>
      </c>
      <c r="GE203" s="166">
        <f>AVERAGE(FR$6:FR203)</f>
        <v>1802.7272727272727</v>
      </c>
      <c r="GF203" s="166">
        <f>AVERAGE(FS$6:FS203)</f>
        <v>0</v>
      </c>
      <c r="GG203" s="166">
        <f>AVERAGE(FT$6:FT203)</f>
        <v>500.75757575757575</v>
      </c>
      <c r="GH203" s="166">
        <f>AVERAGE(FU$6:FU203)</f>
        <v>150.22727272727272</v>
      </c>
      <c r="GI203" s="166">
        <f>AVERAGE(FV$6:FV203)</f>
        <v>1625.3838383838383</v>
      </c>
      <c r="GJ203" s="160">
        <f>AVERAGE(FW$6:FW203)</f>
        <v>0.80303030303030298</v>
      </c>
      <c r="GK203" s="166">
        <f>AVERAGE(FX$6:FX203)</f>
        <v>28.90909090909091</v>
      </c>
      <c r="GL203" s="166">
        <f>AVERAGE(FY$6:FY203)</f>
        <v>206.25252525252526</v>
      </c>
      <c r="GM203" s="26"/>
      <c r="GN203" s="26"/>
      <c r="GO203" s="26"/>
      <c r="GP203" s="26"/>
      <c r="GQ203" s="26"/>
      <c r="GR203" s="26"/>
      <c r="GS203" s="26"/>
      <c r="GT203" s="26"/>
      <c r="GU203" s="26"/>
      <c r="GV203" s="26"/>
      <c r="GW203" s="26"/>
      <c r="GX203" s="26"/>
      <c r="GY203" s="26"/>
      <c r="GZ203" s="26"/>
      <c r="HA203" s="26"/>
      <c r="HB203" s="26"/>
      <c r="HC203" s="26"/>
      <c r="HD203" s="26"/>
      <c r="HE203" s="26"/>
      <c r="HF203" s="26"/>
      <c r="HG203" s="26"/>
      <c r="HH203" s="26"/>
      <c r="HI203" s="26"/>
      <c r="HJ203" s="26"/>
      <c r="HK203" s="29"/>
      <c r="HL203" s="26"/>
      <c r="HM203" s="98">
        <v>198</v>
      </c>
      <c r="HN203" s="178">
        <v>15.540091991434487</v>
      </c>
      <c r="HO203" s="148">
        <v>0.25</v>
      </c>
      <c r="HP203" s="98">
        <v>4</v>
      </c>
      <c r="HQ203" s="189">
        <v>196</v>
      </c>
      <c r="HR203" s="98">
        <v>16</v>
      </c>
      <c r="HS203" s="98">
        <v>16</v>
      </c>
      <c r="HT203" s="98">
        <v>0</v>
      </c>
      <c r="HU203" s="189">
        <v>2400</v>
      </c>
      <c r="HV203" s="189">
        <v>0</v>
      </c>
      <c r="HW203" s="189">
        <v>800</v>
      </c>
      <c r="HX203" s="189">
        <v>240</v>
      </c>
      <c r="HY203" s="189">
        <v>1861</v>
      </c>
      <c r="HZ203" s="98">
        <v>4</v>
      </c>
      <c r="IA203" s="189">
        <v>120</v>
      </c>
      <c r="IB203" s="189">
        <v>659</v>
      </c>
      <c r="IC203" s="98" t="s">
        <v>117</v>
      </c>
      <c r="ID203" s="80"/>
      <c r="IE203" s="164">
        <f>AVERAGE(HR$6:HR203)</f>
        <v>19.727272727272727</v>
      </c>
      <c r="IF203" s="164">
        <f>AVERAGE(HS$6:HS203)</f>
        <v>19.01010101010101</v>
      </c>
      <c r="IG203" s="164">
        <f>AVERAGE(HT$6:HT203)</f>
        <v>0.98989898989898994</v>
      </c>
      <c r="IH203" s="167">
        <f>AVERAGE(HU$6:HU203)</f>
        <v>2851.5151515151515</v>
      </c>
      <c r="II203" s="167">
        <f>AVERAGE(HV$6:HV203)</f>
        <v>148.4848484848485</v>
      </c>
      <c r="IJ203" s="167">
        <f>AVERAGE(HW$6:HW203)</f>
        <v>901.01010101010104</v>
      </c>
      <c r="IK203" s="167">
        <f>AVERAGE(HX$6:HX203)</f>
        <v>270.30303030303031</v>
      </c>
      <c r="IL203" s="167">
        <f>AVERAGE(HY$6:HY203)</f>
        <v>2302.8232323232323</v>
      </c>
      <c r="IM203" s="164">
        <f>AVERAGE(HZ$6:HZ203)</f>
        <v>2.4444444444444446</v>
      </c>
      <c r="IN203" s="167">
        <f>AVERAGE(IA$6:IA203)</f>
        <v>73.333333333333329</v>
      </c>
      <c r="IO203" s="167">
        <f>AVERAGE(IB$6:IB203)</f>
        <v>622.02525252525254</v>
      </c>
      <c r="IP203" s="26"/>
      <c r="IQ203" s="26"/>
      <c r="IR203" s="26"/>
      <c r="IS203" s="26"/>
      <c r="IT203" s="26"/>
      <c r="IU203" s="26"/>
      <c r="IV203" s="26"/>
      <c r="IW203" s="26"/>
      <c r="IX203" s="26"/>
      <c r="IY203" s="26"/>
      <c r="IZ203" s="26"/>
      <c r="JA203" s="26"/>
      <c r="JB203" s="26"/>
      <c r="JC203" s="26"/>
      <c r="JD203" s="26"/>
      <c r="JE203" s="26"/>
      <c r="JF203" s="26"/>
      <c r="JG203" s="26"/>
      <c r="JH203" s="26"/>
      <c r="JI203" s="26"/>
      <c r="JJ203" s="26"/>
      <c r="JK203" s="26"/>
      <c r="JL203" s="26"/>
      <c r="JM203" s="29"/>
      <c r="JN203" s="26"/>
      <c r="JO203" s="26"/>
      <c r="JP203" s="26"/>
      <c r="JQ203" s="26"/>
      <c r="JR203" s="26"/>
      <c r="JS203" s="26"/>
      <c r="JT203" s="26"/>
      <c r="JU203" s="26"/>
      <c r="JV203" s="26"/>
      <c r="JW203" s="26"/>
      <c r="JX203" s="26"/>
      <c r="JY203" s="26"/>
      <c r="JZ203" s="29"/>
    </row>
    <row r="204" spans="1:286" x14ac:dyDescent="0.2">
      <c r="A204" s="26"/>
      <c r="B204" s="103">
        <v>199</v>
      </c>
      <c r="C204" s="164">
        <v>27.208689296488632</v>
      </c>
      <c r="D204" s="133">
        <v>0.05</v>
      </c>
      <c r="E204" s="103">
        <v>3</v>
      </c>
      <c r="F204" s="167">
        <v>349</v>
      </c>
      <c r="G204" s="103">
        <v>29</v>
      </c>
      <c r="H204" s="103">
        <v>22</v>
      </c>
      <c r="I204" s="103">
        <v>2</v>
      </c>
      <c r="J204" s="167">
        <v>2640</v>
      </c>
      <c r="K204" s="167">
        <v>240</v>
      </c>
      <c r="L204" s="167">
        <v>1000</v>
      </c>
      <c r="M204" s="167">
        <v>300</v>
      </c>
      <c r="N204" s="167">
        <v>2514</v>
      </c>
      <c r="O204" s="103">
        <v>1</v>
      </c>
      <c r="P204" s="167">
        <v>12</v>
      </c>
      <c r="Q204" s="167">
        <v>138</v>
      </c>
      <c r="R204" s="103" t="s">
        <v>116</v>
      </c>
      <c r="S204" s="80"/>
      <c r="T204" s="169">
        <f>AVERAGE(G$6:G204)</f>
        <v>23.467336683417084</v>
      </c>
      <c r="U204" s="169">
        <f>AVERAGE(H$6:H204)</f>
        <v>20.788944723618091</v>
      </c>
      <c r="V204" s="169">
        <f>AVERAGE(I$6:I204)</f>
        <v>1.3919597989949748</v>
      </c>
      <c r="W204" s="170">
        <f>AVERAGE(J$6:J204)</f>
        <v>2494.6733668341708</v>
      </c>
      <c r="X204" s="170">
        <f>AVERAGE(K$6:K204)</f>
        <v>167.03517587939697</v>
      </c>
      <c r="Y204" s="170">
        <f>AVERAGE(L$6:L204)</f>
        <v>969.8492462311558</v>
      </c>
      <c r="Z204" s="170">
        <f>AVERAGE(M$6:M204)</f>
        <v>290.95477386934675</v>
      </c>
      <c r="AA204" s="170">
        <f>AVERAGE(N$6:N204)</f>
        <v>2420.0502512562816</v>
      </c>
      <c r="AB204" s="169">
        <f>AVERAGE(O$6:O204)</f>
        <v>3.120603015075377</v>
      </c>
      <c r="AC204" s="170">
        <f>AVERAGE(P$6:P204)</f>
        <v>37.447236180904525</v>
      </c>
      <c r="AD204" s="170">
        <f>AVERAGE(Q$6:Q204)</f>
        <v>112.07035175879398</v>
      </c>
      <c r="AE204" s="26"/>
      <c r="AF204" s="26"/>
      <c r="AG204" s="26"/>
      <c r="AH204" s="26"/>
      <c r="AI204" s="26"/>
      <c r="AJ204" s="26"/>
      <c r="AK204" s="26"/>
      <c r="AL204" s="26"/>
      <c r="AM204" s="26"/>
      <c r="AN204" s="26"/>
      <c r="AO204" s="26"/>
      <c r="AP204" s="26"/>
      <c r="AQ204" s="26"/>
      <c r="AR204" s="26"/>
      <c r="AS204" s="26"/>
      <c r="AT204" s="26"/>
      <c r="AU204" s="26"/>
      <c r="AV204" s="26"/>
      <c r="AW204" s="26"/>
      <c r="AX204" s="29"/>
      <c r="AZ204" s="26">
        <v>199</v>
      </c>
      <c r="BA204" s="164">
        <v>18.166545249281921</v>
      </c>
      <c r="BB204" s="175">
        <v>0.05</v>
      </c>
      <c r="BC204" s="103">
        <v>2</v>
      </c>
      <c r="BD204" s="181">
        <v>431</v>
      </c>
      <c r="BE204" s="103">
        <v>19</v>
      </c>
      <c r="BF204" s="103">
        <v>19</v>
      </c>
      <c r="BG204" s="103">
        <v>0</v>
      </c>
      <c r="BH204" s="167">
        <v>2850</v>
      </c>
      <c r="BI204" s="167">
        <v>0</v>
      </c>
      <c r="BJ204" s="167">
        <v>950</v>
      </c>
      <c r="BK204" s="167">
        <v>285</v>
      </c>
      <c r="BL204" s="167">
        <v>2291</v>
      </c>
      <c r="BM204" s="103">
        <v>1</v>
      </c>
      <c r="BN204" s="167">
        <v>15</v>
      </c>
      <c r="BO204" s="167">
        <v>574</v>
      </c>
      <c r="BP204" s="103" t="s">
        <v>117</v>
      </c>
      <c r="BQ204" s="80"/>
      <c r="BR204" s="164">
        <f>AVERAGE(BE$6:BE204)</f>
        <v>19.768844221105528</v>
      </c>
      <c r="BS204" s="164">
        <f>AVERAGE(BF$6:BF204)</f>
        <v>18.854271356783919</v>
      </c>
      <c r="BT204" s="164">
        <f>AVERAGE(BG$6:BG204)</f>
        <v>0.66331658291457285</v>
      </c>
      <c r="BU204" s="167">
        <f>AVERAGE(BH$6:BH204)</f>
        <v>2828.140703517588</v>
      </c>
      <c r="BV204" s="167">
        <f>AVERAGE(BI$6:BI204)</f>
        <v>99.497487437185924</v>
      </c>
      <c r="BW204" s="167">
        <f>AVERAGE(BJ$6:BJ204)</f>
        <v>909.54773869346729</v>
      </c>
      <c r="BX204" s="167">
        <f>AVERAGE(BK$6:BK204)</f>
        <v>272.8643216080402</v>
      </c>
      <c r="BY204" s="167">
        <f>AVERAGE(BL$6:BL204)</f>
        <v>2255.356783919598</v>
      </c>
      <c r="BZ204" s="164">
        <f>AVERAGE(BM$6:BM204)</f>
        <v>2.1507537688442211</v>
      </c>
      <c r="CA204" s="167">
        <f>AVERAGE(BN$6:BN204)</f>
        <v>32.261306532663319</v>
      </c>
      <c r="CB204" s="167">
        <f>AVERAGE(BO$6:BO204)</f>
        <v>605.0452261306533</v>
      </c>
      <c r="CC204" s="26"/>
      <c r="CD204" s="26"/>
      <c r="CE204" s="26"/>
      <c r="CF204" s="26"/>
      <c r="CG204" s="26"/>
      <c r="CH204" s="26"/>
      <c r="CI204" s="26"/>
      <c r="CJ204" s="26"/>
      <c r="CK204" s="26"/>
      <c r="CL204" s="26"/>
      <c r="CM204" s="26"/>
      <c r="CN204" s="26"/>
      <c r="CO204" s="26"/>
      <c r="CP204" s="26"/>
      <c r="CQ204" s="26"/>
      <c r="CR204" s="26"/>
      <c r="CS204" s="26"/>
      <c r="CT204" s="26"/>
      <c r="CU204" s="26"/>
      <c r="CV204" s="26"/>
      <c r="CW204" s="26"/>
      <c r="CX204" s="26"/>
      <c r="CY204" s="26"/>
      <c r="CZ204" s="26"/>
      <c r="DA204" s="26"/>
      <c r="DB204" s="26"/>
      <c r="DC204" s="26"/>
      <c r="DD204" s="29"/>
      <c r="DE204" s="26"/>
      <c r="DF204" s="103">
        <v>199</v>
      </c>
      <c r="DG204" s="164">
        <v>6.0314593575640432</v>
      </c>
      <c r="DH204" s="133">
        <v>0.2</v>
      </c>
      <c r="DI204" s="103">
        <v>7</v>
      </c>
      <c r="DJ204" s="167">
        <v>335</v>
      </c>
      <c r="DK204" s="103">
        <v>12</v>
      </c>
      <c r="DL204" s="103">
        <v>12</v>
      </c>
      <c r="DM204" s="103">
        <v>0</v>
      </c>
      <c r="DN204" s="167">
        <v>2160</v>
      </c>
      <c r="DO204" s="167">
        <v>0</v>
      </c>
      <c r="DP204" s="167">
        <v>600</v>
      </c>
      <c r="DQ204" s="167">
        <v>180</v>
      </c>
      <c r="DR204" s="167">
        <v>1740</v>
      </c>
      <c r="DS204" s="103">
        <v>1</v>
      </c>
      <c r="DT204" s="167">
        <v>18</v>
      </c>
      <c r="DU204" s="167">
        <v>438</v>
      </c>
      <c r="DV204" s="103" t="s">
        <v>117</v>
      </c>
      <c r="DW204" s="26"/>
      <c r="DX204" s="164">
        <f>AVERAGE(DK$6:DK204)</f>
        <v>10.462311557788945</v>
      </c>
      <c r="DY204" s="164">
        <f>AVERAGE(DL$6:DL204)</f>
        <v>10.462311557788945</v>
      </c>
      <c r="DZ204" s="164">
        <f>AVERAGE(DM$6:DM204)</f>
        <v>0</v>
      </c>
      <c r="EA204" s="167">
        <f>AVERAGE(DN$6:DN204)</f>
        <v>1883.21608040201</v>
      </c>
      <c r="EB204" s="167">
        <f>AVERAGE(DO$6:DO204)</f>
        <v>0</v>
      </c>
      <c r="EC204" s="167">
        <f>AVERAGE(DP$6:DP204)</f>
        <v>523.1155778894472</v>
      </c>
      <c r="ED204" s="167">
        <f>AVERAGE(DQ$6:DQ204)</f>
        <v>156.93467336683418</v>
      </c>
      <c r="EE204" s="167">
        <f>AVERAGE(DR$6:DR204)</f>
        <v>1660.8391959798994</v>
      </c>
      <c r="EF204" s="164">
        <f>AVERAGE(DS$6:DS204)</f>
        <v>0.88944723618090449</v>
      </c>
      <c r="EG204" s="167">
        <f>AVERAGE(DT$6:DT204)</f>
        <v>16.010050251256281</v>
      </c>
      <c r="EH204" s="167">
        <f>AVERAGE(DU$6:DU204)</f>
        <v>238.38693467336682</v>
      </c>
      <c r="EI204" s="26"/>
      <c r="EJ204" s="26"/>
      <c r="EK204" s="26"/>
      <c r="EL204" s="26"/>
      <c r="EM204" s="26"/>
      <c r="EN204" s="26"/>
      <c r="EO204" s="26"/>
      <c r="EP204" s="26"/>
      <c r="EQ204" s="26"/>
      <c r="ER204" s="26"/>
      <c r="ES204" s="26"/>
      <c r="ET204" s="26"/>
      <c r="EU204" s="26"/>
      <c r="EV204" s="26"/>
      <c r="EW204" s="26"/>
      <c r="EX204" s="26"/>
      <c r="EY204" s="26"/>
      <c r="EZ204" s="26"/>
      <c r="FA204" s="26"/>
      <c r="FB204" s="26"/>
      <c r="FC204" s="26"/>
      <c r="FD204" s="26"/>
      <c r="FE204" s="26"/>
      <c r="FF204" s="26"/>
      <c r="FG204" s="26"/>
      <c r="FH204" s="29"/>
      <c r="FI204" s="26"/>
      <c r="FJ204" s="103">
        <v>199</v>
      </c>
      <c r="FK204" s="164">
        <v>5.5318117380869234</v>
      </c>
      <c r="FL204" s="133">
        <v>0.15</v>
      </c>
      <c r="FM204" s="103">
        <v>8</v>
      </c>
      <c r="FN204" s="167">
        <v>527</v>
      </c>
      <c r="FO204" s="103">
        <v>13</v>
      </c>
      <c r="FP204" s="103">
        <v>13</v>
      </c>
      <c r="FQ204" s="103">
        <v>0</v>
      </c>
      <c r="FR204" s="167">
        <v>2340</v>
      </c>
      <c r="FS204" s="167">
        <v>0</v>
      </c>
      <c r="FT204" s="167">
        <v>650</v>
      </c>
      <c r="FU204" s="167">
        <v>195</v>
      </c>
      <c r="FV204" s="167">
        <v>1997</v>
      </c>
      <c r="FW204" s="103">
        <v>1</v>
      </c>
      <c r="FX204" s="167">
        <v>36</v>
      </c>
      <c r="FY204" s="167">
        <v>379</v>
      </c>
      <c r="FZ204" s="103" t="s">
        <v>117</v>
      </c>
      <c r="GA204" s="80"/>
      <c r="GB204" s="160">
        <f>AVERAGE(FO$6:FO204)</f>
        <v>10.030150753768844</v>
      </c>
      <c r="GC204" s="160">
        <f>AVERAGE(FP$6:FP204)</f>
        <v>10.030150753768844</v>
      </c>
      <c r="GD204" s="160">
        <f>AVERAGE(FQ$6:FQ204)</f>
        <v>0</v>
      </c>
      <c r="GE204" s="166">
        <f>AVERAGE(FR$6:FR204)</f>
        <v>1805.427135678392</v>
      </c>
      <c r="GF204" s="166">
        <f>AVERAGE(FS$6:FS204)</f>
        <v>0</v>
      </c>
      <c r="GG204" s="166">
        <f>AVERAGE(FT$6:FT204)</f>
        <v>501.5075376884422</v>
      </c>
      <c r="GH204" s="166">
        <f>AVERAGE(FU$6:FU204)</f>
        <v>150.45226130653268</v>
      </c>
      <c r="GI204" s="166">
        <f>AVERAGE(FV$6:FV204)</f>
        <v>1627.251256281407</v>
      </c>
      <c r="GJ204" s="160">
        <f>AVERAGE(FW$6:FW204)</f>
        <v>0.8040201005025126</v>
      </c>
      <c r="GK204" s="166">
        <f>AVERAGE(FX$6:FX204)</f>
        <v>28.944723618090453</v>
      </c>
      <c r="GL204" s="166">
        <f>AVERAGE(FY$6:FY204)</f>
        <v>207.12060301507537</v>
      </c>
      <c r="GM204" s="26"/>
      <c r="GN204" s="26"/>
      <c r="GO204" s="26"/>
      <c r="GP204" s="26"/>
      <c r="GQ204" s="26"/>
      <c r="GR204" s="26"/>
      <c r="GS204" s="26"/>
      <c r="GT204" s="26"/>
      <c r="GU204" s="26"/>
      <c r="GV204" s="26"/>
      <c r="GW204" s="26"/>
      <c r="GX204" s="26"/>
      <c r="GY204" s="26"/>
      <c r="GZ204" s="26"/>
      <c r="HA204" s="26"/>
      <c r="HB204" s="26"/>
      <c r="HC204" s="26"/>
      <c r="HD204" s="26"/>
      <c r="HE204" s="26"/>
      <c r="HF204" s="26"/>
      <c r="HG204" s="26"/>
      <c r="HH204" s="26"/>
      <c r="HI204" s="26"/>
      <c r="HJ204" s="26"/>
      <c r="HK204" s="29"/>
      <c r="HL204" s="26"/>
      <c r="HM204" s="98">
        <v>199</v>
      </c>
      <c r="HN204" s="178">
        <v>24.145468868271777</v>
      </c>
      <c r="HO204" s="148">
        <v>0.05</v>
      </c>
      <c r="HP204" s="98">
        <v>4</v>
      </c>
      <c r="HQ204" s="189">
        <v>368</v>
      </c>
      <c r="HR204" s="98">
        <v>27</v>
      </c>
      <c r="HS204" s="98">
        <v>23</v>
      </c>
      <c r="HT204" s="98">
        <v>3</v>
      </c>
      <c r="HU204" s="189">
        <v>3450</v>
      </c>
      <c r="HV204" s="189">
        <v>450</v>
      </c>
      <c r="HW204" s="189">
        <v>1000</v>
      </c>
      <c r="HX204" s="189">
        <v>300</v>
      </c>
      <c r="HY204" s="189">
        <v>2743</v>
      </c>
      <c r="HZ204" s="98">
        <v>1</v>
      </c>
      <c r="IA204" s="189">
        <v>30</v>
      </c>
      <c r="IB204" s="189">
        <v>737</v>
      </c>
      <c r="IC204" s="98" t="s">
        <v>116</v>
      </c>
      <c r="ID204" s="80"/>
      <c r="IE204" s="164">
        <f>AVERAGE(HR$6:HR204)</f>
        <v>19.763819095477388</v>
      </c>
      <c r="IF204" s="164">
        <f>AVERAGE(HS$6:HS204)</f>
        <v>19.030150753768844</v>
      </c>
      <c r="IG204" s="164">
        <f>AVERAGE(HT$6:HT204)</f>
        <v>1</v>
      </c>
      <c r="IH204" s="167">
        <f>AVERAGE(HU$6:HU204)</f>
        <v>2854.5226130653268</v>
      </c>
      <c r="II204" s="167">
        <f>AVERAGE(HV$6:HV204)</f>
        <v>150</v>
      </c>
      <c r="IJ204" s="167">
        <f>AVERAGE(HW$6:HW204)</f>
        <v>901.5075376884422</v>
      </c>
      <c r="IK204" s="167">
        <f>AVERAGE(HX$6:HX204)</f>
        <v>270.45226130653265</v>
      </c>
      <c r="IL204" s="167">
        <f>AVERAGE(HY$6:HY204)</f>
        <v>2305.0351758793968</v>
      </c>
      <c r="IM204" s="164">
        <f>AVERAGE(HZ$6:HZ204)</f>
        <v>2.437185929648241</v>
      </c>
      <c r="IN204" s="167">
        <f>AVERAGE(IA$6:IA204)</f>
        <v>73.115577889447238</v>
      </c>
      <c r="IO204" s="167">
        <f>AVERAGE(IB$6:IB204)</f>
        <v>622.6030150753769</v>
      </c>
      <c r="IP204" s="26"/>
      <c r="IQ204" s="26"/>
      <c r="IR204" s="26"/>
      <c r="IS204" s="26"/>
      <c r="IT204" s="26"/>
      <c r="IU204" s="26"/>
      <c r="IV204" s="26"/>
      <c r="IW204" s="26"/>
      <c r="IX204" s="26"/>
      <c r="IY204" s="26"/>
      <c r="IZ204" s="26"/>
      <c r="JA204" s="26"/>
      <c r="JB204" s="26"/>
      <c r="JC204" s="26"/>
      <c r="JD204" s="26"/>
      <c r="JE204" s="26"/>
      <c r="JF204" s="26"/>
      <c r="JG204" s="26"/>
      <c r="JH204" s="26"/>
      <c r="JI204" s="26"/>
      <c r="JJ204" s="26"/>
      <c r="JK204" s="26"/>
      <c r="JL204" s="26"/>
      <c r="JM204" s="29"/>
      <c r="JN204" s="26"/>
      <c r="JO204" s="26"/>
      <c r="JP204" s="26"/>
      <c r="JQ204" s="26"/>
      <c r="JR204" s="26"/>
      <c r="JS204" s="26"/>
      <c r="JT204" s="26"/>
      <c r="JU204" s="26"/>
      <c r="JV204" s="26"/>
      <c r="JW204" s="26"/>
      <c r="JX204" s="26"/>
      <c r="JY204" s="26"/>
      <c r="JZ204" s="29"/>
    </row>
    <row r="205" spans="1:286" x14ac:dyDescent="0.2">
      <c r="A205" s="26"/>
      <c r="B205" s="103">
        <v>200</v>
      </c>
      <c r="C205" s="164">
        <v>27.101330979152493</v>
      </c>
      <c r="D205" s="133">
        <v>0.05</v>
      </c>
      <c r="E205" s="103">
        <v>4</v>
      </c>
      <c r="F205" s="167">
        <v>318</v>
      </c>
      <c r="G205" s="103">
        <v>30</v>
      </c>
      <c r="H205" s="103">
        <v>22</v>
      </c>
      <c r="I205" s="103">
        <v>2</v>
      </c>
      <c r="J205" s="167">
        <v>2640</v>
      </c>
      <c r="K205" s="167">
        <v>240</v>
      </c>
      <c r="L205" s="167">
        <v>1000</v>
      </c>
      <c r="M205" s="167">
        <v>300</v>
      </c>
      <c r="N205" s="167">
        <v>2483</v>
      </c>
      <c r="O205" s="103">
        <v>1</v>
      </c>
      <c r="P205" s="167">
        <v>12</v>
      </c>
      <c r="Q205" s="167">
        <v>169</v>
      </c>
      <c r="R205" s="103" t="s">
        <v>116</v>
      </c>
      <c r="S205" s="80"/>
      <c r="T205" s="169">
        <f>AVERAGE(G$6:G205)</f>
        <v>23.5</v>
      </c>
      <c r="U205" s="169">
        <f>AVERAGE(H$6:H205)</f>
        <v>20.795000000000002</v>
      </c>
      <c r="V205" s="169">
        <f>AVERAGE(I$6:I205)</f>
        <v>1.395</v>
      </c>
      <c r="W205" s="170">
        <f>AVERAGE(J$6:J205)</f>
        <v>2495.4</v>
      </c>
      <c r="X205" s="170">
        <f>AVERAGE(K$6:K205)</f>
        <v>167.4</v>
      </c>
      <c r="Y205" s="170">
        <f>AVERAGE(L$6:L205)</f>
        <v>970</v>
      </c>
      <c r="Z205" s="170">
        <f>AVERAGE(M$6:M205)</f>
        <v>291</v>
      </c>
      <c r="AA205" s="170">
        <f>AVERAGE(N$6:N205)</f>
        <v>2420.3649999999998</v>
      </c>
      <c r="AB205" s="169">
        <f>AVERAGE(O$6:O205)</f>
        <v>3.11</v>
      </c>
      <c r="AC205" s="170">
        <f>AVERAGE(P$6:P205)</f>
        <v>37.32</v>
      </c>
      <c r="AD205" s="170">
        <f>AVERAGE(Q$6:Q205)</f>
        <v>112.355</v>
      </c>
      <c r="AE205" s="26"/>
      <c r="AF205" s="26"/>
      <c r="AG205" s="26"/>
      <c r="AH205" s="26"/>
      <c r="AI205" s="26"/>
      <c r="AJ205" s="26"/>
      <c r="AK205" s="26"/>
      <c r="AL205" s="26"/>
      <c r="AM205" s="26"/>
      <c r="AN205" s="26"/>
      <c r="AO205" s="26"/>
      <c r="AP205" s="26"/>
      <c r="AQ205" s="26"/>
      <c r="AR205" s="26"/>
      <c r="AS205" s="26"/>
      <c r="AT205" s="26"/>
      <c r="AU205" s="26"/>
      <c r="AV205" s="26"/>
      <c r="AW205" s="26"/>
      <c r="AX205" s="29"/>
      <c r="AZ205" s="26">
        <v>200</v>
      </c>
      <c r="BA205" s="164">
        <v>22.405422071199709</v>
      </c>
      <c r="BB205" s="175">
        <v>0.05</v>
      </c>
      <c r="BC205" s="103">
        <v>0</v>
      </c>
      <c r="BD205" s="181">
        <v>390</v>
      </c>
      <c r="BE205" s="103">
        <v>21</v>
      </c>
      <c r="BF205" s="103">
        <v>21</v>
      </c>
      <c r="BG205" s="103">
        <v>1</v>
      </c>
      <c r="BH205" s="167">
        <v>3150</v>
      </c>
      <c r="BI205" s="167">
        <v>150</v>
      </c>
      <c r="BJ205" s="167">
        <v>1000</v>
      </c>
      <c r="BK205" s="167">
        <v>300</v>
      </c>
      <c r="BL205" s="167">
        <v>2465</v>
      </c>
      <c r="BM205" s="103">
        <v>1</v>
      </c>
      <c r="BN205" s="167">
        <v>15</v>
      </c>
      <c r="BO205" s="167">
        <v>700</v>
      </c>
      <c r="BP205" s="103" t="s">
        <v>116</v>
      </c>
      <c r="BQ205" s="80"/>
      <c r="BR205" s="164">
        <f>AVERAGE(BE$6:BE205)</f>
        <v>19.774999999999999</v>
      </c>
      <c r="BS205" s="164">
        <f>AVERAGE(BF$6:BF205)</f>
        <v>18.864999999999998</v>
      </c>
      <c r="BT205" s="164">
        <f>AVERAGE(BG$6:BG205)</f>
        <v>0.66500000000000004</v>
      </c>
      <c r="BU205" s="167">
        <f>AVERAGE(BH$6:BH205)</f>
        <v>2829.75</v>
      </c>
      <c r="BV205" s="167">
        <f>AVERAGE(BI$6:BI205)</f>
        <v>99.75</v>
      </c>
      <c r="BW205" s="167">
        <f>AVERAGE(BJ$6:BJ205)</f>
        <v>910</v>
      </c>
      <c r="BX205" s="167">
        <f>AVERAGE(BK$6:BK205)</f>
        <v>273</v>
      </c>
      <c r="BY205" s="167">
        <f>AVERAGE(BL$6:BL205)</f>
        <v>2256.4050000000002</v>
      </c>
      <c r="BZ205" s="164">
        <f>AVERAGE(BM$6:BM205)</f>
        <v>2.145</v>
      </c>
      <c r="CA205" s="167">
        <f>AVERAGE(BN$6:BN205)</f>
        <v>32.174999999999997</v>
      </c>
      <c r="CB205" s="167">
        <f>AVERAGE(BO$6:BO205)</f>
        <v>605.52</v>
      </c>
      <c r="CC205" s="26"/>
      <c r="CD205" s="26"/>
      <c r="CE205" s="26"/>
      <c r="CF205" s="26"/>
      <c r="CG205" s="26"/>
      <c r="CH205" s="26"/>
      <c r="CI205" s="26"/>
      <c r="CJ205" s="26"/>
      <c r="CK205" s="26"/>
      <c r="CL205" s="26"/>
      <c r="CM205" s="26"/>
      <c r="CN205" s="26"/>
      <c r="CO205" s="26"/>
      <c r="CP205" s="26"/>
      <c r="CQ205" s="26"/>
      <c r="CR205" s="26"/>
      <c r="CS205" s="26"/>
      <c r="CT205" s="26"/>
      <c r="CU205" s="26"/>
      <c r="CV205" s="26"/>
      <c r="CW205" s="26"/>
      <c r="CX205" s="26"/>
      <c r="CY205" s="26"/>
      <c r="CZ205" s="26"/>
      <c r="DA205" s="26"/>
      <c r="DB205" s="26"/>
      <c r="DC205" s="26"/>
      <c r="DD205" s="29"/>
      <c r="DE205" s="26"/>
      <c r="DF205" s="103">
        <v>200</v>
      </c>
      <c r="DG205" s="164">
        <v>7.8835206462699707</v>
      </c>
      <c r="DH205" s="133">
        <v>0.1</v>
      </c>
      <c r="DI205" s="103">
        <v>7</v>
      </c>
      <c r="DJ205" s="167">
        <v>537</v>
      </c>
      <c r="DK205" s="103">
        <v>14</v>
      </c>
      <c r="DL205" s="103">
        <v>14</v>
      </c>
      <c r="DM205" s="103">
        <v>0</v>
      </c>
      <c r="DN205" s="167">
        <v>2520</v>
      </c>
      <c r="DO205" s="167">
        <v>0</v>
      </c>
      <c r="DP205" s="167">
        <v>700</v>
      </c>
      <c r="DQ205" s="167">
        <v>210</v>
      </c>
      <c r="DR205" s="167">
        <v>2072</v>
      </c>
      <c r="DS205" s="103">
        <v>1</v>
      </c>
      <c r="DT205" s="167">
        <v>18</v>
      </c>
      <c r="DU205" s="167">
        <v>466</v>
      </c>
      <c r="DV205" s="103" t="s">
        <v>117</v>
      </c>
      <c r="DW205" s="26"/>
      <c r="DX205" s="164">
        <f>AVERAGE(DK$6:DK205)</f>
        <v>10.48</v>
      </c>
      <c r="DY205" s="164">
        <f>AVERAGE(DL$6:DL205)</f>
        <v>10.48</v>
      </c>
      <c r="DZ205" s="164">
        <f>AVERAGE(DM$6:DM205)</f>
        <v>0</v>
      </c>
      <c r="EA205" s="167">
        <f>AVERAGE(DN$6:DN205)</f>
        <v>1886.4</v>
      </c>
      <c r="EB205" s="167">
        <f>AVERAGE(DO$6:DO205)</f>
        <v>0</v>
      </c>
      <c r="EC205" s="167">
        <f>AVERAGE(DP$6:DP205)</f>
        <v>524</v>
      </c>
      <c r="ED205" s="167">
        <f>AVERAGE(DQ$6:DQ205)</f>
        <v>157.19999999999999</v>
      </c>
      <c r="EE205" s="167">
        <f>AVERAGE(DR$6:DR205)</f>
        <v>1662.895</v>
      </c>
      <c r="EF205" s="164">
        <f>AVERAGE(DS$6:DS205)</f>
        <v>0.89</v>
      </c>
      <c r="EG205" s="167">
        <f>AVERAGE(DT$6:DT205)</f>
        <v>16.02</v>
      </c>
      <c r="EH205" s="167">
        <f>AVERAGE(DU$6:DU205)</f>
        <v>239.52500000000001</v>
      </c>
      <c r="EI205" s="26"/>
      <c r="EJ205" s="26"/>
      <c r="EK205" s="26"/>
      <c r="EL205" s="26"/>
      <c r="EM205" s="26"/>
      <c r="EN205" s="26"/>
      <c r="EO205" s="26"/>
      <c r="EP205" s="26"/>
      <c r="EQ205" s="26"/>
      <c r="ER205" s="26"/>
      <c r="ES205" s="26"/>
      <c r="ET205" s="26"/>
      <c r="EU205" s="26"/>
      <c r="EV205" s="26"/>
      <c r="EW205" s="26"/>
      <c r="EX205" s="26"/>
      <c r="EY205" s="26"/>
      <c r="EZ205" s="26"/>
      <c r="FA205" s="26"/>
      <c r="FB205" s="26"/>
      <c r="FC205" s="26"/>
      <c r="FD205" s="26"/>
      <c r="FE205" s="26"/>
      <c r="FF205" s="26"/>
      <c r="FG205" s="26"/>
      <c r="FH205" s="29"/>
      <c r="FI205" s="26"/>
      <c r="FJ205" s="103">
        <v>200</v>
      </c>
      <c r="FK205" s="164">
        <v>4.4062521408188164</v>
      </c>
      <c r="FL205" s="133">
        <v>0.15</v>
      </c>
      <c r="FM205" s="103">
        <v>9</v>
      </c>
      <c r="FN205" s="167">
        <v>494</v>
      </c>
      <c r="FO205" s="103">
        <v>12</v>
      </c>
      <c r="FP205" s="103">
        <v>12</v>
      </c>
      <c r="FQ205" s="103">
        <v>0</v>
      </c>
      <c r="FR205" s="167">
        <v>2160</v>
      </c>
      <c r="FS205" s="167">
        <v>0</v>
      </c>
      <c r="FT205" s="167">
        <v>600</v>
      </c>
      <c r="FU205" s="167">
        <v>180</v>
      </c>
      <c r="FV205" s="167">
        <v>1899</v>
      </c>
      <c r="FW205" s="103">
        <v>1</v>
      </c>
      <c r="FX205" s="167">
        <v>36</v>
      </c>
      <c r="FY205" s="167">
        <v>297</v>
      </c>
      <c r="FZ205" s="103" t="s">
        <v>117</v>
      </c>
      <c r="GA205" s="80"/>
      <c r="GB205" s="160">
        <f>AVERAGE(FO$6:FO205)</f>
        <v>10.039999999999999</v>
      </c>
      <c r="GC205" s="160">
        <f>AVERAGE(FP$6:FP205)</f>
        <v>10.039999999999999</v>
      </c>
      <c r="GD205" s="160">
        <f>AVERAGE(FQ$6:FQ205)</f>
        <v>0</v>
      </c>
      <c r="GE205" s="166">
        <f>AVERAGE(FR$6:FR205)</f>
        <v>1807.2</v>
      </c>
      <c r="GF205" s="166">
        <f>AVERAGE(FS$6:FS205)</f>
        <v>0</v>
      </c>
      <c r="GG205" s="166">
        <f>AVERAGE(FT$6:FT205)</f>
        <v>502</v>
      </c>
      <c r="GH205" s="166">
        <f>AVERAGE(FU$6:FU205)</f>
        <v>150.6</v>
      </c>
      <c r="GI205" s="166">
        <f>AVERAGE(FV$6:FV205)</f>
        <v>1628.61</v>
      </c>
      <c r="GJ205" s="160">
        <f>AVERAGE(FW$6:FW205)</f>
        <v>0.80500000000000005</v>
      </c>
      <c r="GK205" s="166">
        <f>AVERAGE(FX$6:FX205)</f>
        <v>28.98</v>
      </c>
      <c r="GL205" s="166">
        <f>AVERAGE(FY$6:FY205)</f>
        <v>207.57</v>
      </c>
      <c r="GM205" s="26"/>
      <c r="GN205" s="26"/>
      <c r="GO205" s="26"/>
      <c r="GP205" s="26"/>
      <c r="GQ205" s="26"/>
      <c r="GR205" s="26"/>
      <c r="GS205" s="26"/>
      <c r="GT205" s="26"/>
      <c r="GU205" s="26"/>
      <c r="GV205" s="26"/>
      <c r="GW205" s="26"/>
      <c r="GX205" s="26"/>
      <c r="GY205" s="26"/>
      <c r="GZ205" s="26"/>
      <c r="HA205" s="26"/>
      <c r="HB205" s="26"/>
      <c r="HC205" s="26"/>
      <c r="HD205" s="26"/>
      <c r="HE205" s="26"/>
      <c r="HF205" s="26"/>
      <c r="HG205" s="26"/>
      <c r="HH205" s="26"/>
      <c r="HI205" s="26"/>
      <c r="HJ205" s="26"/>
      <c r="HK205" s="29"/>
      <c r="HL205" s="26"/>
      <c r="HM205" s="98">
        <v>200</v>
      </c>
      <c r="HN205" s="178">
        <v>16.463720199750657</v>
      </c>
      <c r="HO205" s="148">
        <v>0.25</v>
      </c>
      <c r="HP205" s="98">
        <v>7</v>
      </c>
      <c r="HQ205" s="189">
        <v>419</v>
      </c>
      <c r="HR205" s="98">
        <v>19</v>
      </c>
      <c r="HS205" s="98">
        <v>19</v>
      </c>
      <c r="HT205" s="98">
        <v>0</v>
      </c>
      <c r="HU205" s="189">
        <v>2850</v>
      </c>
      <c r="HV205" s="189">
        <v>0</v>
      </c>
      <c r="HW205" s="189">
        <v>950</v>
      </c>
      <c r="HX205" s="189">
        <v>285</v>
      </c>
      <c r="HY205" s="189">
        <v>2279</v>
      </c>
      <c r="HZ205" s="98">
        <v>4</v>
      </c>
      <c r="IA205" s="189">
        <v>120</v>
      </c>
      <c r="IB205" s="189">
        <v>691</v>
      </c>
      <c r="IC205" s="98" t="s">
        <v>117</v>
      </c>
      <c r="ID205" s="80"/>
      <c r="IE205" s="164">
        <f>AVERAGE(HR$6:HR205)</f>
        <v>19.760000000000002</v>
      </c>
      <c r="IF205" s="164">
        <f>AVERAGE(HS$6:HS205)</f>
        <v>19.03</v>
      </c>
      <c r="IG205" s="164">
        <f>AVERAGE(HT$6:HT205)</f>
        <v>0.995</v>
      </c>
      <c r="IH205" s="167">
        <f>AVERAGE(HU$6:HU205)</f>
        <v>2854.5</v>
      </c>
      <c r="II205" s="167">
        <f>AVERAGE(HV$6:HV205)</f>
        <v>149.25</v>
      </c>
      <c r="IJ205" s="167">
        <f>AVERAGE(HW$6:HW205)</f>
        <v>901.75</v>
      </c>
      <c r="IK205" s="167">
        <f>AVERAGE(HX$6:HX205)</f>
        <v>270.52499999999998</v>
      </c>
      <c r="IL205" s="167">
        <f>AVERAGE(HY$6:HY205)</f>
        <v>2304.9050000000002</v>
      </c>
      <c r="IM205" s="164">
        <f>AVERAGE(HZ$6:HZ205)</f>
        <v>2.4449999999999998</v>
      </c>
      <c r="IN205" s="167">
        <f>AVERAGE(IA$6:IA205)</f>
        <v>73.349999999999994</v>
      </c>
      <c r="IO205" s="167">
        <f>AVERAGE(IB$6:IB205)</f>
        <v>622.94500000000005</v>
      </c>
      <c r="IP205" s="26"/>
      <c r="IQ205" s="26"/>
      <c r="IR205" s="26"/>
      <c r="IS205" s="26"/>
      <c r="IT205" s="26"/>
      <c r="IU205" s="26"/>
      <c r="IV205" s="26"/>
      <c r="IW205" s="26"/>
      <c r="IX205" s="26"/>
      <c r="IY205" s="26"/>
      <c r="IZ205" s="26"/>
      <c r="JA205" s="26"/>
      <c r="JB205" s="26"/>
      <c r="JC205" s="26"/>
      <c r="JD205" s="26"/>
      <c r="JE205" s="26"/>
      <c r="JF205" s="26"/>
      <c r="JG205" s="26"/>
      <c r="JH205" s="26"/>
      <c r="JI205" s="26"/>
      <c r="JJ205" s="26"/>
      <c r="JK205" s="26"/>
      <c r="JL205" s="26"/>
      <c r="JM205" s="29"/>
      <c r="JN205" s="26"/>
      <c r="JO205" s="26"/>
      <c r="JP205" s="26"/>
      <c r="JQ205" s="26"/>
      <c r="JR205" s="26"/>
      <c r="JS205" s="26"/>
      <c r="JT205" s="26"/>
      <c r="JU205" s="26"/>
      <c r="JV205" s="26"/>
      <c r="JW205" s="26"/>
      <c r="JX205" s="26"/>
      <c r="JY205" s="26"/>
      <c r="JZ205" s="29"/>
    </row>
    <row r="206" spans="1:286" x14ac:dyDescent="0.2">
      <c r="A206" s="26"/>
      <c r="B206" s="103">
        <v>201</v>
      </c>
      <c r="C206" s="164">
        <v>21.937373423120281</v>
      </c>
      <c r="D206" s="133">
        <v>0.1</v>
      </c>
      <c r="E206" s="103">
        <v>2</v>
      </c>
      <c r="F206" s="167">
        <v>485</v>
      </c>
      <c r="G206" s="103">
        <v>22</v>
      </c>
      <c r="H206" s="103">
        <v>22</v>
      </c>
      <c r="I206" s="103">
        <v>2</v>
      </c>
      <c r="J206" s="167">
        <v>2640</v>
      </c>
      <c r="K206" s="167">
        <v>240</v>
      </c>
      <c r="L206" s="167">
        <v>1000</v>
      </c>
      <c r="M206" s="167">
        <v>300</v>
      </c>
      <c r="N206" s="167">
        <v>2650</v>
      </c>
      <c r="O206" s="103">
        <v>2</v>
      </c>
      <c r="P206" s="167">
        <v>24</v>
      </c>
      <c r="Q206" s="167">
        <v>14</v>
      </c>
      <c r="R206" s="103" t="s">
        <v>116</v>
      </c>
      <c r="S206" s="80"/>
      <c r="T206" s="169">
        <f>AVERAGE(G$6:G206)</f>
        <v>23.492537313432837</v>
      </c>
      <c r="U206" s="169">
        <f>AVERAGE(H$6:H206)</f>
        <v>20.800995024875622</v>
      </c>
      <c r="V206" s="169">
        <f>AVERAGE(I$6:I206)</f>
        <v>1.3980099502487562</v>
      </c>
      <c r="W206" s="170">
        <f>AVERAGE(J$6:J206)</f>
        <v>2496.1194029850744</v>
      </c>
      <c r="X206" s="170">
        <f>AVERAGE(K$6:K206)</f>
        <v>167.76119402985074</v>
      </c>
      <c r="Y206" s="170">
        <f>AVERAGE(L$6:L206)</f>
        <v>970.14925373134326</v>
      </c>
      <c r="Z206" s="170">
        <f>AVERAGE(M$6:M206)</f>
        <v>291.04477611940297</v>
      </c>
      <c r="AA206" s="170">
        <f>AVERAGE(N$6:N206)</f>
        <v>2421.5074626865671</v>
      </c>
      <c r="AB206" s="169">
        <f>AVERAGE(O$6:O206)</f>
        <v>3.1044776119402986</v>
      </c>
      <c r="AC206" s="170">
        <f>AVERAGE(P$6:P206)</f>
        <v>37.253731343283583</v>
      </c>
      <c r="AD206" s="170">
        <f>AVERAGE(Q$6:Q206)</f>
        <v>111.86567164179104</v>
      </c>
      <c r="AE206" s="26"/>
      <c r="AF206" s="26"/>
      <c r="AG206" s="26"/>
      <c r="AH206" s="26"/>
      <c r="AI206" s="26"/>
      <c r="AJ206" s="26"/>
      <c r="AK206" s="26"/>
      <c r="AL206" s="26"/>
      <c r="AM206" s="26"/>
      <c r="AN206" s="26"/>
      <c r="AO206" s="26"/>
      <c r="AP206" s="26"/>
      <c r="AQ206" s="26"/>
      <c r="AR206" s="26"/>
      <c r="AS206" s="26"/>
      <c r="AT206" s="26"/>
      <c r="AU206" s="26"/>
      <c r="AV206" s="26"/>
      <c r="AW206" s="26"/>
      <c r="AX206" s="29"/>
      <c r="AZ206" s="26">
        <v>201</v>
      </c>
      <c r="BA206" s="164">
        <v>19.640173807882473</v>
      </c>
      <c r="BB206" s="175">
        <v>0.1</v>
      </c>
      <c r="BC206" s="103">
        <v>2</v>
      </c>
      <c r="BD206" s="181">
        <v>208</v>
      </c>
      <c r="BE206" s="103">
        <v>20</v>
      </c>
      <c r="BF206" s="103">
        <v>20</v>
      </c>
      <c r="BG206" s="103">
        <v>0</v>
      </c>
      <c r="BH206" s="167">
        <v>3000</v>
      </c>
      <c r="BI206" s="167">
        <v>0</v>
      </c>
      <c r="BJ206" s="167">
        <v>1000</v>
      </c>
      <c r="BK206" s="167">
        <v>300</v>
      </c>
      <c r="BL206" s="167">
        <v>2133</v>
      </c>
      <c r="BM206" s="103">
        <v>2</v>
      </c>
      <c r="BN206" s="167">
        <v>30</v>
      </c>
      <c r="BO206" s="167">
        <v>897</v>
      </c>
      <c r="BP206" s="103" t="s">
        <v>116</v>
      </c>
      <c r="BQ206" s="80"/>
      <c r="BR206" s="164">
        <f>AVERAGE(BE$6:BE206)</f>
        <v>19.776119402985074</v>
      </c>
      <c r="BS206" s="164">
        <f>AVERAGE(BF$6:BF206)</f>
        <v>18.870646766169155</v>
      </c>
      <c r="BT206" s="164">
        <f>AVERAGE(BG$6:BG206)</f>
        <v>0.6616915422885572</v>
      </c>
      <c r="BU206" s="167">
        <f>AVERAGE(BH$6:BH206)</f>
        <v>2830.5970149253731</v>
      </c>
      <c r="BV206" s="167">
        <f>AVERAGE(BI$6:BI206)</f>
        <v>99.253731343283576</v>
      </c>
      <c r="BW206" s="167">
        <f>AVERAGE(BJ$6:BJ206)</f>
        <v>910.44776119402979</v>
      </c>
      <c r="BX206" s="167">
        <f>AVERAGE(BK$6:BK206)</f>
        <v>273.13432835820896</v>
      </c>
      <c r="BY206" s="167">
        <f>AVERAGE(BL$6:BL206)</f>
        <v>2255.7910447761192</v>
      </c>
      <c r="BZ206" s="164">
        <f>AVERAGE(BM$6:BM206)</f>
        <v>2.144278606965174</v>
      </c>
      <c r="CA206" s="167">
        <f>AVERAGE(BN$6:BN206)</f>
        <v>32.164179104477611</v>
      </c>
      <c r="CB206" s="167">
        <f>AVERAGE(BO$6:BO206)</f>
        <v>606.97014925373139</v>
      </c>
      <c r="CC206" s="26"/>
      <c r="CD206" s="26"/>
      <c r="CE206" s="26"/>
      <c r="CF206" s="26"/>
      <c r="CG206" s="26"/>
      <c r="CH206" s="26"/>
      <c r="CI206" s="26"/>
      <c r="CJ206" s="26"/>
      <c r="CK206" s="26"/>
      <c r="CL206" s="26"/>
      <c r="CM206" s="26"/>
      <c r="CN206" s="26"/>
      <c r="CO206" s="26"/>
      <c r="CP206" s="26"/>
      <c r="CQ206" s="26"/>
      <c r="CR206" s="26"/>
      <c r="CS206" s="26"/>
      <c r="CT206" s="26"/>
      <c r="CU206" s="26"/>
      <c r="CV206" s="26"/>
      <c r="CW206" s="26"/>
      <c r="CX206" s="26"/>
      <c r="CY206" s="26"/>
      <c r="CZ206" s="26"/>
      <c r="DA206" s="26"/>
      <c r="DB206" s="26"/>
      <c r="DC206" s="26"/>
      <c r="DD206" s="29"/>
      <c r="DE206" s="26"/>
      <c r="DF206" s="103">
        <v>201</v>
      </c>
      <c r="DG206" s="164">
        <v>6.4005370883227402</v>
      </c>
      <c r="DH206" s="133">
        <v>0.15</v>
      </c>
      <c r="DI206" s="103">
        <v>10</v>
      </c>
      <c r="DJ206" s="167">
        <v>325</v>
      </c>
      <c r="DK206" s="103">
        <v>15</v>
      </c>
      <c r="DL206" s="103">
        <v>15</v>
      </c>
      <c r="DM206" s="103">
        <v>0</v>
      </c>
      <c r="DN206" s="167">
        <v>2700</v>
      </c>
      <c r="DO206" s="167">
        <v>0</v>
      </c>
      <c r="DP206" s="167">
        <v>750</v>
      </c>
      <c r="DQ206" s="167">
        <v>225</v>
      </c>
      <c r="DR206" s="167">
        <v>1925</v>
      </c>
      <c r="DS206" s="103">
        <v>1</v>
      </c>
      <c r="DT206" s="167">
        <v>18</v>
      </c>
      <c r="DU206" s="167">
        <v>793</v>
      </c>
      <c r="DV206" s="103" t="s">
        <v>117</v>
      </c>
      <c r="DW206" s="26"/>
      <c r="DX206" s="164">
        <f>AVERAGE(DK$6:DK206)</f>
        <v>10.502487562189055</v>
      </c>
      <c r="DY206" s="164">
        <f>AVERAGE(DL$6:DL206)</f>
        <v>10.502487562189055</v>
      </c>
      <c r="DZ206" s="164">
        <f>AVERAGE(DM$6:DM206)</f>
        <v>0</v>
      </c>
      <c r="EA206" s="167">
        <f>AVERAGE(DN$6:DN206)</f>
        <v>1890.4477611940299</v>
      </c>
      <c r="EB206" s="167">
        <f>AVERAGE(DO$6:DO206)</f>
        <v>0</v>
      </c>
      <c r="EC206" s="167">
        <f>AVERAGE(DP$6:DP206)</f>
        <v>525.12437810945278</v>
      </c>
      <c r="ED206" s="167">
        <f>AVERAGE(DQ$6:DQ206)</f>
        <v>157.53731343283582</v>
      </c>
      <c r="EE206" s="167">
        <f>AVERAGE(DR$6:DR206)</f>
        <v>1664.1990049751244</v>
      </c>
      <c r="EF206" s="164">
        <f>AVERAGE(DS$6:DS206)</f>
        <v>0.89054726368159209</v>
      </c>
      <c r="EG206" s="167">
        <f>AVERAGE(DT$6:DT206)</f>
        <v>16.029850746268657</v>
      </c>
      <c r="EH206" s="167">
        <f>AVERAGE(DU$6:DU206)</f>
        <v>242.27860696517413</v>
      </c>
      <c r="EI206" s="26"/>
      <c r="EJ206" s="26"/>
      <c r="EK206" s="26"/>
      <c r="EL206" s="26"/>
      <c r="EM206" s="26"/>
      <c r="EN206" s="26"/>
      <c r="EO206" s="26"/>
      <c r="EP206" s="26"/>
      <c r="EQ206" s="26"/>
      <c r="ER206" s="26"/>
      <c r="ES206" s="26"/>
      <c r="ET206" s="26"/>
      <c r="EU206" s="26"/>
      <c r="EV206" s="26"/>
      <c r="EW206" s="26"/>
      <c r="EX206" s="26"/>
      <c r="EY206" s="26"/>
      <c r="EZ206" s="26"/>
      <c r="FA206" s="26"/>
      <c r="FB206" s="26"/>
      <c r="FC206" s="26"/>
      <c r="FD206" s="26"/>
      <c r="FE206" s="26"/>
      <c r="FF206" s="26"/>
      <c r="FG206" s="26"/>
      <c r="FH206" s="29"/>
      <c r="FI206" s="26"/>
      <c r="FJ206" s="103">
        <v>201</v>
      </c>
      <c r="FK206" s="164">
        <v>6.3301214422544669</v>
      </c>
      <c r="FL206" s="133">
        <v>0.1</v>
      </c>
      <c r="FM206" s="103">
        <v>6</v>
      </c>
      <c r="FN206" s="167">
        <v>570</v>
      </c>
      <c r="FO206" s="103">
        <v>11</v>
      </c>
      <c r="FP206" s="103">
        <v>11</v>
      </c>
      <c r="FQ206" s="103">
        <v>0</v>
      </c>
      <c r="FR206" s="167">
        <v>1980</v>
      </c>
      <c r="FS206" s="167">
        <v>0</v>
      </c>
      <c r="FT206" s="167">
        <v>550</v>
      </c>
      <c r="FU206" s="167">
        <v>165</v>
      </c>
      <c r="FV206" s="167">
        <v>1910</v>
      </c>
      <c r="FW206" s="103">
        <v>1</v>
      </c>
      <c r="FX206" s="167">
        <v>36</v>
      </c>
      <c r="FY206" s="167">
        <v>106</v>
      </c>
      <c r="FZ206" s="103" t="s">
        <v>117</v>
      </c>
      <c r="GA206" s="80"/>
      <c r="GB206" s="160">
        <f>AVERAGE(FO$6:FO206)</f>
        <v>10.044776119402986</v>
      </c>
      <c r="GC206" s="160">
        <f>AVERAGE(FP$6:FP206)</f>
        <v>10.044776119402986</v>
      </c>
      <c r="GD206" s="160">
        <f>AVERAGE(FQ$6:FQ206)</f>
        <v>0</v>
      </c>
      <c r="GE206" s="166">
        <f>AVERAGE(FR$6:FR206)</f>
        <v>1808.0597014925372</v>
      </c>
      <c r="GF206" s="166">
        <f>AVERAGE(FS$6:FS206)</f>
        <v>0</v>
      </c>
      <c r="GG206" s="166">
        <f>AVERAGE(FT$6:FT206)</f>
        <v>502.23880597014926</v>
      </c>
      <c r="GH206" s="166">
        <f>AVERAGE(FU$6:FU206)</f>
        <v>150.67164179104478</v>
      </c>
      <c r="GI206" s="166">
        <f>AVERAGE(FV$6:FV206)</f>
        <v>1630.0099502487562</v>
      </c>
      <c r="GJ206" s="160">
        <f>AVERAGE(FW$6:FW206)</f>
        <v>0.80597014925373134</v>
      </c>
      <c r="GK206" s="166">
        <f>AVERAGE(FX$6:FX206)</f>
        <v>29.014925373134329</v>
      </c>
      <c r="GL206" s="166">
        <f>AVERAGE(FY$6:FY206)</f>
        <v>207.06467661691542</v>
      </c>
      <c r="GM206" s="26"/>
      <c r="GN206" s="26"/>
      <c r="GO206" s="26"/>
      <c r="GP206" s="26"/>
      <c r="GQ206" s="26"/>
      <c r="GR206" s="26"/>
      <c r="GS206" s="26"/>
      <c r="GT206" s="26"/>
      <c r="GU206" s="26"/>
      <c r="GV206" s="26"/>
      <c r="GW206" s="26"/>
      <c r="GX206" s="26"/>
      <c r="GY206" s="26"/>
      <c r="GZ206" s="26"/>
      <c r="HA206" s="26"/>
      <c r="HB206" s="26"/>
      <c r="HC206" s="26"/>
      <c r="HD206" s="26"/>
      <c r="HE206" s="26"/>
      <c r="HF206" s="26"/>
      <c r="HG206" s="26"/>
      <c r="HH206" s="26"/>
      <c r="HI206" s="26"/>
      <c r="HJ206" s="26"/>
      <c r="HK206" s="29"/>
      <c r="HL206" s="26"/>
      <c r="HM206" s="98">
        <v>201</v>
      </c>
      <c r="HN206" s="178">
        <v>20.903887707177162</v>
      </c>
      <c r="HO206" s="148">
        <v>0.2</v>
      </c>
      <c r="HP206" s="98">
        <v>8</v>
      </c>
      <c r="HQ206" s="189">
        <v>248</v>
      </c>
      <c r="HR206" s="98">
        <v>25</v>
      </c>
      <c r="HS206" s="98">
        <v>23</v>
      </c>
      <c r="HT206" s="98">
        <v>3</v>
      </c>
      <c r="HU206" s="189">
        <v>3450</v>
      </c>
      <c r="HV206" s="189">
        <v>450</v>
      </c>
      <c r="HW206" s="189">
        <v>1000</v>
      </c>
      <c r="HX206" s="189">
        <v>300</v>
      </c>
      <c r="HY206" s="189">
        <v>2623</v>
      </c>
      <c r="HZ206" s="98">
        <v>4</v>
      </c>
      <c r="IA206" s="189">
        <v>120</v>
      </c>
      <c r="IB206" s="189">
        <v>947</v>
      </c>
      <c r="IC206" s="98" t="s">
        <v>116</v>
      </c>
      <c r="ID206" s="80"/>
      <c r="IE206" s="164">
        <f>AVERAGE(HR$6:HR206)</f>
        <v>19.786069651741293</v>
      </c>
      <c r="IF206" s="164">
        <f>AVERAGE(HS$6:HS206)</f>
        <v>19.049751243781095</v>
      </c>
      <c r="IG206" s="164">
        <f>AVERAGE(HT$6:HT206)</f>
        <v>1.0049751243781095</v>
      </c>
      <c r="IH206" s="167">
        <f>AVERAGE(HU$6:HU206)</f>
        <v>2857.4626865671644</v>
      </c>
      <c r="II206" s="167">
        <f>AVERAGE(HV$6:HV206)</f>
        <v>150.74626865671641</v>
      </c>
      <c r="IJ206" s="167">
        <f>AVERAGE(HW$6:HW206)</f>
        <v>902.2388059701492</v>
      </c>
      <c r="IK206" s="167">
        <f>AVERAGE(HX$6:HX206)</f>
        <v>270.67164179104475</v>
      </c>
      <c r="IL206" s="167">
        <f>AVERAGE(HY$6:HY206)</f>
        <v>2306.4875621890546</v>
      </c>
      <c r="IM206" s="164">
        <f>AVERAGE(HZ$6:HZ206)</f>
        <v>2.4527363184079602</v>
      </c>
      <c r="IN206" s="167">
        <f>AVERAGE(IA$6:IA206)</f>
        <v>73.582089552238813</v>
      </c>
      <c r="IO206" s="167">
        <f>AVERAGE(IB$6:IB206)</f>
        <v>624.55721393034821</v>
      </c>
      <c r="IP206" s="26"/>
      <c r="IQ206" s="26"/>
      <c r="IR206" s="26"/>
      <c r="IS206" s="26"/>
      <c r="IT206" s="26"/>
      <c r="IU206" s="26"/>
      <c r="IV206" s="26"/>
      <c r="IW206" s="26"/>
      <c r="IX206" s="26"/>
      <c r="IY206" s="26"/>
      <c r="IZ206" s="26"/>
      <c r="JA206" s="26"/>
      <c r="JB206" s="26"/>
      <c r="JC206" s="26"/>
      <c r="JD206" s="26"/>
      <c r="JE206" s="26"/>
      <c r="JF206" s="26"/>
      <c r="JG206" s="26"/>
      <c r="JH206" s="26"/>
      <c r="JI206" s="26"/>
      <c r="JJ206" s="26"/>
      <c r="JK206" s="26"/>
      <c r="JL206" s="26"/>
      <c r="JM206" s="29"/>
      <c r="JN206" s="26"/>
      <c r="JO206" s="26"/>
      <c r="JP206" s="26"/>
      <c r="JQ206" s="26"/>
      <c r="JR206" s="26"/>
      <c r="JS206" s="26"/>
      <c r="JT206" s="26"/>
      <c r="JU206" s="26"/>
      <c r="JV206" s="26"/>
      <c r="JW206" s="26"/>
      <c r="JX206" s="26"/>
      <c r="JY206" s="26"/>
      <c r="JZ206" s="29"/>
    </row>
    <row r="207" spans="1:286" x14ac:dyDescent="0.2">
      <c r="A207" s="26"/>
      <c r="B207" s="103">
        <v>202</v>
      </c>
      <c r="C207" s="164">
        <v>12.520508947460122</v>
      </c>
      <c r="D207" s="133">
        <v>0.15</v>
      </c>
      <c r="E207" s="103">
        <v>3</v>
      </c>
      <c r="F207" s="167">
        <v>303</v>
      </c>
      <c r="G207" s="103">
        <v>14</v>
      </c>
      <c r="H207" s="103">
        <v>14</v>
      </c>
      <c r="I207" s="103">
        <v>0</v>
      </c>
      <c r="J207" s="167">
        <v>1680</v>
      </c>
      <c r="K207" s="167">
        <v>0</v>
      </c>
      <c r="L207" s="167">
        <v>700</v>
      </c>
      <c r="M207" s="167">
        <v>210</v>
      </c>
      <c r="N207" s="167">
        <v>1838</v>
      </c>
      <c r="O207" s="103">
        <v>2</v>
      </c>
      <c r="P207" s="167">
        <v>24</v>
      </c>
      <c r="Q207" s="167">
        <v>-134</v>
      </c>
      <c r="R207" s="103" t="s">
        <v>117</v>
      </c>
      <c r="S207" s="80"/>
      <c r="T207" s="169">
        <f>AVERAGE(G$6:G207)</f>
        <v>23.445544554455445</v>
      </c>
      <c r="U207" s="169">
        <f>AVERAGE(H$6:H207)</f>
        <v>20.767326732673268</v>
      </c>
      <c r="V207" s="169">
        <f>AVERAGE(I$6:I207)</f>
        <v>1.391089108910891</v>
      </c>
      <c r="W207" s="170">
        <f>AVERAGE(J$6:J207)</f>
        <v>2492.0792079207922</v>
      </c>
      <c r="X207" s="170">
        <f>AVERAGE(K$6:K207)</f>
        <v>166.93069306930693</v>
      </c>
      <c r="Y207" s="170">
        <f>AVERAGE(L$6:L207)</f>
        <v>968.81188118811883</v>
      </c>
      <c r="Z207" s="170">
        <f>AVERAGE(M$6:M207)</f>
        <v>290.64356435643566</v>
      </c>
      <c r="AA207" s="170">
        <f>AVERAGE(N$6:N207)</f>
        <v>2418.6188118811883</v>
      </c>
      <c r="AB207" s="169">
        <f>AVERAGE(O$6:O207)</f>
        <v>3.0990099009900991</v>
      </c>
      <c r="AC207" s="170">
        <f>AVERAGE(P$6:P207)</f>
        <v>37.188118811881189</v>
      </c>
      <c r="AD207" s="170">
        <f>AVERAGE(Q$6:Q207)</f>
        <v>110.64851485148515</v>
      </c>
      <c r="AE207" s="26"/>
      <c r="AF207" s="26"/>
      <c r="AG207" s="26"/>
      <c r="AH207" s="26"/>
      <c r="AI207" s="26"/>
      <c r="AJ207" s="26"/>
      <c r="AK207" s="26"/>
      <c r="AL207" s="26"/>
      <c r="AM207" s="26"/>
      <c r="AN207" s="26"/>
      <c r="AO207" s="26"/>
      <c r="AP207" s="26"/>
      <c r="AQ207" s="26"/>
      <c r="AR207" s="26"/>
      <c r="AS207" s="26"/>
      <c r="AT207" s="26"/>
      <c r="AU207" s="26"/>
      <c r="AV207" s="26"/>
      <c r="AW207" s="26"/>
      <c r="AX207" s="29"/>
      <c r="AZ207" s="26">
        <v>202</v>
      </c>
      <c r="BA207" s="164">
        <v>20.887558018411688</v>
      </c>
      <c r="BB207" s="175">
        <v>0.05</v>
      </c>
      <c r="BC207" s="103">
        <v>0</v>
      </c>
      <c r="BD207" s="181">
        <v>418</v>
      </c>
      <c r="BE207" s="103">
        <v>20</v>
      </c>
      <c r="BF207" s="103">
        <v>20</v>
      </c>
      <c r="BG207" s="103">
        <v>0</v>
      </c>
      <c r="BH207" s="167">
        <v>3000</v>
      </c>
      <c r="BI207" s="167">
        <v>0</v>
      </c>
      <c r="BJ207" s="167">
        <v>1000</v>
      </c>
      <c r="BK207" s="167">
        <v>300</v>
      </c>
      <c r="BL207" s="167">
        <v>2343</v>
      </c>
      <c r="BM207" s="103">
        <v>1</v>
      </c>
      <c r="BN207" s="167">
        <v>15</v>
      </c>
      <c r="BO207" s="167">
        <v>672</v>
      </c>
      <c r="BP207" s="103" t="s">
        <v>116</v>
      </c>
      <c r="BQ207" s="80"/>
      <c r="BR207" s="164">
        <f>AVERAGE(BE$6:BE207)</f>
        <v>19.777227722772277</v>
      </c>
      <c r="BS207" s="164">
        <f>AVERAGE(BF$6:BF207)</f>
        <v>18.876237623762375</v>
      </c>
      <c r="BT207" s="164">
        <f>AVERAGE(BG$6:BG207)</f>
        <v>0.65841584158415845</v>
      </c>
      <c r="BU207" s="167">
        <f>AVERAGE(BH$6:BH207)</f>
        <v>2831.4356435643563</v>
      </c>
      <c r="BV207" s="167">
        <f>AVERAGE(BI$6:BI207)</f>
        <v>98.762376237623769</v>
      </c>
      <c r="BW207" s="167">
        <f>AVERAGE(BJ$6:BJ207)</f>
        <v>910.89108910891093</v>
      </c>
      <c r="BX207" s="167">
        <f>AVERAGE(BK$6:BK207)</f>
        <v>273.26732673267327</v>
      </c>
      <c r="BY207" s="167">
        <f>AVERAGE(BL$6:BL207)</f>
        <v>2256.2227722772277</v>
      </c>
      <c r="BZ207" s="164">
        <f>AVERAGE(BM$6:BM207)</f>
        <v>2.1386138613861387</v>
      </c>
      <c r="CA207" s="167">
        <f>AVERAGE(BN$6:BN207)</f>
        <v>32.079207920792079</v>
      </c>
      <c r="CB207" s="167">
        <f>AVERAGE(BO$6:BO207)</f>
        <v>607.29207920792078</v>
      </c>
      <c r="CC207" s="26"/>
      <c r="CD207" s="26"/>
      <c r="CE207" s="26"/>
      <c r="CF207" s="26"/>
      <c r="CG207" s="26"/>
      <c r="CH207" s="26"/>
      <c r="CI207" s="26"/>
      <c r="CJ207" s="26"/>
      <c r="CK207" s="26"/>
      <c r="CL207" s="26"/>
      <c r="CM207" s="26"/>
      <c r="CN207" s="26"/>
      <c r="CO207" s="26"/>
      <c r="CP207" s="26"/>
      <c r="CQ207" s="26"/>
      <c r="CR207" s="26"/>
      <c r="CS207" s="26"/>
      <c r="CT207" s="26"/>
      <c r="CU207" s="26"/>
      <c r="CV207" s="26"/>
      <c r="CW207" s="26"/>
      <c r="CX207" s="26"/>
      <c r="CY207" s="26"/>
      <c r="CZ207" s="26"/>
      <c r="DA207" s="26"/>
      <c r="DB207" s="26"/>
      <c r="DC207" s="26"/>
      <c r="DD207" s="29"/>
      <c r="DE207" s="26"/>
      <c r="DF207" s="103">
        <v>202</v>
      </c>
      <c r="DG207" s="164">
        <v>8.0225887921505752</v>
      </c>
      <c r="DH207" s="133">
        <v>0.1</v>
      </c>
      <c r="DI207" s="103">
        <v>2</v>
      </c>
      <c r="DJ207" s="167">
        <v>419</v>
      </c>
      <c r="DK207" s="103">
        <v>9</v>
      </c>
      <c r="DL207" s="103">
        <v>9</v>
      </c>
      <c r="DM207" s="103">
        <v>0</v>
      </c>
      <c r="DN207" s="167">
        <v>1620</v>
      </c>
      <c r="DO207" s="167">
        <v>0</v>
      </c>
      <c r="DP207" s="167">
        <v>450</v>
      </c>
      <c r="DQ207" s="167">
        <v>135</v>
      </c>
      <c r="DR207" s="167">
        <v>1629</v>
      </c>
      <c r="DS207" s="103">
        <v>1</v>
      </c>
      <c r="DT207" s="167">
        <v>18</v>
      </c>
      <c r="DU207" s="167">
        <v>9</v>
      </c>
      <c r="DV207" s="103" t="s">
        <v>117</v>
      </c>
      <c r="DW207" s="26"/>
      <c r="DX207" s="164">
        <f>AVERAGE(DK$6:DK207)</f>
        <v>10.495049504950495</v>
      </c>
      <c r="DY207" s="164">
        <f>AVERAGE(DL$6:DL207)</f>
        <v>10.495049504950495</v>
      </c>
      <c r="DZ207" s="164">
        <f>AVERAGE(DM$6:DM207)</f>
        <v>0</v>
      </c>
      <c r="EA207" s="167">
        <f>AVERAGE(DN$6:DN207)</f>
        <v>1889.1089108910892</v>
      </c>
      <c r="EB207" s="167">
        <f>AVERAGE(DO$6:DO207)</f>
        <v>0</v>
      </c>
      <c r="EC207" s="167">
        <f>AVERAGE(DP$6:DP207)</f>
        <v>524.75247524752479</v>
      </c>
      <c r="ED207" s="167">
        <f>AVERAGE(DQ$6:DQ207)</f>
        <v>157.42574257425741</v>
      </c>
      <c r="EE207" s="167">
        <f>AVERAGE(DR$6:DR207)</f>
        <v>1664.0247524752476</v>
      </c>
      <c r="EF207" s="164">
        <f>AVERAGE(DS$6:DS207)</f>
        <v>0.8910891089108911</v>
      </c>
      <c r="EG207" s="167">
        <f>AVERAGE(DT$6:DT207)</f>
        <v>16.03960396039604</v>
      </c>
      <c r="EH207" s="167">
        <f>AVERAGE(DU$6:DU207)</f>
        <v>241.12376237623764</v>
      </c>
      <c r="EI207" s="26"/>
      <c r="EJ207" s="26"/>
      <c r="EK207" s="26"/>
      <c r="EL207" s="26"/>
      <c r="EM207" s="26"/>
      <c r="EN207" s="26"/>
      <c r="EO207" s="26"/>
      <c r="EP207" s="26"/>
      <c r="EQ207" s="26"/>
      <c r="ER207" s="26"/>
      <c r="ES207" s="26"/>
      <c r="ET207" s="26"/>
      <c r="EU207" s="26"/>
      <c r="EV207" s="26"/>
      <c r="EW207" s="26"/>
      <c r="EX207" s="26"/>
      <c r="EY207" s="26"/>
      <c r="EZ207" s="26"/>
      <c r="FA207" s="26"/>
      <c r="FB207" s="26"/>
      <c r="FC207" s="26"/>
      <c r="FD207" s="26"/>
      <c r="FE207" s="26"/>
      <c r="FF207" s="26"/>
      <c r="FG207" s="26"/>
      <c r="FH207" s="29"/>
      <c r="FI207" s="26"/>
      <c r="FJ207" s="103">
        <v>202</v>
      </c>
      <c r="FK207" s="164">
        <v>7.4737798378500813</v>
      </c>
      <c r="FL207" s="133">
        <v>0.05</v>
      </c>
      <c r="FM207" s="103">
        <v>3</v>
      </c>
      <c r="FN207" s="167">
        <v>541</v>
      </c>
      <c r="FO207" s="103">
        <v>10</v>
      </c>
      <c r="FP207" s="103">
        <v>10</v>
      </c>
      <c r="FQ207" s="103">
        <v>0</v>
      </c>
      <c r="FR207" s="167">
        <v>1800</v>
      </c>
      <c r="FS207" s="167">
        <v>0</v>
      </c>
      <c r="FT207" s="167">
        <v>500</v>
      </c>
      <c r="FU207" s="167">
        <v>150</v>
      </c>
      <c r="FV207" s="167">
        <v>1816</v>
      </c>
      <c r="FW207" s="103">
        <v>0</v>
      </c>
      <c r="FX207" s="167">
        <v>0</v>
      </c>
      <c r="FY207" s="167">
        <v>-16</v>
      </c>
      <c r="FZ207" s="103" t="s">
        <v>117</v>
      </c>
      <c r="GA207" s="80"/>
      <c r="GB207" s="160">
        <f>AVERAGE(FO$6:FO207)</f>
        <v>10.044554455445544</v>
      </c>
      <c r="GC207" s="160">
        <f>AVERAGE(FP$6:FP207)</f>
        <v>10.044554455445544</v>
      </c>
      <c r="GD207" s="160">
        <f>AVERAGE(FQ$6:FQ207)</f>
        <v>0</v>
      </c>
      <c r="GE207" s="166">
        <f>AVERAGE(FR$6:FR207)</f>
        <v>1808.0198019801981</v>
      </c>
      <c r="GF207" s="166">
        <f>AVERAGE(FS$6:FS207)</f>
        <v>0</v>
      </c>
      <c r="GG207" s="166">
        <f>AVERAGE(FT$6:FT207)</f>
        <v>502.22772277227722</v>
      </c>
      <c r="GH207" s="166">
        <f>AVERAGE(FU$6:FU207)</f>
        <v>150.66831683168317</v>
      </c>
      <c r="GI207" s="166">
        <f>AVERAGE(FV$6:FV207)</f>
        <v>1630.9306930693069</v>
      </c>
      <c r="GJ207" s="160">
        <f>AVERAGE(FW$6:FW207)</f>
        <v>0.80198019801980203</v>
      </c>
      <c r="GK207" s="166">
        <f>AVERAGE(FX$6:FX207)</f>
        <v>28.871287128712872</v>
      </c>
      <c r="GL207" s="166">
        <f>AVERAGE(FY$6:FY207)</f>
        <v>205.96039603960395</v>
      </c>
      <c r="GM207" s="26"/>
      <c r="GN207" s="26"/>
      <c r="GO207" s="26"/>
      <c r="GP207" s="26"/>
      <c r="GQ207" s="26"/>
      <c r="GR207" s="26"/>
      <c r="GS207" s="26"/>
      <c r="GT207" s="26"/>
      <c r="GU207" s="26"/>
      <c r="GV207" s="26"/>
      <c r="GW207" s="26"/>
      <c r="GX207" s="26"/>
      <c r="GY207" s="26"/>
      <c r="GZ207" s="26"/>
      <c r="HA207" s="26"/>
      <c r="HB207" s="26"/>
      <c r="HC207" s="26"/>
      <c r="HD207" s="26"/>
      <c r="HE207" s="26"/>
      <c r="HF207" s="26"/>
      <c r="HG207" s="26"/>
      <c r="HH207" s="26"/>
      <c r="HI207" s="26"/>
      <c r="HJ207" s="26"/>
      <c r="HK207" s="29"/>
      <c r="HL207" s="26"/>
      <c r="HM207" s="98">
        <v>202</v>
      </c>
      <c r="HN207" s="178">
        <v>21.506903377687944</v>
      </c>
      <c r="HO207" s="148">
        <v>0.1</v>
      </c>
      <c r="HP207" s="98">
        <v>3</v>
      </c>
      <c r="HQ207" s="189">
        <v>215</v>
      </c>
      <c r="HR207" s="98">
        <v>23</v>
      </c>
      <c r="HS207" s="98">
        <v>23</v>
      </c>
      <c r="HT207" s="98">
        <v>3</v>
      </c>
      <c r="HU207" s="189">
        <v>3450</v>
      </c>
      <c r="HV207" s="189">
        <v>450</v>
      </c>
      <c r="HW207" s="189">
        <v>1000</v>
      </c>
      <c r="HX207" s="189">
        <v>300</v>
      </c>
      <c r="HY207" s="189">
        <v>2590</v>
      </c>
      <c r="HZ207" s="98">
        <v>2</v>
      </c>
      <c r="IA207" s="189">
        <v>60</v>
      </c>
      <c r="IB207" s="189">
        <v>920</v>
      </c>
      <c r="IC207" s="98" t="s">
        <v>116</v>
      </c>
      <c r="ID207" s="80"/>
      <c r="IE207" s="164">
        <f>AVERAGE(HR$6:HR207)</f>
        <v>19.801980198019802</v>
      </c>
      <c r="IF207" s="164">
        <f>AVERAGE(HS$6:HS207)</f>
        <v>19.06930693069307</v>
      </c>
      <c r="IG207" s="164">
        <f>AVERAGE(HT$6:HT207)</f>
        <v>1.0148514851485149</v>
      </c>
      <c r="IH207" s="167">
        <f>AVERAGE(HU$6:HU207)</f>
        <v>2860.3960396039606</v>
      </c>
      <c r="II207" s="167">
        <f>AVERAGE(HV$6:HV207)</f>
        <v>152.22772277227722</v>
      </c>
      <c r="IJ207" s="167">
        <f>AVERAGE(HW$6:HW207)</f>
        <v>902.7227722772277</v>
      </c>
      <c r="IK207" s="167">
        <f>AVERAGE(HX$6:HX207)</f>
        <v>270.81683168316829</v>
      </c>
      <c r="IL207" s="167">
        <f>AVERAGE(HY$6:HY207)</f>
        <v>2307.8910891089108</v>
      </c>
      <c r="IM207" s="164">
        <f>AVERAGE(HZ$6:HZ207)</f>
        <v>2.4504950495049505</v>
      </c>
      <c r="IN207" s="167">
        <f>AVERAGE(IA$6:IA207)</f>
        <v>73.514851485148512</v>
      </c>
      <c r="IO207" s="167">
        <f>AVERAGE(IB$6:IB207)</f>
        <v>626.01980198019805</v>
      </c>
      <c r="IP207" s="26"/>
      <c r="IQ207" s="26"/>
      <c r="IR207" s="26"/>
      <c r="IS207" s="26"/>
      <c r="IT207" s="26"/>
      <c r="IU207" s="26"/>
      <c r="IV207" s="26"/>
      <c r="IW207" s="26"/>
      <c r="IX207" s="26"/>
      <c r="IY207" s="26"/>
      <c r="IZ207" s="26"/>
      <c r="JA207" s="26"/>
      <c r="JB207" s="26"/>
      <c r="JC207" s="26"/>
      <c r="JD207" s="26"/>
      <c r="JE207" s="26"/>
      <c r="JF207" s="26"/>
      <c r="JG207" s="26"/>
      <c r="JH207" s="26"/>
      <c r="JI207" s="26"/>
      <c r="JJ207" s="26"/>
      <c r="JK207" s="26"/>
      <c r="JL207" s="26"/>
      <c r="JM207" s="29"/>
      <c r="JN207" s="26"/>
      <c r="JO207" s="26"/>
      <c r="JP207" s="26"/>
      <c r="JQ207" s="26"/>
      <c r="JR207" s="26"/>
      <c r="JS207" s="26"/>
      <c r="JT207" s="26"/>
      <c r="JU207" s="26"/>
      <c r="JV207" s="26"/>
      <c r="JW207" s="26"/>
      <c r="JX207" s="26"/>
      <c r="JY207" s="26"/>
      <c r="JZ207" s="29"/>
    </row>
    <row r="208" spans="1:286" x14ac:dyDescent="0.2">
      <c r="A208" s="26"/>
      <c r="B208" s="103">
        <v>203</v>
      </c>
      <c r="C208" s="164">
        <v>19.43308448112553</v>
      </c>
      <c r="D208" s="133">
        <v>0.1</v>
      </c>
      <c r="E208" s="103">
        <v>0</v>
      </c>
      <c r="F208" s="167">
        <v>530</v>
      </c>
      <c r="G208" s="103">
        <v>17</v>
      </c>
      <c r="H208" s="103">
        <v>17</v>
      </c>
      <c r="I208" s="103">
        <v>0</v>
      </c>
      <c r="J208" s="167">
        <v>2040</v>
      </c>
      <c r="K208" s="167">
        <v>0</v>
      </c>
      <c r="L208" s="167">
        <v>850</v>
      </c>
      <c r="M208" s="167">
        <v>255</v>
      </c>
      <c r="N208" s="167">
        <v>2260</v>
      </c>
      <c r="O208" s="103">
        <v>2</v>
      </c>
      <c r="P208" s="167">
        <v>24</v>
      </c>
      <c r="Q208" s="167">
        <v>-196</v>
      </c>
      <c r="R208" s="103" t="s">
        <v>117</v>
      </c>
      <c r="S208" s="80"/>
      <c r="T208" s="169">
        <f>AVERAGE(G$6:G208)</f>
        <v>23.413793103448278</v>
      </c>
      <c r="U208" s="169">
        <f>AVERAGE(H$6:H208)</f>
        <v>20.748768472906406</v>
      </c>
      <c r="V208" s="169">
        <f>AVERAGE(I$6:I208)</f>
        <v>1.3842364532019704</v>
      </c>
      <c r="W208" s="170">
        <f>AVERAGE(J$6:J208)</f>
        <v>2489.8522167487686</v>
      </c>
      <c r="X208" s="170">
        <f>AVERAGE(K$6:K208)</f>
        <v>166.10837438423644</v>
      </c>
      <c r="Y208" s="170">
        <f>AVERAGE(L$6:L208)</f>
        <v>968.22660098522169</v>
      </c>
      <c r="Z208" s="170">
        <f>AVERAGE(M$6:M208)</f>
        <v>290.46798029556652</v>
      </c>
      <c r="AA208" s="170">
        <f>AVERAGE(N$6:N208)</f>
        <v>2417.8374384236454</v>
      </c>
      <c r="AB208" s="169">
        <f>AVERAGE(O$6:O208)</f>
        <v>3.0935960591133007</v>
      </c>
      <c r="AC208" s="170">
        <f>AVERAGE(P$6:P208)</f>
        <v>37.123152709359609</v>
      </c>
      <c r="AD208" s="170">
        <f>AVERAGE(Q$6:Q208)</f>
        <v>109.13793103448276</v>
      </c>
      <c r="AE208" s="26"/>
      <c r="AF208" s="26"/>
      <c r="AG208" s="26"/>
      <c r="AH208" s="26"/>
      <c r="AI208" s="26"/>
      <c r="AJ208" s="26"/>
      <c r="AK208" s="26"/>
      <c r="AL208" s="26"/>
      <c r="AM208" s="26"/>
      <c r="AN208" s="26"/>
      <c r="AO208" s="26"/>
      <c r="AP208" s="26"/>
      <c r="AQ208" s="26"/>
      <c r="AR208" s="26"/>
      <c r="AS208" s="26"/>
      <c r="AT208" s="26"/>
      <c r="AU208" s="26"/>
      <c r="AV208" s="26"/>
      <c r="AW208" s="26"/>
      <c r="AX208" s="29"/>
      <c r="AZ208" s="26">
        <v>203</v>
      </c>
      <c r="BA208" s="164">
        <v>16.983827995672126</v>
      </c>
      <c r="BB208" s="175">
        <v>0.15</v>
      </c>
      <c r="BC208" s="103">
        <v>3</v>
      </c>
      <c r="BD208" s="181">
        <v>509</v>
      </c>
      <c r="BE208" s="103">
        <v>17</v>
      </c>
      <c r="BF208" s="103">
        <v>17</v>
      </c>
      <c r="BG208" s="103">
        <v>0</v>
      </c>
      <c r="BH208" s="167">
        <v>2550</v>
      </c>
      <c r="BI208" s="167">
        <v>0</v>
      </c>
      <c r="BJ208" s="167">
        <v>850</v>
      </c>
      <c r="BK208" s="167">
        <v>255</v>
      </c>
      <c r="BL208" s="167">
        <v>2239</v>
      </c>
      <c r="BM208" s="103">
        <v>3</v>
      </c>
      <c r="BN208" s="167">
        <v>45</v>
      </c>
      <c r="BO208" s="167">
        <v>356</v>
      </c>
      <c r="BP208" s="103" t="s">
        <v>117</v>
      </c>
      <c r="BQ208" s="80"/>
      <c r="BR208" s="164">
        <f>AVERAGE(BE$6:BE208)</f>
        <v>19.763546798029555</v>
      </c>
      <c r="BS208" s="164">
        <f>AVERAGE(BF$6:BF208)</f>
        <v>18.866995073891626</v>
      </c>
      <c r="BT208" s="164">
        <f>AVERAGE(BG$6:BG208)</f>
        <v>0.65517241379310343</v>
      </c>
      <c r="BU208" s="167">
        <f>AVERAGE(BH$6:BH208)</f>
        <v>2830.0492610837437</v>
      </c>
      <c r="BV208" s="167">
        <f>AVERAGE(BI$6:BI208)</f>
        <v>98.275862068965523</v>
      </c>
      <c r="BW208" s="167">
        <f>AVERAGE(BJ$6:BJ208)</f>
        <v>910.59113300492606</v>
      </c>
      <c r="BX208" s="167">
        <f>AVERAGE(BK$6:BK208)</f>
        <v>273.17733990147781</v>
      </c>
      <c r="BY208" s="167">
        <f>AVERAGE(BL$6:BL208)</f>
        <v>2256.1379310344828</v>
      </c>
      <c r="BZ208" s="164">
        <f>AVERAGE(BM$6:BM208)</f>
        <v>2.1428571428571428</v>
      </c>
      <c r="CA208" s="167">
        <f>AVERAGE(BN$6:BN208)</f>
        <v>32.142857142857146</v>
      </c>
      <c r="CB208" s="167">
        <f>AVERAGE(BO$6:BO208)</f>
        <v>606.05418719211821</v>
      </c>
      <c r="CC208" s="26"/>
      <c r="CD208" s="26"/>
      <c r="CE208" s="26"/>
      <c r="CF208" s="26"/>
      <c r="CG208" s="26"/>
      <c r="CH208" s="26"/>
      <c r="CI208" s="26"/>
      <c r="CJ208" s="26"/>
      <c r="CK208" s="26"/>
      <c r="CL208" s="26"/>
      <c r="CM208" s="26"/>
      <c r="CN208" s="26"/>
      <c r="CO208" s="26"/>
      <c r="CP208" s="26"/>
      <c r="CQ208" s="26"/>
      <c r="CR208" s="26"/>
      <c r="CS208" s="26"/>
      <c r="CT208" s="26"/>
      <c r="CU208" s="26"/>
      <c r="CV208" s="26"/>
      <c r="CW208" s="26"/>
      <c r="CX208" s="26"/>
      <c r="CY208" s="26"/>
      <c r="CZ208" s="26"/>
      <c r="DA208" s="26"/>
      <c r="DB208" s="26"/>
      <c r="DC208" s="26"/>
      <c r="DD208" s="29"/>
      <c r="DE208" s="26"/>
      <c r="DF208" s="103">
        <v>203</v>
      </c>
      <c r="DG208" s="164">
        <v>6.6823670526571304</v>
      </c>
      <c r="DH208" s="133">
        <v>0.2</v>
      </c>
      <c r="DI208" s="103">
        <v>8</v>
      </c>
      <c r="DJ208" s="167">
        <v>242</v>
      </c>
      <c r="DK208" s="103">
        <v>14</v>
      </c>
      <c r="DL208" s="103">
        <v>14</v>
      </c>
      <c r="DM208" s="103">
        <v>0</v>
      </c>
      <c r="DN208" s="167">
        <v>2520</v>
      </c>
      <c r="DO208" s="167">
        <v>0</v>
      </c>
      <c r="DP208" s="167">
        <v>700</v>
      </c>
      <c r="DQ208" s="167">
        <v>210</v>
      </c>
      <c r="DR208" s="167">
        <v>1777</v>
      </c>
      <c r="DS208" s="103">
        <v>1</v>
      </c>
      <c r="DT208" s="167">
        <v>18</v>
      </c>
      <c r="DU208" s="167">
        <v>761</v>
      </c>
      <c r="DV208" s="103" t="s">
        <v>117</v>
      </c>
      <c r="DW208" s="26"/>
      <c r="DX208" s="164">
        <f>AVERAGE(DK$6:DK208)</f>
        <v>10.512315270935961</v>
      </c>
      <c r="DY208" s="164">
        <f>AVERAGE(DL$6:DL208)</f>
        <v>10.512315270935961</v>
      </c>
      <c r="DZ208" s="164">
        <f>AVERAGE(DM$6:DM208)</f>
        <v>0</v>
      </c>
      <c r="EA208" s="167">
        <f>AVERAGE(DN$6:DN208)</f>
        <v>1892.2167487684728</v>
      </c>
      <c r="EB208" s="167">
        <f>AVERAGE(DO$6:DO208)</f>
        <v>0</v>
      </c>
      <c r="EC208" s="167">
        <f>AVERAGE(DP$6:DP208)</f>
        <v>525.61576354679801</v>
      </c>
      <c r="ED208" s="167">
        <f>AVERAGE(DQ$6:DQ208)</f>
        <v>157.6847290640394</v>
      </c>
      <c r="EE208" s="167">
        <f>AVERAGE(DR$6:DR208)</f>
        <v>1664.5812807881773</v>
      </c>
      <c r="EF208" s="164">
        <f>AVERAGE(DS$6:DS208)</f>
        <v>0.89162561576354682</v>
      </c>
      <c r="EG208" s="167">
        <f>AVERAGE(DT$6:DT208)</f>
        <v>16.049261083743843</v>
      </c>
      <c r="EH208" s="167">
        <f>AVERAGE(DU$6:DU208)</f>
        <v>243.6847290640394</v>
      </c>
      <c r="EI208" s="26"/>
      <c r="EJ208" s="26"/>
      <c r="EK208" s="26"/>
      <c r="EL208" s="26"/>
      <c r="EM208" s="26"/>
      <c r="EN208" s="26"/>
      <c r="EO208" s="26"/>
      <c r="EP208" s="26"/>
      <c r="EQ208" s="26"/>
      <c r="ER208" s="26"/>
      <c r="ES208" s="26"/>
      <c r="ET208" s="26"/>
      <c r="EU208" s="26"/>
      <c r="EV208" s="26"/>
      <c r="EW208" s="26"/>
      <c r="EX208" s="26"/>
      <c r="EY208" s="26"/>
      <c r="EZ208" s="26"/>
      <c r="FA208" s="26"/>
      <c r="FB208" s="26"/>
      <c r="FC208" s="26"/>
      <c r="FD208" s="26"/>
      <c r="FE208" s="26"/>
      <c r="FF208" s="26"/>
      <c r="FG208" s="26"/>
      <c r="FH208" s="29"/>
      <c r="FI208" s="26"/>
      <c r="FJ208" s="103">
        <v>203</v>
      </c>
      <c r="FK208" s="164">
        <v>6.9555556469769231</v>
      </c>
      <c r="FL208" s="133">
        <v>0.25</v>
      </c>
      <c r="FM208" s="103">
        <v>2</v>
      </c>
      <c r="FN208" s="167">
        <v>576</v>
      </c>
      <c r="FO208" s="103">
        <v>7</v>
      </c>
      <c r="FP208" s="103">
        <v>7</v>
      </c>
      <c r="FQ208" s="103">
        <v>0</v>
      </c>
      <c r="FR208" s="167">
        <v>1260</v>
      </c>
      <c r="FS208" s="167">
        <v>0</v>
      </c>
      <c r="FT208" s="167">
        <v>350</v>
      </c>
      <c r="FU208" s="167">
        <v>105</v>
      </c>
      <c r="FV208" s="167">
        <v>1656</v>
      </c>
      <c r="FW208" s="103">
        <v>2</v>
      </c>
      <c r="FX208" s="167">
        <v>72</v>
      </c>
      <c r="FY208" s="167">
        <v>-324</v>
      </c>
      <c r="FZ208" s="103" t="s">
        <v>117</v>
      </c>
      <c r="GA208" s="80"/>
      <c r="GB208" s="160">
        <f>AVERAGE(FO$6:FO208)</f>
        <v>10.029556650246306</v>
      </c>
      <c r="GC208" s="160">
        <f>AVERAGE(FP$6:FP208)</f>
        <v>10.029556650246306</v>
      </c>
      <c r="GD208" s="160">
        <f>AVERAGE(FQ$6:FQ208)</f>
        <v>0</v>
      </c>
      <c r="GE208" s="166">
        <f>AVERAGE(FR$6:FR208)</f>
        <v>1805.3201970443349</v>
      </c>
      <c r="GF208" s="166">
        <f>AVERAGE(FS$6:FS208)</f>
        <v>0</v>
      </c>
      <c r="GG208" s="166">
        <f>AVERAGE(FT$6:FT208)</f>
        <v>501.47783251231527</v>
      </c>
      <c r="GH208" s="166">
        <f>AVERAGE(FU$6:FU208)</f>
        <v>150.44334975369458</v>
      </c>
      <c r="GI208" s="166">
        <f>AVERAGE(FV$6:FV208)</f>
        <v>1631.0541871921182</v>
      </c>
      <c r="GJ208" s="160">
        <f>AVERAGE(FW$6:FW208)</f>
        <v>0.80788177339901479</v>
      </c>
      <c r="GK208" s="166">
        <f>AVERAGE(FX$6:FX208)</f>
        <v>29.08374384236453</v>
      </c>
      <c r="GL208" s="166">
        <f>AVERAGE(FY$6:FY208)</f>
        <v>203.34975369458127</v>
      </c>
      <c r="GM208" s="26"/>
      <c r="GN208" s="26"/>
      <c r="GO208" s="26"/>
      <c r="GP208" s="26"/>
      <c r="GQ208" s="26"/>
      <c r="GR208" s="26"/>
      <c r="GS208" s="26"/>
      <c r="GT208" s="26"/>
      <c r="GU208" s="26"/>
      <c r="GV208" s="26"/>
      <c r="GW208" s="26"/>
      <c r="GX208" s="26"/>
      <c r="GY208" s="26"/>
      <c r="GZ208" s="26"/>
      <c r="HA208" s="26"/>
      <c r="HB208" s="26"/>
      <c r="HC208" s="26"/>
      <c r="HD208" s="26"/>
      <c r="HE208" s="26"/>
      <c r="HF208" s="26"/>
      <c r="HG208" s="26"/>
      <c r="HH208" s="26"/>
      <c r="HI208" s="26"/>
      <c r="HJ208" s="26"/>
      <c r="HK208" s="29"/>
      <c r="HL208" s="26"/>
      <c r="HM208" s="98">
        <v>203</v>
      </c>
      <c r="HN208" s="178">
        <v>16.037037279382858</v>
      </c>
      <c r="HO208" s="148">
        <v>0.1</v>
      </c>
      <c r="HP208" s="98">
        <v>8</v>
      </c>
      <c r="HQ208" s="189">
        <v>560</v>
      </c>
      <c r="HR208" s="98">
        <v>22</v>
      </c>
      <c r="HS208" s="98">
        <v>22</v>
      </c>
      <c r="HT208" s="98">
        <v>2</v>
      </c>
      <c r="HU208" s="189">
        <v>3300</v>
      </c>
      <c r="HV208" s="189">
        <v>300</v>
      </c>
      <c r="HW208" s="189">
        <v>1000</v>
      </c>
      <c r="HX208" s="189">
        <v>300</v>
      </c>
      <c r="HY208" s="189">
        <v>2785</v>
      </c>
      <c r="HZ208" s="98">
        <v>2</v>
      </c>
      <c r="IA208" s="189">
        <v>60</v>
      </c>
      <c r="IB208" s="189">
        <v>575</v>
      </c>
      <c r="IC208" s="98" t="s">
        <v>116</v>
      </c>
      <c r="ID208" s="80"/>
      <c r="IE208" s="164">
        <f>AVERAGE(HR$6:HR208)</f>
        <v>19.812807881773399</v>
      </c>
      <c r="IF208" s="164">
        <f>AVERAGE(HS$6:HS208)</f>
        <v>19.08374384236453</v>
      </c>
      <c r="IG208" s="164">
        <f>AVERAGE(HT$6:HT208)</f>
        <v>1.0197044334975369</v>
      </c>
      <c r="IH208" s="167">
        <f>AVERAGE(HU$6:HU208)</f>
        <v>2862.5615763546798</v>
      </c>
      <c r="II208" s="167">
        <f>AVERAGE(HV$6:HV208)</f>
        <v>152.95566502463055</v>
      </c>
      <c r="IJ208" s="167">
        <f>AVERAGE(HW$6:HW208)</f>
        <v>903.20197044334975</v>
      </c>
      <c r="IK208" s="167">
        <f>AVERAGE(HX$6:HX208)</f>
        <v>270.96059113300493</v>
      </c>
      <c r="IL208" s="167">
        <f>AVERAGE(HY$6:HY208)</f>
        <v>2310.2413793103447</v>
      </c>
      <c r="IM208" s="164">
        <f>AVERAGE(HZ$6:HZ208)</f>
        <v>2.4482758620689653</v>
      </c>
      <c r="IN208" s="167">
        <f>AVERAGE(IA$6:IA208)</f>
        <v>73.448275862068968</v>
      </c>
      <c r="IO208" s="167">
        <f>AVERAGE(IB$6:IB208)</f>
        <v>625.76847290640399</v>
      </c>
      <c r="IP208" s="26"/>
      <c r="IQ208" s="26"/>
      <c r="IR208" s="26"/>
      <c r="IS208" s="26"/>
      <c r="IT208" s="26"/>
      <c r="IU208" s="26"/>
      <c r="IV208" s="26"/>
      <c r="IW208" s="26"/>
      <c r="IX208" s="26"/>
      <c r="IY208" s="26"/>
      <c r="IZ208" s="26"/>
      <c r="JA208" s="26"/>
      <c r="JB208" s="26"/>
      <c r="JC208" s="26"/>
      <c r="JD208" s="26"/>
      <c r="JE208" s="26"/>
      <c r="JF208" s="26"/>
      <c r="JG208" s="26"/>
      <c r="JH208" s="26"/>
      <c r="JI208" s="26"/>
      <c r="JJ208" s="26"/>
      <c r="JK208" s="26"/>
      <c r="JL208" s="26"/>
      <c r="JM208" s="29"/>
      <c r="JN208" s="26"/>
      <c r="JO208" s="26"/>
      <c r="JP208" s="26"/>
      <c r="JQ208" s="26"/>
      <c r="JR208" s="26"/>
      <c r="JS208" s="26"/>
      <c r="JT208" s="26"/>
      <c r="JU208" s="26"/>
      <c r="JV208" s="26"/>
      <c r="JW208" s="26"/>
      <c r="JX208" s="26"/>
      <c r="JY208" s="26"/>
      <c r="JZ208" s="29"/>
    </row>
    <row r="209" spans="1:286" x14ac:dyDescent="0.2">
      <c r="A209" s="26"/>
      <c r="B209" s="103">
        <v>204</v>
      </c>
      <c r="C209" s="164">
        <v>21.879156410092413</v>
      </c>
      <c r="D209" s="133">
        <v>0.05</v>
      </c>
      <c r="E209" s="103">
        <v>3</v>
      </c>
      <c r="F209" s="167">
        <v>291</v>
      </c>
      <c r="G209" s="103">
        <v>24</v>
      </c>
      <c r="H209" s="103">
        <v>22</v>
      </c>
      <c r="I209" s="103">
        <v>2</v>
      </c>
      <c r="J209" s="167">
        <v>2640</v>
      </c>
      <c r="K209" s="167">
        <v>240</v>
      </c>
      <c r="L209" s="167">
        <v>1000</v>
      </c>
      <c r="M209" s="167">
        <v>300</v>
      </c>
      <c r="N209" s="167">
        <v>2456</v>
      </c>
      <c r="O209" s="103">
        <v>1</v>
      </c>
      <c r="P209" s="167">
        <v>12</v>
      </c>
      <c r="Q209" s="167">
        <v>196</v>
      </c>
      <c r="R209" s="103" t="s">
        <v>116</v>
      </c>
      <c r="S209" s="80"/>
      <c r="T209" s="169">
        <f>AVERAGE(G$6:G209)</f>
        <v>23.416666666666668</v>
      </c>
      <c r="U209" s="169">
        <f>AVERAGE(H$6:H209)</f>
        <v>20.754901960784313</v>
      </c>
      <c r="V209" s="169">
        <f>AVERAGE(I$6:I209)</f>
        <v>1.3872549019607843</v>
      </c>
      <c r="W209" s="170">
        <f>AVERAGE(J$6:J209)</f>
        <v>2490.5882352941176</v>
      </c>
      <c r="X209" s="170">
        <f>AVERAGE(K$6:K209)</f>
        <v>166.47058823529412</v>
      </c>
      <c r="Y209" s="170">
        <f>AVERAGE(L$6:L209)</f>
        <v>968.38235294117646</v>
      </c>
      <c r="Z209" s="170">
        <f>AVERAGE(M$6:M209)</f>
        <v>290.51470588235293</v>
      </c>
      <c r="AA209" s="170">
        <f>AVERAGE(N$6:N209)</f>
        <v>2418.0245098039218</v>
      </c>
      <c r="AB209" s="169">
        <f>AVERAGE(O$6:O209)</f>
        <v>3.0833333333333335</v>
      </c>
      <c r="AC209" s="170">
        <f>AVERAGE(P$6:P209)</f>
        <v>37</v>
      </c>
      <c r="AD209" s="170">
        <f>AVERAGE(Q$6:Q209)</f>
        <v>109.56372549019608</v>
      </c>
      <c r="AE209" s="26"/>
      <c r="AF209" s="26"/>
      <c r="AG209" s="26"/>
      <c r="AH209" s="26"/>
      <c r="AI209" s="26"/>
      <c r="AJ209" s="26"/>
      <c r="AK209" s="26"/>
      <c r="AL209" s="26"/>
      <c r="AM209" s="26"/>
      <c r="AN209" s="26"/>
      <c r="AO209" s="26"/>
      <c r="AP209" s="26"/>
      <c r="AQ209" s="26"/>
      <c r="AR209" s="26"/>
      <c r="AS209" s="26"/>
      <c r="AT209" s="26"/>
      <c r="AU209" s="26"/>
      <c r="AV209" s="26"/>
      <c r="AW209" s="26"/>
      <c r="AX209" s="29"/>
      <c r="AZ209" s="26">
        <v>204</v>
      </c>
      <c r="BA209" s="164">
        <v>21.992148192672047</v>
      </c>
      <c r="BB209" s="175">
        <v>0.15</v>
      </c>
      <c r="BC209" s="103">
        <v>4</v>
      </c>
      <c r="BD209" s="181">
        <v>293</v>
      </c>
      <c r="BE209" s="103">
        <v>23</v>
      </c>
      <c r="BF209" s="103">
        <v>22</v>
      </c>
      <c r="BG209" s="103">
        <v>2</v>
      </c>
      <c r="BH209" s="167">
        <v>3300</v>
      </c>
      <c r="BI209" s="167">
        <v>300</v>
      </c>
      <c r="BJ209" s="167">
        <v>1000</v>
      </c>
      <c r="BK209" s="167">
        <v>300</v>
      </c>
      <c r="BL209" s="167">
        <v>2518</v>
      </c>
      <c r="BM209" s="103">
        <v>3</v>
      </c>
      <c r="BN209" s="167">
        <v>45</v>
      </c>
      <c r="BO209" s="167">
        <v>827</v>
      </c>
      <c r="BP209" s="103" t="s">
        <v>116</v>
      </c>
      <c r="BQ209" s="80"/>
      <c r="BR209" s="164">
        <f>AVERAGE(BE$6:BE209)</f>
        <v>19.779411764705884</v>
      </c>
      <c r="BS209" s="164">
        <f>AVERAGE(BF$6:BF209)</f>
        <v>18.882352941176471</v>
      </c>
      <c r="BT209" s="164">
        <f>AVERAGE(BG$6:BG209)</f>
        <v>0.66176470588235292</v>
      </c>
      <c r="BU209" s="167">
        <f>AVERAGE(BH$6:BH209)</f>
        <v>2832.3529411764707</v>
      </c>
      <c r="BV209" s="167">
        <f>AVERAGE(BI$6:BI209)</f>
        <v>99.264705882352942</v>
      </c>
      <c r="BW209" s="167">
        <f>AVERAGE(BJ$6:BJ209)</f>
        <v>911.02941176470586</v>
      </c>
      <c r="BX209" s="167">
        <f>AVERAGE(BK$6:BK209)</f>
        <v>273.30882352941177</v>
      </c>
      <c r="BY209" s="167">
        <f>AVERAGE(BL$6:BL209)</f>
        <v>2257.4215686274511</v>
      </c>
      <c r="BZ209" s="164">
        <f>AVERAGE(BM$6:BM209)</f>
        <v>2.1470588235294117</v>
      </c>
      <c r="CA209" s="167">
        <f>AVERAGE(BN$6:BN209)</f>
        <v>32.205882352941174</v>
      </c>
      <c r="CB209" s="167">
        <f>AVERAGE(BO$6:BO209)</f>
        <v>607.13725490196077</v>
      </c>
      <c r="CC209" s="26"/>
      <c r="CD209" s="26"/>
      <c r="CE209" s="26"/>
      <c r="CF209" s="26"/>
      <c r="CG209" s="26"/>
      <c r="CH209" s="26"/>
      <c r="CI209" s="26"/>
      <c r="CJ209" s="26"/>
      <c r="CK209" s="26"/>
      <c r="CL209" s="26"/>
      <c r="CM209" s="26"/>
      <c r="CN209" s="26"/>
      <c r="CO209" s="26"/>
      <c r="CP209" s="26"/>
      <c r="CQ209" s="26"/>
      <c r="CR209" s="26"/>
      <c r="CS209" s="26"/>
      <c r="CT209" s="26"/>
      <c r="CU209" s="26"/>
      <c r="CV209" s="26"/>
      <c r="CW209" s="26"/>
      <c r="CX209" s="26"/>
      <c r="CY209" s="26"/>
      <c r="CZ209" s="26"/>
      <c r="DA209" s="26"/>
      <c r="DB209" s="26"/>
      <c r="DC209" s="26"/>
      <c r="DD209" s="29"/>
      <c r="DE209" s="26"/>
      <c r="DF209" s="103">
        <v>204</v>
      </c>
      <c r="DG209" s="164">
        <v>8.6718402234446668</v>
      </c>
      <c r="DH209" s="133">
        <v>0.15</v>
      </c>
      <c r="DI209" s="103">
        <v>2</v>
      </c>
      <c r="DJ209" s="167">
        <v>534</v>
      </c>
      <c r="DK209" s="103">
        <v>10</v>
      </c>
      <c r="DL209" s="103">
        <v>10</v>
      </c>
      <c r="DM209" s="103">
        <v>0</v>
      </c>
      <c r="DN209" s="167">
        <v>1800</v>
      </c>
      <c r="DO209" s="167">
        <v>0</v>
      </c>
      <c r="DP209" s="167">
        <v>500</v>
      </c>
      <c r="DQ209" s="167">
        <v>150</v>
      </c>
      <c r="DR209" s="167">
        <v>1809</v>
      </c>
      <c r="DS209" s="103">
        <v>1</v>
      </c>
      <c r="DT209" s="167">
        <v>18</v>
      </c>
      <c r="DU209" s="167">
        <v>9</v>
      </c>
      <c r="DV209" s="103" t="s">
        <v>117</v>
      </c>
      <c r="DW209" s="26"/>
      <c r="DX209" s="164">
        <f>AVERAGE(DK$6:DK209)</f>
        <v>10.509803921568627</v>
      </c>
      <c r="DY209" s="164">
        <f>AVERAGE(DL$6:DL209)</f>
        <v>10.509803921568627</v>
      </c>
      <c r="DZ209" s="164">
        <f>AVERAGE(DM$6:DM209)</f>
        <v>0</v>
      </c>
      <c r="EA209" s="167">
        <f>AVERAGE(DN$6:DN209)</f>
        <v>1891.7647058823529</v>
      </c>
      <c r="EB209" s="167">
        <f>AVERAGE(DO$6:DO209)</f>
        <v>0</v>
      </c>
      <c r="EC209" s="167">
        <f>AVERAGE(DP$6:DP209)</f>
        <v>525.49019607843138</v>
      </c>
      <c r="ED209" s="167">
        <f>AVERAGE(DQ$6:DQ209)</f>
        <v>157.64705882352942</v>
      </c>
      <c r="EE209" s="167">
        <f>AVERAGE(DR$6:DR209)</f>
        <v>1665.2892156862745</v>
      </c>
      <c r="EF209" s="164">
        <f>AVERAGE(DS$6:DS209)</f>
        <v>0.89215686274509809</v>
      </c>
      <c r="EG209" s="167">
        <f>AVERAGE(DT$6:DT209)</f>
        <v>16.058823529411764</v>
      </c>
      <c r="EH209" s="167">
        <f>AVERAGE(DU$6:DU209)</f>
        <v>242.53431372549019</v>
      </c>
      <c r="EI209" s="26"/>
      <c r="EJ209" s="26"/>
      <c r="EK209" s="26"/>
      <c r="EL209" s="26"/>
      <c r="EM209" s="26"/>
      <c r="EN209" s="26"/>
      <c r="EO209" s="26"/>
      <c r="EP209" s="26"/>
      <c r="EQ209" s="26"/>
      <c r="ER209" s="26"/>
      <c r="ES209" s="26"/>
      <c r="ET209" s="26"/>
      <c r="EU209" s="26"/>
      <c r="EV209" s="26"/>
      <c r="EW209" s="26"/>
      <c r="EX209" s="26"/>
      <c r="EY209" s="26"/>
      <c r="EZ209" s="26"/>
      <c r="FA209" s="26"/>
      <c r="FB209" s="26"/>
      <c r="FC209" s="26"/>
      <c r="FD209" s="26"/>
      <c r="FE209" s="26"/>
      <c r="FF209" s="26"/>
      <c r="FG209" s="26"/>
      <c r="FH209" s="29"/>
      <c r="FI209" s="26"/>
      <c r="FJ209" s="103">
        <v>204</v>
      </c>
      <c r="FK209" s="164">
        <v>7.3083342952261576</v>
      </c>
      <c r="FL209" s="133">
        <v>0.2</v>
      </c>
      <c r="FM209" s="103">
        <v>2</v>
      </c>
      <c r="FN209" s="167">
        <v>593</v>
      </c>
      <c r="FO209" s="103">
        <v>8</v>
      </c>
      <c r="FP209" s="103">
        <v>8</v>
      </c>
      <c r="FQ209" s="103">
        <v>0</v>
      </c>
      <c r="FR209" s="167">
        <v>1440</v>
      </c>
      <c r="FS209" s="167">
        <v>0</v>
      </c>
      <c r="FT209" s="167">
        <v>400</v>
      </c>
      <c r="FU209" s="167">
        <v>120</v>
      </c>
      <c r="FV209" s="167">
        <v>1738</v>
      </c>
      <c r="FW209" s="103">
        <v>1</v>
      </c>
      <c r="FX209" s="167">
        <v>36</v>
      </c>
      <c r="FY209" s="167">
        <v>-262</v>
      </c>
      <c r="FZ209" s="103" t="s">
        <v>117</v>
      </c>
      <c r="GA209" s="80"/>
      <c r="GB209" s="160">
        <f>AVERAGE(FO$6:FO209)</f>
        <v>10.019607843137255</v>
      </c>
      <c r="GC209" s="160">
        <f>AVERAGE(FP$6:FP209)</f>
        <v>10.019607843137255</v>
      </c>
      <c r="GD209" s="160">
        <f>AVERAGE(FQ$6:FQ209)</f>
        <v>0</v>
      </c>
      <c r="GE209" s="166">
        <f>AVERAGE(FR$6:FR209)</f>
        <v>1803.5294117647059</v>
      </c>
      <c r="GF209" s="166">
        <f>AVERAGE(FS$6:FS209)</f>
        <v>0</v>
      </c>
      <c r="GG209" s="166">
        <f>AVERAGE(FT$6:FT209)</f>
        <v>500.98039215686276</v>
      </c>
      <c r="GH209" s="166">
        <f>AVERAGE(FU$6:FU209)</f>
        <v>150.29411764705881</v>
      </c>
      <c r="GI209" s="166">
        <f>AVERAGE(FV$6:FV209)</f>
        <v>1631.5784313725489</v>
      </c>
      <c r="GJ209" s="160">
        <f>AVERAGE(FW$6:FW209)</f>
        <v>0.80882352941176472</v>
      </c>
      <c r="GK209" s="166">
        <f>AVERAGE(FX$6:FX209)</f>
        <v>29.117647058823529</v>
      </c>
      <c r="GL209" s="166">
        <f>AVERAGE(FY$6:FY209)</f>
        <v>201.06862745098039</v>
      </c>
      <c r="GM209" s="26"/>
      <c r="GN209" s="26"/>
      <c r="GO209" s="26"/>
      <c r="GP209" s="26"/>
      <c r="GQ209" s="26"/>
      <c r="GR209" s="26"/>
      <c r="GS209" s="26"/>
      <c r="GT209" s="26"/>
      <c r="GU209" s="26"/>
      <c r="GV209" s="26"/>
      <c r="GW209" s="26"/>
      <c r="GX209" s="26"/>
      <c r="GY209" s="26"/>
      <c r="GZ209" s="26"/>
      <c r="HA209" s="26"/>
      <c r="HB209" s="26"/>
      <c r="HC209" s="26"/>
      <c r="HD209" s="26"/>
      <c r="HE209" s="26"/>
      <c r="HF209" s="26"/>
      <c r="HG209" s="26"/>
      <c r="HH209" s="26"/>
      <c r="HI209" s="26"/>
      <c r="HJ209" s="26"/>
      <c r="HK209" s="29"/>
      <c r="HL209" s="26"/>
      <c r="HM209" s="98">
        <v>204</v>
      </c>
      <c r="HN209" s="178">
        <v>19.639646908830041</v>
      </c>
      <c r="HO209" s="148">
        <v>0.25</v>
      </c>
      <c r="HP209" s="98">
        <v>8</v>
      </c>
      <c r="HQ209" s="189">
        <v>388</v>
      </c>
      <c r="HR209" s="98">
        <v>23</v>
      </c>
      <c r="HS209" s="98">
        <v>23</v>
      </c>
      <c r="HT209" s="98">
        <v>3</v>
      </c>
      <c r="HU209" s="189">
        <v>3450</v>
      </c>
      <c r="HV209" s="189">
        <v>450</v>
      </c>
      <c r="HW209" s="189">
        <v>1000</v>
      </c>
      <c r="HX209" s="189">
        <v>300</v>
      </c>
      <c r="HY209" s="189">
        <v>2763</v>
      </c>
      <c r="HZ209" s="98">
        <v>5</v>
      </c>
      <c r="IA209" s="189">
        <v>150</v>
      </c>
      <c r="IB209" s="189">
        <v>837</v>
      </c>
      <c r="IC209" s="98" t="s">
        <v>116</v>
      </c>
      <c r="ID209" s="80"/>
      <c r="IE209" s="164">
        <f>AVERAGE(HR$6:HR209)</f>
        <v>19.828431372549019</v>
      </c>
      <c r="IF209" s="164">
        <f>AVERAGE(HS$6:HS209)</f>
        <v>19.102941176470587</v>
      </c>
      <c r="IG209" s="164">
        <f>AVERAGE(HT$6:HT209)</f>
        <v>1.0294117647058822</v>
      </c>
      <c r="IH209" s="167">
        <f>AVERAGE(HU$6:HU209)</f>
        <v>2865.4411764705883</v>
      </c>
      <c r="II209" s="167">
        <f>AVERAGE(HV$6:HV209)</f>
        <v>154.41176470588235</v>
      </c>
      <c r="IJ209" s="167">
        <f>AVERAGE(HW$6:HW209)</f>
        <v>903.67647058823525</v>
      </c>
      <c r="IK209" s="167">
        <f>AVERAGE(HX$6:HX209)</f>
        <v>271.10294117647061</v>
      </c>
      <c r="IL209" s="167">
        <f>AVERAGE(HY$6:HY209)</f>
        <v>2312.4607843137255</v>
      </c>
      <c r="IM209" s="164">
        <f>AVERAGE(HZ$6:HZ209)</f>
        <v>2.4607843137254903</v>
      </c>
      <c r="IN209" s="167">
        <f>AVERAGE(IA$6:IA209)</f>
        <v>73.82352941176471</v>
      </c>
      <c r="IO209" s="167">
        <f>AVERAGE(IB$6:IB209)</f>
        <v>626.8039215686274</v>
      </c>
      <c r="IP209" s="26"/>
      <c r="IQ209" s="26"/>
      <c r="IR209" s="26"/>
      <c r="IS209" s="26"/>
      <c r="IT209" s="26"/>
      <c r="IU209" s="26"/>
      <c r="IV209" s="26"/>
      <c r="IW209" s="26"/>
      <c r="IX209" s="26"/>
      <c r="IY209" s="26"/>
      <c r="IZ209" s="26"/>
      <c r="JA209" s="26"/>
      <c r="JB209" s="26"/>
      <c r="JC209" s="26"/>
      <c r="JD209" s="26"/>
      <c r="JE209" s="26"/>
      <c r="JF209" s="26"/>
      <c r="JG209" s="26"/>
      <c r="JH209" s="26"/>
      <c r="JI209" s="26"/>
      <c r="JJ209" s="26"/>
      <c r="JK209" s="26"/>
      <c r="JL209" s="26"/>
      <c r="JM209" s="29"/>
      <c r="JN209" s="26"/>
      <c r="JO209" s="26"/>
      <c r="JP209" s="26"/>
      <c r="JQ209" s="26"/>
      <c r="JR209" s="26"/>
      <c r="JS209" s="26"/>
      <c r="JT209" s="26"/>
      <c r="JU209" s="26"/>
      <c r="JV209" s="26"/>
      <c r="JW209" s="26"/>
      <c r="JX209" s="26"/>
      <c r="JY209" s="26"/>
      <c r="JZ209" s="29"/>
    </row>
    <row r="210" spans="1:286" x14ac:dyDescent="0.2">
      <c r="A210" s="26"/>
      <c r="B210" s="103">
        <v>205</v>
      </c>
      <c r="C210" s="164">
        <v>26.734282853594245</v>
      </c>
      <c r="D210" s="133">
        <v>0.1</v>
      </c>
      <c r="E210" s="103">
        <v>8</v>
      </c>
      <c r="F210" s="167">
        <v>187</v>
      </c>
      <c r="G210" s="103">
        <v>32</v>
      </c>
      <c r="H210" s="103">
        <v>22</v>
      </c>
      <c r="I210" s="103">
        <v>2</v>
      </c>
      <c r="J210" s="167">
        <v>2640</v>
      </c>
      <c r="K210" s="167">
        <v>240</v>
      </c>
      <c r="L210" s="167">
        <v>1000</v>
      </c>
      <c r="M210" s="167">
        <v>300</v>
      </c>
      <c r="N210" s="167">
        <v>2352</v>
      </c>
      <c r="O210" s="103">
        <v>3</v>
      </c>
      <c r="P210" s="167">
        <v>36</v>
      </c>
      <c r="Q210" s="167">
        <v>324</v>
      </c>
      <c r="R210" s="103" t="s">
        <v>116</v>
      </c>
      <c r="S210" s="80"/>
      <c r="T210" s="169">
        <f>AVERAGE(G$6:G210)</f>
        <v>23.458536585365852</v>
      </c>
      <c r="U210" s="169">
        <f>AVERAGE(H$6:H210)</f>
        <v>20.760975609756098</v>
      </c>
      <c r="V210" s="169">
        <f>AVERAGE(I$6:I210)</f>
        <v>1.3902439024390243</v>
      </c>
      <c r="W210" s="170">
        <f>AVERAGE(J$6:J210)</f>
        <v>2491.3170731707319</v>
      </c>
      <c r="X210" s="170">
        <f>AVERAGE(K$6:K210)</f>
        <v>166.82926829268294</v>
      </c>
      <c r="Y210" s="170">
        <f>AVERAGE(L$6:L210)</f>
        <v>968.53658536585363</v>
      </c>
      <c r="Z210" s="170">
        <f>AVERAGE(M$6:M210)</f>
        <v>290.5609756097561</v>
      </c>
      <c r="AA210" s="170">
        <f>AVERAGE(N$6:N210)</f>
        <v>2417.7024390243901</v>
      </c>
      <c r="AB210" s="169">
        <f>AVERAGE(O$6:O210)</f>
        <v>3.0829268292682928</v>
      </c>
      <c r="AC210" s="170">
        <f>AVERAGE(P$6:P210)</f>
        <v>36.99512195121951</v>
      </c>
      <c r="AD210" s="170">
        <f>AVERAGE(Q$6:Q210)</f>
        <v>110.60975609756098</v>
      </c>
      <c r="AE210" s="26"/>
      <c r="AF210" s="26"/>
      <c r="AG210" s="26"/>
      <c r="AH210" s="26"/>
      <c r="AI210" s="26"/>
      <c r="AJ210" s="26"/>
      <c r="AK210" s="26"/>
      <c r="AL210" s="26"/>
      <c r="AM210" s="26"/>
      <c r="AN210" s="26"/>
      <c r="AO210" s="26"/>
      <c r="AP210" s="26"/>
      <c r="AQ210" s="26"/>
      <c r="AR210" s="26"/>
      <c r="AS210" s="26"/>
      <c r="AT210" s="26"/>
      <c r="AU210" s="26"/>
      <c r="AV210" s="26"/>
      <c r="AW210" s="26"/>
      <c r="AX210" s="29"/>
      <c r="AZ210" s="26">
        <v>205</v>
      </c>
      <c r="BA210" s="164">
        <v>15.452058418791646</v>
      </c>
      <c r="BB210" s="175">
        <v>0.15</v>
      </c>
      <c r="BC210" s="103">
        <v>10</v>
      </c>
      <c r="BD210" s="181">
        <v>251</v>
      </c>
      <c r="BE210" s="103">
        <v>23</v>
      </c>
      <c r="BF210" s="103">
        <v>22</v>
      </c>
      <c r="BG210" s="103">
        <v>2</v>
      </c>
      <c r="BH210" s="167">
        <v>3300</v>
      </c>
      <c r="BI210" s="167">
        <v>300</v>
      </c>
      <c r="BJ210" s="167">
        <v>1000</v>
      </c>
      <c r="BK210" s="167">
        <v>300</v>
      </c>
      <c r="BL210" s="167">
        <v>2476</v>
      </c>
      <c r="BM210" s="103">
        <v>2</v>
      </c>
      <c r="BN210" s="167">
        <v>30</v>
      </c>
      <c r="BO210" s="167">
        <v>854</v>
      </c>
      <c r="BP210" s="103" t="s">
        <v>116</v>
      </c>
      <c r="BQ210" s="80"/>
      <c r="BR210" s="164">
        <f>AVERAGE(BE$6:BE210)</f>
        <v>19.795121951219514</v>
      </c>
      <c r="BS210" s="164">
        <f>AVERAGE(BF$6:BF210)</f>
        <v>18.897560975609757</v>
      </c>
      <c r="BT210" s="164">
        <f>AVERAGE(BG$6:BG210)</f>
        <v>0.66829268292682931</v>
      </c>
      <c r="BU210" s="167">
        <f>AVERAGE(BH$6:BH210)</f>
        <v>2834.6341463414633</v>
      </c>
      <c r="BV210" s="167">
        <f>AVERAGE(BI$6:BI210)</f>
        <v>100.2439024390244</v>
      </c>
      <c r="BW210" s="167">
        <f>AVERAGE(BJ$6:BJ210)</f>
        <v>911.46341463414637</v>
      </c>
      <c r="BX210" s="167">
        <f>AVERAGE(BK$6:BK210)</f>
        <v>273.4390243902439</v>
      </c>
      <c r="BY210" s="167">
        <f>AVERAGE(BL$6:BL210)</f>
        <v>2258.4878048780488</v>
      </c>
      <c r="BZ210" s="164">
        <f>AVERAGE(BM$6:BM210)</f>
        <v>2.1463414634146343</v>
      </c>
      <c r="CA210" s="167">
        <f>AVERAGE(BN$6:BN210)</f>
        <v>32.195121951219512</v>
      </c>
      <c r="CB210" s="167">
        <f>AVERAGE(BO$6:BO210)</f>
        <v>608.34146341463418</v>
      </c>
      <c r="CC210" s="26"/>
      <c r="CD210" s="26"/>
      <c r="CE210" s="26"/>
      <c r="CF210" s="26"/>
      <c r="CG210" s="26"/>
      <c r="CH210" s="26"/>
      <c r="CI210" s="26"/>
      <c r="CJ210" s="26"/>
      <c r="CK210" s="26"/>
      <c r="CL210" s="26"/>
      <c r="CM210" s="26"/>
      <c r="CN210" s="26"/>
      <c r="CO210" s="26"/>
      <c r="CP210" s="26"/>
      <c r="CQ210" s="26"/>
      <c r="CR210" s="26"/>
      <c r="CS210" s="26"/>
      <c r="CT210" s="26"/>
      <c r="CU210" s="26"/>
      <c r="CV210" s="26"/>
      <c r="CW210" s="26"/>
      <c r="CX210" s="26"/>
      <c r="CY210" s="26"/>
      <c r="CZ210" s="26"/>
      <c r="DA210" s="26"/>
      <c r="DB210" s="26"/>
      <c r="DC210" s="26"/>
      <c r="DD210" s="29"/>
      <c r="DE210" s="26"/>
      <c r="DF210" s="103">
        <v>205</v>
      </c>
      <c r="DG210" s="164">
        <v>5.1322241753229321</v>
      </c>
      <c r="DH210" s="133">
        <v>0.15</v>
      </c>
      <c r="DI210" s="103">
        <v>4</v>
      </c>
      <c r="DJ210" s="167">
        <v>178</v>
      </c>
      <c r="DK210" s="103">
        <v>8</v>
      </c>
      <c r="DL210" s="103">
        <v>8</v>
      </c>
      <c r="DM210" s="103">
        <v>0</v>
      </c>
      <c r="DN210" s="167">
        <v>1440</v>
      </c>
      <c r="DO210" s="167">
        <v>0</v>
      </c>
      <c r="DP210" s="167">
        <v>400</v>
      </c>
      <c r="DQ210" s="167">
        <v>120</v>
      </c>
      <c r="DR210" s="167">
        <v>1323</v>
      </c>
      <c r="DS210" s="103">
        <v>1</v>
      </c>
      <c r="DT210" s="167">
        <v>18</v>
      </c>
      <c r="DU210" s="167">
        <v>135</v>
      </c>
      <c r="DV210" s="103" t="s">
        <v>117</v>
      </c>
      <c r="DW210" s="26"/>
      <c r="DX210" s="164">
        <f>AVERAGE(DK$6:DK210)</f>
        <v>10.497560975609757</v>
      </c>
      <c r="DY210" s="164">
        <f>AVERAGE(DL$6:DL210)</f>
        <v>10.497560975609757</v>
      </c>
      <c r="DZ210" s="164">
        <f>AVERAGE(DM$6:DM210)</f>
        <v>0</v>
      </c>
      <c r="EA210" s="167">
        <f>AVERAGE(DN$6:DN210)</f>
        <v>1889.560975609756</v>
      </c>
      <c r="EB210" s="167">
        <f>AVERAGE(DO$6:DO210)</f>
        <v>0</v>
      </c>
      <c r="EC210" s="167">
        <f>AVERAGE(DP$6:DP210)</f>
        <v>524.8780487804878</v>
      </c>
      <c r="ED210" s="167">
        <f>AVERAGE(DQ$6:DQ210)</f>
        <v>157.46341463414635</v>
      </c>
      <c r="EE210" s="167">
        <f>AVERAGE(DR$6:DR210)</f>
        <v>1663.6195121951218</v>
      </c>
      <c r="EF210" s="164">
        <f>AVERAGE(DS$6:DS210)</f>
        <v>0.89268292682926831</v>
      </c>
      <c r="EG210" s="167">
        <f>AVERAGE(DT$6:DT210)</f>
        <v>16.068292682926828</v>
      </c>
      <c r="EH210" s="167">
        <f>AVERAGE(DU$6:DU210)</f>
        <v>242.00975609756097</v>
      </c>
      <c r="EI210" s="26"/>
      <c r="EJ210" s="26"/>
      <c r="EK210" s="26"/>
      <c r="EL210" s="26"/>
      <c r="EM210" s="26"/>
      <c r="EN210" s="26"/>
      <c r="EO210" s="26"/>
      <c r="EP210" s="26"/>
      <c r="EQ210" s="26"/>
      <c r="ER210" s="26"/>
      <c r="ES210" s="26"/>
      <c r="ET210" s="26"/>
      <c r="EU210" s="26"/>
      <c r="EV210" s="26"/>
      <c r="EW210" s="26"/>
      <c r="EX210" s="26"/>
      <c r="EY210" s="26"/>
      <c r="EZ210" s="26"/>
      <c r="FA210" s="26"/>
      <c r="FB210" s="26"/>
      <c r="FC210" s="26"/>
      <c r="FD210" s="26"/>
      <c r="FE210" s="26"/>
      <c r="FF210" s="26"/>
      <c r="FG210" s="26"/>
      <c r="FH210" s="29"/>
      <c r="FI210" s="26"/>
      <c r="FJ210" s="103">
        <v>205</v>
      </c>
      <c r="FK210" s="164">
        <v>6.1260822888097026</v>
      </c>
      <c r="FL210" s="133">
        <v>0.25</v>
      </c>
      <c r="FM210" s="103">
        <v>0</v>
      </c>
      <c r="FN210" s="167">
        <v>553</v>
      </c>
      <c r="FO210" s="103">
        <v>4</v>
      </c>
      <c r="FP210" s="103">
        <v>4</v>
      </c>
      <c r="FQ210" s="103">
        <v>0</v>
      </c>
      <c r="FR210" s="167">
        <v>720</v>
      </c>
      <c r="FS210" s="167">
        <v>0</v>
      </c>
      <c r="FT210" s="167">
        <v>200</v>
      </c>
      <c r="FU210" s="167">
        <v>60</v>
      </c>
      <c r="FV210" s="167">
        <v>1438</v>
      </c>
      <c r="FW210" s="103">
        <v>2</v>
      </c>
      <c r="FX210" s="167">
        <v>72</v>
      </c>
      <c r="FY210" s="167">
        <v>-646</v>
      </c>
      <c r="FZ210" s="103" t="s">
        <v>117</v>
      </c>
      <c r="GA210" s="80"/>
      <c r="GB210" s="160">
        <f>AVERAGE(FO$6:FO210)</f>
        <v>9.9902439024390244</v>
      </c>
      <c r="GC210" s="160">
        <f>AVERAGE(FP$6:FP210)</f>
        <v>9.9902439024390244</v>
      </c>
      <c r="GD210" s="160">
        <f>AVERAGE(FQ$6:FQ210)</f>
        <v>0</v>
      </c>
      <c r="GE210" s="166">
        <f>AVERAGE(FR$6:FR210)</f>
        <v>1798.2439024390244</v>
      </c>
      <c r="GF210" s="166">
        <f>AVERAGE(FS$6:FS210)</f>
        <v>0</v>
      </c>
      <c r="GG210" s="166">
        <f>AVERAGE(FT$6:FT210)</f>
        <v>499.51219512195121</v>
      </c>
      <c r="GH210" s="166">
        <f>AVERAGE(FU$6:FU210)</f>
        <v>149.85365853658536</v>
      </c>
      <c r="GI210" s="166">
        <f>AVERAGE(FV$6:FV210)</f>
        <v>1630.6341463414635</v>
      </c>
      <c r="GJ210" s="160">
        <f>AVERAGE(FW$6:FW210)</f>
        <v>0.81463414634146336</v>
      </c>
      <c r="GK210" s="166">
        <f>AVERAGE(FX$6:FX210)</f>
        <v>29.326829268292684</v>
      </c>
      <c r="GL210" s="166">
        <f>AVERAGE(FY$6:FY210)</f>
        <v>196.93658536585366</v>
      </c>
      <c r="GM210" s="26"/>
      <c r="GN210" s="26"/>
      <c r="GO210" s="26"/>
      <c r="GP210" s="26"/>
      <c r="GQ210" s="26"/>
      <c r="GR210" s="26"/>
      <c r="GS210" s="26"/>
      <c r="GT210" s="26"/>
      <c r="GU210" s="26"/>
      <c r="GV210" s="26"/>
      <c r="GW210" s="26"/>
      <c r="GX210" s="26"/>
      <c r="GY210" s="26"/>
      <c r="GZ210" s="26"/>
      <c r="HA210" s="26"/>
      <c r="HB210" s="26"/>
      <c r="HC210" s="26"/>
      <c r="HD210" s="26"/>
      <c r="HE210" s="26"/>
      <c r="HF210" s="26"/>
      <c r="HG210" s="26"/>
      <c r="HH210" s="26"/>
      <c r="HI210" s="26"/>
      <c r="HJ210" s="26"/>
      <c r="HK210" s="29"/>
      <c r="HL210" s="26"/>
      <c r="HM210" s="98">
        <v>205</v>
      </c>
      <c r="HN210" s="178">
        <v>19.999944355338741</v>
      </c>
      <c r="HO210" s="148">
        <v>0.1</v>
      </c>
      <c r="HP210" s="98">
        <v>3</v>
      </c>
      <c r="HQ210" s="189">
        <v>171</v>
      </c>
      <c r="HR210" s="98">
        <v>21</v>
      </c>
      <c r="HS210" s="98">
        <v>21</v>
      </c>
      <c r="HT210" s="98">
        <v>1</v>
      </c>
      <c r="HU210" s="189">
        <v>3150</v>
      </c>
      <c r="HV210" s="189">
        <v>150</v>
      </c>
      <c r="HW210" s="189">
        <v>1000</v>
      </c>
      <c r="HX210" s="189">
        <v>300</v>
      </c>
      <c r="HY210" s="189">
        <v>2246</v>
      </c>
      <c r="HZ210" s="98">
        <v>2</v>
      </c>
      <c r="IA210" s="189">
        <v>60</v>
      </c>
      <c r="IB210" s="189">
        <v>964</v>
      </c>
      <c r="IC210" s="98" t="s">
        <v>116</v>
      </c>
      <c r="ID210" s="80"/>
      <c r="IE210" s="164">
        <f>AVERAGE(HR$6:HR210)</f>
        <v>19.834146341463416</v>
      </c>
      <c r="IF210" s="164">
        <f>AVERAGE(HS$6:HS210)</f>
        <v>19.112195121951221</v>
      </c>
      <c r="IG210" s="164">
        <f>AVERAGE(HT$6:HT210)</f>
        <v>1.0292682926829269</v>
      </c>
      <c r="IH210" s="167">
        <f>AVERAGE(HU$6:HU210)</f>
        <v>2866.8292682926831</v>
      </c>
      <c r="II210" s="167">
        <f>AVERAGE(HV$6:HV210)</f>
        <v>154.39024390243901</v>
      </c>
      <c r="IJ210" s="167">
        <f>AVERAGE(HW$6:HW210)</f>
        <v>904.14634146341461</v>
      </c>
      <c r="IK210" s="167">
        <f>AVERAGE(HX$6:HX210)</f>
        <v>271.2439024390244</v>
      </c>
      <c r="IL210" s="167">
        <f>AVERAGE(HY$6:HY210)</f>
        <v>2312.1365853658535</v>
      </c>
      <c r="IM210" s="164">
        <f>AVERAGE(HZ$6:HZ210)</f>
        <v>2.4585365853658536</v>
      </c>
      <c r="IN210" s="167">
        <f>AVERAGE(IA$6:IA210)</f>
        <v>73.756097560975604</v>
      </c>
      <c r="IO210" s="167">
        <f>AVERAGE(IB$6:IB210)</f>
        <v>628.44878048780492</v>
      </c>
      <c r="IP210" s="26"/>
      <c r="IQ210" s="26"/>
      <c r="IR210" s="26"/>
      <c r="IS210" s="26"/>
      <c r="IT210" s="26"/>
      <c r="IU210" s="26"/>
      <c r="IV210" s="26"/>
      <c r="IW210" s="26"/>
      <c r="IX210" s="26"/>
      <c r="IY210" s="26"/>
      <c r="IZ210" s="26"/>
      <c r="JA210" s="26"/>
      <c r="JB210" s="26"/>
      <c r="JC210" s="26"/>
      <c r="JD210" s="26"/>
      <c r="JE210" s="26"/>
      <c r="JF210" s="26"/>
      <c r="JG210" s="26"/>
      <c r="JH210" s="26"/>
      <c r="JI210" s="26"/>
      <c r="JJ210" s="26"/>
      <c r="JK210" s="26"/>
      <c r="JL210" s="26"/>
      <c r="JM210" s="29"/>
      <c r="JN210" s="26"/>
      <c r="JO210" s="26"/>
      <c r="JP210" s="26"/>
      <c r="JQ210" s="26"/>
      <c r="JR210" s="26"/>
      <c r="JS210" s="26"/>
      <c r="JT210" s="26"/>
      <c r="JU210" s="26"/>
      <c r="JV210" s="26"/>
      <c r="JW210" s="26"/>
      <c r="JX210" s="26"/>
      <c r="JY210" s="26"/>
      <c r="JZ210" s="29"/>
    </row>
    <row r="211" spans="1:286" x14ac:dyDescent="0.2">
      <c r="A211" s="26"/>
      <c r="B211" s="103">
        <v>206</v>
      </c>
      <c r="C211" s="164">
        <v>23.573640463876362</v>
      </c>
      <c r="D211" s="133">
        <v>0.25</v>
      </c>
      <c r="E211" s="103">
        <v>3</v>
      </c>
      <c r="F211" s="167">
        <v>596</v>
      </c>
      <c r="G211" s="103">
        <v>21</v>
      </c>
      <c r="H211" s="103">
        <v>21</v>
      </c>
      <c r="I211" s="103">
        <v>1</v>
      </c>
      <c r="J211" s="167">
        <v>2520</v>
      </c>
      <c r="K211" s="167">
        <v>120</v>
      </c>
      <c r="L211" s="167">
        <v>1000</v>
      </c>
      <c r="M211" s="167">
        <v>300</v>
      </c>
      <c r="N211" s="167">
        <v>2641</v>
      </c>
      <c r="O211" s="103">
        <v>6</v>
      </c>
      <c r="P211" s="167">
        <v>72</v>
      </c>
      <c r="Q211" s="167">
        <v>-49</v>
      </c>
      <c r="R211" s="103" t="s">
        <v>116</v>
      </c>
      <c r="S211" s="80"/>
      <c r="T211" s="169">
        <f>AVERAGE(G$6:G211)</f>
        <v>23.446601941747574</v>
      </c>
      <c r="U211" s="169">
        <f>AVERAGE(H$6:H211)</f>
        <v>20.762135922330096</v>
      </c>
      <c r="V211" s="169">
        <f>AVERAGE(I$6:I211)</f>
        <v>1.3883495145631068</v>
      </c>
      <c r="W211" s="170">
        <f>AVERAGE(J$6:J211)</f>
        <v>2491.4563106796118</v>
      </c>
      <c r="X211" s="170">
        <f>AVERAGE(K$6:K211)</f>
        <v>166.60194174757282</v>
      </c>
      <c r="Y211" s="170">
        <f>AVERAGE(L$6:L211)</f>
        <v>968.68932038834953</v>
      </c>
      <c r="Z211" s="170">
        <f>AVERAGE(M$6:M211)</f>
        <v>290.60679611650488</v>
      </c>
      <c r="AA211" s="170">
        <f>AVERAGE(N$6:N211)</f>
        <v>2418.7864077669901</v>
      </c>
      <c r="AB211" s="169">
        <f>AVERAGE(O$6:O211)</f>
        <v>3.0970873786407767</v>
      </c>
      <c r="AC211" s="170">
        <f>AVERAGE(P$6:P211)</f>
        <v>37.165048543689323</v>
      </c>
      <c r="AD211" s="170">
        <f>AVERAGE(Q$6:Q211)</f>
        <v>109.83495145631068</v>
      </c>
      <c r="AE211" s="26"/>
      <c r="AF211" s="26"/>
      <c r="AG211" s="26"/>
      <c r="AH211" s="26"/>
      <c r="AI211" s="26"/>
      <c r="AJ211" s="26"/>
      <c r="AK211" s="26"/>
      <c r="AL211" s="26"/>
      <c r="AM211" s="26"/>
      <c r="AN211" s="26"/>
      <c r="AO211" s="26"/>
      <c r="AP211" s="26"/>
      <c r="AQ211" s="26"/>
      <c r="AR211" s="26"/>
      <c r="AS211" s="26"/>
      <c r="AT211" s="26"/>
      <c r="AU211" s="26"/>
      <c r="AV211" s="26"/>
      <c r="AW211" s="26"/>
      <c r="AX211" s="29"/>
      <c r="AZ211" s="26">
        <v>206</v>
      </c>
      <c r="BA211" s="164">
        <v>15.86921947509444</v>
      </c>
      <c r="BB211" s="175">
        <v>0.25</v>
      </c>
      <c r="BC211" s="103">
        <v>8</v>
      </c>
      <c r="BD211" s="181">
        <v>219</v>
      </c>
      <c r="BE211" s="103">
        <v>20</v>
      </c>
      <c r="BF211" s="103">
        <v>20</v>
      </c>
      <c r="BG211" s="103">
        <v>0</v>
      </c>
      <c r="BH211" s="167">
        <v>3000</v>
      </c>
      <c r="BI211" s="167">
        <v>0</v>
      </c>
      <c r="BJ211" s="167">
        <v>1000</v>
      </c>
      <c r="BK211" s="167">
        <v>300</v>
      </c>
      <c r="BL211" s="167">
        <v>2144</v>
      </c>
      <c r="BM211" s="103">
        <v>4</v>
      </c>
      <c r="BN211" s="167">
        <v>60</v>
      </c>
      <c r="BO211" s="167">
        <v>916</v>
      </c>
      <c r="BP211" s="103" t="s">
        <v>116</v>
      </c>
      <c r="BQ211" s="80"/>
      <c r="BR211" s="164">
        <f>AVERAGE(BE$6:BE211)</f>
        <v>19.796116504854368</v>
      </c>
      <c r="BS211" s="164">
        <f>AVERAGE(BF$6:BF211)</f>
        <v>18.902912621359224</v>
      </c>
      <c r="BT211" s="164">
        <f>AVERAGE(BG$6:BG211)</f>
        <v>0.66504854368932043</v>
      </c>
      <c r="BU211" s="167">
        <f>AVERAGE(BH$6:BH211)</f>
        <v>2835.4368932038833</v>
      </c>
      <c r="BV211" s="167">
        <f>AVERAGE(BI$6:BI211)</f>
        <v>99.757281553398059</v>
      </c>
      <c r="BW211" s="167">
        <f>AVERAGE(BJ$6:BJ211)</f>
        <v>911.89320388349518</v>
      </c>
      <c r="BX211" s="167">
        <f>AVERAGE(BK$6:BK211)</f>
        <v>273.56796116504853</v>
      </c>
      <c r="BY211" s="167">
        <f>AVERAGE(BL$6:BL211)</f>
        <v>2257.9320388349515</v>
      </c>
      <c r="BZ211" s="164">
        <f>AVERAGE(BM$6:BM211)</f>
        <v>2.1553398058252426</v>
      </c>
      <c r="CA211" s="167">
        <f>AVERAGE(BN$6:BN211)</f>
        <v>32.33009708737864</v>
      </c>
      <c r="CB211" s="167">
        <f>AVERAGE(BO$6:BO211)</f>
        <v>609.8349514563107</v>
      </c>
      <c r="CC211" s="26"/>
      <c r="CD211" s="26"/>
      <c r="CE211" s="26"/>
      <c r="CF211" s="26"/>
      <c r="CG211" s="26"/>
      <c r="CH211" s="26"/>
      <c r="CI211" s="26"/>
      <c r="CJ211" s="26"/>
      <c r="CK211" s="26"/>
      <c r="CL211" s="26"/>
      <c r="CM211" s="26"/>
      <c r="CN211" s="26"/>
      <c r="CO211" s="26"/>
      <c r="CP211" s="26"/>
      <c r="CQ211" s="26"/>
      <c r="CR211" s="26"/>
      <c r="CS211" s="26"/>
      <c r="CT211" s="26"/>
      <c r="CU211" s="26"/>
      <c r="CV211" s="26"/>
      <c r="CW211" s="26"/>
      <c r="CX211" s="26"/>
      <c r="CY211" s="26"/>
      <c r="CZ211" s="26"/>
      <c r="DA211" s="26"/>
      <c r="DB211" s="26"/>
      <c r="DC211" s="26"/>
      <c r="DD211" s="29"/>
      <c r="DE211" s="26"/>
      <c r="DF211" s="103">
        <v>206</v>
      </c>
      <c r="DG211" s="164">
        <v>5.817818251771028</v>
      </c>
      <c r="DH211" s="133">
        <v>0.1</v>
      </c>
      <c r="DI211" s="103">
        <v>3</v>
      </c>
      <c r="DJ211" s="167">
        <v>495</v>
      </c>
      <c r="DK211" s="103">
        <v>8</v>
      </c>
      <c r="DL211" s="103">
        <v>8</v>
      </c>
      <c r="DM211" s="103">
        <v>0</v>
      </c>
      <c r="DN211" s="167">
        <v>1440</v>
      </c>
      <c r="DO211" s="167">
        <v>0</v>
      </c>
      <c r="DP211" s="167">
        <v>400</v>
      </c>
      <c r="DQ211" s="167">
        <v>120</v>
      </c>
      <c r="DR211" s="167">
        <v>1640</v>
      </c>
      <c r="DS211" s="103">
        <v>1</v>
      </c>
      <c r="DT211" s="167">
        <v>18</v>
      </c>
      <c r="DU211" s="167">
        <v>-182</v>
      </c>
      <c r="DV211" s="103" t="s">
        <v>117</v>
      </c>
      <c r="DW211" s="26"/>
      <c r="DX211" s="164">
        <f>AVERAGE(DK$6:DK211)</f>
        <v>10.485436893203884</v>
      </c>
      <c r="DY211" s="164">
        <f>AVERAGE(DL$6:DL211)</f>
        <v>10.485436893203884</v>
      </c>
      <c r="DZ211" s="164">
        <f>AVERAGE(DM$6:DM211)</f>
        <v>0</v>
      </c>
      <c r="EA211" s="167">
        <f>AVERAGE(DN$6:DN211)</f>
        <v>1887.3786407766991</v>
      </c>
      <c r="EB211" s="167">
        <f>AVERAGE(DO$6:DO211)</f>
        <v>0</v>
      </c>
      <c r="EC211" s="167">
        <f>AVERAGE(DP$6:DP211)</f>
        <v>524.27184466019412</v>
      </c>
      <c r="ED211" s="167">
        <f>AVERAGE(DQ$6:DQ211)</f>
        <v>157.28155339805826</v>
      </c>
      <c r="EE211" s="167">
        <f>AVERAGE(DR$6:DR211)</f>
        <v>1663.504854368932</v>
      </c>
      <c r="EF211" s="164">
        <f>AVERAGE(DS$6:DS211)</f>
        <v>0.89320388349514568</v>
      </c>
      <c r="EG211" s="167">
        <f>AVERAGE(DT$6:DT211)</f>
        <v>16.077669902912621</v>
      </c>
      <c r="EH211" s="167">
        <f>AVERAGE(DU$6:DU211)</f>
        <v>239.95145631067962</v>
      </c>
      <c r="EI211" s="26"/>
      <c r="EJ211" s="26"/>
      <c r="EK211" s="26"/>
      <c r="EL211" s="26"/>
      <c r="EM211" s="26"/>
      <c r="EN211" s="26"/>
      <c r="EO211" s="26"/>
      <c r="EP211" s="26"/>
      <c r="EQ211" s="26"/>
      <c r="ER211" s="26"/>
      <c r="ES211" s="26"/>
      <c r="ET211" s="26"/>
      <c r="EU211" s="26"/>
      <c r="EV211" s="26"/>
      <c r="EW211" s="26"/>
      <c r="EX211" s="26"/>
      <c r="EY211" s="26"/>
      <c r="EZ211" s="26"/>
      <c r="FA211" s="26"/>
      <c r="FB211" s="26"/>
      <c r="FC211" s="26"/>
      <c r="FD211" s="26"/>
      <c r="FE211" s="26"/>
      <c r="FF211" s="26"/>
      <c r="FG211" s="26"/>
      <c r="FH211" s="29"/>
      <c r="FI211" s="26"/>
      <c r="FJ211" s="103">
        <v>206</v>
      </c>
      <c r="FK211" s="164">
        <v>7.253148082391955</v>
      </c>
      <c r="FL211" s="133">
        <v>0.1</v>
      </c>
      <c r="FM211" s="103">
        <v>1</v>
      </c>
      <c r="FN211" s="167">
        <v>268</v>
      </c>
      <c r="FO211" s="103">
        <v>7</v>
      </c>
      <c r="FP211" s="103">
        <v>7</v>
      </c>
      <c r="FQ211" s="103">
        <v>0</v>
      </c>
      <c r="FR211" s="167">
        <v>1260</v>
      </c>
      <c r="FS211" s="167">
        <v>0</v>
      </c>
      <c r="FT211" s="167">
        <v>350</v>
      </c>
      <c r="FU211" s="167">
        <v>105</v>
      </c>
      <c r="FV211" s="167">
        <v>1348</v>
      </c>
      <c r="FW211" s="103">
        <v>1</v>
      </c>
      <c r="FX211" s="167">
        <v>36</v>
      </c>
      <c r="FY211" s="167">
        <v>-52</v>
      </c>
      <c r="FZ211" s="103" t="s">
        <v>117</v>
      </c>
      <c r="GA211" s="80"/>
      <c r="GB211" s="160">
        <f>AVERAGE(FO$6:FO211)</f>
        <v>9.9757281553398052</v>
      </c>
      <c r="GC211" s="160">
        <f>AVERAGE(FP$6:FP211)</f>
        <v>9.9757281553398052</v>
      </c>
      <c r="GD211" s="160">
        <f>AVERAGE(FQ$6:FQ211)</f>
        <v>0</v>
      </c>
      <c r="GE211" s="166">
        <f>AVERAGE(FR$6:FR211)</f>
        <v>1795.6310679611649</v>
      </c>
      <c r="GF211" s="166">
        <f>AVERAGE(FS$6:FS211)</f>
        <v>0</v>
      </c>
      <c r="GG211" s="166">
        <f>AVERAGE(FT$6:FT211)</f>
        <v>498.78640776699029</v>
      </c>
      <c r="GH211" s="166">
        <f>AVERAGE(FU$6:FU211)</f>
        <v>149.63592233009709</v>
      </c>
      <c r="GI211" s="166">
        <f>AVERAGE(FV$6:FV211)</f>
        <v>1629.2621359223301</v>
      </c>
      <c r="GJ211" s="160">
        <f>AVERAGE(FW$6:FW211)</f>
        <v>0.81553398058252424</v>
      </c>
      <c r="GK211" s="166">
        <f>AVERAGE(FX$6:FX211)</f>
        <v>29.359223300970875</v>
      </c>
      <c r="GL211" s="166">
        <f>AVERAGE(FY$6:FY211)</f>
        <v>195.72815533980582</v>
      </c>
      <c r="GM211" s="26"/>
      <c r="GN211" s="26"/>
      <c r="GO211" s="26"/>
      <c r="GP211" s="26"/>
      <c r="GQ211" s="26"/>
      <c r="GR211" s="26"/>
      <c r="GS211" s="26"/>
      <c r="GT211" s="26"/>
      <c r="GU211" s="26"/>
      <c r="GV211" s="26"/>
      <c r="GW211" s="26"/>
      <c r="GX211" s="26"/>
      <c r="GY211" s="26"/>
      <c r="GZ211" s="26"/>
      <c r="HA211" s="26"/>
      <c r="HB211" s="26"/>
      <c r="HC211" s="26"/>
      <c r="HD211" s="26"/>
      <c r="HE211" s="26"/>
      <c r="HF211" s="26"/>
      <c r="HG211" s="26"/>
      <c r="HH211" s="26"/>
      <c r="HI211" s="26"/>
      <c r="HJ211" s="26"/>
      <c r="HK211" s="29"/>
      <c r="HL211" s="26"/>
      <c r="HM211" s="98">
        <v>206</v>
      </c>
      <c r="HN211" s="178">
        <v>14.373519480832364</v>
      </c>
      <c r="HO211" s="148">
        <v>0.15</v>
      </c>
      <c r="HP211" s="98">
        <v>3</v>
      </c>
      <c r="HQ211" s="189">
        <v>399</v>
      </c>
      <c r="HR211" s="98">
        <v>15</v>
      </c>
      <c r="HS211" s="98">
        <v>15</v>
      </c>
      <c r="HT211" s="98">
        <v>0</v>
      </c>
      <c r="HU211" s="189">
        <v>2250</v>
      </c>
      <c r="HV211" s="189">
        <v>0</v>
      </c>
      <c r="HW211" s="189">
        <v>750</v>
      </c>
      <c r="HX211" s="189">
        <v>225</v>
      </c>
      <c r="HY211" s="189">
        <v>1999</v>
      </c>
      <c r="HZ211" s="98">
        <v>2</v>
      </c>
      <c r="IA211" s="189">
        <v>60</v>
      </c>
      <c r="IB211" s="189">
        <v>311</v>
      </c>
      <c r="IC211" s="98" t="s">
        <v>117</v>
      </c>
      <c r="ID211" s="80"/>
      <c r="IE211" s="164">
        <f>AVERAGE(HR$6:HR211)</f>
        <v>19.810679611650485</v>
      </c>
      <c r="IF211" s="164">
        <f>AVERAGE(HS$6:HS211)</f>
        <v>19.092233009708739</v>
      </c>
      <c r="IG211" s="164">
        <f>AVERAGE(HT$6:HT211)</f>
        <v>1.0242718446601942</v>
      </c>
      <c r="IH211" s="167">
        <f>AVERAGE(HU$6:HU211)</f>
        <v>2863.8349514563106</v>
      </c>
      <c r="II211" s="167">
        <f>AVERAGE(HV$6:HV211)</f>
        <v>153.64077669902912</v>
      </c>
      <c r="IJ211" s="167">
        <f>AVERAGE(HW$6:HW211)</f>
        <v>903.39805825242718</v>
      </c>
      <c r="IK211" s="167">
        <f>AVERAGE(HX$6:HX211)</f>
        <v>271.01941747572818</v>
      </c>
      <c r="IL211" s="167">
        <f>AVERAGE(HY$6:HY211)</f>
        <v>2310.6165048543689</v>
      </c>
      <c r="IM211" s="164">
        <f>AVERAGE(HZ$6:HZ211)</f>
        <v>2.4563106796116503</v>
      </c>
      <c r="IN211" s="167">
        <f>AVERAGE(IA$6:IA211)</f>
        <v>73.689320388349515</v>
      </c>
      <c r="IO211" s="167">
        <f>AVERAGE(IB$6:IB211)</f>
        <v>626.90776699029129</v>
      </c>
      <c r="IP211" s="26"/>
      <c r="IQ211" s="26"/>
      <c r="IR211" s="26"/>
      <c r="IS211" s="26"/>
      <c r="IT211" s="26"/>
      <c r="IU211" s="26"/>
      <c r="IV211" s="26"/>
      <c r="IW211" s="26"/>
      <c r="IX211" s="26"/>
      <c r="IY211" s="26"/>
      <c r="IZ211" s="26"/>
      <c r="JA211" s="26"/>
      <c r="JB211" s="26"/>
      <c r="JC211" s="26"/>
      <c r="JD211" s="26"/>
      <c r="JE211" s="26"/>
      <c r="JF211" s="26"/>
      <c r="JG211" s="26"/>
      <c r="JH211" s="26"/>
      <c r="JI211" s="26"/>
      <c r="JJ211" s="26"/>
      <c r="JK211" s="26"/>
      <c r="JL211" s="26"/>
      <c r="JM211" s="29"/>
      <c r="JN211" s="26"/>
      <c r="JO211" s="26"/>
      <c r="JP211" s="26"/>
      <c r="JQ211" s="26"/>
      <c r="JR211" s="26"/>
      <c r="JS211" s="26"/>
      <c r="JT211" s="26"/>
      <c r="JU211" s="26"/>
      <c r="JV211" s="26"/>
      <c r="JW211" s="26"/>
      <c r="JX211" s="26"/>
      <c r="JY211" s="26"/>
      <c r="JZ211" s="29"/>
    </row>
    <row r="212" spans="1:286" x14ac:dyDescent="0.2">
      <c r="A212" s="26"/>
      <c r="B212" s="103">
        <v>207</v>
      </c>
      <c r="C212" s="164">
        <v>26.577616329124638</v>
      </c>
      <c r="D212" s="133">
        <v>0.15</v>
      </c>
      <c r="E212" s="103">
        <v>1</v>
      </c>
      <c r="F212" s="167">
        <v>353</v>
      </c>
      <c r="G212" s="103">
        <v>24</v>
      </c>
      <c r="H212" s="103">
        <v>22</v>
      </c>
      <c r="I212" s="103">
        <v>2</v>
      </c>
      <c r="J212" s="167">
        <v>2640</v>
      </c>
      <c r="K212" s="167">
        <v>240</v>
      </c>
      <c r="L212" s="167">
        <v>1000</v>
      </c>
      <c r="M212" s="167">
        <v>300</v>
      </c>
      <c r="N212" s="167">
        <v>2518</v>
      </c>
      <c r="O212" s="103">
        <v>4</v>
      </c>
      <c r="P212" s="167">
        <v>48</v>
      </c>
      <c r="Q212" s="167">
        <v>170</v>
      </c>
      <c r="R212" s="103" t="s">
        <v>116</v>
      </c>
      <c r="S212" s="80"/>
      <c r="T212" s="169">
        <f>AVERAGE(G$6:G212)</f>
        <v>23.44927536231884</v>
      </c>
      <c r="U212" s="169">
        <f>AVERAGE(H$6:H212)</f>
        <v>20.768115942028984</v>
      </c>
      <c r="V212" s="169">
        <f>AVERAGE(I$6:I212)</f>
        <v>1.3913043478260869</v>
      </c>
      <c r="W212" s="170">
        <f>AVERAGE(J$6:J212)</f>
        <v>2492.1739130434785</v>
      </c>
      <c r="X212" s="170">
        <f>AVERAGE(K$6:K212)</f>
        <v>166.95652173913044</v>
      </c>
      <c r="Y212" s="170">
        <f>AVERAGE(L$6:L212)</f>
        <v>968.84057971014488</v>
      </c>
      <c r="Z212" s="170">
        <f>AVERAGE(M$6:M212)</f>
        <v>290.6521739130435</v>
      </c>
      <c r="AA212" s="170">
        <f>AVERAGE(N$6:N212)</f>
        <v>2419.2657004830917</v>
      </c>
      <c r="AB212" s="169">
        <f>AVERAGE(O$6:O212)</f>
        <v>3.1014492753623188</v>
      </c>
      <c r="AC212" s="170">
        <f>AVERAGE(P$6:P212)</f>
        <v>37.217391304347828</v>
      </c>
      <c r="AD212" s="170">
        <f>AVERAGE(Q$6:Q212)</f>
        <v>110.1256038647343</v>
      </c>
      <c r="AE212" s="26"/>
      <c r="AF212" s="26"/>
      <c r="AG212" s="26"/>
      <c r="AH212" s="26"/>
      <c r="AI212" s="26"/>
      <c r="AJ212" s="26"/>
      <c r="AK212" s="26"/>
      <c r="AL212" s="26"/>
      <c r="AM212" s="26"/>
      <c r="AN212" s="26"/>
      <c r="AO212" s="26"/>
      <c r="AP212" s="26"/>
      <c r="AQ212" s="26"/>
      <c r="AR212" s="26"/>
      <c r="AS212" s="26"/>
      <c r="AT212" s="26"/>
      <c r="AU212" s="26"/>
      <c r="AV212" s="26"/>
      <c r="AW212" s="26"/>
      <c r="AX212" s="29"/>
      <c r="AZ212" s="26">
        <v>207</v>
      </c>
      <c r="BA212" s="164">
        <v>16.633937659165511</v>
      </c>
      <c r="BB212" s="175">
        <v>0.25</v>
      </c>
      <c r="BC212" s="103">
        <v>3</v>
      </c>
      <c r="BD212" s="181">
        <v>343</v>
      </c>
      <c r="BE212" s="103">
        <v>16</v>
      </c>
      <c r="BF212" s="103">
        <v>16</v>
      </c>
      <c r="BG212" s="103">
        <v>0</v>
      </c>
      <c r="BH212" s="167">
        <v>2400</v>
      </c>
      <c r="BI212" s="167">
        <v>0</v>
      </c>
      <c r="BJ212" s="167">
        <v>800</v>
      </c>
      <c r="BK212" s="167">
        <v>240</v>
      </c>
      <c r="BL212" s="167">
        <v>2008</v>
      </c>
      <c r="BM212" s="103">
        <v>4</v>
      </c>
      <c r="BN212" s="167">
        <v>60</v>
      </c>
      <c r="BO212" s="167">
        <v>452</v>
      </c>
      <c r="BP212" s="103" t="s">
        <v>117</v>
      </c>
      <c r="BQ212" s="80"/>
      <c r="BR212" s="164">
        <f>AVERAGE(BE$6:BE212)</f>
        <v>19.777777777777779</v>
      </c>
      <c r="BS212" s="164">
        <f>AVERAGE(BF$6:BF212)</f>
        <v>18.888888888888889</v>
      </c>
      <c r="BT212" s="164">
        <f>AVERAGE(BG$6:BG212)</f>
        <v>0.66183574879227058</v>
      </c>
      <c r="BU212" s="167">
        <f>AVERAGE(BH$6:BH212)</f>
        <v>2833.3333333333335</v>
      </c>
      <c r="BV212" s="167">
        <f>AVERAGE(BI$6:BI212)</f>
        <v>99.275362318840578</v>
      </c>
      <c r="BW212" s="167">
        <f>AVERAGE(BJ$6:BJ212)</f>
        <v>911.35265700483092</v>
      </c>
      <c r="BX212" s="167">
        <f>AVERAGE(BK$6:BK212)</f>
        <v>273.40579710144925</v>
      </c>
      <c r="BY212" s="167">
        <f>AVERAGE(BL$6:BL212)</f>
        <v>2256.7246376811595</v>
      </c>
      <c r="BZ212" s="164">
        <f>AVERAGE(BM$6:BM212)</f>
        <v>2.1642512077294684</v>
      </c>
      <c r="CA212" s="167">
        <f>AVERAGE(BN$6:BN212)</f>
        <v>32.463768115942031</v>
      </c>
      <c r="CB212" s="167">
        <f>AVERAGE(BO$6:BO212)</f>
        <v>609.07246376811599</v>
      </c>
      <c r="CC212" s="26"/>
      <c r="CD212" s="26"/>
      <c r="CE212" s="26"/>
      <c r="CF212" s="26"/>
      <c r="CG212" s="26"/>
      <c r="CH212" s="26"/>
      <c r="CI212" s="26"/>
      <c r="CJ212" s="26"/>
      <c r="CK212" s="26"/>
      <c r="CL212" s="26"/>
      <c r="CM212" s="26"/>
      <c r="CN212" s="26"/>
      <c r="CO212" s="26"/>
      <c r="CP212" s="26"/>
      <c r="CQ212" s="26"/>
      <c r="CR212" s="26"/>
      <c r="CS212" s="26"/>
      <c r="CT212" s="26"/>
      <c r="CU212" s="26"/>
      <c r="CV212" s="26"/>
      <c r="CW212" s="26"/>
      <c r="CX212" s="26"/>
      <c r="CY212" s="26"/>
      <c r="CZ212" s="26"/>
      <c r="DA212" s="26"/>
      <c r="DB212" s="26"/>
      <c r="DC212" s="26"/>
      <c r="DD212" s="29"/>
      <c r="DE212" s="26"/>
      <c r="DF212" s="103">
        <v>207</v>
      </c>
      <c r="DG212" s="164">
        <v>6.4984018885267325</v>
      </c>
      <c r="DH212" s="133">
        <v>0.25</v>
      </c>
      <c r="DI212" s="103">
        <v>4</v>
      </c>
      <c r="DJ212" s="167">
        <v>244</v>
      </c>
      <c r="DK212" s="103">
        <v>8</v>
      </c>
      <c r="DL212" s="103">
        <v>8</v>
      </c>
      <c r="DM212" s="103">
        <v>0</v>
      </c>
      <c r="DN212" s="167">
        <v>1440</v>
      </c>
      <c r="DO212" s="167">
        <v>0</v>
      </c>
      <c r="DP212" s="167">
        <v>400</v>
      </c>
      <c r="DQ212" s="167">
        <v>120</v>
      </c>
      <c r="DR212" s="167">
        <v>1389</v>
      </c>
      <c r="DS212" s="103">
        <v>2</v>
      </c>
      <c r="DT212" s="167">
        <v>36</v>
      </c>
      <c r="DU212" s="167">
        <v>87</v>
      </c>
      <c r="DV212" s="103" t="s">
        <v>117</v>
      </c>
      <c r="DW212" s="26"/>
      <c r="DX212" s="164">
        <f>AVERAGE(DK$6:DK212)</f>
        <v>10.473429951690822</v>
      </c>
      <c r="DY212" s="164">
        <f>AVERAGE(DL$6:DL212)</f>
        <v>10.473429951690822</v>
      </c>
      <c r="DZ212" s="164">
        <f>AVERAGE(DM$6:DM212)</f>
        <v>0</v>
      </c>
      <c r="EA212" s="167">
        <f>AVERAGE(DN$6:DN212)</f>
        <v>1885.2173913043478</v>
      </c>
      <c r="EB212" s="167">
        <f>AVERAGE(DO$6:DO212)</f>
        <v>0</v>
      </c>
      <c r="EC212" s="167">
        <f>AVERAGE(DP$6:DP212)</f>
        <v>523.67149758454104</v>
      </c>
      <c r="ED212" s="167">
        <f>AVERAGE(DQ$6:DQ212)</f>
        <v>157.10144927536231</v>
      </c>
      <c r="EE212" s="167">
        <f>AVERAGE(DR$6:DR212)</f>
        <v>1662.1787439613527</v>
      </c>
      <c r="EF212" s="164">
        <f>AVERAGE(DS$6:DS212)</f>
        <v>0.89855072463768115</v>
      </c>
      <c r="EG212" s="167">
        <f>AVERAGE(DT$6:DT212)</f>
        <v>16.173913043478262</v>
      </c>
      <c r="EH212" s="167">
        <f>AVERAGE(DU$6:DU212)</f>
        <v>239.21256038647343</v>
      </c>
      <c r="EI212" s="26"/>
      <c r="EJ212" s="26"/>
      <c r="EK212" s="26"/>
      <c r="EL212" s="26"/>
      <c r="EM212" s="26"/>
      <c r="EN212" s="26"/>
      <c r="EO212" s="26"/>
      <c r="EP212" s="26"/>
      <c r="EQ212" s="26"/>
      <c r="ER212" s="26"/>
      <c r="ES212" s="26"/>
      <c r="ET212" s="26"/>
      <c r="EU212" s="26"/>
      <c r="EV212" s="26"/>
      <c r="EW212" s="26"/>
      <c r="EX212" s="26"/>
      <c r="EY212" s="26"/>
      <c r="EZ212" s="26"/>
      <c r="FA212" s="26"/>
      <c r="FB212" s="26"/>
      <c r="FC212" s="26"/>
      <c r="FD212" s="26"/>
      <c r="FE212" s="26"/>
      <c r="FF212" s="26"/>
      <c r="FG212" s="26"/>
      <c r="FH212" s="29"/>
      <c r="FI212" s="26"/>
      <c r="FJ212" s="103">
        <v>207</v>
      </c>
      <c r="FK212" s="164">
        <v>8.3459140398182257</v>
      </c>
      <c r="FL212" s="133">
        <v>0.15</v>
      </c>
      <c r="FM212" s="103">
        <v>3</v>
      </c>
      <c r="FN212" s="167">
        <v>181</v>
      </c>
      <c r="FO212" s="103">
        <v>10</v>
      </c>
      <c r="FP212" s="103">
        <v>10</v>
      </c>
      <c r="FQ212" s="103">
        <v>0</v>
      </c>
      <c r="FR212" s="167">
        <v>1800</v>
      </c>
      <c r="FS212" s="167">
        <v>0</v>
      </c>
      <c r="FT212" s="167">
        <v>500</v>
      </c>
      <c r="FU212" s="167">
        <v>150</v>
      </c>
      <c r="FV212" s="167">
        <v>1456</v>
      </c>
      <c r="FW212" s="103">
        <v>1</v>
      </c>
      <c r="FX212" s="167">
        <v>36</v>
      </c>
      <c r="FY212" s="167">
        <v>380</v>
      </c>
      <c r="FZ212" s="103" t="s">
        <v>117</v>
      </c>
      <c r="GA212" s="80"/>
      <c r="GB212" s="160">
        <f>AVERAGE(FO$6:FO212)</f>
        <v>9.9758454106280201</v>
      </c>
      <c r="GC212" s="160">
        <f>AVERAGE(FP$6:FP212)</f>
        <v>9.9758454106280201</v>
      </c>
      <c r="GD212" s="160">
        <f>AVERAGE(FQ$6:FQ212)</f>
        <v>0</v>
      </c>
      <c r="GE212" s="166">
        <f>AVERAGE(FR$6:FR212)</f>
        <v>1795.6521739130435</v>
      </c>
      <c r="GF212" s="166">
        <f>AVERAGE(FS$6:FS212)</f>
        <v>0</v>
      </c>
      <c r="GG212" s="166">
        <f>AVERAGE(FT$6:FT212)</f>
        <v>498.79227053140096</v>
      </c>
      <c r="GH212" s="166">
        <f>AVERAGE(FU$6:FU212)</f>
        <v>149.63768115942028</v>
      </c>
      <c r="GI212" s="166">
        <f>AVERAGE(FV$6:FV212)</f>
        <v>1628.4251207729469</v>
      </c>
      <c r="GJ212" s="160">
        <f>AVERAGE(FW$6:FW212)</f>
        <v>0.81642512077294682</v>
      </c>
      <c r="GK212" s="166">
        <f>AVERAGE(FX$6:FX212)</f>
        <v>29.391304347826086</v>
      </c>
      <c r="GL212" s="166">
        <f>AVERAGE(FY$6:FY212)</f>
        <v>196.61835748792271</v>
      </c>
      <c r="GM212" s="26"/>
      <c r="GN212" s="26"/>
      <c r="GO212" s="26"/>
      <c r="GP212" s="26"/>
      <c r="GQ212" s="26"/>
      <c r="GR212" s="26"/>
      <c r="GS212" s="26"/>
      <c r="GT212" s="26"/>
      <c r="GU212" s="26"/>
      <c r="GV212" s="26"/>
      <c r="GW212" s="26"/>
      <c r="GX212" s="26"/>
      <c r="GY212" s="26"/>
      <c r="GZ212" s="26"/>
      <c r="HA212" s="26"/>
      <c r="HB212" s="26"/>
      <c r="HC212" s="26"/>
      <c r="HD212" s="26"/>
      <c r="HE212" s="26"/>
      <c r="HF212" s="26"/>
      <c r="HG212" s="26"/>
      <c r="HH212" s="26"/>
      <c r="HI212" s="26"/>
      <c r="HJ212" s="26"/>
      <c r="HK212" s="29"/>
      <c r="HL212" s="26"/>
      <c r="HM212" s="98">
        <v>207</v>
      </c>
      <c r="HN212" s="178">
        <v>21.361923096340952</v>
      </c>
      <c r="HO212" s="148">
        <v>0.25</v>
      </c>
      <c r="HP212" s="98">
        <v>7</v>
      </c>
      <c r="HQ212" s="189">
        <v>209</v>
      </c>
      <c r="HR212" s="98">
        <v>23</v>
      </c>
      <c r="HS212" s="98">
        <v>23</v>
      </c>
      <c r="HT212" s="98">
        <v>3</v>
      </c>
      <c r="HU212" s="189">
        <v>3450</v>
      </c>
      <c r="HV212" s="189">
        <v>450</v>
      </c>
      <c r="HW212" s="189">
        <v>1000</v>
      </c>
      <c r="HX212" s="189">
        <v>300</v>
      </c>
      <c r="HY212" s="189">
        <v>2584</v>
      </c>
      <c r="HZ212" s="98">
        <v>5</v>
      </c>
      <c r="IA212" s="189">
        <v>150</v>
      </c>
      <c r="IB212" s="189">
        <v>1016</v>
      </c>
      <c r="IC212" s="98" t="s">
        <v>116</v>
      </c>
      <c r="ID212" s="80"/>
      <c r="IE212" s="164">
        <f>AVERAGE(HR$6:HR212)</f>
        <v>19.826086956521738</v>
      </c>
      <c r="IF212" s="164">
        <f>AVERAGE(HS$6:HS212)</f>
        <v>19.111111111111111</v>
      </c>
      <c r="IG212" s="164">
        <f>AVERAGE(HT$6:HT212)</f>
        <v>1.0338164251207729</v>
      </c>
      <c r="IH212" s="167">
        <f>AVERAGE(HU$6:HU212)</f>
        <v>2866.6666666666665</v>
      </c>
      <c r="II212" s="167">
        <f>AVERAGE(HV$6:HV212)</f>
        <v>155.07246376811594</v>
      </c>
      <c r="IJ212" s="167">
        <f>AVERAGE(HW$6:HW212)</f>
        <v>903.86473429951695</v>
      </c>
      <c r="IK212" s="167">
        <f>AVERAGE(HX$6:HX212)</f>
        <v>271.15942028985506</v>
      </c>
      <c r="IL212" s="167">
        <f>AVERAGE(HY$6:HY212)</f>
        <v>2311.9371980676328</v>
      </c>
      <c r="IM212" s="164">
        <f>AVERAGE(HZ$6:HZ212)</f>
        <v>2.468599033816425</v>
      </c>
      <c r="IN212" s="167">
        <f>AVERAGE(IA$6:IA212)</f>
        <v>74.05797101449275</v>
      </c>
      <c r="IO212" s="167">
        <f>AVERAGE(IB$6:IB212)</f>
        <v>628.78743961352654</v>
      </c>
      <c r="IP212" s="26"/>
      <c r="IQ212" s="26"/>
      <c r="IR212" s="26"/>
      <c r="IS212" s="26"/>
      <c r="IT212" s="26"/>
      <c r="IU212" s="26"/>
      <c r="IV212" s="26"/>
      <c r="IW212" s="26"/>
      <c r="IX212" s="26"/>
      <c r="IY212" s="26"/>
      <c r="IZ212" s="26"/>
      <c r="JA212" s="26"/>
      <c r="JB212" s="26"/>
      <c r="JC212" s="26"/>
      <c r="JD212" s="26"/>
      <c r="JE212" s="26"/>
      <c r="JF212" s="26"/>
      <c r="JG212" s="26"/>
      <c r="JH212" s="26"/>
      <c r="JI212" s="26"/>
      <c r="JJ212" s="26"/>
      <c r="JK212" s="26"/>
      <c r="JL212" s="26"/>
      <c r="JM212" s="29"/>
      <c r="JN212" s="26"/>
      <c r="JO212" s="26"/>
      <c r="JP212" s="26"/>
      <c r="JQ212" s="26"/>
      <c r="JR212" s="26"/>
      <c r="JS212" s="26"/>
      <c r="JT212" s="26"/>
      <c r="JU212" s="26"/>
      <c r="JV212" s="26"/>
      <c r="JW212" s="26"/>
      <c r="JX212" s="26"/>
      <c r="JY212" s="26"/>
      <c r="JZ212" s="29"/>
    </row>
    <row r="213" spans="1:286" x14ac:dyDescent="0.2">
      <c r="A213" s="26"/>
      <c r="B213" s="103">
        <v>208</v>
      </c>
      <c r="C213" s="164">
        <v>20.393160625771905</v>
      </c>
      <c r="D213" s="133">
        <v>0.05</v>
      </c>
      <c r="E213" s="103">
        <v>1</v>
      </c>
      <c r="F213" s="167">
        <v>276</v>
      </c>
      <c r="G213" s="103">
        <v>20</v>
      </c>
      <c r="H213" s="103">
        <v>20</v>
      </c>
      <c r="I213" s="103">
        <v>0</v>
      </c>
      <c r="J213" s="167">
        <v>2400</v>
      </c>
      <c r="K213" s="167">
        <v>0</v>
      </c>
      <c r="L213" s="167">
        <v>1000</v>
      </c>
      <c r="M213" s="167">
        <v>300</v>
      </c>
      <c r="N213" s="167">
        <v>2201</v>
      </c>
      <c r="O213" s="103">
        <v>1</v>
      </c>
      <c r="P213" s="167">
        <v>12</v>
      </c>
      <c r="Q213" s="167">
        <v>211</v>
      </c>
      <c r="R213" s="103" t="s">
        <v>116</v>
      </c>
      <c r="S213" s="80"/>
      <c r="T213" s="169">
        <f>AVERAGE(G$6:G213)</f>
        <v>23.432692307692307</v>
      </c>
      <c r="U213" s="169">
        <f>AVERAGE(H$6:H213)</f>
        <v>20.764423076923077</v>
      </c>
      <c r="V213" s="169">
        <f>AVERAGE(I$6:I213)</f>
        <v>1.3846153846153846</v>
      </c>
      <c r="W213" s="170">
        <f>AVERAGE(J$6:J213)</f>
        <v>2491.7307692307691</v>
      </c>
      <c r="X213" s="170">
        <f>AVERAGE(K$6:K213)</f>
        <v>166.15384615384616</v>
      </c>
      <c r="Y213" s="170">
        <f>AVERAGE(L$6:L213)</f>
        <v>968.99038461538464</v>
      </c>
      <c r="Z213" s="170">
        <f>AVERAGE(M$6:M213)</f>
        <v>290.69711538461536</v>
      </c>
      <c r="AA213" s="170">
        <f>AVERAGE(N$6:N213)</f>
        <v>2418.2163461538462</v>
      </c>
      <c r="AB213" s="169">
        <f>AVERAGE(O$6:O213)</f>
        <v>3.0913461538461537</v>
      </c>
      <c r="AC213" s="170">
        <f>AVERAGE(P$6:P213)</f>
        <v>37.096153846153847</v>
      </c>
      <c r="AD213" s="170">
        <f>AVERAGE(Q$6:Q213)</f>
        <v>110.61057692307692</v>
      </c>
      <c r="AE213" s="26"/>
      <c r="AF213" s="26"/>
      <c r="AG213" s="26"/>
      <c r="AH213" s="26"/>
      <c r="AI213" s="26"/>
      <c r="AJ213" s="26"/>
      <c r="AK213" s="26"/>
      <c r="AL213" s="26"/>
      <c r="AM213" s="26"/>
      <c r="AN213" s="26"/>
      <c r="AO213" s="26"/>
      <c r="AP213" s="26"/>
      <c r="AQ213" s="26"/>
      <c r="AR213" s="26"/>
      <c r="AS213" s="26"/>
      <c r="AT213" s="26"/>
      <c r="AU213" s="26"/>
      <c r="AV213" s="26"/>
      <c r="AW213" s="26"/>
      <c r="AX213" s="29"/>
      <c r="AZ213" s="26">
        <v>208</v>
      </c>
      <c r="BA213" s="164">
        <v>14.344378581867154</v>
      </c>
      <c r="BB213" s="175">
        <v>0.2</v>
      </c>
      <c r="BC213" s="103">
        <v>8</v>
      </c>
      <c r="BD213" s="181">
        <v>472</v>
      </c>
      <c r="BE213" s="103">
        <v>19</v>
      </c>
      <c r="BF213" s="103">
        <v>19</v>
      </c>
      <c r="BG213" s="103">
        <v>0</v>
      </c>
      <c r="BH213" s="167">
        <v>2850</v>
      </c>
      <c r="BI213" s="167">
        <v>0</v>
      </c>
      <c r="BJ213" s="167">
        <v>950</v>
      </c>
      <c r="BK213" s="167">
        <v>285</v>
      </c>
      <c r="BL213" s="167">
        <v>2332</v>
      </c>
      <c r="BM213" s="103">
        <v>3</v>
      </c>
      <c r="BN213" s="167">
        <v>45</v>
      </c>
      <c r="BO213" s="167">
        <v>563</v>
      </c>
      <c r="BP213" s="103" t="s">
        <v>117</v>
      </c>
      <c r="BQ213" s="80"/>
      <c r="BR213" s="164">
        <f>AVERAGE(BE$6:BE213)</f>
        <v>19.77403846153846</v>
      </c>
      <c r="BS213" s="164">
        <f>AVERAGE(BF$6:BF213)</f>
        <v>18.889423076923077</v>
      </c>
      <c r="BT213" s="164">
        <f>AVERAGE(BG$6:BG213)</f>
        <v>0.65865384615384615</v>
      </c>
      <c r="BU213" s="167">
        <f>AVERAGE(BH$6:BH213)</f>
        <v>2833.4134615384614</v>
      </c>
      <c r="BV213" s="167">
        <f>AVERAGE(BI$6:BI213)</f>
        <v>98.79807692307692</v>
      </c>
      <c r="BW213" s="167">
        <f>AVERAGE(BJ$6:BJ213)</f>
        <v>911.53846153846155</v>
      </c>
      <c r="BX213" s="167">
        <f>AVERAGE(BK$6:BK213)</f>
        <v>273.46153846153845</v>
      </c>
      <c r="BY213" s="167">
        <f>AVERAGE(BL$6:BL213)</f>
        <v>2257.0865384615386</v>
      </c>
      <c r="BZ213" s="164">
        <f>AVERAGE(BM$6:BM213)</f>
        <v>2.1682692307692308</v>
      </c>
      <c r="CA213" s="167">
        <f>AVERAGE(BN$6:BN213)</f>
        <v>32.52403846153846</v>
      </c>
      <c r="CB213" s="167">
        <f>AVERAGE(BO$6:BO213)</f>
        <v>608.85096153846155</v>
      </c>
      <c r="CC213" s="26"/>
      <c r="CD213" s="26"/>
      <c r="CE213" s="26"/>
      <c r="CF213" s="26"/>
      <c r="CG213" s="26"/>
      <c r="CH213" s="26"/>
      <c r="CI213" s="26"/>
      <c r="CJ213" s="26"/>
      <c r="CK213" s="26"/>
      <c r="CL213" s="26"/>
      <c r="CM213" s="26"/>
      <c r="CN213" s="26"/>
      <c r="CO213" s="26"/>
      <c r="CP213" s="26"/>
      <c r="CQ213" s="26"/>
      <c r="CR213" s="26"/>
      <c r="CS213" s="26"/>
      <c r="CT213" s="26"/>
      <c r="CU213" s="26"/>
      <c r="CV213" s="26"/>
      <c r="CW213" s="26"/>
      <c r="CX213" s="26"/>
      <c r="CY213" s="26"/>
      <c r="CZ213" s="26"/>
      <c r="DA213" s="26"/>
      <c r="DB213" s="26"/>
      <c r="DC213" s="26"/>
      <c r="DD213" s="29"/>
      <c r="DE213" s="26"/>
      <c r="DF213" s="103">
        <v>208</v>
      </c>
      <c r="DG213" s="164">
        <v>6.5059803458129579</v>
      </c>
      <c r="DH213" s="133">
        <v>0.05</v>
      </c>
      <c r="DI213" s="103">
        <v>6</v>
      </c>
      <c r="DJ213" s="167">
        <v>255</v>
      </c>
      <c r="DK213" s="103">
        <v>13</v>
      </c>
      <c r="DL213" s="103">
        <v>13</v>
      </c>
      <c r="DM213" s="103">
        <v>0</v>
      </c>
      <c r="DN213" s="167">
        <v>2340</v>
      </c>
      <c r="DO213" s="167">
        <v>0</v>
      </c>
      <c r="DP213" s="167">
        <v>650</v>
      </c>
      <c r="DQ213" s="167">
        <v>195</v>
      </c>
      <c r="DR213" s="167">
        <v>1725</v>
      </c>
      <c r="DS213" s="103">
        <v>0</v>
      </c>
      <c r="DT213" s="167">
        <v>0</v>
      </c>
      <c r="DU213" s="167">
        <v>615</v>
      </c>
      <c r="DV213" s="103" t="s">
        <v>117</v>
      </c>
      <c r="DW213" s="26"/>
      <c r="DX213" s="164">
        <f>AVERAGE(DK$6:DK213)</f>
        <v>10.485576923076923</v>
      </c>
      <c r="DY213" s="164">
        <f>AVERAGE(DL$6:DL213)</f>
        <v>10.485576923076923</v>
      </c>
      <c r="DZ213" s="164">
        <f>AVERAGE(DM$6:DM213)</f>
        <v>0</v>
      </c>
      <c r="EA213" s="167">
        <f>AVERAGE(DN$6:DN213)</f>
        <v>1887.4038461538462</v>
      </c>
      <c r="EB213" s="167">
        <f>AVERAGE(DO$6:DO213)</f>
        <v>0</v>
      </c>
      <c r="EC213" s="167">
        <f>AVERAGE(DP$6:DP213)</f>
        <v>524.27884615384619</v>
      </c>
      <c r="ED213" s="167">
        <f>AVERAGE(DQ$6:DQ213)</f>
        <v>157.28365384615384</v>
      </c>
      <c r="EE213" s="167">
        <f>AVERAGE(DR$6:DR213)</f>
        <v>1662.4807692307693</v>
      </c>
      <c r="EF213" s="164">
        <f>AVERAGE(DS$6:DS213)</f>
        <v>0.89423076923076927</v>
      </c>
      <c r="EG213" s="167">
        <f>AVERAGE(DT$6:DT213)</f>
        <v>16.096153846153847</v>
      </c>
      <c r="EH213" s="167">
        <f>AVERAGE(DU$6:DU213)</f>
        <v>241.01923076923077</v>
      </c>
      <c r="EI213" s="26"/>
      <c r="EJ213" s="26"/>
      <c r="EK213" s="26"/>
      <c r="EL213" s="26"/>
      <c r="EM213" s="26"/>
      <c r="EN213" s="26"/>
      <c r="EO213" s="26"/>
      <c r="EP213" s="26"/>
      <c r="EQ213" s="26"/>
      <c r="ER213" s="26"/>
      <c r="ES213" s="26"/>
      <c r="ET213" s="26"/>
      <c r="EU213" s="26"/>
      <c r="EV213" s="26"/>
      <c r="EW213" s="26"/>
      <c r="EX213" s="26"/>
      <c r="EY213" s="26"/>
      <c r="EZ213" s="26"/>
      <c r="FA213" s="26"/>
      <c r="FB213" s="26"/>
      <c r="FC213" s="26"/>
      <c r="FD213" s="26"/>
      <c r="FE213" s="26"/>
      <c r="FF213" s="26"/>
      <c r="FG213" s="26"/>
      <c r="FH213" s="29"/>
      <c r="FI213" s="26"/>
      <c r="FJ213" s="103">
        <v>208</v>
      </c>
      <c r="FK213" s="164">
        <v>6.8832334897800393</v>
      </c>
      <c r="FL213" s="133">
        <v>0.1</v>
      </c>
      <c r="FM213" s="103">
        <v>4</v>
      </c>
      <c r="FN213" s="167">
        <v>270</v>
      </c>
      <c r="FO213" s="103">
        <v>10</v>
      </c>
      <c r="FP213" s="103">
        <v>10</v>
      </c>
      <c r="FQ213" s="103">
        <v>0</v>
      </c>
      <c r="FR213" s="167">
        <v>1800</v>
      </c>
      <c r="FS213" s="167">
        <v>0</v>
      </c>
      <c r="FT213" s="167">
        <v>500</v>
      </c>
      <c r="FU213" s="167">
        <v>150</v>
      </c>
      <c r="FV213" s="167">
        <v>1545</v>
      </c>
      <c r="FW213" s="103">
        <v>1</v>
      </c>
      <c r="FX213" s="167">
        <v>36</v>
      </c>
      <c r="FY213" s="167">
        <v>291</v>
      </c>
      <c r="FZ213" s="103" t="s">
        <v>117</v>
      </c>
      <c r="GA213" s="80"/>
      <c r="GB213" s="160">
        <f>AVERAGE(FO$6:FO213)</f>
        <v>9.9759615384615383</v>
      </c>
      <c r="GC213" s="160">
        <f>AVERAGE(FP$6:FP213)</f>
        <v>9.9759615384615383</v>
      </c>
      <c r="GD213" s="160">
        <f>AVERAGE(FQ$6:FQ213)</f>
        <v>0</v>
      </c>
      <c r="GE213" s="166">
        <f>AVERAGE(FR$6:FR213)</f>
        <v>1795.6730769230769</v>
      </c>
      <c r="GF213" s="166">
        <f>AVERAGE(FS$6:FS213)</f>
        <v>0</v>
      </c>
      <c r="GG213" s="166">
        <f>AVERAGE(FT$6:FT213)</f>
        <v>498.79807692307691</v>
      </c>
      <c r="GH213" s="166">
        <f>AVERAGE(FU$6:FU213)</f>
        <v>149.63942307692307</v>
      </c>
      <c r="GI213" s="166">
        <f>AVERAGE(FV$6:FV213)</f>
        <v>1628.0240384615386</v>
      </c>
      <c r="GJ213" s="160">
        <f>AVERAGE(FW$6:FW213)</f>
        <v>0.81730769230769229</v>
      </c>
      <c r="GK213" s="166">
        <f>AVERAGE(FX$6:FX213)</f>
        <v>29.423076923076923</v>
      </c>
      <c r="GL213" s="166">
        <f>AVERAGE(FY$6:FY213)</f>
        <v>197.07211538461539</v>
      </c>
      <c r="GM213" s="26"/>
      <c r="GN213" s="26"/>
      <c r="GO213" s="26"/>
      <c r="GP213" s="26"/>
      <c r="GQ213" s="26"/>
      <c r="GR213" s="26"/>
      <c r="GS213" s="26"/>
      <c r="GT213" s="26"/>
      <c r="GU213" s="26"/>
      <c r="GV213" s="26"/>
      <c r="GW213" s="26"/>
      <c r="GX213" s="26"/>
      <c r="GY213" s="26"/>
      <c r="GZ213" s="26"/>
      <c r="HA213" s="26"/>
      <c r="HB213" s="26"/>
      <c r="HC213" s="26"/>
      <c r="HD213" s="26"/>
      <c r="HE213" s="26"/>
      <c r="HF213" s="26"/>
      <c r="HG213" s="26"/>
      <c r="HH213" s="26"/>
      <c r="HI213" s="26"/>
      <c r="HJ213" s="26"/>
      <c r="HK213" s="29"/>
      <c r="HL213" s="26"/>
      <c r="HM213" s="98">
        <v>208</v>
      </c>
      <c r="HN213" s="178">
        <v>19.305246352127096</v>
      </c>
      <c r="HO213" s="148">
        <v>0.05</v>
      </c>
      <c r="HP213" s="98">
        <v>3</v>
      </c>
      <c r="HQ213" s="189">
        <v>447</v>
      </c>
      <c r="HR213" s="98">
        <v>21</v>
      </c>
      <c r="HS213" s="98">
        <v>21</v>
      </c>
      <c r="HT213" s="98">
        <v>1</v>
      </c>
      <c r="HU213" s="189">
        <v>3150</v>
      </c>
      <c r="HV213" s="189">
        <v>150</v>
      </c>
      <c r="HW213" s="189">
        <v>1000</v>
      </c>
      <c r="HX213" s="189">
        <v>300</v>
      </c>
      <c r="HY213" s="189">
        <v>2522</v>
      </c>
      <c r="HZ213" s="98">
        <v>1</v>
      </c>
      <c r="IA213" s="189">
        <v>30</v>
      </c>
      <c r="IB213" s="189">
        <v>658</v>
      </c>
      <c r="IC213" s="98" t="s">
        <v>116</v>
      </c>
      <c r="ID213" s="80"/>
      <c r="IE213" s="164">
        <f>AVERAGE(HR$6:HR213)</f>
        <v>19.83173076923077</v>
      </c>
      <c r="IF213" s="164">
        <f>AVERAGE(HS$6:HS213)</f>
        <v>19.120192307692307</v>
      </c>
      <c r="IG213" s="164">
        <f>AVERAGE(HT$6:HT213)</f>
        <v>1.0336538461538463</v>
      </c>
      <c r="IH213" s="167">
        <f>AVERAGE(HU$6:HU213)</f>
        <v>2868.0288461538462</v>
      </c>
      <c r="II213" s="167">
        <f>AVERAGE(HV$6:HV213)</f>
        <v>155.04807692307693</v>
      </c>
      <c r="IJ213" s="167">
        <f>AVERAGE(HW$6:HW213)</f>
        <v>904.32692307692309</v>
      </c>
      <c r="IK213" s="167">
        <f>AVERAGE(HX$6:HX213)</f>
        <v>271.29807692307691</v>
      </c>
      <c r="IL213" s="167">
        <f>AVERAGE(HY$6:HY213)</f>
        <v>2312.9471153846152</v>
      </c>
      <c r="IM213" s="164">
        <f>AVERAGE(HZ$6:HZ213)</f>
        <v>2.4615384615384617</v>
      </c>
      <c r="IN213" s="167">
        <f>AVERAGE(IA$6:IA213)</f>
        <v>73.84615384615384</v>
      </c>
      <c r="IO213" s="167">
        <f>AVERAGE(IB$6:IB213)</f>
        <v>628.92788461538464</v>
      </c>
      <c r="IP213" s="26"/>
      <c r="IQ213" s="26"/>
      <c r="IR213" s="26"/>
      <c r="IS213" s="26"/>
      <c r="IT213" s="26"/>
      <c r="IU213" s="26"/>
      <c r="IV213" s="26"/>
      <c r="IW213" s="26"/>
      <c r="IX213" s="26"/>
      <c r="IY213" s="26"/>
      <c r="IZ213" s="26"/>
      <c r="JA213" s="26"/>
      <c r="JB213" s="26"/>
      <c r="JC213" s="26"/>
      <c r="JD213" s="26"/>
      <c r="JE213" s="26"/>
      <c r="JF213" s="26"/>
      <c r="JG213" s="26"/>
      <c r="JH213" s="26"/>
      <c r="JI213" s="26"/>
      <c r="JJ213" s="26"/>
      <c r="JK213" s="26"/>
      <c r="JL213" s="26"/>
      <c r="JM213" s="29"/>
      <c r="JN213" s="26"/>
      <c r="JO213" s="26"/>
      <c r="JP213" s="26"/>
      <c r="JQ213" s="26"/>
      <c r="JR213" s="26"/>
      <c r="JS213" s="26"/>
      <c r="JT213" s="26"/>
      <c r="JU213" s="26"/>
      <c r="JV213" s="26"/>
      <c r="JW213" s="26"/>
      <c r="JX213" s="26"/>
      <c r="JY213" s="26"/>
      <c r="JZ213" s="29"/>
    </row>
    <row r="214" spans="1:286" x14ac:dyDescent="0.2">
      <c r="A214" s="26"/>
      <c r="B214" s="103">
        <v>209</v>
      </c>
      <c r="C214" s="164">
        <v>23.207977194225801</v>
      </c>
      <c r="D214" s="133">
        <v>0.05</v>
      </c>
      <c r="E214" s="103">
        <v>2</v>
      </c>
      <c r="F214" s="167">
        <v>304</v>
      </c>
      <c r="G214" s="103">
        <v>24</v>
      </c>
      <c r="H214" s="103">
        <v>22</v>
      </c>
      <c r="I214" s="103">
        <v>2</v>
      </c>
      <c r="J214" s="167">
        <v>2640</v>
      </c>
      <c r="K214" s="167">
        <v>240</v>
      </c>
      <c r="L214" s="167">
        <v>1000</v>
      </c>
      <c r="M214" s="167">
        <v>300</v>
      </c>
      <c r="N214" s="167">
        <v>2469</v>
      </c>
      <c r="O214" s="103">
        <v>1</v>
      </c>
      <c r="P214" s="167">
        <v>12</v>
      </c>
      <c r="Q214" s="167">
        <v>183</v>
      </c>
      <c r="R214" s="103" t="s">
        <v>116</v>
      </c>
      <c r="S214" s="80"/>
      <c r="T214" s="169">
        <f>AVERAGE(G$6:G214)</f>
        <v>23.435406698564595</v>
      </c>
      <c r="U214" s="169">
        <f>AVERAGE(H$6:H214)</f>
        <v>20.770334928229666</v>
      </c>
      <c r="V214" s="169">
        <f>AVERAGE(I$6:I214)</f>
        <v>1.3875598086124401</v>
      </c>
      <c r="W214" s="170">
        <f>AVERAGE(J$6:J214)</f>
        <v>2492.4401913875599</v>
      </c>
      <c r="X214" s="170">
        <f>AVERAGE(K$6:K214)</f>
        <v>166.50717703349281</v>
      </c>
      <c r="Y214" s="170">
        <f>AVERAGE(L$6:L214)</f>
        <v>969.13875598086122</v>
      </c>
      <c r="Z214" s="170">
        <f>AVERAGE(M$6:M214)</f>
        <v>290.74162679425837</v>
      </c>
      <c r="AA214" s="170">
        <f>AVERAGE(N$6:N214)</f>
        <v>2418.4593301435407</v>
      </c>
      <c r="AB214" s="169">
        <f>AVERAGE(O$6:O214)</f>
        <v>3.0813397129186604</v>
      </c>
      <c r="AC214" s="170">
        <f>AVERAGE(P$6:P214)</f>
        <v>36.976076555023923</v>
      </c>
      <c r="AD214" s="170">
        <f>AVERAGE(Q$6:Q214)</f>
        <v>110.95693779904306</v>
      </c>
      <c r="AE214" s="26"/>
      <c r="AF214" s="26"/>
      <c r="AG214" s="26"/>
      <c r="AH214" s="26"/>
      <c r="AI214" s="26"/>
      <c r="AJ214" s="26"/>
      <c r="AK214" s="26"/>
      <c r="AL214" s="26"/>
      <c r="AM214" s="26"/>
      <c r="AN214" s="26"/>
      <c r="AO214" s="26"/>
      <c r="AP214" s="26"/>
      <c r="AQ214" s="26"/>
      <c r="AR214" s="26"/>
      <c r="AS214" s="26"/>
      <c r="AT214" s="26"/>
      <c r="AU214" s="26"/>
      <c r="AV214" s="26"/>
      <c r="AW214" s="26"/>
      <c r="AX214" s="29"/>
      <c r="AZ214" s="26">
        <v>209</v>
      </c>
      <c r="BA214" s="164">
        <v>11.484987133385793</v>
      </c>
      <c r="BB214" s="175">
        <v>0.2</v>
      </c>
      <c r="BC214" s="103">
        <v>10</v>
      </c>
      <c r="BD214" s="181">
        <v>147</v>
      </c>
      <c r="BE214" s="103">
        <v>19</v>
      </c>
      <c r="BF214" s="103">
        <v>19</v>
      </c>
      <c r="BG214" s="103">
        <v>0</v>
      </c>
      <c r="BH214" s="167">
        <v>2850</v>
      </c>
      <c r="BI214" s="167">
        <v>0</v>
      </c>
      <c r="BJ214" s="167">
        <v>950</v>
      </c>
      <c r="BK214" s="167">
        <v>285</v>
      </c>
      <c r="BL214" s="167">
        <v>2007</v>
      </c>
      <c r="BM214" s="103">
        <v>2</v>
      </c>
      <c r="BN214" s="167">
        <v>30</v>
      </c>
      <c r="BO214" s="167">
        <v>873</v>
      </c>
      <c r="BP214" s="103" t="s">
        <v>117</v>
      </c>
      <c r="BQ214" s="80"/>
      <c r="BR214" s="164">
        <f>AVERAGE(BE$6:BE214)</f>
        <v>19.770334928229666</v>
      </c>
      <c r="BS214" s="164">
        <f>AVERAGE(BF$6:BF214)</f>
        <v>18.889952153110048</v>
      </c>
      <c r="BT214" s="164">
        <f>AVERAGE(BG$6:BG214)</f>
        <v>0.65550239234449759</v>
      </c>
      <c r="BU214" s="167">
        <f>AVERAGE(BH$6:BH214)</f>
        <v>2833.492822966507</v>
      </c>
      <c r="BV214" s="167">
        <f>AVERAGE(BI$6:BI214)</f>
        <v>98.325358851674636</v>
      </c>
      <c r="BW214" s="167">
        <f>AVERAGE(BJ$6:BJ214)</f>
        <v>911.72248803827756</v>
      </c>
      <c r="BX214" s="167">
        <f>AVERAGE(BK$6:BK214)</f>
        <v>273.51674641148327</v>
      </c>
      <c r="BY214" s="167">
        <f>AVERAGE(BL$6:BL214)</f>
        <v>2255.8899521531102</v>
      </c>
      <c r="BZ214" s="164">
        <f>AVERAGE(BM$6:BM214)</f>
        <v>2.1674641148325358</v>
      </c>
      <c r="CA214" s="167">
        <f>AVERAGE(BN$6:BN214)</f>
        <v>32.511961722488039</v>
      </c>
      <c r="CB214" s="167">
        <f>AVERAGE(BO$6:BO214)</f>
        <v>610.11483253588517</v>
      </c>
      <c r="CC214" s="26"/>
      <c r="CD214" s="26"/>
      <c r="CE214" s="26"/>
      <c r="CF214" s="26"/>
      <c r="CG214" s="26"/>
      <c r="CH214" s="26"/>
      <c r="CI214" s="26"/>
      <c r="CJ214" s="26"/>
      <c r="CK214" s="26"/>
      <c r="CL214" s="26"/>
      <c r="CM214" s="26"/>
      <c r="CN214" s="26"/>
      <c r="CO214" s="26"/>
      <c r="CP214" s="26"/>
      <c r="CQ214" s="26"/>
      <c r="CR214" s="26"/>
      <c r="CS214" s="26"/>
      <c r="CT214" s="26"/>
      <c r="CU214" s="26"/>
      <c r="CV214" s="26"/>
      <c r="CW214" s="26"/>
      <c r="CX214" s="26"/>
      <c r="CY214" s="26"/>
      <c r="CZ214" s="26"/>
      <c r="DA214" s="26"/>
      <c r="DB214" s="26"/>
      <c r="DC214" s="26"/>
      <c r="DD214" s="29"/>
      <c r="DE214" s="26"/>
      <c r="DF214" s="103">
        <v>209</v>
      </c>
      <c r="DG214" s="164">
        <v>7.5483988976111185</v>
      </c>
      <c r="DH214" s="133">
        <v>0.25</v>
      </c>
      <c r="DI214" s="103">
        <v>10</v>
      </c>
      <c r="DJ214" s="167">
        <v>129</v>
      </c>
      <c r="DK214" s="103">
        <v>16</v>
      </c>
      <c r="DL214" s="103">
        <v>16</v>
      </c>
      <c r="DM214" s="103">
        <v>0</v>
      </c>
      <c r="DN214" s="167">
        <v>2880</v>
      </c>
      <c r="DO214" s="167">
        <v>0</v>
      </c>
      <c r="DP214" s="167">
        <v>800</v>
      </c>
      <c r="DQ214" s="167">
        <v>240</v>
      </c>
      <c r="DR214" s="167">
        <v>1794</v>
      </c>
      <c r="DS214" s="103">
        <v>2</v>
      </c>
      <c r="DT214" s="167">
        <v>36</v>
      </c>
      <c r="DU214" s="167">
        <v>1122</v>
      </c>
      <c r="DV214" s="103" t="s">
        <v>117</v>
      </c>
      <c r="DW214" s="26"/>
      <c r="DX214" s="164">
        <f>AVERAGE(DK$6:DK214)</f>
        <v>10.511961722488039</v>
      </c>
      <c r="DY214" s="164">
        <f>AVERAGE(DL$6:DL214)</f>
        <v>10.511961722488039</v>
      </c>
      <c r="DZ214" s="164">
        <f>AVERAGE(DM$6:DM214)</f>
        <v>0</v>
      </c>
      <c r="EA214" s="167">
        <f>AVERAGE(DN$6:DN214)</f>
        <v>1892.1531100478469</v>
      </c>
      <c r="EB214" s="167">
        <f>AVERAGE(DO$6:DO214)</f>
        <v>0</v>
      </c>
      <c r="EC214" s="167">
        <f>AVERAGE(DP$6:DP214)</f>
        <v>525.5980861244019</v>
      </c>
      <c r="ED214" s="167">
        <f>AVERAGE(DQ$6:DQ214)</f>
        <v>157.67942583732057</v>
      </c>
      <c r="EE214" s="167">
        <f>AVERAGE(DR$6:DR214)</f>
        <v>1663.11004784689</v>
      </c>
      <c r="EF214" s="164">
        <f>AVERAGE(DS$6:DS214)</f>
        <v>0.8995215311004785</v>
      </c>
      <c r="EG214" s="167">
        <f>AVERAGE(DT$6:DT214)</f>
        <v>16.191387559808611</v>
      </c>
      <c r="EH214" s="167">
        <f>AVERAGE(DU$6:DU214)</f>
        <v>245.23444976076556</v>
      </c>
      <c r="EI214" s="26"/>
      <c r="EJ214" s="26"/>
      <c r="EK214" s="26"/>
      <c r="EL214" s="26"/>
      <c r="EM214" s="26"/>
      <c r="EN214" s="26"/>
      <c r="EO214" s="26"/>
      <c r="EP214" s="26"/>
      <c r="EQ214" s="26"/>
      <c r="ER214" s="26"/>
      <c r="ES214" s="26"/>
      <c r="ET214" s="26"/>
      <c r="EU214" s="26"/>
      <c r="EV214" s="26"/>
      <c r="EW214" s="26"/>
      <c r="EX214" s="26"/>
      <c r="EY214" s="26"/>
      <c r="EZ214" s="26"/>
      <c r="FA214" s="26"/>
      <c r="FB214" s="26"/>
      <c r="FC214" s="26"/>
      <c r="FD214" s="26"/>
      <c r="FE214" s="26"/>
      <c r="FF214" s="26"/>
      <c r="FG214" s="26"/>
      <c r="FH214" s="29"/>
      <c r="FI214" s="26"/>
      <c r="FJ214" s="103">
        <v>209</v>
      </c>
      <c r="FK214" s="164">
        <v>7.4883477299861436</v>
      </c>
      <c r="FL214" s="133">
        <v>0.15</v>
      </c>
      <c r="FM214" s="103">
        <v>8</v>
      </c>
      <c r="FN214" s="167">
        <v>596</v>
      </c>
      <c r="FO214" s="103">
        <v>14</v>
      </c>
      <c r="FP214" s="103">
        <v>14</v>
      </c>
      <c r="FQ214" s="103">
        <v>0</v>
      </c>
      <c r="FR214" s="167">
        <v>2520</v>
      </c>
      <c r="FS214" s="167">
        <v>0</v>
      </c>
      <c r="FT214" s="167">
        <v>700</v>
      </c>
      <c r="FU214" s="167">
        <v>210</v>
      </c>
      <c r="FV214" s="167">
        <v>2131</v>
      </c>
      <c r="FW214" s="103">
        <v>1</v>
      </c>
      <c r="FX214" s="167">
        <v>36</v>
      </c>
      <c r="FY214" s="167">
        <v>425</v>
      </c>
      <c r="FZ214" s="103" t="s">
        <v>117</v>
      </c>
      <c r="GA214" s="80"/>
      <c r="GB214" s="160">
        <f>AVERAGE(FO$6:FO214)</f>
        <v>9.9952153110047846</v>
      </c>
      <c r="GC214" s="160">
        <f>AVERAGE(FP$6:FP214)</f>
        <v>9.9952153110047846</v>
      </c>
      <c r="GD214" s="160">
        <f>AVERAGE(FQ$6:FQ214)</f>
        <v>0</v>
      </c>
      <c r="GE214" s="166">
        <f>AVERAGE(FR$6:FR214)</f>
        <v>1799.1387559808613</v>
      </c>
      <c r="GF214" s="166">
        <f>AVERAGE(FS$6:FS214)</f>
        <v>0</v>
      </c>
      <c r="GG214" s="166">
        <f>AVERAGE(FT$6:FT214)</f>
        <v>499.76076555023923</v>
      </c>
      <c r="GH214" s="166">
        <f>AVERAGE(FU$6:FU214)</f>
        <v>149.92822966507177</v>
      </c>
      <c r="GI214" s="166">
        <f>AVERAGE(FV$6:FV214)</f>
        <v>1630.4306220095693</v>
      </c>
      <c r="GJ214" s="160">
        <f>AVERAGE(FW$6:FW214)</f>
        <v>0.81818181818181823</v>
      </c>
      <c r="GK214" s="166">
        <f>AVERAGE(FX$6:FX214)</f>
        <v>29.454545454545453</v>
      </c>
      <c r="GL214" s="166">
        <f>AVERAGE(FY$6:FY214)</f>
        <v>198.16267942583733</v>
      </c>
      <c r="GM214" s="26"/>
      <c r="GN214" s="26"/>
      <c r="GO214" s="26"/>
      <c r="GP214" s="26"/>
      <c r="GQ214" s="26"/>
      <c r="GR214" s="26"/>
      <c r="GS214" s="26"/>
      <c r="GT214" s="26"/>
      <c r="GU214" s="26"/>
      <c r="GV214" s="26"/>
      <c r="GW214" s="26"/>
      <c r="GX214" s="26"/>
      <c r="GY214" s="26"/>
      <c r="GZ214" s="26"/>
      <c r="HA214" s="26"/>
      <c r="HB214" s="26"/>
      <c r="HC214" s="26"/>
      <c r="HD214" s="26"/>
      <c r="HE214" s="26"/>
      <c r="HF214" s="26"/>
      <c r="HG214" s="26"/>
      <c r="HH214" s="26"/>
      <c r="HI214" s="26"/>
      <c r="HJ214" s="26"/>
      <c r="HK214" s="29"/>
      <c r="HL214" s="26"/>
      <c r="HM214" s="98">
        <v>209</v>
      </c>
      <c r="HN214" s="178">
        <v>16.615346429013037</v>
      </c>
      <c r="HO214" s="148">
        <v>0.05</v>
      </c>
      <c r="HP214" s="98">
        <v>0</v>
      </c>
      <c r="HQ214" s="189">
        <v>589</v>
      </c>
      <c r="HR214" s="98">
        <v>16</v>
      </c>
      <c r="HS214" s="98">
        <v>16</v>
      </c>
      <c r="HT214" s="98">
        <v>0</v>
      </c>
      <c r="HU214" s="189">
        <v>2400</v>
      </c>
      <c r="HV214" s="189">
        <v>0</v>
      </c>
      <c r="HW214" s="189">
        <v>800</v>
      </c>
      <c r="HX214" s="189">
        <v>240</v>
      </c>
      <c r="HY214" s="189">
        <v>2254</v>
      </c>
      <c r="HZ214" s="98">
        <v>1</v>
      </c>
      <c r="IA214" s="189">
        <v>30</v>
      </c>
      <c r="IB214" s="189">
        <v>176</v>
      </c>
      <c r="IC214" s="98" t="s">
        <v>117</v>
      </c>
      <c r="ID214" s="80"/>
      <c r="IE214" s="164">
        <f>AVERAGE(HR$6:HR214)</f>
        <v>19.813397129186601</v>
      </c>
      <c r="IF214" s="164">
        <f>AVERAGE(HS$6:HS214)</f>
        <v>19.105263157894736</v>
      </c>
      <c r="IG214" s="164">
        <f>AVERAGE(HT$6:HT214)</f>
        <v>1.0287081339712918</v>
      </c>
      <c r="IH214" s="167">
        <f>AVERAGE(HU$6:HU214)</f>
        <v>2865.7894736842104</v>
      </c>
      <c r="II214" s="167">
        <f>AVERAGE(HV$6:HV214)</f>
        <v>154.30622009569379</v>
      </c>
      <c r="IJ214" s="167">
        <f>AVERAGE(HW$6:HW214)</f>
        <v>903.82775119617224</v>
      </c>
      <c r="IK214" s="167">
        <f>AVERAGE(HX$6:HX214)</f>
        <v>271.14832535885165</v>
      </c>
      <c r="IL214" s="167">
        <f>AVERAGE(HY$6:HY214)</f>
        <v>2312.6650717703351</v>
      </c>
      <c r="IM214" s="164">
        <f>AVERAGE(HZ$6:HZ214)</f>
        <v>2.4545454545454546</v>
      </c>
      <c r="IN214" s="167">
        <f>AVERAGE(IA$6:IA214)</f>
        <v>73.63636363636364</v>
      </c>
      <c r="IO214" s="167">
        <f>AVERAGE(IB$6:IB214)</f>
        <v>626.76076555023928</v>
      </c>
      <c r="IP214" s="26"/>
      <c r="IQ214" s="26"/>
      <c r="IR214" s="26"/>
      <c r="IS214" s="26"/>
      <c r="IT214" s="26"/>
      <c r="IU214" s="26"/>
      <c r="IV214" s="26"/>
      <c r="IW214" s="26"/>
      <c r="IX214" s="26"/>
      <c r="IY214" s="26"/>
      <c r="IZ214" s="26"/>
      <c r="JA214" s="26"/>
      <c r="JB214" s="26"/>
      <c r="JC214" s="26"/>
      <c r="JD214" s="26"/>
      <c r="JE214" s="26"/>
      <c r="JF214" s="26"/>
      <c r="JG214" s="26"/>
      <c r="JH214" s="26"/>
      <c r="JI214" s="26"/>
      <c r="JJ214" s="26"/>
      <c r="JK214" s="26"/>
      <c r="JL214" s="26"/>
      <c r="JM214" s="29"/>
      <c r="JN214" s="26"/>
      <c r="JO214" s="26"/>
      <c r="JP214" s="26"/>
      <c r="JQ214" s="26"/>
      <c r="JR214" s="26"/>
      <c r="JS214" s="26"/>
      <c r="JT214" s="26"/>
      <c r="JU214" s="26"/>
      <c r="JV214" s="26"/>
      <c r="JW214" s="26"/>
      <c r="JX214" s="26"/>
      <c r="JY214" s="26"/>
      <c r="JZ214" s="29"/>
    </row>
    <row r="215" spans="1:286" x14ac:dyDescent="0.2">
      <c r="A215" s="26"/>
      <c r="B215" s="103">
        <v>210</v>
      </c>
      <c r="C215" s="164">
        <v>26.518168762378558</v>
      </c>
      <c r="D215" s="133">
        <v>0.15</v>
      </c>
      <c r="E215" s="103">
        <v>8</v>
      </c>
      <c r="F215" s="167">
        <v>590</v>
      </c>
      <c r="G215" s="103">
        <v>31</v>
      </c>
      <c r="H215" s="103">
        <v>22</v>
      </c>
      <c r="I215" s="103">
        <v>2</v>
      </c>
      <c r="J215" s="167">
        <v>2640</v>
      </c>
      <c r="K215" s="167">
        <v>240</v>
      </c>
      <c r="L215" s="167">
        <v>1000</v>
      </c>
      <c r="M215" s="167">
        <v>300</v>
      </c>
      <c r="N215" s="167">
        <v>2755</v>
      </c>
      <c r="O215" s="103">
        <v>4</v>
      </c>
      <c r="P215" s="167">
        <v>48</v>
      </c>
      <c r="Q215" s="167">
        <v>-67</v>
      </c>
      <c r="R215" s="103" t="s">
        <v>116</v>
      </c>
      <c r="S215" s="80"/>
      <c r="T215" s="169">
        <f>AVERAGE(G$6:G215)</f>
        <v>23.471428571428572</v>
      </c>
      <c r="U215" s="169">
        <f>AVERAGE(H$6:H215)</f>
        <v>20.776190476190475</v>
      </c>
      <c r="V215" s="169">
        <f>AVERAGE(I$6:I215)</f>
        <v>1.3904761904761904</v>
      </c>
      <c r="W215" s="170">
        <f>AVERAGE(J$6:J215)</f>
        <v>2493.1428571428573</v>
      </c>
      <c r="X215" s="170">
        <f>AVERAGE(K$6:K215)</f>
        <v>166.85714285714286</v>
      </c>
      <c r="Y215" s="170">
        <f>AVERAGE(L$6:L215)</f>
        <v>969.28571428571433</v>
      </c>
      <c r="Z215" s="170">
        <f>AVERAGE(M$6:M215)</f>
        <v>290.78571428571428</v>
      </c>
      <c r="AA215" s="170">
        <f>AVERAGE(N$6:N215)</f>
        <v>2420.0619047619048</v>
      </c>
      <c r="AB215" s="169">
        <f>AVERAGE(O$6:O215)</f>
        <v>3.0857142857142859</v>
      </c>
      <c r="AC215" s="170">
        <f>AVERAGE(P$6:P215)</f>
        <v>37.028571428571432</v>
      </c>
      <c r="AD215" s="170">
        <f>AVERAGE(Q$6:Q215)</f>
        <v>110.10952380952381</v>
      </c>
      <c r="AE215" s="26"/>
      <c r="AF215" s="26"/>
      <c r="AG215" s="26"/>
      <c r="AH215" s="26"/>
      <c r="AI215" s="26"/>
      <c r="AJ215" s="26"/>
      <c r="AK215" s="26"/>
      <c r="AL215" s="26"/>
      <c r="AM215" s="26"/>
      <c r="AN215" s="26"/>
      <c r="AO215" s="26"/>
      <c r="AP215" s="26"/>
      <c r="AQ215" s="26"/>
      <c r="AR215" s="26"/>
      <c r="AS215" s="26"/>
      <c r="AT215" s="26"/>
      <c r="AU215" s="26"/>
      <c r="AV215" s="26"/>
      <c r="AW215" s="26"/>
      <c r="AX215" s="29"/>
      <c r="AZ215" s="26">
        <v>210</v>
      </c>
      <c r="BA215" s="164">
        <v>21.118754973431344</v>
      </c>
      <c r="BB215" s="175">
        <v>0.1</v>
      </c>
      <c r="BC215" s="103">
        <v>4</v>
      </c>
      <c r="BD215" s="181">
        <v>443</v>
      </c>
      <c r="BE215" s="103">
        <v>23</v>
      </c>
      <c r="BF215" s="103">
        <v>22</v>
      </c>
      <c r="BG215" s="103">
        <v>2</v>
      </c>
      <c r="BH215" s="167">
        <v>3300</v>
      </c>
      <c r="BI215" s="167">
        <v>300</v>
      </c>
      <c r="BJ215" s="167">
        <v>1000</v>
      </c>
      <c r="BK215" s="167">
        <v>300</v>
      </c>
      <c r="BL215" s="167">
        <v>2668</v>
      </c>
      <c r="BM215" s="103">
        <v>2</v>
      </c>
      <c r="BN215" s="167">
        <v>30</v>
      </c>
      <c r="BO215" s="167">
        <v>662</v>
      </c>
      <c r="BP215" s="103" t="s">
        <v>116</v>
      </c>
      <c r="BQ215" s="80"/>
      <c r="BR215" s="164">
        <f>AVERAGE(BE$6:BE215)</f>
        <v>19.785714285714285</v>
      </c>
      <c r="BS215" s="164">
        <f>AVERAGE(BF$6:BF215)</f>
        <v>18.904761904761905</v>
      </c>
      <c r="BT215" s="164">
        <f>AVERAGE(BG$6:BG215)</f>
        <v>0.66190476190476188</v>
      </c>
      <c r="BU215" s="167">
        <f>AVERAGE(BH$6:BH215)</f>
        <v>2835.7142857142858</v>
      </c>
      <c r="BV215" s="167">
        <f>AVERAGE(BI$6:BI215)</f>
        <v>99.285714285714292</v>
      </c>
      <c r="BW215" s="167">
        <f>AVERAGE(BJ$6:BJ215)</f>
        <v>912.14285714285711</v>
      </c>
      <c r="BX215" s="167">
        <f>AVERAGE(BK$6:BK215)</f>
        <v>273.64285714285717</v>
      </c>
      <c r="BY215" s="167">
        <f>AVERAGE(BL$6:BL215)</f>
        <v>2257.8523809523808</v>
      </c>
      <c r="BZ215" s="164">
        <f>AVERAGE(BM$6:BM215)</f>
        <v>2.1666666666666665</v>
      </c>
      <c r="CA215" s="167">
        <f>AVERAGE(BN$6:BN215)</f>
        <v>32.5</v>
      </c>
      <c r="CB215" s="167">
        <f>AVERAGE(BO$6:BO215)</f>
        <v>610.36190476190473</v>
      </c>
      <c r="CC215" s="26"/>
      <c r="CD215" s="26"/>
      <c r="CE215" s="26"/>
      <c r="CF215" s="26"/>
      <c r="CG215" s="26"/>
      <c r="CH215" s="26"/>
      <c r="CI215" s="26"/>
      <c r="CJ215" s="26"/>
      <c r="CK215" s="26"/>
      <c r="CL215" s="26"/>
      <c r="CM215" s="26"/>
      <c r="CN215" s="26"/>
      <c r="CO215" s="26"/>
      <c r="CP215" s="26"/>
      <c r="CQ215" s="26"/>
      <c r="CR215" s="26"/>
      <c r="CS215" s="26"/>
      <c r="CT215" s="26"/>
      <c r="CU215" s="26"/>
      <c r="CV215" s="26"/>
      <c r="CW215" s="26"/>
      <c r="CX215" s="26"/>
      <c r="CY215" s="26"/>
      <c r="CZ215" s="26"/>
      <c r="DA215" s="26"/>
      <c r="DB215" s="26"/>
      <c r="DC215" s="26"/>
      <c r="DD215" s="29"/>
      <c r="DE215" s="26"/>
      <c r="DF215" s="103">
        <v>210</v>
      </c>
      <c r="DG215" s="164">
        <v>6.3170766307164099</v>
      </c>
      <c r="DH215" s="133">
        <v>0.05</v>
      </c>
      <c r="DI215" s="103">
        <v>6</v>
      </c>
      <c r="DJ215" s="167">
        <v>329</v>
      </c>
      <c r="DK215" s="103">
        <v>12</v>
      </c>
      <c r="DL215" s="103">
        <v>12</v>
      </c>
      <c r="DM215" s="103">
        <v>0</v>
      </c>
      <c r="DN215" s="167">
        <v>2160</v>
      </c>
      <c r="DO215" s="167">
        <v>0</v>
      </c>
      <c r="DP215" s="167">
        <v>600</v>
      </c>
      <c r="DQ215" s="167">
        <v>180</v>
      </c>
      <c r="DR215" s="167">
        <v>1734</v>
      </c>
      <c r="DS215" s="103">
        <v>0</v>
      </c>
      <c r="DT215" s="167">
        <v>0</v>
      </c>
      <c r="DU215" s="167">
        <v>426</v>
      </c>
      <c r="DV215" s="103" t="s">
        <v>117</v>
      </c>
      <c r="DW215" s="26"/>
      <c r="DX215" s="164">
        <f>AVERAGE(DK$6:DK215)</f>
        <v>10.519047619047619</v>
      </c>
      <c r="DY215" s="164">
        <f>AVERAGE(DL$6:DL215)</f>
        <v>10.519047619047619</v>
      </c>
      <c r="DZ215" s="164">
        <f>AVERAGE(DM$6:DM215)</f>
        <v>0</v>
      </c>
      <c r="EA215" s="167">
        <f>AVERAGE(DN$6:DN215)</f>
        <v>1893.4285714285713</v>
      </c>
      <c r="EB215" s="167">
        <f>AVERAGE(DO$6:DO215)</f>
        <v>0</v>
      </c>
      <c r="EC215" s="167">
        <f>AVERAGE(DP$6:DP215)</f>
        <v>525.95238095238096</v>
      </c>
      <c r="ED215" s="167">
        <f>AVERAGE(DQ$6:DQ215)</f>
        <v>157.78571428571428</v>
      </c>
      <c r="EE215" s="167">
        <f>AVERAGE(DR$6:DR215)</f>
        <v>1663.4476190476191</v>
      </c>
      <c r="EF215" s="164">
        <f>AVERAGE(DS$6:DS215)</f>
        <v>0.89523809523809528</v>
      </c>
      <c r="EG215" s="167">
        <f>AVERAGE(DT$6:DT215)</f>
        <v>16.114285714285714</v>
      </c>
      <c r="EH215" s="167">
        <f>AVERAGE(DU$6:DU215)</f>
        <v>246.0952380952381</v>
      </c>
      <c r="EI215" s="26"/>
      <c r="EJ215" s="26"/>
      <c r="EK215" s="26"/>
      <c r="EL215" s="26"/>
      <c r="EM215" s="26"/>
      <c r="EN215" s="26"/>
      <c r="EO215" s="26"/>
      <c r="EP215" s="26"/>
      <c r="EQ215" s="26"/>
      <c r="ER215" s="26"/>
      <c r="ES215" s="26"/>
      <c r="ET215" s="26"/>
      <c r="EU215" s="26"/>
      <c r="EV215" s="26"/>
      <c r="EW215" s="26"/>
      <c r="EX215" s="26"/>
      <c r="EY215" s="26"/>
      <c r="EZ215" s="26"/>
      <c r="FA215" s="26"/>
      <c r="FB215" s="26"/>
      <c r="FC215" s="26"/>
      <c r="FD215" s="26"/>
      <c r="FE215" s="26"/>
      <c r="FF215" s="26"/>
      <c r="FG215" s="26"/>
      <c r="FH215" s="29"/>
      <c r="FI215" s="26"/>
      <c r="FJ215" s="103">
        <v>210</v>
      </c>
      <c r="FK215" s="164">
        <v>7.3447019081914808</v>
      </c>
      <c r="FL215" s="133">
        <v>0.1</v>
      </c>
      <c r="FM215" s="103">
        <v>3</v>
      </c>
      <c r="FN215" s="167">
        <v>256</v>
      </c>
      <c r="FO215" s="103">
        <v>9</v>
      </c>
      <c r="FP215" s="103">
        <v>9</v>
      </c>
      <c r="FQ215" s="103">
        <v>0</v>
      </c>
      <c r="FR215" s="167">
        <v>1620</v>
      </c>
      <c r="FS215" s="167">
        <v>0</v>
      </c>
      <c r="FT215" s="167">
        <v>450</v>
      </c>
      <c r="FU215" s="167">
        <v>135</v>
      </c>
      <c r="FV215" s="167">
        <v>1466</v>
      </c>
      <c r="FW215" s="103">
        <v>1</v>
      </c>
      <c r="FX215" s="167">
        <v>36</v>
      </c>
      <c r="FY215" s="167">
        <v>190</v>
      </c>
      <c r="FZ215" s="103" t="s">
        <v>117</v>
      </c>
      <c r="GA215" s="80"/>
      <c r="GB215" s="160">
        <f>AVERAGE(FO$6:FO215)</f>
        <v>9.9904761904761905</v>
      </c>
      <c r="GC215" s="160">
        <f>AVERAGE(FP$6:FP215)</f>
        <v>9.9904761904761905</v>
      </c>
      <c r="GD215" s="160">
        <f>AVERAGE(FQ$6:FQ215)</f>
        <v>0</v>
      </c>
      <c r="GE215" s="166">
        <f>AVERAGE(FR$6:FR215)</f>
        <v>1798.2857142857142</v>
      </c>
      <c r="GF215" s="166">
        <f>AVERAGE(FS$6:FS215)</f>
        <v>0</v>
      </c>
      <c r="GG215" s="166">
        <f>AVERAGE(FT$6:FT215)</f>
        <v>499.52380952380952</v>
      </c>
      <c r="GH215" s="166">
        <f>AVERAGE(FU$6:FU215)</f>
        <v>149.85714285714286</v>
      </c>
      <c r="GI215" s="166">
        <f>AVERAGE(FV$6:FV215)</f>
        <v>1629.6476190476189</v>
      </c>
      <c r="GJ215" s="160">
        <f>AVERAGE(FW$6:FW215)</f>
        <v>0.81904761904761902</v>
      </c>
      <c r="GK215" s="166">
        <f>AVERAGE(FX$6:FX215)</f>
        <v>29.485714285714284</v>
      </c>
      <c r="GL215" s="166">
        <f>AVERAGE(FY$6:FY215)</f>
        <v>198.12380952380951</v>
      </c>
      <c r="GM215" s="26"/>
      <c r="GN215" s="26"/>
      <c r="GO215" s="26"/>
      <c r="GP215" s="26"/>
      <c r="GQ215" s="26"/>
      <c r="GR215" s="26"/>
      <c r="GS215" s="26"/>
      <c r="GT215" s="26"/>
      <c r="GU215" s="26"/>
      <c r="GV215" s="26"/>
      <c r="GW215" s="26"/>
      <c r="GX215" s="26"/>
      <c r="GY215" s="26"/>
      <c r="GZ215" s="26"/>
      <c r="HA215" s="26"/>
      <c r="HB215" s="26"/>
      <c r="HC215" s="26"/>
      <c r="HD215" s="26"/>
      <c r="HE215" s="26"/>
      <c r="HF215" s="26"/>
      <c r="HG215" s="26"/>
      <c r="HH215" s="26"/>
      <c r="HI215" s="26"/>
      <c r="HJ215" s="26"/>
      <c r="HK215" s="29"/>
      <c r="HL215" s="26"/>
      <c r="HM215" s="98">
        <v>210</v>
      </c>
      <c r="HN215" s="178">
        <v>21.32695571006256</v>
      </c>
      <c r="HO215" s="148">
        <v>0.25</v>
      </c>
      <c r="HP215" s="98">
        <v>1</v>
      </c>
      <c r="HQ215" s="189">
        <v>363</v>
      </c>
      <c r="HR215" s="98">
        <v>17</v>
      </c>
      <c r="HS215" s="98">
        <v>17</v>
      </c>
      <c r="HT215" s="98">
        <v>0</v>
      </c>
      <c r="HU215" s="189">
        <v>2550</v>
      </c>
      <c r="HV215" s="189">
        <v>0</v>
      </c>
      <c r="HW215" s="189">
        <v>850</v>
      </c>
      <c r="HX215" s="189">
        <v>255</v>
      </c>
      <c r="HY215" s="189">
        <v>2093</v>
      </c>
      <c r="HZ215" s="98">
        <v>5</v>
      </c>
      <c r="IA215" s="189">
        <v>150</v>
      </c>
      <c r="IB215" s="189">
        <v>607</v>
      </c>
      <c r="IC215" s="98" t="s">
        <v>117</v>
      </c>
      <c r="ID215" s="80"/>
      <c r="IE215" s="164">
        <f>AVERAGE(HR$6:HR215)</f>
        <v>19.8</v>
      </c>
      <c r="IF215" s="164">
        <f>AVERAGE(HS$6:HS215)</f>
        <v>19.095238095238095</v>
      </c>
      <c r="IG215" s="164">
        <f>AVERAGE(HT$6:HT215)</f>
        <v>1.0238095238095237</v>
      </c>
      <c r="IH215" s="167">
        <f>AVERAGE(HU$6:HU215)</f>
        <v>2864.2857142857142</v>
      </c>
      <c r="II215" s="167">
        <f>AVERAGE(HV$6:HV215)</f>
        <v>153.57142857142858</v>
      </c>
      <c r="IJ215" s="167">
        <f>AVERAGE(HW$6:HW215)</f>
        <v>903.57142857142856</v>
      </c>
      <c r="IK215" s="167">
        <f>AVERAGE(HX$6:HX215)</f>
        <v>271.07142857142856</v>
      </c>
      <c r="IL215" s="167">
        <f>AVERAGE(HY$6:HY215)</f>
        <v>2311.6190476190477</v>
      </c>
      <c r="IM215" s="164">
        <f>AVERAGE(HZ$6:HZ215)</f>
        <v>2.4666666666666668</v>
      </c>
      <c r="IN215" s="167">
        <f>AVERAGE(IA$6:IA215)</f>
        <v>74</v>
      </c>
      <c r="IO215" s="167">
        <f>AVERAGE(IB$6:IB215)</f>
        <v>626.66666666666663</v>
      </c>
      <c r="IP215" s="26"/>
      <c r="IQ215" s="26"/>
      <c r="IR215" s="26"/>
      <c r="IS215" s="26"/>
      <c r="IT215" s="26"/>
      <c r="IU215" s="26"/>
      <c r="IV215" s="26"/>
      <c r="IW215" s="26"/>
      <c r="IX215" s="26"/>
      <c r="IY215" s="26"/>
      <c r="IZ215" s="26"/>
      <c r="JA215" s="26"/>
      <c r="JB215" s="26"/>
      <c r="JC215" s="26"/>
      <c r="JD215" s="26"/>
      <c r="JE215" s="26"/>
      <c r="JF215" s="26"/>
      <c r="JG215" s="26"/>
      <c r="JH215" s="26"/>
      <c r="JI215" s="26"/>
      <c r="JJ215" s="26"/>
      <c r="JK215" s="26"/>
      <c r="JL215" s="26"/>
      <c r="JM215" s="29"/>
      <c r="JN215" s="26"/>
      <c r="JO215" s="26"/>
      <c r="JP215" s="26"/>
      <c r="JQ215" s="26"/>
      <c r="JR215" s="26"/>
      <c r="JS215" s="26"/>
      <c r="JT215" s="26"/>
      <c r="JU215" s="26"/>
      <c r="JV215" s="26"/>
      <c r="JW215" s="26"/>
      <c r="JX215" s="26"/>
      <c r="JY215" s="26"/>
      <c r="JZ215" s="29"/>
    </row>
    <row r="216" spans="1:286" x14ac:dyDescent="0.2">
      <c r="A216" s="26"/>
      <c r="B216" s="103">
        <v>211</v>
      </c>
      <c r="C216" s="164">
        <v>19.601988774150055</v>
      </c>
      <c r="D216" s="133">
        <v>0.1</v>
      </c>
      <c r="E216" s="103">
        <v>8</v>
      </c>
      <c r="F216" s="167">
        <v>288</v>
      </c>
      <c r="G216" s="103">
        <v>26</v>
      </c>
      <c r="H216" s="103">
        <v>22</v>
      </c>
      <c r="I216" s="103">
        <v>2</v>
      </c>
      <c r="J216" s="167">
        <v>2640</v>
      </c>
      <c r="K216" s="167">
        <v>240</v>
      </c>
      <c r="L216" s="167">
        <v>1000</v>
      </c>
      <c r="M216" s="167">
        <v>300</v>
      </c>
      <c r="N216" s="167">
        <v>2453</v>
      </c>
      <c r="O216" s="103">
        <v>2</v>
      </c>
      <c r="P216" s="167">
        <v>24</v>
      </c>
      <c r="Q216" s="167">
        <v>211</v>
      </c>
      <c r="R216" s="103" t="s">
        <v>116</v>
      </c>
      <c r="S216" s="80"/>
      <c r="T216" s="169">
        <f>AVERAGE(G$6:G216)</f>
        <v>23.48341232227488</v>
      </c>
      <c r="U216" s="169">
        <f>AVERAGE(H$6:H216)</f>
        <v>20.781990521327014</v>
      </c>
      <c r="V216" s="169">
        <f>AVERAGE(I$6:I216)</f>
        <v>1.3933649289099526</v>
      </c>
      <c r="W216" s="170">
        <f>AVERAGE(J$6:J216)</f>
        <v>2493.8388625592415</v>
      </c>
      <c r="X216" s="170">
        <f>AVERAGE(K$6:K216)</f>
        <v>167.2037914691943</v>
      </c>
      <c r="Y216" s="170">
        <f>AVERAGE(L$6:L216)</f>
        <v>969.43127962085305</v>
      </c>
      <c r="Z216" s="170">
        <f>AVERAGE(M$6:M216)</f>
        <v>290.82938388625593</v>
      </c>
      <c r="AA216" s="170">
        <f>AVERAGE(N$6:N216)</f>
        <v>2420.2180094786731</v>
      </c>
      <c r="AB216" s="169">
        <f>AVERAGE(O$6:O216)</f>
        <v>3.080568720379147</v>
      </c>
      <c r="AC216" s="170">
        <f>AVERAGE(P$6:P216)</f>
        <v>36.96682464454976</v>
      </c>
      <c r="AD216" s="170">
        <f>AVERAGE(Q$6:Q216)</f>
        <v>110.58767772511848</v>
      </c>
      <c r="AE216" s="26"/>
      <c r="AF216" s="26"/>
      <c r="AG216" s="26"/>
      <c r="AH216" s="26"/>
      <c r="AI216" s="26"/>
      <c r="AJ216" s="26"/>
      <c r="AK216" s="26"/>
      <c r="AL216" s="26"/>
      <c r="AM216" s="26"/>
      <c r="AN216" s="26"/>
      <c r="AO216" s="26"/>
      <c r="AP216" s="26"/>
      <c r="AQ216" s="26"/>
      <c r="AR216" s="26"/>
      <c r="AS216" s="26"/>
      <c r="AT216" s="26"/>
      <c r="AU216" s="26"/>
      <c r="AV216" s="26"/>
      <c r="AW216" s="26"/>
      <c r="AX216" s="29"/>
      <c r="AZ216" s="26">
        <v>211</v>
      </c>
      <c r="BA216" s="164">
        <v>16.277964244564224</v>
      </c>
      <c r="BB216" s="175">
        <v>0.05</v>
      </c>
      <c r="BC216" s="103">
        <v>8</v>
      </c>
      <c r="BD216" s="181">
        <v>110</v>
      </c>
      <c r="BE216" s="103">
        <v>23</v>
      </c>
      <c r="BF216" s="103">
        <v>22</v>
      </c>
      <c r="BG216" s="103">
        <v>2</v>
      </c>
      <c r="BH216" s="167">
        <v>3300</v>
      </c>
      <c r="BI216" s="167">
        <v>300</v>
      </c>
      <c r="BJ216" s="167">
        <v>1000</v>
      </c>
      <c r="BK216" s="167">
        <v>300</v>
      </c>
      <c r="BL216" s="167">
        <v>2335</v>
      </c>
      <c r="BM216" s="103">
        <v>1</v>
      </c>
      <c r="BN216" s="167">
        <v>15</v>
      </c>
      <c r="BO216" s="167">
        <v>980</v>
      </c>
      <c r="BP216" s="103" t="s">
        <v>116</v>
      </c>
      <c r="BQ216" s="80"/>
      <c r="BR216" s="164">
        <f>AVERAGE(BE$6:BE216)</f>
        <v>19.800947867298579</v>
      </c>
      <c r="BS216" s="164">
        <f>AVERAGE(BF$6:BF216)</f>
        <v>18.919431279620852</v>
      </c>
      <c r="BT216" s="164">
        <f>AVERAGE(BG$6:BG216)</f>
        <v>0.66824644549763035</v>
      </c>
      <c r="BU216" s="167">
        <f>AVERAGE(BH$6:BH216)</f>
        <v>2837.9146919431278</v>
      </c>
      <c r="BV216" s="167">
        <f>AVERAGE(BI$6:BI216)</f>
        <v>100.23696682464455</v>
      </c>
      <c r="BW216" s="167">
        <f>AVERAGE(BJ$6:BJ216)</f>
        <v>912.55924170616117</v>
      </c>
      <c r="BX216" s="167">
        <f>AVERAGE(BK$6:BK216)</f>
        <v>273.76777251184836</v>
      </c>
      <c r="BY216" s="167">
        <f>AVERAGE(BL$6:BL216)</f>
        <v>2258.2180094786731</v>
      </c>
      <c r="BZ216" s="164">
        <f>AVERAGE(BM$6:BM216)</f>
        <v>2.1611374407582939</v>
      </c>
      <c r="CA216" s="167">
        <f>AVERAGE(BN$6:BN216)</f>
        <v>32.417061611374407</v>
      </c>
      <c r="CB216" s="167">
        <f>AVERAGE(BO$6:BO216)</f>
        <v>612.11374407582935</v>
      </c>
      <c r="CC216" s="26"/>
      <c r="CD216" s="26"/>
      <c r="CE216" s="26"/>
      <c r="CF216" s="26"/>
      <c r="CG216" s="26"/>
      <c r="CH216" s="26"/>
      <c r="CI216" s="26"/>
      <c r="CJ216" s="26"/>
      <c r="CK216" s="26"/>
      <c r="CL216" s="26"/>
      <c r="CM216" s="26"/>
      <c r="CN216" s="26"/>
      <c r="CO216" s="26"/>
      <c r="CP216" s="26"/>
      <c r="CQ216" s="26"/>
      <c r="CR216" s="26"/>
      <c r="CS216" s="26"/>
      <c r="CT216" s="26"/>
      <c r="CU216" s="26"/>
      <c r="CV216" s="26"/>
      <c r="CW216" s="26"/>
      <c r="CX216" s="26"/>
      <c r="CY216" s="26"/>
      <c r="CZ216" s="26"/>
      <c r="DA216" s="26"/>
      <c r="DB216" s="26"/>
      <c r="DC216" s="26"/>
      <c r="DD216" s="29"/>
      <c r="DE216" s="26"/>
      <c r="DF216" s="103">
        <v>211</v>
      </c>
      <c r="DG216" s="164">
        <v>7.4532090899430798</v>
      </c>
      <c r="DH216" s="133">
        <v>0.25</v>
      </c>
      <c r="DI216" s="103">
        <v>3</v>
      </c>
      <c r="DJ216" s="167">
        <v>136</v>
      </c>
      <c r="DK216" s="103">
        <v>8</v>
      </c>
      <c r="DL216" s="103">
        <v>8</v>
      </c>
      <c r="DM216" s="103">
        <v>0</v>
      </c>
      <c r="DN216" s="167">
        <v>1440</v>
      </c>
      <c r="DO216" s="167">
        <v>0</v>
      </c>
      <c r="DP216" s="167">
        <v>400</v>
      </c>
      <c r="DQ216" s="167">
        <v>120</v>
      </c>
      <c r="DR216" s="167">
        <v>1281</v>
      </c>
      <c r="DS216" s="103">
        <v>2</v>
      </c>
      <c r="DT216" s="167">
        <v>36</v>
      </c>
      <c r="DU216" s="167">
        <v>195</v>
      </c>
      <c r="DV216" s="103" t="s">
        <v>117</v>
      </c>
      <c r="DW216" s="26"/>
      <c r="DX216" s="164">
        <f>AVERAGE(DK$6:DK216)</f>
        <v>10.507109004739336</v>
      </c>
      <c r="DY216" s="164">
        <f>AVERAGE(DL$6:DL216)</f>
        <v>10.507109004739336</v>
      </c>
      <c r="DZ216" s="164">
        <f>AVERAGE(DM$6:DM216)</f>
        <v>0</v>
      </c>
      <c r="EA216" s="167">
        <f>AVERAGE(DN$6:DN216)</f>
        <v>1891.2796208530806</v>
      </c>
      <c r="EB216" s="167">
        <f>AVERAGE(DO$6:DO216)</f>
        <v>0</v>
      </c>
      <c r="EC216" s="167">
        <f>AVERAGE(DP$6:DP216)</f>
        <v>525.35545023696682</v>
      </c>
      <c r="ED216" s="167">
        <f>AVERAGE(DQ$6:DQ216)</f>
        <v>157.60663507109004</v>
      </c>
      <c r="EE216" s="167">
        <f>AVERAGE(DR$6:DR216)</f>
        <v>1661.6350710900474</v>
      </c>
      <c r="EF216" s="164">
        <f>AVERAGE(DS$6:DS216)</f>
        <v>0.90047393364928907</v>
      </c>
      <c r="EG216" s="167">
        <f>AVERAGE(DT$6:DT216)</f>
        <v>16.208530805687204</v>
      </c>
      <c r="EH216" s="167">
        <f>AVERAGE(DU$6:DU216)</f>
        <v>245.85308056872037</v>
      </c>
      <c r="EI216" s="26"/>
      <c r="EJ216" s="26"/>
      <c r="EK216" s="26"/>
      <c r="EL216" s="26"/>
      <c r="EM216" s="26"/>
      <c r="EN216" s="26"/>
      <c r="EO216" s="26"/>
      <c r="EP216" s="26"/>
      <c r="EQ216" s="26"/>
      <c r="ER216" s="26"/>
      <c r="ES216" s="26"/>
      <c r="ET216" s="26"/>
      <c r="EU216" s="26"/>
      <c r="EV216" s="26"/>
      <c r="EW216" s="26"/>
      <c r="EX216" s="26"/>
      <c r="EY216" s="26"/>
      <c r="EZ216" s="26"/>
      <c r="FA216" s="26"/>
      <c r="FB216" s="26"/>
      <c r="FC216" s="26"/>
      <c r="FD216" s="26"/>
      <c r="FE216" s="26"/>
      <c r="FF216" s="26"/>
      <c r="FG216" s="26"/>
      <c r="FH216" s="29"/>
      <c r="FI216" s="26"/>
      <c r="FJ216" s="103">
        <v>211</v>
      </c>
      <c r="FK216" s="164">
        <v>5.7475267622608337</v>
      </c>
      <c r="FL216" s="133">
        <v>0.15</v>
      </c>
      <c r="FM216" s="103">
        <v>1</v>
      </c>
      <c r="FN216" s="167">
        <v>462</v>
      </c>
      <c r="FO216" s="103">
        <v>6</v>
      </c>
      <c r="FP216" s="103">
        <v>6</v>
      </c>
      <c r="FQ216" s="103">
        <v>0</v>
      </c>
      <c r="FR216" s="167">
        <v>1080</v>
      </c>
      <c r="FS216" s="167">
        <v>0</v>
      </c>
      <c r="FT216" s="167">
        <v>300</v>
      </c>
      <c r="FU216" s="167">
        <v>90</v>
      </c>
      <c r="FV216" s="167">
        <v>1477</v>
      </c>
      <c r="FW216" s="103">
        <v>1</v>
      </c>
      <c r="FX216" s="167">
        <v>36</v>
      </c>
      <c r="FY216" s="167">
        <v>-361</v>
      </c>
      <c r="FZ216" s="103" t="s">
        <v>117</v>
      </c>
      <c r="GA216" s="80"/>
      <c r="GB216" s="160">
        <f>AVERAGE(FO$6:FO216)</f>
        <v>9.9715639810426548</v>
      </c>
      <c r="GC216" s="160">
        <f>AVERAGE(FP$6:FP216)</f>
        <v>9.9715639810426548</v>
      </c>
      <c r="GD216" s="160">
        <f>AVERAGE(FQ$6:FQ216)</f>
        <v>0</v>
      </c>
      <c r="GE216" s="166">
        <f>AVERAGE(FR$6:FR216)</f>
        <v>1794.8815165876777</v>
      </c>
      <c r="GF216" s="166">
        <f>AVERAGE(FS$6:FS216)</f>
        <v>0</v>
      </c>
      <c r="GG216" s="166">
        <f>AVERAGE(FT$6:FT216)</f>
        <v>498.57819905213267</v>
      </c>
      <c r="GH216" s="166">
        <f>AVERAGE(FU$6:FU216)</f>
        <v>149.57345971563981</v>
      </c>
      <c r="GI216" s="166">
        <f>AVERAGE(FV$6:FV216)</f>
        <v>1628.9241706161138</v>
      </c>
      <c r="GJ216" s="160">
        <f>AVERAGE(FW$6:FW216)</f>
        <v>0.81990521327014221</v>
      </c>
      <c r="GK216" s="166">
        <f>AVERAGE(FX$6:FX216)</f>
        <v>29.51658767772512</v>
      </c>
      <c r="GL216" s="166">
        <f>AVERAGE(FY$6:FY216)</f>
        <v>195.47393364928911</v>
      </c>
      <c r="GM216" s="26"/>
      <c r="GN216" s="26"/>
      <c r="GO216" s="26"/>
      <c r="GP216" s="26"/>
      <c r="GQ216" s="26"/>
      <c r="GR216" s="26"/>
      <c r="GS216" s="26"/>
      <c r="GT216" s="26"/>
      <c r="GU216" s="26"/>
      <c r="GV216" s="26"/>
      <c r="GW216" s="26"/>
      <c r="GX216" s="26"/>
      <c r="GY216" s="26"/>
      <c r="GZ216" s="26"/>
      <c r="HA216" s="26"/>
      <c r="HB216" s="26"/>
      <c r="HC216" s="26"/>
      <c r="HD216" s="26"/>
      <c r="HE216" s="26"/>
      <c r="HF216" s="26"/>
      <c r="HG216" s="26"/>
      <c r="HH216" s="26"/>
      <c r="HI216" s="26"/>
      <c r="HJ216" s="26"/>
      <c r="HK216" s="29"/>
      <c r="HL216" s="26"/>
      <c r="HM216" s="98">
        <v>211</v>
      </c>
      <c r="HN216" s="178">
        <v>18.597071712875941</v>
      </c>
      <c r="HO216" s="148">
        <v>0.05</v>
      </c>
      <c r="HP216" s="98">
        <v>2</v>
      </c>
      <c r="HQ216" s="189">
        <v>461</v>
      </c>
      <c r="HR216" s="98">
        <v>20</v>
      </c>
      <c r="HS216" s="98">
        <v>20</v>
      </c>
      <c r="HT216" s="98">
        <v>0</v>
      </c>
      <c r="HU216" s="189">
        <v>3000</v>
      </c>
      <c r="HV216" s="189">
        <v>0</v>
      </c>
      <c r="HW216" s="189">
        <v>1000</v>
      </c>
      <c r="HX216" s="189">
        <v>300</v>
      </c>
      <c r="HY216" s="189">
        <v>2386</v>
      </c>
      <c r="HZ216" s="98">
        <v>1</v>
      </c>
      <c r="IA216" s="189">
        <v>30</v>
      </c>
      <c r="IB216" s="189">
        <v>644</v>
      </c>
      <c r="IC216" s="98" t="s">
        <v>116</v>
      </c>
      <c r="ID216" s="80"/>
      <c r="IE216" s="164">
        <f>AVERAGE(HR$6:HR216)</f>
        <v>19.800947867298579</v>
      </c>
      <c r="IF216" s="164">
        <f>AVERAGE(HS$6:HS216)</f>
        <v>19.099526066350712</v>
      </c>
      <c r="IG216" s="164">
        <f>AVERAGE(HT$6:HT216)</f>
        <v>1.018957345971564</v>
      </c>
      <c r="IH216" s="167">
        <f>AVERAGE(HU$6:HU216)</f>
        <v>2864.9289099526068</v>
      </c>
      <c r="II216" s="167">
        <f>AVERAGE(HV$6:HV216)</f>
        <v>152.84360189573459</v>
      </c>
      <c r="IJ216" s="167">
        <f>AVERAGE(HW$6:HW216)</f>
        <v>904.02843601895734</v>
      </c>
      <c r="IK216" s="167">
        <f>AVERAGE(HX$6:HX216)</f>
        <v>271.20853080568719</v>
      </c>
      <c r="IL216" s="167">
        <f>AVERAGE(HY$6:HY216)</f>
        <v>2311.9715639810424</v>
      </c>
      <c r="IM216" s="164">
        <f>AVERAGE(HZ$6:HZ216)</f>
        <v>2.4597156398104265</v>
      </c>
      <c r="IN216" s="167">
        <f>AVERAGE(IA$6:IA216)</f>
        <v>73.791469194312796</v>
      </c>
      <c r="IO216" s="167">
        <f>AVERAGE(IB$6:IB216)</f>
        <v>626.74881516587675</v>
      </c>
      <c r="IP216" s="26"/>
      <c r="IQ216" s="26"/>
      <c r="IR216" s="26"/>
      <c r="IS216" s="26"/>
      <c r="IT216" s="26"/>
      <c r="IU216" s="26"/>
      <c r="IV216" s="26"/>
      <c r="IW216" s="26"/>
      <c r="IX216" s="26"/>
      <c r="IY216" s="26"/>
      <c r="IZ216" s="26"/>
      <c r="JA216" s="26"/>
      <c r="JB216" s="26"/>
      <c r="JC216" s="26"/>
      <c r="JD216" s="26"/>
      <c r="JE216" s="26"/>
      <c r="JF216" s="26"/>
      <c r="JG216" s="26"/>
      <c r="JH216" s="26"/>
      <c r="JI216" s="26"/>
      <c r="JJ216" s="26"/>
      <c r="JK216" s="26"/>
      <c r="JL216" s="26"/>
      <c r="JM216" s="29"/>
      <c r="JN216" s="26"/>
      <c r="JO216" s="26"/>
      <c r="JP216" s="26"/>
      <c r="JQ216" s="26"/>
      <c r="JR216" s="26"/>
      <c r="JS216" s="26"/>
      <c r="JT216" s="26"/>
      <c r="JU216" s="26"/>
      <c r="JV216" s="26"/>
      <c r="JW216" s="26"/>
      <c r="JX216" s="26"/>
      <c r="JY216" s="26"/>
      <c r="JZ216" s="29"/>
    </row>
    <row r="217" spans="1:286" x14ac:dyDescent="0.2">
      <c r="A217" s="26"/>
      <c r="B217" s="103">
        <v>212</v>
      </c>
      <c r="C217" s="164">
        <v>23.646063711034547</v>
      </c>
      <c r="D217" s="133">
        <v>0.15</v>
      </c>
      <c r="E217" s="103">
        <v>4</v>
      </c>
      <c r="F217" s="167">
        <v>233</v>
      </c>
      <c r="G217" s="103">
        <v>24</v>
      </c>
      <c r="H217" s="103">
        <v>22</v>
      </c>
      <c r="I217" s="103">
        <v>2</v>
      </c>
      <c r="J217" s="167">
        <v>2640</v>
      </c>
      <c r="K217" s="167">
        <v>240</v>
      </c>
      <c r="L217" s="167">
        <v>1000</v>
      </c>
      <c r="M217" s="167">
        <v>300</v>
      </c>
      <c r="N217" s="167">
        <v>2398</v>
      </c>
      <c r="O217" s="103">
        <v>4</v>
      </c>
      <c r="P217" s="167">
        <v>48</v>
      </c>
      <c r="Q217" s="167">
        <v>290</v>
      </c>
      <c r="R217" s="103" t="s">
        <v>116</v>
      </c>
      <c r="S217" s="80"/>
      <c r="T217" s="169">
        <f>AVERAGE(G$6:G217)</f>
        <v>23.485849056603772</v>
      </c>
      <c r="U217" s="169">
        <f>AVERAGE(H$6:H217)</f>
        <v>20.787735849056602</v>
      </c>
      <c r="V217" s="169">
        <f>AVERAGE(I$6:I217)</f>
        <v>1.3962264150943395</v>
      </c>
      <c r="W217" s="170">
        <f>AVERAGE(J$6:J217)</f>
        <v>2494.5283018867926</v>
      </c>
      <c r="X217" s="170">
        <f>AVERAGE(K$6:K217)</f>
        <v>167.54716981132074</v>
      </c>
      <c r="Y217" s="170">
        <f>AVERAGE(L$6:L217)</f>
        <v>969.57547169811323</v>
      </c>
      <c r="Z217" s="170">
        <f>AVERAGE(M$6:M217)</f>
        <v>290.87264150943395</v>
      </c>
      <c r="AA217" s="170">
        <f>AVERAGE(N$6:N217)</f>
        <v>2420.1132075471696</v>
      </c>
      <c r="AB217" s="169">
        <f>AVERAGE(O$6:O217)</f>
        <v>3.0849056603773586</v>
      </c>
      <c r="AC217" s="170">
        <f>AVERAGE(P$6:P217)</f>
        <v>37.018867924528301</v>
      </c>
      <c r="AD217" s="170">
        <f>AVERAGE(Q$6:Q217)</f>
        <v>111.43396226415095</v>
      </c>
      <c r="AE217" s="26"/>
      <c r="AF217" s="26"/>
      <c r="AG217" s="26"/>
      <c r="AH217" s="26"/>
      <c r="AI217" s="26"/>
      <c r="AJ217" s="26"/>
      <c r="AK217" s="26"/>
      <c r="AL217" s="26"/>
      <c r="AM217" s="26"/>
      <c r="AN217" s="26"/>
      <c r="AO217" s="26"/>
      <c r="AP217" s="26"/>
      <c r="AQ217" s="26"/>
      <c r="AR217" s="26"/>
      <c r="AS217" s="26"/>
      <c r="AT217" s="26"/>
      <c r="AU217" s="26"/>
      <c r="AV217" s="26"/>
      <c r="AW217" s="26"/>
      <c r="AX217" s="29"/>
      <c r="AZ217" s="26">
        <v>212</v>
      </c>
      <c r="BA217" s="164">
        <v>17.685814972301639</v>
      </c>
      <c r="BB217" s="175">
        <v>0.15</v>
      </c>
      <c r="BC217" s="103">
        <v>1</v>
      </c>
      <c r="BD217" s="181">
        <v>568</v>
      </c>
      <c r="BE217" s="103">
        <v>16</v>
      </c>
      <c r="BF217" s="103">
        <v>16</v>
      </c>
      <c r="BG217" s="103">
        <v>0</v>
      </c>
      <c r="BH217" s="167">
        <v>2400</v>
      </c>
      <c r="BI217" s="167">
        <v>0</v>
      </c>
      <c r="BJ217" s="167">
        <v>800</v>
      </c>
      <c r="BK217" s="167">
        <v>240</v>
      </c>
      <c r="BL217" s="167">
        <v>2233</v>
      </c>
      <c r="BM217" s="103">
        <v>3</v>
      </c>
      <c r="BN217" s="167">
        <v>45</v>
      </c>
      <c r="BO217" s="167">
        <v>212</v>
      </c>
      <c r="BP217" s="103" t="s">
        <v>117</v>
      </c>
      <c r="BQ217" s="80"/>
      <c r="BR217" s="164">
        <f>AVERAGE(BE$6:BE217)</f>
        <v>19.783018867924529</v>
      </c>
      <c r="BS217" s="164">
        <f>AVERAGE(BF$6:BF217)</f>
        <v>18.90566037735849</v>
      </c>
      <c r="BT217" s="164">
        <f>AVERAGE(BG$6:BG217)</f>
        <v>0.66509433962264153</v>
      </c>
      <c r="BU217" s="167">
        <f>AVERAGE(BH$6:BH217)</f>
        <v>2835.8490566037735</v>
      </c>
      <c r="BV217" s="167">
        <f>AVERAGE(BI$6:BI217)</f>
        <v>99.764150943396231</v>
      </c>
      <c r="BW217" s="167">
        <f>AVERAGE(BJ$6:BJ217)</f>
        <v>912.02830188679241</v>
      </c>
      <c r="BX217" s="167">
        <f>AVERAGE(BK$6:BK217)</f>
        <v>273.60849056603774</v>
      </c>
      <c r="BY217" s="167">
        <f>AVERAGE(BL$6:BL217)</f>
        <v>2258.0990566037735</v>
      </c>
      <c r="BZ217" s="164">
        <f>AVERAGE(BM$6:BM217)</f>
        <v>2.1650943396226414</v>
      </c>
      <c r="CA217" s="167">
        <f>AVERAGE(BN$6:BN217)</f>
        <v>32.476415094339622</v>
      </c>
      <c r="CB217" s="167">
        <f>AVERAGE(BO$6:BO217)</f>
        <v>610.22641509433959</v>
      </c>
      <c r="CC217" s="26"/>
      <c r="CD217" s="26"/>
      <c r="CE217" s="26"/>
      <c r="CF217" s="26"/>
      <c r="CG217" s="26"/>
      <c r="CH217" s="26"/>
      <c r="CI217" s="26"/>
      <c r="CJ217" s="26"/>
      <c r="CK217" s="26"/>
      <c r="CL217" s="26"/>
      <c r="CM217" s="26"/>
      <c r="CN217" s="26"/>
      <c r="CO217" s="26"/>
      <c r="CP217" s="26"/>
      <c r="CQ217" s="26"/>
      <c r="CR217" s="26"/>
      <c r="CS217" s="26"/>
      <c r="CT217" s="26"/>
      <c r="CU217" s="26"/>
      <c r="CV217" s="26"/>
      <c r="CW217" s="26"/>
      <c r="CX217" s="26"/>
      <c r="CY217" s="26"/>
      <c r="CZ217" s="26"/>
      <c r="DA217" s="26"/>
      <c r="DB217" s="26"/>
      <c r="DC217" s="26"/>
      <c r="DD217" s="29"/>
      <c r="DE217" s="26"/>
      <c r="DF217" s="103">
        <v>212</v>
      </c>
      <c r="DG217" s="164">
        <v>6.2905482477896788</v>
      </c>
      <c r="DH217" s="133">
        <v>0.15</v>
      </c>
      <c r="DI217" s="103">
        <v>10</v>
      </c>
      <c r="DJ217" s="167">
        <v>318</v>
      </c>
      <c r="DK217" s="103">
        <v>15</v>
      </c>
      <c r="DL217" s="103">
        <v>15</v>
      </c>
      <c r="DM217" s="103">
        <v>0</v>
      </c>
      <c r="DN217" s="167">
        <v>2700</v>
      </c>
      <c r="DO217" s="167">
        <v>0</v>
      </c>
      <c r="DP217" s="167">
        <v>750</v>
      </c>
      <c r="DQ217" s="167">
        <v>225</v>
      </c>
      <c r="DR217" s="167">
        <v>1918</v>
      </c>
      <c r="DS217" s="103">
        <v>1</v>
      </c>
      <c r="DT217" s="167">
        <v>18</v>
      </c>
      <c r="DU217" s="167">
        <v>800</v>
      </c>
      <c r="DV217" s="103" t="s">
        <v>117</v>
      </c>
      <c r="DW217" s="26"/>
      <c r="DX217" s="164">
        <f>AVERAGE(DK$6:DK217)</f>
        <v>10.528301886792454</v>
      </c>
      <c r="DY217" s="164">
        <f>AVERAGE(DL$6:DL217)</f>
        <v>10.528301886792454</v>
      </c>
      <c r="DZ217" s="164">
        <f>AVERAGE(DM$6:DM217)</f>
        <v>0</v>
      </c>
      <c r="EA217" s="167">
        <f>AVERAGE(DN$6:DN217)</f>
        <v>1895.0943396226414</v>
      </c>
      <c r="EB217" s="167">
        <f>AVERAGE(DO$6:DO217)</f>
        <v>0</v>
      </c>
      <c r="EC217" s="167">
        <f>AVERAGE(DP$6:DP217)</f>
        <v>526.41509433962267</v>
      </c>
      <c r="ED217" s="167">
        <f>AVERAGE(DQ$6:DQ217)</f>
        <v>157.9245283018868</v>
      </c>
      <c r="EE217" s="167">
        <f>AVERAGE(DR$6:DR217)</f>
        <v>1662.8443396226414</v>
      </c>
      <c r="EF217" s="164">
        <f>AVERAGE(DS$6:DS217)</f>
        <v>0.90094339622641506</v>
      </c>
      <c r="EG217" s="167">
        <f>AVERAGE(DT$6:DT217)</f>
        <v>16.216981132075471</v>
      </c>
      <c r="EH217" s="167">
        <f>AVERAGE(DU$6:DU217)</f>
        <v>248.46698113207546</v>
      </c>
      <c r="EI217" s="26"/>
      <c r="EJ217" s="26"/>
      <c r="EK217" s="26"/>
      <c r="EL217" s="26"/>
      <c r="EM217" s="26"/>
      <c r="EN217" s="26"/>
      <c r="EO217" s="26"/>
      <c r="EP217" s="26"/>
      <c r="EQ217" s="26"/>
      <c r="ER217" s="26"/>
      <c r="ES217" s="26"/>
      <c r="ET217" s="26"/>
      <c r="EU217" s="26"/>
      <c r="EV217" s="26"/>
      <c r="EW217" s="26"/>
      <c r="EX217" s="26"/>
      <c r="EY217" s="26"/>
      <c r="EZ217" s="26"/>
      <c r="FA217" s="26"/>
      <c r="FB217" s="26"/>
      <c r="FC217" s="26"/>
      <c r="FD217" s="26"/>
      <c r="FE217" s="26"/>
      <c r="FF217" s="26"/>
      <c r="FG217" s="26"/>
      <c r="FH217" s="29"/>
      <c r="FI217" s="26"/>
      <c r="FJ217" s="103">
        <v>212</v>
      </c>
      <c r="FK217" s="164">
        <v>7.3675874789257358</v>
      </c>
      <c r="FL217" s="133">
        <v>0.1</v>
      </c>
      <c r="FM217" s="103">
        <v>2</v>
      </c>
      <c r="FN217" s="167">
        <v>223</v>
      </c>
      <c r="FO217" s="103">
        <v>8</v>
      </c>
      <c r="FP217" s="103">
        <v>8</v>
      </c>
      <c r="FQ217" s="103">
        <v>0</v>
      </c>
      <c r="FR217" s="167">
        <v>1440</v>
      </c>
      <c r="FS217" s="167">
        <v>0</v>
      </c>
      <c r="FT217" s="167">
        <v>400</v>
      </c>
      <c r="FU217" s="167">
        <v>120</v>
      </c>
      <c r="FV217" s="167">
        <v>1368</v>
      </c>
      <c r="FW217" s="103">
        <v>1</v>
      </c>
      <c r="FX217" s="167">
        <v>36</v>
      </c>
      <c r="FY217" s="167">
        <v>108</v>
      </c>
      <c r="FZ217" s="103" t="s">
        <v>117</v>
      </c>
      <c r="GA217" s="80"/>
      <c r="GB217" s="160">
        <f>AVERAGE(FO$6:FO217)</f>
        <v>9.9622641509433958</v>
      </c>
      <c r="GC217" s="160">
        <f>AVERAGE(FP$6:FP217)</f>
        <v>9.9622641509433958</v>
      </c>
      <c r="GD217" s="160">
        <f>AVERAGE(FQ$6:FQ217)</f>
        <v>0</v>
      </c>
      <c r="GE217" s="166">
        <f>AVERAGE(FR$6:FR217)</f>
        <v>1793.2075471698113</v>
      </c>
      <c r="GF217" s="166">
        <f>AVERAGE(FS$6:FS217)</f>
        <v>0</v>
      </c>
      <c r="GG217" s="166">
        <f>AVERAGE(FT$6:FT217)</f>
        <v>498.11320754716979</v>
      </c>
      <c r="GH217" s="166">
        <f>AVERAGE(FU$6:FU217)</f>
        <v>149.43396226415095</v>
      </c>
      <c r="GI217" s="166">
        <f>AVERAGE(FV$6:FV217)</f>
        <v>1627.6933962264152</v>
      </c>
      <c r="GJ217" s="160">
        <f>AVERAGE(FW$6:FW217)</f>
        <v>0.82075471698113212</v>
      </c>
      <c r="GK217" s="166">
        <f>AVERAGE(FX$6:FX217)</f>
        <v>29.547169811320753</v>
      </c>
      <c r="GL217" s="166">
        <f>AVERAGE(FY$6:FY217)</f>
        <v>195.06132075471697</v>
      </c>
      <c r="GM217" s="26"/>
      <c r="GN217" s="26"/>
      <c r="GO217" s="26"/>
      <c r="GP217" s="26"/>
      <c r="GQ217" s="26"/>
      <c r="GR217" s="26"/>
      <c r="GS217" s="26"/>
      <c r="GT217" s="26"/>
      <c r="GU217" s="26"/>
      <c r="GV217" s="26"/>
      <c r="GW217" s="26"/>
      <c r="GX217" s="26"/>
      <c r="GY217" s="26"/>
      <c r="GZ217" s="26"/>
      <c r="HA217" s="26"/>
      <c r="HB217" s="26"/>
      <c r="HC217" s="26"/>
      <c r="HD217" s="26"/>
      <c r="HE217" s="26"/>
      <c r="HF217" s="26"/>
      <c r="HG217" s="26"/>
      <c r="HH217" s="26"/>
      <c r="HI217" s="26"/>
      <c r="HJ217" s="26"/>
      <c r="HK217" s="29"/>
      <c r="HL217" s="26"/>
      <c r="HM217" s="98">
        <v>212</v>
      </c>
      <c r="HN217" s="178">
        <v>13.471387816474902</v>
      </c>
      <c r="HO217" s="148">
        <v>0.15</v>
      </c>
      <c r="HP217" s="98">
        <v>3</v>
      </c>
      <c r="HQ217" s="189">
        <v>489</v>
      </c>
      <c r="HR217" s="98">
        <v>14</v>
      </c>
      <c r="HS217" s="98">
        <v>14</v>
      </c>
      <c r="HT217" s="98">
        <v>0</v>
      </c>
      <c r="HU217" s="189">
        <v>2100</v>
      </c>
      <c r="HV217" s="189">
        <v>0</v>
      </c>
      <c r="HW217" s="189">
        <v>700</v>
      </c>
      <c r="HX217" s="189">
        <v>210</v>
      </c>
      <c r="HY217" s="189">
        <v>2024</v>
      </c>
      <c r="HZ217" s="98">
        <v>2</v>
      </c>
      <c r="IA217" s="189">
        <v>60</v>
      </c>
      <c r="IB217" s="189">
        <v>136</v>
      </c>
      <c r="IC217" s="98" t="s">
        <v>117</v>
      </c>
      <c r="ID217" s="80"/>
      <c r="IE217" s="164">
        <f>AVERAGE(HR$6:HR217)</f>
        <v>19.773584905660378</v>
      </c>
      <c r="IF217" s="164">
        <f>AVERAGE(HS$6:HS217)</f>
        <v>19.075471698113208</v>
      </c>
      <c r="IG217" s="164">
        <f>AVERAGE(HT$6:HT217)</f>
        <v>1.0141509433962264</v>
      </c>
      <c r="IH217" s="167">
        <f>AVERAGE(HU$6:HU217)</f>
        <v>2861.3207547169814</v>
      </c>
      <c r="II217" s="167">
        <f>AVERAGE(HV$6:HV217)</f>
        <v>152.12264150943398</v>
      </c>
      <c r="IJ217" s="167">
        <f>AVERAGE(HW$6:HW217)</f>
        <v>903.06603773584902</v>
      </c>
      <c r="IK217" s="167">
        <f>AVERAGE(HX$6:HX217)</f>
        <v>270.91981132075472</v>
      </c>
      <c r="IL217" s="167">
        <f>AVERAGE(HY$6:HY217)</f>
        <v>2310.6132075471696</v>
      </c>
      <c r="IM217" s="164">
        <f>AVERAGE(HZ$6:HZ217)</f>
        <v>2.4575471698113209</v>
      </c>
      <c r="IN217" s="167">
        <f>AVERAGE(IA$6:IA217)</f>
        <v>73.726415094339629</v>
      </c>
      <c r="IO217" s="167">
        <f>AVERAGE(IB$6:IB217)</f>
        <v>624.43396226415098</v>
      </c>
      <c r="IP217" s="26"/>
      <c r="IQ217" s="26"/>
      <c r="IR217" s="26"/>
      <c r="IS217" s="26"/>
      <c r="IT217" s="26"/>
      <c r="IU217" s="26"/>
      <c r="IV217" s="26"/>
      <c r="IW217" s="26"/>
      <c r="IX217" s="26"/>
      <c r="IY217" s="26"/>
      <c r="IZ217" s="26"/>
      <c r="JA217" s="26"/>
      <c r="JB217" s="26"/>
      <c r="JC217" s="26"/>
      <c r="JD217" s="26"/>
      <c r="JE217" s="26"/>
      <c r="JF217" s="26"/>
      <c r="JG217" s="26"/>
      <c r="JH217" s="26"/>
      <c r="JI217" s="26"/>
      <c r="JJ217" s="26"/>
      <c r="JK217" s="26"/>
      <c r="JL217" s="26"/>
      <c r="JM217" s="29"/>
      <c r="JN217" s="26"/>
      <c r="JO217" s="26"/>
      <c r="JP217" s="26"/>
      <c r="JQ217" s="26"/>
      <c r="JR217" s="26"/>
      <c r="JS217" s="26"/>
      <c r="JT217" s="26"/>
      <c r="JU217" s="26"/>
      <c r="JV217" s="26"/>
      <c r="JW217" s="26"/>
      <c r="JX217" s="26"/>
      <c r="JY217" s="26"/>
      <c r="JZ217" s="29"/>
    </row>
    <row r="218" spans="1:286" x14ac:dyDescent="0.2">
      <c r="A218" s="26"/>
      <c r="B218" s="103">
        <v>213</v>
      </c>
      <c r="C218" s="164">
        <v>22.93643840522499</v>
      </c>
      <c r="D218" s="133">
        <v>0.1</v>
      </c>
      <c r="E218" s="103">
        <v>6</v>
      </c>
      <c r="F218" s="167">
        <v>211</v>
      </c>
      <c r="G218" s="103">
        <v>27</v>
      </c>
      <c r="H218" s="103">
        <v>22</v>
      </c>
      <c r="I218" s="103">
        <v>2</v>
      </c>
      <c r="J218" s="167">
        <v>2640</v>
      </c>
      <c r="K218" s="167">
        <v>240</v>
      </c>
      <c r="L218" s="167">
        <v>1000</v>
      </c>
      <c r="M218" s="167">
        <v>300</v>
      </c>
      <c r="N218" s="167">
        <v>2376</v>
      </c>
      <c r="O218" s="103">
        <v>2</v>
      </c>
      <c r="P218" s="167">
        <v>24</v>
      </c>
      <c r="Q218" s="167">
        <v>288</v>
      </c>
      <c r="R218" s="103" t="s">
        <v>116</v>
      </c>
      <c r="S218" s="80"/>
      <c r="T218" s="169">
        <f>AVERAGE(G$6:G218)</f>
        <v>23.502347417840376</v>
      </c>
      <c r="U218" s="169">
        <f>AVERAGE(H$6:H218)</f>
        <v>20.793427230046948</v>
      </c>
      <c r="V218" s="169">
        <f>AVERAGE(I$6:I218)</f>
        <v>1.3990610328638498</v>
      </c>
      <c r="W218" s="170">
        <f>AVERAGE(J$6:J218)</f>
        <v>2495.211267605634</v>
      </c>
      <c r="X218" s="170">
        <f>AVERAGE(K$6:K218)</f>
        <v>167.88732394366198</v>
      </c>
      <c r="Y218" s="170">
        <f>AVERAGE(L$6:L218)</f>
        <v>969.71830985915494</v>
      </c>
      <c r="Z218" s="170">
        <f>AVERAGE(M$6:M218)</f>
        <v>290.91549295774649</v>
      </c>
      <c r="AA218" s="170">
        <f>AVERAGE(N$6:N218)</f>
        <v>2419.9061032863851</v>
      </c>
      <c r="AB218" s="169">
        <f>AVERAGE(O$6:O218)</f>
        <v>3.07981220657277</v>
      </c>
      <c r="AC218" s="170">
        <f>AVERAGE(P$6:P218)</f>
        <v>36.95774647887324</v>
      </c>
      <c r="AD218" s="170">
        <f>AVERAGE(Q$6:Q218)</f>
        <v>112.26291079812206</v>
      </c>
      <c r="AE218" s="26"/>
      <c r="AF218" s="26"/>
      <c r="AG218" s="26"/>
      <c r="AH218" s="26"/>
      <c r="AI218" s="26"/>
      <c r="AJ218" s="26"/>
      <c r="AK218" s="26"/>
      <c r="AL218" s="26"/>
      <c r="AM218" s="26"/>
      <c r="AN218" s="26"/>
      <c r="AO218" s="26"/>
      <c r="AP218" s="26"/>
      <c r="AQ218" s="26"/>
      <c r="AR218" s="26"/>
      <c r="AS218" s="26"/>
      <c r="AT218" s="26"/>
      <c r="AU218" s="26"/>
      <c r="AV218" s="26"/>
      <c r="AW218" s="26"/>
      <c r="AX218" s="29"/>
      <c r="AZ218" s="26">
        <v>213</v>
      </c>
      <c r="BA218" s="164">
        <v>20.506509133620195</v>
      </c>
      <c r="BB218" s="175">
        <v>0.1</v>
      </c>
      <c r="BC218" s="103">
        <v>8</v>
      </c>
      <c r="BD218" s="181">
        <v>368</v>
      </c>
      <c r="BE218" s="103">
        <v>27</v>
      </c>
      <c r="BF218" s="103">
        <v>22</v>
      </c>
      <c r="BG218" s="103">
        <v>2</v>
      </c>
      <c r="BH218" s="167">
        <v>3300</v>
      </c>
      <c r="BI218" s="167">
        <v>300</v>
      </c>
      <c r="BJ218" s="167">
        <v>1000</v>
      </c>
      <c r="BK218" s="167">
        <v>300</v>
      </c>
      <c r="BL218" s="167">
        <v>2593</v>
      </c>
      <c r="BM218" s="103">
        <v>2</v>
      </c>
      <c r="BN218" s="167">
        <v>30</v>
      </c>
      <c r="BO218" s="167">
        <v>737</v>
      </c>
      <c r="BP218" s="103" t="s">
        <v>116</v>
      </c>
      <c r="BQ218" s="80"/>
      <c r="BR218" s="164">
        <f>AVERAGE(BE$6:BE218)</f>
        <v>19.816901408450704</v>
      </c>
      <c r="BS218" s="164">
        <f>AVERAGE(BF$6:BF218)</f>
        <v>18.920187793427232</v>
      </c>
      <c r="BT218" s="164">
        <f>AVERAGE(BG$6:BG218)</f>
        <v>0.67136150234741787</v>
      </c>
      <c r="BU218" s="167">
        <f>AVERAGE(BH$6:BH218)</f>
        <v>2838.0281690140846</v>
      </c>
      <c r="BV218" s="167">
        <f>AVERAGE(BI$6:BI218)</f>
        <v>100.70422535211267</v>
      </c>
      <c r="BW218" s="167">
        <f>AVERAGE(BJ$6:BJ218)</f>
        <v>912.44131455399065</v>
      </c>
      <c r="BX218" s="167">
        <f>AVERAGE(BK$6:BK218)</f>
        <v>273.73239436619718</v>
      </c>
      <c r="BY218" s="167">
        <f>AVERAGE(BL$6:BL218)</f>
        <v>2259.6713615023473</v>
      </c>
      <c r="BZ218" s="164">
        <f>AVERAGE(BM$6:BM218)</f>
        <v>2.164319248826291</v>
      </c>
      <c r="CA218" s="167">
        <f>AVERAGE(BN$6:BN218)</f>
        <v>32.464788732394368</v>
      </c>
      <c r="CB218" s="167">
        <f>AVERAGE(BO$6:BO218)</f>
        <v>610.82159624413146</v>
      </c>
      <c r="CC218" s="26"/>
      <c r="CD218" s="26"/>
      <c r="CE218" s="26"/>
      <c r="CF218" s="26"/>
      <c r="CG218" s="26"/>
      <c r="CH218" s="26"/>
      <c r="CI218" s="26"/>
      <c r="CJ218" s="26"/>
      <c r="CK218" s="26"/>
      <c r="CL218" s="26"/>
      <c r="CM218" s="26"/>
      <c r="CN218" s="26"/>
      <c r="CO218" s="26"/>
      <c r="CP218" s="26"/>
      <c r="CQ218" s="26"/>
      <c r="CR218" s="26"/>
      <c r="CS218" s="26"/>
      <c r="CT218" s="26"/>
      <c r="CU218" s="26"/>
      <c r="CV218" s="26"/>
      <c r="CW218" s="26"/>
      <c r="CX218" s="26"/>
      <c r="CY218" s="26"/>
      <c r="CZ218" s="26"/>
      <c r="DA218" s="26"/>
      <c r="DB218" s="26"/>
      <c r="DC218" s="26"/>
      <c r="DD218" s="29"/>
      <c r="DE218" s="26"/>
      <c r="DF218" s="103">
        <v>213</v>
      </c>
      <c r="DG218" s="164">
        <v>5.3686988527740507</v>
      </c>
      <c r="DH218" s="133">
        <v>0.05</v>
      </c>
      <c r="DI218" s="103">
        <v>10</v>
      </c>
      <c r="DJ218" s="167">
        <v>332</v>
      </c>
      <c r="DK218" s="103">
        <v>15</v>
      </c>
      <c r="DL218" s="103">
        <v>15</v>
      </c>
      <c r="DM218" s="103">
        <v>0</v>
      </c>
      <c r="DN218" s="167">
        <v>2700</v>
      </c>
      <c r="DO218" s="167">
        <v>0</v>
      </c>
      <c r="DP218" s="167">
        <v>750</v>
      </c>
      <c r="DQ218" s="167">
        <v>225</v>
      </c>
      <c r="DR218" s="167">
        <v>1932</v>
      </c>
      <c r="DS218" s="103">
        <v>0</v>
      </c>
      <c r="DT218" s="167">
        <v>0</v>
      </c>
      <c r="DU218" s="167">
        <v>768</v>
      </c>
      <c r="DV218" s="103" t="s">
        <v>117</v>
      </c>
      <c r="DW218" s="26"/>
      <c r="DX218" s="164">
        <f>AVERAGE(DK$6:DK218)</f>
        <v>10.549295774647888</v>
      </c>
      <c r="DY218" s="164">
        <f>AVERAGE(DL$6:DL218)</f>
        <v>10.549295774647888</v>
      </c>
      <c r="DZ218" s="164">
        <f>AVERAGE(DM$6:DM218)</f>
        <v>0</v>
      </c>
      <c r="EA218" s="167">
        <f>AVERAGE(DN$6:DN218)</f>
        <v>1898.8732394366198</v>
      </c>
      <c r="EB218" s="167">
        <f>AVERAGE(DO$6:DO218)</f>
        <v>0</v>
      </c>
      <c r="EC218" s="167">
        <f>AVERAGE(DP$6:DP218)</f>
        <v>527.46478873239437</v>
      </c>
      <c r="ED218" s="167">
        <f>AVERAGE(DQ$6:DQ218)</f>
        <v>158.2394366197183</v>
      </c>
      <c r="EE218" s="167">
        <f>AVERAGE(DR$6:DR218)</f>
        <v>1664.1079812206572</v>
      </c>
      <c r="EF218" s="164">
        <f>AVERAGE(DS$6:DS218)</f>
        <v>0.89671361502347413</v>
      </c>
      <c r="EG218" s="167">
        <f>AVERAGE(DT$6:DT218)</f>
        <v>16.140845070422536</v>
      </c>
      <c r="EH218" s="167">
        <f>AVERAGE(DU$6:DU218)</f>
        <v>250.90610328638499</v>
      </c>
      <c r="EI218" s="26"/>
      <c r="EJ218" s="26"/>
      <c r="EK218" s="26"/>
      <c r="EL218" s="26"/>
      <c r="EM218" s="26"/>
      <c r="EN218" s="26"/>
      <c r="EO218" s="26"/>
      <c r="EP218" s="26"/>
      <c r="EQ218" s="26"/>
      <c r="ER218" s="26"/>
      <c r="ES218" s="26"/>
      <c r="ET218" s="26"/>
      <c r="EU218" s="26"/>
      <c r="EV218" s="26"/>
      <c r="EW218" s="26"/>
      <c r="EX218" s="26"/>
      <c r="EY218" s="26"/>
      <c r="EZ218" s="26"/>
      <c r="FA218" s="26"/>
      <c r="FB218" s="26"/>
      <c r="FC218" s="26"/>
      <c r="FD218" s="26"/>
      <c r="FE218" s="26"/>
      <c r="FF218" s="26"/>
      <c r="FG218" s="26"/>
      <c r="FH218" s="29"/>
      <c r="FI218" s="26"/>
      <c r="FJ218" s="103">
        <v>213</v>
      </c>
      <c r="FK218" s="164">
        <v>7.7507163648459487</v>
      </c>
      <c r="FL218" s="133">
        <v>0.15</v>
      </c>
      <c r="FM218" s="103">
        <v>3</v>
      </c>
      <c r="FN218" s="167">
        <v>190</v>
      </c>
      <c r="FO218" s="103">
        <v>10</v>
      </c>
      <c r="FP218" s="103">
        <v>10</v>
      </c>
      <c r="FQ218" s="103">
        <v>0</v>
      </c>
      <c r="FR218" s="167">
        <v>1800</v>
      </c>
      <c r="FS218" s="167">
        <v>0</v>
      </c>
      <c r="FT218" s="167">
        <v>500</v>
      </c>
      <c r="FU218" s="167">
        <v>150</v>
      </c>
      <c r="FV218" s="167">
        <v>1465</v>
      </c>
      <c r="FW218" s="103">
        <v>1</v>
      </c>
      <c r="FX218" s="167">
        <v>36</v>
      </c>
      <c r="FY218" s="167">
        <v>371</v>
      </c>
      <c r="FZ218" s="103" t="s">
        <v>117</v>
      </c>
      <c r="GA218" s="80"/>
      <c r="GB218" s="160">
        <f>AVERAGE(FO$6:FO218)</f>
        <v>9.9624413145539901</v>
      </c>
      <c r="GC218" s="160">
        <f>AVERAGE(FP$6:FP218)</f>
        <v>9.9624413145539901</v>
      </c>
      <c r="GD218" s="160">
        <f>AVERAGE(FQ$6:FQ218)</f>
        <v>0</v>
      </c>
      <c r="GE218" s="166">
        <f>AVERAGE(FR$6:FR218)</f>
        <v>1793.2394366197184</v>
      </c>
      <c r="GF218" s="166">
        <f>AVERAGE(FS$6:FS218)</f>
        <v>0</v>
      </c>
      <c r="GG218" s="166">
        <f>AVERAGE(FT$6:FT218)</f>
        <v>498.12206572769952</v>
      </c>
      <c r="GH218" s="166">
        <f>AVERAGE(FU$6:FU218)</f>
        <v>149.43661971830986</v>
      </c>
      <c r="GI218" s="166">
        <f>AVERAGE(FV$6:FV218)</f>
        <v>1626.9295774647887</v>
      </c>
      <c r="GJ218" s="160">
        <f>AVERAGE(FW$6:FW218)</f>
        <v>0.82159624413145538</v>
      </c>
      <c r="GK218" s="166">
        <f>AVERAGE(FX$6:FX218)</f>
        <v>29.577464788732396</v>
      </c>
      <c r="GL218" s="166">
        <f>AVERAGE(FY$6:FY218)</f>
        <v>195.88732394366198</v>
      </c>
      <c r="GM218" s="26"/>
      <c r="GN218" s="26"/>
      <c r="GO218" s="26"/>
      <c r="GP218" s="26"/>
      <c r="GQ218" s="26"/>
      <c r="GR218" s="26"/>
      <c r="GS218" s="26"/>
      <c r="GT218" s="26"/>
      <c r="GU218" s="26"/>
      <c r="GV218" s="26"/>
      <c r="GW218" s="26"/>
      <c r="GX218" s="26"/>
      <c r="GY218" s="26"/>
      <c r="GZ218" s="26"/>
      <c r="HA218" s="26"/>
      <c r="HB218" s="26"/>
      <c r="HC218" s="26"/>
      <c r="HD218" s="26"/>
      <c r="HE218" s="26"/>
      <c r="HF218" s="26"/>
      <c r="HG218" s="26"/>
      <c r="HH218" s="26"/>
      <c r="HI218" s="26"/>
      <c r="HJ218" s="26"/>
      <c r="HK218" s="29"/>
      <c r="HL218" s="26"/>
      <c r="HM218" s="98">
        <v>213</v>
      </c>
      <c r="HN218" s="178">
        <v>15.867704228445437</v>
      </c>
      <c r="HO218" s="148">
        <v>0.2</v>
      </c>
      <c r="HP218" s="98">
        <v>4</v>
      </c>
      <c r="HQ218" s="189">
        <v>509</v>
      </c>
      <c r="HR218" s="98">
        <v>17</v>
      </c>
      <c r="HS218" s="98">
        <v>17</v>
      </c>
      <c r="HT218" s="98">
        <v>0</v>
      </c>
      <c r="HU218" s="189">
        <v>2550</v>
      </c>
      <c r="HV218" s="189">
        <v>0</v>
      </c>
      <c r="HW218" s="189">
        <v>850</v>
      </c>
      <c r="HX218" s="189">
        <v>255</v>
      </c>
      <c r="HY218" s="189">
        <v>2239</v>
      </c>
      <c r="HZ218" s="98">
        <v>3</v>
      </c>
      <c r="IA218" s="189">
        <v>90</v>
      </c>
      <c r="IB218" s="189">
        <v>401</v>
      </c>
      <c r="IC218" s="98" t="s">
        <v>117</v>
      </c>
      <c r="ID218" s="80"/>
      <c r="IE218" s="164">
        <f>AVERAGE(HR$6:HR218)</f>
        <v>19.760563380281692</v>
      </c>
      <c r="IF218" s="164">
        <f>AVERAGE(HS$6:HS218)</f>
        <v>19.065727699530516</v>
      </c>
      <c r="IG218" s="164">
        <f>AVERAGE(HT$6:HT218)</f>
        <v>1.0093896713615023</v>
      </c>
      <c r="IH218" s="167">
        <f>AVERAGE(HU$6:HU218)</f>
        <v>2859.8591549295775</v>
      </c>
      <c r="II218" s="167">
        <f>AVERAGE(HV$6:HV218)</f>
        <v>151.40845070422534</v>
      </c>
      <c r="IJ218" s="167">
        <f>AVERAGE(HW$6:HW218)</f>
        <v>902.81690140845069</v>
      </c>
      <c r="IK218" s="167">
        <f>AVERAGE(HX$6:HX218)</f>
        <v>270.84507042253523</v>
      </c>
      <c r="IL218" s="167">
        <f>AVERAGE(HY$6:HY218)</f>
        <v>2310.2769953051643</v>
      </c>
      <c r="IM218" s="164">
        <f>AVERAGE(HZ$6:HZ218)</f>
        <v>2.460093896713615</v>
      </c>
      <c r="IN218" s="167">
        <f>AVERAGE(IA$6:IA218)</f>
        <v>73.802816901408448</v>
      </c>
      <c r="IO218" s="167">
        <f>AVERAGE(IB$6:IB218)</f>
        <v>623.38497652582157</v>
      </c>
      <c r="IP218" s="26"/>
      <c r="IQ218" s="26"/>
      <c r="IR218" s="26"/>
      <c r="IS218" s="26"/>
      <c r="IT218" s="26"/>
      <c r="IU218" s="26"/>
      <c r="IV218" s="26"/>
      <c r="IW218" s="26"/>
      <c r="IX218" s="26"/>
      <c r="IY218" s="26"/>
      <c r="IZ218" s="26"/>
      <c r="JA218" s="26"/>
      <c r="JB218" s="26"/>
      <c r="JC218" s="26"/>
      <c r="JD218" s="26"/>
      <c r="JE218" s="26"/>
      <c r="JF218" s="26"/>
      <c r="JG218" s="26"/>
      <c r="JH218" s="26"/>
      <c r="JI218" s="26"/>
      <c r="JJ218" s="26"/>
      <c r="JK218" s="26"/>
      <c r="JL218" s="26"/>
      <c r="JM218" s="29"/>
      <c r="JN218" s="26"/>
      <c r="JO218" s="26"/>
      <c r="JP218" s="26"/>
      <c r="JQ218" s="26"/>
      <c r="JR218" s="26"/>
      <c r="JS218" s="26"/>
      <c r="JT218" s="26"/>
      <c r="JU218" s="26"/>
      <c r="JV218" s="26"/>
      <c r="JW218" s="26"/>
      <c r="JX218" s="26"/>
      <c r="JY218" s="26"/>
      <c r="JZ218" s="29"/>
    </row>
    <row r="219" spans="1:286" x14ac:dyDescent="0.2">
      <c r="A219" s="26"/>
      <c r="B219" s="103">
        <v>214</v>
      </c>
      <c r="C219" s="164">
        <v>22.671485906787478</v>
      </c>
      <c r="D219" s="133">
        <v>0.2</v>
      </c>
      <c r="E219" s="103">
        <v>4</v>
      </c>
      <c r="F219" s="167">
        <v>317</v>
      </c>
      <c r="G219" s="103">
        <v>22</v>
      </c>
      <c r="H219" s="103">
        <v>22</v>
      </c>
      <c r="I219" s="103">
        <v>2</v>
      </c>
      <c r="J219" s="167">
        <v>2640</v>
      </c>
      <c r="K219" s="167">
        <v>240</v>
      </c>
      <c r="L219" s="167">
        <v>1000</v>
      </c>
      <c r="M219" s="167">
        <v>300</v>
      </c>
      <c r="N219" s="167">
        <v>2482</v>
      </c>
      <c r="O219" s="103">
        <v>5</v>
      </c>
      <c r="P219" s="167">
        <v>60</v>
      </c>
      <c r="Q219" s="167">
        <v>218</v>
      </c>
      <c r="R219" s="103" t="s">
        <v>116</v>
      </c>
      <c r="S219" s="80"/>
      <c r="T219" s="169">
        <f>AVERAGE(G$6:G219)</f>
        <v>23.495327102803738</v>
      </c>
      <c r="U219" s="169">
        <f>AVERAGE(H$6:H219)</f>
        <v>20.799065420560748</v>
      </c>
      <c r="V219" s="169">
        <f>AVERAGE(I$6:I219)</f>
        <v>1.4018691588785046</v>
      </c>
      <c r="W219" s="170">
        <f>AVERAGE(J$6:J219)</f>
        <v>2495.8878504672898</v>
      </c>
      <c r="X219" s="170">
        <f>AVERAGE(K$6:K219)</f>
        <v>168.22429906542055</v>
      </c>
      <c r="Y219" s="170">
        <f>AVERAGE(L$6:L219)</f>
        <v>969.85981308411215</v>
      </c>
      <c r="Z219" s="170">
        <f>AVERAGE(M$6:M219)</f>
        <v>290.95794392523362</v>
      </c>
      <c r="AA219" s="170">
        <f>AVERAGE(N$6:N219)</f>
        <v>2420.1962616822429</v>
      </c>
      <c r="AB219" s="169">
        <f>AVERAGE(O$6:O219)</f>
        <v>3.0887850467289719</v>
      </c>
      <c r="AC219" s="170">
        <f>AVERAGE(P$6:P219)</f>
        <v>37.065420560747661</v>
      </c>
      <c r="AD219" s="170">
        <f>AVERAGE(Q$6:Q219)</f>
        <v>112.75700934579439</v>
      </c>
      <c r="AE219" s="26"/>
      <c r="AF219" s="26"/>
      <c r="AG219" s="26"/>
      <c r="AH219" s="26"/>
      <c r="AI219" s="26"/>
      <c r="AJ219" s="26"/>
      <c r="AK219" s="26"/>
      <c r="AL219" s="26"/>
      <c r="AM219" s="26"/>
      <c r="AN219" s="26"/>
      <c r="AO219" s="26"/>
      <c r="AP219" s="26"/>
      <c r="AQ219" s="26"/>
      <c r="AR219" s="26"/>
      <c r="AS219" s="26"/>
      <c r="AT219" s="26"/>
      <c r="AU219" s="26"/>
      <c r="AV219" s="26"/>
      <c r="AW219" s="26"/>
      <c r="AX219" s="29"/>
      <c r="AZ219" s="26">
        <v>214</v>
      </c>
      <c r="BA219" s="164">
        <v>15.149069029986824</v>
      </c>
      <c r="BB219" s="175">
        <v>0.25</v>
      </c>
      <c r="BC219" s="103">
        <v>7</v>
      </c>
      <c r="BD219" s="181">
        <v>362</v>
      </c>
      <c r="BE219" s="103">
        <v>18</v>
      </c>
      <c r="BF219" s="103">
        <v>18</v>
      </c>
      <c r="BG219" s="103">
        <v>0</v>
      </c>
      <c r="BH219" s="167">
        <v>2700</v>
      </c>
      <c r="BI219" s="167">
        <v>0</v>
      </c>
      <c r="BJ219" s="167">
        <v>900</v>
      </c>
      <c r="BK219" s="167">
        <v>270</v>
      </c>
      <c r="BL219" s="167">
        <v>2157</v>
      </c>
      <c r="BM219" s="103">
        <v>4</v>
      </c>
      <c r="BN219" s="167">
        <v>60</v>
      </c>
      <c r="BO219" s="167">
        <v>603</v>
      </c>
      <c r="BP219" s="103" t="s">
        <v>117</v>
      </c>
      <c r="BQ219" s="80"/>
      <c r="BR219" s="164">
        <f>AVERAGE(BE$6:BE219)</f>
        <v>19.808411214953271</v>
      </c>
      <c r="BS219" s="164">
        <f>AVERAGE(BF$6:BF219)</f>
        <v>18.915887850467289</v>
      </c>
      <c r="BT219" s="164">
        <f>AVERAGE(BG$6:BG219)</f>
        <v>0.66822429906542058</v>
      </c>
      <c r="BU219" s="167">
        <f>AVERAGE(BH$6:BH219)</f>
        <v>2837.3831775700933</v>
      </c>
      <c r="BV219" s="167">
        <f>AVERAGE(BI$6:BI219)</f>
        <v>100.23364485981308</v>
      </c>
      <c r="BW219" s="167">
        <f>AVERAGE(BJ$6:BJ219)</f>
        <v>912.38317757009349</v>
      </c>
      <c r="BX219" s="167">
        <f>AVERAGE(BK$6:BK219)</f>
        <v>273.71495327102804</v>
      </c>
      <c r="BY219" s="167">
        <f>AVERAGE(BL$6:BL219)</f>
        <v>2259.1915887850469</v>
      </c>
      <c r="BZ219" s="164">
        <f>AVERAGE(BM$6:BM219)</f>
        <v>2.1728971962616823</v>
      </c>
      <c r="CA219" s="167">
        <f>AVERAGE(BN$6:BN219)</f>
        <v>32.59345794392523</v>
      </c>
      <c r="CB219" s="167">
        <f>AVERAGE(BO$6:BO219)</f>
        <v>610.78504672897191</v>
      </c>
      <c r="CC219" s="26"/>
      <c r="CD219" s="26"/>
      <c r="CE219" s="26"/>
      <c r="CF219" s="26"/>
      <c r="CG219" s="26"/>
      <c r="CH219" s="26"/>
      <c r="CI219" s="26"/>
      <c r="CJ219" s="26"/>
      <c r="CK219" s="26"/>
      <c r="CL219" s="26"/>
      <c r="CM219" s="26"/>
      <c r="CN219" s="26"/>
      <c r="CO219" s="26"/>
      <c r="CP219" s="26"/>
      <c r="CQ219" s="26"/>
      <c r="CR219" s="26"/>
      <c r="CS219" s="26"/>
      <c r="CT219" s="26"/>
      <c r="CU219" s="26"/>
      <c r="CV219" s="26"/>
      <c r="CW219" s="26"/>
      <c r="CX219" s="26"/>
      <c r="CY219" s="26"/>
      <c r="CZ219" s="26"/>
      <c r="DA219" s="26"/>
      <c r="DB219" s="26"/>
      <c r="DC219" s="26"/>
      <c r="DD219" s="29"/>
      <c r="DE219" s="26"/>
      <c r="DF219" s="103">
        <v>214</v>
      </c>
      <c r="DG219" s="164">
        <v>6.4754524956852046</v>
      </c>
      <c r="DH219" s="133">
        <v>0.05</v>
      </c>
      <c r="DI219" s="103">
        <v>3</v>
      </c>
      <c r="DJ219" s="167">
        <v>306</v>
      </c>
      <c r="DK219" s="103">
        <v>9</v>
      </c>
      <c r="DL219" s="103">
        <v>9</v>
      </c>
      <c r="DM219" s="103">
        <v>0</v>
      </c>
      <c r="DN219" s="167">
        <v>1620</v>
      </c>
      <c r="DO219" s="167">
        <v>0</v>
      </c>
      <c r="DP219" s="167">
        <v>450</v>
      </c>
      <c r="DQ219" s="167">
        <v>135</v>
      </c>
      <c r="DR219" s="167">
        <v>1516</v>
      </c>
      <c r="DS219" s="103">
        <v>0</v>
      </c>
      <c r="DT219" s="167">
        <v>0</v>
      </c>
      <c r="DU219" s="167">
        <v>104</v>
      </c>
      <c r="DV219" s="103" t="s">
        <v>117</v>
      </c>
      <c r="DW219" s="26"/>
      <c r="DX219" s="164">
        <f>AVERAGE(DK$6:DK219)</f>
        <v>10.542056074766355</v>
      </c>
      <c r="DY219" s="164">
        <f>AVERAGE(DL$6:DL219)</f>
        <v>10.542056074766355</v>
      </c>
      <c r="DZ219" s="164">
        <f>AVERAGE(DM$6:DM219)</f>
        <v>0</v>
      </c>
      <c r="EA219" s="167">
        <f>AVERAGE(DN$6:DN219)</f>
        <v>1897.5700934579438</v>
      </c>
      <c r="EB219" s="167">
        <f>AVERAGE(DO$6:DO219)</f>
        <v>0</v>
      </c>
      <c r="EC219" s="167">
        <f>AVERAGE(DP$6:DP219)</f>
        <v>527.10280373831779</v>
      </c>
      <c r="ED219" s="167">
        <f>AVERAGE(DQ$6:DQ219)</f>
        <v>158.13084112149534</v>
      </c>
      <c r="EE219" s="167">
        <f>AVERAGE(DR$6:DR219)</f>
        <v>1663.4158878504672</v>
      </c>
      <c r="EF219" s="164">
        <f>AVERAGE(DS$6:DS219)</f>
        <v>0.89252336448598135</v>
      </c>
      <c r="EG219" s="167">
        <f>AVERAGE(DT$6:DT219)</f>
        <v>16.065420560747665</v>
      </c>
      <c r="EH219" s="167">
        <f>AVERAGE(DU$6:DU219)</f>
        <v>250.21962616822429</v>
      </c>
      <c r="EI219" s="26"/>
      <c r="EJ219" s="26"/>
      <c r="EK219" s="26"/>
      <c r="EL219" s="26"/>
      <c r="EM219" s="26"/>
      <c r="EN219" s="26"/>
      <c r="EO219" s="26"/>
      <c r="EP219" s="26"/>
      <c r="EQ219" s="26"/>
      <c r="ER219" s="26"/>
      <c r="ES219" s="26"/>
      <c r="ET219" s="26"/>
      <c r="EU219" s="26"/>
      <c r="EV219" s="26"/>
      <c r="EW219" s="26"/>
      <c r="EX219" s="26"/>
      <c r="EY219" s="26"/>
      <c r="EZ219" s="26"/>
      <c r="FA219" s="26"/>
      <c r="FB219" s="26"/>
      <c r="FC219" s="26"/>
      <c r="FD219" s="26"/>
      <c r="FE219" s="26"/>
      <c r="FF219" s="26"/>
      <c r="FG219" s="26"/>
      <c r="FH219" s="29"/>
      <c r="FI219" s="26"/>
      <c r="FJ219" s="103">
        <v>214</v>
      </c>
      <c r="FK219" s="164">
        <v>8.1115078397381044</v>
      </c>
      <c r="FL219" s="133">
        <v>0.1</v>
      </c>
      <c r="FM219" s="103">
        <v>8</v>
      </c>
      <c r="FN219" s="167">
        <v>162</v>
      </c>
      <c r="FO219" s="103">
        <v>15</v>
      </c>
      <c r="FP219" s="103">
        <v>15</v>
      </c>
      <c r="FQ219" s="103">
        <v>0</v>
      </c>
      <c r="FR219" s="167">
        <v>2700</v>
      </c>
      <c r="FS219" s="167">
        <v>0</v>
      </c>
      <c r="FT219" s="167">
        <v>750</v>
      </c>
      <c r="FU219" s="167">
        <v>225</v>
      </c>
      <c r="FV219" s="167">
        <v>1762</v>
      </c>
      <c r="FW219" s="103">
        <v>1</v>
      </c>
      <c r="FX219" s="167">
        <v>36</v>
      </c>
      <c r="FY219" s="167">
        <v>974</v>
      </c>
      <c r="FZ219" s="103" t="s">
        <v>117</v>
      </c>
      <c r="GA219" s="80"/>
      <c r="GB219" s="160">
        <f>AVERAGE(FO$6:FO219)</f>
        <v>9.9859813084112155</v>
      </c>
      <c r="GC219" s="160">
        <f>AVERAGE(FP$6:FP219)</f>
        <v>9.9859813084112155</v>
      </c>
      <c r="GD219" s="160">
        <f>AVERAGE(FQ$6:FQ219)</f>
        <v>0</v>
      </c>
      <c r="GE219" s="166">
        <f>AVERAGE(FR$6:FR219)</f>
        <v>1797.4766355140187</v>
      </c>
      <c r="GF219" s="166">
        <f>AVERAGE(FS$6:FS219)</f>
        <v>0</v>
      </c>
      <c r="GG219" s="166">
        <f>AVERAGE(FT$6:FT219)</f>
        <v>499.29906542056074</v>
      </c>
      <c r="GH219" s="166">
        <f>AVERAGE(FU$6:FU219)</f>
        <v>149.78971962616822</v>
      </c>
      <c r="GI219" s="166">
        <f>AVERAGE(FV$6:FV219)</f>
        <v>1627.5607476635514</v>
      </c>
      <c r="GJ219" s="160">
        <f>AVERAGE(FW$6:FW219)</f>
        <v>0.82242990654205606</v>
      </c>
      <c r="GK219" s="166">
        <f>AVERAGE(FX$6:FX219)</f>
        <v>29.607476635514018</v>
      </c>
      <c r="GL219" s="166">
        <f>AVERAGE(FY$6:FY219)</f>
        <v>199.52336448598132</v>
      </c>
      <c r="GM219" s="26"/>
      <c r="GN219" s="26"/>
      <c r="GO219" s="26"/>
      <c r="GP219" s="26"/>
      <c r="GQ219" s="26"/>
      <c r="GR219" s="26"/>
      <c r="GS219" s="26"/>
      <c r="GT219" s="26"/>
      <c r="GU219" s="26"/>
      <c r="GV219" s="26"/>
      <c r="GW219" s="26"/>
      <c r="GX219" s="26"/>
      <c r="GY219" s="26"/>
      <c r="GZ219" s="26"/>
      <c r="HA219" s="26"/>
      <c r="HB219" s="26"/>
      <c r="HC219" s="26"/>
      <c r="HD219" s="26"/>
      <c r="HE219" s="26"/>
      <c r="HF219" s="26"/>
      <c r="HG219" s="26"/>
      <c r="HH219" s="26"/>
      <c r="HI219" s="26"/>
      <c r="HJ219" s="26"/>
      <c r="HK219" s="29"/>
      <c r="HL219" s="26"/>
      <c r="HM219" s="98">
        <v>214</v>
      </c>
      <c r="HN219" s="178">
        <v>19.247290334063699</v>
      </c>
      <c r="HO219" s="148">
        <v>0.25</v>
      </c>
      <c r="HP219" s="98">
        <v>6</v>
      </c>
      <c r="HQ219" s="189">
        <v>112</v>
      </c>
      <c r="HR219" s="98">
        <v>20</v>
      </c>
      <c r="HS219" s="98">
        <v>20</v>
      </c>
      <c r="HT219" s="98">
        <v>0</v>
      </c>
      <c r="HU219" s="189">
        <v>3000</v>
      </c>
      <c r="HV219" s="189">
        <v>0</v>
      </c>
      <c r="HW219" s="189">
        <v>1000</v>
      </c>
      <c r="HX219" s="189">
        <v>300</v>
      </c>
      <c r="HY219" s="189">
        <v>2037</v>
      </c>
      <c r="HZ219" s="98">
        <v>5</v>
      </c>
      <c r="IA219" s="189">
        <v>150</v>
      </c>
      <c r="IB219" s="189">
        <v>1113</v>
      </c>
      <c r="IC219" s="98" t="s">
        <v>116</v>
      </c>
      <c r="ID219" s="80"/>
      <c r="IE219" s="164">
        <f>AVERAGE(HR$6:HR219)</f>
        <v>19.761682242990656</v>
      </c>
      <c r="IF219" s="164">
        <f>AVERAGE(HS$6:HS219)</f>
        <v>19.070093457943926</v>
      </c>
      <c r="IG219" s="164">
        <f>AVERAGE(HT$6:HT219)</f>
        <v>1.0046728971962617</v>
      </c>
      <c r="IH219" s="167">
        <f>AVERAGE(HU$6:HU219)</f>
        <v>2860.5140186915887</v>
      </c>
      <c r="II219" s="167">
        <f>AVERAGE(HV$6:HV219)</f>
        <v>150.70093457943926</v>
      </c>
      <c r="IJ219" s="167">
        <f>AVERAGE(HW$6:HW219)</f>
        <v>903.27102803738319</v>
      </c>
      <c r="IK219" s="167">
        <f>AVERAGE(HX$6:HX219)</f>
        <v>270.98130841121497</v>
      </c>
      <c r="IL219" s="167">
        <f>AVERAGE(HY$6:HY219)</f>
        <v>2309</v>
      </c>
      <c r="IM219" s="164">
        <f>AVERAGE(HZ$6:HZ219)</f>
        <v>2.47196261682243</v>
      </c>
      <c r="IN219" s="167">
        <f>AVERAGE(IA$6:IA219)</f>
        <v>74.158878504672899</v>
      </c>
      <c r="IO219" s="167">
        <f>AVERAGE(IB$6:IB219)</f>
        <v>625.67289719626172</v>
      </c>
      <c r="IP219" s="26"/>
      <c r="IQ219" s="26"/>
      <c r="IR219" s="26"/>
      <c r="IS219" s="26"/>
      <c r="IT219" s="26"/>
      <c r="IU219" s="26"/>
      <c r="IV219" s="26"/>
      <c r="IW219" s="26"/>
      <c r="IX219" s="26"/>
      <c r="IY219" s="26"/>
      <c r="IZ219" s="26"/>
      <c r="JA219" s="26"/>
      <c r="JB219" s="26"/>
      <c r="JC219" s="26"/>
      <c r="JD219" s="26"/>
      <c r="JE219" s="26"/>
      <c r="JF219" s="26"/>
      <c r="JG219" s="26"/>
      <c r="JH219" s="26"/>
      <c r="JI219" s="26"/>
      <c r="JJ219" s="26"/>
      <c r="JK219" s="26"/>
      <c r="JL219" s="26"/>
      <c r="JM219" s="29"/>
      <c r="JN219" s="26"/>
      <c r="JO219" s="26"/>
      <c r="JP219" s="26"/>
      <c r="JQ219" s="26"/>
      <c r="JR219" s="26"/>
      <c r="JS219" s="26"/>
      <c r="JT219" s="26"/>
      <c r="JU219" s="26"/>
      <c r="JV219" s="26"/>
      <c r="JW219" s="26"/>
      <c r="JX219" s="26"/>
      <c r="JY219" s="26"/>
      <c r="JZ219" s="29"/>
    </row>
    <row r="220" spans="1:286" x14ac:dyDescent="0.2">
      <c r="A220" s="26"/>
      <c r="B220" s="103">
        <v>215</v>
      </c>
      <c r="C220" s="164">
        <v>17.121927464153028</v>
      </c>
      <c r="D220" s="133">
        <v>0.15</v>
      </c>
      <c r="E220" s="103">
        <v>4</v>
      </c>
      <c r="F220" s="167">
        <v>166</v>
      </c>
      <c r="G220" s="103">
        <v>18</v>
      </c>
      <c r="H220" s="103">
        <v>18</v>
      </c>
      <c r="I220" s="103">
        <v>0</v>
      </c>
      <c r="J220" s="167">
        <v>2160</v>
      </c>
      <c r="K220" s="167">
        <v>0</v>
      </c>
      <c r="L220" s="167">
        <v>900</v>
      </c>
      <c r="M220" s="167">
        <v>270</v>
      </c>
      <c r="N220" s="167">
        <v>1961</v>
      </c>
      <c r="O220" s="103">
        <v>3</v>
      </c>
      <c r="P220" s="167">
        <v>36</v>
      </c>
      <c r="Q220" s="167">
        <v>235</v>
      </c>
      <c r="R220" s="103" t="s">
        <v>117</v>
      </c>
      <c r="S220" s="80"/>
      <c r="T220" s="169">
        <f>AVERAGE(G$6:G220)</f>
        <v>23.469767441860466</v>
      </c>
      <c r="U220" s="169">
        <f>AVERAGE(H$6:H220)</f>
        <v>20.786046511627909</v>
      </c>
      <c r="V220" s="169">
        <f>AVERAGE(I$6:I220)</f>
        <v>1.3953488372093024</v>
      </c>
      <c r="W220" s="170">
        <f>AVERAGE(J$6:J220)</f>
        <v>2494.3255813953488</v>
      </c>
      <c r="X220" s="170">
        <f>AVERAGE(K$6:K220)</f>
        <v>167.44186046511629</v>
      </c>
      <c r="Y220" s="170">
        <f>AVERAGE(L$6:L220)</f>
        <v>969.53488372093022</v>
      </c>
      <c r="Z220" s="170">
        <f>AVERAGE(M$6:M220)</f>
        <v>290.86046511627904</v>
      </c>
      <c r="AA220" s="170">
        <f>AVERAGE(N$6:N220)</f>
        <v>2418.0604651162789</v>
      </c>
      <c r="AB220" s="169">
        <f>AVERAGE(O$6:O220)</f>
        <v>3.0883720930232559</v>
      </c>
      <c r="AC220" s="170">
        <f>AVERAGE(P$6:P220)</f>
        <v>37.060465116279069</v>
      </c>
      <c r="AD220" s="170">
        <f>AVERAGE(Q$6:Q220)</f>
        <v>113.32558139534883</v>
      </c>
      <c r="AE220" s="26"/>
      <c r="AF220" s="26"/>
      <c r="AG220" s="26"/>
      <c r="AH220" s="26"/>
      <c r="AI220" s="26"/>
      <c r="AJ220" s="26"/>
      <c r="AK220" s="26"/>
      <c r="AL220" s="26"/>
      <c r="AM220" s="26"/>
      <c r="AN220" s="26"/>
      <c r="AO220" s="26"/>
      <c r="AP220" s="26"/>
      <c r="AQ220" s="26"/>
      <c r="AR220" s="26"/>
      <c r="AS220" s="26"/>
      <c r="AT220" s="26"/>
      <c r="AU220" s="26"/>
      <c r="AV220" s="26"/>
      <c r="AW220" s="26"/>
      <c r="AX220" s="29"/>
      <c r="AZ220" s="26">
        <v>215</v>
      </c>
      <c r="BA220" s="164">
        <v>18.313657148377349</v>
      </c>
      <c r="BB220" s="175">
        <v>0.25</v>
      </c>
      <c r="BC220" s="103">
        <v>9</v>
      </c>
      <c r="BD220" s="181">
        <v>423</v>
      </c>
      <c r="BE220" s="103">
        <v>22</v>
      </c>
      <c r="BF220" s="103">
        <v>22</v>
      </c>
      <c r="BG220" s="103">
        <v>2</v>
      </c>
      <c r="BH220" s="167">
        <v>3300</v>
      </c>
      <c r="BI220" s="167">
        <v>300</v>
      </c>
      <c r="BJ220" s="167">
        <v>1000</v>
      </c>
      <c r="BK220" s="167">
        <v>300</v>
      </c>
      <c r="BL220" s="167">
        <v>2648</v>
      </c>
      <c r="BM220" s="103">
        <v>5</v>
      </c>
      <c r="BN220" s="167">
        <v>75</v>
      </c>
      <c r="BO220" s="167">
        <v>727</v>
      </c>
      <c r="BP220" s="103" t="s">
        <v>116</v>
      </c>
      <c r="BQ220" s="80"/>
      <c r="BR220" s="164">
        <f>AVERAGE(BE$6:BE220)</f>
        <v>19.81860465116279</v>
      </c>
      <c r="BS220" s="164">
        <f>AVERAGE(BF$6:BF220)</f>
        <v>18.930232558139537</v>
      </c>
      <c r="BT220" s="164">
        <f>AVERAGE(BG$6:BG220)</f>
        <v>0.67441860465116277</v>
      </c>
      <c r="BU220" s="167">
        <f>AVERAGE(BH$6:BH220)</f>
        <v>2839.5348837209303</v>
      </c>
      <c r="BV220" s="167">
        <f>AVERAGE(BI$6:BI220)</f>
        <v>101.16279069767442</v>
      </c>
      <c r="BW220" s="167">
        <f>AVERAGE(BJ$6:BJ220)</f>
        <v>912.79069767441865</v>
      </c>
      <c r="BX220" s="167">
        <f>AVERAGE(BK$6:BK220)</f>
        <v>273.83720930232556</v>
      </c>
      <c r="BY220" s="167">
        <f>AVERAGE(BL$6:BL220)</f>
        <v>2261</v>
      </c>
      <c r="BZ220" s="164">
        <f>AVERAGE(BM$6:BM220)</f>
        <v>2.1860465116279069</v>
      </c>
      <c r="CA220" s="167">
        <f>AVERAGE(BN$6:BN220)</f>
        <v>32.790697674418603</v>
      </c>
      <c r="CB220" s="167">
        <f>AVERAGE(BO$6:BO220)</f>
        <v>611.32558139534888</v>
      </c>
      <c r="CC220" s="26"/>
      <c r="CD220" s="26"/>
      <c r="CE220" s="26"/>
      <c r="CF220" s="26"/>
      <c r="CG220" s="26"/>
      <c r="CH220" s="26"/>
      <c r="CI220" s="26"/>
      <c r="CJ220" s="26"/>
      <c r="CK220" s="26"/>
      <c r="CL220" s="26"/>
      <c r="CM220" s="26"/>
      <c r="CN220" s="26"/>
      <c r="CO220" s="26"/>
      <c r="CP220" s="26"/>
      <c r="CQ220" s="26"/>
      <c r="CR220" s="26"/>
      <c r="CS220" s="26"/>
      <c r="CT220" s="26"/>
      <c r="CU220" s="26"/>
      <c r="CV220" s="26"/>
      <c r="CW220" s="26"/>
      <c r="CX220" s="26"/>
      <c r="CY220" s="26"/>
      <c r="CZ220" s="26"/>
      <c r="DA220" s="26"/>
      <c r="DB220" s="26"/>
      <c r="DC220" s="26"/>
      <c r="DD220" s="29"/>
      <c r="DE220" s="26"/>
      <c r="DF220" s="103">
        <v>215</v>
      </c>
      <c r="DG220" s="164">
        <v>8.1944146216337757</v>
      </c>
      <c r="DH220" s="133">
        <v>0.05</v>
      </c>
      <c r="DI220" s="103">
        <v>6</v>
      </c>
      <c r="DJ220" s="167">
        <v>216</v>
      </c>
      <c r="DK220" s="103">
        <v>14</v>
      </c>
      <c r="DL220" s="103">
        <v>14</v>
      </c>
      <c r="DM220" s="103">
        <v>0</v>
      </c>
      <c r="DN220" s="167">
        <v>2520</v>
      </c>
      <c r="DO220" s="167">
        <v>0</v>
      </c>
      <c r="DP220" s="167">
        <v>700</v>
      </c>
      <c r="DQ220" s="167">
        <v>210</v>
      </c>
      <c r="DR220" s="167">
        <v>1751</v>
      </c>
      <c r="DS220" s="103">
        <v>0</v>
      </c>
      <c r="DT220" s="167">
        <v>0</v>
      </c>
      <c r="DU220" s="167">
        <v>769</v>
      </c>
      <c r="DV220" s="103" t="s">
        <v>117</v>
      </c>
      <c r="DW220" s="26"/>
      <c r="DX220" s="164">
        <f>AVERAGE(DK$6:DK220)</f>
        <v>10.55813953488372</v>
      </c>
      <c r="DY220" s="164">
        <f>AVERAGE(DL$6:DL220)</f>
        <v>10.55813953488372</v>
      </c>
      <c r="DZ220" s="164">
        <f>AVERAGE(DM$6:DM220)</f>
        <v>0</v>
      </c>
      <c r="EA220" s="167">
        <f>AVERAGE(DN$6:DN220)</f>
        <v>1900.4651162790697</v>
      </c>
      <c r="EB220" s="167">
        <f>AVERAGE(DO$6:DO220)</f>
        <v>0</v>
      </c>
      <c r="EC220" s="167">
        <f>AVERAGE(DP$6:DP220)</f>
        <v>527.90697674418607</v>
      </c>
      <c r="ED220" s="167">
        <f>AVERAGE(DQ$6:DQ220)</f>
        <v>158.37209302325581</v>
      </c>
      <c r="EE220" s="167">
        <f>AVERAGE(DR$6:DR220)</f>
        <v>1663.8232558139534</v>
      </c>
      <c r="EF220" s="164">
        <f>AVERAGE(DS$6:DS220)</f>
        <v>0.88837209302325582</v>
      </c>
      <c r="EG220" s="167">
        <f>AVERAGE(DT$6:DT220)</f>
        <v>15.990697674418605</v>
      </c>
      <c r="EH220" s="167">
        <f>AVERAGE(DU$6:DU220)</f>
        <v>252.63255813953489</v>
      </c>
      <c r="EI220" s="26"/>
      <c r="EJ220" s="26"/>
      <c r="EK220" s="26"/>
      <c r="EL220" s="26"/>
      <c r="EM220" s="26"/>
      <c r="EN220" s="26"/>
      <c r="EO220" s="26"/>
      <c r="EP220" s="26"/>
      <c r="EQ220" s="26"/>
      <c r="ER220" s="26"/>
      <c r="ES220" s="26"/>
      <c r="ET220" s="26"/>
      <c r="EU220" s="26"/>
      <c r="EV220" s="26"/>
      <c r="EW220" s="26"/>
      <c r="EX220" s="26"/>
      <c r="EY220" s="26"/>
      <c r="EZ220" s="26"/>
      <c r="FA220" s="26"/>
      <c r="FB220" s="26"/>
      <c r="FC220" s="26"/>
      <c r="FD220" s="26"/>
      <c r="FE220" s="26"/>
      <c r="FF220" s="26"/>
      <c r="FG220" s="26"/>
      <c r="FH220" s="29"/>
      <c r="FI220" s="26"/>
      <c r="FJ220" s="103">
        <v>215</v>
      </c>
      <c r="FK220" s="164">
        <v>6.1632616196262378</v>
      </c>
      <c r="FL220" s="133">
        <v>0.1</v>
      </c>
      <c r="FM220" s="103">
        <v>2</v>
      </c>
      <c r="FN220" s="167">
        <v>299</v>
      </c>
      <c r="FO220" s="103">
        <v>7</v>
      </c>
      <c r="FP220" s="103">
        <v>7</v>
      </c>
      <c r="FQ220" s="103">
        <v>0</v>
      </c>
      <c r="FR220" s="167">
        <v>1260</v>
      </c>
      <c r="FS220" s="167">
        <v>0</v>
      </c>
      <c r="FT220" s="167">
        <v>350</v>
      </c>
      <c r="FU220" s="167">
        <v>105</v>
      </c>
      <c r="FV220" s="167">
        <v>1379</v>
      </c>
      <c r="FW220" s="103">
        <v>1</v>
      </c>
      <c r="FX220" s="167">
        <v>36</v>
      </c>
      <c r="FY220" s="167">
        <v>-83</v>
      </c>
      <c r="FZ220" s="103" t="s">
        <v>117</v>
      </c>
      <c r="GA220" s="80"/>
      <c r="GB220" s="160">
        <f>AVERAGE(FO$6:FO220)</f>
        <v>9.9720930232558143</v>
      </c>
      <c r="GC220" s="160">
        <f>AVERAGE(FP$6:FP220)</f>
        <v>9.9720930232558143</v>
      </c>
      <c r="GD220" s="160">
        <f>AVERAGE(FQ$6:FQ220)</f>
        <v>0</v>
      </c>
      <c r="GE220" s="166">
        <f>AVERAGE(FR$6:FR220)</f>
        <v>1794.9767441860465</v>
      </c>
      <c r="GF220" s="166">
        <f>AVERAGE(FS$6:FS220)</f>
        <v>0</v>
      </c>
      <c r="GG220" s="166">
        <f>AVERAGE(FT$6:FT220)</f>
        <v>498.60465116279067</v>
      </c>
      <c r="GH220" s="166">
        <f>AVERAGE(FU$6:FU220)</f>
        <v>149.58139534883722</v>
      </c>
      <c r="GI220" s="166">
        <f>AVERAGE(FV$6:FV220)</f>
        <v>1626.4046511627907</v>
      </c>
      <c r="GJ220" s="160">
        <f>AVERAGE(FW$6:FW220)</f>
        <v>0.82325581395348835</v>
      </c>
      <c r="GK220" s="166">
        <f>AVERAGE(FX$6:FX220)</f>
        <v>29.63720930232558</v>
      </c>
      <c r="GL220" s="166">
        <f>AVERAGE(FY$6:FY220)</f>
        <v>198.2093023255814</v>
      </c>
      <c r="GM220" s="26"/>
      <c r="GN220" s="26"/>
      <c r="GO220" s="26"/>
      <c r="GP220" s="26"/>
      <c r="GQ220" s="26"/>
      <c r="GR220" s="26"/>
      <c r="GS220" s="26"/>
      <c r="GT220" s="26"/>
      <c r="GU220" s="26"/>
      <c r="GV220" s="26"/>
      <c r="GW220" s="26"/>
      <c r="GX220" s="26"/>
      <c r="GY220" s="26"/>
      <c r="GZ220" s="26"/>
      <c r="HA220" s="26"/>
      <c r="HB220" s="26"/>
      <c r="HC220" s="26"/>
      <c r="HD220" s="26"/>
      <c r="HE220" s="26"/>
      <c r="HF220" s="26"/>
      <c r="HG220" s="26"/>
      <c r="HH220" s="26"/>
      <c r="HI220" s="26"/>
      <c r="HJ220" s="26"/>
      <c r="HK220" s="29"/>
      <c r="HL220" s="26"/>
      <c r="HM220" s="98">
        <v>215</v>
      </c>
      <c r="HN220" s="178">
        <v>23.563055114175611</v>
      </c>
      <c r="HO220" s="148">
        <v>0.2</v>
      </c>
      <c r="HP220" s="98">
        <v>4</v>
      </c>
      <c r="HQ220" s="189">
        <v>252</v>
      </c>
      <c r="HR220" s="98">
        <v>23</v>
      </c>
      <c r="HS220" s="98">
        <v>23</v>
      </c>
      <c r="HT220" s="98">
        <v>3</v>
      </c>
      <c r="HU220" s="189">
        <v>3450</v>
      </c>
      <c r="HV220" s="189">
        <v>450</v>
      </c>
      <c r="HW220" s="189">
        <v>1000</v>
      </c>
      <c r="HX220" s="189">
        <v>300</v>
      </c>
      <c r="HY220" s="189">
        <v>2627</v>
      </c>
      <c r="HZ220" s="98">
        <v>5</v>
      </c>
      <c r="IA220" s="189">
        <v>150</v>
      </c>
      <c r="IB220" s="189">
        <v>973</v>
      </c>
      <c r="IC220" s="98" t="s">
        <v>116</v>
      </c>
      <c r="ID220" s="80"/>
      <c r="IE220" s="164">
        <f>AVERAGE(HR$6:HR220)</f>
        <v>19.776744186046511</v>
      </c>
      <c r="IF220" s="164">
        <f>AVERAGE(HS$6:HS220)</f>
        <v>19.088372093023256</v>
      </c>
      <c r="IG220" s="164">
        <f>AVERAGE(HT$6:HT220)</f>
        <v>1.0139534883720931</v>
      </c>
      <c r="IH220" s="167">
        <f>AVERAGE(HU$6:HU220)</f>
        <v>2863.2558139534885</v>
      </c>
      <c r="II220" s="167">
        <f>AVERAGE(HV$6:HV220)</f>
        <v>152.09302325581396</v>
      </c>
      <c r="IJ220" s="167">
        <f>AVERAGE(HW$6:HW220)</f>
        <v>903.72093023255809</v>
      </c>
      <c r="IK220" s="167">
        <f>AVERAGE(HX$6:HX220)</f>
        <v>271.11627906976742</v>
      </c>
      <c r="IL220" s="167">
        <f>AVERAGE(HY$6:HY220)</f>
        <v>2310.4790697674421</v>
      </c>
      <c r="IM220" s="164">
        <f>AVERAGE(HZ$6:HZ220)</f>
        <v>2.483720930232558</v>
      </c>
      <c r="IN220" s="167">
        <f>AVERAGE(IA$6:IA220)</f>
        <v>74.511627906976742</v>
      </c>
      <c r="IO220" s="167">
        <f>AVERAGE(IB$6:IB220)</f>
        <v>627.28837209302321</v>
      </c>
      <c r="IP220" s="26"/>
      <c r="IQ220" s="26"/>
      <c r="IR220" s="26"/>
      <c r="IS220" s="26"/>
      <c r="IT220" s="26"/>
      <c r="IU220" s="26"/>
      <c r="IV220" s="26"/>
      <c r="IW220" s="26"/>
      <c r="IX220" s="26"/>
      <c r="IY220" s="26"/>
      <c r="IZ220" s="26"/>
      <c r="JA220" s="26"/>
      <c r="JB220" s="26"/>
      <c r="JC220" s="26"/>
      <c r="JD220" s="26"/>
      <c r="JE220" s="26"/>
      <c r="JF220" s="26"/>
      <c r="JG220" s="26"/>
      <c r="JH220" s="26"/>
      <c r="JI220" s="26"/>
      <c r="JJ220" s="26"/>
      <c r="JK220" s="26"/>
      <c r="JL220" s="26"/>
      <c r="JM220" s="29"/>
      <c r="JN220" s="26"/>
      <c r="JO220" s="26"/>
      <c r="JP220" s="26"/>
      <c r="JQ220" s="26"/>
      <c r="JR220" s="26"/>
      <c r="JS220" s="26"/>
      <c r="JT220" s="26"/>
      <c r="JU220" s="26"/>
      <c r="JV220" s="26"/>
      <c r="JW220" s="26"/>
      <c r="JX220" s="26"/>
      <c r="JY220" s="26"/>
      <c r="JZ220" s="29"/>
    </row>
    <row r="221" spans="1:286" x14ac:dyDescent="0.2">
      <c r="A221" s="26"/>
      <c r="B221" s="103">
        <v>216</v>
      </c>
      <c r="C221" s="164">
        <v>26.615318502097409</v>
      </c>
      <c r="D221" s="133">
        <v>0.1</v>
      </c>
      <c r="E221" s="103">
        <v>1</v>
      </c>
      <c r="F221" s="167">
        <v>196</v>
      </c>
      <c r="G221" s="103">
        <v>25</v>
      </c>
      <c r="H221" s="103">
        <v>22</v>
      </c>
      <c r="I221" s="103">
        <v>2</v>
      </c>
      <c r="J221" s="167">
        <v>2640</v>
      </c>
      <c r="K221" s="167">
        <v>240</v>
      </c>
      <c r="L221" s="167">
        <v>1000</v>
      </c>
      <c r="M221" s="167">
        <v>300</v>
      </c>
      <c r="N221" s="167">
        <v>2361</v>
      </c>
      <c r="O221" s="103">
        <v>3</v>
      </c>
      <c r="P221" s="167">
        <v>36</v>
      </c>
      <c r="Q221" s="167">
        <v>315</v>
      </c>
      <c r="R221" s="103" t="s">
        <v>116</v>
      </c>
      <c r="S221" s="80"/>
      <c r="T221" s="169">
        <f>AVERAGE(G$6:G221)</f>
        <v>23.476851851851851</v>
      </c>
      <c r="U221" s="169">
        <f>AVERAGE(H$6:H221)</f>
        <v>20.791666666666668</v>
      </c>
      <c r="V221" s="169">
        <f>AVERAGE(I$6:I221)</f>
        <v>1.3981481481481481</v>
      </c>
      <c r="W221" s="170">
        <f>AVERAGE(J$6:J221)</f>
        <v>2495</v>
      </c>
      <c r="X221" s="170">
        <f>AVERAGE(K$6:K221)</f>
        <v>167.77777777777777</v>
      </c>
      <c r="Y221" s="170">
        <f>AVERAGE(L$6:L221)</f>
        <v>969.67592592592598</v>
      </c>
      <c r="Z221" s="170">
        <f>AVERAGE(M$6:M221)</f>
        <v>290.90277777777777</v>
      </c>
      <c r="AA221" s="170">
        <f>AVERAGE(N$6:N221)</f>
        <v>2417.7962962962961</v>
      </c>
      <c r="AB221" s="169">
        <f>AVERAGE(O$6:O221)</f>
        <v>3.0879629629629628</v>
      </c>
      <c r="AC221" s="170">
        <f>AVERAGE(P$6:P221)</f>
        <v>37.055555555555557</v>
      </c>
      <c r="AD221" s="170">
        <f>AVERAGE(Q$6:Q221)</f>
        <v>114.25925925925925</v>
      </c>
      <c r="AE221" s="26"/>
      <c r="AF221" s="26"/>
      <c r="AG221" s="26"/>
      <c r="AH221" s="26"/>
      <c r="AI221" s="26"/>
      <c r="AJ221" s="26"/>
      <c r="AK221" s="26"/>
      <c r="AL221" s="26"/>
      <c r="AM221" s="26"/>
      <c r="AN221" s="26"/>
      <c r="AO221" s="26"/>
      <c r="AP221" s="26"/>
      <c r="AQ221" s="26"/>
      <c r="AR221" s="26"/>
      <c r="AS221" s="26"/>
      <c r="AT221" s="26"/>
      <c r="AU221" s="26"/>
      <c r="AV221" s="26"/>
      <c r="AW221" s="26"/>
      <c r="AX221" s="29"/>
      <c r="AZ221" s="26">
        <v>216</v>
      </c>
      <c r="BA221" s="164">
        <v>16.52393191896228</v>
      </c>
      <c r="BB221" s="175">
        <v>0.05</v>
      </c>
      <c r="BC221" s="103">
        <v>7</v>
      </c>
      <c r="BD221" s="181">
        <v>377</v>
      </c>
      <c r="BE221" s="103">
        <v>23</v>
      </c>
      <c r="BF221" s="103">
        <v>22</v>
      </c>
      <c r="BG221" s="103">
        <v>2</v>
      </c>
      <c r="BH221" s="167">
        <v>3300</v>
      </c>
      <c r="BI221" s="167">
        <v>300</v>
      </c>
      <c r="BJ221" s="167">
        <v>1000</v>
      </c>
      <c r="BK221" s="167">
        <v>300</v>
      </c>
      <c r="BL221" s="167">
        <v>2602</v>
      </c>
      <c r="BM221" s="103">
        <v>1</v>
      </c>
      <c r="BN221" s="167">
        <v>15</v>
      </c>
      <c r="BO221" s="167">
        <v>713</v>
      </c>
      <c r="BP221" s="103" t="s">
        <v>116</v>
      </c>
      <c r="BQ221" s="80"/>
      <c r="BR221" s="164">
        <f>AVERAGE(BE$6:BE221)</f>
        <v>19.833333333333332</v>
      </c>
      <c r="BS221" s="164">
        <f>AVERAGE(BF$6:BF221)</f>
        <v>18.944444444444443</v>
      </c>
      <c r="BT221" s="164">
        <f>AVERAGE(BG$6:BG221)</f>
        <v>0.68055555555555558</v>
      </c>
      <c r="BU221" s="167">
        <f>AVERAGE(BH$6:BH221)</f>
        <v>2841.6666666666665</v>
      </c>
      <c r="BV221" s="167">
        <f>AVERAGE(BI$6:BI221)</f>
        <v>102.08333333333333</v>
      </c>
      <c r="BW221" s="167">
        <f>AVERAGE(BJ$6:BJ221)</f>
        <v>913.19444444444446</v>
      </c>
      <c r="BX221" s="167">
        <f>AVERAGE(BK$6:BK221)</f>
        <v>273.95833333333331</v>
      </c>
      <c r="BY221" s="167">
        <f>AVERAGE(BL$6:BL221)</f>
        <v>2262.5787037037039</v>
      </c>
      <c r="BZ221" s="164">
        <f>AVERAGE(BM$6:BM221)</f>
        <v>2.1805555555555554</v>
      </c>
      <c r="CA221" s="167">
        <f>AVERAGE(BN$6:BN221)</f>
        <v>32.708333333333336</v>
      </c>
      <c r="CB221" s="167">
        <f>AVERAGE(BO$6:BO221)</f>
        <v>611.7962962962963</v>
      </c>
      <c r="CC221" s="26"/>
      <c r="CD221" s="26"/>
      <c r="CE221" s="26"/>
      <c r="CF221" s="26"/>
      <c r="CG221" s="26"/>
      <c r="CH221" s="26"/>
      <c r="CI221" s="26"/>
      <c r="CJ221" s="26"/>
      <c r="CK221" s="26"/>
      <c r="CL221" s="26"/>
      <c r="CM221" s="26"/>
      <c r="CN221" s="26"/>
      <c r="CO221" s="26"/>
      <c r="CP221" s="26"/>
      <c r="CQ221" s="26"/>
      <c r="CR221" s="26"/>
      <c r="CS221" s="26"/>
      <c r="CT221" s="26"/>
      <c r="CU221" s="26"/>
      <c r="CV221" s="26"/>
      <c r="CW221" s="26"/>
      <c r="CX221" s="26"/>
      <c r="CY221" s="26"/>
      <c r="CZ221" s="26"/>
      <c r="DA221" s="26"/>
      <c r="DB221" s="26"/>
      <c r="DC221" s="26"/>
      <c r="DD221" s="29"/>
      <c r="DE221" s="26"/>
      <c r="DF221" s="103">
        <v>216</v>
      </c>
      <c r="DG221" s="164">
        <v>7.9720957749389774</v>
      </c>
      <c r="DH221" s="133">
        <v>0.05</v>
      </c>
      <c r="DI221" s="103">
        <v>4</v>
      </c>
      <c r="DJ221" s="167">
        <v>258</v>
      </c>
      <c r="DK221" s="103">
        <v>12</v>
      </c>
      <c r="DL221" s="103">
        <v>12</v>
      </c>
      <c r="DM221" s="103">
        <v>0</v>
      </c>
      <c r="DN221" s="167">
        <v>2160</v>
      </c>
      <c r="DO221" s="167">
        <v>0</v>
      </c>
      <c r="DP221" s="167">
        <v>600</v>
      </c>
      <c r="DQ221" s="167">
        <v>180</v>
      </c>
      <c r="DR221" s="167">
        <v>1663</v>
      </c>
      <c r="DS221" s="103">
        <v>0</v>
      </c>
      <c r="DT221" s="167">
        <v>0</v>
      </c>
      <c r="DU221" s="167">
        <v>497</v>
      </c>
      <c r="DV221" s="103" t="s">
        <v>117</v>
      </c>
      <c r="DW221" s="26"/>
      <c r="DX221" s="164">
        <f>AVERAGE(DK$6:DK221)</f>
        <v>10.564814814814815</v>
      </c>
      <c r="DY221" s="164">
        <f>AVERAGE(DL$6:DL221)</f>
        <v>10.564814814814815</v>
      </c>
      <c r="DZ221" s="164">
        <f>AVERAGE(DM$6:DM221)</f>
        <v>0</v>
      </c>
      <c r="EA221" s="167">
        <f>AVERAGE(DN$6:DN221)</f>
        <v>1901.6666666666667</v>
      </c>
      <c r="EB221" s="167">
        <f>AVERAGE(DO$6:DO221)</f>
        <v>0</v>
      </c>
      <c r="EC221" s="167">
        <f>AVERAGE(DP$6:DP221)</f>
        <v>528.24074074074076</v>
      </c>
      <c r="ED221" s="167">
        <f>AVERAGE(DQ$6:DQ221)</f>
        <v>158.47222222222223</v>
      </c>
      <c r="EE221" s="167">
        <f>AVERAGE(DR$6:DR221)</f>
        <v>1663.8194444444443</v>
      </c>
      <c r="EF221" s="164">
        <f>AVERAGE(DS$6:DS221)</f>
        <v>0.8842592592592593</v>
      </c>
      <c r="EG221" s="167">
        <f>AVERAGE(DT$6:DT221)</f>
        <v>15.916666666666666</v>
      </c>
      <c r="EH221" s="167">
        <f>AVERAGE(DU$6:DU221)</f>
        <v>253.76388888888889</v>
      </c>
      <c r="EI221" s="26"/>
      <c r="EJ221" s="26"/>
      <c r="EK221" s="26"/>
      <c r="EL221" s="26"/>
      <c r="EM221" s="26"/>
      <c r="EN221" s="26"/>
      <c r="EO221" s="26"/>
      <c r="EP221" s="26"/>
      <c r="EQ221" s="26"/>
      <c r="ER221" s="26"/>
      <c r="ES221" s="26"/>
      <c r="ET221" s="26"/>
      <c r="EU221" s="26"/>
      <c r="EV221" s="26"/>
      <c r="EW221" s="26"/>
      <c r="EX221" s="26"/>
      <c r="EY221" s="26"/>
      <c r="EZ221" s="26"/>
      <c r="FA221" s="26"/>
      <c r="FB221" s="26"/>
      <c r="FC221" s="26"/>
      <c r="FD221" s="26"/>
      <c r="FE221" s="26"/>
      <c r="FF221" s="26"/>
      <c r="FG221" s="26"/>
      <c r="FH221" s="29"/>
      <c r="FI221" s="26"/>
      <c r="FJ221" s="103">
        <v>216</v>
      </c>
      <c r="FK221" s="164">
        <v>4.5496245014460559</v>
      </c>
      <c r="FL221" s="133">
        <v>0.15</v>
      </c>
      <c r="FM221" s="103">
        <v>1</v>
      </c>
      <c r="FN221" s="167">
        <v>357</v>
      </c>
      <c r="FO221" s="103">
        <v>5</v>
      </c>
      <c r="FP221" s="103">
        <v>5</v>
      </c>
      <c r="FQ221" s="103">
        <v>0</v>
      </c>
      <c r="FR221" s="167">
        <v>900</v>
      </c>
      <c r="FS221" s="167">
        <v>0</v>
      </c>
      <c r="FT221" s="167">
        <v>250</v>
      </c>
      <c r="FU221" s="167">
        <v>75</v>
      </c>
      <c r="FV221" s="167">
        <v>1307</v>
      </c>
      <c r="FW221" s="103">
        <v>1</v>
      </c>
      <c r="FX221" s="167">
        <v>36</v>
      </c>
      <c r="FY221" s="167">
        <v>-371</v>
      </c>
      <c r="FZ221" s="103" t="s">
        <v>117</v>
      </c>
      <c r="GA221" s="80"/>
      <c r="GB221" s="160">
        <f>AVERAGE(FO$6:FO221)</f>
        <v>9.9490740740740744</v>
      </c>
      <c r="GC221" s="160">
        <f>AVERAGE(FP$6:FP221)</f>
        <v>9.9490740740740744</v>
      </c>
      <c r="GD221" s="160">
        <f>AVERAGE(FQ$6:FQ221)</f>
        <v>0</v>
      </c>
      <c r="GE221" s="166">
        <f>AVERAGE(FR$6:FR221)</f>
        <v>1790.8333333333333</v>
      </c>
      <c r="GF221" s="166">
        <f>AVERAGE(FS$6:FS221)</f>
        <v>0</v>
      </c>
      <c r="GG221" s="166">
        <f>AVERAGE(FT$6:FT221)</f>
        <v>497.4537037037037</v>
      </c>
      <c r="GH221" s="166">
        <f>AVERAGE(FU$6:FU221)</f>
        <v>149.23611111111111</v>
      </c>
      <c r="GI221" s="166">
        <f>AVERAGE(FV$6:FV221)</f>
        <v>1624.9259259259259</v>
      </c>
      <c r="GJ221" s="160">
        <f>AVERAGE(FW$6:FW221)</f>
        <v>0.82407407407407407</v>
      </c>
      <c r="GK221" s="166">
        <f>AVERAGE(FX$6:FX221)</f>
        <v>29.666666666666668</v>
      </c>
      <c r="GL221" s="166">
        <f>AVERAGE(FY$6:FY221)</f>
        <v>195.57407407407408</v>
      </c>
      <c r="GM221" s="26"/>
      <c r="GN221" s="26"/>
      <c r="GO221" s="26"/>
      <c r="GP221" s="26"/>
      <c r="GQ221" s="26"/>
      <c r="GR221" s="26"/>
      <c r="GS221" s="26"/>
      <c r="GT221" s="26"/>
      <c r="GU221" s="26"/>
      <c r="GV221" s="26"/>
      <c r="GW221" s="26"/>
      <c r="GX221" s="26"/>
      <c r="GY221" s="26"/>
      <c r="GZ221" s="26"/>
      <c r="HA221" s="26"/>
      <c r="HB221" s="26"/>
      <c r="HC221" s="26"/>
      <c r="HD221" s="26"/>
      <c r="HE221" s="26"/>
      <c r="HF221" s="26"/>
      <c r="HG221" s="26"/>
      <c r="HH221" s="26"/>
      <c r="HI221" s="26"/>
      <c r="HJ221" s="26"/>
      <c r="HK221" s="29"/>
      <c r="HL221" s="26"/>
      <c r="HM221" s="98">
        <v>216</v>
      </c>
      <c r="HN221" s="178">
        <v>25.270336861500269</v>
      </c>
      <c r="HO221" s="148">
        <v>0.1</v>
      </c>
      <c r="HP221" s="98">
        <v>8</v>
      </c>
      <c r="HQ221" s="189">
        <v>103</v>
      </c>
      <c r="HR221" s="98">
        <v>30</v>
      </c>
      <c r="HS221" s="98">
        <v>23</v>
      </c>
      <c r="HT221" s="98">
        <v>3</v>
      </c>
      <c r="HU221" s="189">
        <v>3450</v>
      </c>
      <c r="HV221" s="189">
        <v>450</v>
      </c>
      <c r="HW221" s="189">
        <v>1000</v>
      </c>
      <c r="HX221" s="189">
        <v>300</v>
      </c>
      <c r="HY221" s="189">
        <v>2478</v>
      </c>
      <c r="HZ221" s="98">
        <v>3</v>
      </c>
      <c r="IA221" s="189">
        <v>90</v>
      </c>
      <c r="IB221" s="189">
        <v>1062</v>
      </c>
      <c r="IC221" s="98" t="s">
        <v>116</v>
      </c>
      <c r="ID221" s="80"/>
      <c r="IE221" s="164">
        <f>AVERAGE(HR$6:HR221)</f>
        <v>19.824074074074073</v>
      </c>
      <c r="IF221" s="164">
        <f>AVERAGE(HS$6:HS221)</f>
        <v>19.106481481481481</v>
      </c>
      <c r="IG221" s="164">
        <f>AVERAGE(HT$6:HT221)</f>
        <v>1.0231481481481481</v>
      </c>
      <c r="IH221" s="167">
        <f>AVERAGE(HU$6:HU221)</f>
        <v>2865.9722222222222</v>
      </c>
      <c r="II221" s="167">
        <f>AVERAGE(HV$6:HV221)</f>
        <v>153.47222222222223</v>
      </c>
      <c r="IJ221" s="167">
        <f>AVERAGE(HW$6:HW221)</f>
        <v>904.16666666666663</v>
      </c>
      <c r="IK221" s="167">
        <f>AVERAGE(HX$6:HX221)</f>
        <v>271.25</v>
      </c>
      <c r="IL221" s="167">
        <f>AVERAGE(HY$6:HY221)</f>
        <v>2311.2546296296296</v>
      </c>
      <c r="IM221" s="164">
        <f>AVERAGE(HZ$6:HZ221)</f>
        <v>2.4861111111111112</v>
      </c>
      <c r="IN221" s="167">
        <f>AVERAGE(IA$6:IA221)</f>
        <v>74.583333333333329</v>
      </c>
      <c r="IO221" s="167">
        <f>AVERAGE(IB$6:IB221)</f>
        <v>629.30092592592598</v>
      </c>
      <c r="IP221" s="26"/>
      <c r="IQ221" s="26"/>
      <c r="IR221" s="26"/>
      <c r="IS221" s="26"/>
      <c r="IT221" s="26"/>
      <c r="IU221" s="26"/>
      <c r="IV221" s="26"/>
      <c r="IW221" s="26"/>
      <c r="IX221" s="26"/>
      <c r="IY221" s="26"/>
      <c r="IZ221" s="26"/>
      <c r="JA221" s="26"/>
      <c r="JB221" s="26"/>
      <c r="JC221" s="26"/>
      <c r="JD221" s="26"/>
      <c r="JE221" s="26"/>
      <c r="JF221" s="26"/>
      <c r="JG221" s="26"/>
      <c r="JH221" s="26"/>
      <c r="JI221" s="26"/>
      <c r="JJ221" s="26"/>
      <c r="JK221" s="26"/>
      <c r="JL221" s="26"/>
      <c r="JM221" s="29"/>
      <c r="JN221" s="26"/>
      <c r="JO221" s="26"/>
      <c r="JP221" s="26"/>
      <c r="JQ221" s="26"/>
      <c r="JR221" s="26"/>
      <c r="JS221" s="26"/>
      <c r="JT221" s="26"/>
      <c r="JU221" s="26"/>
      <c r="JV221" s="26"/>
      <c r="JW221" s="26"/>
      <c r="JX221" s="26"/>
      <c r="JY221" s="26"/>
      <c r="JZ221" s="29"/>
    </row>
    <row r="222" spans="1:286" x14ac:dyDescent="0.2">
      <c r="A222" s="26"/>
      <c r="B222" s="103">
        <v>217</v>
      </c>
      <c r="C222" s="164">
        <v>19.310221977574521</v>
      </c>
      <c r="D222" s="133">
        <v>0.1</v>
      </c>
      <c r="E222" s="103">
        <v>3</v>
      </c>
      <c r="F222" s="167">
        <v>113</v>
      </c>
      <c r="G222" s="103">
        <v>20</v>
      </c>
      <c r="H222" s="103">
        <v>20</v>
      </c>
      <c r="I222" s="103">
        <v>0</v>
      </c>
      <c r="J222" s="167">
        <v>2400</v>
      </c>
      <c r="K222" s="167">
        <v>0</v>
      </c>
      <c r="L222" s="167">
        <v>1000</v>
      </c>
      <c r="M222" s="167">
        <v>300</v>
      </c>
      <c r="N222" s="167">
        <v>2038</v>
      </c>
      <c r="O222" s="103">
        <v>2</v>
      </c>
      <c r="P222" s="167">
        <v>24</v>
      </c>
      <c r="Q222" s="167">
        <v>386</v>
      </c>
      <c r="R222" s="103" t="s">
        <v>116</v>
      </c>
      <c r="S222" s="80"/>
      <c r="T222" s="169">
        <f>AVERAGE(G$6:G222)</f>
        <v>23.460829493087559</v>
      </c>
      <c r="U222" s="169">
        <f>AVERAGE(H$6:H222)</f>
        <v>20.788018433179722</v>
      </c>
      <c r="V222" s="169">
        <f>AVERAGE(I$6:I222)</f>
        <v>1.3917050691244239</v>
      </c>
      <c r="W222" s="170">
        <f>AVERAGE(J$6:J222)</f>
        <v>2494.5622119815666</v>
      </c>
      <c r="X222" s="170">
        <f>AVERAGE(K$6:K222)</f>
        <v>167.00460829493088</v>
      </c>
      <c r="Y222" s="170">
        <f>AVERAGE(L$6:L222)</f>
        <v>969.81566820276498</v>
      </c>
      <c r="Z222" s="170">
        <f>AVERAGE(M$6:M222)</f>
        <v>290.94470046082949</v>
      </c>
      <c r="AA222" s="170">
        <f>AVERAGE(N$6:N222)</f>
        <v>2416.0460829493086</v>
      </c>
      <c r="AB222" s="169">
        <f>AVERAGE(O$6:O222)</f>
        <v>3.0829493087557602</v>
      </c>
      <c r="AC222" s="170">
        <f>AVERAGE(P$6:P222)</f>
        <v>36.995391705069125</v>
      </c>
      <c r="AD222" s="170">
        <f>AVERAGE(Q$6:Q222)</f>
        <v>115.51152073732719</v>
      </c>
      <c r="AE222" s="26"/>
      <c r="AF222" s="26"/>
      <c r="AG222" s="26"/>
      <c r="AH222" s="26"/>
      <c r="AI222" s="26"/>
      <c r="AJ222" s="26"/>
      <c r="AK222" s="26"/>
      <c r="AL222" s="26"/>
      <c r="AM222" s="26"/>
      <c r="AN222" s="26"/>
      <c r="AO222" s="26"/>
      <c r="AP222" s="26"/>
      <c r="AQ222" s="26"/>
      <c r="AR222" s="26"/>
      <c r="AS222" s="26"/>
      <c r="AT222" s="26"/>
      <c r="AU222" s="26"/>
      <c r="AV222" s="26"/>
      <c r="AW222" s="26"/>
      <c r="AX222" s="29"/>
      <c r="AZ222" s="26">
        <v>217</v>
      </c>
      <c r="BA222" s="164">
        <v>17.210604642634781</v>
      </c>
      <c r="BB222" s="175">
        <v>0.15</v>
      </c>
      <c r="BC222" s="103">
        <v>3</v>
      </c>
      <c r="BD222" s="181">
        <v>412</v>
      </c>
      <c r="BE222" s="103">
        <v>17</v>
      </c>
      <c r="BF222" s="103">
        <v>17</v>
      </c>
      <c r="BG222" s="103">
        <v>0</v>
      </c>
      <c r="BH222" s="167">
        <v>2550</v>
      </c>
      <c r="BI222" s="167">
        <v>0</v>
      </c>
      <c r="BJ222" s="167">
        <v>850</v>
      </c>
      <c r="BK222" s="167">
        <v>255</v>
      </c>
      <c r="BL222" s="167">
        <v>2142</v>
      </c>
      <c r="BM222" s="103">
        <v>3</v>
      </c>
      <c r="BN222" s="167">
        <v>45</v>
      </c>
      <c r="BO222" s="167">
        <v>453</v>
      </c>
      <c r="BP222" s="103" t="s">
        <v>117</v>
      </c>
      <c r="BQ222" s="80"/>
      <c r="BR222" s="164">
        <f>AVERAGE(BE$6:BE222)</f>
        <v>19.820276497695854</v>
      </c>
      <c r="BS222" s="164">
        <f>AVERAGE(BF$6:BF222)</f>
        <v>18.93548387096774</v>
      </c>
      <c r="BT222" s="164">
        <f>AVERAGE(BG$6:BG222)</f>
        <v>0.67741935483870963</v>
      </c>
      <c r="BU222" s="167">
        <f>AVERAGE(BH$6:BH222)</f>
        <v>2840.3225806451615</v>
      </c>
      <c r="BV222" s="167">
        <f>AVERAGE(BI$6:BI222)</f>
        <v>101.61290322580645</v>
      </c>
      <c r="BW222" s="167">
        <f>AVERAGE(BJ$6:BJ222)</f>
        <v>912.90322580645159</v>
      </c>
      <c r="BX222" s="167">
        <f>AVERAGE(BK$6:BK222)</f>
        <v>273.87096774193549</v>
      </c>
      <c r="BY222" s="167">
        <f>AVERAGE(BL$6:BL222)</f>
        <v>2262.0230414746543</v>
      </c>
      <c r="BZ222" s="164">
        <f>AVERAGE(BM$6:BM222)</f>
        <v>2.1843317972350231</v>
      </c>
      <c r="CA222" s="167">
        <f>AVERAGE(BN$6:BN222)</f>
        <v>32.764976958525345</v>
      </c>
      <c r="CB222" s="167">
        <f>AVERAGE(BO$6:BO222)</f>
        <v>611.06451612903231</v>
      </c>
      <c r="CC222" s="26"/>
      <c r="CD222" s="26"/>
      <c r="CE222" s="26"/>
      <c r="CF222" s="26"/>
      <c r="CG222" s="26"/>
      <c r="CH222" s="26"/>
      <c r="CI222" s="26"/>
      <c r="CJ222" s="26"/>
      <c r="CK222" s="26"/>
      <c r="CL222" s="26"/>
      <c r="CM222" s="26"/>
      <c r="CN222" s="26"/>
      <c r="CO222" s="26"/>
      <c r="CP222" s="26"/>
      <c r="CQ222" s="26"/>
      <c r="CR222" s="26"/>
      <c r="CS222" s="26"/>
      <c r="CT222" s="26"/>
      <c r="CU222" s="26"/>
      <c r="CV222" s="26"/>
      <c r="CW222" s="26"/>
      <c r="CX222" s="26"/>
      <c r="CY222" s="26"/>
      <c r="CZ222" s="26"/>
      <c r="DA222" s="26"/>
      <c r="DB222" s="26"/>
      <c r="DC222" s="26"/>
      <c r="DD222" s="29"/>
      <c r="DE222" s="26"/>
      <c r="DF222" s="103">
        <v>217</v>
      </c>
      <c r="DG222" s="164">
        <v>7.7314555192695078</v>
      </c>
      <c r="DH222" s="133">
        <v>0.1</v>
      </c>
      <c r="DI222" s="103">
        <v>3</v>
      </c>
      <c r="DJ222" s="167">
        <v>579</v>
      </c>
      <c r="DK222" s="103">
        <v>10</v>
      </c>
      <c r="DL222" s="103">
        <v>10</v>
      </c>
      <c r="DM222" s="103">
        <v>0</v>
      </c>
      <c r="DN222" s="167">
        <v>1800</v>
      </c>
      <c r="DO222" s="167">
        <v>0</v>
      </c>
      <c r="DP222" s="167">
        <v>500</v>
      </c>
      <c r="DQ222" s="167">
        <v>150</v>
      </c>
      <c r="DR222" s="167">
        <v>1854</v>
      </c>
      <c r="DS222" s="103">
        <v>1</v>
      </c>
      <c r="DT222" s="167">
        <v>18</v>
      </c>
      <c r="DU222" s="167">
        <v>-36</v>
      </c>
      <c r="DV222" s="103" t="s">
        <v>117</v>
      </c>
      <c r="DW222" s="26"/>
      <c r="DX222" s="164">
        <f>AVERAGE(DK$6:DK222)</f>
        <v>10.56221198156682</v>
      </c>
      <c r="DY222" s="164">
        <f>AVERAGE(DL$6:DL222)</f>
        <v>10.56221198156682</v>
      </c>
      <c r="DZ222" s="164">
        <f>AVERAGE(DM$6:DM222)</f>
        <v>0</v>
      </c>
      <c r="EA222" s="167">
        <f>AVERAGE(DN$6:DN222)</f>
        <v>1901.1981566820277</v>
      </c>
      <c r="EB222" s="167">
        <f>AVERAGE(DO$6:DO222)</f>
        <v>0</v>
      </c>
      <c r="EC222" s="167">
        <f>AVERAGE(DP$6:DP222)</f>
        <v>528.11059907834101</v>
      </c>
      <c r="ED222" s="167">
        <f>AVERAGE(DQ$6:DQ222)</f>
        <v>158.43317972350229</v>
      </c>
      <c r="EE222" s="167">
        <f>AVERAGE(DR$6:DR222)</f>
        <v>1664.6958525345622</v>
      </c>
      <c r="EF222" s="164">
        <f>AVERAGE(DS$6:DS222)</f>
        <v>0.88479262672811065</v>
      </c>
      <c r="EG222" s="167">
        <f>AVERAGE(DT$6:DT222)</f>
        <v>15.926267281105991</v>
      </c>
      <c r="EH222" s="167">
        <f>AVERAGE(DU$6:DU222)</f>
        <v>252.42857142857142</v>
      </c>
      <c r="EI222" s="26"/>
      <c r="EJ222" s="26"/>
      <c r="EK222" s="26"/>
      <c r="EL222" s="26"/>
      <c r="EM222" s="26"/>
      <c r="EN222" s="26"/>
      <c r="EO222" s="26"/>
      <c r="EP222" s="26"/>
      <c r="EQ222" s="26"/>
      <c r="ER222" s="26"/>
      <c r="ES222" s="26"/>
      <c r="ET222" s="26"/>
      <c r="EU222" s="26"/>
      <c r="EV222" s="26"/>
      <c r="EW222" s="26"/>
      <c r="EX222" s="26"/>
      <c r="EY222" s="26"/>
      <c r="EZ222" s="26"/>
      <c r="FA222" s="26"/>
      <c r="FB222" s="26"/>
      <c r="FC222" s="26"/>
      <c r="FD222" s="26"/>
      <c r="FE222" s="26"/>
      <c r="FF222" s="26"/>
      <c r="FG222" s="26"/>
      <c r="FH222" s="29"/>
      <c r="FI222" s="26"/>
      <c r="FJ222" s="103">
        <v>217</v>
      </c>
      <c r="FK222" s="164">
        <v>8.3515239694455818</v>
      </c>
      <c r="FL222" s="133">
        <v>0.25</v>
      </c>
      <c r="FM222" s="103">
        <v>1</v>
      </c>
      <c r="FN222" s="167">
        <v>491</v>
      </c>
      <c r="FO222" s="103">
        <v>7</v>
      </c>
      <c r="FP222" s="103">
        <v>7</v>
      </c>
      <c r="FQ222" s="103">
        <v>0</v>
      </c>
      <c r="FR222" s="167">
        <v>1260</v>
      </c>
      <c r="FS222" s="167">
        <v>0</v>
      </c>
      <c r="FT222" s="167">
        <v>350</v>
      </c>
      <c r="FU222" s="167">
        <v>105</v>
      </c>
      <c r="FV222" s="167">
        <v>1571</v>
      </c>
      <c r="FW222" s="103">
        <v>2</v>
      </c>
      <c r="FX222" s="167">
        <v>72</v>
      </c>
      <c r="FY222" s="167">
        <v>-239</v>
      </c>
      <c r="FZ222" s="103" t="s">
        <v>117</v>
      </c>
      <c r="GA222" s="80"/>
      <c r="GB222" s="160">
        <f>AVERAGE(FO$6:FO222)</f>
        <v>9.935483870967742</v>
      </c>
      <c r="GC222" s="160">
        <f>AVERAGE(FP$6:FP222)</f>
        <v>9.935483870967742</v>
      </c>
      <c r="GD222" s="160">
        <f>AVERAGE(FQ$6:FQ222)</f>
        <v>0</v>
      </c>
      <c r="GE222" s="166">
        <f>AVERAGE(FR$6:FR222)</f>
        <v>1788.3870967741937</v>
      </c>
      <c r="GF222" s="166">
        <f>AVERAGE(FS$6:FS222)</f>
        <v>0</v>
      </c>
      <c r="GG222" s="166">
        <f>AVERAGE(FT$6:FT222)</f>
        <v>496.77419354838707</v>
      </c>
      <c r="GH222" s="166">
        <f>AVERAGE(FU$6:FU222)</f>
        <v>149.03225806451613</v>
      </c>
      <c r="GI222" s="166">
        <f>AVERAGE(FV$6:FV222)</f>
        <v>1624.6774193548388</v>
      </c>
      <c r="GJ222" s="160">
        <f>AVERAGE(FW$6:FW222)</f>
        <v>0.82949308755760365</v>
      </c>
      <c r="GK222" s="166">
        <f>AVERAGE(FX$6:FX222)</f>
        <v>29.861751152073733</v>
      </c>
      <c r="GL222" s="166">
        <f>AVERAGE(FY$6:FY222)</f>
        <v>193.57142857142858</v>
      </c>
      <c r="GM222" s="26"/>
      <c r="GN222" s="26"/>
      <c r="GO222" s="26"/>
      <c r="GP222" s="26"/>
      <c r="GQ222" s="26"/>
      <c r="GR222" s="26"/>
      <c r="GS222" s="26"/>
      <c r="GT222" s="26"/>
      <c r="GU222" s="26"/>
      <c r="GV222" s="26"/>
      <c r="GW222" s="26"/>
      <c r="GX222" s="26"/>
      <c r="GY222" s="26"/>
      <c r="GZ222" s="26"/>
      <c r="HA222" s="26"/>
      <c r="HB222" s="26"/>
      <c r="HC222" s="26"/>
      <c r="HD222" s="26"/>
      <c r="HE222" s="26"/>
      <c r="HF222" s="26"/>
      <c r="HG222" s="26"/>
      <c r="HH222" s="26"/>
      <c r="HI222" s="26"/>
      <c r="HJ222" s="26"/>
      <c r="HK222" s="29"/>
      <c r="HL222" s="26"/>
      <c r="HM222" s="98">
        <v>217</v>
      </c>
      <c r="HN222" s="178">
        <v>16.146860260533444</v>
      </c>
      <c r="HO222" s="148">
        <v>0.2</v>
      </c>
      <c r="HP222" s="98">
        <v>1</v>
      </c>
      <c r="HQ222" s="189">
        <v>292</v>
      </c>
      <c r="HR222" s="98">
        <v>14</v>
      </c>
      <c r="HS222" s="98">
        <v>14</v>
      </c>
      <c r="HT222" s="98">
        <v>0</v>
      </c>
      <c r="HU222" s="189">
        <v>2100</v>
      </c>
      <c r="HV222" s="189">
        <v>0</v>
      </c>
      <c r="HW222" s="189">
        <v>700</v>
      </c>
      <c r="HX222" s="189">
        <v>210</v>
      </c>
      <c r="HY222" s="189">
        <v>1827</v>
      </c>
      <c r="HZ222" s="98">
        <v>3</v>
      </c>
      <c r="IA222" s="189">
        <v>90</v>
      </c>
      <c r="IB222" s="189">
        <v>363</v>
      </c>
      <c r="IC222" s="98" t="s">
        <v>117</v>
      </c>
      <c r="ID222" s="80"/>
      <c r="IE222" s="164">
        <f>AVERAGE(HR$6:HR222)</f>
        <v>19.797235023041473</v>
      </c>
      <c r="IF222" s="164">
        <f>AVERAGE(HS$6:HS222)</f>
        <v>19.082949308755762</v>
      </c>
      <c r="IG222" s="164">
        <f>AVERAGE(HT$6:HT222)</f>
        <v>1.0184331797235022</v>
      </c>
      <c r="IH222" s="167">
        <f>AVERAGE(HU$6:HU222)</f>
        <v>2862.442396313364</v>
      </c>
      <c r="II222" s="167">
        <f>AVERAGE(HV$6:HV222)</f>
        <v>152.76497695852535</v>
      </c>
      <c r="IJ222" s="167">
        <f>AVERAGE(HW$6:HW222)</f>
        <v>903.22580645161293</v>
      </c>
      <c r="IK222" s="167">
        <f>AVERAGE(HX$6:HX222)</f>
        <v>270.96774193548384</v>
      </c>
      <c r="IL222" s="167">
        <f>AVERAGE(HY$6:HY222)</f>
        <v>2309.0230414746543</v>
      </c>
      <c r="IM222" s="164">
        <f>AVERAGE(HZ$6:HZ222)</f>
        <v>2.4884792626728109</v>
      </c>
      <c r="IN222" s="167">
        <f>AVERAGE(IA$6:IA222)</f>
        <v>74.654377880184327</v>
      </c>
      <c r="IO222" s="167">
        <f>AVERAGE(IB$6:IB222)</f>
        <v>628.07373271889401</v>
      </c>
      <c r="IP222" s="26"/>
      <c r="IQ222" s="26"/>
      <c r="IR222" s="26"/>
      <c r="IS222" s="26"/>
      <c r="IT222" s="26"/>
      <c r="IU222" s="26"/>
      <c r="IV222" s="26"/>
      <c r="IW222" s="26"/>
      <c r="IX222" s="26"/>
      <c r="IY222" s="26"/>
      <c r="IZ222" s="26"/>
      <c r="JA222" s="26"/>
      <c r="JB222" s="26"/>
      <c r="JC222" s="26"/>
      <c r="JD222" s="26"/>
      <c r="JE222" s="26"/>
      <c r="JF222" s="26"/>
      <c r="JG222" s="26"/>
      <c r="JH222" s="26"/>
      <c r="JI222" s="26"/>
      <c r="JJ222" s="26"/>
      <c r="JK222" s="26"/>
      <c r="JL222" s="26"/>
      <c r="JM222" s="29"/>
      <c r="JN222" s="26"/>
      <c r="JO222" s="26"/>
      <c r="JP222" s="26"/>
      <c r="JQ222" s="26"/>
      <c r="JR222" s="26"/>
      <c r="JS222" s="26"/>
      <c r="JT222" s="26"/>
      <c r="JU222" s="26"/>
      <c r="JV222" s="26"/>
      <c r="JW222" s="26"/>
      <c r="JX222" s="26"/>
      <c r="JY222" s="26"/>
      <c r="JZ222" s="29"/>
    </row>
    <row r="223" spans="1:286" x14ac:dyDescent="0.2">
      <c r="A223" s="26"/>
      <c r="B223" s="103">
        <v>218</v>
      </c>
      <c r="C223" s="164">
        <v>22.21003540388471</v>
      </c>
      <c r="D223" s="133">
        <v>0.15</v>
      </c>
      <c r="E223" s="103">
        <v>3</v>
      </c>
      <c r="F223" s="167">
        <v>239</v>
      </c>
      <c r="G223" s="103">
        <v>22</v>
      </c>
      <c r="H223" s="103">
        <v>22</v>
      </c>
      <c r="I223" s="103">
        <v>2</v>
      </c>
      <c r="J223" s="167">
        <v>2640</v>
      </c>
      <c r="K223" s="167">
        <v>240</v>
      </c>
      <c r="L223" s="167">
        <v>1000</v>
      </c>
      <c r="M223" s="167">
        <v>300</v>
      </c>
      <c r="N223" s="167">
        <v>2404</v>
      </c>
      <c r="O223" s="103">
        <v>3</v>
      </c>
      <c r="P223" s="167">
        <v>36</v>
      </c>
      <c r="Q223" s="167">
        <v>272</v>
      </c>
      <c r="R223" s="103" t="s">
        <v>116</v>
      </c>
      <c r="S223" s="80"/>
      <c r="T223" s="169">
        <f>AVERAGE(G$6:G223)</f>
        <v>23.454128440366972</v>
      </c>
      <c r="U223" s="169">
        <f>AVERAGE(H$6:H223)</f>
        <v>20.793577981651374</v>
      </c>
      <c r="V223" s="169">
        <f>AVERAGE(I$6:I223)</f>
        <v>1.3944954128440368</v>
      </c>
      <c r="W223" s="170">
        <f>AVERAGE(J$6:J223)</f>
        <v>2495.229357798165</v>
      </c>
      <c r="X223" s="170">
        <f>AVERAGE(K$6:K223)</f>
        <v>167.33944954128441</v>
      </c>
      <c r="Y223" s="170">
        <f>AVERAGE(L$6:L223)</f>
        <v>969.95412844036696</v>
      </c>
      <c r="Z223" s="170">
        <f>AVERAGE(M$6:M223)</f>
        <v>290.98623853211006</v>
      </c>
      <c r="AA223" s="170">
        <f>AVERAGE(N$6:N223)</f>
        <v>2415.9908256880735</v>
      </c>
      <c r="AB223" s="169">
        <f>AVERAGE(O$6:O223)</f>
        <v>3.0825688073394497</v>
      </c>
      <c r="AC223" s="170">
        <f>AVERAGE(P$6:P223)</f>
        <v>36.990825688073393</v>
      </c>
      <c r="AD223" s="170">
        <f>AVERAGE(Q$6:Q223)</f>
        <v>116.22935779816514</v>
      </c>
      <c r="AE223" s="26"/>
      <c r="AF223" s="26"/>
      <c r="AG223" s="26"/>
      <c r="AH223" s="26"/>
      <c r="AI223" s="26"/>
      <c r="AJ223" s="26"/>
      <c r="AK223" s="26"/>
      <c r="AL223" s="26"/>
      <c r="AM223" s="26"/>
      <c r="AN223" s="26"/>
      <c r="AO223" s="26"/>
      <c r="AP223" s="26"/>
      <c r="AQ223" s="26"/>
      <c r="AR223" s="26"/>
      <c r="AS223" s="26"/>
      <c r="AT223" s="26"/>
      <c r="AU223" s="26"/>
      <c r="AV223" s="26"/>
      <c r="AW223" s="26"/>
      <c r="AX223" s="29"/>
      <c r="AZ223" s="26">
        <v>218</v>
      </c>
      <c r="BA223" s="164">
        <v>16.919822668962219</v>
      </c>
      <c r="BB223" s="175">
        <v>0.2</v>
      </c>
      <c r="BC223" s="103">
        <v>1</v>
      </c>
      <c r="BD223" s="181">
        <v>253</v>
      </c>
      <c r="BE223" s="103">
        <v>15</v>
      </c>
      <c r="BF223" s="103">
        <v>15</v>
      </c>
      <c r="BG223" s="103">
        <v>0</v>
      </c>
      <c r="BH223" s="167">
        <v>2250</v>
      </c>
      <c r="BI223" s="167">
        <v>0</v>
      </c>
      <c r="BJ223" s="167">
        <v>750</v>
      </c>
      <c r="BK223" s="167">
        <v>225</v>
      </c>
      <c r="BL223" s="167">
        <v>1853</v>
      </c>
      <c r="BM223" s="103">
        <v>3</v>
      </c>
      <c r="BN223" s="167">
        <v>45</v>
      </c>
      <c r="BO223" s="167">
        <v>442</v>
      </c>
      <c r="BP223" s="103" t="s">
        <v>117</v>
      </c>
      <c r="BQ223" s="80"/>
      <c r="BR223" s="164">
        <f>AVERAGE(BE$6:BE223)</f>
        <v>19.798165137614678</v>
      </c>
      <c r="BS223" s="164">
        <f>AVERAGE(BF$6:BF223)</f>
        <v>18.917431192660551</v>
      </c>
      <c r="BT223" s="164">
        <f>AVERAGE(BG$6:BG223)</f>
        <v>0.67431192660550454</v>
      </c>
      <c r="BU223" s="167">
        <f>AVERAGE(BH$6:BH223)</f>
        <v>2837.6146788990827</v>
      </c>
      <c r="BV223" s="167">
        <f>AVERAGE(BI$6:BI223)</f>
        <v>101.14678899082568</v>
      </c>
      <c r="BW223" s="167">
        <f>AVERAGE(BJ$6:BJ223)</f>
        <v>912.1559633027523</v>
      </c>
      <c r="BX223" s="167">
        <f>AVERAGE(BK$6:BK223)</f>
        <v>273.64678899082571</v>
      </c>
      <c r="BY223" s="167">
        <f>AVERAGE(BL$6:BL223)</f>
        <v>2260.1467889908258</v>
      </c>
      <c r="BZ223" s="164">
        <f>AVERAGE(BM$6:BM223)</f>
        <v>2.1880733944954129</v>
      </c>
      <c r="CA223" s="167">
        <f>AVERAGE(BN$6:BN223)</f>
        <v>32.821100917431195</v>
      </c>
      <c r="CB223" s="167">
        <f>AVERAGE(BO$6:BO223)</f>
        <v>610.28899082568807</v>
      </c>
      <c r="CC223" s="26"/>
      <c r="CD223" s="26"/>
      <c r="CE223" s="26"/>
      <c r="CF223" s="26"/>
      <c r="CG223" s="26"/>
      <c r="CH223" s="26"/>
      <c r="CI223" s="26"/>
      <c r="CJ223" s="26"/>
      <c r="CK223" s="26"/>
      <c r="CL223" s="26"/>
      <c r="CM223" s="26"/>
      <c r="CN223" s="26"/>
      <c r="CO223" s="26"/>
      <c r="CP223" s="26"/>
      <c r="CQ223" s="26"/>
      <c r="CR223" s="26"/>
      <c r="CS223" s="26"/>
      <c r="CT223" s="26"/>
      <c r="CU223" s="26"/>
      <c r="CV223" s="26"/>
      <c r="CW223" s="26"/>
      <c r="CX223" s="26"/>
      <c r="CY223" s="26"/>
      <c r="CZ223" s="26"/>
      <c r="DA223" s="26"/>
      <c r="DB223" s="26"/>
      <c r="DC223" s="26"/>
      <c r="DD223" s="29"/>
      <c r="DE223" s="26"/>
      <c r="DF223" s="103">
        <v>218</v>
      </c>
      <c r="DG223" s="164">
        <v>6.959900723155358</v>
      </c>
      <c r="DH223" s="133">
        <v>0.15</v>
      </c>
      <c r="DI223" s="103">
        <v>8</v>
      </c>
      <c r="DJ223" s="167">
        <v>333</v>
      </c>
      <c r="DK223" s="103">
        <v>14</v>
      </c>
      <c r="DL223" s="103">
        <v>14</v>
      </c>
      <c r="DM223" s="103">
        <v>0</v>
      </c>
      <c r="DN223" s="167">
        <v>2520</v>
      </c>
      <c r="DO223" s="167">
        <v>0</v>
      </c>
      <c r="DP223" s="167">
        <v>700</v>
      </c>
      <c r="DQ223" s="167">
        <v>210</v>
      </c>
      <c r="DR223" s="167">
        <v>1868</v>
      </c>
      <c r="DS223" s="103">
        <v>1</v>
      </c>
      <c r="DT223" s="167">
        <v>18</v>
      </c>
      <c r="DU223" s="167">
        <v>670</v>
      </c>
      <c r="DV223" s="103" t="s">
        <v>117</v>
      </c>
      <c r="DW223" s="26"/>
      <c r="DX223" s="164">
        <f>AVERAGE(DK$6:DK223)</f>
        <v>10.577981651376147</v>
      </c>
      <c r="DY223" s="164">
        <f>AVERAGE(DL$6:DL223)</f>
        <v>10.577981651376147</v>
      </c>
      <c r="DZ223" s="164">
        <f>AVERAGE(DM$6:DM223)</f>
        <v>0</v>
      </c>
      <c r="EA223" s="167">
        <f>AVERAGE(DN$6:DN223)</f>
        <v>1904.0366972477063</v>
      </c>
      <c r="EB223" s="167">
        <f>AVERAGE(DO$6:DO223)</f>
        <v>0</v>
      </c>
      <c r="EC223" s="167">
        <f>AVERAGE(DP$6:DP223)</f>
        <v>528.89908256880733</v>
      </c>
      <c r="ED223" s="167">
        <f>AVERAGE(DQ$6:DQ223)</f>
        <v>158.6697247706422</v>
      </c>
      <c r="EE223" s="167">
        <f>AVERAGE(DR$6:DR223)</f>
        <v>1665.6284403669724</v>
      </c>
      <c r="EF223" s="164">
        <f>AVERAGE(DS$6:DS223)</f>
        <v>0.88532110091743121</v>
      </c>
      <c r="EG223" s="167">
        <f>AVERAGE(DT$6:DT223)</f>
        <v>15.935779816513762</v>
      </c>
      <c r="EH223" s="167">
        <f>AVERAGE(DU$6:DU223)</f>
        <v>254.3440366972477</v>
      </c>
      <c r="EI223" s="26"/>
      <c r="EJ223" s="26"/>
      <c r="EK223" s="26"/>
      <c r="EL223" s="26"/>
      <c r="EM223" s="26"/>
      <c r="EN223" s="26"/>
      <c r="EO223" s="26"/>
      <c r="EP223" s="26"/>
      <c r="EQ223" s="26"/>
      <c r="ER223" s="26"/>
      <c r="ES223" s="26"/>
      <c r="ET223" s="26"/>
      <c r="EU223" s="26"/>
      <c r="EV223" s="26"/>
      <c r="EW223" s="26"/>
      <c r="EX223" s="26"/>
      <c r="EY223" s="26"/>
      <c r="EZ223" s="26"/>
      <c r="FA223" s="26"/>
      <c r="FB223" s="26"/>
      <c r="FC223" s="26"/>
      <c r="FD223" s="26"/>
      <c r="FE223" s="26"/>
      <c r="FF223" s="26"/>
      <c r="FG223" s="26"/>
      <c r="FH223" s="29"/>
      <c r="FI223" s="26"/>
      <c r="FJ223" s="103">
        <v>218</v>
      </c>
      <c r="FK223" s="164">
        <v>8.3232030989699215</v>
      </c>
      <c r="FL223" s="133">
        <v>0.05</v>
      </c>
      <c r="FM223" s="103">
        <v>1</v>
      </c>
      <c r="FN223" s="167">
        <v>258</v>
      </c>
      <c r="FO223" s="103">
        <v>9</v>
      </c>
      <c r="FP223" s="103">
        <v>9</v>
      </c>
      <c r="FQ223" s="103">
        <v>0</v>
      </c>
      <c r="FR223" s="167">
        <v>1620</v>
      </c>
      <c r="FS223" s="167">
        <v>0</v>
      </c>
      <c r="FT223" s="167">
        <v>450</v>
      </c>
      <c r="FU223" s="167">
        <v>135</v>
      </c>
      <c r="FV223" s="167">
        <v>1468</v>
      </c>
      <c r="FW223" s="103">
        <v>0</v>
      </c>
      <c r="FX223" s="167">
        <v>0</v>
      </c>
      <c r="FY223" s="167">
        <v>152</v>
      </c>
      <c r="FZ223" s="103" t="s">
        <v>117</v>
      </c>
      <c r="GA223" s="80"/>
      <c r="GB223" s="160">
        <f>AVERAGE(FO$6:FO223)</f>
        <v>9.9311926605504581</v>
      </c>
      <c r="GC223" s="160">
        <f>AVERAGE(FP$6:FP223)</f>
        <v>9.9311926605504581</v>
      </c>
      <c r="GD223" s="160">
        <f>AVERAGE(FQ$6:FQ223)</f>
        <v>0</v>
      </c>
      <c r="GE223" s="166">
        <f>AVERAGE(FR$6:FR223)</f>
        <v>1787.6146788990825</v>
      </c>
      <c r="GF223" s="166">
        <f>AVERAGE(FS$6:FS223)</f>
        <v>0</v>
      </c>
      <c r="GG223" s="166">
        <f>AVERAGE(FT$6:FT223)</f>
        <v>496.55963302752292</v>
      </c>
      <c r="GH223" s="166">
        <f>AVERAGE(FU$6:FU223)</f>
        <v>148.96788990825689</v>
      </c>
      <c r="GI223" s="166">
        <f>AVERAGE(FV$6:FV223)</f>
        <v>1623.9587155963302</v>
      </c>
      <c r="GJ223" s="160">
        <f>AVERAGE(FW$6:FW223)</f>
        <v>0.82568807339449546</v>
      </c>
      <c r="GK223" s="166">
        <f>AVERAGE(FX$6:FX223)</f>
        <v>29.724770642201836</v>
      </c>
      <c r="GL223" s="166">
        <f>AVERAGE(FY$6:FY223)</f>
        <v>193.38073394495413</v>
      </c>
      <c r="GM223" s="26"/>
      <c r="GN223" s="26"/>
      <c r="GO223" s="26"/>
      <c r="GP223" s="26"/>
      <c r="GQ223" s="26"/>
      <c r="GR223" s="26"/>
      <c r="GS223" s="26"/>
      <c r="GT223" s="26"/>
      <c r="GU223" s="26"/>
      <c r="GV223" s="26"/>
      <c r="GW223" s="26"/>
      <c r="GX223" s="26"/>
      <c r="GY223" s="26"/>
      <c r="GZ223" s="26"/>
      <c r="HA223" s="26"/>
      <c r="HB223" s="26"/>
      <c r="HC223" s="26"/>
      <c r="HD223" s="26"/>
      <c r="HE223" s="26"/>
      <c r="HF223" s="26"/>
      <c r="HG223" s="26"/>
      <c r="HH223" s="26"/>
      <c r="HI223" s="26"/>
      <c r="HJ223" s="26"/>
      <c r="HK223" s="29"/>
      <c r="HL223" s="26"/>
      <c r="HM223" s="98">
        <v>218</v>
      </c>
      <c r="HN223" s="178">
        <v>18.383696301396689</v>
      </c>
      <c r="HO223" s="148">
        <v>0.1</v>
      </c>
      <c r="HP223" s="98">
        <v>2</v>
      </c>
      <c r="HQ223" s="189">
        <v>428</v>
      </c>
      <c r="HR223" s="98">
        <v>18</v>
      </c>
      <c r="HS223" s="98">
        <v>18</v>
      </c>
      <c r="HT223" s="98">
        <v>0</v>
      </c>
      <c r="HU223" s="189">
        <v>2700</v>
      </c>
      <c r="HV223" s="189">
        <v>0</v>
      </c>
      <c r="HW223" s="189">
        <v>900</v>
      </c>
      <c r="HX223" s="189">
        <v>270</v>
      </c>
      <c r="HY223" s="189">
        <v>2223</v>
      </c>
      <c r="HZ223" s="98">
        <v>2</v>
      </c>
      <c r="IA223" s="189">
        <v>60</v>
      </c>
      <c r="IB223" s="189">
        <v>537</v>
      </c>
      <c r="IC223" s="98" t="s">
        <v>117</v>
      </c>
      <c r="ID223" s="80"/>
      <c r="IE223" s="164">
        <f>AVERAGE(HR$6:HR223)</f>
        <v>19.788990825688074</v>
      </c>
      <c r="IF223" s="164">
        <f>AVERAGE(HS$6:HS223)</f>
        <v>19.077981651376145</v>
      </c>
      <c r="IG223" s="164">
        <f>AVERAGE(HT$6:HT223)</f>
        <v>1.0137614678899083</v>
      </c>
      <c r="IH223" s="167">
        <f>AVERAGE(HU$6:HU223)</f>
        <v>2861.6972477064219</v>
      </c>
      <c r="II223" s="167">
        <f>AVERAGE(HV$6:HV223)</f>
        <v>152.06422018348624</v>
      </c>
      <c r="IJ223" s="167">
        <f>AVERAGE(HW$6:HW223)</f>
        <v>903.21100917431193</v>
      </c>
      <c r="IK223" s="167">
        <f>AVERAGE(HX$6:HX223)</f>
        <v>270.9633027522936</v>
      </c>
      <c r="IL223" s="167">
        <f>AVERAGE(HY$6:HY223)</f>
        <v>2308.6284403669724</v>
      </c>
      <c r="IM223" s="164">
        <f>AVERAGE(HZ$6:HZ223)</f>
        <v>2.4862385321100917</v>
      </c>
      <c r="IN223" s="167">
        <f>AVERAGE(IA$6:IA223)</f>
        <v>74.587155963302749</v>
      </c>
      <c r="IO223" s="167">
        <f>AVERAGE(IB$6:IB223)</f>
        <v>627.6559633027523</v>
      </c>
      <c r="IP223" s="26"/>
      <c r="IQ223" s="26"/>
      <c r="IR223" s="26"/>
      <c r="IS223" s="26"/>
      <c r="IT223" s="26"/>
      <c r="IU223" s="26"/>
      <c r="IV223" s="26"/>
      <c r="IW223" s="26"/>
      <c r="IX223" s="26"/>
      <c r="IY223" s="26"/>
      <c r="IZ223" s="26"/>
      <c r="JA223" s="26"/>
      <c r="JB223" s="26"/>
      <c r="JC223" s="26"/>
      <c r="JD223" s="26"/>
      <c r="JE223" s="26"/>
      <c r="JF223" s="26"/>
      <c r="JG223" s="26"/>
      <c r="JH223" s="26"/>
      <c r="JI223" s="26"/>
      <c r="JJ223" s="26"/>
      <c r="JK223" s="26"/>
      <c r="JL223" s="26"/>
      <c r="JM223" s="29"/>
      <c r="JN223" s="26"/>
      <c r="JO223" s="26"/>
      <c r="JP223" s="26"/>
      <c r="JQ223" s="26"/>
      <c r="JR223" s="26"/>
      <c r="JS223" s="26"/>
      <c r="JT223" s="26"/>
      <c r="JU223" s="26"/>
      <c r="JV223" s="26"/>
      <c r="JW223" s="26"/>
      <c r="JX223" s="26"/>
      <c r="JY223" s="26"/>
      <c r="JZ223" s="29"/>
    </row>
    <row r="224" spans="1:286" x14ac:dyDescent="0.2">
      <c r="A224" s="26"/>
      <c r="B224" s="103">
        <v>219</v>
      </c>
      <c r="C224" s="164">
        <v>25.905490792406528</v>
      </c>
      <c r="D224" s="133">
        <v>0.15</v>
      </c>
      <c r="E224" s="103">
        <v>3</v>
      </c>
      <c r="F224" s="167">
        <v>374</v>
      </c>
      <c r="G224" s="103">
        <v>25</v>
      </c>
      <c r="H224" s="103">
        <v>22</v>
      </c>
      <c r="I224" s="103">
        <v>2</v>
      </c>
      <c r="J224" s="167">
        <v>2640</v>
      </c>
      <c r="K224" s="167">
        <v>240</v>
      </c>
      <c r="L224" s="167">
        <v>1000</v>
      </c>
      <c r="M224" s="167">
        <v>300</v>
      </c>
      <c r="N224" s="167">
        <v>2539</v>
      </c>
      <c r="O224" s="103">
        <v>4</v>
      </c>
      <c r="P224" s="167">
        <v>48</v>
      </c>
      <c r="Q224" s="167">
        <v>149</v>
      </c>
      <c r="R224" s="103" t="s">
        <v>116</v>
      </c>
      <c r="S224" s="80"/>
      <c r="T224" s="169">
        <f>AVERAGE(G$6:G224)</f>
        <v>23.461187214611872</v>
      </c>
      <c r="U224" s="169">
        <f>AVERAGE(H$6:H224)</f>
        <v>20.799086757990867</v>
      </c>
      <c r="V224" s="169">
        <f>AVERAGE(I$6:I224)</f>
        <v>1.3972602739726028</v>
      </c>
      <c r="W224" s="170">
        <f>AVERAGE(J$6:J224)</f>
        <v>2495.8904109589039</v>
      </c>
      <c r="X224" s="170">
        <f>AVERAGE(K$6:K224)</f>
        <v>167.67123287671234</v>
      </c>
      <c r="Y224" s="170">
        <f>AVERAGE(L$6:L224)</f>
        <v>970.09132420091328</v>
      </c>
      <c r="Z224" s="170">
        <f>AVERAGE(M$6:M224)</f>
        <v>291.02739726027397</v>
      </c>
      <c r="AA224" s="170">
        <f>AVERAGE(N$6:N224)</f>
        <v>2416.5525114155253</v>
      </c>
      <c r="AB224" s="169">
        <f>AVERAGE(O$6:O224)</f>
        <v>3.08675799086758</v>
      </c>
      <c r="AC224" s="170">
        <f>AVERAGE(P$6:P224)</f>
        <v>37.041095890410958</v>
      </c>
      <c r="AD224" s="170">
        <f>AVERAGE(Q$6:Q224)</f>
        <v>116.37899543378995</v>
      </c>
      <c r="AE224" s="26"/>
      <c r="AF224" s="26"/>
      <c r="AG224" s="26"/>
      <c r="AH224" s="26"/>
      <c r="AI224" s="26"/>
      <c r="AJ224" s="26"/>
      <c r="AK224" s="26"/>
      <c r="AL224" s="26"/>
      <c r="AM224" s="26"/>
      <c r="AN224" s="26"/>
      <c r="AO224" s="26"/>
      <c r="AP224" s="26"/>
      <c r="AQ224" s="26"/>
      <c r="AR224" s="26"/>
      <c r="AS224" s="26"/>
      <c r="AT224" s="26"/>
      <c r="AU224" s="26"/>
      <c r="AV224" s="26"/>
      <c r="AW224" s="26"/>
      <c r="AX224" s="29"/>
      <c r="AZ224" s="26">
        <v>219</v>
      </c>
      <c r="BA224" s="164">
        <v>19.282004052334472</v>
      </c>
      <c r="BB224" s="175">
        <v>0.1</v>
      </c>
      <c r="BC224" s="103">
        <v>2</v>
      </c>
      <c r="BD224" s="181">
        <v>298</v>
      </c>
      <c r="BE224" s="103">
        <v>19</v>
      </c>
      <c r="BF224" s="103">
        <v>19</v>
      </c>
      <c r="BG224" s="103">
        <v>0</v>
      </c>
      <c r="BH224" s="167">
        <v>2850</v>
      </c>
      <c r="BI224" s="167">
        <v>0</v>
      </c>
      <c r="BJ224" s="167">
        <v>950</v>
      </c>
      <c r="BK224" s="167">
        <v>285</v>
      </c>
      <c r="BL224" s="167">
        <v>2158</v>
      </c>
      <c r="BM224" s="103">
        <v>2</v>
      </c>
      <c r="BN224" s="167">
        <v>30</v>
      </c>
      <c r="BO224" s="167">
        <v>722</v>
      </c>
      <c r="BP224" s="103" t="s">
        <v>117</v>
      </c>
      <c r="BQ224" s="80"/>
      <c r="BR224" s="164">
        <f>AVERAGE(BE$6:BE224)</f>
        <v>19.794520547945204</v>
      </c>
      <c r="BS224" s="164">
        <f>AVERAGE(BF$6:BF224)</f>
        <v>18.917808219178081</v>
      </c>
      <c r="BT224" s="164">
        <f>AVERAGE(BG$6:BG224)</f>
        <v>0.67123287671232879</v>
      </c>
      <c r="BU224" s="167">
        <f>AVERAGE(BH$6:BH224)</f>
        <v>2837.6712328767121</v>
      </c>
      <c r="BV224" s="167">
        <f>AVERAGE(BI$6:BI224)</f>
        <v>100.68493150684931</v>
      </c>
      <c r="BW224" s="167">
        <f>AVERAGE(BJ$6:BJ224)</f>
        <v>912.32876712328766</v>
      </c>
      <c r="BX224" s="167">
        <f>AVERAGE(BK$6:BK224)</f>
        <v>273.69863013698631</v>
      </c>
      <c r="BY224" s="167">
        <f>AVERAGE(BL$6:BL224)</f>
        <v>2259.6803652968038</v>
      </c>
      <c r="BZ224" s="164">
        <f>AVERAGE(BM$6:BM224)</f>
        <v>2.1872146118721463</v>
      </c>
      <c r="CA224" s="167">
        <f>AVERAGE(BN$6:BN224)</f>
        <v>32.80821917808219</v>
      </c>
      <c r="CB224" s="167">
        <f>AVERAGE(BO$6:BO224)</f>
        <v>610.79908675799084</v>
      </c>
      <c r="CC224" s="26"/>
      <c r="CD224" s="26"/>
      <c r="CE224" s="26"/>
      <c r="CF224" s="26"/>
      <c r="CG224" s="26"/>
      <c r="CH224" s="26"/>
      <c r="CI224" s="26"/>
      <c r="CJ224" s="26"/>
      <c r="CK224" s="26"/>
      <c r="CL224" s="26"/>
      <c r="CM224" s="26"/>
      <c r="CN224" s="26"/>
      <c r="CO224" s="26"/>
      <c r="CP224" s="26"/>
      <c r="CQ224" s="26"/>
      <c r="CR224" s="26"/>
      <c r="CS224" s="26"/>
      <c r="CT224" s="26"/>
      <c r="CU224" s="26"/>
      <c r="CV224" s="26"/>
      <c r="CW224" s="26"/>
      <c r="CX224" s="26"/>
      <c r="CY224" s="26"/>
      <c r="CZ224" s="26"/>
      <c r="DA224" s="26"/>
      <c r="DB224" s="26"/>
      <c r="DC224" s="26"/>
      <c r="DD224" s="29"/>
      <c r="DE224" s="26"/>
      <c r="DF224" s="103">
        <v>219</v>
      </c>
      <c r="DG224" s="164">
        <v>7.3079082558234498</v>
      </c>
      <c r="DH224" s="133">
        <v>0.2</v>
      </c>
      <c r="DI224" s="103">
        <v>0</v>
      </c>
      <c r="DJ224" s="167">
        <v>104</v>
      </c>
      <c r="DK224" s="103">
        <v>6</v>
      </c>
      <c r="DL224" s="103">
        <v>6</v>
      </c>
      <c r="DM224" s="103">
        <v>0</v>
      </c>
      <c r="DN224" s="167">
        <v>1080</v>
      </c>
      <c r="DO224" s="167">
        <v>0</v>
      </c>
      <c r="DP224" s="167">
        <v>300</v>
      </c>
      <c r="DQ224" s="167">
        <v>90</v>
      </c>
      <c r="DR224" s="167">
        <v>1119</v>
      </c>
      <c r="DS224" s="103">
        <v>1</v>
      </c>
      <c r="DT224" s="167">
        <v>18</v>
      </c>
      <c r="DU224" s="167">
        <v>-21</v>
      </c>
      <c r="DV224" s="103" t="s">
        <v>117</v>
      </c>
      <c r="DW224" s="26"/>
      <c r="DX224" s="164">
        <f>AVERAGE(DK$6:DK224)</f>
        <v>10.557077625570777</v>
      </c>
      <c r="DY224" s="164">
        <f>AVERAGE(DL$6:DL224)</f>
        <v>10.557077625570777</v>
      </c>
      <c r="DZ224" s="164">
        <f>AVERAGE(DM$6:DM224)</f>
        <v>0</v>
      </c>
      <c r="EA224" s="167">
        <f>AVERAGE(DN$6:DN224)</f>
        <v>1900.2739726027398</v>
      </c>
      <c r="EB224" s="167">
        <f>AVERAGE(DO$6:DO224)</f>
        <v>0</v>
      </c>
      <c r="EC224" s="167">
        <f>AVERAGE(DP$6:DP224)</f>
        <v>527.85388127853878</v>
      </c>
      <c r="ED224" s="167">
        <f>AVERAGE(DQ$6:DQ224)</f>
        <v>158.35616438356163</v>
      </c>
      <c r="EE224" s="167">
        <f>AVERAGE(DR$6:DR224)</f>
        <v>1663.1324200913241</v>
      </c>
      <c r="EF224" s="164">
        <f>AVERAGE(DS$6:DS224)</f>
        <v>0.88584474885844744</v>
      </c>
      <c r="EG224" s="167">
        <f>AVERAGE(DT$6:DT224)</f>
        <v>15.945205479452055</v>
      </c>
      <c r="EH224" s="167">
        <f>AVERAGE(DU$6:DU224)</f>
        <v>253.08675799086757</v>
      </c>
      <c r="EI224" s="26"/>
      <c r="EJ224" s="26"/>
      <c r="EK224" s="26"/>
      <c r="EL224" s="26"/>
      <c r="EM224" s="26"/>
      <c r="EN224" s="26"/>
      <c r="EO224" s="26"/>
      <c r="EP224" s="26"/>
      <c r="EQ224" s="26"/>
      <c r="ER224" s="26"/>
      <c r="ES224" s="26"/>
      <c r="ET224" s="26"/>
      <c r="EU224" s="26"/>
      <c r="EV224" s="26"/>
      <c r="EW224" s="26"/>
      <c r="EX224" s="26"/>
      <c r="EY224" s="26"/>
      <c r="EZ224" s="26"/>
      <c r="FA224" s="26"/>
      <c r="FB224" s="26"/>
      <c r="FC224" s="26"/>
      <c r="FD224" s="26"/>
      <c r="FE224" s="26"/>
      <c r="FF224" s="26"/>
      <c r="FG224" s="26"/>
      <c r="FH224" s="29"/>
      <c r="FI224" s="26"/>
      <c r="FJ224" s="103">
        <v>219</v>
      </c>
      <c r="FK224" s="164">
        <v>7.2507105581152347</v>
      </c>
      <c r="FL224" s="133">
        <v>0.2</v>
      </c>
      <c r="FM224" s="103">
        <v>1</v>
      </c>
      <c r="FN224" s="167">
        <v>194</v>
      </c>
      <c r="FO224" s="103">
        <v>7</v>
      </c>
      <c r="FP224" s="103">
        <v>7</v>
      </c>
      <c r="FQ224" s="103">
        <v>0</v>
      </c>
      <c r="FR224" s="167">
        <v>1260</v>
      </c>
      <c r="FS224" s="167">
        <v>0</v>
      </c>
      <c r="FT224" s="167">
        <v>350</v>
      </c>
      <c r="FU224" s="167">
        <v>105</v>
      </c>
      <c r="FV224" s="167">
        <v>1274</v>
      </c>
      <c r="FW224" s="103">
        <v>1</v>
      </c>
      <c r="FX224" s="167">
        <v>36</v>
      </c>
      <c r="FY224" s="167">
        <v>22</v>
      </c>
      <c r="FZ224" s="103" t="s">
        <v>117</v>
      </c>
      <c r="GA224" s="80"/>
      <c r="GB224" s="160">
        <f>AVERAGE(FO$6:FO224)</f>
        <v>9.9178082191780828</v>
      </c>
      <c r="GC224" s="160">
        <f>AVERAGE(FP$6:FP224)</f>
        <v>9.9178082191780828</v>
      </c>
      <c r="GD224" s="160">
        <f>AVERAGE(FQ$6:FQ224)</f>
        <v>0</v>
      </c>
      <c r="GE224" s="166">
        <f>AVERAGE(FR$6:FR224)</f>
        <v>1785.2054794520548</v>
      </c>
      <c r="GF224" s="166">
        <f>AVERAGE(FS$6:FS224)</f>
        <v>0</v>
      </c>
      <c r="GG224" s="166">
        <f>AVERAGE(FT$6:FT224)</f>
        <v>495.89041095890411</v>
      </c>
      <c r="GH224" s="166">
        <f>AVERAGE(FU$6:FU224)</f>
        <v>148.76712328767124</v>
      </c>
      <c r="GI224" s="166">
        <f>AVERAGE(FV$6:FV224)</f>
        <v>1622.3607305936073</v>
      </c>
      <c r="GJ224" s="160">
        <f>AVERAGE(FW$6:FW224)</f>
        <v>0.82648401826484019</v>
      </c>
      <c r="GK224" s="166">
        <f>AVERAGE(FX$6:FX224)</f>
        <v>29.753424657534246</v>
      </c>
      <c r="GL224" s="166">
        <f>AVERAGE(FY$6:FY224)</f>
        <v>192.59817351598173</v>
      </c>
      <c r="GM224" s="26"/>
      <c r="GN224" s="26"/>
      <c r="GO224" s="26"/>
      <c r="GP224" s="26"/>
      <c r="GQ224" s="26"/>
      <c r="GR224" s="26"/>
      <c r="GS224" s="26"/>
      <c r="GT224" s="26"/>
      <c r="GU224" s="26"/>
      <c r="GV224" s="26"/>
      <c r="GW224" s="26"/>
      <c r="GX224" s="26"/>
      <c r="GY224" s="26"/>
      <c r="GZ224" s="26"/>
      <c r="HA224" s="26"/>
      <c r="HB224" s="26"/>
      <c r="HC224" s="26"/>
      <c r="HD224" s="26"/>
      <c r="HE224" s="26"/>
      <c r="HF224" s="26"/>
      <c r="HG224" s="26"/>
      <c r="HH224" s="26"/>
      <c r="HI224" s="26"/>
      <c r="HJ224" s="26"/>
      <c r="HK224" s="29"/>
      <c r="HL224" s="26"/>
      <c r="HM224" s="98">
        <v>219</v>
      </c>
      <c r="HN224" s="178">
        <v>27.327617704271248</v>
      </c>
      <c r="HO224" s="148">
        <v>0.2</v>
      </c>
      <c r="HP224" s="98">
        <v>3</v>
      </c>
      <c r="HQ224" s="189">
        <v>355</v>
      </c>
      <c r="HR224" s="98">
        <v>25</v>
      </c>
      <c r="HS224" s="98">
        <v>23</v>
      </c>
      <c r="HT224" s="98">
        <v>3</v>
      </c>
      <c r="HU224" s="189">
        <v>3450</v>
      </c>
      <c r="HV224" s="189">
        <v>450</v>
      </c>
      <c r="HW224" s="189">
        <v>1000</v>
      </c>
      <c r="HX224" s="189">
        <v>300</v>
      </c>
      <c r="HY224" s="189">
        <v>2730</v>
      </c>
      <c r="HZ224" s="98">
        <v>5</v>
      </c>
      <c r="IA224" s="189">
        <v>150</v>
      </c>
      <c r="IB224" s="189">
        <v>870</v>
      </c>
      <c r="IC224" s="98" t="s">
        <v>116</v>
      </c>
      <c r="ID224" s="80"/>
      <c r="IE224" s="164">
        <f>AVERAGE(HR$6:HR224)</f>
        <v>19.812785388127853</v>
      </c>
      <c r="IF224" s="164">
        <f>AVERAGE(HS$6:HS224)</f>
        <v>19.095890410958905</v>
      </c>
      <c r="IG224" s="164">
        <f>AVERAGE(HT$6:HT224)</f>
        <v>1.0228310502283104</v>
      </c>
      <c r="IH224" s="167">
        <f>AVERAGE(HU$6:HU224)</f>
        <v>2864.3835616438355</v>
      </c>
      <c r="II224" s="167">
        <f>AVERAGE(HV$6:HV224)</f>
        <v>153.42465753424656</v>
      </c>
      <c r="IJ224" s="167">
        <f>AVERAGE(HW$6:HW224)</f>
        <v>903.65296803652973</v>
      </c>
      <c r="IK224" s="167">
        <f>AVERAGE(HX$6:HX224)</f>
        <v>271.09589041095893</v>
      </c>
      <c r="IL224" s="167">
        <f>AVERAGE(HY$6:HY224)</f>
        <v>2310.5525114155253</v>
      </c>
      <c r="IM224" s="164">
        <f>AVERAGE(HZ$6:HZ224)</f>
        <v>2.4977168949771689</v>
      </c>
      <c r="IN224" s="167">
        <f>AVERAGE(IA$6:IA224)</f>
        <v>74.93150684931507</v>
      </c>
      <c r="IO224" s="167">
        <f>AVERAGE(IB$6:IB224)</f>
        <v>628.76255707762562</v>
      </c>
      <c r="IP224" s="26"/>
      <c r="IQ224" s="26"/>
      <c r="IR224" s="26"/>
      <c r="IS224" s="26"/>
      <c r="IT224" s="26"/>
      <c r="IU224" s="26"/>
      <c r="IV224" s="26"/>
      <c r="IW224" s="26"/>
      <c r="IX224" s="26"/>
      <c r="IY224" s="26"/>
      <c r="IZ224" s="26"/>
      <c r="JA224" s="26"/>
      <c r="JB224" s="26"/>
      <c r="JC224" s="26"/>
      <c r="JD224" s="26"/>
      <c r="JE224" s="26"/>
      <c r="JF224" s="26"/>
      <c r="JG224" s="26"/>
      <c r="JH224" s="26"/>
      <c r="JI224" s="26"/>
      <c r="JJ224" s="26"/>
      <c r="JK224" s="26"/>
      <c r="JL224" s="26"/>
      <c r="JM224" s="29"/>
      <c r="JN224" s="26"/>
      <c r="JO224" s="26"/>
      <c r="JP224" s="26"/>
      <c r="JQ224" s="26"/>
      <c r="JR224" s="26"/>
      <c r="JS224" s="26"/>
      <c r="JT224" s="26"/>
      <c r="JU224" s="26"/>
      <c r="JV224" s="26"/>
      <c r="JW224" s="26"/>
      <c r="JX224" s="26"/>
      <c r="JY224" s="26"/>
      <c r="JZ224" s="29"/>
    </row>
    <row r="225" spans="1:286" x14ac:dyDescent="0.2">
      <c r="A225" s="26"/>
      <c r="B225" s="103">
        <v>220</v>
      </c>
      <c r="C225" s="164">
        <v>22.297574709828304</v>
      </c>
      <c r="D225" s="133">
        <v>0.05</v>
      </c>
      <c r="E225" s="103">
        <v>3</v>
      </c>
      <c r="F225" s="167">
        <v>552</v>
      </c>
      <c r="G225" s="103">
        <v>24</v>
      </c>
      <c r="H225" s="103">
        <v>22</v>
      </c>
      <c r="I225" s="103">
        <v>2</v>
      </c>
      <c r="J225" s="167">
        <v>2640</v>
      </c>
      <c r="K225" s="167">
        <v>240</v>
      </c>
      <c r="L225" s="167">
        <v>1000</v>
      </c>
      <c r="M225" s="167">
        <v>300</v>
      </c>
      <c r="N225" s="167">
        <v>2717</v>
      </c>
      <c r="O225" s="103">
        <v>1</v>
      </c>
      <c r="P225" s="167">
        <v>12</v>
      </c>
      <c r="Q225" s="167">
        <v>-65</v>
      </c>
      <c r="R225" s="103" t="s">
        <v>116</v>
      </c>
      <c r="S225" s="80"/>
      <c r="T225" s="169">
        <f>AVERAGE(G$6:G225)</f>
        <v>23.463636363636365</v>
      </c>
      <c r="U225" s="169">
        <f>AVERAGE(H$6:H225)</f>
        <v>20.804545454545455</v>
      </c>
      <c r="V225" s="169">
        <f>AVERAGE(I$6:I225)</f>
        <v>1.4</v>
      </c>
      <c r="W225" s="170">
        <f>AVERAGE(J$6:J225)</f>
        <v>2496.5454545454545</v>
      </c>
      <c r="X225" s="170">
        <f>AVERAGE(K$6:K225)</f>
        <v>168</v>
      </c>
      <c r="Y225" s="170">
        <f>AVERAGE(L$6:L225)</f>
        <v>970.22727272727275</v>
      </c>
      <c r="Z225" s="170">
        <f>AVERAGE(M$6:M225)</f>
        <v>291.06818181818181</v>
      </c>
      <c r="AA225" s="170">
        <f>AVERAGE(N$6:N225)</f>
        <v>2417.9181818181819</v>
      </c>
      <c r="AB225" s="169">
        <f>AVERAGE(O$6:O225)</f>
        <v>3.0772727272727272</v>
      </c>
      <c r="AC225" s="170">
        <f>AVERAGE(P$6:P225)</f>
        <v>36.927272727272729</v>
      </c>
      <c r="AD225" s="170">
        <f>AVERAGE(Q$6:Q225)</f>
        <v>115.55454545454545</v>
      </c>
      <c r="AE225" s="26"/>
      <c r="AF225" s="26"/>
      <c r="AG225" s="26"/>
      <c r="AH225" s="26"/>
      <c r="AI225" s="26"/>
      <c r="AJ225" s="26"/>
      <c r="AK225" s="26"/>
      <c r="AL225" s="26"/>
      <c r="AM225" s="26"/>
      <c r="AN225" s="26"/>
      <c r="AO225" s="26"/>
      <c r="AP225" s="26"/>
      <c r="AQ225" s="26"/>
      <c r="AR225" s="26"/>
      <c r="AS225" s="26"/>
      <c r="AT225" s="26"/>
      <c r="AU225" s="26"/>
      <c r="AV225" s="26"/>
      <c r="AW225" s="26"/>
      <c r="AX225" s="29"/>
      <c r="AZ225" s="26">
        <v>220</v>
      </c>
      <c r="BA225" s="164">
        <v>12.997189762407544</v>
      </c>
      <c r="BB225" s="175">
        <v>0.15</v>
      </c>
      <c r="BC225" s="103">
        <v>3</v>
      </c>
      <c r="BD225" s="181">
        <v>107</v>
      </c>
      <c r="BE225" s="103">
        <v>14</v>
      </c>
      <c r="BF225" s="103">
        <v>14</v>
      </c>
      <c r="BG225" s="103">
        <v>0</v>
      </c>
      <c r="BH225" s="167">
        <v>2100</v>
      </c>
      <c r="BI225" s="167">
        <v>0</v>
      </c>
      <c r="BJ225" s="167">
        <v>700</v>
      </c>
      <c r="BK225" s="167">
        <v>210</v>
      </c>
      <c r="BL225" s="167">
        <v>1642</v>
      </c>
      <c r="BM225" s="103">
        <v>2</v>
      </c>
      <c r="BN225" s="167">
        <v>30</v>
      </c>
      <c r="BO225" s="167">
        <v>488</v>
      </c>
      <c r="BP225" s="103" t="s">
        <v>117</v>
      </c>
      <c r="BQ225" s="80"/>
      <c r="BR225" s="164">
        <f>AVERAGE(BE$6:BE225)</f>
        <v>19.768181818181819</v>
      </c>
      <c r="BS225" s="164">
        <f>AVERAGE(BF$6:BF225)</f>
        <v>18.895454545454545</v>
      </c>
      <c r="BT225" s="164">
        <f>AVERAGE(BG$6:BG225)</f>
        <v>0.66818181818181821</v>
      </c>
      <c r="BU225" s="167">
        <f>AVERAGE(BH$6:BH225)</f>
        <v>2834.318181818182</v>
      </c>
      <c r="BV225" s="167">
        <f>AVERAGE(BI$6:BI225)</f>
        <v>100.22727272727273</v>
      </c>
      <c r="BW225" s="167">
        <f>AVERAGE(BJ$6:BJ225)</f>
        <v>911.36363636363637</v>
      </c>
      <c r="BX225" s="167">
        <f>AVERAGE(BK$6:BK225)</f>
        <v>273.40909090909093</v>
      </c>
      <c r="BY225" s="167">
        <f>AVERAGE(BL$6:BL225)</f>
        <v>2256.8727272727274</v>
      </c>
      <c r="BZ225" s="164">
        <f>AVERAGE(BM$6:BM225)</f>
        <v>2.1863636363636365</v>
      </c>
      <c r="CA225" s="167">
        <f>AVERAGE(BN$6:BN225)</f>
        <v>32.795454545454547</v>
      </c>
      <c r="CB225" s="167">
        <f>AVERAGE(BO$6:BO225)</f>
        <v>610.2409090909091</v>
      </c>
      <c r="CC225" s="26"/>
      <c r="CD225" s="26"/>
      <c r="CE225" s="26"/>
      <c r="CF225" s="26"/>
      <c r="CG225" s="26"/>
      <c r="CH225" s="26"/>
      <c r="CI225" s="26"/>
      <c r="CJ225" s="26"/>
      <c r="CK225" s="26"/>
      <c r="CL225" s="26"/>
      <c r="CM225" s="26"/>
      <c r="CN225" s="26"/>
      <c r="CO225" s="26"/>
      <c r="CP225" s="26"/>
      <c r="CQ225" s="26"/>
      <c r="CR225" s="26"/>
      <c r="CS225" s="26"/>
      <c r="CT225" s="26"/>
      <c r="CU225" s="26"/>
      <c r="CV225" s="26"/>
      <c r="CW225" s="26"/>
      <c r="CX225" s="26"/>
      <c r="CY225" s="26"/>
      <c r="CZ225" s="26"/>
      <c r="DA225" s="26"/>
      <c r="DB225" s="26"/>
      <c r="DC225" s="26"/>
      <c r="DD225" s="29"/>
      <c r="DE225" s="26"/>
      <c r="DF225" s="103">
        <v>220</v>
      </c>
      <c r="DG225" s="164">
        <v>5.563171856887462</v>
      </c>
      <c r="DH225" s="133">
        <v>0.25</v>
      </c>
      <c r="DI225" s="103">
        <v>2</v>
      </c>
      <c r="DJ225" s="167">
        <v>269</v>
      </c>
      <c r="DK225" s="103">
        <v>7</v>
      </c>
      <c r="DL225" s="103">
        <v>7</v>
      </c>
      <c r="DM225" s="103">
        <v>0</v>
      </c>
      <c r="DN225" s="167">
        <v>1260</v>
      </c>
      <c r="DO225" s="167">
        <v>0</v>
      </c>
      <c r="DP225" s="167">
        <v>350</v>
      </c>
      <c r="DQ225" s="167">
        <v>105</v>
      </c>
      <c r="DR225" s="167">
        <v>1349</v>
      </c>
      <c r="DS225" s="103">
        <v>1</v>
      </c>
      <c r="DT225" s="167">
        <v>18</v>
      </c>
      <c r="DU225" s="167">
        <v>-71</v>
      </c>
      <c r="DV225" s="103" t="s">
        <v>117</v>
      </c>
      <c r="DW225" s="26"/>
      <c r="DX225" s="164">
        <f>AVERAGE(DK$6:DK225)</f>
        <v>10.540909090909091</v>
      </c>
      <c r="DY225" s="164">
        <f>AVERAGE(DL$6:DL225)</f>
        <v>10.540909090909091</v>
      </c>
      <c r="DZ225" s="164">
        <f>AVERAGE(DM$6:DM225)</f>
        <v>0</v>
      </c>
      <c r="EA225" s="167">
        <f>AVERAGE(DN$6:DN225)</f>
        <v>1897.3636363636363</v>
      </c>
      <c r="EB225" s="167">
        <f>AVERAGE(DO$6:DO225)</f>
        <v>0</v>
      </c>
      <c r="EC225" s="167">
        <f>AVERAGE(DP$6:DP225)</f>
        <v>527.0454545454545</v>
      </c>
      <c r="ED225" s="167">
        <f>AVERAGE(DQ$6:DQ225)</f>
        <v>158.11363636363637</v>
      </c>
      <c r="EE225" s="167">
        <f>AVERAGE(DR$6:DR225)</f>
        <v>1661.7045454545455</v>
      </c>
      <c r="EF225" s="164">
        <f>AVERAGE(DS$6:DS225)</f>
        <v>0.88636363636363635</v>
      </c>
      <c r="EG225" s="167">
        <f>AVERAGE(DT$6:DT225)</f>
        <v>15.954545454545455</v>
      </c>
      <c r="EH225" s="167">
        <f>AVERAGE(DU$6:DU225)</f>
        <v>251.61363636363637</v>
      </c>
      <c r="EI225" s="26"/>
      <c r="EJ225" s="26"/>
      <c r="EK225" s="26"/>
      <c r="EL225" s="26"/>
      <c r="EM225" s="26"/>
      <c r="EN225" s="26"/>
      <c r="EO225" s="26"/>
      <c r="EP225" s="26"/>
      <c r="EQ225" s="26"/>
      <c r="ER225" s="26"/>
      <c r="ES225" s="26"/>
      <c r="ET225" s="26"/>
      <c r="EU225" s="26"/>
      <c r="EV225" s="26"/>
      <c r="EW225" s="26"/>
      <c r="EX225" s="26"/>
      <c r="EY225" s="26"/>
      <c r="EZ225" s="26"/>
      <c r="FA225" s="26"/>
      <c r="FB225" s="26"/>
      <c r="FC225" s="26"/>
      <c r="FD225" s="26"/>
      <c r="FE225" s="26"/>
      <c r="FF225" s="26"/>
      <c r="FG225" s="26"/>
      <c r="FH225" s="29"/>
      <c r="FI225" s="26"/>
      <c r="FJ225" s="103">
        <v>220</v>
      </c>
      <c r="FK225" s="164">
        <v>7.9297039576169714</v>
      </c>
      <c r="FL225" s="133">
        <v>0.05</v>
      </c>
      <c r="FM225" s="103">
        <v>8</v>
      </c>
      <c r="FN225" s="167">
        <v>307</v>
      </c>
      <c r="FO225" s="103">
        <v>16</v>
      </c>
      <c r="FP225" s="103">
        <v>16</v>
      </c>
      <c r="FQ225" s="103">
        <v>0</v>
      </c>
      <c r="FR225" s="167">
        <v>2880</v>
      </c>
      <c r="FS225" s="167">
        <v>0</v>
      </c>
      <c r="FT225" s="167">
        <v>800</v>
      </c>
      <c r="FU225" s="167">
        <v>240</v>
      </c>
      <c r="FV225" s="167">
        <v>1972</v>
      </c>
      <c r="FW225" s="103">
        <v>0</v>
      </c>
      <c r="FX225" s="167">
        <v>0</v>
      </c>
      <c r="FY225" s="167">
        <v>908</v>
      </c>
      <c r="FZ225" s="103" t="s">
        <v>117</v>
      </c>
      <c r="GA225" s="80"/>
      <c r="GB225" s="160">
        <f>AVERAGE(FO$6:FO225)</f>
        <v>9.9454545454545453</v>
      </c>
      <c r="GC225" s="160">
        <f>AVERAGE(FP$6:FP225)</f>
        <v>9.9454545454545453</v>
      </c>
      <c r="GD225" s="160">
        <f>AVERAGE(FQ$6:FQ225)</f>
        <v>0</v>
      </c>
      <c r="GE225" s="166">
        <f>AVERAGE(FR$6:FR225)</f>
        <v>1790.1818181818182</v>
      </c>
      <c r="GF225" s="166">
        <f>AVERAGE(FS$6:FS225)</f>
        <v>0</v>
      </c>
      <c r="GG225" s="166">
        <f>AVERAGE(FT$6:FT225)</f>
        <v>497.27272727272725</v>
      </c>
      <c r="GH225" s="166">
        <f>AVERAGE(FU$6:FU225)</f>
        <v>149.18181818181819</v>
      </c>
      <c r="GI225" s="166">
        <f>AVERAGE(FV$6:FV225)</f>
        <v>1623.95</v>
      </c>
      <c r="GJ225" s="160">
        <f>AVERAGE(FW$6:FW225)</f>
        <v>0.82272727272727275</v>
      </c>
      <c r="GK225" s="166">
        <f>AVERAGE(FX$6:FX225)</f>
        <v>29.618181818181817</v>
      </c>
      <c r="GL225" s="166">
        <f>AVERAGE(FY$6:FY225)</f>
        <v>195.85</v>
      </c>
      <c r="GM225" s="26"/>
      <c r="GN225" s="26"/>
      <c r="GO225" s="26"/>
      <c r="GP225" s="26"/>
      <c r="GQ225" s="26"/>
      <c r="GR225" s="26"/>
      <c r="GS225" s="26"/>
      <c r="GT225" s="26"/>
      <c r="GU225" s="26"/>
      <c r="GV225" s="26"/>
      <c r="GW225" s="26"/>
      <c r="GX225" s="26"/>
      <c r="GY225" s="26"/>
      <c r="GZ225" s="26"/>
      <c r="HA225" s="26"/>
      <c r="HB225" s="26"/>
      <c r="HC225" s="26"/>
      <c r="HD225" s="26"/>
      <c r="HE225" s="26"/>
      <c r="HF225" s="26"/>
      <c r="HG225" s="26"/>
      <c r="HH225" s="26"/>
      <c r="HI225" s="26"/>
      <c r="HJ225" s="26"/>
      <c r="HK225" s="29"/>
      <c r="HL225" s="26"/>
      <c r="HM225" s="98">
        <v>220</v>
      </c>
      <c r="HN225" s="178">
        <v>18.606966488031137</v>
      </c>
      <c r="HO225" s="148">
        <v>0.15</v>
      </c>
      <c r="HP225" s="98">
        <v>8</v>
      </c>
      <c r="HQ225" s="189">
        <v>370</v>
      </c>
      <c r="HR225" s="98">
        <v>24</v>
      </c>
      <c r="HS225" s="98">
        <v>23</v>
      </c>
      <c r="HT225" s="98">
        <v>3</v>
      </c>
      <c r="HU225" s="189">
        <v>3450</v>
      </c>
      <c r="HV225" s="189">
        <v>450</v>
      </c>
      <c r="HW225" s="189">
        <v>1000</v>
      </c>
      <c r="HX225" s="189">
        <v>300</v>
      </c>
      <c r="HY225" s="189">
        <v>2745</v>
      </c>
      <c r="HZ225" s="98">
        <v>3</v>
      </c>
      <c r="IA225" s="189">
        <v>90</v>
      </c>
      <c r="IB225" s="189">
        <v>795</v>
      </c>
      <c r="IC225" s="98" t="s">
        <v>116</v>
      </c>
      <c r="ID225" s="80"/>
      <c r="IE225" s="164">
        <f>AVERAGE(HR$6:HR225)</f>
        <v>19.831818181818182</v>
      </c>
      <c r="IF225" s="164">
        <f>AVERAGE(HS$6:HS225)</f>
        <v>19.113636363636363</v>
      </c>
      <c r="IG225" s="164">
        <f>AVERAGE(HT$6:HT225)</f>
        <v>1.0318181818181817</v>
      </c>
      <c r="IH225" s="167">
        <f>AVERAGE(HU$6:HU225)</f>
        <v>2867.0454545454545</v>
      </c>
      <c r="II225" s="167">
        <f>AVERAGE(HV$6:HV225)</f>
        <v>154.77272727272728</v>
      </c>
      <c r="IJ225" s="167">
        <f>AVERAGE(HW$6:HW225)</f>
        <v>904.09090909090912</v>
      </c>
      <c r="IK225" s="167">
        <f>AVERAGE(HX$6:HX225)</f>
        <v>271.22727272727275</v>
      </c>
      <c r="IL225" s="167">
        <f>AVERAGE(HY$6:HY225)</f>
        <v>2312.5272727272727</v>
      </c>
      <c r="IM225" s="164">
        <f>AVERAGE(HZ$6:HZ225)</f>
        <v>2.5</v>
      </c>
      <c r="IN225" s="167">
        <f>AVERAGE(IA$6:IA225)</f>
        <v>75</v>
      </c>
      <c r="IO225" s="167">
        <f>AVERAGE(IB$6:IB225)</f>
        <v>629.5181818181818</v>
      </c>
      <c r="IP225" s="26"/>
      <c r="IQ225" s="26"/>
      <c r="IR225" s="26"/>
      <c r="IS225" s="26"/>
      <c r="IT225" s="26"/>
      <c r="IU225" s="26"/>
      <c r="IV225" s="26"/>
      <c r="IW225" s="26"/>
      <c r="IX225" s="26"/>
      <c r="IY225" s="26"/>
      <c r="IZ225" s="26"/>
      <c r="JA225" s="26"/>
      <c r="JB225" s="26"/>
      <c r="JC225" s="26"/>
      <c r="JD225" s="26"/>
      <c r="JE225" s="26"/>
      <c r="JF225" s="26"/>
      <c r="JG225" s="26"/>
      <c r="JH225" s="26"/>
      <c r="JI225" s="26"/>
      <c r="JJ225" s="26"/>
      <c r="JK225" s="26"/>
      <c r="JL225" s="26"/>
      <c r="JM225" s="29"/>
      <c r="JN225" s="26"/>
      <c r="JO225" s="26"/>
      <c r="JP225" s="26"/>
      <c r="JQ225" s="26"/>
      <c r="JR225" s="26"/>
      <c r="JS225" s="26"/>
      <c r="JT225" s="26"/>
      <c r="JU225" s="26"/>
      <c r="JV225" s="26"/>
      <c r="JW225" s="26"/>
      <c r="JX225" s="26"/>
      <c r="JY225" s="26"/>
      <c r="JZ225" s="29"/>
    </row>
    <row r="226" spans="1:286" x14ac:dyDescent="0.2">
      <c r="A226" s="26"/>
      <c r="B226" s="103">
        <v>221</v>
      </c>
      <c r="C226" s="164">
        <v>23.67943693204132</v>
      </c>
      <c r="D226" s="133">
        <v>0.05</v>
      </c>
      <c r="E226" s="103">
        <v>3</v>
      </c>
      <c r="F226" s="167">
        <v>438</v>
      </c>
      <c r="G226" s="103">
        <v>26</v>
      </c>
      <c r="H226" s="103">
        <v>22</v>
      </c>
      <c r="I226" s="103">
        <v>2</v>
      </c>
      <c r="J226" s="167">
        <v>2640</v>
      </c>
      <c r="K226" s="167">
        <v>240</v>
      </c>
      <c r="L226" s="167">
        <v>1000</v>
      </c>
      <c r="M226" s="167">
        <v>300</v>
      </c>
      <c r="N226" s="167">
        <v>2603</v>
      </c>
      <c r="O226" s="103">
        <v>1</v>
      </c>
      <c r="P226" s="167">
        <v>12</v>
      </c>
      <c r="Q226" s="167">
        <v>49</v>
      </c>
      <c r="R226" s="103" t="s">
        <v>116</v>
      </c>
      <c r="S226" s="80"/>
      <c r="T226" s="169">
        <f>AVERAGE(G$6:G226)</f>
        <v>23.475113122171944</v>
      </c>
      <c r="U226" s="169">
        <f>AVERAGE(H$6:H226)</f>
        <v>20.809954751131222</v>
      </c>
      <c r="V226" s="169">
        <f>AVERAGE(I$6:I226)</f>
        <v>1.4027149321266967</v>
      </c>
      <c r="W226" s="170">
        <f>AVERAGE(J$6:J226)</f>
        <v>2497.1945701357467</v>
      </c>
      <c r="X226" s="170">
        <f>AVERAGE(K$6:K226)</f>
        <v>168.32579185520362</v>
      </c>
      <c r="Y226" s="170">
        <f>AVERAGE(L$6:L226)</f>
        <v>970.3619909502263</v>
      </c>
      <c r="Z226" s="170">
        <f>AVERAGE(M$6:M226)</f>
        <v>291.1085972850679</v>
      </c>
      <c r="AA226" s="170">
        <f>AVERAGE(N$6:N226)</f>
        <v>2418.7556561085971</v>
      </c>
      <c r="AB226" s="169">
        <f>AVERAGE(O$6:O226)</f>
        <v>3.067873303167421</v>
      </c>
      <c r="AC226" s="170">
        <f>AVERAGE(P$6:P226)</f>
        <v>36.814479638009047</v>
      </c>
      <c r="AD226" s="170">
        <f>AVERAGE(Q$6:Q226)</f>
        <v>115.25339366515837</v>
      </c>
      <c r="AE226" s="26"/>
      <c r="AF226" s="26"/>
      <c r="AG226" s="26"/>
      <c r="AH226" s="26"/>
      <c r="AI226" s="26"/>
      <c r="AJ226" s="26"/>
      <c r="AK226" s="26"/>
      <c r="AL226" s="26"/>
      <c r="AM226" s="26"/>
      <c r="AN226" s="26"/>
      <c r="AO226" s="26"/>
      <c r="AP226" s="26"/>
      <c r="AQ226" s="26"/>
      <c r="AR226" s="26"/>
      <c r="AS226" s="26"/>
      <c r="AT226" s="26"/>
      <c r="AU226" s="26"/>
      <c r="AV226" s="26"/>
      <c r="AW226" s="26"/>
      <c r="AX226" s="29"/>
      <c r="AZ226" s="26">
        <v>221</v>
      </c>
      <c r="BA226" s="164">
        <v>17.039368803424651</v>
      </c>
      <c r="BB226" s="175">
        <v>0.1</v>
      </c>
      <c r="BC226" s="103">
        <v>8</v>
      </c>
      <c r="BD226" s="181">
        <v>308</v>
      </c>
      <c r="BE226" s="103">
        <v>23</v>
      </c>
      <c r="BF226" s="103">
        <v>22</v>
      </c>
      <c r="BG226" s="103">
        <v>2</v>
      </c>
      <c r="BH226" s="167">
        <v>3300</v>
      </c>
      <c r="BI226" s="167">
        <v>300</v>
      </c>
      <c r="BJ226" s="167">
        <v>1000</v>
      </c>
      <c r="BK226" s="167">
        <v>300</v>
      </c>
      <c r="BL226" s="167">
        <v>2533</v>
      </c>
      <c r="BM226" s="103">
        <v>2</v>
      </c>
      <c r="BN226" s="167">
        <v>30</v>
      </c>
      <c r="BO226" s="167">
        <v>797</v>
      </c>
      <c r="BP226" s="103" t="s">
        <v>116</v>
      </c>
      <c r="BQ226" s="80"/>
      <c r="BR226" s="164">
        <f>AVERAGE(BE$6:BE226)</f>
        <v>19.782805429864254</v>
      </c>
      <c r="BS226" s="164">
        <f>AVERAGE(BF$6:BF226)</f>
        <v>18.909502262443439</v>
      </c>
      <c r="BT226" s="164">
        <f>AVERAGE(BG$6:BG226)</f>
        <v>0.67420814479638014</v>
      </c>
      <c r="BU226" s="167">
        <f>AVERAGE(BH$6:BH226)</f>
        <v>2836.4253393665158</v>
      </c>
      <c r="BV226" s="167">
        <f>AVERAGE(BI$6:BI226)</f>
        <v>101.13122171945702</v>
      </c>
      <c r="BW226" s="167">
        <f>AVERAGE(BJ$6:BJ226)</f>
        <v>911.76470588235293</v>
      </c>
      <c r="BX226" s="167">
        <f>AVERAGE(BK$6:BK226)</f>
        <v>273.52941176470586</v>
      </c>
      <c r="BY226" s="167">
        <f>AVERAGE(BL$6:BL226)</f>
        <v>2258.1221719457012</v>
      </c>
      <c r="BZ226" s="164">
        <f>AVERAGE(BM$6:BM226)</f>
        <v>2.18552036199095</v>
      </c>
      <c r="CA226" s="167">
        <f>AVERAGE(BN$6:BN226)</f>
        <v>32.782805429864254</v>
      </c>
      <c r="CB226" s="167">
        <f>AVERAGE(BO$6:BO226)</f>
        <v>611.08597285067879</v>
      </c>
      <c r="CC226" s="26"/>
      <c r="CD226" s="26"/>
      <c r="CE226" s="26"/>
      <c r="CF226" s="26"/>
      <c r="CG226" s="26"/>
      <c r="CH226" s="26"/>
      <c r="CI226" s="26"/>
      <c r="CJ226" s="26"/>
      <c r="CK226" s="26"/>
      <c r="CL226" s="26"/>
      <c r="CM226" s="26"/>
      <c r="CN226" s="26"/>
      <c r="CO226" s="26"/>
      <c r="CP226" s="26"/>
      <c r="CQ226" s="26"/>
      <c r="CR226" s="26"/>
      <c r="CS226" s="26"/>
      <c r="CT226" s="26"/>
      <c r="CU226" s="26"/>
      <c r="CV226" s="26"/>
      <c r="CW226" s="26"/>
      <c r="CX226" s="26"/>
      <c r="CY226" s="26"/>
      <c r="CZ226" s="26"/>
      <c r="DA226" s="26"/>
      <c r="DB226" s="26"/>
      <c r="DC226" s="26"/>
      <c r="DD226" s="29"/>
      <c r="DE226" s="26"/>
      <c r="DF226" s="103">
        <v>221</v>
      </c>
      <c r="DG226" s="164">
        <v>6.7820062521102278</v>
      </c>
      <c r="DH226" s="133">
        <v>0.05</v>
      </c>
      <c r="DI226" s="103">
        <v>2</v>
      </c>
      <c r="DJ226" s="167">
        <v>376</v>
      </c>
      <c r="DK226" s="103">
        <v>9</v>
      </c>
      <c r="DL226" s="103">
        <v>9</v>
      </c>
      <c r="DM226" s="103">
        <v>0</v>
      </c>
      <c r="DN226" s="167">
        <v>1620</v>
      </c>
      <c r="DO226" s="167">
        <v>0</v>
      </c>
      <c r="DP226" s="167">
        <v>450</v>
      </c>
      <c r="DQ226" s="167">
        <v>135</v>
      </c>
      <c r="DR226" s="167">
        <v>1586</v>
      </c>
      <c r="DS226" s="103">
        <v>0</v>
      </c>
      <c r="DT226" s="167">
        <v>0</v>
      </c>
      <c r="DU226" s="167">
        <v>34</v>
      </c>
      <c r="DV226" s="103" t="s">
        <v>117</v>
      </c>
      <c r="DW226" s="26"/>
      <c r="DX226" s="164">
        <f>AVERAGE(DK$6:DK226)</f>
        <v>10.53393665158371</v>
      </c>
      <c r="DY226" s="164">
        <f>AVERAGE(DL$6:DL226)</f>
        <v>10.53393665158371</v>
      </c>
      <c r="DZ226" s="164">
        <f>AVERAGE(DM$6:DM226)</f>
        <v>0</v>
      </c>
      <c r="EA226" s="167">
        <f>AVERAGE(DN$6:DN226)</f>
        <v>1896.1085972850678</v>
      </c>
      <c r="EB226" s="167">
        <f>AVERAGE(DO$6:DO226)</f>
        <v>0</v>
      </c>
      <c r="EC226" s="167">
        <f>AVERAGE(DP$6:DP226)</f>
        <v>526.69683257918552</v>
      </c>
      <c r="ED226" s="167">
        <f>AVERAGE(DQ$6:DQ226)</f>
        <v>158.00904977375566</v>
      </c>
      <c r="EE226" s="167">
        <f>AVERAGE(DR$6:DR226)</f>
        <v>1661.3619909502263</v>
      </c>
      <c r="EF226" s="164">
        <f>AVERAGE(DS$6:DS226)</f>
        <v>0.88235294117647056</v>
      </c>
      <c r="EG226" s="167">
        <f>AVERAGE(DT$6:DT226)</f>
        <v>15.882352941176471</v>
      </c>
      <c r="EH226" s="167">
        <f>AVERAGE(DU$6:DU226)</f>
        <v>250.62895927601809</v>
      </c>
      <c r="EI226" s="26"/>
      <c r="EJ226" s="26"/>
      <c r="EK226" s="26"/>
      <c r="EL226" s="26"/>
      <c r="EM226" s="26"/>
      <c r="EN226" s="26"/>
      <c r="EO226" s="26"/>
      <c r="EP226" s="26"/>
      <c r="EQ226" s="26"/>
      <c r="ER226" s="26"/>
      <c r="ES226" s="26"/>
      <c r="ET226" s="26"/>
      <c r="EU226" s="26"/>
      <c r="EV226" s="26"/>
      <c r="EW226" s="26"/>
      <c r="EX226" s="26"/>
      <c r="EY226" s="26"/>
      <c r="EZ226" s="26"/>
      <c r="FA226" s="26"/>
      <c r="FB226" s="26"/>
      <c r="FC226" s="26"/>
      <c r="FD226" s="26"/>
      <c r="FE226" s="26"/>
      <c r="FF226" s="26"/>
      <c r="FG226" s="26"/>
      <c r="FH226" s="29"/>
      <c r="FI226" s="26"/>
      <c r="FJ226" s="103">
        <v>221</v>
      </c>
      <c r="FK226" s="164">
        <v>5.7957525666564527</v>
      </c>
      <c r="FL226" s="133">
        <v>0.15</v>
      </c>
      <c r="FM226" s="103">
        <v>3</v>
      </c>
      <c r="FN226" s="167">
        <v>442</v>
      </c>
      <c r="FO226" s="103">
        <v>8</v>
      </c>
      <c r="FP226" s="103">
        <v>8</v>
      </c>
      <c r="FQ226" s="103">
        <v>0</v>
      </c>
      <c r="FR226" s="167">
        <v>1440</v>
      </c>
      <c r="FS226" s="167">
        <v>0</v>
      </c>
      <c r="FT226" s="167">
        <v>400</v>
      </c>
      <c r="FU226" s="167">
        <v>120</v>
      </c>
      <c r="FV226" s="167">
        <v>1587</v>
      </c>
      <c r="FW226" s="103">
        <v>1</v>
      </c>
      <c r="FX226" s="167">
        <v>36</v>
      </c>
      <c r="FY226" s="167">
        <v>-111</v>
      </c>
      <c r="FZ226" s="103" t="s">
        <v>117</v>
      </c>
      <c r="GA226" s="80"/>
      <c r="GB226" s="160">
        <f>AVERAGE(FO$6:FO226)</f>
        <v>9.9366515837104075</v>
      </c>
      <c r="GC226" s="160">
        <f>AVERAGE(FP$6:FP226)</f>
        <v>9.9366515837104075</v>
      </c>
      <c r="GD226" s="160">
        <f>AVERAGE(FQ$6:FQ226)</f>
        <v>0</v>
      </c>
      <c r="GE226" s="166">
        <f>AVERAGE(FR$6:FR226)</f>
        <v>1788.5972850678734</v>
      </c>
      <c r="GF226" s="166">
        <f>AVERAGE(FS$6:FS226)</f>
        <v>0</v>
      </c>
      <c r="GG226" s="166">
        <f>AVERAGE(FT$6:FT226)</f>
        <v>496.83257918552039</v>
      </c>
      <c r="GH226" s="166">
        <f>AVERAGE(FU$6:FU226)</f>
        <v>149.0497737556561</v>
      </c>
      <c r="GI226" s="166">
        <f>AVERAGE(FV$6:FV226)</f>
        <v>1623.7828054298643</v>
      </c>
      <c r="GJ226" s="160">
        <f>AVERAGE(FW$6:FW226)</f>
        <v>0.82352941176470584</v>
      </c>
      <c r="GK226" s="166">
        <f>AVERAGE(FX$6:FX226)</f>
        <v>29.647058823529413</v>
      </c>
      <c r="GL226" s="166">
        <f>AVERAGE(FY$6:FY226)</f>
        <v>194.46153846153845</v>
      </c>
      <c r="GM226" s="26"/>
      <c r="GN226" s="26"/>
      <c r="GO226" s="26"/>
      <c r="GP226" s="26"/>
      <c r="GQ226" s="26"/>
      <c r="GR226" s="26"/>
      <c r="GS226" s="26"/>
      <c r="GT226" s="26"/>
      <c r="GU226" s="26"/>
      <c r="GV226" s="26"/>
      <c r="GW226" s="26"/>
      <c r="GX226" s="26"/>
      <c r="GY226" s="26"/>
      <c r="GZ226" s="26"/>
      <c r="HA226" s="26"/>
      <c r="HB226" s="26"/>
      <c r="HC226" s="26"/>
      <c r="HD226" s="26"/>
      <c r="HE226" s="26"/>
      <c r="HF226" s="26"/>
      <c r="HG226" s="26"/>
      <c r="HH226" s="26"/>
      <c r="HI226" s="26"/>
      <c r="HJ226" s="26"/>
      <c r="HK226" s="29"/>
      <c r="HL226" s="26"/>
      <c r="HM226" s="98">
        <v>221</v>
      </c>
      <c r="HN226" s="178">
        <v>18.909690129658188</v>
      </c>
      <c r="HO226" s="148">
        <v>0.15</v>
      </c>
      <c r="HP226" s="98">
        <v>3</v>
      </c>
      <c r="HQ226" s="189">
        <v>226</v>
      </c>
      <c r="HR226" s="98">
        <v>19</v>
      </c>
      <c r="HS226" s="98">
        <v>19</v>
      </c>
      <c r="HT226" s="98">
        <v>0</v>
      </c>
      <c r="HU226" s="189">
        <v>2850</v>
      </c>
      <c r="HV226" s="189">
        <v>0</v>
      </c>
      <c r="HW226" s="189">
        <v>950</v>
      </c>
      <c r="HX226" s="189">
        <v>285</v>
      </c>
      <c r="HY226" s="189">
        <v>2086</v>
      </c>
      <c r="HZ226" s="98">
        <v>3</v>
      </c>
      <c r="IA226" s="189">
        <v>90</v>
      </c>
      <c r="IB226" s="189">
        <v>854</v>
      </c>
      <c r="IC226" s="98" t="s">
        <v>117</v>
      </c>
      <c r="ID226" s="80"/>
      <c r="IE226" s="164">
        <f>AVERAGE(HR$6:HR226)</f>
        <v>19.828054298642535</v>
      </c>
      <c r="IF226" s="164">
        <f>AVERAGE(HS$6:HS226)</f>
        <v>19.113122171945701</v>
      </c>
      <c r="IG226" s="164">
        <f>AVERAGE(HT$6:HT226)</f>
        <v>1.0271493212669682</v>
      </c>
      <c r="IH226" s="167">
        <f>AVERAGE(HU$6:HU226)</f>
        <v>2866.968325791855</v>
      </c>
      <c r="II226" s="167">
        <f>AVERAGE(HV$6:HV226)</f>
        <v>154.07239819004525</v>
      </c>
      <c r="IJ226" s="167">
        <f>AVERAGE(HW$6:HW226)</f>
        <v>904.29864253393669</v>
      </c>
      <c r="IK226" s="167">
        <f>AVERAGE(HX$6:HX226)</f>
        <v>271.28959276018099</v>
      </c>
      <c r="IL226" s="167">
        <f>AVERAGE(HY$6:HY226)</f>
        <v>2311.5022624434391</v>
      </c>
      <c r="IM226" s="164">
        <f>AVERAGE(HZ$6:HZ226)</f>
        <v>2.502262443438914</v>
      </c>
      <c r="IN226" s="167">
        <f>AVERAGE(IA$6:IA226)</f>
        <v>75.067873303167417</v>
      </c>
      <c r="IO226" s="167">
        <f>AVERAGE(IB$6:IB226)</f>
        <v>630.53393665158376</v>
      </c>
      <c r="IP226" s="26"/>
      <c r="IQ226" s="26"/>
      <c r="IR226" s="26"/>
      <c r="IS226" s="26"/>
      <c r="IT226" s="26"/>
      <c r="IU226" s="26"/>
      <c r="IV226" s="26"/>
      <c r="IW226" s="26"/>
      <c r="IX226" s="26"/>
      <c r="IY226" s="26"/>
      <c r="IZ226" s="26"/>
      <c r="JA226" s="26"/>
      <c r="JB226" s="26"/>
      <c r="JC226" s="26"/>
      <c r="JD226" s="26"/>
      <c r="JE226" s="26"/>
      <c r="JF226" s="26"/>
      <c r="JG226" s="26"/>
      <c r="JH226" s="26"/>
      <c r="JI226" s="26"/>
      <c r="JJ226" s="26"/>
      <c r="JK226" s="26"/>
      <c r="JL226" s="26"/>
      <c r="JM226" s="29"/>
      <c r="JN226" s="26"/>
      <c r="JO226" s="26"/>
      <c r="JP226" s="26"/>
      <c r="JQ226" s="26"/>
      <c r="JR226" s="26"/>
      <c r="JS226" s="26"/>
      <c r="JT226" s="26"/>
      <c r="JU226" s="26"/>
      <c r="JV226" s="26"/>
      <c r="JW226" s="26"/>
      <c r="JX226" s="26"/>
      <c r="JY226" s="26"/>
      <c r="JZ226" s="29"/>
    </row>
    <row r="227" spans="1:286" x14ac:dyDescent="0.2">
      <c r="A227" s="26"/>
      <c r="B227" s="103">
        <v>222</v>
      </c>
      <c r="C227" s="164">
        <v>32.673158853184887</v>
      </c>
      <c r="D227" s="133">
        <v>0.05</v>
      </c>
      <c r="E227" s="103">
        <v>10</v>
      </c>
      <c r="F227" s="167">
        <v>321</v>
      </c>
      <c r="G227" s="103">
        <v>41</v>
      </c>
      <c r="H227" s="103">
        <v>22</v>
      </c>
      <c r="I227" s="103">
        <v>2</v>
      </c>
      <c r="J227" s="167">
        <v>2640</v>
      </c>
      <c r="K227" s="167">
        <v>240</v>
      </c>
      <c r="L227" s="167">
        <v>1000</v>
      </c>
      <c r="M227" s="167">
        <v>300</v>
      </c>
      <c r="N227" s="167">
        <v>2486</v>
      </c>
      <c r="O227" s="103">
        <v>2</v>
      </c>
      <c r="P227" s="167">
        <v>24</v>
      </c>
      <c r="Q227" s="167">
        <v>178</v>
      </c>
      <c r="R227" s="103" t="s">
        <v>116</v>
      </c>
      <c r="S227" s="80"/>
      <c r="T227" s="169">
        <f>AVERAGE(G$6:G227)</f>
        <v>23.554054054054053</v>
      </c>
      <c r="U227" s="169">
        <f>AVERAGE(H$6:H227)</f>
        <v>20.815315315315317</v>
      </c>
      <c r="V227" s="169">
        <f>AVERAGE(I$6:I227)</f>
        <v>1.4054054054054055</v>
      </c>
      <c r="W227" s="170">
        <f>AVERAGE(J$6:J227)</f>
        <v>2497.8378378378379</v>
      </c>
      <c r="X227" s="170">
        <f>AVERAGE(K$6:K227)</f>
        <v>168.64864864864865</v>
      </c>
      <c r="Y227" s="170">
        <f>AVERAGE(L$6:L227)</f>
        <v>970.49549549549545</v>
      </c>
      <c r="Z227" s="170">
        <f>AVERAGE(M$6:M227)</f>
        <v>291.14864864864865</v>
      </c>
      <c r="AA227" s="170">
        <f>AVERAGE(N$6:N227)</f>
        <v>2419.0585585585586</v>
      </c>
      <c r="AB227" s="169">
        <f>AVERAGE(O$6:O227)</f>
        <v>3.0630630630630629</v>
      </c>
      <c r="AC227" s="170">
        <f>AVERAGE(P$6:P227)</f>
        <v>36.756756756756758</v>
      </c>
      <c r="AD227" s="170">
        <f>AVERAGE(Q$6:Q227)</f>
        <v>115.53603603603604</v>
      </c>
      <c r="AE227" s="26"/>
      <c r="AF227" s="26"/>
      <c r="AG227" s="26"/>
      <c r="AH227" s="26"/>
      <c r="AI227" s="26"/>
      <c r="AJ227" s="26"/>
      <c r="AK227" s="26"/>
      <c r="AL227" s="26"/>
      <c r="AM227" s="26"/>
      <c r="AN227" s="26"/>
      <c r="AO227" s="26"/>
      <c r="AP227" s="26"/>
      <c r="AQ227" s="26"/>
      <c r="AR227" s="26"/>
      <c r="AS227" s="26"/>
      <c r="AT227" s="26"/>
      <c r="AU227" s="26"/>
      <c r="AV227" s="26"/>
      <c r="AW227" s="26"/>
      <c r="AX227" s="29"/>
      <c r="AZ227" s="26">
        <v>222</v>
      </c>
      <c r="BA227" s="164">
        <v>19.709598718957476</v>
      </c>
      <c r="BB227" s="175">
        <v>0.15</v>
      </c>
      <c r="BC227" s="103">
        <v>6</v>
      </c>
      <c r="BD227" s="181">
        <v>457</v>
      </c>
      <c r="BE227" s="103">
        <v>23</v>
      </c>
      <c r="BF227" s="103">
        <v>22</v>
      </c>
      <c r="BG227" s="103">
        <v>2</v>
      </c>
      <c r="BH227" s="167">
        <v>3300</v>
      </c>
      <c r="BI227" s="167">
        <v>300</v>
      </c>
      <c r="BJ227" s="167">
        <v>1000</v>
      </c>
      <c r="BK227" s="167">
        <v>300</v>
      </c>
      <c r="BL227" s="167">
        <v>2682</v>
      </c>
      <c r="BM227" s="103">
        <v>3</v>
      </c>
      <c r="BN227" s="167">
        <v>45</v>
      </c>
      <c r="BO227" s="167">
        <v>663</v>
      </c>
      <c r="BP227" s="103" t="s">
        <v>116</v>
      </c>
      <c r="BQ227" s="80"/>
      <c r="BR227" s="164">
        <f>AVERAGE(BE$6:BE227)</f>
        <v>19.797297297297298</v>
      </c>
      <c r="BS227" s="164">
        <f>AVERAGE(BF$6:BF227)</f>
        <v>18.923423423423422</v>
      </c>
      <c r="BT227" s="164">
        <f>AVERAGE(BG$6:BG227)</f>
        <v>0.68018018018018023</v>
      </c>
      <c r="BU227" s="167">
        <f>AVERAGE(BH$6:BH227)</f>
        <v>2838.5135135135133</v>
      </c>
      <c r="BV227" s="167">
        <f>AVERAGE(BI$6:BI227)</f>
        <v>102.02702702702703</v>
      </c>
      <c r="BW227" s="167">
        <f>AVERAGE(BJ$6:BJ227)</f>
        <v>912.16216216216219</v>
      </c>
      <c r="BX227" s="167">
        <f>AVERAGE(BK$6:BK227)</f>
        <v>273.64864864864865</v>
      </c>
      <c r="BY227" s="167">
        <f>AVERAGE(BL$6:BL227)</f>
        <v>2260.0315315315315</v>
      </c>
      <c r="BZ227" s="164">
        <f>AVERAGE(BM$6:BM227)</f>
        <v>2.189189189189189</v>
      </c>
      <c r="CA227" s="167">
        <f>AVERAGE(BN$6:BN227)</f>
        <v>32.837837837837839</v>
      </c>
      <c r="CB227" s="167">
        <f>AVERAGE(BO$6:BO227)</f>
        <v>611.31981981981983</v>
      </c>
      <c r="CC227" s="26"/>
      <c r="CD227" s="26"/>
      <c r="CE227" s="26"/>
      <c r="CF227" s="26"/>
      <c r="CG227" s="26"/>
      <c r="CH227" s="26"/>
      <c r="CI227" s="26"/>
      <c r="CJ227" s="26"/>
      <c r="CK227" s="26"/>
      <c r="CL227" s="26"/>
      <c r="CM227" s="26"/>
      <c r="CN227" s="26"/>
      <c r="CO227" s="26"/>
      <c r="CP227" s="26"/>
      <c r="CQ227" s="26"/>
      <c r="CR227" s="26"/>
      <c r="CS227" s="26"/>
      <c r="CT227" s="26"/>
      <c r="CU227" s="26"/>
      <c r="CV227" s="26"/>
      <c r="CW227" s="26"/>
      <c r="CX227" s="26"/>
      <c r="CY227" s="26"/>
      <c r="CZ227" s="26"/>
      <c r="DA227" s="26"/>
      <c r="DB227" s="26"/>
      <c r="DC227" s="26"/>
      <c r="DD227" s="29"/>
      <c r="DE227" s="26"/>
      <c r="DF227" s="103">
        <v>222</v>
      </c>
      <c r="DG227" s="164">
        <v>5.3693121724448876</v>
      </c>
      <c r="DH227" s="133">
        <v>0.15</v>
      </c>
      <c r="DI227" s="103">
        <v>3</v>
      </c>
      <c r="DJ227" s="167">
        <v>275</v>
      </c>
      <c r="DK227" s="103">
        <v>7</v>
      </c>
      <c r="DL227" s="103">
        <v>7</v>
      </c>
      <c r="DM227" s="103">
        <v>0</v>
      </c>
      <c r="DN227" s="167">
        <v>1260</v>
      </c>
      <c r="DO227" s="167">
        <v>0</v>
      </c>
      <c r="DP227" s="167">
        <v>350</v>
      </c>
      <c r="DQ227" s="167">
        <v>105</v>
      </c>
      <c r="DR227" s="167">
        <v>1355</v>
      </c>
      <c r="DS227" s="103">
        <v>1</v>
      </c>
      <c r="DT227" s="167">
        <v>18</v>
      </c>
      <c r="DU227" s="167">
        <v>-77</v>
      </c>
      <c r="DV227" s="103" t="s">
        <v>117</v>
      </c>
      <c r="DW227" s="26"/>
      <c r="DX227" s="164">
        <f>AVERAGE(DK$6:DK227)</f>
        <v>10.518018018018019</v>
      </c>
      <c r="DY227" s="164">
        <f>AVERAGE(DL$6:DL227)</f>
        <v>10.518018018018019</v>
      </c>
      <c r="DZ227" s="164">
        <f>AVERAGE(DM$6:DM227)</f>
        <v>0</v>
      </c>
      <c r="EA227" s="167">
        <f>AVERAGE(DN$6:DN227)</f>
        <v>1893.2432432432433</v>
      </c>
      <c r="EB227" s="167">
        <f>AVERAGE(DO$6:DO227)</f>
        <v>0</v>
      </c>
      <c r="EC227" s="167">
        <f>AVERAGE(DP$6:DP227)</f>
        <v>525.90090090090087</v>
      </c>
      <c r="ED227" s="167">
        <f>AVERAGE(DQ$6:DQ227)</f>
        <v>157.77027027027026</v>
      </c>
      <c r="EE227" s="167">
        <f>AVERAGE(DR$6:DR227)</f>
        <v>1659.981981981982</v>
      </c>
      <c r="EF227" s="164">
        <f>AVERAGE(DS$6:DS227)</f>
        <v>0.88288288288288286</v>
      </c>
      <c r="EG227" s="167">
        <f>AVERAGE(DT$6:DT227)</f>
        <v>15.891891891891891</v>
      </c>
      <c r="EH227" s="167">
        <f>AVERAGE(DU$6:DU227)</f>
        <v>249.15315315315314</v>
      </c>
      <c r="EI227" s="26"/>
      <c r="EJ227" s="26"/>
      <c r="EK227" s="26"/>
      <c r="EL227" s="26"/>
      <c r="EM227" s="26"/>
      <c r="EN227" s="26"/>
      <c r="EO227" s="26"/>
      <c r="EP227" s="26"/>
      <c r="EQ227" s="26"/>
      <c r="ER227" s="26"/>
      <c r="ES227" s="26"/>
      <c r="ET227" s="26"/>
      <c r="EU227" s="26"/>
      <c r="EV227" s="26"/>
      <c r="EW227" s="26"/>
      <c r="EX227" s="26"/>
      <c r="EY227" s="26"/>
      <c r="EZ227" s="26"/>
      <c r="FA227" s="26"/>
      <c r="FB227" s="26"/>
      <c r="FC227" s="26"/>
      <c r="FD227" s="26"/>
      <c r="FE227" s="26"/>
      <c r="FF227" s="26"/>
      <c r="FG227" s="26"/>
      <c r="FH227" s="29"/>
      <c r="FI227" s="26"/>
      <c r="FJ227" s="103">
        <v>222</v>
      </c>
      <c r="FK227" s="164">
        <v>6.3872905800778401</v>
      </c>
      <c r="FL227" s="133">
        <v>0.05</v>
      </c>
      <c r="FM227" s="103">
        <v>1</v>
      </c>
      <c r="FN227" s="167">
        <v>336</v>
      </c>
      <c r="FO227" s="103">
        <v>7</v>
      </c>
      <c r="FP227" s="103">
        <v>7</v>
      </c>
      <c r="FQ227" s="103">
        <v>0</v>
      </c>
      <c r="FR227" s="167">
        <v>1260</v>
      </c>
      <c r="FS227" s="167">
        <v>0</v>
      </c>
      <c r="FT227" s="167">
        <v>350</v>
      </c>
      <c r="FU227" s="167">
        <v>105</v>
      </c>
      <c r="FV227" s="167">
        <v>1416</v>
      </c>
      <c r="FW227" s="103">
        <v>0</v>
      </c>
      <c r="FX227" s="167">
        <v>0</v>
      </c>
      <c r="FY227" s="167">
        <v>-156</v>
      </c>
      <c r="FZ227" s="103" t="s">
        <v>117</v>
      </c>
      <c r="GA227" s="80"/>
      <c r="GB227" s="160">
        <f>AVERAGE(FO$6:FO227)</f>
        <v>9.923423423423424</v>
      </c>
      <c r="GC227" s="160">
        <f>AVERAGE(FP$6:FP227)</f>
        <v>9.923423423423424</v>
      </c>
      <c r="GD227" s="160">
        <f>AVERAGE(FQ$6:FQ227)</f>
        <v>0</v>
      </c>
      <c r="GE227" s="166">
        <f>AVERAGE(FR$6:FR227)</f>
        <v>1786.2162162162163</v>
      </c>
      <c r="GF227" s="166">
        <f>AVERAGE(FS$6:FS227)</f>
        <v>0</v>
      </c>
      <c r="GG227" s="166">
        <f>AVERAGE(FT$6:FT227)</f>
        <v>496.17117117117118</v>
      </c>
      <c r="GH227" s="166">
        <f>AVERAGE(FU$6:FU227)</f>
        <v>148.85135135135135</v>
      </c>
      <c r="GI227" s="166">
        <f>AVERAGE(FV$6:FV227)</f>
        <v>1622.8468468468468</v>
      </c>
      <c r="GJ227" s="160">
        <f>AVERAGE(FW$6:FW227)</f>
        <v>0.81981981981981977</v>
      </c>
      <c r="GK227" s="166">
        <f>AVERAGE(FX$6:FX227)</f>
        <v>29.513513513513512</v>
      </c>
      <c r="GL227" s="166">
        <f>AVERAGE(FY$6:FY227)</f>
        <v>192.88288288288288</v>
      </c>
      <c r="GM227" s="26"/>
      <c r="GN227" s="26"/>
      <c r="GO227" s="26"/>
      <c r="GP227" s="26"/>
      <c r="GQ227" s="26"/>
      <c r="GR227" s="26"/>
      <c r="GS227" s="26"/>
      <c r="GT227" s="26"/>
      <c r="GU227" s="26"/>
      <c r="GV227" s="26"/>
      <c r="GW227" s="26"/>
      <c r="GX227" s="26"/>
      <c r="GY227" s="26"/>
      <c r="GZ227" s="26"/>
      <c r="HA227" s="26"/>
      <c r="HB227" s="26"/>
      <c r="HC227" s="26"/>
      <c r="HD227" s="26"/>
      <c r="HE227" s="26"/>
      <c r="HF227" s="26"/>
      <c r="HG227" s="26"/>
      <c r="HH227" s="26"/>
      <c r="HI227" s="26"/>
      <c r="HJ227" s="26"/>
      <c r="HK227" s="29"/>
      <c r="HL227" s="26"/>
      <c r="HM227" s="98">
        <v>222</v>
      </c>
      <c r="HN227" s="178">
        <v>18.184916798880334</v>
      </c>
      <c r="HO227" s="148">
        <v>0.1</v>
      </c>
      <c r="HP227" s="98">
        <v>3</v>
      </c>
      <c r="HQ227" s="189">
        <v>281</v>
      </c>
      <c r="HR227" s="98">
        <v>19</v>
      </c>
      <c r="HS227" s="98">
        <v>19</v>
      </c>
      <c r="HT227" s="98">
        <v>0</v>
      </c>
      <c r="HU227" s="189">
        <v>2850</v>
      </c>
      <c r="HV227" s="189">
        <v>0</v>
      </c>
      <c r="HW227" s="189">
        <v>950</v>
      </c>
      <c r="HX227" s="189">
        <v>285</v>
      </c>
      <c r="HY227" s="189">
        <v>2141</v>
      </c>
      <c r="HZ227" s="98">
        <v>2</v>
      </c>
      <c r="IA227" s="189">
        <v>60</v>
      </c>
      <c r="IB227" s="189">
        <v>769</v>
      </c>
      <c r="IC227" s="98" t="s">
        <v>117</v>
      </c>
      <c r="ID227" s="80"/>
      <c r="IE227" s="164">
        <f>AVERAGE(HR$6:HR227)</f>
        <v>19.824324324324323</v>
      </c>
      <c r="IF227" s="164">
        <f>AVERAGE(HS$6:HS227)</f>
        <v>19.112612612612612</v>
      </c>
      <c r="IG227" s="164">
        <f>AVERAGE(HT$6:HT227)</f>
        <v>1.0225225225225225</v>
      </c>
      <c r="IH227" s="167">
        <f>AVERAGE(HU$6:HU227)</f>
        <v>2866.8918918918921</v>
      </c>
      <c r="II227" s="167">
        <f>AVERAGE(HV$6:HV227)</f>
        <v>153.37837837837839</v>
      </c>
      <c r="IJ227" s="167">
        <f>AVERAGE(HW$6:HW227)</f>
        <v>904.50450450450455</v>
      </c>
      <c r="IK227" s="167">
        <f>AVERAGE(HX$6:HX227)</f>
        <v>271.35135135135135</v>
      </c>
      <c r="IL227" s="167">
        <f>AVERAGE(HY$6:HY227)</f>
        <v>2310.734234234234</v>
      </c>
      <c r="IM227" s="164">
        <f>AVERAGE(HZ$6:HZ227)</f>
        <v>2.5</v>
      </c>
      <c r="IN227" s="167">
        <f>AVERAGE(IA$6:IA227)</f>
        <v>75</v>
      </c>
      <c r="IO227" s="167">
        <f>AVERAGE(IB$6:IB227)</f>
        <v>631.15765765765764</v>
      </c>
      <c r="IP227" s="26"/>
      <c r="IQ227" s="26"/>
      <c r="IR227" s="26"/>
      <c r="IS227" s="26"/>
      <c r="IT227" s="26"/>
      <c r="IU227" s="26"/>
      <c r="IV227" s="26"/>
      <c r="IW227" s="26"/>
      <c r="IX227" s="26"/>
      <c r="IY227" s="26"/>
      <c r="IZ227" s="26"/>
      <c r="JA227" s="26"/>
      <c r="JB227" s="26"/>
      <c r="JC227" s="26"/>
      <c r="JD227" s="26"/>
      <c r="JE227" s="26"/>
      <c r="JF227" s="26"/>
      <c r="JG227" s="26"/>
      <c r="JH227" s="26"/>
      <c r="JI227" s="26"/>
      <c r="JJ227" s="26"/>
      <c r="JK227" s="26"/>
      <c r="JL227" s="26"/>
      <c r="JM227" s="29"/>
      <c r="JN227" s="26"/>
      <c r="JO227" s="26"/>
      <c r="JP227" s="26"/>
      <c r="JQ227" s="26"/>
      <c r="JR227" s="26"/>
      <c r="JS227" s="26"/>
      <c r="JT227" s="26"/>
      <c r="JU227" s="26"/>
      <c r="JV227" s="26"/>
      <c r="JW227" s="26"/>
      <c r="JX227" s="26"/>
      <c r="JY227" s="26"/>
      <c r="JZ227" s="29"/>
    </row>
    <row r="228" spans="1:286" x14ac:dyDescent="0.2">
      <c r="A228" s="26"/>
      <c r="B228" s="103">
        <v>223</v>
      </c>
      <c r="C228" s="164">
        <v>18.121165806345019</v>
      </c>
      <c r="D228" s="133">
        <v>0.15</v>
      </c>
      <c r="E228" s="103">
        <v>10</v>
      </c>
      <c r="F228" s="167">
        <v>331</v>
      </c>
      <c r="G228" s="103">
        <v>25</v>
      </c>
      <c r="H228" s="103">
        <v>22</v>
      </c>
      <c r="I228" s="103">
        <v>2</v>
      </c>
      <c r="J228" s="167">
        <v>2640</v>
      </c>
      <c r="K228" s="167">
        <v>240</v>
      </c>
      <c r="L228" s="167">
        <v>1000</v>
      </c>
      <c r="M228" s="167">
        <v>300</v>
      </c>
      <c r="N228" s="167">
        <v>2496</v>
      </c>
      <c r="O228" s="103">
        <v>3</v>
      </c>
      <c r="P228" s="167">
        <v>36</v>
      </c>
      <c r="Q228" s="167">
        <v>180</v>
      </c>
      <c r="R228" s="103" t="s">
        <v>116</v>
      </c>
      <c r="S228" s="80"/>
      <c r="T228" s="169">
        <f>AVERAGE(G$6:G228)</f>
        <v>23.560538116591928</v>
      </c>
      <c r="U228" s="169">
        <f>AVERAGE(H$6:H228)</f>
        <v>20.820627802690584</v>
      </c>
      <c r="V228" s="169">
        <f>AVERAGE(I$6:I228)</f>
        <v>1.4080717488789238</v>
      </c>
      <c r="W228" s="170">
        <f>AVERAGE(J$6:J228)</f>
        <v>2498.4753363228701</v>
      </c>
      <c r="X228" s="170">
        <f>AVERAGE(K$6:K228)</f>
        <v>168.96860986547085</v>
      </c>
      <c r="Y228" s="170">
        <f>AVERAGE(L$6:L228)</f>
        <v>970.62780269058294</v>
      </c>
      <c r="Z228" s="170">
        <f>AVERAGE(M$6:M228)</f>
        <v>291.18834080717488</v>
      </c>
      <c r="AA228" s="170">
        <f>AVERAGE(N$6:N228)</f>
        <v>2419.403587443946</v>
      </c>
      <c r="AB228" s="169">
        <f>AVERAGE(O$6:O228)</f>
        <v>3.0627802690582961</v>
      </c>
      <c r="AC228" s="170">
        <f>AVERAGE(P$6:P228)</f>
        <v>36.753363228699548</v>
      </c>
      <c r="AD228" s="170">
        <f>AVERAGE(Q$6:Q228)</f>
        <v>115.82511210762331</v>
      </c>
      <c r="AE228" s="26"/>
      <c r="AF228" s="26"/>
      <c r="AG228" s="26"/>
      <c r="AH228" s="26"/>
      <c r="AI228" s="26"/>
      <c r="AJ228" s="26"/>
      <c r="AK228" s="26"/>
      <c r="AL228" s="26"/>
      <c r="AM228" s="26"/>
      <c r="AN228" s="26"/>
      <c r="AO228" s="26"/>
      <c r="AP228" s="26"/>
      <c r="AQ228" s="26"/>
      <c r="AR228" s="26"/>
      <c r="AS228" s="26"/>
      <c r="AT228" s="26"/>
      <c r="AU228" s="26"/>
      <c r="AV228" s="26"/>
      <c r="AW228" s="26"/>
      <c r="AX228" s="29"/>
      <c r="AZ228" s="26">
        <v>223</v>
      </c>
      <c r="BA228" s="164">
        <v>16.618632857074921</v>
      </c>
      <c r="BB228" s="175">
        <v>0.2</v>
      </c>
      <c r="BC228" s="103">
        <v>1</v>
      </c>
      <c r="BD228" s="181">
        <v>379</v>
      </c>
      <c r="BE228" s="103">
        <v>15</v>
      </c>
      <c r="BF228" s="103">
        <v>15</v>
      </c>
      <c r="BG228" s="103">
        <v>0</v>
      </c>
      <c r="BH228" s="167">
        <v>2250</v>
      </c>
      <c r="BI228" s="167">
        <v>0</v>
      </c>
      <c r="BJ228" s="167">
        <v>750</v>
      </c>
      <c r="BK228" s="167">
        <v>225</v>
      </c>
      <c r="BL228" s="167">
        <v>1979</v>
      </c>
      <c r="BM228" s="103">
        <v>3</v>
      </c>
      <c r="BN228" s="167">
        <v>45</v>
      </c>
      <c r="BO228" s="167">
        <v>316</v>
      </c>
      <c r="BP228" s="103" t="s">
        <v>117</v>
      </c>
      <c r="BQ228" s="80"/>
      <c r="BR228" s="164">
        <f>AVERAGE(BE$6:BE228)</f>
        <v>19.775784753363229</v>
      </c>
      <c r="BS228" s="164">
        <f>AVERAGE(BF$6:BF228)</f>
        <v>18.905829596412556</v>
      </c>
      <c r="BT228" s="164">
        <f>AVERAGE(BG$6:BG228)</f>
        <v>0.67713004484304928</v>
      </c>
      <c r="BU228" s="167">
        <f>AVERAGE(BH$6:BH228)</f>
        <v>2835.8744394618834</v>
      </c>
      <c r="BV228" s="167">
        <f>AVERAGE(BI$6:BI228)</f>
        <v>101.5695067264574</v>
      </c>
      <c r="BW228" s="167">
        <f>AVERAGE(BJ$6:BJ228)</f>
        <v>911.43497757847535</v>
      </c>
      <c r="BX228" s="167">
        <f>AVERAGE(BK$6:BK228)</f>
        <v>273.4304932735426</v>
      </c>
      <c r="BY228" s="167">
        <f>AVERAGE(BL$6:BL228)</f>
        <v>2258.7713004484303</v>
      </c>
      <c r="BZ228" s="164">
        <f>AVERAGE(BM$6:BM228)</f>
        <v>2.1928251121076232</v>
      </c>
      <c r="CA228" s="167">
        <f>AVERAGE(BN$6:BN228)</f>
        <v>32.892376681614351</v>
      </c>
      <c r="CB228" s="167">
        <f>AVERAGE(BO$6:BO228)</f>
        <v>609.9955156950673</v>
      </c>
      <c r="CC228" s="26"/>
      <c r="CD228" s="26"/>
      <c r="CE228" s="26"/>
      <c r="CF228" s="26"/>
      <c r="CG228" s="26"/>
      <c r="CH228" s="26"/>
      <c r="CI228" s="26"/>
      <c r="CJ228" s="26"/>
      <c r="CK228" s="26"/>
      <c r="CL228" s="26"/>
      <c r="CM228" s="26"/>
      <c r="CN228" s="26"/>
      <c r="CO228" s="26"/>
      <c r="CP228" s="26"/>
      <c r="CQ228" s="26"/>
      <c r="CR228" s="26"/>
      <c r="CS228" s="26"/>
      <c r="CT228" s="26"/>
      <c r="CU228" s="26"/>
      <c r="CV228" s="26"/>
      <c r="CW228" s="26"/>
      <c r="CX228" s="26"/>
      <c r="CY228" s="26"/>
      <c r="CZ228" s="26"/>
      <c r="DA228" s="26"/>
      <c r="DB228" s="26"/>
      <c r="DC228" s="26"/>
      <c r="DD228" s="29"/>
      <c r="DE228" s="26"/>
      <c r="DF228" s="103">
        <v>223</v>
      </c>
      <c r="DG228" s="164">
        <v>6.1297115201657961</v>
      </c>
      <c r="DH228" s="133">
        <v>0.05</v>
      </c>
      <c r="DI228" s="103">
        <v>10</v>
      </c>
      <c r="DJ228" s="167">
        <v>236</v>
      </c>
      <c r="DK228" s="103">
        <v>16</v>
      </c>
      <c r="DL228" s="103">
        <v>16</v>
      </c>
      <c r="DM228" s="103">
        <v>0</v>
      </c>
      <c r="DN228" s="167">
        <v>2880</v>
      </c>
      <c r="DO228" s="167">
        <v>0</v>
      </c>
      <c r="DP228" s="167">
        <v>800</v>
      </c>
      <c r="DQ228" s="167">
        <v>240</v>
      </c>
      <c r="DR228" s="167">
        <v>1901</v>
      </c>
      <c r="DS228" s="103">
        <v>0</v>
      </c>
      <c r="DT228" s="167">
        <v>0</v>
      </c>
      <c r="DU228" s="167">
        <v>979</v>
      </c>
      <c r="DV228" s="103" t="s">
        <v>117</v>
      </c>
      <c r="DW228" s="26"/>
      <c r="DX228" s="164">
        <f>AVERAGE(DK$6:DK228)</f>
        <v>10.542600896860986</v>
      </c>
      <c r="DY228" s="164">
        <f>AVERAGE(DL$6:DL228)</f>
        <v>10.542600896860986</v>
      </c>
      <c r="DZ228" s="164">
        <f>AVERAGE(DM$6:DM228)</f>
        <v>0</v>
      </c>
      <c r="EA228" s="167">
        <f>AVERAGE(DN$6:DN228)</f>
        <v>1897.6681614349775</v>
      </c>
      <c r="EB228" s="167">
        <f>AVERAGE(DO$6:DO228)</f>
        <v>0</v>
      </c>
      <c r="EC228" s="167">
        <f>AVERAGE(DP$6:DP228)</f>
        <v>527.13004484304929</v>
      </c>
      <c r="ED228" s="167">
        <f>AVERAGE(DQ$6:DQ228)</f>
        <v>158.13901345291481</v>
      </c>
      <c r="EE228" s="167">
        <f>AVERAGE(DR$6:DR228)</f>
        <v>1661.0627802690583</v>
      </c>
      <c r="EF228" s="164">
        <f>AVERAGE(DS$6:DS228)</f>
        <v>0.87892376681614348</v>
      </c>
      <c r="EG228" s="167">
        <f>AVERAGE(DT$6:DT228)</f>
        <v>15.820627802690582</v>
      </c>
      <c r="EH228" s="167">
        <f>AVERAGE(DU$6:DU228)</f>
        <v>252.42600896860986</v>
      </c>
      <c r="EI228" s="26"/>
      <c r="EJ228" s="26"/>
      <c r="EK228" s="26"/>
      <c r="EL228" s="26"/>
      <c r="EM228" s="26"/>
      <c r="EN228" s="26"/>
      <c r="EO228" s="26"/>
      <c r="EP228" s="26"/>
      <c r="EQ228" s="26"/>
      <c r="ER228" s="26"/>
      <c r="ES228" s="26"/>
      <c r="ET228" s="26"/>
      <c r="EU228" s="26"/>
      <c r="EV228" s="26"/>
      <c r="EW228" s="26"/>
      <c r="EX228" s="26"/>
      <c r="EY228" s="26"/>
      <c r="EZ228" s="26"/>
      <c r="FA228" s="26"/>
      <c r="FB228" s="26"/>
      <c r="FC228" s="26"/>
      <c r="FD228" s="26"/>
      <c r="FE228" s="26"/>
      <c r="FF228" s="26"/>
      <c r="FG228" s="26"/>
      <c r="FH228" s="29"/>
      <c r="FI228" s="26"/>
      <c r="FJ228" s="103">
        <v>223</v>
      </c>
      <c r="FK228" s="164">
        <v>5.1231048598345179</v>
      </c>
      <c r="FL228" s="133">
        <v>0.2</v>
      </c>
      <c r="FM228" s="103">
        <v>3</v>
      </c>
      <c r="FN228" s="167">
        <v>255</v>
      </c>
      <c r="FO228" s="103">
        <v>7</v>
      </c>
      <c r="FP228" s="103">
        <v>7</v>
      </c>
      <c r="FQ228" s="103">
        <v>0</v>
      </c>
      <c r="FR228" s="167">
        <v>1260</v>
      </c>
      <c r="FS228" s="167">
        <v>0</v>
      </c>
      <c r="FT228" s="167">
        <v>350</v>
      </c>
      <c r="FU228" s="167">
        <v>105</v>
      </c>
      <c r="FV228" s="167">
        <v>1335</v>
      </c>
      <c r="FW228" s="103">
        <v>1</v>
      </c>
      <c r="FX228" s="167">
        <v>36</v>
      </c>
      <c r="FY228" s="167">
        <v>-39</v>
      </c>
      <c r="FZ228" s="103" t="s">
        <v>117</v>
      </c>
      <c r="GA228" s="80"/>
      <c r="GB228" s="160">
        <f>AVERAGE(FO$6:FO228)</f>
        <v>9.9103139013452921</v>
      </c>
      <c r="GC228" s="160">
        <f>AVERAGE(FP$6:FP228)</f>
        <v>9.9103139013452921</v>
      </c>
      <c r="GD228" s="160">
        <f>AVERAGE(FQ$6:FQ228)</f>
        <v>0</v>
      </c>
      <c r="GE228" s="166">
        <f>AVERAGE(FR$6:FR228)</f>
        <v>1783.8565022421524</v>
      </c>
      <c r="GF228" s="166">
        <f>AVERAGE(FS$6:FS228)</f>
        <v>0</v>
      </c>
      <c r="GG228" s="166">
        <f>AVERAGE(FT$6:FT228)</f>
        <v>495.51569506726457</v>
      </c>
      <c r="GH228" s="166">
        <f>AVERAGE(FU$6:FU228)</f>
        <v>148.65470852017938</v>
      </c>
      <c r="GI228" s="166">
        <f>AVERAGE(FV$6:FV228)</f>
        <v>1621.5560538116592</v>
      </c>
      <c r="GJ228" s="160">
        <f>AVERAGE(FW$6:FW228)</f>
        <v>0.820627802690583</v>
      </c>
      <c r="GK228" s="166">
        <f>AVERAGE(FX$6:FX228)</f>
        <v>29.542600896860986</v>
      </c>
      <c r="GL228" s="166">
        <f>AVERAGE(FY$6:FY228)</f>
        <v>191.84304932735427</v>
      </c>
      <c r="GM228" s="26"/>
      <c r="GN228" s="26"/>
      <c r="GO228" s="26"/>
      <c r="GP228" s="26"/>
      <c r="GQ228" s="26"/>
      <c r="GR228" s="26"/>
      <c r="GS228" s="26"/>
      <c r="GT228" s="26"/>
      <c r="GU228" s="26"/>
      <c r="GV228" s="26"/>
      <c r="GW228" s="26"/>
      <c r="GX228" s="26"/>
      <c r="GY228" s="26"/>
      <c r="GZ228" s="26"/>
      <c r="HA228" s="26"/>
      <c r="HB228" s="26"/>
      <c r="HC228" s="26"/>
      <c r="HD228" s="26"/>
      <c r="HE228" s="26"/>
      <c r="HF228" s="26"/>
      <c r="HG228" s="26"/>
      <c r="HH228" s="26"/>
      <c r="HI228" s="26"/>
      <c r="HJ228" s="26"/>
      <c r="HK228" s="29"/>
      <c r="HL228" s="26"/>
      <c r="HM228" s="98">
        <v>223</v>
      </c>
      <c r="HN228" s="178">
        <v>19.492998947878693</v>
      </c>
      <c r="HO228" s="148">
        <v>0.05</v>
      </c>
      <c r="HP228" s="98">
        <v>1</v>
      </c>
      <c r="HQ228" s="189">
        <v>315</v>
      </c>
      <c r="HR228" s="98">
        <v>19</v>
      </c>
      <c r="HS228" s="98">
        <v>19</v>
      </c>
      <c r="HT228" s="98">
        <v>0</v>
      </c>
      <c r="HU228" s="189">
        <v>2850</v>
      </c>
      <c r="HV228" s="189">
        <v>0</v>
      </c>
      <c r="HW228" s="189">
        <v>950</v>
      </c>
      <c r="HX228" s="189">
        <v>285</v>
      </c>
      <c r="HY228" s="189">
        <v>2175</v>
      </c>
      <c r="HZ228" s="98">
        <v>1</v>
      </c>
      <c r="IA228" s="189">
        <v>30</v>
      </c>
      <c r="IB228" s="189">
        <v>705</v>
      </c>
      <c r="IC228" s="98" t="s">
        <v>117</v>
      </c>
      <c r="ID228" s="80"/>
      <c r="IE228" s="164">
        <f>AVERAGE(HR$6:HR228)</f>
        <v>19.820627802690584</v>
      </c>
      <c r="IF228" s="164">
        <f>AVERAGE(HS$6:HS228)</f>
        <v>19.112107623318387</v>
      </c>
      <c r="IG228" s="164">
        <f>AVERAGE(HT$6:HT228)</f>
        <v>1.0179372197309418</v>
      </c>
      <c r="IH228" s="167">
        <f>AVERAGE(HU$6:HU228)</f>
        <v>2866.8161434977578</v>
      </c>
      <c r="II228" s="167">
        <f>AVERAGE(HV$6:HV228)</f>
        <v>152.69058295964126</v>
      </c>
      <c r="IJ228" s="167">
        <f>AVERAGE(HW$6:HW228)</f>
        <v>904.70852017937216</v>
      </c>
      <c r="IK228" s="167">
        <f>AVERAGE(HX$6:HX228)</f>
        <v>271.41255605381167</v>
      </c>
      <c r="IL228" s="167">
        <f>AVERAGE(HY$6:HY228)</f>
        <v>2310.1255605381166</v>
      </c>
      <c r="IM228" s="164">
        <f>AVERAGE(HZ$6:HZ228)</f>
        <v>2.493273542600897</v>
      </c>
      <c r="IN228" s="167">
        <f>AVERAGE(IA$6:IA228)</f>
        <v>74.79820627802691</v>
      </c>
      <c r="IO228" s="167">
        <f>AVERAGE(IB$6:IB228)</f>
        <v>631.48878923766813</v>
      </c>
      <c r="IP228" s="26"/>
      <c r="IQ228" s="26"/>
      <c r="IR228" s="26"/>
      <c r="IS228" s="26"/>
      <c r="IT228" s="26"/>
      <c r="IU228" s="26"/>
      <c r="IV228" s="26"/>
      <c r="IW228" s="26"/>
      <c r="IX228" s="26"/>
      <c r="IY228" s="26"/>
      <c r="IZ228" s="26"/>
      <c r="JA228" s="26"/>
      <c r="JB228" s="26"/>
      <c r="JC228" s="26"/>
      <c r="JD228" s="26"/>
      <c r="JE228" s="26"/>
      <c r="JF228" s="26"/>
      <c r="JG228" s="26"/>
      <c r="JH228" s="26"/>
      <c r="JI228" s="26"/>
      <c r="JJ228" s="26"/>
      <c r="JK228" s="26"/>
      <c r="JL228" s="26"/>
      <c r="JM228" s="29"/>
      <c r="JN228" s="26"/>
      <c r="JO228" s="26"/>
      <c r="JP228" s="26"/>
      <c r="JQ228" s="26"/>
      <c r="JR228" s="26"/>
      <c r="JS228" s="26"/>
      <c r="JT228" s="26"/>
      <c r="JU228" s="26"/>
      <c r="JV228" s="26"/>
      <c r="JW228" s="26"/>
      <c r="JX228" s="26"/>
      <c r="JY228" s="26"/>
      <c r="JZ228" s="29"/>
    </row>
    <row r="229" spans="1:286" x14ac:dyDescent="0.2">
      <c r="A229" s="26"/>
      <c r="B229" s="103">
        <v>224</v>
      </c>
      <c r="C229" s="164">
        <v>25.392984547547528</v>
      </c>
      <c r="D229" s="133">
        <v>0.15</v>
      </c>
      <c r="E229" s="103">
        <v>3</v>
      </c>
      <c r="F229" s="167">
        <v>194</v>
      </c>
      <c r="G229" s="103">
        <v>24</v>
      </c>
      <c r="H229" s="103">
        <v>22</v>
      </c>
      <c r="I229" s="103">
        <v>2</v>
      </c>
      <c r="J229" s="167">
        <v>2640</v>
      </c>
      <c r="K229" s="167">
        <v>240</v>
      </c>
      <c r="L229" s="167">
        <v>1000</v>
      </c>
      <c r="M229" s="167">
        <v>300</v>
      </c>
      <c r="N229" s="167">
        <v>2359</v>
      </c>
      <c r="O229" s="103">
        <v>4</v>
      </c>
      <c r="P229" s="167">
        <v>48</v>
      </c>
      <c r="Q229" s="167">
        <v>329</v>
      </c>
      <c r="R229" s="103" t="s">
        <v>116</v>
      </c>
      <c r="S229" s="80"/>
      <c r="T229" s="169">
        <f>AVERAGE(G$6:G229)</f>
        <v>23.5625</v>
      </c>
      <c r="U229" s="169">
        <f>AVERAGE(H$6:H229)</f>
        <v>20.825892857142858</v>
      </c>
      <c r="V229" s="169">
        <f>AVERAGE(I$6:I229)</f>
        <v>1.4107142857142858</v>
      </c>
      <c r="W229" s="170">
        <f>AVERAGE(J$6:J229)</f>
        <v>2499.1071428571427</v>
      </c>
      <c r="X229" s="170">
        <f>AVERAGE(K$6:K229)</f>
        <v>169.28571428571428</v>
      </c>
      <c r="Y229" s="170">
        <f>AVERAGE(L$6:L229)</f>
        <v>970.75892857142856</v>
      </c>
      <c r="Z229" s="170">
        <f>AVERAGE(M$6:M229)</f>
        <v>291.22767857142856</v>
      </c>
      <c r="AA229" s="170">
        <f>AVERAGE(N$6:N229)</f>
        <v>2419.1339285714284</v>
      </c>
      <c r="AB229" s="169">
        <f>AVERAGE(O$6:O229)</f>
        <v>3.0669642857142856</v>
      </c>
      <c r="AC229" s="170">
        <f>AVERAGE(P$6:P229)</f>
        <v>36.803571428571431</v>
      </c>
      <c r="AD229" s="170">
        <f>AVERAGE(Q$6:Q229)</f>
        <v>116.77678571428571</v>
      </c>
      <c r="AE229" s="26"/>
      <c r="AF229" s="26"/>
      <c r="AG229" s="26"/>
      <c r="AH229" s="26"/>
      <c r="AI229" s="26"/>
      <c r="AJ229" s="26"/>
      <c r="AK229" s="26"/>
      <c r="AL229" s="26"/>
      <c r="AM229" s="26"/>
      <c r="AN229" s="26"/>
      <c r="AO229" s="26"/>
      <c r="AP229" s="26"/>
      <c r="AQ229" s="26"/>
      <c r="AR229" s="26"/>
      <c r="AS229" s="26"/>
      <c r="AT229" s="26"/>
      <c r="AU229" s="26"/>
      <c r="AV229" s="26"/>
      <c r="AW229" s="26"/>
      <c r="AX229" s="29"/>
      <c r="AZ229" s="26">
        <v>224</v>
      </c>
      <c r="BA229" s="164">
        <v>14.550022904933986</v>
      </c>
      <c r="BB229" s="175">
        <v>0.2</v>
      </c>
      <c r="BC229" s="103">
        <v>3</v>
      </c>
      <c r="BD229" s="181">
        <v>172</v>
      </c>
      <c r="BE229" s="103">
        <v>15</v>
      </c>
      <c r="BF229" s="103">
        <v>15</v>
      </c>
      <c r="BG229" s="103">
        <v>0</v>
      </c>
      <c r="BH229" s="167">
        <v>2250</v>
      </c>
      <c r="BI229" s="167">
        <v>0</v>
      </c>
      <c r="BJ229" s="167">
        <v>750</v>
      </c>
      <c r="BK229" s="167">
        <v>225</v>
      </c>
      <c r="BL229" s="167">
        <v>1772</v>
      </c>
      <c r="BM229" s="103">
        <v>3</v>
      </c>
      <c r="BN229" s="167">
        <v>45</v>
      </c>
      <c r="BO229" s="167">
        <v>523</v>
      </c>
      <c r="BP229" s="103" t="s">
        <v>117</v>
      </c>
      <c r="BQ229" s="80"/>
      <c r="BR229" s="164">
        <f>AVERAGE(BE$6:BE229)</f>
        <v>19.754464285714285</v>
      </c>
      <c r="BS229" s="164">
        <f>AVERAGE(BF$6:BF229)</f>
        <v>18.888392857142858</v>
      </c>
      <c r="BT229" s="164">
        <f>AVERAGE(BG$6:BG229)</f>
        <v>0.6741071428571429</v>
      </c>
      <c r="BU229" s="167">
        <f>AVERAGE(BH$6:BH229)</f>
        <v>2833.2589285714284</v>
      </c>
      <c r="BV229" s="167">
        <f>AVERAGE(BI$6:BI229)</f>
        <v>101.11607142857143</v>
      </c>
      <c r="BW229" s="167">
        <f>AVERAGE(BJ$6:BJ229)</f>
        <v>910.71428571428567</v>
      </c>
      <c r="BX229" s="167">
        <f>AVERAGE(BK$6:BK229)</f>
        <v>273.21428571428572</v>
      </c>
      <c r="BY229" s="167">
        <f>AVERAGE(BL$6:BL229)</f>
        <v>2256.5982142857142</v>
      </c>
      <c r="BZ229" s="164">
        <f>AVERAGE(BM$6:BM229)</f>
        <v>2.1964285714285716</v>
      </c>
      <c r="CA229" s="167">
        <f>AVERAGE(BN$6:BN229)</f>
        <v>32.946428571428569</v>
      </c>
      <c r="CB229" s="167">
        <f>AVERAGE(BO$6:BO229)</f>
        <v>609.60714285714289</v>
      </c>
      <c r="CC229" s="26"/>
      <c r="CD229" s="26"/>
      <c r="CE229" s="26"/>
      <c r="CF229" s="26"/>
      <c r="CG229" s="26"/>
      <c r="CH229" s="26"/>
      <c r="CI229" s="26"/>
      <c r="CJ229" s="26"/>
      <c r="CK229" s="26"/>
      <c r="CL229" s="26"/>
      <c r="CM229" s="26"/>
      <c r="CN229" s="26"/>
      <c r="CO229" s="26"/>
      <c r="CP229" s="26"/>
      <c r="CQ229" s="26"/>
      <c r="CR229" s="26"/>
      <c r="CS229" s="26"/>
      <c r="CT229" s="26"/>
      <c r="CU229" s="26"/>
      <c r="CV229" s="26"/>
      <c r="CW229" s="26"/>
      <c r="CX229" s="26"/>
      <c r="CY229" s="26"/>
      <c r="CZ229" s="26"/>
      <c r="DA229" s="26"/>
      <c r="DB229" s="26"/>
      <c r="DC229" s="26"/>
      <c r="DD229" s="29"/>
      <c r="DE229" s="26"/>
      <c r="DF229" s="103">
        <v>224</v>
      </c>
      <c r="DG229" s="164">
        <v>5.0084048820677403</v>
      </c>
      <c r="DH229" s="133">
        <v>0.15</v>
      </c>
      <c r="DI229" s="103">
        <v>3</v>
      </c>
      <c r="DJ229" s="167">
        <v>156</v>
      </c>
      <c r="DK229" s="103">
        <v>7</v>
      </c>
      <c r="DL229" s="103">
        <v>7</v>
      </c>
      <c r="DM229" s="103">
        <v>0</v>
      </c>
      <c r="DN229" s="167">
        <v>1260</v>
      </c>
      <c r="DO229" s="167">
        <v>0</v>
      </c>
      <c r="DP229" s="167">
        <v>350</v>
      </c>
      <c r="DQ229" s="167">
        <v>105</v>
      </c>
      <c r="DR229" s="167">
        <v>1236</v>
      </c>
      <c r="DS229" s="103">
        <v>1</v>
      </c>
      <c r="DT229" s="167">
        <v>18</v>
      </c>
      <c r="DU229" s="167">
        <v>42</v>
      </c>
      <c r="DV229" s="103" t="s">
        <v>117</v>
      </c>
      <c r="DW229" s="26"/>
      <c r="DX229" s="164">
        <f>AVERAGE(DK$6:DK229)</f>
        <v>10.526785714285714</v>
      </c>
      <c r="DY229" s="164">
        <f>AVERAGE(DL$6:DL229)</f>
        <v>10.526785714285714</v>
      </c>
      <c r="DZ229" s="164">
        <f>AVERAGE(DM$6:DM229)</f>
        <v>0</v>
      </c>
      <c r="EA229" s="167">
        <f>AVERAGE(DN$6:DN229)</f>
        <v>1894.8214285714287</v>
      </c>
      <c r="EB229" s="167">
        <f>AVERAGE(DO$6:DO229)</f>
        <v>0</v>
      </c>
      <c r="EC229" s="167">
        <f>AVERAGE(DP$6:DP229)</f>
        <v>526.33928571428567</v>
      </c>
      <c r="ED229" s="167">
        <f>AVERAGE(DQ$6:DQ229)</f>
        <v>157.90178571428572</v>
      </c>
      <c r="EE229" s="167">
        <f>AVERAGE(DR$6:DR229)</f>
        <v>1659.1651785714287</v>
      </c>
      <c r="EF229" s="164">
        <f>AVERAGE(DS$6:DS229)</f>
        <v>0.8794642857142857</v>
      </c>
      <c r="EG229" s="167">
        <f>AVERAGE(DT$6:DT229)</f>
        <v>15.830357142857142</v>
      </c>
      <c r="EH229" s="167">
        <f>AVERAGE(DU$6:DU229)</f>
        <v>251.48660714285714</v>
      </c>
      <c r="EI229" s="26"/>
      <c r="EJ229" s="26"/>
      <c r="EK229" s="26"/>
      <c r="EL229" s="26"/>
      <c r="EM229" s="26"/>
      <c r="EN229" s="26"/>
      <c r="EO229" s="26"/>
      <c r="EP229" s="26"/>
      <c r="EQ229" s="26"/>
      <c r="ER229" s="26"/>
      <c r="ES229" s="26"/>
      <c r="ET229" s="26"/>
      <c r="EU229" s="26"/>
      <c r="EV229" s="26"/>
      <c r="EW229" s="26"/>
      <c r="EX229" s="26"/>
      <c r="EY229" s="26"/>
      <c r="EZ229" s="26"/>
      <c r="FA229" s="26"/>
      <c r="FB229" s="26"/>
      <c r="FC229" s="26"/>
      <c r="FD229" s="26"/>
      <c r="FE229" s="26"/>
      <c r="FF229" s="26"/>
      <c r="FG229" s="26"/>
      <c r="FH229" s="29"/>
      <c r="FI229" s="26"/>
      <c r="FJ229" s="103">
        <v>224</v>
      </c>
      <c r="FK229" s="164">
        <v>7.678516711802799</v>
      </c>
      <c r="FL229" s="133">
        <v>0.1</v>
      </c>
      <c r="FM229" s="103">
        <v>9</v>
      </c>
      <c r="FN229" s="167">
        <v>313</v>
      </c>
      <c r="FO229" s="103">
        <v>16</v>
      </c>
      <c r="FP229" s="103">
        <v>16</v>
      </c>
      <c r="FQ229" s="103">
        <v>0</v>
      </c>
      <c r="FR229" s="167">
        <v>2880</v>
      </c>
      <c r="FS229" s="167">
        <v>0</v>
      </c>
      <c r="FT229" s="167">
        <v>800</v>
      </c>
      <c r="FU229" s="167">
        <v>240</v>
      </c>
      <c r="FV229" s="167">
        <v>1978</v>
      </c>
      <c r="FW229" s="103">
        <v>1</v>
      </c>
      <c r="FX229" s="167">
        <v>36</v>
      </c>
      <c r="FY229" s="167">
        <v>938</v>
      </c>
      <c r="FZ229" s="103" t="s">
        <v>117</v>
      </c>
      <c r="GA229" s="80"/>
      <c r="GB229" s="160">
        <f>AVERAGE(FO$6:FO229)</f>
        <v>9.9375</v>
      </c>
      <c r="GC229" s="160">
        <f>AVERAGE(FP$6:FP229)</f>
        <v>9.9375</v>
      </c>
      <c r="GD229" s="160">
        <f>AVERAGE(FQ$6:FQ229)</f>
        <v>0</v>
      </c>
      <c r="GE229" s="166">
        <f>AVERAGE(FR$6:FR229)</f>
        <v>1788.75</v>
      </c>
      <c r="GF229" s="166">
        <f>AVERAGE(FS$6:FS229)</f>
        <v>0</v>
      </c>
      <c r="GG229" s="166">
        <f>AVERAGE(FT$6:FT229)</f>
        <v>496.875</v>
      </c>
      <c r="GH229" s="166">
        <f>AVERAGE(FU$6:FU229)</f>
        <v>149.0625</v>
      </c>
      <c r="GI229" s="166">
        <f>AVERAGE(FV$6:FV229)</f>
        <v>1623.1473214285713</v>
      </c>
      <c r="GJ229" s="160">
        <f>AVERAGE(FW$6:FW229)</f>
        <v>0.8214285714285714</v>
      </c>
      <c r="GK229" s="166">
        <f>AVERAGE(FX$6:FX229)</f>
        <v>29.571428571428573</v>
      </c>
      <c r="GL229" s="166">
        <f>AVERAGE(FY$6:FY229)</f>
        <v>195.17410714285714</v>
      </c>
      <c r="GM229" s="26"/>
      <c r="GN229" s="26"/>
      <c r="GO229" s="26"/>
      <c r="GP229" s="26"/>
      <c r="GQ229" s="26"/>
      <c r="GR229" s="26"/>
      <c r="GS229" s="26"/>
      <c r="GT229" s="26"/>
      <c r="GU229" s="26"/>
      <c r="GV229" s="26"/>
      <c r="GW229" s="26"/>
      <c r="GX229" s="26"/>
      <c r="GY229" s="26"/>
      <c r="GZ229" s="26"/>
      <c r="HA229" s="26"/>
      <c r="HB229" s="26"/>
      <c r="HC229" s="26"/>
      <c r="HD229" s="26"/>
      <c r="HE229" s="26"/>
      <c r="HF229" s="26"/>
      <c r="HG229" s="26"/>
      <c r="HH229" s="26"/>
      <c r="HI229" s="26"/>
      <c r="HJ229" s="26"/>
      <c r="HK229" s="29"/>
      <c r="HL229" s="26"/>
      <c r="HM229" s="98">
        <v>224</v>
      </c>
      <c r="HN229" s="178">
        <v>19.031268560752778</v>
      </c>
      <c r="HO229" s="148">
        <v>0.05</v>
      </c>
      <c r="HP229" s="98">
        <v>1</v>
      </c>
      <c r="HQ229" s="189">
        <v>153</v>
      </c>
      <c r="HR229" s="98">
        <v>19</v>
      </c>
      <c r="HS229" s="98">
        <v>19</v>
      </c>
      <c r="HT229" s="98">
        <v>0</v>
      </c>
      <c r="HU229" s="189">
        <v>2850</v>
      </c>
      <c r="HV229" s="189">
        <v>0</v>
      </c>
      <c r="HW229" s="189">
        <v>950</v>
      </c>
      <c r="HX229" s="189">
        <v>285</v>
      </c>
      <c r="HY229" s="189">
        <v>2013</v>
      </c>
      <c r="HZ229" s="98">
        <v>1</v>
      </c>
      <c r="IA229" s="189">
        <v>30</v>
      </c>
      <c r="IB229" s="189">
        <v>867</v>
      </c>
      <c r="IC229" s="98" t="s">
        <v>117</v>
      </c>
      <c r="ID229" s="80"/>
      <c r="IE229" s="164">
        <f>AVERAGE(HR$6:HR229)</f>
        <v>19.816964285714285</v>
      </c>
      <c r="IF229" s="164">
        <f>AVERAGE(HS$6:HS229)</f>
        <v>19.111607142857142</v>
      </c>
      <c r="IG229" s="164">
        <f>AVERAGE(HT$6:HT229)</f>
        <v>1.0133928571428572</v>
      </c>
      <c r="IH229" s="167">
        <f>AVERAGE(HU$6:HU229)</f>
        <v>2866.7410714285716</v>
      </c>
      <c r="II229" s="167">
        <f>AVERAGE(HV$6:HV229)</f>
        <v>152.00892857142858</v>
      </c>
      <c r="IJ229" s="167">
        <f>AVERAGE(HW$6:HW229)</f>
        <v>904.91071428571433</v>
      </c>
      <c r="IK229" s="167">
        <f>AVERAGE(HX$6:HX229)</f>
        <v>271.47321428571428</v>
      </c>
      <c r="IL229" s="167">
        <f>AVERAGE(HY$6:HY229)</f>
        <v>2308.7991071428573</v>
      </c>
      <c r="IM229" s="164">
        <f>AVERAGE(HZ$6:HZ229)</f>
        <v>2.4866071428571428</v>
      </c>
      <c r="IN229" s="167">
        <f>AVERAGE(IA$6:IA229)</f>
        <v>74.598214285714292</v>
      </c>
      <c r="IO229" s="167">
        <f>AVERAGE(IB$6:IB229)</f>
        <v>632.54017857142856</v>
      </c>
      <c r="IP229" s="26"/>
      <c r="IQ229" s="26"/>
      <c r="IR229" s="26"/>
      <c r="IS229" s="26"/>
      <c r="IT229" s="26"/>
      <c r="IU229" s="26"/>
      <c r="IV229" s="26"/>
      <c r="IW229" s="26"/>
      <c r="IX229" s="26"/>
      <c r="IY229" s="26"/>
      <c r="IZ229" s="26"/>
      <c r="JA229" s="26"/>
      <c r="JB229" s="26"/>
      <c r="JC229" s="26"/>
      <c r="JD229" s="26"/>
      <c r="JE229" s="26"/>
      <c r="JF229" s="26"/>
      <c r="JG229" s="26"/>
      <c r="JH229" s="26"/>
      <c r="JI229" s="26"/>
      <c r="JJ229" s="26"/>
      <c r="JK229" s="26"/>
      <c r="JL229" s="26"/>
      <c r="JM229" s="29"/>
      <c r="JN229" s="26"/>
      <c r="JO229" s="26"/>
      <c r="JP229" s="26"/>
      <c r="JQ229" s="26"/>
      <c r="JR229" s="26"/>
      <c r="JS229" s="26"/>
      <c r="JT229" s="26"/>
      <c r="JU229" s="26"/>
      <c r="JV229" s="26"/>
      <c r="JW229" s="26"/>
      <c r="JX229" s="26"/>
      <c r="JY229" s="26"/>
      <c r="JZ229" s="29"/>
    </row>
    <row r="230" spans="1:286" x14ac:dyDescent="0.2">
      <c r="A230" s="26"/>
      <c r="B230" s="103">
        <v>225</v>
      </c>
      <c r="C230" s="164">
        <v>28.845466513303069</v>
      </c>
      <c r="D230" s="133">
        <v>0.25</v>
      </c>
      <c r="E230" s="103">
        <v>1</v>
      </c>
      <c r="F230" s="167">
        <v>337</v>
      </c>
      <c r="G230" s="103">
        <v>23</v>
      </c>
      <c r="H230" s="103">
        <v>22</v>
      </c>
      <c r="I230" s="103">
        <v>2</v>
      </c>
      <c r="J230" s="167">
        <v>2640</v>
      </c>
      <c r="K230" s="167">
        <v>240</v>
      </c>
      <c r="L230" s="167">
        <v>1000</v>
      </c>
      <c r="M230" s="167">
        <v>300</v>
      </c>
      <c r="N230" s="167">
        <v>2502</v>
      </c>
      <c r="O230" s="103">
        <v>7</v>
      </c>
      <c r="P230" s="167">
        <v>84</v>
      </c>
      <c r="Q230" s="167">
        <v>222</v>
      </c>
      <c r="R230" s="103" t="s">
        <v>116</v>
      </c>
      <c r="S230" s="80"/>
      <c r="T230" s="169">
        <f>AVERAGE(G$6:G230)</f>
        <v>23.56</v>
      </c>
      <c r="U230" s="169">
        <f>AVERAGE(H$6:H230)</f>
        <v>20.83111111111111</v>
      </c>
      <c r="V230" s="169">
        <f>AVERAGE(I$6:I230)</f>
        <v>1.4133333333333333</v>
      </c>
      <c r="W230" s="170">
        <f>AVERAGE(J$6:J230)</f>
        <v>2499.7333333333331</v>
      </c>
      <c r="X230" s="170">
        <f>AVERAGE(K$6:K230)</f>
        <v>169.6</v>
      </c>
      <c r="Y230" s="170">
        <f>AVERAGE(L$6:L230)</f>
        <v>970.88888888888891</v>
      </c>
      <c r="Z230" s="170">
        <f>AVERAGE(M$6:M230)</f>
        <v>291.26666666666665</v>
      </c>
      <c r="AA230" s="170">
        <f>AVERAGE(N$6:N230)</f>
        <v>2419.5022222222224</v>
      </c>
      <c r="AB230" s="169">
        <f>AVERAGE(O$6:O230)</f>
        <v>3.0844444444444443</v>
      </c>
      <c r="AC230" s="170">
        <f>AVERAGE(P$6:P230)</f>
        <v>37.013333333333335</v>
      </c>
      <c r="AD230" s="170">
        <f>AVERAGE(Q$6:Q230)</f>
        <v>117.24444444444444</v>
      </c>
      <c r="AE230" s="26"/>
      <c r="AF230" s="26"/>
      <c r="AG230" s="26"/>
      <c r="AH230" s="26"/>
      <c r="AI230" s="26"/>
      <c r="AJ230" s="26"/>
      <c r="AK230" s="26"/>
      <c r="AL230" s="26"/>
      <c r="AM230" s="26"/>
      <c r="AN230" s="26"/>
      <c r="AO230" s="26"/>
      <c r="AP230" s="26"/>
      <c r="AQ230" s="26"/>
      <c r="AR230" s="26"/>
      <c r="AS230" s="26"/>
      <c r="AT230" s="26"/>
      <c r="AU230" s="26"/>
      <c r="AV230" s="26"/>
      <c r="AW230" s="26"/>
      <c r="AX230" s="29"/>
      <c r="AZ230" s="26">
        <v>225</v>
      </c>
      <c r="BA230" s="164">
        <v>13.660332717976244</v>
      </c>
      <c r="BB230" s="175">
        <v>0.2</v>
      </c>
      <c r="BC230" s="103">
        <v>6</v>
      </c>
      <c r="BD230" s="181">
        <v>554</v>
      </c>
      <c r="BE230" s="103">
        <v>17</v>
      </c>
      <c r="BF230" s="103">
        <v>17</v>
      </c>
      <c r="BG230" s="103">
        <v>0</v>
      </c>
      <c r="BH230" s="167">
        <v>2550</v>
      </c>
      <c r="BI230" s="167">
        <v>0</v>
      </c>
      <c r="BJ230" s="167">
        <v>850</v>
      </c>
      <c r="BK230" s="167">
        <v>255</v>
      </c>
      <c r="BL230" s="167">
        <v>2284</v>
      </c>
      <c r="BM230" s="103">
        <v>3</v>
      </c>
      <c r="BN230" s="167">
        <v>45</v>
      </c>
      <c r="BO230" s="167">
        <v>311</v>
      </c>
      <c r="BP230" s="103" t="s">
        <v>117</v>
      </c>
      <c r="BQ230" s="80"/>
      <c r="BR230" s="164">
        <f>AVERAGE(BE$6:BE230)</f>
        <v>19.742222222222221</v>
      </c>
      <c r="BS230" s="164">
        <f>AVERAGE(BF$6:BF230)</f>
        <v>18.88</v>
      </c>
      <c r="BT230" s="164">
        <f>AVERAGE(BG$6:BG230)</f>
        <v>0.6711111111111111</v>
      </c>
      <c r="BU230" s="167">
        <f>AVERAGE(BH$6:BH230)</f>
        <v>2832</v>
      </c>
      <c r="BV230" s="167">
        <f>AVERAGE(BI$6:BI230)</f>
        <v>100.66666666666667</v>
      </c>
      <c r="BW230" s="167">
        <f>AVERAGE(BJ$6:BJ230)</f>
        <v>910.44444444444446</v>
      </c>
      <c r="BX230" s="167">
        <f>AVERAGE(BK$6:BK230)</f>
        <v>273.13333333333333</v>
      </c>
      <c r="BY230" s="167">
        <f>AVERAGE(BL$6:BL230)</f>
        <v>2256.7199999999998</v>
      </c>
      <c r="BZ230" s="164">
        <f>AVERAGE(BM$6:BM230)</f>
        <v>2.2000000000000002</v>
      </c>
      <c r="CA230" s="167">
        <f>AVERAGE(BN$6:BN230)</f>
        <v>33</v>
      </c>
      <c r="CB230" s="167">
        <f>AVERAGE(BO$6:BO230)</f>
        <v>608.28</v>
      </c>
      <c r="CC230" s="26"/>
      <c r="CD230" s="26"/>
      <c r="CE230" s="26"/>
      <c r="CF230" s="26"/>
      <c r="CG230" s="26"/>
      <c r="CH230" s="26"/>
      <c r="CI230" s="26"/>
      <c r="CJ230" s="26"/>
      <c r="CK230" s="26"/>
      <c r="CL230" s="26"/>
      <c r="CM230" s="26"/>
      <c r="CN230" s="26"/>
      <c r="CO230" s="26"/>
      <c r="CP230" s="26"/>
      <c r="CQ230" s="26"/>
      <c r="CR230" s="26"/>
      <c r="CS230" s="26"/>
      <c r="CT230" s="26"/>
      <c r="CU230" s="26"/>
      <c r="CV230" s="26"/>
      <c r="CW230" s="26"/>
      <c r="CX230" s="26"/>
      <c r="CY230" s="26"/>
      <c r="CZ230" s="26"/>
      <c r="DA230" s="26"/>
      <c r="DB230" s="26"/>
      <c r="DC230" s="26"/>
      <c r="DD230" s="29"/>
      <c r="DE230" s="26"/>
      <c r="DF230" s="103">
        <v>225</v>
      </c>
      <c r="DG230" s="164">
        <v>7.3563721299523959</v>
      </c>
      <c r="DH230" s="133">
        <v>0.15</v>
      </c>
      <c r="DI230" s="103">
        <v>6</v>
      </c>
      <c r="DJ230" s="167">
        <v>389</v>
      </c>
      <c r="DK230" s="103">
        <v>12</v>
      </c>
      <c r="DL230" s="103">
        <v>12</v>
      </c>
      <c r="DM230" s="103">
        <v>0</v>
      </c>
      <c r="DN230" s="167">
        <v>2160</v>
      </c>
      <c r="DO230" s="167">
        <v>0</v>
      </c>
      <c r="DP230" s="167">
        <v>600</v>
      </c>
      <c r="DQ230" s="167">
        <v>180</v>
      </c>
      <c r="DR230" s="167">
        <v>1794</v>
      </c>
      <c r="DS230" s="103">
        <v>1</v>
      </c>
      <c r="DT230" s="167">
        <v>18</v>
      </c>
      <c r="DU230" s="167">
        <v>384</v>
      </c>
      <c r="DV230" s="103" t="s">
        <v>117</v>
      </c>
      <c r="DW230" s="26"/>
      <c r="DX230" s="164">
        <f>AVERAGE(DK$6:DK230)</f>
        <v>10.533333333333333</v>
      </c>
      <c r="DY230" s="164">
        <f>AVERAGE(DL$6:DL230)</f>
        <v>10.533333333333333</v>
      </c>
      <c r="DZ230" s="164">
        <f>AVERAGE(DM$6:DM230)</f>
        <v>0</v>
      </c>
      <c r="EA230" s="167">
        <f>AVERAGE(DN$6:DN230)</f>
        <v>1896</v>
      </c>
      <c r="EB230" s="167">
        <f>AVERAGE(DO$6:DO230)</f>
        <v>0</v>
      </c>
      <c r="EC230" s="167">
        <f>AVERAGE(DP$6:DP230)</f>
        <v>526.66666666666663</v>
      </c>
      <c r="ED230" s="167">
        <f>AVERAGE(DQ$6:DQ230)</f>
        <v>158</v>
      </c>
      <c r="EE230" s="167">
        <f>AVERAGE(DR$6:DR230)</f>
        <v>1659.7644444444445</v>
      </c>
      <c r="EF230" s="164">
        <f>AVERAGE(DS$6:DS230)</f>
        <v>0.88</v>
      </c>
      <c r="EG230" s="167">
        <f>AVERAGE(DT$6:DT230)</f>
        <v>15.84</v>
      </c>
      <c r="EH230" s="167">
        <f>AVERAGE(DU$6:DU230)</f>
        <v>252.07555555555555</v>
      </c>
      <c r="EI230" s="26"/>
      <c r="EJ230" s="26"/>
      <c r="EK230" s="26"/>
      <c r="EL230" s="26"/>
      <c r="EM230" s="26"/>
      <c r="EN230" s="26"/>
      <c r="EO230" s="26"/>
      <c r="EP230" s="26"/>
      <c r="EQ230" s="26"/>
      <c r="ER230" s="26"/>
      <c r="ES230" s="26"/>
      <c r="ET230" s="26"/>
      <c r="EU230" s="26"/>
      <c r="EV230" s="26"/>
      <c r="EW230" s="26"/>
      <c r="EX230" s="26"/>
      <c r="EY230" s="26"/>
      <c r="EZ230" s="26"/>
      <c r="FA230" s="26"/>
      <c r="FB230" s="26"/>
      <c r="FC230" s="26"/>
      <c r="FD230" s="26"/>
      <c r="FE230" s="26"/>
      <c r="FF230" s="26"/>
      <c r="FG230" s="26"/>
      <c r="FH230" s="29"/>
      <c r="FI230" s="26"/>
      <c r="FJ230" s="103">
        <v>225</v>
      </c>
      <c r="FK230" s="164">
        <v>8.3851339797118474</v>
      </c>
      <c r="FL230" s="133">
        <v>0.1</v>
      </c>
      <c r="FM230" s="103">
        <v>6</v>
      </c>
      <c r="FN230" s="167">
        <v>141</v>
      </c>
      <c r="FO230" s="103">
        <v>13</v>
      </c>
      <c r="FP230" s="103">
        <v>13</v>
      </c>
      <c r="FQ230" s="103">
        <v>0</v>
      </c>
      <c r="FR230" s="167">
        <v>2340</v>
      </c>
      <c r="FS230" s="167">
        <v>0</v>
      </c>
      <c r="FT230" s="167">
        <v>650</v>
      </c>
      <c r="FU230" s="167">
        <v>195</v>
      </c>
      <c r="FV230" s="167">
        <v>1611</v>
      </c>
      <c r="FW230" s="103">
        <v>1</v>
      </c>
      <c r="FX230" s="167">
        <v>36</v>
      </c>
      <c r="FY230" s="167">
        <v>765</v>
      </c>
      <c r="FZ230" s="103" t="s">
        <v>117</v>
      </c>
      <c r="GA230" s="80"/>
      <c r="GB230" s="160">
        <f>AVERAGE(FO$6:FO230)</f>
        <v>9.9511111111111106</v>
      </c>
      <c r="GC230" s="160">
        <f>AVERAGE(FP$6:FP230)</f>
        <v>9.9511111111111106</v>
      </c>
      <c r="GD230" s="160">
        <f>AVERAGE(FQ$6:FQ230)</f>
        <v>0</v>
      </c>
      <c r="GE230" s="166">
        <f>AVERAGE(FR$6:FR230)</f>
        <v>1791.2</v>
      </c>
      <c r="GF230" s="166">
        <f>AVERAGE(FS$6:FS230)</f>
        <v>0</v>
      </c>
      <c r="GG230" s="166">
        <f>AVERAGE(FT$6:FT230)</f>
        <v>497.55555555555554</v>
      </c>
      <c r="GH230" s="166">
        <f>AVERAGE(FU$6:FU230)</f>
        <v>149.26666666666668</v>
      </c>
      <c r="GI230" s="166">
        <f>AVERAGE(FV$6:FV230)</f>
        <v>1623.0933333333332</v>
      </c>
      <c r="GJ230" s="160">
        <f>AVERAGE(FW$6:FW230)</f>
        <v>0.82222222222222219</v>
      </c>
      <c r="GK230" s="166">
        <f>AVERAGE(FX$6:FX230)</f>
        <v>29.6</v>
      </c>
      <c r="GL230" s="166">
        <f>AVERAGE(FY$6:FY230)</f>
        <v>197.70666666666668</v>
      </c>
      <c r="GM230" s="26"/>
      <c r="GN230" s="26"/>
      <c r="GO230" s="26"/>
      <c r="GP230" s="26"/>
      <c r="GQ230" s="26"/>
      <c r="GR230" s="26"/>
      <c r="GS230" s="26"/>
      <c r="GT230" s="26"/>
      <c r="GU230" s="26"/>
      <c r="GV230" s="26"/>
      <c r="GW230" s="26"/>
      <c r="GX230" s="26"/>
      <c r="GY230" s="26"/>
      <c r="GZ230" s="26"/>
      <c r="HA230" s="26"/>
      <c r="HB230" s="26"/>
      <c r="HC230" s="26"/>
      <c r="HD230" s="26"/>
      <c r="HE230" s="26"/>
      <c r="HF230" s="26"/>
      <c r="HG230" s="26"/>
      <c r="HH230" s="26"/>
      <c r="HI230" s="26"/>
      <c r="HJ230" s="26"/>
      <c r="HK230" s="29"/>
      <c r="HL230" s="26"/>
      <c r="HM230" s="98">
        <v>225</v>
      </c>
      <c r="HN230" s="178">
        <v>16.313446673061577</v>
      </c>
      <c r="HO230" s="148">
        <v>0.1</v>
      </c>
      <c r="HP230" s="98">
        <v>8</v>
      </c>
      <c r="HQ230" s="189">
        <v>210</v>
      </c>
      <c r="HR230" s="98">
        <v>22</v>
      </c>
      <c r="HS230" s="98">
        <v>22</v>
      </c>
      <c r="HT230" s="98">
        <v>2</v>
      </c>
      <c r="HU230" s="189">
        <v>3300</v>
      </c>
      <c r="HV230" s="189">
        <v>300</v>
      </c>
      <c r="HW230" s="189">
        <v>1000</v>
      </c>
      <c r="HX230" s="189">
        <v>300</v>
      </c>
      <c r="HY230" s="189">
        <v>2435</v>
      </c>
      <c r="HZ230" s="98">
        <v>2</v>
      </c>
      <c r="IA230" s="189">
        <v>60</v>
      </c>
      <c r="IB230" s="189">
        <v>925</v>
      </c>
      <c r="IC230" s="98" t="s">
        <v>116</v>
      </c>
      <c r="ID230" s="80"/>
      <c r="IE230" s="164">
        <f>AVERAGE(HR$6:HR230)</f>
        <v>19.826666666666668</v>
      </c>
      <c r="IF230" s="164">
        <f>AVERAGE(HS$6:HS230)</f>
        <v>19.124444444444446</v>
      </c>
      <c r="IG230" s="164">
        <f>AVERAGE(HT$6:HT230)</f>
        <v>1.0177777777777777</v>
      </c>
      <c r="IH230" s="167">
        <f>AVERAGE(HU$6:HU230)</f>
        <v>2868.6666666666665</v>
      </c>
      <c r="II230" s="167">
        <f>AVERAGE(HV$6:HV230)</f>
        <v>152.66666666666666</v>
      </c>
      <c r="IJ230" s="167">
        <f>AVERAGE(HW$6:HW230)</f>
        <v>905.33333333333337</v>
      </c>
      <c r="IK230" s="167">
        <f>AVERAGE(HX$6:HX230)</f>
        <v>271.60000000000002</v>
      </c>
      <c r="IL230" s="167">
        <f>AVERAGE(HY$6:HY230)</f>
        <v>2309.36</v>
      </c>
      <c r="IM230" s="164">
        <f>AVERAGE(HZ$6:HZ230)</f>
        <v>2.4844444444444442</v>
      </c>
      <c r="IN230" s="167">
        <f>AVERAGE(IA$6:IA230)</f>
        <v>74.533333333333331</v>
      </c>
      <c r="IO230" s="167">
        <f>AVERAGE(IB$6:IB230)</f>
        <v>633.84</v>
      </c>
      <c r="IP230" s="26"/>
      <c r="IQ230" s="26"/>
      <c r="IR230" s="26"/>
      <c r="IS230" s="26"/>
      <c r="IT230" s="26"/>
      <c r="IU230" s="26"/>
      <c r="IV230" s="26"/>
      <c r="IW230" s="26"/>
      <c r="IX230" s="26"/>
      <c r="IY230" s="26"/>
      <c r="IZ230" s="26"/>
      <c r="JA230" s="26"/>
      <c r="JB230" s="26"/>
      <c r="JC230" s="26"/>
      <c r="JD230" s="26"/>
      <c r="JE230" s="26"/>
      <c r="JF230" s="26"/>
      <c r="JG230" s="26"/>
      <c r="JH230" s="26"/>
      <c r="JI230" s="26"/>
      <c r="JJ230" s="26"/>
      <c r="JK230" s="26"/>
      <c r="JL230" s="26"/>
      <c r="JM230" s="29"/>
      <c r="JN230" s="26"/>
      <c r="JO230" s="26"/>
      <c r="JP230" s="26"/>
      <c r="JQ230" s="26"/>
      <c r="JR230" s="26"/>
      <c r="JS230" s="26"/>
      <c r="JT230" s="26"/>
      <c r="JU230" s="26"/>
      <c r="JV230" s="26"/>
      <c r="JW230" s="26"/>
      <c r="JX230" s="26"/>
      <c r="JY230" s="26"/>
      <c r="JZ230" s="29"/>
    </row>
    <row r="231" spans="1:286" x14ac:dyDescent="0.2">
      <c r="A231" s="26"/>
      <c r="B231" s="103">
        <v>226</v>
      </c>
      <c r="C231" s="164">
        <v>29.00416942275298</v>
      </c>
      <c r="D231" s="133">
        <v>0.05</v>
      </c>
      <c r="E231" s="103">
        <v>9</v>
      </c>
      <c r="F231" s="167">
        <v>546</v>
      </c>
      <c r="G231" s="103">
        <v>37</v>
      </c>
      <c r="H231" s="103">
        <v>22</v>
      </c>
      <c r="I231" s="103">
        <v>2</v>
      </c>
      <c r="J231" s="167">
        <v>2640</v>
      </c>
      <c r="K231" s="167">
        <v>240</v>
      </c>
      <c r="L231" s="167">
        <v>1000</v>
      </c>
      <c r="M231" s="167">
        <v>300</v>
      </c>
      <c r="N231" s="167">
        <v>2711</v>
      </c>
      <c r="O231" s="103">
        <v>1</v>
      </c>
      <c r="P231" s="167">
        <v>12</v>
      </c>
      <c r="Q231" s="167">
        <v>-59</v>
      </c>
      <c r="R231" s="103" t="s">
        <v>116</v>
      </c>
      <c r="S231" s="80"/>
      <c r="T231" s="169">
        <f>AVERAGE(G$6:G231)</f>
        <v>23.619469026548671</v>
      </c>
      <c r="U231" s="169">
        <f>AVERAGE(H$6:H231)</f>
        <v>20.836283185840706</v>
      </c>
      <c r="V231" s="169">
        <f>AVERAGE(I$6:I231)</f>
        <v>1.415929203539823</v>
      </c>
      <c r="W231" s="170">
        <f>AVERAGE(J$6:J231)</f>
        <v>2500.353982300885</v>
      </c>
      <c r="X231" s="170">
        <f>AVERAGE(K$6:K231)</f>
        <v>169.91150442477877</v>
      </c>
      <c r="Y231" s="170">
        <f>AVERAGE(L$6:L231)</f>
        <v>971.01769911504425</v>
      </c>
      <c r="Z231" s="170">
        <f>AVERAGE(M$6:M231)</f>
        <v>291.30530973451329</v>
      </c>
      <c r="AA231" s="170">
        <f>AVERAGE(N$6:N231)</f>
        <v>2420.7920353982299</v>
      </c>
      <c r="AB231" s="169">
        <f>AVERAGE(O$6:O231)</f>
        <v>3.0752212389380529</v>
      </c>
      <c r="AC231" s="170">
        <f>AVERAGE(P$6:P231)</f>
        <v>36.902654867256636</v>
      </c>
      <c r="AD231" s="170">
        <f>AVERAGE(Q$6:Q231)</f>
        <v>116.46460176991151</v>
      </c>
      <c r="AE231" s="26"/>
      <c r="AF231" s="26"/>
      <c r="AG231" s="26"/>
      <c r="AH231" s="26"/>
      <c r="AI231" s="26"/>
      <c r="AJ231" s="26"/>
      <c r="AK231" s="26"/>
      <c r="AL231" s="26"/>
      <c r="AM231" s="26"/>
      <c r="AN231" s="26"/>
      <c r="AO231" s="26"/>
      <c r="AP231" s="26"/>
      <c r="AQ231" s="26"/>
      <c r="AR231" s="26"/>
      <c r="AS231" s="26"/>
      <c r="AT231" s="26"/>
      <c r="AU231" s="26"/>
      <c r="AV231" s="26"/>
      <c r="AW231" s="26"/>
      <c r="AX231" s="29"/>
      <c r="AZ231" s="26">
        <v>226</v>
      </c>
      <c r="BA231" s="164">
        <v>15.072031000886728</v>
      </c>
      <c r="BB231" s="175">
        <v>0.05</v>
      </c>
      <c r="BC231" s="103">
        <v>4</v>
      </c>
      <c r="BD231" s="181">
        <v>414</v>
      </c>
      <c r="BE231" s="103">
        <v>18</v>
      </c>
      <c r="BF231" s="103">
        <v>18</v>
      </c>
      <c r="BG231" s="103">
        <v>0</v>
      </c>
      <c r="BH231" s="167">
        <v>2700</v>
      </c>
      <c r="BI231" s="167">
        <v>0</v>
      </c>
      <c r="BJ231" s="167">
        <v>900</v>
      </c>
      <c r="BK231" s="167">
        <v>270</v>
      </c>
      <c r="BL231" s="167">
        <v>2209</v>
      </c>
      <c r="BM231" s="103">
        <v>1</v>
      </c>
      <c r="BN231" s="167">
        <v>15</v>
      </c>
      <c r="BO231" s="167">
        <v>506</v>
      </c>
      <c r="BP231" s="103" t="s">
        <v>117</v>
      </c>
      <c r="BQ231" s="80"/>
      <c r="BR231" s="164">
        <f>AVERAGE(BE$6:BE231)</f>
        <v>19.734513274336283</v>
      </c>
      <c r="BS231" s="164">
        <f>AVERAGE(BF$6:BF231)</f>
        <v>18.876106194690266</v>
      </c>
      <c r="BT231" s="164">
        <f>AVERAGE(BG$6:BG231)</f>
        <v>0.66814159292035402</v>
      </c>
      <c r="BU231" s="167">
        <f>AVERAGE(BH$6:BH231)</f>
        <v>2831.4159292035397</v>
      </c>
      <c r="BV231" s="167">
        <f>AVERAGE(BI$6:BI231)</f>
        <v>100.22123893805309</v>
      </c>
      <c r="BW231" s="167">
        <f>AVERAGE(BJ$6:BJ231)</f>
        <v>910.39823008849555</v>
      </c>
      <c r="BX231" s="167">
        <f>AVERAGE(BK$6:BK231)</f>
        <v>273.1194690265487</v>
      </c>
      <c r="BY231" s="167">
        <f>AVERAGE(BL$6:BL231)</f>
        <v>2256.5088495575219</v>
      </c>
      <c r="BZ231" s="164">
        <f>AVERAGE(BM$6:BM231)</f>
        <v>2.1946902654867255</v>
      </c>
      <c r="CA231" s="167">
        <f>AVERAGE(BN$6:BN231)</f>
        <v>32.920353982300888</v>
      </c>
      <c r="CB231" s="167">
        <f>AVERAGE(BO$6:BO231)</f>
        <v>607.82743362831854</v>
      </c>
      <c r="CC231" s="26"/>
      <c r="CD231" s="26"/>
      <c r="CE231" s="26"/>
      <c r="CF231" s="26"/>
      <c r="CG231" s="26"/>
      <c r="CH231" s="26"/>
      <c r="CI231" s="26"/>
      <c r="CJ231" s="26"/>
      <c r="CK231" s="26"/>
      <c r="CL231" s="26"/>
      <c r="CM231" s="26"/>
      <c r="CN231" s="26"/>
      <c r="CO231" s="26"/>
      <c r="CP231" s="26"/>
      <c r="CQ231" s="26"/>
      <c r="CR231" s="26"/>
      <c r="CS231" s="26"/>
      <c r="CT231" s="26"/>
      <c r="CU231" s="26"/>
      <c r="CV231" s="26"/>
      <c r="CW231" s="26"/>
      <c r="CX231" s="26"/>
      <c r="CY231" s="26"/>
      <c r="CZ231" s="26"/>
      <c r="DA231" s="26"/>
      <c r="DB231" s="26"/>
      <c r="DC231" s="26"/>
      <c r="DD231" s="29"/>
      <c r="DE231" s="26"/>
      <c r="DF231" s="103">
        <v>226</v>
      </c>
      <c r="DG231" s="164">
        <v>6.5937288452673029</v>
      </c>
      <c r="DH231" s="133">
        <v>0.1</v>
      </c>
      <c r="DI231" s="103">
        <v>3</v>
      </c>
      <c r="DJ231" s="167">
        <v>267</v>
      </c>
      <c r="DK231" s="103">
        <v>9</v>
      </c>
      <c r="DL231" s="103">
        <v>9</v>
      </c>
      <c r="DM231" s="103">
        <v>0</v>
      </c>
      <c r="DN231" s="167">
        <v>1620</v>
      </c>
      <c r="DO231" s="167">
        <v>0</v>
      </c>
      <c r="DP231" s="167">
        <v>450</v>
      </c>
      <c r="DQ231" s="167">
        <v>135</v>
      </c>
      <c r="DR231" s="167">
        <v>1477</v>
      </c>
      <c r="DS231" s="103">
        <v>1</v>
      </c>
      <c r="DT231" s="167">
        <v>18</v>
      </c>
      <c r="DU231" s="167">
        <v>161</v>
      </c>
      <c r="DV231" s="103" t="s">
        <v>117</v>
      </c>
      <c r="DW231" s="26"/>
      <c r="DX231" s="164">
        <f>AVERAGE(DK$6:DK231)</f>
        <v>10.526548672566372</v>
      </c>
      <c r="DY231" s="164">
        <f>AVERAGE(DL$6:DL231)</f>
        <v>10.526548672566372</v>
      </c>
      <c r="DZ231" s="164">
        <f>AVERAGE(DM$6:DM231)</f>
        <v>0</v>
      </c>
      <c r="EA231" s="167">
        <f>AVERAGE(DN$6:DN231)</f>
        <v>1894.7787610619469</v>
      </c>
      <c r="EB231" s="167">
        <f>AVERAGE(DO$6:DO231)</f>
        <v>0</v>
      </c>
      <c r="EC231" s="167">
        <f>AVERAGE(DP$6:DP231)</f>
        <v>526.32743362831854</v>
      </c>
      <c r="ED231" s="167">
        <f>AVERAGE(DQ$6:DQ231)</f>
        <v>157.89823008849558</v>
      </c>
      <c r="EE231" s="167">
        <f>AVERAGE(DR$6:DR231)</f>
        <v>1658.9557522123894</v>
      </c>
      <c r="EF231" s="164">
        <f>AVERAGE(DS$6:DS231)</f>
        <v>0.88053097345132747</v>
      </c>
      <c r="EG231" s="167">
        <f>AVERAGE(DT$6:DT231)</f>
        <v>15.849557522123893</v>
      </c>
      <c r="EH231" s="167">
        <f>AVERAGE(DU$6:DU231)</f>
        <v>251.67256637168143</v>
      </c>
      <c r="EI231" s="26"/>
      <c r="EJ231" s="26"/>
      <c r="EK231" s="26"/>
      <c r="EL231" s="26"/>
      <c r="EM231" s="26"/>
      <c r="EN231" s="26"/>
      <c r="EO231" s="26"/>
      <c r="EP231" s="26"/>
      <c r="EQ231" s="26"/>
      <c r="ER231" s="26"/>
      <c r="ES231" s="26"/>
      <c r="ET231" s="26"/>
      <c r="EU231" s="26"/>
      <c r="EV231" s="26"/>
      <c r="EW231" s="26"/>
      <c r="EX231" s="26"/>
      <c r="EY231" s="26"/>
      <c r="EZ231" s="26"/>
      <c r="FA231" s="26"/>
      <c r="FB231" s="26"/>
      <c r="FC231" s="26"/>
      <c r="FD231" s="26"/>
      <c r="FE231" s="26"/>
      <c r="FF231" s="26"/>
      <c r="FG231" s="26"/>
      <c r="FH231" s="29"/>
      <c r="FI231" s="26"/>
      <c r="FJ231" s="103">
        <v>226</v>
      </c>
      <c r="FK231" s="164">
        <v>8.1405824576147729</v>
      </c>
      <c r="FL231" s="133">
        <v>0.1</v>
      </c>
      <c r="FM231" s="103">
        <v>1</v>
      </c>
      <c r="FN231" s="167">
        <v>288</v>
      </c>
      <c r="FO231" s="103">
        <v>8</v>
      </c>
      <c r="FP231" s="103">
        <v>8</v>
      </c>
      <c r="FQ231" s="103">
        <v>0</v>
      </c>
      <c r="FR231" s="167">
        <v>1440</v>
      </c>
      <c r="FS231" s="167">
        <v>0</v>
      </c>
      <c r="FT231" s="167">
        <v>400</v>
      </c>
      <c r="FU231" s="167">
        <v>120</v>
      </c>
      <c r="FV231" s="167">
        <v>1433</v>
      </c>
      <c r="FW231" s="103">
        <v>1</v>
      </c>
      <c r="FX231" s="167">
        <v>36</v>
      </c>
      <c r="FY231" s="167">
        <v>43</v>
      </c>
      <c r="FZ231" s="103" t="s">
        <v>117</v>
      </c>
      <c r="GA231" s="80"/>
      <c r="GB231" s="160">
        <f>AVERAGE(FO$6:FO231)</f>
        <v>9.942477876106194</v>
      </c>
      <c r="GC231" s="160">
        <f>AVERAGE(FP$6:FP231)</f>
        <v>9.942477876106194</v>
      </c>
      <c r="GD231" s="160">
        <f>AVERAGE(FQ$6:FQ231)</f>
        <v>0</v>
      </c>
      <c r="GE231" s="166">
        <f>AVERAGE(FR$6:FR231)</f>
        <v>1789.646017699115</v>
      </c>
      <c r="GF231" s="166">
        <f>AVERAGE(FS$6:FS231)</f>
        <v>0</v>
      </c>
      <c r="GG231" s="166">
        <f>AVERAGE(FT$6:FT231)</f>
        <v>497.12389380530976</v>
      </c>
      <c r="GH231" s="166">
        <f>AVERAGE(FU$6:FU231)</f>
        <v>149.13716814159292</v>
      </c>
      <c r="GI231" s="166">
        <f>AVERAGE(FV$6:FV231)</f>
        <v>1622.2522123893805</v>
      </c>
      <c r="GJ231" s="160">
        <f>AVERAGE(FW$6:FW231)</f>
        <v>0.82300884955752207</v>
      </c>
      <c r="GK231" s="166">
        <f>AVERAGE(FX$6:FX231)</f>
        <v>29.628318584070797</v>
      </c>
      <c r="GL231" s="166">
        <f>AVERAGE(FY$6:FY231)</f>
        <v>197.02212389380531</v>
      </c>
      <c r="GM231" s="26"/>
      <c r="GN231" s="26"/>
      <c r="GO231" s="26"/>
      <c r="GP231" s="26"/>
      <c r="GQ231" s="26"/>
      <c r="GR231" s="26"/>
      <c r="GS231" s="26"/>
      <c r="GT231" s="26"/>
      <c r="GU231" s="26"/>
      <c r="GV231" s="26"/>
      <c r="GW231" s="26"/>
      <c r="GX231" s="26"/>
      <c r="GY231" s="26"/>
      <c r="GZ231" s="26"/>
      <c r="HA231" s="26"/>
      <c r="HB231" s="26"/>
      <c r="HC231" s="26"/>
      <c r="HD231" s="26"/>
      <c r="HE231" s="26"/>
      <c r="HF231" s="26"/>
      <c r="HG231" s="26"/>
      <c r="HH231" s="26"/>
      <c r="HI231" s="26"/>
      <c r="HJ231" s="26"/>
      <c r="HK231" s="29"/>
      <c r="HL231" s="26"/>
      <c r="HM231" s="98">
        <v>226</v>
      </c>
      <c r="HN231" s="178">
        <v>22.036076437209868</v>
      </c>
      <c r="HO231" s="148">
        <v>0.15</v>
      </c>
      <c r="HP231" s="98">
        <v>6</v>
      </c>
      <c r="HQ231" s="189">
        <v>329</v>
      </c>
      <c r="HR231" s="98">
        <v>25</v>
      </c>
      <c r="HS231" s="98">
        <v>23</v>
      </c>
      <c r="HT231" s="98">
        <v>3</v>
      </c>
      <c r="HU231" s="189">
        <v>3450</v>
      </c>
      <c r="HV231" s="189">
        <v>450</v>
      </c>
      <c r="HW231" s="189">
        <v>1000</v>
      </c>
      <c r="HX231" s="189">
        <v>300</v>
      </c>
      <c r="HY231" s="189">
        <v>2704</v>
      </c>
      <c r="HZ231" s="98">
        <v>3</v>
      </c>
      <c r="IA231" s="189">
        <v>90</v>
      </c>
      <c r="IB231" s="189">
        <v>836</v>
      </c>
      <c r="IC231" s="98" t="s">
        <v>116</v>
      </c>
      <c r="ID231" s="80"/>
      <c r="IE231" s="164">
        <f>AVERAGE(HR$6:HR231)</f>
        <v>19.849557522123895</v>
      </c>
      <c r="IF231" s="164">
        <f>AVERAGE(HS$6:HS231)</f>
        <v>19.141592920353983</v>
      </c>
      <c r="IG231" s="164">
        <f>AVERAGE(HT$6:HT231)</f>
        <v>1.0265486725663717</v>
      </c>
      <c r="IH231" s="167">
        <f>AVERAGE(HU$6:HU231)</f>
        <v>2871.2389380530972</v>
      </c>
      <c r="II231" s="167">
        <f>AVERAGE(HV$6:HV231)</f>
        <v>153.98230088495575</v>
      </c>
      <c r="IJ231" s="167">
        <f>AVERAGE(HW$6:HW231)</f>
        <v>905.75221238938047</v>
      </c>
      <c r="IK231" s="167">
        <f>AVERAGE(HX$6:HX231)</f>
        <v>271.72566371681415</v>
      </c>
      <c r="IL231" s="167">
        <f>AVERAGE(HY$6:HY231)</f>
        <v>2311.1061946902655</v>
      </c>
      <c r="IM231" s="164">
        <f>AVERAGE(HZ$6:HZ231)</f>
        <v>2.4867256637168142</v>
      </c>
      <c r="IN231" s="167">
        <f>AVERAGE(IA$6:IA231)</f>
        <v>74.601769911504419</v>
      </c>
      <c r="IO231" s="167">
        <f>AVERAGE(IB$6:IB231)</f>
        <v>634.73451327433634</v>
      </c>
      <c r="IP231" s="26"/>
      <c r="IQ231" s="26"/>
      <c r="IR231" s="26"/>
      <c r="IS231" s="26"/>
      <c r="IT231" s="26"/>
      <c r="IU231" s="26"/>
      <c r="IV231" s="26"/>
      <c r="IW231" s="26"/>
      <c r="IX231" s="26"/>
      <c r="IY231" s="26"/>
      <c r="IZ231" s="26"/>
      <c r="JA231" s="26"/>
      <c r="JB231" s="26"/>
      <c r="JC231" s="26"/>
      <c r="JD231" s="26"/>
      <c r="JE231" s="26"/>
      <c r="JF231" s="26"/>
      <c r="JG231" s="26"/>
      <c r="JH231" s="26"/>
      <c r="JI231" s="26"/>
      <c r="JJ231" s="26"/>
      <c r="JK231" s="26"/>
      <c r="JL231" s="26"/>
      <c r="JM231" s="29"/>
      <c r="JN231" s="26"/>
      <c r="JO231" s="26"/>
      <c r="JP231" s="26"/>
      <c r="JQ231" s="26"/>
      <c r="JR231" s="26"/>
      <c r="JS231" s="26"/>
      <c r="JT231" s="26"/>
      <c r="JU231" s="26"/>
      <c r="JV231" s="26"/>
      <c r="JW231" s="26"/>
      <c r="JX231" s="26"/>
      <c r="JY231" s="26"/>
      <c r="JZ231" s="29"/>
    </row>
    <row r="232" spans="1:286" x14ac:dyDescent="0.2">
      <c r="A232" s="26"/>
      <c r="B232" s="103">
        <v>227</v>
      </c>
      <c r="C232" s="164">
        <v>26.427176817488558</v>
      </c>
      <c r="D232" s="133">
        <v>0.15</v>
      </c>
      <c r="E232" s="103">
        <v>6</v>
      </c>
      <c r="F232" s="167">
        <v>131</v>
      </c>
      <c r="G232" s="103">
        <v>28</v>
      </c>
      <c r="H232" s="103">
        <v>22</v>
      </c>
      <c r="I232" s="103">
        <v>2</v>
      </c>
      <c r="J232" s="167">
        <v>2640</v>
      </c>
      <c r="K232" s="167">
        <v>240</v>
      </c>
      <c r="L232" s="167">
        <v>1000</v>
      </c>
      <c r="M232" s="167">
        <v>300</v>
      </c>
      <c r="N232" s="167">
        <v>2296</v>
      </c>
      <c r="O232" s="103">
        <v>4</v>
      </c>
      <c r="P232" s="167">
        <v>48</v>
      </c>
      <c r="Q232" s="167">
        <v>392</v>
      </c>
      <c r="R232" s="103" t="s">
        <v>116</v>
      </c>
      <c r="S232" s="80"/>
      <c r="T232" s="169">
        <f>AVERAGE(G$6:G232)</f>
        <v>23.63876651982379</v>
      </c>
      <c r="U232" s="169">
        <f>AVERAGE(H$6:H232)</f>
        <v>20.841409691629956</v>
      </c>
      <c r="V232" s="169">
        <f>AVERAGE(I$6:I232)</f>
        <v>1.4185022026431717</v>
      </c>
      <c r="W232" s="170">
        <f>AVERAGE(J$6:J232)</f>
        <v>2500.9691629955946</v>
      </c>
      <c r="X232" s="170">
        <f>AVERAGE(K$6:K232)</f>
        <v>170.22026431718061</v>
      </c>
      <c r="Y232" s="170">
        <f>AVERAGE(L$6:L232)</f>
        <v>971.14537444933922</v>
      </c>
      <c r="Z232" s="170">
        <f>AVERAGE(M$6:M232)</f>
        <v>291.34361233480178</v>
      </c>
      <c r="AA232" s="170">
        <f>AVERAGE(N$6:N232)</f>
        <v>2420.2422907488985</v>
      </c>
      <c r="AB232" s="169">
        <f>AVERAGE(O$6:O232)</f>
        <v>3.0792951541850222</v>
      </c>
      <c r="AC232" s="170">
        <f>AVERAGE(P$6:P232)</f>
        <v>36.951541850220266</v>
      </c>
      <c r="AD232" s="170">
        <f>AVERAGE(Q$6:Q232)</f>
        <v>117.6784140969163</v>
      </c>
      <c r="AE232" s="26"/>
      <c r="AF232" s="26"/>
      <c r="AG232" s="26"/>
      <c r="AH232" s="26"/>
      <c r="AI232" s="26"/>
      <c r="AJ232" s="26"/>
      <c r="AK232" s="26"/>
      <c r="AL232" s="26"/>
      <c r="AM232" s="26"/>
      <c r="AN232" s="26"/>
      <c r="AO232" s="26"/>
      <c r="AP232" s="26"/>
      <c r="AQ232" s="26"/>
      <c r="AR232" s="26"/>
      <c r="AS232" s="26"/>
      <c r="AT232" s="26"/>
      <c r="AU232" s="26"/>
      <c r="AV232" s="26"/>
      <c r="AW232" s="26"/>
      <c r="AX232" s="29"/>
      <c r="AZ232" s="26">
        <v>227</v>
      </c>
      <c r="BA232" s="164">
        <v>18.194720009748028</v>
      </c>
      <c r="BB232" s="175">
        <v>0.15</v>
      </c>
      <c r="BC232" s="103">
        <v>2</v>
      </c>
      <c r="BD232" s="181">
        <v>430</v>
      </c>
      <c r="BE232" s="103">
        <v>17</v>
      </c>
      <c r="BF232" s="103">
        <v>17</v>
      </c>
      <c r="BG232" s="103">
        <v>0</v>
      </c>
      <c r="BH232" s="167">
        <v>2550</v>
      </c>
      <c r="BI232" s="167">
        <v>0</v>
      </c>
      <c r="BJ232" s="167">
        <v>850</v>
      </c>
      <c r="BK232" s="167">
        <v>255</v>
      </c>
      <c r="BL232" s="167">
        <v>2160</v>
      </c>
      <c r="BM232" s="103">
        <v>3</v>
      </c>
      <c r="BN232" s="167">
        <v>45</v>
      </c>
      <c r="BO232" s="167">
        <v>435</v>
      </c>
      <c r="BP232" s="103" t="s">
        <v>117</v>
      </c>
      <c r="BQ232" s="80"/>
      <c r="BR232" s="164">
        <f>AVERAGE(BE$6:BE232)</f>
        <v>19.722466960352424</v>
      </c>
      <c r="BS232" s="164">
        <f>AVERAGE(BF$6:BF232)</f>
        <v>18.867841409691628</v>
      </c>
      <c r="BT232" s="164">
        <f>AVERAGE(BG$6:BG232)</f>
        <v>0.66519823788546251</v>
      </c>
      <c r="BU232" s="167">
        <f>AVERAGE(BH$6:BH232)</f>
        <v>2830.1762114537446</v>
      </c>
      <c r="BV232" s="167">
        <f>AVERAGE(BI$6:BI232)</f>
        <v>99.779735682819378</v>
      </c>
      <c r="BW232" s="167">
        <f>AVERAGE(BJ$6:BJ232)</f>
        <v>910.13215859030834</v>
      </c>
      <c r="BX232" s="167">
        <f>AVERAGE(BK$6:BK232)</f>
        <v>273.03964757709252</v>
      </c>
      <c r="BY232" s="167">
        <f>AVERAGE(BL$6:BL232)</f>
        <v>2256.0837004405284</v>
      </c>
      <c r="BZ232" s="164">
        <f>AVERAGE(BM$6:BM232)</f>
        <v>2.1982378854625551</v>
      </c>
      <c r="CA232" s="167">
        <f>AVERAGE(BN$6:BN232)</f>
        <v>32.973568281938327</v>
      </c>
      <c r="CB232" s="167">
        <f>AVERAGE(BO$6:BO232)</f>
        <v>607.06607929515417</v>
      </c>
      <c r="CC232" s="26"/>
      <c r="CD232" s="26"/>
      <c r="CE232" s="26"/>
      <c r="CF232" s="26"/>
      <c r="CG232" s="26"/>
      <c r="CH232" s="26"/>
      <c r="CI232" s="26"/>
      <c r="CJ232" s="26"/>
      <c r="CK232" s="26"/>
      <c r="CL232" s="26"/>
      <c r="CM232" s="26"/>
      <c r="CN232" s="26"/>
      <c r="CO232" s="26"/>
      <c r="CP232" s="26"/>
      <c r="CQ232" s="26"/>
      <c r="CR232" s="26"/>
      <c r="CS232" s="26"/>
      <c r="CT232" s="26"/>
      <c r="CU232" s="26"/>
      <c r="CV232" s="26"/>
      <c r="CW232" s="26"/>
      <c r="CX232" s="26"/>
      <c r="CY232" s="26"/>
      <c r="CZ232" s="26"/>
      <c r="DA232" s="26"/>
      <c r="DB232" s="26"/>
      <c r="DC232" s="26"/>
      <c r="DD232" s="29"/>
      <c r="DE232" s="26"/>
      <c r="DF232" s="103">
        <v>227</v>
      </c>
      <c r="DG232" s="164">
        <v>6.5660955428767842</v>
      </c>
      <c r="DH232" s="133">
        <v>0.05</v>
      </c>
      <c r="DI232" s="103">
        <v>10</v>
      </c>
      <c r="DJ232" s="167">
        <v>392</v>
      </c>
      <c r="DK232" s="103">
        <v>17</v>
      </c>
      <c r="DL232" s="103">
        <v>17</v>
      </c>
      <c r="DM232" s="103">
        <v>0</v>
      </c>
      <c r="DN232" s="167">
        <v>3060</v>
      </c>
      <c r="DO232" s="167">
        <v>0</v>
      </c>
      <c r="DP232" s="167">
        <v>850</v>
      </c>
      <c r="DQ232" s="167">
        <v>255</v>
      </c>
      <c r="DR232" s="167">
        <v>2122</v>
      </c>
      <c r="DS232" s="103">
        <v>0</v>
      </c>
      <c r="DT232" s="167">
        <v>0</v>
      </c>
      <c r="DU232" s="167">
        <v>938</v>
      </c>
      <c r="DV232" s="103" t="s">
        <v>117</v>
      </c>
      <c r="DW232" s="26"/>
      <c r="DX232" s="164">
        <f>AVERAGE(DK$6:DK232)</f>
        <v>10.555066079295154</v>
      </c>
      <c r="DY232" s="164">
        <f>AVERAGE(DL$6:DL232)</f>
        <v>10.555066079295154</v>
      </c>
      <c r="DZ232" s="164">
        <f>AVERAGE(DM$6:DM232)</f>
        <v>0</v>
      </c>
      <c r="EA232" s="167">
        <f>AVERAGE(DN$6:DN232)</f>
        <v>1899.9118942731277</v>
      </c>
      <c r="EB232" s="167">
        <f>AVERAGE(DO$6:DO232)</f>
        <v>0</v>
      </c>
      <c r="EC232" s="167">
        <f>AVERAGE(DP$6:DP232)</f>
        <v>527.75330396475772</v>
      </c>
      <c r="ED232" s="167">
        <f>AVERAGE(DQ$6:DQ232)</f>
        <v>158.3259911894273</v>
      </c>
      <c r="EE232" s="167">
        <f>AVERAGE(DR$6:DR232)</f>
        <v>1660.9955947136564</v>
      </c>
      <c r="EF232" s="164">
        <f>AVERAGE(DS$6:DS232)</f>
        <v>0.87665198237885467</v>
      </c>
      <c r="EG232" s="167">
        <f>AVERAGE(DT$6:DT232)</f>
        <v>15.779735682819384</v>
      </c>
      <c r="EH232" s="167">
        <f>AVERAGE(DU$6:DU232)</f>
        <v>254.69603524229075</v>
      </c>
      <c r="EI232" s="26"/>
      <c r="EJ232" s="26"/>
      <c r="EK232" s="26"/>
      <c r="EL232" s="26"/>
      <c r="EM232" s="26"/>
      <c r="EN232" s="26"/>
      <c r="EO232" s="26"/>
      <c r="EP232" s="26"/>
      <c r="EQ232" s="26"/>
      <c r="ER232" s="26"/>
      <c r="ES232" s="26"/>
      <c r="ET232" s="26"/>
      <c r="EU232" s="26"/>
      <c r="EV232" s="26"/>
      <c r="EW232" s="26"/>
      <c r="EX232" s="26"/>
      <c r="EY232" s="26"/>
      <c r="EZ232" s="26"/>
      <c r="FA232" s="26"/>
      <c r="FB232" s="26"/>
      <c r="FC232" s="26"/>
      <c r="FD232" s="26"/>
      <c r="FE232" s="26"/>
      <c r="FF232" s="26"/>
      <c r="FG232" s="26"/>
      <c r="FH232" s="29"/>
      <c r="FI232" s="26"/>
      <c r="FJ232" s="103">
        <v>227</v>
      </c>
      <c r="FK232" s="164">
        <v>6.9405395363448568</v>
      </c>
      <c r="FL232" s="133">
        <v>0.25</v>
      </c>
      <c r="FM232" s="103">
        <v>1</v>
      </c>
      <c r="FN232" s="167">
        <v>417</v>
      </c>
      <c r="FO232" s="103">
        <v>6</v>
      </c>
      <c r="FP232" s="103">
        <v>6</v>
      </c>
      <c r="FQ232" s="103">
        <v>0</v>
      </c>
      <c r="FR232" s="167">
        <v>1080</v>
      </c>
      <c r="FS232" s="167">
        <v>0</v>
      </c>
      <c r="FT232" s="167">
        <v>300</v>
      </c>
      <c r="FU232" s="167">
        <v>90</v>
      </c>
      <c r="FV232" s="167">
        <v>1432</v>
      </c>
      <c r="FW232" s="103">
        <v>2</v>
      </c>
      <c r="FX232" s="167">
        <v>72</v>
      </c>
      <c r="FY232" s="167">
        <v>-280</v>
      </c>
      <c r="FZ232" s="103" t="s">
        <v>117</v>
      </c>
      <c r="GA232" s="80"/>
      <c r="GB232" s="160">
        <f>AVERAGE(FO$6:FO232)</f>
        <v>9.9251101321585899</v>
      </c>
      <c r="GC232" s="160">
        <f>AVERAGE(FP$6:FP232)</f>
        <v>9.9251101321585899</v>
      </c>
      <c r="GD232" s="160">
        <f>AVERAGE(FQ$6:FQ232)</f>
        <v>0</v>
      </c>
      <c r="GE232" s="166">
        <f>AVERAGE(FR$6:FR232)</f>
        <v>1786.5198237885463</v>
      </c>
      <c r="GF232" s="166">
        <f>AVERAGE(FS$6:FS232)</f>
        <v>0</v>
      </c>
      <c r="GG232" s="166">
        <f>AVERAGE(FT$6:FT232)</f>
        <v>496.25550660792953</v>
      </c>
      <c r="GH232" s="166">
        <f>AVERAGE(FU$6:FU232)</f>
        <v>148.87665198237886</v>
      </c>
      <c r="GI232" s="166">
        <f>AVERAGE(FV$6:FV232)</f>
        <v>1621.4140969162995</v>
      </c>
      <c r="GJ232" s="160">
        <f>AVERAGE(FW$6:FW232)</f>
        <v>0.82819383259911894</v>
      </c>
      <c r="GK232" s="166">
        <f>AVERAGE(FX$6:FX232)</f>
        <v>29.814977973568283</v>
      </c>
      <c r="GL232" s="166">
        <f>AVERAGE(FY$6:FY232)</f>
        <v>194.92070484581498</v>
      </c>
      <c r="GM232" s="26"/>
      <c r="GN232" s="26"/>
      <c r="GO232" s="26"/>
      <c r="GP232" s="26"/>
      <c r="GQ232" s="26"/>
      <c r="GR232" s="26"/>
      <c r="GS232" s="26"/>
      <c r="GT232" s="26"/>
      <c r="GU232" s="26"/>
      <c r="GV232" s="26"/>
      <c r="GW232" s="26"/>
      <c r="GX232" s="26"/>
      <c r="GY232" s="26"/>
      <c r="GZ232" s="26"/>
      <c r="HA232" s="26"/>
      <c r="HB232" s="26"/>
      <c r="HC232" s="26"/>
      <c r="HD232" s="26"/>
      <c r="HE232" s="26"/>
      <c r="HF232" s="26"/>
      <c r="HG232" s="26"/>
      <c r="HH232" s="26"/>
      <c r="HI232" s="26"/>
      <c r="HJ232" s="26"/>
      <c r="HK232" s="29"/>
      <c r="HL232" s="26"/>
      <c r="HM232" s="98">
        <v>227</v>
      </c>
      <c r="HN232" s="178">
        <v>17.662548625253432</v>
      </c>
      <c r="HO232" s="148">
        <v>0.15</v>
      </c>
      <c r="HP232" s="98">
        <v>1</v>
      </c>
      <c r="HQ232" s="189">
        <v>227</v>
      </c>
      <c r="HR232" s="98">
        <v>16</v>
      </c>
      <c r="HS232" s="98">
        <v>16</v>
      </c>
      <c r="HT232" s="98">
        <v>0</v>
      </c>
      <c r="HU232" s="189">
        <v>2400</v>
      </c>
      <c r="HV232" s="189">
        <v>0</v>
      </c>
      <c r="HW232" s="189">
        <v>800</v>
      </c>
      <c r="HX232" s="189">
        <v>240</v>
      </c>
      <c r="HY232" s="189">
        <v>1892</v>
      </c>
      <c r="HZ232" s="98">
        <v>3</v>
      </c>
      <c r="IA232" s="189">
        <v>90</v>
      </c>
      <c r="IB232" s="189">
        <v>598</v>
      </c>
      <c r="IC232" s="98" t="s">
        <v>117</v>
      </c>
      <c r="ID232" s="80"/>
      <c r="IE232" s="164">
        <f>AVERAGE(HR$6:HR232)</f>
        <v>19.832599118942731</v>
      </c>
      <c r="IF232" s="164">
        <f>AVERAGE(HS$6:HS232)</f>
        <v>19.127753303964759</v>
      </c>
      <c r="IG232" s="164">
        <f>AVERAGE(HT$6:HT232)</f>
        <v>1.0220264317180616</v>
      </c>
      <c r="IH232" s="167">
        <f>AVERAGE(HU$6:HU232)</f>
        <v>2869.1629955947137</v>
      </c>
      <c r="II232" s="167">
        <f>AVERAGE(HV$6:HV232)</f>
        <v>153.30396475770925</v>
      </c>
      <c r="IJ232" s="167">
        <f>AVERAGE(HW$6:HW232)</f>
        <v>905.2863436123348</v>
      </c>
      <c r="IK232" s="167">
        <f>AVERAGE(HX$6:HX232)</f>
        <v>271.58590308370043</v>
      </c>
      <c r="IL232" s="167">
        <f>AVERAGE(HY$6:HY232)</f>
        <v>2309.259911894273</v>
      </c>
      <c r="IM232" s="164">
        <f>AVERAGE(HZ$6:HZ232)</f>
        <v>2.4889867841409692</v>
      </c>
      <c r="IN232" s="167">
        <f>AVERAGE(IA$6:IA232)</f>
        <v>74.669603524229075</v>
      </c>
      <c r="IO232" s="167">
        <f>AVERAGE(IB$6:IB232)</f>
        <v>634.57268722466961</v>
      </c>
      <c r="IP232" s="26"/>
      <c r="IQ232" s="26"/>
      <c r="IR232" s="26"/>
      <c r="IS232" s="26"/>
      <c r="IT232" s="26"/>
      <c r="IU232" s="26"/>
      <c r="IV232" s="26"/>
      <c r="IW232" s="26"/>
      <c r="IX232" s="26"/>
      <c r="IY232" s="26"/>
      <c r="IZ232" s="26"/>
      <c r="JA232" s="26"/>
      <c r="JB232" s="26"/>
      <c r="JC232" s="26"/>
      <c r="JD232" s="26"/>
      <c r="JE232" s="26"/>
      <c r="JF232" s="26"/>
      <c r="JG232" s="26"/>
      <c r="JH232" s="26"/>
      <c r="JI232" s="26"/>
      <c r="JJ232" s="26"/>
      <c r="JK232" s="26"/>
      <c r="JL232" s="26"/>
      <c r="JM232" s="29"/>
      <c r="JN232" s="26"/>
      <c r="JO232" s="26"/>
      <c r="JP232" s="26"/>
      <c r="JQ232" s="26"/>
      <c r="JR232" s="26"/>
      <c r="JS232" s="26"/>
      <c r="JT232" s="26"/>
      <c r="JU232" s="26"/>
      <c r="JV232" s="26"/>
      <c r="JW232" s="26"/>
      <c r="JX232" s="26"/>
      <c r="JY232" s="26"/>
      <c r="JZ232" s="29"/>
    </row>
    <row r="233" spans="1:286" x14ac:dyDescent="0.2">
      <c r="A233" s="26"/>
      <c r="B233" s="103">
        <v>228</v>
      </c>
      <c r="C233" s="164">
        <v>28.892918192426357</v>
      </c>
      <c r="D233" s="133">
        <v>0.25</v>
      </c>
      <c r="E233" s="103">
        <v>1</v>
      </c>
      <c r="F233" s="167">
        <v>353</v>
      </c>
      <c r="G233" s="103">
        <v>23</v>
      </c>
      <c r="H233" s="103">
        <v>22</v>
      </c>
      <c r="I233" s="103">
        <v>2</v>
      </c>
      <c r="J233" s="167">
        <v>2640</v>
      </c>
      <c r="K233" s="167">
        <v>240</v>
      </c>
      <c r="L233" s="167">
        <v>1000</v>
      </c>
      <c r="M233" s="167">
        <v>300</v>
      </c>
      <c r="N233" s="167">
        <v>2518</v>
      </c>
      <c r="O233" s="103">
        <v>7</v>
      </c>
      <c r="P233" s="167">
        <v>84</v>
      </c>
      <c r="Q233" s="167">
        <v>206</v>
      </c>
      <c r="R233" s="103" t="s">
        <v>116</v>
      </c>
      <c r="S233" s="80"/>
      <c r="T233" s="169">
        <f>AVERAGE(G$6:G233)</f>
        <v>23.635964912280702</v>
      </c>
      <c r="U233" s="169">
        <f>AVERAGE(H$6:H233)</f>
        <v>20.846491228070175</v>
      </c>
      <c r="V233" s="169">
        <f>AVERAGE(I$6:I233)</f>
        <v>1.4210526315789473</v>
      </c>
      <c r="W233" s="170">
        <f>AVERAGE(J$6:J233)</f>
        <v>2501.5789473684213</v>
      </c>
      <c r="X233" s="170">
        <f>AVERAGE(K$6:K233)</f>
        <v>170.52631578947367</v>
      </c>
      <c r="Y233" s="170">
        <f>AVERAGE(L$6:L233)</f>
        <v>971.27192982456143</v>
      </c>
      <c r="Z233" s="170">
        <f>AVERAGE(M$6:M233)</f>
        <v>291.38157894736844</v>
      </c>
      <c r="AA233" s="170">
        <f>AVERAGE(N$6:N233)</f>
        <v>2420.6710526315787</v>
      </c>
      <c r="AB233" s="169">
        <f>AVERAGE(O$6:O233)</f>
        <v>3.0964912280701755</v>
      </c>
      <c r="AC233" s="170">
        <f>AVERAGE(P$6:P233)</f>
        <v>37.157894736842103</v>
      </c>
      <c r="AD233" s="170">
        <f>AVERAGE(Q$6:Q233)</f>
        <v>118.06578947368421</v>
      </c>
      <c r="AE233" s="26"/>
      <c r="AF233" s="26"/>
      <c r="AG233" s="26"/>
      <c r="AH233" s="26"/>
      <c r="AI233" s="26"/>
      <c r="AJ233" s="26"/>
      <c r="AK233" s="26"/>
      <c r="AL233" s="26"/>
      <c r="AM233" s="26"/>
      <c r="AN233" s="26"/>
      <c r="AO233" s="26"/>
      <c r="AP233" s="26"/>
      <c r="AQ233" s="26"/>
      <c r="AR233" s="26"/>
      <c r="AS233" s="26"/>
      <c r="AT233" s="26"/>
      <c r="AU233" s="26"/>
      <c r="AV233" s="26"/>
      <c r="AW233" s="26"/>
      <c r="AX233" s="29"/>
      <c r="AZ233" s="26">
        <v>228</v>
      </c>
      <c r="BA233" s="164">
        <v>16.19220042720708</v>
      </c>
      <c r="BB233" s="175">
        <v>0.15</v>
      </c>
      <c r="BC233" s="103">
        <v>10</v>
      </c>
      <c r="BD233" s="181">
        <v>119</v>
      </c>
      <c r="BE233" s="103">
        <v>24</v>
      </c>
      <c r="BF233" s="103">
        <v>22</v>
      </c>
      <c r="BG233" s="103">
        <v>2</v>
      </c>
      <c r="BH233" s="167">
        <v>3300</v>
      </c>
      <c r="BI233" s="167">
        <v>300</v>
      </c>
      <c r="BJ233" s="167">
        <v>1000</v>
      </c>
      <c r="BK233" s="167">
        <v>300</v>
      </c>
      <c r="BL233" s="167">
        <v>2344</v>
      </c>
      <c r="BM233" s="103">
        <v>2</v>
      </c>
      <c r="BN233" s="167">
        <v>30</v>
      </c>
      <c r="BO233" s="167">
        <v>986</v>
      </c>
      <c r="BP233" s="103" t="s">
        <v>116</v>
      </c>
      <c r="BQ233" s="80"/>
      <c r="BR233" s="164">
        <f>AVERAGE(BE$6:BE233)</f>
        <v>19.741228070175438</v>
      </c>
      <c r="BS233" s="164">
        <f>AVERAGE(BF$6:BF233)</f>
        <v>18.881578947368421</v>
      </c>
      <c r="BT233" s="164">
        <f>AVERAGE(BG$6:BG233)</f>
        <v>0.67105263157894735</v>
      </c>
      <c r="BU233" s="167">
        <f>AVERAGE(BH$6:BH233)</f>
        <v>2832.2368421052633</v>
      </c>
      <c r="BV233" s="167">
        <f>AVERAGE(BI$6:BI233)</f>
        <v>100.65789473684211</v>
      </c>
      <c r="BW233" s="167">
        <f>AVERAGE(BJ$6:BJ233)</f>
        <v>910.52631578947364</v>
      </c>
      <c r="BX233" s="167">
        <f>AVERAGE(BK$6:BK233)</f>
        <v>273.15789473684208</v>
      </c>
      <c r="BY233" s="167">
        <f>AVERAGE(BL$6:BL233)</f>
        <v>2256.469298245614</v>
      </c>
      <c r="BZ233" s="164">
        <f>AVERAGE(BM$6:BM233)</f>
        <v>2.1973684210526314</v>
      </c>
      <c r="CA233" s="167">
        <f>AVERAGE(BN$6:BN233)</f>
        <v>32.960526315789473</v>
      </c>
      <c r="CB233" s="167">
        <f>AVERAGE(BO$6:BO233)</f>
        <v>608.72807017543857</v>
      </c>
      <c r="CC233" s="26"/>
      <c r="CD233" s="26"/>
      <c r="CE233" s="26"/>
      <c r="CF233" s="26"/>
      <c r="CG233" s="26"/>
      <c r="CH233" s="26"/>
      <c r="CI233" s="26"/>
      <c r="CJ233" s="26"/>
      <c r="CK233" s="26"/>
      <c r="CL233" s="26"/>
      <c r="CM233" s="26"/>
      <c r="CN233" s="26"/>
      <c r="CO233" s="26"/>
      <c r="CP233" s="26"/>
      <c r="CQ233" s="26"/>
      <c r="CR233" s="26"/>
      <c r="CS233" s="26"/>
      <c r="CT233" s="26"/>
      <c r="CU233" s="26"/>
      <c r="CV233" s="26"/>
      <c r="CW233" s="26"/>
      <c r="CX233" s="26"/>
      <c r="CY233" s="26"/>
      <c r="CZ233" s="26"/>
      <c r="DA233" s="26"/>
      <c r="DB233" s="26"/>
      <c r="DC233" s="26"/>
      <c r="DD233" s="29"/>
      <c r="DE233" s="26"/>
      <c r="DF233" s="103">
        <v>228</v>
      </c>
      <c r="DG233" s="164">
        <v>6.5315508684328325</v>
      </c>
      <c r="DH233" s="133">
        <v>0.2</v>
      </c>
      <c r="DI233" s="103">
        <v>2</v>
      </c>
      <c r="DJ233" s="167">
        <v>294</v>
      </c>
      <c r="DK233" s="103">
        <v>8</v>
      </c>
      <c r="DL233" s="103">
        <v>8</v>
      </c>
      <c r="DM233" s="103">
        <v>0</v>
      </c>
      <c r="DN233" s="167">
        <v>1440</v>
      </c>
      <c r="DO233" s="167">
        <v>0</v>
      </c>
      <c r="DP233" s="167">
        <v>400</v>
      </c>
      <c r="DQ233" s="167">
        <v>120</v>
      </c>
      <c r="DR233" s="167">
        <v>1439</v>
      </c>
      <c r="DS233" s="103">
        <v>1</v>
      </c>
      <c r="DT233" s="167">
        <v>18</v>
      </c>
      <c r="DU233" s="167">
        <v>19</v>
      </c>
      <c r="DV233" s="103" t="s">
        <v>117</v>
      </c>
      <c r="DW233" s="26"/>
      <c r="DX233" s="164">
        <f>AVERAGE(DK$6:DK233)</f>
        <v>10.543859649122806</v>
      </c>
      <c r="DY233" s="164">
        <f>AVERAGE(DL$6:DL233)</f>
        <v>10.543859649122806</v>
      </c>
      <c r="DZ233" s="164">
        <f>AVERAGE(DM$6:DM233)</f>
        <v>0</v>
      </c>
      <c r="EA233" s="167">
        <f>AVERAGE(DN$6:DN233)</f>
        <v>1897.8947368421052</v>
      </c>
      <c r="EB233" s="167">
        <f>AVERAGE(DO$6:DO233)</f>
        <v>0</v>
      </c>
      <c r="EC233" s="167">
        <f>AVERAGE(DP$6:DP233)</f>
        <v>527.19298245614038</v>
      </c>
      <c r="ED233" s="167">
        <f>AVERAGE(DQ$6:DQ233)</f>
        <v>158.15789473684211</v>
      </c>
      <c r="EE233" s="167">
        <f>AVERAGE(DR$6:DR233)</f>
        <v>1660.0219298245613</v>
      </c>
      <c r="EF233" s="164">
        <f>AVERAGE(DS$6:DS233)</f>
        <v>0.8771929824561403</v>
      </c>
      <c r="EG233" s="167">
        <f>AVERAGE(DT$6:DT233)</f>
        <v>15.789473684210526</v>
      </c>
      <c r="EH233" s="167">
        <f>AVERAGE(DU$6:DU233)</f>
        <v>253.66228070175438</v>
      </c>
      <c r="EI233" s="26"/>
      <c r="EJ233" s="26"/>
      <c r="EK233" s="26"/>
      <c r="EL233" s="26"/>
      <c r="EM233" s="26"/>
      <c r="EN233" s="26"/>
      <c r="EO233" s="26"/>
      <c r="EP233" s="26"/>
      <c r="EQ233" s="26"/>
      <c r="ER233" s="26"/>
      <c r="ES233" s="26"/>
      <c r="ET233" s="26"/>
      <c r="EU233" s="26"/>
      <c r="EV233" s="26"/>
      <c r="EW233" s="26"/>
      <c r="EX233" s="26"/>
      <c r="EY233" s="26"/>
      <c r="EZ233" s="26"/>
      <c r="FA233" s="26"/>
      <c r="FB233" s="26"/>
      <c r="FC233" s="26"/>
      <c r="FD233" s="26"/>
      <c r="FE233" s="26"/>
      <c r="FF233" s="26"/>
      <c r="FG233" s="26"/>
      <c r="FH233" s="29"/>
      <c r="FI233" s="26"/>
      <c r="FJ233" s="103">
        <v>228</v>
      </c>
      <c r="FK233" s="164">
        <v>8.7080984649425321</v>
      </c>
      <c r="FL233" s="133">
        <v>0.2</v>
      </c>
      <c r="FM233" s="103">
        <v>0</v>
      </c>
      <c r="FN233" s="167">
        <v>172</v>
      </c>
      <c r="FO233" s="103">
        <v>7</v>
      </c>
      <c r="FP233" s="103">
        <v>7</v>
      </c>
      <c r="FQ233" s="103">
        <v>0</v>
      </c>
      <c r="FR233" s="167">
        <v>1260</v>
      </c>
      <c r="FS233" s="167">
        <v>0</v>
      </c>
      <c r="FT233" s="167">
        <v>350</v>
      </c>
      <c r="FU233" s="167">
        <v>105</v>
      </c>
      <c r="FV233" s="167">
        <v>1252</v>
      </c>
      <c r="FW233" s="103">
        <v>2</v>
      </c>
      <c r="FX233" s="167">
        <v>72</v>
      </c>
      <c r="FY233" s="167">
        <v>80</v>
      </c>
      <c r="FZ233" s="103" t="s">
        <v>117</v>
      </c>
      <c r="GA233" s="80"/>
      <c r="GB233" s="160">
        <f>AVERAGE(FO$6:FO233)</f>
        <v>9.9122807017543852</v>
      </c>
      <c r="GC233" s="160">
        <f>AVERAGE(FP$6:FP233)</f>
        <v>9.9122807017543852</v>
      </c>
      <c r="GD233" s="160">
        <f>AVERAGE(FQ$6:FQ233)</f>
        <v>0</v>
      </c>
      <c r="GE233" s="166">
        <f>AVERAGE(FR$6:FR233)</f>
        <v>1784.2105263157894</v>
      </c>
      <c r="GF233" s="166">
        <f>AVERAGE(FS$6:FS233)</f>
        <v>0</v>
      </c>
      <c r="GG233" s="166">
        <f>AVERAGE(FT$6:FT233)</f>
        <v>495.61403508771929</v>
      </c>
      <c r="GH233" s="166">
        <f>AVERAGE(FU$6:FU233)</f>
        <v>148.68421052631578</v>
      </c>
      <c r="GI233" s="166">
        <f>AVERAGE(FV$6:FV233)</f>
        <v>1619.7938596491229</v>
      </c>
      <c r="GJ233" s="160">
        <f>AVERAGE(FW$6:FW233)</f>
        <v>0.83333333333333337</v>
      </c>
      <c r="GK233" s="166">
        <f>AVERAGE(FX$6:FX233)</f>
        <v>30</v>
      </c>
      <c r="GL233" s="166">
        <f>AVERAGE(FY$6:FY233)</f>
        <v>194.41666666666666</v>
      </c>
      <c r="GM233" s="26"/>
      <c r="GN233" s="26"/>
      <c r="GO233" s="26"/>
      <c r="GP233" s="26"/>
      <c r="GQ233" s="26"/>
      <c r="GR233" s="26"/>
      <c r="GS233" s="26"/>
      <c r="GT233" s="26"/>
      <c r="GU233" s="26"/>
      <c r="GV233" s="26"/>
      <c r="GW233" s="26"/>
      <c r="GX233" s="26"/>
      <c r="GY233" s="26"/>
      <c r="GZ233" s="26"/>
      <c r="HA233" s="26"/>
      <c r="HB233" s="26"/>
      <c r="HC233" s="26"/>
      <c r="HD233" s="26"/>
      <c r="HE233" s="26"/>
      <c r="HF233" s="26"/>
      <c r="HG233" s="26"/>
      <c r="HH233" s="26"/>
      <c r="HI233" s="26"/>
      <c r="HJ233" s="26"/>
      <c r="HK233" s="29"/>
      <c r="HL233" s="26"/>
      <c r="HM233" s="98">
        <v>228</v>
      </c>
      <c r="HN233" s="178">
        <v>21.243845489120442</v>
      </c>
      <c r="HO233" s="148">
        <v>0.15</v>
      </c>
      <c r="HP233" s="98">
        <v>3</v>
      </c>
      <c r="HQ233" s="189">
        <v>272</v>
      </c>
      <c r="HR233" s="98">
        <v>21</v>
      </c>
      <c r="HS233" s="98">
        <v>21</v>
      </c>
      <c r="HT233" s="98">
        <v>1</v>
      </c>
      <c r="HU233" s="189">
        <v>3150</v>
      </c>
      <c r="HV233" s="189">
        <v>150</v>
      </c>
      <c r="HW233" s="189">
        <v>1000</v>
      </c>
      <c r="HX233" s="189">
        <v>300</v>
      </c>
      <c r="HY233" s="189">
        <v>2347</v>
      </c>
      <c r="HZ233" s="98">
        <v>3</v>
      </c>
      <c r="IA233" s="189">
        <v>90</v>
      </c>
      <c r="IB233" s="189">
        <v>893</v>
      </c>
      <c r="IC233" s="98" t="s">
        <v>116</v>
      </c>
      <c r="ID233" s="80"/>
      <c r="IE233" s="164">
        <f>AVERAGE(HR$6:HR233)</f>
        <v>19.837719298245613</v>
      </c>
      <c r="IF233" s="164">
        <f>AVERAGE(HS$6:HS233)</f>
        <v>19.135964912280702</v>
      </c>
      <c r="IG233" s="164">
        <f>AVERAGE(HT$6:HT233)</f>
        <v>1.0219298245614035</v>
      </c>
      <c r="IH233" s="167">
        <f>AVERAGE(HU$6:HU233)</f>
        <v>2870.3947368421054</v>
      </c>
      <c r="II233" s="167">
        <f>AVERAGE(HV$6:HV233)</f>
        <v>153.28947368421052</v>
      </c>
      <c r="IJ233" s="167">
        <f>AVERAGE(HW$6:HW233)</f>
        <v>905.70175438596493</v>
      </c>
      <c r="IK233" s="167">
        <f>AVERAGE(HX$6:HX233)</f>
        <v>271.71052631578948</v>
      </c>
      <c r="IL233" s="167">
        <f>AVERAGE(HY$6:HY233)</f>
        <v>2309.4254385964914</v>
      </c>
      <c r="IM233" s="164">
        <f>AVERAGE(HZ$6:HZ233)</f>
        <v>2.4912280701754388</v>
      </c>
      <c r="IN233" s="167">
        <f>AVERAGE(IA$6:IA233)</f>
        <v>74.736842105263165</v>
      </c>
      <c r="IO233" s="167">
        <f>AVERAGE(IB$6:IB233)</f>
        <v>635.70614035087715</v>
      </c>
      <c r="IP233" s="26"/>
      <c r="IQ233" s="26"/>
      <c r="IR233" s="26"/>
      <c r="IS233" s="26"/>
      <c r="IT233" s="26"/>
      <c r="IU233" s="26"/>
      <c r="IV233" s="26"/>
      <c r="IW233" s="26"/>
      <c r="IX233" s="26"/>
      <c r="IY233" s="26"/>
      <c r="IZ233" s="26"/>
      <c r="JA233" s="26"/>
      <c r="JB233" s="26"/>
      <c r="JC233" s="26"/>
      <c r="JD233" s="26"/>
      <c r="JE233" s="26"/>
      <c r="JF233" s="26"/>
      <c r="JG233" s="26"/>
      <c r="JH233" s="26"/>
      <c r="JI233" s="26"/>
      <c r="JJ233" s="26"/>
      <c r="JK233" s="26"/>
      <c r="JL233" s="26"/>
      <c r="JM233" s="29"/>
      <c r="JN233" s="26"/>
      <c r="JO233" s="26"/>
      <c r="JP233" s="26"/>
      <c r="JQ233" s="26"/>
      <c r="JR233" s="26"/>
      <c r="JS233" s="26"/>
      <c r="JT233" s="26"/>
      <c r="JU233" s="26"/>
      <c r="JV233" s="26"/>
      <c r="JW233" s="26"/>
      <c r="JX233" s="26"/>
      <c r="JY233" s="26"/>
      <c r="JZ233" s="29"/>
    </row>
    <row r="234" spans="1:286" x14ac:dyDescent="0.2">
      <c r="A234" s="26"/>
      <c r="B234" s="103">
        <v>229</v>
      </c>
      <c r="C234" s="164">
        <v>21.40174294550506</v>
      </c>
      <c r="D234" s="133">
        <v>0.2</v>
      </c>
      <c r="E234" s="103">
        <v>1</v>
      </c>
      <c r="F234" s="167">
        <v>144</v>
      </c>
      <c r="G234" s="103">
        <v>18</v>
      </c>
      <c r="H234" s="103">
        <v>18</v>
      </c>
      <c r="I234" s="103">
        <v>0</v>
      </c>
      <c r="J234" s="167">
        <v>2160</v>
      </c>
      <c r="K234" s="167">
        <v>0</v>
      </c>
      <c r="L234" s="167">
        <v>900</v>
      </c>
      <c r="M234" s="167">
        <v>270</v>
      </c>
      <c r="N234" s="167">
        <v>1939</v>
      </c>
      <c r="O234" s="103">
        <v>4</v>
      </c>
      <c r="P234" s="167">
        <v>48</v>
      </c>
      <c r="Q234" s="167">
        <v>269</v>
      </c>
      <c r="R234" s="103" t="s">
        <v>117</v>
      </c>
      <c r="S234" s="80"/>
      <c r="T234" s="169">
        <f>AVERAGE(G$6:G234)</f>
        <v>23.611353711790393</v>
      </c>
      <c r="U234" s="169">
        <f>AVERAGE(H$6:H234)</f>
        <v>20.834061135371179</v>
      </c>
      <c r="V234" s="169">
        <f>AVERAGE(I$6:I234)</f>
        <v>1.4148471615720524</v>
      </c>
      <c r="W234" s="170">
        <f>AVERAGE(J$6:J234)</f>
        <v>2500.0873362445413</v>
      </c>
      <c r="X234" s="170">
        <f>AVERAGE(K$6:K234)</f>
        <v>169.78165938864629</v>
      </c>
      <c r="Y234" s="170">
        <f>AVERAGE(L$6:L234)</f>
        <v>970.9606986899563</v>
      </c>
      <c r="Z234" s="170">
        <f>AVERAGE(M$6:M234)</f>
        <v>291.28820960698692</v>
      </c>
      <c r="AA234" s="170">
        <f>AVERAGE(N$6:N234)</f>
        <v>2418.5676855895194</v>
      </c>
      <c r="AB234" s="169">
        <f>AVERAGE(O$6:O234)</f>
        <v>3.1004366812227073</v>
      </c>
      <c r="AC234" s="170">
        <f>AVERAGE(P$6:P234)</f>
        <v>37.20524017467249</v>
      </c>
      <c r="AD234" s="170">
        <f>AVERAGE(Q$6:Q234)</f>
        <v>118.72489082969432</v>
      </c>
      <c r="AE234" s="26"/>
      <c r="AF234" s="26"/>
      <c r="AG234" s="26"/>
      <c r="AH234" s="26"/>
      <c r="AI234" s="26"/>
      <c r="AJ234" s="26"/>
      <c r="AK234" s="26"/>
      <c r="AL234" s="26"/>
      <c r="AM234" s="26"/>
      <c r="AN234" s="26"/>
      <c r="AO234" s="26"/>
      <c r="AP234" s="26"/>
      <c r="AQ234" s="26"/>
      <c r="AR234" s="26"/>
      <c r="AS234" s="26"/>
      <c r="AT234" s="26"/>
      <c r="AU234" s="26"/>
      <c r="AV234" s="26"/>
      <c r="AW234" s="26"/>
      <c r="AX234" s="29"/>
      <c r="AZ234" s="26">
        <v>229</v>
      </c>
      <c r="BA234" s="164">
        <v>21.293209102367175</v>
      </c>
      <c r="BB234" s="175">
        <v>0.1</v>
      </c>
      <c r="BC234" s="103">
        <v>8</v>
      </c>
      <c r="BD234" s="181">
        <v>452</v>
      </c>
      <c r="BE234" s="103">
        <v>27</v>
      </c>
      <c r="BF234" s="103">
        <v>22</v>
      </c>
      <c r="BG234" s="103">
        <v>2</v>
      </c>
      <c r="BH234" s="167">
        <v>3300</v>
      </c>
      <c r="BI234" s="167">
        <v>300</v>
      </c>
      <c r="BJ234" s="167">
        <v>1000</v>
      </c>
      <c r="BK234" s="167">
        <v>300</v>
      </c>
      <c r="BL234" s="167">
        <v>2677</v>
      </c>
      <c r="BM234" s="103">
        <v>2</v>
      </c>
      <c r="BN234" s="167">
        <v>30</v>
      </c>
      <c r="BO234" s="167">
        <v>653</v>
      </c>
      <c r="BP234" s="103" t="s">
        <v>116</v>
      </c>
      <c r="BQ234" s="80"/>
      <c r="BR234" s="164">
        <f>AVERAGE(BE$6:BE234)</f>
        <v>19.772925764192141</v>
      </c>
      <c r="BS234" s="164">
        <f>AVERAGE(BF$6:BF234)</f>
        <v>18.895196506550217</v>
      </c>
      <c r="BT234" s="164">
        <f>AVERAGE(BG$6:BG234)</f>
        <v>0.67685589519650657</v>
      </c>
      <c r="BU234" s="167">
        <f>AVERAGE(BH$6:BH234)</f>
        <v>2834.2794759825329</v>
      </c>
      <c r="BV234" s="167">
        <f>AVERAGE(BI$6:BI234)</f>
        <v>101.52838427947599</v>
      </c>
      <c r="BW234" s="167">
        <f>AVERAGE(BJ$6:BJ234)</f>
        <v>910.91703056768563</v>
      </c>
      <c r="BX234" s="167">
        <f>AVERAGE(BK$6:BK234)</f>
        <v>273.27510917030565</v>
      </c>
      <c r="BY234" s="167">
        <f>AVERAGE(BL$6:BL234)</f>
        <v>2258.3056768558954</v>
      </c>
      <c r="BZ234" s="164">
        <f>AVERAGE(BM$6:BM234)</f>
        <v>2.1965065502183405</v>
      </c>
      <c r="CA234" s="167">
        <f>AVERAGE(BN$6:BN234)</f>
        <v>32.94759825327511</v>
      </c>
      <c r="CB234" s="167">
        <f>AVERAGE(BO$6:BO234)</f>
        <v>608.92139737991272</v>
      </c>
      <c r="CC234" s="26"/>
      <c r="CD234" s="26"/>
      <c r="CE234" s="26"/>
      <c r="CF234" s="26"/>
      <c r="CG234" s="26"/>
      <c r="CH234" s="26"/>
      <c r="CI234" s="26"/>
      <c r="CJ234" s="26"/>
      <c r="CK234" s="26"/>
      <c r="CL234" s="26"/>
      <c r="CM234" s="26"/>
      <c r="CN234" s="26"/>
      <c r="CO234" s="26"/>
      <c r="CP234" s="26"/>
      <c r="CQ234" s="26"/>
      <c r="CR234" s="26"/>
      <c r="CS234" s="26"/>
      <c r="CT234" s="26"/>
      <c r="CU234" s="26"/>
      <c r="CV234" s="26"/>
      <c r="CW234" s="26"/>
      <c r="CX234" s="26"/>
      <c r="CY234" s="26"/>
      <c r="CZ234" s="26"/>
      <c r="DA234" s="26"/>
      <c r="DB234" s="26"/>
      <c r="DC234" s="26"/>
      <c r="DD234" s="29"/>
      <c r="DE234" s="26"/>
      <c r="DF234" s="103">
        <v>229</v>
      </c>
      <c r="DG234" s="164">
        <v>7.507483244738193</v>
      </c>
      <c r="DH234" s="133">
        <v>0.25</v>
      </c>
      <c r="DI234" s="103">
        <v>2</v>
      </c>
      <c r="DJ234" s="167">
        <v>124</v>
      </c>
      <c r="DK234" s="103">
        <v>8</v>
      </c>
      <c r="DL234" s="103">
        <v>8</v>
      </c>
      <c r="DM234" s="103">
        <v>0</v>
      </c>
      <c r="DN234" s="167">
        <v>1440</v>
      </c>
      <c r="DO234" s="167">
        <v>0</v>
      </c>
      <c r="DP234" s="167">
        <v>400</v>
      </c>
      <c r="DQ234" s="167">
        <v>120</v>
      </c>
      <c r="DR234" s="167">
        <v>1269</v>
      </c>
      <c r="DS234" s="103">
        <v>2</v>
      </c>
      <c r="DT234" s="167">
        <v>36</v>
      </c>
      <c r="DU234" s="167">
        <v>207</v>
      </c>
      <c r="DV234" s="103" t="s">
        <v>117</v>
      </c>
      <c r="DW234" s="26"/>
      <c r="DX234" s="164">
        <f>AVERAGE(DK$6:DK234)</f>
        <v>10.532751091703057</v>
      </c>
      <c r="DY234" s="164">
        <f>AVERAGE(DL$6:DL234)</f>
        <v>10.532751091703057</v>
      </c>
      <c r="DZ234" s="164">
        <f>AVERAGE(DM$6:DM234)</f>
        <v>0</v>
      </c>
      <c r="EA234" s="167">
        <f>AVERAGE(DN$6:DN234)</f>
        <v>1895.8951965065503</v>
      </c>
      <c r="EB234" s="167">
        <f>AVERAGE(DO$6:DO234)</f>
        <v>0</v>
      </c>
      <c r="EC234" s="167">
        <f>AVERAGE(DP$6:DP234)</f>
        <v>526.63755458515288</v>
      </c>
      <c r="ED234" s="167">
        <f>AVERAGE(DQ$6:DQ234)</f>
        <v>157.99126637554585</v>
      </c>
      <c r="EE234" s="167">
        <f>AVERAGE(DR$6:DR234)</f>
        <v>1658.3144104803494</v>
      </c>
      <c r="EF234" s="164">
        <f>AVERAGE(DS$6:DS234)</f>
        <v>0.88209606986899558</v>
      </c>
      <c r="EG234" s="167">
        <f>AVERAGE(DT$6:DT234)</f>
        <v>15.877729257641921</v>
      </c>
      <c r="EH234" s="167">
        <f>AVERAGE(DU$6:DU234)</f>
        <v>253.45851528384279</v>
      </c>
      <c r="EI234" s="26"/>
      <c r="EJ234" s="26"/>
      <c r="EK234" s="26"/>
      <c r="EL234" s="26"/>
      <c r="EM234" s="26"/>
      <c r="EN234" s="26"/>
      <c r="EO234" s="26"/>
      <c r="EP234" s="26"/>
      <c r="EQ234" s="26"/>
      <c r="ER234" s="26"/>
      <c r="ES234" s="26"/>
      <c r="ET234" s="26"/>
      <c r="EU234" s="26"/>
      <c r="EV234" s="26"/>
      <c r="EW234" s="26"/>
      <c r="EX234" s="26"/>
      <c r="EY234" s="26"/>
      <c r="EZ234" s="26"/>
      <c r="FA234" s="26"/>
      <c r="FB234" s="26"/>
      <c r="FC234" s="26"/>
      <c r="FD234" s="26"/>
      <c r="FE234" s="26"/>
      <c r="FF234" s="26"/>
      <c r="FG234" s="26"/>
      <c r="FH234" s="29"/>
      <c r="FI234" s="26"/>
      <c r="FJ234" s="103">
        <v>229</v>
      </c>
      <c r="FK234" s="164">
        <v>8.2575234737129879</v>
      </c>
      <c r="FL234" s="133">
        <v>0.25</v>
      </c>
      <c r="FM234" s="103">
        <v>2</v>
      </c>
      <c r="FN234" s="167">
        <v>589</v>
      </c>
      <c r="FO234" s="103">
        <v>8</v>
      </c>
      <c r="FP234" s="103">
        <v>8</v>
      </c>
      <c r="FQ234" s="103">
        <v>0</v>
      </c>
      <c r="FR234" s="167">
        <v>1440</v>
      </c>
      <c r="FS234" s="167">
        <v>0</v>
      </c>
      <c r="FT234" s="167">
        <v>400</v>
      </c>
      <c r="FU234" s="167">
        <v>120</v>
      </c>
      <c r="FV234" s="167">
        <v>1734</v>
      </c>
      <c r="FW234" s="103">
        <v>2</v>
      </c>
      <c r="FX234" s="167">
        <v>72</v>
      </c>
      <c r="FY234" s="167">
        <v>-222</v>
      </c>
      <c r="FZ234" s="103" t="s">
        <v>117</v>
      </c>
      <c r="GA234" s="80"/>
      <c r="GB234" s="160">
        <f>AVERAGE(FO$6:FO234)</f>
        <v>9.9039301310043673</v>
      </c>
      <c r="GC234" s="160">
        <f>AVERAGE(FP$6:FP234)</f>
        <v>9.9039301310043673</v>
      </c>
      <c r="GD234" s="160">
        <f>AVERAGE(FQ$6:FQ234)</f>
        <v>0</v>
      </c>
      <c r="GE234" s="166">
        <f>AVERAGE(FR$6:FR234)</f>
        <v>1782.7074235807861</v>
      </c>
      <c r="GF234" s="166">
        <f>AVERAGE(FS$6:FS234)</f>
        <v>0</v>
      </c>
      <c r="GG234" s="166">
        <f>AVERAGE(FT$6:FT234)</f>
        <v>495.19650655021832</v>
      </c>
      <c r="GH234" s="166">
        <f>AVERAGE(FU$6:FU234)</f>
        <v>148.55895196506549</v>
      </c>
      <c r="GI234" s="166">
        <f>AVERAGE(FV$6:FV234)</f>
        <v>1620.2925764192139</v>
      </c>
      <c r="GJ234" s="160">
        <f>AVERAGE(FW$6:FW234)</f>
        <v>0.83842794759825323</v>
      </c>
      <c r="GK234" s="166">
        <f>AVERAGE(FX$6:FX234)</f>
        <v>30.183406113537117</v>
      </c>
      <c r="GL234" s="166">
        <f>AVERAGE(FY$6:FY234)</f>
        <v>192.59825327510916</v>
      </c>
      <c r="GM234" s="26"/>
      <c r="GN234" s="26"/>
      <c r="GO234" s="26"/>
      <c r="GP234" s="26"/>
      <c r="GQ234" s="26"/>
      <c r="GR234" s="26"/>
      <c r="GS234" s="26"/>
      <c r="GT234" s="26"/>
      <c r="GU234" s="26"/>
      <c r="GV234" s="26"/>
      <c r="GW234" s="26"/>
      <c r="GX234" s="26"/>
      <c r="GY234" s="26"/>
      <c r="GZ234" s="26"/>
      <c r="HA234" s="26"/>
      <c r="HB234" s="26"/>
      <c r="HC234" s="26"/>
      <c r="HD234" s="26"/>
      <c r="HE234" s="26"/>
      <c r="HF234" s="26"/>
      <c r="HG234" s="26"/>
      <c r="HH234" s="26"/>
      <c r="HI234" s="26"/>
      <c r="HJ234" s="26"/>
      <c r="HK234" s="29"/>
      <c r="HL234" s="26"/>
      <c r="HM234" s="98">
        <v>229</v>
      </c>
      <c r="HN234" s="178">
        <v>17.39882773742978</v>
      </c>
      <c r="HO234" s="148">
        <v>0.2</v>
      </c>
      <c r="HP234" s="98">
        <v>3</v>
      </c>
      <c r="HQ234" s="189">
        <v>266</v>
      </c>
      <c r="HR234" s="98">
        <v>17</v>
      </c>
      <c r="HS234" s="98">
        <v>17</v>
      </c>
      <c r="HT234" s="98">
        <v>0</v>
      </c>
      <c r="HU234" s="189">
        <v>2550</v>
      </c>
      <c r="HV234" s="189">
        <v>0</v>
      </c>
      <c r="HW234" s="189">
        <v>850</v>
      </c>
      <c r="HX234" s="189">
        <v>255</v>
      </c>
      <c r="HY234" s="189">
        <v>1996</v>
      </c>
      <c r="HZ234" s="98">
        <v>3</v>
      </c>
      <c r="IA234" s="189">
        <v>90</v>
      </c>
      <c r="IB234" s="189">
        <v>644</v>
      </c>
      <c r="IC234" s="98" t="s">
        <v>117</v>
      </c>
      <c r="ID234" s="80"/>
      <c r="IE234" s="164">
        <f>AVERAGE(HR$6:HR234)</f>
        <v>19.825327510917031</v>
      </c>
      <c r="IF234" s="164">
        <f>AVERAGE(HS$6:HS234)</f>
        <v>19.126637554585152</v>
      </c>
      <c r="IG234" s="164">
        <f>AVERAGE(HT$6:HT234)</f>
        <v>1.017467248908297</v>
      </c>
      <c r="IH234" s="167">
        <f>AVERAGE(HU$6:HU234)</f>
        <v>2868.9956331877729</v>
      </c>
      <c r="II234" s="167">
        <f>AVERAGE(HV$6:HV234)</f>
        <v>152.62008733624455</v>
      </c>
      <c r="IJ234" s="167">
        <f>AVERAGE(HW$6:HW234)</f>
        <v>905.45851528384276</v>
      </c>
      <c r="IK234" s="167">
        <f>AVERAGE(HX$6:HX234)</f>
        <v>271.63755458515283</v>
      </c>
      <c r="IL234" s="167">
        <f>AVERAGE(HY$6:HY234)</f>
        <v>2308.0567685589522</v>
      </c>
      <c r="IM234" s="164">
        <f>AVERAGE(HZ$6:HZ234)</f>
        <v>2.4934497816593888</v>
      </c>
      <c r="IN234" s="167">
        <f>AVERAGE(IA$6:IA234)</f>
        <v>74.803493449781655</v>
      </c>
      <c r="IO234" s="167">
        <f>AVERAGE(IB$6:IB234)</f>
        <v>635.74235807860259</v>
      </c>
      <c r="IP234" s="26"/>
      <c r="IQ234" s="26"/>
      <c r="IR234" s="26"/>
      <c r="IS234" s="26"/>
      <c r="IT234" s="26"/>
      <c r="IU234" s="26"/>
      <c r="IV234" s="26"/>
      <c r="IW234" s="26"/>
      <c r="IX234" s="26"/>
      <c r="IY234" s="26"/>
      <c r="IZ234" s="26"/>
      <c r="JA234" s="26"/>
      <c r="JB234" s="26"/>
      <c r="JC234" s="26"/>
      <c r="JD234" s="26"/>
      <c r="JE234" s="26"/>
      <c r="JF234" s="26"/>
      <c r="JG234" s="26"/>
      <c r="JH234" s="26"/>
      <c r="JI234" s="26"/>
      <c r="JJ234" s="26"/>
      <c r="JK234" s="26"/>
      <c r="JL234" s="26"/>
      <c r="JM234" s="29"/>
      <c r="JN234" s="26"/>
      <c r="JO234" s="26"/>
      <c r="JP234" s="26"/>
      <c r="JQ234" s="26"/>
      <c r="JR234" s="26"/>
      <c r="JS234" s="26"/>
      <c r="JT234" s="26"/>
      <c r="JU234" s="26"/>
      <c r="JV234" s="26"/>
      <c r="JW234" s="26"/>
      <c r="JX234" s="26"/>
      <c r="JY234" s="26"/>
      <c r="JZ234" s="29"/>
    </row>
    <row r="235" spans="1:286" x14ac:dyDescent="0.2">
      <c r="A235" s="26"/>
      <c r="B235" s="103">
        <v>230</v>
      </c>
      <c r="C235" s="164">
        <v>15.785303260855908</v>
      </c>
      <c r="D235" s="133">
        <v>0.15</v>
      </c>
      <c r="E235" s="103">
        <v>3</v>
      </c>
      <c r="F235" s="167">
        <v>391</v>
      </c>
      <c r="G235" s="103">
        <v>17</v>
      </c>
      <c r="H235" s="103">
        <v>17</v>
      </c>
      <c r="I235" s="103">
        <v>0</v>
      </c>
      <c r="J235" s="167">
        <v>2040</v>
      </c>
      <c r="K235" s="167">
        <v>0</v>
      </c>
      <c r="L235" s="167">
        <v>850</v>
      </c>
      <c r="M235" s="167">
        <v>255</v>
      </c>
      <c r="N235" s="167">
        <v>2121</v>
      </c>
      <c r="O235" s="103">
        <v>2</v>
      </c>
      <c r="P235" s="167">
        <v>24</v>
      </c>
      <c r="Q235" s="167">
        <v>-57</v>
      </c>
      <c r="R235" s="103" t="s">
        <v>117</v>
      </c>
      <c r="S235" s="80"/>
      <c r="T235" s="169">
        <f>AVERAGE(G$6:G235)</f>
        <v>23.582608695652173</v>
      </c>
      <c r="U235" s="169">
        <f>AVERAGE(H$6:H235)</f>
        <v>20.817391304347826</v>
      </c>
      <c r="V235" s="169">
        <f>AVERAGE(I$6:I235)</f>
        <v>1.4086956521739131</v>
      </c>
      <c r="W235" s="170">
        <f>AVERAGE(J$6:J235)</f>
        <v>2498.086956521739</v>
      </c>
      <c r="X235" s="170">
        <f>AVERAGE(K$6:K235)</f>
        <v>169.04347826086956</v>
      </c>
      <c r="Y235" s="170">
        <f>AVERAGE(L$6:L235)</f>
        <v>970.43478260869563</v>
      </c>
      <c r="Z235" s="170">
        <f>AVERAGE(M$6:M235)</f>
        <v>291.13043478260869</v>
      </c>
      <c r="AA235" s="170">
        <f>AVERAGE(N$6:N235)</f>
        <v>2417.2739130434784</v>
      </c>
      <c r="AB235" s="169">
        <f>AVERAGE(O$6:O235)</f>
        <v>3.0956521739130434</v>
      </c>
      <c r="AC235" s="170">
        <f>AVERAGE(P$6:P235)</f>
        <v>37.14782608695652</v>
      </c>
      <c r="AD235" s="170">
        <f>AVERAGE(Q$6:Q235)</f>
        <v>117.96086956521739</v>
      </c>
      <c r="AE235" s="26"/>
      <c r="AF235" s="26"/>
      <c r="AG235" s="26"/>
      <c r="AH235" s="26"/>
      <c r="AI235" s="26"/>
      <c r="AJ235" s="26"/>
      <c r="AK235" s="26"/>
      <c r="AL235" s="26"/>
      <c r="AM235" s="26"/>
      <c r="AN235" s="26"/>
      <c r="AO235" s="26"/>
      <c r="AP235" s="26"/>
      <c r="AQ235" s="26"/>
      <c r="AR235" s="26"/>
      <c r="AS235" s="26"/>
      <c r="AT235" s="26"/>
      <c r="AU235" s="26"/>
      <c r="AV235" s="26"/>
      <c r="AW235" s="26"/>
      <c r="AX235" s="29"/>
      <c r="AZ235" s="26">
        <v>230</v>
      </c>
      <c r="BA235" s="164">
        <v>17.084813927658583</v>
      </c>
      <c r="BB235" s="175">
        <v>0.15</v>
      </c>
      <c r="BC235" s="103">
        <v>3</v>
      </c>
      <c r="BD235" s="181">
        <v>444</v>
      </c>
      <c r="BE235" s="103">
        <v>17</v>
      </c>
      <c r="BF235" s="103">
        <v>17</v>
      </c>
      <c r="BG235" s="103">
        <v>0</v>
      </c>
      <c r="BH235" s="167">
        <v>2550</v>
      </c>
      <c r="BI235" s="167">
        <v>0</v>
      </c>
      <c r="BJ235" s="167">
        <v>850</v>
      </c>
      <c r="BK235" s="167">
        <v>255</v>
      </c>
      <c r="BL235" s="167">
        <v>2174</v>
      </c>
      <c r="BM235" s="103">
        <v>3</v>
      </c>
      <c r="BN235" s="167">
        <v>45</v>
      </c>
      <c r="BO235" s="167">
        <v>421</v>
      </c>
      <c r="BP235" s="103" t="s">
        <v>117</v>
      </c>
      <c r="BQ235" s="80"/>
      <c r="BR235" s="164">
        <f>AVERAGE(BE$6:BE235)</f>
        <v>19.760869565217391</v>
      </c>
      <c r="BS235" s="164">
        <f>AVERAGE(BF$6:BF235)</f>
        <v>18.88695652173913</v>
      </c>
      <c r="BT235" s="164">
        <f>AVERAGE(BG$6:BG235)</f>
        <v>0.67391304347826086</v>
      </c>
      <c r="BU235" s="167">
        <f>AVERAGE(BH$6:BH235)</f>
        <v>2833.0434782608695</v>
      </c>
      <c r="BV235" s="167">
        <f>AVERAGE(BI$6:BI235)</f>
        <v>101.08695652173913</v>
      </c>
      <c r="BW235" s="167">
        <f>AVERAGE(BJ$6:BJ235)</f>
        <v>910.6521739130435</v>
      </c>
      <c r="BX235" s="167">
        <f>AVERAGE(BK$6:BK235)</f>
        <v>273.19565217391306</v>
      </c>
      <c r="BY235" s="167">
        <f>AVERAGE(BL$6:BL235)</f>
        <v>2257.9391304347828</v>
      </c>
      <c r="BZ235" s="164">
        <f>AVERAGE(BM$6:BM235)</f>
        <v>2.2000000000000002</v>
      </c>
      <c r="CA235" s="167">
        <f>AVERAGE(BN$6:BN235)</f>
        <v>33</v>
      </c>
      <c r="CB235" s="167">
        <f>AVERAGE(BO$6:BO235)</f>
        <v>608.10434782608695</v>
      </c>
      <c r="CC235" s="26"/>
      <c r="CD235" s="26"/>
      <c r="CE235" s="26"/>
      <c r="CF235" s="26"/>
      <c r="CG235" s="26"/>
      <c r="CH235" s="26"/>
      <c r="CI235" s="26"/>
      <c r="CJ235" s="26"/>
      <c r="CK235" s="26"/>
      <c r="CL235" s="26"/>
      <c r="CM235" s="26"/>
      <c r="CN235" s="26"/>
      <c r="CO235" s="26"/>
      <c r="CP235" s="26"/>
      <c r="CQ235" s="26"/>
      <c r="CR235" s="26"/>
      <c r="CS235" s="26"/>
      <c r="CT235" s="26"/>
      <c r="CU235" s="26"/>
      <c r="CV235" s="26"/>
      <c r="CW235" s="26"/>
      <c r="CX235" s="26"/>
      <c r="CY235" s="26"/>
      <c r="CZ235" s="26"/>
      <c r="DA235" s="26"/>
      <c r="DB235" s="26"/>
      <c r="DC235" s="26"/>
      <c r="DD235" s="29"/>
      <c r="DE235" s="26"/>
      <c r="DF235" s="103">
        <v>230</v>
      </c>
      <c r="DG235" s="164">
        <v>7.4685797351757506</v>
      </c>
      <c r="DH235" s="133">
        <v>0.05</v>
      </c>
      <c r="DI235" s="103">
        <v>2</v>
      </c>
      <c r="DJ235" s="167">
        <v>216</v>
      </c>
      <c r="DK235" s="103">
        <v>9</v>
      </c>
      <c r="DL235" s="103">
        <v>9</v>
      </c>
      <c r="DM235" s="103">
        <v>0</v>
      </c>
      <c r="DN235" s="167">
        <v>1620</v>
      </c>
      <c r="DO235" s="167">
        <v>0</v>
      </c>
      <c r="DP235" s="167">
        <v>450</v>
      </c>
      <c r="DQ235" s="167">
        <v>135</v>
      </c>
      <c r="DR235" s="167">
        <v>1426</v>
      </c>
      <c r="DS235" s="103">
        <v>0</v>
      </c>
      <c r="DT235" s="167">
        <v>0</v>
      </c>
      <c r="DU235" s="167">
        <v>194</v>
      </c>
      <c r="DV235" s="103" t="s">
        <v>117</v>
      </c>
      <c r="DW235" s="26"/>
      <c r="DX235" s="164">
        <f>AVERAGE(DK$6:DK235)</f>
        <v>10.526086956521739</v>
      </c>
      <c r="DY235" s="164">
        <f>AVERAGE(DL$6:DL235)</f>
        <v>10.526086956521739</v>
      </c>
      <c r="DZ235" s="164">
        <f>AVERAGE(DM$6:DM235)</f>
        <v>0</v>
      </c>
      <c r="EA235" s="167">
        <f>AVERAGE(DN$6:DN235)</f>
        <v>1894.695652173913</v>
      </c>
      <c r="EB235" s="167">
        <f>AVERAGE(DO$6:DO235)</f>
        <v>0</v>
      </c>
      <c r="EC235" s="167">
        <f>AVERAGE(DP$6:DP235)</f>
        <v>526.304347826087</v>
      </c>
      <c r="ED235" s="167">
        <f>AVERAGE(DQ$6:DQ235)</f>
        <v>157.89130434782609</v>
      </c>
      <c r="EE235" s="167">
        <f>AVERAGE(DR$6:DR235)</f>
        <v>1657.304347826087</v>
      </c>
      <c r="EF235" s="164">
        <f>AVERAGE(DS$6:DS235)</f>
        <v>0.87826086956521743</v>
      </c>
      <c r="EG235" s="167">
        <f>AVERAGE(DT$6:DT235)</f>
        <v>15.808695652173913</v>
      </c>
      <c r="EH235" s="167">
        <f>AVERAGE(DU$6:DU235)</f>
        <v>253.2</v>
      </c>
      <c r="EI235" s="26"/>
      <c r="EJ235" s="26"/>
      <c r="EK235" s="26"/>
      <c r="EL235" s="26"/>
      <c r="EM235" s="26"/>
      <c r="EN235" s="26"/>
      <c r="EO235" s="26"/>
      <c r="EP235" s="26"/>
      <c r="EQ235" s="26"/>
      <c r="ER235" s="26"/>
      <c r="ES235" s="26"/>
      <c r="ET235" s="26"/>
      <c r="EU235" s="26"/>
      <c r="EV235" s="26"/>
      <c r="EW235" s="26"/>
      <c r="EX235" s="26"/>
      <c r="EY235" s="26"/>
      <c r="EZ235" s="26"/>
      <c r="FA235" s="26"/>
      <c r="FB235" s="26"/>
      <c r="FC235" s="26"/>
      <c r="FD235" s="26"/>
      <c r="FE235" s="26"/>
      <c r="FF235" s="26"/>
      <c r="FG235" s="26"/>
      <c r="FH235" s="29"/>
      <c r="FI235" s="26"/>
      <c r="FJ235" s="103">
        <v>230</v>
      </c>
      <c r="FK235" s="164">
        <v>7.618026287219533</v>
      </c>
      <c r="FL235" s="133">
        <v>0.2</v>
      </c>
      <c r="FM235" s="103">
        <v>7</v>
      </c>
      <c r="FN235" s="167">
        <v>476</v>
      </c>
      <c r="FO235" s="103">
        <v>13</v>
      </c>
      <c r="FP235" s="103">
        <v>13</v>
      </c>
      <c r="FQ235" s="103">
        <v>0</v>
      </c>
      <c r="FR235" s="167">
        <v>2340</v>
      </c>
      <c r="FS235" s="167">
        <v>0</v>
      </c>
      <c r="FT235" s="167">
        <v>650</v>
      </c>
      <c r="FU235" s="167">
        <v>195</v>
      </c>
      <c r="FV235" s="167">
        <v>1946</v>
      </c>
      <c r="FW235" s="103">
        <v>2</v>
      </c>
      <c r="FX235" s="167">
        <v>72</v>
      </c>
      <c r="FY235" s="167">
        <v>466</v>
      </c>
      <c r="FZ235" s="103" t="s">
        <v>117</v>
      </c>
      <c r="GA235" s="80"/>
      <c r="GB235" s="160">
        <f>AVERAGE(FO$6:FO235)</f>
        <v>9.9173913043478255</v>
      </c>
      <c r="GC235" s="160">
        <f>AVERAGE(FP$6:FP235)</f>
        <v>9.9173913043478255</v>
      </c>
      <c r="GD235" s="160">
        <f>AVERAGE(FQ$6:FQ235)</f>
        <v>0</v>
      </c>
      <c r="GE235" s="166">
        <f>AVERAGE(FR$6:FR235)</f>
        <v>1785.1304347826087</v>
      </c>
      <c r="GF235" s="166">
        <f>AVERAGE(FS$6:FS235)</f>
        <v>0</v>
      </c>
      <c r="GG235" s="166">
        <f>AVERAGE(FT$6:FT235)</f>
        <v>495.86956521739131</v>
      </c>
      <c r="GH235" s="166">
        <f>AVERAGE(FU$6:FU235)</f>
        <v>148.7608695652174</v>
      </c>
      <c r="GI235" s="166">
        <f>AVERAGE(FV$6:FV235)</f>
        <v>1621.7086956521739</v>
      </c>
      <c r="GJ235" s="160">
        <f>AVERAGE(FW$6:FW235)</f>
        <v>0.84347826086956523</v>
      </c>
      <c r="GK235" s="166">
        <f>AVERAGE(FX$6:FX235)</f>
        <v>30.365217391304348</v>
      </c>
      <c r="GL235" s="166">
        <f>AVERAGE(FY$6:FY235)</f>
        <v>193.78695652173914</v>
      </c>
      <c r="GM235" s="26"/>
      <c r="GN235" s="26"/>
      <c r="GO235" s="26"/>
      <c r="GP235" s="26"/>
      <c r="GQ235" s="26"/>
      <c r="GR235" s="26"/>
      <c r="GS235" s="26"/>
      <c r="GT235" s="26"/>
      <c r="GU235" s="26"/>
      <c r="GV235" s="26"/>
      <c r="GW235" s="26"/>
      <c r="GX235" s="26"/>
      <c r="GY235" s="26"/>
      <c r="GZ235" s="26"/>
      <c r="HA235" s="26"/>
      <c r="HB235" s="26"/>
      <c r="HC235" s="26"/>
      <c r="HD235" s="26"/>
      <c r="HE235" s="26"/>
      <c r="HF235" s="26"/>
      <c r="HG235" s="26"/>
      <c r="HH235" s="26"/>
      <c r="HI235" s="26"/>
      <c r="HJ235" s="26"/>
      <c r="HK235" s="29"/>
      <c r="HL235" s="26"/>
      <c r="HM235" s="98">
        <v>230</v>
      </c>
      <c r="HN235" s="178">
        <v>22.526331371885668</v>
      </c>
      <c r="HO235" s="148">
        <v>0.05</v>
      </c>
      <c r="HP235" s="98">
        <v>4</v>
      </c>
      <c r="HQ235" s="189">
        <v>482</v>
      </c>
      <c r="HR235" s="98">
        <v>26</v>
      </c>
      <c r="HS235" s="98">
        <v>23</v>
      </c>
      <c r="HT235" s="98">
        <v>3</v>
      </c>
      <c r="HU235" s="189">
        <v>3450</v>
      </c>
      <c r="HV235" s="189">
        <v>450</v>
      </c>
      <c r="HW235" s="189">
        <v>1000</v>
      </c>
      <c r="HX235" s="189">
        <v>300</v>
      </c>
      <c r="HY235" s="189">
        <v>2857</v>
      </c>
      <c r="HZ235" s="98">
        <v>1</v>
      </c>
      <c r="IA235" s="189">
        <v>30</v>
      </c>
      <c r="IB235" s="189">
        <v>623</v>
      </c>
      <c r="IC235" s="98" t="s">
        <v>116</v>
      </c>
      <c r="ID235" s="80"/>
      <c r="IE235" s="164">
        <f>AVERAGE(HR$6:HR235)</f>
        <v>19.85217391304348</v>
      </c>
      <c r="IF235" s="164">
        <f>AVERAGE(HS$6:HS235)</f>
        <v>19.143478260869564</v>
      </c>
      <c r="IG235" s="164">
        <f>AVERAGE(HT$6:HT235)</f>
        <v>1.0260869565217392</v>
      </c>
      <c r="IH235" s="167">
        <f>AVERAGE(HU$6:HU235)</f>
        <v>2871.521739130435</v>
      </c>
      <c r="II235" s="167">
        <f>AVERAGE(HV$6:HV235)</f>
        <v>153.91304347826087</v>
      </c>
      <c r="IJ235" s="167">
        <f>AVERAGE(HW$6:HW235)</f>
        <v>905.86956521739125</v>
      </c>
      <c r="IK235" s="167">
        <f>AVERAGE(HX$6:HX235)</f>
        <v>271.76086956521738</v>
      </c>
      <c r="IL235" s="167">
        <f>AVERAGE(HY$6:HY235)</f>
        <v>2310.4434782608696</v>
      </c>
      <c r="IM235" s="164">
        <f>AVERAGE(HZ$6:HZ235)</f>
        <v>2.4869565217391303</v>
      </c>
      <c r="IN235" s="167">
        <f>AVERAGE(IA$6:IA235)</f>
        <v>74.608695652173907</v>
      </c>
      <c r="IO235" s="167">
        <f>AVERAGE(IB$6:IB235)</f>
        <v>635.68695652173915</v>
      </c>
      <c r="IP235" s="26"/>
      <c r="IQ235" s="26"/>
      <c r="IR235" s="26"/>
      <c r="IS235" s="26"/>
      <c r="IT235" s="26"/>
      <c r="IU235" s="26"/>
      <c r="IV235" s="26"/>
      <c r="IW235" s="26"/>
      <c r="IX235" s="26"/>
      <c r="IY235" s="26"/>
      <c r="IZ235" s="26"/>
      <c r="JA235" s="26"/>
      <c r="JB235" s="26"/>
      <c r="JC235" s="26"/>
      <c r="JD235" s="26"/>
      <c r="JE235" s="26"/>
      <c r="JF235" s="26"/>
      <c r="JG235" s="26"/>
      <c r="JH235" s="26"/>
      <c r="JI235" s="26"/>
      <c r="JJ235" s="26"/>
      <c r="JK235" s="26"/>
      <c r="JL235" s="26"/>
      <c r="JM235" s="29"/>
      <c r="JN235" s="26"/>
      <c r="JO235" s="26"/>
      <c r="JP235" s="26"/>
      <c r="JQ235" s="26"/>
      <c r="JR235" s="26"/>
      <c r="JS235" s="26"/>
      <c r="JT235" s="26"/>
      <c r="JU235" s="26"/>
      <c r="JV235" s="26"/>
      <c r="JW235" s="26"/>
      <c r="JX235" s="26"/>
      <c r="JY235" s="26"/>
      <c r="JZ235" s="29"/>
    </row>
    <row r="236" spans="1:286" x14ac:dyDescent="0.2">
      <c r="A236" s="26"/>
      <c r="B236" s="103">
        <v>231</v>
      </c>
      <c r="C236" s="164">
        <v>21.428598158094431</v>
      </c>
      <c r="D236" s="133">
        <v>0.15</v>
      </c>
      <c r="E236" s="103">
        <v>8</v>
      </c>
      <c r="F236" s="167">
        <v>234</v>
      </c>
      <c r="G236" s="103">
        <v>26</v>
      </c>
      <c r="H236" s="103">
        <v>22</v>
      </c>
      <c r="I236" s="103">
        <v>2</v>
      </c>
      <c r="J236" s="167">
        <v>2640</v>
      </c>
      <c r="K236" s="167">
        <v>240</v>
      </c>
      <c r="L236" s="167">
        <v>1000</v>
      </c>
      <c r="M236" s="167">
        <v>300</v>
      </c>
      <c r="N236" s="167">
        <v>2399</v>
      </c>
      <c r="O236" s="103">
        <v>3</v>
      </c>
      <c r="P236" s="167">
        <v>36</v>
      </c>
      <c r="Q236" s="167">
        <v>277</v>
      </c>
      <c r="R236" s="103" t="s">
        <v>116</v>
      </c>
      <c r="S236" s="80"/>
      <c r="T236" s="169">
        <f>AVERAGE(G$6:G236)</f>
        <v>23.593073593073594</v>
      </c>
      <c r="U236" s="169">
        <f>AVERAGE(H$6:H236)</f>
        <v>20.822510822510822</v>
      </c>
      <c r="V236" s="169">
        <f>AVERAGE(I$6:I236)</f>
        <v>1.4112554112554112</v>
      </c>
      <c r="W236" s="170">
        <f>AVERAGE(J$6:J236)</f>
        <v>2498.7012987012986</v>
      </c>
      <c r="X236" s="170">
        <f>AVERAGE(K$6:K236)</f>
        <v>169.35064935064935</v>
      </c>
      <c r="Y236" s="170">
        <f>AVERAGE(L$6:L236)</f>
        <v>970.56277056277054</v>
      </c>
      <c r="Z236" s="170">
        <f>AVERAGE(M$6:M236)</f>
        <v>291.16883116883116</v>
      </c>
      <c r="AA236" s="170">
        <f>AVERAGE(N$6:N236)</f>
        <v>2417.1948051948052</v>
      </c>
      <c r="AB236" s="169">
        <f>AVERAGE(O$6:O236)</f>
        <v>3.0952380952380953</v>
      </c>
      <c r="AC236" s="170">
        <f>AVERAGE(P$6:P236)</f>
        <v>37.142857142857146</v>
      </c>
      <c r="AD236" s="170">
        <f>AVERAGE(Q$6:Q236)</f>
        <v>118.64935064935065</v>
      </c>
      <c r="AE236" s="26"/>
      <c r="AF236" s="26"/>
      <c r="AG236" s="26"/>
      <c r="AH236" s="26"/>
      <c r="AI236" s="26"/>
      <c r="AJ236" s="26"/>
      <c r="AK236" s="26"/>
      <c r="AL236" s="26"/>
      <c r="AM236" s="26"/>
      <c r="AN236" s="26"/>
      <c r="AO236" s="26"/>
      <c r="AP236" s="26"/>
      <c r="AQ236" s="26"/>
      <c r="AR236" s="26"/>
      <c r="AS236" s="26"/>
      <c r="AT236" s="26"/>
      <c r="AU236" s="26"/>
      <c r="AV236" s="26"/>
      <c r="AW236" s="26"/>
      <c r="AX236" s="29"/>
      <c r="AZ236" s="26">
        <v>231</v>
      </c>
      <c r="BA236" s="164">
        <v>20.849678594421587</v>
      </c>
      <c r="BB236" s="175">
        <v>0.05</v>
      </c>
      <c r="BC236" s="103">
        <v>3</v>
      </c>
      <c r="BD236" s="181">
        <v>598</v>
      </c>
      <c r="BE236" s="103">
        <v>23</v>
      </c>
      <c r="BF236" s="103">
        <v>22</v>
      </c>
      <c r="BG236" s="103">
        <v>2</v>
      </c>
      <c r="BH236" s="167">
        <v>3300</v>
      </c>
      <c r="BI236" s="167">
        <v>300</v>
      </c>
      <c r="BJ236" s="167">
        <v>1000</v>
      </c>
      <c r="BK236" s="167">
        <v>300</v>
      </c>
      <c r="BL236" s="167">
        <v>2823</v>
      </c>
      <c r="BM236" s="103">
        <v>1</v>
      </c>
      <c r="BN236" s="167">
        <v>15</v>
      </c>
      <c r="BO236" s="167">
        <v>492</v>
      </c>
      <c r="BP236" s="103" t="s">
        <v>116</v>
      </c>
      <c r="BQ236" s="80"/>
      <c r="BR236" s="164">
        <f>AVERAGE(BE$6:BE236)</f>
        <v>19.774891774891774</v>
      </c>
      <c r="BS236" s="164">
        <f>AVERAGE(BF$6:BF236)</f>
        <v>18.9004329004329</v>
      </c>
      <c r="BT236" s="164">
        <f>AVERAGE(BG$6:BG236)</f>
        <v>0.67965367965367962</v>
      </c>
      <c r="BU236" s="167">
        <f>AVERAGE(BH$6:BH236)</f>
        <v>2835.0649350649351</v>
      </c>
      <c r="BV236" s="167">
        <f>AVERAGE(BI$6:BI236)</f>
        <v>101.94805194805195</v>
      </c>
      <c r="BW236" s="167">
        <f>AVERAGE(BJ$6:BJ236)</f>
        <v>911.03896103896102</v>
      </c>
      <c r="BX236" s="167">
        <f>AVERAGE(BK$6:BK236)</f>
        <v>273.31168831168833</v>
      </c>
      <c r="BY236" s="167">
        <f>AVERAGE(BL$6:BL236)</f>
        <v>2260.3852813852814</v>
      </c>
      <c r="BZ236" s="164">
        <f>AVERAGE(BM$6:BM236)</f>
        <v>2.1948051948051948</v>
      </c>
      <c r="CA236" s="167">
        <f>AVERAGE(BN$6:BN236)</f>
        <v>32.922077922077925</v>
      </c>
      <c r="CB236" s="167">
        <f>AVERAGE(BO$6:BO236)</f>
        <v>607.60173160173156</v>
      </c>
      <c r="CC236" s="26"/>
      <c r="CD236" s="26"/>
      <c r="CE236" s="26"/>
      <c r="CF236" s="26"/>
      <c r="CG236" s="26"/>
      <c r="CH236" s="26"/>
      <c r="CI236" s="26"/>
      <c r="CJ236" s="26"/>
      <c r="CK236" s="26"/>
      <c r="CL236" s="26"/>
      <c r="CM236" s="26"/>
      <c r="CN236" s="26"/>
      <c r="CO236" s="26"/>
      <c r="CP236" s="26"/>
      <c r="CQ236" s="26"/>
      <c r="CR236" s="26"/>
      <c r="CS236" s="26"/>
      <c r="CT236" s="26"/>
      <c r="CU236" s="26"/>
      <c r="CV236" s="26"/>
      <c r="CW236" s="26"/>
      <c r="CX236" s="26"/>
      <c r="CY236" s="26"/>
      <c r="CZ236" s="26"/>
      <c r="DA236" s="26"/>
      <c r="DB236" s="26"/>
      <c r="DC236" s="26"/>
      <c r="DD236" s="29"/>
      <c r="DE236" s="26"/>
      <c r="DF236" s="103">
        <v>231</v>
      </c>
      <c r="DG236" s="164">
        <v>6.8706920753679714</v>
      </c>
      <c r="DH236" s="133">
        <v>0.05</v>
      </c>
      <c r="DI236" s="103">
        <v>8</v>
      </c>
      <c r="DJ236" s="167">
        <v>447</v>
      </c>
      <c r="DK236" s="103">
        <v>15</v>
      </c>
      <c r="DL236" s="103">
        <v>15</v>
      </c>
      <c r="DM236" s="103">
        <v>0</v>
      </c>
      <c r="DN236" s="167">
        <v>2700</v>
      </c>
      <c r="DO236" s="167">
        <v>0</v>
      </c>
      <c r="DP236" s="167">
        <v>750</v>
      </c>
      <c r="DQ236" s="167">
        <v>225</v>
      </c>
      <c r="DR236" s="167">
        <v>2047</v>
      </c>
      <c r="DS236" s="103">
        <v>0</v>
      </c>
      <c r="DT236" s="167">
        <v>0</v>
      </c>
      <c r="DU236" s="167">
        <v>653</v>
      </c>
      <c r="DV236" s="103" t="s">
        <v>117</v>
      </c>
      <c r="DW236" s="26"/>
      <c r="DX236" s="164">
        <f>AVERAGE(DK$6:DK236)</f>
        <v>10.545454545454545</v>
      </c>
      <c r="DY236" s="164">
        <f>AVERAGE(DL$6:DL236)</f>
        <v>10.545454545454545</v>
      </c>
      <c r="DZ236" s="164">
        <f>AVERAGE(DM$6:DM236)</f>
        <v>0</v>
      </c>
      <c r="EA236" s="167">
        <f>AVERAGE(DN$6:DN236)</f>
        <v>1898.1818181818182</v>
      </c>
      <c r="EB236" s="167">
        <f>AVERAGE(DO$6:DO236)</f>
        <v>0</v>
      </c>
      <c r="EC236" s="167">
        <f>AVERAGE(DP$6:DP236)</f>
        <v>527.27272727272725</v>
      </c>
      <c r="ED236" s="167">
        <f>AVERAGE(DQ$6:DQ236)</f>
        <v>158.18181818181819</v>
      </c>
      <c r="EE236" s="167">
        <f>AVERAGE(DR$6:DR236)</f>
        <v>1658.9913419913421</v>
      </c>
      <c r="EF236" s="164">
        <f>AVERAGE(DS$6:DS236)</f>
        <v>0.87445887445887449</v>
      </c>
      <c r="EG236" s="167">
        <f>AVERAGE(DT$6:DT236)</f>
        <v>15.74025974025974</v>
      </c>
      <c r="EH236" s="167">
        <f>AVERAGE(DU$6:DU236)</f>
        <v>254.93073593073592</v>
      </c>
      <c r="EI236" s="26"/>
      <c r="EJ236" s="26"/>
      <c r="EK236" s="26"/>
      <c r="EL236" s="26"/>
      <c r="EM236" s="26"/>
      <c r="EN236" s="26"/>
      <c r="EO236" s="26"/>
      <c r="EP236" s="26"/>
      <c r="EQ236" s="26"/>
      <c r="ER236" s="26"/>
      <c r="ES236" s="26"/>
      <c r="ET236" s="26"/>
      <c r="EU236" s="26"/>
      <c r="EV236" s="26"/>
      <c r="EW236" s="26"/>
      <c r="EX236" s="26"/>
      <c r="EY236" s="26"/>
      <c r="EZ236" s="26"/>
      <c r="FA236" s="26"/>
      <c r="FB236" s="26"/>
      <c r="FC236" s="26"/>
      <c r="FD236" s="26"/>
      <c r="FE236" s="26"/>
      <c r="FF236" s="26"/>
      <c r="FG236" s="26"/>
      <c r="FH236" s="29"/>
      <c r="FI236" s="26"/>
      <c r="FJ236" s="103">
        <v>231</v>
      </c>
      <c r="FK236" s="164">
        <v>7.9519685436797696</v>
      </c>
      <c r="FL236" s="133">
        <v>0.2</v>
      </c>
      <c r="FM236" s="103">
        <v>7</v>
      </c>
      <c r="FN236" s="167">
        <v>426</v>
      </c>
      <c r="FO236" s="103">
        <v>13</v>
      </c>
      <c r="FP236" s="103">
        <v>13</v>
      </c>
      <c r="FQ236" s="103">
        <v>0</v>
      </c>
      <c r="FR236" s="167">
        <v>2340</v>
      </c>
      <c r="FS236" s="167">
        <v>0</v>
      </c>
      <c r="FT236" s="167">
        <v>650</v>
      </c>
      <c r="FU236" s="167">
        <v>195</v>
      </c>
      <c r="FV236" s="167">
        <v>1896</v>
      </c>
      <c r="FW236" s="103">
        <v>2</v>
      </c>
      <c r="FX236" s="167">
        <v>72</v>
      </c>
      <c r="FY236" s="167">
        <v>516</v>
      </c>
      <c r="FZ236" s="103" t="s">
        <v>117</v>
      </c>
      <c r="GA236" s="80"/>
      <c r="GB236" s="160">
        <f>AVERAGE(FO$6:FO236)</f>
        <v>9.9307359307359313</v>
      </c>
      <c r="GC236" s="160">
        <f>AVERAGE(FP$6:FP236)</f>
        <v>9.9307359307359313</v>
      </c>
      <c r="GD236" s="160">
        <f>AVERAGE(FQ$6:FQ236)</f>
        <v>0</v>
      </c>
      <c r="GE236" s="166">
        <f>AVERAGE(FR$6:FR236)</f>
        <v>1787.5324675324675</v>
      </c>
      <c r="GF236" s="166">
        <f>AVERAGE(FS$6:FS236)</f>
        <v>0</v>
      </c>
      <c r="GG236" s="166">
        <f>AVERAGE(FT$6:FT236)</f>
        <v>496.53679653679654</v>
      </c>
      <c r="GH236" s="166">
        <f>AVERAGE(FU$6:FU236)</f>
        <v>148.96103896103895</v>
      </c>
      <c r="GI236" s="166">
        <f>AVERAGE(FV$6:FV236)</f>
        <v>1622.8961038961038</v>
      </c>
      <c r="GJ236" s="160">
        <f>AVERAGE(FW$6:FW236)</f>
        <v>0.84848484848484851</v>
      </c>
      <c r="GK236" s="166">
        <f>AVERAGE(FX$6:FX236)</f>
        <v>30.545454545454547</v>
      </c>
      <c r="GL236" s="166">
        <f>AVERAGE(FY$6:FY236)</f>
        <v>195.18181818181819</v>
      </c>
      <c r="GM236" s="26"/>
      <c r="GN236" s="26"/>
      <c r="GO236" s="26"/>
      <c r="GP236" s="26"/>
      <c r="GQ236" s="26"/>
      <c r="GR236" s="26"/>
      <c r="GS236" s="26"/>
      <c r="GT236" s="26"/>
      <c r="GU236" s="26"/>
      <c r="GV236" s="26"/>
      <c r="GW236" s="26"/>
      <c r="GX236" s="26"/>
      <c r="GY236" s="26"/>
      <c r="GZ236" s="26"/>
      <c r="HA236" s="26"/>
      <c r="HB236" s="26"/>
      <c r="HC236" s="26"/>
      <c r="HD236" s="26"/>
      <c r="HE236" s="26"/>
      <c r="HF236" s="26"/>
      <c r="HG236" s="26"/>
      <c r="HH236" s="26"/>
      <c r="HI236" s="26"/>
      <c r="HJ236" s="26"/>
      <c r="HK236" s="29"/>
      <c r="HL236" s="26"/>
      <c r="HM236" s="98">
        <v>231</v>
      </c>
      <c r="HN236" s="178">
        <v>17.332186174284427</v>
      </c>
      <c r="HO236" s="148">
        <v>0.05</v>
      </c>
      <c r="HP236" s="98">
        <v>8</v>
      </c>
      <c r="HQ236" s="189">
        <v>571</v>
      </c>
      <c r="HR236" s="98">
        <v>24</v>
      </c>
      <c r="HS236" s="98">
        <v>23</v>
      </c>
      <c r="HT236" s="98">
        <v>3</v>
      </c>
      <c r="HU236" s="189">
        <v>3450</v>
      </c>
      <c r="HV236" s="189">
        <v>450</v>
      </c>
      <c r="HW236" s="189">
        <v>1000</v>
      </c>
      <c r="HX236" s="189">
        <v>300</v>
      </c>
      <c r="HY236" s="189">
        <v>2946</v>
      </c>
      <c r="HZ236" s="98">
        <v>1</v>
      </c>
      <c r="IA236" s="189">
        <v>30</v>
      </c>
      <c r="IB236" s="189">
        <v>534</v>
      </c>
      <c r="IC236" s="98" t="s">
        <v>116</v>
      </c>
      <c r="ID236" s="80"/>
      <c r="IE236" s="164">
        <f>AVERAGE(HR$6:HR236)</f>
        <v>19.870129870129869</v>
      </c>
      <c r="IF236" s="164">
        <f>AVERAGE(HS$6:HS236)</f>
        <v>19.160173160173159</v>
      </c>
      <c r="IG236" s="164">
        <f>AVERAGE(HT$6:HT236)</f>
        <v>1.0346320346320346</v>
      </c>
      <c r="IH236" s="167">
        <f>AVERAGE(HU$6:HU236)</f>
        <v>2874.0259740259739</v>
      </c>
      <c r="II236" s="167">
        <f>AVERAGE(HV$6:HV236)</f>
        <v>155.19480519480518</v>
      </c>
      <c r="IJ236" s="167">
        <f>AVERAGE(HW$6:HW236)</f>
        <v>906.27705627705632</v>
      </c>
      <c r="IK236" s="167">
        <f>AVERAGE(HX$6:HX236)</f>
        <v>271.88311688311688</v>
      </c>
      <c r="IL236" s="167">
        <f>AVERAGE(HY$6:HY236)</f>
        <v>2313.1948051948052</v>
      </c>
      <c r="IM236" s="164">
        <f>AVERAGE(HZ$6:HZ236)</f>
        <v>2.4805194805194803</v>
      </c>
      <c r="IN236" s="167">
        <f>AVERAGE(IA$6:IA236)</f>
        <v>74.415584415584419</v>
      </c>
      <c r="IO236" s="167">
        <f>AVERAGE(IB$6:IB236)</f>
        <v>635.2467532467532</v>
      </c>
      <c r="IP236" s="26"/>
      <c r="IQ236" s="26"/>
      <c r="IR236" s="26"/>
      <c r="IS236" s="26"/>
      <c r="IT236" s="26"/>
      <c r="IU236" s="26"/>
      <c r="IV236" s="26"/>
      <c r="IW236" s="26"/>
      <c r="IX236" s="26"/>
      <c r="IY236" s="26"/>
      <c r="IZ236" s="26"/>
      <c r="JA236" s="26"/>
      <c r="JB236" s="26"/>
      <c r="JC236" s="26"/>
      <c r="JD236" s="26"/>
      <c r="JE236" s="26"/>
      <c r="JF236" s="26"/>
      <c r="JG236" s="26"/>
      <c r="JH236" s="26"/>
      <c r="JI236" s="26"/>
      <c r="JJ236" s="26"/>
      <c r="JK236" s="26"/>
      <c r="JL236" s="26"/>
      <c r="JM236" s="29"/>
      <c r="JN236" s="26"/>
      <c r="JO236" s="26"/>
      <c r="JP236" s="26"/>
      <c r="JQ236" s="26"/>
      <c r="JR236" s="26"/>
      <c r="JS236" s="26"/>
      <c r="JT236" s="26"/>
      <c r="JU236" s="26"/>
      <c r="JV236" s="26"/>
      <c r="JW236" s="26"/>
      <c r="JX236" s="26"/>
      <c r="JY236" s="26"/>
      <c r="JZ236" s="29"/>
    </row>
    <row r="237" spans="1:286" x14ac:dyDescent="0.2">
      <c r="A237" s="26"/>
      <c r="B237" s="103">
        <v>232</v>
      </c>
      <c r="C237" s="164">
        <v>27.142724205386756</v>
      </c>
      <c r="D237" s="133">
        <v>0.05</v>
      </c>
      <c r="E237" s="103">
        <v>4</v>
      </c>
      <c r="F237" s="167">
        <v>364</v>
      </c>
      <c r="G237" s="103">
        <v>30</v>
      </c>
      <c r="H237" s="103">
        <v>22</v>
      </c>
      <c r="I237" s="103">
        <v>2</v>
      </c>
      <c r="J237" s="167">
        <v>2640</v>
      </c>
      <c r="K237" s="167">
        <v>240</v>
      </c>
      <c r="L237" s="167">
        <v>1000</v>
      </c>
      <c r="M237" s="167">
        <v>300</v>
      </c>
      <c r="N237" s="167">
        <v>2529</v>
      </c>
      <c r="O237" s="103">
        <v>1</v>
      </c>
      <c r="P237" s="167">
        <v>12</v>
      </c>
      <c r="Q237" s="167">
        <v>123</v>
      </c>
      <c r="R237" s="103" t="s">
        <v>116</v>
      </c>
      <c r="S237" s="80"/>
      <c r="T237" s="169">
        <f>AVERAGE(G$6:G237)</f>
        <v>23.620689655172413</v>
      </c>
      <c r="U237" s="169">
        <f>AVERAGE(H$6:H237)</f>
        <v>20.827586206896552</v>
      </c>
      <c r="V237" s="169">
        <f>AVERAGE(I$6:I237)</f>
        <v>1.4137931034482758</v>
      </c>
      <c r="W237" s="170">
        <f>AVERAGE(J$6:J237)</f>
        <v>2499.3103448275861</v>
      </c>
      <c r="X237" s="170">
        <f>AVERAGE(K$6:K237)</f>
        <v>169.65517241379311</v>
      </c>
      <c r="Y237" s="170">
        <f>AVERAGE(L$6:L237)</f>
        <v>970.68965517241384</v>
      </c>
      <c r="Z237" s="170">
        <f>AVERAGE(M$6:M237)</f>
        <v>291.20689655172413</v>
      </c>
      <c r="AA237" s="170">
        <f>AVERAGE(N$6:N237)</f>
        <v>2417.6767241379312</v>
      </c>
      <c r="AB237" s="169">
        <f>AVERAGE(O$6:O237)</f>
        <v>3.0862068965517242</v>
      </c>
      <c r="AC237" s="170">
        <f>AVERAGE(P$6:P237)</f>
        <v>37.03448275862069</v>
      </c>
      <c r="AD237" s="170">
        <f>AVERAGE(Q$6:Q237)</f>
        <v>118.66810344827586</v>
      </c>
      <c r="AE237" s="26"/>
      <c r="AF237" s="26"/>
      <c r="AG237" s="26"/>
      <c r="AH237" s="26"/>
      <c r="AI237" s="26"/>
      <c r="AJ237" s="26"/>
      <c r="AK237" s="26"/>
      <c r="AL237" s="26"/>
      <c r="AM237" s="26"/>
      <c r="AN237" s="26"/>
      <c r="AO237" s="26"/>
      <c r="AP237" s="26"/>
      <c r="AQ237" s="26"/>
      <c r="AR237" s="26"/>
      <c r="AS237" s="26"/>
      <c r="AT237" s="26"/>
      <c r="AU237" s="26"/>
      <c r="AV237" s="26"/>
      <c r="AW237" s="26"/>
      <c r="AX237" s="29"/>
      <c r="AZ237" s="26">
        <v>232</v>
      </c>
      <c r="BA237" s="164">
        <v>17.719197448918866</v>
      </c>
      <c r="BB237" s="175">
        <v>0.2</v>
      </c>
      <c r="BC237" s="103">
        <v>2</v>
      </c>
      <c r="BD237" s="181">
        <v>582</v>
      </c>
      <c r="BE237" s="103">
        <v>16</v>
      </c>
      <c r="BF237" s="103">
        <v>16</v>
      </c>
      <c r="BG237" s="103">
        <v>0</v>
      </c>
      <c r="BH237" s="167">
        <v>2400</v>
      </c>
      <c r="BI237" s="167">
        <v>0</v>
      </c>
      <c r="BJ237" s="167">
        <v>800</v>
      </c>
      <c r="BK237" s="167">
        <v>240</v>
      </c>
      <c r="BL237" s="167">
        <v>2247</v>
      </c>
      <c r="BM237" s="103">
        <v>4</v>
      </c>
      <c r="BN237" s="167">
        <v>60</v>
      </c>
      <c r="BO237" s="167">
        <v>213</v>
      </c>
      <c r="BP237" s="103" t="s">
        <v>117</v>
      </c>
      <c r="BQ237" s="80"/>
      <c r="BR237" s="164">
        <f>AVERAGE(BE$6:BE237)</f>
        <v>19.758620689655171</v>
      </c>
      <c r="BS237" s="164">
        <f>AVERAGE(BF$6:BF237)</f>
        <v>18.887931034482758</v>
      </c>
      <c r="BT237" s="164">
        <f>AVERAGE(BG$6:BG237)</f>
        <v>0.67672413793103448</v>
      </c>
      <c r="BU237" s="167">
        <f>AVERAGE(BH$6:BH237)</f>
        <v>2833.1896551724139</v>
      </c>
      <c r="BV237" s="167">
        <f>AVERAGE(BI$6:BI237)</f>
        <v>101.50862068965517</v>
      </c>
      <c r="BW237" s="167">
        <f>AVERAGE(BJ$6:BJ237)</f>
        <v>910.56034482758616</v>
      </c>
      <c r="BX237" s="167">
        <f>AVERAGE(BK$6:BK237)</f>
        <v>273.16810344827587</v>
      </c>
      <c r="BY237" s="167">
        <f>AVERAGE(BL$6:BL237)</f>
        <v>2260.3275862068967</v>
      </c>
      <c r="BZ237" s="164">
        <f>AVERAGE(BM$6:BM237)</f>
        <v>2.2025862068965516</v>
      </c>
      <c r="CA237" s="167">
        <f>AVERAGE(BN$6:BN237)</f>
        <v>33.038793103448278</v>
      </c>
      <c r="CB237" s="167">
        <f>AVERAGE(BO$6:BO237)</f>
        <v>605.90086206896547</v>
      </c>
      <c r="CC237" s="26"/>
      <c r="CD237" s="26"/>
      <c r="CE237" s="26"/>
      <c r="CF237" s="26"/>
      <c r="CG237" s="26"/>
      <c r="CH237" s="26"/>
      <c r="CI237" s="26"/>
      <c r="CJ237" s="26"/>
      <c r="CK237" s="26"/>
      <c r="CL237" s="26"/>
      <c r="CM237" s="26"/>
      <c r="CN237" s="26"/>
      <c r="CO237" s="26"/>
      <c r="CP237" s="26"/>
      <c r="CQ237" s="26"/>
      <c r="CR237" s="26"/>
      <c r="CS237" s="26"/>
      <c r="CT237" s="26"/>
      <c r="CU237" s="26"/>
      <c r="CV237" s="26"/>
      <c r="CW237" s="26"/>
      <c r="CX237" s="26"/>
      <c r="CY237" s="26"/>
      <c r="CZ237" s="26"/>
      <c r="DA237" s="26"/>
      <c r="DB237" s="26"/>
      <c r="DC237" s="26"/>
      <c r="DD237" s="29"/>
      <c r="DE237" s="26"/>
      <c r="DF237" s="103">
        <v>232</v>
      </c>
      <c r="DG237" s="164">
        <v>8.2420532169284346</v>
      </c>
      <c r="DH237" s="133">
        <v>0.05</v>
      </c>
      <c r="DI237" s="103">
        <v>3</v>
      </c>
      <c r="DJ237" s="167">
        <v>464</v>
      </c>
      <c r="DK237" s="103">
        <v>11</v>
      </c>
      <c r="DL237" s="103">
        <v>11</v>
      </c>
      <c r="DM237" s="103">
        <v>0</v>
      </c>
      <c r="DN237" s="167">
        <v>1980</v>
      </c>
      <c r="DO237" s="167">
        <v>0</v>
      </c>
      <c r="DP237" s="167">
        <v>550</v>
      </c>
      <c r="DQ237" s="167">
        <v>165</v>
      </c>
      <c r="DR237" s="167">
        <v>1804</v>
      </c>
      <c r="DS237" s="103">
        <v>0</v>
      </c>
      <c r="DT237" s="167">
        <v>0</v>
      </c>
      <c r="DU237" s="167">
        <v>176</v>
      </c>
      <c r="DV237" s="103" t="s">
        <v>117</v>
      </c>
      <c r="DW237" s="26"/>
      <c r="DX237" s="164">
        <f>AVERAGE(DK$6:DK237)</f>
        <v>10.547413793103448</v>
      </c>
      <c r="DY237" s="164">
        <f>AVERAGE(DL$6:DL237)</f>
        <v>10.547413793103448</v>
      </c>
      <c r="DZ237" s="164">
        <f>AVERAGE(DM$6:DM237)</f>
        <v>0</v>
      </c>
      <c r="EA237" s="167">
        <f>AVERAGE(DN$6:DN237)</f>
        <v>1898.5344827586207</v>
      </c>
      <c r="EB237" s="167">
        <f>AVERAGE(DO$6:DO237)</f>
        <v>0</v>
      </c>
      <c r="EC237" s="167">
        <f>AVERAGE(DP$6:DP237)</f>
        <v>527.37068965517244</v>
      </c>
      <c r="ED237" s="167">
        <f>AVERAGE(DQ$6:DQ237)</f>
        <v>158.21120689655172</v>
      </c>
      <c r="EE237" s="167">
        <f>AVERAGE(DR$6:DR237)</f>
        <v>1659.6163793103449</v>
      </c>
      <c r="EF237" s="164">
        <f>AVERAGE(DS$6:DS237)</f>
        <v>0.87068965517241381</v>
      </c>
      <c r="EG237" s="167">
        <f>AVERAGE(DT$6:DT237)</f>
        <v>15.672413793103448</v>
      </c>
      <c r="EH237" s="167">
        <f>AVERAGE(DU$6:DU237)</f>
        <v>254.5905172413793</v>
      </c>
      <c r="EI237" s="26"/>
      <c r="EJ237" s="26"/>
      <c r="EK237" s="26"/>
      <c r="EL237" s="26"/>
      <c r="EM237" s="26"/>
      <c r="EN237" s="26"/>
      <c r="EO237" s="26"/>
      <c r="EP237" s="26"/>
      <c r="EQ237" s="26"/>
      <c r="ER237" s="26"/>
      <c r="ES237" s="26"/>
      <c r="ET237" s="26"/>
      <c r="EU237" s="26"/>
      <c r="EV237" s="26"/>
      <c r="EW237" s="26"/>
      <c r="EX237" s="26"/>
      <c r="EY237" s="26"/>
      <c r="EZ237" s="26"/>
      <c r="FA237" s="26"/>
      <c r="FB237" s="26"/>
      <c r="FC237" s="26"/>
      <c r="FD237" s="26"/>
      <c r="FE237" s="26"/>
      <c r="FF237" s="26"/>
      <c r="FG237" s="26"/>
      <c r="FH237" s="29"/>
      <c r="FI237" s="26"/>
      <c r="FJ237" s="103">
        <v>232</v>
      </c>
      <c r="FK237" s="164">
        <v>7.6474538990992311</v>
      </c>
      <c r="FL237" s="133">
        <v>0.2</v>
      </c>
      <c r="FM237" s="103">
        <v>1</v>
      </c>
      <c r="FN237" s="167">
        <v>533</v>
      </c>
      <c r="FO237" s="103">
        <v>7</v>
      </c>
      <c r="FP237" s="103">
        <v>7</v>
      </c>
      <c r="FQ237" s="103">
        <v>0</v>
      </c>
      <c r="FR237" s="167">
        <v>1260</v>
      </c>
      <c r="FS237" s="167">
        <v>0</v>
      </c>
      <c r="FT237" s="167">
        <v>350</v>
      </c>
      <c r="FU237" s="167">
        <v>105</v>
      </c>
      <c r="FV237" s="167">
        <v>1613</v>
      </c>
      <c r="FW237" s="103">
        <v>2</v>
      </c>
      <c r="FX237" s="167">
        <v>72</v>
      </c>
      <c r="FY237" s="167">
        <v>-281</v>
      </c>
      <c r="FZ237" s="103" t="s">
        <v>117</v>
      </c>
      <c r="GA237" s="80"/>
      <c r="GB237" s="160">
        <f>AVERAGE(FO$6:FO237)</f>
        <v>9.9181034482758612</v>
      </c>
      <c r="GC237" s="160">
        <f>AVERAGE(FP$6:FP237)</f>
        <v>9.9181034482758612</v>
      </c>
      <c r="GD237" s="160">
        <f>AVERAGE(FQ$6:FQ237)</f>
        <v>0</v>
      </c>
      <c r="GE237" s="166">
        <f>AVERAGE(FR$6:FR237)</f>
        <v>1785.2586206896551</v>
      </c>
      <c r="GF237" s="166">
        <f>AVERAGE(FS$6:FS237)</f>
        <v>0</v>
      </c>
      <c r="GG237" s="166">
        <f>AVERAGE(FT$6:FT237)</f>
        <v>495.90517241379308</v>
      </c>
      <c r="GH237" s="166">
        <f>AVERAGE(FU$6:FU237)</f>
        <v>148.77155172413794</v>
      </c>
      <c r="GI237" s="166">
        <f>AVERAGE(FV$6:FV237)</f>
        <v>1622.8534482758621</v>
      </c>
      <c r="GJ237" s="160">
        <f>AVERAGE(FW$6:FW237)</f>
        <v>0.85344827586206895</v>
      </c>
      <c r="GK237" s="166">
        <f>AVERAGE(FX$6:FX237)</f>
        <v>30.724137931034484</v>
      </c>
      <c r="GL237" s="166">
        <f>AVERAGE(FY$6:FY237)</f>
        <v>193.12931034482759</v>
      </c>
      <c r="GM237" s="26"/>
      <c r="GN237" s="26"/>
      <c r="GO237" s="26"/>
      <c r="GP237" s="26"/>
      <c r="GQ237" s="26"/>
      <c r="GR237" s="26"/>
      <c r="GS237" s="26"/>
      <c r="GT237" s="26"/>
      <c r="GU237" s="26"/>
      <c r="GV237" s="26"/>
      <c r="GW237" s="26"/>
      <c r="GX237" s="26"/>
      <c r="GY237" s="26"/>
      <c r="GZ237" s="26"/>
      <c r="HA237" s="26"/>
      <c r="HB237" s="26"/>
      <c r="HC237" s="26"/>
      <c r="HD237" s="26"/>
      <c r="HE237" s="26"/>
      <c r="HF237" s="26"/>
      <c r="HG237" s="26"/>
      <c r="HH237" s="26"/>
      <c r="HI237" s="26"/>
      <c r="HJ237" s="26"/>
      <c r="HK237" s="29"/>
      <c r="HL237" s="26"/>
      <c r="HM237" s="98">
        <v>232</v>
      </c>
      <c r="HN237" s="178">
        <v>24.670368636531144</v>
      </c>
      <c r="HO237" s="148">
        <v>0.1</v>
      </c>
      <c r="HP237" s="98">
        <v>8</v>
      </c>
      <c r="HQ237" s="189">
        <v>570</v>
      </c>
      <c r="HR237" s="98">
        <v>31</v>
      </c>
      <c r="HS237" s="98">
        <v>23</v>
      </c>
      <c r="HT237" s="98">
        <v>3</v>
      </c>
      <c r="HU237" s="189">
        <v>3450</v>
      </c>
      <c r="HV237" s="189">
        <v>450</v>
      </c>
      <c r="HW237" s="189">
        <v>1000</v>
      </c>
      <c r="HX237" s="189">
        <v>300</v>
      </c>
      <c r="HY237" s="189">
        <v>2945</v>
      </c>
      <c r="HZ237" s="98">
        <v>2</v>
      </c>
      <c r="IA237" s="189">
        <v>60</v>
      </c>
      <c r="IB237" s="189">
        <v>565</v>
      </c>
      <c r="IC237" s="98" t="s">
        <v>116</v>
      </c>
      <c r="ID237" s="80"/>
      <c r="IE237" s="164">
        <f>AVERAGE(HR$6:HR237)</f>
        <v>19.918103448275861</v>
      </c>
      <c r="IF237" s="164">
        <f>AVERAGE(HS$6:HS237)</f>
        <v>19.176724137931036</v>
      </c>
      <c r="IG237" s="164">
        <f>AVERAGE(HT$6:HT237)</f>
        <v>1.0431034482758621</v>
      </c>
      <c r="IH237" s="167">
        <f>AVERAGE(HU$6:HU237)</f>
        <v>2876.5086206896553</v>
      </c>
      <c r="II237" s="167">
        <f>AVERAGE(HV$6:HV237)</f>
        <v>156.4655172413793</v>
      </c>
      <c r="IJ237" s="167">
        <f>AVERAGE(HW$6:HW237)</f>
        <v>906.68103448275861</v>
      </c>
      <c r="IK237" s="167">
        <f>AVERAGE(HX$6:HX237)</f>
        <v>272.00431034482756</v>
      </c>
      <c r="IL237" s="167">
        <f>AVERAGE(HY$6:HY237)</f>
        <v>2315.9181034482758</v>
      </c>
      <c r="IM237" s="164">
        <f>AVERAGE(HZ$6:HZ237)</f>
        <v>2.478448275862069</v>
      </c>
      <c r="IN237" s="167">
        <f>AVERAGE(IA$6:IA237)</f>
        <v>74.353448275862064</v>
      </c>
      <c r="IO237" s="167">
        <f>AVERAGE(IB$6:IB237)</f>
        <v>634.94396551724139</v>
      </c>
      <c r="IP237" s="26"/>
      <c r="IQ237" s="26"/>
      <c r="IR237" s="26"/>
      <c r="IS237" s="26"/>
      <c r="IT237" s="26"/>
      <c r="IU237" s="26"/>
      <c r="IV237" s="26"/>
      <c r="IW237" s="26"/>
      <c r="IX237" s="26"/>
      <c r="IY237" s="26"/>
      <c r="IZ237" s="26"/>
      <c r="JA237" s="26"/>
      <c r="JB237" s="26"/>
      <c r="JC237" s="26"/>
      <c r="JD237" s="26"/>
      <c r="JE237" s="26"/>
      <c r="JF237" s="26"/>
      <c r="JG237" s="26"/>
      <c r="JH237" s="26"/>
      <c r="JI237" s="26"/>
      <c r="JJ237" s="26"/>
      <c r="JK237" s="26"/>
      <c r="JL237" s="26"/>
      <c r="JM237" s="29"/>
      <c r="JN237" s="26"/>
      <c r="JO237" s="26"/>
      <c r="JP237" s="26"/>
      <c r="JQ237" s="26"/>
      <c r="JR237" s="26"/>
      <c r="JS237" s="26"/>
      <c r="JT237" s="26"/>
      <c r="JU237" s="26"/>
      <c r="JV237" s="26"/>
      <c r="JW237" s="26"/>
      <c r="JX237" s="26"/>
      <c r="JY237" s="26"/>
      <c r="JZ237" s="29"/>
    </row>
    <row r="238" spans="1:286" x14ac:dyDescent="0.2">
      <c r="A238" s="26"/>
      <c r="B238" s="103">
        <v>233</v>
      </c>
      <c r="C238" s="164">
        <v>25.819648109571308</v>
      </c>
      <c r="D238" s="133">
        <v>0.15</v>
      </c>
      <c r="E238" s="103">
        <v>1</v>
      </c>
      <c r="F238" s="167">
        <v>174</v>
      </c>
      <c r="G238" s="103">
        <v>23</v>
      </c>
      <c r="H238" s="103">
        <v>22</v>
      </c>
      <c r="I238" s="103">
        <v>2</v>
      </c>
      <c r="J238" s="167">
        <v>2640</v>
      </c>
      <c r="K238" s="167">
        <v>240</v>
      </c>
      <c r="L238" s="167">
        <v>1000</v>
      </c>
      <c r="M238" s="167">
        <v>300</v>
      </c>
      <c r="N238" s="167">
        <v>2339</v>
      </c>
      <c r="O238" s="103">
        <v>4</v>
      </c>
      <c r="P238" s="167">
        <v>48</v>
      </c>
      <c r="Q238" s="167">
        <v>349</v>
      </c>
      <c r="R238" s="103" t="s">
        <v>116</v>
      </c>
      <c r="S238" s="80"/>
      <c r="T238" s="169">
        <f>AVERAGE(G$6:G238)</f>
        <v>23.61802575107296</v>
      </c>
      <c r="U238" s="169">
        <f>AVERAGE(H$6:H238)</f>
        <v>20.832618025751074</v>
      </c>
      <c r="V238" s="169">
        <f>AVERAGE(I$6:I238)</f>
        <v>1.4163090128755365</v>
      </c>
      <c r="W238" s="170">
        <f>AVERAGE(J$6:J238)</f>
        <v>2499.9141630901286</v>
      </c>
      <c r="X238" s="170">
        <f>AVERAGE(K$6:K238)</f>
        <v>169.95708154506437</v>
      </c>
      <c r="Y238" s="170">
        <f>AVERAGE(L$6:L238)</f>
        <v>970.81545064377679</v>
      </c>
      <c r="Z238" s="170">
        <f>AVERAGE(M$6:M238)</f>
        <v>291.24463519313304</v>
      </c>
      <c r="AA238" s="170">
        <f>AVERAGE(N$6:N238)</f>
        <v>2417.3390557939915</v>
      </c>
      <c r="AB238" s="169">
        <f>AVERAGE(O$6:O238)</f>
        <v>3.0901287553648067</v>
      </c>
      <c r="AC238" s="170">
        <f>AVERAGE(P$6:P238)</f>
        <v>37.081545064377686</v>
      </c>
      <c r="AD238" s="170">
        <f>AVERAGE(Q$6:Q238)</f>
        <v>119.65665236051503</v>
      </c>
      <c r="AE238" s="26"/>
      <c r="AF238" s="26"/>
      <c r="AG238" s="26"/>
      <c r="AH238" s="26"/>
      <c r="AI238" s="26"/>
      <c r="AJ238" s="26"/>
      <c r="AK238" s="26"/>
      <c r="AL238" s="26"/>
      <c r="AM238" s="26"/>
      <c r="AN238" s="26"/>
      <c r="AO238" s="26"/>
      <c r="AP238" s="26"/>
      <c r="AQ238" s="26"/>
      <c r="AR238" s="26"/>
      <c r="AS238" s="26"/>
      <c r="AT238" s="26"/>
      <c r="AU238" s="26"/>
      <c r="AV238" s="26"/>
      <c r="AW238" s="26"/>
      <c r="AX238" s="29"/>
      <c r="AZ238" s="26">
        <v>233</v>
      </c>
      <c r="BA238" s="164">
        <v>16.993295094616528</v>
      </c>
      <c r="BB238" s="175">
        <v>0.05</v>
      </c>
      <c r="BC238" s="103">
        <v>3</v>
      </c>
      <c r="BD238" s="181">
        <v>485</v>
      </c>
      <c r="BE238" s="103">
        <v>19</v>
      </c>
      <c r="BF238" s="103">
        <v>19</v>
      </c>
      <c r="BG238" s="103">
        <v>0</v>
      </c>
      <c r="BH238" s="167">
        <v>2850</v>
      </c>
      <c r="BI238" s="167">
        <v>0</v>
      </c>
      <c r="BJ238" s="167">
        <v>950</v>
      </c>
      <c r="BK238" s="167">
        <v>285</v>
      </c>
      <c r="BL238" s="167">
        <v>2345</v>
      </c>
      <c r="BM238" s="103">
        <v>1</v>
      </c>
      <c r="BN238" s="167">
        <v>15</v>
      </c>
      <c r="BO238" s="167">
        <v>520</v>
      </c>
      <c r="BP238" s="103" t="s">
        <v>117</v>
      </c>
      <c r="BQ238" s="80"/>
      <c r="BR238" s="164">
        <f>AVERAGE(BE$6:BE238)</f>
        <v>19.755364806866954</v>
      </c>
      <c r="BS238" s="164">
        <f>AVERAGE(BF$6:BF238)</f>
        <v>18.888412017167383</v>
      </c>
      <c r="BT238" s="164">
        <f>AVERAGE(BG$6:BG238)</f>
        <v>0.67381974248927035</v>
      </c>
      <c r="BU238" s="167">
        <f>AVERAGE(BH$6:BH238)</f>
        <v>2833.2618025751071</v>
      </c>
      <c r="BV238" s="167">
        <f>AVERAGE(BI$6:BI238)</f>
        <v>101.07296137339056</v>
      </c>
      <c r="BW238" s="167">
        <f>AVERAGE(BJ$6:BJ238)</f>
        <v>910.72961373390558</v>
      </c>
      <c r="BX238" s="167">
        <f>AVERAGE(BK$6:BK238)</f>
        <v>273.21888412017165</v>
      </c>
      <c r="BY238" s="167">
        <f>AVERAGE(BL$6:BL238)</f>
        <v>2260.6909871244634</v>
      </c>
      <c r="BZ238" s="164">
        <f>AVERAGE(BM$6:BM238)</f>
        <v>2.1974248927038627</v>
      </c>
      <c r="CA238" s="167">
        <f>AVERAGE(BN$6:BN238)</f>
        <v>32.961373390557938</v>
      </c>
      <c r="CB238" s="167">
        <f>AVERAGE(BO$6:BO238)</f>
        <v>605.53218884120167</v>
      </c>
      <c r="CC238" s="26"/>
      <c r="CD238" s="26"/>
      <c r="CE238" s="26"/>
      <c r="CF238" s="26"/>
      <c r="CG238" s="26"/>
      <c r="CH238" s="26"/>
      <c r="CI238" s="26"/>
      <c r="CJ238" s="26"/>
      <c r="CK238" s="26"/>
      <c r="CL238" s="26"/>
      <c r="CM238" s="26"/>
      <c r="CN238" s="26"/>
      <c r="CO238" s="26"/>
      <c r="CP238" s="26"/>
      <c r="CQ238" s="26"/>
      <c r="CR238" s="26"/>
      <c r="CS238" s="26"/>
      <c r="CT238" s="26"/>
      <c r="CU238" s="26"/>
      <c r="CV238" s="26"/>
      <c r="CW238" s="26"/>
      <c r="CX238" s="26"/>
      <c r="CY238" s="26"/>
      <c r="CZ238" s="26"/>
      <c r="DA238" s="26"/>
      <c r="DB238" s="26"/>
      <c r="DC238" s="26"/>
      <c r="DD238" s="29"/>
      <c r="DE238" s="26"/>
      <c r="DF238" s="103">
        <v>233</v>
      </c>
      <c r="DG238" s="164">
        <v>6.7034561589907913</v>
      </c>
      <c r="DH238" s="133">
        <v>0.2</v>
      </c>
      <c r="DI238" s="103">
        <v>6</v>
      </c>
      <c r="DJ238" s="167">
        <v>173</v>
      </c>
      <c r="DK238" s="103">
        <v>12</v>
      </c>
      <c r="DL238" s="103">
        <v>12</v>
      </c>
      <c r="DM238" s="103">
        <v>0</v>
      </c>
      <c r="DN238" s="167">
        <v>2160</v>
      </c>
      <c r="DO238" s="167">
        <v>0</v>
      </c>
      <c r="DP238" s="167">
        <v>600</v>
      </c>
      <c r="DQ238" s="167">
        <v>180</v>
      </c>
      <c r="DR238" s="167">
        <v>1578</v>
      </c>
      <c r="DS238" s="103">
        <v>1</v>
      </c>
      <c r="DT238" s="167">
        <v>18</v>
      </c>
      <c r="DU238" s="167">
        <v>600</v>
      </c>
      <c r="DV238" s="103" t="s">
        <v>117</v>
      </c>
      <c r="DW238" s="26"/>
      <c r="DX238" s="164">
        <f>AVERAGE(DK$6:DK238)</f>
        <v>10.553648068669528</v>
      </c>
      <c r="DY238" s="164">
        <f>AVERAGE(DL$6:DL238)</f>
        <v>10.553648068669528</v>
      </c>
      <c r="DZ238" s="164">
        <f>AVERAGE(DM$6:DM238)</f>
        <v>0</v>
      </c>
      <c r="EA238" s="167">
        <f>AVERAGE(DN$6:DN238)</f>
        <v>1899.656652360515</v>
      </c>
      <c r="EB238" s="167">
        <f>AVERAGE(DO$6:DO238)</f>
        <v>0</v>
      </c>
      <c r="EC238" s="167">
        <f>AVERAGE(DP$6:DP238)</f>
        <v>527.68240343347634</v>
      </c>
      <c r="ED238" s="167">
        <f>AVERAGE(DQ$6:DQ238)</f>
        <v>158.30472103004291</v>
      </c>
      <c r="EE238" s="167">
        <f>AVERAGE(DR$6:DR238)</f>
        <v>1659.2660944206009</v>
      </c>
      <c r="EF238" s="164">
        <f>AVERAGE(DS$6:DS238)</f>
        <v>0.871244635193133</v>
      </c>
      <c r="EG238" s="167">
        <f>AVERAGE(DT$6:DT238)</f>
        <v>15.682403433476395</v>
      </c>
      <c r="EH238" s="167">
        <f>AVERAGE(DU$6:DU238)</f>
        <v>256.07296137339057</v>
      </c>
      <c r="EI238" s="26"/>
      <c r="EJ238" s="26"/>
      <c r="EK238" s="26"/>
      <c r="EL238" s="26"/>
      <c r="EM238" s="26"/>
      <c r="EN238" s="26"/>
      <c r="EO238" s="26"/>
      <c r="EP238" s="26"/>
      <c r="EQ238" s="26"/>
      <c r="ER238" s="26"/>
      <c r="ES238" s="26"/>
      <c r="ET238" s="26"/>
      <c r="EU238" s="26"/>
      <c r="EV238" s="26"/>
      <c r="EW238" s="26"/>
      <c r="EX238" s="26"/>
      <c r="EY238" s="26"/>
      <c r="EZ238" s="26"/>
      <c r="FA238" s="26"/>
      <c r="FB238" s="26"/>
      <c r="FC238" s="26"/>
      <c r="FD238" s="26"/>
      <c r="FE238" s="26"/>
      <c r="FF238" s="26"/>
      <c r="FG238" s="26"/>
      <c r="FH238" s="29"/>
      <c r="FI238" s="26"/>
      <c r="FJ238" s="103">
        <v>233</v>
      </c>
      <c r="FK238" s="164">
        <v>6.6801190176057972</v>
      </c>
      <c r="FL238" s="133">
        <v>0.1</v>
      </c>
      <c r="FM238" s="103">
        <v>4</v>
      </c>
      <c r="FN238" s="167">
        <v>459</v>
      </c>
      <c r="FO238" s="103">
        <v>10</v>
      </c>
      <c r="FP238" s="103">
        <v>10</v>
      </c>
      <c r="FQ238" s="103">
        <v>0</v>
      </c>
      <c r="FR238" s="167">
        <v>1800</v>
      </c>
      <c r="FS238" s="167">
        <v>0</v>
      </c>
      <c r="FT238" s="167">
        <v>500</v>
      </c>
      <c r="FU238" s="167">
        <v>150</v>
      </c>
      <c r="FV238" s="167">
        <v>1734</v>
      </c>
      <c r="FW238" s="103">
        <v>1</v>
      </c>
      <c r="FX238" s="167">
        <v>36</v>
      </c>
      <c r="FY238" s="167">
        <v>102</v>
      </c>
      <c r="FZ238" s="103" t="s">
        <v>117</v>
      </c>
      <c r="GA238" s="80"/>
      <c r="GB238" s="160">
        <f>AVERAGE(FO$6:FO238)</f>
        <v>9.9184549356223179</v>
      </c>
      <c r="GC238" s="160">
        <f>AVERAGE(FP$6:FP238)</f>
        <v>9.9184549356223179</v>
      </c>
      <c r="GD238" s="160">
        <f>AVERAGE(FQ$6:FQ238)</f>
        <v>0</v>
      </c>
      <c r="GE238" s="166">
        <f>AVERAGE(FR$6:FR238)</f>
        <v>1785.3218884120172</v>
      </c>
      <c r="GF238" s="166">
        <f>AVERAGE(FS$6:FS238)</f>
        <v>0</v>
      </c>
      <c r="GG238" s="166">
        <f>AVERAGE(FT$6:FT238)</f>
        <v>495.9227467811159</v>
      </c>
      <c r="GH238" s="166">
        <f>AVERAGE(FU$6:FU238)</f>
        <v>148.77682403433477</v>
      </c>
      <c r="GI238" s="166">
        <f>AVERAGE(FV$6:FV238)</f>
        <v>1623.3304721030042</v>
      </c>
      <c r="GJ238" s="160">
        <f>AVERAGE(FW$6:FW238)</f>
        <v>0.85407725321888417</v>
      </c>
      <c r="GK238" s="166">
        <f>AVERAGE(FX$6:FX238)</f>
        <v>30.746781115879827</v>
      </c>
      <c r="GL238" s="166">
        <f>AVERAGE(FY$6:FY238)</f>
        <v>192.73819742489272</v>
      </c>
      <c r="GM238" s="26"/>
      <c r="GN238" s="26"/>
      <c r="GO238" s="26"/>
      <c r="GP238" s="26"/>
      <c r="GQ238" s="26"/>
      <c r="GR238" s="26"/>
      <c r="GS238" s="26"/>
      <c r="GT238" s="26"/>
      <c r="GU238" s="26"/>
      <c r="GV238" s="26"/>
      <c r="GW238" s="26"/>
      <c r="GX238" s="26"/>
      <c r="GY238" s="26"/>
      <c r="GZ238" s="26"/>
      <c r="HA238" s="26"/>
      <c r="HB238" s="26"/>
      <c r="HC238" s="26"/>
      <c r="HD238" s="26"/>
      <c r="HE238" s="26"/>
      <c r="HF238" s="26"/>
      <c r="HG238" s="26"/>
      <c r="HH238" s="26"/>
      <c r="HI238" s="26"/>
      <c r="HJ238" s="26"/>
      <c r="HK238" s="29"/>
      <c r="HL238" s="26"/>
      <c r="HM238" s="98">
        <v>233</v>
      </c>
      <c r="HN238" s="178">
        <v>14.326010974531616</v>
      </c>
      <c r="HO238" s="148">
        <v>0.05</v>
      </c>
      <c r="HP238" s="98">
        <v>8</v>
      </c>
      <c r="HQ238" s="189">
        <v>169</v>
      </c>
      <c r="HR238" s="98">
        <v>21</v>
      </c>
      <c r="HS238" s="98">
        <v>21</v>
      </c>
      <c r="HT238" s="98">
        <v>1</v>
      </c>
      <c r="HU238" s="189">
        <v>3150</v>
      </c>
      <c r="HV238" s="189">
        <v>150</v>
      </c>
      <c r="HW238" s="189">
        <v>1000</v>
      </c>
      <c r="HX238" s="189">
        <v>300</v>
      </c>
      <c r="HY238" s="189">
        <v>2244</v>
      </c>
      <c r="HZ238" s="98">
        <v>1</v>
      </c>
      <c r="IA238" s="189">
        <v>30</v>
      </c>
      <c r="IB238" s="189">
        <v>936</v>
      </c>
      <c r="IC238" s="98" t="s">
        <v>116</v>
      </c>
      <c r="ID238" s="80"/>
      <c r="IE238" s="164">
        <f>AVERAGE(HR$6:HR238)</f>
        <v>19.92274678111588</v>
      </c>
      <c r="IF238" s="164">
        <f>AVERAGE(HS$6:HS238)</f>
        <v>19.184549356223176</v>
      </c>
      <c r="IG238" s="164">
        <f>AVERAGE(HT$6:HT238)</f>
        <v>1.0429184549356223</v>
      </c>
      <c r="IH238" s="167">
        <f>AVERAGE(HU$6:HU238)</f>
        <v>2877.6824034334763</v>
      </c>
      <c r="II238" s="167">
        <f>AVERAGE(HV$6:HV238)</f>
        <v>156.43776824034336</v>
      </c>
      <c r="IJ238" s="167">
        <f>AVERAGE(HW$6:HW238)</f>
        <v>907.08154506437768</v>
      </c>
      <c r="IK238" s="167">
        <f>AVERAGE(HX$6:HX238)</f>
        <v>272.12446351931328</v>
      </c>
      <c r="IL238" s="167">
        <f>AVERAGE(HY$6:HY238)</f>
        <v>2315.6094420600857</v>
      </c>
      <c r="IM238" s="164">
        <f>AVERAGE(HZ$6:HZ238)</f>
        <v>2.4721030042918457</v>
      </c>
      <c r="IN238" s="167">
        <f>AVERAGE(IA$6:IA238)</f>
        <v>74.163090128755371</v>
      </c>
      <c r="IO238" s="167">
        <f>AVERAGE(IB$6:IB238)</f>
        <v>636.23605150214587</v>
      </c>
      <c r="IP238" s="26"/>
      <c r="IQ238" s="26"/>
      <c r="IR238" s="26"/>
      <c r="IS238" s="26"/>
      <c r="IT238" s="26"/>
      <c r="IU238" s="26"/>
      <c r="IV238" s="26"/>
      <c r="IW238" s="26"/>
      <c r="IX238" s="26"/>
      <c r="IY238" s="26"/>
      <c r="IZ238" s="26"/>
      <c r="JA238" s="26"/>
      <c r="JB238" s="26"/>
      <c r="JC238" s="26"/>
      <c r="JD238" s="26"/>
      <c r="JE238" s="26"/>
      <c r="JF238" s="26"/>
      <c r="JG238" s="26"/>
      <c r="JH238" s="26"/>
      <c r="JI238" s="26"/>
      <c r="JJ238" s="26"/>
      <c r="JK238" s="26"/>
      <c r="JL238" s="26"/>
      <c r="JM238" s="29"/>
      <c r="JN238" s="26"/>
      <c r="JO238" s="26"/>
      <c r="JP238" s="26"/>
      <c r="JQ238" s="26"/>
      <c r="JR238" s="26"/>
      <c r="JS238" s="26"/>
      <c r="JT238" s="26"/>
      <c r="JU238" s="26"/>
      <c r="JV238" s="26"/>
      <c r="JW238" s="26"/>
      <c r="JX238" s="26"/>
      <c r="JY238" s="26"/>
      <c r="JZ238" s="29"/>
    </row>
    <row r="239" spans="1:286" x14ac:dyDescent="0.2">
      <c r="A239" s="26"/>
      <c r="B239" s="103">
        <v>234</v>
      </c>
      <c r="C239" s="164">
        <v>25.697172379253249</v>
      </c>
      <c r="D239" s="133">
        <v>0.25</v>
      </c>
      <c r="E239" s="103">
        <v>7</v>
      </c>
      <c r="F239" s="167">
        <v>558</v>
      </c>
      <c r="G239" s="103">
        <v>27</v>
      </c>
      <c r="H239" s="103">
        <v>22</v>
      </c>
      <c r="I239" s="103">
        <v>2</v>
      </c>
      <c r="J239" s="167">
        <v>2640</v>
      </c>
      <c r="K239" s="167">
        <v>240</v>
      </c>
      <c r="L239" s="167">
        <v>1000</v>
      </c>
      <c r="M239" s="167">
        <v>300</v>
      </c>
      <c r="N239" s="167">
        <v>2723</v>
      </c>
      <c r="O239" s="103">
        <v>6</v>
      </c>
      <c r="P239" s="167">
        <v>72</v>
      </c>
      <c r="Q239" s="167">
        <v>-11</v>
      </c>
      <c r="R239" s="103" t="s">
        <v>116</v>
      </c>
      <c r="S239" s="80"/>
      <c r="T239" s="169">
        <f>AVERAGE(G$6:G239)</f>
        <v>23.632478632478634</v>
      </c>
      <c r="U239" s="169">
        <f>AVERAGE(H$6:H239)</f>
        <v>20.837606837606838</v>
      </c>
      <c r="V239" s="169">
        <f>AVERAGE(I$6:I239)</f>
        <v>1.4188034188034189</v>
      </c>
      <c r="W239" s="170">
        <f>AVERAGE(J$6:J239)</f>
        <v>2500.5128205128203</v>
      </c>
      <c r="X239" s="170">
        <f>AVERAGE(K$6:K239)</f>
        <v>170.25641025641025</v>
      </c>
      <c r="Y239" s="170">
        <f>AVERAGE(L$6:L239)</f>
        <v>970.9401709401709</v>
      </c>
      <c r="Z239" s="170">
        <f>AVERAGE(M$6:M239)</f>
        <v>291.28205128205127</v>
      </c>
      <c r="AA239" s="170">
        <f>AVERAGE(N$6:N239)</f>
        <v>2418.6452991452993</v>
      </c>
      <c r="AB239" s="169">
        <f>AVERAGE(O$6:O239)</f>
        <v>3.1025641025641026</v>
      </c>
      <c r="AC239" s="170">
        <f>AVERAGE(P$6:P239)</f>
        <v>37.230769230769234</v>
      </c>
      <c r="AD239" s="170">
        <f>AVERAGE(Q$6:Q239)</f>
        <v>119.0982905982906</v>
      </c>
      <c r="AE239" s="26"/>
      <c r="AF239" s="26"/>
      <c r="AG239" s="26"/>
      <c r="AH239" s="26"/>
      <c r="AI239" s="26"/>
      <c r="AJ239" s="26"/>
      <c r="AK239" s="26"/>
      <c r="AL239" s="26"/>
      <c r="AM239" s="26"/>
      <c r="AN239" s="26"/>
      <c r="AO239" s="26"/>
      <c r="AP239" s="26"/>
      <c r="AQ239" s="26"/>
      <c r="AR239" s="26"/>
      <c r="AS239" s="26"/>
      <c r="AT239" s="26"/>
      <c r="AU239" s="26"/>
      <c r="AV239" s="26"/>
      <c r="AW239" s="26"/>
      <c r="AX239" s="29"/>
      <c r="AZ239" s="26">
        <v>234</v>
      </c>
      <c r="BA239" s="164">
        <v>18.030323994297621</v>
      </c>
      <c r="BB239" s="175">
        <v>0.15</v>
      </c>
      <c r="BC239" s="103">
        <v>2</v>
      </c>
      <c r="BD239" s="181">
        <v>241</v>
      </c>
      <c r="BE239" s="103">
        <v>17</v>
      </c>
      <c r="BF239" s="103">
        <v>17</v>
      </c>
      <c r="BG239" s="103">
        <v>0</v>
      </c>
      <c r="BH239" s="167">
        <v>2550</v>
      </c>
      <c r="BI239" s="167">
        <v>0</v>
      </c>
      <c r="BJ239" s="167">
        <v>850</v>
      </c>
      <c r="BK239" s="167">
        <v>255</v>
      </c>
      <c r="BL239" s="167">
        <v>1971</v>
      </c>
      <c r="BM239" s="103">
        <v>3</v>
      </c>
      <c r="BN239" s="167">
        <v>45</v>
      </c>
      <c r="BO239" s="167">
        <v>624</v>
      </c>
      <c r="BP239" s="103" t="s">
        <v>117</v>
      </c>
      <c r="BQ239" s="80"/>
      <c r="BR239" s="164">
        <f>AVERAGE(BE$6:BE239)</f>
        <v>19.743589743589745</v>
      </c>
      <c r="BS239" s="164">
        <f>AVERAGE(BF$6:BF239)</f>
        <v>18.880341880341881</v>
      </c>
      <c r="BT239" s="164">
        <f>AVERAGE(BG$6:BG239)</f>
        <v>0.67094017094017089</v>
      </c>
      <c r="BU239" s="167">
        <f>AVERAGE(BH$6:BH239)</f>
        <v>2832.0512820512822</v>
      </c>
      <c r="BV239" s="167">
        <f>AVERAGE(BI$6:BI239)</f>
        <v>100.64102564102564</v>
      </c>
      <c r="BW239" s="167">
        <f>AVERAGE(BJ$6:BJ239)</f>
        <v>910.47008547008545</v>
      </c>
      <c r="BX239" s="167">
        <f>AVERAGE(BK$6:BK239)</f>
        <v>273.14102564102564</v>
      </c>
      <c r="BY239" s="167">
        <f>AVERAGE(BL$6:BL239)</f>
        <v>2259.4529914529912</v>
      </c>
      <c r="BZ239" s="164">
        <f>AVERAGE(BM$6:BM239)</f>
        <v>2.200854700854701</v>
      </c>
      <c r="CA239" s="167">
        <f>AVERAGE(BN$6:BN239)</f>
        <v>33.012820512820511</v>
      </c>
      <c r="CB239" s="167">
        <f>AVERAGE(BO$6:BO239)</f>
        <v>605.61111111111109</v>
      </c>
      <c r="CC239" s="26"/>
      <c r="CD239" s="26"/>
      <c r="CE239" s="26"/>
      <c r="CF239" s="26"/>
      <c r="CG239" s="26"/>
      <c r="CH239" s="26"/>
      <c r="CI239" s="26"/>
      <c r="CJ239" s="26"/>
      <c r="CK239" s="26"/>
      <c r="CL239" s="26"/>
      <c r="CM239" s="26"/>
      <c r="CN239" s="26"/>
      <c r="CO239" s="26"/>
      <c r="CP239" s="26"/>
      <c r="CQ239" s="26"/>
      <c r="CR239" s="26"/>
      <c r="CS239" s="26"/>
      <c r="CT239" s="26"/>
      <c r="CU239" s="26"/>
      <c r="CV239" s="26"/>
      <c r="CW239" s="26"/>
      <c r="CX239" s="26"/>
      <c r="CY239" s="26"/>
      <c r="CZ239" s="26"/>
      <c r="DA239" s="26"/>
      <c r="DB239" s="26"/>
      <c r="DC239" s="26"/>
      <c r="DD239" s="29"/>
      <c r="DE239" s="26"/>
      <c r="DF239" s="103">
        <v>234</v>
      </c>
      <c r="DG239" s="164">
        <v>6.773406180753061</v>
      </c>
      <c r="DH239" s="133">
        <v>0.15</v>
      </c>
      <c r="DI239" s="103">
        <v>2</v>
      </c>
      <c r="DJ239" s="167">
        <v>378</v>
      </c>
      <c r="DK239" s="103">
        <v>8</v>
      </c>
      <c r="DL239" s="103">
        <v>8</v>
      </c>
      <c r="DM239" s="103">
        <v>0</v>
      </c>
      <c r="DN239" s="167">
        <v>1440</v>
      </c>
      <c r="DO239" s="167">
        <v>0</v>
      </c>
      <c r="DP239" s="167">
        <v>400</v>
      </c>
      <c r="DQ239" s="167">
        <v>120</v>
      </c>
      <c r="DR239" s="167">
        <v>1523</v>
      </c>
      <c r="DS239" s="103">
        <v>1</v>
      </c>
      <c r="DT239" s="167">
        <v>18</v>
      </c>
      <c r="DU239" s="167">
        <v>-65</v>
      </c>
      <c r="DV239" s="103" t="s">
        <v>117</v>
      </c>
      <c r="DW239" s="26"/>
      <c r="DX239" s="164">
        <f>AVERAGE(DK$6:DK239)</f>
        <v>10.542735042735043</v>
      </c>
      <c r="DY239" s="164">
        <f>AVERAGE(DL$6:DL239)</f>
        <v>10.542735042735043</v>
      </c>
      <c r="DZ239" s="164">
        <f>AVERAGE(DM$6:DM239)</f>
        <v>0</v>
      </c>
      <c r="EA239" s="167">
        <f>AVERAGE(DN$6:DN239)</f>
        <v>1897.6923076923076</v>
      </c>
      <c r="EB239" s="167">
        <f>AVERAGE(DO$6:DO239)</f>
        <v>0</v>
      </c>
      <c r="EC239" s="167">
        <f>AVERAGE(DP$6:DP239)</f>
        <v>527.13675213675219</v>
      </c>
      <c r="ED239" s="167">
        <f>AVERAGE(DQ$6:DQ239)</f>
        <v>158.14102564102564</v>
      </c>
      <c r="EE239" s="167">
        <f>AVERAGE(DR$6:DR239)</f>
        <v>1658.6837606837607</v>
      </c>
      <c r="EF239" s="164">
        <f>AVERAGE(DS$6:DS239)</f>
        <v>0.87179487179487181</v>
      </c>
      <c r="EG239" s="167">
        <f>AVERAGE(DT$6:DT239)</f>
        <v>15.692307692307692</v>
      </c>
      <c r="EH239" s="167">
        <f>AVERAGE(DU$6:DU239)</f>
        <v>254.70085470085471</v>
      </c>
      <c r="EI239" s="26"/>
      <c r="EJ239" s="26"/>
      <c r="EK239" s="26"/>
      <c r="EL239" s="26"/>
      <c r="EM239" s="26"/>
      <c r="EN239" s="26"/>
      <c r="EO239" s="26"/>
      <c r="EP239" s="26"/>
      <c r="EQ239" s="26"/>
      <c r="ER239" s="26"/>
      <c r="ES239" s="26"/>
      <c r="ET239" s="26"/>
      <c r="EU239" s="26"/>
      <c r="EV239" s="26"/>
      <c r="EW239" s="26"/>
      <c r="EX239" s="26"/>
      <c r="EY239" s="26"/>
      <c r="EZ239" s="26"/>
      <c r="FA239" s="26"/>
      <c r="FB239" s="26"/>
      <c r="FC239" s="26"/>
      <c r="FD239" s="26"/>
      <c r="FE239" s="26"/>
      <c r="FF239" s="26"/>
      <c r="FG239" s="26"/>
      <c r="FH239" s="29"/>
      <c r="FI239" s="26"/>
      <c r="FJ239" s="103">
        <v>234</v>
      </c>
      <c r="FK239" s="164">
        <v>7.7038730539149327</v>
      </c>
      <c r="FL239" s="133">
        <v>0.15</v>
      </c>
      <c r="FM239" s="103">
        <v>1</v>
      </c>
      <c r="FN239" s="167">
        <v>141</v>
      </c>
      <c r="FO239" s="103">
        <v>8</v>
      </c>
      <c r="FP239" s="103">
        <v>8</v>
      </c>
      <c r="FQ239" s="103">
        <v>0</v>
      </c>
      <c r="FR239" s="167">
        <v>1440</v>
      </c>
      <c r="FS239" s="167">
        <v>0</v>
      </c>
      <c r="FT239" s="167">
        <v>400</v>
      </c>
      <c r="FU239" s="167">
        <v>120</v>
      </c>
      <c r="FV239" s="167">
        <v>1286</v>
      </c>
      <c r="FW239" s="103">
        <v>1</v>
      </c>
      <c r="FX239" s="167">
        <v>36</v>
      </c>
      <c r="FY239" s="167">
        <v>190</v>
      </c>
      <c r="FZ239" s="103" t="s">
        <v>117</v>
      </c>
      <c r="GA239" s="80"/>
      <c r="GB239" s="160">
        <f>AVERAGE(FO$6:FO239)</f>
        <v>9.9102564102564106</v>
      </c>
      <c r="GC239" s="160">
        <f>AVERAGE(FP$6:FP239)</f>
        <v>9.9102564102564106</v>
      </c>
      <c r="GD239" s="160">
        <f>AVERAGE(FQ$6:FQ239)</f>
        <v>0</v>
      </c>
      <c r="GE239" s="166">
        <f>AVERAGE(FR$6:FR239)</f>
        <v>1783.8461538461538</v>
      </c>
      <c r="GF239" s="166">
        <f>AVERAGE(FS$6:FS239)</f>
        <v>0</v>
      </c>
      <c r="GG239" s="166">
        <f>AVERAGE(FT$6:FT239)</f>
        <v>495.5128205128205</v>
      </c>
      <c r="GH239" s="166">
        <f>AVERAGE(FU$6:FU239)</f>
        <v>148.65384615384616</v>
      </c>
      <c r="GI239" s="166">
        <f>AVERAGE(FV$6:FV239)</f>
        <v>1621.8888888888889</v>
      </c>
      <c r="GJ239" s="160">
        <f>AVERAGE(FW$6:FW239)</f>
        <v>0.85470085470085466</v>
      </c>
      <c r="GK239" s="166">
        <f>AVERAGE(FX$6:FX239)</f>
        <v>30.76923076923077</v>
      </c>
      <c r="GL239" s="166">
        <f>AVERAGE(FY$6:FY239)</f>
        <v>192.72649572649573</v>
      </c>
      <c r="GM239" s="26"/>
      <c r="GN239" s="26"/>
      <c r="GO239" s="26"/>
      <c r="GP239" s="26"/>
      <c r="GQ239" s="26"/>
      <c r="GR239" s="26"/>
      <c r="GS239" s="26"/>
      <c r="GT239" s="26"/>
      <c r="GU239" s="26"/>
      <c r="GV239" s="26"/>
      <c r="GW239" s="26"/>
      <c r="GX239" s="26"/>
      <c r="GY239" s="26"/>
      <c r="GZ239" s="26"/>
      <c r="HA239" s="26"/>
      <c r="HB239" s="26"/>
      <c r="HC239" s="26"/>
      <c r="HD239" s="26"/>
      <c r="HE239" s="26"/>
      <c r="HF239" s="26"/>
      <c r="HG239" s="26"/>
      <c r="HH239" s="26"/>
      <c r="HI239" s="26"/>
      <c r="HJ239" s="26"/>
      <c r="HK239" s="29"/>
      <c r="HL239" s="26"/>
      <c r="HM239" s="98">
        <v>234</v>
      </c>
      <c r="HN239" s="178">
        <v>16.265934211402563</v>
      </c>
      <c r="HO239" s="148">
        <v>0.15</v>
      </c>
      <c r="HP239" s="98">
        <v>4</v>
      </c>
      <c r="HQ239" s="189">
        <v>335</v>
      </c>
      <c r="HR239" s="98">
        <v>18</v>
      </c>
      <c r="HS239" s="98">
        <v>18</v>
      </c>
      <c r="HT239" s="98">
        <v>0</v>
      </c>
      <c r="HU239" s="189">
        <v>2700</v>
      </c>
      <c r="HV239" s="189">
        <v>0</v>
      </c>
      <c r="HW239" s="189">
        <v>900</v>
      </c>
      <c r="HX239" s="189">
        <v>270</v>
      </c>
      <c r="HY239" s="189">
        <v>2130</v>
      </c>
      <c r="HZ239" s="98">
        <v>2</v>
      </c>
      <c r="IA239" s="189">
        <v>60</v>
      </c>
      <c r="IB239" s="189">
        <v>630</v>
      </c>
      <c r="IC239" s="98" t="s">
        <v>117</v>
      </c>
      <c r="ID239" s="80"/>
      <c r="IE239" s="164">
        <f>AVERAGE(HR$6:HR239)</f>
        <v>19.914529914529915</v>
      </c>
      <c r="IF239" s="164">
        <f>AVERAGE(HS$6:HS239)</f>
        <v>19.179487179487179</v>
      </c>
      <c r="IG239" s="164">
        <f>AVERAGE(HT$6:HT239)</f>
        <v>1.0384615384615385</v>
      </c>
      <c r="IH239" s="167">
        <f>AVERAGE(HU$6:HU239)</f>
        <v>2876.9230769230771</v>
      </c>
      <c r="II239" s="167">
        <f>AVERAGE(HV$6:HV239)</f>
        <v>155.76923076923077</v>
      </c>
      <c r="IJ239" s="167">
        <f>AVERAGE(HW$6:HW239)</f>
        <v>907.0512820512821</v>
      </c>
      <c r="IK239" s="167">
        <f>AVERAGE(HX$6:HX239)</f>
        <v>272.11538461538464</v>
      </c>
      <c r="IL239" s="167">
        <f>AVERAGE(HY$6:HY239)</f>
        <v>2314.8162393162393</v>
      </c>
      <c r="IM239" s="164">
        <f>AVERAGE(HZ$6:HZ239)</f>
        <v>2.4700854700854702</v>
      </c>
      <c r="IN239" s="167">
        <f>AVERAGE(IA$6:IA239)</f>
        <v>74.102564102564102</v>
      </c>
      <c r="IO239" s="167">
        <f>AVERAGE(IB$6:IB239)</f>
        <v>636.20940170940173</v>
      </c>
      <c r="IP239" s="26"/>
      <c r="IQ239" s="26"/>
      <c r="IR239" s="26"/>
      <c r="IS239" s="26"/>
      <c r="IT239" s="26"/>
      <c r="IU239" s="26"/>
      <c r="IV239" s="26"/>
      <c r="IW239" s="26"/>
      <c r="IX239" s="26"/>
      <c r="IY239" s="26"/>
      <c r="IZ239" s="26"/>
      <c r="JA239" s="26"/>
      <c r="JB239" s="26"/>
      <c r="JC239" s="26"/>
      <c r="JD239" s="26"/>
      <c r="JE239" s="26"/>
      <c r="JF239" s="26"/>
      <c r="JG239" s="26"/>
      <c r="JH239" s="26"/>
      <c r="JI239" s="26"/>
      <c r="JJ239" s="26"/>
      <c r="JK239" s="26"/>
      <c r="JL239" s="26"/>
      <c r="JM239" s="29"/>
      <c r="JN239" s="26"/>
      <c r="JO239" s="26"/>
      <c r="JP239" s="26"/>
      <c r="JQ239" s="26"/>
      <c r="JR239" s="26"/>
      <c r="JS239" s="26"/>
      <c r="JT239" s="26"/>
      <c r="JU239" s="26"/>
      <c r="JV239" s="26"/>
      <c r="JW239" s="26"/>
      <c r="JX239" s="26"/>
      <c r="JY239" s="26"/>
      <c r="JZ239" s="29"/>
    </row>
    <row r="240" spans="1:286" x14ac:dyDescent="0.2">
      <c r="A240" s="26"/>
      <c r="B240" s="103">
        <v>235</v>
      </c>
      <c r="C240" s="164">
        <v>15.796802469934311</v>
      </c>
      <c r="D240" s="133">
        <v>0.05</v>
      </c>
      <c r="E240" s="103">
        <v>10</v>
      </c>
      <c r="F240" s="167">
        <v>209</v>
      </c>
      <c r="G240" s="103">
        <v>25</v>
      </c>
      <c r="H240" s="103">
        <v>22</v>
      </c>
      <c r="I240" s="103">
        <v>2</v>
      </c>
      <c r="J240" s="167">
        <v>2640</v>
      </c>
      <c r="K240" s="167">
        <v>240</v>
      </c>
      <c r="L240" s="167">
        <v>1000</v>
      </c>
      <c r="M240" s="167">
        <v>300</v>
      </c>
      <c r="N240" s="167">
        <v>2374</v>
      </c>
      <c r="O240" s="103">
        <v>1</v>
      </c>
      <c r="P240" s="167">
        <v>12</v>
      </c>
      <c r="Q240" s="167">
        <v>278</v>
      </c>
      <c r="R240" s="103" t="s">
        <v>116</v>
      </c>
      <c r="S240" s="80"/>
      <c r="T240" s="169">
        <f>AVERAGE(G$6:G240)</f>
        <v>23.638297872340427</v>
      </c>
      <c r="U240" s="169">
        <f>AVERAGE(H$6:H240)</f>
        <v>20.842553191489362</v>
      </c>
      <c r="V240" s="169">
        <f>AVERAGE(I$6:I240)</f>
        <v>1.4212765957446809</v>
      </c>
      <c r="W240" s="170">
        <f>AVERAGE(J$6:J240)</f>
        <v>2501.1063829787236</v>
      </c>
      <c r="X240" s="170">
        <f>AVERAGE(K$6:K240)</f>
        <v>170.55319148936169</v>
      </c>
      <c r="Y240" s="170">
        <f>AVERAGE(L$6:L240)</f>
        <v>971.063829787234</v>
      </c>
      <c r="Z240" s="170">
        <f>AVERAGE(M$6:M240)</f>
        <v>291.31914893617022</v>
      </c>
      <c r="AA240" s="170">
        <f>AVERAGE(N$6:N240)</f>
        <v>2418.4553191489363</v>
      </c>
      <c r="AB240" s="169">
        <f>AVERAGE(O$6:O240)</f>
        <v>3.0936170212765957</v>
      </c>
      <c r="AC240" s="170">
        <f>AVERAGE(P$6:P240)</f>
        <v>37.123404255319151</v>
      </c>
      <c r="AD240" s="170">
        <f>AVERAGE(Q$6:Q240)</f>
        <v>119.77446808510638</v>
      </c>
      <c r="AE240" s="26"/>
      <c r="AF240" s="26"/>
      <c r="AG240" s="26"/>
      <c r="AH240" s="26"/>
      <c r="AI240" s="26"/>
      <c r="AJ240" s="26"/>
      <c r="AK240" s="26"/>
      <c r="AL240" s="26"/>
      <c r="AM240" s="26"/>
      <c r="AN240" s="26"/>
      <c r="AO240" s="26"/>
      <c r="AP240" s="26"/>
      <c r="AQ240" s="26"/>
      <c r="AR240" s="26"/>
      <c r="AS240" s="26"/>
      <c r="AT240" s="26"/>
      <c r="AU240" s="26"/>
      <c r="AV240" s="26"/>
      <c r="AW240" s="26"/>
      <c r="AX240" s="29"/>
      <c r="AZ240" s="26">
        <v>235</v>
      </c>
      <c r="BA240" s="164">
        <v>18.62925301232071</v>
      </c>
      <c r="BB240" s="175">
        <v>0.1</v>
      </c>
      <c r="BC240" s="103">
        <v>3</v>
      </c>
      <c r="BD240" s="181">
        <v>468</v>
      </c>
      <c r="BE240" s="103">
        <v>20</v>
      </c>
      <c r="BF240" s="103">
        <v>20</v>
      </c>
      <c r="BG240" s="103">
        <v>0</v>
      </c>
      <c r="BH240" s="167">
        <v>3000</v>
      </c>
      <c r="BI240" s="167">
        <v>0</v>
      </c>
      <c r="BJ240" s="167">
        <v>1000</v>
      </c>
      <c r="BK240" s="167">
        <v>300</v>
      </c>
      <c r="BL240" s="167">
        <v>2393</v>
      </c>
      <c r="BM240" s="103">
        <v>2</v>
      </c>
      <c r="BN240" s="167">
        <v>30</v>
      </c>
      <c r="BO240" s="167">
        <v>637</v>
      </c>
      <c r="BP240" s="103" t="s">
        <v>116</v>
      </c>
      <c r="BQ240" s="80"/>
      <c r="BR240" s="164">
        <f>AVERAGE(BE$6:BE240)</f>
        <v>19.74468085106383</v>
      </c>
      <c r="BS240" s="164">
        <f>AVERAGE(BF$6:BF240)</f>
        <v>18.885106382978723</v>
      </c>
      <c r="BT240" s="164">
        <f>AVERAGE(BG$6:BG240)</f>
        <v>0.66808510638297869</v>
      </c>
      <c r="BU240" s="167">
        <f>AVERAGE(BH$6:BH240)</f>
        <v>2832.7659574468084</v>
      </c>
      <c r="BV240" s="167">
        <f>AVERAGE(BI$6:BI240)</f>
        <v>100.21276595744681</v>
      </c>
      <c r="BW240" s="167">
        <f>AVERAGE(BJ$6:BJ240)</f>
        <v>910.85106382978722</v>
      </c>
      <c r="BX240" s="167">
        <f>AVERAGE(BK$6:BK240)</f>
        <v>273.25531914893617</v>
      </c>
      <c r="BY240" s="167">
        <f>AVERAGE(BL$6:BL240)</f>
        <v>2260.0212765957449</v>
      </c>
      <c r="BZ240" s="164">
        <f>AVERAGE(BM$6:BM240)</f>
        <v>2.2000000000000002</v>
      </c>
      <c r="CA240" s="167">
        <f>AVERAGE(BN$6:BN240)</f>
        <v>33</v>
      </c>
      <c r="CB240" s="167">
        <f>AVERAGE(BO$6:BO240)</f>
        <v>605.74468085106378</v>
      </c>
      <c r="CC240" s="26"/>
      <c r="CD240" s="26"/>
      <c r="CE240" s="26"/>
      <c r="CF240" s="26"/>
      <c r="CG240" s="26"/>
      <c r="CH240" s="26"/>
      <c r="CI240" s="26"/>
      <c r="CJ240" s="26"/>
      <c r="CK240" s="26"/>
      <c r="CL240" s="26"/>
      <c r="CM240" s="26"/>
      <c r="CN240" s="26"/>
      <c r="CO240" s="26"/>
      <c r="CP240" s="26"/>
      <c r="CQ240" s="26"/>
      <c r="CR240" s="26"/>
      <c r="CS240" s="26"/>
      <c r="CT240" s="26"/>
      <c r="CU240" s="26"/>
      <c r="CV240" s="26"/>
      <c r="CW240" s="26"/>
      <c r="CX240" s="26"/>
      <c r="CY240" s="26"/>
      <c r="CZ240" s="26"/>
      <c r="DA240" s="26"/>
      <c r="DB240" s="26"/>
      <c r="DC240" s="26"/>
      <c r="DD240" s="29"/>
      <c r="DE240" s="26"/>
      <c r="DF240" s="103">
        <v>235</v>
      </c>
      <c r="DG240" s="164">
        <v>7.7441911888669814</v>
      </c>
      <c r="DH240" s="133">
        <v>0.05</v>
      </c>
      <c r="DI240" s="103">
        <v>9</v>
      </c>
      <c r="DJ240" s="167">
        <v>515</v>
      </c>
      <c r="DK240" s="103">
        <v>17</v>
      </c>
      <c r="DL240" s="103">
        <v>17</v>
      </c>
      <c r="DM240" s="103">
        <v>0</v>
      </c>
      <c r="DN240" s="167">
        <v>3060</v>
      </c>
      <c r="DO240" s="167">
        <v>0</v>
      </c>
      <c r="DP240" s="167">
        <v>850</v>
      </c>
      <c r="DQ240" s="167">
        <v>255</v>
      </c>
      <c r="DR240" s="167">
        <v>2245</v>
      </c>
      <c r="DS240" s="103">
        <v>0</v>
      </c>
      <c r="DT240" s="167">
        <v>0</v>
      </c>
      <c r="DU240" s="167">
        <v>815</v>
      </c>
      <c r="DV240" s="103" t="s">
        <v>117</v>
      </c>
      <c r="DW240" s="26"/>
      <c r="DX240" s="164">
        <f>AVERAGE(DK$6:DK240)</f>
        <v>10.570212765957447</v>
      </c>
      <c r="DY240" s="164">
        <f>AVERAGE(DL$6:DL240)</f>
        <v>10.570212765957447</v>
      </c>
      <c r="DZ240" s="164">
        <f>AVERAGE(DM$6:DM240)</f>
        <v>0</v>
      </c>
      <c r="EA240" s="167">
        <f>AVERAGE(DN$6:DN240)</f>
        <v>1902.6382978723404</v>
      </c>
      <c r="EB240" s="167">
        <f>AVERAGE(DO$6:DO240)</f>
        <v>0</v>
      </c>
      <c r="EC240" s="167">
        <f>AVERAGE(DP$6:DP240)</f>
        <v>528.51063829787233</v>
      </c>
      <c r="ED240" s="167">
        <f>AVERAGE(DQ$6:DQ240)</f>
        <v>158.55319148936169</v>
      </c>
      <c r="EE240" s="167">
        <f>AVERAGE(DR$6:DR240)</f>
        <v>1661.1787234042554</v>
      </c>
      <c r="EF240" s="164">
        <f>AVERAGE(DS$6:DS240)</f>
        <v>0.86808510638297876</v>
      </c>
      <c r="EG240" s="167">
        <f>AVERAGE(DT$6:DT240)</f>
        <v>15.625531914893617</v>
      </c>
      <c r="EH240" s="167">
        <f>AVERAGE(DU$6:DU240)</f>
        <v>257.08510638297872</v>
      </c>
      <c r="EI240" s="26"/>
      <c r="EJ240" s="26"/>
      <c r="EK240" s="26"/>
      <c r="EL240" s="26"/>
      <c r="EM240" s="26"/>
      <c r="EN240" s="26"/>
      <c r="EO240" s="26"/>
      <c r="EP240" s="26"/>
      <c r="EQ240" s="26"/>
      <c r="ER240" s="26"/>
      <c r="ES240" s="26"/>
      <c r="ET240" s="26"/>
      <c r="EU240" s="26"/>
      <c r="EV240" s="26"/>
      <c r="EW240" s="26"/>
      <c r="EX240" s="26"/>
      <c r="EY240" s="26"/>
      <c r="EZ240" s="26"/>
      <c r="FA240" s="26"/>
      <c r="FB240" s="26"/>
      <c r="FC240" s="26"/>
      <c r="FD240" s="26"/>
      <c r="FE240" s="26"/>
      <c r="FF240" s="26"/>
      <c r="FG240" s="26"/>
      <c r="FH240" s="29"/>
      <c r="FI240" s="26"/>
      <c r="FJ240" s="103">
        <v>235</v>
      </c>
      <c r="FK240" s="164">
        <v>5.3521427096687368</v>
      </c>
      <c r="FL240" s="133">
        <v>0.2</v>
      </c>
      <c r="FM240" s="103">
        <v>0</v>
      </c>
      <c r="FN240" s="167">
        <v>404</v>
      </c>
      <c r="FO240" s="103">
        <v>4</v>
      </c>
      <c r="FP240" s="103">
        <v>4</v>
      </c>
      <c r="FQ240" s="103">
        <v>0</v>
      </c>
      <c r="FR240" s="167">
        <v>720</v>
      </c>
      <c r="FS240" s="167">
        <v>0</v>
      </c>
      <c r="FT240" s="167">
        <v>200</v>
      </c>
      <c r="FU240" s="167">
        <v>60</v>
      </c>
      <c r="FV240" s="167">
        <v>1289</v>
      </c>
      <c r="FW240" s="103">
        <v>1</v>
      </c>
      <c r="FX240" s="167">
        <v>36</v>
      </c>
      <c r="FY240" s="167">
        <v>-533</v>
      </c>
      <c r="FZ240" s="103" t="s">
        <v>117</v>
      </c>
      <c r="GA240" s="80"/>
      <c r="GB240" s="160">
        <f>AVERAGE(FO$6:FO240)</f>
        <v>9.8851063829787229</v>
      </c>
      <c r="GC240" s="160">
        <f>AVERAGE(FP$6:FP240)</f>
        <v>9.8851063829787229</v>
      </c>
      <c r="GD240" s="160">
        <f>AVERAGE(FQ$6:FQ240)</f>
        <v>0</v>
      </c>
      <c r="GE240" s="166">
        <f>AVERAGE(FR$6:FR240)</f>
        <v>1779.3191489361702</v>
      </c>
      <c r="GF240" s="166">
        <f>AVERAGE(FS$6:FS240)</f>
        <v>0</v>
      </c>
      <c r="GG240" s="166">
        <f>AVERAGE(FT$6:FT240)</f>
        <v>494.25531914893617</v>
      </c>
      <c r="GH240" s="166">
        <f>AVERAGE(FU$6:FU240)</f>
        <v>148.27659574468086</v>
      </c>
      <c r="GI240" s="166">
        <f>AVERAGE(FV$6:FV240)</f>
        <v>1620.4723404255319</v>
      </c>
      <c r="GJ240" s="160">
        <f>AVERAGE(FW$6:FW240)</f>
        <v>0.85531914893617023</v>
      </c>
      <c r="GK240" s="166">
        <f>AVERAGE(FX$6:FX240)</f>
        <v>30.791489361702126</v>
      </c>
      <c r="GL240" s="166">
        <f>AVERAGE(FY$6:FY240)</f>
        <v>189.63829787234042</v>
      </c>
      <c r="GM240" s="26"/>
      <c r="GN240" s="26"/>
      <c r="GO240" s="26"/>
      <c r="GP240" s="26"/>
      <c r="GQ240" s="26"/>
      <c r="GR240" s="26"/>
      <c r="GS240" s="26"/>
      <c r="GT240" s="26"/>
      <c r="GU240" s="26"/>
      <c r="GV240" s="26"/>
      <c r="GW240" s="26"/>
      <c r="GX240" s="26"/>
      <c r="GY240" s="26"/>
      <c r="GZ240" s="26"/>
      <c r="HA240" s="26"/>
      <c r="HB240" s="26"/>
      <c r="HC240" s="26"/>
      <c r="HD240" s="26"/>
      <c r="HE240" s="26"/>
      <c r="HF240" s="26"/>
      <c r="HG240" s="26"/>
      <c r="HH240" s="26"/>
      <c r="HI240" s="26"/>
      <c r="HJ240" s="26"/>
      <c r="HK240" s="29"/>
      <c r="HL240" s="26"/>
      <c r="HM240" s="98">
        <v>235</v>
      </c>
      <c r="HN240" s="178">
        <v>18.148654491594694</v>
      </c>
      <c r="HO240" s="148">
        <v>0.15</v>
      </c>
      <c r="HP240" s="98">
        <v>2</v>
      </c>
      <c r="HQ240" s="189">
        <v>195</v>
      </c>
      <c r="HR240" s="98">
        <v>17</v>
      </c>
      <c r="HS240" s="98">
        <v>17</v>
      </c>
      <c r="HT240" s="98">
        <v>0</v>
      </c>
      <c r="HU240" s="189">
        <v>2550</v>
      </c>
      <c r="HV240" s="189">
        <v>0</v>
      </c>
      <c r="HW240" s="189">
        <v>850</v>
      </c>
      <c r="HX240" s="189">
        <v>255</v>
      </c>
      <c r="HY240" s="189">
        <v>1925</v>
      </c>
      <c r="HZ240" s="98">
        <v>3</v>
      </c>
      <c r="IA240" s="189">
        <v>90</v>
      </c>
      <c r="IB240" s="189">
        <v>715</v>
      </c>
      <c r="IC240" s="98" t="s">
        <v>117</v>
      </c>
      <c r="ID240" s="80"/>
      <c r="IE240" s="164">
        <f>AVERAGE(HR$6:HR240)</f>
        <v>19.902127659574468</v>
      </c>
      <c r="IF240" s="164">
        <f>AVERAGE(HS$6:HS240)</f>
        <v>19.170212765957448</v>
      </c>
      <c r="IG240" s="164">
        <f>AVERAGE(HT$6:HT240)</f>
        <v>1.0340425531914894</v>
      </c>
      <c r="IH240" s="167">
        <f>AVERAGE(HU$6:HU240)</f>
        <v>2875.5319148936169</v>
      </c>
      <c r="II240" s="167">
        <f>AVERAGE(HV$6:HV240)</f>
        <v>155.10638297872342</v>
      </c>
      <c r="IJ240" s="167">
        <f>AVERAGE(HW$6:HW240)</f>
        <v>906.80851063829789</v>
      </c>
      <c r="IK240" s="167">
        <f>AVERAGE(HX$6:HX240)</f>
        <v>272.04255319148939</v>
      </c>
      <c r="IL240" s="167">
        <f>AVERAGE(HY$6:HY240)</f>
        <v>2313.1574468085105</v>
      </c>
      <c r="IM240" s="164">
        <f>AVERAGE(HZ$6:HZ240)</f>
        <v>2.472340425531915</v>
      </c>
      <c r="IN240" s="167">
        <f>AVERAGE(IA$6:IA240)</f>
        <v>74.170212765957444</v>
      </c>
      <c r="IO240" s="167">
        <f>AVERAGE(IB$6:IB240)</f>
        <v>636.54468085106384</v>
      </c>
      <c r="IP240" s="26"/>
      <c r="IQ240" s="26"/>
      <c r="IR240" s="26"/>
      <c r="IS240" s="26"/>
      <c r="IT240" s="26"/>
      <c r="IU240" s="26"/>
      <c r="IV240" s="26"/>
      <c r="IW240" s="26"/>
      <c r="IX240" s="26"/>
      <c r="IY240" s="26"/>
      <c r="IZ240" s="26"/>
      <c r="JA240" s="26"/>
      <c r="JB240" s="26"/>
      <c r="JC240" s="26"/>
      <c r="JD240" s="26"/>
      <c r="JE240" s="26"/>
      <c r="JF240" s="26"/>
      <c r="JG240" s="26"/>
      <c r="JH240" s="26"/>
      <c r="JI240" s="26"/>
      <c r="JJ240" s="26"/>
      <c r="JK240" s="26"/>
      <c r="JL240" s="26"/>
      <c r="JM240" s="29"/>
      <c r="JN240" s="26"/>
      <c r="JO240" s="26"/>
      <c r="JP240" s="26"/>
      <c r="JQ240" s="26"/>
      <c r="JR240" s="26"/>
      <c r="JS240" s="26"/>
      <c r="JT240" s="26"/>
      <c r="JU240" s="26"/>
      <c r="JV240" s="26"/>
      <c r="JW240" s="26"/>
      <c r="JX240" s="26"/>
      <c r="JY240" s="26"/>
      <c r="JZ240" s="29"/>
    </row>
    <row r="241" spans="1:286" x14ac:dyDescent="0.2">
      <c r="A241" s="26"/>
      <c r="B241" s="103">
        <v>236</v>
      </c>
      <c r="C241" s="164">
        <v>16.214776723590241</v>
      </c>
      <c r="D241" s="133">
        <v>0.25</v>
      </c>
      <c r="E241" s="103">
        <v>1</v>
      </c>
      <c r="F241" s="167">
        <v>558</v>
      </c>
      <c r="G241" s="103">
        <v>13</v>
      </c>
      <c r="H241" s="103">
        <v>13</v>
      </c>
      <c r="I241" s="103">
        <v>0</v>
      </c>
      <c r="J241" s="167">
        <v>1560</v>
      </c>
      <c r="K241" s="167">
        <v>0</v>
      </c>
      <c r="L241" s="167">
        <v>650</v>
      </c>
      <c r="M241" s="167">
        <v>195</v>
      </c>
      <c r="N241" s="167">
        <v>2028</v>
      </c>
      <c r="O241" s="103">
        <v>4</v>
      </c>
      <c r="P241" s="167">
        <v>48</v>
      </c>
      <c r="Q241" s="167">
        <v>-420</v>
      </c>
      <c r="R241" s="103" t="s">
        <v>117</v>
      </c>
      <c r="S241" s="80"/>
      <c r="T241" s="169">
        <f>AVERAGE(G$6:G241)</f>
        <v>23.593220338983052</v>
      </c>
      <c r="U241" s="169">
        <f>AVERAGE(H$6:H241)</f>
        <v>20.809322033898304</v>
      </c>
      <c r="V241" s="169">
        <f>AVERAGE(I$6:I241)</f>
        <v>1.4152542372881356</v>
      </c>
      <c r="W241" s="170">
        <f>AVERAGE(J$6:J241)</f>
        <v>2497.1186440677966</v>
      </c>
      <c r="X241" s="170">
        <f>AVERAGE(K$6:K241)</f>
        <v>169.83050847457628</v>
      </c>
      <c r="Y241" s="170">
        <f>AVERAGE(L$6:L241)</f>
        <v>969.70338983050851</v>
      </c>
      <c r="Z241" s="170">
        <f>AVERAGE(M$6:M241)</f>
        <v>290.91101694915255</v>
      </c>
      <c r="AA241" s="170">
        <f>AVERAGE(N$6:N241)</f>
        <v>2416.8008474576272</v>
      </c>
      <c r="AB241" s="169">
        <f>AVERAGE(O$6:O241)</f>
        <v>3.097457627118644</v>
      </c>
      <c r="AC241" s="170">
        <f>AVERAGE(P$6:P241)</f>
        <v>37.16949152542373</v>
      </c>
      <c r="AD241" s="170">
        <f>AVERAGE(Q$6:Q241)</f>
        <v>117.48728813559322</v>
      </c>
      <c r="AE241" s="26"/>
      <c r="AF241" s="26"/>
      <c r="AG241" s="26"/>
      <c r="AH241" s="26"/>
      <c r="AI241" s="26"/>
      <c r="AJ241" s="26"/>
      <c r="AK241" s="26"/>
      <c r="AL241" s="26"/>
      <c r="AM241" s="26"/>
      <c r="AN241" s="26"/>
      <c r="AO241" s="26"/>
      <c r="AP241" s="26"/>
      <c r="AQ241" s="26"/>
      <c r="AR241" s="26"/>
      <c r="AS241" s="26"/>
      <c r="AT241" s="26"/>
      <c r="AU241" s="26"/>
      <c r="AV241" s="26"/>
      <c r="AW241" s="26"/>
      <c r="AX241" s="29"/>
      <c r="AZ241" s="26">
        <v>236</v>
      </c>
      <c r="BA241" s="164">
        <v>15.613616791345649</v>
      </c>
      <c r="BB241" s="175">
        <v>0.05</v>
      </c>
      <c r="BC241" s="103">
        <v>8</v>
      </c>
      <c r="BD241" s="181">
        <v>240</v>
      </c>
      <c r="BE241" s="103">
        <v>23</v>
      </c>
      <c r="BF241" s="103">
        <v>22</v>
      </c>
      <c r="BG241" s="103">
        <v>2</v>
      </c>
      <c r="BH241" s="167">
        <v>3300</v>
      </c>
      <c r="BI241" s="167">
        <v>300</v>
      </c>
      <c r="BJ241" s="167">
        <v>1000</v>
      </c>
      <c r="BK241" s="167">
        <v>300</v>
      </c>
      <c r="BL241" s="167">
        <v>2465</v>
      </c>
      <c r="BM241" s="103">
        <v>1</v>
      </c>
      <c r="BN241" s="167">
        <v>15</v>
      </c>
      <c r="BO241" s="167">
        <v>850</v>
      </c>
      <c r="BP241" s="103" t="s">
        <v>116</v>
      </c>
      <c r="BQ241" s="80"/>
      <c r="BR241" s="164">
        <f>AVERAGE(BE$6:BE241)</f>
        <v>19.758474576271187</v>
      </c>
      <c r="BS241" s="164">
        <f>AVERAGE(BF$6:BF241)</f>
        <v>18.898305084745761</v>
      </c>
      <c r="BT241" s="164">
        <f>AVERAGE(BG$6:BG241)</f>
        <v>0.67372881355932202</v>
      </c>
      <c r="BU241" s="167">
        <f>AVERAGE(BH$6:BH241)</f>
        <v>2834.7457627118642</v>
      </c>
      <c r="BV241" s="167">
        <f>AVERAGE(BI$6:BI241)</f>
        <v>101.05932203389831</v>
      </c>
      <c r="BW241" s="167">
        <f>AVERAGE(BJ$6:BJ241)</f>
        <v>911.22881355932202</v>
      </c>
      <c r="BX241" s="167">
        <f>AVERAGE(BK$6:BK241)</f>
        <v>273.36864406779659</v>
      </c>
      <c r="BY241" s="167">
        <f>AVERAGE(BL$6:BL241)</f>
        <v>2260.8898305084745</v>
      </c>
      <c r="BZ241" s="164">
        <f>AVERAGE(BM$6:BM241)</f>
        <v>2.1949152542372881</v>
      </c>
      <c r="CA241" s="167">
        <f>AVERAGE(BN$6:BN241)</f>
        <v>32.923728813559322</v>
      </c>
      <c r="CB241" s="167">
        <f>AVERAGE(BO$6:BO241)</f>
        <v>606.77966101694915</v>
      </c>
      <c r="CC241" s="26"/>
      <c r="CD241" s="26"/>
      <c r="CE241" s="26"/>
      <c r="CF241" s="26"/>
      <c r="CG241" s="26"/>
      <c r="CH241" s="26"/>
      <c r="CI241" s="26"/>
      <c r="CJ241" s="26"/>
      <c r="CK241" s="26"/>
      <c r="CL241" s="26"/>
      <c r="CM241" s="26"/>
      <c r="CN241" s="26"/>
      <c r="CO241" s="26"/>
      <c r="CP241" s="26"/>
      <c r="CQ241" s="26"/>
      <c r="CR241" s="26"/>
      <c r="CS241" s="26"/>
      <c r="CT241" s="26"/>
      <c r="CU241" s="26"/>
      <c r="CV241" s="26"/>
      <c r="CW241" s="26"/>
      <c r="CX241" s="26"/>
      <c r="CY241" s="26"/>
      <c r="CZ241" s="26"/>
      <c r="DA241" s="26"/>
      <c r="DB241" s="26"/>
      <c r="DC241" s="26"/>
      <c r="DD241" s="29"/>
      <c r="DE241" s="26"/>
      <c r="DF241" s="103">
        <v>236</v>
      </c>
      <c r="DG241" s="164">
        <v>5.0953759162635173</v>
      </c>
      <c r="DH241" s="133">
        <v>0.15</v>
      </c>
      <c r="DI241" s="103">
        <v>3</v>
      </c>
      <c r="DJ241" s="167">
        <v>507</v>
      </c>
      <c r="DK241" s="103">
        <v>7</v>
      </c>
      <c r="DL241" s="103">
        <v>7</v>
      </c>
      <c r="DM241" s="103">
        <v>0</v>
      </c>
      <c r="DN241" s="167">
        <v>1260</v>
      </c>
      <c r="DO241" s="167">
        <v>0</v>
      </c>
      <c r="DP241" s="167">
        <v>350</v>
      </c>
      <c r="DQ241" s="167">
        <v>105</v>
      </c>
      <c r="DR241" s="167">
        <v>1587</v>
      </c>
      <c r="DS241" s="103">
        <v>1</v>
      </c>
      <c r="DT241" s="167">
        <v>18</v>
      </c>
      <c r="DU241" s="167">
        <v>-309</v>
      </c>
      <c r="DV241" s="103" t="s">
        <v>117</v>
      </c>
      <c r="DW241" s="26"/>
      <c r="DX241" s="164">
        <f>AVERAGE(DK$6:DK241)</f>
        <v>10.555084745762711</v>
      </c>
      <c r="DY241" s="164">
        <f>AVERAGE(DL$6:DL241)</f>
        <v>10.555084745762711</v>
      </c>
      <c r="DZ241" s="164">
        <f>AVERAGE(DM$6:DM241)</f>
        <v>0</v>
      </c>
      <c r="EA241" s="167">
        <f>AVERAGE(DN$6:DN241)</f>
        <v>1899.9152542372881</v>
      </c>
      <c r="EB241" s="167">
        <f>AVERAGE(DO$6:DO241)</f>
        <v>0</v>
      </c>
      <c r="EC241" s="167">
        <f>AVERAGE(DP$6:DP241)</f>
        <v>527.75423728813564</v>
      </c>
      <c r="ED241" s="167">
        <f>AVERAGE(DQ$6:DQ241)</f>
        <v>158.32627118644066</v>
      </c>
      <c r="EE241" s="167">
        <f>AVERAGE(DR$6:DR241)</f>
        <v>1660.8644067796611</v>
      </c>
      <c r="EF241" s="164">
        <f>AVERAGE(DS$6:DS241)</f>
        <v>0.86864406779661019</v>
      </c>
      <c r="EG241" s="167">
        <f>AVERAGE(DT$6:DT241)</f>
        <v>15.635593220338983</v>
      </c>
      <c r="EH241" s="167">
        <f>AVERAGE(DU$6:DU241)</f>
        <v>254.68644067796609</v>
      </c>
      <c r="EI241" s="26"/>
      <c r="EJ241" s="26"/>
      <c r="EK241" s="26"/>
      <c r="EL241" s="26"/>
      <c r="EM241" s="26"/>
      <c r="EN241" s="26"/>
      <c r="EO241" s="26"/>
      <c r="EP241" s="26"/>
      <c r="EQ241" s="26"/>
      <c r="ER241" s="26"/>
      <c r="ES241" s="26"/>
      <c r="ET241" s="26"/>
      <c r="EU241" s="26"/>
      <c r="EV241" s="26"/>
      <c r="EW241" s="26"/>
      <c r="EX241" s="26"/>
      <c r="EY241" s="26"/>
      <c r="EZ241" s="26"/>
      <c r="FA241" s="26"/>
      <c r="FB241" s="26"/>
      <c r="FC241" s="26"/>
      <c r="FD241" s="26"/>
      <c r="FE241" s="26"/>
      <c r="FF241" s="26"/>
      <c r="FG241" s="26"/>
      <c r="FH241" s="29"/>
      <c r="FI241" s="26"/>
      <c r="FJ241" s="103">
        <v>236</v>
      </c>
      <c r="FK241" s="164">
        <v>4.6468907654188634</v>
      </c>
      <c r="FL241" s="133">
        <v>0.2</v>
      </c>
      <c r="FM241" s="103">
        <v>3</v>
      </c>
      <c r="FN241" s="167">
        <v>202</v>
      </c>
      <c r="FO241" s="103">
        <v>7</v>
      </c>
      <c r="FP241" s="103">
        <v>7</v>
      </c>
      <c r="FQ241" s="103">
        <v>0</v>
      </c>
      <c r="FR241" s="167">
        <v>1260</v>
      </c>
      <c r="FS241" s="167">
        <v>0</v>
      </c>
      <c r="FT241" s="167">
        <v>350</v>
      </c>
      <c r="FU241" s="167">
        <v>105</v>
      </c>
      <c r="FV241" s="167">
        <v>1282</v>
      </c>
      <c r="FW241" s="103">
        <v>1</v>
      </c>
      <c r="FX241" s="167">
        <v>36</v>
      </c>
      <c r="FY241" s="167">
        <v>14</v>
      </c>
      <c r="FZ241" s="103" t="s">
        <v>117</v>
      </c>
      <c r="GA241" s="80"/>
      <c r="GB241" s="160">
        <f>AVERAGE(FO$6:FO241)</f>
        <v>9.8728813559322042</v>
      </c>
      <c r="GC241" s="160">
        <f>AVERAGE(FP$6:FP241)</f>
        <v>9.8728813559322042</v>
      </c>
      <c r="GD241" s="160">
        <f>AVERAGE(FQ$6:FQ241)</f>
        <v>0</v>
      </c>
      <c r="GE241" s="166">
        <f>AVERAGE(FR$6:FR241)</f>
        <v>1777.1186440677966</v>
      </c>
      <c r="GF241" s="166">
        <f>AVERAGE(FS$6:FS241)</f>
        <v>0</v>
      </c>
      <c r="GG241" s="166">
        <f>AVERAGE(FT$6:FT241)</f>
        <v>493.64406779661016</v>
      </c>
      <c r="GH241" s="166">
        <f>AVERAGE(FU$6:FU241)</f>
        <v>148.09322033898306</v>
      </c>
      <c r="GI241" s="166">
        <f>AVERAGE(FV$6:FV241)</f>
        <v>1619.0381355932204</v>
      </c>
      <c r="GJ241" s="160">
        <f>AVERAGE(FW$6:FW241)</f>
        <v>0.85593220338983056</v>
      </c>
      <c r="GK241" s="166">
        <f>AVERAGE(FX$6:FX241)</f>
        <v>30.8135593220339</v>
      </c>
      <c r="GL241" s="166">
        <f>AVERAGE(FY$6:FY241)</f>
        <v>188.89406779661016</v>
      </c>
      <c r="GM241" s="26"/>
      <c r="GN241" s="26"/>
      <c r="GO241" s="26"/>
      <c r="GP241" s="26"/>
      <c r="GQ241" s="26"/>
      <c r="GR241" s="26"/>
      <c r="GS241" s="26"/>
      <c r="GT241" s="26"/>
      <c r="GU241" s="26"/>
      <c r="GV241" s="26"/>
      <c r="GW241" s="26"/>
      <c r="GX241" s="26"/>
      <c r="GY241" s="26"/>
      <c r="GZ241" s="26"/>
      <c r="HA241" s="26"/>
      <c r="HB241" s="26"/>
      <c r="HC241" s="26"/>
      <c r="HD241" s="26"/>
      <c r="HE241" s="26"/>
      <c r="HF241" s="26"/>
      <c r="HG241" s="26"/>
      <c r="HH241" s="26"/>
      <c r="HI241" s="26"/>
      <c r="HJ241" s="26"/>
      <c r="HK241" s="29"/>
      <c r="HL241" s="26"/>
      <c r="HM241" s="98">
        <v>236</v>
      </c>
      <c r="HN241" s="178">
        <v>18.445147354315111</v>
      </c>
      <c r="HO241" s="148">
        <v>0.05</v>
      </c>
      <c r="HP241" s="98">
        <v>1</v>
      </c>
      <c r="HQ241" s="189">
        <v>481</v>
      </c>
      <c r="HR241" s="98">
        <v>18</v>
      </c>
      <c r="HS241" s="98">
        <v>18</v>
      </c>
      <c r="HT241" s="98">
        <v>0</v>
      </c>
      <c r="HU241" s="189">
        <v>2700</v>
      </c>
      <c r="HV241" s="189">
        <v>0</v>
      </c>
      <c r="HW241" s="189">
        <v>900</v>
      </c>
      <c r="HX241" s="189">
        <v>270</v>
      </c>
      <c r="HY241" s="189">
        <v>2276</v>
      </c>
      <c r="HZ241" s="98">
        <v>1</v>
      </c>
      <c r="IA241" s="189">
        <v>30</v>
      </c>
      <c r="IB241" s="189">
        <v>454</v>
      </c>
      <c r="IC241" s="98" t="s">
        <v>117</v>
      </c>
      <c r="ID241" s="80"/>
      <c r="IE241" s="164">
        <f>AVERAGE(HR$6:HR241)</f>
        <v>19.89406779661017</v>
      </c>
      <c r="IF241" s="164">
        <f>AVERAGE(HS$6:HS241)</f>
        <v>19.165254237288135</v>
      </c>
      <c r="IG241" s="164">
        <f>AVERAGE(HT$6:HT241)</f>
        <v>1.0296610169491525</v>
      </c>
      <c r="IH241" s="167">
        <f>AVERAGE(HU$6:HU241)</f>
        <v>2874.7881355932204</v>
      </c>
      <c r="II241" s="167">
        <f>AVERAGE(HV$6:HV241)</f>
        <v>154.44915254237287</v>
      </c>
      <c r="IJ241" s="167">
        <f>AVERAGE(HW$6:HW241)</f>
        <v>906.77966101694915</v>
      </c>
      <c r="IK241" s="167">
        <f>AVERAGE(HX$6:HX241)</f>
        <v>272.03389830508473</v>
      </c>
      <c r="IL241" s="167">
        <f>AVERAGE(HY$6:HY241)</f>
        <v>2313</v>
      </c>
      <c r="IM241" s="164">
        <f>AVERAGE(HZ$6:HZ241)</f>
        <v>2.4661016949152543</v>
      </c>
      <c r="IN241" s="167">
        <f>AVERAGE(IA$6:IA241)</f>
        <v>73.983050847457633</v>
      </c>
      <c r="IO241" s="167">
        <f>AVERAGE(IB$6:IB241)</f>
        <v>635.77118644067798</v>
      </c>
      <c r="IP241" s="26"/>
      <c r="IQ241" s="26"/>
      <c r="IR241" s="26"/>
      <c r="IS241" s="26"/>
      <c r="IT241" s="26"/>
      <c r="IU241" s="26"/>
      <c r="IV241" s="26"/>
      <c r="IW241" s="26"/>
      <c r="IX241" s="26"/>
      <c r="IY241" s="26"/>
      <c r="IZ241" s="26"/>
      <c r="JA241" s="26"/>
      <c r="JB241" s="26"/>
      <c r="JC241" s="26"/>
      <c r="JD241" s="26"/>
      <c r="JE241" s="26"/>
      <c r="JF241" s="26"/>
      <c r="JG241" s="26"/>
      <c r="JH241" s="26"/>
      <c r="JI241" s="26"/>
      <c r="JJ241" s="26"/>
      <c r="JK241" s="26"/>
      <c r="JL241" s="26"/>
      <c r="JM241" s="29"/>
      <c r="JN241" s="26"/>
      <c r="JO241" s="26"/>
      <c r="JP241" s="26"/>
      <c r="JQ241" s="26"/>
      <c r="JR241" s="26"/>
      <c r="JS241" s="26"/>
      <c r="JT241" s="26"/>
      <c r="JU241" s="26"/>
      <c r="JV241" s="26"/>
      <c r="JW241" s="26"/>
      <c r="JX241" s="26"/>
      <c r="JY241" s="26"/>
      <c r="JZ241" s="29"/>
    </row>
    <row r="242" spans="1:286" x14ac:dyDescent="0.2">
      <c r="A242" s="26"/>
      <c r="B242" s="103">
        <v>237</v>
      </c>
      <c r="C242" s="164">
        <v>15.381815110607276</v>
      </c>
      <c r="D242" s="133">
        <v>0.05</v>
      </c>
      <c r="E242" s="103">
        <v>4</v>
      </c>
      <c r="F242" s="167">
        <v>598</v>
      </c>
      <c r="G242" s="103">
        <v>18</v>
      </c>
      <c r="H242" s="103">
        <v>18</v>
      </c>
      <c r="I242" s="103">
        <v>0</v>
      </c>
      <c r="J242" s="167">
        <v>2160</v>
      </c>
      <c r="K242" s="167">
        <v>0</v>
      </c>
      <c r="L242" s="167">
        <v>900</v>
      </c>
      <c r="M242" s="167">
        <v>270</v>
      </c>
      <c r="N242" s="167">
        <v>2393</v>
      </c>
      <c r="O242" s="103">
        <v>1</v>
      </c>
      <c r="P242" s="167">
        <v>12</v>
      </c>
      <c r="Q242" s="167">
        <v>-221</v>
      </c>
      <c r="R242" s="103" t="s">
        <v>117</v>
      </c>
      <c r="S242" s="80"/>
      <c r="T242" s="169">
        <f>AVERAGE(G$6:G242)</f>
        <v>23.569620253164558</v>
      </c>
      <c r="U242" s="169">
        <f>AVERAGE(H$6:H242)</f>
        <v>20.797468354430379</v>
      </c>
      <c r="V242" s="169">
        <f>AVERAGE(I$6:I242)</f>
        <v>1.409282700421941</v>
      </c>
      <c r="W242" s="170">
        <f>AVERAGE(J$6:J242)</f>
        <v>2495.6962025316457</v>
      </c>
      <c r="X242" s="170">
        <f>AVERAGE(K$6:K242)</f>
        <v>169.1139240506329</v>
      </c>
      <c r="Y242" s="170">
        <f>AVERAGE(L$6:L242)</f>
        <v>969.40928270042195</v>
      </c>
      <c r="Z242" s="170">
        <f>AVERAGE(M$6:M242)</f>
        <v>290.82278481012656</v>
      </c>
      <c r="AA242" s="170">
        <f>AVERAGE(N$6:N242)</f>
        <v>2416.7004219409282</v>
      </c>
      <c r="AB242" s="169">
        <f>AVERAGE(O$6:O242)</f>
        <v>3.0886075949367089</v>
      </c>
      <c r="AC242" s="170">
        <f>AVERAGE(P$6:P242)</f>
        <v>37.063291139240505</v>
      </c>
      <c r="AD242" s="170">
        <f>AVERAGE(Q$6:Q242)</f>
        <v>116.05907172995781</v>
      </c>
      <c r="AE242" s="26"/>
      <c r="AF242" s="26"/>
      <c r="AG242" s="26"/>
      <c r="AH242" s="26"/>
      <c r="AI242" s="26"/>
      <c r="AJ242" s="26"/>
      <c r="AK242" s="26"/>
      <c r="AL242" s="26"/>
      <c r="AM242" s="26"/>
      <c r="AN242" s="26"/>
      <c r="AO242" s="26"/>
      <c r="AP242" s="26"/>
      <c r="AQ242" s="26"/>
      <c r="AR242" s="26"/>
      <c r="AS242" s="26"/>
      <c r="AT242" s="26"/>
      <c r="AU242" s="26"/>
      <c r="AV242" s="26"/>
      <c r="AW242" s="26"/>
      <c r="AX242" s="29"/>
      <c r="AZ242" s="26">
        <v>237</v>
      </c>
      <c r="BA242" s="164">
        <v>17.43894414573623</v>
      </c>
      <c r="BB242" s="175">
        <v>0.25</v>
      </c>
      <c r="BC242" s="103">
        <v>3</v>
      </c>
      <c r="BD242" s="181">
        <v>274</v>
      </c>
      <c r="BE242" s="103">
        <v>16</v>
      </c>
      <c r="BF242" s="103">
        <v>16</v>
      </c>
      <c r="BG242" s="103">
        <v>0</v>
      </c>
      <c r="BH242" s="167">
        <v>2400</v>
      </c>
      <c r="BI242" s="167">
        <v>0</v>
      </c>
      <c r="BJ242" s="167">
        <v>800</v>
      </c>
      <c r="BK242" s="167">
        <v>240</v>
      </c>
      <c r="BL242" s="167">
        <v>1939</v>
      </c>
      <c r="BM242" s="103">
        <v>4</v>
      </c>
      <c r="BN242" s="167">
        <v>60</v>
      </c>
      <c r="BO242" s="167">
        <v>521</v>
      </c>
      <c r="BP242" s="103" t="s">
        <v>117</v>
      </c>
      <c r="BQ242" s="80"/>
      <c r="BR242" s="164">
        <f>AVERAGE(BE$6:BE242)</f>
        <v>19.742616033755276</v>
      </c>
      <c r="BS242" s="164">
        <f>AVERAGE(BF$6:BF242)</f>
        <v>18.88607594936709</v>
      </c>
      <c r="BT242" s="164">
        <f>AVERAGE(BG$6:BG242)</f>
        <v>0.67088607594936711</v>
      </c>
      <c r="BU242" s="167">
        <f>AVERAGE(BH$6:BH242)</f>
        <v>2832.9113924050635</v>
      </c>
      <c r="BV242" s="167">
        <f>AVERAGE(BI$6:BI242)</f>
        <v>100.63291139240506</v>
      </c>
      <c r="BW242" s="167">
        <f>AVERAGE(BJ$6:BJ242)</f>
        <v>910.75949367088606</v>
      </c>
      <c r="BX242" s="167">
        <f>AVERAGE(BK$6:BK242)</f>
        <v>273.22784810126581</v>
      </c>
      <c r="BY242" s="167">
        <f>AVERAGE(BL$6:BL242)</f>
        <v>2259.5316455696202</v>
      </c>
      <c r="BZ242" s="164">
        <f>AVERAGE(BM$6:BM242)</f>
        <v>2.2025316455696204</v>
      </c>
      <c r="CA242" s="167">
        <f>AVERAGE(BN$6:BN242)</f>
        <v>33.037974683544306</v>
      </c>
      <c r="CB242" s="167">
        <f>AVERAGE(BO$6:BO242)</f>
        <v>606.41772151898738</v>
      </c>
      <c r="CC242" s="26"/>
      <c r="CD242" s="26"/>
      <c r="CE242" s="26"/>
      <c r="CF242" s="26"/>
      <c r="CG242" s="26"/>
      <c r="CH242" s="26"/>
      <c r="CI242" s="26"/>
      <c r="CJ242" s="26"/>
      <c r="CK242" s="26"/>
      <c r="CL242" s="26"/>
      <c r="CM242" s="26"/>
      <c r="CN242" s="26"/>
      <c r="CO242" s="26"/>
      <c r="CP242" s="26"/>
      <c r="CQ242" s="26"/>
      <c r="CR242" s="26"/>
      <c r="CS242" s="26"/>
      <c r="CT242" s="26"/>
      <c r="CU242" s="26"/>
      <c r="CV242" s="26"/>
      <c r="CW242" s="26"/>
      <c r="CX242" s="26"/>
      <c r="CY242" s="26"/>
      <c r="CZ242" s="26"/>
      <c r="DA242" s="26"/>
      <c r="DB242" s="26"/>
      <c r="DC242" s="26"/>
      <c r="DD242" s="29"/>
      <c r="DE242" s="26"/>
      <c r="DF242" s="103">
        <v>237</v>
      </c>
      <c r="DG242" s="164">
        <v>7.4914795212841812</v>
      </c>
      <c r="DH242" s="133">
        <v>0.15</v>
      </c>
      <c r="DI242" s="103">
        <v>4</v>
      </c>
      <c r="DJ242" s="167">
        <v>170</v>
      </c>
      <c r="DK242" s="103">
        <v>10</v>
      </c>
      <c r="DL242" s="103">
        <v>10</v>
      </c>
      <c r="DM242" s="103">
        <v>0</v>
      </c>
      <c r="DN242" s="167">
        <v>1800</v>
      </c>
      <c r="DO242" s="167">
        <v>0</v>
      </c>
      <c r="DP242" s="167">
        <v>500</v>
      </c>
      <c r="DQ242" s="167">
        <v>150</v>
      </c>
      <c r="DR242" s="167">
        <v>1445</v>
      </c>
      <c r="DS242" s="103">
        <v>1</v>
      </c>
      <c r="DT242" s="167">
        <v>18</v>
      </c>
      <c r="DU242" s="167">
        <v>373</v>
      </c>
      <c r="DV242" s="103" t="s">
        <v>117</v>
      </c>
      <c r="DW242" s="26"/>
      <c r="DX242" s="164">
        <f>AVERAGE(DK$6:DK242)</f>
        <v>10.552742616033756</v>
      </c>
      <c r="DY242" s="164">
        <f>AVERAGE(DL$6:DL242)</f>
        <v>10.552742616033756</v>
      </c>
      <c r="DZ242" s="164">
        <f>AVERAGE(DM$6:DM242)</f>
        <v>0</v>
      </c>
      <c r="EA242" s="167">
        <f>AVERAGE(DN$6:DN242)</f>
        <v>1899.493670886076</v>
      </c>
      <c r="EB242" s="167">
        <f>AVERAGE(DO$6:DO242)</f>
        <v>0</v>
      </c>
      <c r="EC242" s="167">
        <f>AVERAGE(DP$6:DP242)</f>
        <v>527.63713080168782</v>
      </c>
      <c r="ED242" s="167">
        <f>AVERAGE(DQ$6:DQ242)</f>
        <v>158.29113924050634</v>
      </c>
      <c r="EE242" s="167">
        <f>AVERAGE(DR$6:DR242)</f>
        <v>1659.9535864978902</v>
      </c>
      <c r="EF242" s="164">
        <f>AVERAGE(DS$6:DS242)</f>
        <v>0.86919831223628696</v>
      </c>
      <c r="EG242" s="167">
        <f>AVERAGE(DT$6:DT242)</f>
        <v>15.645569620253164</v>
      </c>
      <c r="EH242" s="167">
        <f>AVERAGE(DU$6:DU242)</f>
        <v>255.18565400843883</v>
      </c>
      <c r="EI242" s="26"/>
      <c r="EJ242" s="26"/>
      <c r="EK242" s="26"/>
      <c r="EL242" s="26"/>
      <c r="EM242" s="26"/>
      <c r="EN242" s="26"/>
      <c r="EO242" s="26"/>
      <c r="EP242" s="26"/>
      <c r="EQ242" s="26"/>
      <c r="ER242" s="26"/>
      <c r="ES242" s="26"/>
      <c r="ET242" s="26"/>
      <c r="EU242" s="26"/>
      <c r="EV242" s="26"/>
      <c r="EW242" s="26"/>
      <c r="EX242" s="26"/>
      <c r="EY242" s="26"/>
      <c r="EZ242" s="26"/>
      <c r="FA242" s="26"/>
      <c r="FB242" s="26"/>
      <c r="FC242" s="26"/>
      <c r="FD242" s="26"/>
      <c r="FE242" s="26"/>
      <c r="FF242" s="26"/>
      <c r="FG242" s="26"/>
      <c r="FH242" s="29"/>
      <c r="FI242" s="26"/>
      <c r="FJ242" s="103">
        <v>237</v>
      </c>
      <c r="FK242" s="164">
        <v>6.2618464128971283</v>
      </c>
      <c r="FL242" s="133">
        <v>0.2</v>
      </c>
      <c r="FM242" s="103">
        <v>4</v>
      </c>
      <c r="FN242" s="167">
        <v>222</v>
      </c>
      <c r="FO242" s="103">
        <v>9</v>
      </c>
      <c r="FP242" s="103">
        <v>9</v>
      </c>
      <c r="FQ242" s="103">
        <v>0</v>
      </c>
      <c r="FR242" s="167">
        <v>1620</v>
      </c>
      <c r="FS242" s="167">
        <v>0</v>
      </c>
      <c r="FT242" s="167">
        <v>450</v>
      </c>
      <c r="FU242" s="167">
        <v>135</v>
      </c>
      <c r="FV242" s="167">
        <v>1432</v>
      </c>
      <c r="FW242" s="103">
        <v>1</v>
      </c>
      <c r="FX242" s="167">
        <v>36</v>
      </c>
      <c r="FY242" s="167">
        <v>224</v>
      </c>
      <c r="FZ242" s="103" t="s">
        <v>117</v>
      </c>
      <c r="GA242" s="80"/>
      <c r="GB242" s="160">
        <f>AVERAGE(FO$6:FO242)</f>
        <v>9.8691983122362874</v>
      </c>
      <c r="GC242" s="160">
        <f>AVERAGE(FP$6:FP242)</f>
        <v>9.8691983122362874</v>
      </c>
      <c r="GD242" s="160">
        <f>AVERAGE(FQ$6:FQ242)</f>
        <v>0</v>
      </c>
      <c r="GE242" s="166">
        <f>AVERAGE(FR$6:FR242)</f>
        <v>1776.4556962025317</v>
      </c>
      <c r="GF242" s="166">
        <f>AVERAGE(FS$6:FS242)</f>
        <v>0</v>
      </c>
      <c r="GG242" s="166">
        <f>AVERAGE(FT$6:FT242)</f>
        <v>493.45991561181432</v>
      </c>
      <c r="GH242" s="166">
        <f>AVERAGE(FU$6:FU242)</f>
        <v>148.03797468354429</v>
      </c>
      <c r="GI242" s="166">
        <f>AVERAGE(FV$6:FV242)</f>
        <v>1618.2489451476793</v>
      </c>
      <c r="GJ242" s="160">
        <f>AVERAGE(FW$6:FW242)</f>
        <v>0.85654008438818563</v>
      </c>
      <c r="GK242" s="166">
        <f>AVERAGE(FX$6:FX242)</f>
        <v>30.835443037974684</v>
      </c>
      <c r="GL242" s="166">
        <f>AVERAGE(FY$6:FY242)</f>
        <v>189.042194092827</v>
      </c>
      <c r="GM242" s="26"/>
      <c r="GN242" s="26"/>
      <c r="GO242" s="26"/>
      <c r="GP242" s="26"/>
      <c r="GQ242" s="26"/>
      <c r="GR242" s="26"/>
      <c r="GS242" s="26"/>
      <c r="GT242" s="26"/>
      <c r="GU242" s="26"/>
      <c r="GV242" s="26"/>
      <c r="GW242" s="26"/>
      <c r="GX242" s="26"/>
      <c r="GY242" s="26"/>
      <c r="GZ242" s="26"/>
      <c r="HA242" s="26"/>
      <c r="HB242" s="26"/>
      <c r="HC242" s="26"/>
      <c r="HD242" s="26"/>
      <c r="HE242" s="26"/>
      <c r="HF242" s="26"/>
      <c r="HG242" s="26"/>
      <c r="HH242" s="26"/>
      <c r="HI242" s="26"/>
      <c r="HJ242" s="26"/>
      <c r="HK242" s="29"/>
      <c r="HL242" s="26"/>
      <c r="HM242" s="98">
        <v>237</v>
      </c>
      <c r="HN242" s="178">
        <v>21.737260037662519</v>
      </c>
      <c r="HO242" s="148">
        <v>0.15</v>
      </c>
      <c r="HP242" s="98">
        <v>3</v>
      </c>
      <c r="HQ242" s="189">
        <v>463</v>
      </c>
      <c r="HR242" s="98">
        <v>22</v>
      </c>
      <c r="HS242" s="98">
        <v>22</v>
      </c>
      <c r="HT242" s="98">
        <v>2</v>
      </c>
      <c r="HU242" s="189">
        <v>3300</v>
      </c>
      <c r="HV242" s="189">
        <v>300</v>
      </c>
      <c r="HW242" s="189">
        <v>1000</v>
      </c>
      <c r="HX242" s="189">
        <v>300</v>
      </c>
      <c r="HY242" s="189">
        <v>2688</v>
      </c>
      <c r="HZ242" s="98">
        <v>3</v>
      </c>
      <c r="IA242" s="189">
        <v>90</v>
      </c>
      <c r="IB242" s="189">
        <v>702</v>
      </c>
      <c r="IC242" s="98" t="s">
        <v>116</v>
      </c>
      <c r="ID242" s="80"/>
      <c r="IE242" s="164">
        <f>AVERAGE(HR$6:HR242)</f>
        <v>19.90295358649789</v>
      </c>
      <c r="IF242" s="164">
        <f>AVERAGE(HS$6:HS242)</f>
        <v>19.177215189873419</v>
      </c>
      <c r="IG242" s="164">
        <f>AVERAGE(HT$6:HT242)</f>
        <v>1.0337552742616034</v>
      </c>
      <c r="IH242" s="167">
        <f>AVERAGE(HU$6:HU242)</f>
        <v>2876.5822784810125</v>
      </c>
      <c r="II242" s="167">
        <f>AVERAGE(HV$6:HV242)</f>
        <v>155.0632911392405</v>
      </c>
      <c r="IJ242" s="167">
        <f>AVERAGE(HW$6:HW242)</f>
        <v>907.17299578059067</v>
      </c>
      <c r="IK242" s="167">
        <f>AVERAGE(HX$6:HX242)</f>
        <v>272.15189873417722</v>
      </c>
      <c r="IL242" s="167">
        <f>AVERAGE(HY$6:HY242)</f>
        <v>2314.5822784810125</v>
      </c>
      <c r="IM242" s="164">
        <f>AVERAGE(HZ$6:HZ242)</f>
        <v>2.4683544303797467</v>
      </c>
      <c r="IN242" s="167">
        <f>AVERAGE(IA$6:IA242)</f>
        <v>74.050632911392398</v>
      </c>
      <c r="IO242" s="167">
        <f>AVERAGE(IB$6:IB242)</f>
        <v>636.05063291139243</v>
      </c>
      <c r="IP242" s="26"/>
      <c r="IQ242" s="26"/>
      <c r="IR242" s="26"/>
      <c r="IS242" s="26"/>
      <c r="IT242" s="26"/>
      <c r="IU242" s="26"/>
      <c r="IV242" s="26"/>
      <c r="IW242" s="26"/>
      <c r="IX242" s="26"/>
      <c r="IY242" s="26"/>
      <c r="IZ242" s="26"/>
      <c r="JA242" s="26"/>
      <c r="JB242" s="26"/>
      <c r="JC242" s="26"/>
      <c r="JD242" s="26"/>
      <c r="JE242" s="26"/>
      <c r="JF242" s="26"/>
      <c r="JG242" s="26"/>
      <c r="JH242" s="26"/>
      <c r="JI242" s="26"/>
      <c r="JJ242" s="26"/>
      <c r="JK242" s="26"/>
      <c r="JL242" s="26"/>
      <c r="JM242" s="29"/>
      <c r="JN242" s="26"/>
      <c r="JO242" s="26"/>
      <c r="JP242" s="26"/>
      <c r="JQ242" s="26"/>
      <c r="JR242" s="26"/>
      <c r="JS242" s="26"/>
      <c r="JT242" s="26"/>
      <c r="JU242" s="26"/>
      <c r="JV242" s="26"/>
      <c r="JW242" s="26"/>
      <c r="JX242" s="26"/>
      <c r="JY242" s="26"/>
      <c r="JZ242" s="29"/>
    </row>
    <row r="243" spans="1:286" x14ac:dyDescent="0.2">
      <c r="A243" s="26"/>
      <c r="B243" s="103">
        <v>238</v>
      </c>
      <c r="C243" s="164">
        <v>26.648674074320102</v>
      </c>
      <c r="D243" s="133">
        <v>0.1</v>
      </c>
      <c r="E243" s="103">
        <v>1</v>
      </c>
      <c r="F243" s="167">
        <v>264</v>
      </c>
      <c r="G243" s="103">
        <v>25</v>
      </c>
      <c r="H243" s="103">
        <v>22</v>
      </c>
      <c r="I243" s="103">
        <v>2</v>
      </c>
      <c r="J243" s="167">
        <v>2640</v>
      </c>
      <c r="K243" s="167">
        <v>240</v>
      </c>
      <c r="L243" s="167">
        <v>1000</v>
      </c>
      <c r="M243" s="167">
        <v>300</v>
      </c>
      <c r="N243" s="167">
        <v>2429</v>
      </c>
      <c r="O243" s="103">
        <v>3</v>
      </c>
      <c r="P243" s="167">
        <v>36</v>
      </c>
      <c r="Q243" s="167">
        <v>247</v>
      </c>
      <c r="R243" s="103" t="s">
        <v>116</v>
      </c>
      <c r="S243" s="80"/>
      <c r="T243" s="169">
        <f>AVERAGE(G$6:G243)</f>
        <v>23.57563025210084</v>
      </c>
      <c r="U243" s="169">
        <f>AVERAGE(H$6:H243)</f>
        <v>20.80252100840336</v>
      </c>
      <c r="V243" s="169">
        <f>AVERAGE(I$6:I243)</f>
        <v>1.411764705882353</v>
      </c>
      <c r="W243" s="170">
        <f>AVERAGE(J$6:J243)</f>
        <v>2496.3025210084033</v>
      </c>
      <c r="X243" s="170">
        <f>AVERAGE(K$6:K243)</f>
        <v>169.41176470588235</v>
      </c>
      <c r="Y243" s="170">
        <f>AVERAGE(L$6:L243)</f>
        <v>969.53781512605042</v>
      </c>
      <c r="Z243" s="170">
        <f>AVERAGE(M$6:M243)</f>
        <v>290.86134453781511</v>
      </c>
      <c r="AA243" s="170">
        <f>AVERAGE(N$6:N243)</f>
        <v>2416.752100840336</v>
      </c>
      <c r="AB243" s="169">
        <f>AVERAGE(O$6:O243)</f>
        <v>3.0882352941176472</v>
      </c>
      <c r="AC243" s="170">
        <f>AVERAGE(P$6:P243)</f>
        <v>37.058823529411768</v>
      </c>
      <c r="AD243" s="170">
        <f>AVERAGE(Q$6:Q243)</f>
        <v>116.60924369747899</v>
      </c>
      <c r="AE243" s="26"/>
      <c r="AF243" s="26"/>
      <c r="AG243" s="26"/>
      <c r="AH243" s="26"/>
      <c r="AI243" s="26"/>
      <c r="AJ243" s="26"/>
      <c r="AK243" s="26"/>
      <c r="AL243" s="26"/>
      <c r="AM243" s="26"/>
      <c r="AN243" s="26"/>
      <c r="AO243" s="26"/>
      <c r="AP243" s="26"/>
      <c r="AQ243" s="26"/>
      <c r="AR243" s="26"/>
      <c r="AS243" s="26"/>
      <c r="AT243" s="26"/>
      <c r="AU243" s="26"/>
      <c r="AV243" s="26"/>
      <c r="AW243" s="26"/>
      <c r="AX243" s="29"/>
      <c r="AZ243" s="26">
        <v>238</v>
      </c>
      <c r="BA243" s="164">
        <v>20.147729920862744</v>
      </c>
      <c r="BB243" s="175">
        <v>0.25</v>
      </c>
      <c r="BC243" s="103">
        <v>3</v>
      </c>
      <c r="BD243" s="181">
        <v>357</v>
      </c>
      <c r="BE243" s="103">
        <v>18</v>
      </c>
      <c r="BF243" s="103">
        <v>18</v>
      </c>
      <c r="BG243" s="103">
        <v>0</v>
      </c>
      <c r="BH243" s="167">
        <v>2700</v>
      </c>
      <c r="BI243" s="167">
        <v>0</v>
      </c>
      <c r="BJ243" s="167">
        <v>900</v>
      </c>
      <c r="BK243" s="167">
        <v>270</v>
      </c>
      <c r="BL243" s="167">
        <v>2152</v>
      </c>
      <c r="BM243" s="103">
        <v>5</v>
      </c>
      <c r="BN243" s="167">
        <v>75</v>
      </c>
      <c r="BO243" s="167">
        <v>623</v>
      </c>
      <c r="BP243" s="103" t="s">
        <v>117</v>
      </c>
      <c r="BQ243" s="80"/>
      <c r="BR243" s="164">
        <f>AVERAGE(BE$6:BE243)</f>
        <v>19.735294117647058</v>
      </c>
      <c r="BS243" s="164">
        <f>AVERAGE(BF$6:BF243)</f>
        <v>18.882352941176471</v>
      </c>
      <c r="BT243" s="164">
        <f>AVERAGE(BG$6:BG243)</f>
        <v>0.66806722689075626</v>
      </c>
      <c r="BU243" s="167">
        <f>AVERAGE(BH$6:BH243)</f>
        <v>2832.3529411764707</v>
      </c>
      <c r="BV243" s="167">
        <f>AVERAGE(BI$6:BI243)</f>
        <v>100.21008403361344</v>
      </c>
      <c r="BW243" s="167">
        <f>AVERAGE(BJ$6:BJ243)</f>
        <v>910.71428571428567</v>
      </c>
      <c r="BX243" s="167">
        <f>AVERAGE(BK$6:BK243)</f>
        <v>273.21428571428572</v>
      </c>
      <c r="BY243" s="167">
        <f>AVERAGE(BL$6:BL243)</f>
        <v>2259.0798319327732</v>
      </c>
      <c r="BZ243" s="164">
        <f>AVERAGE(BM$6:BM243)</f>
        <v>2.2142857142857144</v>
      </c>
      <c r="CA243" s="167">
        <f>AVERAGE(BN$6:BN243)</f>
        <v>33.214285714285715</v>
      </c>
      <c r="CB243" s="167">
        <f>AVERAGE(BO$6:BO243)</f>
        <v>606.48739495798316</v>
      </c>
      <c r="CC243" s="26"/>
      <c r="CD243" s="26"/>
      <c r="CE243" s="26"/>
      <c r="CF243" s="26"/>
      <c r="CG243" s="26"/>
      <c r="CH243" s="26"/>
      <c r="CI243" s="26"/>
      <c r="CJ243" s="26"/>
      <c r="CK243" s="26"/>
      <c r="CL243" s="26"/>
      <c r="CM243" s="26"/>
      <c r="CN243" s="26"/>
      <c r="CO243" s="26"/>
      <c r="CP243" s="26"/>
      <c r="CQ243" s="26"/>
      <c r="CR243" s="26"/>
      <c r="CS243" s="26"/>
      <c r="CT243" s="26"/>
      <c r="CU243" s="26"/>
      <c r="CV243" s="26"/>
      <c r="CW243" s="26"/>
      <c r="CX243" s="26"/>
      <c r="CY243" s="26"/>
      <c r="CZ243" s="26"/>
      <c r="DA243" s="26"/>
      <c r="DB243" s="26"/>
      <c r="DC243" s="26"/>
      <c r="DD243" s="29"/>
      <c r="DE243" s="26"/>
      <c r="DF243" s="103">
        <v>238</v>
      </c>
      <c r="DG243" s="164">
        <v>6.8278854067249064</v>
      </c>
      <c r="DH243" s="133">
        <v>0.15</v>
      </c>
      <c r="DI243" s="103">
        <v>8</v>
      </c>
      <c r="DJ243" s="167">
        <v>447</v>
      </c>
      <c r="DK243" s="103">
        <v>14</v>
      </c>
      <c r="DL243" s="103">
        <v>14</v>
      </c>
      <c r="DM243" s="103">
        <v>0</v>
      </c>
      <c r="DN243" s="167">
        <v>2520</v>
      </c>
      <c r="DO243" s="167">
        <v>0</v>
      </c>
      <c r="DP243" s="167">
        <v>700</v>
      </c>
      <c r="DQ243" s="167">
        <v>210</v>
      </c>
      <c r="DR243" s="167">
        <v>1982</v>
      </c>
      <c r="DS243" s="103">
        <v>1</v>
      </c>
      <c r="DT243" s="167">
        <v>18</v>
      </c>
      <c r="DU243" s="167">
        <v>556</v>
      </c>
      <c r="DV243" s="103" t="s">
        <v>117</v>
      </c>
      <c r="DW243" s="26"/>
      <c r="DX243" s="164">
        <f>AVERAGE(DK$6:DK243)</f>
        <v>10.567226890756302</v>
      </c>
      <c r="DY243" s="164">
        <f>AVERAGE(DL$6:DL243)</f>
        <v>10.567226890756302</v>
      </c>
      <c r="DZ243" s="164">
        <f>AVERAGE(DM$6:DM243)</f>
        <v>0</v>
      </c>
      <c r="EA243" s="167">
        <f>AVERAGE(DN$6:DN243)</f>
        <v>1902.1008403361345</v>
      </c>
      <c r="EB243" s="167">
        <f>AVERAGE(DO$6:DO243)</f>
        <v>0</v>
      </c>
      <c r="EC243" s="167">
        <f>AVERAGE(DP$6:DP243)</f>
        <v>528.36134453781517</v>
      </c>
      <c r="ED243" s="167">
        <f>AVERAGE(DQ$6:DQ243)</f>
        <v>158.50840336134453</v>
      </c>
      <c r="EE243" s="167">
        <f>AVERAGE(DR$6:DR243)</f>
        <v>1661.3067226890757</v>
      </c>
      <c r="EF243" s="164">
        <f>AVERAGE(DS$6:DS243)</f>
        <v>0.86974789915966388</v>
      </c>
      <c r="EG243" s="167">
        <f>AVERAGE(DT$6:DT243)</f>
        <v>15.655462184873949</v>
      </c>
      <c r="EH243" s="167">
        <f>AVERAGE(DU$6:DU243)</f>
        <v>256.44957983193279</v>
      </c>
      <c r="EI243" s="26"/>
      <c r="EJ243" s="26"/>
      <c r="EK243" s="26"/>
      <c r="EL243" s="26"/>
      <c r="EM243" s="26"/>
      <c r="EN243" s="26"/>
      <c r="EO243" s="26"/>
      <c r="EP243" s="26"/>
      <c r="EQ243" s="26"/>
      <c r="ER243" s="26"/>
      <c r="ES243" s="26"/>
      <c r="ET243" s="26"/>
      <c r="EU243" s="26"/>
      <c r="EV243" s="26"/>
      <c r="EW243" s="26"/>
      <c r="EX243" s="26"/>
      <c r="EY243" s="26"/>
      <c r="EZ243" s="26"/>
      <c r="FA243" s="26"/>
      <c r="FB243" s="26"/>
      <c r="FC243" s="26"/>
      <c r="FD243" s="26"/>
      <c r="FE243" s="26"/>
      <c r="FF243" s="26"/>
      <c r="FG243" s="26"/>
      <c r="FH243" s="29"/>
      <c r="FI243" s="26"/>
      <c r="FJ243" s="103">
        <v>238</v>
      </c>
      <c r="FK243" s="164">
        <v>6.709567952426565</v>
      </c>
      <c r="FL243" s="133">
        <v>0.15</v>
      </c>
      <c r="FM243" s="103">
        <v>0</v>
      </c>
      <c r="FN243" s="167">
        <v>223</v>
      </c>
      <c r="FO243" s="103">
        <v>6</v>
      </c>
      <c r="FP243" s="103">
        <v>6</v>
      </c>
      <c r="FQ243" s="103">
        <v>0</v>
      </c>
      <c r="FR243" s="167">
        <v>1080</v>
      </c>
      <c r="FS243" s="167">
        <v>0</v>
      </c>
      <c r="FT243" s="167">
        <v>300</v>
      </c>
      <c r="FU243" s="167">
        <v>90</v>
      </c>
      <c r="FV243" s="167">
        <v>1238</v>
      </c>
      <c r="FW243" s="103">
        <v>1</v>
      </c>
      <c r="FX243" s="167">
        <v>36</v>
      </c>
      <c r="FY243" s="167">
        <v>-122</v>
      </c>
      <c r="FZ243" s="103" t="s">
        <v>117</v>
      </c>
      <c r="GA243" s="80"/>
      <c r="GB243" s="160">
        <f>AVERAGE(FO$6:FO243)</f>
        <v>9.8529411764705888</v>
      </c>
      <c r="GC243" s="160">
        <f>AVERAGE(FP$6:FP243)</f>
        <v>9.8529411764705888</v>
      </c>
      <c r="GD243" s="160">
        <f>AVERAGE(FQ$6:FQ243)</f>
        <v>0</v>
      </c>
      <c r="GE243" s="166">
        <f>AVERAGE(FR$6:FR243)</f>
        <v>1773.5294117647059</v>
      </c>
      <c r="GF243" s="166">
        <f>AVERAGE(FS$6:FS243)</f>
        <v>0</v>
      </c>
      <c r="GG243" s="166">
        <f>AVERAGE(FT$6:FT243)</f>
        <v>492.64705882352939</v>
      </c>
      <c r="GH243" s="166">
        <f>AVERAGE(FU$6:FU243)</f>
        <v>147.79411764705881</v>
      </c>
      <c r="GI243" s="166">
        <f>AVERAGE(FV$6:FV243)</f>
        <v>1616.6512605042017</v>
      </c>
      <c r="GJ243" s="160">
        <f>AVERAGE(FW$6:FW243)</f>
        <v>0.8571428571428571</v>
      </c>
      <c r="GK243" s="166">
        <f>AVERAGE(FX$6:FX243)</f>
        <v>30.857142857142858</v>
      </c>
      <c r="GL243" s="166">
        <f>AVERAGE(FY$6:FY243)</f>
        <v>187.73529411764707</v>
      </c>
      <c r="GM243" s="26"/>
      <c r="GN243" s="26"/>
      <c r="GO243" s="26"/>
      <c r="GP243" s="26"/>
      <c r="GQ243" s="26"/>
      <c r="GR243" s="26"/>
      <c r="GS243" s="26"/>
      <c r="GT243" s="26"/>
      <c r="GU243" s="26"/>
      <c r="GV243" s="26"/>
      <c r="GW243" s="26"/>
      <c r="GX243" s="26"/>
      <c r="GY243" s="26"/>
      <c r="GZ243" s="26"/>
      <c r="HA243" s="26"/>
      <c r="HB243" s="26"/>
      <c r="HC243" s="26"/>
      <c r="HD243" s="26"/>
      <c r="HE243" s="26"/>
      <c r="HF243" s="26"/>
      <c r="HG243" s="26"/>
      <c r="HH243" s="26"/>
      <c r="HI243" s="26"/>
      <c r="HJ243" s="26"/>
      <c r="HK243" s="29"/>
      <c r="HL243" s="26"/>
      <c r="HM243" s="98">
        <v>238</v>
      </c>
      <c r="HN243" s="178">
        <v>16.758648469388085</v>
      </c>
      <c r="HO243" s="148">
        <v>0.15</v>
      </c>
      <c r="HP243" s="98">
        <v>3</v>
      </c>
      <c r="HQ243" s="189">
        <v>175</v>
      </c>
      <c r="HR243" s="98">
        <v>17</v>
      </c>
      <c r="HS243" s="98">
        <v>17</v>
      </c>
      <c r="HT243" s="98">
        <v>0</v>
      </c>
      <c r="HU243" s="189">
        <v>2550</v>
      </c>
      <c r="HV243" s="189">
        <v>0</v>
      </c>
      <c r="HW243" s="189">
        <v>850</v>
      </c>
      <c r="HX243" s="189">
        <v>255</v>
      </c>
      <c r="HY243" s="189">
        <v>1905</v>
      </c>
      <c r="HZ243" s="98">
        <v>3</v>
      </c>
      <c r="IA243" s="189">
        <v>90</v>
      </c>
      <c r="IB243" s="189">
        <v>735</v>
      </c>
      <c r="IC243" s="98" t="s">
        <v>117</v>
      </c>
      <c r="ID243" s="80"/>
      <c r="IE243" s="164">
        <f>AVERAGE(HR$6:HR243)</f>
        <v>19.890756302521009</v>
      </c>
      <c r="IF243" s="164">
        <f>AVERAGE(HS$6:HS243)</f>
        <v>19.168067226890756</v>
      </c>
      <c r="IG243" s="164">
        <f>AVERAGE(HT$6:HT243)</f>
        <v>1.0294117647058822</v>
      </c>
      <c r="IH243" s="167">
        <f>AVERAGE(HU$6:HU243)</f>
        <v>2875.2100840336134</v>
      </c>
      <c r="II243" s="167">
        <f>AVERAGE(HV$6:HV243)</f>
        <v>154.41176470588235</v>
      </c>
      <c r="IJ243" s="167">
        <f>AVERAGE(HW$6:HW243)</f>
        <v>906.93277310924373</v>
      </c>
      <c r="IK243" s="167">
        <f>AVERAGE(HX$6:HX243)</f>
        <v>272.07983193277312</v>
      </c>
      <c r="IL243" s="167">
        <f>AVERAGE(HY$6:HY243)</f>
        <v>2312.8613445378151</v>
      </c>
      <c r="IM243" s="164">
        <f>AVERAGE(HZ$6:HZ243)</f>
        <v>2.4705882352941178</v>
      </c>
      <c r="IN243" s="167">
        <f>AVERAGE(IA$6:IA243)</f>
        <v>74.117647058823536</v>
      </c>
      <c r="IO243" s="167">
        <f>AVERAGE(IB$6:IB243)</f>
        <v>636.46638655462186</v>
      </c>
      <c r="IP243" s="26"/>
      <c r="IQ243" s="26"/>
      <c r="IR243" s="26"/>
      <c r="IS243" s="26"/>
      <c r="IT243" s="26"/>
      <c r="IU243" s="26"/>
      <c r="IV243" s="26"/>
      <c r="IW243" s="26"/>
      <c r="IX243" s="26"/>
      <c r="IY243" s="26"/>
      <c r="IZ243" s="26"/>
      <c r="JA243" s="26"/>
      <c r="JB243" s="26"/>
      <c r="JC243" s="26"/>
      <c r="JD243" s="26"/>
      <c r="JE243" s="26"/>
      <c r="JF243" s="26"/>
      <c r="JG243" s="26"/>
      <c r="JH243" s="26"/>
      <c r="JI243" s="26"/>
      <c r="JJ243" s="26"/>
      <c r="JK243" s="26"/>
      <c r="JL243" s="26"/>
      <c r="JM243" s="29"/>
      <c r="JN243" s="26"/>
      <c r="JO243" s="26"/>
      <c r="JP243" s="26"/>
      <c r="JQ243" s="26"/>
      <c r="JR243" s="26"/>
      <c r="JS243" s="26"/>
      <c r="JT243" s="26"/>
      <c r="JU243" s="26"/>
      <c r="JV243" s="26"/>
      <c r="JW243" s="26"/>
      <c r="JX243" s="26"/>
      <c r="JY243" s="26"/>
      <c r="JZ243" s="29"/>
    </row>
    <row r="244" spans="1:286" x14ac:dyDescent="0.2">
      <c r="A244" s="26"/>
      <c r="B244" s="103">
        <v>239</v>
      </c>
      <c r="C244" s="164">
        <v>23.469580396458461</v>
      </c>
      <c r="D244" s="133">
        <v>0.2</v>
      </c>
      <c r="E244" s="103">
        <v>2</v>
      </c>
      <c r="F244" s="167">
        <v>570</v>
      </c>
      <c r="G244" s="103">
        <v>20</v>
      </c>
      <c r="H244" s="103">
        <v>20</v>
      </c>
      <c r="I244" s="103">
        <v>0</v>
      </c>
      <c r="J244" s="167">
        <v>2400</v>
      </c>
      <c r="K244" s="167">
        <v>0</v>
      </c>
      <c r="L244" s="167">
        <v>1000</v>
      </c>
      <c r="M244" s="167">
        <v>300</v>
      </c>
      <c r="N244" s="167">
        <v>2495</v>
      </c>
      <c r="O244" s="103">
        <v>5</v>
      </c>
      <c r="P244" s="167">
        <v>60</v>
      </c>
      <c r="Q244" s="167">
        <v>-35</v>
      </c>
      <c r="R244" s="103" t="s">
        <v>116</v>
      </c>
      <c r="S244" s="80"/>
      <c r="T244" s="169">
        <f>AVERAGE(G$6:G244)</f>
        <v>23.560669456066947</v>
      </c>
      <c r="U244" s="169">
        <f>AVERAGE(H$6:H244)</f>
        <v>20.799163179916317</v>
      </c>
      <c r="V244" s="169">
        <f>AVERAGE(I$6:I244)</f>
        <v>1.405857740585774</v>
      </c>
      <c r="W244" s="170">
        <f>AVERAGE(J$6:J244)</f>
        <v>2495.899581589958</v>
      </c>
      <c r="X244" s="170">
        <f>AVERAGE(K$6:K244)</f>
        <v>168.70292887029288</v>
      </c>
      <c r="Y244" s="170">
        <f>AVERAGE(L$6:L244)</f>
        <v>969.66527196652714</v>
      </c>
      <c r="Z244" s="170">
        <f>AVERAGE(M$6:M244)</f>
        <v>290.89958158995813</v>
      </c>
      <c r="AA244" s="170">
        <f>AVERAGE(N$6:N244)</f>
        <v>2417.0794979079496</v>
      </c>
      <c r="AB244" s="169">
        <f>AVERAGE(O$6:O244)</f>
        <v>3.0962343096234308</v>
      </c>
      <c r="AC244" s="170">
        <f>AVERAGE(P$6:P244)</f>
        <v>37.154811715481173</v>
      </c>
      <c r="AD244" s="170">
        <f>AVERAGE(Q$6:Q244)</f>
        <v>115.97489539748953</v>
      </c>
      <c r="AE244" s="26"/>
      <c r="AF244" s="26"/>
      <c r="AG244" s="26"/>
      <c r="AH244" s="26"/>
      <c r="AI244" s="26"/>
      <c r="AJ244" s="26"/>
      <c r="AK244" s="26"/>
      <c r="AL244" s="26"/>
      <c r="AM244" s="26"/>
      <c r="AN244" s="26"/>
      <c r="AO244" s="26"/>
      <c r="AP244" s="26"/>
      <c r="AQ244" s="26"/>
      <c r="AR244" s="26"/>
      <c r="AS244" s="26"/>
      <c r="AT244" s="26"/>
      <c r="AU244" s="26"/>
      <c r="AV244" s="26"/>
      <c r="AW244" s="26"/>
      <c r="AX244" s="29"/>
      <c r="AZ244" s="26">
        <v>239</v>
      </c>
      <c r="BA244" s="164">
        <v>23.543518512647076</v>
      </c>
      <c r="BB244" s="175">
        <v>0.25</v>
      </c>
      <c r="BC244" s="103">
        <v>6</v>
      </c>
      <c r="BD244" s="181">
        <v>226</v>
      </c>
      <c r="BE244" s="103">
        <v>24</v>
      </c>
      <c r="BF244" s="103">
        <v>22</v>
      </c>
      <c r="BG244" s="103">
        <v>2</v>
      </c>
      <c r="BH244" s="167">
        <v>3300</v>
      </c>
      <c r="BI244" s="167">
        <v>300</v>
      </c>
      <c r="BJ244" s="167">
        <v>1000</v>
      </c>
      <c r="BK244" s="167">
        <v>300</v>
      </c>
      <c r="BL244" s="167">
        <v>2451</v>
      </c>
      <c r="BM244" s="103">
        <v>6</v>
      </c>
      <c r="BN244" s="167">
        <v>90</v>
      </c>
      <c r="BO244" s="167">
        <v>939</v>
      </c>
      <c r="BP244" s="103" t="s">
        <v>116</v>
      </c>
      <c r="BQ244" s="80"/>
      <c r="BR244" s="164">
        <f>AVERAGE(BE$6:BE244)</f>
        <v>19.753138075313807</v>
      </c>
      <c r="BS244" s="164">
        <f>AVERAGE(BF$6:BF244)</f>
        <v>18.89539748953975</v>
      </c>
      <c r="BT244" s="164">
        <f>AVERAGE(BG$6:BG244)</f>
        <v>0.67364016736401677</v>
      </c>
      <c r="BU244" s="167">
        <f>AVERAGE(BH$6:BH244)</f>
        <v>2834.3096234309623</v>
      </c>
      <c r="BV244" s="167">
        <f>AVERAGE(BI$6:BI244)</f>
        <v>101.04602510460251</v>
      </c>
      <c r="BW244" s="167">
        <f>AVERAGE(BJ$6:BJ244)</f>
        <v>911.08786610878656</v>
      </c>
      <c r="BX244" s="167">
        <f>AVERAGE(BK$6:BK244)</f>
        <v>273.326359832636</v>
      </c>
      <c r="BY244" s="167">
        <f>AVERAGE(BL$6:BL244)</f>
        <v>2259.8828451882846</v>
      </c>
      <c r="BZ244" s="164">
        <f>AVERAGE(BM$6:BM244)</f>
        <v>2.2301255230125525</v>
      </c>
      <c r="CA244" s="167">
        <f>AVERAGE(BN$6:BN244)</f>
        <v>33.451882845188287</v>
      </c>
      <c r="CB244" s="167">
        <f>AVERAGE(BO$6:BO244)</f>
        <v>607.87866108786613</v>
      </c>
      <c r="CC244" s="26"/>
      <c r="CD244" s="26"/>
      <c r="CE244" s="26"/>
      <c r="CF244" s="26"/>
      <c r="CG244" s="26"/>
      <c r="CH244" s="26"/>
      <c r="CI244" s="26"/>
      <c r="CJ244" s="26"/>
      <c r="CK244" s="26"/>
      <c r="CL244" s="26"/>
      <c r="CM244" s="26"/>
      <c r="CN244" s="26"/>
      <c r="CO244" s="26"/>
      <c r="CP244" s="26"/>
      <c r="CQ244" s="26"/>
      <c r="CR244" s="26"/>
      <c r="CS244" s="26"/>
      <c r="CT244" s="26"/>
      <c r="CU244" s="26"/>
      <c r="CV244" s="26"/>
      <c r="CW244" s="26"/>
      <c r="CX244" s="26"/>
      <c r="CY244" s="26"/>
      <c r="CZ244" s="26"/>
      <c r="DA244" s="26"/>
      <c r="DB244" s="26"/>
      <c r="DC244" s="26"/>
      <c r="DD244" s="29"/>
      <c r="DE244" s="26"/>
      <c r="DF244" s="103">
        <v>239</v>
      </c>
      <c r="DG244" s="164">
        <v>5.2975961648981134</v>
      </c>
      <c r="DH244" s="133">
        <v>0.2</v>
      </c>
      <c r="DI244" s="103">
        <v>3</v>
      </c>
      <c r="DJ244" s="167">
        <v>140</v>
      </c>
      <c r="DK244" s="103">
        <v>7</v>
      </c>
      <c r="DL244" s="103">
        <v>7</v>
      </c>
      <c r="DM244" s="103">
        <v>0</v>
      </c>
      <c r="DN244" s="167">
        <v>1260</v>
      </c>
      <c r="DO244" s="167">
        <v>0</v>
      </c>
      <c r="DP244" s="167">
        <v>350</v>
      </c>
      <c r="DQ244" s="167">
        <v>105</v>
      </c>
      <c r="DR244" s="167">
        <v>1220</v>
      </c>
      <c r="DS244" s="103">
        <v>1</v>
      </c>
      <c r="DT244" s="167">
        <v>18</v>
      </c>
      <c r="DU244" s="167">
        <v>58</v>
      </c>
      <c r="DV244" s="103" t="s">
        <v>117</v>
      </c>
      <c r="DW244" s="26"/>
      <c r="DX244" s="164">
        <f>AVERAGE(DK$6:DK244)</f>
        <v>10.552301255230125</v>
      </c>
      <c r="DY244" s="164">
        <f>AVERAGE(DL$6:DL244)</f>
        <v>10.552301255230125</v>
      </c>
      <c r="DZ244" s="164">
        <f>AVERAGE(DM$6:DM244)</f>
        <v>0</v>
      </c>
      <c r="EA244" s="167">
        <f>AVERAGE(DN$6:DN244)</f>
        <v>1899.4142259414225</v>
      </c>
      <c r="EB244" s="167">
        <f>AVERAGE(DO$6:DO244)</f>
        <v>0</v>
      </c>
      <c r="EC244" s="167">
        <f>AVERAGE(DP$6:DP244)</f>
        <v>527.61506276150624</v>
      </c>
      <c r="ED244" s="167">
        <f>AVERAGE(DQ$6:DQ244)</f>
        <v>158.28451882845189</v>
      </c>
      <c r="EE244" s="167">
        <f>AVERAGE(DR$6:DR244)</f>
        <v>1659.4602510460252</v>
      </c>
      <c r="EF244" s="164">
        <f>AVERAGE(DS$6:DS244)</f>
        <v>0.87029288702928875</v>
      </c>
      <c r="EG244" s="167">
        <f>AVERAGE(DT$6:DT244)</f>
        <v>15.665271966527197</v>
      </c>
      <c r="EH244" s="167">
        <f>AVERAGE(DU$6:DU244)</f>
        <v>255.61924686192469</v>
      </c>
      <c r="EI244" s="26"/>
      <c r="EJ244" s="26"/>
      <c r="EK244" s="26"/>
      <c r="EL244" s="26"/>
      <c r="EM244" s="26"/>
      <c r="EN244" s="26"/>
      <c r="EO244" s="26"/>
      <c r="EP244" s="26"/>
      <c r="EQ244" s="26"/>
      <c r="ER244" s="26"/>
      <c r="ES244" s="26"/>
      <c r="ET244" s="26"/>
      <c r="EU244" s="26"/>
      <c r="EV244" s="26"/>
      <c r="EW244" s="26"/>
      <c r="EX244" s="26"/>
      <c r="EY244" s="26"/>
      <c r="EZ244" s="26"/>
      <c r="FA244" s="26"/>
      <c r="FB244" s="26"/>
      <c r="FC244" s="26"/>
      <c r="FD244" s="26"/>
      <c r="FE244" s="26"/>
      <c r="FF244" s="26"/>
      <c r="FG244" s="26"/>
      <c r="FH244" s="29"/>
      <c r="FI244" s="26"/>
      <c r="FJ244" s="103">
        <v>239</v>
      </c>
      <c r="FK244" s="164">
        <v>6.6240189901396329</v>
      </c>
      <c r="FL244" s="133">
        <v>0.1</v>
      </c>
      <c r="FM244" s="103">
        <v>3</v>
      </c>
      <c r="FN244" s="167">
        <v>143</v>
      </c>
      <c r="FO244" s="103">
        <v>9</v>
      </c>
      <c r="FP244" s="103">
        <v>9</v>
      </c>
      <c r="FQ244" s="103">
        <v>0</v>
      </c>
      <c r="FR244" s="167">
        <v>1620</v>
      </c>
      <c r="FS244" s="167">
        <v>0</v>
      </c>
      <c r="FT244" s="167">
        <v>450</v>
      </c>
      <c r="FU244" s="167">
        <v>135</v>
      </c>
      <c r="FV244" s="167">
        <v>1353</v>
      </c>
      <c r="FW244" s="103">
        <v>1</v>
      </c>
      <c r="FX244" s="167">
        <v>36</v>
      </c>
      <c r="FY244" s="167">
        <v>303</v>
      </c>
      <c r="FZ244" s="103" t="s">
        <v>117</v>
      </c>
      <c r="GA244" s="80"/>
      <c r="GB244" s="160">
        <f>AVERAGE(FO$6:FO244)</f>
        <v>9.8493723849372383</v>
      </c>
      <c r="GC244" s="160">
        <f>AVERAGE(FP$6:FP244)</f>
        <v>9.8493723849372383</v>
      </c>
      <c r="GD244" s="160">
        <f>AVERAGE(FQ$6:FQ244)</f>
        <v>0</v>
      </c>
      <c r="GE244" s="166">
        <f>AVERAGE(FR$6:FR244)</f>
        <v>1772.8870292887029</v>
      </c>
      <c r="GF244" s="166">
        <f>AVERAGE(FS$6:FS244)</f>
        <v>0</v>
      </c>
      <c r="GG244" s="166">
        <f>AVERAGE(FT$6:FT244)</f>
        <v>492.46861924686192</v>
      </c>
      <c r="GH244" s="166">
        <f>AVERAGE(FU$6:FU244)</f>
        <v>147.74058577405859</v>
      </c>
      <c r="GI244" s="166">
        <f>AVERAGE(FV$6:FV244)</f>
        <v>1615.5481171548117</v>
      </c>
      <c r="GJ244" s="160">
        <f>AVERAGE(FW$6:FW244)</f>
        <v>0.85774058577405854</v>
      </c>
      <c r="GK244" s="166">
        <f>AVERAGE(FX$6:FX244)</f>
        <v>30.87866108786611</v>
      </c>
      <c r="GL244" s="166">
        <f>AVERAGE(FY$6:FY244)</f>
        <v>188.21757322175733</v>
      </c>
      <c r="GM244" s="26"/>
      <c r="GN244" s="26"/>
      <c r="GO244" s="26"/>
      <c r="GP244" s="26"/>
      <c r="GQ244" s="26"/>
      <c r="GR244" s="26"/>
      <c r="GS244" s="26"/>
      <c r="GT244" s="26"/>
      <c r="GU244" s="26"/>
      <c r="GV244" s="26"/>
      <c r="GW244" s="26"/>
      <c r="GX244" s="26"/>
      <c r="GY244" s="26"/>
      <c r="GZ244" s="26"/>
      <c r="HA244" s="26"/>
      <c r="HB244" s="26"/>
      <c r="HC244" s="26"/>
      <c r="HD244" s="26"/>
      <c r="HE244" s="26"/>
      <c r="HF244" s="26"/>
      <c r="HG244" s="26"/>
      <c r="HH244" s="26"/>
      <c r="HI244" s="26"/>
      <c r="HJ244" s="26"/>
      <c r="HK244" s="29"/>
      <c r="HL244" s="26"/>
      <c r="HM244" s="98">
        <v>239</v>
      </c>
      <c r="HN244" s="178">
        <v>21.037727976722049</v>
      </c>
      <c r="HO244" s="148">
        <v>0.15</v>
      </c>
      <c r="HP244" s="98">
        <v>1</v>
      </c>
      <c r="HQ244" s="189">
        <v>174</v>
      </c>
      <c r="HR244" s="98">
        <v>19</v>
      </c>
      <c r="HS244" s="98">
        <v>19</v>
      </c>
      <c r="HT244" s="98">
        <v>0</v>
      </c>
      <c r="HU244" s="189">
        <v>2850</v>
      </c>
      <c r="HV244" s="189">
        <v>0</v>
      </c>
      <c r="HW244" s="189">
        <v>950</v>
      </c>
      <c r="HX244" s="189">
        <v>285</v>
      </c>
      <c r="HY244" s="189">
        <v>2034</v>
      </c>
      <c r="HZ244" s="98">
        <v>3</v>
      </c>
      <c r="IA244" s="189">
        <v>90</v>
      </c>
      <c r="IB244" s="189">
        <v>906</v>
      </c>
      <c r="IC244" s="98" t="s">
        <v>117</v>
      </c>
      <c r="ID244" s="80"/>
      <c r="IE244" s="164">
        <f>AVERAGE(HR$6:HR244)</f>
        <v>19.88702928870293</v>
      </c>
      <c r="IF244" s="164">
        <f>AVERAGE(HS$6:HS244)</f>
        <v>19.167364016736403</v>
      </c>
      <c r="IG244" s="164">
        <f>AVERAGE(HT$6:HT244)</f>
        <v>1.0251046025104602</v>
      </c>
      <c r="IH244" s="167">
        <f>AVERAGE(HU$6:HU244)</f>
        <v>2875.1046025104602</v>
      </c>
      <c r="II244" s="167">
        <f>AVERAGE(HV$6:HV244)</f>
        <v>153.76569037656904</v>
      </c>
      <c r="IJ244" s="167">
        <f>AVERAGE(HW$6:HW244)</f>
        <v>907.11297071129707</v>
      </c>
      <c r="IK244" s="167">
        <f>AVERAGE(HX$6:HX244)</f>
        <v>272.13389121338912</v>
      </c>
      <c r="IL244" s="167">
        <f>AVERAGE(HY$6:HY244)</f>
        <v>2311.6945606694562</v>
      </c>
      <c r="IM244" s="164">
        <f>AVERAGE(HZ$6:HZ244)</f>
        <v>2.4728033472803346</v>
      </c>
      <c r="IN244" s="167">
        <f>AVERAGE(IA$6:IA244)</f>
        <v>74.18410041841004</v>
      </c>
      <c r="IO244" s="167">
        <f>AVERAGE(IB$6:IB244)</f>
        <v>637.59414225941418</v>
      </c>
      <c r="IP244" s="26"/>
      <c r="IQ244" s="26"/>
      <c r="IR244" s="26"/>
      <c r="IS244" s="26"/>
      <c r="IT244" s="26"/>
      <c r="IU244" s="26"/>
      <c r="IV244" s="26"/>
      <c r="IW244" s="26"/>
      <c r="IX244" s="26"/>
      <c r="IY244" s="26"/>
      <c r="IZ244" s="26"/>
      <c r="JA244" s="26"/>
      <c r="JB244" s="26"/>
      <c r="JC244" s="26"/>
      <c r="JD244" s="26"/>
      <c r="JE244" s="26"/>
      <c r="JF244" s="26"/>
      <c r="JG244" s="26"/>
      <c r="JH244" s="26"/>
      <c r="JI244" s="26"/>
      <c r="JJ244" s="26"/>
      <c r="JK244" s="26"/>
      <c r="JL244" s="26"/>
      <c r="JM244" s="29"/>
      <c r="JN244" s="26"/>
      <c r="JO244" s="26"/>
      <c r="JP244" s="26"/>
      <c r="JQ244" s="26"/>
      <c r="JR244" s="26"/>
      <c r="JS244" s="26"/>
      <c r="JT244" s="26"/>
      <c r="JU244" s="26"/>
      <c r="JV244" s="26"/>
      <c r="JW244" s="26"/>
      <c r="JX244" s="26"/>
      <c r="JY244" s="26"/>
      <c r="JZ244" s="29"/>
    </row>
    <row r="245" spans="1:286" x14ac:dyDescent="0.2">
      <c r="A245" s="26"/>
      <c r="B245" s="103">
        <v>240</v>
      </c>
      <c r="C245" s="164">
        <v>24.108158239265723</v>
      </c>
      <c r="D245" s="133">
        <v>0.15</v>
      </c>
      <c r="E245" s="103">
        <v>3</v>
      </c>
      <c r="F245" s="167">
        <v>137</v>
      </c>
      <c r="G245" s="103">
        <v>23</v>
      </c>
      <c r="H245" s="103">
        <v>22</v>
      </c>
      <c r="I245" s="103">
        <v>2</v>
      </c>
      <c r="J245" s="167">
        <v>2640</v>
      </c>
      <c r="K245" s="167">
        <v>240</v>
      </c>
      <c r="L245" s="167">
        <v>1000</v>
      </c>
      <c r="M245" s="167">
        <v>300</v>
      </c>
      <c r="N245" s="167">
        <v>2302</v>
      </c>
      <c r="O245" s="103">
        <v>4</v>
      </c>
      <c r="P245" s="167">
        <v>48</v>
      </c>
      <c r="Q245" s="167">
        <v>386</v>
      </c>
      <c r="R245" s="103" t="s">
        <v>116</v>
      </c>
      <c r="S245" s="80"/>
      <c r="T245" s="169">
        <f>AVERAGE(G$6:G245)</f>
        <v>23.558333333333334</v>
      </c>
      <c r="U245" s="169">
        <f>AVERAGE(H$6:H245)</f>
        <v>20.804166666666667</v>
      </c>
      <c r="V245" s="169">
        <f>AVERAGE(I$6:I245)</f>
        <v>1.4083333333333334</v>
      </c>
      <c r="W245" s="170">
        <f>AVERAGE(J$6:J245)</f>
        <v>2496.5</v>
      </c>
      <c r="X245" s="170">
        <f>AVERAGE(K$6:K245)</f>
        <v>169</v>
      </c>
      <c r="Y245" s="170">
        <f>AVERAGE(L$6:L245)</f>
        <v>969.79166666666663</v>
      </c>
      <c r="Z245" s="170">
        <f>AVERAGE(M$6:M245)</f>
        <v>290.9375</v>
      </c>
      <c r="AA245" s="170">
        <f>AVERAGE(N$6:N245)</f>
        <v>2416.6</v>
      </c>
      <c r="AB245" s="169">
        <f>AVERAGE(O$6:O245)</f>
        <v>3.1</v>
      </c>
      <c r="AC245" s="170">
        <f>AVERAGE(P$6:P245)</f>
        <v>37.200000000000003</v>
      </c>
      <c r="AD245" s="170">
        <f>AVERAGE(Q$6:Q245)</f>
        <v>117.1</v>
      </c>
      <c r="AE245" s="26"/>
      <c r="AF245" s="26"/>
      <c r="AG245" s="26"/>
      <c r="AH245" s="26"/>
      <c r="AI245" s="26"/>
      <c r="AJ245" s="26"/>
      <c r="AK245" s="26"/>
      <c r="AL245" s="26"/>
      <c r="AM245" s="26"/>
      <c r="AN245" s="26"/>
      <c r="AO245" s="26"/>
      <c r="AP245" s="26"/>
      <c r="AQ245" s="26"/>
      <c r="AR245" s="26"/>
      <c r="AS245" s="26"/>
      <c r="AT245" s="26"/>
      <c r="AU245" s="26"/>
      <c r="AV245" s="26"/>
      <c r="AW245" s="26"/>
      <c r="AX245" s="29"/>
      <c r="AZ245" s="26">
        <v>240</v>
      </c>
      <c r="BA245" s="164">
        <v>15.521989794408752</v>
      </c>
      <c r="BB245" s="175">
        <v>0.05</v>
      </c>
      <c r="BC245" s="103">
        <v>1</v>
      </c>
      <c r="BD245" s="181">
        <v>157</v>
      </c>
      <c r="BE245" s="103">
        <v>16</v>
      </c>
      <c r="BF245" s="103">
        <v>16</v>
      </c>
      <c r="BG245" s="103">
        <v>0</v>
      </c>
      <c r="BH245" s="167">
        <v>2400</v>
      </c>
      <c r="BI245" s="167">
        <v>0</v>
      </c>
      <c r="BJ245" s="167">
        <v>800</v>
      </c>
      <c r="BK245" s="167">
        <v>240</v>
      </c>
      <c r="BL245" s="167">
        <v>1822</v>
      </c>
      <c r="BM245" s="103">
        <v>1</v>
      </c>
      <c r="BN245" s="167">
        <v>15</v>
      </c>
      <c r="BO245" s="167">
        <v>593</v>
      </c>
      <c r="BP245" s="103" t="s">
        <v>117</v>
      </c>
      <c r="BQ245" s="80"/>
      <c r="BR245" s="164">
        <f>AVERAGE(BE$6:BE245)</f>
        <v>19.737500000000001</v>
      </c>
      <c r="BS245" s="164">
        <f>AVERAGE(BF$6:BF245)</f>
        <v>18.883333333333333</v>
      </c>
      <c r="BT245" s="164">
        <f>AVERAGE(BG$6:BG245)</f>
        <v>0.67083333333333328</v>
      </c>
      <c r="BU245" s="167">
        <f>AVERAGE(BH$6:BH245)</f>
        <v>2832.5</v>
      </c>
      <c r="BV245" s="167">
        <f>AVERAGE(BI$6:BI245)</f>
        <v>100.625</v>
      </c>
      <c r="BW245" s="167">
        <f>AVERAGE(BJ$6:BJ245)</f>
        <v>910.625</v>
      </c>
      <c r="BX245" s="167">
        <f>AVERAGE(BK$6:BK245)</f>
        <v>273.1875</v>
      </c>
      <c r="BY245" s="167">
        <f>AVERAGE(BL$6:BL245)</f>
        <v>2258.0583333333334</v>
      </c>
      <c r="BZ245" s="164">
        <f>AVERAGE(BM$6:BM245)</f>
        <v>2.2250000000000001</v>
      </c>
      <c r="CA245" s="167">
        <f>AVERAGE(BN$6:BN245)</f>
        <v>33.375</v>
      </c>
      <c r="CB245" s="167">
        <f>AVERAGE(BO$6:BO245)</f>
        <v>607.81666666666672</v>
      </c>
      <c r="CC245" s="26"/>
      <c r="CD245" s="26"/>
      <c r="CE245" s="26"/>
      <c r="CF245" s="26"/>
      <c r="CG245" s="26"/>
      <c r="CH245" s="26"/>
      <c r="CI245" s="26"/>
      <c r="CJ245" s="26"/>
      <c r="CK245" s="26"/>
      <c r="CL245" s="26"/>
      <c r="CM245" s="26"/>
      <c r="CN245" s="26"/>
      <c r="CO245" s="26"/>
      <c r="CP245" s="26"/>
      <c r="CQ245" s="26"/>
      <c r="CR245" s="26"/>
      <c r="CS245" s="26"/>
      <c r="CT245" s="26"/>
      <c r="CU245" s="26"/>
      <c r="CV245" s="26"/>
      <c r="CW245" s="26"/>
      <c r="CX245" s="26"/>
      <c r="CY245" s="26"/>
      <c r="CZ245" s="26"/>
      <c r="DA245" s="26"/>
      <c r="DB245" s="26"/>
      <c r="DC245" s="26"/>
      <c r="DD245" s="29"/>
      <c r="DE245" s="26"/>
      <c r="DF245" s="103">
        <v>240</v>
      </c>
      <c r="DG245" s="164">
        <v>6.2763439511343115</v>
      </c>
      <c r="DH245" s="133">
        <v>0.15</v>
      </c>
      <c r="DI245" s="103">
        <v>3</v>
      </c>
      <c r="DJ245" s="167">
        <v>211</v>
      </c>
      <c r="DK245" s="103">
        <v>8</v>
      </c>
      <c r="DL245" s="103">
        <v>8</v>
      </c>
      <c r="DM245" s="103">
        <v>0</v>
      </c>
      <c r="DN245" s="167">
        <v>1440</v>
      </c>
      <c r="DO245" s="167">
        <v>0</v>
      </c>
      <c r="DP245" s="167">
        <v>400</v>
      </c>
      <c r="DQ245" s="167">
        <v>120</v>
      </c>
      <c r="DR245" s="167">
        <v>1356</v>
      </c>
      <c r="DS245" s="103">
        <v>1</v>
      </c>
      <c r="DT245" s="167">
        <v>18</v>
      </c>
      <c r="DU245" s="167">
        <v>102</v>
      </c>
      <c r="DV245" s="103" t="s">
        <v>117</v>
      </c>
      <c r="DW245" s="26"/>
      <c r="DX245" s="164">
        <f>AVERAGE(DK$6:DK245)</f>
        <v>10.541666666666666</v>
      </c>
      <c r="DY245" s="164">
        <f>AVERAGE(DL$6:DL245)</f>
        <v>10.541666666666666</v>
      </c>
      <c r="DZ245" s="164">
        <f>AVERAGE(DM$6:DM245)</f>
        <v>0</v>
      </c>
      <c r="EA245" s="167">
        <f>AVERAGE(DN$6:DN245)</f>
        <v>1897.5</v>
      </c>
      <c r="EB245" s="167">
        <f>AVERAGE(DO$6:DO245)</f>
        <v>0</v>
      </c>
      <c r="EC245" s="167">
        <f>AVERAGE(DP$6:DP245)</f>
        <v>527.08333333333337</v>
      </c>
      <c r="ED245" s="167">
        <f>AVERAGE(DQ$6:DQ245)</f>
        <v>158.125</v>
      </c>
      <c r="EE245" s="167">
        <f>AVERAGE(DR$6:DR245)</f>
        <v>1658.1958333333334</v>
      </c>
      <c r="EF245" s="164">
        <f>AVERAGE(DS$6:DS245)</f>
        <v>0.87083333333333335</v>
      </c>
      <c r="EG245" s="167">
        <f>AVERAGE(DT$6:DT245)</f>
        <v>15.675000000000001</v>
      </c>
      <c r="EH245" s="167">
        <f>AVERAGE(DU$6:DU245)</f>
        <v>254.97916666666666</v>
      </c>
      <c r="EI245" s="26"/>
      <c r="EJ245" s="26"/>
      <c r="EK245" s="26"/>
      <c r="EL245" s="26"/>
      <c r="EM245" s="26"/>
      <c r="EN245" s="26"/>
      <c r="EO245" s="26"/>
      <c r="EP245" s="26"/>
      <c r="EQ245" s="26"/>
      <c r="ER245" s="26"/>
      <c r="ES245" s="26"/>
      <c r="ET245" s="26"/>
      <c r="EU245" s="26"/>
      <c r="EV245" s="26"/>
      <c r="EW245" s="26"/>
      <c r="EX245" s="26"/>
      <c r="EY245" s="26"/>
      <c r="EZ245" s="26"/>
      <c r="FA245" s="26"/>
      <c r="FB245" s="26"/>
      <c r="FC245" s="26"/>
      <c r="FD245" s="26"/>
      <c r="FE245" s="26"/>
      <c r="FF245" s="26"/>
      <c r="FG245" s="26"/>
      <c r="FH245" s="29"/>
      <c r="FI245" s="26"/>
      <c r="FJ245" s="103">
        <v>240</v>
      </c>
      <c r="FK245" s="164">
        <v>6.1122620103197374</v>
      </c>
      <c r="FL245" s="133">
        <v>0.05</v>
      </c>
      <c r="FM245" s="103">
        <v>0</v>
      </c>
      <c r="FN245" s="167">
        <v>376</v>
      </c>
      <c r="FO245" s="103">
        <v>6</v>
      </c>
      <c r="FP245" s="103">
        <v>6</v>
      </c>
      <c r="FQ245" s="103">
        <v>0</v>
      </c>
      <c r="FR245" s="167">
        <v>1080</v>
      </c>
      <c r="FS245" s="167">
        <v>0</v>
      </c>
      <c r="FT245" s="167">
        <v>300</v>
      </c>
      <c r="FU245" s="167">
        <v>90</v>
      </c>
      <c r="FV245" s="167">
        <v>1391</v>
      </c>
      <c r="FW245" s="103">
        <v>0</v>
      </c>
      <c r="FX245" s="167">
        <v>0</v>
      </c>
      <c r="FY245" s="167">
        <v>-311</v>
      </c>
      <c r="FZ245" s="103" t="s">
        <v>117</v>
      </c>
      <c r="GA245" s="80"/>
      <c r="GB245" s="160">
        <f>AVERAGE(FO$6:FO245)</f>
        <v>9.8333333333333339</v>
      </c>
      <c r="GC245" s="160">
        <f>AVERAGE(FP$6:FP245)</f>
        <v>9.8333333333333339</v>
      </c>
      <c r="GD245" s="160">
        <f>AVERAGE(FQ$6:FQ245)</f>
        <v>0</v>
      </c>
      <c r="GE245" s="166">
        <f>AVERAGE(FR$6:FR245)</f>
        <v>1770</v>
      </c>
      <c r="GF245" s="166">
        <f>AVERAGE(FS$6:FS245)</f>
        <v>0</v>
      </c>
      <c r="GG245" s="166">
        <f>AVERAGE(FT$6:FT245)</f>
        <v>491.66666666666669</v>
      </c>
      <c r="GH245" s="166">
        <f>AVERAGE(FU$6:FU245)</f>
        <v>147.5</v>
      </c>
      <c r="GI245" s="166">
        <f>AVERAGE(FV$6:FV245)</f>
        <v>1614.6125</v>
      </c>
      <c r="GJ245" s="160">
        <f>AVERAGE(FW$6:FW245)</f>
        <v>0.85416666666666663</v>
      </c>
      <c r="GK245" s="166">
        <f>AVERAGE(FX$6:FX245)</f>
        <v>30.75</v>
      </c>
      <c r="GL245" s="166">
        <f>AVERAGE(FY$6:FY245)</f>
        <v>186.13749999999999</v>
      </c>
      <c r="GM245" s="26"/>
      <c r="GN245" s="26"/>
      <c r="GO245" s="26"/>
      <c r="GP245" s="26"/>
      <c r="GQ245" s="26"/>
      <c r="GR245" s="26"/>
      <c r="GS245" s="26"/>
      <c r="GT245" s="26"/>
      <c r="GU245" s="26"/>
      <c r="GV245" s="26"/>
      <c r="GW245" s="26"/>
      <c r="GX245" s="26"/>
      <c r="GY245" s="26"/>
      <c r="GZ245" s="26"/>
      <c r="HA245" s="26"/>
      <c r="HB245" s="26"/>
      <c r="HC245" s="26"/>
      <c r="HD245" s="26"/>
      <c r="HE245" s="26"/>
      <c r="HF245" s="26"/>
      <c r="HG245" s="26"/>
      <c r="HH245" s="26"/>
      <c r="HI245" s="26"/>
      <c r="HJ245" s="26"/>
      <c r="HK245" s="29"/>
      <c r="HL245" s="26"/>
      <c r="HM245" s="98">
        <v>240</v>
      </c>
      <c r="HN245" s="178">
        <v>22.275160547969321</v>
      </c>
      <c r="HO245" s="148">
        <v>0.05</v>
      </c>
      <c r="HP245" s="98">
        <v>7</v>
      </c>
      <c r="HQ245" s="189">
        <v>438</v>
      </c>
      <c r="HR245" s="98">
        <v>28</v>
      </c>
      <c r="HS245" s="98">
        <v>23</v>
      </c>
      <c r="HT245" s="98">
        <v>3</v>
      </c>
      <c r="HU245" s="189">
        <v>3450</v>
      </c>
      <c r="HV245" s="189">
        <v>450</v>
      </c>
      <c r="HW245" s="189">
        <v>1000</v>
      </c>
      <c r="HX245" s="189">
        <v>300</v>
      </c>
      <c r="HY245" s="189">
        <v>2813</v>
      </c>
      <c r="HZ245" s="98">
        <v>1</v>
      </c>
      <c r="IA245" s="189">
        <v>30</v>
      </c>
      <c r="IB245" s="189">
        <v>667</v>
      </c>
      <c r="IC245" s="98" t="s">
        <v>116</v>
      </c>
      <c r="ID245" s="80"/>
      <c r="IE245" s="164">
        <f>AVERAGE(HR$6:HR245)</f>
        <v>19.920833333333334</v>
      </c>
      <c r="IF245" s="164">
        <f>AVERAGE(HS$6:HS245)</f>
        <v>19.183333333333334</v>
      </c>
      <c r="IG245" s="164">
        <f>AVERAGE(HT$6:HT245)</f>
        <v>1.0333333333333334</v>
      </c>
      <c r="IH245" s="167">
        <f>AVERAGE(HU$6:HU245)</f>
        <v>2877.5</v>
      </c>
      <c r="II245" s="167">
        <f>AVERAGE(HV$6:HV245)</f>
        <v>155</v>
      </c>
      <c r="IJ245" s="167">
        <f>AVERAGE(HW$6:HW245)</f>
        <v>907.5</v>
      </c>
      <c r="IK245" s="167">
        <f>AVERAGE(HX$6:HX245)</f>
        <v>272.25</v>
      </c>
      <c r="IL245" s="167">
        <f>AVERAGE(HY$6:HY245)</f>
        <v>2313.7833333333333</v>
      </c>
      <c r="IM245" s="164">
        <f>AVERAGE(HZ$6:HZ245)</f>
        <v>2.4666666666666668</v>
      </c>
      <c r="IN245" s="167">
        <f>AVERAGE(IA$6:IA245)</f>
        <v>74</v>
      </c>
      <c r="IO245" s="167">
        <f>AVERAGE(IB$6:IB245)</f>
        <v>637.7166666666667</v>
      </c>
      <c r="IP245" s="26"/>
      <c r="IQ245" s="26"/>
      <c r="IR245" s="26"/>
      <c r="IS245" s="26"/>
      <c r="IT245" s="26"/>
      <c r="IU245" s="26"/>
      <c r="IV245" s="26"/>
      <c r="IW245" s="26"/>
      <c r="IX245" s="26"/>
      <c r="IY245" s="26"/>
      <c r="IZ245" s="26"/>
      <c r="JA245" s="26"/>
      <c r="JB245" s="26"/>
      <c r="JC245" s="26"/>
      <c r="JD245" s="26"/>
      <c r="JE245" s="26"/>
      <c r="JF245" s="26"/>
      <c r="JG245" s="26"/>
      <c r="JH245" s="26"/>
      <c r="JI245" s="26"/>
      <c r="JJ245" s="26"/>
      <c r="JK245" s="26"/>
      <c r="JL245" s="26"/>
      <c r="JM245" s="29"/>
      <c r="JN245" s="26"/>
      <c r="JO245" s="26"/>
      <c r="JP245" s="26"/>
      <c r="JQ245" s="26"/>
      <c r="JR245" s="26"/>
      <c r="JS245" s="26"/>
      <c r="JT245" s="26"/>
      <c r="JU245" s="26"/>
      <c r="JV245" s="26"/>
      <c r="JW245" s="26"/>
      <c r="JX245" s="26"/>
      <c r="JY245" s="26"/>
      <c r="JZ245" s="29"/>
    </row>
    <row r="246" spans="1:286" x14ac:dyDescent="0.2">
      <c r="A246" s="26"/>
      <c r="B246" s="103">
        <v>241</v>
      </c>
      <c r="C246" s="164">
        <v>15.399406767635053</v>
      </c>
      <c r="D246" s="133">
        <v>0.15</v>
      </c>
      <c r="E246" s="103">
        <v>3</v>
      </c>
      <c r="F246" s="167">
        <v>466</v>
      </c>
      <c r="G246" s="103">
        <v>16</v>
      </c>
      <c r="H246" s="103">
        <v>16</v>
      </c>
      <c r="I246" s="103">
        <v>0</v>
      </c>
      <c r="J246" s="167">
        <v>1920</v>
      </c>
      <c r="K246" s="167">
        <v>0</v>
      </c>
      <c r="L246" s="167">
        <v>800</v>
      </c>
      <c r="M246" s="167">
        <v>240</v>
      </c>
      <c r="N246" s="167">
        <v>2131</v>
      </c>
      <c r="O246" s="103">
        <v>2</v>
      </c>
      <c r="P246" s="167">
        <v>24</v>
      </c>
      <c r="Q246" s="167">
        <v>-187</v>
      </c>
      <c r="R246" s="103" t="s">
        <v>117</v>
      </c>
      <c r="S246" s="80"/>
      <c r="T246" s="169">
        <f>AVERAGE(G$6:G246)</f>
        <v>23.526970954356848</v>
      </c>
      <c r="U246" s="169">
        <f>AVERAGE(H$6:H246)</f>
        <v>20.784232365145229</v>
      </c>
      <c r="V246" s="169">
        <f>AVERAGE(I$6:I246)</f>
        <v>1.4024896265560165</v>
      </c>
      <c r="W246" s="170">
        <f>AVERAGE(J$6:J246)</f>
        <v>2494.1078838174276</v>
      </c>
      <c r="X246" s="170">
        <f>AVERAGE(K$6:K246)</f>
        <v>168.29875518672199</v>
      </c>
      <c r="Y246" s="170">
        <f>AVERAGE(L$6:L246)</f>
        <v>969.0871369294606</v>
      </c>
      <c r="Z246" s="170">
        <f>AVERAGE(M$6:M246)</f>
        <v>290.72614107883817</v>
      </c>
      <c r="AA246" s="170">
        <f>AVERAGE(N$6:N246)</f>
        <v>2415.4149377593362</v>
      </c>
      <c r="AB246" s="169">
        <f>AVERAGE(O$6:O246)</f>
        <v>3.095435684647303</v>
      </c>
      <c r="AC246" s="170">
        <f>AVERAGE(P$6:P246)</f>
        <v>37.145228215767638</v>
      </c>
      <c r="AD246" s="170">
        <f>AVERAGE(Q$6:Q246)</f>
        <v>115.83817427385893</v>
      </c>
      <c r="AE246" s="26"/>
      <c r="AF246" s="26"/>
      <c r="AG246" s="26"/>
      <c r="AH246" s="26"/>
      <c r="AI246" s="26"/>
      <c r="AJ246" s="26"/>
      <c r="AK246" s="26"/>
      <c r="AL246" s="26"/>
      <c r="AM246" s="26"/>
      <c r="AN246" s="26"/>
      <c r="AO246" s="26"/>
      <c r="AP246" s="26"/>
      <c r="AQ246" s="26"/>
      <c r="AR246" s="26"/>
      <c r="AS246" s="26"/>
      <c r="AT246" s="26"/>
      <c r="AU246" s="26"/>
      <c r="AV246" s="26"/>
      <c r="AW246" s="26"/>
      <c r="AX246" s="29"/>
      <c r="AZ246" s="26">
        <v>241</v>
      </c>
      <c r="BA246" s="164">
        <v>18.844479025834865</v>
      </c>
      <c r="BB246" s="175">
        <v>0.2</v>
      </c>
      <c r="BC246" s="103">
        <v>3</v>
      </c>
      <c r="BD246" s="181">
        <v>195</v>
      </c>
      <c r="BE246" s="103">
        <v>18</v>
      </c>
      <c r="BF246" s="103">
        <v>18</v>
      </c>
      <c r="BG246" s="103">
        <v>0</v>
      </c>
      <c r="BH246" s="167">
        <v>2700</v>
      </c>
      <c r="BI246" s="167">
        <v>0</v>
      </c>
      <c r="BJ246" s="167">
        <v>900</v>
      </c>
      <c r="BK246" s="167">
        <v>270</v>
      </c>
      <c r="BL246" s="167">
        <v>1990</v>
      </c>
      <c r="BM246" s="103">
        <v>4</v>
      </c>
      <c r="BN246" s="167">
        <v>60</v>
      </c>
      <c r="BO246" s="167">
        <v>770</v>
      </c>
      <c r="BP246" s="103" t="s">
        <v>117</v>
      </c>
      <c r="BQ246" s="80"/>
      <c r="BR246" s="164">
        <f>AVERAGE(BE$6:BE246)</f>
        <v>19.730290456431536</v>
      </c>
      <c r="BS246" s="164">
        <f>AVERAGE(BF$6:BF246)</f>
        <v>18.879668049792532</v>
      </c>
      <c r="BT246" s="164">
        <f>AVERAGE(BG$6:BG246)</f>
        <v>0.66804979253112029</v>
      </c>
      <c r="BU246" s="167">
        <f>AVERAGE(BH$6:BH246)</f>
        <v>2831.9502074688799</v>
      </c>
      <c r="BV246" s="167">
        <f>AVERAGE(BI$6:BI246)</f>
        <v>100.20746887966806</v>
      </c>
      <c r="BW246" s="167">
        <f>AVERAGE(BJ$6:BJ246)</f>
        <v>910.58091286307058</v>
      </c>
      <c r="BX246" s="167">
        <f>AVERAGE(BK$6:BK246)</f>
        <v>273.17427385892114</v>
      </c>
      <c r="BY246" s="167">
        <f>AVERAGE(BL$6:BL246)</f>
        <v>2256.9460580912864</v>
      </c>
      <c r="BZ246" s="164">
        <f>AVERAGE(BM$6:BM246)</f>
        <v>2.2323651452282158</v>
      </c>
      <c r="CA246" s="167">
        <f>AVERAGE(BN$6:BN246)</f>
        <v>33.485477178423238</v>
      </c>
      <c r="CB246" s="167">
        <f>AVERAGE(BO$6:BO246)</f>
        <v>608.48962655601656</v>
      </c>
      <c r="CC246" s="26"/>
      <c r="CD246" s="26"/>
      <c r="CE246" s="26"/>
      <c r="CF246" s="26"/>
      <c r="CG246" s="26"/>
      <c r="CH246" s="26"/>
      <c r="CI246" s="26"/>
      <c r="CJ246" s="26"/>
      <c r="CK246" s="26"/>
      <c r="CL246" s="26"/>
      <c r="CM246" s="26"/>
      <c r="CN246" s="26"/>
      <c r="CO246" s="26"/>
      <c r="CP246" s="26"/>
      <c r="CQ246" s="26"/>
      <c r="CR246" s="26"/>
      <c r="CS246" s="26"/>
      <c r="CT246" s="26"/>
      <c r="CU246" s="26"/>
      <c r="CV246" s="26"/>
      <c r="CW246" s="26"/>
      <c r="CX246" s="26"/>
      <c r="CY246" s="26"/>
      <c r="CZ246" s="26"/>
      <c r="DA246" s="26"/>
      <c r="DB246" s="26"/>
      <c r="DC246" s="26"/>
      <c r="DD246" s="29"/>
      <c r="DE246" s="26"/>
      <c r="DF246" s="103">
        <v>241</v>
      </c>
      <c r="DG246" s="164">
        <v>4.8618155247094315</v>
      </c>
      <c r="DH246" s="133">
        <v>0.1</v>
      </c>
      <c r="DI246" s="103">
        <v>3</v>
      </c>
      <c r="DJ246" s="167">
        <v>286</v>
      </c>
      <c r="DK246" s="103">
        <v>8</v>
      </c>
      <c r="DL246" s="103">
        <v>8</v>
      </c>
      <c r="DM246" s="103">
        <v>0</v>
      </c>
      <c r="DN246" s="167">
        <v>1440</v>
      </c>
      <c r="DO246" s="167">
        <v>0</v>
      </c>
      <c r="DP246" s="167">
        <v>400</v>
      </c>
      <c r="DQ246" s="167">
        <v>120</v>
      </c>
      <c r="DR246" s="167">
        <v>1431</v>
      </c>
      <c r="DS246" s="103">
        <v>0</v>
      </c>
      <c r="DT246" s="167">
        <v>0</v>
      </c>
      <c r="DU246" s="167">
        <v>9</v>
      </c>
      <c r="DV246" s="103" t="s">
        <v>117</v>
      </c>
      <c r="DW246" s="26"/>
      <c r="DX246" s="164">
        <f>AVERAGE(DK$6:DK246)</f>
        <v>10.531120331950207</v>
      </c>
      <c r="DY246" s="164">
        <f>AVERAGE(DL$6:DL246)</f>
        <v>10.531120331950207</v>
      </c>
      <c r="DZ246" s="164">
        <f>AVERAGE(DM$6:DM246)</f>
        <v>0</v>
      </c>
      <c r="EA246" s="167">
        <f>AVERAGE(DN$6:DN246)</f>
        <v>1895.6016597510372</v>
      </c>
      <c r="EB246" s="167">
        <f>AVERAGE(DO$6:DO246)</f>
        <v>0</v>
      </c>
      <c r="EC246" s="167">
        <f>AVERAGE(DP$6:DP246)</f>
        <v>526.55601659751039</v>
      </c>
      <c r="ED246" s="167">
        <f>AVERAGE(DQ$6:DQ246)</f>
        <v>157.96680497925311</v>
      </c>
      <c r="EE246" s="167">
        <f>AVERAGE(DR$6:DR246)</f>
        <v>1657.2531120331951</v>
      </c>
      <c r="EF246" s="164">
        <f>AVERAGE(DS$6:DS246)</f>
        <v>0.86721991701244816</v>
      </c>
      <c r="EG246" s="167">
        <f>AVERAGE(DT$6:DT246)</f>
        <v>15.609958506224066</v>
      </c>
      <c r="EH246" s="167">
        <f>AVERAGE(DU$6:DU246)</f>
        <v>253.95850622406638</v>
      </c>
      <c r="EI246" s="26"/>
      <c r="EJ246" s="26"/>
      <c r="EK246" s="26"/>
      <c r="EL246" s="26"/>
      <c r="EM246" s="26"/>
      <c r="EN246" s="26"/>
      <c r="EO246" s="26"/>
      <c r="EP246" s="26"/>
      <c r="EQ246" s="26"/>
      <c r="ER246" s="26"/>
      <c r="ES246" s="26"/>
      <c r="ET246" s="26"/>
      <c r="EU246" s="26"/>
      <c r="EV246" s="26"/>
      <c r="EW246" s="26"/>
      <c r="EX246" s="26"/>
      <c r="EY246" s="26"/>
      <c r="EZ246" s="26"/>
      <c r="FA246" s="26"/>
      <c r="FB246" s="26"/>
      <c r="FC246" s="26"/>
      <c r="FD246" s="26"/>
      <c r="FE246" s="26"/>
      <c r="FF246" s="26"/>
      <c r="FG246" s="26"/>
      <c r="FH246" s="29"/>
      <c r="FI246" s="26"/>
      <c r="FJ246" s="103">
        <v>241</v>
      </c>
      <c r="FK246" s="164">
        <v>7.8396739580764434</v>
      </c>
      <c r="FL246" s="133">
        <v>0.15</v>
      </c>
      <c r="FM246" s="103">
        <v>1</v>
      </c>
      <c r="FN246" s="167">
        <v>436</v>
      </c>
      <c r="FO246" s="103">
        <v>8</v>
      </c>
      <c r="FP246" s="103">
        <v>8</v>
      </c>
      <c r="FQ246" s="103">
        <v>0</v>
      </c>
      <c r="FR246" s="167">
        <v>1440</v>
      </c>
      <c r="FS246" s="167">
        <v>0</v>
      </c>
      <c r="FT246" s="167">
        <v>400</v>
      </c>
      <c r="FU246" s="167">
        <v>120</v>
      </c>
      <c r="FV246" s="167">
        <v>1581</v>
      </c>
      <c r="FW246" s="103">
        <v>1</v>
      </c>
      <c r="FX246" s="167">
        <v>36</v>
      </c>
      <c r="FY246" s="167">
        <v>-105</v>
      </c>
      <c r="FZ246" s="103" t="s">
        <v>117</v>
      </c>
      <c r="GA246" s="80"/>
      <c r="GB246" s="160">
        <f>AVERAGE(FO$6:FO246)</f>
        <v>9.8257261410788388</v>
      </c>
      <c r="GC246" s="160">
        <f>AVERAGE(FP$6:FP246)</f>
        <v>9.8257261410788388</v>
      </c>
      <c r="GD246" s="160">
        <f>AVERAGE(FQ$6:FQ246)</f>
        <v>0</v>
      </c>
      <c r="GE246" s="166">
        <f>AVERAGE(FR$6:FR246)</f>
        <v>1768.630705394191</v>
      </c>
      <c r="GF246" s="166">
        <f>AVERAGE(FS$6:FS246)</f>
        <v>0</v>
      </c>
      <c r="GG246" s="166">
        <f>AVERAGE(FT$6:FT246)</f>
        <v>491.28630705394193</v>
      </c>
      <c r="GH246" s="166">
        <f>AVERAGE(FU$6:FU246)</f>
        <v>147.38589211618256</v>
      </c>
      <c r="GI246" s="166">
        <f>AVERAGE(FV$6:FV246)</f>
        <v>1614.4730290456432</v>
      </c>
      <c r="GJ246" s="160">
        <f>AVERAGE(FW$6:FW246)</f>
        <v>0.85477178423236511</v>
      </c>
      <c r="GK246" s="166">
        <f>AVERAGE(FX$6:FX246)</f>
        <v>30.771784232365146</v>
      </c>
      <c r="GL246" s="166">
        <f>AVERAGE(FY$6:FY246)</f>
        <v>184.92946058091286</v>
      </c>
      <c r="GM246" s="26"/>
      <c r="GN246" s="26"/>
      <c r="GO246" s="26"/>
      <c r="GP246" s="26"/>
      <c r="GQ246" s="26"/>
      <c r="GR246" s="26"/>
      <c r="GS246" s="26"/>
      <c r="GT246" s="26"/>
      <c r="GU246" s="26"/>
      <c r="GV246" s="26"/>
      <c r="GW246" s="26"/>
      <c r="GX246" s="26"/>
      <c r="GY246" s="26"/>
      <c r="GZ246" s="26"/>
      <c r="HA246" s="26"/>
      <c r="HB246" s="26"/>
      <c r="HC246" s="26"/>
      <c r="HD246" s="26"/>
      <c r="HE246" s="26"/>
      <c r="HF246" s="26"/>
      <c r="HG246" s="26"/>
      <c r="HH246" s="26"/>
      <c r="HI246" s="26"/>
      <c r="HJ246" s="26"/>
      <c r="HK246" s="29"/>
      <c r="HL246" s="26"/>
      <c r="HM246" s="98">
        <v>241</v>
      </c>
      <c r="HN246" s="178">
        <v>20.394617612005412</v>
      </c>
      <c r="HO246" s="148">
        <v>0.2</v>
      </c>
      <c r="HP246" s="98">
        <v>1</v>
      </c>
      <c r="HQ246" s="189">
        <v>338</v>
      </c>
      <c r="HR246" s="98">
        <v>17</v>
      </c>
      <c r="HS246" s="98">
        <v>17</v>
      </c>
      <c r="HT246" s="98">
        <v>0</v>
      </c>
      <c r="HU246" s="189">
        <v>2550</v>
      </c>
      <c r="HV246" s="189">
        <v>0</v>
      </c>
      <c r="HW246" s="189">
        <v>850</v>
      </c>
      <c r="HX246" s="189">
        <v>255</v>
      </c>
      <c r="HY246" s="189">
        <v>2068</v>
      </c>
      <c r="HZ246" s="98">
        <v>4</v>
      </c>
      <c r="IA246" s="189">
        <v>120</v>
      </c>
      <c r="IB246" s="189">
        <v>602</v>
      </c>
      <c r="IC246" s="98" t="s">
        <v>117</v>
      </c>
      <c r="ID246" s="80"/>
      <c r="IE246" s="164">
        <f>AVERAGE(HR$6:HR246)</f>
        <v>19.908713692946058</v>
      </c>
      <c r="IF246" s="164">
        <f>AVERAGE(HS$6:HS246)</f>
        <v>19.174273858921161</v>
      </c>
      <c r="IG246" s="164">
        <f>AVERAGE(HT$6:HT246)</f>
        <v>1.0290456431535269</v>
      </c>
      <c r="IH246" s="167">
        <f>AVERAGE(HU$6:HU246)</f>
        <v>2876.1410788381741</v>
      </c>
      <c r="II246" s="167">
        <f>AVERAGE(HV$6:HV246)</f>
        <v>154.35684647302904</v>
      </c>
      <c r="IJ246" s="167">
        <f>AVERAGE(HW$6:HW246)</f>
        <v>907.2614107883818</v>
      </c>
      <c r="IK246" s="167">
        <f>AVERAGE(HX$6:HX246)</f>
        <v>272.1784232365145</v>
      </c>
      <c r="IL246" s="167">
        <f>AVERAGE(HY$6:HY246)</f>
        <v>2312.7634854771786</v>
      </c>
      <c r="IM246" s="164">
        <f>AVERAGE(HZ$6:HZ246)</f>
        <v>2.4730290456431536</v>
      </c>
      <c r="IN246" s="167">
        <f>AVERAGE(IA$6:IA246)</f>
        <v>74.190871369294612</v>
      </c>
      <c r="IO246" s="167">
        <f>AVERAGE(IB$6:IB246)</f>
        <v>637.56846473029043</v>
      </c>
      <c r="IP246" s="26"/>
      <c r="IQ246" s="26"/>
      <c r="IR246" s="26"/>
      <c r="IS246" s="26"/>
      <c r="IT246" s="26"/>
      <c r="IU246" s="26"/>
      <c r="IV246" s="26"/>
      <c r="IW246" s="26"/>
      <c r="IX246" s="26"/>
      <c r="IY246" s="26"/>
      <c r="IZ246" s="26"/>
      <c r="JA246" s="26"/>
      <c r="JB246" s="26"/>
      <c r="JC246" s="26"/>
      <c r="JD246" s="26"/>
      <c r="JE246" s="26"/>
      <c r="JF246" s="26"/>
      <c r="JG246" s="26"/>
      <c r="JH246" s="26"/>
      <c r="JI246" s="26"/>
      <c r="JJ246" s="26"/>
      <c r="JK246" s="26"/>
      <c r="JL246" s="26"/>
      <c r="JM246" s="29"/>
      <c r="JN246" s="26"/>
      <c r="JO246" s="26"/>
      <c r="JP246" s="26"/>
      <c r="JQ246" s="26"/>
      <c r="JR246" s="26"/>
      <c r="JS246" s="26"/>
      <c r="JT246" s="26"/>
      <c r="JU246" s="26"/>
      <c r="JV246" s="26"/>
      <c r="JW246" s="26"/>
      <c r="JX246" s="26"/>
      <c r="JY246" s="26"/>
      <c r="JZ246" s="29"/>
    </row>
    <row r="247" spans="1:286" x14ac:dyDescent="0.2">
      <c r="A247" s="26"/>
      <c r="B247" s="103">
        <v>242</v>
      </c>
      <c r="C247" s="164">
        <v>20.813878658280576</v>
      </c>
      <c r="D247" s="133">
        <v>0.05</v>
      </c>
      <c r="E247" s="103">
        <v>1</v>
      </c>
      <c r="F247" s="167">
        <v>260</v>
      </c>
      <c r="G247" s="103">
        <v>21</v>
      </c>
      <c r="H247" s="103">
        <v>21</v>
      </c>
      <c r="I247" s="103">
        <v>1</v>
      </c>
      <c r="J247" s="167">
        <v>2520</v>
      </c>
      <c r="K247" s="167">
        <v>120</v>
      </c>
      <c r="L247" s="167">
        <v>1000</v>
      </c>
      <c r="M247" s="167">
        <v>300</v>
      </c>
      <c r="N247" s="167">
        <v>2305</v>
      </c>
      <c r="O247" s="103">
        <v>1</v>
      </c>
      <c r="P247" s="167">
        <v>12</v>
      </c>
      <c r="Q247" s="167">
        <v>227</v>
      </c>
      <c r="R247" s="103" t="s">
        <v>116</v>
      </c>
      <c r="S247" s="80"/>
      <c r="T247" s="169">
        <f>AVERAGE(G$6:G247)</f>
        <v>23.516528925619834</v>
      </c>
      <c r="U247" s="169">
        <f>AVERAGE(H$6:H247)</f>
        <v>20.785123966942148</v>
      </c>
      <c r="V247" s="169">
        <f>AVERAGE(I$6:I247)</f>
        <v>1.4008264462809918</v>
      </c>
      <c r="W247" s="170">
        <f>AVERAGE(J$6:J247)</f>
        <v>2494.2148760330579</v>
      </c>
      <c r="X247" s="170">
        <f>AVERAGE(K$6:K247)</f>
        <v>168.099173553719</v>
      </c>
      <c r="Y247" s="170">
        <f>AVERAGE(L$6:L247)</f>
        <v>969.21487603305786</v>
      </c>
      <c r="Z247" s="170">
        <f>AVERAGE(M$6:M247)</f>
        <v>290.76446280991735</v>
      </c>
      <c r="AA247" s="170">
        <f>AVERAGE(N$6:N247)</f>
        <v>2414.9586776859505</v>
      </c>
      <c r="AB247" s="169">
        <f>AVERAGE(O$6:O247)</f>
        <v>3.0867768595041323</v>
      </c>
      <c r="AC247" s="170">
        <f>AVERAGE(P$6:P247)</f>
        <v>37.041322314049587</v>
      </c>
      <c r="AD247" s="170">
        <f>AVERAGE(Q$6:Q247)</f>
        <v>116.29752066115702</v>
      </c>
      <c r="AE247" s="26"/>
      <c r="AF247" s="26"/>
      <c r="AG247" s="26"/>
      <c r="AH247" s="26"/>
      <c r="AI247" s="26"/>
      <c r="AJ247" s="26"/>
      <c r="AK247" s="26"/>
      <c r="AL247" s="26"/>
      <c r="AM247" s="26"/>
      <c r="AN247" s="26"/>
      <c r="AO247" s="26"/>
      <c r="AP247" s="26"/>
      <c r="AQ247" s="26"/>
      <c r="AR247" s="26"/>
      <c r="AS247" s="26"/>
      <c r="AT247" s="26"/>
      <c r="AU247" s="26"/>
      <c r="AV247" s="26"/>
      <c r="AW247" s="26"/>
      <c r="AX247" s="29"/>
      <c r="AZ247" s="26">
        <v>242</v>
      </c>
      <c r="BA247" s="164">
        <v>15.069668182583847</v>
      </c>
      <c r="BB247" s="175">
        <v>0.15</v>
      </c>
      <c r="BC247" s="103">
        <v>3</v>
      </c>
      <c r="BD247" s="181">
        <v>401</v>
      </c>
      <c r="BE247" s="103">
        <v>16</v>
      </c>
      <c r="BF247" s="103">
        <v>16</v>
      </c>
      <c r="BG247" s="103">
        <v>0</v>
      </c>
      <c r="BH247" s="167">
        <v>2400</v>
      </c>
      <c r="BI247" s="167">
        <v>0</v>
      </c>
      <c r="BJ247" s="167">
        <v>800</v>
      </c>
      <c r="BK247" s="167">
        <v>240</v>
      </c>
      <c r="BL247" s="167">
        <v>2066</v>
      </c>
      <c r="BM247" s="103">
        <v>2</v>
      </c>
      <c r="BN247" s="167">
        <v>30</v>
      </c>
      <c r="BO247" s="167">
        <v>364</v>
      </c>
      <c r="BP247" s="103" t="s">
        <v>117</v>
      </c>
      <c r="BQ247" s="80"/>
      <c r="BR247" s="164">
        <f>AVERAGE(BE$6:BE247)</f>
        <v>19.714876033057852</v>
      </c>
      <c r="BS247" s="164">
        <f>AVERAGE(BF$6:BF247)</f>
        <v>18.867768595041323</v>
      </c>
      <c r="BT247" s="164">
        <f>AVERAGE(BG$6:BG247)</f>
        <v>0.66528925619834711</v>
      </c>
      <c r="BU247" s="167">
        <f>AVERAGE(BH$6:BH247)</f>
        <v>2830.1652892561983</v>
      </c>
      <c r="BV247" s="167">
        <f>AVERAGE(BI$6:BI247)</f>
        <v>99.793388429752071</v>
      </c>
      <c r="BW247" s="167">
        <f>AVERAGE(BJ$6:BJ247)</f>
        <v>910.12396694214874</v>
      </c>
      <c r="BX247" s="167">
        <f>AVERAGE(BK$6:BK247)</f>
        <v>273.03719008264466</v>
      </c>
      <c r="BY247" s="167">
        <f>AVERAGE(BL$6:BL247)</f>
        <v>2256.1570247933882</v>
      </c>
      <c r="BZ247" s="164">
        <f>AVERAGE(BM$6:BM247)</f>
        <v>2.2314049586776861</v>
      </c>
      <c r="CA247" s="167">
        <f>AVERAGE(BN$6:BN247)</f>
        <v>33.471074380165291</v>
      </c>
      <c r="CB247" s="167">
        <f>AVERAGE(BO$6:BO247)</f>
        <v>607.47933884297515</v>
      </c>
      <c r="CC247" s="26"/>
      <c r="CD247" s="26"/>
      <c r="CE247" s="26"/>
      <c r="CF247" s="26"/>
      <c r="CG247" s="26"/>
      <c r="CH247" s="26"/>
      <c r="CI247" s="26"/>
      <c r="CJ247" s="26"/>
      <c r="CK247" s="26"/>
      <c r="CL247" s="26"/>
      <c r="CM247" s="26"/>
      <c r="CN247" s="26"/>
      <c r="CO247" s="26"/>
      <c r="CP247" s="26"/>
      <c r="CQ247" s="26"/>
      <c r="CR247" s="26"/>
      <c r="CS247" s="26"/>
      <c r="CT247" s="26"/>
      <c r="CU247" s="26"/>
      <c r="CV247" s="26"/>
      <c r="CW247" s="26"/>
      <c r="CX247" s="26"/>
      <c r="CY247" s="26"/>
      <c r="CZ247" s="26"/>
      <c r="DA247" s="26"/>
      <c r="DB247" s="26"/>
      <c r="DC247" s="26"/>
      <c r="DD247" s="29"/>
      <c r="DE247" s="26"/>
      <c r="DF247" s="103">
        <v>242</v>
      </c>
      <c r="DG247" s="164">
        <v>7.0735838680439516</v>
      </c>
      <c r="DH247" s="133">
        <v>0.05</v>
      </c>
      <c r="DI247" s="103">
        <v>5</v>
      </c>
      <c r="DJ247" s="167">
        <v>592</v>
      </c>
      <c r="DK247" s="103">
        <v>12</v>
      </c>
      <c r="DL247" s="103">
        <v>12</v>
      </c>
      <c r="DM247" s="103">
        <v>0</v>
      </c>
      <c r="DN247" s="167">
        <v>2160</v>
      </c>
      <c r="DO247" s="167">
        <v>0</v>
      </c>
      <c r="DP247" s="167">
        <v>600</v>
      </c>
      <c r="DQ247" s="167">
        <v>180</v>
      </c>
      <c r="DR247" s="167">
        <v>1997</v>
      </c>
      <c r="DS247" s="103">
        <v>0</v>
      </c>
      <c r="DT247" s="167">
        <v>0</v>
      </c>
      <c r="DU247" s="167">
        <v>163</v>
      </c>
      <c r="DV247" s="103" t="s">
        <v>117</v>
      </c>
      <c r="DW247" s="26"/>
      <c r="DX247" s="164">
        <f>AVERAGE(DK$6:DK247)</f>
        <v>10.537190082644628</v>
      </c>
      <c r="DY247" s="164">
        <f>AVERAGE(DL$6:DL247)</f>
        <v>10.537190082644628</v>
      </c>
      <c r="DZ247" s="164">
        <f>AVERAGE(DM$6:DM247)</f>
        <v>0</v>
      </c>
      <c r="EA247" s="167">
        <f>AVERAGE(DN$6:DN247)</f>
        <v>1896.6942148760331</v>
      </c>
      <c r="EB247" s="167">
        <f>AVERAGE(DO$6:DO247)</f>
        <v>0</v>
      </c>
      <c r="EC247" s="167">
        <f>AVERAGE(DP$6:DP247)</f>
        <v>526.85950413223145</v>
      </c>
      <c r="ED247" s="167">
        <f>AVERAGE(DQ$6:DQ247)</f>
        <v>158.05785123966942</v>
      </c>
      <c r="EE247" s="167">
        <f>AVERAGE(DR$6:DR247)</f>
        <v>1658.6570247933885</v>
      </c>
      <c r="EF247" s="164">
        <f>AVERAGE(DS$6:DS247)</f>
        <v>0.86363636363636365</v>
      </c>
      <c r="EG247" s="167">
        <f>AVERAGE(DT$6:DT247)</f>
        <v>15.545454545454545</v>
      </c>
      <c r="EH247" s="167">
        <f>AVERAGE(DU$6:DU247)</f>
        <v>253.58264462809916</v>
      </c>
      <c r="EI247" s="26"/>
      <c r="EJ247" s="26"/>
      <c r="EK247" s="26"/>
      <c r="EL247" s="26"/>
      <c r="EM247" s="26"/>
      <c r="EN247" s="26"/>
      <c r="EO247" s="26"/>
      <c r="EP247" s="26"/>
      <c r="EQ247" s="26"/>
      <c r="ER247" s="26"/>
      <c r="ES247" s="26"/>
      <c r="ET247" s="26"/>
      <c r="EU247" s="26"/>
      <c r="EV247" s="26"/>
      <c r="EW247" s="26"/>
      <c r="EX247" s="26"/>
      <c r="EY247" s="26"/>
      <c r="EZ247" s="26"/>
      <c r="FA247" s="26"/>
      <c r="FB247" s="26"/>
      <c r="FC247" s="26"/>
      <c r="FD247" s="26"/>
      <c r="FE247" s="26"/>
      <c r="FF247" s="26"/>
      <c r="FG247" s="26"/>
      <c r="FH247" s="29"/>
      <c r="FI247" s="26"/>
      <c r="FJ247" s="103">
        <v>242</v>
      </c>
      <c r="FK247" s="164">
        <v>6.6168828744615658</v>
      </c>
      <c r="FL247" s="133">
        <v>0.15</v>
      </c>
      <c r="FM247" s="103">
        <v>1</v>
      </c>
      <c r="FN247" s="167">
        <v>533</v>
      </c>
      <c r="FO247" s="103">
        <v>7</v>
      </c>
      <c r="FP247" s="103">
        <v>7</v>
      </c>
      <c r="FQ247" s="103">
        <v>0</v>
      </c>
      <c r="FR247" s="167">
        <v>1260</v>
      </c>
      <c r="FS247" s="167">
        <v>0</v>
      </c>
      <c r="FT247" s="167">
        <v>350</v>
      </c>
      <c r="FU247" s="167">
        <v>105</v>
      </c>
      <c r="FV247" s="167">
        <v>1613</v>
      </c>
      <c r="FW247" s="103">
        <v>1</v>
      </c>
      <c r="FX247" s="167">
        <v>36</v>
      </c>
      <c r="FY247" s="167">
        <v>-317</v>
      </c>
      <c r="FZ247" s="103" t="s">
        <v>117</v>
      </c>
      <c r="GA247" s="80"/>
      <c r="GB247" s="160">
        <f>AVERAGE(FO$6:FO247)</f>
        <v>9.8140495867768589</v>
      </c>
      <c r="GC247" s="160">
        <f>AVERAGE(FP$6:FP247)</f>
        <v>9.8140495867768589</v>
      </c>
      <c r="GD247" s="160">
        <f>AVERAGE(FQ$6:FQ247)</f>
        <v>0</v>
      </c>
      <c r="GE247" s="166">
        <f>AVERAGE(FR$6:FR247)</f>
        <v>1766.5289256198348</v>
      </c>
      <c r="GF247" s="166">
        <f>AVERAGE(FS$6:FS247)</f>
        <v>0</v>
      </c>
      <c r="GG247" s="166">
        <f>AVERAGE(FT$6:FT247)</f>
        <v>490.70247933884298</v>
      </c>
      <c r="GH247" s="166">
        <f>AVERAGE(FU$6:FU247)</f>
        <v>147.21074380165288</v>
      </c>
      <c r="GI247" s="166">
        <f>AVERAGE(FV$6:FV247)</f>
        <v>1614.4669421487604</v>
      </c>
      <c r="GJ247" s="160">
        <f>AVERAGE(FW$6:FW247)</f>
        <v>0.85537190082644632</v>
      </c>
      <c r="GK247" s="166">
        <f>AVERAGE(FX$6:FX247)</f>
        <v>30.793388429752067</v>
      </c>
      <c r="GL247" s="166">
        <f>AVERAGE(FY$6:FY247)</f>
        <v>182.85537190082644</v>
      </c>
      <c r="GM247" s="26"/>
      <c r="GN247" s="26"/>
      <c r="GO247" s="26"/>
      <c r="GP247" s="26"/>
      <c r="GQ247" s="26"/>
      <c r="GR247" s="26"/>
      <c r="GS247" s="26"/>
      <c r="GT247" s="26"/>
      <c r="GU247" s="26"/>
      <c r="GV247" s="26"/>
      <c r="GW247" s="26"/>
      <c r="GX247" s="26"/>
      <c r="GY247" s="26"/>
      <c r="GZ247" s="26"/>
      <c r="HA247" s="26"/>
      <c r="HB247" s="26"/>
      <c r="HC247" s="26"/>
      <c r="HD247" s="26"/>
      <c r="HE247" s="26"/>
      <c r="HF247" s="26"/>
      <c r="HG247" s="26"/>
      <c r="HH247" s="26"/>
      <c r="HI247" s="26"/>
      <c r="HJ247" s="26"/>
      <c r="HK247" s="29"/>
      <c r="HL247" s="26"/>
      <c r="HM247" s="98">
        <v>242</v>
      </c>
      <c r="HN247" s="178">
        <v>15.220046139372847</v>
      </c>
      <c r="HO247" s="148">
        <v>0.05</v>
      </c>
      <c r="HP247" s="98">
        <v>8</v>
      </c>
      <c r="HQ247" s="189">
        <v>466</v>
      </c>
      <c r="HR247" s="98">
        <v>22</v>
      </c>
      <c r="HS247" s="98">
        <v>22</v>
      </c>
      <c r="HT247" s="98">
        <v>2</v>
      </c>
      <c r="HU247" s="189">
        <v>3300</v>
      </c>
      <c r="HV247" s="189">
        <v>300</v>
      </c>
      <c r="HW247" s="189">
        <v>1000</v>
      </c>
      <c r="HX247" s="189">
        <v>300</v>
      </c>
      <c r="HY247" s="189">
        <v>2691</v>
      </c>
      <c r="HZ247" s="98">
        <v>1</v>
      </c>
      <c r="IA247" s="189">
        <v>30</v>
      </c>
      <c r="IB247" s="189">
        <v>639</v>
      </c>
      <c r="IC247" s="98" t="s">
        <v>116</v>
      </c>
      <c r="ID247" s="80"/>
      <c r="IE247" s="164">
        <f>AVERAGE(HR$6:HR247)</f>
        <v>19.917355371900825</v>
      </c>
      <c r="IF247" s="164">
        <f>AVERAGE(HS$6:HS247)</f>
        <v>19.185950413223139</v>
      </c>
      <c r="IG247" s="164">
        <f>AVERAGE(HT$6:HT247)</f>
        <v>1.0330578512396693</v>
      </c>
      <c r="IH247" s="167">
        <f>AVERAGE(HU$6:HU247)</f>
        <v>2877.8925619834713</v>
      </c>
      <c r="II247" s="167">
        <f>AVERAGE(HV$6:HV247)</f>
        <v>154.95867768595042</v>
      </c>
      <c r="IJ247" s="167">
        <f>AVERAGE(HW$6:HW247)</f>
        <v>907.64462809917359</v>
      </c>
      <c r="IK247" s="167">
        <f>AVERAGE(HX$6:HX247)</f>
        <v>272.29338842975204</v>
      </c>
      <c r="IL247" s="167">
        <f>AVERAGE(HY$6:HY247)</f>
        <v>2314.3264462809916</v>
      </c>
      <c r="IM247" s="164">
        <f>AVERAGE(HZ$6:HZ247)</f>
        <v>2.4669421487603307</v>
      </c>
      <c r="IN247" s="167">
        <f>AVERAGE(IA$6:IA247)</f>
        <v>74.008264462809919</v>
      </c>
      <c r="IO247" s="167">
        <f>AVERAGE(IB$6:IB247)</f>
        <v>637.57438016528931</v>
      </c>
      <c r="IP247" s="26"/>
      <c r="IQ247" s="26"/>
      <c r="IR247" s="26"/>
      <c r="IS247" s="26"/>
      <c r="IT247" s="26"/>
      <c r="IU247" s="26"/>
      <c r="IV247" s="26"/>
      <c r="IW247" s="26"/>
      <c r="IX247" s="26"/>
      <c r="IY247" s="26"/>
      <c r="IZ247" s="26"/>
      <c r="JA247" s="26"/>
      <c r="JB247" s="26"/>
      <c r="JC247" s="26"/>
      <c r="JD247" s="26"/>
      <c r="JE247" s="26"/>
      <c r="JF247" s="26"/>
      <c r="JG247" s="26"/>
      <c r="JH247" s="26"/>
      <c r="JI247" s="26"/>
      <c r="JJ247" s="26"/>
      <c r="JK247" s="26"/>
      <c r="JL247" s="26"/>
      <c r="JM247" s="29"/>
      <c r="JN247" s="26"/>
      <c r="JO247" s="26"/>
      <c r="JP247" s="26"/>
      <c r="JQ247" s="26"/>
      <c r="JR247" s="26"/>
      <c r="JS247" s="26"/>
      <c r="JT247" s="26"/>
      <c r="JU247" s="26"/>
      <c r="JV247" s="26"/>
      <c r="JW247" s="26"/>
      <c r="JX247" s="26"/>
      <c r="JY247" s="26"/>
      <c r="JZ247" s="29"/>
    </row>
    <row r="248" spans="1:286" x14ac:dyDescent="0.2">
      <c r="A248" s="26"/>
      <c r="B248" s="103">
        <v>243</v>
      </c>
      <c r="C248" s="164">
        <v>21.468602964644582</v>
      </c>
      <c r="D248" s="133">
        <v>0.1</v>
      </c>
      <c r="E248" s="103">
        <v>9</v>
      </c>
      <c r="F248" s="167">
        <v>444</v>
      </c>
      <c r="G248" s="103">
        <v>28</v>
      </c>
      <c r="H248" s="103">
        <v>22</v>
      </c>
      <c r="I248" s="103">
        <v>2</v>
      </c>
      <c r="J248" s="167">
        <v>2640</v>
      </c>
      <c r="K248" s="167">
        <v>240</v>
      </c>
      <c r="L248" s="167">
        <v>1000</v>
      </c>
      <c r="M248" s="167">
        <v>300</v>
      </c>
      <c r="N248" s="167">
        <v>2609</v>
      </c>
      <c r="O248" s="103">
        <v>2</v>
      </c>
      <c r="P248" s="167">
        <v>24</v>
      </c>
      <c r="Q248" s="167">
        <v>55</v>
      </c>
      <c r="R248" s="103" t="s">
        <v>116</v>
      </c>
      <c r="S248" s="80"/>
      <c r="T248" s="169">
        <f>AVERAGE(G$6:G248)</f>
        <v>23.534979423868311</v>
      </c>
      <c r="U248" s="169">
        <f>AVERAGE(H$6:H248)</f>
        <v>20.790123456790123</v>
      </c>
      <c r="V248" s="169">
        <f>AVERAGE(I$6:I248)</f>
        <v>1.4032921810699588</v>
      </c>
      <c r="W248" s="170">
        <f>AVERAGE(J$6:J248)</f>
        <v>2494.8148148148148</v>
      </c>
      <c r="X248" s="170">
        <f>AVERAGE(K$6:K248)</f>
        <v>168.39506172839506</v>
      </c>
      <c r="Y248" s="170">
        <f>AVERAGE(L$6:L248)</f>
        <v>969.34156378600824</v>
      </c>
      <c r="Z248" s="170">
        <f>AVERAGE(M$6:M248)</f>
        <v>290.80246913580248</v>
      </c>
      <c r="AA248" s="170">
        <f>AVERAGE(N$6:N248)</f>
        <v>2415.7572016460904</v>
      </c>
      <c r="AB248" s="169">
        <f>AVERAGE(O$6:O248)</f>
        <v>3.0823045267489713</v>
      </c>
      <c r="AC248" s="170">
        <f>AVERAGE(P$6:P248)</f>
        <v>36.987654320987652</v>
      </c>
      <c r="AD248" s="170">
        <f>AVERAGE(Q$6:Q248)</f>
        <v>116.04526748971193</v>
      </c>
      <c r="AE248" s="26"/>
      <c r="AF248" s="26"/>
      <c r="AG248" s="26"/>
      <c r="AH248" s="26"/>
      <c r="AI248" s="26"/>
      <c r="AJ248" s="26"/>
      <c r="AK248" s="26"/>
      <c r="AL248" s="26"/>
      <c r="AM248" s="26"/>
      <c r="AN248" s="26"/>
      <c r="AO248" s="26"/>
      <c r="AP248" s="26"/>
      <c r="AQ248" s="26"/>
      <c r="AR248" s="26"/>
      <c r="AS248" s="26"/>
      <c r="AT248" s="26"/>
      <c r="AU248" s="26"/>
      <c r="AV248" s="26"/>
      <c r="AW248" s="26"/>
      <c r="AX248" s="29"/>
      <c r="AZ248" s="26">
        <v>243</v>
      </c>
      <c r="BA248" s="164">
        <v>18.72424053837176</v>
      </c>
      <c r="BB248" s="175">
        <v>0.05</v>
      </c>
      <c r="BC248" s="103">
        <v>1</v>
      </c>
      <c r="BD248" s="181">
        <v>314</v>
      </c>
      <c r="BE248" s="103">
        <v>19</v>
      </c>
      <c r="BF248" s="103">
        <v>19</v>
      </c>
      <c r="BG248" s="103">
        <v>0</v>
      </c>
      <c r="BH248" s="167">
        <v>2850</v>
      </c>
      <c r="BI248" s="167">
        <v>0</v>
      </c>
      <c r="BJ248" s="167">
        <v>950</v>
      </c>
      <c r="BK248" s="167">
        <v>285</v>
      </c>
      <c r="BL248" s="167">
        <v>2174</v>
      </c>
      <c r="BM248" s="103">
        <v>1</v>
      </c>
      <c r="BN248" s="167">
        <v>15</v>
      </c>
      <c r="BO248" s="167">
        <v>691</v>
      </c>
      <c r="BP248" s="103" t="s">
        <v>117</v>
      </c>
      <c r="BQ248" s="80"/>
      <c r="BR248" s="164">
        <f>AVERAGE(BE$6:BE248)</f>
        <v>19.7119341563786</v>
      </c>
      <c r="BS248" s="164">
        <f>AVERAGE(BF$6:BF248)</f>
        <v>18.868312757201647</v>
      </c>
      <c r="BT248" s="164">
        <f>AVERAGE(BG$6:BG248)</f>
        <v>0.66255144032921809</v>
      </c>
      <c r="BU248" s="167">
        <f>AVERAGE(BH$6:BH248)</f>
        <v>2830.2469135802471</v>
      </c>
      <c r="BV248" s="167">
        <f>AVERAGE(BI$6:BI248)</f>
        <v>99.382716049382722</v>
      </c>
      <c r="BW248" s="167">
        <f>AVERAGE(BJ$6:BJ248)</f>
        <v>910.28806584362144</v>
      </c>
      <c r="BX248" s="167">
        <f>AVERAGE(BK$6:BK248)</f>
        <v>273.08641975308643</v>
      </c>
      <c r="BY248" s="167">
        <f>AVERAGE(BL$6:BL248)</f>
        <v>2255.8189300411523</v>
      </c>
      <c r="BZ248" s="164">
        <f>AVERAGE(BM$6:BM248)</f>
        <v>2.2263374485596708</v>
      </c>
      <c r="CA248" s="167">
        <f>AVERAGE(BN$6:BN248)</f>
        <v>33.395061728395063</v>
      </c>
      <c r="CB248" s="167">
        <f>AVERAGE(BO$6:BO248)</f>
        <v>607.82304526748976</v>
      </c>
      <c r="CC248" s="26"/>
      <c r="CD248" s="26"/>
      <c r="CE248" s="26"/>
      <c r="CF248" s="26"/>
      <c r="CG248" s="26"/>
      <c r="CH248" s="26"/>
      <c r="CI248" s="26"/>
      <c r="CJ248" s="26"/>
      <c r="CK248" s="26"/>
      <c r="CL248" s="26"/>
      <c r="CM248" s="26"/>
      <c r="CN248" s="26"/>
      <c r="CO248" s="26"/>
      <c r="CP248" s="26"/>
      <c r="CQ248" s="26"/>
      <c r="CR248" s="26"/>
      <c r="CS248" s="26"/>
      <c r="CT248" s="26"/>
      <c r="CU248" s="26"/>
      <c r="CV248" s="26"/>
      <c r="CW248" s="26"/>
      <c r="CX248" s="26"/>
      <c r="CY248" s="26"/>
      <c r="CZ248" s="26"/>
      <c r="DA248" s="26"/>
      <c r="DB248" s="26"/>
      <c r="DC248" s="26"/>
      <c r="DD248" s="29"/>
      <c r="DE248" s="26"/>
      <c r="DF248" s="103">
        <v>243</v>
      </c>
      <c r="DG248" s="164">
        <v>6.159964963070971</v>
      </c>
      <c r="DH248" s="133">
        <v>0.2</v>
      </c>
      <c r="DI248" s="103">
        <v>8</v>
      </c>
      <c r="DJ248" s="167">
        <v>593</v>
      </c>
      <c r="DK248" s="103">
        <v>13</v>
      </c>
      <c r="DL248" s="103">
        <v>13</v>
      </c>
      <c r="DM248" s="103">
        <v>0</v>
      </c>
      <c r="DN248" s="167">
        <v>2340</v>
      </c>
      <c r="DO248" s="167">
        <v>0</v>
      </c>
      <c r="DP248" s="167">
        <v>650</v>
      </c>
      <c r="DQ248" s="167">
        <v>195</v>
      </c>
      <c r="DR248" s="167">
        <v>2063</v>
      </c>
      <c r="DS248" s="103">
        <v>1</v>
      </c>
      <c r="DT248" s="167">
        <v>18</v>
      </c>
      <c r="DU248" s="167">
        <v>295</v>
      </c>
      <c r="DV248" s="103" t="s">
        <v>117</v>
      </c>
      <c r="DW248" s="26"/>
      <c r="DX248" s="164">
        <f>AVERAGE(DK$6:DK248)</f>
        <v>10.547325102880658</v>
      </c>
      <c r="DY248" s="164">
        <f>AVERAGE(DL$6:DL248)</f>
        <v>10.547325102880658</v>
      </c>
      <c r="DZ248" s="164">
        <f>AVERAGE(DM$6:DM248)</f>
        <v>0</v>
      </c>
      <c r="EA248" s="167">
        <f>AVERAGE(DN$6:DN248)</f>
        <v>1898.5185185185185</v>
      </c>
      <c r="EB248" s="167">
        <f>AVERAGE(DO$6:DO248)</f>
        <v>0</v>
      </c>
      <c r="EC248" s="167">
        <f>AVERAGE(DP$6:DP248)</f>
        <v>527.36625514403295</v>
      </c>
      <c r="ED248" s="167">
        <f>AVERAGE(DQ$6:DQ248)</f>
        <v>158.20987654320987</v>
      </c>
      <c r="EE248" s="167">
        <f>AVERAGE(DR$6:DR248)</f>
        <v>1660.320987654321</v>
      </c>
      <c r="EF248" s="164">
        <f>AVERAGE(DS$6:DS248)</f>
        <v>0.86419753086419748</v>
      </c>
      <c r="EG248" s="167">
        <f>AVERAGE(DT$6:DT248)</f>
        <v>15.555555555555555</v>
      </c>
      <c r="EH248" s="167">
        <f>AVERAGE(DU$6:DU248)</f>
        <v>253.75308641975309</v>
      </c>
      <c r="EI248" s="26"/>
      <c r="EJ248" s="26"/>
      <c r="EK248" s="26"/>
      <c r="EL248" s="26"/>
      <c r="EM248" s="26"/>
      <c r="EN248" s="26"/>
      <c r="EO248" s="26"/>
      <c r="EP248" s="26"/>
      <c r="EQ248" s="26"/>
      <c r="ER248" s="26"/>
      <c r="ES248" s="26"/>
      <c r="ET248" s="26"/>
      <c r="EU248" s="26"/>
      <c r="EV248" s="26"/>
      <c r="EW248" s="26"/>
      <c r="EX248" s="26"/>
      <c r="EY248" s="26"/>
      <c r="EZ248" s="26"/>
      <c r="FA248" s="26"/>
      <c r="FB248" s="26"/>
      <c r="FC248" s="26"/>
      <c r="FD248" s="26"/>
      <c r="FE248" s="26"/>
      <c r="FF248" s="26"/>
      <c r="FG248" s="26"/>
      <c r="FH248" s="29"/>
      <c r="FI248" s="26"/>
      <c r="FJ248" s="103">
        <v>243</v>
      </c>
      <c r="FK248" s="164">
        <v>7.8343437509428702</v>
      </c>
      <c r="FL248" s="133">
        <v>0.2</v>
      </c>
      <c r="FM248" s="103">
        <v>10</v>
      </c>
      <c r="FN248" s="167">
        <v>222</v>
      </c>
      <c r="FO248" s="103">
        <v>16</v>
      </c>
      <c r="FP248" s="103">
        <v>16</v>
      </c>
      <c r="FQ248" s="103">
        <v>0</v>
      </c>
      <c r="FR248" s="167">
        <v>2880</v>
      </c>
      <c r="FS248" s="167">
        <v>0</v>
      </c>
      <c r="FT248" s="167">
        <v>800</v>
      </c>
      <c r="FU248" s="167">
        <v>240</v>
      </c>
      <c r="FV248" s="167">
        <v>1887</v>
      </c>
      <c r="FW248" s="103">
        <v>2</v>
      </c>
      <c r="FX248" s="167">
        <v>72</v>
      </c>
      <c r="FY248" s="167">
        <v>1065</v>
      </c>
      <c r="FZ248" s="103" t="s">
        <v>117</v>
      </c>
      <c r="GA248" s="80"/>
      <c r="GB248" s="160">
        <f>AVERAGE(FO$6:FO248)</f>
        <v>9.8395061728395063</v>
      </c>
      <c r="GC248" s="160">
        <f>AVERAGE(FP$6:FP248)</f>
        <v>9.8395061728395063</v>
      </c>
      <c r="GD248" s="160">
        <f>AVERAGE(FQ$6:FQ248)</f>
        <v>0</v>
      </c>
      <c r="GE248" s="166">
        <f>AVERAGE(FR$6:FR248)</f>
        <v>1771.1111111111111</v>
      </c>
      <c r="GF248" s="166">
        <f>AVERAGE(FS$6:FS248)</f>
        <v>0</v>
      </c>
      <c r="GG248" s="166">
        <f>AVERAGE(FT$6:FT248)</f>
        <v>491.97530864197529</v>
      </c>
      <c r="GH248" s="166">
        <f>AVERAGE(FU$6:FU248)</f>
        <v>147.59259259259258</v>
      </c>
      <c r="GI248" s="166">
        <f>AVERAGE(FV$6:FV248)</f>
        <v>1615.5884773662551</v>
      </c>
      <c r="GJ248" s="160">
        <f>AVERAGE(FW$6:FW248)</f>
        <v>0.86008230452674894</v>
      </c>
      <c r="GK248" s="166">
        <f>AVERAGE(FX$6:FX248)</f>
        <v>30.962962962962962</v>
      </c>
      <c r="GL248" s="166">
        <f>AVERAGE(FY$6:FY248)</f>
        <v>186.48559670781893</v>
      </c>
      <c r="GM248" s="26"/>
      <c r="GN248" s="26"/>
      <c r="GO248" s="26"/>
      <c r="GP248" s="26"/>
      <c r="GQ248" s="26"/>
      <c r="GR248" s="26"/>
      <c r="GS248" s="26"/>
      <c r="GT248" s="26"/>
      <c r="GU248" s="26"/>
      <c r="GV248" s="26"/>
      <c r="GW248" s="26"/>
      <c r="GX248" s="26"/>
      <c r="GY248" s="26"/>
      <c r="GZ248" s="26"/>
      <c r="HA248" s="26"/>
      <c r="HB248" s="26"/>
      <c r="HC248" s="26"/>
      <c r="HD248" s="26"/>
      <c r="HE248" s="26"/>
      <c r="HF248" s="26"/>
      <c r="HG248" s="26"/>
      <c r="HH248" s="26"/>
      <c r="HI248" s="26"/>
      <c r="HJ248" s="26"/>
      <c r="HK248" s="29"/>
      <c r="HL248" s="26"/>
      <c r="HM248" s="98">
        <v>243</v>
      </c>
      <c r="HN248" s="178">
        <v>19.353776859888388</v>
      </c>
      <c r="HO248" s="148">
        <v>0.1</v>
      </c>
      <c r="HP248" s="98">
        <v>9</v>
      </c>
      <c r="HQ248" s="189">
        <v>563</v>
      </c>
      <c r="HR248" s="98">
        <v>26</v>
      </c>
      <c r="HS248" s="98">
        <v>23</v>
      </c>
      <c r="HT248" s="98">
        <v>3</v>
      </c>
      <c r="HU248" s="189">
        <v>3450</v>
      </c>
      <c r="HV248" s="189">
        <v>450</v>
      </c>
      <c r="HW248" s="189">
        <v>1000</v>
      </c>
      <c r="HX248" s="189">
        <v>300</v>
      </c>
      <c r="HY248" s="189">
        <v>2938</v>
      </c>
      <c r="HZ248" s="98">
        <v>2</v>
      </c>
      <c r="IA248" s="189">
        <v>60</v>
      </c>
      <c r="IB248" s="189">
        <v>572</v>
      </c>
      <c r="IC248" s="98" t="s">
        <v>116</v>
      </c>
      <c r="ID248" s="80"/>
      <c r="IE248" s="164">
        <f>AVERAGE(HR$6:HR248)</f>
        <v>19.942386831275719</v>
      </c>
      <c r="IF248" s="164">
        <f>AVERAGE(HS$6:HS248)</f>
        <v>19.201646090534979</v>
      </c>
      <c r="IG248" s="164">
        <f>AVERAGE(HT$6:HT248)</f>
        <v>1.0411522633744856</v>
      </c>
      <c r="IH248" s="167">
        <f>AVERAGE(HU$6:HU248)</f>
        <v>2880.2469135802471</v>
      </c>
      <c r="II248" s="167">
        <f>AVERAGE(HV$6:HV248)</f>
        <v>156.17283950617283</v>
      </c>
      <c r="IJ248" s="167">
        <f>AVERAGE(HW$6:HW248)</f>
        <v>908.02469135802471</v>
      </c>
      <c r="IK248" s="167">
        <f>AVERAGE(HX$6:HX248)</f>
        <v>272.40740740740739</v>
      </c>
      <c r="IL248" s="167">
        <f>AVERAGE(HY$6:HY248)</f>
        <v>2316.8930041152262</v>
      </c>
      <c r="IM248" s="164">
        <f>AVERAGE(HZ$6:HZ248)</f>
        <v>2.4650205761316872</v>
      </c>
      <c r="IN248" s="167">
        <f>AVERAGE(IA$6:IA248)</f>
        <v>73.950617283950621</v>
      </c>
      <c r="IO248" s="167">
        <f>AVERAGE(IB$6:IB248)</f>
        <v>637.30452674897117</v>
      </c>
      <c r="IP248" s="26"/>
      <c r="IQ248" s="26"/>
      <c r="IR248" s="26"/>
      <c r="IS248" s="26"/>
      <c r="IT248" s="26"/>
      <c r="IU248" s="26"/>
      <c r="IV248" s="26"/>
      <c r="IW248" s="26"/>
      <c r="IX248" s="26"/>
      <c r="IY248" s="26"/>
      <c r="IZ248" s="26"/>
      <c r="JA248" s="26"/>
      <c r="JB248" s="26"/>
      <c r="JC248" s="26"/>
      <c r="JD248" s="26"/>
      <c r="JE248" s="26"/>
      <c r="JF248" s="26"/>
      <c r="JG248" s="26"/>
      <c r="JH248" s="26"/>
      <c r="JI248" s="26"/>
      <c r="JJ248" s="26"/>
      <c r="JK248" s="26"/>
      <c r="JL248" s="26"/>
      <c r="JM248" s="29"/>
      <c r="JN248" s="26"/>
      <c r="JO248" s="26"/>
      <c r="JP248" s="26"/>
      <c r="JQ248" s="26"/>
      <c r="JR248" s="26"/>
      <c r="JS248" s="26"/>
      <c r="JT248" s="26"/>
      <c r="JU248" s="26"/>
      <c r="JV248" s="26"/>
      <c r="JW248" s="26"/>
      <c r="JX248" s="26"/>
      <c r="JY248" s="26"/>
      <c r="JZ248" s="29"/>
    </row>
    <row r="249" spans="1:286" x14ac:dyDescent="0.2">
      <c r="A249" s="26"/>
      <c r="B249" s="103">
        <v>244</v>
      </c>
      <c r="C249" s="164">
        <v>25.703875999266874</v>
      </c>
      <c r="D249" s="133">
        <v>0.1</v>
      </c>
      <c r="E249" s="103">
        <v>3</v>
      </c>
      <c r="F249" s="167">
        <v>526</v>
      </c>
      <c r="G249" s="103">
        <v>26</v>
      </c>
      <c r="H249" s="103">
        <v>22</v>
      </c>
      <c r="I249" s="103">
        <v>2</v>
      </c>
      <c r="J249" s="167">
        <v>2640</v>
      </c>
      <c r="K249" s="167">
        <v>240</v>
      </c>
      <c r="L249" s="167">
        <v>1000</v>
      </c>
      <c r="M249" s="167">
        <v>300</v>
      </c>
      <c r="N249" s="167">
        <v>2691</v>
      </c>
      <c r="O249" s="103">
        <v>3</v>
      </c>
      <c r="P249" s="167">
        <v>36</v>
      </c>
      <c r="Q249" s="167">
        <v>-15</v>
      </c>
      <c r="R249" s="103" t="s">
        <v>116</v>
      </c>
      <c r="S249" s="80"/>
      <c r="T249" s="169">
        <f>AVERAGE(G$6:G249)</f>
        <v>23.545081967213115</v>
      </c>
      <c r="U249" s="169">
        <f>AVERAGE(H$6:H249)</f>
        <v>20.795081967213115</v>
      </c>
      <c r="V249" s="169">
        <f>AVERAGE(I$6:I249)</f>
        <v>1.4057377049180328</v>
      </c>
      <c r="W249" s="170">
        <f>AVERAGE(J$6:J249)</f>
        <v>2495.4098360655739</v>
      </c>
      <c r="X249" s="170">
        <f>AVERAGE(K$6:K249)</f>
        <v>168.68852459016392</v>
      </c>
      <c r="Y249" s="170">
        <f>AVERAGE(L$6:L249)</f>
        <v>969.46721311475414</v>
      </c>
      <c r="Z249" s="170">
        <f>AVERAGE(M$6:M249)</f>
        <v>290.84016393442624</v>
      </c>
      <c r="AA249" s="170">
        <f>AVERAGE(N$6:N249)</f>
        <v>2416.8852459016393</v>
      </c>
      <c r="AB249" s="169">
        <f>AVERAGE(O$6:O249)</f>
        <v>3.081967213114754</v>
      </c>
      <c r="AC249" s="170">
        <f>AVERAGE(P$6:P249)</f>
        <v>36.983606557377051</v>
      </c>
      <c r="AD249" s="170">
        <f>AVERAGE(Q$6:Q249)</f>
        <v>115.50819672131148</v>
      </c>
      <c r="AE249" s="26"/>
      <c r="AF249" s="26"/>
      <c r="AG249" s="26"/>
      <c r="AH249" s="26"/>
      <c r="AI249" s="26"/>
      <c r="AJ249" s="26"/>
      <c r="AK249" s="26"/>
      <c r="AL249" s="26"/>
      <c r="AM249" s="26"/>
      <c r="AN249" s="26"/>
      <c r="AO249" s="26"/>
      <c r="AP249" s="26"/>
      <c r="AQ249" s="26"/>
      <c r="AR249" s="26"/>
      <c r="AS249" s="26"/>
      <c r="AT249" s="26"/>
      <c r="AU249" s="26"/>
      <c r="AV249" s="26"/>
      <c r="AW249" s="26"/>
      <c r="AX249" s="29"/>
      <c r="AZ249" s="26">
        <v>244</v>
      </c>
      <c r="BA249" s="164">
        <v>15.80199014737458</v>
      </c>
      <c r="BB249" s="175">
        <v>0.1</v>
      </c>
      <c r="BC249" s="103">
        <v>2</v>
      </c>
      <c r="BD249" s="181">
        <v>264</v>
      </c>
      <c r="BE249" s="103">
        <v>16</v>
      </c>
      <c r="BF249" s="103">
        <v>16</v>
      </c>
      <c r="BG249" s="103">
        <v>0</v>
      </c>
      <c r="BH249" s="167">
        <v>2400</v>
      </c>
      <c r="BI249" s="167">
        <v>0</v>
      </c>
      <c r="BJ249" s="167">
        <v>800</v>
      </c>
      <c r="BK249" s="167">
        <v>240</v>
      </c>
      <c r="BL249" s="167">
        <v>1929</v>
      </c>
      <c r="BM249" s="103">
        <v>2</v>
      </c>
      <c r="BN249" s="167">
        <v>30</v>
      </c>
      <c r="BO249" s="167">
        <v>501</v>
      </c>
      <c r="BP249" s="103" t="s">
        <v>117</v>
      </c>
      <c r="BQ249" s="80"/>
      <c r="BR249" s="164">
        <f>AVERAGE(BE$6:BE249)</f>
        <v>19.696721311475411</v>
      </c>
      <c r="BS249" s="164">
        <f>AVERAGE(BF$6:BF249)</f>
        <v>18.856557377049182</v>
      </c>
      <c r="BT249" s="164">
        <f>AVERAGE(BG$6:BG249)</f>
        <v>0.6598360655737705</v>
      </c>
      <c r="BU249" s="167">
        <f>AVERAGE(BH$6:BH249)</f>
        <v>2828.4836065573772</v>
      </c>
      <c r="BV249" s="167">
        <f>AVERAGE(BI$6:BI249)</f>
        <v>98.97540983606558</v>
      </c>
      <c r="BW249" s="167">
        <f>AVERAGE(BJ$6:BJ249)</f>
        <v>909.8360655737705</v>
      </c>
      <c r="BX249" s="167">
        <f>AVERAGE(BK$6:BK249)</f>
        <v>272.95081967213116</v>
      </c>
      <c r="BY249" s="167">
        <f>AVERAGE(BL$6:BL249)</f>
        <v>2254.4795081967213</v>
      </c>
      <c r="BZ249" s="164">
        <f>AVERAGE(BM$6:BM249)</f>
        <v>2.2254098360655736</v>
      </c>
      <c r="CA249" s="167">
        <f>AVERAGE(BN$6:BN249)</f>
        <v>33.381147540983605</v>
      </c>
      <c r="CB249" s="167">
        <f>AVERAGE(BO$6:BO249)</f>
        <v>607.38524590163934</v>
      </c>
      <c r="CC249" s="26"/>
      <c r="CD249" s="26"/>
      <c r="CE249" s="26"/>
      <c r="CF249" s="26"/>
      <c r="CG249" s="26"/>
      <c r="CH249" s="26"/>
      <c r="CI249" s="26"/>
      <c r="CJ249" s="26"/>
      <c r="CK249" s="26"/>
      <c r="CL249" s="26"/>
      <c r="CM249" s="26"/>
      <c r="CN249" s="26"/>
      <c r="CO249" s="26"/>
      <c r="CP249" s="26"/>
      <c r="CQ249" s="26"/>
      <c r="CR249" s="26"/>
      <c r="CS249" s="26"/>
      <c r="CT249" s="26"/>
      <c r="CU249" s="26"/>
      <c r="CV249" s="26"/>
      <c r="CW249" s="26"/>
      <c r="CX249" s="26"/>
      <c r="CY249" s="26"/>
      <c r="CZ249" s="26"/>
      <c r="DA249" s="26"/>
      <c r="DB249" s="26"/>
      <c r="DC249" s="26"/>
      <c r="DD249" s="29"/>
      <c r="DE249" s="26"/>
      <c r="DF249" s="103">
        <v>244</v>
      </c>
      <c r="DG249" s="164">
        <v>8.6292579300998646</v>
      </c>
      <c r="DH249" s="133">
        <v>0.05</v>
      </c>
      <c r="DI249" s="103">
        <v>2</v>
      </c>
      <c r="DJ249" s="167">
        <v>198</v>
      </c>
      <c r="DK249" s="103">
        <v>11</v>
      </c>
      <c r="DL249" s="103">
        <v>11</v>
      </c>
      <c r="DM249" s="103">
        <v>0</v>
      </c>
      <c r="DN249" s="167">
        <v>1980</v>
      </c>
      <c r="DO249" s="167">
        <v>0</v>
      </c>
      <c r="DP249" s="167">
        <v>550</v>
      </c>
      <c r="DQ249" s="167">
        <v>165</v>
      </c>
      <c r="DR249" s="167">
        <v>1538</v>
      </c>
      <c r="DS249" s="103">
        <v>0</v>
      </c>
      <c r="DT249" s="167">
        <v>0</v>
      </c>
      <c r="DU249" s="167">
        <v>442</v>
      </c>
      <c r="DV249" s="103" t="s">
        <v>117</v>
      </c>
      <c r="DW249" s="26"/>
      <c r="DX249" s="164">
        <f>AVERAGE(DK$6:DK249)</f>
        <v>10.549180327868852</v>
      </c>
      <c r="DY249" s="164">
        <f>AVERAGE(DL$6:DL249)</f>
        <v>10.549180327868852</v>
      </c>
      <c r="DZ249" s="164">
        <f>AVERAGE(DM$6:DM249)</f>
        <v>0</v>
      </c>
      <c r="EA249" s="167">
        <f>AVERAGE(DN$6:DN249)</f>
        <v>1898.8524590163934</v>
      </c>
      <c r="EB249" s="167">
        <f>AVERAGE(DO$6:DO249)</f>
        <v>0</v>
      </c>
      <c r="EC249" s="167">
        <f>AVERAGE(DP$6:DP249)</f>
        <v>527.45901639344265</v>
      </c>
      <c r="ED249" s="167">
        <f>AVERAGE(DQ$6:DQ249)</f>
        <v>158.23770491803279</v>
      </c>
      <c r="EE249" s="167">
        <f>AVERAGE(DR$6:DR249)</f>
        <v>1659.8196721311476</v>
      </c>
      <c r="EF249" s="164">
        <f>AVERAGE(DS$6:DS249)</f>
        <v>0.86065573770491799</v>
      </c>
      <c r="EG249" s="167">
        <f>AVERAGE(DT$6:DT249)</f>
        <v>15.491803278688524</v>
      </c>
      <c r="EH249" s="167">
        <f>AVERAGE(DU$6:DU249)</f>
        <v>254.52459016393442</v>
      </c>
      <c r="EI249" s="26"/>
      <c r="EJ249" s="26"/>
      <c r="EK249" s="26"/>
      <c r="EL249" s="26"/>
      <c r="EM249" s="26"/>
      <c r="EN249" s="26"/>
      <c r="EO249" s="26"/>
      <c r="EP249" s="26"/>
      <c r="EQ249" s="26"/>
      <c r="ER249" s="26"/>
      <c r="ES249" s="26"/>
      <c r="ET249" s="26"/>
      <c r="EU249" s="26"/>
      <c r="EV249" s="26"/>
      <c r="EW249" s="26"/>
      <c r="EX249" s="26"/>
      <c r="EY249" s="26"/>
      <c r="EZ249" s="26"/>
      <c r="FA249" s="26"/>
      <c r="FB249" s="26"/>
      <c r="FC249" s="26"/>
      <c r="FD249" s="26"/>
      <c r="FE249" s="26"/>
      <c r="FF249" s="26"/>
      <c r="FG249" s="26"/>
      <c r="FH249" s="29"/>
      <c r="FI249" s="26"/>
      <c r="FJ249" s="103">
        <v>244</v>
      </c>
      <c r="FK249" s="164">
        <v>8.2128785055123004</v>
      </c>
      <c r="FL249" s="133">
        <v>0.2</v>
      </c>
      <c r="FM249" s="103">
        <v>3</v>
      </c>
      <c r="FN249" s="167">
        <v>450</v>
      </c>
      <c r="FO249" s="103">
        <v>9</v>
      </c>
      <c r="FP249" s="103">
        <v>9</v>
      </c>
      <c r="FQ249" s="103">
        <v>0</v>
      </c>
      <c r="FR249" s="167">
        <v>1620</v>
      </c>
      <c r="FS249" s="167">
        <v>0</v>
      </c>
      <c r="FT249" s="167">
        <v>450</v>
      </c>
      <c r="FU249" s="167">
        <v>135</v>
      </c>
      <c r="FV249" s="167">
        <v>1660</v>
      </c>
      <c r="FW249" s="103">
        <v>2</v>
      </c>
      <c r="FX249" s="167">
        <v>72</v>
      </c>
      <c r="FY249" s="167">
        <v>32</v>
      </c>
      <c r="FZ249" s="103" t="s">
        <v>117</v>
      </c>
      <c r="GA249" s="80"/>
      <c r="GB249" s="160">
        <f>AVERAGE(FO$6:FO249)</f>
        <v>9.8360655737704921</v>
      </c>
      <c r="GC249" s="160">
        <f>AVERAGE(FP$6:FP249)</f>
        <v>9.8360655737704921</v>
      </c>
      <c r="GD249" s="160">
        <f>AVERAGE(FQ$6:FQ249)</f>
        <v>0</v>
      </c>
      <c r="GE249" s="166">
        <f>AVERAGE(FR$6:FR249)</f>
        <v>1770.4918032786886</v>
      </c>
      <c r="GF249" s="166">
        <f>AVERAGE(FS$6:FS249)</f>
        <v>0</v>
      </c>
      <c r="GG249" s="166">
        <f>AVERAGE(FT$6:FT249)</f>
        <v>491.80327868852459</v>
      </c>
      <c r="GH249" s="166">
        <f>AVERAGE(FU$6:FU249)</f>
        <v>147.54098360655738</v>
      </c>
      <c r="GI249" s="166">
        <f>AVERAGE(FV$6:FV249)</f>
        <v>1615.7704918032787</v>
      </c>
      <c r="GJ249" s="160">
        <f>AVERAGE(FW$6:FW249)</f>
        <v>0.86475409836065575</v>
      </c>
      <c r="GK249" s="166">
        <f>AVERAGE(FX$6:FX249)</f>
        <v>31.131147540983605</v>
      </c>
      <c r="GL249" s="166">
        <f>AVERAGE(FY$6:FY249)</f>
        <v>185.85245901639345</v>
      </c>
      <c r="GM249" s="26"/>
      <c r="GN249" s="26"/>
      <c r="GO249" s="26"/>
      <c r="GP249" s="26"/>
      <c r="GQ249" s="26"/>
      <c r="GR249" s="26"/>
      <c r="GS249" s="26"/>
      <c r="GT249" s="26"/>
      <c r="GU249" s="26"/>
      <c r="GV249" s="26"/>
      <c r="GW249" s="26"/>
      <c r="GX249" s="26"/>
      <c r="GY249" s="26"/>
      <c r="GZ249" s="26"/>
      <c r="HA249" s="26"/>
      <c r="HB249" s="26"/>
      <c r="HC249" s="26"/>
      <c r="HD249" s="26"/>
      <c r="HE249" s="26"/>
      <c r="HF249" s="26"/>
      <c r="HG249" s="26"/>
      <c r="HH249" s="26"/>
      <c r="HI249" s="26"/>
      <c r="HJ249" s="26"/>
      <c r="HK249" s="29"/>
      <c r="HL249" s="26"/>
      <c r="HM249" s="98">
        <v>244</v>
      </c>
      <c r="HN249" s="178">
        <v>21.723872063660298</v>
      </c>
      <c r="HO249" s="148">
        <v>0.15</v>
      </c>
      <c r="HP249" s="98">
        <v>4</v>
      </c>
      <c r="HQ249" s="189">
        <v>530</v>
      </c>
      <c r="HR249" s="98">
        <v>23</v>
      </c>
      <c r="HS249" s="98">
        <v>23</v>
      </c>
      <c r="HT249" s="98">
        <v>3</v>
      </c>
      <c r="HU249" s="189">
        <v>3450</v>
      </c>
      <c r="HV249" s="189">
        <v>450</v>
      </c>
      <c r="HW249" s="189">
        <v>1000</v>
      </c>
      <c r="HX249" s="189">
        <v>300</v>
      </c>
      <c r="HY249" s="189">
        <v>2905</v>
      </c>
      <c r="HZ249" s="98">
        <v>3</v>
      </c>
      <c r="IA249" s="189">
        <v>90</v>
      </c>
      <c r="IB249" s="189">
        <v>635</v>
      </c>
      <c r="IC249" s="98" t="s">
        <v>116</v>
      </c>
      <c r="ID249" s="80"/>
      <c r="IE249" s="164">
        <f>AVERAGE(HR$6:HR249)</f>
        <v>19.954918032786885</v>
      </c>
      <c r="IF249" s="164">
        <f>AVERAGE(HS$6:HS249)</f>
        <v>19.217213114754099</v>
      </c>
      <c r="IG249" s="164">
        <f>AVERAGE(HT$6:HT249)</f>
        <v>1.0491803278688525</v>
      </c>
      <c r="IH249" s="167">
        <f>AVERAGE(HU$6:HU249)</f>
        <v>2882.5819672131147</v>
      </c>
      <c r="II249" s="167">
        <f>AVERAGE(HV$6:HV249)</f>
        <v>157.37704918032787</v>
      </c>
      <c r="IJ249" s="167">
        <f>AVERAGE(HW$6:HW249)</f>
        <v>908.40163934426232</v>
      </c>
      <c r="IK249" s="167">
        <f>AVERAGE(HX$6:HX249)</f>
        <v>272.52049180327867</v>
      </c>
      <c r="IL249" s="167">
        <f>AVERAGE(HY$6:HY249)</f>
        <v>2319.3032786885246</v>
      </c>
      <c r="IM249" s="164">
        <f>AVERAGE(HZ$6:HZ249)</f>
        <v>2.4672131147540983</v>
      </c>
      <c r="IN249" s="167">
        <f>AVERAGE(IA$6:IA249)</f>
        <v>74.016393442622956</v>
      </c>
      <c r="IO249" s="167">
        <f>AVERAGE(IB$6:IB249)</f>
        <v>637.29508196721315</v>
      </c>
      <c r="IP249" s="26"/>
      <c r="IQ249" s="26"/>
      <c r="IR249" s="26"/>
      <c r="IS249" s="26"/>
      <c r="IT249" s="26"/>
      <c r="IU249" s="26"/>
      <c r="IV249" s="26"/>
      <c r="IW249" s="26"/>
      <c r="IX249" s="26"/>
      <c r="IY249" s="26"/>
      <c r="IZ249" s="26"/>
      <c r="JA249" s="26"/>
      <c r="JB249" s="26"/>
      <c r="JC249" s="26"/>
      <c r="JD249" s="26"/>
      <c r="JE249" s="26"/>
      <c r="JF249" s="26"/>
      <c r="JG249" s="26"/>
      <c r="JH249" s="26"/>
      <c r="JI249" s="26"/>
      <c r="JJ249" s="26"/>
      <c r="JK249" s="26"/>
      <c r="JL249" s="26"/>
      <c r="JM249" s="29"/>
      <c r="JN249" s="26"/>
      <c r="JO249" s="26"/>
      <c r="JP249" s="26"/>
      <c r="JQ249" s="26"/>
      <c r="JR249" s="26"/>
      <c r="JS249" s="26"/>
      <c r="JT249" s="26"/>
      <c r="JU249" s="26"/>
      <c r="JV249" s="26"/>
      <c r="JW249" s="26"/>
      <c r="JX249" s="26"/>
      <c r="JY249" s="26"/>
      <c r="JZ249" s="29"/>
    </row>
    <row r="250" spans="1:286" x14ac:dyDescent="0.2">
      <c r="A250" s="26"/>
      <c r="B250" s="103">
        <v>245</v>
      </c>
      <c r="C250" s="164">
        <v>29.906648481668249</v>
      </c>
      <c r="D250" s="133">
        <v>0.1</v>
      </c>
      <c r="E250" s="103">
        <v>9</v>
      </c>
      <c r="F250" s="167">
        <v>252</v>
      </c>
      <c r="G250" s="103">
        <v>36</v>
      </c>
      <c r="H250" s="103">
        <v>22</v>
      </c>
      <c r="I250" s="103">
        <v>2</v>
      </c>
      <c r="J250" s="167">
        <v>2640</v>
      </c>
      <c r="K250" s="167">
        <v>240</v>
      </c>
      <c r="L250" s="167">
        <v>1000</v>
      </c>
      <c r="M250" s="167">
        <v>300</v>
      </c>
      <c r="N250" s="167">
        <v>2417</v>
      </c>
      <c r="O250" s="103">
        <v>3</v>
      </c>
      <c r="P250" s="167">
        <v>36</v>
      </c>
      <c r="Q250" s="167">
        <v>259</v>
      </c>
      <c r="R250" s="103" t="s">
        <v>116</v>
      </c>
      <c r="S250" s="80"/>
      <c r="T250" s="169">
        <f>AVERAGE(G$6:G250)</f>
        <v>23.59591836734694</v>
      </c>
      <c r="U250" s="169">
        <f>AVERAGE(H$6:H250)</f>
        <v>20.8</v>
      </c>
      <c r="V250" s="169">
        <f>AVERAGE(I$6:I250)</f>
        <v>1.4081632653061225</v>
      </c>
      <c r="W250" s="170">
        <f>AVERAGE(J$6:J250)</f>
        <v>2496</v>
      </c>
      <c r="X250" s="170">
        <f>AVERAGE(K$6:K250)</f>
        <v>168.9795918367347</v>
      </c>
      <c r="Y250" s="170">
        <f>AVERAGE(L$6:L250)</f>
        <v>969.59183673469386</v>
      </c>
      <c r="Z250" s="170">
        <f>AVERAGE(M$6:M250)</f>
        <v>290.87755102040819</v>
      </c>
      <c r="AA250" s="170">
        <f>AVERAGE(N$6:N250)</f>
        <v>2416.8857142857141</v>
      </c>
      <c r="AB250" s="169">
        <f>AVERAGE(O$6:O250)</f>
        <v>3.0816326530612246</v>
      </c>
      <c r="AC250" s="170">
        <f>AVERAGE(P$6:P250)</f>
        <v>36.979591836734691</v>
      </c>
      <c r="AD250" s="170">
        <f>AVERAGE(Q$6:Q250)</f>
        <v>116.09387755102041</v>
      </c>
      <c r="AE250" s="26"/>
      <c r="AF250" s="26"/>
      <c r="AG250" s="26"/>
      <c r="AH250" s="26"/>
      <c r="AI250" s="26"/>
      <c r="AJ250" s="26"/>
      <c r="AK250" s="26"/>
      <c r="AL250" s="26"/>
      <c r="AM250" s="26"/>
      <c r="AN250" s="26"/>
      <c r="AO250" s="26"/>
      <c r="AP250" s="26"/>
      <c r="AQ250" s="26"/>
      <c r="AR250" s="26"/>
      <c r="AS250" s="26"/>
      <c r="AT250" s="26"/>
      <c r="AU250" s="26"/>
      <c r="AV250" s="26"/>
      <c r="AW250" s="26"/>
      <c r="AX250" s="29"/>
      <c r="AZ250" s="26">
        <v>245</v>
      </c>
      <c r="BA250" s="164">
        <v>17.77819695650086</v>
      </c>
      <c r="BB250" s="175">
        <v>0.05</v>
      </c>
      <c r="BC250" s="103">
        <v>1</v>
      </c>
      <c r="BD250" s="181">
        <v>411</v>
      </c>
      <c r="BE250" s="103">
        <v>18</v>
      </c>
      <c r="BF250" s="103">
        <v>18</v>
      </c>
      <c r="BG250" s="103">
        <v>0</v>
      </c>
      <c r="BH250" s="167">
        <v>2700</v>
      </c>
      <c r="BI250" s="167">
        <v>0</v>
      </c>
      <c r="BJ250" s="167">
        <v>900</v>
      </c>
      <c r="BK250" s="167">
        <v>270</v>
      </c>
      <c r="BL250" s="167">
        <v>2206</v>
      </c>
      <c r="BM250" s="103">
        <v>1</v>
      </c>
      <c r="BN250" s="167">
        <v>15</v>
      </c>
      <c r="BO250" s="167">
        <v>509</v>
      </c>
      <c r="BP250" s="103" t="s">
        <v>117</v>
      </c>
      <c r="BQ250" s="80"/>
      <c r="BR250" s="164">
        <f>AVERAGE(BE$6:BE250)</f>
        <v>19.689795918367349</v>
      </c>
      <c r="BS250" s="164">
        <f>AVERAGE(BF$6:BF250)</f>
        <v>18.853061224489796</v>
      </c>
      <c r="BT250" s="164">
        <f>AVERAGE(BG$6:BG250)</f>
        <v>0.65714285714285714</v>
      </c>
      <c r="BU250" s="167">
        <f>AVERAGE(BH$6:BH250)</f>
        <v>2827.9591836734694</v>
      </c>
      <c r="BV250" s="167">
        <f>AVERAGE(BI$6:BI250)</f>
        <v>98.571428571428569</v>
      </c>
      <c r="BW250" s="167">
        <f>AVERAGE(BJ$6:BJ250)</f>
        <v>909.79591836734699</v>
      </c>
      <c r="BX250" s="167">
        <f>AVERAGE(BK$6:BK250)</f>
        <v>272.9387755102041</v>
      </c>
      <c r="BY250" s="167">
        <f>AVERAGE(BL$6:BL250)</f>
        <v>2254.281632653061</v>
      </c>
      <c r="BZ250" s="164">
        <f>AVERAGE(BM$6:BM250)</f>
        <v>2.2204081632653061</v>
      </c>
      <c r="CA250" s="167">
        <f>AVERAGE(BN$6:BN250)</f>
        <v>33.306122448979593</v>
      </c>
      <c r="CB250" s="167">
        <f>AVERAGE(BO$6:BO250)</f>
        <v>606.98367346938778</v>
      </c>
      <c r="CC250" s="26"/>
      <c r="CD250" s="26"/>
      <c r="CE250" s="26"/>
      <c r="CF250" s="26"/>
      <c r="CG250" s="26"/>
      <c r="CH250" s="26"/>
      <c r="CI250" s="26"/>
      <c r="CJ250" s="26"/>
      <c r="CK250" s="26"/>
      <c r="CL250" s="26"/>
      <c r="CM250" s="26"/>
      <c r="CN250" s="26"/>
      <c r="CO250" s="26"/>
      <c r="CP250" s="26"/>
      <c r="CQ250" s="26"/>
      <c r="CR250" s="26"/>
      <c r="CS250" s="26"/>
      <c r="CT250" s="26"/>
      <c r="CU250" s="26"/>
      <c r="CV250" s="26"/>
      <c r="CW250" s="26"/>
      <c r="CX250" s="26"/>
      <c r="CY250" s="26"/>
      <c r="CZ250" s="26"/>
      <c r="DA250" s="26"/>
      <c r="DB250" s="26"/>
      <c r="DC250" s="26"/>
      <c r="DD250" s="29"/>
      <c r="DE250" s="26"/>
      <c r="DF250" s="103">
        <v>245</v>
      </c>
      <c r="DG250" s="164">
        <v>6.8663433352735455</v>
      </c>
      <c r="DH250" s="133">
        <v>0.25</v>
      </c>
      <c r="DI250" s="103">
        <v>3</v>
      </c>
      <c r="DJ250" s="167">
        <v>217</v>
      </c>
      <c r="DK250" s="103">
        <v>8</v>
      </c>
      <c r="DL250" s="103">
        <v>8</v>
      </c>
      <c r="DM250" s="103">
        <v>0</v>
      </c>
      <c r="DN250" s="167">
        <v>1440</v>
      </c>
      <c r="DO250" s="167">
        <v>0</v>
      </c>
      <c r="DP250" s="167">
        <v>400</v>
      </c>
      <c r="DQ250" s="167">
        <v>120</v>
      </c>
      <c r="DR250" s="167">
        <v>1362</v>
      </c>
      <c r="DS250" s="103">
        <v>2</v>
      </c>
      <c r="DT250" s="167">
        <v>36</v>
      </c>
      <c r="DU250" s="167">
        <v>114</v>
      </c>
      <c r="DV250" s="103" t="s">
        <v>117</v>
      </c>
      <c r="DW250" s="26"/>
      <c r="DX250" s="164">
        <f>AVERAGE(DK$6:DK250)</f>
        <v>10.538775510204081</v>
      </c>
      <c r="DY250" s="164">
        <f>AVERAGE(DL$6:DL250)</f>
        <v>10.538775510204081</v>
      </c>
      <c r="DZ250" s="164">
        <f>AVERAGE(DM$6:DM250)</f>
        <v>0</v>
      </c>
      <c r="EA250" s="167">
        <f>AVERAGE(DN$6:DN250)</f>
        <v>1896.9795918367347</v>
      </c>
      <c r="EB250" s="167">
        <f>AVERAGE(DO$6:DO250)</f>
        <v>0</v>
      </c>
      <c r="EC250" s="167">
        <f>AVERAGE(DP$6:DP250)</f>
        <v>526.9387755102041</v>
      </c>
      <c r="ED250" s="167">
        <f>AVERAGE(DQ$6:DQ250)</f>
        <v>158.08163265306123</v>
      </c>
      <c r="EE250" s="167">
        <f>AVERAGE(DR$6:DR250)</f>
        <v>1658.6040816326531</v>
      </c>
      <c r="EF250" s="164">
        <f>AVERAGE(DS$6:DS250)</f>
        <v>0.86530612244897964</v>
      </c>
      <c r="EG250" s="167">
        <f>AVERAGE(DT$6:DT250)</f>
        <v>15.575510204081633</v>
      </c>
      <c r="EH250" s="167">
        <f>AVERAGE(DU$6:DU250)</f>
        <v>253.95102040816326</v>
      </c>
      <c r="EI250" s="26"/>
      <c r="EJ250" s="26"/>
      <c r="EK250" s="26"/>
      <c r="EL250" s="26"/>
      <c r="EM250" s="26"/>
      <c r="EN250" s="26"/>
      <c r="EO250" s="26"/>
      <c r="EP250" s="26"/>
      <c r="EQ250" s="26"/>
      <c r="ER250" s="26"/>
      <c r="ES250" s="26"/>
      <c r="ET250" s="26"/>
      <c r="EU250" s="26"/>
      <c r="EV250" s="26"/>
      <c r="EW250" s="26"/>
      <c r="EX250" s="26"/>
      <c r="EY250" s="26"/>
      <c r="EZ250" s="26"/>
      <c r="FA250" s="26"/>
      <c r="FB250" s="26"/>
      <c r="FC250" s="26"/>
      <c r="FD250" s="26"/>
      <c r="FE250" s="26"/>
      <c r="FF250" s="26"/>
      <c r="FG250" s="26"/>
      <c r="FH250" s="29"/>
      <c r="FI250" s="26"/>
      <c r="FJ250" s="103">
        <v>245</v>
      </c>
      <c r="FK250" s="164">
        <v>6.4201228387498253</v>
      </c>
      <c r="FL250" s="133">
        <v>0.05</v>
      </c>
      <c r="FM250" s="103">
        <v>3</v>
      </c>
      <c r="FN250" s="167">
        <v>234</v>
      </c>
      <c r="FO250" s="103">
        <v>9</v>
      </c>
      <c r="FP250" s="103">
        <v>9</v>
      </c>
      <c r="FQ250" s="103">
        <v>0</v>
      </c>
      <c r="FR250" s="167">
        <v>1620</v>
      </c>
      <c r="FS250" s="167">
        <v>0</v>
      </c>
      <c r="FT250" s="167">
        <v>450</v>
      </c>
      <c r="FU250" s="167">
        <v>135</v>
      </c>
      <c r="FV250" s="167">
        <v>1444</v>
      </c>
      <c r="FW250" s="103">
        <v>0</v>
      </c>
      <c r="FX250" s="167">
        <v>0</v>
      </c>
      <c r="FY250" s="167">
        <v>176</v>
      </c>
      <c r="FZ250" s="103" t="s">
        <v>117</v>
      </c>
      <c r="GA250" s="80"/>
      <c r="GB250" s="160">
        <f>AVERAGE(FO$6:FO250)</f>
        <v>9.8326530612244891</v>
      </c>
      <c r="GC250" s="160">
        <f>AVERAGE(FP$6:FP250)</f>
        <v>9.8326530612244891</v>
      </c>
      <c r="GD250" s="160">
        <f>AVERAGE(FQ$6:FQ250)</f>
        <v>0</v>
      </c>
      <c r="GE250" s="166">
        <f>AVERAGE(FR$6:FR250)</f>
        <v>1769.8775510204082</v>
      </c>
      <c r="GF250" s="166">
        <f>AVERAGE(FS$6:FS250)</f>
        <v>0</v>
      </c>
      <c r="GG250" s="166">
        <f>AVERAGE(FT$6:FT250)</f>
        <v>491.63265306122452</v>
      </c>
      <c r="GH250" s="166">
        <f>AVERAGE(FU$6:FU250)</f>
        <v>147.48979591836735</v>
      </c>
      <c r="GI250" s="166">
        <f>AVERAGE(FV$6:FV250)</f>
        <v>1615.0693877551021</v>
      </c>
      <c r="GJ250" s="160">
        <f>AVERAGE(FW$6:FW250)</f>
        <v>0.86122448979591837</v>
      </c>
      <c r="GK250" s="166">
        <f>AVERAGE(FX$6:FX250)</f>
        <v>31.004081632653062</v>
      </c>
      <c r="GL250" s="166">
        <f>AVERAGE(FY$6:FY250)</f>
        <v>185.81224489795918</v>
      </c>
      <c r="GM250" s="26"/>
      <c r="GN250" s="26"/>
      <c r="GO250" s="26"/>
      <c r="GP250" s="26"/>
      <c r="GQ250" s="26"/>
      <c r="GR250" s="26"/>
      <c r="GS250" s="26"/>
      <c r="GT250" s="26"/>
      <c r="GU250" s="26"/>
      <c r="GV250" s="26"/>
      <c r="GW250" s="26"/>
      <c r="GX250" s="26"/>
      <c r="GY250" s="26"/>
      <c r="GZ250" s="26"/>
      <c r="HA250" s="26"/>
      <c r="HB250" s="26"/>
      <c r="HC250" s="26"/>
      <c r="HD250" s="26"/>
      <c r="HE250" s="26"/>
      <c r="HF250" s="26"/>
      <c r="HG250" s="26"/>
      <c r="HH250" s="26"/>
      <c r="HI250" s="26"/>
      <c r="HJ250" s="26"/>
      <c r="HK250" s="29"/>
      <c r="HL250" s="26"/>
      <c r="HM250" s="98">
        <v>245</v>
      </c>
      <c r="HN250" s="178">
        <v>19.386959480911404</v>
      </c>
      <c r="HO250" s="148">
        <v>0.1</v>
      </c>
      <c r="HP250" s="98">
        <v>3</v>
      </c>
      <c r="HQ250" s="189">
        <v>542</v>
      </c>
      <c r="HR250" s="98">
        <v>20</v>
      </c>
      <c r="HS250" s="98">
        <v>20</v>
      </c>
      <c r="HT250" s="98">
        <v>0</v>
      </c>
      <c r="HU250" s="189">
        <v>3000</v>
      </c>
      <c r="HV250" s="189">
        <v>0</v>
      </c>
      <c r="HW250" s="189">
        <v>1000</v>
      </c>
      <c r="HX250" s="189">
        <v>300</v>
      </c>
      <c r="HY250" s="189">
        <v>2467</v>
      </c>
      <c r="HZ250" s="98">
        <v>2</v>
      </c>
      <c r="IA250" s="189">
        <v>60</v>
      </c>
      <c r="IB250" s="189">
        <v>593</v>
      </c>
      <c r="IC250" s="98" t="s">
        <v>116</v>
      </c>
      <c r="ID250" s="80"/>
      <c r="IE250" s="164">
        <f>AVERAGE(HR$6:HR250)</f>
        <v>19.955102040816328</v>
      </c>
      <c r="IF250" s="164">
        <f>AVERAGE(HS$6:HS250)</f>
        <v>19.220408163265308</v>
      </c>
      <c r="IG250" s="164">
        <f>AVERAGE(HT$6:HT250)</f>
        <v>1.0448979591836736</v>
      </c>
      <c r="IH250" s="167">
        <f>AVERAGE(HU$6:HU250)</f>
        <v>2883.0612244897961</v>
      </c>
      <c r="II250" s="167">
        <f>AVERAGE(HV$6:HV250)</f>
        <v>156.73469387755102</v>
      </c>
      <c r="IJ250" s="167">
        <f>AVERAGE(HW$6:HW250)</f>
        <v>908.77551020408168</v>
      </c>
      <c r="IK250" s="167">
        <f>AVERAGE(HX$6:HX250)</f>
        <v>272.63265306122452</v>
      </c>
      <c r="IL250" s="167">
        <f>AVERAGE(HY$6:HY250)</f>
        <v>2319.9061224489797</v>
      </c>
      <c r="IM250" s="164">
        <f>AVERAGE(HZ$6:HZ250)</f>
        <v>2.4653061224489794</v>
      </c>
      <c r="IN250" s="167">
        <f>AVERAGE(IA$6:IA250)</f>
        <v>73.959183673469383</v>
      </c>
      <c r="IO250" s="167">
        <f>AVERAGE(IB$6:IB250)</f>
        <v>637.11428571428576</v>
      </c>
      <c r="IP250" s="26"/>
      <c r="IQ250" s="26"/>
      <c r="IR250" s="26"/>
      <c r="IS250" s="26"/>
      <c r="IT250" s="26"/>
      <c r="IU250" s="26"/>
      <c r="IV250" s="26"/>
      <c r="IW250" s="26"/>
      <c r="IX250" s="26"/>
      <c r="IY250" s="26"/>
      <c r="IZ250" s="26"/>
      <c r="JA250" s="26"/>
      <c r="JB250" s="26"/>
      <c r="JC250" s="26"/>
      <c r="JD250" s="26"/>
      <c r="JE250" s="26"/>
      <c r="JF250" s="26"/>
      <c r="JG250" s="26"/>
      <c r="JH250" s="26"/>
      <c r="JI250" s="26"/>
      <c r="JJ250" s="26"/>
      <c r="JK250" s="26"/>
      <c r="JL250" s="26"/>
      <c r="JM250" s="29"/>
      <c r="JN250" s="26"/>
      <c r="JO250" s="26"/>
      <c r="JP250" s="26"/>
      <c r="JQ250" s="26"/>
      <c r="JR250" s="26"/>
      <c r="JS250" s="26"/>
      <c r="JT250" s="26"/>
      <c r="JU250" s="26"/>
      <c r="JV250" s="26"/>
      <c r="JW250" s="26"/>
      <c r="JX250" s="26"/>
      <c r="JY250" s="26"/>
      <c r="JZ250" s="29"/>
    </row>
    <row r="251" spans="1:286" x14ac:dyDescent="0.2">
      <c r="A251" s="26"/>
      <c r="B251" s="103">
        <v>246</v>
      </c>
      <c r="C251" s="164">
        <v>19.2543487174968</v>
      </c>
      <c r="D251" s="133">
        <v>0.05</v>
      </c>
      <c r="E251" s="103">
        <v>1</v>
      </c>
      <c r="F251" s="167">
        <v>405</v>
      </c>
      <c r="G251" s="103">
        <v>19</v>
      </c>
      <c r="H251" s="103">
        <v>19</v>
      </c>
      <c r="I251" s="103">
        <v>0</v>
      </c>
      <c r="J251" s="167">
        <v>2280</v>
      </c>
      <c r="K251" s="167">
        <v>0</v>
      </c>
      <c r="L251" s="167">
        <v>950</v>
      </c>
      <c r="M251" s="167">
        <v>285</v>
      </c>
      <c r="N251" s="167">
        <v>2265</v>
      </c>
      <c r="O251" s="103">
        <v>1</v>
      </c>
      <c r="P251" s="167">
        <v>12</v>
      </c>
      <c r="Q251" s="167">
        <v>27</v>
      </c>
      <c r="R251" s="103" t="s">
        <v>117</v>
      </c>
      <c r="S251" s="80"/>
      <c r="T251" s="169">
        <f>AVERAGE(G$6:G251)</f>
        <v>23.577235772357724</v>
      </c>
      <c r="U251" s="169">
        <f>AVERAGE(H$6:H251)</f>
        <v>20.792682926829269</v>
      </c>
      <c r="V251" s="169">
        <f>AVERAGE(I$6:I251)</f>
        <v>1.4024390243902438</v>
      </c>
      <c r="W251" s="170">
        <f>AVERAGE(J$6:J251)</f>
        <v>2495.1219512195121</v>
      </c>
      <c r="X251" s="170">
        <f>AVERAGE(K$6:K251)</f>
        <v>168.29268292682926</v>
      </c>
      <c r="Y251" s="170">
        <f>AVERAGE(L$6:L251)</f>
        <v>969.51219512195121</v>
      </c>
      <c r="Z251" s="170">
        <f>AVERAGE(M$6:M251)</f>
        <v>290.85365853658539</v>
      </c>
      <c r="AA251" s="170">
        <f>AVERAGE(N$6:N251)</f>
        <v>2416.268292682927</v>
      </c>
      <c r="AB251" s="169">
        <f>AVERAGE(O$6:O251)</f>
        <v>3.0731707317073171</v>
      </c>
      <c r="AC251" s="170">
        <f>AVERAGE(P$6:P251)</f>
        <v>36.878048780487802</v>
      </c>
      <c r="AD251" s="170">
        <f>AVERAGE(Q$6:Q251)</f>
        <v>115.73170731707317</v>
      </c>
      <c r="AE251" s="26"/>
      <c r="AF251" s="26"/>
      <c r="AG251" s="26"/>
      <c r="AH251" s="26"/>
      <c r="AI251" s="26"/>
      <c r="AJ251" s="26"/>
      <c r="AK251" s="26"/>
      <c r="AL251" s="26"/>
      <c r="AM251" s="26"/>
      <c r="AN251" s="26"/>
      <c r="AO251" s="26"/>
      <c r="AP251" s="26"/>
      <c r="AQ251" s="26"/>
      <c r="AR251" s="26"/>
      <c r="AS251" s="26"/>
      <c r="AT251" s="26"/>
      <c r="AU251" s="26"/>
      <c r="AV251" s="26"/>
      <c r="AW251" s="26"/>
      <c r="AX251" s="29"/>
      <c r="AZ251" s="26">
        <v>246</v>
      </c>
      <c r="BA251" s="164">
        <v>19.472539620744115</v>
      </c>
      <c r="BB251" s="175">
        <v>0.2</v>
      </c>
      <c r="BC251" s="103">
        <v>9</v>
      </c>
      <c r="BD251" s="181">
        <v>348</v>
      </c>
      <c r="BE251" s="103">
        <v>24</v>
      </c>
      <c r="BF251" s="103">
        <v>22</v>
      </c>
      <c r="BG251" s="103">
        <v>2</v>
      </c>
      <c r="BH251" s="167">
        <v>3300</v>
      </c>
      <c r="BI251" s="167">
        <v>300</v>
      </c>
      <c r="BJ251" s="167">
        <v>1000</v>
      </c>
      <c r="BK251" s="167">
        <v>300</v>
      </c>
      <c r="BL251" s="167">
        <v>2573</v>
      </c>
      <c r="BM251" s="103">
        <v>4</v>
      </c>
      <c r="BN251" s="167">
        <v>60</v>
      </c>
      <c r="BO251" s="167">
        <v>787</v>
      </c>
      <c r="BP251" s="103" t="s">
        <v>116</v>
      </c>
      <c r="BQ251" s="80"/>
      <c r="BR251" s="164">
        <f>AVERAGE(BE$6:BE251)</f>
        <v>19.707317073170731</v>
      </c>
      <c r="BS251" s="164">
        <f>AVERAGE(BF$6:BF251)</f>
        <v>18.865853658536587</v>
      </c>
      <c r="BT251" s="164">
        <f>AVERAGE(BG$6:BG251)</f>
        <v>0.66260162601626016</v>
      </c>
      <c r="BU251" s="167">
        <f>AVERAGE(BH$6:BH251)</f>
        <v>2829.8780487804879</v>
      </c>
      <c r="BV251" s="167">
        <f>AVERAGE(BI$6:BI251)</f>
        <v>99.390243902439025</v>
      </c>
      <c r="BW251" s="167">
        <f>AVERAGE(BJ$6:BJ251)</f>
        <v>910.16260162601623</v>
      </c>
      <c r="BX251" s="167">
        <f>AVERAGE(BK$6:BK251)</f>
        <v>273.04878048780489</v>
      </c>
      <c r="BY251" s="167">
        <f>AVERAGE(BL$6:BL251)</f>
        <v>2255.5772357723577</v>
      </c>
      <c r="BZ251" s="164">
        <f>AVERAGE(BM$6:BM251)</f>
        <v>2.2276422764227641</v>
      </c>
      <c r="CA251" s="167">
        <f>AVERAGE(BN$6:BN251)</f>
        <v>33.414634146341463</v>
      </c>
      <c r="CB251" s="167">
        <f>AVERAGE(BO$6:BO251)</f>
        <v>607.71544715447158</v>
      </c>
      <c r="CC251" s="26"/>
      <c r="CD251" s="26"/>
      <c r="CE251" s="26"/>
      <c r="CF251" s="26"/>
      <c r="CG251" s="26"/>
      <c r="CH251" s="26"/>
      <c r="CI251" s="26"/>
      <c r="CJ251" s="26"/>
      <c r="CK251" s="26"/>
      <c r="CL251" s="26"/>
      <c r="CM251" s="26"/>
      <c r="CN251" s="26"/>
      <c r="CO251" s="26"/>
      <c r="CP251" s="26"/>
      <c r="CQ251" s="26"/>
      <c r="CR251" s="26"/>
      <c r="CS251" s="26"/>
      <c r="CT251" s="26"/>
      <c r="CU251" s="26"/>
      <c r="CV251" s="26"/>
      <c r="CW251" s="26"/>
      <c r="CX251" s="26"/>
      <c r="CY251" s="26"/>
      <c r="CZ251" s="26"/>
      <c r="DA251" s="26"/>
      <c r="DB251" s="26"/>
      <c r="DC251" s="26"/>
      <c r="DD251" s="29"/>
      <c r="DE251" s="26"/>
      <c r="DF251" s="103">
        <v>246</v>
      </c>
      <c r="DG251" s="164">
        <v>10.072554530957341</v>
      </c>
      <c r="DH251" s="133">
        <v>0.05</v>
      </c>
      <c r="DI251" s="103">
        <v>4</v>
      </c>
      <c r="DJ251" s="167">
        <v>332</v>
      </c>
      <c r="DK251" s="103">
        <v>13</v>
      </c>
      <c r="DL251" s="103">
        <v>13</v>
      </c>
      <c r="DM251" s="103">
        <v>0</v>
      </c>
      <c r="DN251" s="167">
        <v>2340</v>
      </c>
      <c r="DO251" s="167">
        <v>0</v>
      </c>
      <c r="DP251" s="167">
        <v>650</v>
      </c>
      <c r="DQ251" s="167">
        <v>195</v>
      </c>
      <c r="DR251" s="167">
        <v>1802</v>
      </c>
      <c r="DS251" s="103">
        <v>1</v>
      </c>
      <c r="DT251" s="167">
        <v>18</v>
      </c>
      <c r="DU251" s="167">
        <v>556</v>
      </c>
      <c r="DV251" s="103" t="s">
        <v>117</v>
      </c>
      <c r="DW251" s="26"/>
      <c r="DX251" s="164">
        <f>AVERAGE(DK$6:DK251)</f>
        <v>10.548780487804878</v>
      </c>
      <c r="DY251" s="164">
        <f>AVERAGE(DL$6:DL251)</f>
        <v>10.548780487804878</v>
      </c>
      <c r="DZ251" s="164">
        <f>AVERAGE(DM$6:DM251)</f>
        <v>0</v>
      </c>
      <c r="EA251" s="167">
        <f>AVERAGE(DN$6:DN251)</f>
        <v>1898.780487804878</v>
      </c>
      <c r="EB251" s="167">
        <f>AVERAGE(DO$6:DO251)</f>
        <v>0</v>
      </c>
      <c r="EC251" s="167">
        <f>AVERAGE(DP$6:DP251)</f>
        <v>527.43902439024396</v>
      </c>
      <c r="ED251" s="167">
        <f>AVERAGE(DQ$6:DQ251)</f>
        <v>158.23170731707316</v>
      </c>
      <c r="EE251" s="167">
        <f>AVERAGE(DR$6:DR251)</f>
        <v>1659.1869918699188</v>
      </c>
      <c r="EF251" s="164">
        <f>AVERAGE(DS$6:DS251)</f>
        <v>0.86585365853658536</v>
      </c>
      <c r="EG251" s="167">
        <f>AVERAGE(DT$6:DT251)</f>
        <v>15.585365853658537</v>
      </c>
      <c r="EH251" s="167">
        <f>AVERAGE(DU$6:DU251)</f>
        <v>255.17886178861789</v>
      </c>
      <c r="EI251" s="26"/>
      <c r="EJ251" s="26"/>
      <c r="EK251" s="26"/>
      <c r="EL251" s="26"/>
      <c r="EM251" s="26"/>
      <c r="EN251" s="26"/>
      <c r="EO251" s="26"/>
      <c r="EP251" s="26"/>
      <c r="EQ251" s="26"/>
      <c r="ER251" s="26"/>
      <c r="ES251" s="26"/>
      <c r="ET251" s="26"/>
      <c r="EU251" s="26"/>
      <c r="EV251" s="26"/>
      <c r="EW251" s="26"/>
      <c r="EX251" s="26"/>
      <c r="EY251" s="26"/>
      <c r="EZ251" s="26"/>
      <c r="FA251" s="26"/>
      <c r="FB251" s="26"/>
      <c r="FC251" s="26"/>
      <c r="FD251" s="26"/>
      <c r="FE251" s="26"/>
      <c r="FF251" s="26"/>
      <c r="FG251" s="26"/>
      <c r="FH251" s="29"/>
      <c r="FI251" s="26"/>
      <c r="FJ251" s="103">
        <v>246</v>
      </c>
      <c r="FK251" s="164">
        <v>6.4492322317999244</v>
      </c>
      <c r="FL251" s="133">
        <v>0.2</v>
      </c>
      <c r="FM251" s="103">
        <v>3</v>
      </c>
      <c r="FN251" s="167">
        <v>490</v>
      </c>
      <c r="FO251" s="103">
        <v>8</v>
      </c>
      <c r="FP251" s="103">
        <v>8</v>
      </c>
      <c r="FQ251" s="103">
        <v>0</v>
      </c>
      <c r="FR251" s="167">
        <v>1440</v>
      </c>
      <c r="FS251" s="167">
        <v>0</v>
      </c>
      <c r="FT251" s="167">
        <v>400</v>
      </c>
      <c r="FU251" s="167">
        <v>120</v>
      </c>
      <c r="FV251" s="167">
        <v>1635</v>
      </c>
      <c r="FW251" s="103">
        <v>1</v>
      </c>
      <c r="FX251" s="167">
        <v>36</v>
      </c>
      <c r="FY251" s="167">
        <v>-159</v>
      </c>
      <c r="FZ251" s="103" t="s">
        <v>117</v>
      </c>
      <c r="GA251" s="80"/>
      <c r="GB251" s="160">
        <f>AVERAGE(FO$6:FO251)</f>
        <v>9.8252032520325212</v>
      </c>
      <c r="GC251" s="160">
        <f>AVERAGE(FP$6:FP251)</f>
        <v>9.8252032520325212</v>
      </c>
      <c r="GD251" s="160">
        <f>AVERAGE(FQ$6:FQ251)</f>
        <v>0</v>
      </c>
      <c r="GE251" s="166">
        <f>AVERAGE(FR$6:FR251)</f>
        <v>1768.5365853658536</v>
      </c>
      <c r="GF251" s="166">
        <f>AVERAGE(FS$6:FS251)</f>
        <v>0</v>
      </c>
      <c r="GG251" s="166">
        <f>AVERAGE(FT$6:FT251)</f>
        <v>491.26016260162601</v>
      </c>
      <c r="GH251" s="166">
        <f>AVERAGE(FU$6:FU251)</f>
        <v>147.3780487804878</v>
      </c>
      <c r="GI251" s="166">
        <f>AVERAGE(FV$6:FV251)</f>
        <v>1615.1504065040651</v>
      </c>
      <c r="GJ251" s="160">
        <f>AVERAGE(FW$6:FW251)</f>
        <v>0.86178861788617889</v>
      </c>
      <c r="GK251" s="166">
        <f>AVERAGE(FX$6:FX251)</f>
        <v>31.024390243902438</v>
      </c>
      <c r="GL251" s="166">
        <f>AVERAGE(FY$6:FY251)</f>
        <v>184.41056910569105</v>
      </c>
      <c r="GM251" s="26"/>
      <c r="GN251" s="26"/>
      <c r="GO251" s="26"/>
      <c r="GP251" s="26"/>
      <c r="GQ251" s="26"/>
      <c r="GR251" s="26"/>
      <c r="GS251" s="26"/>
      <c r="GT251" s="26"/>
      <c r="GU251" s="26"/>
      <c r="GV251" s="26"/>
      <c r="GW251" s="26"/>
      <c r="GX251" s="26"/>
      <c r="GY251" s="26"/>
      <c r="GZ251" s="26"/>
      <c r="HA251" s="26"/>
      <c r="HB251" s="26"/>
      <c r="HC251" s="26"/>
      <c r="HD251" s="26"/>
      <c r="HE251" s="26"/>
      <c r="HF251" s="26"/>
      <c r="HG251" s="26"/>
      <c r="HH251" s="26"/>
      <c r="HI251" s="26"/>
      <c r="HJ251" s="26"/>
      <c r="HK251" s="29"/>
      <c r="HL251" s="26"/>
      <c r="HM251" s="98">
        <v>246</v>
      </c>
      <c r="HN251" s="178">
        <v>14.850813362719371</v>
      </c>
      <c r="HO251" s="148">
        <v>0.2</v>
      </c>
      <c r="HP251" s="98">
        <v>8</v>
      </c>
      <c r="HQ251" s="189">
        <v>271</v>
      </c>
      <c r="HR251" s="98">
        <v>20</v>
      </c>
      <c r="HS251" s="98">
        <v>20</v>
      </c>
      <c r="HT251" s="98">
        <v>0</v>
      </c>
      <c r="HU251" s="189">
        <v>3000</v>
      </c>
      <c r="HV251" s="189">
        <v>0</v>
      </c>
      <c r="HW251" s="189">
        <v>1000</v>
      </c>
      <c r="HX251" s="189">
        <v>300</v>
      </c>
      <c r="HY251" s="189">
        <v>2196</v>
      </c>
      <c r="HZ251" s="98">
        <v>3</v>
      </c>
      <c r="IA251" s="189">
        <v>90</v>
      </c>
      <c r="IB251" s="189">
        <v>894</v>
      </c>
      <c r="IC251" s="98" t="s">
        <v>116</v>
      </c>
      <c r="ID251" s="80"/>
      <c r="IE251" s="164">
        <f>AVERAGE(HR$6:HR251)</f>
        <v>19.95528455284553</v>
      </c>
      <c r="IF251" s="164">
        <f>AVERAGE(HS$6:HS251)</f>
        <v>19.223577235772357</v>
      </c>
      <c r="IG251" s="164">
        <f>AVERAGE(HT$6:HT251)</f>
        <v>1.0406504065040652</v>
      </c>
      <c r="IH251" s="167">
        <f>AVERAGE(HU$6:HU251)</f>
        <v>2883.5365853658536</v>
      </c>
      <c r="II251" s="167">
        <f>AVERAGE(HV$6:HV251)</f>
        <v>156.09756097560975</v>
      </c>
      <c r="IJ251" s="167">
        <f>AVERAGE(HW$6:HW251)</f>
        <v>909.14634146341461</v>
      </c>
      <c r="IK251" s="167">
        <f>AVERAGE(HX$6:HX251)</f>
        <v>272.7439024390244</v>
      </c>
      <c r="IL251" s="167">
        <f>AVERAGE(HY$6:HY251)</f>
        <v>2319.4024390243903</v>
      </c>
      <c r="IM251" s="164">
        <f>AVERAGE(HZ$6:HZ251)</f>
        <v>2.4674796747967478</v>
      </c>
      <c r="IN251" s="167">
        <f>AVERAGE(IA$6:IA251)</f>
        <v>74.024390243902445</v>
      </c>
      <c r="IO251" s="167">
        <f>AVERAGE(IB$6:IB251)</f>
        <v>638.15853658536582</v>
      </c>
      <c r="IP251" s="26"/>
      <c r="IQ251" s="26"/>
      <c r="IR251" s="26"/>
      <c r="IS251" s="26"/>
      <c r="IT251" s="26"/>
      <c r="IU251" s="26"/>
      <c r="IV251" s="26"/>
      <c r="IW251" s="26"/>
      <c r="IX251" s="26"/>
      <c r="IY251" s="26"/>
      <c r="IZ251" s="26"/>
      <c r="JA251" s="26"/>
      <c r="JB251" s="26"/>
      <c r="JC251" s="26"/>
      <c r="JD251" s="26"/>
      <c r="JE251" s="26"/>
      <c r="JF251" s="26"/>
      <c r="JG251" s="26"/>
      <c r="JH251" s="26"/>
      <c r="JI251" s="26"/>
      <c r="JJ251" s="26"/>
      <c r="JK251" s="26"/>
      <c r="JL251" s="26"/>
      <c r="JM251" s="29"/>
      <c r="JN251" s="26"/>
      <c r="JO251" s="26"/>
      <c r="JP251" s="26"/>
      <c r="JQ251" s="26"/>
      <c r="JR251" s="26"/>
      <c r="JS251" s="26"/>
      <c r="JT251" s="26"/>
      <c r="JU251" s="26"/>
      <c r="JV251" s="26"/>
      <c r="JW251" s="26"/>
      <c r="JX251" s="26"/>
      <c r="JY251" s="26"/>
      <c r="JZ251" s="29"/>
    </row>
    <row r="252" spans="1:286" x14ac:dyDescent="0.2">
      <c r="A252" s="26"/>
      <c r="B252" s="103">
        <v>247</v>
      </c>
      <c r="C252" s="164">
        <v>18.897971244116945</v>
      </c>
      <c r="D252" s="133">
        <v>0.1</v>
      </c>
      <c r="E252" s="103">
        <v>3</v>
      </c>
      <c r="F252" s="167">
        <v>487</v>
      </c>
      <c r="G252" s="103">
        <v>20</v>
      </c>
      <c r="H252" s="103">
        <v>20</v>
      </c>
      <c r="I252" s="103">
        <v>0</v>
      </c>
      <c r="J252" s="167">
        <v>2400</v>
      </c>
      <c r="K252" s="167">
        <v>0</v>
      </c>
      <c r="L252" s="167">
        <v>1000</v>
      </c>
      <c r="M252" s="167">
        <v>300</v>
      </c>
      <c r="N252" s="167">
        <v>2412</v>
      </c>
      <c r="O252" s="103">
        <v>2</v>
      </c>
      <c r="P252" s="167">
        <v>24</v>
      </c>
      <c r="Q252" s="167">
        <v>12</v>
      </c>
      <c r="R252" s="103" t="s">
        <v>116</v>
      </c>
      <c r="S252" s="80"/>
      <c r="T252" s="169">
        <f>AVERAGE(G$6:G252)</f>
        <v>23.562753036437247</v>
      </c>
      <c r="U252" s="169">
        <f>AVERAGE(H$6:H252)</f>
        <v>20.789473684210527</v>
      </c>
      <c r="V252" s="169">
        <f>AVERAGE(I$6:I252)</f>
        <v>1.3967611336032388</v>
      </c>
      <c r="W252" s="170">
        <f>AVERAGE(J$6:J252)</f>
        <v>2494.7368421052633</v>
      </c>
      <c r="X252" s="170">
        <f>AVERAGE(K$6:K252)</f>
        <v>167.61133603238866</v>
      </c>
      <c r="Y252" s="170">
        <f>AVERAGE(L$6:L252)</f>
        <v>969.63562753036433</v>
      </c>
      <c r="Z252" s="170">
        <f>AVERAGE(M$6:M252)</f>
        <v>290.89068825910931</v>
      </c>
      <c r="AA252" s="170">
        <f>AVERAGE(N$6:N252)</f>
        <v>2416.251012145749</v>
      </c>
      <c r="AB252" s="169">
        <f>AVERAGE(O$6:O252)</f>
        <v>3.068825910931174</v>
      </c>
      <c r="AC252" s="170">
        <f>AVERAGE(P$6:P252)</f>
        <v>36.825910931174086</v>
      </c>
      <c r="AD252" s="170">
        <f>AVERAGE(Q$6:Q252)</f>
        <v>115.31174089068826</v>
      </c>
      <c r="AE252" s="26"/>
      <c r="AF252" s="26"/>
      <c r="AG252" s="26"/>
      <c r="AH252" s="26"/>
      <c r="AI252" s="26"/>
      <c r="AJ252" s="26"/>
      <c r="AK252" s="26"/>
      <c r="AL252" s="26"/>
      <c r="AM252" s="26"/>
      <c r="AN252" s="26"/>
      <c r="AO252" s="26"/>
      <c r="AP252" s="26"/>
      <c r="AQ252" s="26"/>
      <c r="AR252" s="26"/>
      <c r="AS252" s="26"/>
      <c r="AT252" s="26"/>
      <c r="AU252" s="26"/>
      <c r="AV252" s="26"/>
      <c r="AW252" s="26"/>
      <c r="AX252" s="29"/>
      <c r="AZ252" s="26">
        <v>247</v>
      </c>
      <c r="BA252" s="164">
        <v>20.427087278772721</v>
      </c>
      <c r="BB252" s="175">
        <v>0.2</v>
      </c>
      <c r="BC252" s="103">
        <v>8</v>
      </c>
      <c r="BD252" s="181">
        <v>486</v>
      </c>
      <c r="BE252" s="103">
        <v>24</v>
      </c>
      <c r="BF252" s="103">
        <v>22</v>
      </c>
      <c r="BG252" s="103">
        <v>2</v>
      </c>
      <c r="BH252" s="167">
        <v>3300</v>
      </c>
      <c r="BI252" s="167">
        <v>300</v>
      </c>
      <c r="BJ252" s="167">
        <v>1000</v>
      </c>
      <c r="BK252" s="167">
        <v>300</v>
      </c>
      <c r="BL252" s="167">
        <v>2711</v>
      </c>
      <c r="BM252" s="103">
        <v>4</v>
      </c>
      <c r="BN252" s="167">
        <v>60</v>
      </c>
      <c r="BO252" s="167">
        <v>649</v>
      </c>
      <c r="BP252" s="103" t="s">
        <v>116</v>
      </c>
      <c r="BQ252" s="80"/>
      <c r="BR252" s="164">
        <f>AVERAGE(BE$6:BE252)</f>
        <v>19.724696356275302</v>
      </c>
      <c r="BS252" s="164">
        <f>AVERAGE(BF$6:BF252)</f>
        <v>18.878542510121459</v>
      </c>
      <c r="BT252" s="164">
        <f>AVERAGE(BG$6:BG252)</f>
        <v>0.66801619433198378</v>
      </c>
      <c r="BU252" s="167">
        <f>AVERAGE(BH$6:BH252)</f>
        <v>2831.7813765182186</v>
      </c>
      <c r="BV252" s="167">
        <f>AVERAGE(BI$6:BI252)</f>
        <v>100.20242914979757</v>
      </c>
      <c r="BW252" s="167">
        <f>AVERAGE(BJ$6:BJ252)</f>
        <v>910.52631578947364</v>
      </c>
      <c r="BX252" s="167">
        <f>AVERAGE(BK$6:BK252)</f>
        <v>273.15789473684208</v>
      </c>
      <c r="BY252" s="167">
        <f>AVERAGE(BL$6:BL252)</f>
        <v>2257.4210526315787</v>
      </c>
      <c r="BZ252" s="164">
        <f>AVERAGE(BM$6:BM252)</f>
        <v>2.2348178137651824</v>
      </c>
      <c r="CA252" s="167">
        <f>AVERAGE(BN$6:BN252)</f>
        <v>33.522267206477736</v>
      </c>
      <c r="CB252" s="167">
        <f>AVERAGE(BO$6:BO252)</f>
        <v>607.88259109311741</v>
      </c>
      <c r="CC252" s="26"/>
      <c r="CD252" s="26"/>
      <c r="CE252" s="26"/>
      <c r="CF252" s="26"/>
      <c r="CG252" s="26"/>
      <c r="CH252" s="26"/>
      <c r="CI252" s="26"/>
      <c r="CJ252" s="26"/>
      <c r="CK252" s="26"/>
      <c r="CL252" s="26"/>
      <c r="CM252" s="26"/>
      <c r="CN252" s="26"/>
      <c r="CO252" s="26"/>
      <c r="CP252" s="26"/>
      <c r="CQ252" s="26"/>
      <c r="CR252" s="26"/>
      <c r="CS252" s="26"/>
      <c r="CT252" s="26"/>
      <c r="CU252" s="26"/>
      <c r="CV252" s="26"/>
      <c r="CW252" s="26"/>
      <c r="CX252" s="26"/>
      <c r="CY252" s="26"/>
      <c r="CZ252" s="26"/>
      <c r="DA252" s="26"/>
      <c r="DB252" s="26"/>
      <c r="DC252" s="26"/>
      <c r="DD252" s="29"/>
      <c r="DE252" s="26"/>
      <c r="DF252" s="103">
        <v>247</v>
      </c>
      <c r="DG252" s="164">
        <v>7.8863661776422198</v>
      </c>
      <c r="DH252" s="133">
        <v>0.15</v>
      </c>
      <c r="DI252" s="103">
        <v>7</v>
      </c>
      <c r="DJ252" s="167">
        <v>547</v>
      </c>
      <c r="DK252" s="103">
        <v>14</v>
      </c>
      <c r="DL252" s="103">
        <v>14</v>
      </c>
      <c r="DM252" s="103">
        <v>0</v>
      </c>
      <c r="DN252" s="167">
        <v>2520</v>
      </c>
      <c r="DO252" s="167">
        <v>0</v>
      </c>
      <c r="DP252" s="167">
        <v>700</v>
      </c>
      <c r="DQ252" s="167">
        <v>210</v>
      </c>
      <c r="DR252" s="167">
        <v>2082</v>
      </c>
      <c r="DS252" s="103">
        <v>1</v>
      </c>
      <c r="DT252" s="167">
        <v>18</v>
      </c>
      <c r="DU252" s="167">
        <v>456</v>
      </c>
      <c r="DV252" s="103" t="s">
        <v>117</v>
      </c>
      <c r="DW252" s="26"/>
      <c r="DX252" s="164">
        <f>AVERAGE(DK$6:DK252)</f>
        <v>10.562753036437247</v>
      </c>
      <c r="DY252" s="164">
        <f>AVERAGE(DL$6:DL252)</f>
        <v>10.562753036437247</v>
      </c>
      <c r="DZ252" s="164">
        <f>AVERAGE(DM$6:DM252)</f>
        <v>0</v>
      </c>
      <c r="EA252" s="167">
        <f>AVERAGE(DN$6:DN252)</f>
        <v>1901.2955465587045</v>
      </c>
      <c r="EB252" s="167">
        <f>AVERAGE(DO$6:DO252)</f>
        <v>0</v>
      </c>
      <c r="EC252" s="167">
        <f>AVERAGE(DP$6:DP252)</f>
        <v>528.13765182186239</v>
      </c>
      <c r="ED252" s="167">
        <f>AVERAGE(DQ$6:DQ252)</f>
        <v>158.44129554655871</v>
      </c>
      <c r="EE252" s="167">
        <f>AVERAGE(DR$6:DR252)</f>
        <v>1660.8987854251013</v>
      </c>
      <c r="EF252" s="164">
        <f>AVERAGE(DS$6:DS252)</f>
        <v>0.8663967611336032</v>
      </c>
      <c r="EG252" s="167">
        <f>AVERAGE(DT$6:DT252)</f>
        <v>15.595141700404858</v>
      </c>
      <c r="EH252" s="167">
        <f>AVERAGE(DU$6:DU252)</f>
        <v>255.9919028340081</v>
      </c>
      <c r="EI252" s="26"/>
      <c r="EJ252" s="26"/>
      <c r="EK252" s="26"/>
      <c r="EL252" s="26"/>
      <c r="EM252" s="26"/>
      <c r="EN252" s="26"/>
      <c r="EO252" s="26"/>
      <c r="EP252" s="26"/>
      <c r="EQ252" s="26"/>
      <c r="ER252" s="26"/>
      <c r="ES252" s="26"/>
      <c r="ET252" s="26"/>
      <c r="EU252" s="26"/>
      <c r="EV252" s="26"/>
      <c r="EW252" s="26"/>
      <c r="EX252" s="26"/>
      <c r="EY252" s="26"/>
      <c r="EZ252" s="26"/>
      <c r="FA252" s="26"/>
      <c r="FB252" s="26"/>
      <c r="FC252" s="26"/>
      <c r="FD252" s="26"/>
      <c r="FE252" s="26"/>
      <c r="FF252" s="26"/>
      <c r="FG252" s="26"/>
      <c r="FH252" s="29"/>
      <c r="FI252" s="26"/>
      <c r="FJ252" s="103">
        <v>247</v>
      </c>
      <c r="FK252" s="164">
        <v>7.4559475770289252</v>
      </c>
      <c r="FL252" s="133">
        <v>0.05</v>
      </c>
      <c r="FM252" s="103">
        <v>1</v>
      </c>
      <c r="FN252" s="167">
        <v>576</v>
      </c>
      <c r="FO252" s="103">
        <v>8</v>
      </c>
      <c r="FP252" s="103">
        <v>8</v>
      </c>
      <c r="FQ252" s="103">
        <v>0</v>
      </c>
      <c r="FR252" s="167">
        <v>1440</v>
      </c>
      <c r="FS252" s="167">
        <v>0</v>
      </c>
      <c r="FT252" s="167">
        <v>400</v>
      </c>
      <c r="FU252" s="167">
        <v>120</v>
      </c>
      <c r="FV252" s="167">
        <v>1721</v>
      </c>
      <c r="FW252" s="103">
        <v>0</v>
      </c>
      <c r="FX252" s="167">
        <v>0</v>
      </c>
      <c r="FY252" s="167">
        <v>-281</v>
      </c>
      <c r="FZ252" s="103" t="s">
        <v>117</v>
      </c>
      <c r="GA252" s="80"/>
      <c r="GB252" s="160">
        <f>AVERAGE(FO$6:FO252)</f>
        <v>9.8178137651821871</v>
      </c>
      <c r="GC252" s="160">
        <f>AVERAGE(FP$6:FP252)</f>
        <v>9.8178137651821871</v>
      </c>
      <c r="GD252" s="160">
        <f>AVERAGE(FQ$6:FQ252)</f>
        <v>0</v>
      </c>
      <c r="GE252" s="166">
        <f>AVERAGE(FR$6:FR252)</f>
        <v>1767.2064777327935</v>
      </c>
      <c r="GF252" s="166">
        <f>AVERAGE(FS$6:FS252)</f>
        <v>0</v>
      </c>
      <c r="GG252" s="166">
        <f>AVERAGE(FT$6:FT252)</f>
        <v>490.89068825910931</v>
      </c>
      <c r="GH252" s="166">
        <f>AVERAGE(FU$6:FU252)</f>
        <v>147.2672064777328</v>
      </c>
      <c r="GI252" s="166">
        <f>AVERAGE(FV$6:FV252)</f>
        <v>1615.578947368421</v>
      </c>
      <c r="GJ252" s="160">
        <f>AVERAGE(FW$6:FW252)</f>
        <v>0.8582995951417004</v>
      </c>
      <c r="GK252" s="166">
        <f>AVERAGE(FX$6:FX252)</f>
        <v>30.898785425101213</v>
      </c>
      <c r="GL252" s="166">
        <f>AVERAGE(FY$6:FY252)</f>
        <v>182.52631578947367</v>
      </c>
      <c r="GM252" s="26"/>
      <c r="GN252" s="26"/>
      <c r="GO252" s="26"/>
      <c r="GP252" s="26"/>
      <c r="GQ252" s="26"/>
      <c r="GR252" s="26"/>
      <c r="GS252" s="26"/>
      <c r="GT252" s="26"/>
      <c r="GU252" s="26"/>
      <c r="GV252" s="26"/>
      <c r="GW252" s="26"/>
      <c r="GX252" s="26"/>
      <c r="GY252" s="26"/>
      <c r="GZ252" s="26"/>
      <c r="HA252" s="26"/>
      <c r="HB252" s="26"/>
      <c r="HC252" s="26"/>
      <c r="HD252" s="26"/>
      <c r="HE252" s="26"/>
      <c r="HF252" s="26"/>
      <c r="HG252" s="26"/>
      <c r="HH252" s="26"/>
      <c r="HI252" s="26"/>
      <c r="HJ252" s="26"/>
      <c r="HK252" s="29"/>
      <c r="HL252" s="26"/>
      <c r="HM252" s="98">
        <v>247</v>
      </c>
      <c r="HN252" s="178">
        <v>16.986191707311718</v>
      </c>
      <c r="HO252" s="148">
        <v>0.05</v>
      </c>
      <c r="HP252" s="98">
        <v>3</v>
      </c>
      <c r="HQ252" s="189">
        <v>304</v>
      </c>
      <c r="HR252" s="98">
        <v>19</v>
      </c>
      <c r="HS252" s="98">
        <v>19</v>
      </c>
      <c r="HT252" s="98">
        <v>0</v>
      </c>
      <c r="HU252" s="189">
        <v>2850</v>
      </c>
      <c r="HV252" s="189">
        <v>0</v>
      </c>
      <c r="HW252" s="189">
        <v>950</v>
      </c>
      <c r="HX252" s="189">
        <v>285</v>
      </c>
      <c r="HY252" s="189">
        <v>2164</v>
      </c>
      <c r="HZ252" s="98">
        <v>1</v>
      </c>
      <c r="IA252" s="189">
        <v>30</v>
      </c>
      <c r="IB252" s="189">
        <v>716</v>
      </c>
      <c r="IC252" s="98" t="s">
        <v>117</v>
      </c>
      <c r="ID252" s="80"/>
      <c r="IE252" s="164">
        <f>AVERAGE(HR$6:HR252)</f>
        <v>19.951417004048583</v>
      </c>
      <c r="IF252" s="164">
        <f>AVERAGE(HS$6:HS252)</f>
        <v>19.222672064777328</v>
      </c>
      <c r="IG252" s="164">
        <f>AVERAGE(HT$6:HT252)</f>
        <v>1.0364372469635628</v>
      </c>
      <c r="IH252" s="167">
        <f>AVERAGE(HU$6:HU252)</f>
        <v>2883.4008097165993</v>
      </c>
      <c r="II252" s="167">
        <f>AVERAGE(HV$6:HV252)</f>
        <v>155.4655870445344</v>
      </c>
      <c r="IJ252" s="167">
        <f>AVERAGE(HW$6:HW252)</f>
        <v>909.31174089068827</v>
      </c>
      <c r="IK252" s="167">
        <f>AVERAGE(HX$6:HX252)</f>
        <v>272.79352226720647</v>
      </c>
      <c r="IL252" s="167">
        <f>AVERAGE(HY$6:HY252)</f>
        <v>2318.7732793522268</v>
      </c>
      <c r="IM252" s="164">
        <f>AVERAGE(HZ$6:HZ252)</f>
        <v>2.4615384615384617</v>
      </c>
      <c r="IN252" s="167">
        <f>AVERAGE(IA$6:IA252)</f>
        <v>73.84615384615384</v>
      </c>
      <c r="IO252" s="167">
        <f>AVERAGE(IB$6:IB252)</f>
        <v>638.47368421052636</v>
      </c>
      <c r="IP252" s="26"/>
      <c r="IQ252" s="26"/>
      <c r="IR252" s="26"/>
      <c r="IS252" s="26"/>
      <c r="IT252" s="26"/>
      <c r="IU252" s="26"/>
      <c r="IV252" s="26"/>
      <c r="IW252" s="26"/>
      <c r="IX252" s="26"/>
      <c r="IY252" s="26"/>
      <c r="IZ252" s="26"/>
      <c r="JA252" s="26"/>
      <c r="JB252" s="26"/>
      <c r="JC252" s="26"/>
      <c r="JD252" s="26"/>
      <c r="JE252" s="26"/>
      <c r="JF252" s="26"/>
      <c r="JG252" s="26"/>
      <c r="JH252" s="26"/>
      <c r="JI252" s="26"/>
      <c r="JJ252" s="26"/>
      <c r="JK252" s="26"/>
      <c r="JL252" s="26"/>
      <c r="JM252" s="29"/>
      <c r="JN252" s="26"/>
      <c r="JO252" s="26"/>
      <c r="JP252" s="26"/>
      <c r="JQ252" s="26"/>
      <c r="JR252" s="26"/>
      <c r="JS252" s="26"/>
      <c r="JT252" s="26"/>
      <c r="JU252" s="26"/>
      <c r="JV252" s="26"/>
      <c r="JW252" s="26"/>
      <c r="JX252" s="26"/>
      <c r="JY252" s="26"/>
      <c r="JZ252" s="29"/>
    </row>
    <row r="253" spans="1:286" x14ac:dyDescent="0.2">
      <c r="A253" s="26"/>
      <c r="B253" s="103">
        <v>248</v>
      </c>
      <c r="C253" s="164">
        <v>24.907194507886807</v>
      </c>
      <c r="D253" s="133">
        <v>0.1</v>
      </c>
      <c r="E253" s="103">
        <v>4</v>
      </c>
      <c r="F253" s="167">
        <v>480</v>
      </c>
      <c r="G253" s="103">
        <v>27</v>
      </c>
      <c r="H253" s="103">
        <v>22</v>
      </c>
      <c r="I253" s="103">
        <v>2</v>
      </c>
      <c r="J253" s="167">
        <v>2640</v>
      </c>
      <c r="K253" s="167">
        <v>240</v>
      </c>
      <c r="L253" s="167">
        <v>1000</v>
      </c>
      <c r="M253" s="167">
        <v>300</v>
      </c>
      <c r="N253" s="167">
        <v>2645</v>
      </c>
      <c r="O253" s="103">
        <v>2</v>
      </c>
      <c r="P253" s="167">
        <v>24</v>
      </c>
      <c r="Q253" s="167">
        <v>19</v>
      </c>
      <c r="R253" s="103" t="s">
        <v>116</v>
      </c>
      <c r="S253" s="80"/>
      <c r="T253" s="169">
        <f>AVERAGE(G$6:G253)</f>
        <v>23.576612903225808</v>
      </c>
      <c r="U253" s="169">
        <f>AVERAGE(H$6:H253)</f>
        <v>20.794354838709676</v>
      </c>
      <c r="V253" s="169">
        <f>AVERAGE(I$6:I253)</f>
        <v>1.3991935483870968</v>
      </c>
      <c r="W253" s="170">
        <f>AVERAGE(J$6:J253)</f>
        <v>2495.3225806451615</v>
      </c>
      <c r="X253" s="170">
        <f>AVERAGE(K$6:K253)</f>
        <v>167.90322580645162</v>
      </c>
      <c r="Y253" s="170">
        <f>AVERAGE(L$6:L253)</f>
        <v>969.75806451612902</v>
      </c>
      <c r="Z253" s="170">
        <f>AVERAGE(M$6:M253)</f>
        <v>290.92741935483872</v>
      </c>
      <c r="AA253" s="170">
        <f>AVERAGE(N$6:N253)</f>
        <v>2417.1733870967741</v>
      </c>
      <c r="AB253" s="169">
        <f>AVERAGE(O$6:O253)</f>
        <v>3.064516129032258</v>
      </c>
      <c r="AC253" s="170">
        <f>AVERAGE(P$6:P253)</f>
        <v>36.774193548387096</v>
      </c>
      <c r="AD253" s="170">
        <f>AVERAGE(Q$6:Q253)</f>
        <v>114.92338709677419</v>
      </c>
      <c r="AE253" s="26"/>
      <c r="AF253" s="26"/>
      <c r="AG253" s="26"/>
      <c r="AH253" s="26"/>
      <c r="AI253" s="26"/>
      <c r="AJ253" s="26"/>
      <c r="AK253" s="26"/>
      <c r="AL253" s="26"/>
      <c r="AM253" s="26"/>
      <c r="AN253" s="26"/>
      <c r="AO253" s="26"/>
      <c r="AP253" s="26"/>
      <c r="AQ253" s="26"/>
      <c r="AR253" s="26"/>
      <c r="AS253" s="26"/>
      <c r="AT253" s="26"/>
      <c r="AU253" s="26"/>
      <c r="AV253" s="26"/>
      <c r="AW253" s="26"/>
      <c r="AX253" s="29"/>
      <c r="AZ253" s="26">
        <v>248</v>
      </c>
      <c r="BA253" s="164">
        <v>17.74893560553652</v>
      </c>
      <c r="BB253" s="175">
        <v>0.15</v>
      </c>
      <c r="BC253" s="103">
        <v>4</v>
      </c>
      <c r="BD253" s="181">
        <v>211</v>
      </c>
      <c r="BE253" s="103">
        <v>19</v>
      </c>
      <c r="BF253" s="103">
        <v>19</v>
      </c>
      <c r="BG253" s="103">
        <v>0</v>
      </c>
      <c r="BH253" s="167">
        <v>2850</v>
      </c>
      <c r="BI253" s="167">
        <v>0</v>
      </c>
      <c r="BJ253" s="167">
        <v>950</v>
      </c>
      <c r="BK253" s="167">
        <v>285</v>
      </c>
      <c r="BL253" s="167">
        <v>2071</v>
      </c>
      <c r="BM253" s="103">
        <v>3</v>
      </c>
      <c r="BN253" s="167">
        <v>45</v>
      </c>
      <c r="BO253" s="167">
        <v>824</v>
      </c>
      <c r="BP253" s="103" t="s">
        <v>117</v>
      </c>
      <c r="BQ253" s="80"/>
      <c r="BR253" s="164">
        <f>AVERAGE(BE$6:BE253)</f>
        <v>19.721774193548388</v>
      </c>
      <c r="BS253" s="164">
        <f>AVERAGE(BF$6:BF253)</f>
        <v>18.879032258064516</v>
      </c>
      <c r="BT253" s="164">
        <f>AVERAGE(BG$6:BG253)</f>
        <v>0.66532258064516125</v>
      </c>
      <c r="BU253" s="167">
        <f>AVERAGE(BH$6:BH253)</f>
        <v>2831.8548387096776</v>
      </c>
      <c r="BV253" s="167">
        <f>AVERAGE(BI$6:BI253)</f>
        <v>99.798387096774192</v>
      </c>
      <c r="BW253" s="167">
        <f>AVERAGE(BJ$6:BJ253)</f>
        <v>910.68548387096769</v>
      </c>
      <c r="BX253" s="167">
        <f>AVERAGE(BK$6:BK253)</f>
        <v>273.20564516129031</v>
      </c>
      <c r="BY253" s="167">
        <f>AVERAGE(BL$6:BL253)</f>
        <v>2256.6693548387098</v>
      </c>
      <c r="BZ253" s="164">
        <f>AVERAGE(BM$6:BM253)</f>
        <v>2.2379032258064515</v>
      </c>
      <c r="CA253" s="167">
        <f>AVERAGE(BN$6:BN253)</f>
        <v>33.568548387096776</v>
      </c>
      <c r="CB253" s="167">
        <f>AVERAGE(BO$6:BO253)</f>
        <v>608.75403225806451</v>
      </c>
      <c r="CC253" s="26"/>
      <c r="CD253" s="26"/>
      <c r="CE253" s="26"/>
      <c r="CF253" s="26"/>
      <c r="CG253" s="26"/>
      <c r="CH253" s="26"/>
      <c r="CI253" s="26"/>
      <c r="CJ253" s="26"/>
      <c r="CK253" s="26"/>
      <c r="CL253" s="26"/>
      <c r="CM253" s="26"/>
      <c r="CN253" s="26"/>
      <c r="CO253" s="26"/>
      <c r="CP253" s="26"/>
      <c r="CQ253" s="26"/>
      <c r="CR253" s="26"/>
      <c r="CS253" s="26"/>
      <c r="CT253" s="26"/>
      <c r="CU253" s="26"/>
      <c r="CV253" s="26"/>
      <c r="CW253" s="26"/>
      <c r="CX253" s="26"/>
      <c r="CY253" s="26"/>
      <c r="CZ253" s="26"/>
      <c r="DA253" s="26"/>
      <c r="DB253" s="26"/>
      <c r="DC253" s="26"/>
      <c r="DD253" s="29"/>
      <c r="DE253" s="26"/>
      <c r="DF253" s="103">
        <v>248</v>
      </c>
      <c r="DG253" s="164">
        <v>9.2417563356304004</v>
      </c>
      <c r="DH253" s="133">
        <v>0.1</v>
      </c>
      <c r="DI253" s="103">
        <v>4</v>
      </c>
      <c r="DJ253" s="167">
        <v>329</v>
      </c>
      <c r="DK253" s="103">
        <v>12</v>
      </c>
      <c r="DL253" s="103">
        <v>12</v>
      </c>
      <c r="DM253" s="103">
        <v>0</v>
      </c>
      <c r="DN253" s="167">
        <v>2160</v>
      </c>
      <c r="DO253" s="167">
        <v>0</v>
      </c>
      <c r="DP253" s="167">
        <v>600</v>
      </c>
      <c r="DQ253" s="167">
        <v>180</v>
      </c>
      <c r="DR253" s="167">
        <v>1734</v>
      </c>
      <c r="DS253" s="103">
        <v>1</v>
      </c>
      <c r="DT253" s="167">
        <v>18</v>
      </c>
      <c r="DU253" s="167">
        <v>444</v>
      </c>
      <c r="DV253" s="103" t="s">
        <v>117</v>
      </c>
      <c r="DW253" s="26"/>
      <c r="DX253" s="164">
        <f>AVERAGE(DK$6:DK253)</f>
        <v>10.568548387096774</v>
      </c>
      <c r="DY253" s="164">
        <f>AVERAGE(DL$6:DL253)</f>
        <v>10.568548387096774</v>
      </c>
      <c r="DZ253" s="164">
        <f>AVERAGE(DM$6:DM253)</f>
        <v>0</v>
      </c>
      <c r="EA253" s="167">
        <f>AVERAGE(DN$6:DN253)</f>
        <v>1902.3387096774193</v>
      </c>
      <c r="EB253" s="167">
        <f>AVERAGE(DO$6:DO253)</f>
        <v>0</v>
      </c>
      <c r="EC253" s="167">
        <f>AVERAGE(DP$6:DP253)</f>
        <v>528.42741935483866</v>
      </c>
      <c r="ED253" s="167">
        <f>AVERAGE(DQ$6:DQ253)</f>
        <v>158.52822580645162</v>
      </c>
      <c r="EE253" s="167">
        <f>AVERAGE(DR$6:DR253)</f>
        <v>1661.1935483870968</v>
      </c>
      <c r="EF253" s="164">
        <f>AVERAGE(DS$6:DS253)</f>
        <v>0.86693548387096775</v>
      </c>
      <c r="EG253" s="167">
        <f>AVERAGE(DT$6:DT253)</f>
        <v>15.60483870967742</v>
      </c>
      <c r="EH253" s="167">
        <f>AVERAGE(DU$6:DU253)</f>
        <v>256.75</v>
      </c>
      <c r="EI253" s="26"/>
      <c r="EJ253" s="26"/>
      <c r="EK253" s="26"/>
      <c r="EL253" s="26"/>
      <c r="EM253" s="26"/>
      <c r="EN253" s="26"/>
      <c r="EO253" s="26"/>
      <c r="EP253" s="26"/>
      <c r="EQ253" s="26"/>
      <c r="ER253" s="26"/>
      <c r="ES253" s="26"/>
      <c r="ET253" s="26"/>
      <c r="EU253" s="26"/>
      <c r="EV253" s="26"/>
      <c r="EW253" s="26"/>
      <c r="EX253" s="26"/>
      <c r="EY253" s="26"/>
      <c r="EZ253" s="26"/>
      <c r="FA253" s="26"/>
      <c r="FB253" s="26"/>
      <c r="FC253" s="26"/>
      <c r="FD253" s="26"/>
      <c r="FE253" s="26"/>
      <c r="FF253" s="26"/>
      <c r="FG253" s="26"/>
      <c r="FH253" s="29"/>
      <c r="FI253" s="26"/>
      <c r="FJ253" s="103">
        <v>248</v>
      </c>
      <c r="FK253" s="164">
        <v>7.462193699266531</v>
      </c>
      <c r="FL253" s="133">
        <v>0.15</v>
      </c>
      <c r="FM253" s="103">
        <v>8</v>
      </c>
      <c r="FN253" s="167">
        <v>498</v>
      </c>
      <c r="FO253" s="103">
        <v>14</v>
      </c>
      <c r="FP253" s="103">
        <v>14</v>
      </c>
      <c r="FQ253" s="103">
        <v>0</v>
      </c>
      <c r="FR253" s="167">
        <v>2520</v>
      </c>
      <c r="FS253" s="167">
        <v>0</v>
      </c>
      <c r="FT253" s="167">
        <v>700</v>
      </c>
      <c r="FU253" s="167">
        <v>210</v>
      </c>
      <c r="FV253" s="167">
        <v>2033</v>
      </c>
      <c r="FW253" s="103">
        <v>1</v>
      </c>
      <c r="FX253" s="167">
        <v>36</v>
      </c>
      <c r="FY253" s="167">
        <v>523</v>
      </c>
      <c r="FZ253" s="103" t="s">
        <v>117</v>
      </c>
      <c r="GA253" s="80"/>
      <c r="GB253" s="160">
        <f>AVERAGE(FO$6:FO253)</f>
        <v>9.8346774193548381</v>
      </c>
      <c r="GC253" s="160">
        <f>AVERAGE(FP$6:FP253)</f>
        <v>9.8346774193548381</v>
      </c>
      <c r="GD253" s="160">
        <f>AVERAGE(FQ$6:FQ253)</f>
        <v>0</v>
      </c>
      <c r="GE253" s="166">
        <f>AVERAGE(FR$6:FR253)</f>
        <v>1770.241935483871</v>
      </c>
      <c r="GF253" s="166">
        <f>AVERAGE(FS$6:FS253)</f>
        <v>0</v>
      </c>
      <c r="GG253" s="166">
        <f>AVERAGE(FT$6:FT253)</f>
        <v>491.73387096774195</v>
      </c>
      <c r="GH253" s="166">
        <f>AVERAGE(FU$6:FU253)</f>
        <v>147.52016129032259</v>
      </c>
      <c r="GI253" s="166">
        <f>AVERAGE(FV$6:FV253)</f>
        <v>1617.2620967741937</v>
      </c>
      <c r="GJ253" s="160">
        <f>AVERAGE(FW$6:FW253)</f>
        <v>0.8588709677419355</v>
      </c>
      <c r="GK253" s="166">
        <f>AVERAGE(FX$6:FX253)</f>
        <v>30.919354838709676</v>
      </c>
      <c r="GL253" s="166">
        <f>AVERAGE(FY$6:FY253)</f>
        <v>183.8991935483871</v>
      </c>
      <c r="GM253" s="26"/>
      <c r="GN253" s="26"/>
      <c r="GO253" s="26"/>
      <c r="GP253" s="26"/>
      <c r="GQ253" s="26"/>
      <c r="GR253" s="26"/>
      <c r="GS253" s="26"/>
      <c r="GT253" s="26"/>
      <c r="GU253" s="26"/>
      <c r="GV253" s="26"/>
      <c r="GW253" s="26"/>
      <c r="GX253" s="26"/>
      <c r="GY253" s="26"/>
      <c r="GZ253" s="26"/>
      <c r="HA253" s="26"/>
      <c r="HB253" s="26"/>
      <c r="HC253" s="26"/>
      <c r="HD253" s="26"/>
      <c r="HE253" s="26"/>
      <c r="HF253" s="26"/>
      <c r="HG253" s="26"/>
      <c r="HH253" s="26"/>
      <c r="HI253" s="26"/>
      <c r="HJ253" s="26"/>
      <c r="HK253" s="29"/>
      <c r="HL253" s="26"/>
      <c r="HM253" s="98">
        <v>248</v>
      </c>
      <c r="HN253" s="178">
        <v>18.745480065718908</v>
      </c>
      <c r="HO253" s="148">
        <v>0.2</v>
      </c>
      <c r="HP253" s="98">
        <v>8</v>
      </c>
      <c r="HQ253" s="189">
        <v>531</v>
      </c>
      <c r="HR253" s="98">
        <v>23</v>
      </c>
      <c r="HS253" s="98">
        <v>23</v>
      </c>
      <c r="HT253" s="98">
        <v>3</v>
      </c>
      <c r="HU253" s="189">
        <v>3450</v>
      </c>
      <c r="HV253" s="189">
        <v>450</v>
      </c>
      <c r="HW253" s="189">
        <v>1000</v>
      </c>
      <c r="HX253" s="189">
        <v>300</v>
      </c>
      <c r="HY253" s="189">
        <v>2906</v>
      </c>
      <c r="HZ253" s="98">
        <v>4</v>
      </c>
      <c r="IA253" s="189">
        <v>120</v>
      </c>
      <c r="IB253" s="189">
        <v>664</v>
      </c>
      <c r="IC253" s="98" t="s">
        <v>116</v>
      </c>
      <c r="ID253" s="80"/>
      <c r="IE253" s="164">
        <f>AVERAGE(HR$6:HR253)</f>
        <v>19.963709677419356</v>
      </c>
      <c r="IF253" s="164">
        <f>AVERAGE(HS$6:HS253)</f>
        <v>19.237903225806452</v>
      </c>
      <c r="IG253" s="164">
        <f>AVERAGE(HT$6:HT253)</f>
        <v>1.0443548387096775</v>
      </c>
      <c r="IH253" s="167">
        <f>AVERAGE(HU$6:HU253)</f>
        <v>2885.6854838709678</v>
      </c>
      <c r="II253" s="167">
        <f>AVERAGE(HV$6:HV253)</f>
        <v>156.65322580645162</v>
      </c>
      <c r="IJ253" s="167">
        <f>AVERAGE(HW$6:HW253)</f>
        <v>909.67741935483866</v>
      </c>
      <c r="IK253" s="167">
        <f>AVERAGE(HX$6:HX253)</f>
        <v>272.90322580645159</v>
      </c>
      <c r="IL253" s="167">
        <f>AVERAGE(HY$6:HY253)</f>
        <v>2321.141129032258</v>
      </c>
      <c r="IM253" s="164">
        <f>AVERAGE(HZ$6:HZ253)</f>
        <v>2.467741935483871</v>
      </c>
      <c r="IN253" s="167">
        <f>AVERAGE(IA$6:IA253)</f>
        <v>74.032258064516128</v>
      </c>
      <c r="IO253" s="167">
        <f>AVERAGE(IB$6:IB253)</f>
        <v>638.57661290322585</v>
      </c>
      <c r="IP253" s="26"/>
      <c r="IQ253" s="26"/>
      <c r="IR253" s="26"/>
      <c r="IS253" s="26"/>
      <c r="IT253" s="26"/>
      <c r="IU253" s="26"/>
      <c r="IV253" s="26"/>
      <c r="IW253" s="26"/>
      <c r="IX253" s="26"/>
      <c r="IY253" s="26"/>
      <c r="IZ253" s="26"/>
      <c r="JA253" s="26"/>
      <c r="JB253" s="26"/>
      <c r="JC253" s="26"/>
      <c r="JD253" s="26"/>
      <c r="JE253" s="26"/>
      <c r="JF253" s="26"/>
      <c r="JG253" s="26"/>
      <c r="JH253" s="26"/>
      <c r="JI253" s="26"/>
      <c r="JJ253" s="26"/>
      <c r="JK253" s="26"/>
      <c r="JL253" s="26"/>
      <c r="JM253" s="29"/>
      <c r="JN253" s="26"/>
      <c r="JO253" s="26"/>
      <c r="JP253" s="26"/>
      <c r="JQ253" s="26"/>
      <c r="JR253" s="26"/>
      <c r="JS253" s="26"/>
      <c r="JT253" s="26"/>
      <c r="JU253" s="26"/>
      <c r="JV253" s="26"/>
      <c r="JW253" s="26"/>
      <c r="JX253" s="26"/>
      <c r="JY253" s="26"/>
      <c r="JZ253" s="29"/>
    </row>
    <row r="254" spans="1:286" x14ac:dyDescent="0.2">
      <c r="A254" s="26"/>
      <c r="B254" s="103">
        <v>249</v>
      </c>
      <c r="C254" s="164">
        <v>22.962059959414272</v>
      </c>
      <c r="D254" s="133">
        <v>0.15</v>
      </c>
      <c r="E254" s="103">
        <v>5</v>
      </c>
      <c r="F254" s="167">
        <v>315</v>
      </c>
      <c r="G254" s="103">
        <v>25</v>
      </c>
      <c r="H254" s="103">
        <v>22</v>
      </c>
      <c r="I254" s="103">
        <v>2</v>
      </c>
      <c r="J254" s="167">
        <v>2640</v>
      </c>
      <c r="K254" s="167">
        <v>240</v>
      </c>
      <c r="L254" s="167">
        <v>1000</v>
      </c>
      <c r="M254" s="167">
        <v>300</v>
      </c>
      <c r="N254" s="167">
        <v>2480</v>
      </c>
      <c r="O254" s="103">
        <v>3</v>
      </c>
      <c r="P254" s="167">
        <v>36</v>
      </c>
      <c r="Q254" s="167">
        <v>196</v>
      </c>
      <c r="R254" s="103" t="s">
        <v>116</v>
      </c>
      <c r="S254" s="80"/>
      <c r="T254" s="169">
        <f>AVERAGE(G$6:G254)</f>
        <v>23.582329317269075</v>
      </c>
      <c r="U254" s="169">
        <f>AVERAGE(H$6:H254)</f>
        <v>20.799196787148595</v>
      </c>
      <c r="V254" s="169">
        <f>AVERAGE(I$6:I254)</f>
        <v>1.4016064257028114</v>
      </c>
      <c r="W254" s="170">
        <f>AVERAGE(J$6:J254)</f>
        <v>2495.9036144578313</v>
      </c>
      <c r="X254" s="170">
        <f>AVERAGE(K$6:K254)</f>
        <v>168.19277108433735</v>
      </c>
      <c r="Y254" s="170">
        <f>AVERAGE(L$6:L254)</f>
        <v>969.8795180722891</v>
      </c>
      <c r="Z254" s="170">
        <f>AVERAGE(M$6:M254)</f>
        <v>290.96385542168673</v>
      </c>
      <c r="AA254" s="170">
        <f>AVERAGE(N$6:N254)</f>
        <v>2417.4257028112452</v>
      </c>
      <c r="AB254" s="169">
        <f>AVERAGE(O$6:O254)</f>
        <v>3.0642570281124497</v>
      </c>
      <c r="AC254" s="170">
        <f>AVERAGE(P$6:P254)</f>
        <v>36.7710843373494</v>
      </c>
      <c r="AD254" s="170">
        <f>AVERAGE(Q$6:Q254)</f>
        <v>115.24899598393574</v>
      </c>
      <c r="AE254" s="26"/>
      <c r="AF254" s="26"/>
      <c r="AG254" s="26"/>
      <c r="AH254" s="26"/>
      <c r="AI254" s="26"/>
      <c r="AJ254" s="26"/>
      <c r="AK254" s="26"/>
      <c r="AL254" s="26"/>
      <c r="AM254" s="26"/>
      <c r="AN254" s="26"/>
      <c r="AO254" s="26"/>
      <c r="AP254" s="26"/>
      <c r="AQ254" s="26"/>
      <c r="AR254" s="26"/>
      <c r="AS254" s="26"/>
      <c r="AT254" s="26"/>
      <c r="AU254" s="26"/>
      <c r="AV254" s="26"/>
      <c r="AW254" s="26"/>
      <c r="AX254" s="29"/>
      <c r="AZ254" s="26">
        <v>249</v>
      </c>
      <c r="BA254" s="164">
        <v>17.60421304322286</v>
      </c>
      <c r="BB254" s="175">
        <v>0.1</v>
      </c>
      <c r="BC254" s="103">
        <v>4</v>
      </c>
      <c r="BD254" s="181">
        <v>498</v>
      </c>
      <c r="BE254" s="103">
        <v>20</v>
      </c>
      <c r="BF254" s="103">
        <v>20</v>
      </c>
      <c r="BG254" s="103">
        <v>0</v>
      </c>
      <c r="BH254" s="167">
        <v>3000</v>
      </c>
      <c r="BI254" s="167">
        <v>0</v>
      </c>
      <c r="BJ254" s="167">
        <v>1000</v>
      </c>
      <c r="BK254" s="167">
        <v>300</v>
      </c>
      <c r="BL254" s="167">
        <v>2423</v>
      </c>
      <c r="BM254" s="103">
        <v>2</v>
      </c>
      <c r="BN254" s="167">
        <v>30</v>
      </c>
      <c r="BO254" s="167">
        <v>607</v>
      </c>
      <c r="BP254" s="103" t="s">
        <v>116</v>
      </c>
      <c r="BQ254" s="80"/>
      <c r="BR254" s="164">
        <f>AVERAGE(BE$6:BE254)</f>
        <v>19.722891566265059</v>
      </c>
      <c r="BS254" s="164">
        <f>AVERAGE(BF$6:BF254)</f>
        <v>18.883534136546185</v>
      </c>
      <c r="BT254" s="164">
        <f>AVERAGE(BG$6:BG254)</f>
        <v>0.66265060240963858</v>
      </c>
      <c r="BU254" s="167">
        <f>AVERAGE(BH$6:BH254)</f>
        <v>2832.5301204819275</v>
      </c>
      <c r="BV254" s="167">
        <f>AVERAGE(BI$6:BI254)</f>
        <v>99.397590361445779</v>
      </c>
      <c r="BW254" s="167">
        <f>AVERAGE(BJ$6:BJ254)</f>
        <v>911.04417670682733</v>
      </c>
      <c r="BX254" s="167">
        <f>AVERAGE(BK$6:BK254)</f>
        <v>273.31325301204816</v>
      </c>
      <c r="BY254" s="167">
        <f>AVERAGE(BL$6:BL254)</f>
        <v>2257.3373493975905</v>
      </c>
      <c r="BZ254" s="164">
        <f>AVERAGE(BM$6:BM254)</f>
        <v>2.2369477911646585</v>
      </c>
      <c r="CA254" s="167">
        <f>AVERAGE(BN$6:BN254)</f>
        <v>33.554216867469883</v>
      </c>
      <c r="CB254" s="167">
        <f>AVERAGE(BO$6:BO254)</f>
        <v>608.74698795180723</v>
      </c>
      <c r="CC254" s="26"/>
      <c r="CD254" s="26"/>
      <c r="CE254" s="26"/>
      <c r="CF254" s="26"/>
      <c r="CG254" s="26"/>
      <c r="CH254" s="26"/>
      <c r="CI254" s="26"/>
      <c r="CJ254" s="26"/>
      <c r="CK254" s="26"/>
      <c r="CL254" s="26"/>
      <c r="CM254" s="26"/>
      <c r="CN254" s="26"/>
      <c r="CO254" s="26"/>
      <c r="CP254" s="26"/>
      <c r="CQ254" s="26"/>
      <c r="CR254" s="26"/>
      <c r="CS254" s="26"/>
      <c r="CT254" s="26"/>
      <c r="CU254" s="26"/>
      <c r="CV254" s="26"/>
      <c r="CW254" s="26"/>
      <c r="CX254" s="26"/>
      <c r="CY254" s="26"/>
      <c r="CZ254" s="26"/>
      <c r="DA254" s="26"/>
      <c r="DB254" s="26"/>
      <c r="DC254" s="26"/>
      <c r="DD254" s="29"/>
      <c r="DE254" s="26"/>
      <c r="DF254" s="103">
        <v>249</v>
      </c>
      <c r="DG254" s="164">
        <v>6.2230344272675175</v>
      </c>
      <c r="DH254" s="133">
        <v>0.05</v>
      </c>
      <c r="DI254" s="103">
        <v>2</v>
      </c>
      <c r="DJ254" s="167">
        <v>412</v>
      </c>
      <c r="DK254" s="103">
        <v>8</v>
      </c>
      <c r="DL254" s="103">
        <v>8</v>
      </c>
      <c r="DM254" s="103">
        <v>0</v>
      </c>
      <c r="DN254" s="167">
        <v>1440</v>
      </c>
      <c r="DO254" s="167">
        <v>0</v>
      </c>
      <c r="DP254" s="167">
        <v>400</v>
      </c>
      <c r="DQ254" s="167">
        <v>120</v>
      </c>
      <c r="DR254" s="167">
        <v>1557</v>
      </c>
      <c r="DS254" s="103">
        <v>0</v>
      </c>
      <c r="DT254" s="167">
        <v>0</v>
      </c>
      <c r="DU254" s="167">
        <v>-117</v>
      </c>
      <c r="DV254" s="103" t="s">
        <v>117</v>
      </c>
      <c r="DW254" s="26"/>
      <c r="DX254" s="164">
        <f>AVERAGE(DK$6:DK254)</f>
        <v>10.558232931726907</v>
      </c>
      <c r="DY254" s="164">
        <f>AVERAGE(DL$6:DL254)</f>
        <v>10.558232931726907</v>
      </c>
      <c r="DZ254" s="164">
        <f>AVERAGE(DM$6:DM254)</f>
        <v>0</v>
      </c>
      <c r="EA254" s="167">
        <f>AVERAGE(DN$6:DN254)</f>
        <v>1900.4819277108434</v>
      </c>
      <c r="EB254" s="167">
        <f>AVERAGE(DO$6:DO254)</f>
        <v>0</v>
      </c>
      <c r="EC254" s="167">
        <f>AVERAGE(DP$6:DP254)</f>
        <v>527.91164658634534</v>
      </c>
      <c r="ED254" s="167">
        <f>AVERAGE(DQ$6:DQ254)</f>
        <v>158.37349397590361</v>
      </c>
      <c r="EE254" s="167">
        <f>AVERAGE(DR$6:DR254)</f>
        <v>1660.7751004016063</v>
      </c>
      <c r="EF254" s="164">
        <f>AVERAGE(DS$6:DS254)</f>
        <v>0.86345381526104414</v>
      </c>
      <c r="EG254" s="167">
        <f>AVERAGE(DT$6:DT254)</f>
        <v>15.542168674698795</v>
      </c>
      <c r="EH254" s="167">
        <f>AVERAGE(DU$6:DU254)</f>
        <v>255.24899598393574</v>
      </c>
      <c r="EI254" s="26"/>
      <c r="EJ254" s="26"/>
      <c r="EK254" s="26"/>
      <c r="EL254" s="26"/>
      <c r="EM254" s="26"/>
      <c r="EN254" s="26"/>
      <c r="EO254" s="26"/>
      <c r="EP254" s="26"/>
      <c r="EQ254" s="26"/>
      <c r="ER254" s="26"/>
      <c r="ES254" s="26"/>
      <c r="ET254" s="26"/>
      <c r="EU254" s="26"/>
      <c r="EV254" s="26"/>
      <c r="EW254" s="26"/>
      <c r="EX254" s="26"/>
      <c r="EY254" s="26"/>
      <c r="EZ254" s="26"/>
      <c r="FA254" s="26"/>
      <c r="FB254" s="26"/>
      <c r="FC254" s="26"/>
      <c r="FD254" s="26"/>
      <c r="FE254" s="26"/>
      <c r="FF254" s="26"/>
      <c r="FG254" s="26"/>
      <c r="FH254" s="29"/>
      <c r="FI254" s="26"/>
      <c r="FJ254" s="103">
        <v>249</v>
      </c>
      <c r="FK254" s="164">
        <v>8.1324035704657351</v>
      </c>
      <c r="FL254" s="133">
        <v>0.15</v>
      </c>
      <c r="FM254" s="103">
        <v>2</v>
      </c>
      <c r="FN254" s="167">
        <v>583</v>
      </c>
      <c r="FO254" s="103">
        <v>9</v>
      </c>
      <c r="FP254" s="103">
        <v>9</v>
      </c>
      <c r="FQ254" s="103">
        <v>0</v>
      </c>
      <c r="FR254" s="167">
        <v>1620</v>
      </c>
      <c r="FS254" s="167">
        <v>0</v>
      </c>
      <c r="FT254" s="167">
        <v>450</v>
      </c>
      <c r="FU254" s="167">
        <v>135</v>
      </c>
      <c r="FV254" s="167">
        <v>1793</v>
      </c>
      <c r="FW254" s="103">
        <v>1</v>
      </c>
      <c r="FX254" s="167">
        <v>36</v>
      </c>
      <c r="FY254" s="167">
        <v>-137</v>
      </c>
      <c r="FZ254" s="103" t="s">
        <v>117</v>
      </c>
      <c r="GA254" s="80"/>
      <c r="GB254" s="160">
        <f>AVERAGE(FO$6:FO254)</f>
        <v>9.831325301204819</v>
      </c>
      <c r="GC254" s="160">
        <f>AVERAGE(FP$6:FP254)</f>
        <v>9.831325301204819</v>
      </c>
      <c r="GD254" s="160">
        <f>AVERAGE(FQ$6:FQ254)</f>
        <v>0</v>
      </c>
      <c r="GE254" s="166">
        <f>AVERAGE(FR$6:FR254)</f>
        <v>1769.6385542168675</v>
      </c>
      <c r="GF254" s="166">
        <f>AVERAGE(FS$6:FS254)</f>
        <v>0</v>
      </c>
      <c r="GG254" s="166">
        <f>AVERAGE(FT$6:FT254)</f>
        <v>491.56626506024094</v>
      </c>
      <c r="GH254" s="166">
        <f>AVERAGE(FU$6:FU254)</f>
        <v>147.46987951807228</v>
      </c>
      <c r="GI254" s="166">
        <f>AVERAGE(FV$6:FV254)</f>
        <v>1617.9678714859438</v>
      </c>
      <c r="GJ254" s="160">
        <f>AVERAGE(FW$6:FW254)</f>
        <v>0.85943775100401609</v>
      </c>
      <c r="GK254" s="166">
        <f>AVERAGE(FX$6:FX254)</f>
        <v>30.939759036144579</v>
      </c>
      <c r="GL254" s="166">
        <f>AVERAGE(FY$6:FY254)</f>
        <v>182.61044176706827</v>
      </c>
      <c r="GM254" s="26"/>
      <c r="GN254" s="26"/>
      <c r="GO254" s="26"/>
      <c r="GP254" s="26"/>
      <c r="GQ254" s="26"/>
      <c r="GR254" s="26"/>
      <c r="GS254" s="26"/>
      <c r="GT254" s="26"/>
      <c r="GU254" s="26"/>
      <c r="GV254" s="26"/>
      <c r="GW254" s="26"/>
      <c r="GX254" s="26"/>
      <c r="GY254" s="26"/>
      <c r="GZ254" s="26"/>
      <c r="HA254" s="26"/>
      <c r="HB254" s="26"/>
      <c r="HC254" s="26"/>
      <c r="HD254" s="26"/>
      <c r="HE254" s="26"/>
      <c r="HF254" s="26"/>
      <c r="HG254" s="26"/>
      <c r="HH254" s="26"/>
      <c r="HI254" s="26"/>
      <c r="HJ254" s="26"/>
      <c r="HK254" s="29"/>
      <c r="HL254" s="26"/>
      <c r="HM254" s="98">
        <v>249</v>
      </c>
      <c r="HN254" s="178">
        <v>22.948509062021387</v>
      </c>
      <c r="HO254" s="148">
        <v>0.2</v>
      </c>
      <c r="HP254" s="98">
        <v>4</v>
      </c>
      <c r="HQ254" s="189">
        <v>572</v>
      </c>
      <c r="HR254" s="98">
        <v>22</v>
      </c>
      <c r="HS254" s="98">
        <v>22</v>
      </c>
      <c r="HT254" s="98">
        <v>2</v>
      </c>
      <c r="HU254" s="189">
        <v>3300</v>
      </c>
      <c r="HV254" s="189">
        <v>300</v>
      </c>
      <c r="HW254" s="189">
        <v>1000</v>
      </c>
      <c r="HX254" s="189">
        <v>300</v>
      </c>
      <c r="HY254" s="189">
        <v>2797</v>
      </c>
      <c r="HZ254" s="98">
        <v>5</v>
      </c>
      <c r="IA254" s="189">
        <v>150</v>
      </c>
      <c r="IB254" s="189">
        <v>653</v>
      </c>
      <c r="IC254" s="98" t="s">
        <v>116</v>
      </c>
      <c r="ID254" s="80"/>
      <c r="IE254" s="164">
        <f>AVERAGE(HR$6:HR254)</f>
        <v>19.971887550200805</v>
      </c>
      <c r="IF254" s="164">
        <f>AVERAGE(HS$6:HS254)</f>
        <v>19.248995983935743</v>
      </c>
      <c r="IG254" s="164">
        <f>AVERAGE(HT$6:HT254)</f>
        <v>1.0481927710843373</v>
      </c>
      <c r="IH254" s="167">
        <f>AVERAGE(HU$6:HU254)</f>
        <v>2887.3493975903616</v>
      </c>
      <c r="II254" s="167">
        <f>AVERAGE(HV$6:HV254)</f>
        <v>157.22891566265059</v>
      </c>
      <c r="IJ254" s="167">
        <f>AVERAGE(HW$6:HW254)</f>
        <v>910.0401606425703</v>
      </c>
      <c r="IK254" s="167">
        <f>AVERAGE(HX$6:HX254)</f>
        <v>273.01204819277109</v>
      </c>
      <c r="IL254" s="167">
        <f>AVERAGE(HY$6:HY254)</f>
        <v>2323.0522088353414</v>
      </c>
      <c r="IM254" s="164">
        <f>AVERAGE(HZ$6:HZ254)</f>
        <v>2.4779116465863456</v>
      </c>
      <c r="IN254" s="167">
        <f>AVERAGE(IA$6:IA254)</f>
        <v>74.337349397590359</v>
      </c>
      <c r="IO254" s="167">
        <f>AVERAGE(IB$6:IB254)</f>
        <v>638.63453815261039</v>
      </c>
      <c r="IP254" s="26"/>
      <c r="IQ254" s="26"/>
      <c r="IR254" s="26"/>
      <c r="IS254" s="26"/>
      <c r="IT254" s="26"/>
      <c r="IU254" s="26"/>
      <c r="IV254" s="26"/>
      <c r="IW254" s="26"/>
      <c r="IX254" s="26"/>
      <c r="IY254" s="26"/>
      <c r="IZ254" s="26"/>
      <c r="JA254" s="26"/>
      <c r="JB254" s="26"/>
      <c r="JC254" s="26"/>
      <c r="JD254" s="26"/>
      <c r="JE254" s="26"/>
      <c r="JF254" s="26"/>
      <c r="JG254" s="26"/>
      <c r="JH254" s="26"/>
      <c r="JI254" s="26"/>
      <c r="JJ254" s="26"/>
      <c r="JK254" s="26"/>
      <c r="JL254" s="26"/>
      <c r="JM254" s="29"/>
      <c r="JN254" s="26"/>
      <c r="JO254" s="26"/>
      <c r="JP254" s="26"/>
      <c r="JQ254" s="26"/>
      <c r="JR254" s="26"/>
      <c r="JS254" s="26"/>
      <c r="JT254" s="26"/>
      <c r="JU254" s="26"/>
      <c r="JV254" s="26"/>
      <c r="JW254" s="26"/>
      <c r="JX254" s="26"/>
      <c r="JY254" s="26"/>
      <c r="JZ254" s="29"/>
    </row>
    <row r="255" spans="1:286" x14ac:dyDescent="0.2">
      <c r="A255" s="26"/>
      <c r="B255" s="103">
        <v>250</v>
      </c>
      <c r="C255" s="164">
        <v>17.02652019614613</v>
      </c>
      <c r="D255" s="133">
        <v>0.15</v>
      </c>
      <c r="E255" s="103">
        <v>1</v>
      </c>
      <c r="F255" s="167">
        <v>136</v>
      </c>
      <c r="G255" s="103">
        <v>15</v>
      </c>
      <c r="H255" s="103">
        <v>15</v>
      </c>
      <c r="I255" s="103">
        <v>0</v>
      </c>
      <c r="J255" s="167">
        <v>1800</v>
      </c>
      <c r="K255" s="167">
        <v>0</v>
      </c>
      <c r="L255" s="167">
        <v>750</v>
      </c>
      <c r="M255" s="167">
        <v>225</v>
      </c>
      <c r="N255" s="167">
        <v>1736</v>
      </c>
      <c r="O255" s="103">
        <v>3</v>
      </c>
      <c r="P255" s="167">
        <v>36</v>
      </c>
      <c r="Q255" s="167">
        <v>100</v>
      </c>
      <c r="R255" s="103" t="s">
        <v>117</v>
      </c>
      <c r="S255" s="80"/>
      <c r="T255" s="169">
        <f>AVERAGE(G$6:G255)</f>
        <v>23.547999999999998</v>
      </c>
      <c r="U255" s="169">
        <f>AVERAGE(H$6:H255)</f>
        <v>20.776</v>
      </c>
      <c r="V255" s="169">
        <f>AVERAGE(I$6:I255)</f>
        <v>1.3959999999999999</v>
      </c>
      <c r="W255" s="170">
        <f>AVERAGE(J$6:J255)</f>
        <v>2493.12</v>
      </c>
      <c r="X255" s="170">
        <f>AVERAGE(K$6:K255)</f>
        <v>167.52</v>
      </c>
      <c r="Y255" s="170">
        <f>AVERAGE(L$6:L255)</f>
        <v>969</v>
      </c>
      <c r="Z255" s="170">
        <f>AVERAGE(M$6:M255)</f>
        <v>290.7</v>
      </c>
      <c r="AA255" s="170">
        <f>AVERAGE(N$6:N255)</f>
        <v>2414.6999999999998</v>
      </c>
      <c r="AB255" s="169">
        <f>AVERAGE(O$6:O255)</f>
        <v>3.0640000000000001</v>
      </c>
      <c r="AC255" s="170">
        <f>AVERAGE(P$6:P255)</f>
        <v>36.768000000000001</v>
      </c>
      <c r="AD255" s="170">
        <f>AVERAGE(Q$6:Q255)</f>
        <v>115.188</v>
      </c>
      <c r="AE255" s="26"/>
      <c r="AF255" s="26"/>
      <c r="AG255" s="26"/>
      <c r="AH255" s="26"/>
      <c r="AI255" s="26"/>
      <c r="AJ255" s="26"/>
      <c r="AK255" s="26"/>
      <c r="AL255" s="26"/>
      <c r="AM255" s="26"/>
      <c r="AN255" s="26"/>
      <c r="AO255" s="26"/>
      <c r="AP255" s="26"/>
      <c r="AQ255" s="26"/>
      <c r="AR255" s="26"/>
      <c r="AS255" s="26"/>
      <c r="AT255" s="26"/>
      <c r="AU255" s="26"/>
      <c r="AV255" s="26"/>
      <c r="AW255" s="26"/>
      <c r="AX255" s="29"/>
      <c r="AZ255" s="26">
        <v>250</v>
      </c>
      <c r="BA255" s="164">
        <v>18.592045659241375</v>
      </c>
      <c r="BB255" s="175">
        <v>0.15</v>
      </c>
      <c r="BC255" s="103">
        <v>0</v>
      </c>
      <c r="BD255" s="181">
        <v>114</v>
      </c>
      <c r="BE255" s="103">
        <v>16</v>
      </c>
      <c r="BF255" s="103">
        <v>16</v>
      </c>
      <c r="BG255" s="103">
        <v>0</v>
      </c>
      <c r="BH255" s="167">
        <v>2400</v>
      </c>
      <c r="BI255" s="167">
        <v>0</v>
      </c>
      <c r="BJ255" s="167">
        <v>800</v>
      </c>
      <c r="BK255" s="167">
        <v>240</v>
      </c>
      <c r="BL255" s="167">
        <v>1779</v>
      </c>
      <c r="BM255" s="103">
        <v>3</v>
      </c>
      <c r="BN255" s="167">
        <v>45</v>
      </c>
      <c r="BO255" s="167">
        <v>666</v>
      </c>
      <c r="BP255" s="103" t="s">
        <v>117</v>
      </c>
      <c r="BQ255" s="80"/>
      <c r="BR255" s="164">
        <f>AVERAGE(BE$6:BE255)</f>
        <v>19.707999999999998</v>
      </c>
      <c r="BS255" s="164">
        <f>AVERAGE(BF$6:BF255)</f>
        <v>18.872</v>
      </c>
      <c r="BT255" s="164">
        <f>AVERAGE(BG$6:BG255)</f>
        <v>0.66</v>
      </c>
      <c r="BU255" s="167">
        <f>AVERAGE(BH$6:BH255)</f>
        <v>2830.8</v>
      </c>
      <c r="BV255" s="167">
        <f>AVERAGE(BI$6:BI255)</f>
        <v>99</v>
      </c>
      <c r="BW255" s="167">
        <f>AVERAGE(BJ$6:BJ255)</f>
        <v>910.6</v>
      </c>
      <c r="BX255" s="167">
        <f>AVERAGE(BK$6:BK255)</f>
        <v>273.18</v>
      </c>
      <c r="BY255" s="167">
        <f>AVERAGE(BL$6:BL255)</f>
        <v>2255.424</v>
      </c>
      <c r="BZ255" s="164">
        <f>AVERAGE(BM$6:BM255)</f>
        <v>2.2400000000000002</v>
      </c>
      <c r="CA255" s="167">
        <f>AVERAGE(BN$6:BN255)</f>
        <v>33.6</v>
      </c>
      <c r="CB255" s="167">
        <f>AVERAGE(BO$6:BO255)</f>
        <v>608.976</v>
      </c>
      <c r="CC255" s="26"/>
      <c r="CD255" s="26"/>
      <c r="CE255" s="26"/>
      <c r="CF255" s="26"/>
      <c r="CG255" s="26"/>
      <c r="CH255" s="26"/>
      <c r="CI255" s="26"/>
      <c r="CJ255" s="26"/>
      <c r="CK255" s="26"/>
      <c r="CL255" s="26"/>
      <c r="CM255" s="26"/>
      <c r="CN255" s="26"/>
      <c r="CO255" s="26"/>
      <c r="CP255" s="26"/>
      <c r="CQ255" s="26"/>
      <c r="CR255" s="26"/>
      <c r="CS255" s="26"/>
      <c r="CT255" s="26"/>
      <c r="CU255" s="26"/>
      <c r="CV255" s="26"/>
      <c r="CW255" s="26"/>
      <c r="CX255" s="26"/>
      <c r="CY255" s="26"/>
      <c r="CZ255" s="26"/>
      <c r="DA255" s="26"/>
      <c r="DB255" s="26"/>
      <c r="DC255" s="26"/>
      <c r="DD255" s="29"/>
      <c r="DE255" s="26"/>
      <c r="DF255" s="103">
        <v>250</v>
      </c>
      <c r="DG255" s="164">
        <v>7.3599017697225584</v>
      </c>
      <c r="DH255" s="133">
        <v>0.1</v>
      </c>
      <c r="DI255" s="103">
        <v>7</v>
      </c>
      <c r="DJ255" s="167">
        <v>408</v>
      </c>
      <c r="DK255" s="103">
        <v>13</v>
      </c>
      <c r="DL255" s="103">
        <v>13</v>
      </c>
      <c r="DM255" s="103">
        <v>0</v>
      </c>
      <c r="DN255" s="167">
        <v>2340</v>
      </c>
      <c r="DO255" s="167">
        <v>0</v>
      </c>
      <c r="DP255" s="167">
        <v>650</v>
      </c>
      <c r="DQ255" s="167">
        <v>195</v>
      </c>
      <c r="DR255" s="167">
        <v>1878</v>
      </c>
      <c r="DS255" s="103">
        <v>1</v>
      </c>
      <c r="DT255" s="167">
        <v>18</v>
      </c>
      <c r="DU255" s="167">
        <v>480</v>
      </c>
      <c r="DV255" s="103" t="s">
        <v>117</v>
      </c>
      <c r="DW255" s="26"/>
      <c r="DX255" s="164">
        <f>AVERAGE(DK$6:DK255)</f>
        <v>10.568</v>
      </c>
      <c r="DY255" s="164">
        <f>AVERAGE(DL$6:DL255)</f>
        <v>10.568</v>
      </c>
      <c r="DZ255" s="164">
        <f>AVERAGE(DM$6:DM255)</f>
        <v>0</v>
      </c>
      <c r="EA255" s="167">
        <f>AVERAGE(DN$6:DN255)</f>
        <v>1902.24</v>
      </c>
      <c r="EB255" s="167">
        <f>AVERAGE(DO$6:DO255)</f>
        <v>0</v>
      </c>
      <c r="EC255" s="167">
        <f>AVERAGE(DP$6:DP255)</f>
        <v>528.4</v>
      </c>
      <c r="ED255" s="167">
        <f>AVERAGE(DQ$6:DQ255)</f>
        <v>158.52000000000001</v>
      </c>
      <c r="EE255" s="167">
        <f>AVERAGE(DR$6:DR255)</f>
        <v>1661.644</v>
      </c>
      <c r="EF255" s="164">
        <f>AVERAGE(DS$6:DS255)</f>
        <v>0.86399999999999999</v>
      </c>
      <c r="EG255" s="167">
        <f>AVERAGE(DT$6:DT255)</f>
        <v>15.552</v>
      </c>
      <c r="EH255" s="167">
        <f>AVERAGE(DU$6:DU255)</f>
        <v>256.14800000000002</v>
      </c>
      <c r="EI255" s="26"/>
      <c r="EJ255" s="26"/>
      <c r="EK255" s="26"/>
      <c r="EL255" s="26"/>
      <c r="EM255" s="26"/>
      <c r="EN255" s="26"/>
      <c r="EO255" s="26"/>
      <c r="EP255" s="26"/>
      <c r="EQ255" s="26"/>
      <c r="ER255" s="26"/>
      <c r="ES255" s="26"/>
      <c r="ET255" s="26"/>
      <c r="EU255" s="26"/>
      <c r="EV255" s="26"/>
      <c r="EW255" s="26"/>
      <c r="EX255" s="26"/>
      <c r="EY255" s="26"/>
      <c r="EZ255" s="26"/>
      <c r="FA255" s="26"/>
      <c r="FB255" s="26"/>
      <c r="FC255" s="26"/>
      <c r="FD255" s="26"/>
      <c r="FE255" s="26"/>
      <c r="FF255" s="26"/>
      <c r="FG255" s="26"/>
      <c r="FH255" s="29"/>
      <c r="FI255" s="26"/>
      <c r="FJ255" s="103">
        <v>250</v>
      </c>
      <c r="FK255" s="164">
        <v>5.7237447107509229</v>
      </c>
      <c r="FL255" s="133">
        <v>0.05</v>
      </c>
      <c r="FM255" s="103">
        <v>10</v>
      </c>
      <c r="FN255" s="167">
        <v>132</v>
      </c>
      <c r="FO255" s="103">
        <v>16</v>
      </c>
      <c r="FP255" s="103">
        <v>16</v>
      </c>
      <c r="FQ255" s="103">
        <v>0</v>
      </c>
      <c r="FR255" s="167">
        <v>2880</v>
      </c>
      <c r="FS255" s="167">
        <v>0</v>
      </c>
      <c r="FT255" s="167">
        <v>800</v>
      </c>
      <c r="FU255" s="167">
        <v>240</v>
      </c>
      <c r="FV255" s="167">
        <v>1797</v>
      </c>
      <c r="FW255" s="103">
        <v>0</v>
      </c>
      <c r="FX255" s="167">
        <v>0</v>
      </c>
      <c r="FY255" s="167">
        <v>1083</v>
      </c>
      <c r="FZ255" s="103" t="s">
        <v>117</v>
      </c>
      <c r="GA255" s="80"/>
      <c r="GB255" s="160">
        <f>AVERAGE(FO$6:FO255)</f>
        <v>9.8559999999999999</v>
      </c>
      <c r="GC255" s="160">
        <f>AVERAGE(FP$6:FP255)</f>
        <v>9.8559999999999999</v>
      </c>
      <c r="GD255" s="160">
        <f>AVERAGE(FQ$6:FQ255)</f>
        <v>0</v>
      </c>
      <c r="GE255" s="166">
        <f>AVERAGE(FR$6:FR255)</f>
        <v>1774.08</v>
      </c>
      <c r="GF255" s="166">
        <f>AVERAGE(FS$6:FS255)</f>
        <v>0</v>
      </c>
      <c r="GG255" s="166">
        <f>AVERAGE(FT$6:FT255)</f>
        <v>492.8</v>
      </c>
      <c r="GH255" s="166">
        <f>AVERAGE(FU$6:FU255)</f>
        <v>147.84</v>
      </c>
      <c r="GI255" s="166">
        <f>AVERAGE(FV$6:FV255)</f>
        <v>1618.684</v>
      </c>
      <c r="GJ255" s="160">
        <f>AVERAGE(FW$6:FW255)</f>
        <v>0.85599999999999998</v>
      </c>
      <c r="GK255" s="166">
        <f>AVERAGE(FX$6:FX255)</f>
        <v>30.815999999999999</v>
      </c>
      <c r="GL255" s="166">
        <f>AVERAGE(FY$6:FY255)</f>
        <v>186.21199999999999</v>
      </c>
      <c r="GM255" s="26"/>
      <c r="GN255" s="26"/>
      <c r="GO255" s="26"/>
      <c r="GP255" s="26"/>
      <c r="GQ255" s="26"/>
      <c r="GR255" s="26"/>
      <c r="GS255" s="26"/>
      <c r="GT255" s="26"/>
      <c r="GU255" s="26"/>
      <c r="GV255" s="26"/>
      <c r="GW255" s="26"/>
      <c r="GX255" s="26"/>
      <c r="GY255" s="26"/>
      <c r="GZ255" s="26"/>
      <c r="HA255" s="26"/>
      <c r="HB255" s="26"/>
      <c r="HC255" s="26"/>
      <c r="HD255" s="26"/>
      <c r="HE255" s="26"/>
      <c r="HF255" s="26"/>
      <c r="HG255" s="26"/>
      <c r="HH255" s="26"/>
      <c r="HI255" s="26"/>
      <c r="HJ255" s="26"/>
      <c r="HK255" s="29"/>
      <c r="HL255" s="26"/>
      <c r="HM255" s="98">
        <v>250</v>
      </c>
      <c r="HN255" s="178">
        <v>17.167132345284113</v>
      </c>
      <c r="HO255" s="148">
        <v>0.15</v>
      </c>
      <c r="HP255" s="98">
        <v>3</v>
      </c>
      <c r="HQ255" s="189">
        <v>217</v>
      </c>
      <c r="HR255" s="98">
        <v>17</v>
      </c>
      <c r="HS255" s="98">
        <v>17</v>
      </c>
      <c r="HT255" s="98">
        <v>0</v>
      </c>
      <c r="HU255" s="189">
        <v>2550</v>
      </c>
      <c r="HV255" s="189">
        <v>0</v>
      </c>
      <c r="HW255" s="189">
        <v>850</v>
      </c>
      <c r="HX255" s="189">
        <v>255</v>
      </c>
      <c r="HY255" s="189">
        <v>1947</v>
      </c>
      <c r="HZ255" s="98">
        <v>3</v>
      </c>
      <c r="IA255" s="189">
        <v>90</v>
      </c>
      <c r="IB255" s="189">
        <v>693</v>
      </c>
      <c r="IC255" s="98" t="s">
        <v>117</v>
      </c>
      <c r="ID255" s="80"/>
      <c r="IE255" s="164">
        <f>AVERAGE(HR$6:HR255)</f>
        <v>19.96</v>
      </c>
      <c r="IF255" s="164">
        <f>AVERAGE(HS$6:HS255)</f>
        <v>19.239999999999998</v>
      </c>
      <c r="IG255" s="164">
        <f>AVERAGE(HT$6:HT255)</f>
        <v>1.044</v>
      </c>
      <c r="IH255" s="167">
        <f>AVERAGE(HU$6:HU255)</f>
        <v>2886</v>
      </c>
      <c r="II255" s="167">
        <f>AVERAGE(HV$6:HV255)</f>
        <v>156.6</v>
      </c>
      <c r="IJ255" s="167">
        <f>AVERAGE(HW$6:HW255)</f>
        <v>909.8</v>
      </c>
      <c r="IK255" s="167">
        <f>AVERAGE(HX$6:HX255)</f>
        <v>272.94</v>
      </c>
      <c r="IL255" s="167">
        <f>AVERAGE(HY$6:HY255)</f>
        <v>2321.5479999999998</v>
      </c>
      <c r="IM255" s="164">
        <f>AVERAGE(HZ$6:HZ255)</f>
        <v>2.48</v>
      </c>
      <c r="IN255" s="167">
        <f>AVERAGE(IA$6:IA255)</f>
        <v>74.400000000000006</v>
      </c>
      <c r="IO255" s="167">
        <f>AVERAGE(IB$6:IB255)</f>
        <v>638.85199999999998</v>
      </c>
      <c r="IP255" s="26"/>
      <c r="IQ255" s="26"/>
      <c r="IR255" s="26"/>
      <c r="IS255" s="26"/>
      <c r="IT255" s="26"/>
      <c r="IU255" s="26"/>
      <c r="IV255" s="26"/>
      <c r="IW255" s="26"/>
      <c r="IX255" s="26"/>
      <c r="IY255" s="26"/>
      <c r="IZ255" s="26"/>
      <c r="JA255" s="26"/>
      <c r="JB255" s="26"/>
      <c r="JC255" s="26"/>
      <c r="JD255" s="26"/>
      <c r="JE255" s="26"/>
      <c r="JF255" s="26"/>
      <c r="JG255" s="26"/>
      <c r="JH255" s="26"/>
      <c r="JI255" s="26"/>
      <c r="JJ255" s="26"/>
      <c r="JK255" s="26"/>
      <c r="JL255" s="26"/>
      <c r="JM255" s="29"/>
      <c r="JN255" s="26"/>
      <c r="JO255" s="26"/>
      <c r="JP255" s="26"/>
      <c r="JQ255" s="26"/>
      <c r="JR255" s="26"/>
      <c r="JS255" s="26"/>
      <c r="JT255" s="26"/>
      <c r="JU255" s="26"/>
      <c r="JV255" s="26"/>
      <c r="JW255" s="26"/>
      <c r="JX255" s="26"/>
      <c r="JY255" s="26"/>
      <c r="JZ255" s="29"/>
    </row>
    <row r="256" spans="1:286" x14ac:dyDescent="0.2">
      <c r="A256" s="26"/>
      <c r="B256" s="103">
        <v>251</v>
      </c>
      <c r="C256" s="164">
        <v>25.049347112968828</v>
      </c>
      <c r="D256" s="133">
        <v>0.05</v>
      </c>
      <c r="E256" s="103">
        <v>0</v>
      </c>
      <c r="F256" s="167">
        <v>153</v>
      </c>
      <c r="G256" s="103">
        <v>24</v>
      </c>
      <c r="H256" s="103">
        <v>22</v>
      </c>
      <c r="I256" s="103">
        <v>2</v>
      </c>
      <c r="J256" s="167">
        <v>2640</v>
      </c>
      <c r="K256" s="167">
        <v>240</v>
      </c>
      <c r="L256" s="167">
        <v>1000</v>
      </c>
      <c r="M256" s="167">
        <v>300</v>
      </c>
      <c r="N256" s="167">
        <v>2318</v>
      </c>
      <c r="O256" s="103">
        <v>1</v>
      </c>
      <c r="P256" s="167">
        <v>12</v>
      </c>
      <c r="Q256" s="167">
        <v>334</v>
      </c>
      <c r="R256" s="103" t="s">
        <v>116</v>
      </c>
      <c r="S256" s="80"/>
      <c r="T256" s="169">
        <f>AVERAGE(G$6:G256)</f>
        <v>23.54980079681275</v>
      </c>
      <c r="U256" s="169">
        <f>AVERAGE(H$6:H256)</f>
        <v>20.780876494023904</v>
      </c>
      <c r="V256" s="169">
        <f>AVERAGE(I$6:I256)</f>
        <v>1.3984063745019921</v>
      </c>
      <c r="W256" s="170">
        <f>AVERAGE(J$6:J256)</f>
        <v>2493.7051792828684</v>
      </c>
      <c r="X256" s="170">
        <f>AVERAGE(K$6:K256)</f>
        <v>167.80876494023903</v>
      </c>
      <c r="Y256" s="170">
        <f>AVERAGE(L$6:L256)</f>
        <v>969.12350597609566</v>
      </c>
      <c r="Z256" s="170">
        <f>AVERAGE(M$6:M256)</f>
        <v>290.73705179282871</v>
      </c>
      <c r="AA256" s="170">
        <f>AVERAGE(N$6:N256)</f>
        <v>2414.3147410358565</v>
      </c>
      <c r="AB256" s="169">
        <f>AVERAGE(O$6:O256)</f>
        <v>3.0557768924302788</v>
      </c>
      <c r="AC256" s="170">
        <f>AVERAGE(P$6:P256)</f>
        <v>36.669322709163346</v>
      </c>
      <c r="AD256" s="170">
        <f>AVERAGE(Q$6:Q256)</f>
        <v>116.0597609561753</v>
      </c>
      <c r="AE256" s="26"/>
      <c r="AF256" s="26"/>
      <c r="AG256" s="26"/>
      <c r="AH256" s="26"/>
      <c r="AI256" s="26"/>
      <c r="AJ256" s="26"/>
      <c r="AK256" s="26"/>
      <c r="AL256" s="26"/>
      <c r="AM256" s="26"/>
      <c r="AN256" s="26"/>
      <c r="AO256" s="26"/>
      <c r="AP256" s="26"/>
      <c r="AQ256" s="26"/>
      <c r="AR256" s="26"/>
      <c r="AS256" s="26"/>
      <c r="AT256" s="26"/>
      <c r="AU256" s="26"/>
      <c r="AV256" s="26"/>
      <c r="AW256" s="26"/>
      <c r="AX256" s="29"/>
      <c r="AZ256" s="26">
        <v>251</v>
      </c>
      <c r="BA256" s="164">
        <v>18.912928408043225</v>
      </c>
      <c r="BB256" s="175">
        <v>0.05</v>
      </c>
      <c r="BC256" s="103">
        <v>1</v>
      </c>
      <c r="BD256" s="181">
        <v>470</v>
      </c>
      <c r="BE256" s="103">
        <v>19</v>
      </c>
      <c r="BF256" s="103">
        <v>19</v>
      </c>
      <c r="BG256" s="103">
        <v>0</v>
      </c>
      <c r="BH256" s="167">
        <v>2850</v>
      </c>
      <c r="BI256" s="167">
        <v>0</v>
      </c>
      <c r="BJ256" s="167">
        <v>950</v>
      </c>
      <c r="BK256" s="167">
        <v>285</v>
      </c>
      <c r="BL256" s="167">
        <v>2330</v>
      </c>
      <c r="BM256" s="103">
        <v>1</v>
      </c>
      <c r="BN256" s="167">
        <v>15</v>
      </c>
      <c r="BO256" s="167">
        <v>535</v>
      </c>
      <c r="BP256" s="103" t="s">
        <v>117</v>
      </c>
      <c r="BQ256" s="80"/>
      <c r="BR256" s="164">
        <f>AVERAGE(BE$6:BE256)</f>
        <v>19.705179282868524</v>
      </c>
      <c r="BS256" s="164">
        <f>AVERAGE(BF$6:BF256)</f>
        <v>18.872509960159363</v>
      </c>
      <c r="BT256" s="164">
        <f>AVERAGE(BG$6:BG256)</f>
        <v>0.65737051792828682</v>
      </c>
      <c r="BU256" s="167">
        <f>AVERAGE(BH$6:BH256)</f>
        <v>2830.8764940239043</v>
      </c>
      <c r="BV256" s="167">
        <f>AVERAGE(BI$6:BI256)</f>
        <v>98.605577689243034</v>
      </c>
      <c r="BW256" s="167">
        <f>AVERAGE(BJ$6:BJ256)</f>
        <v>910.75697211155375</v>
      </c>
      <c r="BX256" s="167">
        <f>AVERAGE(BK$6:BK256)</f>
        <v>273.22709163346616</v>
      </c>
      <c r="BY256" s="167">
        <f>AVERAGE(BL$6:BL256)</f>
        <v>2255.7211155378486</v>
      </c>
      <c r="BZ256" s="164">
        <f>AVERAGE(BM$6:BM256)</f>
        <v>2.2350597609561751</v>
      </c>
      <c r="CA256" s="167">
        <f>AVERAGE(BN$6:BN256)</f>
        <v>33.525896414342633</v>
      </c>
      <c r="CB256" s="167">
        <f>AVERAGE(BO$6:BO256)</f>
        <v>608.68127490039842</v>
      </c>
      <c r="CC256" s="26"/>
      <c r="CD256" s="26"/>
      <c r="CE256" s="26"/>
      <c r="CF256" s="26"/>
      <c r="CG256" s="26"/>
      <c r="CH256" s="26"/>
      <c r="CI256" s="26"/>
      <c r="CJ256" s="26"/>
      <c r="CK256" s="26"/>
      <c r="CL256" s="26"/>
      <c r="CM256" s="26"/>
      <c r="CN256" s="26"/>
      <c r="CO256" s="26"/>
      <c r="CP256" s="26"/>
      <c r="CQ256" s="26"/>
      <c r="CR256" s="26"/>
      <c r="CS256" s="26"/>
      <c r="CT256" s="26"/>
      <c r="CU256" s="26"/>
      <c r="CV256" s="26"/>
      <c r="CW256" s="26"/>
      <c r="CX256" s="26"/>
      <c r="CY256" s="26"/>
      <c r="CZ256" s="26"/>
      <c r="DA256" s="26"/>
      <c r="DB256" s="26"/>
      <c r="DC256" s="26"/>
      <c r="DD256" s="29"/>
      <c r="DE256" s="26"/>
      <c r="DF256" s="103">
        <v>251</v>
      </c>
      <c r="DG256" s="164">
        <v>9.2302800044653974</v>
      </c>
      <c r="DH256" s="133">
        <v>0.2</v>
      </c>
      <c r="DI256" s="103">
        <v>5</v>
      </c>
      <c r="DJ256" s="167">
        <v>559</v>
      </c>
      <c r="DK256" s="103">
        <v>12</v>
      </c>
      <c r="DL256" s="103">
        <v>12</v>
      </c>
      <c r="DM256" s="103">
        <v>0</v>
      </c>
      <c r="DN256" s="167">
        <v>2160</v>
      </c>
      <c r="DO256" s="167">
        <v>0</v>
      </c>
      <c r="DP256" s="167">
        <v>600</v>
      </c>
      <c r="DQ256" s="167">
        <v>180</v>
      </c>
      <c r="DR256" s="167">
        <v>1964</v>
      </c>
      <c r="DS256" s="103">
        <v>2</v>
      </c>
      <c r="DT256" s="167">
        <v>36</v>
      </c>
      <c r="DU256" s="167">
        <v>232</v>
      </c>
      <c r="DV256" s="103" t="s">
        <v>117</v>
      </c>
      <c r="DW256" s="26"/>
      <c r="DX256" s="164">
        <f>AVERAGE(DK$6:DK256)</f>
        <v>10.573705179282868</v>
      </c>
      <c r="DY256" s="164">
        <f>AVERAGE(DL$6:DL256)</f>
        <v>10.573705179282868</v>
      </c>
      <c r="DZ256" s="164">
        <f>AVERAGE(DM$6:DM256)</f>
        <v>0</v>
      </c>
      <c r="EA256" s="167">
        <f>AVERAGE(DN$6:DN256)</f>
        <v>1903.2669322709164</v>
      </c>
      <c r="EB256" s="167">
        <f>AVERAGE(DO$6:DO256)</f>
        <v>0</v>
      </c>
      <c r="EC256" s="167">
        <f>AVERAGE(DP$6:DP256)</f>
        <v>528.68525896414337</v>
      </c>
      <c r="ED256" s="167">
        <f>AVERAGE(DQ$6:DQ256)</f>
        <v>158.60557768924303</v>
      </c>
      <c r="EE256" s="167">
        <f>AVERAGE(DR$6:DR256)</f>
        <v>1662.8486055776893</v>
      </c>
      <c r="EF256" s="164">
        <f>AVERAGE(DS$6:DS256)</f>
        <v>0.86852589641434264</v>
      </c>
      <c r="EG256" s="167">
        <f>AVERAGE(DT$6:DT256)</f>
        <v>15.633466135458168</v>
      </c>
      <c r="EH256" s="167">
        <f>AVERAGE(DU$6:DU256)</f>
        <v>256.05179282868528</v>
      </c>
      <c r="EI256" s="26"/>
      <c r="EJ256" s="26"/>
      <c r="EK256" s="26"/>
      <c r="EL256" s="26"/>
      <c r="EM256" s="26"/>
      <c r="EN256" s="26"/>
      <c r="EO256" s="26"/>
      <c r="EP256" s="26"/>
      <c r="EQ256" s="26"/>
      <c r="ER256" s="26"/>
      <c r="ES256" s="26"/>
      <c r="ET256" s="26"/>
      <c r="EU256" s="26"/>
      <c r="EV256" s="26"/>
      <c r="EW256" s="26"/>
      <c r="EX256" s="26"/>
      <c r="EY256" s="26"/>
      <c r="EZ256" s="26"/>
      <c r="FA256" s="26"/>
      <c r="FB256" s="26"/>
      <c r="FC256" s="26"/>
      <c r="FD256" s="26"/>
      <c r="FE256" s="26"/>
      <c r="FF256" s="26"/>
      <c r="FG256" s="26"/>
      <c r="FH256" s="29"/>
      <c r="FI256" s="26"/>
      <c r="FJ256" s="103">
        <v>251</v>
      </c>
      <c r="FK256" s="164">
        <v>5.9573178393861292</v>
      </c>
      <c r="FL256" s="133">
        <v>0.1</v>
      </c>
      <c r="FM256" s="103">
        <v>8</v>
      </c>
      <c r="FN256" s="167">
        <v>309</v>
      </c>
      <c r="FO256" s="103">
        <v>13</v>
      </c>
      <c r="FP256" s="103">
        <v>13</v>
      </c>
      <c r="FQ256" s="103">
        <v>0</v>
      </c>
      <c r="FR256" s="167">
        <v>2340</v>
      </c>
      <c r="FS256" s="167">
        <v>0</v>
      </c>
      <c r="FT256" s="167">
        <v>650</v>
      </c>
      <c r="FU256" s="167">
        <v>195</v>
      </c>
      <c r="FV256" s="167">
        <v>1779</v>
      </c>
      <c r="FW256" s="103">
        <v>1</v>
      </c>
      <c r="FX256" s="167">
        <v>36</v>
      </c>
      <c r="FY256" s="167">
        <v>597</v>
      </c>
      <c r="FZ256" s="103" t="s">
        <v>117</v>
      </c>
      <c r="GA256" s="80"/>
      <c r="GB256" s="160">
        <f>AVERAGE(FO$6:FO256)</f>
        <v>9.8685258964143419</v>
      </c>
      <c r="GC256" s="160">
        <f>AVERAGE(FP$6:FP256)</f>
        <v>9.8685258964143419</v>
      </c>
      <c r="GD256" s="160">
        <f>AVERAGE(FQ$6:FQ256)</f>
        <v>0</v>
      </c>
      <c r="GE256" s="166">
        <f>AVERAGE(FR$6:FR256)</f>
        <v>1776.3346613545816</v>
      </c>
      <c r="GF256" s="166">
        <f>AVERAGE(FS$6:FS256)</f>
        <v>0</v>
      </c>
      <c r="GG256" s="166">
        <f>AVERAGE(FT$6:FT256)</f>
        <v>493.42629482071715</v>
      </c>
      <c r="GH256" s="166">
        <f>AVERAGE(FU$6:FU256)</f>
        <v>148.02788844621514</v>
      </c>
      <c r="GI256" s="166">
        <f>AVERAGE(FV$6:FV256)</f>
        <v>1619.3227091633466</v>
      </c>
      <c r="GJ256" s="160">
        <f>AVERAGE(FW$6:FW256)</f>
        <v>0.85657370517928288</v>
      </c>
      <c r="GK256" s="166">
        <f>AVERAGE(FX$6:FX256)</f>
        <v>30.836653386454184</v>
      </c>
      <c r="GL256" s="166">
        <f>AVERAGE(FY$6:FY256)</f>
        <v>187.84860557768926</v>
      </c>
      <c r="GM256" s="26"/>
      <c r="GN256" s="26"/>
      <c r="GO256" s="26"/>
      <c r="GP256" s="26"/>
      <c r="GQ256" s="26"/>
      <c r="GR256" s="26"/>
      <c r="GS256" s="26"/>
      <c r="GT256" s="26"/>
      <c r="GU256" s="26"/>
      <c r="GV256" s="26"/>
      <c r="GW256" s="26"/>
      <c r="GX256" s="26"/>
      <c r="GY256" s="26"/>
      <c r="GZ256" s="26"/>
      <c r="HA256" s="26"/>
      <c r="HB256" s="26"/>
      <c r="HC256" s="26"/>
      <c r="HD256" s="26"/>
      <c r="HE256" s="26"/>
      <c r="HF256" s="26"/>
      <c r="HG256" s="26"/>
      <c r="HH256" s="26"/>
      <c r="HI256" s="26"/>
      <c r="HJ256" s="26"/>
      <c r="HK256" s="29"/>
      <c r="HL256" s="26"/>
      <c r="HM256" s="98">
        <v>251</v>
      </c>
      <c r="HN256" s="178">
        <v>17.93018004891222</v>
      </c>
      <c r="HO256" s="148">
        <v>0.15</v>
      </c>
      <c r="HP256" s="98">
        <v>3</v>
      </c>
      <c r="HQ256" s="189">
        <v>419</v>
      </c>
      <c r="HR256" s="98">
        <v>18</v>
      </c>
      <c r="HS256" s="98">
        <v>18</v>
      </c>
      <c r="HT256" s="98">
        <v>0</v>
      </c>
      <c r="HU256" s="189">
        <v>2700</v>
      </c>
      <c r="HV256" s="189">
        <v>0</v>
      </c>
      <c r="HW256" s="189">
        <v>900</v>
      </c>
      <c r="HX256" s="189">
        <v>270</v>
      </c>
      <c r="HY256" s="189">
        <v>2214</v>
      </c>
      <c r="HZ256" s="98">
        <v>3</v>
      </c>
      <c r="IA256" s="189">
        <v>90</v>
      </c>
      <c r="IB256" s="189">
        <v>576</v>
      </c>
      <c r="IC256" s="98" t="s">
        <v>117</v>
      </c>
      <c r="ID256" s="80"/>
      <c r="IE256" s="164">
        <f>AVERAGE(HR$6:HR256)</f>
        <v>19.952191235059761</v>
      </c>
      <c r="IF256" s="164">
        <f>AVERAGE(HS$6:HS256)</f>
        <v>19.235059760956176</v>
      </c>
      <c r="IG256" s="164">
        <f>AVERAGE(HT$6:HT256)</f>
        <v>1.0398406374501992</v>
      </c>
      <c r="IH256" s="167">
        <f>AVERAGE(HU$6:HU256)</f>
        <v>2885.2589641434265</v>
      </c>
      <c r="II256" s="167">
        <f>AVERAGE(HV$6:HV256)</f>
        <v>155.97609561752989</v>
      </c>
      <c r="IJ256" s="167">
        <f>AVERAGE(HW$6:HW256)</f>
        <v>909.76095617529882</v>
      </c>
      <c r="IK256" s="167">
        <f>AVERAGE(HX$6:HX256)</f>
        <v>272.92828685258962</v>
      </c>
      <c r="IL256" s="167">
        <f>AVERAGE(HY$6:HY256)</f>
        <v>2321.1195219123506</v>
      </c>
      <c r="IM256" s="164">
        <f>AVERAGE(HZ$6:HZ256)</f>
        <v>2.4820717131474104</v>
      </c>
      <c r="IN256" s="167">
        <f>AVERAGE(IA$6:IA256)</f>
        <v>74.462151394422307</v>
      </c>
      <c r="IO256" s="167">
        <f>AVERAGE(IB$6:IB256)</f>
        <v>638.60159362549803</v>
      </c>
      <c r="IP256" s="26"/>
      <c r="IQ256" s="26"/>
      <c r="IR256" s="26"/>
      <c r="IS256" s="26"/>
      <c r="IT256" s="26"/>
      <c r="IU256" s="26"/>
      <c r="IV256" s="26"/>
      <c r="IW256" s="26"/>
      <c r="IX256" s="26"/>
      <c r="IY256" s="26"/>
      <c r="IZ256" s="26"/>
      <c r="JA256" s="26"/>
      <c r="JB256" s="26"/>
      <c r="JC256" s="26"/>
      <c r="JD256" s="26"/>
      <c r="JE256" s="26"/>
      <c r="JF256" s="26"/>
      <c r="JG256" s="26"/>
      <c r="JH256" s="26"/>
      <c r="JI256" s="26"/>
      <c r="JJ256" s="26"/>
      <c r="JK256" s="26"/>
      <c r="JL256" s="26"/>
      <c r="JM256" s="29"/>
      <c r="JN256" s="26"/>
      <c r="JO256" s="26"/>
      <c r="JP256" s="26"/>
      <c r="JQ256" s="26"/>
      <c r="JR256" s="26"/>
      <c r="JS256" s="26"/>
      <c r="JT256" s="26"/>
      <c r="JU256" s="26"/>
      <c r="JV256" s="26"/>
      <c r="JW256" s="26"/>
      <c r="JX256" s="26"/>
      <c r="JY256" s="26"/>
      <c r="JZ256" s="29"/>
    </row>
    <row r="257" spans="1:286" x14ac:dyDescent="0.2">
      <c r="A257" s="26"/>
      <c r="B257" s="103">
        <v>252</v>
      </c>
      <c r="C257" s="164">
        <v>26.457055281079239</v>
      </c>
      <c r="D257" s="133">
        <v>0.05</v>
      </c>
      <c r="E257" s="103">
        <v>2</v>
      </c>
      <c r="F257" s="167">
        <v>430</v>
      </c>
      <c r="G257" s="103">
        <v>27</v>
      </c>
      <c r="H257" s="103">
        <v>22</v>
      </c>
      <c r="I257" s="103">
        <v>2</v>
      </c>
      <c r="J257" s="167">
        <v>2640</v>
      </c>
      <c r="K257" s="167">
        <v>240</v>
      </c>
      <c r="L257" s="167">
        <v>1000</v>
      </c>
      <c r="M257" s="167">
        <v>300</v>
      </c>
      <c r="N257" s="167">
        <v>2595</v>
      </c>
      <c r="O257" s="103">
        <v>1</v>
      </c>
      <c r="P257" s="167">
        <v>12</v>
      </c>
      <c r="Q257" s="167">
        <v>57</v>
      </c>
      <c r="R257" s="103" t="s">
        <v>116</v>
      </c>
      <c r="S257" s="80"/>
      <c r="T257" s="169">
        <f>AVERAGE(G$6:G257)</f>
        <v>23.563492063492063</v>
      </c>
      <c r="U257" s="169">
        <f>AVERAGE(H$6:H257)</f>
        <v>20.785714285714285</v>
      </c>
      <c r="V257" s="169">
        <f>AVERAGE(I$6:I257)</f>
        <v>1.4007936507936507</v>
      </c>
      <c r="W257" s="170">
        <f>AVERAGE(J$6:J257)</f>
        <v>2494.2857142857142</v>
      </c>
      <c r="X257" s="170">
        <f>AVERAGE(K$6:K257)</f>
        <v>168.0952380952381</v>
      </c>
      <c r="Y257" s="170">
        <f>AVERAGE(L$6:L257)</f>
        <v>969.24603174603169</v>
      </c>
      <c r="Z257" s="170">
        <f>AVERAGE(M$6:M257)</f>
        <v>290.77380952380952</v>
      </c>
      <c r="AA257" s="170">
        <f>AVERAGE(N$6:N257)</f>
        <v>2415.031746031746</v>
      </c>
      <c r="AB257" s="169">
        <f>AVERAGE(O$6:O257)</f>
        <v>3.0476190476190474</v>
      </c>
      <c r="AC257" s="170">
        <f>AVERAGE(P$6:P257)</f>
        <v>36.571428571428569</v>
      </c>
      <c r="AD257" s="170">
        <f>AVERAGE(Q$6:Q257)</f>
        <v>115.82539682539682</v>
      </c>
      <c r="AE257" s="26"/>
      <c r="AF257" s="26"/>
      <c r="AG257" s="26"/>
      <c r="AH257" s="26"/>
      <c r="AI257" s="26"/>
      <c r="AJ257" s="26"/>
      <c r="AK257" s="26"/>
      <c r="AL257" s="26"/>
      <c r="AM257" s="26"/>
      <c r="AN257" s="26"/>
      <c r="AO257" s="26"/>
      <c r="AP257" s="26"/>
      <c r="AQ257" s="26"/>
      <c r="AR257" s="26"/>
      <c r="AS257" s="26"/>
      <c r="AT257" s="26"/>
      <c r="AU257" s="26"/>
      <c r="AV257" s="26"/>
      <c r="AW257" s="26"/>
      <c r="AX257" s="29"/>
      <c r="AZ257" s="26">
        <v>252</v>
      </c>
      <c r="BA257" s="164">
        <v>14.148004700872981</v>
      </c>
      <c r="BB257" s="175">
        <v>0.15</v>
      </c>
      <c r="BC257" s="103">
        <v>8</v>
      </c>
      <c r="BD257" s="181">
        <v>136</v>
      </c>
      <c r="BE257" s="103">
        <v>20</v>
      </c>
      <c r="BF257" s="103">
        <v>20</v>
      </c>
      <c r="BG257" s="103">
        <v>0</v>
      </c>
      <c r="BH257" s="167">
        <v>3000</v>
      </c>
      <c r="BI257" s="167">
        <v>0</v>
      </c>
      <c r="BJ257" s="167">
        <v>1000</v>
      </c>
      <c r="BK257" s="167">
        <v>300</v>
      </c>
      <c r="BL257" s="167">
        <v>2061</v>
      </c>
      <c r="BM257" s="103">
        <v>2</v>
      </c>
      <c r="BN257" s="167">
        <v>30</v>
      </c>
      <c r="BO257" s="167">
        <v>969</v>
      </c>
      <c r="BP257" s="103" t="s">
        <v>116</v>
      </c>
      <c r="BQ257" s="80"/>
      <c r="BR257" s="164">
        <f>AVERAGE(BE$6:BE257)</f>
        <v>19.706349206349206</v>
      </c>
      <c r="BS257" s="164">
        <f>AVERAGE(BF$6:BF257)</f>
        <v>18.876984126984127</v>
      </c>
      <c r="BT257" s="164">
        <f>AVERAGE(BG$6:BG257)</f>
        <v>0.65476190476190477</v>
      </c>
      <c r="BU257" s="167">
        <f>AVERAGE(BH$6:BH257)</f>
        <v>2831.5476190476193</v>
      </c>
      <c r="BV257" s="167">
        <f>AVERAGE(BI$6:BI257)</f>
        <v>98.214285714285708</v>
      </c>
      <c r="BW257" s="167">
        <f>AVERAGE(BJ$6:BJ257)</f>
        <v>911.11111111111109</v>
      </c>
      <c r="BX257" s="167">
        <f>AVERAGE(BK$6:BK257)</f>
        <v>273.33333333333331</v>
      </c>
      <c r="BY257" s="167">
        <f>AVERAGE(BL$6:BL257)</f>
        <v>2254.9484126984125</v>
      </c>
      <c r="BZ257" s="164">
        <f>AVERAGE(BM$6:BM257)</f>
        <v>2.2341269841269842</v>
      </c>
      <c r="CA257" s="167">
        <f>AVERAGE(BN$6:BN257)</f>
        <v>33.511904761904759</v>
      </c>
      <c r="CB257" s="167">
        <f>AVERAGE(BO$6:BO257)</f>
        <v>610.11111111111109</v>
      </c>
      <c r="CC257" s="26"/>
      <c r="CD257" s="26"/>
      <c r="CE257" s="26"/>
      <c r="CF257" s="26"/>
      <c r="CG257" s="26"/>
      <c r="CH257" s="26"/>
      <c r="CI257" s="26"/>
      <c r="CJ257" s="26"/>
      <c r="CK257" s="26"/>
      <c r="CL257" s="26"/>
      <c r="CM257" s="26"/>
      <c r="CN257" s="26"/>
      <c r="CO257" s="26"/>
      <c r="CP257" s="26"/>
      <c r="CQ257" s="26"/>
      <c r="CR257" s="26"/>
      <c r="CS257" s="26"/>
      <c r="CT257" s="26"/>
      <c r="CU257" s="26"/>
      <c r="CV257" s="26"/>
      <c r="CW257" s="26"/>
      <c r="CX257" s="26"/>
      <c r="CY257" s="26"/>
      <c r="CZ257" s="26"/>
      <c r="DA257" s="26"/>
      <c r="DB257" s="26"/>
      <c r="DC257" s="26"/>
      <c r="DD257" s="29"/>
      <c r="DE257" s="26"/>
      <c r="DF257" s="103">
        <v>252</v>
      </c>
      <c r="DG257" s="164">
        <v>9.0422364524234524</v>
      </c>
      <c r="DH257" s="133">
        <v>0.2</v>
      </c>
      <c r="DI257" s="103">
        <v>3</v>
      </c>
      <c r="DJ257" s="167">
        <v>106</v>
      </c>
      <c r="DK257" s="103">
        <v>10</v>
      </c>
      <c r="DL257" s="103">
        <v>10</v>
      </c>
      <c r="DM257" s="103">
        <v>0</v>
      </c>
      <c r="DN257" s="167">
        <v>1800</v>
      </c>
      <c r="DO257" s="167">
        <v>0</v>
      </c>
      <c r="DP257" s="167">
        <v>500</v>
      </c>
      <c r="DQ257" s="167">
        <v>150</v>
      </c>
      <c r="DR257" s="167">
        <v>1381</v>
      </c>
      <c r="DS257" s="103">
        <v>2</v>
      </c>
      <c r="DT257" s="167">
        <v>36</v>
      </c>
      <c r="DU257" s="167">
        <v>455</v>
      </c>
      <c r="DV257" s="103" t="s">
        <v>117</v>
      </c>
      <c r="DW257" s="26"/>
      <c r="DX257" s="164">
        <f>AVERAGE(DK$6:DK257)</f>
        <v>10.571428571428571</v>
      </c>
      <c r="DY257" s="164">
        <f>AVERAGE(DL$6:DL257)</f>
        <v>10.571428571428571</v>
      </c>
      <c r="DZ257" s="164">
        <f>AVERAGE(DM$6:DM257)</f>
        <v>0</v>
      </c>
      <c r="EA257" s="167">
        <f>AVERAGE(DN$6:DN257)</f>
        <v>1902.8571428571429</v>
      </c>
      <c r="EB257" s="167">
        <f>AVERAGE(DO$6:DO257)</f>
        <v>0</v>
      </c>
      <c r="EC257" s="167">
        <f>AVERAGE(DP$6:DP257)</f>
        <v>528.57142857142856</v>
      </c>
      <c r="ED257" s="167">
        <f>AVERAGE(DQ$6:DQ257)</f>
        <v>158.57142857142858</v>
      </c>
      <c r="EE257" s="167">
        <f>AVERAGE(DR$6:DR257)</f>
        <v>1661.7301587301588</v>
      </c>
      <c r="EF257" s="164">
        <f>AVERAGE(DS$6:DS257)</f>
        <v>0.87301587301587302</v>
      </c>
      <c r="EG257" s="167">
        <f>AVERAGE(DT$6:DT257)</f>
        <v>15.714285714285714</v>
      </c>
      <c r="EH257" s="167">
        <f>AVERAGE(DU$6:DU257)</f>
        <v>256.84126984126982</v>
      </c>
      <c r="EI257" s="26"/>
      <c r="EJ257" s="26"/>
      <c r="EK257" s="26"/>
      <c r="EL257" s="26"/>
      <c r="EM257" s="26"/>
      <c r="EN257" s="26"/>
      <c r="EO257" s="26"/>
      <c r="EP257" s="26"/>
      <c r="EQ257" s="26"/>
      <c r="ER257" s="26"/>
      <c r="ES257" s="26"/>
      <c r="ET257" s="26"/>
      <c r="EU257" s="26"/>
      <c r="EV257" s="26"/>
      <c r="EW257" s="26"/>
      <c r="EX257" s="26"/>
      <c r="EY257" s="26"/>
      <c r="EZ257" s="26"/>
      <c r="FA257" s="26"/>
      <c r="FB257" s="26"/>
      <c r="FC257" s="26"/>
      <c r="FD257" s="26"/>
      <c r="FE257" s="26"/>
      <c r="FF257" s="26"/>
      <c r="FG257" s="26"/>
      <c r="FH257" s="29"/>
      <c r="FI257" s="26"/>
      <c r="FJ257" s="103">
        <v>252</v>
      </c>
      <c r="FK257" s="164">
        <v>6.9824911029268684</v>
      </c>
      <c r="FL257" s="133">
        <v>0.1</v>
      </c>
      <c r="FM257" s="103">
        <v>0</v>
      </c>
      <c r="FN257" s="167">
        <v>341</v>
      </c>
      <c r="FO257" s="103">
        <v>6</v>
      </c>
      <c r="FP257" s="103">
        <v>6</v>
      </c>
      <c r="FQ257" s="103">
        <v>0</v>
      </c>
      <c r="FR257" s="167">
        <v>1080</v>
      </c>
      <c r="FS257" s="167">
        <v>0</v>
      </c>
      <c r="FT257" s="167">
        <v>300</v>
      </c>
      <c r="FU257" s="167">
        <v>90</v>
      </c>
      <c r="FV257" s="167">
        <v>1356</v>
      </c>
      <c r="FW257" s="103">
        <v>1</v>
      </c>
      <c r="FX257" s="167">
        <v>36</v>
      </c>
      <c r="FY257" s="167">
        <v>-240</v>
      </c>
      <c r="FZ257" s="103" t="s">
        <v>117</v>
      </c>
      <c r="GA257" s="80"/>
      <c r="GB257" s="160">
        <f>AVERAGE(FO$6:FO257)</f>
        <v>9.8531746031746028</v>
      </c>
      <c r="GC257" s="160">
        <f>AVERAGE(FP$6:FP257)</f>
        <v>9.8531746031746028</v>
      </c>
      <c r="GD257" s="160">
        <f>AVERAGE(FQ$6:FQ257)</f>
        <v>0</v>
      </c>
      <c r="GE257" s="166">
        <f>AVERAGE(FR$6:FR257)</f>
        <v>1773.5714285714287</v>
      </c>
      <c r="GF257" s="166">
        <f>AVERAGE(FS$6:FS257)</f>
        <v>0</v>
      </c>
      <c r="GG257" s="166">
        <f>AVERAGE(FT$6:FT257)</f>
        <v>492.65873015873018</v>
      </c>
      <c r="GH257" s="166">
        <f>AVERAGE(FU$6:FU257)</f>
        <v>147.79761904761904</v>
      </c>
      <c r="GI257" s="166">
        <f>AVERAGE(FV$6:FV257)</f>
        <v>1618.2777777777778</v>
      </c>
      <c r="GJ257" s="160">
        <f>AVERAGE(FW$6:FW257)</f>
        <v>0.8571428571428571</v>
      </c>
      <c r="GK257" s="166">
        <f>AVERAGE(FX$6:FX257)</f>
        <v>30.857142857142858</v>
      </c>
      <c r="GL257" s="166">
        <f>AVERAGE(FY$6:FY257)</f>
        <v>186.15079365079364</v>
      </c>
      <c r="GM257" s="26"/>
      <c r="GN257" s="26"/>
      <c r="GO257" s="26"/>
      <c r="GP257" s="26"/>
      <c r="GQ257" s="26"/>
      <c r="GR257" s="26"/>
      <c r="GS257" s="26"/>
      <c r="GT257" s="26"/>
      <c r="GU257" s="26"/>
      <c r="GV257" s="26"/>
      <c r="GW257" s="26"/>
      <c r="GX257" s="26"/>
      <c r="GY257" s="26"/>
      <c r="GZ257" s="26"/>
      <c r="HA257" s="26"/>
      <c r="HB257" s="26"/>
      <c r="HC257" s="26"/>
      <c r="HD257" s="26"/>
      <c r="HE257" s="26"/>
      <c r="HF257" s="26"/>
      <c r="HG257" s="26"/>
      <c r="HH257" s="26"/>
      <c r="HI257" s="26"/>
      <c r="HJ257" s="26"/>
      <c r="HK257" s="29"/>
      <c r="HL257" s="26"/>
      <c r="HM257" s="98">
        <v>252</v>
      </c>
      <c r="HN257" s="178">
        <v>20.752337182897431</v>
      </c>
      <c r="HO257" s="148">
        <v>0.25</v>
      </c>
      <c r="HP257" s="98">
        <v>7</v>
      </c>
      <c r="HQ257" s="189">
        <v>583</v>
      </c>
      <c r="HR257" s="98">
        <v>23</v>
      </c>
      <c r="HS257" s="98">
        <v>23</v>
      </c>
      <c r="HT257" s="98">
        <v>3</v>
      </c>
      <c r="HU257" s="189">
        <v>3450</v>
      </c>
      <c r="HV257" s="189">
        <v>450</v>
      </c>
      <c r="HW257" s="189">
        <v>1000</v>
      </c>
      <c r="HX257" s="189">
        <v>300</v>
      </c>
      <c r="HY257" s="189">
        <v>2958</v>
      </c>
      <c r="HZ257" s="98">
        <v>5</v>
      </c>
      <c r="IA257" s="189">
        <v>150</v>
      </c>
      <c r="IB257" s="189">
        <v>642</v>
      </c>
      <c r="IC257" s="98" t="s">
        <v>116</v>
      </c>
      <c r="ID257" s="80"/>
      <c r="IE257" s="164">
        <f>AVERAGE(HR$6:HR257)</f>
        <v>19.964285714285715</v>
      </c>
      <c r="IF257" s="164">
        <f>AVERAGE(HS$6:HS257)</f>
        <v>19.25</v>
      </c>
      <c r="IG257" s="164">
        <f>AVERAGE(HT$6:HT257)</f>
        <v>1.0476190476190477</v>
      </c>
      <c r="IH257" s="167">
        <f>AVERAGE(HU$6:HU257)</f>
        <v>2887.5</v>
      </c>
      <c r="II257" s="167">
        <f>AVERAGE(HV$6:HV257)</f>
        <v>157.14285714285714</v>
      </c>
      <c r="IJ257" s="167">
        <f>AVERAGE(HW$6:HW257)</f>
        <v>910.11904761904759</v>
      </c>
      <c r="IK257" s="167">
        <f>AVERAGE(HX$6:HX257)</f>
        <v>273.03571428571428</v>
      </c>
      <c r="IL257" s="167">
        <f>AVERAGE(HY$6:HY257)</f>
        <v>2323.6468253968255</v>
      </c>
      <c r="IM257" s="164">
        <f>AVERAGE(HZ$6:HZ257)</f>
        <v>2.4920634920634921</v>
      </c>
      <c r="IN257" s="167">
        <f>AVERAGE(IA$6:IA257)</f>
        <v>74.761904761904759</v>
      </c>
      <c r="IO257" s="167">
        <f>AVERAGE(IB$6:IB257)</f>
        <v>638.6150793650794</v>
      </c>
      <c r="IP257" s="26"/>
      <c r="IQ257" s="26"/>
      <c r="IR257" s="26"/>
      <c r="IS257" s="26"/>
      <c r="IT257" s="26"/>
      <c r="IU257" s="26"/>
      <c r="IV257" s="26"/>
      <c r="IW257" s="26"/>
      <c r="IX257" s="26"/>
      <c r="IY257" s="26"/>
      <c r="IZ257" s="26"/>
      <c r="JA257" s="26"/>
      <c r="JB257" s="26"/>
      <c r="JC257" s="26"/>
      <c r="JD257" s="26"/>
      <c r="JE257" s="26"/>
      <c r="JF257" s="26"/>
      <c r="JG257" s="26"/>
      <c r="JH257" s="26"/>
      <c r="JI257" s="26"/>
      <c r="JJ257" s="26"/>
      <c r="JK257" s="26"/>
      <c r="JL257" s="26"/>
      <c r="JM257" s="29"/>
      <c r="JN257" s="26"/>
      <c r="JO257" s="26"/>
      <c r="JP257" s="26"/>
      <c r="JQ257" s="26"/>
      <c r="JR257" s="26"/>
      <c r="JS257" s="26"/>
      <c r="JT257" s="26"/>
      <c r="JU257" s="26"/>
      <c r="JV257" s="26"/>
      <c r="JW257" s="26"/>
      <c r="JX257" s="26"/>
      <c r="JY257" s="26"/>
      <c r="JZ257" s="29"/>
    </row>
    <row r="258" spans="1:286" x14ac:dyDescent="0.2">
      <c r="A258" s="26"/>
      <c r="B258" s="103">
        <v>253</v>
      </c>
      <c r="C258" s="164">
        <v>27.08353345808468</v>
      </c>
      <c r="D258" s="133">
        <v>0.15</v>
      </c>
      <c r="E258" s="103">
        <v>2</v>
      </c>
      <c r="F258" s="167">
        <v>444</v>
      </c>
      <c r="G258" s="103">
        <v>25</v>
      </c>
      <c r="H258" s="103">
        <v>22</v>
      </c>
      <c r="I258" s="103">
        <v>2</v>
      </c>
      <c r="J258" s="167">
        <v>2640</v>
      </c>
      <c r="K258" s="167">
        <v>240</v>
      </c>
      <c r="L258" s="167">
        <v>1000</v>
      </c>
      <c r="M258" s="167">
        <v>300</v>
      </c>
      <c r="N258" s="167">
        <v>2609</v>
      </c>
      <c r="O258" s="103">
        <v>4</v>
      </c>
      <c r="P258" s="167">
        <v>48</v>
      </c>
      <c r="Q258" s="167">
        <v>79</v>
      </c>
      <c r="R258" s="103" t="s">
        <v>116</v>
      </c>
      <c r="S258" s="80"/>
      <c r="T258" s="169">
        <f>AVERAGE(G$6:G258)</f>
        <v>23.569169960474309</v>
      </c>
      <c r="U258" s="169">
        <f>AVERAGE(H$6:H258)</f>
        <v>20.790513833992094</v>
      </c>
      <c r="V258" s="169">
        <f>AVERAGE(I$6:I258)</f>
        <v>1.4031620553359683</v>
      </c>
      <c r="W258" s="170">
        <f>AVERAGE(J$6:J258)</f>
        <v>2494.8616600790515</v>
      </c>
      <c r="X258" s="170">
        <f>AVERAGE(K$6:K258)</f>
        <v>168.37944664031622</v>
      </c>
      <c r="Y258" s="170">
        <f>AVERAGE(L$6:L258)</f>
        <v>969.36758893280637</v>
      </c>
      <c r="Z258" s="170">
        <f>AVERAGE(M$6:M258)</f>
        <v>290.81027667984188</v>
      </c>
      <c r="AA258" s="170">
        <f>AVERAGE(N$6:N258)</f>
        <v>2415.798418972332</v>
      </c>
      <c r="AB258" s="169">
        <f>AVERAGE(O$6:O258)</f>
        <v>3.0513833992094863</v>
      </c>
      <c r="AC258" s="170">
        <f>AVERAGE(P$6:P258)</f>
        <v>36.616600790513836</v>
      </c>
      <c r="AD258" s="170">
        <f>AVERAGE(Q$6:Q258)</f>
        <v>115.6798418972332</v>
      </c>
      <c r="AE258" s="26"/>
      <c r="AF258" s="26"/>
      <c r="AG258" s="26"/>
      <c r="AH258" s="26"/>
      <c r="AI258" s="26"/>
      <c r="AJ258" s="26"/>
      <c r="AK258" s="26"/>
      <c r="AL258" s="26"/>
      <c r="AM258" s="26"/>
      <c r="AN258" s="26"/>
      <c r="AO258" s="26"/>
      <c r="AP258" s="26"/>
      <c r="AQ258" s="26"/>
      <c r="AR258" s="26"/>
      <c r="AS258" s="26"/>
      <c r="AT258" s="26"/>
      <c r="AU258" s="26"/>
      <c r="AV258" s="26"/>
      <c r="AW258" s="26"/>
      <c r="AX258" s="29"/>
      <c r="AZ258" s="26">
        <v>253</v>
      </c>
      <c r="BA258" s="164">
        <v>19.580072103415553</v>
      </c>
      <c r="BB258" s="175">
        <v>0.25</v>
      </c>
      <c r="BC258" s="103">
        <v>1</v>
      </c>
      <c r="BD258" s="181">
        <v>202</v>
      </c>
      <c r="BE258" s="103">
        <v>16</v>
      </c>
      <c r="BF258" s="103">
        <v>16</v>
      </c>
      <c r="BG258" s="103">
        <v>0</v>
      </c>
      <c r="BH258" s="167">
        <v>2400</v>
      </c>
      <c r="BI258" s="167">
        <v>0</v>
      </c>
      <c r="BJ258" s="167">
        <v>800</v>
      </c>
      <c r="BK258" s="167">
        <v>240</v>
      </c>
      <c r="BL258" s="167">
        <v>1867</v>
      </c>
      <c r="BM258" s="103">
        <v>5</v>
      </c>
      <c r="BN258" s="167">
        <v>75</v>
      </c>
      <c r="BO258" s="167">
        <v>608</v>
      </c>
      <c r="BP258" s="103" t="s">
        <v>117</v>
      </c>
      <c r="BQ258" s="80"/>
      <c r="BR258" s="164">
        <f>AVERAGE(BE$6:BE258)</f>
        <v>19.691699604743082</v>
      </c>
      <c r="BS258" s="164">
        <f>AVERAGE(BF$6:BF258)</f>
        <v>18.865612648221344</v>
      </c>
      <c r="BT258" s="164">
        <f>AVERAGE(BG$6:BG258)</f>
        <v>0.65217391304347827</v>
      </c>
      <c r="BU258" s="167">
        <f>AVERAGE(BH$6:BH258)</f>
        <v>2829.8418972332015</v>
      </c>
      <c r="BV258" s="167">
        <f>AVERAGE(BI$6:BI258)</f>
        <v>97.826086956521735</v>
      </c>
      <c r="BW258" s="167">
        <f>AVERAGE(BJ$6:BJ258)</f>
        <v>910.67193675889325</v>
      </c>
      <c r="BX258" s="167">
        <f>AVERAGE(BK$6:BK258)</f>
        <v>273.201581027668</v>
      </c>
      <c r="BY258" s="167">
        <f>AVERAGE(BL$6:BL258)</f>
        <v>2253.415019762846</v>
      </c>
      <c r="BZ258" s="164">
        <f>AVERAGE(BM$6:BM258)</f>
        <v>2.2450592885375493</v>
      </c>
      <c r="CA258" s="167">
        <f>AVERAGE(BN$6:BN258)</f>
        <v>33.675889328063242</v>
      </c>
      <c r="CB258" s="167">
        <f>AVERAGE(BO$6:BO258)</f>
        <v>610.102766798419</v>
      </c>
      <c r="CC258" s="26"/>
      <c r="CD258" s="26"/>
      <c r="CE258" s="26"/>
      <c r="CF258" s="26"/>
      <c r="CG258" s="26"/>
      <c r="CH258" s="26"/>
      <c r="CI258" s="26"/>
      <c r="CJ258" s="26"/>
      <c r="CK258" s="26"/>
      <c r="CL258" s="26"/>
      <c r="CM258" s="26"/>
      <c r="CN258" s="26"/>
      <c r="CO258" s="26"/>
      <c r="CP258" s="26"/>
      <c r="CQ258" s="26"/>
      <c r="CR258" s="26"/>
      <c r="CS258" s="26"/>
      <c r="CT258" s="26"/>
      <c r="CU258" s="26"/>
      <c r="CV258" s="26"/>
      <c r="CW258" s="26"/>
      <c r="CX258" s="26"/>
      <c r="CY258" s="26"/>
      <c r="CZ258" s="26"/>
      <c r="DA258" s="26"/>
      <c r="DB258" s="26"/>
      <c r="DC258" s="26"/>
      <c r="DD258" s="29"/>
      <c r="DE258" s="26"/>
      <c r="DF258" s="103">
        <v>253</v>
      </c>
      <c r="DG258" s="164">
        <v>5.1399600896465296</v>
      </c>
      <c r="DH258" s="133">
        <v>0.25</v>
      </c>
      <c r="DI258" s="103">
        <v>3</v>
      </c>
      <c r="DJ258" s="167">
        <v>553</v>
      </c>
      <c r="DK258" s="103">
        <v>7</v>
      </c>
      <c r="DL258" s="103">
        <v>7</v>
      </c>
      <c r="DM258" s="103">
        <v>0</v>
      </c>
      <c r="DN258" s="167">
        <v>1260</v>
      </c>
      <c r="DO258" s="167">
        <v>0</v>
      </c>
      <c r="DP258" s="167">
        <v>350</v>
      </c>
      <c r="DQ258" s="167">
        <v>105</v>
      </c>
      <c r="DR258" s="167">
        <v>1633</v>
      </c>
      <c r="DS258" s="103">
        <v>1</v>
      </c>
      <c r="DT258" s="167">
        <v>18</v>
      </c>
      <c r="DU258" s="167">
        <v>-355</v>
      </c>
      <c r="DV258" s="103" t="s">
        <v>117</v>
      </c>
      <c r="DW258" s="26"/>
      <c r="DX258" s="164">
        <f>AVERAGE(DK$6:DK258)</f>
        <v>10.557312252964428</v>
      </c>
      <c r="DY258" s="164">
        <f>AVERAGE(DL$6:DL258)</f>
        <v>10.557312252964428</v>
      </c>
      <c r="DZ258" s="164">
        <f>AVERAGE(DM$6:DM258)</f>
        <v>0</v>
      </c>
      <c r="EA258" s="167">
        <f>AVERAGE(DN$6:DN258)</f>
        <v>1900.3162055335968</v>
      </c>
      <c r="EB258" s="167">
        <f>AVERAGE(DO$6:DO258)</f>
        <v>0</v>
      </c>
      <c r="EC258" s="167">
        <f>AVERAGE(DP$6:DP258)</f>
        <v>527.86561264822137</v>
      </c>
      <c r="ED258" s="167">
        <f>AVERAGE(DQ$6:DQ258)</f>
        <v>158.35968379446641</v>
      </c>
      <c r="EE258" s="167">
        <f>AVERAGE(DR$6:DR258)</f>
        <v>1661.6166007905138</v>
      </c>
      <c r="EF258" s="164">
        <f>AVERAGE(DS$6:DS258)</f>
        <v>0.87351778656126478</v>
      </c>
      <c r="EG258" s="167">
        <f>AVERAGE(DT$6:DT258)</f>
        <v>15.723320158102768</v>
      </c>
      <c r="EH258" s="167">
        <f>AVERAGE(DU$6:DU258)</f>
        <v>254.42292490118578</v>
      </c>
      <c r="EI258" s="26"/>
      <c r="EJ258" s="26"/>
      <c r="EK258" s="26"/>
      <c r="EL258" s="26"/>
      <c r="EM258" s="26"/>
      <c r="EN258" s="26"/>
      <c r="EO258" s="26"/>
      <c r="EP258" s="26"/>
      <c r="EQ258" s="26"/>
      <c r="ER258" s="26"/>
      <c r="ES258" s="26"/>
      <c r="ET258" s="26"/>
      <c r="EU258" s="26"/>
      <c r="EV258" s="26"/>
      <c r="EW258" s="26"/>
      <c r="EX258" s="26"/>
      <c r="EY258" s="26"/>
      <c r="EZ258" s="26"/>
      <c r="FA258" s="26"/>
      <c r="FB258" s="26"/>
      <c r="FC258" s="26"/>
      <c r="FD258" s="26"/>
      <c r="FE258" s="26"/>
      <c r="FF258" s="26"/>
      <c r="FG258" s="26"/>
      <c r="FH258" s="29"/>
      <c r="FI258" s="26"/>
      <c r="FJ258" s="103">
        <v>253</v>
      </c>
      <c r="FK258" s="164">
        <v>5.2097597465962311</v>
      </c>
      <c r="FL258" s="133">
        <v>0.05</v>
      </c>
      <c r="FM258" s="103">
        <v>10</v>
      </c>
      <c r="FN258" s="167">
        <v>495</v>
      </c>
      <c r="FO258" s="103">
        <v>15</v>
      </c>
      <c r="FP258" s="103">
        <v>15</v>
      </c>
      <c r="FQ258" s="103">
        <v>0</v>
      </c>
      <c r="FR258" s="167">
        <v>2700</v>
      </c>
      <c r="FS258" s="167">
        <v>0</v>
      </c>
      <c r="FT258" s="167">
        <v>750</v>
      </c>
      <c r="FU258" s="167">
        <v>225</v>
      </c>
      <c r="FV258" s="167">
        <v>2095</v>
      </c>
      <c r="FW258" s="103">
        <v>0</v>
      </c>
      <c r="FX258" s="167">
        <v>0</v>
      </c>
      <c r="FY258" s="167">
        <v>605</v>
      </c>
      <c r="FZ258" s="103" t="s">
        <v>117</v>
      </c>
      <c r="GA258" s="80"/>
      <c r="GB258" s="160">
        <f>AVERAGE(FO$6:FO258)</f>
        <v>9.8735177865612656</v>
      </c>
      <c r="GC258" s="160">
        <f>AVERAGE(FP$6:FP258)</f>
        <v>9.8735177865612656</v>
      </c>
      <c r="GD258" s="160">
        <f>AVERAGE(FQ$6:FQ258)</f>
        <v>0</v>
      </c>
      <c r="GE258" s="166">
        <f>AVERAGE(FR$6:FR258)</f>
        <v>1777.2332015810277</v>
      </c>
      <c r="GF258" s="166">
        <f>AVERAGE(FS$6:FS258)</f>
        <v>0</v>
      </c>
      <c r="GG258" s="166">
        <f>AVERAGE(FT$6:FT258)</f>
        <v>493.67588932806325</v>
      </c>
      <c r="GH258" s="166">
        <f>AVERAGE(FU$6:FU258)</f>
        <v>148.10276679841897</v>
      </c>
      <c r="GI258" s="166">
        <f>AVERAGE(FV$6:FV258)</f>
        <v>1620.1620553359685</v>
      </c>
      <c r="GJ258" s="160">
        <f>AVERAGE(FW$6:FW258)</f>
        <v>0.85375494071146241</v>
      </c>
      <c r="GK258" s="166">
        <f>AVERAGE(FX$6:FX258)</f>
        <v>30.735177865612648</v>
      </c>
      <c r="GL258" s="166">
        <f>AVERAGE(FY$6:FY258)</f>
        <v>187.80632411067194</v>
      </c>
      <c r="GM258" s="26"/>
      <c r="GN258" s="26"/>
      <c r="GO258" s="26"/>
      <c r="GP258" s="26"/>
      <c r="GQ258" s="26"/>
      <c r="GR258" s="26"/>
      <c r="GS258" s="26"/>
      <c r="GT258" s="26"/>
      <c r="GU258" s="26"/>
      <c r="GV258" s="26"/>
      <c r="GW258" s="26"/>
      <c r="GX258" s="26"/>
      <c r="GY258" s="26"/>
      <c r="GZ258" s="26"/>
      <c r="HA258" s="26"/>
      <c r="HB258" s="26"/>
      <c r="HC258" s="26"/>
      <c r="HD258" s="26"/>
      <c r="HE258" s="26"/>
      <c r="HF258" s="26"/>
      <c r="HG258" s="26"/>
      <c r="HH258" s="26"/>
      <c r="HI258" s="26"/>
      <c r="HJ258" s="26"/>
      <c r="HK258" s="29"/>
      <c r="HL258" s="26"/>
      <c r="HM258" s="98">
        <v>253</v>
      </c>
      <c r="HN258" s="178">
        <v>17.063323245352152</v>
      </c>
      <c r="HO258" s="148">
        <v>0.15</v>
      </c>
      <c r="HP258" s="98">
        <v>3</v>
      </c>
      <c r="HQ258" s="189">
        <v>239</v>
      </c>
      <c r="HR258" s="98">
        <v>17</v>
      </c>
      <c r="HS258" s="98">
        <v>17</v>
      </c>
      <c r="HT258" s="98">
        <v>0</v>
      </c>
      <c r="HU258" s="189">
        <v>2550</v>
      </c>
      <c r="HV258" s="189">
        <v>0</v>
      </c>
      <c r="HW258" s="189">
        <v>850</v>
      </c>
      <c r="HX258" s="189">
        <v>255</v>
      </c>
      <c r="HY258" s="189">
        <v>1969</v>
      </c>
      <c r="HZ258" s="98">
        <v>3</v>
      </c>
      <c r="IA258" s="189">
        <v>90</v>
      </c>
      <c r="IB258" s="189">
        <v>671</v>
      </c>
      <c r="IC258" s="98" t="s">
        <v>117</v>
      </c>
      <c r="ID258" s="80"/>
      <c r="IE258" s="164">
        <f>AVERAGE(HR$6:HR258)</f>
        <v>19.952569169960473</v>
      </c>
      <c r="IF258" s="164">
        <f>AVERAGE(HS$6:HS258)</f>
        <v>19.24110671936759</v>
      </c>
      <c r="IG258" s="164">
        <f>AVERAGE(HT$6:HT258)</f>
        <v>1.0434782608695652</v>
      </c>
      <c r="IH258" s="167">
        <f>AVERAGE(HU$6:HU258)</f>
        <v>2886.1660079051385</v>
      </c>
      <c r="II258" s="167">
        <f>AVERAGE(HV$6:HV258)</f>
        <v>156.52173913043478</v>
      </c>
      <c r="IJ258" s="167">
        <f>AVERAGE(HW$6:HW258)</f>
        <v>909.88142292490113</v>
      </c>
      <c r="IK258" s="167">
        <f>AVERAGE(HX$6:HX258)</f>
        <v>272.96442687747037</v>
      </c>
      <c r="IL258" s="167">
        <f>AVERAGE(HY$6:HY258)</f>
        <v>2322.2450592885375</v>
      </c>
      <c r="IM258" s="164">
        <f>AVERAGE(HZ$6:HZ258)</f>
        <v>2.4940711462450591</v>
      </c>
      <c r="IN258" s="167">
        <f>AVERAGE(IA$6:IA258)</f>
        <v>74.822134387351781</v>
      </c>
      <c r="IO258" s="167">
        <f>AVERAGE(IB$6:IB258)</f>
        <v>638.74308300395262</v>
      </c>
      <c r="IP258" s="26"/>
      <c r="IQ258" s="26"/>
      <c r="IR258" s="26"/>
      <c r="IS258" s="26"/>
      <c r="IT258" s="26"/>
      <c r="IU258" s="26"/>
      <c r="IV258" s="26"/>
      <c r="IW258" s="26"/>
      <c r="IX258" s="26"/>
      <c r="IY258" s="26"/>
      <c r="IZ258" s="26"/>
      <c r="JA258" s="26"/>
      <c r="JB258" s="26"/>
      <c r="JC258" s="26"/>
      <c r="JD258" s="26"/>
      <c r="JE258" s="26"/>
      <c r="JF258" s="26"/>
      <c r="JG258" s="26"/>
      <c r="JH258" s="26"/>
      <c r="JI258" s="26"/>
      <c r="JJ258" s="26"/>
      <c r="JK258" s="26"/>
      <c r="JL258" s="26"/>
      <c r="JM258" s="29"/>
      <c r="JN258" s="26"/>
      <c r="JO258" s="26"/>
      <c r="JP258" s="26"/>
      <c r="JQ258" s="26"/>
      <c r="JR258" s="26"/>
      <c r="JS258" s="26"/>
      <c r="JT258" s="26"/>
      <c r="JU258" s="26"/>
      <c r="JV258" s="26"/>
      <c r="JW258" s="26"/>
      <c r="JX258" s="26"/>
      <c r="JY258" s="26"/>
      <c r="JZ258" s="29"/>
    </row>
    <row r="259" spans="1:286" x14ac:dyDescent="0.2">
      <c r="A259" s="26"/>
      <c r="B259" s="103">
        <v>254</v>
      </c>
      <c r="C259" s="164">
        <v>25.456166328668672</v>
      </c>
      <c r="D259" s="133">
        <v>0.15</v>
      </c>
      <c r="E259" s="103">
        <v>4</v>
      </c>
      <c r="F259" s="167">
        <v>141</v>
      </c>
      <c r="G259" s="103">
        <v>25</v>
      </c>
      <c r="H259" s="103">
        <v>22</v>
      </c>
      <c r="I259" s="103">
        <v>2</v>
      </c>
      <c r="J259" s="167">
        <v>2640</v>
      </c>
      <c r="K259" s="167">
        <v>240</v>
      </c>
      <c r="L259" s="167">
        <v>1000</v>
      </c>
      <c r="M259" s="167">
        <v>300</v>
      </c>
      <c r="N259" s="167">
        <v>2306</v>
      </c>
      <c r="O259" s="103">
        <v>4</v>
      </c>
      <c r="P259" s="167">
        <v>48</v>
      </c>
      <c r="Q259" s="167">
        <v>382</v>
      </c>
      <c r="R259" s="103" t="s">
        <v>116</v>
      </c>
      <c r="S259" s="80"/>
      <c r="T259" s="169">
        <f>AVERAGE(G$6:G259)</f>
        <v>23.5748031496063</v>
      </c>
      <c r="U259" s="169">
        <f>AVERAGE(H$6:H259)</f>
        <v>20.795275590551181</v>
      </c>
      <c r="V259" s="169">
        <f>AVERAGE(I$6:I259)</f>
        <v>1.405511811023622</v>
      </c>
      <c r="W259" s="170">
        <f>AVERAGE(J$6:J259)</f>
        <v>2495.4330708661419</v>
      </c>
      <c r="X259" s="170">
        <f>AVERAGE(K$6:K259)</f>
        <v>168.66141732283464</v>
      </c>
      <c r="Y259" s="170">
        <f>AVERAGE(L$6:L259)</f>
        <v>969.48818897637796</v>
      </c>
      <c r="Z259" s="170">
        <f>AVERAGE(M$6:M259)</f>
        <v>290.84645669291336</v>
      </c>
      <c r="AA259" s="170">
        <f>AVERAGE(N$6:N259)</f>
        <v>2415.3661417322833</v>
      </c>
      <c r="AB259" s="169">
        <f>AVERAGE(O$6:O259)</f>
        <v>3.0551181102362204</v>
      </c>
      <c r="AC259" s="170">
        <f>AVERAGE(P$6:P259)</f>
        <v>36.661417322834644</v>
      </c>
      <c r="AD259" s="170">
        <f>AVERAGE(Q$6:Q259)</f>
        <v>116.72834645669292</v>
      </c>
      <c r="AE259" s="26"/>
      <c r="AF259" s="26"/>
      <c r="AG259" s="26"/>
      <c r="AH259" s="26"/>
      <c r="AI259" s="26"/>
      <c r="AJ259" s="26"/>
      <c r="AK259" s="26"/>
      <c r="AL259" s="26"/>
      <c r="AM259" s="26"/>
      <c r="AN259" s="26"/>
      <c r="AO259" s="26"/>
      <c r="AP259" s="26"/>
      <c r="AQ259" s="26"/>
      <c r="AR259" s="26"/>
      <c r="AS259" s="26"/>
      <c r="AT259" s="26"/>
      <c r="AU259" s="26"/>
      <c r="AV259" s="26"/>
      <c r="AW259" s="26"/>
      <c r="AX259" s="29"/>
      <c r="AZ259" s="26">
        <v>254</v>
      </c>
      <c r="BA259" s="164">
        <v>18.833858091793978</v>
      </c>
      <c r="BB259" s="175">
        <v>0.25</v>
      </c>
      <c r="BC259" s="103">
        <v>8</v>
      </c>
      <c r="BD259" s="181">
        <v>508</v>
      </c>
      <c r="BE259" s="103">
        <v>22</v>
      </c>
      <c r="BF259" s="103">
        <v>22</v>
      </c>
      <c r="BG259" s="103">
        <v>2</v>
      </c>
      <c r="BH259" s="167">
        <v>3300</v>
      </c>
      <c r="BI259" s="167">
        <v>300</v>
      </c>
      <c r="BJ259" s="167">
        <v>1000</v>
      </c>
      <c r="BK259" s="167">
        <v>300</v>
      </c>
      <c r="BL259" s="167">
        <v>2733</v>
      </c>
      <c r="BM259" s="103">
        <v>5</v>
      </c>
      <c r="BN259" s="167">
        <v>75</v>
      </c>
      <c r="BO259" s="167">
        <v>642</v>
      </c>
      <c r="BP259" s="103" t="s">
        <v>116</v>
      </c>
      <c r="BQ259" s="80"/>
      <c r="BR259" s="164">
        <f>AVERAGE(BE$6:BE259)</f>
        <v>19.700787401574804</v>
      </c>
      <c r="BS259" s="164">
        <f>AVERAGE(BF$6:BF259)</f>
        <v>18.877952755905511</v>
      </c>
      <c r="BT259" s="164">
        <f>AVERAGE(BG$6:BG259)</f>
        <v>0.65748031496062997</v>
      </c>
      <c r="BU259" s="167">
        <f>AVERAGE(BH$6:BH259)</f>
        <v>2831.6929133858266</v>
      </c>
      <c r="BV259" s="167">
        <f>AVERAGE(BI$6:BI259)</f>
        <v>98.622047244094489</v>
      </c>
      <c r="BW259" s="167">
        <f>AVERAGE(BJ$6:BJ259)</f>
        <v>911.02362204724409</v>
      </c>
      <c r="BX259" s="167">
        <f>AVERAGE(BK$6:BK259)</f>
        <v>273.30708661417322</v>
      </c>
      <c r="BY259" s="167">
        <f>AVERAGE(BL$6:BL259)</f>
        <v>2255.303149606299</v>
      </c>
      <c r="BZ259" s="164">
        <f>AVERAGE(BM$6:BM259)</f>
        <v>2.2559055118110236</v>
      </c>
      <c r="CA259" s="167">
        <f>AVERAGE(BN$6:BN259)</f>
        <v>33.838582677165356</v>
      </c>
      <c r="CB259" s="167">
        <f>AVERAGE(BO$6:BO259)</f>
        <v>610.22834645669286</v>
      </c>
      <c r="CC259" s="26"/>
      <c r="CD259" s="26"/>
      <c r="CE259" s="26"/>
      <c r="CF259" s="26"/>
      <c r="CG259" s="26"/>
      <c r="CH259" s="26"/>
      <c r="CI259" s="26"/>
      <c r="CJ259" s="26"/>
      <c r="CK259" s="26"/>
      <c r="CL259" s="26"/>
      <c r="CM259" s="26"/>
      <c r="CN259" s="26"/>
      <c r="CO259" s="26"/>
      <c r="CP259" s="26"/>
      <c r="CQ259" s="26"/>
      <c r="CR259" s="26"/>
      <c r="CS259" s="26"/>
      <c r="CT259" s="26"/>
      <c r="CU259" s="26"/>
      <c r="CV259" s="26"/>
      <c r="CW259" s="26"/>
      <c r="CX259" s="26"/>
      <c r="CY259" s="26"/>
      <c r="CZ259" s="26"/>
      <c r="DA259" s="26"/>
      <c r="DB259" s="26"/>
      <c r="DC259" s="26"/>
      <c r="DD259" s="29"/>
      <c r="DE259" s="26"/>
      <c r="DF259" s="103">
        <v>254</v>
      </c>
      <c r="DG259" s="164">
        <v>6.3399274186143026</v>
      </c>
      <c r="DH259" s="133">
        <v>0.1</v>
      </c>
      <c r="DI259" s="103">
        <v>0</v>
      </c>
      <c r="DJ259" s="167">
        <v>371</v>
      </c>
      <c r="DK259" s="103">
        <v>5</v>
      </c>
      <c r="DL259" s="103">
        <v>5</v>
      </c>
      <c r="DM259" s="103">
        <v>0</v>
      </c>
      <c r="DN259" s="167">
        <v>900</v>
      </c>
      <c r="DO259" s="167">
        <v>0</v>
      </c>
      <c r="DP259" s="167">
        <v>250</v>
      </c>
      <c r="DQ259" s="167">
        <v>75</v>
      </c>
      <c r="DR259" s="167">
        <v>1321</v>
      </c>
      <c r="DS259" s="103">
        <v>1</v>
      </c>
      <c r="DT259" s="167">
        <v>18</v>
      </c>
      <c r="DU259" s="167">
        <v>-403</v>
      </c>
      <c r="DV259" s="103" t="s">
        <v>117</v>
      </c>
      <c r="DW259" s="26"/>
      <c r="DX259" s="164">
        <f>AVERAGE(DK$6:DK259)</f>
        <v>10.535433070866143</v>
      </c>
      <c r="DY259" s="164">
        <f>AVERAGE(DL$6:DL259)</f>
        <v>10.535433070866143</v>
      </c>
      <c r="DZ259" s="164">
        <f>AVERAGE(DM$6:DM259)</f>
        <v>0</v>
      </c>
      <c r="EA259" s="167">
        <f>AVERAGE(DN$6:DN259)</f>
        <v>1896.3779527559054</v>
      </c>
      <c r="EB259" s="167">
        <f>AVERAGE(DO$6:DO259)</f>
        <v>0</v>
      </c>
      <c r="EC259" s="167">
        <f>AVERAGE(DP$6:DP259)</f>
        <v>526.77165354330714</v>
      </c>
      <c r="ED259" s="167">
        <f>AVERAGE(DQ$6:DQ259)</f>
        <v>158.03149606299212</v>
      </c>
      <c r="EE259" s="167">
        <f>AVERAGE(DR$6:DR259)</f>
        <v>1660.275590551181</v>
      </c>
      <c r="EF259" s="164">
        <f>AVERAGE(DS$6:DS259)</f>
        <v>0.87401574803149606</v>
      </c>
      <c r="EG259" s="167">
        <f>AVERAGE(DT$6:DT259)</f>
        <v>15.73228346456693</v>
      </c>
      <c r="EH259" s="167">
        <f>AVERAGE(DU$6:DU259)</f>
        <v>251.83464566929135</v>
      </c>
      <c r="EI259" s="26"/>
      <c r="EJ259" s="26"/>
      <c r="EK259" s="26"/>
      <c r="EL259" s="26"/>
      <c r="EM259" s="26"/>
      <c r="EN259" s="26"/>
      <c r="EO259" s="26"/>
      <c r="EP259" s="26"/>
      <c r="EQ259" s="26"/>
      <c r="ER259" s="26"/>
      <c r="ES259" s="26"/>
      <c r="ET259" s="26"/>
      <c r="EU259" s="26"/>
      <c r="EV259" s="26"/>
      <c r="EW259" s="26"/>
      <c r="EX259" s="26"/>
      <c r="EY259" s="26"/>
      <c r="EZ259" s="26"/>
      <c r="FA259" s="26"/>
      <c r="FB259" s="26"/>
      <c r="FC259" s="26"/>
      <c r="FD259" s="26"/>
      <c r="FE259" s="26"/>
      <c r="FF259" s="26"/>
      <c r="FG259" s="26"/>
      <c r="FH259" s="29"/>
      <c r="FI259" s="26"/>
      <c r="FJ259" s="103">
        <v>254</v>
      </c>
      <c r="FK259" s="164">
        <v>11.234479250093498</v>
      </c>
      <c r="FL259" s="133">
        <v>0.05</v>
      </c>
      <c r="FM259" s="103">
        <v>7</v>
      </c>
      <c r="FN259" s="167">
        <v>148</v>
      </c>
      <c r="FO259" s="103">
        <v>17</v>
      </c>
      <c r="FP259" s="103">
        <v>17</v>
      </c>
      <c r="FQ259" s="103">
        <v>0</v>
      </c>
      <c r="FR259" s="167">
        <v>3060</v>
      </c>
      <c r="FS259" s="167">
        <v>0</v>
      </c>
      <c r="FT259" s="167">
        <v>850</v>
      </c>
      <c r="FU259" s="167">
        <v>255</v>
      </c>
      <c r="FV259" s="167">
        <v>1878</v>
      </c>
      <c r="FW259" s="103">
        <v>1</v>
      </c>
      <c r="FX259" s="167">
        <v>36</v>
      </c>
      <c r="FY259" s="167">
        <v>1218</v>
      </c>
      <c r="FZ259" s="103" t="s">
        <v>117</v>
      </c>
      <c r="GA259" s="80"/>
      <c r="GB259" s="160">
        <f>AVERAGE(FO$6:FO259)</f>
        <v>9.9015748031496056</v>
      </c>
      <c r="GC259" s="160">
        <f>AVERAGE(FP$6:FP259)</f>
        <v>9.9015748031496056</v>
      </c>
      <c r="GD259" s="160">
        <f>AVERAGE(FQ$6:FQ259)</f>
        <v>0</v>
      </c>
      <c r="GE259" s="166">
        <f>AVERAGE(FR$6:FR259)</f>
        <v>1782.2834645669291</v>
      </c>
      <c r="GF259" s="166">
        <f>AVERAGE(FS$6:FS259)</f>
        <v>0</v>
      </c>
      <c r="GG259" s="166">
        <f>AVERAGE(FT$6:FT259)</f>
        <v>495.0787401574803</v>
      </c>
      <c r="GH259" s="166">
        <f>AVERAGE(FU$6:FU259)</f>
        <v>148.52362204724409</v>
      </c>
      <c r="GI259" s="166">
        <f>AVERAGE(FV$6:FV259)</f>
        <v>1621.1771653543308</v>
      </c>
      <c r="GJ259" s="160">
        <f>AVERAGE(FW$6:FW259)</f>
        <v>0.85433070866141736</v>
      </c>
      <c r="GK259" s="166">
        <f>AVERAGE(FX$6:FX259)</f>
        <v>30.755905511811022</v>
      </c>
      <c r="GL259" s="166">
        <f>AVERAGE(FY$6:FY259)</f>
        <v>191.86220472440945</v>
      </c>
      <c r="GM259" s="26"/>
      <c r="GN259" s="26"/>
      <c r="GO259" s="26"/>
      <c r="GP259" s="26"/>
      <c r="GQ259" s="26"/>
      <c r="GR259" s="26"/>
      <c r="GS259" s="26"/>
      <c r="GT259" s="26"/>
      <c r="GU259" s="26"/>
      <c r="GV259" s="26"/>
      <c r="GW259" s="26"/>
      <c r="GX259" s="26"/>
      <c r="GY259" s="26"/>
      <c r="GZ259" s="26"/>
      <c r="HA259" s="26"/>
      <c r="HB259" s="26"/>
      <c r="HC259" s="26"/>
      <c r="HD259" s="26"/>
      <c r="HE259" s="26"/>
      <c r="HF259" s="26"/>
      <c r="HG259" s="26"/>
      <c r="HH259" s="26"/>
      <c r="HI259" s="26"/>
      <c r="HJ259" s="26"/>
      <c r="HK259" s="29"/>
      <c r="HL259" s="26"/>
      <c r="HM259" s="98">
        <v>254</v>
      </c>
      <c r="HN259" s="178">
        <v>13.072373796338171</v>
      </c>
      <c r="HO259" s="148">
        <v>0.2</v>
      </c>
      <c r="HP259" s="98">
        <v>1</v>
      </c>
      <c r="HQ259" s="189">
        <v>293</v>
      </c>
      <c r="HR259" s="98">
        <v>11</v>
      </c>
      <c r="HS259" s="98">
        <v>11</v>
      </c>
      <c r="HT259" s="98">
        <v>0</v>
      </c>
      <c r="HU259" s="189">
        <v>1650</v>
      </c>
      <c r="HV259" s="189">
        <v>0</v>
      </c>
      <c r="HW259" s="189">
        <v>550</v>
      </c>
      <c r="HX259" s="189">
        <v>165</v>
      </c>
      <c r="HY259" s="189">
        <v>1633</v>
      </c>
      <c r="HZ259" s="98">
        <v>3</v>
      </c>
      <c r="IA259" s="189">
        <v>90</v>
      </c>
      <c r="IB259" s="189">
        <v>107</v>
      </c>
      <c r="IC259" s="98" t="s">
        <v>117</v>
      </c>
      <c r="ID259" s="80"/>
      <c r="IE259" s="164">
        <f>AVERAGE(HR$6:HR259)</f>
        <v>19.91732283464567</v>
      </c>
      <c r="IF259" s="164">
        <f>AVERAGE(HS$6:HS259)</f>
        <v>19.208661417322833</v>
      </c>
      <c r="IG259" s="164">
        <f>AVERAGE(HT$6:HT259)</f>
        <v>1.0393700787401574</v>
      </c>
      <c r="IH259" s="167">
        <f>AVERAGE(HU$6:HU259)</f>
        <v>2881.2992125984251</v>
      </c>
      <c r="II259" s="167">
        <f>AVERAGE(HV$6:HV259)</f>
        <v>155.90551181102362</v>
      </c>
      <c r="IJ259" s="167">
        <f>AVERAGE(HW$6:HW259)</f>
        <v>908.46456692913387</v>
      </c>
      <c r="IK259" s="167">
        <f>AVERAGE(HX$6:HX259)</f>
        <v>272.53937007874015</v>
      </c>
      <c r="IL259" s="167">
        <f>AVERAGE(HY$6:HY259)</f>
        <v>2319.5314960629921</v>
      </c>
      <c r="IM259" s="164">
        <f>AVERAGE(HZ$6:HZ259)</f>
        <v>2.4960629921259843</v>
      </c>
      <c r="IN259" s="167">
        <f>AVERAGE(IA$6:IA259)</f>
        <v>74.881889763779526</v>
      </c>
      <c r="IO259" s="167">
        <f>AVERAGE(IB$6:IB259)</f>
        <v>636.64960629921256</v>
      </c>
      <c r="IP259" s="26"/>
      <c r="IQ259" s="26"/>
      <c r="IR259" s="26"/>
      <c r="IS259" s="26"/>
      <c r="IT259" s="26"/>
      <c r="IU259" s="26"/>
      <c r="IV259" s="26"/>
      <c r="IW259" s="26"/>
      <c r="IX259" s="26"/>
      <c r="IY259" s="26"/>
      <c r="IZ259" s="26"/>
      <c r="JA259" s="26"/>
      <c r="JB259" s="26"/>
      <c r="JC259" s="26"/>
      <c r="JD259" s="26"/>
      <c r="JE259" s="26"/>
      <c r="JF259" s="26"/>
      <c r="JG259" s="26"/>
      <c r="JH259" s="26"/>
      <c r="JI259" s="26"/>
      <c r="JJ259" s="26"/>
      <c r="JK259" s="26"/>
      <c r="JL259" s="26"/>
      <c r="JM259" s="29"/>
      <c r="JN259" s="26"/>
      <c r="JO259" s="26"/>
      <c r="JP259" s="26"/>
      <c r="JQ259" s="26"/>
      <c r="JR259" s="26"/>
      <c r="JS259" s="26"/>
      <c r="JT259" s="26"/>
      <c r="JU259" s="26"/>
      <c r="JV259" s="26"/>
      <c r="JW259" s="26"/>
      <c r="JX259" s="26"/>
      <c r="JY259" s="26"/>
      <c r="JZ259" s="29"/>
    </row>
    <row r="260" spans="1:286" x14ac:dyDescent="0.2">
      <c r="A260" s="26"/>
      <c r="B260" s="103">
        <v>255</v>
      </c>
      <c r="C260" s="164">
        <v>23.356672058548909</v>
      </c>
      <c r="D260" s="133">
        <v>0.05</v>
      </c>
      <c r="E260" s="103">
        <v>8</v>
      </c>
      <c r="F260" s="167">
        <v>252</v>
      </c>
      <c r="G260" s="103">
        <v>30</v>
      </c>
      <c r="H260" s="103">
        <v>22</v>
      </c>
      <c r="I260" s="103">
        <v>2</v>
      </c>
      <c r="J260" s="167">
        <v>2640</v>
      </c>
      <c r="K260" s="167">
        <v>240</v>
      </c>
      <c r="L260" s="167">
        <v>1000</v>
      </c>
      <c r="M260" s="167">
        <v>300</v>
      </c>
      <c r="N260" s="167">
        <v>2417</v>
      </c>
      <c r="O260" s="103">
        <v>1</v>
      </c>
      <c r="P260" s="167">
        <v>12</v>
      </c>
      <c r="Q260" s="167">
        <v>235</v>
      </c>
      <c r="R260" s="103" t="s">
        <v>116</v>
      </c>
      <c r="S260" s="80"/>
      <c r="T260" s="169">
        <f>AVERAGE(G$6:G260)</f>
        <v>23.6</v>
      </c>
      <c r="U260" s="169">
        <f>AVERAGE(H$6:H260)</f>
        <v>20.8</v>
      </c>
      <c r="V260" s="169">
        <f>AVERAGE(I$6:I260)</f>
        <v>1.4078431372549021</v>
      </c>
      <c r="W260" s="170">
        <f>AVERAGE(J$6:J260)</f>
        <v>2496</v>
      </c>
      <c r="X260" s="170">
        <f>AVERAGE(K$6:K260)</f>
        <v>168.94117647058823</v>
      </c>
      <c r="Y260" s="170">
        <f>AVERAGE(L$6:L260)</f>
        <v>969.60784313725492</v>
      </c>
      <c r="Z260" s="170">
        <f>AVERAGE(M$6:M260)</f>
        <v>290.88235294117646</v>
      </c>
      <c r="AA260" s="170">
        <f>AVERAGE(N$6:N260)</f>
        <v>2415.372549019608</v>
      </c>
      <c r="AB260" s="169">
        <f>AVERAGE(O$6:O260)</f>
        <v>3.0470588235294116</v>
      </c>
      <c r="AC260" s="170">
        <f>AVERAGE(P$6:P260)</f>
        <v>36.564705882352939</v>
      </c>
      <c r="AD260" s="170">
        <f>AVERAGE(Q$6:Q260)</f>
        <v>117.19215686274509</v>
      </c>
      <c r="AE260" s="26"/>
      <c r="AF260" s="26"/>
      <c r="AG260" s="26"/>
      <c r="AH260" s="26"/>
      <c r="AI260" s="26"/>
      <c r="AJ260" s="26"/>
      <c r="AK260" s="26"/>
      <c r="AL260" s="26"/>
      <c r="AM260" s="26"/>
      <c r="AN260" s="26"/>
      <c r="AO260" s="26"/>
      <c r="AP260" s="26"/>
      <c r="AQ260" s="26"/>
      <c r="AR260" s="26"/>
      <c r="AS260" s="26"/>
      <c r="AT260" s="26"/>
      <c r="AU260" s="26"/>
      <c r="AV260" s="26"/>
      <c r="AW260" s="26"/>
      <c r="AX260" s="29"/>
      <c r="AZ260" s="26">
        <v>255</v>
      </c>
      <c r="BA260" s="164">
        <v>13.323233907824969</v>
      </c>
      <c r="BB260" s="175">
        <v>0.05</v>
      </c>
      <c r="BC260" s="103">
        <v>3</v>
      </c>
      <c r="BD260" s="181">
        <v>297</v>
      </c>
      <c r="BE260" s="103">
        <v>15</v>
      </c>
      <c r="BF260" s="103">
        <v>15</v>
      </c>
      <c r="BG260" s="103">
        <v>0</v>
      </c>
      <c r="BH260" s="167">
        <v>2250</v>
      </c>
      <c r="BI260" s="167">
        <v>0</v>
      </c>
      <c r="BJ260" s="167">
        <v>750</v>
      </c>
      <c r="BK260" s="167">
        <v>225</v>
      </c>
      <c r="BL260" s="167">
        <v>1897</v>
      </c>
      <c r="BM260" s="103">
        <v>1</v>
      </c>
      <c r="BN260" s="167">
        <v>15</v>
      </c>
      <c r="BO260" s="167">
        <v>368</v>
      </c>
      <c r="BP260" s="103" t="s">
        <v>117</v>
      </c>
      <c r="BQ260" s="80"/>
      <c r="BR260" s="164">
        <f>AVERAGE(BE$6:BE260)</f>
        <v>19.682352941176472</v>
      </c>
      <c r="BS260" s="164">
        <f>AVERAGE(BF$6:BF260)</f>
        <v>18.862745098039216</v>
      </c>
      <c r="BT260" s="164">
        <f>AVERAGE(BG$6:BG260)</f>
        <v>0.65490196078431373</v>
      </c>
      <c r="BU260" s="167">
        <f>AVERAGE(BH$6:BH260)</f>
        <v>2829.4117647058824</v>
      </c>
      <c r="BV260" s="167">
        <f>AVERAGE(BI$6:BI260)</f>
        <v>98.235294117647058</v>
      </c>
      <c r="BW260" s="167">
        <f>AVERAGE(BJ$6:BJ260)</f>
        <v>910.39215686274508</v>
      </c>
      <c r="BX260" s="167">
        <f>AVERAGE(BK$6:BK260)</f>
        <v>273.11764705882354</v>
      </c>
      <c r="BY260" s="167">
        <f>AVERAGE(BL$6:BL260)</f>
        <v>2253.8980392156864</v>
      </c>
      <c r="BZ260" s="164">
        <f>AVERAGE(BM$6:BM260)</f>
        <v>2.2509803921568627</v>
      </c>
      <c r="CA260" s="167">
        <f>AVERAGE(BN$6:BN260)</f>
        <v>33.764705882352942</v>
      </c>
      <c r="CB260" s="167">
        <f>AVERAGE(BO$6:BO260)</f>
        <v>609.27843137254899</v>
      </c>
      <c r="CC260" s="26"/>
      <c r="CD260" s="26"/>
      <c r="CE260" s="26"/>
      <c r="CF260" s="26"/>
      <c r="CG260" s="26"/>
      <c r="CH260" s="26"/>
      <c r="CI260" s="26"/>
      <c r="CJ260" s="26"/>
      <c r="CK260" s="26"/>
      <c r="CL260" s="26"/>
      <c r="CM260" s="26"/>
      <c r="CN260" s="26"/>
      <c r="CO260" s="26"/>
      <c r="CP260" s="26"/>
      <c r="CQ260" s="26"/>
      <c r="CR260" s="26"/>
      <c r="CS260" s="26"/>
      <c r="CT260" s="26"/>
      <c r="CU260" s="26"/>
      <c r="CV260" s="26"/>
      <c r="CW260" s="26"/>
      <c r="CX260" s="26"/>
      <c r="CY260" s="26"/>
      <c r="CZ260" s="26"/>
      <c r="DA260" s="26"/>
      <c r="DB260" s="26"/>
      <c r="DC260" s="26"/>
      <c r="DD260" s="29"/>
      <c r="DE260" s="26"/>
      <c r="DF260" s="103">
        <v>255</v>
      </c>
      <c r="DG260" s="164">
        <v>8.6504550047639377</v>
      </c>
      <c r="DH260" s="133">
        <v>0.05</v>
      </c>
      <c r="DI260" s="103">
        <v>3</v>
      </c>
      <c r="DJ260" s="167">
        <v>584</v>
      </c>
      <c r="DK260" s="103">
        <v>12</v>
      </c>
      <c r="DL260" s="103">
        <v>12</v>
      </c>
      <c r="DM260" s="103">
        <v>0</v>
      </c>
      <c r="DN260" s="167">
        <v>2160</v>
      </c>
      <c r="DO260" s="167">
        <v>0</v>
      </c>
      <c r="DP260" s="167">
        <v>600</v>
      </c>
      <c r="DQ260" s="167">
        <v>180</v>
      </c>
      <c r="DR260" s="167">
        <v>1989</v>
      </c>
      <c r="DS260" s="103">
        <v>0</v>
      </c>
      <c r="DT260" s="167">
        <v>0</v>
      </c>
      <c r="DU260" s="167">
        <v>171</v>
      </c>
      <c r="DV260" s="103" t="s">
        <v>117</v>
      </c>
      <c r="DW260" s="26"/>
      <c r="DX260" s="164">
        <f>AVERAGE(DK$6:DK260)</f>
        <v>10.541176470588235</v>
      </c>
      <c r="DY260" s="164">
        <f>AVERAGE(DL$6:DL260)</f>
        <v>10.541176470588235</v>
      </c>
      <c r="DZ260" s="164">
        <f>AVERAGE(DM$6:DM260)</f>
        <v>0</v>
      </c>
      <c r="EA260" s="167">
        <f>AVERAGE(DN$6:DN260)</f>
        <v>1897.4117647058824</v>
      </c>
      <c r="EB260" s="167">
        <f>AVERAGE(DO$6:DO260)</f>
        <v>0</v>
      </c>
      <c r="EC260" s="167">
        <f>AVERAGE(DP$6:DP260)</f>
        <v>527.05882352941171</v>
      </c>
      <c r="ED260" s="167">
        <f>AVERAGE(DQ$6:DQ260)</f>
        <v>158.11764705882354</v>
      </c>
      <c r="EE260" s="167">
        <f>AVERAGE(DR$6:DR260)</f>
        <v>1661.5647058823529</v>
      </c>
      <c r="EF260" s="164">
        <f>AVERAGE(DS$6:DS260)</f>
        <v>0.87058823529411766</v>
      </c>
      <c r="EG260" s="167">
        <f>AVERAGE(DT$6:DT260)</f>
        <v>15.670588235294117</v>
      </c>
      <c r="EH260" s="167">
        <f>AVERAGE(DU$6:DU260)</f>
        <v>251.51764705882354</v>
      </c>
      <c r="EI260" s="26"/>
      <c r="EJ260" s="26"/>
      <c r="EK260" s="26"/>
      <c r="EL260" s="26"/>
      <c r="EM260" s="26"/>
      <c r="EN260" s="26"/>
      <c r="EO260" s="26"/>
      <c r="EP260" s="26"/>
      <c r="EQ260" s="26"/>
      <c r="ER260" s="26"/>
      <c r="ES260" s="26"/>
      <c r="ET260" s="26"/>
      <c r="EU260" s="26"/>
      <c r="EV260" s="26"/>
      <c r="EW260" s="26"/>
      <c r="EX260" s="26"/>
      <c r="EY260" s="26"/>
      <c r="EZ260" s="26"/>
      <c r="FA260" s="26"/>
      <c r="FB260" s="26"/>
      <c r="FC260" s="26"/>
      <c r="FD260" s="26"/>
      <c r="FE260" s="26"/>
      <c r="FF260" s="26"/>
      <c r="FG260" s="26"/>
      <c r="FH260" s="29"/>
      <c r="FI260" s="26"/>
      <c r="FJ260" s="103">
        <v>255</v>
      </c>
      <c r="FK260" s="164">
        <v>5.7046378788122993</v>
      </c>
      <c r="FL260" s="133">
        <v>0.05</v>
      </c>
      <c r="FM260" s="103">
        <v>5</v>
      </c>
      <c r="FN260" s="167">
        <v>592</v>
      </c>
      <c r="FO260" s="103">
        <v>11</v>
      </c>
      <c r="FP260" s="103">
        <v>11</v>
      </c>
      <c r="FQ260" s="103">
        <v>0</v>
      </c>
      <c r="FR260" s="167">
        <v>1980</v>
      </c>
      <c r="FS260" s="167">
        <v>0</v>
      </c>
      <c r="FT260" s="167">
        <v>550</v>
      </c>
      <c r="FU260" s="167">
        <v>165</v>
      </c>
      <c r="FV260" s="167">
        <v>1932</v>
      </c>
      <c r="FW260" s="103">
        <v>0</v>
      </c>
      <c r="FX260" s="167">
        <v>0</v>
      </c>
      <c r="FY260" s="167">
        <v>48</v>
      </c>
      <c r="FZ260" s="103" t="s">
        <v>117</v>
      </c>
      <c r="GA260" s="80"/>
      <c r="GB260" s="160">
        <f>AVERAGE(FO$6:FO260)</f>
        <v>9.9058823529411768</v>
      </c>
      <c r="GC260" s="160">
        <f>AVERAGE(FP$6:FP260)</f>
        <v>9.9058823529411768</v>
      </c>
      <c r="GD260" s="160">
        <f>AVERAGE(FQ$6:FQ260)</f>
        <v>0</v>
      </c>
      <c r="GE260" s="166">
        <f>AVERAGE(FR$6:FR260)</f>
        <v>1783.0588235294117</v>
      </c>
      <c r="GF260" s="166">
        <f>AVERAGE(FS$6:FS260)</f>
        <v>0</v>
      </c>
      <c r="GG260" s="166">
        <f>AVERAGE(FT$6:FT260)</f>
        <v>495.29411764705884</v>
      </c>
      <c r="GH260" s="166">
        <f>AVERAGE(FU$6:FU260)</f>
        <v>148.58823529411765</v>
      </c>
      <c r="GI260" s="166">
        <f>AVERAGE(FV$6:FV260)</f>
        <v>1622.3960784313726</v>
      </c>
      <c r="GJ260" s="160">
        <f>AVERAGE(FW$6:FW260)</f>
        <v>0.85098039215686272</v>
      </c>
      <c r="GK260" s="166">
        <f>AVERAGE(FX$6:FX260)</f>
        <v>30.63529411764706</v>
      </c>
      <c r="GL260" s="166">
        <f>AVERAGE(FY$6:FY260)</f>
        <v>191.29803921568629</v>
      </c>
      <c r="GM260" s="26"/>
      <c r="GN260" s="26"/>
      <c r="GO260" s="26"/>
      <c r="GP260" s="26"/>
      <c r="GQ260" s="26"/>
      <c r="GR260" s="26"/>
      <c r="GS260" s="26"/>
      <c r="GT260" s="26"/>
      <c r="GU260" s="26"/>
      <c r="GV260" s="26"/>
      <c r="GW260" s="26"/>
      <c r="GX260" s="26"/>
      <c r="GY260" s="26"/>
      <c r="GZ260" s="26"/>
      <c r="HA260" s="26"/>
      <c r="HB260" s="26"/>
      <c r="HC260" s="26"/>
      <c r="HD260" s="26"/>
      <c r="HE260" s="26"/>
      <c r="HF260" s="26"/>
      <c r="HG260" s="26"/>
      <c r="HH260" s="26"/>
      <c r="HI260" s="26"/>
      <c r="HJ260" s="26"/>
      <c r="HK260" s="29"/>
      <c r="HL260" s="26"/>
      <c r="HM260" s="98">
        <v>255</v>
      </c>
      <c r="HN260" s="178">
        <v>23.428763423263227</v>
      </c>
      <c r="HO260" s="148">
        <v>0.15</v>
      </c>
      <c r="HP260" s="98">
        <v>2</v>
      </c>
      <c r="HQ260" s="189">
        <v>249</v>
      </c>
      <c r="HR260" s="98">
        <v>21</v>
      </c>
      <c r="HS260" s="98">
        <v>21</v>
      </c>
      <c r="HT260" s="98">
        <v>1</v>
      </c>
      <c r="HU260" s="189">
        <v>3150</v>
      </c>
      <c r="HV260" s="189">
        <v>150</v>
      </c>
      <c r="HW260" s="189">
        <v>1000</v>
      </c>
      <c r="HX260" s="189">
        <v>300</v>
      </c>
      <c r="HY260" s="189">
        <v>2324</v>
      </c>
      <c r="HZ260" s="98">
        <v>4</v>
      </c>
      <c r="IA260" s="189">
        <v>120</v>
      </c>
      <c r="IB260" s="189">
        <v>946</v>
      </c>
      <c r="IC260" s="98" t="s">
        <v>116</v>
      </c>
      <c r="ID260" s="80"/>
      <c r="IE260" s="164">
        <f>AVERAGE(HR$6:HR260)</f>
        <v>19.921568627450981</v>
      </c>
      <c r="IF260" s="164">
        <f>AVERAGE(HS$6:HS260)</f>
        <v>19.215686274509803</v>
      </c>
      <c r="IG260" s="164">
        <f>AVERAGE(HT$6:HT260)</f>
        <v>1.0392156862745099</v>
      </c>
      <c r="IH260" s="167">
        <f>AVERAGE(HU$6:HU260)</f>
        <v>2882.3529411764707</v>
      </c>
      <c r="II260" s="167">
        <f>AVERAGE(HV$6:HV260)</f>
        <v>155.88235294117646</v>
      </c>
      <c r="IJ260" s="167">
        <f>AVERAGE(HW$6:HW260)</f>
        <v>908.82352941176475</v>
      </c>
      <c r="IK260" s="167">
        <f>AVERAGE(HX$6:HX260)</f>
        <v>272.64705882352939</v>
      </c>
      <c r="IL260" s="167">
        <f>AVERAGE(HY$6:HY260)</f>
        <v>2319.5490196078431</v>
      </c>
      <c r="IM260" s="164">
        <f>AVERAGE(HZ$6:HZ260)</f>
        <v>2.5019607843137255</v>
      </c>
      <c r="IN260" s="167">
        <f>AVERAGE(IA$6:IA260)</f>
        <v>75.058823529411768</v>
      </c>
      <c r="IO260" s="167">
        <f>AVERAGE(IB$6:IB260)</f>
        <v>637.86274509803923</v>
      </c>
      <c r="IP260" s="26"/>
      <c r="IQ260" s="26"/>
      <c r="IR260" s="26"/>
      <c r="IS260" s="26"/>
      <c r="IT260" s="26"/>
      <c r="IU260" s="26"/>
      <c r="IV260" s="26"/>
      <c r="IW260" s="26"/>
      <c r="IX260" s="26"/>
      <c r="IY260" s="26"/>
      <c r="IZ260" s="26"/>
      <c r="JA260" s="26"/>
      <c r="JB260" s="26"/>
      <c r="JC260" s="26"/>
      <c r="JD260" s="26"/>
      <c r="JE260" s="26"/>
      <c r="JF260" s="26"/>
      <c r="JG260" s="26"/>
      <c r="JH260" s="26"/>
      <c r="JI260" s="26"/>
      <c r="JJ260" s="26"/>
      <c r="JK260" s="26"/>
      <c r="JL260" s="26"/>
      <c r="JM260" s="29"/>
      <c r="JN260" s="26"/>
      <c r="JO260" s="26"/>
      <c r="JP260" s="26"/>
      <c r="JQ260" s="26"/>
      <c r="JR260" s="26"/>
      <c r="JS260" s="26"/>
      <c r="JT260" s="26"/>
      <c r="JU260" s="26"/>
      <c r="JV260" s="26"/>
      <c r="JW260" s="26"/>
      <c r="JX260" s="26"/>
      <c r="JY260" s="26"/>
      <c r="JZ260" s="29"/>
    </row>
    <row r="261" spans="1:286" x14ac:dyDescent="0.2">
      <c r="A261" s="26"/>
      <c r="B261" s="103">
        <v>256</v>
      </c>
      <c r="C261" s="164">
        <v>23.821502750457427</v>
      </c>
      <c r="D261" s="133">
        <v>0.1</v>
      </c>
      <c r="E261" s="103">
        <v>1</v>
      </c>
      <c r="F261" s="167">
        <v>480</v>
      </c>
      <c r="G261" s="103">
        <v>23</v>
      </c>
      <c r="H261" s="103">
        <v>22</v>
      </c>
      <c r="I261" s="103">
        <v>2</v>
      </c>
      <c r="J261" s="167">
        <v>2640</v>
      </c>
      <c r="K261" s="167">
        <v>240</v>
      </c>
      <c r="L261" s="167">
        <v>1000</v>
      </c>
      <c r="M261" s="167">
        <v>300</v>
      </c>
      <c r="N261" s="167">
        <v>2645</v>
      </c>
      <c r="O261" s="103">
        <v>2</v>
      </c>
      <c r="P261" s="167">
        <v>24</v>
      </c>
      <c r="Q261" s="167">
        <v>19</v>
      </c>
      <c r="R261" s="103" t="s">
        <v>116</v>
      </c>
      <c r="S261" s="80"/>
      <c r="T261" s="169">
        <f>AVERAGE(G$6:G261)</f>
        <v>23.59765625</v>
      </c>
      <c r="U261" s="169">
        <f>AVERAGE(H$6:H261)</f>
        <v>20.8046875</v>
      </c>
      <c r="V261" s="169">
        <f>AVERAGE(I$6:I261)</f>
        <v>1.41015625</v>
      </c>
      <c r="W261" s="170">
        <f>AVERAGE(J$6:J261)</f>
        <v>2496.5625</v>
      </c>
      <c r="X261" s="170">
        <f>AVERAGE(K$6:K261)</f>
        <v>169.21875</v>
      </c>
      <c r="Y261" s="170">
        <f>AVERAGE(L$6:L261)</f>
        <v>969.7265625</v>
      </c>
      <c r="Z261" s="170">
        <f>AVERAGE(M$6:M261)</f>
        <v>290.91796875</v>
      </c>
      <c r="AA261" s="170">
        <f>AVERAGE(N$6:N261)</f>
        <v>2416.26953125</v>
      </c>
      <c r="AB261" s="169">
        <f>AVERAGE(O$6:O261)</f>
        <v>3.04296875</v>
      </c>
      <c r="AC261" s="170">
        <f>AVERAGE(P$6:P261)</f>
        <v>36.515625</v>
      </c>
      <c r="AD261" s="170">
        <f>AVERAGE(Q$6:Q261)</f>
        <v>116.80859375</v>
      </c>
      <c r="AE261" s="26"/>
      <c r="AF261" s="26"/>
      <c r="AG261" s="26"/>
      <c r="AH261" s="26"/>
      <c r="AI261" s="26"/>
      <c r="AJ261" s="26"/>
      <c r="AK261" s="26"/>
      <c r="AL261" s="26"/>
      <c r="AM261" s="26"/>
      <c r="AN261" s="26"/>
      <c r="AO261" s="26"/>
      <c r="AP261" s="26"/>
      <c r="AQ261" s="26"/>
      <c r="AR261" s="26"/>
      <c r="AS261" s="26"/>
      <c r="AT261" s="26"/>
      <c r="AU261" s="26"/>
      <c r="AV261" s="26"/>
      <c r="AW261" s="26"/>
      <c r="AX261" s="29"/>
      <c r="AZ261" s="26">
        <v>256</v>
      </c>
      <c r="BA261" s="164">
        <v>21.138945745053892</v>
      </c>
      <c r="BB261" s="175">
        <v>0.15</v>
      </c>
      <c r="BC261" s="103">
        <v>3</v>
      </c>
      <c r="BD261" s="181">
        <v>320</v>
      </c>
      <c r="BE261" s="103">
        <v>21</v>
      </c>
      <c r="BF261" s="103">
        <v>21</v>
      </c>
      <c r="BG261" s="103">
        <v>1</v>
      </c>
      <c r="BH261" s="167">
        <v>3150</v>
      </c>
      <c r="BI261" s="167">
        <v>150</v>
      </c>
      <c r="BJ261" s="167">
        <v>1000</v>
      </c>
      <c r="BK261" s="167">
        <v>300</v>
      </c>
      <c r="BL261" s="167">
        <v>2395</v>
      </c>
      <c r="BM261" s="103">
        <v>3</v>
      </c>
      <c r="BN261" s="167">
        <v>45</v>
      </c>
      <c r="BO261" s="167">
        <v>800</v>
      </c>
      <c r="BP261" s="103" t="s">
        <v>116</v>
      </c>
      <c r="BQ261" s="80"/>
      <c r="BR261" s="164">
        <f>AVERAGE(BE$6:BE261)</f>
        <v>19.6875</v>
      </c>
      <c r="BS261" s="164">
        <f>AVERAGE(BF$6:BF261)</f>
        <v>18.87109375</v>
      </c>
      <c r="BT261" s="164">
        <f>AVERAGE(BG$6:BG261)</f>
        <v>0.65625</v>
      </c>
      <c r="BU261" s="167">
        <f>AVERAGE(BH$6:BH261)</f>
        <v>2830.6640625</v>
      </c>
      <c r="BV261" s="167">
        <f>AVERAGE(BI$6:BI261)</f>
        <v>98.4375</v>
      </c>
      <c r="BW261" s="167">
        <f>AVERAGE(BJ$6:BJ261)</f>
        <v>910.7421875</v>
      </c>
      <c r="BX261" s="167">
        <f>AVERAGE(BK$6:BK261)</f>
        <v>273.22265625</v>
      </c>
      <c r="BY261" s="167">
        <f>AVERAGE(BL$6:BL261)</f>
        <v>2254.44921875</v>
      </c>
      <c r="BZ261" s="164">
        <f>AVERAGE(BM$6:BM261)</f>
        <v>2.25390625</v>
      </c>
      <c r="CA261" s="167">
        <f>AVERAGE(BN$6:BN261)</f>
        <v>33.80859375</v>
      </c>
      <c r="CB261" s="167">
        <f>AVERAGE(BO$6:BO261)</f>
        <v>610.0234375</v>
      </c>
      <c r="CC261" s="26"/>
      <c r="CD261" s="26"/>
      <c r="CE261" s="26"/>
      <c r="CF261" s="26"/>
      <c r="CG261" s="26"/>
      <c r="CH261" s="26"/>
      <c r="CI261" s="26"/>
      <c r="CJ261" s="26"/>
      <c r="CK261" s="26"/>
      <c r="CL261" s="26"/>
      <c r="CM261" s="26"/>
      <c r="CN261" s="26"/>
      <c r="CO261" s="26"/>
      <c r="CP261" s="26"/>
      <c r="CQ261" s="26"/>
      <c r="CR261" s="26"/>
      <c r="CS261" s="26"/>
      <c r="CT261" s="26"/>
      <c r="CU261" s="26"/>
      <c r="CV261" s="26"/>
      <c r="CW261" s="26"/>
      <c r="CX261" s="26"/>
      <c r="CY261" s="26"/>
      <c r="CZ261" s="26"/>
      <c r="DA261" s="26"/>
      <c r="DB261" s="26"/>
      <c r="DC261" s="26"/>
      <c r="DD261" s="29"/>
      <c r="DE261" s="26"/>
      <c r="DF261" s="103">
        <v>256</v>
      </c>
      <c r="DG261" s="164">
        <v>6.5612505996800445</v>
      </c>
      <c r="DH261" s="133">
        <v>0.2</v>
      </c>
      <c r="DI261" s="103">
        <v>2</v>
      </c>
      <c r="DJ261" s="167">
        <v>346</v>
      </c>
      <c r="DK261" s="103">
        <v>8</v>
      </c>
      <c r="DL261" s="103">
        <v>8</v>
      </c>
      <c r="DM261" s="103">
        <v>0</v>
      </c>
      <c r="DN261" s="167">
        <v>1440</v>
      </c>
      <c r="DO261" s="167">
        <v>0</v>
      </c>
      <c r="DP261" s="167">
        <v>400</v>
      </c>
      <c r="DQ261" s="167">
        <v>120</v>
      </c>
      <c r="DR261" s="167">
        <v>1491</v>
      </c>
      <c r="DS261" s="103">
        <v>1</v>
      </c>
      <c r="DT261" s="167">
        <v>18</v>
      </c>
      <c r="DU261" s="167">
        <v>-33</v>
      </c>
      <c r="DV261" s="103" t="s">
        <v>117</v>
      </c>
      <c r="DW261" s="26"/>
      <c r="DX261" s="164">
        <f>AVERAGE(DK$6:DK261)</f>
        <v>10.53125</v>
      </c>
      <c r="DY261" s="164">
        <f>AVERAGE(DL$6:DL261)</f>
        <v>10.53125</v>
      </c>
      <c r="DZ261" s="164">
        <f>AVERAGE(DM$6:DM261)</f>
        <v>0</v>
      </c>
      <c r="EA261" s="167">
        <f>AVERAGE(DN$6:DN261)</f>
        <v>1895.625</v>
      </c>
      <c r="EB261" s="167">
        <f>AVERAGE(DO$6:DO261)</f>
        <v>0</v>
      </c>
      <c r="EC261" s="167">
        <f>AVERAGE(DP$6:DP261)</f>
        <v>526.5625</v>
      </c>
      <c r="ED261" s="167">
        <f>AVERAGE(DQ$6:DQ261)</f>
        <v>157.96875</v>
      </c>
      <c r="EE261" s="167">
        <f>AVERAGE(DR$6:DR261)</f>
        <v>1660.8984375</v>
      </c>
      <c r="EF261" s="164">
        <f>AVERAGE(DS$6:DS261)</f>
        <v>0.87109375</v>
      </c>
      <c r="EG261" s="167">
        <f>AVERAGE(DT$6:DT261)</f>
        <v>15.6796875</v>
      </c>
      <c r="EH261" s="167">
        <f>AVERAGE(DU$6:DU261)</f>
        <v>250.40625</v>
      </c>
      <c r="EI261" s="26"/>
      <c r="EJ261" s="26"/>
      <c r="EK261" s="26"/>
      <c r="EL261" s="26"/>
      <c r="EM261" s="26"/>
      <c r="EN261" s="26"/>
      <c r="EO261" s="26"/>
      <c r="EP261" s="26"/>
      <c r="EQ261" s="26"/>
      <c r="ER261" s="26"/>
      <c r="ES261" s="26"/>
      <c r="ET261" s="26"/>
      <c r="EU261" s="26"/>
      <c r="EV261" s="26"/>
      <c r="EW261" s="26"/>
      <c r="EX261" s="26"/>
      <c r="EY261" s="26"/>
      <c r="EZ261" s="26"/>
      <c r="FA261" s="26"/>
      <c r="FB261" s="26"/>
      <c r="FC261" s="26"/>
      <c r="FD261" s="26"/>
      <c r="FE261" s="26"/>
      <c r="FF261" s="26"/>
      <c r="FG261" s="26"/>
      <c r="FH261" s="29"/>
      <c r="FI261" s="26"/>
      <c r="FJ261" s="103">
        <v>256</v>
      </c>
      <c r="FK261" s="164">
        <v>6.370956483196121</v>
      </c>
      <c r="FL261" s="133">
        <v>0.05</v>
      </c>
      <c r="FM261" s="103">
        <v>6</v>
      </c>
      <c r="FN261" s="167">
        <v>458</v>
      </c>
      <c r="FO261" s="103">
        <v>12</v>
      </c>
      <c r="FP261" s="103">
        <v>12</v>
      </c>
      <c r="FQ261" s="103">
        <v>0</v>
      </c>
      <c r="FR261" s="167">
        <v>2160</v>
      </c>
      <c r="FS261" s="167">
        <v>0</v>
      </c>
      <c r="FT261" s="167">
        <v>600</v>
      </c>
      <c r="FU261" s="167">
        <v>180</v>
      </c>
      <c r="FV261" s="167">
        <v>1863</v>
      </c>
      <c r="FW261" s="103">
        <v>0</v>
      </c>
      <c r="FX261" s="167">
        <v>0</v>
      </c>
      <c r="FY261" s="167">
        <v>297</v>
      </c>
      <c r="FZ261" s="103" t="s">
        <v>117</v>
      </c>
      <c r="GA261" s="80"/>
      <c r="GB261" s="160">
        <f>AVERAGE(FO$6:FO261)</f>
        <v>9.9140625</v>
      </c>
      <c r="GC261" s="160">
        <f>AVERAGE(FP$6:FP261)</f>
        <v>9.9140625</v>
      </c>
      <c r="GD261" s="160">
        <f>AVERAGE(FQ$6:FQ261)</f>
        <v>0</v>
      </c>
      <c r="GE261" s="166">
        <f>AVERAGE(FR$6:FR261)</f>
        <v>1784.53125</v>
      </c>
      <c r="GF261" s="166">
        <f>AVERAGE(FS$6:FS261)</f>
        <v>0</v>
      </c>
      <c r="GG261" s="166">
        <f>AVERAGE(FT$6:FT261)</f>
        <v>495.703125</v>
      </c>
      <c r="GH261" s="166">
        <f>AVERAGE(FU$6:FU261)</f>
        <v>148.7109375</v>
      </c>
      <c r="GI261" s="166">
        <f>AVERAGE(FV$6:FV261)</f>
        <v>1623.3359375</v>
      </c>
      <c r="GJ261" s="160">
        <f>AVERAGE(FW$6:FW261)</f>
        <v>0.84765625</v>
      </c>
      <c r="GK261" s="166">
        <f>AVERAGE(FX$6:FX261)</f>
        <v>30.515625</v>
      </c>
      <c r="GL261" s="166">
        <f>AVERAGE(FY$6:FY261)</f>
        <v>191.7109375</v>
      </c>
      <c r="GM261" s="26"/>
      <c r="GN261" s="26"/>
      <c r="GO261" s="26"/>
      <c r="GP261" s="26"/>
      <c r="GQ261" s="26"/>
      <c r="GR261" s="26"/>
      <c r="GS261" s="26"/>
      <c r="GT261" s="26"/>
      <c r="GU261" s="26"/>
      <c r="GV261" s="26"/>
      <c r="GW261" s="26"/>
      <c r="GX261" s="26"/>
      <c r="GY261" s="26"/>
      <c r="GZ261" s="26"/>
      <c r="HA261" s="26"/>
      <c r="HB261" s="26"/>
      <c r="HC261" s="26"/>
      <c r="HD261" s="26"/>
      <c r="HE261" s="26"/>
      <c r="HF261" s="26"/>
      <c r="HG261" s="26"/>
      <c r="HH261" s="26"/>
      <c r="HI261" s="26"/>
      <c r="HJ261" s="26"/>
      <c r="HK261" s="29"/>
      <c r="HL261" s="26"/>
      <c r="HM261" s="98">
        <v>256</v>
      </c>
      <c r="HN261" s="178">
        <v>18.531036607596725</v>
      </c>
      <c r="HO261" s="148">
        <v>0.15</v>
      </c>
      <c r="HP261" s="98">
        <v>3</v>
      </c>
      <c r="HQ261" s="189">
        <v>377</v>
      </c>
      <c r="HR261" s="98">
        <v>19</v>
      </c>
      <c r="HS261" s="98">
        <v>19</v>
      </c>
      <c r="HT261" s="98">
        <v>0</v>
      </c>
      <c r="HU261" s="189">
        <v>2850</v>
      </c>
      <c r="HV261" s="189">
        <v>0</v>
      </c>
      <c r="HW261" s="189">
        <v>950</v>
      </c>
      <c r="HX261" s="189">
        <v>285</v>
      </c>
      <c r="HY261" s="189">
        <v>2237</v>
      </c>
      <c r="HZ261" s="98">
        <v>3</v>
      </c>
      <c r="IA261" s="189">
        <v>90</v>
      </c>
      <c r="IB261" s="189">
        <v>703</v>
      </c>
      <c r="IC261" s="98" t="s">
        <v>117</v>
      </c>
      <c r="ID261" s="80"/>
      <c r="IE261" s="164">
        <f>AVERAGE(HR$6:HR261)</f>
        <v>19.91796875</v>
      </c>
      <c r="IF261" s="164">
        <f>AVERAGE(HS$6:HS261)</f>
        <v>19.21484375</v>
      </c>
      <c r="IG261" s="164">
        <f>AVERAGE(HT$6:HT261)</f>
        <v>1.03515625</v>
      </c>
      <c r="IH261" s="167">
        <f>AVERAGE(HU$6:HU261)</f>
        <v>2882.2265625</v>
      </c>
      <c r="II261" s="167">
        <f>AVERAGE(HV$6:HV261)</f>
        <v>155.2734375</v>
      </c>
      <c r="IJ261" s="167">
        <f>AVERAGE(HW$6:HW261)</f>
        <v>908.984375</v>
      </c>
      <c r="IK261" s="167">
        <f>AVERAGE(HX$6:HX261)</f>
        <v>272.6953125</v>
      </c>
      <c r="IL261" s="167">
        <f>AVERAGE(HY$6:HY261)</f>
        <v>2319.2265625</v>
      </c>
      <c r="IM261" s="164">
        <f>AVERAGE(HZ$6:HZ261)</f>
        <v>2.50390625</v>
      </c>
      <c r="IN261" s="167">
        <f>AVERAGE(IA$6:IA261)</f>
        <v>75.1171875</v>
      </c>
      <c r="IO261" s="167">
        <f>AVERAGE(IB$6:IB261)</f>
        <v>638.1171875</v>
      </c>
      <c r="IP261" s="26"/>
      <c r="IQ261" s="26"/>
      <c r="IR261" s="26"/>
      <c r="IS261" s="26"/>
      <c r="IT261" s="26"/>
      <c r="IU261" s="26"/>
      <c r="IV261" s="26"/>
      <c r="IW261" s="26"/>
      <c r="IX261" s="26"/>
      <c r="IY261" s="26"/>
      <c r="IZ261" s="26"/>
      <c r="JA261" s="26"/>
      <c r="JB261" s="26"/>
      <c r="JC261" s="26"/>
      <c r="JD261" s="26"/>
      <c r="JE261" s="26"/>
      <c r="JF261" s="26"/>
      <c r="JG261" s="26"/>
      <c r="JH261" s="26"/>
      <c r="JI261" s="26"/>
      <c r="JJ261" s="26"/>
      <c r="JK261" s="26"/>
      <c r="JL261" s="26"/>
      <c r="JM261" s="29"/>
      <c r="JN261" s="26"/>
      <c r="JO261" s="26"/>
      <c r="JP261" s="26"/>
      <c r="JQ261" s="26"/>
      <c r="JR261" s="26"/>
      <c r="JS261" s="26"/>
      <c r="JT261" s="26"/>
      <c r="JU261" s="26"/>
      <c r="JV261" s="26"/>
      <c r="JW261" s="26"/>
      <c r="JX261" s="26"/>
      <c r="JY261" s="26"/>
      <c r="JZ261" s="29"/>
    </row>
    <row r="262" spans="1:286" x14ac:dyDescent="0.2">
      <c r="A262" s="26"/>
      <c r="B262" s="103">
        <v>257</v>
      </c>
      <c r="C262" s="164">
        <v>17.844938620516327</v>
      </c>
      <c r="D262" s="133">
        <v>0.05</v>
      </c>
      <c r="E262" s="103">
        <v>6</v>
      </c>
      <c r="F262" s="167">
        <v>398</v>
      </c>
      <c r="G262" s="103">
        <v>23</v>
      </c>
      <c r="H262" s="103">
        <v>22</v>
      </c>
      <c r="I262" s="103">
        <v>2</v>
      </c>
      <c r="J262" s="167">
        <v>2640</v>
      </c>
      <c r="K262" s="167">
        <v>240</v>
      </c>
      <c r="L262" s="167">
        <v>1000</v>
      </c>
      <c r="M262" s="167">
        <v>300</v>
      </c>
      <c r="N262" s="167">
        <v>2563</v>
      </c>
      <c r="O262" s="103">
        <v>1</v>
      </c>
      <c r="P262" s="167">
        <v>12</v>
      </c>
      <c r="Q262" s="167">
        <v>89</v>
      </c>
      <c r="R262" s="103" t="s">
        <v>116</v>
      </c>
      <c r="S262" s="80"/>
      <c r="T262" s="169">
        <f>AVERAGE(G$6:G262)</f>
        <v>23.595330739299612</v>
      </c>
      <c r="U262" s="169">
        <f>AVERAGE(H$6:H262)</f>
        <v>20.809338521400779</v>
      </c>
      <c r="V262" s="169">
        <f>AVERAGE(I$6:I262)</f>
        <v>1.4124513618677044</v>
      </c>
      <c r="W262" s="170">
        <f>AVERAGE(J$6:J262)</f>
        <v>2497.1206225680935</v>
      </c>
      <c r="X262" s="170">
        <f>AVERAGE(K$6:K262)</f>
        <v>169.49416342412451</v>
      </c>
      <c r="Y262" s="170">
        <f>AVERAGE(L$6:L262)</f>
        <v>969.84435797665367</v>
      </c>
      <c r="Z262" s="170">
        <f>AVERAGE(M$6:M262)</f>
        <v>290.95330739299612</v>
      </c>
      <c r="AA262" s="170">
        <f>AVERAGE(N$6:N262)</f>
        <v>2416.8404669260699</v>
      </c>
      <c r="AB262" s="169">
        <f>AVERAGE(O$6:O262)</f>
        <v>3.0350194552529182</v>
      </c>
      <c r="AC262" s="170">
        <f>AVERAGE(P$6:P262)</f>
        <v>36.420233463035018</v>
      </c>
      <c r="AD262" s="170">
        <f>AVERAGE(Q$6:Q262)</f>
        <v>116.70038910505836</v>
      </c>
      <c r="AE262" s="26"/>
      <c r="AF262" s="26"/>
      <c r="AG262" s="26"/>
      <c r="AH262" s="26"/>
      <c r="AI262" s="26"/>
      <c r="AJ262" s="26"/>
      <c r="AK262" s="26"/>
      <c r="AL262" s="26"/>
      <c r="AM262" s="26"/>
      <c r="AN262" s="26"/>
      <c r="AO262" s="26"/>
      <c r="AP262" s="26"/>
      <c r="AQ262" s="26"/>
      <c r="AR262" s="26"/>
      <c r="AS262" s="26"/>
      <c r="AT262" s="26"/>
      <c r="AU262" s="26"/>
      <c r="AV262" s="26"/>
      <c r="AW262" s="26"/>
      <c r="AX262" s="29"/>
      <c r="AZ262" s="26">
        <v>257</v>
      </c>
      <c r="BA262" s="164">
        <v>14.596529238010712</v>
      </c>
      <c r="BB262" s="175">
        <v>0.05</v>
      </c>
      <c r="BC262" s="103">
        <v>9</v>
      </c>
      <c r="BD262" s="181">
        <v>487</v>
      </c>
      <c r="BE262" s="103">
        <v>23</v>
      </c>
      <c r="BF262" s="103">
        <v>22</v>
      </c>
      <c r="BG262" s="103">
        <v>2</v>
      </c>
      <c r="BH262" s="167">
        <v>3300</v>
      </c>
      <c r="BI262" s="167">
        <v>300</v>
      </c>
      <c r="BJ262" s="167">
        <v>1000</v>
      </c>
      <c r="BK262" s="167">
        <v>300</v>
      </c>
      <c r="BL262" s="167">
        <v>2712</v>
      </c>
      <c r="BM262" s="103">
        <v>1</v>
      </c>
      <c r="BN262" s="167">
        <v>15</v>
      </c>
      <c r="BO262" s="167">
        <v>603</v>
      </c>
      <c r="BP262" s="103" t="s">
        <v>116</v>
      </c>
      <c r="BQ262" s="80"/>
      <c r="BR262" s="164">
        <f>AVERAGE(BE$6:BE262)</f>
        <v>19.700389105058367</v>
      </c>
      <c r="BS262" s="164">
        <f>AVERAGE(BF$6:BF262)</f>
        <v>18.883268482490273</v>
      </c>
      <c r="BT262" s="164">
        <f>AVERAGE(BG$6:BG262)</f>
        <v>0.66147859922178986</v>
      </c>
      <c r="BU262" s="167">
        <f>AVERAGE(BH$6:BH262)</f>
        <v>2832.4902723735408</v>
      </c>
      <c r="BV262" s="167">
        <f>AVERAGE(BI$6:BI262)</f>
        <v>99.221789883268485</v>
      </c>
      <c r="BW262" s="167">
        <f>AVERAGE(BJ$6:BJ262)</f>
        <v>911.08949416342409</v>
      </c>
      <c r="BX262" s="167">
        <f>AVERAGE(BK$6:BK262)</f>
        <v>273.32684824902725</v>
      </c>
      <c r="BY262" s="167">
        <f>AVERAGE(BL$6:BL262)</f>
        <v>2256.229571984436</v>
      </c>
      <c r="BZ262" s="164">
        <f>AVERAGE(BM$6:BM262)</f>
        <v>2.2490272373540856</v>
      </c>
      <c r="CA262" s="167">
        <f>AVERAGE(BN$6:BN262)</f>
        <v>33.735408560311285</v>
      </c>
      <c r="CB262" s="167">
        <f>AVERAGE(BO$6:BO262)</f>
        <v>609.99610894941634</v>
      </c>
      <c r="CC262" s="26"/>
      <c r="CD262" s="26"/>
      <c r="CE262" s="26"/>
      <c r="CF262" s="26"/>
      <c r="CG262" s="26"/>
      <c r="CH262" s="26"/>
      <c r="CI262" s="26"/>
      <c r="CJ262" s="26"/>
      <c r="CK262" s="26"/>
      <c r="CL262" s="26"/>
      <c r="CM262" s="26"/>
      <c r="CN262" s="26"/>
      <c r="CO262" s="26"/>
      <c r="CP262" s="26"/>
      <c r="CQ262" s="26"/>
      <c r="CR262" s="26"/>
      <c r="CS262" s="26"/>
      <c r="CT262" s="26"/>
      <c r="CU262" s="26"/>
      <c r="CV262" s="26"/>
      <c r="CW262" s="26"/>
      <c r="CX262" s="26"/>
      <c r="CY262" s="26"/>
      <c r="CZ262" s="26"/>
      <c r="DA262" s="26"/>
      <c r="DB262" s="26"/>
      <c r="DC262" s="26"/>
      <c r="DD262" s="29"/>
      <c r="DE262" s="26"/>
      <c r="DF262" s="103">
        <v>257</v>
      </c>
      <c r="DG262" s="164">
        <v>4.2154406374696975</v>
      </c>
      <c r="DH262" s="133">
        <v>0.15</v>
      </c>
      <c r="DI262" s="103">
        <v>2</v>
      </c>
      <c r="DJ262" s="167">
        <v>370</v>
      </c>
      <c r="DK262" s="103">
        <v>5</v>
      </c>
      <c r="DL262" s="103">
        <v>5</v>
      </c>
      <c r="DM262" s="103">
        <v>0</v>
      </c>
      <c r="DN262" s="167">
        <v>900</v>
      </c>
      <c r="DO262" s="167">
        <v>0</v>
      </c>
      <c r="DP262" s="167">
        <v>250</v>
      </c>
      <c r="DQ262" s="167">
        <v>75</v>
      </c>
      <c r="DR262" s="167">
        <v>1320</v>
      </c>
      <c r="DS262" s="103">
        <v>1</v>
      </c>
      <c r="DT262" s="167">
        <v>18</v>
      </c>
      <c r="DU262" s="167">
        <v>-402</v>
      </c>
      <c r="DV262" s="103" t="s">
        <v>117</v>
      </c>
      <c r="DW262" s="26"/>
      <c r="DX262" s="164">
        <f>AVERAGE(DK$6:DK262)</f>
        <v>10.509727626459144</v>
      </c>
      <c r="DY262" s="164">
        <f>AVERAGE(DL$6:DL262)</f>
        <v>10.509727626459144</v>
      </c>
      <c r="DZ262" s="164">
        <f>AVERAGE(DM$6:DM262)</f>
        <v>0</v>
      </c>
      <c r="EA262" s="167">
        <f>AVERAGE(DN$6:DN262)</f>
        <v>1891.7509727626459</v>
      </c>
      <c r="EB262" s="167">
        <f>AVERAGE(DO$6:DO262)</f>
        <v>0</v>
      </c>
      <c r="EC262" s="167">
        <f>AVERAGE(DP$6:DP262)</f>
        <v>525.48638132295719</v>
      </c>
      <c r="ED262" s="167">
        <f>AVERAGE(DQ$6:DQ262)</f>
        <v>157.64591439688715</v>
      </c>
      <c r="EE262" s="167">
        <f>AVERAGE(DR$6:DR262)</f>
        <v>1659.5719844357977</v>
      </c>
      <c r="EF262" s="164">
        <f>AVERAGE(DS$6:DS262)</f>
        <v>0.87159533073929962</v>
      </c>
      <c r="EG262" s="167">
        <f>AVERAGE(DT$6:DT262)</f>
        <v>15.688715953307392</v>
      </c>
      <c r="EH262" s="167">
        <f>AVERAGE(DU$6:DU262)</f>
        <v>247.86770428015564</v>
      </c>
      <c r="EI262" s="26"/>
      <c r="EJ262" s="26"/>
      <c r="EK262" s="26"/>
      <c r="EL262" s="26"/>
      <c r="EM262" s="26"/>
      <c r="EN262" s="26"/>
      <c r="EO262" s="26"/>
      <c r="EP262" s="26"/>
      <c r="EQ262" s="26"/>
      <c r="ER262" s="26"/>
      <c r="ES262" s="26"/>
      <c r="ET262" s="26"/>
      <c r="EU262" s="26"/>
      <c r="EV262" s="26"/>
      <c r="EW262" s="26"/>
      <c r="EX262" s="26"/>
      <c r="EY262" s="26"/>
      <c r="EZ262" s="26"/>
      <c r="FA262" s="26"/>
      <c r="FB262" s="26"/>
      <c r="FC262" s="26"/>
      <c r="FD262" s="26"/>
      <c r="FE262" s="26"/>
      <c r="FF262" s="26"/>
      <c r="FG262" s="26"/>
      <c r="FH262" s="29"/>
      <c r="FI262" s="26"/>
      <c r="FJ262" s="103">
        <v>257</v>
      </c>
      <c r="FK262" s="164">
        <v>6.4275101692612893</v>
      </c>
      <c r="FL262" s="133">
        <v>0.1</v>
      </c>
      <c r="FM262" s="103">
        <v>8</v>
      </c>
      <c r="FN262" s="167">
        <v>477</v>
      </c>
      <c r="FO262" s="103">
        <v>13</v>
      </c>
      <c r="FP262" s="103">
        <v>13</v>
      </c>
      <c r="FQ262" s="103">
        <v>0</v>
      </c>
      <c r="FR262" s="167">
        <v>2340</v>
      </c>
      <c r="FS262" s="167">
        <v>0</v>
      </c>
      <c r="FT262" s="167">
        <v>650</v>
      </c>
      <c r="FU262" s="167">
        <v>195</v>
      </c>
      <c r="FV262" s="167">
        <v>1947</v>
      </c>
      <c r="FW262" s="103">
        <v>1</v>
      </c>
      <c r="FX262" s="167">
        <v>36</v>
      </c>
      <c r="FY262" s="167">
        <v>429</v>
      </c>
      <c r="FZ262" s="103" t="s">
        <v>117</v>
      </c>
      <c r="GA262" s="80"/>
      <c r="GB262" s="160">
        <f>AVERAGE(FO$6:FO262)</f>
        <v>9.9260700389105061</v>
      </c>
      <c r="GC262" s="160">
        <f>AVERAGE(FP$6:FP262)</f>
        <v>9.9260700389105061</v>
      </c>
      <c r="GD262" s="160">
        <f>AVERAGE(FQ$6:FQ262)</f>
        <v>0</v>
      </c>
      <c r="GE262" s="166">
        <f>AVERAGE(FR$6:FR262)</f>
        <v>1786.692607003891</v>
      </c>
      <c r="GF262" s="166">
        <f>AVERAGE(FS$6:FS262)</f>
        <v>0</v>
      </c>
      <c r="GG262" s="166">
        <f>AVERAGE(FT$6:FT262)</f>
        <v>496.30350194552528</v>
      </c>
      <c r="GH262" s="166">
        <f>AVERAGE(FU$6:FU262)</f>
        <v>148.89105058365757</v>
      </c>
      <c r="GI262" s="166">
        <f>AVERAGE(FV$6:FV262)</f>
        <v>1624.5953307392997</v>
      </c>
      <c r="GJ262" s="160">
        <f>AVERAGE(FW$6:FW262)</f>
        <v>0.84824902723735407</v>
      </c>
      <c r="GK262" s="166">
        <f>AVERAGE(FX$6:FX262)</f>
        <v>30.536964980544749</v>
      </c>
      <c r="GL262" s="166">
        <f>AVERAGE(FY$6:FY262)</f>
        <v>192.6342412451362</v>
      </c>
      <c r="GM262" s="26"/>
      <c r="GN262" s="26"/>
      <c r="GO262" s="26"/>
      <c r="GP262" s="26"/>
      <c r="GQ262" s="26"/>
      <c r="GR262" s="26"/>
      <c r="GS262" s="26"/>
      <c r="GT262" s="26"/>
      <c r="GU262" s="26"/>
      <c r="GV262" s="26"/>
      <c r="GW262" s="26"/>
      <c r="GX262" s="26"/>
      <c r="GY262" s="26"/>
      <c r="GZ262" s="26"/>
      <c r="HA262" s="26"/>
      <c r="HB262" s="26"/>
      <c r="HC262" s="26"/>
      <c r="HD262" s="26"/>
      <c r="HE262" s="26"/>
      <c r="HF262" s="26"/>
      <c r="HG262" s="26"/>
      <c r="HH262" s="26"/>
      <c r="HI262" s="26"/>
      <c r="HJ262" s="26"/>
      <c r="HK262" s="29"/>
      <c r="HL262" s="26"/>
      <c r="HM262" s="98">
        <v>257</v>
      </c>
      <c r="HN262" s="178">
        <v>17.497381741995419</v>
      </c>
      <c r="HO262" s="148">
        <v>0.15</v>
      </c>
      <c r="HP262" s="98">
        <v>3</v>
      </c>
      <c r="HQ262" s="189">
        <v>574</v>
      </c>
      <c r="HR262" s="98">
        <v>17</v>
      </c>
      <c r="HS262" s="98">
        <v>17</v>
      </c>
      <c r="HT262" s="98">
        <v>0</v>
      </c>
      <c r="HU262" s="189">
        <v>2550</v>
      </c>
      <c r="HV262" s="189">
        <v>0</v>
      </c>
      <c r="HW262" s="189">
        <v>850</v>
      </c>
      <c r="HX262" s="189">
        <v>255</v>
      </c>
      <c r="HY262" s="189">
        <v>2304</v>
      </c>
      <c r="HZ262" s="98">
        <v>3</v>
      </c>
      <c r="IA262" s="189">
        <v>90</v>
      </c>
      <c r="IB262" s="189">
        <v>336</v>
      </c>
      <c r="IC262" s="98" t="s">
        <v>117</v>
      </c>
      <c r="ID262" s="80"/>
      <c r="IE262" s="164">
        <f>AVERAGE(HR$6:HR262)</f>
        <v>19.906614785992218</v>
      </c>
      <c r="IF262" s="164">
        <f>AVERAGE(HS$6:HS262)</f>
        <v>19.206225680933851</v>
      </c>
      <c r="IG262" s="164">
        <f>AVERAGE(HT$6:HT262)</f>
        <v>1.0311284046692606</v>
      </c>
      <c r="IH262" s="167">
        <f>AVERAGE(HU$6:HU262)</f>
        <v>2880.9338521400778</v>
      </c>
      <c r="II262" s="167">
        <f>AVERAGE(HV$6:HV262)</f>
        <v>154.66926070038912</v>
      </c>
      <c r="IJ262" s="167">
        <f>AVERAGE(HW$6:HW262)</f>
        <v>908.75486381322958</v>
      </c>
      <c r="IK262" s="167">
        <f>AVERAGE(HX$6:HX262)</f>
        <v>272.62645914396887</v>
      </c>
      <c r="IL262" s="167">
        <f>AVERAGE(HY$6:HY262)</f>
        <v>2319.1673151750974</v>
      </c>
      <c r="IM262" s="164">
        <f>AVERAGE(HZ$6:HZ262)</f>
        <v>2.5058365758754864</v>
      </c>
      <c r="IN262" s="167">
        <f>AVERAGE(IA$6:IA262)</f>
        <v>75.175097276264594</v>
      </c>
      <c r="IO262" s="167">
        <f>AVERAGE(IB$6:IB262)</f>
        <v>636.94163424124508</v>
      </c>
      <c r="IP262" s="26"/>
      <c r="IQ262" s="26"/>
      <c r="IR262" s="26"/>
      <c r="IS262" s="26"/>
      <c r="IT262" s="26"/>
      <c r="IU262" s="26"/>
      <c r="IV262" s="26"/>
      <c r="IW262" s="26"/>
      <c r="IX262" s="26"/>
      <c r="IY262" s="26"/>
      <c r="IZ262" s="26"/>
      <c r="JA262" s="26"/>
      <c r="JB262" s="26"/>
      <c r="JC262" s="26"/>
      <c r="JD262" s="26"/>
      <c r="JE262" s="26"/>
      <c r="JF262" s="26"/>
      <c r="JG262" s="26"/>
      <c r="JH262" s="26"/>
      <c r="JI262" s="26"/>
      <c r="JJ262" s="26"/>
      <c r="JK262" s="26"/>
      <c r="JL262" s="26"/>
      <c r="JM262" s="29"/>
      <c r="JN262" s="26"/>
      <c r="JO262" s="26"/>
      <c r="JP262" s="26"/>
      <c r="JQ262" s="26"/>
      <c r="JR262" s="26"/>
      <c r="JS262" s="26"/>
      <c r="JT262" s="26"/>
      <c r="JU262" s="26"/>
      <c r="JV262" s="26"/>
      <c r="JW262" s="26"/>
      <c r="JX262" s="26"/>
      <c r="JY262" s="26"/>
      <c r="JZ262" s="29"/>
    </row>
    <row r="263" spans="1:286" x14ac:dyDescent="0.2">
      <c r="A263" s="26"/>
      <c r="B263" s="103">
        <v>258</v>
      </c>
      <c r="C263" s="164">
        <v>25.866864662029986</v>
      </c>
      <c r="D263" s="133">
        <v>0.1</v>
      </c>
      <c r="E263" s="103">
        <v>0</v>
      </c>
      <c r="F263" s="167">
        <v>242</v>
      </c>
      <c r="G263" s="103">
        <v>23</v>
      </c>
      <c r="H263" s="103">
        <v>22</v>
      </c>
      <c r="I263" s="103">
        <v>2</v>
      </c>
      <c r="J263" s="167">
        <v>2640</v>
      </c>
      <c r="K263" s="167">
        <v>240</v>
      </c>
      <c r="L263" s="167">
        <v>1000</v>
      </c>
      <c r="M263" s="167">
        <v>300</v>
      </c>
      <c r="N263" s="167">
        <v>2407</v>
      </c>
      <c r="O263" s="103">
        <v>3</v>
      </c>
      <c r="P263" s="167">
        <v>36</v>
      </c>
      <c r="Q263" s="167">
        <v>269</v>
      </c>
      <c r="R263" s="103" t="s">
        <v>116</v>
      </c>
      <c r="S263" s="80"/>
      <c r="T263" s="169">
        <f>AVERAGE(G$6:G263)</f>
        <v>23.593023255813954</v>
      </c>
      <c r="U263" s="169">
        <f>AVERAGE(H$6:H263)</f>
        <v>20.813953488372093</v>
      </c>
      <c r="V263" s="169">
        <f>AVERAGE(I$6:I263)</f>
        <v>1.4147286821705427</v>
      </c>
      <c r="W263" s="170">
        <f>AVERAGE(J$6:J263)</f>
        <v>2497.6744186046512</v>
      </c>
      <c r="X263" s="170">
        <f>AVERAGE(K$6:K263)</f>
        <v>169.76744186046511</v>
      </c>
      <c r="Y263" s="170">
        <f>AVERAGE(L$6:L263)</f>
        <v>969.96124031007753</v>
      </c>
      <c r="Z263" s="170">
        <f>AVERAGE(M$6:M263)</f>
        <v>290.98837209302326</v>
      </c>
      <c r="AA263" s="170">
        <f>AVERAGE(N$6:N263)</f>
        <v>2416.8023255813955</v>
      </c>
      <c r="AB263" s="169">
        <f>AVERAGE(O$6:O263)</f>
        <v>3.0348837209302326</v>
      </c>
      <c r="AC263" s="170">
        <f>AVERAGE(P$6:P263)</f>
        <v>36.418604651162788</v>
      </c>
      <c r="AD263" s="170">
        <f>AVERAGE(Q$6:Q263)</f>
        <v>117.29069767441861</v>
      </c>
      <c r="AE263" s="26"/>
      <c r="AF263" s="26"/>
      <c r="AG263" s="26"/>
      <c r="AH263" s="26"/>
      <c r="AI263" s="26"/>
      <c r="AJ263" s="26"/>
      <c r="AK263" s="26"/>
      <c r="AL263" s="26"/>
      <c r="AM263" s="26"/>
      <c r="AN263" s="26"/>
      <c r="AO263" s="26"/>
      <c r="AP263" s="26"/>
      <c r="AQ263" s="26"/>
      <c r="AR263" s="26"/>
      <c r="AS263" s="26"/>
      <c r="AT263" s="26"/>
      <c r="AU263" s="26"/>
      <c r="AV263" s="26"/>
      <c r="AW263" s="26"/>
      <c r="AX263" s="29"/>
      <c r="AZ263" s="26">
        <v>258</v>
      </c>
      <c r="BA263" s="164">
        <v>12.87376690996917</v>
      </c>
      <c r="BB263" s="175">
        <v>0.1</v>
      </c>
      <c r="BC263" s="103">
        <v>3</v>
      </c>
      <c r="BD263" s="181">
        <v>549</v>
      </c>
      <c r="BE263" s="103">
        <v>15</v>
      </c>
      <c r="BF263" s="103">
        <v>15</v>
      </c>
      <c r="BG263" s="103">
        <v>0</v>
      </c>
      <c r="BH263" s="167">
        <v>2250</v>
      </c>
      <c r="BI263" s="167">
        <v>0</v>
      </c>
      <c r="BJ263" s="167">
        <v>750</v>
      </c>
      <c r="BK263" s="167">
        <v>225</v>
      </c>
      <c r="BL263" s="167">
        <v>2149</v>
      </c>
      <c r="BM263" s="103">
        <v>1</v>
      </c>
      <c r="BN263" s="167">
        <v>15</v>
      </c>
      <c r="BO263" s="167">
        <v>116</v>
      </c>
      <c r="BP263" s="103" t="s">
        <v>117</v>
      </c>
      <c r="BQ263" s="80"/>
      <c r="BR263" s="164">
        <f>AVERAGE(BE$6:BE263)</f>
        <v>19.68217054263566</v>
      </c>
      <c r="BS263" s="164">
        <f>AVERAGE(BF$6:BF263)</f>
        <v>18.868217054263567</v>
      </c>
      <c r="BT263" s="164">
        <f>AVERAGE(BG$6:BG263)</f>
        <v>0.65891472868217049</v>
      </c>
      <c r="BU263" s="167">
        <f>AVERAGE(BH$6:BH263)</f>
        <v>2830.2325581395348</v>
      </c>
      <c r="BV263" s="167">
        <f>AVERAGE(BI$6:BI263)</f>
        <v>98.837209302325576</v>
      </c>
      <c r="BW263" s="167">
        <f>AVERAGE(BJ$6:BJ263)</f>
        <v>910.46511627906978</v>
      </c>
      <c r="BX263" s="167">
        <f>AVERAGE(BK$6:BK263)</f>
        <v>273.13953488372096</v>
      </c>
      <c r="BY263" s="167">
        <f>AVERAGE(BL$6:BL263)</f>
        <v>2255.8139534883721</v>
      </c>
      <c r="BZ263" s="164">
        <f>AVERAGE(BM$6:BM263)</f>
        <v>2.2441860465116279</v>
      </c>
      <c r="CA263" s="167">
        <f>AVERAGE(BN$6:BN263)</f>
        <v>33.662790697674417</v>
      </c>
      <c r="CB263" s="167">
        <f>AVERAGE(BO$6:BO263)</f>
        <v>608.08139534883719</v>
      </c>
      <c r="CC263" s="26"/>
      <c r="CD263" s="26"/>
      <c r="CE263" s="26"/>
      <c r="CF263" s="26"/>
      <c r="CG263" s="26"/>
      <c r="CH263" s="26"/>
      <c r="CI263" s="26"/>
      <c r="CJ263" s="26"/>
      <c r="CK263" s="26"/>
      <c r="CL263" s="26"/>
      <c r="CM263" s="26"/>
      <c r="CN263" s="26"/>
      <c r="CO263" s="26"/>
      <c r="CP263" s="26"/>
      <c r="CQ263" s="26"/>
      <c r="CR263" s="26"/>
      <c r="CS263" s="26"/>
      <c r="CT263" s="26"/>
      <c r="CU263" s="26"/>
      <c r="CV263" s="26"/>
      <c r="CW263" s="26"/>
      <c r="CX263" s="26"/>
      <c r="CY263" s="26"/>
      <c r="CZ263" s="26"/>
      <c r="DA263" s="26"/>
      <c r="DB263" s="26"/>
      <c r="DC263" s="26"/>
      <c r="DD263" s="29"/>
      <c r="DE263" s="26"/>
      <c r="DF263" s="103">
        <v>258</v>
      </c>
      <c r="DG263" s="164">
        <v>7.3636475596665401</v>
      </c>
      <c r="DH263" s="133">
        <v>0.15</v>
      </c>
      <c r="DI263" s="103">
        <v>3</v>
      </c>
      <c r="DJ263" s="167">
        <v>386</v>
      </c>
      <c r="DK263" s="103">
        <v>9</v>
      </c>
      <c r="DL263" s="103">
        <v>9</v>
      </c>
      <c r="DM263" s="103">
        <v>0</v>
      </c>
      <c r="DN263" s="167">
        <v>1620</v>
      </c>
      <c r="DO263" s="167">
        <v>0</v>
      </c>
      <c r="DP263" s="167">
        <v>450</v>
      </c>
      <c r="DQ263" s="167">
        <v>135</v>
      </c>
      <c r="DR263" s="167">
        <v>1596</v>
      </c>
      <c r="DS263" s="103">
        <v>1</v>
      </c>
      <c r="DT263" s="167">
        <v>18</v>
      </c>
      <c r="DU263" s="167">
        <v>42</v>
      </c>
      <c r="DV263" s="103" t="s">
        <v>117</v>
      </c>
      <c r="DW263" s="26"/>
      <c r="DX263" s="164">
        <f>AVERAGE(DK$6:DK263)</f>
        <v>10.503875968992247</v>
      </c>
      <c r="DY263" s="164">
        <f>AVERAGE(DL$6:DL263)</f>
        <v>10.503875968992247</v>
      </c>
      <c r="DZ263" s="164">
        <f>AVERAGE(DM$6:DM263)</f>
        <v>0</v>
      </c>
      <c r="EA263" s="167">
        <f>AVERAGE(DN$6:DN263)</f>
        <v>1890.6976744186047</v>
      </c>
      <c r="EB263" s="167">
        <f>AVERAGE(DO$6:DO263)</f>
        <v>0</v>
      </c>
      <c r="EC263" s="167">
        <f>AVERAGE(DP$6:DP263)</f>
        <v>525.19379844961236</v>
      </c>
      <c r="ED263" s="167">
        <f>AVERAGE(DQ$6:DQ263)</f>
        <v>157.55813953488371</v>
      </c>
      <c r="EE263" s="167">
        <f>AVERAGE(DR$6:DR263)</f>
        <v>1659.3255813953488</v>
      </c>
      <c r="EF263" s="164">
        <f>AVERAGE(DS$6:DS263)</f>
        <v>0.87209302325581395</v>
      </c>
      <c r="EG263" s="167">
        <f>AVERAGE(DT$6:DT263)</f>
        <v>15.697674418604651</v>
      </c>
      <c r="EH263" s="167">
        <f>AVERAGE(DU$6:DU263)</f>
        <v>247.06976744186048</v>
      </c>
      <c r="EI263" s="26"/>
      <c r="EJ263" s="26"/>
      <c r="EK263" s="26"/>
      <c r="EL263" s="26"/>
      <c r="EM263" s="26"/>
      <c r="EN263" s="26"/>
      <c r="EO263" s="26"/>
      <c r="EP263" s="26"/>
      <c r="EQ263" s="26"/>
      <c r="ER263" s="26"/>
      <c r="ES263" s="26"/>
      <c r="ET263" s="26"/>
      <c r="EU263" s="26"/>
      <c r="EV263" s="26"/>
      <c r="EW263" s="26"/>
      <c r="EX263" s="26"/>
      <c r="EY263" s="26"/>
      <c r="EZ263" s="26"/>
      <c r="FA263" s="26"/>
      <c r="FB263" s="26"/>
      <c r="FC263" s="26"/>
      <c r="FD263" s="26"/>
      <c r="FE263" s="26"/>
      <c r="FF263" s="26"/>
      <c r="FG263" s="26"/>
      <c r="FH263" s="29"/>
      <c r="FI263" s="26"/>
      <c r="FJ263" s="103">
        <v>258</v>
      </c>
      <c r="FK263" s="164">
        <v>6.0355048397743438</v>
      </c>
      <c r="FL263" s="133">
        <v>0.05</v>
      </c>
      <c r="FM263" s="103">
        <v>3</v>
      </c>
      <c r="FN263" s="167">
        <v>309</v>
      </c>
      <c r="FO263" s="103">
        <v>9</v>
      </c>
      <c r="FP263" s="103">
        <v>9</v>
      </c>
      <c r="FQ263" s="103">
        <v>0</v>
      </c>
      <c r="FR263" s="167">
        <v>1620</v>
      </c>
      <c r="FS263" s="167">
        <v>0</v>
      </c>
      <c r="FT263" s="167">
        <v>450</v>
      </c>
      <c r="FU263" s="167">
        <v>135</v>
      </c>
      <c r="FV263" s="167">
        <v>1519</v>
      </c>
      <c r="FW263" s="103">
        <v>0</v>
      </c>
      <c r="FX263" s="167">
        <v>0</v>
      </c>
      <c r="FY263" s="167">
        <v>101</v>
      </c>
      <c r="FZ263" s="103" t="s">
        <v>117</v>
      </c>
      <c r="GA263" s="80"/>
      <c r="GB263" s="160">
        <f>AVERAGE(FO$6:FO263)</f>
        <v>9.9224806201550386</v>
      </c>
      <c r="GC263" s="160">
        <f>AVERAGE(FP$6:FP263)</f>
        <v>9.9224806201550386</v>
      </c>
      <c r="GD263" s="160">
        <f>AVERAGE(FQ$6:FQ263)</f>
        <v>0</v>
      </c>
      <c r="GE263" s="166">
        <f>AVERAGE(FR$6:FR263)</f>
        <v>1786.046511627907</v>
      </c>
      <c r="GF263" s="166">
        <f>AVERAGE(FS$6:FS263)</f>
        <v>0</v>
      </c>
      <c r="GG263" s="166">
        <f>AVERAGE(FT$6:FT263)</f>
        <v>496.12403100775191</v>
      </c>
      <c r="GH263" s="166">
        <f>AVERAGE(FU$6:FU263)</f>
        <v>148.83720930232559</v>
      </c>
      <c r="GI263" s="166">
        <f>AVERAGE(FV$6:FV263)</f>
        <v>1624.1860465116279</v>
      </c>
      <c r="GJ263" s="160">
        <f>AVERAGE(FW$6:FW263)</f>
        <v>0.84496124031007747</v>
      </c>
      <c r="GK263" s="166">
        <f>AVERAGE(FX$6:FX263)</f>
        <v>30.418604651162791</v>
      </c>
      <c r="GL263" s="166">
        <f>AVERAGE(FY$6:FY263)</f>
        <v>192.27906976744185</v>
      </c>
      <c r="GM263" s="26"/>
      <c r="GN263" s="26"/>
      <c r="GO263" s="26"/>
      <c r="GP263" s="26"/>
      <c r="GQ263" s="26"/>
      <c r="GR263" s="26"/>
      <c r="GS263" s="26"/>
      <c r="GT263" s="26"/>
      <c r="GU263" s="26"/>
      <c r="GV263" s="26"/>
      <c r="GW263" s="26"/>
      <c r="GX263" s="26"/>
      <c r="GY263" s="26"/>
      <c r="GZ263" s="26"/>
      <c r="HA263" s="26"/>
      <c r="HB263" s="26"/>
      <c r="HC263" s="26"/>
      <c r="HD263" s="26"/>
      <c r="HE263" s="26"/>
      <c r="HF263" s="26"/>
      <c r="HG263" s="26"/>
      <c r="HH263" s="26"/>
      <c r="HI263" s="26"/>
      <c r="HJ263" s="26"/>
      <c r="HK263" s="29"/>
      <c r="HL263" s="26"/>
      <c r="HM263" s="98">
        <v>258</v>
      </c>
      <c r="HN263" s="178">
        <v>14.276599139905722</v>
      </c>
      <c r="HO263" s="148">
        <v>0.1</v>
      </c>
      <c r="HP263" s="98">
        <v>3</v>
      </c>
      <c r="HQ263" s="189">
        <v>294</v>
      </c>
      <c r="HR263" s="98">
        <v>16</v>
      </c>
      <c r="HS263" s="98">
        <v>16</v>
      </c>
      <c r="HT263" s="98">
        <v>0</v>
      </c>
      <c r="HU263" s="189">
        <v>2400</v>
      </c>
      <c r="HV263" s="189">
        <v>0</v>
      </c>
      <c r="HW263" s="189">
        <v>800</v>
      </c>
      <c r="HX263" s="189">
        <v>240</v>
      </c>
      <c r="HY263" s="189">
        <v>1959</v>
      </c>
      <c r="HZ263" s="98">
        <v>1</v>
      </c>
      <c r="IA263" s="189">
        <v>30</v>
      </c>
      <c r="IB263" s="189">
        <v>471</v>
      </c>
      <c r="IC263" s="98" t="s">
        <v>117</v>
      </c>
      <c r="ID263" s="80"/>
      <c r="IE263" s="164">
        <f>AVERAGE(HR$6:HR263)</f>
        <v>19.891472868217054</v>
      </c>
      <c r="IF263" s="164">
        <f>AVERAGE(HS$6:HS263)</f>
        <v>19.193798449612402</v>
      </c>
      <c r="IG263" s="164">
        <f>AVERAGE(HT$6:HT263)</f>
        <v>1.0271317829457365</v>
      </c>
      <c r="IH263" s="167">
        <f>AVERAGE(HU$6:HU263)</f>
        <v>2879.0697674418607</v>
      </c>
      <c r="II263" s="167">
        <f>AVERAGE(HV$6:HV263)</f>
        <v>154.06976744186048</v>
      </c>
      <c r="IJ263" s="167">
        <f>AVERAGE(HW$6:HW263)</f>
        <v>908.33333333333337</v>
      </c>
      <c r="IK263" s="167">
        <f>AVERAGE(HX$6:HX263)</f>
        <v>272.5</v>
      </c>
      <c r="IL263" s="167">
        <f>AVERAGE(HY$6:HY263)</f>
        <v>2317.7713178294575</v>
      </c>
      <c r="IM263" s="164">
        <f>AVERAGE(HZ$6:HZ263)</f>
        <v>2.5</v>
      </c>
      <c r="IN263" s="167">
        <f>AVERAGE(IA$6:IA263)</f>
        <v>75</v>
      </c>
      <c r="IO263" s="167">
        <f>AVERAGE(IB$6:IB263)</f>
        <v>636.29844961240315</v>
      </c>
      <c r="IP263" s="26"/>
      <c r="IQ263" s="26"/>
      <c r="IR263" s="26"/>
      <c r="IS263" s="26"/>
      <c r="IT263" s="26"/>
      <c r="IU263" s="26"/>
      <c r="IV263" s="26"/>
      <c r="IW263" s="26"/>
      <c r="IX263" s="26"/>
      <c r="IY263" s="26"/>
      <c r="IZ263" s="26"/>
      <c r="JA263" s="26"/>
      <c r="JB263" s="26"/>
      <c r="JC263" s="26"/>
      <c r="JD263" s="26"/>
      <c r="JE263" s="26"/>
      <c r="JF263" s="26"/>
      <c r="JG263" s="26"/>
      <c r="JH263" s="26"/>
      <c r="JI263" s="26"/>
      <c r="JJ263" s="26"/>
      <c r="JK263" s="26"/>
      <c r="JL263" s="26"/>
      <c r="JM263" s="29"/>
      <c r="JN263" s="26"/>
      <c r="JO263" s="26"/>
      <c r="JP263" s="26"/>
      <c r="JQ263" s="26"/>
      <c r="JR263" s="26"/>
      <c r="JS263" s="26"/>
      <c r="JT263" s="26"/>
      <c r="JU263" s="26"/>
      <c r="JV263" s="26"/>
      <c r="JW263" s="26"/>
      <c r="JX263" s="26"/>
      <c r="JY263" s="26"/>
      <c r="JZ263" s="29"/>
    </row>
    <row r="264" spans="1:286" x14ac:dyDescent="0.2">
      <c r="A264" s="26"/>
      <c r="B264" s="103">
        <v>259</v>
      </c>
      <c r="C264" s="164">
        <v>27.059327550282411</v>
      </c>
      <c r="D264" s="133">
        <v>0.05</v>
      </c>
      <c r="E264" s="103">
        <v>3</v>
      </c>
      <c r="F264" s="167">
        <v>526</v>
      </c>
      <c r="G264" s="103">
        <v>29</v>
      </c>
      <c r="H264" s="103">
        <v>22</v>
      </c>
      <c r="I264" s="103">
        <v>2</v>
      </c>
      <c r="J264" s="167">
        <v>2640</v>
      </c>
      <c r="K264" s="167">
        <v>240</v>
      </c>
      <c r="L264" s="167">
        <v>1000</v>
      </c>
      <c r="M264" s="167">
        <v>300</v>
      </c>
      <c r="N264" s="167">
        <v>2691</v>
      </c>
      <c r="O264" s="103">
        <v>1</v>
      </c>
      <c r="P264" s="167">
        <v>12</v>
      </c>
      <c r="Q264" s="167">
        <v>-39</v>
      </c>
      <c r="R264" s="103" t="s">
        <v>116</v>
      </c>
      <c r="S264" s="80"/>
      <c r="T264" s="169">
        <f>AVERAGE(G$6:G264)</f>
        <v>23.613899613899616</v>
      </c>
      <c r="U264" s="169">
        <f>AVERAGE(H$6:H264)</f>
        <v>20.81853281853282</v>
      </c>
      <c r="V264" s="169">
        <f>AVERAGE(I$6:I264)</f>
        <v>1.416988416988417</v>
      </c>
      <c r="W264" s="170">
        <f>AVERAGE(J$6:J264)</f>
        <v>2498.2239382239381</v>
      </c>
      <c r="X264" s="170">
        <f>AVERAGE(K$6:K264)</f>
        <v>170.03861003861005</v>
      </c>
      <c r="Y264" s="170">
        <f>AVERAGE(L$6:L264)</f>
        <v>970.07722007722009</v>
      </c>
      <c r="Z264" s="170">
        <f>AVERAGE(M$6:M264)</f>
        <v>291.02316602316603</v>
      </c>
      <c r="AA264" s="170">
        <f>AVERAGE(N$6:N264)</f>
        <v>2417.8610038610041</v>
      </c>
      <c r="AB264" s="169">
        <f>AVERAGE(O$6:O264)</f>
        <v>3.0270270270270272</v>
      </c>
      <c r="AC264" s="170">
        <f>AVERAGE(P$6:P264)</f>
        <v>36.324324324324323</v>
      </c>
      <c r="AD264" s="170">
        <f>AVERAGE(Q$6:Q264)</f>
        <v>116.68725868725869</v>
      </c>
      <c r="AE264" s="26"/>
      <c r="AF264" s="26"/>
      <c r="AG264" s="26"/>
      <c r="AH264" s="26"/>
      <c r="AI264" s="26"/>
      <c r="AJ264" s="26"/>
      <c r="AK264" s="26"/>
      <c r="AL264" s="26"/>
      <c r="AM264" s="26"/>
      <c r="AN264" s="26"/>
      <c r="AO264" s="26"/>
      <c r="AP264" s="26"/>
      <c r="AQ264" s="26"/>
      <c r="AR264" s="26"/>
      <c r="AS264" s="26"/>
      <c r="AT264" s="26"/>
      <c r="AU264" s="26"/>
      <c r="AV264" s="26"/>
      <c r="AW264" s="26"/>
      <c r="AX264" s="29"/>
      <c r="AZ264" s="26">
        <v>259</v>
      </c>
      <c r="BA264" s="164">
        <v>17.147915318755075</v>
      </c>
      <c r="BB264" s="175">
        <v>0.2</v>
      </c>
      <c r="BC264" s="103">
        <v>9</v>
      </c>
      <c r="BD264" s="181">
        <v>255</v>
      </c>
      <c r="BE264" s="103">
        <v>23</v>
      </c>
      <c r="BF264" s="103">
        <v>22</v>
      </c>
      <c r="BG264" s="103">
        <v>2</v>
      </c>
      <c r="BH264" s="167">
        <v>3300</v>
      </c>
      <c r="BI264" s="167">
        <v>300</v>
      </c>
      <c r="BJ264" s="167">
        <v>1000</v>
      </c>
      <c r="BK264" s="167">
        <v>300</v>
      </c>
      <c r="BL264" s="167">
        <v>2480</v>
      </c>
      <c r="BM264" s="103">
        <v>3</v>
      </c>
      <c r="BN264" s="167">
        <v>45</v>
      </c>
      <c r="BO264" s="167">
        <v>865</v>
      </c>
      <c r="BP264" s="103" t="s">
        <v>116</v>
      </c>
      <c r="BQ264" s="80"/>
      <c r="BR264" s="164">
        <f>AVERAGE(BE$6:BE264)</f>
        <v>19.694980694980696</v>
      </c>
      <c r="BS264" s="164">
        <f>AVERAGE(BF$6:BF264)</f>
        <v>18.880308880308881</v>
      </c>
      <c r="BT264" s="164">
        <f>AVERAGE(BG$6:BG264)</f>
        <v>0.6640926640926641</v>
      </c>
      <c r="BU264" s="167">
        <f>AVERAGE(BH$6:BH264)</f>
        <v>2832.0463320463318</v>
      </c>
      <c r="BV264" s="167">
        <f>AVERAGE(BI$6:BI264)</f>
        <v>99.613899613899619</v>
      </c>
      <c r="BW264" s="167">
        <f>AVERAGE(BJ$6:BJ264)</f>
        <v>910.81081081081084</v>
      </c>
      <c r="BX264" s="167">
        <f>AVERAGE(BK$6:BK264)</f>
        <v>273.24324324324323</v>
      </c>
      <c r="BY264" s="167">
        <f>AVERAGE(BL$6:BL264)</f>
        <v>2256.6795366795368</v>
      </c>
      <c r="BZ264" s="164">
        <f>AVERAGE(BM$6:BM264)</f>
        <v>2.2471042471042471</v>
      </c>
      <c r="CA264" s="167">
        <f>AVERAGE(BN$6:BN264)</f>
        <v>33.706563706563706</v>
      </c>
      <c r="CB264" s="167">
        <f>AVERAGE(BO$6:BO264)</f>
        <v>609.07335907335903</v>
      </c>
      <c r="CC264" s="26"/>
      <c r="CD264" s="26"/>
      <c r="CE264" s="26"/>
      <c r="CF264" s="26"/>
      <c r="CG264" s="26"/>
      <c r="CH264" s="26"/>
      <c r="CI264" s="26"/>
      <c r="CJ264" s="26"/>
      <c r="CK264" s="26"/>
      <c r="CL264" s="26"/>
      <c r="CM264" s="26"/>
      <c r="CN264" s="26"/>
      <c r="CO264" s="26"/>
      <c r="CP264" s="26"/>
      <c r="CQ264" s="26"/>
      <c r="CR264" s="26"/>
      <c r="CS264" s="26"/>
      <c r="CT264" s="26"/>
      <c r="CU264" s="26"/>
      <c r="CV264" s="26"/>
      <c r="CW264" s="26"/>
      <c r="CX264" s="26"/>
      <c r="CY264" s="26"/>
      <c r="CZ264" s="26"/>
      <c r="DA264" s="26"/>
      <c r="DB264" s="26"/>
      <c r="DC264" s="26"/>
      <c r="DD264" s="29"/>
      <c r="DE264" s="26"/>
      <c r="DF264" s="103">
        <v>259</v>
      </c>
      <c r="DG264" s="164">
        <v>7.6037199682803767</v>
      </c>
      <c r="DH264" s="133">
        <v>0.15</v>
      </c>
      <c r="DI264" s="103">
        <v>10</v>
      </c>
      <c r="DJ264" s="167">
        <v>125</v>
      </c>
      <c r="DK264" s="103">
        <v>17</v>
      </c>
      <c r="DL264" s="103">
        <v>17</v>
      </c>
      <c r="DM264" s="103">
        <v>0</v>
      </c>
      <c r="DN264" s="167">
        <v>3060</v>
      </c>
      <c r="DO264" s="167">
        <v>0</v>
      </c>
      <c r="DP264" s="167">
        <v>850</v>
      </c>
      <c r="DQ264" s="167">
        <v>255</v>
      </c>
      <c r="DR264" s="167">
        <v>1855</v>
      </c>
      <c r="DS264" s="103">
        <v>1</v>
      </c>
      <c r="DT264" s="167">
        <v>18</v>
      </c>
      <c r="DU264" s="167">
        <v>1223</v>
      </c>
      <c r="DV264" s="103" t="s">
        <v>117</v>
      </c>
      <c r="DW264" s="26"/>
      <c r="DX264" s="164">
        <f>AVERAGE(DK$6:DK264)</f>
        <v>10.528957528957529</v>
      </c>
      <c r="DY264" s="164">
        <f>AVERAGE(DL$6:DL264)</f>
        <v>10.528957528957529</v>
      </c>
      <c r="DZ264" s="164">
        <f>AVERAGE(DM$6:DM264)</f>
        <v>0</v>
      </c>
      <c r="EA264" s="167">
        <f>AVERAGE(DN$6:DN264)</f>
        <v>1895.2123552123553</v>
      </c>
      <c r="EB264" s="167">
        <f>AVERAGE(DO$6:DO264)</f>
        <v>0</v>
      </c>
      <c r="EC264" s="167">
        <f>AVERAGE(DP$6:DP264)</f>
        <v>526.44787644787641</v>
      </c>
      <c r="ED264" s="167">
        <f>AVERAGE(DQ$6:DQ264)</f>
        <v>157.93436293436292</v>
      </c>
      <c r="EE264" s="167">
        <f>AVERAGE(DR$6:DR264)</f>
        <v>1660.081081081081</v>
      </c>
      <c r="EF264" s="164">
        <f>AVERAGE(DS$6:DS264)</f>
        <v>0.87258687258687262</v>
      </c>
      <c r="EG264" s="167">
        <f>AVERAGE(DT$6:DT264)</f>
        <v>15.706563706563706</v>
      </c>
      <c r="EH264" s="167">
        <f>AVERAGE(DU$6:DU264)</f>
        <v>250.83783783783784</v>
      </c>
      <c r="EI264" s="26"/>
      <c r="EJ264" s="26"/>
      <c r="EK264" s="26"/>
      <c r="EL264" s="26"/>
      <c r="EM264" s="26"/>
      <c r="EN264" s="26"/>
      <c r="EO264" s="26"/>
      <c r="EP264" s="26"/>
      <c r="EQ264" s="26"/>
      <c r="ER264" s="26"/>
      <c r="ES264" s="26"/>
      <c r="ET264" s="26"/>
      <c r="EU264" s="26"/>
      <c r="EV264" s="26"/>
      <c r="EW264" s="26"/>
      <c r="EX264" s="26"/>
      <c r="EY264" s="26"/>
      <c r="EZ264" s="26"/>
      <c r="FA264" s="26"/>
      <c r="FB264" s="26"/>
      <c r="FC264" s="26"/>
      <c r="FD264" s="26"/>
      <c r="FE264" s="26"/>
      <c r="FF264" s="26"/>
      <c r="FG264" s="26"/>
      <c r="FH264" s="29"/>
      <c r="FI264" s="26"/>
      <c r="FJ264" s="103">
        <v>259</v>
      </c>
      <c r="FK264" s="164">
        <v>8.6730178659105999</v>
      </c>
      <c r="FL264" s="133">
        <v>0.15</v>
      </c>
      <c r="FM264" s="103">
        <v>2</v>
      </c>
      <c r="FN264" s="167">
        <v>496</v>
      </c>
      <c r="FO264" s="103">
        <v>10</v>
      </c>
      <c r="FP264" s="103">
        <v>10</v>
      </c>
      <c r="FQ264" s="103">
        <v>0</v>
      </c>
      <c r="FR264" s="167">
        <v>1800</v>
      </c>
      <c r="FS264" s="167">
        <v>0</v>
      </c>
      <c r="FT264" s="167">
        <v>500</v>
      </c>
      <c r="FU264" s="167">
        <v>150</v>
      </c>
      <c r="FV264" s="167">
        <v>1771</v>
      </c>
      <c r="FW264" s="103">
        <v>1</v>
      </c>
      <c r="FX264" s="167">
        <v>36</v>
      </c>
      <c r="FY264" s="167">
        <v>65</v>
      </c>
      <c r="FZ264" s="103" t="s">
        <v>117</v>
      </c>
      <c r="GA264" s="80"/>
      <c r="GB264" s="160">
        <f>AVERAGE(FO$6:FO264)</f>
        <v>9.922779922779922</v>
      </c>
      <c r="GC264" s="160">
        <f>AVERAGE(FP$6:FP264)</f>
        <v>9.922779922779922</v>
      </c>
      <c r="GD264" s="160">
        <f>AVERAGE(FQ$6:FQ264)</f>
        <v>0</v>
      </c>
      <c r="GE264" s="166">
        <f>AVERAGE(FR$6:FR264)</f>
        <v>1786.100386100386</v>
      </c>
      <c r="GF264" s="166">
        <f>AVERAGE(FS$6:FS264)</f>
        <v>0</v>
      </c>
      <c r="GG264" s="166">
        <f>AVERAGE(FT$6:FT264)</f>
        <v>496.13899613899616</v>
      </c>
      <c r="GH264" s="166">
        <f>AVERAGE(FU$6:FU264)</f>
        <v>148.84169884169884</v>
      </c>
      <c r="GI264" s="166">
        <f>AVERAGE(FV$6:FV264)</f>
        <v>1624.7528957528957</v>
      </c>
      <c r="GJ264" s="160">
        <f>AVERAGE(FW$6:FW264)</f>
        <v>0.84555984555984554</v>
      </c>
      <c r="GK264" s="166">
        <f>AVERAGE(FX$6:FX264)</f>
        <v>30.440154440154441</v>
      </c>
      <c r="GL264" s="166">
        <f>AVERAGE(FY$6:FY264)</f>
        <v>191.78764478764478</v>
      </c>
      <c r="GM264" s="26"/>
      <c r="GN264" s="26"/>
      <c r="GO264" s="26"/>
      <c r="GP264" s="26"/>
      <c r="GQ264" s="26"/>
      <c r="GR264" s="26"/>
      <c r="GS264" s="26"/>
      <c r="GT264" s="26"/>
      <c r="GU264" s="26"/>
      <c r="GV264" s="26"/>
      <c r="GW264" s="26"/>
      <c r="GX264" s="26"/>
      <c r="GY264" s="26"/>
      <c r="GZ264" s="26"/>
      <c r="HA264" s="26"/>
      <c r="HB264" s="26"/>
      <c r="HC264" s="26"/>
      <c r="HD264" s="26"/>
      <c r="HE264" s="26"/>
      <c r="HF264" s="26"/>
      <c r="HG264" s="26"/>
      <c r="HH264" s="26"/>
      <c r="HI264" s="26"/>
      <c r="HJ264" s="26"/>
      <c r="HK264" s="29"/>
      <c r="HL264" s="26"/>
      <c r="HM264" s="98">
        <v>259</v>
      </c>
      <c r="HN264" s="178">
        <v>15.353878818383588</v>
      </c>
      <c r="HO264" s="148">
        <v>0.1</v>
      </c>
      <c r="HP264" s="98">
        <v>1</v>
      </c>
      <c r="HQ264" s="189">
        <v>189</v>
      </c>
      <c r="HR264" s="98">
        <v>14</v>
      </c>
      <c r="HS264" s="98">
        <v>14</v>
      </c>
      <c r="HT264" s="98">
        <v>0</v>
      </c>
      <c r="HU264" s="189">
        <v>2100</v>
      </c>
      <c r="HV264" s="189">
        <v>0</v>
      </c>
      <c r="HW264" s="189">
        <v>700</v>
      </c>
      <c r="HX264" s="189">
        <v>210</v>
      </c>
      <c r="HY264" s="189">
        <v>1724</v>
      </c>
      <c r="HZ264" s="98">
        <v>2</v>
      </c>
      <c r="IA264" s="189">
        <v>60</v>
      </c>
      <c r="IB264" s="189">
        <v>436</v>
      </c>
      <c r="IC264" s="98" t="s">
        <v>117</v>
      </c>
      <c r="ID264" s="80"/>
      <c r="IE264" s="164">
        <f>AVERAGE(HR$6:HR264)</f>
        <v>19.868725868725868</v>
      </c>
      <c r="IF264" s="164">
        <f>AVERAGE(HS$6:HS264)</f>
        <v>19.173745173745175</v>
      </c>
      <c r="IG264" s="164">
        <f>AVERAGE(HT$6:HT264)</f>
        <v>1.0231660231660231</v>
      </c>
      <c r="IH264" s="167">
        <f>AVERAGE(HU$6:HU264)</f>
        <v>2876.0617760617761</v>
      </c>
      <c r="II264" s="167">
        <f>AVERAGE(HV$6:HV264)</f>
        <v>153.47490347490347</v>
      </c>
      <c r="IJ264" s="167">
        <f>AVERAGE(HW$6:HW264)</f>
        <v>907.52895752895756</v>
      </c>
      <c r="IK264" s="167">
        <f>AVERAGE(HX$6:HX264)</f>
        <v>272.25868725868725</v>
      </c>
      <c r="IL264" s="167">
        <f>AVERAGE(HY$6:HY264)</f>
        <v>2315.4787644787643</v>
      </c>
      <c r="IM264" s="164">
        <f>AVERAGE(HZ$6:HZ264)</f>
        <v>2.4980694980694982</v>
      </c>
      <c r="IN264" s="167">
        <f>AVERAGE(IA$6:IA264)</f>
        <v>74.942084942084946</v>
      </c>
      <c r="IO264" s="167">
        <f>AVERAGE(IB$6:IB264)</f>
        <v>635.5250965250965</v>
      </c>
      <c r="IP264" s="26"/>
      <c r="IQ264" s="26"/>
      <c r="IR264" s="26"/>
      <c r="IS264" s="26"/>
      <c r="IT264" s="26"/>
      <c r="IU264" s="26"/>
      <c r="IV264" s="26"/>
      <c r="IW264" s="26"/>
      <c r="IX264" s="26"/>
      <c r="IY264" s="26"/>
      <c r="IZ264" s="26"/>
      <c r="JA264" s="26"/>
      <c r="JB264" s="26"/>
      <c r="JC264" s="26"/>
      <c r="JD264" s="26"/>
      <c r="JE264" s="26"/>
      <c r="JF264" s="26"/>
      <c r="JG264" s="26"/>
      <c r="JH264" s="26"/>
      <c r="JI264" s="26"/>
      <c r="JJ264" s="26"/>
      <c r="JK264" s="26"/>
      <c r="JL264" s="26"/>
      <c r="JM264" s="29"/>
      <c r="JN264" s="26"/>
      <c r="JO264" s="26"/>
      <c r="JP264" s="26"/>
      <c r="JQ264" s="26"/>
      <c r="JR264" s="26"/>
      <c r="JS264" s="26"/>
      <c r="JT264" s="26"/>
      <c r="JU264" s="26"/>
      <c r="JV264" s="26"/>
      <c r="JW264" s="26"/>
      <c r="JX264" s="26"/>
      <c r="JY264" s="26"/>
      <c r="JZ264" s="29"/>
    </row>
    <row r="265" spans="1:286" x14ac:dyDescent="0.2">
      <c r="A265" s="26"/>
      <c r="B265" s="103">
        <v>260</v>
      </c>
      <c r="C265" s="164">
        <v>20.148488717783856</v>
      </c>
      <c r="D265" s="133">
        <v>0.25</v>
      </c>
      <c r="E265" s="103">
        <v>1</v>
      </c>
      <c r="F265" s="167">
        <v>337</v>
      </c>
      <c r="G265" s="103">
        <v>16</v>
      </c>
      <c r="H265" s="103">
        <v>16</v>
      </c>
      <c r="I265" s="103">
        <v>0</v>
      </c>
      <c r="J265" s="167">
        <v>1920</v>
      </c>
      <c r="K265" s="167">
        <v>0</v>
      </c>
      <c r="L265" s="167">
        <v>800</v>
      </c>
      <c r="M265" s="167">
        <v>240</v>
      </c>
      <c r="N265" s="167">
        <v>2002</v>
      </c>
      <c r="O265" s="103">
        <v>5</v>
      </c>
      <c r="P265" s="167">
        <v>60</v>
      </c>
      <c r="Q265" s="167">
        <v>-22</v>
      </c>
      <c r="R265" s="103" t="s">
        <v>117</v>
      </c>
      <c r="S265" s="80"/>
      <c r="T265" s="169">
        <f>AVERAGE(G$6:G265)</f>
        <v>23.584615384615386</v>
      </c>
      <c r="U265" s="169">
        <f>AVERAGE(H$6:H265)</f>
        <v>20.8</v>
      </c>
      <c r="V265" s="169">
        <f>AVERAGE(I$6:I265)</f>
        <v>1.4115384615384616</v>
      </c>
      <c r="W265" s="170">
        <f>AVERAGE(J$6:J265)</f>
        <v>2496</v>
      </c>
      <c r="X265" s="170">
        <f>AVERAGE(K$6:K265)</f>
        <v>169.38461538461539</v>
      </c>
      <c r="Y265" s="170">
        <f>AVERAGE(L$6:L265)</f>
        <v>969.42307692307691</v>
      </c>
      <c r="Z265" s="170">
        <f>AVERAGE(M$6:M265)</f>
        <v>290.82692307692309</v>
      </c>
      <c r="AA265" s="170">
        <f>AVERAGE(N$6:N265)</f>
        <v>2416.2615384615383</v>
      </c>
      <c r="AB265" s="169">
        <f>AVERAGE(O$6:O265)</f>
        <v>3.0346153846153845</v>
      </c>
      <c r="AC265" s="170">
        <f>AVERAGE(P$6:P265)</f>
        <v>36.415384615384617</v>
      </c>
      <c r="AD265" s="170">
        <f>AVERAGE(Q$6:Q265)</f>
        <v>116.15384615384616</v>
      </c>
      <c r="AE265" s="26"/>
      <c r="AF265" s="26"/>
      <c r="AG265" s="26"/>
      <c r="AH265" s="26"/>
      <c r="AI265" s="26"/>
      <c r="AJ265" s="26"/>
      <c r="AK265" s="26"/>
      <c r="AL265" s="26"/>
      <c r="AM265" s="26"/>
      <c r="AN265" s="26"/>
      <c r="AO265" s="26"/>
      <c r="AP265" s="26"/>
      <c r="AQ265" s="26"/>
      <c r="AR265" s="26"/>
      <c r="AS265" s="26"/>
      <c r="AT265" s="26"/>
      <c r="AU265" s="26"/>
      <c r="AV265" s="26"/>
      <c r="AW265" s="26"/>
      <c r="AX265" s="29"/>
      <c r="AZ265" s="26">
        <v>260</v>
      </c>
      <c r="BA265" s="164">
        <v>18.588910726218892</v>
      </c>
      <c r="BB265" s="175">
        <v>0.2</v>
      </c>
      <c r="BC265" s="103">
        <v>3</v>
      </c>
      <c r="BD265" s="181">
        <v>372</v>
      </c>
      <c r="BE265" s="103">
        <v>18</v>
      </c>
      <c r="BF265" s="103">
        <v>18</v>
      </c>
      <c r="BG265" s="103">
        <v>0</v>
      </c>
      <c r="BH265" s="167">
        <v>2700</v>
      </c>
      <c r="BI265" s="167">
        <v>0</v>
      </c>
      <c r="BJ265" s="167">
        <v>900</v>
      </c>
      <c r="BK265" s="167">
        <v>270</v>
      </c>
      <c r="BL265" s="167">
        <v>2167</v>
      </c>
      <c r="BM265" s="103">
        <v>4</v>
      </c>
      <c r="BN265" s="167">
        <v>60</v>
      </c>
      <c r="BO265" s="167">
        <v>593</v>
      </c>
      <c r="BP265" s="103" t="s">
        <v>117</v>
      </c>
      <c r="BQ265" s="80"/>
      <c r="BR265" s="164">
        <f>AVERAGE(BE$6:BE265)</f>
        <v>19.688461538461539</v>
      </c>
      <c r="BS265" s="164">
        <f>AVERAGE(BF$6:BF265)</f>
        <v>18.876923076923077</v>
      </c>
      <c r="BT265" s="164">
        <f>AVERAGE(BG$6:BG265)</f>
        <v>0.66153846153846152</v>
      </c>
      <c r="BU265" s="167">
        <f>AVERAGE(BH$6:BH265)</f>
        <v>2831.5384615384614</v>
      </c>
      <c r="BV265" s="167">
        <f>AVERAGE(BI$6:BI265)</f>
        <v>99.230769230769226</v>
      </c>
      <c r="BW265" s="167">
        <f>AVERAGE(BJ$6:BJ265)</f>
        <v>910.76923076923072</v>
      </c>
      <c r="BX265" s="167">
        <f>AVERAGE(BK$6:BK265)</f>
        <v>273.23076923076923</v>
      </c>
      <c r="BY265" s="167">
        <f>AVERAGE(BL$6:BL265)</f>
        <v>2256.3346153846155</v>
      </c>
      <c r="BZ265" s="164">
        <f>AVERAGE(BM$6:BM265)</f>
        <v>2.2538461538461538</v>
      </c>
      <c r="CA265" s="167">
        <f>AVERAGE(BN$6:BN265)</f>
        <v>33.807692307692307</v>
      </c>
      <c r="CB265" s="167">
        <f>AVERAGE(BO$6:BO265)</f>
        <v>609.01153846153841</v>
      </c>
      <c r="CC265" s="26"/>
      <c r="CD265" s="26"/>
      <c r="CE265" s="26"/>
      <c r="CF265" s="26"/>
      <c r="CG265" s="26"/>
      <c r="CH265" s="26"/>
      <c r="CI265" s="26"/>
      <c r="CJ265" s="26"/>
      <c r="CK265" s="26"/>
      <c r="CL265" s="26"/>
      <c r="CM265" s="26"/>
      <c r="CN265" s="26"/>
      <c r="CO265" s="26"/>
      <c r="CP265" s="26"/>
      <c r="CQ265" s="26"/>
      <c r="CR265" s="26"/>
      <c r="CS265" s="26"/>
      <c r="CT265" s="26"/>
      <c r="CU265" s="26"/>
      <c r="CV265" s="26"/>
      <c r="CW265" s="26"/>
      <c r="CX265" s="26"/>
      <c r="CY265" s="26"/>
      <c r="CZ265" s="26"/>
      <c r="DA265" s="26"/>
      <c r="DB265" s="26"/>
      <c r="DC265" s="26"/>
      <c r="DD265" s="29"/>
      <c r="DE265" s="26"/>
      <c r="DF265" s="103">
        <v>260</v>
      </c>
      <c r="DG265" s="164">
        <v>6.2267311475999625</v>
      </c>
      <c r="DH265" s="133">
        <v>0.05</v>
      </c>
      <c r="DI265" s="103">
        <v>8</v>
      </c>
      <c r="DJ265" s="167">
        <v>430</v>
      </c>
      <c r="DK265" s="103">
        <v>14</v>
      </c>
      <c r="DL265" s="103">
        <v>14</v>
      </c>
      <c r="DM265" s="103">
        <v>0</v>
      </c>
      <c r="DN265" s="167">
        <v>2520</v>
      </c>
      <c r="DO265" s="167">
        <v>0</v>
      </c>
      <c r="DP265" s="167">
        <v>700</v>
      </c>
      <c r="DQ265" s="167">
        <v>210</v>
      </c>
      <c r="DR265" s="167">
        <v>1965</v>
      </c>
      <c r="DS265" s="103">
        <v>0</v>
      </c>
      <c r="DT265" s="167">
        <v>0</v>
      </c>
      <c r="DU265" s="167">
        <v>555</v>
      </c>
      <c r="DV265" s="103" t="s">
        <v>117</v>
      </c>
      <c r="DW265" s="26"/>
      <c r="DX265" s="164">
        <f>AVERAGE(DK$6:DK265)</f>
        <v>10.542307692307693</v>
      </c>
      <c r="DY265" s="164">
        <f>AVERAGE(DL$6:DL265)</f>
        <v>10.542307692307693</v>
      </c>
      <c r="DZ265" s="164">
        <f>AVERAGE(DM$6:DM265)</f>
        <v>0</v>
      </c>
      <c r="EA265" s="167">
        <f>AVERAGE(DN$6:DN265)</f>
        <v>1897.6153846153845</v>
      </c>
      <c r="EB265" s="167">
        <f>AVERAGE(DO$6:DO265)</f>
        <v>0</v>
      </c>
      <c r="EC265" s="167">
        <f>AVERAGE(DP$6:DP265)</f>
        <v>527.11538461538464</v>
      </c>
      <c r="ED265" s="167">
        <f>AVERAGE(DQ$6:DQ265)</f>
        <v>158.13461538461539</v>
      </c>
      <c r="EE265" s="167">
        <f>AVERAGE(DR$6:DR265)</f>
        <v>1661.2538461538461</v>
      </c>
      <c r="EF265" s="164">
        <f>AVERAGE(DS$6:DS265)</f>
        <v>0.86923076923076925</v>
      </c>
      <c r="EG265" s="167">
        <f>AVERAGE(DT$6:DT265)</f>
        <v>15.646153846153846</v>
      </c>
      <c r="EH265" s="167">
        <f>AVERAGE(DU$6:DU265)</f>
        <v>252.00769230769231</v>
      </c>
      <c r="EI265" s="26"/>
      <c r="EJ265" s="26"/>
      <c r="EK265" s="26"/>
      <c r="EL265" s="26"/>
      <c r="EM265" s="26"/>
      <c r="EN265" s="26"/>
      <c r="EO265" s="26"/>
      <c r="EP265" s="26"/>
      <c r="EQ265" s="26"/>
      <c r="ER265" s="26"/>
      <c r="ES265" s="26"/>
      <c r="ET265" s="26"/>
      <c r="EU265" s="26"/>
      <c r="EV265" s="26"/>
      <c r="EW265" s="26"/>
      <c r="EX265" s="26"/>
      <c r="EY265" s="26"/>
      <c r="EZ265" s="26"/>
      <c r="FA265" s="26"/>
      <c r="FB265" s="26"/>
      <c r="FC265" s="26"/>
      <c r="FD265" s="26"/>
      <c r="FE265" s="26"/>
      <c r="FF265" s="26"/>
      <c r="FG265" s="26"/>
      <c r="FH265" s="29"/>
      <c r="FI265" s="26"/>
      <c r="FJ265" s="103">
        <v>260</v>
      </c>
      <c r="FK265" s="164">
        <v>5.5881877150369617</v>
      </c>
      <c r="FL265" s="133">
        <v>0.15</v>
      </c>
      <c r="FM265" s="103">
        <v>2</v>
      </c>
      <c r="FN265" s="167">
        <v>278</v>
      </c>
      <c r="FO265" s="103">
        <v>7</v>
      </c>
      <c r="FP265" s="103">
        <v>7</v>
      </c>
      <c r="FQ265" s="103">
        <v>0</v>
      </c>
      <c r="FR265" s="167">
        <v>1260</v>
      </c>
      <c r="FS265" s="167">
        <v>0</v>
      </c>
      <c r="FT265" s="167">
        <v>350</v>
      </c>
      <c r="FU265" s="167">
        <v>105</v>
      </c>
      <c r="FV265" s="167">
        <v>1358</v>
      </c>
      <c r="FW265" s="103">
        <v>1</v>
      </c>
      <c r="FX265" s="167">
        <v>36</v>
      </c>
      <c r="FY265" s="167">
        <v>-62</v>
      </c>
      <c r="FZ265" s="103" t="s">
        <v>117</v>
      </c>
      <c r="GA265" s="80"/>
      <c r="GB265" s="160">
        <f>AVERAGE(FO$6:FO265)</f>
        <v>9.911538461538461</v>
      </c>
      <c r="GC265" s="160">
        <f>AVERAGE(FP$6:FP265)</f>
        <v>9.911538461538461</v>
      </c>
      <c r="GD265" s="160">
        <f>AVERAGE(FQ$6:FQ265)</f>
        <v>0</v>
      </c>
      <c r="GE265" s="166">
        <f>AVERAGE(FR$6:FR265)</f>
        <v>1784.0769230769231</v>
      </c>
      <c r="GF265" s="166">
        <f>AVERAGE(FS$6:FS265)</f>
        <v>0</v>
      </c>
      <c r="GG265" s="166">
        <f>AVERAGE(FT$6:FT265)</f>
        <v>495.57692307692309</v>
      </c>
      <c r="GH265" s="166">
        <f>AVERAGE(FU$6:FU265)</f>
        <v>148.67307692307693</v>
      </c>
      <c r="GI265" s="166">
        <f>AVERAGE(FV$6:FV265)</f>
        <v>1623.7269230769232</v>
      </c>
      <c r="GJ265" s="160">
        <f>AVERAGE(FW$6:FW265)</f>
        <v>0.84615384615384615</v>
      </c>
      <c r="GK265" s="166">
        <f>AVERAGE(FX$6:FX265)</f>
        <v>30.46153846153846</v>
      </c>
      <c r="GL265" s="166">
        <f>AVERAGE(FY$6:FY265)</f>
        <v>190.81153846153848</v>
      </c>
      <c r="GM265" s="26"/>
      <c r="GN265" s="26"/>
      <c r="GO265" s="26"/>
      <c r="GP265" s="26"/>
      <c r="GQ265" s="26"/>
      <c r="GR265" s="26"/>
      <c r="GS265" s="26"/>
      <c r="GT265" s="26"/>
      <c r="GU265" s="26"/>
      <c r="GV265" s="26"/>
      <c r="GW265" s="26"/>
      <c r="GX265" s="26"/>
      <c r="GY265" s="26"/>
      <c r="GZ265" s="26"/>
      <c r="HA265" s="26"/>
      <c r="HB265" s="26"/>
      <c r="HC265" s="26"/>
      <c r="HD265" s="26"/>
      <c r="HE265" s="26"/>
      <c r="HF265" s="26"/>
      <c r="HG265" s="26"/>
      <c r="HH265" s="26"/>
      <c r="HI265" s="26"/>
      <c r="HJ265" s="26"/>
      <c r="HK265" s="29"/>
      <c r="HL265" s="26"/>
      <c r="HM265" s="98">
        <v>260</v>
      </c>
      <c r="HN265" s="178">
        <v>18.643668211838612</v>
      </c>
      <c r="HO265" s="148">
        <v>0.2</v>
      </c>
      <c r="HP265" s="98">
        <v>1</v>
      </c>
      <c r="HQ265" s="189">
        <v>271</v>
      </c>
      <c r="HR265" s="98">
        <v>16</v>
      </c>
      <c r="HS265" s="98">
        <v>16</v>
      </c>
      <c r="HT265" s="98">
        <v>0</v>
      </c>
      <c r="HU265" s="189">
        <v>2400</v>
      </c>
      <c r="HV265" s="189">
        <v>0</v>
      </c>
      <c r="HW265" s="189">
        <v>800</v>
      </c>
      <c r="HX265" s="189">
        <v>240</v>
      </c>
      <c r="HY265" s="189">
        <v>1936</v>
      </c>
      <c r="HZ265" s="98">
        <v>4</v>
      </c>
      <c r="IA265" s="189">
        <v>120</v>
      </c>
      <c r="IB265" s="189">
        <v>584</v>
      </c>
      <c r="IC265" s="98" t="s">
        <v>117</v>
      </c>
      <c r="ID265" s="80"/>
      <c r="IE265" s="164">
        <f>AVERAGE(HR$6:HR265)</f>
        <v>19.853846153846153</v>
      </c>
      <c r="IF265" s="164">
        <f>AVERAGE(HS$6:HS265)</f>
        <v>19.161538461538463</v>
      </c>
      <c r="IG265" s="164">
        <f>AVERAGE(HT$6:HT265)</f>
        <v>1.0192307692307692</v>
      </c>
      <c r="IH265" s="167">
        <f>AVERAGE(HU$6:HU265)</f>
        <v>2874.2307692307691</v>
      </c>
      <c r="II265" s="167">
        <f>AVERAGE(HV$6:HV265)</f>
        <v>152.88461538461539</v>
      </c>
      <c r="IJ265" s="167">
        <f>AVERAGE(HW$6:HW265)</f>
        <v>907.11538461538464</v>
      </c>
      <c r="IK265" s="167">
        <f>AVERAGE(HX$6:HX265)</f>
        <v>272.13461538461536</v>
      </c>
      <c r="IL265" s="167">
        <f>AVERAGE(HY$6:HY265)</f>
        <v>2314.0192307692309</v>
      </c>
      <c r="IM265" s="164">
        <f>AVERAGE(HZ$6:HZ265)</f>
        <v>2.5038461538461538</v>
      </c>
      <c r="IN265" s="167">
        <f>AVERAGE(IA$6:IA265)</f>
        <v>75.115384615384613</v>
      </c>
      <c r="IO265" s="167">
        <f>AVERAGE(IB$6:IB265)</f>
        <v>635.32692307692309</v>
      </c>
      <c r="IP265" s="26"/>
      <c r="IQ265" s="26"/>
      <c r="IR265" s="26"/>
      <c r="IS265" s="26"/>
      <c r="IT265" s="26"/>
      <c r="IU265" s="26"/>
      <c r="IV265" s="26"/>
      <c r="IW265" s="26"/>
      <c r="IX265" s="26"/>
      <c r="IY265" s="26"/>
      <c r="IZ265" s="26"/>
      <c r="JA265" s="26"/>
      <c r="JB265" s="26"/>
      <c r="JC265" s="26"/>
      <c r="JD265" s="26"/>
      <c r="JE265" s="26"/>
      <c r="JF265" s="26"/>
      <c r="JG265" s="26"/>
      <c r="JH265" s="26"/>
      <c r="JI265" s="26"/>
      <c r="JJ265" s="26"/>
      <c r="JK265" s="26"/>
      <c r="JL265" s="26"/>
      <c r="JM265" s="29"/>
      <c r="JN265" s="26"/>
      <c r="JO265" s="26"/>
      <c r="JP265" s="26"/>
      <c r="JQ265" s="26"/>
      <c r="JR265" s="26"/>
      <c r="JS265" s="26"/>
      <c r="JT265" s="26"/>
      <c r="JU265" s="26"/>
      <c r="JV265" s="26"/>
      <c r="JW265" s="26"/>
      <c r="JX265" s="26"/>
      <c r="JY265" s="26"/>
      <c r="JZ265" s="29"/>
    </row>
    <row r="266" spans="1:286" x14ac:dyDescent="0.2">
      <c r="A266" s="26"/>
      <c r="B266" s="103">
        <v>261</v>
      </c>
      <c r="C266" s="164">
        <v>24.428711837652763</v>
      </c>
      <c r="D266" s="133">
        <v>0.15</v>
      </c>
      <c r="E266" s="103">
        <v>6</v>
      </c>
      <c r="F266" s="167">
        <v>129</v>
      </c>
      <c r="G266" s="103">
        <v>26</v>
      </c>
      <c r="H266" s="103">
        <v>22</v>
      </c>
      <c r="I266" s="103">
        <v>2</v>
      </c>
      <c r="J266" s="167">
        <v>2640</v>
      </c>
      <c r="K266" s="167">
        <v>240</v>
      </c>
      <c r="L266" s="167">
        <v>1000</v>
      </c>
      <c r="M266" s="167">
        <v>300</v>
      </c>
      <c r="N266" s="167">
        <v>2294</v>
      </c>
      <c r="O266" s="103">
        <v>4</v>
      </c>
      <c r="P266" s="167">
        <v>48</v>
      </c>
      <c r="Q266" s="167">
        <v>394</v>
      </c>
      <c r="R266" s="103" t="s">
        <v>116</v>
      </c>
      <c r="S266" s="80"/>
      <c r="T266" s="169">
        <f>AVERAGE(G$6:G266)</f>
        <v>23.593869731800766</v>
      </c>
      <c r="U266" s="169">
        <f>AVERAGE(H$6:H266)</f>
        <v>20.804597701149426</v>
      </c>
      <c r="V266" s="169">
        <f>AVERAGE(I$6:I266)</f>
        <v>1.4137931034482758</v>
      </c>
      <c r="W266" s="170">
        <f>AVERAGE(J$6:J266)</f>
        <v>2496.5517241379312</v>
      </c>
      <c r="X266" s="170">
        <f>AVERAGE(K$6:K266)</f>
        <v>169.65517241379311</v>
      </c>
      <c r="Y266" s="170">
        <f>AVERAGE(L$6:L266)</f>
        <v>969.54022988505744</v>
      </c>
      <c r="Z266" s="170">
        <f>AVERAGE(M$6:M266)</f>
        <v>290.86206896551727</v>
      </c>
      <c r="AA266" s="170">
        <f>AVERAGE(N$6:N266)</f>
        <v>2415.7931034482758</v>
      </c>
      <c r="AB266" s="169">
        <f>AVERAGE(O$6:O266)</f>
        <v>3.0383141762452106</v>
      </c>
      <c r="AC266" s="170">
        <f>AVERAGE(P$6:P266)</f>
        <v>36.459770114942529</v>
      </c>
      <c r="AD266" s="170">
        <f>AVERAGE(Q$6:Q266)</f>
        <v>117.2183908045977</v>
      </c>
      <c r="AE266" s="26"/>
      <c r="AF266" s="26"/>
      <c r="AG266" s="26"/>
      <c r="AH266" s="26"/>
      <c r="AI266" s="26"/>
      <c r="AJ266" s="26"/>
      <c r="AK266" s="26"/>
      <c r="AL266" s="26"/>
      <c r="AM266" s="26"/>
      <c r="AN266" s="26"/>
      <c r="AO266" s="26"/>
      <c r="AP266" s="26"/>
      <c r="AQ266" s="26"/>
      <c r="AR266" s="26"/>
      <c r="AS266" s="26"/>
      <c r="AT266" s="26"/>
      <c r="AU266" s="26"/>
      <c r="AV266" s="26"/>
      <c r="AW266" s="26"/>
      <c r="AX266" s="29"/>
      <c r="AZ266" s="26">
        <v>261</v>
      </c>
      <c r="BA266" s="164">
        <v>18.252030640205572</v>
      </c>
      <c r="BB266" s="175">
        <v>0.05</v>
      </c>
      <c r="BC266" s="103">
        <v>7</v>
      </c>
      <c r="BD266" s="181">
        <v>390</v>
      </c>
      <c r="BE266" s="103">
        <v>24</v>
      </c>
      <c r="BF266" s="103">
        <v>22</v>
      </c>
      <c r="BG266" s="103">
        <v>2</v>
      </c>
      <c r="BH266" s="167">
        <v>3300</v>
      </c>
      <c r="BI266" s="167">
        <v>300</v>
      </c>
      <c r="BJ266" s="167">
        <v>1000</v>
      </c>
      <c r="BK266" s="167">
        <v>300</v>
      </c>
      <c r="BL266" s="167">
        <v>2615</v>
      </c>
      <c r="BM266" s="103">
        <v>1</v>
      </c>
      <c r="BN266" s="167">
        <v>15</v>
      </c>
      <c r="BO266" s="167">
        <v>700</v>
      </c>
      <c r="BP266" s="103" t="s">
        <v>116</v>
      </c>
      <c r="BQ266" s="80"/>
      <c r="BR266" s="164">
        <f>AVERAGE(BE$6:BE266)</f>
        <v>19.704980842911876</v>
      </c>
      <c r="BS266" s="164">
        <f>AVERAGE(BF$6:BF266)</f>
        <v>18.888888888888889</v>
      </c>
      <c r="BT266" s="164">
        <f>AVERAGE(BG$6:BG266)</f>
        <v>0.66666666666666663</v>
      </c>
      <c r="BU266" s="167">
        <f>AVERAGE(BH$6:BH266)</f>
        <v>2833.3333333333335</v>
      </c>
      <c r="BV266" s="167">
        <f>AVERAGE(BI$6:BI266)</f>
        <v>100</v>
      </c>
      <c r="BW266" s="167">
        <f>AVERAGE(BJ$6:BJ266)</f>
        <v>911.11111111111109</v>
      </c>
      <c r="BX266" s="167">
        <f>AVERAGE(BK$6:BK266)</f>
        <v>273.33333333333331</v>
      </c>
      <c r="BY266" s="167">
        <f>AVERAGE(BL$6:BL266)</f>
        <v>2257.7088122605364</v>
      </c>
      <c r="BZ266" s="164">
        <f>AVERAGE(BM$6:BM266)</f>
        <v>2.2490421455938696</v>
      </c>
      <c r="CA266" s="167">
        <f>AVERAGE(BN$6:BN266)</f>
        <v>33.735632183908045</v>
      </c>
      <c r="CB266" s="167">
        <f>AVERAGE(BO$6:BO266)</f>
        <v>609.36015325670496</v>
      </c>
      <c r="CC266" s="26"/>
      <c r="CD266" s="26"/>
      <c r="CE266" s="26"/>
      <c r="CF266" s="26"/>
      <c r="CG266" s="26"/>
      <c r="CH266" s="26"/>
      <c r="CI266" s="26"/>
      <c r="CJ266" s="26"/>
      <c r="CK266" s="26"/>
      <c r="CL266" s="26"/>
      <c r="CM266" s="26"/>
      <c r="CN266" s="26"/>
      <c r="CO266" s="26"/>
      <c r="CP266" s="26"/>
      <c r="CQ266" s="26"/>
      <c r="CR266" s="26"/>
      <c r="CS266" s="26"/>
      <c r="CT266" s="26"/>
      <c r="CU266" s="26"/>
      <c r="CV266" s="26"/>
      <c r="CW266" s="26"/>
      <c r="CX266" s="26"/>
      <c r="CY266" s="26"/>
      <c r="CZ266" s="26"/>
      <c r="DA266" s="26"/>
      <c r="DB266" s="26"/>
      <c r="DC266" s="26"/>
      <c r="DD266" s="29"/>
      <c r="DE266" s="26"/>
      <c r="DF266" s="103">
        <v>261</v>
      </c>
      <c r="DG266" s="164">
        <v>7.5256476804290067</v>
      </c>
      <c r="DH266" s="133">
        <v>0.05</v>
      </c>
      <c r="DI266" s="103">
        <v>8</v>
      </c>
      <c r="DJ266" s="167">
        <v>107</v>
      </c>
      <c r="DK266" s="103">
        <v>16</v>
      </c>
      <c r="DL266" s="103">
        <v>16</v>
      </c>
      <c r="DM266" s="103">
        <v>0</v>
      </c>
      <c r="DN266" s="167">
        <v>2880</v>
      </c>
      <c r="DO266" s="167">
        <v>0</v>
      </c>
      <c r="DP266" s="167">
        <v>800</v>
      </c>
      <c r="DQ266" s="167">
        <v>240</v>
      </c>
      <c r="DR266" s="167">
        <v>1772</v>
      </c>
      <c r="DS266" s="103">
        <v>0</v>
      </c>
      <c r="DT266" s="167">
        <v>0</v>
      </c>
      <c r="DU266" s="167">
        <v>1108</v>
      </c>
      <c r="DV266" s="103" t="s">
        <v>117</v>
      </c>
      <c r="DW266" s="26"/>
      <c r="DX266" s="164">
        <f>AVERAGE(DK$6:DK266)</f>
        <v>10.563218390804598</v>
      </c>
      <c r="DY266" s="164">
        <f>AVERAGE(DL$6:DL266)</f>
        <v>10.563218390804598</v>
      </c>
      <c r="DZ266" s="164">
        <f>AVERAGE(DM$6:DM266)</f>
        <v>0</v>
      </c>
      <c r="EA266" s="167">
        <f>AVERAGE(DN$6:DN266)</f>
        <v>1901.3793103448277</v>
      </c>
      <c r="EB266" s="167">
        <f>AVERAGE(DO$6:DO266)</f>
        <v>0</v>
      </c>
      <c r="EC266" s="167">
        <f>AVERAGE(DP$6:DP266)</f>
        <v>528.16091954022988</v>
      </c>
      <c r="ED266" s="167">
        <f>AVERAGE(DQ$6:DQ266)</f>
        <v>158.44827586206895</v>
      </c>
      <c r="EE266" s="167">
        <f>AVERAGE(DR$6:DR266)</f>
        <v>1661.6781609195402</v>
      </c>
      <c r="EF266" s="164">
        <f>AVERAGE(DS$6:DS266)</f>
        <v>0.86590038314176243</v>
      </c>
      <c r="EG266" s="167">
        <f>AVERAGE(DT$6:DT266)</f>
        <v>15.586206896551724</v>
      </c>
      <c r="EH266" s="167">
        <f>AVERAGE(DU$6:DU266)</f>
        <v>255.28735632183907</v>
      </c>
      <c r="EI266" s="26"/>
      <c r="EJ266" s="26"/>
      <c r="EK266" s="26"/>
      <c r="EL266" s="26"/>
      <c r="EM266" s="26"/>
      <c r="EN266" s="26"/>
      <c r="EO266" s="26"/>
      <c r="EP266" s="26"/>
      <c r="EQ266" s="26"/>
      <c r="ER266" s="26"/>
      <c r="ES266" s="26"/>
      <c r="ET266" s="26"/>
      <c r="EU266" s="26"/>
      <c r="EV266" s="26"/>
      <c r="EW266" s="26"/>
      <c r="EX266" s="26"/>
      <c r="EY266" s="26"/>
      <c r="EZ266" s="26"/>
      <c r="FA266" s="26"/>
      <c r="FB266" s="26"/>
      <c r="FC266" s="26"/>
      <c r="FD266" s="26"/>
      <c r="FE266" s="26"/>
      <c r="FF266" s="26"/>
      <c r="FG266" s="26"/>
      <c r="FH266" s="29"/>
      <c r="FI266" s="26"/>
      <c r="FJ266" s="103">
        <v>261</v>
      </c>
      <c r="FK266" s="164">
        <v>5.1358370139393505</v>
      </c>
      <c r="FL266" s="133">
        <v>0.1</v>
      </c>
      <c r="FM266" s="103">
        <v>4</v>
      </c>
      <c r="FN266" s="167">
        <v>288</v>
      </c>
      <c r="FO266" s="103">
        <v>8</v>
      </c>
      <c r="FP266" s="103">
        <v>8</v>
      </c>
      <c r="FQ266" s="103">
        <v>0</v>
      </c>
      <c r="FR266" s="167">
        <v>1440</v>
      </c>
      <c r="FS266" s="167">
        <v>0</v>
      </c>
      <c r="FT266" s="167">
        <v>400</v>
      </c>
      <c r="FU266" s="167">
        <v>120</v>
      </c>
      <c r="FV266" s="167">
        <v>1433</v>
      </c>
      <c r="FW266" s="103">
        <v>1</v>
      </c>
      <c r="FX266" s="167">
        <v>36</v>
      </c>
      <c r="FY266" s="167">
        <v>43</v>
      </c>
      <c r="FZ266" s="103" t="s">
        <v>117</v>
      </c>
      <c r="GA266" s="80"/>
      <c r="GB266" s="160">
        <f>AVERAGE(FO$6:FO266)</f>
        <v>9.9042145593869737</v>
      </c>
      <c r="GC266" s="160">
        <f>AVERAGE(FP$6:FP266)</f>
        <v>9.9042145593869737</v>
      </c>
      <c r="GD266" s="160">
        <f>AVERAGE(FQ$6:FQ266)</f>
        <v>0</v>
      </c>
      <c r="GE266" s="166">
        <f>AVERAGE(FR$6:FR266)</f>
        <v>1782.7586206896551</v>
      </c>
      <c r="GF266" s="166">
        <f>AVERAGE(FS$6:FS266)</f>
        <v>0</v>
      </c>
      <c r="GG266" s="166">
        <f>AVERAGE(FT$6:FT266)</f>
        <v>495.21072796934868</v>
      </c>
      <c r="GH266" s="166">
        <f>AVERAGE(FU$6:FU266)</f>
        <v>148.56321839080459</v>
      </c>
      <c r="GI266" s="166">
        <f>AVERAGE(FV$6:FV266)</f>
        <v>1622.9961685823755</v>
      </c>
      <c r="GJ266" s="160">
        <f>AVERAGE(FW$6:FW266)</f>
        <v>0.84674329501915713</v>
      </c>
      <c r="GK266" s="166">
        <f>AVERAGE(FX$6:FX266)</f>
        <v>30.482758620689655</v>
      </c>
      <c r="GL266" s="166">
        <f>AVERAGE(FY$6:FY266)</f>
        <v>190.24521072796935</v>
      </c>
      <c r="GM266" s="26"/>
      <c r="GN266" s="26"/>
      <c r="GO266" s="26"/>
      <c r="GP266" s="26"/>
      <c r="GQ266" s="26"/>
      <c r="GR266" s="26"/>
      <c r="GS266" s="26"/>
      <c r="GT266" s="26"/>
      <c r="GU266" s="26"/>
      <c r="GV266" s="26"/>
      <c r="GW266" s="26"/>
      <c r="GX266" s="26"/>
      <c r="GY266" s="26"/>
      <c r="GZ266" s="26"/>
      <c r="HA266" s="26"/>
      <c r="HB266" s="26"/>
      <c r="HC266" s="26"/>
      <c r="HD266" s="26"/>
      <c r="HE266" s="26"/>
      <c r="HF266" s="26"/>
      <c r="HG266" s="26"/>
      <c r="HH266" s="26"/>
      <c r="HI266" s="26"/>
      <c r="HJ266" s="26"/>
      <c r="HK266" s="29"/>
      <c r="HL266" s="26"/>
      <c r="HM266" s="98">
        <v>261</v>
      </c>
      <c r="HN266" s="178">
        <v>10.839687820051976</v>
      </c>
      <c r="HO266" s="148">
        <v>0.05</v>
      </c>
      <c r="HP266" s="98">
        <v>4</v>
      </c>
      <c r="HQ266" s="189">
        <v>598</v>
      </c>
      <c r="HR266" s="98">
        <v>14</v>
      </c>
      <c r="HS266" s="98">
        <v>14</v>
      </c>
      <c r="HT266" s="98">
        <v>0</v>
      </c>
      <c r="HU266" s="189">
        <v>2100</v>
      </c>
      <c r="HV266" s="189">
        <v>0</v>
      </c>
      <c r="HW266" s="189">
        <v>700</v>
      </c>
      <c r="HX266" s="189">
        <v>210</v>
      </c>
      <c r="HY266" s="189">
        <v>2133</v>
      </c>
      <c r="HZ266" s="98">
        <v>1</v>
      </c>
      <c r="IA266" s="189">
        <v>30</v>
      </c>
      <c r="IB266" s="189">
        <v>-3</v>
      </c>
      <c r="IC266" s="98" t="s">
        <v>117</v>
      </c>
      <c r="ID266" s="80"/>
      <c r="IE266" s="164">
        <f>AVERAGE(HR$6:HR266)</f>
        <v>19.831417624521073</v>
      </c>
      <c r="IF266" s="164">
        <f>AVERAGE(HS$6:HS266)</f>
        <v>19.14176245210728</v>
      </c>
      <c r="IG266" s="164">
        <f>AVERAGE(HT$6:HT266)</f>
        <v>1.0153256704980842</v>
      </c>
      <c r="IH266" s="167">
        <f>AVERAGE(HU$6:HU266)</f>
        <v>2871.2643678160921</v>
      </c>
      <c r="II266" s="167">
        <f>AVERAGE(HV$6:HV266)</f>
        <v>152.29885057471265</v>
      </c>
      <c r="IJ266" s="167">
        <f>AVERAGE(HW$6:HW266)</f>
        <v>906.32183908045977</v>
      </c>
      <c r="IK266" s="167">
        <f>AVERAGE(HX$6:HX266)</f>
        <v>271.89655172413791</v>
      </c>
      <c r="IL266" s="167">
        <f>AVERAGE(HY$6:HY266)</f>
        <v>2313.3256704980845</v>
      </c>
      <c r="IM266" s="164">
        <f>AVERAGE(HZ$6:HZ266)</f>
        <v>2.4980842911877397</v>
      </c>
      <c r="IN266" s="167">
        <f>AVERAGE(IA$6:IA266)</f>
        <v>74.94252873563218</v>
      </c>
      <c r="IO266" s="167">
        <f>AVERAGE(IB$6:IB266)</f>
        <v>632.88122605363981</v>
      </c>
      <c r="IP266" s="26"/>
      <c r="IQ266" s="26"/>
      <c r="IR266" s="26"/>
      <c r="IS266" s="26"/>
      <c r="IT266" s="26"/>
      <c r="IU266" s="26"/>
      <c r="IV266" s="26"/>
      <c r="IW266" s="26"/>
      <c r="IX266" s="26"/>
      <c r="IY266" s="26"/>
      <c r="IZ266" s="26"/>
      <c r="JA266" s="26"/>
      <c r="JB266" s="26"/>
      <c r="JC266" s="26"/>
      <c r="JD266" s="26"/>
      <c r="JE266" s="26"/>
      <c r="JF266" s="26"/>
      <c r="JG266" s="26"/>
      <c r="JH266" s="26"/>
      <c r="JI266" s="26"/>
      <c r="JJ266" s="26"/>
      <c r="JK266" s="26"/>
      <c r="JL266" s="26"/>
      <c r="JM266" s="29"/>
      <c r="JN266" s="26"/>
      <c r="JO266" s="26"/>
      <c r="JP266" s="26"/>
      <c r="JQ266" s="26"/>
      <c r="JR266" s="26"/>
      <c r="JS266" s="26"/>
      <c r="JT266" s="26"/>
      <c r="JU266" s="26"/>
      <c r="JV266" s="26"/>
      <c r="JW266" s="26"/>
      <c r="JX266" s="26"/>
      <c r="JY266" s="26"/>
      <c r="JZ266" s="29"/>
    </row>
    <row r="267" spans="1:286" x14ac:dyDescent="0.2">
      <c r="A267" s="26"/>
      <c r="B267" s="103">
        <v>262</v>
      </c>
      <c r="C267" s="164">
        <v>25.905759639786492</v>
      </c>
      <c r="D267" s="133">
        <v>0.25</v>
      </c>
      <c r="E267" s="103">
        <v>1</v>
      </c>
      <c r="F267" s="167">
        <v>206</v>
      </c>
      <c r="G267" s="103">
        <v>21</v>
      </c>
      <c r="H267" s="103">
        <v>21</v>
      </c>
      <c r="I267" s="103">
        <v>1</v>
      </c>
      <c r="J267" s="167">
        <v>2520</v>
      </c>
      <c r="K267" s="167">
        <v>120</v>
      </c>
      <c r="L267" s="167">
        <v>1000</v>
      </c>
      <c r="M267" s="167">
        <v>300</v>
      </c>
      <c r="N267" s="167">
        <v>2251</v>
      </c>
      <c r="O267" s="103">
        <v>6</v>
      </c>
      <c r="P267" s="167">
        <v>72</v>
      </c>
      <c r="Q267" s="167">
        <v>341</v>
      </c>
      <c r="R267" s="103" t="s">
        <v>116</v>
      </c>
      <c r="S267" s="80"/>
      <c r="T267" s="169">
        <f>AVERAGE(G$6:G267)</f>
        <v>23.583969465648856</v>
      </c>
      <c r="U267" s="169">
        <f>AVERAGE(H$6:H267)</f>
        <v>20.805343511450381</v>
      </c>
      <c r="V267" s="169">
        <f>AVERAGE(I$6:I267)</f>
        <v>1.4122137404580153</v>
      </c>
      <c r="W267" s="170">
        <f>AVERAGE(J$6:J267)</f>
        <v>2496.6412213740459</v>
      </c>
      <c r="X267" s="170">
        <f>AVERAGE(K$6:K267)</f>
        <v>169.46564885496184</v>
      </c>
      <c r="Y267" s="170">
        <f>AVERAGE(L$6:L267)</f>
        <v>969.6564885496183</v>
      </c>
      <c r="Z267" s="170">
        <f>AVERAGE(M$6:M267)</f>
        <v>290.89694656488547</v>
      </c>
      <c r="AA267" s="170">
        <f>AVERAGE(N$6:N267)</f>
        <v>2415.1641221374048</v>
      </c>
      <c r="AB267" s="169">
        <f>AVERAGE(O$6:O267)</f>
        <v>3.0496183206106871</v>
      </c>
      <c r="AC267" s="170">
        <f>AVERAGE(P$6:P267)</f>
        <v>36.595419847328245</v>
      </c>
      <c r="AD267" s="170">
        <f>AVERAGE(Q$6:Q267)</f>
        <v>118.07251908396947</v>
      </c>
      <c r="AE267" s="26"/>
      <c r="AF267" s="26"/>
      <c r="AG267" s="26"/>
      <c r="AH267" s="26"/>
      <c r="AI267" s="26"/>
      <c r="AJ267" s="26"/>
      <c r="AK267" s="26"/>
      <c r="AL267" s="26"/>
      <c r="AM267" s="26"/>
      <c r="AN267" s="26"/>
      <c r="AO267" s="26"/>
      <c r="AP267" s="26"/>
      <c r="AQ267" s="26"/>
      <c r="AR267" s="26"/>
      <c r="AS267" s="26"/>
      <c r="AT267" s="26"/>
      <c r="AU267" s="26"/>
      <c r="AV267" s="26"/>
      <c r="AW267" s="26"/>
      <c r="AX267" s="29"/>
      <c r="AZ267" s="26">
        <v>262</v>
      </c>
      <c r="BA267" s="164">
        <v>13.919466107601055</v>
      </c>
      <c r="BB267" s="175">
        <v>0.15</v>
      </c>
      <c r="BC267" s="103">
        <v>2</v>
      </c>
      <c r="BD267" s="181">
        <v>273</v>
      </c>
      <c r="BE267" s="103">
        <v>14</v>
      </c>
      <c r="BF267" s="103">
        <v>14</v>
      </c>
      <c r="BG267" s="103">
        <v>0</v>
      </c>
      <c r="BH267" s="167">
        <v>2100</v>
      </c>
      <c r="BI267" s="167">
        <v>0</v>
      </c>
      <c r="BJ267" s="167">
        <v>700</v>
      </c>
      <c r="BK267" s="167">
        <v>210</v>
      </c>
      <c r="BL267" s="167">
        <v>1808</v>
      </c>
      <c r="BM267" s="103">
        <v>2</v>
      </c>
      <c r="BN267" s="167">
        <v>30</v>
      </c>
      <c r="BO267" s="167">
        <v>322</v>
      </c>
      <c r="BP267" s="103" t="s">
        <v>117</v>
      </c>
      <c r="BQ267" s="80"/>
      <c r="BR267" s="164">
        <f>AVERAGE(BE$6:BE267)</f>
        <v>19.68320610687023</v>
      </c>
      <c r="BS267" s="164">
        <f>AVERAGE(BF$6:BF267)</f>
        <v>18.870229007633586</v>
      </c>
      <c r="BT267" s="164">
        <f>AVERAGE(BG$6:BG267)</f>
        <v>0.66412213740458015</v>
      </c>
      <c r="BU267" s="167">
        <f>AVERAGE(BH$6:BH267)</f>
        <v>2830.5343511450383</v>
      </c>
      <c r="BV267" s="167">
        <f>AVERAGE(BI$6:BI267)</f>
        <v>99.618320610687022</v>
      </c>
      <c r="BW267" s="167">
        <f>AVERAGE(BJ$6:BJ267)</f>
        <v>910.30534351145036</v>
      </c>
      <c r="BX267" s="167">
        <f>AVERAGE(BK$6:BK267)</f>
        <v>273.09160305343511</v>
      </c>
      <c r="BY267" s="167">
        <f>AVERAGE(BL$6:BL267)</f>
        <v>2255.9923664122139</v>
      </c>
      <c r="BZ267" s="164">
        <f>AVERAGE(BM$6:BM267)</f>
        <v>2.2480916030534353</v>
      </c>
      <c r="CA267" s="167">
        <f>AVERAGE(BN$6:BN267)</f>
        <v>33.721374045801525</v>
      </c>
      <c r="CB267" s="167">
        <f>AVERAGE(BO$6:BO267)</f>
        <v>608.26335877862596</v>
      </c>
      <c r="CC267" s="26"/>
      <c r="CD267" s="26"/>
      <c r="CE267" s="26"/>
      <c r="CF267" s="26"/>
      <c r="CG267" s="26"/>
      <c r="CH267" s="26"/>
      <c r="CI267" s="26"/>
      <c r="CJ267" s="26"/>
      <c r="CK267" s="26"/>
      <c r="CL267" s="26"/>
      <c r="CM267" s="26"/>
      <c r="CN267" s="26"/>
      <c r="CO267" s="26"/>
      <c r="CP267" s="26"/>
      <c r="CQ267" s="26"/>
      <c r="CR267" s="26"/>
      <c r="CS267" s="26"/>
      <c r="CT267" s="26"/>
      <c r="CU267" s="26"/>
      <c r="CV267" s="26"/>
      <c r="CW267" s="26"/>
      <c r="CX267" s="26"/>
      <c r="CY267" s="26"/>
      <c r="CZ267" s="26"/>
      <c r="DA267" s="26"/>
      <c r="DB267" s="26"/>
      <c r="DC267" s="26"/>
      <c r="DD267" s="29"/>
      <c r="DE267" s="26"/>
      <c r="DF267" s="103">
        <v>262</v>
      </c>
      <c r="DG267" s="164">
        <v>6.2774289966655941</v>
      </c>
      <c r="DH267" s="133">
        <v>0.2</v>
      </c>
      <c r="DI267" s="103">
        <v>4</v>
      </c>
      <c r="DJ267" s="167">
        <v>504</v>
      </c>
      <c r="DK267" s="103">
        <v>9</v>
      </c>
      <c r="DL267" s="103">
        <v>9</v>
      </c>
      <c r="DM267" s="103">
        <v>0</v>
      </c>
      <c r="DN267" s="167">
        <v>1620</v>
      </c>
      <c r="DO267" s="167">
        <v>0</v>
      </c>
      <c r="DP267" s="167">
        <v>450</v>
      </c>
      <c r="DQ267" s="167">
        <v>135</v>
      </c>
      <c r="DR267" s="167">
        <v>1714</v>
      </c>
      <c r="DS267" s="103">
        <v>1</v>
      </c>
      <c r="DT267" s="167">
        <v>18</v>
      </c>
      <c r="DU267" s="167">
        <v>-76</v>
      </c>
      <c r="DV267" s="103" t="s">
        <v>117</v>
      </c>
      <c r="DW267" s="26"/>
      <c r="DX267" s="164">
        <f>AVERAGE(DK$6:DK267)</f>
        <v>10.557251908396946</v>
      </c>
      <c r="DY267" s="164">
        <f>AVERAGE(DL$6:DL267)</f>
        <v>10.557251908396946</v>
      </c>
      <c r="DZ267" s="164">
        <f>AVERAGE(DM$6:DM267)</f>
        <v>0</v>
      </c>
      <c r="EA267" s="167">
        <f>AVERAGE(DN$6:DN267)</f>
        <v>1900.3053435114505</v>
      </c>
      <c r="EB267" s="167">
        <f>AVERAGE(DO$6:DO267)</f>
        <v>0</v>
      </c>
      <c r="EC267" s="167">
        <f>AVERAGE(DP$6:DP267)</f>
        <v>527.86259541984737</v>
      </c>
      <c r="ED267" s="167">
        <f>AVERAGE(DQ$6:DQ267)</f>
        <v>158.35877862595419</v>
      </c>
      <c r="EE267" s="167">
        <f>AVERAGE(DR$6:DR267)</f>
        <v>1661.8778625954199</v>
      </c>
      <c r="EF267" s="164">
        <f>AVERAGE(DS$6:DS267)</f>
        <v>0.86641221374045807</v>
      </c>
      <c r="EG267" s="167">
        <f>AVERAGE(DT$6:DT267)</f>
        <v>15.595419847328245</v>
      </c>
      <c r="EH267" s="167">
        <f>AVERAGE(DU$6:DU267)</f>
        <v>254.02290076335879</v>
      </c>
      <c r="EI267" s="26"/>
      <c r="EJ267" s="26"/>
      <c r="EK267" s="26"/>
      <c r="EL267" s="26"/>
      <c r="EM267" s="26"/>
      <c r="EN267" s="26"/>
      <c r="EO267" s="26"/>
      <c r="EP267" s="26"/>
      <c r="EQ267" s="26"/>
      <c r="ER267" s="26"/>
      <c r="ES267" s="26"/>
      <c r="ET267" s="26"/>
      <c r="EU267" s="26"/>
      <c r="EV267" s="26"/>
      <c r="EW267" s="26"/>
      <c r="EX267" s="26"/>
      <c r="EY267" s="26"/>
      <c r="EZ267" s="26"/>
      <c r="FA267" s="26"/>
      <c r="FB267" s="26"/>
      <c r="FC267" s="26"/>
      <c r="FD267" s="26"/>
      <c r="FE267" s="26"/>
      <c r="FF267" s="26"/>
      <c r="FG267" s="26"/>
      <c r="FH267" s="29"/>
      <c r="FI267" s="26"/>
      <c r="FJ267" s="103">
        <v>262</v>
      </c>
      <c r="FK267" s="164">
        <v>6.5516496771697144</v>
      </c>
      <c r="FL267" s="133">
        <v>0.05</v>
      </c>
      <c r="FM267" s="103">
        <v>1</v>
      </c>
      <c r="FN267" s="167">
        <v>349</v>
      </c>
      <c r="FO267" s="103">
        <v>8</v>
      </c>
      <c r="FP267" s="103">
        <v>8</v>
      </c>
      <c r="FQ267" s="103">
        <v>0</v>
      </c>
      <c r="FR267" s="167">
        <v>1440</v>
      </c>
      <c r="FS267" s="167">
        <v>0</v>
      </c>
      <c r="FT267" s="167">
        <v>400</v>
      </c>
      <c r="FU267" s="167">
        <v>120</v>
      </c>
      <c r="FV267" s="167">
        <v>1494</v>
      </c>
      <c r="FW267" s="103">
        <v>0</v>
      </c>
      <c r="FX267" s="167">
        <v>0</v>
      </c>
      <c r="FY267" s="167">
        <v>-54</v>
      </c>
      <c r="FZ267" s="103" t="s">
        <v>117</v>
      </c>
      <c r="GA267" s="80"/>
      <c r="GB267" s="160">
        <f>AVERAGE(FO$6:FO267)</f>
        <v>9.8969465648854964</v>
      </c>
      <c r="GC267" s="160">
        <f>AVERAGE(FP$6:FP267)</f>
        <v>9.8969465648854964</v>
      </c>
      <c r="GD267" s="160">
        <f>AVERAGE(FQ$6:FQ267)</f>
        <v>0</v>
      </c>
      <c r="GE267" s="166">
        <f>AVERAGE(FR$6:FR267)</f>
        <v>1781.4503816793892</v>
      </c>
      <c r="GF267" s="166">
        <f>AVERAGE(FS$6:FS267)</f>
        <v>0</v>
      </c>
      <c r="GG267" s="166">
        <f>AVERAGE(FT$6:FT267)</f>
        <v>494.84732824427482</v>
      </c>
      <c r="GH267" s="166">
        <f>AVERAGE(FU$6:FU267)</f>
        <v>148.45419847328245</v>
      </c>
      <c r="GI267" s="166">
        <f>AVERAGE(FV$6:FV267)</f>
        <v>1622.5038167938931</v>
      </c>
      <c r="GJ267" s="160">
        <f>AVERAGE(FW$6:FW267)</f>
        <v>0.84351145038167941</v>
      </c>
      <c r="GK267" s="166">
        <f>AVERAGE(FX$6:FX267)</f>
        <v>30.366412213740457</v>
      </c>
      <c r="GL267" s="166">
        <f>AVERAGE(FY$6:FY267)</f>
        <v>189.31297709923663</v>
      </c>
      <c r="GM267" s="26"/>
      <c r="GN267" s="26"/>
      <c r="GO267" s="26"/>
      <c r="GP267" s="26"/>
      <c r="GQ267" s="26"/>
      <c r="GR267" s="26"/>
      <c r="GS267" s="26"/>
      <c r="GT267" s="26"/>
      <c r="GU267" s="26"/>
      <c r="GV267" s="26"/>
      <c r="GW267" s="26"/>
      <c r="GX267" s="26"/>
      <c r="GY267" s="26"/>
      <c r="GZ267" s="26"/>
      <c r="HA267" s="26"/>
      <c r="HB267" s="26"/>
      <c r="HC267" s="26"/>
      <c r="HD267" s="26"/>
      <c r="HE267" s="26"/>
      <c r="HF267" s="26"/>
      <c r="HG267" s="26"/>
      <c r="HH267" s="26"/>
      <c r="HI267" s="26"/>
      <c r="HJ267" s="26"/>
      <c r="HK267" s="29"/>
      <c r="HL267" s="26"/>
      <c r="HM267" s="98">
        <v>262</v>
      </c>
      <c r="HN267" s="178">
        <v>21.379549528842304</v>
      </c>
      <c r="HO267" s="148">
        <v>0.15</v>
      </c>
      <c r="HP267" s="98">
        <v>1</v>
      </c>
      <c r="HQ267" s="189">
        <v>110</v>
      </c>
      <c r="HR267" s="98">
        <v>19</v>
      </c>
      <c r="HS267" s="98">
        <v>19</v>
      </c>
      <c r="HT267" s="98">
        <v>0</v>
      </c>
      <c r="HU267" s="189">
        <v>2850</v>
      </c>
      <c r="HV267" s="189">
        <v>0</v>
      </c>
      <c r="HW267" s="189">
        <v>950</v>
      </c>
      <c r="HX267" s="189">
        <v>285</v>
      </c>
      <c r="HY267" s="189">
        <v>1970</v>
      </c>
      <c r="HZ267" s="98">
        <v>3</v>
      </c>
      <c r="IA267" s="189">
        <v>90</v>
      </c>
      <c r="IB267" s="189">
        <v>970</v>
      </c>
      <c r="IC267" s="98" t="s">
        <v>117</v>
      </c>
      <c r="ID267" s="80"/>
      <c r="IE267" s="164">
        <f>AVERAGE(HR$6:HR267)</f>
        <v>19.828244274809162</v>
      </c>
      <c r="IF267" s="164">
        <f>AVERAGE(HS$6:HS267)</f>
        <v>19.141221374045802</v>
      </c>
      <c r="IG267" s="164">
        <f>AVERAGE(HT$6:HT267)</f>
        <v>1.0114503816793894</v>
      </c>
      <c r="IH267" s="167">
        <f>AVERAGE(HU$6:HU267)</f>
        <v>2871.1832061068703</v>
      </c>
      <c r="II267" s="167">
        <f>AVERAGE(HV$6:HV267)</f>
        <v>151.7175572519084</v>
      </c>
      <c r="IJ267" s="167">
        <f>AVERAGE(HW$6:HW267)</f>
        <v>906.48854961832058</v>
      </c>
      <c r="IK267" s="167">
        <f>AVERAGE(HX$6:HX267)</f>
        <v>271.94656488549617</v>
      </c>
      <c r="IL267" s="167">
        <f>AVERAGE(HY$6:HY267)</f>
        <v>2312.0152671755727</v>
      </c>
      <c r="IM267" s="164">
        <f>AVERAGE(HZ$6:HZ267)</f>
        <v>2.5</v>
      </c>
      <c r="IN267" s="167">
        <f>AVERAGE(IA$6:IA267)</f>
        <v>75</v>
      </c>
      <c r="IO267" s="167">
        <f>AVERAGE(IB$6:IB267)</f>
        <v>634.16793893129773</v>
      </c>
      <c r="IP267" s="26"/>
      <c r="IQ267" s="26"/>
      <c r="IR267" s="26"/>
      <c r="IS267" s="26"/>
      <c r="IT267" s="26"/>
      <c r="IU267" s="26"/>
      <c r="IV267" s="26"/>
      <c r="IW267" s="26"/>
      <c r="IX267" s="26"/>
      <c r="IY267" s="26"/>
      <c r="IZ267" s="26"/>
      <c r="JA267" s="26"/>
      <c r="JB267" s="26"/>
      <c r="JC267" s="26"/>
      <c r="JD267" s="26"/>
      <c r="JE267" s="26"/>
      <c r="JF267" s="26"/>
      <c r="JG267" s="26"/>
      <c r="JH267" s="26"/>
      <c r="JI267" s="26"/>
      <c r="JJ267" s="26"/>
      <c r="JK267" s="26"/>
      <c r="JL267" s="26"/>
      <c r="JM267" s="29"/>
      <c r="JN267" s="26"/>
      <c r="JO267" s="26"/>
      <c r="JP267" s="26"/>
      <c r="JQ267" s="26"/>
      <c r="JR267" s="26"/>
      <c r="JS267" s="26"/>
      <c r="JT267" s="26"/>
      <c r="JU267" s="26"/>
      <c r="JV267" s="26"/>
      <c r="JW267" s="26"/>
      <c r="JX267" s="26"/>
      <c r="JY267" s="26"/>
      <c r="JZ267" s="29"/>
    </row>
    <row r="268" spans="1:286" x14ac:dyDescent="0.2">
      <c r="A268" s="26"/>
      <c r="B268" s="103">
        <v>263</v>
      </c>
      <c r="C268" s="164">
        <v>22.174327942853306</v>
      </c>
      <c r="D268" s="133">
        <v>0.2</v>
      </c>
      <c r="E268" s="103">
        <v>1</v>
      </c>
      <c r="F268" s="167">
        <v>298</v>
      </c>
      <c r="G268" s="103">
        <v>19</v>
      </c>
      <c r="H268" s="103">
        <v>19</v>
      </c>
      <c r="I268" s="103">
        <v>0</v>
      </c>
      <c r="J268" s="167">
        <v>2280</v>
      </c>
      <c r="K268" s="167">
        <v>0</v>
      </c>
      <c r="L268" s="167">
        <v>950</v>
      </c>
      <c r="M268" s="167">
        <v>285</v>
      </c>
      <c r="N268" s="167">
        <v>2158</v>
      </c>
      <c r="O268" s="103">
        <v>4</v>
      </c>
      <c r="P268" s="167">
        <v>48</v>
      </c>
      <c r="Q268" s="167">
        <v>170</v>
      </c>
      <c r="R268" s="103" t="s">
        <v>117</v>
      </c>
      <c r="S268" s="80"/>
      <c r="T268" s="169">
        <f>AVERAGE(G$6:G268)</f>
        <v>23.566539923954373</v>
      </c>
      <c r="U268" s="169">
        <f>AVERAGE(H$6:H268)</f>
        <v>20.798479087452471</v>
      </c>
      <c r="V268" s="169">
        <f>AVERAGE(I$6:I268)</f>
        <v>1.4068441064638784</v>
      </c>
      <c r="W268" s="170">
        <f>AVERAGE(J$6:J268)</f>
        <v>2495.8174904942966</v>
      </c>
      <c r="X268" s="170">
        <f>AVERAGE(K$6:K268)</f>
        <v>168.8212927756654</v>
      </c>
      <c r="Y268" s="170">
        <f>AVERAGE(L$6:L268)</f>
        <v>969.58174904942962</v>
      </c>
      <c r="Z268" s="170">
        <f>AVERAGE(M$6:M268)</f>
        <v>290.87452471482891</v>
      </c>
      <c r="AA268" s="170">
        <f>AVERAGE(N$6:N268)</f>
        <v>2414.1863117870721</v>
      </c>
      <c r="AB268" s="169">
        <f>AVERAGE(O$6:O268)</f>
        <v>3.0532319391634979</v>
      </c>
      <c r="AC268" s="170">
        <f>AVERAGE(P$6:P268)</f>
        <v>36.638783269961976</v>
      </c>
      <c r="AD268" s="170">
        <f>AVERAGE(Q$6:Q268)</f>
        <v>118.26996197718631</v>
      </c>
      <c r="AE268" s="26"/>
      <c r="AF268" s="26"/>
      <c r="AG268" s="26"/>
      <c r="AH268" s="26"/>
      <c r="AI268" s="26"/>
      <c r="AJ268" s="26"/>
      <c r="AK268" s="26"/>
      <c r="AL268" s="26"/>
      <c r="AM268" s="26"/>
      <c r="AN268" s="26"/>
      <c r="AO268" s="26"/>
      <c r="AP268" s="26"/>
      <c r="AQ268" s="26"/>
      <c r="AR268" s="26"/>
      <c r="AS268" s="26"/>
      <c r="AT268" s="26"/>
      <c r="AU268" s="26"/>
      <c r="AV268" s="26"/>
      <c r="AW268" s="26"/>
      <c r="AX268" s="29"/>
      <c r="AZ268" s="26">
        <v>263</v>
      </c>
      <c r="BA268" s="164">
        <v>17.849303789578116</v>
      </c>
      <c r="BB268" s="175">
        <v>0.25</v>
      </c>
      <c r="BC268" s="103">
        <v>9</v>
      </c>
      <c r="BD268" s="181">
        <v>198</v>
      </c>
      <c r="BE268" s="103">
        <v>23</v>
      </c>
      <c r="BF268" s="103">
        <v>22</v>
      </c>
      <c r="BG268" s="103">
        <v>2</v>
      </c>
      <c r="BH268" s="167">
        <v>3300</v>
      </c>
      <c r="BI268" s="167">
        <v>300</v>
      </c>
      <c r="BJ268" s="167">
        <v>1000</v>
      </c>
      <c r="BK268" s="167">
        <v>300</v>
      </c>
      <c r="BL268" s="167">
        <v>2423</v>
      </c>
      <c r="BM268" s="103">
        <v>4</v>
      </c>
      <c r="BN268" s="167">
        <v>60</v>
      </c>
      <c r="BO268" s="167">
        <v>937</v>
      </c>
      <c r="BP268" s="103" t="s">
        <v>116</v>
      </c>
      <c r="BQ268" s="80"/>
      <c r="BR268" s="164">
        <f>AVERAGE(BE$6:BE268)</f>
        <v>19.695817490494296</v>
      </c>
      <c r="BS268" s="164">
        <f>AVERAGE(BF$6:BF268)</f>
        <v>18.882129277566541</v>
      </c>
      <c r="BT268" s="164">
        <f>AVERAGE(BG$6:BG268)</f>
        <v>0.66920152091254748</v>
      </c>
      <c r="BU268" s="167">
        <f>AVERAGE(BH$6:BH268)</f>
        <v>2832.319391634981</v>
      </c>
      <c r="BV268" s="167">
        <f>AVERAGE(BI$6:BI268)</f>
        <v>100.38022813688212</v>
      </c>
      <c r="BW268" s="167">
        <f>AVERAGE(BJ$6:BJ268)</f>
        <v>910.64638783269959</v>
      </c>
      <c r="BX268" s="167">
        <f>AVERAGE(BK$6:BK268)</f>
        <v>273.19391634980991</v>
      </c>
      <c r="BY268" s="167">
        <f>AVERAGE(BL$6:BL268)</f>
        <v>2256.6273764258553</v>
      </c>
      <c r="BZ268" s="164">
        <f>AVERAGE(BM$6:BM268)</f>
        <v>2.2547528517110265</v>
      </c>
      <c r="CA268" s="167">
        <f>AVERAGE(BN$6:BN268)</f>
        <v>33.821292775665398</v>
      </c>
      <c r="CB268" s="167">
        <f>AVERAGE(BO$6:BO268)</f>
        <v>609.51330798479091</v>
      </c>
      <c r="CC268" s="26"/>
      <c r="CD268" s="26"/>
      <c r="CE268" s="26"/>
      <c r="CF268" s="26"/>
      <c r="CG268" s="26"/>
      <c r="CH268" s="26"/>
      <c r="CI268" s="26"/>
      <c r="CJ268" s="26"/>
      <c r="CK268" s="26"/>
      <c r="CL268" s="26"/>
      <c r="CM268" s="26"/>
      <c r="CN268" s="26"/>
      <c r="CO268" s="26"/>
      <c r="CP268" s="26"/>
      <c r="CQ268" s="26"/>
      <c r="CR268" s="26"/>
      <c r="CS268" s="26"/>
      <c r="CT268" s="26"/>
      <c r="CU268" s="26"/>
      <c r="CV268" s="26"/>
      <c r="CW268" s="26"/>
      <c r="CX268" s="26"/>
      <c r="CY268" s="26"/>
      <c r="CZ268" s="26"/>
      <c r="DA268" s="26"/>
      <c r="DB268" s="26"/>
      <c r="DC268" s="26"/>
      <c r="DD268" s="29"/>
      <c r="DE268" s="26"/>
      <c r="DF268" s="103">
        <v>263</v>
      </c>
      <c r="DG268" s="164">
        <v>8.5857898004970714</v>
      </c>
      <c r="DH268" s="133">
        <v>0.1</v>
      </c>
      <c r="DI268" s="103">
        <v>8</v>
      </c>
      <c r="DJ268" s="167">
        <v>408</v>
      </c>
      <c r="DK268" s="103">
        <v>16</v>
      </c>
      <c r="DL268" s="103">
        <v>16</v>
      </c>
      <c r="DM268" s="103">
        <v>0</v>
      </c>
      <c r="DN268" s="167">
        <v>2880</v>
      </c>
      <c r="DO268" s="167">
        <v>0</v>
      </c>
      <c r="DP268" s="167">
        <v>800</v>
      </c>
      <c r="DQ268" s="167">
        <v>240</v>
      </c>
      <c r="DR268" s="167">
        <v>2073</v>
      </c>
      <c r="DS268" s="103">
        <v>1</v>
      </c>
      <c r="DT268" s="167">
        <v>18</v>
      </c>
      <c r="DU268" s="167">
        <v>825</v>
      </c>
      <c r="DV268" s="103" t="s">
        <v>117</v>
      </c>
      <c r="DW268" s="26"/>
      <c r="DX268" s="164">
        <f>AVERAGE(DK$6:DK268)</f>
        <v>10.577946768060837</v>
      </c>
      <c r="DY268" s="164">
        <f>AVERAGE(DL$6:DL268)</f>
        <v>10.577946768060837</v>
      </c>
      <c r="DZ268" s="164">
        <f>AVERAGE(DM$6:DM268)</f>
        <v>0</v>
      </c>
      <c r="EA268" s="167">
        <f>AVERAGE(DN$6:DN268)</f>
        <v>1904.0304182509506</v>
      </c>
      <c r="EB268" s="167">
        <f>AVERAGE(DO$6:DO268)</f>
        <v>0</v>
      </c>
      <c r="EC268" s="167">
        <f>AVERAGE(DP$6:DP268)</f>
        <v>528.89733840304177</v>
      </c>
      <c r="ED268" s="167">
        <f>AVERAGE(DQ$6:DQ268)</f>
        <v>158.66920152091254</v>
      </c>
      <c r="EE268" s="167">
        <f>AVERAGE(DR$6:DR268)</f>
        <v>1663.4410646387832</v>
      </c>
      <c r="EF268" s="164">
        <f>AVERAGE(DS$6:DS268)</f>
        <v>0.86692015209125473</v>
      </c>
      <c r="EG268" s="167">
        <f>AVERAGE(DT$6:DT268)</f>
        <v>15.604562737642585</v>
      </c>
      <c r="EH268" s="167">
        <f>AVERAGE(DU$6:DU268)</f>
        <v>256.19391634980991</v>
      </c>
      <c r="EI268" s="26"/>
      <c r="EJ268" s="26"/>
      <c r="EK268" s="26"/>
      <c r="EL268" s="26"/>
      <c r="EM268" s="26"/>
      <c r="EN268" s="26"/>
      <c r="EO268" s="26"/>
      <c r="EP268" s="26"/>
      <c r="EQ268" s="26"/>
      <c r="ER268" s="26"/>
      <c r="ES268" s="26"/>
      <c r="ET268" s="26"/>
      <c r="EU268" s="26"/>
      <c r="EV268" s="26"/>
      <c r="EW268" s="26"/>
      <c r="EX268" s="26"/>
      <c r="EY268" s="26"/>
      <c r="EZ268" s="26"/>
      <c r="FA268" s="26"/>
      <c r="FB268" s="26"/>
      <c r="FC268" s="26"/>
      <c r="FD268" s="26"/>
      <c r="FE268" s="26"/>
      <c r="FF268" s="26"/>
      <c r="FG268" s="26"/>
      <c r="FH268" s="29"/>
      <c r="FI268" s="26"/>
      <c r="FJ268" s="103">
        <v>263</v>
      </c>
      <c r="FK268" s="164">
        <v>5.8024304285061019</v>
      </c>
      <c r="FL268" s="133">
        <v>0.15</v>
      </c>
      <c r="FM268" s="103">
        <v>6</v>
      </c>
      <c r="FN268" s="167">
        <v>374</v>
      </c>
      <c r="FO268" s="103">
        <v>11</v>
      </c>
      <c r="FP268" s="103">
        <v>11</v>
      </c>
      <c r="FQ268" s="103">
        <v>0</v>
      </c>
      <c r="FR268" s="167">
        <v>1980</v>
      </c>
      <c r="FS268" s="167">
        <v>0</v>
      </c>
      <c r="FT268" s="167">
        <v>550</v>
      </c>
      <c r="FU268" s="167">
        <v>165</v>
      </c>
      <c r="FV268" s="167">
        <v>1714</v>
      </c>
      <c r="FW268" s="103">
        <v>1</v>
      </c>
      <c r="FX268" s="167">
        <v>36</v>
      </c>
      <c r="FY268" s="167">
        <v>302</v>
      </c>
      <c r="FZ268" s="103" t="s">
        <v>117</v>
      </c>
      <c r="GA268" s="80"/>
      <c r="GB268" s="160">
        <f>AVERAGE(FO$6:FO268)</f>
        <v>9.9011406844106471</v>
      </c>
      <c r="GC268" s="160">
        <f>AVERAGE(FP$6:FP268)</f>
        <v>9.9011406844106471</v>
      </c>
      <c r="GD268" s="160">
        <f>AVERAGE(FQ$6:FQ268)</f>
        <v>0</v>
      </c>
      <c r="GE268" s="166">
        <f>AVERAGE(FR$6:FR268)</f>
        <v>1782.2053231939165</v>
      </c>
      <c r="GF268" s="166">
        <f>AVERAGE(FS$6:FS268)</f>
        <v>0</v>
      </c>
      <c r="GG268" s="166">
        <f>AVERAGE(FT$6:FT268)</f>
        <v>495.05703422053233</v>
      </c>
      <c r="GH268" s="166">
        <f>AVERAGE(FU$6:FU268)</f>
        <v>148.5171102661597</v>
      </c>
      <c r="GI268" s="166">
        <f>AVERAGE(FV$6:FV268)</f>
        <v>1622.8517110266159</v>
      </c>
      <c r="GJ268" s="160">
        <f>AVERAGE(FW$6:FW268)</f>
        <v>0.844106463878327</v>
      </c>
      <c r="GK268" s="166">
        <f>AVERAGE(FX$6:FX268)</f>
        <v>30.387832699619771</v>
      </c>
      <c r="GL268" s="166">
        <f>AVERAGE(FY$6:FY268)</f>
        <v>189.74144486692015</v>
      </c>
      <c r="GM268" s="26"/>
      <c r="GN268" s="26"/>
      <c r="GO268" s="26"/>
      <c r="GP268" s="26"/>
      <c r="GQ268" s="26"/>
      <c r="GR268" s="26"/>
      <c r="GS268" s="26"/>
      <c r="GT268" s="26"/>
      <c r="GU268" s="26"/>
      <c r="GV268" s="26"/>
      <c r="GW268" s="26"/>
      <c r="GX268" s="26"/>
      <c r="GY268" s="26"/>
      <c r="GZ268" s="26"/>
      <c r="HA268" s="26"/>
      <c r="HB268" s="26"/>
      <c r="HC268" s="26"/>
      <c r="HD268" s="26"/>
      <c r="HE268" s="26"/>
      <c r="HF268" s="26"/>
      <c r="HG268" s="26"/>
      <c r="HH268" s="26"/>
      <c r="HI268" s="26"/>
      <c r="HJ268" s="26"/>
      <c r="HK268" s="29"/>
      <c r="HL268" s="26"/>
      <c r="HM268" s="98">
        <v>263</v>
      </c>
      <c r="HN268" s="178">
        <v>21.193857629134889</v>
      </c>
      <c r="HO268" s="148">
        <v>0.05</v>
      </c>
      <c r="HP268" s="98">
        <v>10</v>
      </c>
      <c r="HQ268" s="189">
        <v>487</v>
      </c>
      <c r="HR268" s="98">
        <v>30</v>
      </c>
      <c r="HS268" s="98">
        <v>23</v>
      </c>
      <c r="HT268" s="98">
        <v>3</v>
      </c>
      <c r="HU268" s="189">
        <v>3450</v>
      </c>
      <c r="HV268" s="189">
        <v>450</v>
      </c>
      <c r="HW268" s="189">
        <v>1000</v>
      </c>
      <c r="HX268" s="189">
        <v>300</v>
      </c>
      <c r="HY268" s="189">
        <v>2862</v>
      </c>
      <c r="HZ268" s="98">
        <v>1</v>
      </c>
      <c r="IA268" s="189">
        <v>30</v>
      </c>
      <c r="IB268" s="189">
        <v>618</v>
      </c>
      <c r="IC268" s="98" t="s">
        <v>116</v>
      </c>
      <c r="ID268" s="80"/>
      <c r="IE268" s="164">
        <f>AVERAGE(HR$6:HR268)</f>
        <v>19.866920152091254</v>
      </c>
      <c r="IF268" s="164">
        <f>AVERAGE(HS$6:HS268)</f>
        <v>19.155893536121674</v>
      </c>
      <c r="IG268" s="164">
        <f>AVERAGE(HT$6:HT268)</f>
        <v>1.0190114068441065</v>
      </c>
      <c r="IH268" s="167">
        <f>AVERAGE(HU$6:HU268)</f>
        <v>2873.3840304182509</v>
      </c>
      <c r="II268" s="167">
        <f>AVERAGE(HV$6:HV268)</f>
        <v>152.85171102661596</v>
      </c>
      <c r="IJ268" s="167">
        <f>AVERAGE(HW$6:HW268)</f>
        <v>906.84410646387835</v>
      </c>
      <c r="IK268" s="167">
        <f>AVERAGE(HX$6:HX268)</f>
        <v>272.05323193916348</v>
      </c>
      <c r="IL268" s="167">
        <f>AVERAGE(HY$6:HY268)</f>
        <v>2314.1064638783268</v>
      </c>
      <c r="IM268" s="164">
        <f>AVERAGE(HZ$6:HZ268)</f>
        <v>2.4942965779467681</v>
      </c>
      <c r="IN268" s="167">
        <f>AVERAGE(IA$6:IA268)</f>
        <v>74.828897338403038</v>
      </c>
      <c r="IO268" s="167">
        <f>AVERAGE(IB$6:IB268)</f>
        <v>634.10646387832696</v>
      </c>
      <c r="IP268" s="26"/>
      <c r="IQ268" s="26"/>
      <c r="IR268" s="26"/>
      <c r="IS268" s="26"/>
      <c r="IT268" s="26"/>
      <c r="IU268" s="26"/>
      <c r="IV268" s="26"/>
      <c r="IW268" s="26"/>
      <c r="IX268" s="26"/>
      <c r="IY268" s="26"/>
      <c r="IZ268" s="26"/>
      <c r="JA268" s="26"/>
      <c r="JB268" s="26"/>
      <c r="JC268" s="26"/>
      <c r="JD268" s="26"/>
      <c r="JE268" s="26"/>
      <c r="JF268" s="26"/>
      <c r="JG268" s="26"/>
      <c r="JH268" s="26"/>
      <c r="JI268" s="26"/>
      <c r="JJ268" s="26"/>
      <c r="JK268" s="26"/>
      <c r="JL268" s="26"/>
      <c r="JM268" s="29"/>
      <c r="JN268" s="26"/>
      <c r="JO268" s="26"/>
      <c r="JP268" s="26"/>
      <c r="JQ268" s="26"/>
      <c r="JR268" s="26"/>
      <c r="JS268" s="26"/>
      <c r="JT268" s="26"/>
      <c r="JU268" s="26"/>
      <c r="JV268" s="26"/>
      <c r="JW268" s="26"/>
      <c r="JX268" s="26"/>
      <c r="JY268" s="26"/>
      <c r="JZ268" s="29"/>
    </row>
    <row r="269" spans="1:286" x14ac:dyDescent="0.2">
      <c r="A269" s="26"/>
      <c r="B269" s="103">
        <v>264</v>
      </c>
      <c r="C269" s="164">
        <v>23.111537434041185</v>
      </c>
      <c r="D269" s="133">
        <v>0.05</v>
      </c>
      <c r="E269" s="103">
        <v>3</v>
      </c>
      <c r="F269" s="167">
        <v>292</v>
      </c>
      <c r="G269" s="103">
        <v>25</v>
      </c>
      <c r="H269" s="103">
        <v>22</v>
      </c>
      <c r="I269" s="103">
        <v>2</v>
      </c>
      <c r="J269" s="167">
        <v>2640</v>
      </c>
      <c r="K269" s="167">
        <v>240</v>
      </c>
      <c r="L269" s="167">
        <v>1000</v>
      </c>
      <c r="M269" s="167">
        <v>300</v>
      </c>
      <c r="N269" s="167">
        <v>2457</v>
      </c>
      <c r="O269" s="103">
        <v>1</v>
      </c>
      <c r="P269" s="167">
        <v>12</v>
      </c>
      <c r="Q269" s="167">
        <v>195</v>
      </c>
      <c r="R269" s="103" t="s">
        <v>116</v>
      </c>
      <c r="S269" s="80"/>
      <c r="T269" s="169">
        <f>AVERAGE(G$6:G269)</f>
        <v>23.571969696969695</v>
      </c>
      <c r="U269" s="169">
        <f>AVERAGE(H$6:H269)</f>
        <v>20.803030303030305</v>
      </c>
      <c r="V269" s="169">
        <f>AVERAGE(I$6:I269)</f>
        <v>1.4090909090909092</v>
      </c>
      <c r="W269" s="170">
        <f>AVERAGE(J$6:J269)</f>
        <v>2496.3636363636365</v>
      </c>
      <c r="X269" s="170">
        <f>AVERAGE(K$6:K269)</f>
        <v>169.09090909090909</v>
      </c>
      <c r="Y269" s="170">
        <f>AVERAGE(L$6:L269)</f>
        <v>969.69696969696975</v>
      </c>
      <c r="Z269" s="170">
        <f>AVERAGE(M$6:M269)</f>
        <v>290.90909090909093</v>
      </c>
      <c r="AA269" s="170">
        <f>AVERAGE(N$6:N269)</f>
        <v>2414.348484848485</v>
      </c>
      <c r="AB269" s="169">
        <f>AVERAGE(O$6:O269)</f>
        <v>3.0454545454545454</v>
      </c>
      <c r="AC269" s="170">
        <f>AVERAGE(P$6:P269)</f>
        <v>36.545454545454547</v>
      </c>
      <c r="AD269" s="170">
        <f>AVERAGE(Q$6:Q269)</f>
        <v>118.56060606060606</v>
      </c>
      <c r="AE269" s="26"/>
      <c r="AF269" s="26"/>
      <c r="AG269" s="26"/>
      <c r="AH269" s="26"/>
      <c r="AI269" s="26"/>
      <c r="AJ269" s="26"/>
      <c r="AK269" s="26"/>
      <c r="AL269" s="26"/>
      <c r="AM269" s="26"/>
      <c r="AN269" s="26"/>
      <c r="AO269" s="26"/>
      <c r="AP269" s="26"/>
      <c r="AQ269" s="26"/>
      <c r="AR269" s="26"/>
      <c r="AS269" s="26"/>
      <c r="AT269" s="26"/>
      <c r="AU269" s="26"/>
      <c r="AV269" s="26"/>
      <c r="AW269" s="26"/>
      <c r="AX269" s="29"/>
      <c r="AZ269" s="26">
        <v>264</v>
      </c>
      <c r="BA269" s="164">
        <v>16.167391211384878</v>
      </c>
      <c r="BB269" s="175">
        <v>0.05</v>
      </c>
      <c r="BC269" s="103">
        <v>1</v>
      </c>
      <c r="BD269" s="181">
        <v>159</v>
      </c>
      <c r="BE269" s="103">
        <v>16</v>
      </c>
      <c r="BF269" s="103">
        <v>16</v>
      </c>
      <c r="BG269" s="103">
        <v>0</v>
      </c>
      <c r="BH269" s="167">
        <v>2400</v>
      </c>
      <c r="BI269" s="167">
        <v>0</v>
      </c>
      <c r="BJ269" s="167">
        <v>800</v>
      </c>
      <c r="BK269" s="167">
        <v>240</v>
      </c>
      <c r="BL269" s="167">
        <v>1824</v>
      </c>
      <c r="BM269" s="103">
        <v>1</v>
      </c>
      <c r="BN269" s="167">
        <v>15</v>
      </c>
      <c r="BO269" s="167">
        <v>591</v>
      </c>
      <c r="BP269" s="103" t="s">
        <v>117</v>
      </c>
      <c r="BQ269" s="80"/>
      <c r="BR269" s="164">
        <f>AVERAGE(BE$6:BE269)</f>
        <v>19.681818181818183</v>
      </c>
      <c r="BS269" s="164">
        <f>AVERAGE(BF$6:BF269)</f>
        <v>18.871212121212121</v>
      </c>
      <c r="BT269" s="164">
        <f>AVERAGE(BG$6:BG269)</f>
        <v>0.66666666666666663</v>
      </c>
      <c r="BU269" s="167">
        <f>AVERAGE(BH$6:BH269)</f>
        <v>2830.681818181818</v>
      </c>
      <c r="BV269" s="167">
        <f>AVERAGE(BI$6:BI269)</f>
        <v>100</v>
      </c>
      <c r="BW269" s="167">
        <f>AVERAGE(BJ$6:BJ269)</f>
        <v>910.22727272727275</v>
      </c>
      <c r="BX269" s="167">
        <f>AVERAGE(BK$6:BK269)</f>
        <v>273.06818181818181</v>
      </c>
      <c r="BY269" s="167">
        <f>AVERAGE(BL$6:BL269)</f>
        <v>2254.9886363636365</v>
      </c>
      <c r="BZ269" s="164">
        <f>AVERAGE(BM$6:BM269)</f>
        <v>2.25</v>
      </c>
      <c r="CA269" s="167">
        <f>AVERAGE(BN$6:BN269)</f>
        <v>33.75</v>
      </c>
      <c r="CB269" s="167">
        <f>AVERAGE(BO$6:BO269)</f>
        <v>609.44318181818187</v>
      </c>
      <c r="CC269" s="26"/>
      <c r="CD269" s="26"/>
      <c r="CE269" s="26"/>
      <c r="CF269" s="26"/>
      <c r="CG269" s="26"/>
      <c r="CH269" s="26"/>
      <c r="CI269" s="26"/>
      <c r="CJ269" s="26"/>
      <c r="CK269" s="26"/>
      <c r="CL269" s="26"/>
      <c r="CM269" s="26"/>
      <c r="CN269" s="26"/>
      <c r="CO269" s="26"/>
      <c r="CP269" s="26"/>
      <c r="CQ269" s="26"/>
      <c r="CR269" s="26"/>
      <c r="CS269" s="26"/>
      <c r="CT269" s="26"/>
      <c r="CU269" s="26"/>
      <c r="CV269" s="26"/>
      <c r="CW269" s="26"/>
      <c r="CX269" s="26"/>
      <c r="CY269" s="26"/>
      <c r="CZ269" s="26"/>
      <c r="DA269" s="26"/>
      <c r="DB269" s="26"/>
      <c r="DC269" s="26"/>
      <c r="DD269" s="29"/>
      <c r="DE269" s="26"/>
      <c r="DF269" s="103">
        <v>264</v>
      </c>
      <c r="DG269" s="164">
        <v>5.7960701016655758</v>
      </c>
      <c r="DH269" s="133">
        <v>0.15</v>
      </c>
      <c r="DI269" s="103">
        <v>1</v>
      </c>
      <c r="DJ269" s="167">
        <v>160</v>
      </c>
      <c r="DK269" s="103">
        <v>6</v>
      </c>
      <c r="DL269" s="103">
        <v>6</v>
      </c>
      <c r="DM269" s="103">
        <v>0</v>
      </c>
      <c r="DN269" s="167">
        <v>1080</v>
      </c>
      <c r="DO269" s="167">
        <v>0</v>
      </c>
      <c r="DP269" s="167">
        <v>300</v>
      </c>
      <c r="DQ269" s="167">
        <v>90</v>
      </c>
      <c r="DR269" s="167">
        <v>1175</v>
      </c>
      <c r="DS269" s="103">
        <v>1</v>
      </c>
      <c r="DT269" s="167">
        <v>18</v>
      </c>
      <c r="DU269" s="167">
        <v>-77</v>
      </c>
      <c r="DV269" s="103" t="s">
        <v>117</v>
      </c>
      <c r="DW269" s="26"/>
      <c r="DX269" s="164">
        <f>AVERAGE(DK$6:DK269)</f>
        <v>10.560606060606061</v>
      </c>
      <c r="DY269" s="164">
        <f>AVERAGE(DL$6:DL269)</f>
        <v>10.560606060606061</v>
      </c>
      <c r="DZ269" s="164">
        <f>AVERAGE(DM$6:DM269)</f>
        <v>0</v>
      </c>
      <c r="EA269" s="167">
        <f>AVERAGE(DN$6:DN269)</f>
        <v>1900.909090909091</v>
      </c>
      <c r="EB269" s="167">
        <f>AVERAGE(DO$6:DO269)</f>
        <v>0</v>
      </c>
      <c r="EC269" s="167">
        <f>AVERAGE(DP$6:DP269)</f>
        <v>528.030303030303</v>
      </c>
      <c r="ED269" s="167">
        <f>AVERAGE(DQ$6:DQ269)</f>
        <v>158.40909090909091</v>
      </c>
      <c r="EE269" s="167">
        <f>AVERAGE(DR$6:DR269)</f>
        <v>1661.590909090909</v>
      </c>
      <c r="EF269" s="164">
        <f>AVERAGE(DS$6:DS269)</f>
        <v>0.86742424242424243</v>
      </c>
      <c r="EG269" s="167">
        <f>AVERAGE(DT$6:DT269)</f>
        <v>15.613636363636363</v>
      </c>
      <c r="EH269" s="167">
        <f>AVERAGE(DU$6:DU269)</f>
        <v>254.93181818181819</v>
      </c>
      <c r="EI269" s="26"/>
      <c r="EJ269" s="26"/>
      <c r="EK269" s="26"/>
      <c r="EL269" s="26"/>
      <c r="EM269" s="26"/>
      <c r="EN269" s="26"/>
      <c r="EO269" s="26"/>
      <c r="EP269" s="26"/>
      <c r="EQ269" s="26"/>
      <c r="ER269" s="26"/>
      <c r="ES269" s="26"/>
      <c r="ET269" s="26"/>
      <c r="EU269" s="26"/>
      <c r="EV269" s="26"/>
      <c r="EW269" s="26"/>
      <c r="EX269" s="26"/>
      <c r="EY269" s="26"/>
      <c r="EZ269" s="26"/>
      <c r="FA269" s="26"/>
      <c r="FB269" s="26"/>
      <c r="FC269" s="26"/>
      <c r="FD269" s="26"/>
      <c r="FE269" s="26"/>
      <c r="FF269" s="26"/>
      <c r="FG269" s="26"/>
      <c r="FH269" s="29"/>
      <c r="FI269" s="26"/>
      <c r="FJ269" s="103">
        <v>264</v>
      </c>
      <c r="FK269" s="164">
        <v>7.0042768599753185</v>
      </c>
      <c r="FL269" s="133">
        <v>0.05</v>
      </c>
      <c r="FM269" s="103">
        <v>1</v>
      </c>
      <c r="FN269" s="167">
        <v>351</v>
      </c>
      <c r="FO269" s="103">
        <v>8</v>
      </c>
      <c r="FP269" s="103">
        <v>8</v>
      </c>
      <c r="FQ269" s="103">
        <v>0</v>
      </c>
      <c r="FR269" s="167">
        <v>1440</v>
      </c>
      <c r="FS269" s="167">
        <v>0</v>
      </c>
      <c r="FT269" s="167">
        <v>400</v>
      </c>
      <c r="FU269" s="167">
        <v>120</v>
      </c>
      <c r="FV269" s="167">
        <v>1496</v>
      </c>
      <c r="FW269" s="103">
        <v>0</v>
      </c>
      <c r="FX269" s="167">
        <v>0</v>
      </c>
      <c r="FY269" s="167">
        <v>-56</v>
      </c>
      <c r="FZ269" s="103" t="s">
        <v>117</v>
      </c>
      <c r="GA269" s="80"/>
      <c r="GB269" s="160">
        <f>AVERAGE(FO$6:FO269)</f>
        <v>9.8939393939393945</v>
      </c>
      <c r="GC269" s="160">
        <f>AVERAGE(FP$6:FP269)</f>
        <v>9.8939393939393945</v>
      </c>
      <c r="GD269" s="160">
        <f>AVERAGE(FQ$6:FQ269)</f>
        <v>0</v>
      </c>
      <c r="GE269" s="166">
        <f>AVERAGE(FR$6:FR269)</f>
        <v>1780.909090909091</v>
      </c>
      <c r="GF269" s="166">
        <f>AVERAGE(FS$6:FS269)</f>
        <v>0</v>
      </c>
      <c r="GG269" s="166">
        <f>AVERAGE(FT$6:FT269)</f>
        <v>494.69696969696969</v>
      </c>
      <c r="GH269" s="166">
        <f>AVERAGE(FU$6:FU269)</f>
        <v>148.40909090909091</v>
      </c>
      <c r="GI269" s="166">
        <f>AVERAGE(FV$6:FV269)</f>
        <v>1622.371212121212</v>
      </c>
      <c r="GJ269" s="160">
        <f>AVERAGE(FW$6:FW269)</f>
        <v>0.84090909090909094</v>
      </c>
      <c r="GK269" s="166">
        <f>AVERAGE(FX$6:FX269)</f>
        <v>30.272727272727273</v>
      </c>
      <c r="GL269" s="166">
        <f>AVERAGE(FY$6:FY269)</f>
        <v>188.81060606060606</v>
      </c>
      <c r="GM269" s="26"/>
      <c r="GN269" s="26"/>
      <c r="GO269" s="26"/>
      <c r="GP269" s="26"/>
      <c r="GQ269" s="26"/>
      <c r="GR269" s="26"/>
      <c r="GS269" s="26"/>
      <c r="GT269" s="26"/>
      <c r="GU269" s="26"/>
      <c r="GV269" s="26"/>
      <c r="GW269" s="26"/>
      <c r="GX269" s="26"/>
      <c r="GY269" s="26"/>
      <c r="GZ269" s="26"/>
      <c r="HA269" s="26"/>
      <c r="HB269" s="26"/>
      <c r="HC269" s="26"/>
      <c r="HD269" s="26"/>
      <c r="HE269" s="26"/>
      <c r="HF269" s="26"/>
      <c r="HG269" s="26"/>
      <c r="HH269" s="26"/>
      <c r="HI269" s="26"/>
      <c r="HJ269" s="26"/>
      <c r="HK269" s="29"/>
      <c r="HL269" s="26"/>
      <c r="HM269" s="98">
        <v>264</v>
      </c>
      <c r="HN269" s="178">
        <v>24.248932028552009</v>
      </c>
      <c r="HO269" s="148">
        <v>0.1</v>
      </c>
      <c r="HP269" s="98">
        <v>1</v>
      </c>
      <c r="HQ269" s="189">
        <v>181</v>
      </c>
      <c r="HR269" s="98">
        <v>23</v>
      </c>
      <c r="HS269" s="98">
        <v>23</v>
      </c>
      <c r="HT269" s="98">
        <v>3</v>
      </c>
      <c r="HU269" s="189">
        <v>3450</v>
      </c>
      <c r="HV269" s="189">
        <v>450</v>
      </c>
      <c r="HW269" s="189">
        <v>1000</v>
      </c>
      <c r="HX269" s="189">
        <v>300</v>
      </c>
      <c r="HY269" s="189">
        <v>2556</v>
      </c>
      <c r="HZ269" s="98">
        <v>2</v>
      </c>
      <c r="IA269" s="189">
        <v>60</v>
      </c>
      <c r="IB269" s="189">
        <v>954</v>
      </c>
      <c r="IC269" s="98" t="s">
        <v>116</v>
      </c>
      <c r="ID269" s="80"/>
      <c r="IE269" s="164">
        <f>AVERAGE(HR$6:HR269)</f>
        <v>19.878787878787879</v>
      </c>
      <c r="IF269" s="164">
        <f>AVERAGE(HS$6:HS269)</f>
        <v>19.170454545454547</v>
      </c>
      <c r="IG269" s="164">
        <f>AVERAGE(HT$6:HT269)</f>
        <v>1.0265151515151516</v>
      </c>
      <c r="IH269" s="167">
        <f>AVERAGE(HU$6:HU269)</f>
        <v>2875.568181818182</v>
      </c>
      <c r="II269" s="167">
        <f>AVERAGE(HV$6:HV269)</f>
        <v>153.97727272727272</v>
      </c>
      <c r="IJ269" s="167">
        <f>AVERAGE(HW$6:HW269)</f>
        <v>907.19696969696975</v>
      </c>
      <c r="IK269" s="167">
        <f>AVERAGE(HX$6:HX269)</f>
        <v>272.15909090909093</v>
      </c>
      <c r="IL269" s="167">
        <f>AVERAGE(HY$6:HY269)</f>
        <v>2315.0227272727275</v>
      </c>
      <c r="IM269" s="164">
        <f>AVERAGE(HZ$6:HZ269)</f>
        <v>2.4924242424242422</v>
      </c>
      <c r="IN269" s="167">
        <f>AVERAGE(IA$6:IA269)</f>
        <v>74.772727272727266</v>
      </c>
      <c r="IO269" s="167">
        <f>AVERAGE(IB$6:IB269)</f>
        <v>635.31818181818187</v>
      </c>
      <c r="IP269" s="26"/>
      <c r="IQ269" s="26"/>
      <c r="IR269" s="26"/>
      <c r="IS269" s="26"/>
      <c r="IT269" s="26"/>
      <c r="IU269" s="26"/>
      <c r="IV269" s="26"/>
      <c r="IW269" s="26"/>
      <c r="IX269" s="26"/>
      <c r="IY269" s="26"/>
      <c r="IZ269" s="26"/>
      <c r="JA269" s="26"/>
      <c r="JB269" s="26"/>
      <c r="JC269" s="26"/>
      <c r="JD269" s="26"/>
      <c r="JE269" s="26"/>
      <c r="JF269" s="26"/>
      <c r="JG269" s="26"/>
      <c r="JH269" s="26"/>
      <c r="JI269" s="26"/>
      <c r="JJ269" s="26"/>
      <c r="JK269" s="26"/>
      <c r="JL269" s="26"/>
      <c r="JM269" s="29"/>
      <c r="JN269" s="26"/>
      <c r="JO269" s="26"/>
      <c r="JP269" s="26"/>
      <c r="JQ269" s="26"/>
      <c r="JR269" s="26"/>
      <c r="JS269" s="26"/>
      <c r="JT269" s="26"/>
      <c r="JU269" s="26"/>
      <c r="JV269" s="26"/>
      <c r="JW269" s="26"/>
      <c r="JX269" s="26"/>
      <c r="JY269" s="26"/>
      <c r="JZ269" s="29"/>
    </row>
    <row r="270" spans="1:286" x14ac:dyDescent="0.2">
      <c r="A270" s="26"/>
      <c r="B270" s="103">
        <v>265</v>
      </c>
      <c r="C270" s="164">
        <v>27.762965340412464</v>
      </c>
      <c r="D270" s="133">
        <v>0.2</v>
      </c>
      <c r="E270" s="103">
        <v>10</v>
      </c>
      <c r="F270" s="167">
        <v>242</v>
      </c>
      <c r="G270" s="103">
        <v>32</v>
      </c>
      <c r="H270" s="103">
        <v>22</v>
      </c>
      <c r="I270" s="103">
        <v>2</v>
      </c>
      <c r="J270" s="167">
        <v>2640</v>
      </c>
      <c r="K270" s="167">
        <v>240</v>
      </c>
      <c r="L270" s="167">
        <v>1000</v>
      </c>
      <c r="M270" s="167">
        <v>300</v>
      </c>
      <c r="N270" s="167">
        <v>2407</v>
      </c>
      <c r="O270" s="103">
        <v>6</v>
      </c>
      <c r="P270" s="167">
        <v>72</v>
      </c>
      <c r="Q270" s="167">
        <v>305</v>
      </c>
      <c r="R270" s="103" t="s">
        <v>116</v>
      </c>
      <c r="S270" s="80"/>
      <c r="T270" s="169">
        <f>AVERAGE(G$6:G270)</f>
        <v>23.60377358490566</v>
      </c>
      <c r="U270" s="169">
        <f>AVERAGE(H$6:H270)</f>
        <v>20.807547169811322</v>
      </c>
      <c r="V270" s="169">
        <f>AVERAGE(I$6:I270)</f>
        <v>1.411320754716981</v>
      </c>
      <c r="W270" s="170">
        <f>AVERAGE(J$6:J270)</f>
        <v>2496.9056603773583</v>
      </c>
      <c r="X270" s="170">
        <f>AVERAGE(K$6:K270)</f>
        <v>169.35849056603774</v>
      </c>
      <c r="Y270" s="170">
        <f>AVERAGE(L$6:L270)</f>
        <v>969.81132075471703</v>
      </c>
      <c r="Z270" s="170">
        <f>AVERAGE(M$6:M270)</f>
        <v>290.94339622641508</v>
      </c>
      <c r="AA270" s="170">
        <f>AVERAGE(N$6:N270)</f>
        <v>2414.3207547169814</v>
      </c>
      <c r="AB270" s="169">
        <f>AVERAGE(O$6:O270)</f>
        <v>3.0566037735849059</v>
      </c>
      <c r="AC270" s="170">
        <f>AVERAGE(P$6:P270)</f>
        <v>36.679245283018865</v>
      </c>
      <c r="AD270" s="170">
        <f>AVERAGE(Q$6:Q270)</f>
        <v>119.26415094339623</v>
      </c>
      <c r="AE270" s="26"/>
      <c r="AF270" s="26"/>
      <c r="AG270" s="26"/>
      <c r="AH270" s="26"/>
      <c r="AI270" s="26"/>
      <c r="AJ270" s="26"/>
      <c r="AK270" s="26"/>
      <c r="AL270" s="26"/>
      <c r="AM270" s="26"/>
      <c r="AN270" s="26"/>
      <c r="AO270" s="26"/>
      <c r="AP270" s="26"/>
      <c r="AQ270" s="26"/>
      <c r="AR270" s="26"/>
      <c r="AS270" s="26"/>
      <c r="AT270" s="26"/>
      <c r="AU270" s="26"/>
      <c r="AV270" s="26"/>
      <c r="AW270" s="26"/>
      <c r="AX270" s="29"/>
      <c r="AZ270" s="26">
        <v>265</v>
      </c>
      <c r="BA270" s="164">
        <v>16.546414042676368</v>
      </c>
      <c r="BB270" s="175">
        <v>0.1</v>
      </c>
      <c r="BC270" s="103">
        <v>4</v>
      </c>
      <c r="BD270" s="181">
        <v>392</v>
      </c>
      <c r="BE270" s="103">
        <v>19</v>
      </c>
      <c r="BF270" s="103">
        <v>19</v>
      </c>
      <c r="BG270" s="103">
        <v>0</v>
      </c>
      <c r="BH270" s="167">
        <v>2850</v>
      </c>
      <c r="BI270" s="167">
        <v>0</v>
      </c>
      <c r="BJ270" s="167">
        <v>950</v>
      </c>
      <c r="BK270" s="167">
        <v>285</v>
      </c>
      <c r="BL270" s="167">
        <v>2252</v>
      </c>
      <c r="BM270" s="103">
        <v>2</v>
      </c>
      <c r="BN270" s="167">
        <v>30</v>
      </c>
      <c r="BO270" s="167">
        <v>628</v>
      </c>
      <c r="BP270" s="103" t="s">
        <v>117</v>
      </c>
      <c r="BQ270" s="80"/>
      <c r="BR270" s="164">
        <f>AVERAGE(BE$6:BE270)</f>
        <v>19.679245283018869</v>
      </c>
      <c r="BS270" s="164">
        <f>AVERAGE(BF$6:BF270)</f>
        <v>18.871698113207547</v>
      </c>
      <c r="BT270" s="164">
        <f>AVERAGE(BG$6:BG270)</f>
        <v>0.66415094339622638</v>
      </c>
      <c r="BU270" s="167">
        <f>AVERAGE(BH$6:BH270)</f>
        <v>2830.7547169811319</v>
      </c>
      <c r="BV270" s="167">
        <f>AVERAGE(BI$6:BI270)</f>
        <v>99.622641509433961</v>
      </c>
      <c r="BW270" s="167">
        <f>AVERAGE(BJ$6:BJ270)</f>
        <v>910.37735849056605</v>
      </c>
      <c r="BX270" s="167">
        <f>AVERAGE(BK$6:BK270)</f>
        <v>273.11320754716979</v>
      </c>
      <c r="BY270" s="167">
        <f>AVERAGE(BL$6:BL270)</f>
        <v>2254.9773584905661</v>
      </c>
      <c r="BZ270" s="164">
        <f>AVERAGE(BM$6:BM270)</f>
        <v>2.2490566037735849</v>
      </c>
      <c r="CA270" s="167">
        <f>AVERAGE(BN$6:BN270)</f>
        <v>33.735849056603776</v>
      </c>
      <c r="CB270" s="167">
        <f>AVERAGE(BO$6:BO270)</f>
        <v>609.51320754716983</v>
      </c>
      <c r="CC270" s="26"/>
      <c r="CD270" s="26"/>
      <c r="CE270" s="26"/>
      <c r="CF270" s="26"/>
      <c r="CG270" s="26"/>
      <c r="CH270" s="26"/>
      <c r="CI270" s="26"/>
      <c r="CJ270" s="26"/>
      <c r="CK270" s="26"/>
      <c r="CL270" s="26"/>
      <c r="CM270" s="26"/>
      <c r="CN270" s="26"/>
      <c r="CO270" s="26"/>
      <c r="CP270" s="26"/>
      <c r="CQ270" s="26"/>
      <c r="CR270" s="26"/>
      <c r="CS270" s="26"/>
      <c r="CT270" s="26"/>
      <c r="CU270" s="26"/>
      <c r="CV270" s="26"/>
      <c r="CW270" s="26"/>
      <c r="CX270" s="26"/>
      <c r="CY270" s="26"/>
      <c r="CZ270" s="26"/>
      <c r="DA270" s="26"/>
      <c r="DB270" s="26"/>
      <c r="DC270" s="26"/>
      <c r="DD270" s="29"/>
      <c r="DE270" s="26"/>
      <c r="DF270" s="103">
        <v>265</v>
      </c>
      <c r="DG270" s="164">
        <v>6.1527562559737206</v>
      </c>
      <c r="DH270" s="133">
        <v>0.15</v>
      </c>
      <c r="DI270" s="103">
        <v>9</v>
      </c>
      <c r="DJ270" s="167">
        <v>506</v>
      </c>
      <c r="DK270" s="103">
        <v>14</v>
      </c>
      <c r="DL270" s="103">
        <v>14</v>
      </c>
      <c r="DM270" s="103">
        <v>0</v>
      </c>
      <c r="DN270" s="167">
        <v>2520</v>
      </c>
      <c r="DO270" s="167">
        <v>0</v>
      </c>
      <c r="DP270" s="167">
        <v>700</v>
      </c>
      <c r="DQ270" s="167">
        <v>210</v>
      </c>
      <c r="DR270" s="167">
        <v>2041</v>
      </c>
      <c r="DS270" s="103">
        <v>1</v>
      </c>
      <c r="DT270" s="167">
        <v>18</v>
      </c>
      <c r="DU270" s="167">
        <v>497</v>
      </c>
      <c r="DV270" s="103" t="s">
        <v>117</v>
      </c>
      <c r="DW270" s="26"/>
      <c r="DX270" s="164">
        <f>AVERAGE(DK$6:DK270)</f>
        <v>10.573584905660377</v>
      </c>
      <c r="DY270" s="164">
        <f>AVERAGE(DL$6:DL270)</f>
        <v>10.573584905660377</v>
      </c>
      <c r="DZ270" s="164">
        <f>AVERAGE(DM$6:DM270)</f>
        <v>0</v>
      </c>
      <c r="EA270" s="167">
        <f>AVERAGE(DN$6:DN270)</f>
        <v>1903.2452830188679</v>
      </c>
      <c r="EB270" s="167">
        <f>AVERAGE(DO$6:DO270)</f>
        <v>0</v>
      </c>
      <c r="EC270" s="167">
        <f>AVERAGE(DP$6:DP270)</f>
        <v>528.67924528301887</v>
      </c>
      <c r="ED270" s="167">
        <f>AVERAGE(DQ$6:DQ270)</f>
        <v>158.60377358490567</v>
      </c>
      <c r="EE270" s="167">
        <f>AVERAGE(DR$6:DR270)</f>
        <v>1663.0226415094339</v>
      </c>
      <c r="EF270" s="164">
        <f>AVERAGE(DS$6:DS270)</f>
        <v>0.86792452830188682</v>
      </c>
      <c r="EG270" s="167">
        <f>AVERAGE(DT$6:DT270)</f>
        <v>15.622641509433961</v>
      </c>
      <c r="EH270" s="167">
        <f>AVERAGE(DU$6:DU270)</f>
        <v>255.84528301886792</v>
      </c>
      <c r="EI270" s="26"/>
      <c r="EJ270" s="26"/>
      <c r="EK270" s="26"/>
      <c r="EL270" s="26"/>
      <c r="EM270" s="26"/>
      <c r="EN270" s="26"/>
      <c r="EO270" s="26"/>
      <c r="EP270" s="26"/>
      <c r="EQ270" s="26"/>
      <c r="ER270" s="26"/>
      <c r="ES270" s="26"/>
      <c r="ET270" s="26"/>
      <c r="EU270" s="26"/>
      <c r="EV270" s="26"/>
      <c r="EW270" s="26"/>
      <c r="EX270" s="26"/>
      <c r="EY270" s="26"/>
      <c r="EZ270" s="26"/>
      <c r="FA270" s="26"/>
      <c r="FB270" s="26"/>
      <c r="FC270" s="26"/>
      <c r="FD270" s="26"/>
      <c r="FE270" s="26"/>
      <c r="FF270" s="26"/>
      <c r="FG270" s="26"/>
      <c r="FH270" s="29"/>
      <c r="FI270" s="26"/>
      <c r="FJ270" s="103">
        <v>265</v>
      </c>
      <c r="FK270" s="164">
        <v>8.2684269551005372</v>
      </c>
      <c r="FL270" s="133">
        <v>0.15</v>
      </c>
      <c r="FM270" s="103">
        <v>5</v>
      </c>
      <c r="FN270" s="167">
        <v>221</v>
      </c>
      <c r="FO270" s="103">
        <v>12</v>
      </c>
      <c r="FP270" s="103">
        <v>12</v>
      </c>
      <c r="FQ270" s="103">
        <v>0</v>
      </c>
      <c r="FR270" s="167">
        <v>2160</v>
      </c>
      <c r="FS270" s="167">
        <v>0</v>
      </c>
      <c r="FT270" s="167">
        <v>600</v>
      </c>
      <c r="FU270" s="167">
        <v>180</v>
      </c>
      <c r="FV270" s="167">
        <v>1626</v>
      </c>
      <c r="FW270" s="103">
        <v>1</v>
      </c>
      <c r="FX270" s="167">
        <v>36</v>
      </c>
      <c r="FY270" s="167">
        <v>570</v>
      </c>
      <c r="FZ270" s="103" t="s">
        <v>117</v>
      </c>
      <c r="GA270" s="80"/>
      <c r="GB270" s="160">
        <f>AVERAGE(FO$6:FO270)</f>
        <v>9.9018867924528298</v>
      </c>
      <c r="GC270" s="160">
        <f>AVERAGE(FP$6:FP270)</f>
        <v>9.9018867924528298</v>
      </c>
      <c r="GD270" s="160">
        <f>AVERAGE(FQ$6:FQ270)</f>
        <v>0</v>
      </c>
      <c r="GE270" s="166">
        <f>AVERAGE(FR$6:FR270)</f>
        <v>1782.3396226415093</v>
      </c>
      <c r="GF270" s="166">
        <f>AVERAGE(FS$6:FS270)</f>
        <v>0</v>
      </c>
      <c r="GG270" s="166">
        <f>AVERAGE(FT$6:FT270)</f>
        <v>495.09433962264148</v>
      </c>
      <c r="GH270" s="166">
        <f>AVERAGE(FU$6:FU270)</f>
        <v>148.52830188679246</v>
      </c>
      <c r="GI270" s="166">
        <f>AVERAGE(FV$6:FV270)</f>
        <v>1622.3849056603774</v>
      </c>
      <c r="GJ270" s="160">
        <f>AVERAGE(FW$6:FW270)</f>
        <v>0.84150943396226419</v>
      </c>
      <c r="GK270" s="166">
        <f>AVERAGE(FX$6:FX270)</f>
        <v>30.294339622641509</v>
      </c>
      <c r="GL270" s="166">
        <f>AVERAGE(FY$6:FY270)</f>
        <v>190.2490566037736</v>
      </c>
      <c r="GM270" s="26"/>
      <c r="GN270" s="26"/>
      <c r="GO270" s="26"/>
      <c r="GP270" s="26"/>
      <c r="GQ270" s="26"/>
      <c r="GR270" s="26"/>
      <c r="GS270" s="26"/>
      <c r="GT270" s="26"/>
      <c r="GU270" s="26"/>
      <c r="GV270" s="26"/>
      <c r="GW270" s="26"/>
      <c r="GX270" s="26"/>
      <c r="GY270" s="26"/>
      <c r="GZ270" s="26"/>
      <c r="HA270" s="26"/>
      <c r="HB270" s="26"/>
      <c r="HC270" s="26"/>
      <c r="HD270" s="26"/>
      <c r="HE270" s="26"/>
      <c r="HF270" s="26"/>
      <c r="HG270" s="26"/>
      <c r="HH270" s="26"/>
      <c r="HI270" s="26"/>
      <c r="HJ270" s="26"/>
      <c r="HK270" s="29"/>
      <c r="HL270" s="26"/>
      <c r="HM270" s="98">
        <v>265</v>
      </c>
      <c r="HN270" s="178">
        <v>22.044624217785028</v>
      </c>
      <c r="HO270" s="148">
        <v>0.05</v>
      </c>
      <c r="HP270" s="98">
        <v>1</v>
      </c>
      <c r="HQ270" s="189">
        <v>292</v>
      </c>
      <c r="HR270" s="98">
        <v>22</v>
      </c>
      <c r="HS270" s="98">
        <v>22</v>
      </c>
      <c r="HT270" s="98">
        <v>2</v>
      </c>
      <c r="HU270" s="189">
        <v>3300</v>
      </c>
      <c r="HV270" s="189">
        <v>300</v>
      </c>
      <c r="HW270" s="189">
        <v>1000</v>
      </c>
      <c r="HX270" s="189">
        <v>300</v>
      </c>
      <c r="HY270" s="189">
        <v>2517</v>
      </c>
      <c r="HZ270" s="98">
        <v>1</v>
      </c>
      <c r="IA270" s="189">
        <v>30</v>
      </c>
      <c r="IB270" s="189">
        <v>813</v>
      </c>
      <c r="IC270" s="98" t="s">
        <v>116</v>
      </c>
      <c r="ID270" s="80"/>
      <c r="IE270" s="164">
        <f>AVERAGE(HR$6:HR270)</f>
        <v>19.886792452830189</v>
      </c>
      <c r="IF270" s="164">
        <f>AVERAGE(HS$6:HS270)</f>
        <v>19.181132075471698</v>
      </c>
      <c r="IG270" s="164">
        <f>AVERAGE(HT$6:HT270)</f>
        <v>1.030188679245283</v>
      </c>
      <c r="IH270" s="167">
        <f>AVERAGE(HU$6:HU270)</f>
        <v>2877.1698113207549</v>
      </c>
      <c r="II270" s="167">
        <f>AVERAGE(HV$6:HV270)</f>
        <v>154.52830188679246</v>
      </c>
      <c r="IJ270" s="167">
        <f>AVERAGE(HW$6:HW270)</f>
        <v>907.54716981132071</v>
      </c>
      <c r="IK270" s="167">
        <f>AVERAGE(HX$6:HX270)</f>
        <v>272.2641509433962</v>
      </c>
      <c r="IL270" s="167">
        <f>AVERAGE(HY$6:HY270)</f>
        <v>2315.7849056603773</v>
      </c>
      <c r="IM270" s="164">
        <f>AVERAGE(HZ$6:HZ270)</f>
        <v>2.4867924528301888</v>
      </c>
      <c r="IN270" s="167">
        <f>AVERAGE(IA$6:IA270)</f>
        <v>74.603773584905667</v>
      </c>
      <c r="IO270" s="167">
        <f>AVERAGE(IB$6:IB270)</f>
        <v>635.98867924528304</v>
      </c>
      <c r="IP270" s="26"/>
      <c r="IQ270" s="26"/>
      <c r="IR270" s="26"/>
      <c r="IS270" s="26"/>
      <c r="IT270" s="26"/>
      <c r="IU270" s="26"/>
      <c r="IV270" s="26"/>
      <c r="IW270" s="26"/>
      <c r="IX270" s="26"/>
      <c r="IY270" s="26"/>
      <c r="IZ270" s="26"/>
      <c r="JA270" s="26"/>
      <c r="JB270" s="26"/>
      <c r="JC270" s="26"/>
      <c r="JD270" s="26"/>
      <c r="JE270" s="26"/>
      <c r="JF270" s="26"/>
      <c r="JG270" s="26"/>
      <c r="JH270" s="26"/>
      <c r="JI270" s="26"/>
      <c r="JJ270" s="26"/>
      <c r="JK270" s="26"/>
      <c r="JL270" s="26"/>
      <c r="JM270" s="29"/>
      <c r="JN270" s="26"/>
      <c r="JO270" s="26"/>
      <c r="JP270" s="26"/>
      <c r="JQ270" s="26"/>
      <c r="JR270" s="26"/>
      <c r="JS270" s="26"/>
      <c r="JT270" s="26"/>
      <c r="JU270" s="26"/>
      <c r="JV270" s="26"/>
      <c r="JW270" s="26"/>
      <c r="JX270" s="26"/>
      <c r="JY270" s="26"/>
      <c r="JZ270" s="29"/>
    </row>
    <row r="271" spans="1:286" x14ac:dyDescent="0.2">
      <c r="A271" s="26"/>
      <c r="B271" s="103">
        <v>266</v>
      </c>
      <c r="C271" s="164">
        <v>27.80845711894284</v>
      </c>
      <c r="D271" s="133">
        <v>0.2</v>
      </c>
      <c r="E271" s="103">
        <v>8</v>
      </c>
      <c r="F271" s="167">
        <v>340</v>
      </c>
      <c r="G271" s="103">
        <v>30</v>
      </c>
      <c r="H271" s="103">
        <v>22</v>
      </c>
      <c r="I271" s="103">
        <v>2</v>
      </c>
      <c r="J271" s="167">
        <v>2640</v>
      </c>
      <c r="K271" s="167">
        <v>240</v>
      </c>
      <c r="L271" s="167">
        <v>1000</v>
      </c>
      <c r="M271" s="167">
        <v>300</v>
      </c>
      <c r="N271" s="167">
        <v>2505</v>
      </c>
      <c r="O271" s="103">
        <v>6</v>
      </c>
      <c r="P271" s="167">
        <v>72</v>
      </c>
      <c r="Q271" s="167">
        <v>207</v>
      </c>
      <c r="R271" s="103" t="s">
        <v>116</v>
      </c>
      <c r="S271" s="80"/>
      <c r="T271" s="169">
        <f>AVERAGE(G$6:G271)</f>
        <v>23.627819548872182</v>
      </c>
      <c r="U271" s="169">
        <f>AVERAGE(H$6:H271)</f>
        <v>20.81203007518797</v>
      </c>
      <c r="V271" s="169">
        <f>AVERAGE(I$6:I271)</f>
        <v>1.4135338345864661</v>
      </c>
      <c r="W271" s="170">
        <f>AVERAGE(J$6:J271)</f>
        <v>2497.4436090225563</v>
      </c>
      <c r="X271" s="170">
        <f>AVERAGE(K$6:K271)</f>
        <v>169.62406015037595</v>
      </c>
      <c r="Y271" s="170">
        <f>AVERAGE(L$6:L271)</f>
        <v>969.92481203007515</v>
      </c>
      <c r="Z271" s="170">
        <f>AVERAGE(M$6:M271)</f>
        <v>290.97744360902254</v>
      </c>
      <c r="AA271" s="170">
        <f>AVERAGE(N$6:N271)</f>
        <v>2414.6616541353383</v>
      </c>
      <c r="AB271" s="169">
        <f>AVERAGE(O$6:O271)</f>
        <v>3.0676691729323307</v>
      </c>
      <c r="AC271" s="170">
        <f>AVERAGE(P$6:P271)</f>
        <v>36.81203007518797</v>
      </c>
      <c r="AD271" s="170">
        <f>AVERAGE(Q$6:Q271)</f>
        <v>119.59398496240601</v>
      </c>
      <c r="AE271" s="26"/>
      <c r="AF271" s="26"/>
      <c r="AG271" s="26"/>
      <c r="AH271" s="26"/>
      <c r="AI271" s="26"/>
      <c r="AJ271" s="26"/>
      <c r="AK271" s="26"/>
      <c r="AL271" s="26"/>
      <c r="AM271" s="26"/>
      <c r="AN271" s="26"/>
      <c r="AO271" s="26"/>
      <c r="AP271" s="26"/>
      <c r="AQ271" s="26"/>
      <c r="AR271" s="26"/>
      <c r="AS271" s="26"/>
      <c r="AT271" s="26"/>
      <c r="AU271" s="26"/>
      <c r="AV271" s="26"/>
      <c r="AW271" s="26"/>
      <c r="AX271" s="29"/>
      <c r="AZ271" s="26">
        <v>266</v>
      </c>
      <c r="BA271" s="164">
        <v>19.028360865769557</v>
      </c>
      <c r="BB271" s="175">
        <v>0.05</v>
      </c>
      <c r="BC271" s="103">
        <v>8</v>
      </c>
      <c r="BD271" s="181">
        <v>223</v>
      </c>
      <c r="BE271" s="103">
        <v>26</v>
      </c>
      <c r="BF271" s="103">
        <v>22</v>
      </c>
      <c r="BG271" s="103">
        <v>2</v>
      </c>
      <c r="BH271" s="167">
        <v>3300</v>
      </c>
      <c r="BI271" s="167">
        <v>300</v>
      </c>
      <c r="BJ271" s="167">
        <v>1000</v>
      </c>
      <c r="BK271" s="167">
        <v>300</v>
      </c>
      <c r="BL271" s="167">
        <v>2448</v>
      </c>
      <c r="BM271" s="103">
        <v>1</v>
      </c>
      <c r="BN271" s="167">
        <v>15</v>
      </c>
      <c r="BO271" s="167">
        <v>867</v>
      </c>
      <c r="BP271" s="103" t="s">
        <v>116</v>
      </c>
      <c r="BQ271" s="80"/>
      <c r="BR271" s="164">
        <f>AVERAGE(BE$6:BE271)</f>
        <v>19.703007518796994</v>
      </c>
      <c r="BS271" s="164">
        <f>AVERAGE(BF$6:BF271)</f>
        <v>18.883458646616543</v>
      </c>
      <c r="BT271" s="164">
        <f>AVERAGE(BG$6:BG271)</f>
        <v>0.66917293233082709</v>
      </c>
      <c r="BU271" s="167">
        <f>AVERAGE(BH$6:BH271)</f>
        <v>2832.5187969924814</v>
      </c>
      <c r="BV271" s="167">
        <f>AVERAGE(BI$6:BI271)</f>
        <v>100.37593984962406</v>
      </c>
      <c r="BW271" s="167">
        <f>AVERAGE(BJ$6:BJ271)</f>
        <v>910.71428571428567</v>
      </c>
      <c r="BX271" s="167">
        <f>AVERAGE(BK$6:BK271)</f>
        <v>273.21428571428572</v>
      </c>
      <c r="BY271" s="167">
        <f>AVERAGE(BL$6:BL271)</f>
        <v>2255.7030075187968</v>
      </c>
      <c r="BZ271" s="164">
        <f>AVERAGE(BM$6:BM271)</f>
        <v>2.244360902255639</v>
      </c>
      <c r="CA271" s="167">
        <f>AVERAGE(BN$6:BN271)</f>
        <v>33.665413533834588</v>
      </c>
      <c r="CB271" s="167">
        <f>AVERAGE(BO$6:BO271)</f>
        <v>610.48120300751884</v>
      </c>
      <c r="CC271" s="26"/>
      <c r="CD271" s="26"/>
      <c r="CE271" s="26"/>
      <c r="CF271" s="26"/>
      <c r="CG271" s="26"/>
      <c r="CH271" s="26"/>
      <c r="CI271" s="26"/>
      <c r="CJ271" s="26"/>
      <c r="CK271" s="26"/>
      <c r="CL271" s="26"/>
      <c r="CM271" s="26"/>
      <c r="CN271" s="26"/>
      <c r="CO271" s="26"/>
      <c r="CP271" s="26"/>
      <c r="CQ271" s="26"/>
      <c r="CR271" s="26"/>
      <c r="CS271" s="26"/>
      <c r="CT271" s="26"/>
      <c r="CU271" s="26"/>
      <c r="CV271" s="26"/>
      <c r="CW271" s="26"/>
      <c r="CX271" s="26"/>
      <c r="CY271" s="26"/>
      <c r="CZ271" s="26"/>
      <c r="DA271" s="26"/>
      <c r="DB271" s="26"/>
      <c r="DC271" s="26"/>
      <c r="DD271" s="29"/>
      <c r="DE271" s="26"/>
      <c r="DF271" s="103">
        <v>266</v>
      </c>
      <c r="DG271" s="164">
        <v>7.8654370122035564</v>
      </c>
      <c r="DH271" s="133">
        <v>0.1</v>
      </c>
      <c r="DI271" s="103">
        <v>1</v>
      </c>
      <c r="DJ271" s="167">
        <v>515</v>
      </c>
      <c r="DK271" s="103">
        <v>8</v>
      </c>
      <c r="DL271" s="103">
        <v>8</v>
      </c>
      <c r="DM271" s="103">
        <v>0</v>
      </c>
      <c r="DN271" s="167">
        <v>1440</v>
      </c>
      <c r="DO271" s="167">
        <v>0</v>
      </c>
      <c r="DP271" s="167">
        <v>400</v>
      </c>
      <c r="DQ271" s="167">
        <v>120</v>
      </c>
      <c r="DR271" s="167">
        <v>1660</v>
      </c>
      <c r="DS271" s="103">
        <v>1</v>
      </c>
      <c r="DT271" s="167">
        <v>18</v>
      </c>
      <c r="DU271" s="167">
        <v>-202</v>
      </c>
      <c r="DV271" s="103" t="s">
        <v>117</v>
      </c>
      <c r="DW271" s="26"/>
      <c r="DX271" s="164">
        <f>AVERAGE(DK$6:DK271)</f>
        <v>10.563909774436091</v>
      </c>
      <c r="DY271" s="164">
        <f>AVERAGE(DL$6:DL271)</f>
        <v>10.563909774436091</v>
      </c>
      <c r="DZ271" s="164">
        <f>AVERAGE(DM$6:DM271)</f>
        <v>0</v>
      </c>
      <c r="EA271" s="167">
        <f>AVERAGE(DN$6:DN271)</f>
        <v>1901.5037593984962</v>
      </c>
      <c r="EB271" s="167">
        <f>AVERAGE(DO$6:DO271)</f>
        <v>0</v>
      </c>
      <c r="EC271" s="167">
        <f>AVERAGE(DP$6:DP271)</f>
        <v>528.19548872180451</v>
      </c>
      <c r="ED271" s="167">
        <f>AVERAGE(DQ$6:DQ271)</f>
        <v>158.45864661654136</v>
      </c>
      <c r="EE271" s="167">
        <f>AVERAGE(DR$6:DR271)</f>
        <v>1663.0112781954888</v>
      </c>
      <c r="EF271" s="164">
        <f>AVERAGE(DS$6:DS271)</f>
        <v>0.86842105263157898</v>
      </c>
      <c r="EG271" s="167">
        <f>AVERAGE(DT$6:DT271)</f>
        <v>15.631578947368421</v>
      </c>
      <c r="EH271" s="167">
        <f>AVERAGE(DU$6:DU271)</f>
        <v>254.12406015037595</v>
      </c>
      <c r="EI271" s="26"/>
      <c r="EJ271" s="26"/>
      <c r="EK271" s="26"/>
      <c r="EL271" s="26"/>
      <c r="EM271" s="26"/>
      <c r="EN271" s="26"/>
      <c r="EO271" s="26"/>
      <c r="EP271" s="26"/>
      <c r="EQ271" s="26"/>
      <c r="ER271" s="26"/>
      <c r="ES271" s="26"/>
      <c r="ET271" s="26"/>
      <c r="EU271" s="26"/>
      <c r="EV271" s="26"/>
      <c r="EW271" s="26"/>
      <c r="EX271" s="26"/>
      <c r="EY271" s="26"/>
      <c r="EZ271" s="26"/>
      <c r="FA271" s="26"/>
      <c r="FB271" s="26"/>
      <c r="FC271" s="26"/>
      <c r="FD271" s="26"/>
      <c r="FE271" s="26"/>
      <c r="FF271" s="26"/>
      <c r="FG271" s="26"/>
      <c r="FH271" s="29"/>
      <c r="FI271" s="26"/>
      <c r="FJ271" s="103">
        <v>266</v>
      </c>
      <c r="FK271" s="164">
        <v>6.8939487358026623</v>
      </c>
      <c r="FL271" s="133">
        <v>0.1</v>
      </c>
      <c r="FM271" s="103">
        <v>0</v>
      </c>
      <c r="FN271" s="167">
        <v>193</v>
      </c>
      <c r="FO271" s="103">
        <v>6</v>
      </c>
      <c r="FP271" s="103">
        <v>6</v>
      </c>
      <c r="FQ271" s="103">
        <v>0</v>
      </c>
      <c r="FR271" s="167">
        <v>1080</v>
      </c>
      <c r="FS271" s="167">
        <v>0</v>
      </c>
      <c r="FT271" s="167">
        <v>300</v>
      </c>
      <c r="FU271" s="167">
        <v>90</v>
      </c>
      <c r="FV271" s="167">
        <v>1208</v>
      </c>
      <c r="FW271" s="103">
        <v>1</v>
      </c>
      <c r="FX271" s="167">
        <v>36</v>
      </c>
      <c r="FY271" s="167">
        <v>-92</v>
      </c>
      <c r="FZ271" s="103" t="s">
        <v>117</v>
      </c>
      <c r="GA271" s="80"/>
      <c r="GB271" s="160">
        <f>AVERAGE(FO$6:FO271)</f>
        <v>9.8872180451127818</v>
      </c>
      <c r="GC271" s="160">
        <f>AVERAGE(FP$6:FP271)</f>
        <v>9.8872180451127818</v>
      </c>
      <c r="GD271" s="160">
        <f>AVERAGE(FQ$6:FQ271)</f>
        <v>0</v>
      </c>
      <c r="GE271" s="166">
        <f>AVERAGE(FR$6:FR271)</f>
        <v>1779.6992481203008</v>
      </c>
      <c r="GF271" s="166">
        <f>AVERAGE(FS$6:FS271)</f>
        <v>0</v>
      </c>
      <c r="GG271" s="166">
        <f>AVERAGE(FT$6:FT271)</f>
        <v>494.36090225563908</v>
      </c>
      <c r="GH271" s="166">
        <f>AVERAGE(FU$6:FU271)</f>
        <v>148.30827067669173</v>
      </c>
      <c r="GI271" s="166">
        <f>AVERAGE(FV$6:FV271)</f>
        <v>1620.8270676691729</v>
      </c>
      <c r="GJ271" s="160">
        <f>AVERAGE(FW$6:FW271)</f>
        <v>0.84210526315789469</v>
      </c>
      <c r="GK271" s="166">
        <f>AVERAGE(FX$6:FX271)</f>
        <v>30.315789473684209</v>
      </c>
      <c r="GL271" s="166">
        <f>AVERAGE(FY$6:FY271)</f>
        <v>189.18796992481202</v>
      </c>
      <c r="GM271" s="26"/>
      <c r="GN271" s="26"/>
      <c r="GO271" s="26"/>
      <c r="GP271" s="26"/>
      <c r="GQ271" s="26"/>
      <c r="GR271" s="26"/>
      <c r="GS271" s="26"/>
      <c r="GT271" s="26"/>
      <c r="GU271" s="26"/>
      <c r="GV271" s="26"/>
      <c r="GW271" s="26"/>
      <c r="GX271" s="26"/>
      <c r="GY271" s="26"/>
      <c r="GZ271" s="26"/>
      <c r="HA271" s="26"/>
      <c r="HB271" s="26"/>
      <c r="HC271" s="26"/>
      <c r="HD271" s="26"/>
      <c r="HE271" s="26"/>
      <c r="HF271" s="26"/>
      <c r="HG271" s="26"/>
      <c r="HH271" s="26"/>
      <c r="HI271" s="26"/>
      <c r="HJ271" s="26"/>
      <c r="HK271" s="29"/>
      <c r="HL271" s="26"/>
      <c r="HM271" s="98">
        <v>266</v>
      </c>
      <c r="HN271" s="178">
        <v>11.905774263902718</v>
      </c>
      <c r="HO271" s="148">
        <v>0.05</v>
      </c>
      <c r="HP271" s="98">
        <v>3</v>
      </c>
      <c r="HQ271" s="189">
        <v>490</v>
      </c>
      <c r="HR271" s="98">
        <v>14</v>
      </c>
      <c r="HS271" s="98">
        <v>14</v>
      </c>
      <c r="HT271" s="98">
        <v>0</v>
      </c>
      <c r="HU271" s="189">
        <v>2100</v>
      </c>
      <c r="HV271" s="189">
        <v>0</v>
      </c>
      <c r="HW271" s="189">
        <v>700</v>
      </c>
      <c r="HX271" s="189">
        <v>210</v>
      </c>
      <c r="HY271" s="189">
        <v>2025</v>
      </c>
      <c r="HZ271" s="98">
        <v>1</v>
      </c>
      <c r="IA271" s="189">
        <v>30</v>
      </c>
      <c r="IB271" s="189">
        <v>105</v>
      </c>
      <c r="IC271" s="98" t="s">
        <v>117</v>
      </c>
      <c r="ID271" s="80"/>
      <c r="IE271" s="164">
        <f>AVERAGE(HR$6:HR271)</f>
        <v>19.86466165413534</v>
      </c>
      <c r="IF271" s="164">
        <f>AVERAGE(HS$6:HS271)</f>
        <v>19.161654135338345</v>
      </c>
      <c r="IG271" s="164">
        <f>AVERAGE(HT$6:HT271)</f>
        <v>1.0263157894736843</v>
      </c>
      <c r="IH271" s="167">
        <f>AVERAGE(HU$6:HU271)</f>
        <v>2874.2481203007519</v>
      </c>
      <c r="II271" s="167">
        <f>AVERAGE(HV$6:HV271)</f>
        <v>153.94736842105263</v>
      </c>
      <c r="IJ271" s="167">
        <f>AVERAGE(HW$6:HW271)</f>
        <v>906.76691729323306</v>
      </c>
      <c r="IK271" s="167">
        <f>AVERAGE(HX$6:HX271)</f>
        <v>272.03007518796994</v>
      </c>
      <c r="IL271" s="167">
        <f>AVERAGE(HY$6:HY271)</f>
        <v>2314.6917293233082</v>
      </c>
      <c r="IM271" s="164">
        <f>AVERAGE(HZ$6:HZ271)</f>
        <v>2.481203007518797</v>
      </c>
      <c r="IN271" s="167">
        <f>AVERAGE(IA$6:IA271)</f>
        <v>74.436090225563916</v>
      </c>
      <c r="IO271" s="167">
        <f>AVERAGE(IB$6:IB271)</f>
        <v>633.99248120300751</v>
      </c>
      <c r="IP271" s="26"/>
      <c r="IQ271" s="26"/>
      <c r="IR271" s="26"/>
      <c r="IS271" s="26"/>
      <c r="IT271" s="26"/>
      <c r="IU271" s="26"/>
      <c r="IV271" s="26"/>
      <c r="IW271" s="26"/>
      <c r="IX271" s="26"/>
      <c r="IY271" s="26"/>
      <c r="IZ271" s="26"/>
      <c r="JA271" s="26"/>
      <c r="JB271" s="26"/>
      <c r="JC271" s="26"/>
      <c r="JD271" s="26"/>
      <c r="JE271" s="26"/>
      <c r="JF271" s="26"/>
      <c r="JG271" s="26"/>
      <c r="JH271" s="26"/>
      <c r="JI271" s="26"/>
      <c r="JJ271" s="26"/>
      <c r="JK271" s="26"/>
      <c r="JL271" s="26"/>
      <c r="JM271" s="29"/>
      <c r="JN271" s="26"/>
      <c r="JO271" s="26"/>
      <c r="JP271" s="26"/>
      <c r="JQ271" s="26"/>
      <c r="JR271" s="26"/>
      <c r="JS271" s="26"/>
      <c r="JT271" s="26"/>
      <c r="JU271" s="26"/>
      <c r="JV271" s="26"/>
      <c r="JW271" s="26"/>
      <c r="JX271" s="26"/>
      <c r="JY271" s="26"/>
      <c r="JZ271" s="29"/>
    </row>
    <row r="272" spans="1:286" x14ac:dyDescent="0.2">
      <c r="A272" s="26"/>
      <c r="B272" s="103">
        <v>267</v>
      </c>
      <c r="C272" s="164">
        <v>23.883255850836026</v>
      </c>
      <c r="D272" s="133">
        <v>0.2</v>
      </c>
      <c r="E272" s="103">
        <v>4</v>
      </c>
      <c r="F272" s="167">
        <v>377</v>
      </c>
      <c r="G272" s="103">
        <v>23</v>
      </c>
      <c r="H272" s="103">
        <v>22</v>
      </c>
      <c r="I272" s="103">
        <v>2</v>
      </c>
      <c r="J272" s="167">
        <v>2640</v>
      </c>
      <c r="K272" s="167">
        <v>240</v>
      </c>
      <c r="L272" s="167">
        <v>1000</v>
      </c>
      <c r="M272" s="167">
        <v>300</v>
      </c>
      <c r="N272" s="167">
        <v>2542</v>
      </c>
      <c r="O272" s="103">
        <v>5</v>
      </c>
      <c r="P272" s="167">
        <v>60</v>
      </c>
      <c r="Q272" s="167">
        <v>158</v>
      </c>
      <c r="R272" s="103" t="s">
        <v>116</v>
      </c>
      <c r="S272" s="80"/>
      <c r="T272" s="169">
        <f>AVERAGE(G$6:G272)</f>
        <v>23.625468164794007</v>
      </c>
      <c r="U272" s="169">
        <f>AVERAGE(H$6:H272)</f>
        <v>20.816479400749063</v>
      </c>
      <c r="V272" s="169">
        <f>AVERAGE(I$6:I272)</f>
        <v>1.4157303370786516</v>
      </c>
      <c r="W272" s="170">
        <f>AVERAGE(J$6:J272)</f>
        <v>2497.9775280898875</v>
      </c>
      <c r="X272" s="170">
        <f>AVERAGE(K$6:K272)</f>
        <v>169.88764044943821</v>
      </c>
      <c r="Y272" s="170">
        <f>AVERAGE(L$6:L272)</f>
        <v>970.0374531835206</v>
      </c>
      <c r="Z272" s="170">
        <f>AVERAGE(M$6:M272)</f>
        <v>291.01123595505618</v>
      </c>
      <c r="AA272" s="170">
        <f>AVERAGE(N$6:N272)</f>
        <v>2415.1385767790262</v>
      </c>
      <c r="AB272" s="169">
        <f>AVERAGE(O$6:O272)</f>
        <v>3.0749063670411987</v>
      </c>
      <c r="AC272" s="170">
        <f>AVERAGE(P$6:P272)</f>
        <v>36.898876404494381</v>
      </c>
      <c r="AD272" s="170">
        <f>AVERAGE(Q$6:Q272)</f>
        <v>119.73782771535581</v>
      </c>
      <c r="AE272" s="26"/>
      <c r="AF272" s="26"/>
      <c r="AG272" s="26"/>
      <c r="AH272" s="26"/>
      <c r="AI272" s="26"/>
      <c r="AJ272" s="26"/>
      <c r="AK272" s="26"/>
      <c r="AL272" s="26"/>
      <c r="AM272" s="26"/>
      <c r="AN272" s="26"/>
      <c r="AO272" s="26"/>
      <c r="AP272" s="26"/>
      <c r="AQ272" s="26"/>
      <c r="AR272" s="26"/>
      <c r="AS272" s="26"/>
      <c r="AT272" s="26"/>
      <c r="AU272" s="26"/>
      <c r="AV272" s="26"/>
      <c r="AW272" s="26"/>
      <c r="AX272" s="29"/>
      <c r="AZ272" s="26">
        <v>267</v>
      </c>
      <c r="BA272" s="164">
        <v>11.516950474950136</v>
      </c>
      <c r="BB272" s="175">
        <v>0.1</v>
      </c>
      <c r="BC272" s="103">
        <v>3</v>
      </c>
      <c r="BD272" s="181">
        <v>268</v>
      </c>
      <c r="BE272" s="103">
        <v>14</v>
      </c>
      <c r="BF272" s="103">
        <v>14</v>
      </c>
      <c r="BG272" s="103">
        <v>0</v>
      </c>
      <c r="BH272" s="167">
        <v>2100</v>
      </c>
      <c r="BI272" s="167">
        <v>0</v>
      </c>
      <c r="BJ272" s="167">
        <v>700</v>
      </c>
      <c r="BK272" s="167">
        <v>210</v>
      </c>
      <c r="BL272" s="167">
        <v>1803</v>
      </c>
      <c r="BM272" s="103">
        <v>1</v>
      </c>
      <c r="BN272" s="167">
        <v>15</v>
      </c>
      <c r="BO272" s="167">
        <v>312</v>
      </c>
      <c r="BP272" s="103" t="s">
        <v>117</v>
      </c>
      <c r="BQ272" s="80"/>
      <c r="BR272" s="164">
        <f>AVERAGE(BE$6:BE272)</f>
        <v>19.681647940074907</v>
      </c>
      <c r="BS272" s="164">
        <f>AVERAGE(BF$6:BF272)</f>
        <v>18.865168539325843</v>
      </c>
      <c r="BT272" s="164">
        <f>AVERAGE(BG$6:BG272)</f>
        <v>0.66666666666666663</v>
      </c>
      <c r="BU272" s="167">
        <f>AVERAGE(BH$6:BH272)</f>
        <v>2829.7752808988762</v>
      </c>
      <c r="BV272" s="167">
        <f>AVERAGE(BI$6:BI272)</f>
        <v>100</v>
      </c>
      <c r="BW272" s="167">
        <f>AVERAGE(BJ$6:BJ272)</f>
        <v>909.92509363295881</v>
      </c>
      <c r="BX272" s="167">
        <f>AVERAGE(BK$6:BK272)</f>
        <v>272.97752808988764</v>
      </c>
      <c r="BY272" s="167">
        <f>AVERAGE(BL$6:BL272)</f>
        <v>2254.007490636704</v>
      </c>
      <c r="BZ272" s="164">
        <f>AVERAGE(BM$6:BM272)</f>
        <v>2.2397003745318353</v>
      </c>
      <c r="CA272" s="167">
        <f>AVERAGE(BN$6:BN272)</f>
        <v>33.59550561797753</v>
      </c>
      <c r="CB272" s="167">
        <f>AVERAGE(BO$6:BO272)</f>
        <v>609.36329588014985</v>
      </c>
      <c r="CC272" s="26"/>
      <c r="CD272" s="26"/>
      <c r="CE272" s="26"/>
      <c r="CF272" s="26"/>
      <c r="CG272" s="26"/>
      <c r="CH272" s="26"/>
      <c r="CI272" s="26"/>
      <c r="CJ272" s="26"/>
      <c r="CK272" s="26"/>
      <c r="CL272" s="26"/>
      <c r="CM272" s="26"/>
      <c r="CN272" s="26"/>
      <c r="CO272" s="26"/>
      <c r="CP272" s="26"/>
      <c r="CQ272" s="26"/>
      <c r="CR272" s="26"/>
      <c r="CS272" s="26"/>
      <c r="CT272" s="26"/>
      <c r="CU272" s="26"/>
      <c r="CV272" s="26"/>
      <c r="CW272" s="26"/>
      <c r="CX272" s="26"/>
      <c r="CY272" s="26"/>
      <c r="CZ272" s="26"/>
      <c r="DA272" s="26"/>
      <c r="DB272" s="26"/>
      <c r="DC272" s="26"/>
      <c r="DD272" s="29"/>
      <c r="DE272" s="26"/>
      <c r="DF272" s="103">
        <v>267</v>
      </c>
      <c r="DG272" s="164">
        <v>7.7162957917077541</v>
      </c>
      <c r="DH272" s="133">
        <v>0.05</v>
      </c>
      <c r="DI272" s="103">
        <v>4</v>
      </c>
      <c r="DJ272" s="167">
        <v>157</v>
      </c>
      <c r="DK272" s="103">
        <v>12</v>
      </c>
      <c r="DL272" s="103">
        <v>12</v>
      </c>
      <c r="DM272" s="103">
        <v>0</v>
      </c>
      <c r="DN272" s="167">
        <v>2160</v>
      </c>
      <c r="DO272" s="167">
        <v>0</v>
      </c>
      <c r="DP272" s="167">
        <v>600</v>
      </c>
      <c r="DQ272" s="167">
        <v>180</v>
      </c>
      <c r="DR272" s="167">
        <v>1562</v>
      </c>
      <c r="DS272" s="103">
        <v>0</v>
      </c>
      <c r="DT272" s="167">
        <v>0</v>
      </c>
      <c r="DU272" s="167">
        <v>598</v>
      </c>
      <c r="DV272" s="103" t="s">
        <v>117</v>
      </c>
      <c r="DW272" s="26"/>
      <c r="DX272" s="164">
        <f>AVERAGE(DK$6:DK272)</f>
        <v>10.569288389513108</v>
      </c>
      <c r="DY272" s="164">
        <f>AVERAGE(DL$6:DL272)</f>
        <v>10.569288389513108</v>
      </c>
      <c r="DZ272" s="164">
        <f>AVERAGE(DM$6:DM272)</f>
        <v>0</v>
      </c>
      <c r="EA272" s="167">
        <f>AVERAGE(DN$6:DN272)</f>
        <v>1902.4719101123596</v>
      </c>
      <c r="EB272" s="167">
        <f>AVERAGE(DO$6:DO272)</f>
        <v>0</v>
      </c>
      <c r="EC272" s="167">
        <f>AVERAGE(DP$6:DP272)</f>
        <v>528.4644194756554</v>
      </c>
      <c r="ED272" s="167">
        <f>AVERAGE(DQ$6:DQ272)</f>
        <v>158.53932584269663</v>
      </c>
      <c r="EE272" s="167">
        <f>AVERAGE(DR$6:DR272)</f>
        <v>1662.632958801498</v>
      </c>
      <c r="EF272" s="164">
        <f>AVERAGE(DS$6:DS272)</f>
        <v>0.8651685393258427</v>
      </c>
      <c r="EG272" s="167">
        <f>AVERAGE(DT$6:DT272)</f>
        <v>15.573033707865168</v>
      </c>
      <c r="EH272" s="167">
        <f>AVERAGE(DU$6:DU272)</f>
        <v>255.4119850187266</v>
      </c>
      <c r="EI272" s="26"/>
      <c r="EJ272" s="26"/>
      <c r="EK272" s="26"/>
      <c r="EL272" s="26"/>
      <c r="EM272" s="26"/>
      <c r="EN272" s="26"/>
      <c r="EO272" s="26"/>
      <c r="EP272" s="26"/>
      <c r="EQ272" s="26"/>
      <c r="ER272" s="26"/>
      <c r="ES272" s="26"/>
      <c r="ET272" s="26"/>
      <c r="EU272" s="26"/>
      <c r="EV272" s="26"/>
      <c r="EW272" s="26"/>
      <c r="EX272" s="26"/>
      <c r="EY272" s="26"/>
      <c r="EZ272" s="26"/>
      <c r="FA272" s="26"/>
      <c r="FB272" s="26"/>
      <c r="FC272" s="26"/>
      <c r="FD272" s="26"/>
      <c r="FE272" s="26"/>
      <c r="FF272" s="26"/>
      <c r="FG272" s="26"/>
      <c r="FH272" s="29"/>
      <c r="FI272" s="26"/>
      <c r="FJ272" s="103">
        <v>267</v>
      </c>
      <c r="FK272" s="164">
        <v>6.877953907587786</v>
      </c>
      <c r="FL272" s="133">
        <v>0.2</v>
      </c>
      <c r="FM272" s="103">
        <v>8</v>
      </c>
      <c r="FN272" s="167">
        <v>587</v>
      </c>
      <c r="FO272" s="103">
        <v>14</v>
      </c>
      <c r="FP272" s="103">
        <v>14</v>
      </c>
      <c r="FQ272" s="103">
        <v>0</v>
      </c>
      <c r="FR272" s="167">
        <v>2520</v>
      </c>
      <c r="FS272" s="167">
        <v>0</v>
      </c>
      <c r="FT272" s="167">
        <v>700</v>
      </c>
      <c r="FU272" s="167">
        <v>210</v>
      </c>
      <c r="FV272" s="167">
        <v>2122</v>
      </c>
      <c r="FW272" s="103">
        <v>1</v>
      </c>
      <c r="FX272" s="167">
        <v>36</v>
      </c>
      <c r="FY272" s="167">
        <v>434</v>
      </c>
      <c r="FZ272" s="103" t="s">
        <v>117</v>
      </c>
      <c r="GA272" s="80"/>
      <c r="GB272" s="160">
        <f>AVERAGE(FO$6:FO272)</f>
        <v>9.9026217228464422</v>
      </c>
      <c r="GC272" s="160">
        <f>AVERAGE(FP$6:FP272)</f>
        <v>9.9026217228464422</v>
      </c>
      <c r="GD272" s="160">
        <f>AVERAGE(FQ$6:FQ272)</f>
        <v>0</v>
      </c>
      <c r="GE272" s="166">
        <f>AVERAGE(FR$6:FR272)</f>
        <v>1782.4719101123596</v>
      </c>
      <c r="GF272" s="166">
        <f>AVERAGE(FS$6:FS272)</f>
        <v>0</v>
      </c>
      <c r="GG272" s="166">
        <f>AVERAGE(FT$6:FT272)</f>
        <v>495.13108614232209</v>
      </c>
      <c r="GH272" s="166">
        <f>AVERAGE(FU$6:FU272)</f>
        <v>148.53932584269663</v>
      </c>
      <c r="GI272" s="166">
        <f>AVERAGE(FV$6:FV272)</f>
        <v>1622.7041198501872</v>
      </c>
      <c r="GJ272" s="160">
        <f>AVERAGE(FW$6:FW272)</f>
        <v>0.84269662921348309</v>
      </c>
      <c r="GK272" s="166">
        <f>AVERAGE(FX$6:FX272)</f>
        <v>30.337078651685392</v>
      </c>
      <c r="GL272" s="166">
        <f>AVERAGE(FY$6:FY272)</f>
        <v>190.10486891385767</v>
      </c>
      <c r="GM272" s="26"/>
      <c r="GN272" s="26"/>
      <c r="GO272" s="26"/>
      <c r="GP272" s="26"/>
      <c r="GQ272" s="26"/>
      <c r="GR272" s="26"/>
      <c r="GS272" s="26"/>
      <c r="GT272" s="26"/>
      <c r="GU272" s="26"/>
      <c r="GV272" s="26"/>
      <c r="GW272" s="26"/>
      <c r="GX272" s="26"/>
      <c r="GY272" s="26"/>
      <c r="GZ272" s="26"/>
      <c r="HA272" s="26"/>
      <c r="HB272" s="26"/>
      <c r="HC272" s="26"/>
      <c r="HD272" s="26"/>
      <c r="HE272" s="26"/>
      <c r="HF272" s="26"/>
      <c r="HG272" s="26"/>
      <c r="HH272" s="26"/>
      <c r="HI272" s="26"/>
      <c r="HJ272" s="26"/>
      <c r="HK272" s="29"/>
      <c r="HL272" s="26"/>
      <c r="HM272" s="98">
        <v>267</v>
      </c>
      <c r="HN272" s="178">
        <v>18.501749416703031</v>
      </c>
      <c r="HO272" s="148">
        <v>0.05</v>
      </c>
      <c r="HP272" s="98">
        <v>3</v>
      </c>
      <c r="HQ272" s="189">
        <v>406</v>
      </c>
      <c r="HR272" s="98">
        <v>21</v>
      </c>
      <c r="HS272" s="98">
        <v>21</v>
      </c>
      <c r="HT272" s="98">
        <v>1</v>
      </c>
      <c r="HU272" s="189">
        <v>3150</v>
      </c>
      <c r="HV272" s="189">
        <v>150</v>
      </c>
      <c r="HW272" s="189">
        <v>1000</v>
      </c>
      <c r="HX272" s="189">
        <v>300</v>
      </c>
      <c r="HY272" s="189">
        <v>2481</v>
      </c>
      <c r="HZ272" s="98">
        <v>1</v>
      </c>
      <c r="IA272" s="189">
        <v>30</v>
      </c>
      <c r="IB272" s="189">
        <v>699</v>
      </c>
      <c r="IC272" s="98" t="s">
        <v>116</v>
      </c>
      <c r="ID272" s="80"/>
      <c r="IE272" s="164">
        <f>AVERAGE(HR$6:HR272)</f>
        <v>19.868913857677903</v>
      </c>
      <c r="IF272" s="164">
        <f>AVERAGE(HS$6:HS272)</f>
        <v>19.168539325842698</v>
      </c>
      <c r="IG272" s="164">
        <f>AVERAGE(HT$6:HT272)</f>
        <v>1.0262172284644195</v>
      </c>
      <c r="IH272" s="167">
        <f>AVERAGE(HU$6:HU272)</f>
        <v>2875.2808988764045</v>
      </c>
      <c r="II272" s="167">
        <f>AVERAGE(HV$6:HV272)</f>
        <v>153.93258426966293</v>
      </c>
      <c r="IJ272" s="167">
        <f>AVERAGE(HW$6:HW272)</f>
        <v>907.11610486891391</v>
      </c>
      <c r="IK272" s="167">
        <f>AVERAGE(HX$6:HX272)</f>
        <v>272.13483146067415</v>
      </c>
      <c r="IL272" s="167">
        <f>AVERAGE(HY$6:HY272)</f>
        <v>2315.3146067415732</v>
      </c>
      <c r="IM272" s="164">
        <f>AVERAGE(HZ$6:HZ272)</f>
        <v>2.4756554307116105</v>
      </c>
      <c r="IN272" s="167">
        <f>AVERAGE(IA$6:IA272)</f>
        <v>74.269662921348313</v>
      </c>
      <c r="IO272" s="167">
        <f>AVERAGE(IB$6:IB272)</f>
        <v>634.23595505617982</v>
      </c>
      <c r="IP272" s="26"/>
      <c r="IQ272" s="26"/>
      <c r="IR272" s="26"/>
      <c r="IS272" s="26"/>
      <c r="IT272" s="26"/>
      <c r="IU272" s="26"/>
      <c r="IV272" s="26"/>
      <c r="IW272" s="26"/>
      <c r="IX272" s="26"/>
      <c r="IY272" s="26"/>
      <c r="IZ272" s="26"/>
      <c r="JA272" s="26"/>
      <c r="JB272" s="26"/>
      <c r="JC272" s="26"/>
      <c r="JD272" s="26"/>
      <c r="JE272" s="26"/>
      <c r="JF272" s="26"/>
      <c r="JG272" s="26"/>
      <c r="JH272" s="26"/>
      <c r="JI272" s="26"/>
      <c r="JJ272" s="26"/>
      <c r="JK272" s="26"/>
      <c r="JL272" s="26"/>
      <c r="JM272" s="29"/>
      <c r="JN272" s="26"/>
      <c r="JO272" s="26"/>
      <c r="JP272" s="26"/>
      <c r="JQ272" s="26"/>
      <c r="JR272" s="26"/>
      <c r="JS272" s="26"/>
      <c r="JT272" s="26"/>
      <c r="JU272" s="26"/>
      <c r="JV272" s="26"/>
      <c r="JW272" s="26"/>
      <c r="JX272" s="26"/>
      <c r="JY272" s="26"/>
      <c r="JZ272" s="29"/>
    </row>
    <row r="273" spans="1:286" x14ac:dyDescent="0.2">
      <c r="A273" s="26"/>
      <c r="B273" s="103">
        <v>268</v>
      </c>
      <c r="C273" s="164">
        <v>17.331490760772471</v>
      </c>
      <c r="D273" s="133">
        <v>0.25</v>
      </c>
      <c r="E273" s="103">
        <v>3</v>
      </c>
      <c r="F273" s="167">
        <v>335</v>
      </c>
      <c r="G273" s="103">
        <v>16</v>
      </c>
      <c r="H273" s="103">
        <v>16</v>
      </c>
      <c r="I273" s="103">
        <v>0</v>
      </c>
      <c r="J273" s="167">
        <v>1920</v>
      </c>
      <c r="K273" s="167">
        <v>0</v>
      </c>
      <c r="L273" s="167">
        <v>800</v>
      </c>
      <c r="M273" s="167">
        <v>240</v>
      </c>
      <c r="N273" s="167">
        <v>2000</v>
      </c>
      <c r="O273" s="103">
        <v>4</v>
      </c>
      <c r="P273" s="167">
        <v>48</v>
      </c>
      <c r="Q273" s="167">
        <v>-32</v>
      </c>
      <c r="R273" s="103" t="s">
        <v>117</v>
      </c>
      <c r="S273" s="80"/>
      <c r="T273" s="169">
        <f>AVERAGE(G$6:G273)</f>
        <v>23.597014925373134</v>
      </c>
      <c r="U273" s="169">
        <f>AVERAGE(H$6:H273)</f>
        <v>20.798507462686569</v>
      </c>
      <c r="V273" s="169">
        <f>AVERAGE(I$6:I273)</f>
        <v>1.4104477611940298</v>
      </c>
      <c r="W273" s="170">
        <f>AVERAGE(J$6:J273)</f>
        <v>2495.8208955223881</v>
      </c>
      <c r="X273" s="170">
        <f>AVERAGE(K$6:K273)</f>
        <v>169.25373134328359</v>
      </c>
      <c r="Y273" s="170">
        <f>AVERAGE(L$6:L273)</f>
        <v>969.40298507462683</v>
      </c>
      <c r="Z273" s="170">
        <f>AVERAGE(M$6:M273)</f>
        <v>290.82089552238807</v>
      </c>
      <c r="AA273" s="170">
        <f>AVERAGE(N$6:N273)</f>
        <v>2413.5895522388059</v>
      </c>
      <c r="AB273" s="169">
        <f>AVERAGE(O$6:O273)</f>
        <v>3.0783582089552239</v>
      </c>
      <c r="AC273" s="170">
        <f>AVERAGE(P$6:P273)</f>
        <v>36.940298507462686</v>
      </c>
      <c r="AD273" s="170">
        <f>AVERAGE(Q$6:Q273)</f>
        <v>119.17164179104478</v>
      </c>
      <c r="AE273" s="26"/>
      <c r="AF273" s="26"/>
      <c r="AG273" s="26"/>
      <c r="AH273" s="26"/>
      <c r="AI273" s="26"/>
      <c r="AJ273" s="26"/>
      <c r="AK273" s="26"/>
      <c r="AL273" s="26"/>
      <c r="AM273" s="26"/>
      <c r="AN273" s="26"/>
      <c r="AO273" s="26"/>
      <c r="AP273" s="26"/>
      <c r="AQ273" s="26"/>
      <c r="AR273" s="26"/>
      <c r="AS273" s="26"/>
      <c r="AT273" s="26"/>
      <c r="AU273" s="26"/>
      <c r="AV273" s="26"/>
      <c r="AW273" s="26"/>
      <c r="AX273" s="29"/>
      <c r="AZ273" s="26">
        <v>268</v>
      </c>
      <c r="BA273" s="164">
        <v>16.927936043882934</v>
      </c>
      <c r="BB273" s="175">
        <v>0.15</v>
      </c>
      <c r="BC273" s="103">
        <v>3</v>
      </c>
      <c r="BD273" s="181">
        <v>149</v>
      </c>
      <c r="BE273" s="103">
        <v>17</v>
      </c>
      <c r="BF273" s="103">
        <v>17</v>
      </c>
      <c r="BG273" s="103">
        <v>0</v>
      </c>
      <c r="BH273" s="167">
        <v>2550</v>
      </c>
      <c r="BI273" s="167">
        <v>0</v>
      </c>
      <c r="BJ273" s="167">
        <v>850</v>
      </c>
      <c r="BK273" s="167">
        <v>255</v>
      </c>
      <c r="BL273" s="167">
        <v>1879</v>
      </c>
      <c r="BM273" s="103">
        <v>3</v>
      </c>
      <c r="BN273" s="167">
        <v>45</v>
      </c>
      <c r="BO273" s="167">
        <v>716</v>
      </c>
      <c r="BP273" s="103" t="s">
        <v>117</v>
      </c>
      <c r="BQ273" s="80"/>
      <c r="BR273" s="164">
        <f>AVERAGE(BE$6:BE273)</f>
        <v>19.671641791044777</v>
      </c>
      <c r="BS273" s="164">
        <f>AVERAGE(BF$6:BF273)</f>
        <v>18.85820895522388</v>
      </c>
      <c r="BT273" s="164">
        <f>AVERAGE(BG$6:BG273)</f>
        <v>0.66417910447761197</v>
      </c>
      <c r="BU273" s="167">
        <f>AVERAGE(BH$6:BH273)</f>
        <v>2828.7313432835822</v>
      </c>
      <c r="BV273" s="167">
        <f>AVERAGE(BI$6:BI273)</f>
        <v>99.626865671641795</v>
      </c>
      <c r="BW273" s="167">
        <f>AVERAGE(BJ$6:BJ273)</f>
        <v>909.70149253731347</v>
      </c>
      <c r="BX273" s="167">
        <f>AVERAGE(BK$6:BK273)</f>
        <v>272.91044776119401</v>
      </c>
      <c r="BY273" s="167">
        <f>AVERAGE(BL$6:BL273)</f>
        <v>2252.6082089552237</v>
      </c>
      <c r="BZ273" s="164">
        <f>AVERAGE(BM$6:BM273)</f>
        <v>2.2425373134328357</v>
      </c>
      <c r="CA273" s="167">
        <f>AVERAGE(BN$6:BN273)</f>
        <v>33.638059701492537</v>
      </c>
      <c r="CB273" s="167">
        <f>AVERAGE(BO$6:BO273)</f>
        <v>609.7611940298508</v>
      </c>
      <c r="CC273" s="26"/>
      <c r="CD273" s="26"/>
      <c r="CE273" s="26"/>
      <c r="CF273" s="26"/>
      <c r="CG273" s="26"/>
      <c r="CH273" s="26"/>
      <c r="CI273" s="26"/>
      <c r="CJ273" s="26"/>
      <c r="CK273" s="26"/>
      <c r="CL273" s="26"/>
      <c r="CM273" s="26"/>
      <c r="CN273" s="26"/>
      <c r="CO273" s="26"/>
      <c r="CP273" s="26"/>
      <c r="CQ273" s="26"/>
      <c r="CR273" s="26"/>
      <c r="CS273" s="26"/>
      <c r="CT273" s="26"/>
      <c r="CU273" s="26"/>
      <c r="CV273" s="26"/>
      <c r="CW273" s="26"/>
      <c r="CX273" s="26"/>
      <c r="CY273" s="26"/>
      <c r="CZ273" s="26"/>
      <c r="DA273" s="26"/>
      <c r="DB273" s="26"/>
      <c r="DC273" s="26"/>
      <c r="DD273" s="29"/>
      <c r="DE273" s="26"/>
      <c r="DF273" s="103">
        <v>268</v>
      </c>
      <c r="DG273" s="164">
        <v>5.8717781275532923</v>
      </c>
      <c r="DH273" s="133">
        <v>0.2</v>
      </c>
      <c r="DI273" s="103">
        <v>3</v>
      </c>
      <c r="DJ273" s="167">
        <v>396</v>
      </c>
      <c r="DK273" s="103">
        <v>8</v>
      </c>
      <c r="DL273" s="103">
        <v>8</v>
      </c>
      <c r="DM273" s="103">
        <v>0</v>
      </c>
      <c r="DN273" s="167">
        <v>1440</v>
      </c>
      <c r="DO273" s="167">
        <v>0</v>
      </c>
      <c r="DP273" s="167">
        <v>400</v>
      </c>
      <c r="DQ273" s="167">
        <v>120</v>
      </c>
      <c r="DR273" s="167">
        <v>1541</v>
      </c>
      <c r="DS273" s="103">
        <v>1</v>
      </c>
      <c r="DT273" s="167">
        <v>18</v>
      </c>
      <c r="DU273" s="167">
        <v>-83</v>
      </c>
      <c r="DV273" s="103" t="s">
        <v>117</v>
      </c>
      <c r="DW273" s="26"/>
      <c r="DX273" s="164">
        <f>AVERAGE(DK$6:DK273)</f>
        <v>10.559701492537313</v>
      </c>
      <c r="DY273" s="164">
        <f>AVERAGE(DL$6:DL273)</f>
        <v>10.559701492537313</v>
      </c>
      <c r="DZ273" s="164">
        <f>AVERAGE(DM$6:DM273)</f>
        <v>0</v>
      </c>
      <c r="EA273" s="167">
        <f>AVERAGE(DN$6:DN273)</f>
        <v>1900.7462686567164</v>
      </c>
      <c r="EB273" s="167">
        <f>AVERAGE(DO$6:DO273)</f>
        <v>0</v>
      </c>
      <c r="EC273" s="167">
        <f>AVERAGE(DP$6:DP273)</f>
        <v>527.98507462686564</v>
      </c>
      <c r="ED273" s="167">
        <f>AVERAGE(DQ$6:DQ273)</f>
        <v>158.3955223880597</v>
      </c>
      <c r="EE273" s="167">
        <f>AVERAGE(DR$6:DR273)</f>
        <v>1662.1791044776119</v>
      </c>
      <c r="EF273" s="164">
        <f>AVERAGE(DS$6:DS273)</f>
        <v>0.86567164179104472</v>
      </c>
      <c r="EG273" s="167">
        <f>AVERAGE(DT$6:DT273)</f>
        <v>15.582089552238806</v>
      </c>
      <c r="EH273" s="167">
        <f>AVERAGE(DU$6:DU273)</f>
        <v>254.14925373134329</v>
      </c>
      <c r="EI273" s="26"/>
      <c r="EJ273" s="26"/>
      <c r="EK273" s="26"/>
      <c r="EL273" s="26"/>
      <c r="EM273" s="26"/>
      <c r="EN273" s="26"/>
      <c r="EO273" s="26"/>
      <c r="EP273" s="26"/>
      <c r="EQ273" s="26"/>
      <c r="ER273" s="26"/>
      <c r="ES273" s="26"/>
      <c r="ET273" s="26"/>
      <c r="EU273" s="26"/>
      <c r="EV273" s="26"/>
      <c r="EW273" s="26"/>
      <c r="EX273" s="26"/>
      <c r="EY273" s="26"/>
      <c r="EZ273" s="26"/>
      <c r="FA273" s="26"/>
      <c r="FB273" s="26"/>
      <c r="FC273" s="26"/>
      <c r="FD273" s="26"/>
      <c r="FE273" s="26"/>
      <c r="FF273" s="26"/>
      <c r="FG273" s="26"/>
      <c r="FH273" s="29"/>
      <c r="FI273" s="26"/>
      <c r="FJ273" s="103">
        <v>268</v>
      </c>
      <c r="FK273" s="164">
        <v>8.0085027265083024</v>
      </c>
      <c r="FL273" s="133">
        <v>0.05</v>
      </c>
      <c r="FM273" s="103">
        <v>3</v>
      </c>
      <c r="FN273" s="167">
        <v>432</v>
      </c>
      <c r="FO273" s="103">
        <v>11</v>
      </c>
      <c r="FP273" s="103">
        <v>11</v>
      </c>
      <c r="FQ273" s="103">
        <v>0</v>
      </c>
      <c r="FR273" s="167">
        <v>1980</v>
      </c>
      <c r="FS273" s="167">
        <v>0</v>
      </c>
      <c r="FT273" s="167">
        <v>550</v>
      </c>
      <c r="FU273" s="167">
        <v>165</v>
      </c>
      <c r="FV273" s="167">
        <v>1772</v>
      </c>
      <c r="FW273" s="103">
        <v>0</v>
      </c>
      <c r="FX273" s="167">
        <v>0</v>
      </c>
      <c r="FY273" s="167">
        <v>208</v>
      </c>
      <c r="FZ273" s="103" t="s">
        <v>117</v>
      </c>
      <c r="GA273" s="80"/>
      <c r="GB273" s="160">
        <f>AVERAGE(FO$6:FO273)</f>
        <v>9.906716417910447</v>
      </c>
      <c r="GC273" s="160">
        <f>AVERAGE(FP$6:FP273)</f>
        <v>9.906716417910447</v>
      </c>
      <c r="GD273" s="160">
        <f>AVERAGE(FQ$6:FQ273)</f>
        <v>0</v>
      </c>
      <c r="GE273" s="166">
        <f>AVERAGE(FR$6:FR273)</f>
        <v>1783.2089552238806</v>
      </c>
      <c r="GF273" s="166">
        <f>AVERAGE(FS$6:FS273)</f>
        <v>0</v>
      </c>
      <c r="GG273" s="166">
        <f>AVERAGE(FT$6:FT273)</f>
        <v>495.33582089552237</v>
      </c>
      <c r="GH273" s="166">
        <f>AVERAGE(FU$6:FU273)</f>
        <v>148.60074626865671</v>
      </c>
      <c r="GI273" s="166">
        <f>AVERAGE(FV$6:FV273)</f>
        <v>1623.2611940298507</v>
      </c>
      <c r="GJ273" s="160">
        <f>AVERAGE(FW$6:FW273)</f>
        <v>0.83955223880597019</v>
      </c>
      <c r="GK273" s="166">
        <f>AVERAGE(FX$6:FX273)</f>
        <v>30.223880597014926</v>
      </c>
      <c r="GL273" s="166">
        <f>AVERAGE(FY$6:FY273)</f>
        <v>190.17164179104478</v>
      </c>
      <c r="GM273" s="26"/>
      <c r="GN273" s="26"/>
      <c r="GO273" s="26"/>
      <c r="GP273" s="26"/>
      <c r="GQ273" s="26"/>
      <c r="GR273" s="26"/>
      <c r="GS273" s="26"/>
      <c r="GT273" s="26"/>
      <c r="GU273" s="26"/>
      <c r="GV273" s="26"/>
      <c r="GW273" s="26"/>
      <c r="GX273" s="26"/>
      <c r="GY273" s="26"/>
      <c r="GZ273" s="26"/>
      <c r="HA273" s="26"/>
      <c r="HB273" s="26"/>
      <c r="HC273" s="26"/>
      <c r="HD273" s="26"/>
      <c r="HE273" s="26"/>
      <c r="HF273" s="26"/>
      <c r="HG273" s="26"/>
      <c r="HH273" s="26"/>
      <c r="HI273" s="26"/>
      <c r="HJ273" s="26"/>
      <c r="HK273" s="29"/>
      <c r="HL273" s="26"/>
      <c r="HM273" s="98">
        <v>268</v>
      </c>
      <c r="HN273" s="178">
        <v>16.334873133389632</v>
      </c>
      <c r="HO273" s="148">
        <v>0.15</v>
      </c>
      <c r="HP273" s="98">
        <v>8</v>
      </c>
      <c r="HQ273" s="189">
        <v>282</v>
      </c>
      <c r="HR273" s="98">
        <v>22</v>
      </c>
      <c r="HS273" s="98">
        <v>22</v>
      </c>
      <c r="HT273" s="98">
        <v>2</v>
      </c>
      <c r="HU273" s="189">
        <v>3300</v>
      </c>
      <c r="HV273" s="189">
        <v>300</v>
      </c>
      <c r="HW273" s="189">
        <v>1000</v>
      </c>
      <c r="HX273" s="189">
        <v>300</v>
      </c>
      <c r="HY273" s="189">
        <v>2507</v>
      </c>
      <c r="HZ273" s="98">
        <v>2</v>
      </c>
      <c r="IA273" s="189">
        <v>60</v>
      </c>
      <c r="IB273" s="189">
        <v>853</v>
      </c>
      <c r="IC273" s="98" t="s">
        <v>116</v>
      </c>
      <c r="ID273" s="80"/>
      <c r="IE273" s="164">
        <f>AVERAGE(HR$6:HR273)</f>
        <v>19.876865671641792</v>
      </c>
      <c r="IF273" s="164">
        <f>AVERAGE(HS$6:HS273)</f>
        <v>19.17910447761194</v>
      </c>
      <c r="IG273" s="164">
        <f>AVERAGE(HT$6:HT273)</f>
        <v>1.0298507462686568</v>
      </c>
      <c r="IH273" s="167">
        <f>AVERAGE(HU$6:HU273)</f>
        <v>2876.8656716417909</v>
      </c>
      <c r="II273" s="167">
        <f>AVERAGE(HV$6:HV273)</f>
        <v>154.47761194029852</v>
      </c>
      <c r="IJ273" s="167">
        <f>AVERAGE(HW$6:HW273)</f>
        <v>907.46268656716416</v>
      </c>
      <c r="IK273" s="167">
        <f>AVERAGE(HX$6:HX273)</f>
        <v>272.23880597014926</v>
      </c>
      <c r="IL273" s="167">
        <f>AVERAGE(HY$6:HY273)</f>
        <v>2316.0298507462685</v>
      </c>
      <c r="IM273" s="164">
        <f>AVERAGE(HZ$6:HZ273)</f>
        <v>2.4738805970149254</v>
      </c>
      <c r="IN273" s="167">
        <f>AVERAGE(IA$6:IA273)</f>
        <v>74.21641791044776</v>
      </c>
      <c r="IO273" s="167">
        <f>AVERAGE(IB$6:IB273)</f>
        <v>635.05223880597021</v>
      </c>
      <c r="IP273" s="26"/>
      <c r="IQ273" s="26"/>
      <c r="IR273" s="26"/>
      <c r="IS273" s="26"/>
      <c r="IT273" s="26"/>
      <c r="IU273" s="26"/>
      <c r="IV273" s="26"/>
      <c r="IW273" s="26"/>
      <c r="IX273" s="26"/>
      <c r="IY273" s="26"/>
      <c r="IZ273" s="26"/>
      <c r="JA273" s="26"/>
      <c r="JB273" s="26"/>
      <c r="JC273" s="26"/>
      <c r="JD273" s="26"/>
      <c r="JE273" s="26"/>
      <c r="JF273" s="26"/>
      <c r="JG273" s="26"/>
      <c r="JH273" s="26"/>
      <c r="JI273" s="26"/>
      <c r="JJ273" s="26"/>
      <c r="JK273" s="26"/>
      <c r="JL273" s="26"/>
      <c r="JM273" s="29"/>
      <c r="JN273" s="26"/>
      <c r="JO273" s="26"/>
      <c r="JP273" s="26"/>
      <c r="JQ273" s="26"/>
      <c r="JR273" s="26"/>
      <c r="JS273" s="26"/>
      <c r="JT273" s="26"/>
      <c r="JU273" s="26"/>
      <c r="JV273" s="26"/>
      <c r="JW273" s="26"/>
      <c r="JX273" s="26"/>
      <c r="JY273" s="26"/>
      <c r="JZ273" s="29"/>
    </row>
    <row r="274" spans="1:286" x14ac:dyDescent="0.2">
      <c r="A274" s="26"/>
      <c r="B274" s="103">
        <v>269</v>
      </c>
      <c r="C274" s="164">
        <v>22.850023789566738</v>
      </c>
      <c r="D274" s="133">
        <v>0.05</v>
      </c>
      <c r="E274" s="103">
        <v>0</v>
      </c>
      <c r="F274" s="167">
        <v>225</v>
      </c>
      <c r="G274" s="103">
        <v>22</v>
      </c>
      <c r="H274" s="103">
        <v>22</v>
      </c>
      <c r="I274" s="103">
        <v>2</v>
      </c>
      <c r="J274" s="167">
        <v>2640</v>
      </c>
      <c r="K274" s="167">
        <v>240</v>
      </c>
      <c r="L274" s="167">
        <v>1000</v>
      </c>
      <c r="M274" s="167">
        <v>300</v>
      </c>
      <c r="N274" s="167">
        <v>2390</v>
      </c>
      <c r="O274" s="103">
        <v>1</v>
      </c>
      <c r="P274" s="167">
        <v>12</v>
      </c>
      <c r="Q274" s="167">
        <v>262</v>
      </c>
      <c r="R274" s="103" t="s">
        <v>116</v>
      </c>
      <c r="S274" s="80"/>
      <c r="T274" s="169">
        <f>AVERAGE(G$6:G274)</f>
        <v>23.591078066914498</v>
      </c>
      <c r="U274" s="169">
        <f>AVERAGE(H$6:H274)</f>
        <v>20.802973977695167</v>
      </c>
      <c r="V274" s="169">
        <f>AVERAGE(I$6:I274)</f>
        <v>1.4126394052044611</v>
      </c>
      <c r="W274" s="170">
        <f>AVERAGE(J$6:J274)</f>
        <v>2496.3568773234201</v>
      </c>
      <c r="X274" s="170">
        <f>AVERAGE(K$6:K274)</f>
        <v>169.51672862453532</v>
      </c>
      <c r="Y274" s="170">
        <f>AVERAGE(L$6:L274)</f>
        <v>969.51672862453529</v>
      </c>
      <c r="Z274" s="170">
        <f>AVERAGE(M$6:M274)</f>
        <v>290.85501858736058</v>
      </c>
      <c r="AA274" s="170">
        <f>AVERAGE(N$6:N274)</f>
        <v>2413.5018587360596</v>
      </c>
      <c r="AB274" s="169">
        <f>AVERAGE(O$6:O274)</f>
        <v>3.0706319702602229</v>
      </c>
      <c r="AC274" s="170">
        <f>AVERAGE(P$6:P274)</f>
        <v>36.847583643122675</v>
      </c>
      <c r="AD274" s="170">
        <f>AVERAGE(Q$6:Q274)</f>
        <v>119.70260223048327</v>
      </c>
      <c r="AE274" s="26"/>
      <c r="AF274" s="26"/>
      <c r="AG274" s="26"/>
      <c r="AH274" s="26"/>
      <c r="AI274" s="26"/>
      <c r="AJ274" s="26"/>
      <c r="AK274" s="26"/>
      <c r="AL274" s="26"/>
      <c r="AM274" s="26"/>
      <c r="AN274" s="26"/>
      <c r="AO274" s="26"/>
      <c r="AP274" s="26"/>
      <c r="AQ274" s="26"/>
      <c r="AR274" s="26"/>
      <c r="AS274" s="26"/>
      <c r="AT274" s="26"/>
      <c r="AU274" s="26"/>
      <c r="AV274" s="26"/>
      <c r="AW274" s="26"/>
      <c r="AX274" s="29"/>
      <c r="AZ274" s="26">
        <v>269</v>
      </c>
      <c r="BA274" s="164">
        <v>15.065175516600927</v>
      </c>
      <c r="BB274" s="175">
        <v>0.2</v>
      </c>
      <c r="BC274" s="103">
        <v>7</v>
      </c>
      <c r="BD274" s="181">
        <v>137</v>
      </c>
      <c r="BE274" s="103">
        <v>19</v>
      </c>
      <c r="BF274" s="103">
        <v>19</v>
      </c>
      <c r="BG274" s="103">
        <v>0</v>
      </c>
      <c r="BH274" s="167">
        <v>2850</v>
      </c>
      <c r="BI274" s="167">
        <v>0</v>
      </c>
      <c r="BJ274" s="167">
        <v>950</v>
      </c>
      <c r="BK274" s="167">
        <v>285</v>
      </c>
      <c r="BL274" s="167">
        <v>1997</v>
      </c>
      <c r="BM274" s="103">
        <v>3</v>
      </c>
      <c r="BN274" s="167">
        <v>45</v>
      </c>
      <c r="BO274" s="167">
        <v>898</v>
      </c>
      <c r="BP274" s="103" t="s">
        <v>117</v>
      </c>
      <c r="BQ274" s="80"/>
      <c r="BR274" s="164">
        <f>AVERAGE(BE$6:BE274)</f>
        <v>19.669144981412639</v>
      </c>
      <c r="BS274" s="164">
        <f>AVERAGE(BF$6:BF274)</f>
        <v>18.858736059479554</v>
      </c>
      <c r="BT274" s="164">
        <f>AVERAGE(BG$6:BG274)</f>
        <v>0.66171003717472121</v>
      </c>
      <c r="BU274" s="167">
        <f>AVERAGE(BH$6:BH274)</f>
        <v>2828.8104089219332</v>
      </c>
      <c r="BV274" s="167">
        <f>AVERAGE(BI$6:BI274)</f>
        <v>99.256505576208184</v>
      </c>
      <c r="BW274" s="167">
        <f>AVERAGE(BJ$6:BJ274)</f>
        <v>909.85130111524165</v>
      </c>
      <c r="BX274" s="167">
        <f>AVERAGE(BK$6:BK274)</f>
        <v>272.95539033457248</v>
      </c>
      <c r="BY274" s="167">
        <f>AVERAGE(BL$6:BL274)</f>
        <v>2251.6579925650558</v>
      </c>
      <c r="BZ274" s="164">
        <f>AVERAGE(BM$6:BM274)</f>
        <v>2.2453531598513012</v>
      </c>
      <c r="CA274" s="167">
        <f>AVERAGE(BN$6:BN274)</f>
        <v>33.680297397769515</v>
      </c>
      <c r="CB274" s="167">
        <f>AVERAGE(BO$6:BO274)</f>
        <v>610.83271375464687</v>
      </c>
      <c r="CC274" s="26"/>
      <c r="CD274" s="26"/>
      <c r="CE274" s="26"/>
      <c r="CF274" s="26"/>
      <c r="CG274" s="26"/>
      <c r="CH274" s="26"/>
      <c r="CI274" s="26"/>
      <c r="CJ274" s="26"/>
      <c r="CK274" s="26"/>
      <c r="CL274" s="26"/>
      <c r="CM274" s="26"/>
      <c r="CN274" s="26"/>
      <c r="CO274" s="26"/>
      <c r="CP274" s="26"/>
      <c r="CQ274" s="26"/>
      <c r="CR274" s="26"/>
      <c r="CS274" s="26"/>
      <c r="CT274" s="26"/>
      <c r="CU274" s="26"/>
      <c r="CV274" s="26"/>
      <c r="CW274" s="26"/>
      <c r="CX274" s="26"/>
      <c r="CY274" s="26"/>
      <c r="CZ274" s="26"/>
      <c r="DA274" s="26"/>
      <c r="DB274" s="26"/>
      <c r="DC274" s="26"/>
      <c r="DD274" s="29"/>
      <c r="DE274" s="26"/>
      <c r="DF274" s="103">
        <v>269</v>
      </c>
      <c r="DG274" s="164">
        <v>6.0737579356457578</v>
      </c>
      <c r="DH274" s="133">
        <v>0.1</v>
      </c>
      <c r="DI274" s="103">
        <v>2</v>
      </c>
      <c r="DJ274" s="167">
        <v>456</v>
      </c>
      <c r="DK274" s="103">
        <v>7</v>
      </c>
      <c r="DL274" s="103">
        <v>7</v>
      </c>
      <c r="DM274" s="103">
        <v>0</v>
      </c>
      <c r="DN274" s="167">
        <v>1260</v>
      </c>
      <c r="DO274" s="167">
        <v>0</v>
      </c>
      <c r="DP274" s="167">
        <v>350</v>
      </c>
      <c r="DQ274" s="167">
        <v>105</v>
      </c>
      <c r="DR274" s="167">
        <v>1536</v>
      </c>
      <c r="DS274" s="103">
        <v>1</v>
      </c>
      <c r="DT274" s="167">
        <v>18</v>
      </c>
      <c r="DU274" s="167">
        <v>-258</v>
      </c>
      <c r="DV274" s="103" t="s">
        <v>117</v>
      </c>
      <c r="DW274" s="26"/>
      <c r="DX274" s="164">
        <f>AVERAGE(DK$6:DK274)</f>
        <v>10.546468401486988</v>
      </c>
      <c r="DY274" s="164">
        <f>AVERAGE(DL$6:DL274)</f>
        <v>10.546468401486988</v>
      </c>
      <c r="DZ274" s="164">
        <f>AVERAGE(DM$6:DM274)</f>
        <v>0</v>
      </c>
      <c r="EA274" s="167">
        <f>AVERAGE(DN$6:DN274)</f>
        <v>1898.3643122676581</v>
      </c>
      <c r="EB274" s="167">
        <f>AVERAGE(DO$6:DO274)</f>
        <v>0</v>
      </c>
      <c r="EC274" s="167">
        <f>AVERAGE(DP$6:DP274)</f>
        <v>527.32342007434943</v>
      </c>
      <c r="ED274" s="167">
        <f>AVERAGE(DQ$6:DQ274)</f>
        <v>158.19702602230484</v>
      </c>
      <c r="EE274" s="167">
        <f>AVERAGE(DR$6:DR274)</f>
        <v>1661.7100371747213</v>
      </c>
      <c r="EF274" s="164">
        <f>AVERAGE(DS$6:DS274)</f>
        <v>0.86617100371747213</v>
      </c>
      <c r="EG274" s="167">
        <f>AVERAGE(DT$6:DT274)</f>
        <v>15.591078066914498</v>
      </c>
      <c r="EH274" s="167">
        <f>AVERAGE(DU$6:DU274)</f>
        <v>252.24535315985131</v>
      </c>
      <c r="EI274" s="26"/>
      <c r="EJ274" s="26"/>
      <c r="EK274" s="26"/>
      <c r="EL274" s="26"/>
      <c r="EM274" s="26"/>
      <c r="EN274" s="26"/>
      <c r="EO274" s="26"/>
      <c r="EP274" s="26"/>
      <c r="EQ274" s="26"/>
      <c r="ER274" s="26"/>
      <c r="ES274" s="26"/>
      <c r="ET274" s="26"/>
      <c r="EU274" s="26"/>
      <c r="EV274" s="26"/>
      <c r="EW274" s="26"/>
      <c r="EX274" s="26"/>
      <c r="EY274" s="26"/>
      <c r="EZ274" s="26"/>
      <c r="FA274" s="26"/>
      <c r="FB274" s="26"/>
      <c r="FC274" s="26"/>
      <c r="FD274" s="26"/>
      <c r="FE274" s="26"/>
      <c r="FF274" s="26"/>
      <c r="FG274" s="26"/>
      <c r="FH274" s="29"/>
      <c r="FI274" s="26"/>
      <c r="FJ274" s="103">
        <v>269</v>
      </c>
      <c r="FK274" s="164">
        <v>7.9989356999157204</v>
      </c>
      <c r="FL274" s="133">
        <v>0.25</v>
      </c>
      <c r="FM274" s="103">
        <v>3</v>
      </c>
      <c r="FN274" s="167">
        <v>285</v>
      </c>
      <c r="FO274" s="103">
        <v>9</v>
      </c>
      <c r="FP274" s="103">
        <v>9</v>
      </c>
      <c r="FQ274" s="103">
        <v>0</v>
      </c>
      <c r="FR274" s="167">
        <v>1620</v>
      </c>
      <c r="FS274" s="167">
        <v>0</v>
      </c>
      <c r="FT274" s="167">
        <v>450</v>
      </c>
      <c r="FU274" s="167">
        <v>135</v>
      </c>
      <c r="FV274" s="167">
        <v>1495</v>
      </c>
      <c r="FW274" s="103">
        <v>2</v>
      </c>
      <c r="FX274" s="167">
        <v>72</v>
      </c>
      <c r="FY274" s="167">
        <v>197</v>
      </c>
      <c r="FZ274" s="103" t="s">
        <v>117</v>
      </c>
      <c r="GA274" s="80"/>
      <c r="GB274" s="160">
        <f>AVERAGE(FO$6:FO274)</f>
        <v>9.903345724907064</v>
      </c>
      <c r="GC274" s="160">
        <f>AVERAGE(FP$6:FP274)</f>
        <v>9.903345724907064</v>
      </c>
      <c r="GD274" s="160">
        <f>AVERAGE(FQ$6:FQ274)</f>
        <v>0</v>
      </c>
      <c r="GE274" s="166">
        <f>AVERAGE(FR$6:FR274)</f>
        <v>1782.6022304832713</v>
      </c>
      <c r="GF274" s="166">
        <f>AVERAGE(FS$6:FS274)</f>
        <v>0</v>
      </c>
      <c r="GG274" s="166">
        <f>AVERAGE(FT$6:FT274)</f>
        <v>495.16728624535318</v>
      </c>
      <c r="GH274" s="166">
        <f>AVERAGE(FU$6:FU274)</f>
        <v>148.55018587360595</v>
      </c>
      <c r="GI274" s="166">
        <f>AVERAGE(FV$6:FV274)</f>
        <v>1622.7843866171004</v>
      </c>
      <c r="GJ274" s="160">
        <f>AVERAGE(FW$6:FW274)</f>
        <v>0.84386617100371752</v>
      </c>
      <c r="GK274" s="166">
        <f>AVERAGE(FX$6:FX274)</f>
        <v>30.37918215613383</v>
      </c>
      <c r="GL274" s="166">
        <f>AVERAGE(FY$6:FY274)</f>
        <v>190.19702602230484</v>
      </c>
      <c r="GM274" s="26"/>
      <c r="GN274" s="26"/>
      <c r="GO274" s="26"/>
      <c r="GP274" s="26"/>
      <c r="GQ274" s="26"/>
      <c r="GR274" s="26"/>
      <c r="GS274" s="26"/>
      <c r="GT274" s="26"/>
      <c r="GU274" s="26"/>
      <c r="GV274" s="26"/>
      <c r="GW274" s="26"/>
      <c r="GX274" s="26"/>
      <c r="GY274" s="26"/>
      <c r="GZ274" s="26"/>
      <c r="HA274" s="26"/>
      <c r="HB274" s="26"/>
      <c r="HC274" s="26"/>
      <c r="HD274" s="26"/>
      <c r="HE274" s="26"/>
      <c r="HF274" s="26"/>
      <c r="HG274" s="26"/>
      <c r="HH274" s="26"/>
      <c r="HI274" s="26"/>
      <c r="HJ274" s="26"/>
      <c r="HK274" s="29"/>
      <c r="HL274" s="26"/>
      <c r="HM274" s="98">
        <v>269</v>
      </c>
      <c r="HN274" s="178">
        <v>18.222450428957597</v>
      </c>
      <c r="HO274" s="148">
        <v>0.15</v>
      </c>
      <c r="HP274" s="98">
        <v>3</v>
      </c>
      <c r="HQ274" s="189">
        <v>404</v>
      </c>
      <c r="HR274" s="98">
        <v>18</v>
      </c>
      <c r="HS274" s="98">
        <v>18</v>
      </c>
      <c r="HT274" s="98">
        <v>0</v>
      </c>
      <c r="HU274" s="189">
        <v>2700</v>
      </c>
      <c r="HV274" s="189">
        <v>0</v>
      </c>
      <c r="HW274" s="189">
        <v>900</v>
      </c>
      <c r="HX274" s="189">
        <v>270</v>
      </c>
      <c r="HY274" s="189">
        <v>2199</v>
      </c>
      <c r="HZ274" s="98">
        <v>3</v>
      </c>
      <c r="IA274" s="189">
        <v>90</v>
      </c>
      <c r="IB274" s="189">
        <v>591</v>
      </c>
      <c r="IC274" s="98" t="s">
        <v>117</v>
      </c>
      <c r="ID274" s="80"/>
      <c r="IE274" s="164">
        <f>AVERAGE(HR$6:HR274)</f>
        <v>19.869888475836433</v>
      </c>
      <c r="IF274" s="164">
        <f>AVERAGE(HS$6:HS274)</f>
        <v>19.174721189591079</v>
      </c>
      <c r="IG274" s="164">
        <f>AVERAGE(HT$6:HT274)</f>
        <v>1.0260223048327137</v>
      </c>
      <c r="IH274" s="167">
        <f>AVERAGE(HU$6:HU274)</f>
        <v>2876.2081784386619</v>
      </c>
      <c r="II274" s="167">
        <f>AVERAGE(HV$6:HV274)</f>
        <v>153.90334572490707</v>
      </c>
      <c r="IJ274" s="167">
        <f>AVERAGE(HW$6:HW274)</f>
        <v>907.43494423791822</v>
      </c>
      <c r="IK274" s="167">
        <f>AVERAGE(HX$6:HX274)</f>
        <v>272.23048327137548</v>
      </c>
      <c r="IL274" s="167">
        <f>AVERAGE(HY$6:HY274)</f>
        <v>2315.5947955390334</v>
      </c>
      <c r="IM274" s="164">
        <f>AVERAGE(HZ$6:HZ274)</f>
        <v>2.475836431226766</v>
      </c>
      <c r="IN274" s="167">
        <f>AVERAGE(IA$6:IA274)</f>
        <v>74.275092936802977</v>
      </c>
      <c r="IO274" s="167">
        <f>AVERAGE(IB$6:IB274)</f>
        <v>634.88847583643121</v>
      </c>
      <c r="IP274" s="26"/>
      <c r="IQ274" s="26"/>
      <c r="IR274" s="26"/>
      <c r="IS274" s="26"/>
      <c r="IT274" s="26"/>
      <c r="IU274" s="26"/>
      <c r="IV274" s="26"/>
      <c r="IW274" s="26"/>
      <c r="IX274" s="26"/>
      <c r="IY274" s="26"/>
      <c r="IZ274" s="26"/>
      <c r="JA274" s="26"/>
      <c r="JB274" s="26"/>
      <c r="JC274" s="26"/>
      <c r="JD274" s="26"/>
      <c r="JE274" s="26"/>
      <c r="JF274" s="26"/>
      <c r="JG274" s="26"/>
      <c r="JH274" s="26"/>
      <c r="JI274" s="26"/>
      <c r="JJ274" s="26"/>
      <c r="JK274" s="26"/>
      <c r="JL274" s="26"/>
      <c r="JM274" s="29"/>
      <c r="JN274" s="26"/>
      <c r="JO274" s="26"/>
      <c r="JP274" s="26"/>
      <c r="JQ274" s="26"/>
      <c r="JR274" s="26"/>
      <c r="JS274" s="26"/>
      <c r="JT274" s="26"/>
      <c r="JU274" s="26"/>
      <c r="JV274" s="26"/>
      <c r="JW274" s="26"/>
      <c r="JX274" s="26"/>
      <c r="JY274" s="26"/>
      <c r="JZ274" s="29"/>
    </row>
    <row r="275" spans="1:286" x14ac:dyDescent="0.2">
      <c r="A275" s="26"/>
      <c r="B275" s="103">
        <v>270</v>
      </c>
      <c r="C275" s="164">
        <v>25.291594200885136</v>
      </c>
      <c r="D275" s="133">
        <v>0.2</v>
      </c>
      <c r="E275" s="103">
        <v>4</v>
      </c>
      <c r="F275" s="167">
        <v>274</v>
      </c>
      <c r="G275" s="103">
        <v>24</v>
      </c>
      <c r="H275" s="103">
        <v>22</v>
      </c>
      <c r="I275" s="103">
        <v>2</v>
      </c>
      <c r="J275" s="167">
        <v>2640</v>
      </c>
      <c r="K275" s="167">
        <v>240</v>
      </c>
      <c r="L275" s="167">
        <v>1000</v>
      </c>
      <c r="M275" s="167">
        <v>300</v>
      </c>
      <c r="N275" s="167">
        <v>2439</v>
      </c>
      <c r="O275" s="103">
        <v>5</v>
      </c>
      <c r="P275" s="167">
        <v>60</v>
      </c>
      <c r="Q275" s="167">
        <v>261</v>
      </c>
      <c r="R275" s="103" t="s">
        <v>116</v>
      </c>
      <c r="S275" s="80"/>
      <c r="T275" s="169">
        <f>AVERAGE(G$6:G275)</f>
        <v>23.592592592592592</v>
      </c>
      <c r="U275" s="169">
        <f>AVERAGE(H$6:H275)</f>
        <v>20.807407407407407</v>
      </c>
      <c r="V275" s="169">
        <f>AVERAGE(I$6:I275)</f>
        <v>1.4148148148148147</v>
      </c>
      <c r="W275" s="170">
        <f>AVERAGE(J$6:J275)</f>
        <v>2496.8888888888887</v>
      </c>
      <c r="X275" s="170">
        <f>AVERAGE(K$6:K275)</f>
        <v>169.77777777777777</v>
      </c>
      <c r="Y275" s="170">
        <f>AVERAGE(L$6:L275)</f>
        <v>969.62962962962968</v>
      </c>
      <c r="Z275" s="170">
        <f>AVERAGE(M$6:M275)</f>
        <v>290.88888888888891</v>
      </c>
      <c r="AA275" s="170">
        <f>AVERAGE(N$6:N275)</f>
        <v>2413.5962962962963</v>
      </c>
      <c r="AB275" s="169">
        <f>AVERAGE(O$6:O275)</f>
        <v>3.0777777777777779</v>
      </c>
      <c r="AC275" s="170">
        <f>AVERAGE(P$6:P275)</f>
        <v>36.93333333333333</v>
      </c>
      <c r="AD275" s="170">
        <f>AVERAGE(Q$6:Q275)</f>
        <v>120.22592592592592</v>
      </c>
      <c r="AE275" s="26"/>
      <c r="AF275" s="26"/>
      <c r="AG275" s="26"/>
      <c r="AH275" s="26"/>
      <c r="AI275" s="26"/>
      <c r="AJ275" s="26"/>
      <c r="AK275" s="26"/>
      <c r="AL275" s="26"/>
      <c r="AM275" s="26"/>
      <c r="AN275" s="26"/>
      <c r="AO275" s="26"/>
      <c r="AP275" s="26"/>
      <c r="AQ275" s="26"/>
      <c r="AR275" s="26"/>
      <c r="AS275" s="26"/>
      <c r="AT275" s="26"/>
      <c r="AU275" s="26"/>
      <c r="AV275" s="26"/>
      <c r="AW275" s="26"/>
      <c r="AX275" s="29"/>
      <c r="AZ275" s="26">
        <v>270</v>
      </c>
      <c r="BA275" s="164">
        <v>14.353647436723371</v>
      </c>
      <c r="BB275" s="175">
        <v>0.15</v>
      </c>
      <c r="BC275" s="103">
        <v>4</v>
      </c>
      <c r="BD275" s="181">
        <v>137</v>
      </c>
      <c r="BE275" s="103">
        <v>16</v>
      </c>
      <c r="BF275" s="103">
        <v>16</v>
      </c>
      <c r="BG275" s="103">
        <v>0</v>
      </c>
      <c r="BH275" s="167">
        <v>2400</v>
      </c>
      <c r="BI275" s="167">
        <v>0</v>
      </c>
      <c r="BJ275" s="167">
        <v>800</v>
      </c>
      <c r="BK275" s="167">
        <v>240</v>
      </c>
      <c r="BL275" s="167">
        <v>1802</v>
      </c>
      <c r="BM275" s="103">
        <v>2</v>
      </c>
      <c r="BN275" s="167">
        <v>30</v>
      </c>
      <c r="BO275" s="167">
        <v>628</v>
      </c>
      <c r="BP275" s="103" t="s">
        <v>117</v>
      </c>
      <c r="BQ275" s="80"/>
      <c r="BR275" s="164">
        <f>AVERAGE(BE$6:BE275)</f>
        <v>19.655555555555555</v>
      </c>
      <c r="BS275" s="164">
        <f>AVERAGE(BF$6:BF275)</f>
        <v>18.848148148148148</v>
      </c>
      <c r="BT275" s="164">
        <f>AVERAGE(BG$6:BG275)</f>
        <v>0.65925925925925921</v>
      </c>
      <c r="BU275" s="167">
        <f>AVERAGE(BH$6:BH275)</f>
        <v>2827.2222222222222</v>
      </c>
      <c r="BV275" s="167">
        <f>AVERAGE(BI$6:BI275)</f>
        <v>98.888888888888886</v>
      </c>
      <c r="BW275" s="167">
        <f>AVERAGE(BJ$6:BJ275)</f>
        <v>909.44444444444446</v>
      </c>
      <c r="BX275" s="167">
        <f>AVERAGE(BK$6:BK275)</f>
        <v>272.83333333333331</v>
      </c>
      <c r="BY275" s="167">
        <f>AVERAGE(BL$6:BL275)</f>
        <v>2249.9925925925927</v>
      </c>
      <c r="BZ275" s="164">
        <f>AVERAGE(BM$6:BM275)</f>
        <v>2.2444444444444445</v>
      </c>
      <c r="CA275" s="167">
        <f>AVERAGE(BN$6:BN275)</f>
        <v>33.666666666666664</v>
      </c>
      <c r="CB275" s="167">
        <f>AVERAGE(BO$6:BO275)</f>
        <v>610.89629629629633</v>
      </c>
      <c r="CC275" s="26"/>
      <c r="CD275" s="26"/>
      <c r="CE275" s="26"/>
      <c r="CF275" s="26"/>
      <c r="CG275" s="26"/>
      <c r="CH275" s="26"/>
      <c r="CI275" s="26"/>
      <c r="CJ275" s="26"/>
      <c r="CK275" s="26"/>
      <c r="CL275" s="26"/>
      <c r="CM275" s="26"/>
      <c r="CN275" s="26"/>
      <c r="CO275" s="26"/>
      <c r="CP275" s="26"/>
      <c r="CQ275" s="26"/>
      <c r="CR275" s="26"/>
      <c r="CS275" s="26"/>
      <c r="CT275" s="26"/>
      <c r="CU275" s="26"/>
      <c r="CV275" s="26"/>
      <c r="CW275" s="26"/>
      <c r="CX275" s="26"/>
      <c r="CY275" s="26"/>
      <c r="CZ275" s="26"/>
      <c r="DA275" s="26"/>
      <c r="DB275" s="26"/>
      <c r="DC275" s="26"/>
      <c r="DD275" s="29"/>
      <c r="DE275" s="26"/>
      <c r="DF275" s="103">
        <v>270</v>
      </c>
      <c r="DG275" s="164">
        <v>6.015144069770388</v>
      </c>
      <c r="DH275" s="133">
        <v>0.15</v>
      </c>
      <c r="DI275" s="103">
        <v>7</v>
      </c>
      <c r="DJ275" s="167">
        <v>307</v>
      </c>
      <c r="DK275" s="103">
        <v>12</v>
      </c>
      <c r="DL275" s="103">
        <v>12</v>
      </c>
      <c r="DM275" s="103">
        <v>0</v>
      </c>
      <c r="DN275" s="167">
        <v>2160</v>
      </c>
      <c r="DO275" s="167">
        <v>0</v>
      </c>
      <c r="DP275" s="167">
        <v>600</v>
      </c>
      <c r="DQ275" s="167">
        <v>180</v>
      </c>
      <c r="DR275" s="167">
        <v>1712</v>
      </c>
      <c r="DS275" s="103">
        <v>1</v>
      </c>
      <c r="DT275" s="167">
        <v>18</v>
      </c>
      <c r="DU275" s="167">
        <v>466</v>
      </c>
      <c r="DV275" s="103" t="s">
        <v>117</v>
      </c>
      <c r="DW275" s="26"/>
      <c r="DX275" s="164">
        <f>AVERAGE(DK$6:DK275)</f>
        <v>10.551851851851852</v>
      </c>
      <c r="DY275" s="164">
        <f>AVERAGE(DL$6:DL275)</f>
        <v>10.551851851851852</v>
      </c>
      <c r="DZ275" s="164">
        <f>AVERAGE(DM$6:DM275)</f>
        <v>0</v>
      </c>
      <c r="EA275" s="167">
        <f>AVERAGE(DN$6:DN275)</f>
        <v>1899.3333333333333</v>
      </c>
      <c r="EB275" s="167">
        <f>AVERAGE(DO$6:DO275)</f>
        <v>0</v>
      </c>
      <c r="EC275" s="167">
        <f>AVERAGE(DP$6:DP275)</f>
        <v>527.59259259259261</v>
      </c>
      <c r="ED275" s="167">
        <f>AVERAGE(DQ$6:DQ275)</f>
        <v>158.27777777777777</v>
      </c>
      <c r="EE275" s="167">
        <f>AVERAGE(DR$6:DR275)</f>
        <v>1661.8962962962962</v>
      </c>
      <c r="EF275" s="164">
        <f>AVERAGE(DS$6:DS275)</f>
        <v>0.8666666666666667</v>
      </c>
      <c r="EG275" s="167">
        <f>AVERAGE(DT$6:DT275)</f>
        <v>15.6</v>
      </c>
      <c r="EH275" s="167">
        <f>AVERAGE(DU$6:DU275)</f>
        <v>253.03703703703704</v>
      </c>
      <c r="EI275" s="26"/>
      <c r="EJ275" s="26"/>
      <c r="EK275" s="26"/>
      <c r="EL275" s="26"/>
      <c r="EM275" s="26"/>
      <c r="EN275" s="26"/>
      <c r="EO275" s="26"/>
      <c r="EP275" s="26"/>
      <c r="EQ275" s="26"/>
      <c r="ER275" s="26"/>
      <c r="ES275" s="26"/>
      <c r="ET275" s="26"/>
      <c r="EU275" s="26"/>
      <c r="EV275" s="26"/>
      <c r="EW275" s="26"/>
      <c r="EX275" s="26"/>
      <c r="EY275" s="26"/>
      <c r="EZ275" s="26"/>
      <c r="FA275" s="26"/>
      <c r="FB275" s="26"/>
      <c r="FC275" s="26"/>
      <c r="FD275" s="26"/>
      <c r="FE275" s="26"/>
      <c r="FF275" s="26"/>
      <c r="FG275" s="26"/>
      <c r="FH275" s="29"/>
      <c r="FI275" s="26"/>
      <c r="FJ275" s="103">
        <v>270</v>
      </c>
      <c r="FK275" s="164">
        <v>7.1964979667521378</v>
      </c>
      <c r="FL275" s="133">
        <v>0.25</v>
      </c>
      <c r="FM275" s="103">
        <v>3</v>
      </c>
      <c r="FN275" s="167">
        <v>557</v>
      </c>
      <c r="FO275" s="103">
        <v>8</v>
      </c>
      <c r="FP275" s="103">
        <v>8</v>
      </c>
      <c r="FQ275" s="103">
        <v>0</v>
      </c>
      <c r="FR275" s="167">
        <v>1440</v>
      </c>
      <c r="FS275" s="167">
        <v>0</v>
      </c>
      <c r="FT275" s="167">
        <v>400</v>
      </c>
      <c r="FU275" s="167">
        <v>120</v>
      </c>
      <c r="FV275" s="167">
        <v>1702</v>
      </c>
      <c r="FW275" s="103">
        <v>2</v>
      </c>
      <c r="FX275" s="167">
        <v>72</v>
      </c>
      <c r="FY275" s="167">
        <v>-190</v>
      </c>
      <c r="FZ275" s="103" t="s">
        <v>117</v>
      </c>
      <c r="GA275" s="80"/>
      <c r="GB275" s="160">
        <f>AVERAGE(FO$6:FO275)</f>
        <v>9.8962962962962955</v>
      </c>
      <c r="GC275" s="160">
        <f>AVERAGE(FP$6:FP275)</f>
        <v>9.8962962962962955</v>
      </c>
      <c r="GD275" s="160">
        <f>AVERAGE(FQ$6:FQ275)</f>
        <v>0</v>
      </c>
      <c r="GE275" s="166">
        <f>AVERAGE(FR$6:FR275)</f>
        <v>1781.3333333333333</v>
      </c>
      <c r="GF275" s="166">
        <f>AVERAGE(FS$6:FS275)</f>
        <v>0</v>
      </c>
      <c r="GG275" s="166">
        <f>AVERAGE(FT$6:FT275)</f>
        <v>494.81481481481484</v>
      </c>
      <c r="GH275" s="166">
        <f>AVERAGE(FU$6:FU275)</f>
        <v>148.44444444444446</v>
      </c>
      <c r="GI275" s="166">
        <f>AVERAGE(FV$6:FV275)</f>
        <v>1623.0777777777778</v>
      </c>
      <c r="GJ275" s="160">
        <f>AVERAGE(FW$6:FW275)</f>
        <v>0.8481481481481481</v>
      </c>
      <c r="GK275" s="166">
        <f>AVERAGE(FX$6:FX275)</f>
        <v>30.533333333333335</v>
      </c>
      <c r="GL275" s="166">
        <f>AVERAGE(FY$6:FY275)</f>
        <v>188.78888888888889</v>
      </c>
      <c r="GM275" s="26"/>
      <c r="GN275" s="26"/>
      <c r="GO275" s="26"/>
      <c r="GP275" s="26"/>
      <c r="GQ275" s="26"/>
      <c r="GR275" s="26"/>
      <c r="GS275" s="26"/>
      <c r="GT275" s="26"/>
      <c r="GU275" s="26"/>
      <c r="GV275" s="26"/>
      <c r="GW275" s="26"/>
      <c r="GX275" s="26"/>
      <c r="GY275" s="26"/>
      <c r="GZ275" s="26"/>
      <c r="HA275" s="26"/>
      <c r="HB275" s="26"/>
      <c r="HC275" s="26"/>
      <c r="HD275" s="26"/>
      <c r="HE275" s="26"/>
      <c r="HF275" s="26"/>
      <c r="HG275" s="26"/>
      <c r="HH275" s="26"/>
      <c r="HI275" s="26"/>
      <c r="HJ275" s="26"/>
      <c r="HK275" s="29"/>
      <c r="HL275" s="26"/>
      <c r="HM275" s="98">
        <v>270</v>
      </c>
      <c r="HN275" s="178">
        <v>18.261278839002166</v>
      </c>
      <c r="HO275" s="148">
        <v>0.2</v>
      </c>
      <c r="HP275" s="98">
        <v>1</v>
      </c>
      <c r="HQ275" s="189">
        <v>541</v>
      </c>
      <c r="HR275" s="98">
        <v>15</v>
      </c>
      <c r="HS275" s="98">
        <v>15</v>
      </c>
      <c r="HT275" s="98">
        <v>0</v>
      </c>
      <c r="HU275" s="189">
        <v>2250</v>
      </c>
      <c r="HV275" s="189">
        <v>0</v>
      </c>
      <c r="HW275" s="189">
        <v>750</v>
      </c>
      <c r="HX275" s="189">
        <v>225</v>
      </c>
      <c r="HY275" s="189">
        <v>2141</v>
      </c>
      <c r="HZ275" s="98">
        <v>4</v>
      </c>
      <c r="IA275" s="189">
        <v>120</v>
      </c>
      <c r="IB275" s="189">
        <v>229</v>
      </c>
      <c r="IC275" s="98" t="s">
        <v>117</v>
      </c>
      <c r="ID275" s="80"/>
      <c r="IE275" s="164">
        <f>AVERAGE(HR$6:HR275)</f>
        <v>19.851851851851851</v>
      </c>
      <c r="IF275" s="164">
        <f>AVERAGE(HS$6:HS275)</f>
        <v>19.159259259259258</v>
      </c>
      <c r="IG275" s="164">
        <f>AVERAGE(HT$6:HT275)</f>
        <v>1.0222222222222221</v>
      </c>
      <c r="IH275" s="167">
        <f>AVERAGE(HU$6:HU275)</f>
        <v>2873.8888888888887</v>
      </c>
      <c r="II275" s="167">
        <f>AVERAGE(HV$6:HV275)</f>
        <v>153.33333333333334</v>
      </c>
      <c r="IJ275" s="167">
        <f>AVERAGE(HW$6:HW275)</f>
        <v>906.85185185185185</v>
      </c>
      <c r="IK275" s="167">
        <f>AVERAGE(HX$6:HX275)</f>
        <v>272.05555555555554</v>
      </c>
      <c r="IL275" s="167">
        <f>AVERAGE(HY$6:HY275)</f>
        <v>2314.948148148148</v>
      </c>
      <c r="IM275" s="164">
        <f>AVERAGE(HZ$6:HZ275)</f>
        <v>2.4814814814814814</v>
      </c>
      <c r="IN275" s="167">
        <f>AVERAGE(IA$6:IA275)</f>
        <v>74.444444444444443</v>
      </c>
      <c r="IO275" s="167">
        <f>AVERAGE(IB$6:IB275)</f>
        <v>633.38518518518515</v>
      </c>
      <c r="IP275" s="26"/>
      <c r="IQ275" s="26"/>
      <c r="IR275" s="26"/>
      <c r="IS275" s="26"/>
      <c r="IT275" s="26"/>
      <c r="IU275" s="26"/>
      <c r="IV275" s="26"/>
      <c r="IW275" s="26"/>
      <c r="IX275" s="26"/>
      <c r="IY275" s="26"/>
      <c r="IZ275" s="26"/>
      <c r="JA275" s="26"/>
      <c r="JB275" s="26"/>
      <c r="JC275" s="26"/>
      <c r="JD275" s="26"/>
      <c r="JE275" s="26"/>
      <c r="JF275" s="26"/>
      <c r="JG275" s="26"/>
      <c r="JH275" s="26"/>
      <c r="JI275" s="26"/>
      <c r="JJ275" s="26"/>
      <c r="JK275" s="26"/>
      <c r="JL275" s="26"/>
      <c r="JM275" s="29"/>
      <c r="JN275" s="26"/>
      <c r="JO275" s="26"/>
      <c r="JP275" s="26"/>
      <c r="JQ275" s="26"/>
      <c r="JR275" s="26"/>
      <c r="JS275" s="26"/>
      <c r="JT275" s="26"/>
      <c r="JU275" s="26"/>
      <c r="JV275" s="26"/>
      <c r="JW275" s="26"/>
      <c r="JX275" s="26"/>
      <c r="JY275" s="26"/>
      <c r="JZ275" s="29"/>
    </row>
    <row r="276" spans="1:286" x14ac:dyDescent="0.2">
      <c r="A276" s="26"/>
      <c r="B276" s="103">
        <v>271</v>
      </c>
      <c r="C276" s="164">
        <v>23.269163138393708</v>
      </c>
      <c r="D276" s="133">
        <v>0.15</v>
      </c>
      <c r="E276" s="103">
        <v>1</v>
      </c>
      <c r="F276" s="167">
        <v>210</v>
      </c>
      <c r="G276" s="103">
        <v>21</v>
      </c>
      <c r="H276" s="103">
        <v>21</v>
      </c>
      <c r="I276" s="103">
        <v>1</v>
      </c>
      <c r="J276" s="167">
        <v>2520</v>
      </c>
      <c r="K276" s="167">
        <v>120</v>
      </c>
      <c r="L276" s="167">
        <v>1000</v>
      </c>
      <c r="M276" s="167">
        <v>300</v>
      </c>
      <c r="N276" s="167">
        <v>2255</v>
      </c>
      <c r="O276" s="103">
        <v>3</v>
      </c>
      <c r="P276" s="167">
        <v>36</v>
      </c>
      <c r="Q276" s="167">
        <v>301</v>
      </c>
      <c r="R276" s="103" t="s">
        <v>116</v>
      </c>
      <c r="S276" s="80"/>
      <c r="T276" s="169">
        <f>AVERAGE(G$6:G276)</f>
        <v>23.583025830258304</v>
      </c>
      <c r="U276" s="169">
        <f>AVERAGE(H$6:H276)</f>
        <v>20.808118081180812</v>
      </c>
      <c r="V276" s="169">
        <f>AVERAGE(I$6:I276)</f>
        <v>1.4132841328413284</v>
      </c>
      <c r="W276" s="170">
        <f>AVERAGE(J$6:J276)</f>
        <v>2496.9741697416976</v>
      </c>
      <c r="X276" s="170">
        <f>AVERAGE(K$6:K276)</f>
        <v>169.59409594095942</v>
      </c>
      <c r="Y276" s="170">
        <f>AVERAGE(L$6:L276)</f>
        <v>969.74169741697415</v>
      </c>
      <c r="Z276" s="170">
        <f>AVERAGE(M$6:M276)</f>
        <v>290.92250922509226</v>
      </c>
      <c r="AA276" s="170">
        <f>AVERAGE(N$6:N276)</f>
        <v>2413.011070110701</v>
      </c>
      <c r="AB276" s="169">
        <f>AVERAGE(O$6:O276)</f>
        <v>3.0774907749077491</v>
      </c>
      <c r="AC276" s="170">
        <f>AVERAGE(P$6:P276)</f>
        <v>36.929889298892988</v>
      </c>
      <c r="AD276" s="170">
        <f>AVERAGE(Q$6:Q276)</f>
        <v>120.8929889298893</v>
      </c>
      <c r="AE276" s="26"/>
      <c r="AF276" s="26"/>
      <c r="AG276" s="26"/>
      <c r="AH276" s="26"/>
      <c r="AI276" s="26"/>
      <c r="AJ276" s="26"/>
      <c r="AK276" s="26"/>
      <c r="AL276" s="26"/>
      <c r="AM276" s="26"/>
      <c r="AN276" s="26"/>
      <c r="AO276" s="26"/>
      <c r="AP276" s="26"/>
      <c r="AQ276" s="26"/>
      <c r="AR276" s="26"/>
      <c r="AS276" s="26"/>
      <c r="AT276" s="26"/>
      <c r="AU276" s="26"/>
      <c r="AV276" s="26"/>
      <c r="AW276" s="26"/>
      <c r="AX276" s="29"/>
      <c r="AZ276" s="26">
        <v>271</v>
      </c>
      <c r="BA276" s="164">
        <v>12.617792853064877</v>
      </c>
      <c r="BB276" s="175">
        <v>0.1</v>
      </c>
      <c r="BC276" s="103">
        <v>5</v>
      </c>
      <c r="BD276" s="181">
        <v>573</v>
      </c>
      <c r="BE276" s="103">
        <v>17</v>
      </c>
      <c r="BF276" s="103">
        <v>17</v>
      </c>
      <c r="BG276" s="103">
        <v>0</v>
      </c>
      <c r="BH276" s="167">
        <v>2550</v>
      </c>
      <c r="BI276" s="167">
        <v>0</v>
      </c>
      <c r="BJ276" s="167">
        <v>850</v>
      </c>
      <c r="BK276" s="167">
        <v>255</v>
      </c>
      <c r="BL276" s="167">
        <v>2303</v>
      </c>
      <c r="BM276" s="103">
        <v>1</v>
      </c>
      <c r="BN276" s="167">
        <v>15</v>
      </c>
      <c r="BO276" s="167">
        <v>262</v>
      </c>
      <c r="BP276" s="103" t="s">
        <v>117</v>
      </c>
      <c r="BQ276" s="80"/>
      <c r="BR276" s="164">
        <f>AVERAGE(BE$6:BE276)</f>
        <v>19.645756457564577</v>
      </c>
      <c r="BS276" s="164">
        <f>AVERAGE(BF$6:BF276)</f>
        <v>18.841328413284131</v>
      </c>
      <c r="BT276" s="164">
        <f>AVERAGE(BG$6:BG276)</f>
        <v>0.65682656826568264</v>
      </c>
      <c r="BU276" s="167">
        <f>AVERAGE(BH$6:BH276)</f>
        <v>2826.19926199262</v>
      </c>
      <c r="BV276" s="167">
        <f>AVERAGE(BI$6:BI276)</f>
        <v>98.523985239852394</v>
      </c>
      <c r="BW276" s="167">
        <f>AVERAGE(BJ$6:BJ276)</f>
        <v>909.22509225092256</v>
      </c>
      <c r="BX276" s="167">
        <f>AVERAGE(BK$6:BK276)</f>
        <v>272.76752767527677</v>
      </c>
      <c r="BY276" s="167">
        <f>AVERAGE(BL$6:BL276)</f>
        <v>2250.188191881919</v>
      </c>
      <c r="BZ276" s="164">
        <f>AVERAGE(BM$6:BM276)</f>
        <v>2.2398523985239853</v>
      </c>
      <c r="CA276" s="167">
        <f>AVERAGE(BN$6:BN276)</f>
        <v>33.597785977859779</v>
      </c>
      <c r="CB276" s="167">
        <f>AVERAGE(BO$6:BO276)</f>
        <v>609.60885608856086</v>
      </c>
      <c r="CC276" s="26"/>
      <c r="CD276" s="26"/>
      <c r="CE276" s="26"/>
      <c r="CF276" s="26"/>
      <c r="CG276" s="26"/>
      <c r="CH276" s="26"/>
      <c r="CI276" s="26"/>
      <c r="CJ276" s="26"/>
      <c r="CK276" s="26"/>
      <c r="CL276" s="26"/>
      <c r="CM276" s="26"/>
      <c r="CN276" s="26"/>
      <c r="CO276" s="26"/>
      <c r="CP276" s="26"/>
      <c r="CQ276" s="26"/>
      <c r="CR276" s="26"/>
      <c r="CS276" s="26"/>
      <c r="CT276" s="26"/>
      <c r="CU276" s="26"/>
      <c r="CV276" s="26"/>
      <c r="CW276" s="26"/>
      <c r="CX276" s="26"/>
      <c r="CY276" s="26"/>
      <c r="CZ276" s="26"/>
      <c r="DA276" s="26"/>
      <c r="DB276" s="26"/>
      <c r="DC276" s="26"/>
      <c r="DD276" s="29"/>
      <c r="DE276" s="26"/>
      <c r="DF276" s="103">
        <v>271</v>
      </c>
      <c r="DG276" s="164">
        <v>6.2497329292974371</v>
      </c>
      <c r="DH276" s="133">
        <v>0.05</v>
      </c>
      <c r="DI276" s="103">
        <v>0</v>
      </c>
      <c r="DJ276" s="167">
        <v>278</v>
      </c>
      <c r="DK276" s="103">
        <v>6</v>
      </c>
      <c r="DL276" s="103">
        <v>6</v>
      </c>
      <c r="DM276" s="103">
        <v>0</v>
      </c>
      <c r="DN276" s="167">
        <v>1080</v>
      </c>
      <c r="DO276" s="167">
        <v>0</v>
      </c>
      <c r="DP276" s="167">
        <v>300</v>
      </c>
      <c r="DQ276" s="167">
        <v>90</v>
      </c>
      <c r="DR276" s="167">
        <v>1293</v>
      </c>
      <c r="DS276" s="103">
        <v>0</v>
      </c>
      <c r="DT276" s="167">
        <v>0</v>
      </c>
      <c r="DU276" s="167">
        <v>-213</v>
      </c>
      <c r="DV276" s="103" t="s">
        <v>117</v>
      </c>
      <c r="DW276" s="26"/>
      <c r="DX276" s="164">
        <f>AVERAGE(DK$6:DK276)</f>
        <v>10.535055350553506</v>
      </c>
      <c r="DY276" s="164">
        <f>AVERAGE(DL$6:DL276)</f>
        <v>10.535055350553506</v>
      </c>
      <c r="DZ276" s="164">
        <f>AVERAGE(DM$6:DM276)</f>
        <v>0</v>
      </c>
      <c r="EA276" s="167">
        <f>AVERAGE(DN$6:DN276)</f>
        <v>1896.309963099631</v>
      </c>
      <c r="EB276" s="167">
        <f>AVERAGE(DO$6:DO276)</f>
        <v>0</v>
      </c>
      <c r="EC276" s="167">
        <f>AVERAGE(DP$6:DP276)</f>
        <v>526.75276752767525</v>
      </c>
      <c r="ED276" s="167">
        <f>AVERAGE(DQ$6:DQ276)</f>
        <v>158.02583025830259</v>
      </c>
      <c r="EE276" s="167">
        <f>AVERAGE(DR$6:DR276)</f>
        <v>1660.5350553505534</v>
      </c>
      <c r="EF276" s="164">
        <f>AVERAGE(DS$6:DS276)</f>
        <v>0.86346863468634683</v>
      </c>
      <c r="EG276" s="167">
        <f>AVERAGE(DT$6:DT276)</f>
        <v>15.542435424354244</v>
      </c>
      <c r="EH276" s="167">
        <f>AVERAGE(DU$6:DU276)</f>
        <v>251.31734317343174</v>
      </c>
      <c r="EI276" s="26"/>
      <c r="EJ276" s="26"/>
      <c r="EK276" s="26"/>
      <c r="EL276" s="26"/>
      <c r="EM276" s="26"/>
      <c r="EN276" s="26"/>
      <c r="EO276" s="26"/>
      <c r="EP276" s="26"/>
      <c r="EQ276" s="26"/>
      <c r="ER276" s="26"/>
      <c r="ES276" s="26"/>
      <c r="ET276" s="26"/>
      <c r="EU276" s="26"/>
      <c r="EV276" s="26"/>
      <c r="EW276" s="26"/>
      <c r="EX276" s="26"/>
      <c r="EY276" s="26"/>
      <c r="EZ276" s="26"/>
      <c r="FA276" s="26"/>
      <c r="FB276" s="26"/>
      <c r="FC276" s="26"/>
      <c r="FD276" s="26"/>
      <c r="FE276" s="26"/>
      <c r="FF276" s="26"/>
      <c r="FG276" s="26"/>
      <c r="FH276" s="29"/>
      <c r="FI276" s="26"/>
      <c r="FJ276" s="103">
        <v>271</v>
      </c>
      <c r="FK276" s="164">
        <v>5.1723650067943696</v>
      </c>
      <c r="FL276" s="133">
        <v>0.25</v>
      </c>
      <c r="FM276" s="103">
        <v>3</v>
      </c>
      <c r="FN276" s="167">
        <v>546</v>
      </c>
      <c r="FO276" s="103">
        <v>7</v>
      </c>
      <c r="FP276" s="103">
        <v>7</v>
      </c>
      <c r="FQ276" s="103">
        <v>0</v>
      </c>
      <c r="FR276" s="167">
        <v>1260</v>
      </c>
      <c r="FS276" s="167">
        <v>0</v>
      </c>
      <c r="FT276" s="167">
        <v>350</v>
      </c>
      <c r="FU276" s="167">
        <v>105</v>
      </c>
      <c r="FV276" s="167">
        <v>1626</v>
      </c>
      <c r="FW276" s="103">
        <v>1</v>
      </c>
      <c r="FX276" s="167">
        <v>36</v>
      </c>
      <c r="FY276" s="167">
        <v>-330</v>
      </c>
      <c r="FZ276" s="103" t="s">
        <v>117</v>
      </c>
      <c r="GA276" s="80"/>
      <c r="GB276" s="160">
        <f>AVERAGE(FO$6:FO276)</f>
        <v>9.8856088560885613</v>
      </c>
      <c r="GC276" s="160">
        <f>AVERAGE(FP$6:FP276)</f>
        <v>9.8856088560885613</v>
      </c>
      <c r="GD276" s="160">
        <f>AVERAGE(FQ$6:FQ276)</f>
        <v>0</v>
      </c>
      <c r="GE276" s="166">
        <f>AVERAGE(FR$6:FR276)</f>
        <v>1779.409594095941</v>
      </c>
      <c r="GF276" s="166">
        <f>AVERAGE(FS$6:FS276)</f>
        <v>0</v>
      </c>
      <c r="GG276" s="166">
        <f>AVERAGE(FT$6:FT276)</f>
        <v>494.28044280442805</v>
      </c>
      <c r="GH276" s="166">
        <f>AVERAGE(FU$6:FU276)</f>
        <v>148.28413284132841</v>
      </c>
      <c r="GI276" s="166">
        <f>AVERAGE(FV$6:FV276)</f>
        <v>1623.0885608856088</v>
      </c>
      <c r="GJ276" s="160">
        <f>AVERAGE(FW$6:FW276)</f>
        <v>0.8487084870848709</v>
      </c>
      <c r="GK276" s="166">
        <f>AVERAGE(FX$6:FX276)</f>
        <v>30.553505535055351</v>
      </c>
      <c r="GL276" s="166">
        <f>AVERAGE(FY$6:FY276)</f>
        <v>186.87453874538744</v>
      </c>
      <c r="GM276" s="26"/>
      <c r="GN276" s="26"/>
      <c r="GO276" s="26"/>
      <c r="GP276" s="26"/>
      <c r="GQ276" s="26"/>
      <c r="GR276" s="26"/>
      <c r="GS276" s="26"/>
      <c r="GT276" s="26"/>
      <c r="GU276" s="26"/>
      <c r="GV276" s="26"/>
      <c r="GW276" s="26"/>
      <c r="GX276" s="26"/>
      <c r="GY276" s="26"/>
      <c r="GZ276" s="26"/>
      <c r="HA276" s="26"/>
      <c r="HB276" s="26"/>
      <c r="HC276" s="26"/>
      <c r="HD276" s="26"/>
      <c r="HE276" s="26"/>
      <c r="HF276" s="26"/>
      <c r="HG276" s="26"/>
      <c r="HH276" s="26"/>
      <c r="HI276" s="26"/>
      <c r="HJ276" s="26"/>
      <c r="HK276" s="29"/>
      <c r="HL276" s="26"/>
      <c r="HM276" s="98">
        <v>271</v>
      </c>
      <c r="HN276" s="178">
        <v>18.919311767779405</v>
      </c>
      <c r="HO276" s="148">
        <v>0.15</v>
      </c>
      <c r="HP276" s="98">
        <v>8</v>
      </c>
      <c r="HQ276" s="189">
        <v>568</v>
      </c>
      <c r="HR276" s="98">
        <v>24</v>
      </c>
      <c r="HS276" s="98">
        <v>23</v>
      </c>
      <c r="HT276" s="98">
        <v>3</v>
      </c>
      <c r="HU276" s="189">
        <v>3450</v>
      </c>
      <c r="HV276" s="189">
        <v>450</v>
      </c>
      <c r="HW276" s="189">
        <v>1000</v>
      </c>
      <c r="HX276" s="189">
        <v>300</v>
      </c>
      <c r="HY276" s="189">
        <v>2943</v>
      </c>
      <c r="HZ276" s="98">
        <v>3</v>
      </c>
      <c r="IA276" s="189">
        <v>90</v>
      </c>
      <c r="IB276" s="189">
        <v>597</v>
      </c>
      <c r="IC276" s="98" t="s">
        <v>116</v>
      </c>
      <c r="ID276" s="80"/>
      <c r="IE276" s="164">
        <f>AVERAGE(HR$6:HR276)</f>
        <v>19.867158671586715</v>
      </c>
      <c r="IF276" s="164">
        <f>AVERAGE(HS$6:HS276)</f>
        <v>19.173431734317344</v>
      </c>
      <c r="IG276" s="164">
        <f>AVERAGE(HT$6:HT276)</f>
        <v>1.0295202952029521</v>
      </c>
      <c r="IH276" s="167">
        <f>AVERAGE(HU$6:HU276)</f>
        <v>2876.0147601476015</v>
      </c>
      <c r="II276" s="167">
        <f>AVERAGE(HV$6:HV276)</f>
        <v>154.4280442804428</v>
      </c>
      <c r="IJ276" s="167">
        <f>AVERAGE(HW$6:HW276)</f>
        <v>907.19557195571952</v>
      </c>
      <c r="IK276" s="167">
        <f>AVERAGE(HX$6:HX276)</f>
        <v>272.15867158671585</v>
      </c>
      <c r="IL276" s="167">
        <f>AVERAGE(HY$6:HY276)</f>
        <v>2317.2656826568264</v>
      </c>
      <c r="IM276" s="164">
        <f>AVERAGE(HZ$6:HZ276)</f>
        <v>2.4833948339483394</v>
      </c>
      <c r="IN276" s="167">
        <f>AVERAGE(IA$6:IA276)</f>
        <v>74.501845018450183</v>
      </c>
      <c r="IO276" s="167">
        <f>AVERAGE(IB$6:IB276)</f>
        <v>633.25092250922512</v>
      </c>
      <c r="IP276" s="26"/>
      <c r="IQ276" s="26"/>
      <c r="IR276" s="26"/>
      <c r="IS276" s="26"/>
      <c r="IT276" s="26"/>
      <c r="IU276" s="26"/>
      <c r="IV276" s="26"/>
      <c r="IW276" s="26"/>
      <c r="IX276" s="26"/>
      <c r="IY276" s="26"/>
      <c r="IZ276" s="26"/>
      <c r="JA276" s="26"/>
      <c r="JB276" s="26"/>
      <c r="JC276" s="26"/>
      <c r="JD276" s="26"/>
      <c r="JE276" s="26"/>
      <c r="JF276" s="26"/>
      <c r="JG276" s="26"/>
      <c r="JH276" s="26"/>
      <c r="JI276" s="26"/>
      <c r="JJ276" s="26"/>
      <c r="JK276" s="26"/>
      <c r="JL276" s="26"/>
      <c r="JM276" s="29"/>
      <c r="JN276" s="26"/>
      <c r="JO276" s="26"/>
      <c r="JP276" s="26"/>
      <c r="JQ276" s="26"/>
      <c r="JR276" s="26"/>
      <c r="JS276" s="26"/>
      <c r="JT276" s="26"/>
      <c r="JU276" s="26"/>
      <c r="JV276" s="26"/>
      <c r="JW276" s="26"/>
      <c r="JX276" s="26"/>
      <c r="JY276" s="26"/>
      <c r="JZ276" s="29"/>
    </row>
    <row r="277" spans="1:286" x14ac:dyDescent="0.2">
      <c r="A277" s="26"/>
      <c r="B277" s="103">
        <v>272</v>
      </c>
      <c r="C277" s="164">
        <v>18.945212127778607</v>
      </c>
      <c r="D277" s="133">
        <v>0.1</v>
      </c>
      <c r="E277" s="103">
        <v>1</v>
      </c>
      <c r="F277" s="167">
        <v>499</v>
      </c>
      <c r="G277" s="103">
        <v>18</v>
      </c>
      <c r="H277" s="103">
        <v>18</v>
      </c>
      <c r="I277" s="103">
        <v>0</v>
      </c>
      <c r="J277" s="167">
        <v>2160</v>
      </c>
      <c r="K277" s="167">
        <v>0</v>
      </c>
      <c r="L277" s="167">
        <v>900</v>
      </c>
      <c r="M277" s="167">
        <v>270</v>
      </c>
      <c r="N277" s="167">
        <v>2294</v>
      </c>
      <c r="O277" s="103">
        <v>2</v>
      </c>
      <c r="P277" s="167">
        <v>24</v>
      </c>
      <c r="Q277" s="167">
        <v>-110</v>
      </c>
      <c r="R277" s="103" t="s">
        <v>117</v>
      </c>
      <c r="S277" s="80"/>
      <c r="T277" s="169">
        <f>AVERAGE(G$6:G277)</f>
        <v>23.5625</v>
      </c>
      <c r="U277" s="169">
        <f>AVERAGE(H$6:H277)</f>
        <v>20.797794117647058</v>
      </c>
      <c r="V277" s="169">
        <f>AVERAGE(I$6:I277)</f>
        <v>1.4080882352941178</v>
      </c>
      <c r="W277" s="170">
        <f>AVERAGE(J$6:J277)</f>
        <v>2495.7352941176468</v>
      </c>
      <c r="X277" s="170">
        <f>AVERAGE(K$6:K277)</f>
        <v>168.97058823529412</v>
      </c>
      <c r="Y277" s="170">
        <f>AVERAGE(L$6:L277)</f>
        <v>969.48529411764707</v>
      </c>
      <c r="Z277" s="170">
        <f>AVERAGE(M$6:M277)</f>
        <v>290.84558823529414</v>
      </c>
      <c r="AA277" s="170">
        <f>AVERAGE(N$6:N277)</f>
        <v>2412.5735294117649</v>
      </c>
      <c r="AB277" s="169">
        <f>AVERAGE(O$6:O277)</f>
        <v>3.0735294117647061</v>
      </c>
      <c r="AC277" s="170">
        <f>AVERAGE(P$6:P277)</f>
        <v>36.882352941176471</v>
      </c>
      <c r="AD277" s="170">
        <f>AVERAGE(Q$6:Q277)</f>
        <v>120.04411764705883</v>
      </c>
      <c r="AE277" s="26"/>
      <c r="AF277" s="26"/>
      <c r="AG277" s="26"/>
      <c r="AH277" s="26"/>
      <c r="AI277" s="26"/>
      <c r="AJ277" s="26"/>
      <c r="AK277" s="26"/>
      <c r="AL277" s="26"/>
      <c r="AM277" s="26"/>
      <c r="AN277" s="26"/>
      <c r="AO277" s="26"/>
      <c r="AP277" s="26"/>
      <c r="AQ277" s="26"/>
      <c r="AR277" s="26"/>
      <c r="AS277" s="26"/>
      <c r="AT277" s="26"/>
      <c r="AU277" s="26"/>
      <c r="AV277" s="26"/>
      <c r="AW277" s="26"/>
      <c r="AX277" s="29"/>
      <c r="AZ277" s="26">
        <v>272</v>
      </c>
      <c r="BA277" s="164">
        <v>18.398298031538776</v>
      </c>
      <c r="BB277" s="175">
        <v>0.25</v>
      </c>
      <c r="BC277" s="103">
        <v>8</v>
      </c>
      <c r="BD277" s="181">
        <v>443</v>
      </c>
      <c r="BE277" s="103">
        <v>21</v>
      </c>
      <c r="BF277" s="103">
        <v>21</v>
      </c>
      <c r="BG277" s="103">
        <v>1</v>
      </c>
      <c r="BH277" s="167">
        <v>3150</v>
      </c>
      <c r="BI277" s="167">
        <v>150</v>
      </c>
      <c r="BJ277" s="167">
        <v>1000</v>
      </c>
      <c r="BK277" s="167">
        <v>300</v>
      </c>
      <c r="BL277" s="167">
        <v>2518</v>
      </c>
      <c r="BM277" s="103">
        <v>5</v>
      </c>
      <c r="BN277" s="167">
        <v>75</v>
      </c>
      <c r="BO277" s="167">
        <v>707</v>
      </c>
      <c r="BP277" s="103" t="s">
        <v>116</v>
      </c>
      <c r="BQ277" s="80"/>
      <c r="BR277" s="164">
        <f>AVERAGE(BE$6:BE277)</f>
        <v>19.650735294117649</v>
      </c>
      <c r="BS277" s="164">
        <f>AVERAGE(BF$6:BF277)</f>
        <v>18.849264705882351</v>
      </c>
      <c r="BT277" s="164">
        <f>AVERAGE(BG$6:BG277)</f>
        <v>0.65808823529411764</v>
      </c>
      <c r="BU277" s="167">
        <f>AVERAGE(BH$6:BH277)</f>
        <v>2827.3897058823532</v>
      </c>
      <c r="BV277" s="167">
        <f>AVERAGE(BI$6:BI277)</f>
        <v>98.713235294117652</v>
      </c>
      <c r="BW277" s="167">
        <f>AVERAGE(BJ$6:BJ277)</f>
        <v>909.55882352941171</v>
      </c>
      <c r="BX277" s="167">
        <f>AVERAGE(BK$6:BK277)</f>
        <v>272.86764705882354</v>
      </c>
      <c r="BY277" s="167">
        <f>AVERAGE(BL$6:BL277)</f>
        <v>2251.1727941176468</v>
      </c>
      <c r="BZ277" s="164">
        <f>AVERAGE(BM$6:BM277)</f>
        <v>2.25</v>
      </c>
      <c r="CA277" s="167">
        <f>AVERAGE(BN$6:BN277)</f>
        <v>33.75</v>
      </c>
      <c r="CB277" s="167">
        <f>AVERAGE(BO$6:BO277)</f>
        <v>609.96691176470586</v>
      </c>
      <c r="CC277" s="26"/>
      <c r="CD277" s="26"/>
      <c r="CE277" s="26"/>
      <c r="CF277" s="26"/>
      <c r="CG277" s="26"/>
      <c r="CH277" s="26"/>
      <c r="CI277" s="26"/>
      <c r="CJ277" s="26"/>
      <c r="CK277" s="26"/>
      <c r="CL277" s="26"/>
      <c r="CM277" s="26"/>
      <c r="CN277" s="26"/>
      <c r="CO277" s="26"/>
      <c r="CP277" s="26"/>
      <c r="CQ277" s="26"/>
      <c r="CR277" s="26"/>
      <c r="CS277" s="26"/>
      <c r="CT277" s="26"/>
      <c r="CU277" s="26"/>
      <c r="CV277" s="26"/>
      <c r="CW277" s="26"/>
      <c r="CX277" s="26"/>
      <c r="CY277" s="26"/>
      <c r="CZ277" s="26"/>
      <c r="DA277" s="26"/>
      <c r="DB277" s="26"/>
      <c r="DC277" s="26"/>
      <c r="DD277" s="29"/>
      <c r="DE277" s="26"/>
      <c r="DF277" s="103">
        <v>272</v>
      </c>
      <c r="DG277" s="164">
        <v>8.9387665437972856</v>
      </c>
      <c r="DH277" s="133">
        <v>0.25</v>
      </c>
      <c r="DI277" s="103">
        <v>8</v>
      </c>
      <c r="DJ277" s="167">
        <v>268</v>
      </c>
      <c r="DK277" s="103">
        <v>15</v>
      </c>
      <c r="DL277" s="103">
        <v>15</v>
      </c>
      <c r="DM277" s="103">
        <v>0</v>
      </c>
      <c r="DN277" s="167">
        <v>2700</v>
      </c>
      <c r="DO277" s="167">
        <v>0</v>
      </c>
      <c r="DP277" s="167">
        <v>750</v>
      </c>
      <c r="DQ277" s="167">
        <v>225</v>
      </c>
      <c r="DR277" s="167">
        <v>1868</v>
      </c>
      <c r="DS277" s="103">
        <v>2</v>
      </c>
      <c r="DT277" s="167">
        <v>36</v>
      </c>
      <c r="DU277" s="167">
        <v>868</v>
      </c>
      <c r="DV277" s="103" t="s">
        <v>117</v>
      </c>
      <c r="DW277" s="26"/>
      <c r="DX277" s="164">
        <f>AVERAGE(DK$6:DK277)</f>
        <v>10.551470588235293</v>
      </c>
      <c r="DY277" s="164">
        <f>AVERAGE(DL$6:DL277)</f>
        <v>10.551470588235293</v>
      </c>
      <c r="DZ277" s="164">
        <f>AVERAGE(DM$6:DM277)</f>
        <v>0</v>
      </c>
      <c r="EA277" s="167">
        <f>AVERAGE(DN$6:DN277)</f>
        <v>1899.2647058823529</v>
      </c>
      <c r="EB277" s="167">
        <f>AVERAGE(DO$6:DO277)</f>
        <v>0</v>
      </c>
      <c r="EC277" s="167">
        <f>AVERAGE(DP$6:DP277)</f>
        <v>527.57352941176475</v>
      </c>
      <c r="ED277" s="167">
        <f>AVERAGE(DQ$6:DQ277)</f>
        <v>158.27205882352942</v>
      </c>
      <c r="EE277" s="167">
        <f>AVERAGE(DR$6:DR277)</f>
        <v>1661.2977941176471</v>
      </c>
      <c r="EF277" s="164">
        <f>AVERAGE(DS$6:DS277)</f>
        <v>0.86764705882352944</v>
      </c>
      <c r="EG277" s="167">
        <f>AVERAGE(DT$6:DT277)</f>
        <v>15.617647058823529</v>
      </c>
      <c r="EH277" s="167">
        <f>AVERAGE(DU$6:DU277)</f>
        <v>253.58455882352942</v>
      </c>
      <c r="EI277" s="26"/>
      <c r="EJ277" s="26"/>
      <c r="EK277" s="26"/>
      <c r="EL277" s="26"/>
      <c r="EM277" s="26"/>
      <c r="EN277" s="26"/>
      <c r="EO277" s="26"/>
      <c r="EP277" s="26"/>
      <c r="EQ277" s="26"/>
      <c r="ER277" s="26"/>
      <c r="ES277" s="26"/>
      <c r="ET277" s="26"/>
      <c r="EU277" s="26"/>
      <c r="EV277" s="26"/>
      <c r="EW277" s="26"/>
      <c r="EX277" s="26"/>
      <c r="EY277" s="26"/>
      <c r="EZ277" s="26"/>
      <c r="FA277" s="26"/>
      <c r="FB277" s="26"/>
      <c r="FC277" s="26"/>
      <c r="FD277" s="26"/>
      <c r="FE277" s="26"/>
      <c r="FF277" s="26"/>
      <c r="FG277" s="26"/>
      <c r="FH277" s="29"/>
      <c r="FI277" s="26"/>
      <c r="FJ277" s="103">
        <v>272</v>
      </c>
      <c r="FK277" s="164">
        <v>9.7460413885765043</v>
      </c>
      <c r="FL277" s="133">
        <v>0.05</v>
      </c>
      <c r="FM277" s="103">
        <v>8</v>
      </c>
      <c r="FN277" s="167">
        <v>467</v>
      </c>
      <c r="FO277" s="103">
        <v>18</v>
      </c>
      <c r="FP277" s="103">
        <v>18</v>
      </c>
      <c r="FQ277" s="103">
        <v>0</v>
      </c>
      <c r="FR277" s="167">
        <v>3240</v>
      </c>
      <c r="FS277" s="167">
        <v>0</v>
      </c>
      <c r="FT277" s="167">
        <v>900</v>
      </c>
      <c r="FU277" s="167">
        <v>270</v>
      </c>
      <c r="FV277" s="167">
        <v>2262</v>
      </c>
      <c r="FW277" s="103">
        <v>0</v>
      </c>
      <c r="FX277" s="167">
        <v>0</v>
      </c>
      <c r="FY277" s="167">
        <v>978</v>
      </c>
      <c r="FZ277" s="103" t="s">
        <v>117</v>
      </c>
      <c r="GA277" s="80"/>
      <c r="GB277" s="160">
        <f>AVERAGE(FO$6:FO277)</f>
        <v>9.9154411764705888</v>
      </c>
      <c r="GC277" s="160">
        <f>AVERAGE(FP$6:FP277)</f>
        <v>9.9154411764705888</v>
      </c>
      <c r="GD277" s="160">
        <f>AVERAGE(FQ$6:FQ277)</f>
        <v>0</v>
      </c>
      <c r="GE277" s="166">
        <f>AVERAGE(FR$6:FR277)</f>
        <v>1784.7794117647059</v>
      </c>
      <c r="GF277" s="166">
        <f>AVERAGE(FS$6:FS277)</f>
        <v>0</v>
      </c>
      <c r="GG277" s="166">
        <f>AVERAGE(FT$6:FT277)</f>
        <v>495.77205882352939</v>
      </c>
      <c r="GH277" s="166">
        <f>AVERAGE(FU$6:FU277)</f>
        <v>148.73161764705881</v>
      </c>
      <c r="GI277" s="166">
        <f>AVERAGE(FV$6:FV277)</f>
        <v>1625.4375</v>
      </c>
      <c r="GJ277" s="160">
        <f>AVERAGE(FW$6:FW277)</f>
        <v>0.84558823529411764</v>
      </c>
      <c r="GK277" s="166">
        <f>AVERAGE(FX$6:FX277)</f>
        <v>30.441176470588236</v>
      </c>
      <c r="GL277" s="166">
        <f>AVERAGE(FY$6:FY277)</f>
        <v>189.78308823529412</v>
      </c>
      <c r="GM277" s="26"/>
      <c r="GN277" s="26"/>
      <c r="GO277" s="26"/>
      <c r="GP277" s="26"/>
      <c r="GQ277" s="26"/>
      <c r="GR277" s="26"/>
      <c r="GS277" s="26"/>
      <c r="GT277" s="26"/>
      <c r="GU277" s="26"/>
      <c r="GV277" s="26"/>
      <c r="GW277" s="26"/>
      <c r="GX277" s="26"/>
      <c r="GY277" s="26"/>
      <c r="GZ277" s="26"/>
      <c r="HA277" s="26"/>
      <c r="HB277" s="26"/>
      <c r="HC277" s="26"/>
      <c r="HD277" s="26"/>
      <c r="HE277" s="26"/>
      <c r="HF277" s="26"/>
      <c r="HG277" s="26"/>
      <c r="HH277" s="26"/>
      <c r="HI277" s="26"/>
      <c r="HJ277" s="26"/>
      <c r="HK277" s="29"/>
      <c r="HL277" s="26"/>
      <c r="HM277" s="98">
        <v>272</v>
      </c>
      <c r="HN277" s="178">
        <v>20.377331017643048</v>
      </c>
      <c r="HO277" s="148">
        <v>0.1</v>
      </c>
      <c r="HP277" s="98">
        <v>4</v>
      </c>
      <c r="HQ277" s="189">
        <v>399</v>
      </c>
      <c r="HR277" s="98">
        <v>22</v>
      </c>
      <c r="HS277" s="98">
        <v>22</v>
      </c>
      <c r="HT277" s="98">
        <v>2</v>
      </c>
      <c r="HU277" s="189">
        <v>3300</v>
      </c>
      <c r="HV277" s="189">
        <v>300</v>
      </c>
      <c r="HW277" s="189">
        <v>1000</v>
      </c>
      <c r="HX277" s="189">
        <v>300</v>
      </c>
      <c r="HY277" s="189">
        <v>2624</v>
      </c>
      <c r="HZ277" s="98">
        <v>2</v>
      </c>
      <c r="IA277" s="189">
        <v>60</v>
      </c>
      <c r="IB277" s="189">
        <v>736</v>
      </c>
      <c r="IC277" s="98" t="s">
        <v>116</v>
      </c>
      <c r="ID277" s="80"/>
      <c r="IE277" s="164">
        <f>AVERAGE(HR$6:HR277)</f>
        <v>19.875</v>
      </c>
      <c r="IF277" s="164">
        <f>AVERAGE(HS$6:HS277)</f>
        <v>19.183823529411764</v>
      </c>
      <c r="IG277" s="164">
        <f>AVERAGE(HT$6:HT277)</f>
        <v>1.0330882352941178</v>
      </c>
      <c r="IH277" s="167">
        <f>AVERAGE(HU$6:HU277)</f>
        <v>2877.5735294117649</v>
      </c>
      <c r="II277" s="167">
        <f>AVERAGE(HV$6:HV277)</f>
        <v>154.96323529411765</v>
      </c>
      <c r="IJ277" s="167">
        <f>AVERAGE(HW$6:HW277)</f>
        <v>907.53676470588232</v>
      </c>
      <c r="IK277" s="167">
        <f>AVERAGE(HX$6:HX277)</f>
        <v>272.2610294117647</v>
      </c>
      <c r="IL277" s="167">
        <f>AVERAGE(HY$6:HY277)</f>
        <v>2318.393382352941</v>
      </c>
      <c r="IM277" s="164">
        <f>AVERAGE(HZ$6:HZ277)</f>
        <v>2.4816176470588234</v>
      </c>
      <c r="IN277" s="167">
        <f>AVERAGE(IA$6:IA277)</f>
        <v>74.44852941176471</v>
      </c>
      <c r="IO277" s="167">
        <f>AVERAGE(IB$6:IB277)</f>
        <v>633.62867647058829</v>
      </c>
      <c r="IP277" s="26"/>
      <c r="IQ277" s="26"/>
      <c r="IR277" s="26"/>
      <c r="IS277" s="26"/>
      <c r="IT277" s="26"/>
      <c r="IU277" s="26"/>
      <c r="IV277" s="26"/>
      <c r="IW277" s="26"/>
      <c r="IX277" s="26"/>
      <c r="IY277" s="26"/>
      <c r="IZ277" s="26"/>
      <c r="JA277" s="26"/>
      <c r="JB277" s="26"/>
      <c r="JC277" s="26"/>
      <c r="JD277" s="26"/>
      <c r="JE277" s="26"/>
      <c r="JF277" s="26"/>
      <c r="JG277" s="26"/>
      <c r="JH277" s="26"/>
      <c r="JI277" s="26"/>
      <c r="JJ277" s="26"/>
      <c r="JK277" s="26"/>
      <c r="JL277" s="26"/>
      <c r="JM277" s="29"/>
      <c r="JN277" s="26"/>
      <c r="JO277" s="26"/>
      <c r="JP277" s="26"/>
      <c r="JQ277" s="26"/>
      <c r="JR277" s="26"/>
      <c r="JS277" s="26"/>
      <c r="JT277" s="26"/>
      <c r="JU277" s="26"/>
      <c r="JV277" s="26"/>
      <c r="JW277" s="26"/>
      <c r="JX277" s="26"/>
      <c r="JY277" s="26"/>
      <c r="JZ277" s="29"/>
    </row>
    <row r="278" spans="1:286" x14ac:dyDescent="0.2">
      <c r="A278" s="26"/>
      <c r="B278" s="103">
        <v>273</v>
      </c>
      <c r="C278" s="164">
        <v>29.052659058721986</v>
      </c>
      <c r="D278" s="133">
        <v>0.15</v>
      </c>
      <c r="E278" s="103">
        <v>9</v>
      </c>
      <c r="F278" s="167">
        <v>296</v>
      </c>
      <c r="G278" s="103">
        <v>34</v>
      </c>
      <c r="H278" s="103">
        <v>22</v>
      </c>
      <c r="I278" s="103">
        <v>2</v>
      </c>
      <c r="J278" s="167">
        <v>2640</v>
      </c>
      <c r="K278" s="167">
        <v>240</v>
      </c>
      <c r="L278" s="167">
        <v>1000</v>
      </c>
      <c r="M278" s="167">
        <v>300</v>
      </c>
      <c r="N278" s="167">
        <v>2461</v>
      </c>
      <c r="O278" s="103">
        <v>4</v>
      </c>
      <c r="P278" s="167">
        <v>48</v>
      </c>
      <c r="Q278" s="167">
        <v>227</v>
      </c>
      <c r="R278" s="103" t="s">
        <v>116</v>
      </c>
      <c r="S278" s="80"/>
      <c r="T278" s="169">
        <f>AVERAGE(G$6:G278)</f>
        <v>23.600732600732602</v>
      </c>
      <c r="U278" s="169">
        <f>AVERAGE(H$6:H278)</f>
        <v>20.802197802197803</v>
      </c>
      <c r="V278" s="169">
        <f>AVERAGE(I$6:I278)</f>
        <v>1.4102564102564104</v>
      </c>
      <c r="W278" s="170">
        <f>AVERAGE(J$6:J278)</f>
        <v>2496.2637362637361</v>
      </c>
      <c r="X278" s="170">
        <f>AVERAGE(K$6:K278)</f>
        <v>169.23076923076923</v>
      </c>
      <c r="Y278" s="170">
        <f>AVERAGE(L$6:L278)</f>
        <v>969.59706959706955</v>
      </c>
      <c r="Z278" s="170">
        <f>AVERAGE(M$6:M278)</f>
        <v>290.87912087912088</v>
      </c>
      <c r="AA278" s="170">
        <f>AVERAGE(N$6:N278)</f>
        <v>2412.7509157509157</v>
      </c>
      <c r="AB278" s="169">
        <f>AVERAGE(O$6:O278)</f>
        <v>3.0769230769230771</v>
      </c>
      <c r="AC278" s="170">
        <f>AVERAGE(P$6:P278)</f>
        <v>36.92307692307692</v>
      </c>
      <c r="AD278" s="170">
        <f>AVERAGE(Q$6:Q278)</f>
        <v>120.43589743589743</v>
      </c>
      <c r="AE278" s="26"/>
      <c r="AF278" s="26"/>
      <c r="AG278" s="26"/>
      <c r="AH278" s="26"/>
      <c r="AI278" s="26"/>
      <c r="AJ278" s="26"/>
      <c r="AK278" s="26"/>
      <c r="AL278" s="26"/>
      <c r="AM278" s="26"/>
      <c r="AN278" s="26"/>
      <c r="AO278" s="26"/>
      <c r="AP278" s="26"/>
      <c r="AQ278" s="26"/>
      <c r="AR278" s="26"/>
      <c r="AS278" s="26"/>
      <c r="AT278" s="26"/>
      <c r="AU278" s="26"/>
      <c r="AV278" s="26"/>
      <c r="AW278" s="26"/>
      <c r="AX278" s="29"/>
      <c r="AZ278" s="26">
        <v>273</v>
      </c>
      <c r="BA278" s="164">
        <v>19.834405369634506</v>
      </c>
      <c r="BB278" s="175">
        <v>0.1</v>
      </c>
      <c r="BC278" s="103">
        <v>1</v>
      </c>
      <c r="BD278" s="181">
        <v>294</v>
      </c>
      <c r="BE278" s="103">
        <v>19</v>
      </c>
      <c r="BF278" s="103">
        <v>19</v>
      </c>
      <c r="BG278" s="103">
        <v>0</v>
      </c>
      <c r="BH278" s="167">
        <v>2850</v>
      </c>
      <c r="BI278" s="167">
        <v>0</v>
      </c>
      <c r="BJ278" s="167">
        <v>950</v>
      </c>
      <c r="BK278" s="167">
        <v>285</v>
      </c>
      <c r="BL278" s="167">
        <v>2154</v>
      </c>
      <c r="BM278" s="103">
        <v>2</v>
      </c>
      <c r="BN278" s="167">
        <v>30</v>
      </c>
      <c r="BO278" s="167">
        <v>726</v>
      </c>
      <c r="BP278" s="103" t="s">
        <v>117</v>
      </c>
      <c r="BQ278" s="80"/>
      <c r="BR278" s="164">
        <f>AVERAGE(BE$6:BE278)</f>
        <v>19.64835164835165</v>
      </c>
      <c r="BS278" s="164">
        <f>AVERAGE(BF$6:BF278)</f>
        <v>18.84981684981685</v>
      </c>
      <c r="BT278" s="164">
        <f>AVERAGE(BG$6:BG278)</f>
        <v>0.65567765567765568</v>
      </c>
      <c r="BU278" s="167">
        <f>AVERAGE(BH$6:BH278)</f>
        <v>2827.4725274725274</v>
      </c>
      <c r="BV278" s="167">
        <f>AVERAGE(BI$6:BI278)</f>
        <v>98.35164835164835</v>
      </c>
      <c r="BW278" s="167">
        <f>AVERAGE(BJ$6:BJ278)</f>
        <v>909.70695970695965</v>
      </c>
      <c r="BX278" s="167">
        <f>AVERAGE(BK$6:BK278)</f>
        <v>272.91208791208788</v>
      </c>
      <c r="BY278" s="167">
        <f>AVERAGE(BL$6:BL278)</f>
        <v>2250.8168498168498</v>
      </c>
      <c r="BZ278" s="164">
        <f>AVERAGE(BM$6:BM278)</f>
        <v>2.2490842490842491</v>
      </c>
      <c r="CA278" s="167">
        <f>AVERAGE(BN$6:BN278)</f>
        <v>33.736263736263737</v>
      </c>
      <c r="CB278" s="167">
        <f>AVERAGE(BO$6:BO278)</f>
        <v>610.39194139194137</v>
      </c>
      <c r="CC278" s="26"/>
      <c r="CD278" s="26"/>
      <c r="CE278" s="26"/>
      <c r="CF278" s="26"/>
      <c r="CG278" s="26"/>
      <c r="CH278" s="26"/>
      <c r="CI278" s="26"/>
      <c r="CJ278" s="26"/>
      <c r="CK278" s="26"/>
      <c r="CL278" s="26"/>
      <c r="CM278" s="26"/>
      <c r="CN278" s="26"/>
      <c r="CO278" s="26"/>
      <c r="CP278" s="26"/>
      <c r="CQ278" s="26"/>
      <c r="CR278" s="26"/>
      <c r="CS278" s="26"/>
      <c r="CT278" s="26"/>
      <c r="CU278" s="26"/>
      <c r="CV278" s="26"/>
      <c r="CW278" s="26"/>
      <c r="CX278" s="26"/>
      <c r="CY278" s="26"/>
      <c r="CZ278" s="26"/>
      <c r="DA278" s="26"/>
      <c r="DB278" s="26"/>
      <c r="DC278" s="26"/>
      <c r="DD278" s="29"/>
      <c r="DE278" s="26"/>
      <c r="DF278" s="103">
        <v>273</v>
      </c>
      <c r="DG278" s="164">
        <v>6.9634798209047286</v>
      </c>
      <c r="DH278" s="133">
        <v>0.15</v>
      </c>
      <c r="DI278" s="103">
        <v>10</v>
      </c>
      <c r="DJ278" s="167">
        <v>210</v>
      </c>
      <c r="DK278" s="103">
        <v>16</v>
      </c>
      <c r="DL278" s="103">
        <v>16</v>
      </c>
      <c r="DM278" s="103">
        <v>0</v>
      </c>
      <c r="DN278" s="167">
        <v>2880</v>
      </c>
      <c r="DO278" s="167">
        <v>0</v>
      </c>
      <c r="DP278" s="167">
        <v>800</v>
      </c>
      <c r="DQ278" s="167">
        <v>240</v>
      </c>
      <c r="DR278" s="167">
        <v>1875</v>
      </c>
      <c r="DS278" s="103">
        <v>1</v>
      </c>
      <c r="DT278" s="167">
        <v>18</v>
      </c>
      <c r="DU278" s="167">
        <v>1023</v>
      </c>
      <c r="DV278" s="103" t="s">
        <v>117</v>
      </c>
      <c r="DW278" s="26"/>
      <c r="DX278" s="164">
        <f>AVERAGE(DK$6:DK278)</f>
        <v>10.571428571428571</v>
      </c>
      <c r="DY278" s="164">
        <f>AVERAGE(DL$6:DL278)</f>
        <v>10.571428571428571</v>
      </c>
      <c r="DZ278" s="164">
        <f>AVERAGE(DM$6:DM278)</f>
        <v>0</v>
      </c>
      <c r="EA278" s="167">
        <f>AVERAGE(DN$6:DN278)</f>
        <v>1902.8571428571429</v>
      </c>
      <c r="EB278" s="167">
        <f>AVERAGE(DO$6:DO278)</f>
        <v>0</v>
      </c>
      <c r="EC278" s="167">
        <f>AVERAGE(DP$6:DP278)</f>
        <v>528.57142857142856</v>
      </c>
      <c r="ED278" s="167">
        <f>AVERAGE(DQ$6:DQ278)</f>
        <v>158.57142857142858</v>
      </c>
      <c r="EE278" s="167">
        <f>AVERAGE(DR$6:DR278)</f>
        <v>1662.080586080586</v>
      </c>
      <c r="EF278" s="164">
        <f>AVERAGE(DS$6:DS278)</f>
        <v>0.86813186813186816</v>
      </c>
      <c r="EG278" s="167">
        <f>AVERAGE(DT$6:DT278)</f>
        <v>15.626373626373626</v>
      </c>
      <c r="EH278" s="167">
        <f>AVERAGE(DU$6:DU278)</f>
        <v>256.40293040293039</v>
      </c>
      <c r="EI278" s="26"/>
      <c r="EJ278" s="26"/>
      <c r="EK278" s="26"/>
      <c r="EL278" s="26"/>
      <c r="EM278" s="26"/>
      <c r="EN278" s="26"/>
      <c r="EO278" s="26"/>
      <c r="EP278" s="26"/>
      <c r="EQ278" s="26"/>
      <c r="ER278" s="26"/>
      <c r="ES278" s="26"/>
      <c r="ET278" s="26"/>
      <c r="EU278" s="26"/>
      <c r="EV278" s="26"/>
      <c r="EW278" s="26"/>
      <c r="EX278" s="26"/>
      <c r="EY278" s="26"/>
      <c r="EZ278" s="26"/>
      <c r="FA278" s="26"/>
      <c r="FB278" s="26"/>
      <c r="FC278" s="26"/>
      <c r="FD278" s="26"/>
      <c r="FE278" s="26"/>
      <c r="FF278" s="26"/>
      <c r="FG278" s="26"/>
      <c r="FH278" s="29"/>
      <c r="FI278" s="26"/>
      <c r="FJ278" s="103">
        <v>273</v>
      </c>
      <c r="FK278" s="164">
        <v>7.5933990381278047</v>
      </c>
      <c r="FL278" s="133">
        <v>0.1</v>
      </c>
      <c r="FM278" s="103">
        <v>4</v>
      </c>
      <c r="FN278" s="167">
        <v>520</v>
      </c>
      <c r="FO278" s="103">
        <v>11</v>
      </c>
      <c r="FP278" s="103">
        <v>11</v>
      </c>
      <c r="FQ278" s="103">
        <v>0</v>
      </c>
      <c r="FR278" s="167">
        <v>1980</v>
      </c>
      <c r="FS278" s="167">
        <v>0</v>
      </c>
      <c r="FT278" s="167">
        <v>550</v>
      </c>
      <c r="FU278" s="167">
        <v>165</v>
      </c>
      <c r="FV278" s="167">
        <v>1860</v>
      </c>
      <c r="FW278" s="103">
        <v>1</v>
      </c>
      <c r="FX278" s="167">
        <v>36</v>
      </c>
      <c r="FY278" s="167">
        <v>156</v>
      </c>
      <c r="FZ278" s="103" t="s">
        <v>117</v>
      </c>
      <c r="GA278" s="80"/>
      <c r="GB278" s="160">
        <f>AVERAGE(FO$6:FO278)</f>
        <v>9.9194139194139197</v>
      </c>
      <c r="GC278" s="160">
        <f>AVERAGE(FP$6:FP278)</f>
        <v>9.9194139194139197</v>
      </c>
      <c r="GD278" s="160">
        <f>AVERAGE(FQ$6:FQ278)</f>
        <v>0</v>
      </c>
      <c r="GE278" s="166">
        <f>AVERAGE(FR$6:FR278)</f>
        <v>1785.4945054945056</v>
      </c>
      <c r="GF278" s="166">
        <f>AVERAGE(FS$6:FS278)</f>
        <v>0</v>
      </c>
      <c r="GG278" s="166">
        <f>AVERAGE(FT$6:FT278)</f>
        <v>495.97069597069594</v>
      </c>
      <c r="GH278" s="166">
        <f>AVERAGE(FU$6:FU278)</f>
        <v>148.79120879120879</v>
      </c>
      <c r="GI278" s="166">
        <f>AVERAGE(FV$6:FV278)</f>
        <v>1626.2967032967033</v>
      </c>
      <c r="GJ278" s="160">
        <f>AVERAGE(FW$6:FW278)</f>
        <v>0.84615384615384615</v>
      </c>
      <c r="GK278" s="166">
        <f>AVERAGE(FX$6:FX278)</f>
        <v>30.46153846153846</v>
      </c>
      <c r="GL278" s="166">
        <f>AVERAGE(FY$6:FY278)</f>
        <v>189.65934065934067</v>
      </c>
      <c r="GM278" s="26"/>
      <c r="GN278" s="26"/>
      <c r="GO278" s="26"/>
      <c r="GP278" s="26"/>
      <c r="GQ278" s="26"/>
      <c r="GR278" s="26"/>
      <c r="GS278" s="26"/>
      <c r="GT278" s="26"/>
      <c r="GU278" s="26"/>
      <c r="GV278" s="26"/>
      <c r="GW278" s="26"/>
      <c r="GX278" s="26"/>
      <c r="GY278" s="26"/>
      <c r="GZ278" s="26"/>
      <c r="HA278" s="26"/>
      <c r="HB278" s="26"/>
      <c r="HC278" s="26"/>
      <c r="HD278" s="26"/>
      <c r="HE278" s="26"/>
      <c r="HF278" s="26"/>
      <c r="HG278" s="26"/>
      <c r="HH278" s="26"/>
      <c r="HI278" s="26"/>
      <c r="HJ278" s="26"/>
      <c r="HK278" s="29"/>
      <c r="HL278" s="26"/>
      <c r="HM278" s="98">
        <v>273</v>
      </c>
      <c r="HN278" s="178">
        <v>20.683460852233658</v>
      </c>
      <c r="HO278" s="148">
        <v>0.25</v>
      </c>
      <c r="HP278" s="98">
        <v>5</v>
      </c>
      <c r="HQ278" s="189">
        <v>139</v>
      </c>
      <c r="HR278" s="98">
        <v>21</v>
      </c>
      <c r="HS278" s="98">
        <v>21</v>
      </c>
      <c r="HT278" s="98">
        <v>1</v>
      </c>
      <c r="HU278" s="189">
        <v>3150</v>
      </c>
      <c r="HV278" s="189">
        <v>150</v>
      </c>
      <c r="HW278" s="189">
        <v>1000</v>
      </c>
      <c r="HX278" s="189">
        <v>300</v>
      </c>
      <c r="HY278" s="189">
        <v>2214</v>
      </c>
      <c r="HZ278" s="98">
        <v>5</v>
      </c>
      <c r="IA278" s="189">
        <v>150</v>
      </c>
      <c r="IB278" s="189">
        <v>1086</v>
      </c>
      <c r="IC278" s="98" t="s">
        <v>116</v>
      </c>
      <c r="ID278" s="80"/>
      <c r="IE278" s="164">
        <f>AVERAGE(HR$6:HR278)</f>
        <v>19.87912087912088</v>
      </c>
      <c r="IF278" s="164">
        <f>AVERAGE(HS$6:HS278)</f>
        <v>19.19047619047619</v>
      </c>
      <c r="IG278" s="164">
        <f>AVERAGE(HT$6:HT278)</f>
        <v>1.0329670329670331</v>
      </c>
      <c r="IH278" s="167">
        <f>AVERAGE(HU$6:HU278)</f>
        <v>2878.5714285714284</v>
      </c>
      <c r="II278" s="167">
        <f>AVERAGE(HV$6:HV278)</f>
        <v>154.94505494505495</v>
      </c>
      <c r="IJ278" s="167">
        <f>AVERAGE(HW$6:HW278)</f>
        <v>907.87545787545787</v>
      </c>
      <c r="IK278" s="167">
        <f>AVERAGE(HX$6:HX278)</f>
        <v>272.36263736263737</v>
      </c>
      <c r="IL278" s="167">
        <f>AVERAGE(HY$6:HY278)</f>
        <v>2318.0109890109889</v>
      </c>
      <c r="IM278" s="164">
        <f>AVERAGE(HZ$6:HZ278)</f>
        <v>2.4908424908424909</v>
      </c>
      <c r="IN278" s="167">
        <f>AVERAGE(IA$6:IA278)</f>
        <v>74.72527472527473</v>
      </c>
      <c r="IO278" s="167">
        <f>AVERAGE(IB$6:IB278)</f>
        <v>635.28571428571433</v>
      </c>
      <c r="IP278" s="26"/>
      <c r="IQ278" s="26"/>
      <c r="IR278" s="26"/>
      <c r="IS278" s="26"/>
      <c r="IT278" s="26"/>
      <c r="IU278" s="26"/>
      <c r="IV278" s="26"/>
      <c r="IW278" s="26"/>
      <c r="IX278" s="26"/>
      <c r="IY278" s="26"/>
      <c r="IZ278" s="26"/>
      <c r="JA278" s="26"/>
      <c r="JB278" s="26"/>
      <c r="JC278" s="26"/>
      <c r="JD278" s="26"/>
      <c r="JE278" s="26"/>
      <c r="JF278" s="26"/>
      <c r="JG278" s="26"/>
      <c r="JH278" s="26"/>
      <c r="JI278" s="26"/>
      <c r="JJ278" s="26"/>
      <c r="JK278" s="26"/>
      <c r="JL278" s="26"/>
      <c r="JM278" s="29"/>
      <c r="JN278" s="26"/>
      <c r="JO278" s="26"/>
      <c r="JP278" s="26"/>
      <c r="JQ278" s="26"/>
      <c r="JR278" s="26"/>
      <c r="JS278" s="26"/>
      <c r="JT278" s="26"/>
      <c r="JU278" s="26"/>
      <c r="JV278" s="26"/>
      <c r="JW278" s="26"/>
      <c r="JX278" s="26"/>
      <c r="JY278" s="26"/>
      <c r="JZ278" s="29"/>
    </row>
    <row r="279" spans="1:286" x14ac:dyDescent="0.2">
      <c r="A279" s="26"/>
      <c r="B279" s="103">
        <v>274</v>
      </c>
      <c r="C279" s="164">
        <v>18.942281412157953</v>
      </c>
      <c r="D279" s="133">
        <v>0.05</v>
      </c>
      <c r="E279" s="103">
        <v>6</v>
      </c>
      <c r="F279" s="167">
        <v>193</v>
      </c>
      <c r="G279" s="103">
        <v>24</v>
      </c>
      <c r="H279" s="103">
        <v>22</v>
      </c>
      <c r="I279" s="103">
        <v>2</v>
      </c>
      <c r="J279" s="167">
        <v>2640</v>
      </c>
      <c r="K279" s="167">
        <v>240</v>
      </c>
      <c r="L279" s="167">
        <v>1000</v>
      </c>
      <c r="M279" s="167">
        <v>300</v>
      </c>
      <c r="N279" s="167">
        <v>2358</v>
      </c>
      <c r="O279" s="103">
        <v>1</v>
      </c>
      <c r="P279" s="167">
        <v>12</v>
      </c>
      <c r="Q279" s="167">
        <v>294</v>
      </c>
      <c r="R279" s="103" t="s">
        <v>116</v>
      </c>
      <c r="S279" s="80"/>
      <c r="T279" s="169">
        <f>AVERAGE(G$6:G279)</f>
        <v>23.602189781021899</v>
      </c>
      <c r="U279" s="169">
        <f>AVERAGE(H$6:H279)</f>
        <v>20.806569343065693</v>
      </c>
      <c r="V279" s="169">
        <f>AVERAGE(I$6:I279)</f>
        <v>1.4124087591240877</v>
      </c>
      <c r="W279" s="170">
        <f>AVERAGE(J$6:J279)</f>
        <v>2496.7883211678832</v>
      </c>
      <c r="X279" s="170">
        <f>AVERAGE(K$6:K279)</f>
        <v>169.4890510948905</v>
      </c>
      <c r="Y279" s="170">
        <f>AVERAGE(L$6:L279)</f>
        <v>969.70802919708024</v>
      </c>
      <c r="Z279" s="170">
        <f>AVERAGE(M$6:M279)</f>
        <v>290.91240875912411</v>
      </c>
      <c r="AA279" s="170">
        <f>AVERAGE(N$6:N279)</f>
        <v>2412.5510948905107</v>
      </c>
      <c r="AB279" s="169">
        <f>AVERAGE(O$6:O279)</f>
        <v>3.0693430656934306</v>
      </c>
      <c r="AC279" s="170">
        <f>AVERAGE(P$6:P279)</f>
        <v>36.832116788321166</v>
      </c>
      <c r="AD279" s="170">
        <f>AVERAGE(Q$6:Q279)</f>
        <v>121.06934306569343</v>
      </c>
      <c r="AE279" s="26"/>
      <c r="AF279" s="26"/>
      <c r="AG279" s="26"/>
      <c r="AH279" s="26"/>
      <c r="AI279" s="26"/>
      <c r="AJ279" s="26"/>
      <c r="AK279" s="26"/>
      <c r="AL279" s="26"/>
      <c r="AM279" s="26"/>
      <c r="AN279" s="26"/>
      <c r="AO279" s="26"/>
      <c r="AP279" s="26"/>
      <c r="AQ279" s="26"/>
      <c r="AR279" s="26"/>
      <c r="AS279" s="26"/>
      <c r="AT279" s="26"/>
      <c r="AU279" s="26"/>
      <c r="AV279" s="26"/>
      <c r="AW279" s="26"/>
      <c r="AX279" s="29"/>
      <c r="AZ279" s="26">
        <v>274</v>
      </c>
      <c r="BA279" s="164">
        <v>16.045547220563648</v>
      </c>
      <c r="BB279" s="175">
        <v>0.1</v>
      </c>
      <c r="BC279" s="103">
        <v>2</v>
      </c>
      <c r="BD279" s="181">
        <v>102</v>
      </c>
      <c r="BE279" s="103">
        <v>16</v>
      </c>
      <c r="BF279" s="103">
        <v>16</v>
      </c>
      <c r="BG279" s="103">
        <v>0</v>
      </c>
      <c r="BH279" s="167">
        <v>2400</v>
      </c>
      <c r="BI279" s="167">
        <v>0</v>
      </c>
      <c r="BJ279" s="167">
        <v>800</v>
      </c>
      <c r="BK279" s="167">
        <v>240</v>
      </c>
      <c r="BL279" s="167">
        <v>1767</v>
      </c>
      <c r="BM279" s="103">
        <v>2</v>
      </c>
      <c r="BN279" s="167">
        <v>30</v>
      </c>
      <c r="BO279" s="167">
        <v>663</v>
      </c>
      <c r="BP279" s="103" t="s">
        <v>117</v>
      </c>
      <c r="BQ279" s="80"/>
      <c r="BR279" s="164">
        <f>AVERAGE(BE$6:BE279)</f>
        <v>19.635036496350367</v>
      </c>
      <c r="BS279" s="164">
        <f>AVERAGE(BF$6:BF279)</f>
        <v>18.839416058394161</v>
      </c>
      <c r="BT279" s="164">
        <f>AVERAGE(BG$6:BG279)</f>
        <v>0.65328467153284675</v>
      </c>
      <c r="BU279" s="167">
        <f>AVERAGE(BH$6:BH279)</f>
        <v>2825.912408759124</v>
      </c>
      <c r="BV279" s="167">
        <f>AVERAGE(BI$6:BI279)</f>
        <v>97.992700729927009</v>
      </c>
      <c r="BW279" s="167">
        <f>AVERAGE(BJ$6:BJ279)</f>
        <v>909.30656934306569</v>
      </c>
      <c r="BX279" s="167">
        <f>AVERAGE(BK$6:BK279)</f>
        <v>272.79197080291971</v>
      </c>
      <c r="BY279" s="167">
        <f>AVERAGE(BL$6:BL279)</f>
        <v>2249.0510948905107</v>
      </c>
      <c r="BZ279" s="164">
        <f>AVERAGE(BM$6:BM279)</f>
        <v>2.2481751824817517</v>
      </c>
      <c r="CA279" s="167">
        <f>AVERAGE(BN$6:BN279)</f>
        <v>33.722627737226276</v>
      </c>
      <c r="CB279" s="167">
        <f>AVERAGE(BO$6:BO279)</f>
        <v>610.58394160583941</v>
      </c>
      <c r="CC279" s="26"/>
      <c r="CD279" s="26"/>
      <c r="CE279" s="26"/>
      <c r="CF279" s="26"/>
      <c r="CG279" s="26"/>
      <c r="CH279" s="26"/>
      <c r="CI279" s="26"/>
      <c r="CJ279" s="26"/>
      <c r="CK279" s="26"/>
      <c r="CL279" s="26"/>
      <c r="CM279" s="26"/>
      <c r="CN279" s="26"/>
      <c r="CO279" s="26"/>
      <c r="CP279" s="26"/>
      <c r="CQ279" s="26"/>
      <c r="CR279" s="26"/>
      <c r="CS279" s="26"/>
      <c r="CT279" s="26"/>
      <c r="CU279" s="26"/>
      <c r="CV279" s="26"/>
      <c r="CW279" s="26"/>
      <c r="CX279" s="26"/>
      <c r="CY279" s="26"/>
      <c r="CZ279" s="26"/>
      <c r="DA279" s="26"/>
      <c r="DB279" s="26"/>
      <c r="DC279" s="26"/>
      <c r="DD279" s="29"/>
      <c r="DE279" s="26"/>
      <c r="DF279" s="103">
        <v>274</v>
      </c>
      <c r="DG279" s="164">
        <v>5.9075445791316321</v>
      </c>
      <c r="DH279" s="133">
        <v>0.1</v>
      </c>
      <c r="DI279" s="103">
        <v>8</v>
      </c>
      <c r="DJ279" s="167">
        <v>451</v>
      </c>
      <c r="DK279" s="103">
        <v>13</v>
      </c>
      <c r="DL279" s="103">
        <v>13</v>
      </c>
      <c r="DM279" s="103">
        <v>0</v>
      </c>
      <c r="DN279" s="167">
        <v>2340</v>
      </c>
      <c r="DO279" s="167">
        <v>0</v>
      </c>
      <c r="DP279" s="167">
        <v>650</v>
      </c>
      <c r="DQ279" s="167">
        <v>195</v>
      </c>
      <c r="DR279" s="167">
        <v>1921</v>
      </c>
      <c r="DS279" s="103">
        <v>1</v>
      </c>
      <c r="DT279" s="167">
        <v>18</v>
      </c>
      <c r="DU279" s="167">
        <v>437</v>
      </c>
      <c r="DV279" s="103" t="s">
        <v>117</v>
      </c>
      <c r="DW279" s="26"/>
      <c r="DX279" s="164">
        <f>AVERAGE(DK$6:DK279)</f>
        <v>10.58029197080292</v>
      </c>
      <c r="DY279" s="164">
        <f>AVERAGE(DL$6:DL279)</f>
        <v>10.58029197080292</v>
      </c>
      <c r="DZ279" s="164">
        <f>AVERAGE(DM$6:DM279)</f>
        <v>0</v>
      </c>
      <c r="EA279" s="167">
        <f>AVERAGE(DN$6:DN279)</f>
        <v>1904.4525547445255</v>
      </c>
      <c r="EB279" s="167">
        <f>AVERAGE(DO$6:DO279)</f>
        <v>0</v>
      </c>
      <c r="EC279" s="167">
        <f>AVERAGE(DP$6:DP279)</f>
        <v>529.01459854014604</v>
      </c>
      <c r="ED279" s="167">
        <f>AVERAGE(DQ$6:DQ279)</f>
        <v>158.70437956204378</v>
      </c>
      <c r="EE279" s="167">
        <f>AVERAGE(DR$6:DR279)</f>
        <v>1663.0255474452554</v>
      </c>
      <c r="EF279" s="164">
        <f>AVERAGE(DS$6:DS279)</f>
        <v>0.86861313868613144</v>
      </c>
      <c r="EG279" s="167">
        <f>AVERAGE(DT$6:DT279)</f>
        <v>15.635036496350365</v>
      </c>
      <c r="EH279" s="167">
        <f>AVERAGE(DU$6:DU279)</f>
        <v>257.06204379562041</v>
      </c>
      <c r="EI279" s="26"/>
      <c r="EJ279" s="26"/>
      <c r="EK279" s="26"/>
      <c r="EL279" s="26"/>
      <c r="EM279" s="26"/>
      <c r="EN279" s="26"/>
      <c r="EO279" s="26"/>
      <c r="EP279" s="26"/>
      <c r="EQ279" s="26"/>
      <c r="ER279" s="26"/>
      <c r="ES279" s="26"/>
      <c r="ET279" s="26"/>
      <c r="EU279" s="26"/>
      <c r="EV279" s="26"/>
      <c r="EW279" s="26"/>
      <c r="EX279" s="26"/>
      <c r="EY279" s="26"/>
      <c r="EZ279" s="26"/>
      <c r="FA279" s="26"/>
      <c r="FB279" s="26"/>
      <c r="FC279" s="26"/>
      <c r="FD279" s="26"/>
      <c r="FE279" s="26"/>
      <c r="FF279" s="26"/>
      <c r="FG279" s="26"/>
      <c r="FH279" s="29"/>
      <c r="FI279" s="26"/>
      <c r="FJ279" s="103">
        <v>274</v>
      </c>
      <c r="FK279" s="164">
        <v>7.2475187989621626</v>
      </c>
      <c r="FL279" s="133">
        <v>0.1</v>
      </c>
      <c r="FM279" s="103">
        <v>3</v>
      </c>
      <c r="FN279" s="167">
        <v>378</v>
      </c>
      <c r="FO279" s="103">
        <v>9</v>
      </c>
      <c r="FP279" s="103">
        <v>9</v>
      </c>
      <c r="FQ279" s="103">
        <v>0</v>
      </c>
      <c r="FR279" s="167">
        <v>1620</v>
      </c>
      <c r="FS279" s="167">
        <v>0</v>
      </c>
      <c r="FT279" s="167">
        <v>450</v>
      </c>
      <c r="FU279" s="167">
        <v>135</v>
      </c>
      <c r="FV279" s="167">
        <v>1588</v>
      </c>
      <c r="FW279" s="103">
        <v>1</v>
      </c>
      <c r="FX279" s="167">
        <v>36</v>
      </c>
      <c r="FY279" s="167">
        <v>68</v>
      </c>
      <c r="FZ279" s="103" t="s">
        <v>117</v>
      </c>
      <c r="GA279" s="80"/>
      <c r="GB279" s="160">
        <f>AVERAGE(FO$6:FO279)</f>
        <v>9.9160583941605847</v>
      </c>
      <c r="GC279" s="160">
        <f>AVERAGE(FP$6:FP279)</f>
        <v>9.9160583941605847</v>
      </c>
      <c r="GD279" s="160">
        <f>AVERAGE(FQ$6:FQ279)</f>
        <v>0</v>
      </c>
      <c r="GE279" s="166">
        <f>AVERAGE(FR$6:FR279)</f>
        <v>1784.8905109489051</v>
      </c>
      <c r="GF279" s="166">
        <f>AVERAGE(FS$6:FS279)</f>
        <v>0</v>
      </c>
      <c r="GG279" s="166">
        <f>AVERAGE(FT$6:FT279)</f>
        <v>495.80291970802921</v>
      </c>
      <c r="GH279" s="166">
        <f>AVERAGE(FU$6:FU279)</f>
        <v>148.74087591240877</v>
      </c>
      <c r="GI279" s="166">
        <f>AVERAGE(FV$6:FV279)</f>
        <v>1626.1569343065694</v>
      </c>
      <c r="GJ279" s="160">
        <f>AVERAGE(FW$6:FW279)</f>
        <v>0.84671532846715325</v>
      </c>
      <c r="GK279" s="166">
        <f>AVERAGE(FX$6:FX279)</f>
        <v>30.481751824817518</v>
      </c>
      <c r="GL279" s="166">
        <f>AVERAGE(FY$6:FY279)</f>
        <v>189.21532846715328</v>
      </c>
      <c r="GM279" s="26"/>
      <c r="GN279" s="26"/>
      <c r="GO279" s="26"/>
      <c r="GP279" s="26"/>
      <c r="GQ279" s="26"/>
      <c r="GR279" s="26"/>
      <c r="GS279" s="26"/>
      <c r="GT279" s="26"/>
      <c r="GU279" s="26"/>
      <c r="GV279" s="26"/>
      <c r="GW279" s="26"/>
      <c r="GX279" s="26"/>
      <c r="GY279" s="26"/>
      <c r="GZ279" s="26"/>
      <c r="HA279" s="26"/>
      <c r="HB279" s="26"/>
      <c r="HC279" s="26"/>
      <c r="HD279" s="26"/>
      <c r="HE279" s="26"/>
      <c r="HF279" s="26"/>
      <c r="HG279" s="26"/>
      <c r="HH279" s="26"/>
      <c r="HI279" s="26"/>
      <c r="HJ279" s="26"/>
      <c r="HK279" s="29"/>
      <c r="HL279" s="26"/>
      <c r="HM279" s="98">
        <v>274</v>
      </c>
      <c r="HN279" s="178">
        <v>18.524771948649001</v>
      </c>
      <c r="HO279" s="148">
        <v>0.25</v>
      </c>
      <c r="HP279" s="98">
        <v>3</v>
      </c>
      <c r="HQ279" s="189">
        <v>301</v>
      </c>
      <c r="HR279" s="98">
        <v>17</v>
      </c>
      <c r="HS279" s="98">
        <v>17</v>
      </c>
      <c r="HT279" s="98">
        <v>0</v>
      </c>
      <c r="HU279" s="189">
        <v>2550</v>
      </c>
      <c r="HV279" s="189">
        <v>0</v>
      </c>
      <c r="HW279" s="189">
        <v>850</v>
      </c>
      <c r="HX279" s="189">
        <v>255</v>
      </c>
      <c r="HY279" s="189">
        <v>2031</v>
      </c>
      <c r="HZ279" s="98">
        <v>5</v>
      </c>
      <c r="IA279" s="189">
        <v>150</v>
      </c>
      <c r="IB279" s="189">
        <v>669</v>
      </c>
      <c r="IC279" s="98" t="s">
        <v>117</v>
      </c>
      <c r="ID279" s="80"/>
      <c r="IE279" s="164">
        <f>AVERAGE(HR$6:HR279)</f>
        <v>19.868613138686133</v>
      </c>
      <c r="IF279" s="164">
        <f>AVERAGE(HS$6:HS279)</f>
        <v>19.182481751824817</v>
      </c>
      <c r="IG279" s="164">
        <f>AVERAGE(HT$6:HT279)</f>
        <v>1.0291970802919708</v>
      </c>
      <c r="IH279" s="167">
        <f>AVERAGE(HU$6:HU279)</f>
        <v>2877.3722627737225</v>
      </c>
      <c r="II279" s="167">
        <f>AVERAGE(HV$6:HV279)</f>
        <v>154.37956204379563</v>
      </c>
      <c r="IJ279" s="167">
        <f>AVERAGE(HW$6:HW279)</f>
        <v>907.66423357664235</v>
      </c>
      <c r="IK279" s="167">
        <f>AVERAGE(HX$6:HX279)</f>
        <v>272.29927007299273</v>
      </c>
      <c r="IL279" s="167">
        <f>AVERAGE(HY$6:HY279)</f>
        <v>2316.9635036496352</v>
      </c>
      <c r="IM279" s="164">
        <f>AVERAGE(HZ$6:HZ279)</f>
        <v>2.5</v>
      </c>
      <c r="IN279" s="167">
        <f>AVERAGE(IA$6:IA279)</f>
        <v>75</v>
      </c>
      <c r="IO279" s="167">
        <f>AVERAGE(IB$6:IB279)</f>
        <v>635.40875912408762</v>
      </c>
      <c r="IP279" s="26"/>
      <c r="IQ279" s="26"/>
      <c r="IR279" s="26"/>
      <c r="IS279" s="26"/>
      <c r="IT279" s="26"/>
      <c r="IU279" s="26"/>
      <c r="IV279" s="26"/>
      <c r="IW279" s="26"/>
      <c r="IX279" s="26"/>
      <c r="IY279" s="26"/>
      <c r="IZ279" s="26"/>
      <c r="JA279" s="26"/>
      <c r="JB279" s="26"/>
      <c r="JC279" s="26"/>
      <c r="JD279" s="26"/>
      <c r="JE279" s="26"/>
      <c r="JF279" s="26"/>
      <c r="JG279" s="26"/>
      <c r="JH279" s="26"/>
      <c r="JI279" s="26"/>
      <c r="JJ279" s="26"/>
      <c r="JK279" s="26"/>
      <c r="JL279" s="26"/>
      <c r="JM279" s="29"/>
      <c r="JN279" s="26"/>
      <c r="JO279" s="26"/>
      <c r="JP279" s="26"/>
      <c r="JQ279" s="26"/>
      <c r="JR279" s="26"/>
      <c r="JS279" s="26"/>
      <c r="JT279" s="26"/>
      <c r="JU279" s="26"/>
      <c r="JV279" s="26"/>
      <c r="JW279" s="26"/>
      <c r="JX279" s="26"/>
      <c r="JY279" s="26"/>
      <c r="JZ279" s="29"/>
    </row>
    <row r="280" spans="1:286" x14ac:dyDescent="0.2">
      <c r="A280" s="26"/>
      <c r="B280" s="103">
        <v>275</v>
      </c>
      <c r="C280" s="164">
        <v>23.895975061783485</v>
      </c>
      <c r="D280" s="133">
        <v>0.25</v>
      </c>
      <c r="E280" s="103">
        <v>3</v>
      </c>
      <c r="F280" s="167">
        <v>108</v>
      </c>
      <c r="G280" s="103">
        <v>21</v>
      </c>
      <c r="H280" s="103">
        <v>21</v>
      </c>
      <c r="I280" s="103">
        <v>1</v>
      </c>
      <c r="J280" s="167">
        <v>2520</v>
      </c>
      <c r="K280" s="167">
        <v>120</v>
      </c>
      <c r="L280" s="167">
        <v>1000</v>
      </c>
      <c r="M280" s="167">
        <v>300</v>
      </c>
      <c r="N280" s="167">
        <v>2153</v>
      </c>
      <c r="O280" s="103">
        <v>6</v>
      </c>
      <c r="P280" s="167">
        <v>72</v>
      </c>
      <c r="Q280" s="167">
        <v>439</v>
      </c>
      <c r="R280" s="103" t="s">
        <v>116</v>
      </c>
      <c r="S280" s="80"/>
      <c r="T280" s="169">
        <f>AVERAGE(G$6:G280)</f>
        <v>23.592727272727274</v>
      </c>
      <c r="U280" s="169">
        <f>AVERAGE(H$6:H280)</f>
        <v>20.807272727272728</v>
      </c>
      <c r="V280" s="169">
        <f>AVERAGE(I$6:I280)</f>
        <v>1.4109090909090909</v>
      </c>
      <c r="W280" s="170">
        <f>AVERAGE(J$6:J280)</f>
        <v>2496.8727272727274</v>
      </c>
      <c r="X280" s="170">
        <f>AVERAGE(K$6:K280)</f>
        <v>169.30909090909091</v>
      </c>
      <c r="Y280" s="170">
        <f>AVERAGE(L$6:L280)</f>
        <v>969.81818181818187</v>
      </c>
      <c r="Z280" s="170">
        <f>AVERAGE(M$6:M280)</f>
        <v>290.94545454545454</v>
      </c>
      <c r="AA280" s="170">
        <f>AVERAGE(N$6:N280)</f>
        <v>2411.6072727272726</v>
      </c>
      <c r="AB280" s="169">
        <f>AVERAGE(O$6:O280)</f>
        <v>3.08</v>
      </c>
      <c r="AC280" s="170">
        <f>AVERAGE(P$6:P280)</f>
        <v>36.96</v>
      </c>
      <c r="AD280" s="170">
        <f>AVERAGE(Q$6:Q280)</f>
        <v>122.22545454545454</v>
      </c>
      <c r="AE280" s="26"/>
      <c r="AF280" s="26"/>
      <c r="AG280" s="26"/>
      <c r="AH280" s="26"/>
      <c r="AI280" s="26"/>
      <c r="AJ280" s="26"/>
      <c r="AK280" s="26"/>
      <c r="AL280" s="26"/>
      <c r="AM280" s="26"/>
      <c r="AN280" s="26"/>
      <c r="AO280" s="26"/>
      <c r="AP280" s="26"/>
      <c r="AQ280" s="26"/>
      <c r="AR280" s="26"/>
      <c r="AS280" s="26"/>
      <c r="AT280" s="26"/>
      <c r="AU280" s="26"/>
      <c r="AV280" s="26"/>
      <c r="AW280" s="26"/>
      <c r="AX280" s="29"/>
      <c r="AZ280" s="26">
        <v>275</v>
      </c>
      <c r="BA280" s="164">
        <v>16.677606154071142</v>
      </c>
      <c r="BB280" s="175">
        <v>0.2</v>
      </c>
      <c r="BC280" s="103">
        <v>8</v>
      </c>
      <c r="BD280" s="181">
        <v>322</v>
      </c>
      <c r="BE280" s="103">
        <v>22</v>
      </c>
      <c r="BF280" s="103">
        <v>22</v>
      </c>
      <c r="BG280" s="103">
        <v>2</v>
      </c>
      <c r="BH280" s="167">
        <v>3300</v>
      </c>
      <c r="BI280" s="167">
        <v>300</v>
      </c>
      <c r="BJ280" s="167">
        <v>1000</v>
      </c>
      <c r="BK280" s="167">
        <v>300</v>
      </c>
      <c r="BL280" s="167">
        <v>2547</v>
      </c>
      <c r="BM280" s="103">
        <v>3</v>
      </c>
      <c r="BN280" s="167">
        <v>45</v>
      </c>
      <c r="BO280" s="167">
        <v>798</v>
      </c>
      <c r="BP280" s="103" t="s">
        <v>116</v>
      </c>
      <c r="BQ280" s="80"/>
      <c r="BR280" s="164">
        <f>AVERAGE(BE$6:BE280)</f>
        <v>19.643636363636364</v>
      </c>
      <c r="BS280" s="164">
        <f>AVERAGE(BF$6:BF280)</f>
        <v>18.850909090909092</v>
      </c>
      <c r="BT280" s="164">
        <f>AVERAGE(BG$6:BG280)</f>
        <v>0.6581818181818182</v>
      </c>
      <c r="BU280" s="167">
        <f>AVERAGE(BH$6:BH280)</f>
        <v>2827.6363636363635</v>
      </c>
      <c r="BV280" s="167">
        <f>AVERAGE(BI$6:BI280)</f>
        <v>98.727272727272734</v>
      </c>
      <c r="BW280" s="167">
        <f>AVERAGE(BJ$6:BJ280)</f>
        <v>909.63636363636363</v>
      </c>
      <c r="BX280" s="167">
        <f>AVERAGE(BK$6:BK280)</f>
        <v>272.89090909090908</v>
      </c>
      <c r="BY280" s="167">
        <f>AVERAGE(BL$6:BL280)</f>
        <v>2250.1345454545453</v>
      </c>
      <c r="BZ280" s="164">
        <f>AVERAGE(BM$6:BM280)</f>
        <v>2.250909090909091</v>
      </c>
      <c r="CA280" s="167">
        <f>AVERAGE(BN$6:BN280)</f>
        <v>33.763636363636365</v>
      </c>
      <c r="CB280" s="167">
        <f>AVERAGE(BO$6:BO280)</f>
        <v>611.26545454545453</v>
      </c>
      <c r="CC280" s="26"/>
      <c r="CD280" s="26"/>
      <c r="CE280" s="26"/>
      <c r="CF280" s="26"/>
      <c r="CG280" s="26"/>
      <c r="CH280" s="26"/>
      <c r="CI280" s="26"/>
      <c r="CJ280" s="26"/>
      <c r="CK280" s="26"/>
      <c r="CL280" s="26"/>
      <c r="CM280" s="26"/>
      <c r="CN280" s="26"/>
      <c r="CO280" s="26"/>
      <c r="CP280" s="26"/>
      <c r="CQ280" s="26"/>
      <c r="CR280" s="26"/>
      <c r="CS280" s="26"/>
      <c r="CT280" s="26"/>
      <c r="CU280" s="26"/>
      <c r="CV280" s="26"/>
      <c r="CW280" s="26"/>
      <c r="CX280" s="26"/>
      <c r="CY280" s="26"/>
      <c r="CZ280" s="26"/>
      <c r="DA280" s="26"/>
      <c r="DB280" s="26"/>
      <c r="DC280" s="26"/>
      <c r="DD280" s="29"/>
      <c r="DE280" s="26"/>
      <c r="DF280" s="103">
        <v>275</v>
      </c>
      <c r="DG280" s="164">
        <v>7.6753789009795943</v>
      </c>
      <c r="DH280" s="133">
        <v>0.1</v>
      </c>
      <c r="DI280" s="103">
        <v>1</v>
      </c>
      <c r="DJ280" s="167">
        <v>442</v>
      </c>
      <c r="DK280" s="103">
        <v>8</v>
      </c>
      <c r="DL280" s="103">
        <v>8</v>
      </c>
      <c r="DM280" s="103">
        <v>0</v>
      </c>
      <c r="DN280" s="167">
        <v>1440</v>
      </c>
      <c r="DO280" s="167">
        <v>0</v>
      </c>
      <c r="DP280" s="167">
        <v>400</v>
      </c>
      <c r="DQ280" s="167">
        <v>120</v>
      </c>
      <c r="DR280" s="167">
        <v>1587</v>
      </c>
      <c r="DS280" s="103">
        <v>1</v>
      </c>
      <c r="DT280" s="167">
        <v>18</v>
      </c>
      <c r="DU280" s="167">
        <v>-129</v>
      </c>
      <c r="DV280" s="103" t="s">
        <v>117</v>
      </c>
      <c r="DW280" s="26"/>
      <c r="DX280" s="164">
        <f>AVERAGE(DK$6:DK280)</f>
        <v>10.57090909090909</v>
      </c>
      <c r="DY280" s="164">
        <f>AVERAGE(DL$6:DL280)</f>
        <v>10.57090909090909</v>
      </c>
      <c r="DZ280" s="164">
        <f>AVERAGE(DM$6:DM280)</f>
        <v>0</v>
      </c>
      <c r="EA280" s="167">
        <f>AVERAGE(DN$6:DN280)</f>
        <v>1902.7636363636364</v>
      </c>
      <c r="EB280" s="167">
        <f>AVERAGE(DO$6:DO280)</f>
        <v>0</v>
      </c>
      <c r="EC280" s="167">
        <f>AVERAGE(DP$6:DP280)</f>
        <v>528.5454545454545</v>
      </c>
      <c r="ED280" s="167">
        <f>AVERAGE(DQ$6:DQ280)</f>
        <v>158.56363636363636</v>
      </c>
      <c r="EE280" s="167">
        <f>AVERAGE(DR$6:DR280)</f>
        <v>1662.7490909090909</v>
      </c>
      <c r="EF280" s="164">
        <f>AVERAGE(DS$6:DS280)</f>
        <v>0.86909090909090914</v>
      </c>
      <c r="EG280" s="167">
        <f>AVERAGE(DT$6:DT280)</f>
        <v>15.643636363636364</v>
      </c>
      <c r="EH280" s="167">
        <f>AVERAGE(DU$6:DU280)</f>
        <v>255.65818181818182</v>
      </c>
      <c r="EI280" s="26"/>
      <c r="EJ280" s="26"/>
      <c r="EK280" s="26"/>
      <c r="EL280" s="26"/>
      <c r="EM280" s="26"/>
      <c r="EN280" s="26"/>
      <c r="EO280" s="26"/>
      <c r="EP280" s="26"/>
      <c r="EQ280" s="26"/>
      <c r="ER280" s="26"/>
      <c r="ES280" s="26"/>
      <c r="ET280" s="26"/>
      <c r="EU280" s="26"/>
      <c r="EV280" s="26"/>
      <c r="EW280" s="26"/>
      <c r="EX280" s="26"/>
      <c r="EY280" s="26"/>
      <c r="EZ280" s="26"/>
      <c r="FA280" s="26"/>
      <c r="FB280" s="26"/>
      <c r="FC280" s="26"/>
      <c r="FD280" s="26"/>
      <c r="FE280" s="26"/>
      <c r="FF280" s="26"/>
      <c r="FG280" s="26"/>
      <c r="FH280" s="29"/>
      <c r="FI280" s="26"/>
      <c r="FJ280" s="103">
        <v>275</v>
      </c>
      <c r="FK280" s="164">
        <v>7.0245188594686239</v>
      </c>
      <c r="FL280" s="133">
        <v>0.05</v>
      </c>
      <c r="FM280" s="103">
        <v>0</v>
      </c>
      <c r="FN280" s="167">
        <v>572</v>
      </c>
      <c r="FO280" s="103">
        <v>7</v>
      </c>
      <c r="FP280" s="103">
        <v>7</v>
      </c>
      <c r="FQ280" s="103">
        <v>0</v>
      </c>
      <c r="FR280" s="167">
        <v>1260</v>
      </c>
      <c r="FS280" s="167">
        <v>0</v>
      </c>
      <c r="FT280" s="167">
        <v>350</v>
      </c>
      <c r="FU280" s="167">
        <v>105</v>
      </c>
      <c r="FV280" s="167">
        <v>1652</v>
      </c>
      <c r="FW280" s="103">
        <v>0</v>
      </c>
      <c r="FX280" s="167">
        <v>0</v>
      </c>
      <c r="FY280" s="167">
        <v>-392</v>
      </c>
      <c r="FZ280" s="103" t="s">
        <v>117</v>
      </c>
      <c r="GA280" s="80"/>
      <c r="GB280" s="160">
        <f>AVERAGE(FO$6:FO280)</f>
        <v>9.9054545454545462</v>
      </c>
      <c r="GC280" s="160">
        <f>AVERAGE(FP$6:FP280)</f>
        <v>9.9054545454545462</v>
      </c>
      <c r="GD280" s="160">
        <f>AVERAGE(FQ$6:FQ280)</f>
        <v>0</v>
      </c>
      <c r="GE280" s="166">
        <f>AVERAGE(FR$6:FR280)</f>
        <v>1782.9818181818182</v>
      </c>
      <c r="GF280" s="166">
        <f>AVERAGE(FS$6:FS280)</f>
        <v>0</v>
      </c>
      <c r="GG280" s="166">
        <f>AVERAGE(FT$6:FT280)</f>
        <v>495.27272727272725</v>
      </c>
      <c r="GH280" s="166">
        <f>AVERAGE(FU$6:FU280)</f>
        <v>148.58181818181819</v>
      </c>
      <c r="GI280" s="166">
        <f>AVERAGE(FV$6:FV280)</f>
        <v>1626.2509090909091</v>
      </c>
      <c r="GJ280" s="160">
        <f>AVERAGE(FW$6:FW280)</f>
        <v>0.84363636363636363</v>
      </c>
      <c r="GK280" s="166">
        <f>AVERAGE(FX$6:FX280)</f>
        <v>30.370909090909091</v>
      </c>
      <c r="GL280" s="166">
        <f>AVERAGE(FY$6:FY280)</f>
        <v>187.10181818181817</v>
      </c>
      <c r="GM280" s="26"/>
      <c r="GN280" s="26"/>
      <c r="GO280" s="26"/>
      <c r="GP280" s="26"/>
      <c r="GQ280" s="26"/>
      <c r="GR280" s="26"/>
      <c r="GS280" s="26"/>
      <c r="GT280" s="26"/>
      <c r="GU280" s="26"/>
      <c r="GV280" s="26"/>
      <c r="GW280" s="26"/>
      <c r="GX280" s="26"/>
      <c r="GY280" s="26"/>
      <c r="GZ280" s="26"/>
      <c r="HA280" s="26"/>
      <c r="HB280" s="26"/>
      <c r="HC280" s="26"/>
      <c r="HD280" s="26"/>
      <c r="HE280" s="26"/>
      <c r="HF280" s="26"/>
      <c r="HG280" s="26"/>
      <c r="HH280" s="26"/>
      <c r="HI280" s="26"/>
      <c r="HJ280" s="26"/>
      <c r="HK280" s="29"/>
      <c r="HL280" s="26"/>
      <c r="HM280" s="98">
        <v>275</v>
      </c>
      <c r="HN280" s="178">
        <v>16.420308594945926</v>
      </c>
      <c r="HO280" s="148">
        <v>0.2</v>
      </c>
      <c r="HP280" s="98">
        <v>9</v>
      </c>
      <c r="HQ280" s="189">
        <v>242</v>
      </c>
      <c r="HR280" s="98">
        <v>22</v>
      </c>
      <c r="HS280" s="98">
        <v>22</v>
      </c>
      <c r="HT280" s="98">
        <v>2</v>
      </c>
      <c r="HU280" s="189">
        <v>3300</v>
      </c>
      <c r="HV280" s="189">
        <v>300</v>
      </c>
      <c r="HW280" s="189">
        <v>1000</v>
      </c>
      <c r="HX280" s="189">
        <v>300</v>
      </c>
      <c r="HY280" s="189">
        <v>2467</v>
      </c>
      <c r="HZ280" s="98">
        <v>3</v>
      </c>
      <c r="IA280" s="189">
        <v>90</v>
      </c>
      <c r="IB280" s="189">
        <v>923</v>
      </c>
      <c r="IC280" s="98" t="s">
        <v>116</v>
      </c>
      <c r="ID280" s="80"/>
      <c r="IE280" s="164">
        <f>AVERAGE(HR$6:HR280)</f>
        <v>19.876363636363635</v>
      </c>
      <c r="IF280" s="164">
        <f>AVERAGE(HS$6:HS280)</f>
        <v>19.192727272727272</v>
      </c>
      <c r="IG280" s="164">
        <f>AVERAGE(HT$6:HT280)</f>
        <v>1.0327272727272727</v>
      </c>
      <c r="IH280" s="167">
        <f>AVERAGE(HU$6:HU280)</f>
        <v>2878.909090909091</v>
      </c>
      <c r="II280" s="167">
        <f>AVERAGE(HV$6:HV280)</f>
        <v>154.90909090909091</v>
      </c>
      <c r="IJ280" s="167">
        <f>AVERAGE(HW$6:HW280)</f>
        <v>908</v>
      </c>
      <c r="IK280" s="167">
        <f>AVERAGE(HX$6:HX280)</f>
        <v>272.39999999999998</v>
      </c>
      <c r="IL280" s="167">
        <f>AVERAGE(HY$6:HY280)</f>
        <v>2317.5090909090909</v>
      </c>
      <c r="IM280" s="164">
        <f>AVERAGE(HZ$6:HZ280)</f>
        <v>2.5018181818181819</v>
      </c>
      <c r="IN280" s="167">
        <f>AVERAGE(IA$6:IA280)</f>
        <v>75.054545454545448</v>
      </c>
      <c r="IO280" s="167">
        <f>AVERAGE(IB$6:IB280)</f>
        <v>636.4545454545455</v>
      </c>
      <c r="IP280" s="26"/>
      <c r="IQ280" s="26"/>
      <c r="IR280" s="26"/>
      <c r="IS280" s="26"/>
      <c r="IT280" s="26"/>
      <c r="IU280" s="26"/>
      <c r="IV280" s="26"/>
      <c r="IW280" s="26"/>
      <c r="IX280" s="26"/>
      <c r="IY280" s="26"/>
      <c r="IZ280" s="26"/>
      <c r="JA280" s="26"/>
      <c r="JB280" s="26"/>
      <c r="JC280" s="26"/>
      <c r="JD280" s="26"/>
      <c r="JE280" s="26"/>
      <c r="JF280" s="26"/>
      <c r="JG280" s="26"/>
      <c r="JH280" s="26"/>
      <c r="JI280" s="26"/>
      <c r="JJ280" s="26"/>
      <c r="JK280" s="26"/>
      <c r="JL280" s="26"/>
      <c r="JM280" s="29"/>
      <c r="JN280" s="26"/>
      <c r="JO280" s="26"/>
      <c r="JP280" s="26"/>
      <c r="JQ280" s="26"/>
      <c r="JR280" s="26"/>
      <c r="JS280" s="26"/>
      <c r="JT280" s="26"/>
      <c r="JU280" s="26"/>
      <c r="JV280" s="26"/>
      <c r="JW280" s="26"/>
      <c r="JX280" s="26"/>
      <c r="JY280" s="26"/>
      <c r="JZ280" s="29"/>
    </row>
    <row r="281" spans="1:286" x14ac:dyDescent="0.2">
      <c r="A281" s="26"/>
      <c r="B281" s="103">
        <v>276</v>
      </c>
      <c r="C281" s="164">
        <v>23.456941975312418</v>
      </c>
      <c r="D281" s="133">
        <v>0.15</v>
      </c>
      <c r="E281" s="103">
        <v>4</v>
      </c>
      <c r="F281" s="167">
        <v>310</v>
      </c>
      <c r="G281" s="103">
        <v>23</v>
      </c>
      <c r="H281" s="103">
        <v>22</v>
      </c>
      <c r="I281" s="103">
        <v>2</v>
      </c>
      <c r="J281" s="167">
        <v>2640</v>
      </c>
      <c r="K281" s="167">
        <v>240</v>
      </c>
      <c r="L281" s="167">
        <v>1000</v>
      </c>
      <c r="M281" s="167">
        <v>300</v>
      </c>
      <c r="N281" s="167">
        <v>2475</v>
      </c>
      <c r="O281" s="103">
        <v>4</v>
      </c>
      <c r="P281" s="167">
        <v>48</v>
      </c>
      <c r="Q281" s="167">
        <v>213</v>
      </c>
      <c r="R281" s="103" t="s">
        <v>116</v>
      </c>
      <c r="S281" s="80"/>
      <c r="T281" s="169">
        <f>AVERAGE(G$6:G281)</f>
        <v>23.590579710144926</v>
      </c>
      <c r="U281" s="169">
        <f>AVERAGE(H$6:H281)</f>
        <v>20.811594202898551</v>
      </c>
      <c r="V281" s="169">
        <f>AVERAGE(I$6:I281)</f>
        <v>1.4130434782608696</v>
      </c>
      <c r="W281" s="170">
        <f>AVERAGE(J$6:J281)</f>
        <v>2497.391304347826</v>
      </c>
      <c r="X281" s="170">
        <f>AVERAGE(K$6:K281)</f>
        <v>169.56521739130434</v>
      </c>
      <c r="Y281" s="170">
        <f>AVERAGE(L$6:L281)</f>
        <v>969.92753623188401</v>
      </c>
      <c r="Z281" s="170">
        <f>AVERAGE(M$6:M281)</f>
        <v>290.97826086956519</v>
      </c>
      <c r="AA281" s="170">
        <f>AVERAGE(N$6:N281)</f>
        <v>2411.836956521739</v>
      </c>
      <c r="AB281" s="169">
        <f>AVERAGE(O$6:O281)</f>
        <v>3.0833333333333335</v>
      </c>
      <c r="AC281" s="170">
        <f>AVERAGE(P$6:P281)</f>
        <v>37</v>
      </c>
      <c r="AD281" s="170">
        <f>AVERAGE(Q$6:Q281)</f>
        <v>122.55434782608695</v>
      </c>
      <c r="AE281" s="26"/>
      <c r="AF281" s="26"/>
      <c r="AG281" s="26"/>
      <c r="AH281" s="26"/>
      <c r="AI281" s="26"/>
      <c r="AJ281" s="26"/>
      <c r="AK281" s="26"/>
      <c r="AL281" s="26"/>
      <c r="AM281" s="26"/>
      <c r="AN281" s="26"/>
      <c r="AO281" s="26"/>
      <c r="AP281" s="26"/>
      <c r="AQ281" s="26"/>
      <c r="AR281" s="26"/>
      <c r="AS281" s="26"/>
      <c r="AT281" s="26"/>
      <c r="AU281" s="26"/>
      <c r="AV281" s="26"/>
      <c r="AW281" s="26"/>
      <c r="AX281" s="29"/>
      <c r="AZ281" s="26">
        <v>276</v>
      </c>
      <c r="BA281" s="164">
        <v>18.566561979817795</v>
      </c>
      <c r="BB281" s="175">
        <v>0.1</v>
      </c>
      <c r="BC281" s="103">
        <v>7</v>
      </c>
      <c r="BD281" s="181">
        <v>335</v>
      </c>
      <c r="BE281" s="103">
        <v>24</v>
      </c>
      <c r="BF281" s="103">
        <v>22</v>
      </c>
      <c r="BG281" s="103">
        <v>2</v>
      </c>
      <c r="BH281" s="167">
        <v>3300</v>
      </c>
      <c r="BI281" s="167">
        <v>300</v>
      </c>
      <c r="BJ281" s="167">
        <v>1000</v>
      </c>
      <c r="BK281" s="167">
        <v>300</v>
      </c>
      <c r="BL281" s="167">
        <v>2560</v>
      </c>
      <c r="BM281" s="103">
        <v>2</v>
      </c>
      <c r="BN281" s="167">
        <v>30</v>
      </c>
      <c r="BO281" s="167">
        <v>770</v>
      </c>
      <c r="BP281" s="103" t="s">
        <v>116</v>
      </c>
      <c r="BQ281" s="80"/>
      <c r="BR281" s="164">
        <f>AVERAGE(BE$6:BE281)</f>
        <v>19.659420289855074</v>
      </c>
      <c r="BS281" s="164">
        <f>AVERAGE(BF$6:BF281)</f>
        <v>18.862318840579711</v>
      </c>
      <c r="BT281" s="164">
        <f>AVERAGE(BG$6:BG281)</f>
        <v>0.66304347826086951</v>
      </c>
      <c r="BU281" s="167">
        <f>AVERAGE(BH$6:BH281)</f>
        <v>2829.3478260869565</v>
      </c>
      <c r="BV281" s="167">
        <f>AVERAGE(BI$6:BI281)</f>
        <v>99.456521739130437</v>
      </c>
      <c r="BW281" s="167">
        <f>AVERAGE(BJ$6:BJ281)</f>
        <v>909.963768115942</v>
      </c>
      <c r="BX281" s="167">
        <f>AVERAGE(BK$6:BK281)</f>
        <v>272.98913043478262</v>
      </c>
      <c r="BY281" s="167">
        <f>AVERAGE(BL$6:BL281)</f>
        <v>2251.2572463768115</v>
      </c>
      <c r="BZ281" s="164">
        <f>AVERAGE(BM$6:BM281)</f>
        <v>2.25</v>
      </c>
      <c r="CA281" s="167">
        <f>AVERAGE(BN$6:BN281)</f>
        <v>33.75</v>
      </c>
      <c r="CB281" s="167">
        <f>AVERAGE(BO$6:BO281)</f>
        <v>611.84057971014488</v>
      </c>
      <c r="CC281" s="26"/>
      <c r="CD281" s="26"/>
      <c r="CE281" s="26"/>
      <c r="CF281" s="26"/>
      <c r="CG281" s="26"/>
      <c r="CH281" s="26"/>
      <c r="CI281" s="26"/>
      <c r="CJ281" s="26"/>
      <c r="CK281" s="26"/>
      <c r="CL281" s="26"/>
      <c r="CM281" s="26"/>
      <c r="CN281" s="26"/>
      <c r="CO281" s="26"/>
      <c r="CP281" s="26"/>
      <c r="CQ281" s="26"/>
      <c r="CR281" s="26"/>
      <c r="CS281" s="26"/>
      <c r="CT281" s="26"/>
      <c r="CU281" s="26"/>
      <c r="CV281" s="26"/>
      <c r="CW281" s="26"/>
      <c r="CX281" s="26"/>
      <c r="CY281" s="26"/>
      <c r="CZ281" s="26"/>
      <c r="DA281" s="26"/>
      <c r="DB281" s="26"/>
      <c r="DC281" s="26"/>
      <c r="DD281" s="29"/>
      <c r="DE281" s="26"/>
      <c r="DF281" s="103">
        <v>276</v>
      </c>
      <c r="DG281" s="164">
        <v>9.0925440548347716</v>
      </c>
      <c r="DH281" s="133">
        <v>0.05</v>
      </c>
      <c r="DI281" s="103">
        <v>2</v>
      </c>
      <c r="DJ281" s="167">
        <v>140</v>
      </c>
      <c r="DK281" s="103">
        <v>11</v>
      </c>
      <c r="DL281" s="103">
        <v>11</v>
      </c>
      <c r="DM281" s="103">
        <v>0</v>
      </c>
      <c r="DN281" s="167">
        <v>1980</v>
      </c>
      <c r="DO281" s="167">
        <v>0</v>
      </c>
      <c r="DP281" s="167">
        <v>550</v>
      </c>
      <c r="DQ281" s="167">
        <v>165</v>
      </c>
      <c r="DR281" s="167">
        <v>1480</v>
      </c>
      <c r="DS281" s="103">
        <v>0</v>
      </c>
      <c r="DT281" s="167">
        <v>0</v>
      </c>
      <c r="DU281" s="167">
        <v>500</v>
      </c>
      <c r="DV281" s="103" t="s">
        <v>117</v>
      </c>
      <c r="DW281" s="26"/>
      <c r="DX281" s="164">
        <f>AVERAGE(DK$6:DK281)</f>
        <v>10.572463768115941</v>
      </c>
      <c r="DY281" s="164">
        <f>AVERAGE(DL$6:DL281)</f>
        <v>10.572463768115941</v>
      </c>
      <c r="DZ281" s="164">
        <f>AVERAGE(DM$6:DM281)</f>
        <v>0</v>
      </c>
      <c r="EA281" s="167">
        <f>AVERAGE(DN$6:DN281)</f>
        <v>1903.0434782608695</v>
      </c>
      <c r="EB281" s="167">
        <f>AVERAGE(DO$6:DO281)</f>
        <v>0</v>
      </c>
      <c r="EC281" s="167">
        <f>AVERAGE(DP$6:DP281)</f>
        <v>528.62318840579712</v>
      </c>
      <c r="ED281" s="167">
        <f>AVERAGE(DQ$6:DQ281)</f>
        <v>158.58695652173913</v>
      </c>
      <c r="EE281" s="167">
        <f>AVERAGE(DR$6:DR281)</f>
        <v>1662.0869565217392</v>
      </c>
      <c r="EF281" s="164">
        <f>AVERAGE(DS$6:DS281)</f>
        <v>0.86594202898550721</v>
      </c>
      <c r="EG281" s="167">
        <f>AVERAGE(DT$6:DT281)</f>
        <v>15.586956521739131</v>
      </c>
      <c r="EH281" s="167">
        <f>AVERAGE(DU$6:DU281)</f>
        <v>256.54347826086956</v>
      </c>
      <c r="EI281" s="26"/>
      <c r="EJ281" s="26"/>
      <c r="EK281" s="26"/>
      <c r="EL281" s="26"/>
      <c r="EM281" s="26"/>
      <c r="EN281" s="26"/>
      <c r="EO281" s="26"/>
      <c r="EP281" s="26"/>
      <c r="EQ281" s="26"/>
      <c r="ER281" s="26"/>
      <c r="ES281" s="26"/>
      <c r="ET281" s="26"/>
      <c r="EU281" s="26"/>
      <c r="EV281" s="26"/>
      <c r="EW281" s="26"/>
      <c r="EX281" s="26"/>
      <c r="EY281" s="26"/>
      <c r="EZ281" s="26"/>
      <c r="FA281" s="26"/>
      <c r="FB281" s="26"/>
      <c r="FC281" s="26"/>
      <c r="FD281" s="26"/>
      <c r="FE281" s="26"/>
      <c r="FF281" s="26"/>
      <c r="FG281" s="26"/>
      <c r="FH281" s="29"/>
      <c r="FI281" s="26"/>
      <c r="FJ281" s="103">
        <v>276</v>
      </c>
      <c r="FK281" s="164">
        <v>6.5862033622540075</v>
      </c>
      <c r="FL281" s="133">
        <v>0.05</v>
      </c>
      <c r="FM281" s="103">
        <v>2</v>
      </c>
      <c r="FN281" s="167">
        <v>551</v>
      </c>
      <c r="FO281" s="103">
        <v>9</v>
      </c>
      <c r="FP281" s="103">
        <v>9</v>
      </c>
      <c r="FQ281" s="103">
        <v>0</v>
      </c>
      <c r="FR281" s="167">
        <v>1620</v>
      </c>
      <c r="FS281" s="167">
        <v>0</v>
      </c>
      <c r="FT281" s="167">
        <v>450</v>
      </c>
      <c r="FU281" s="167">
        <v>135</v>
      </c>
      <c r="FV281" s="167">
        <v>1761</v>
      </c>
      <c r="FW281" s="103">
        <v>0</v>
      </c>
      <c r="FX281" s="167">
        <v>0</v>
      </c>
      <c r="FY281" s="167">
        <v>-141</v>
      </c>
      <c r="FZ281" s="103" t="s">
        <v>117</v>
      </c>
      <c r="GA281" s="80"/>
      <c r="GB281" s="160">
        <f>AVERAGE(FO$6:FO281)</f>
        <v>9.9021739130434785</v>
      </c>
      <c r="GC281" s="160">
        <f>AVERAGE(FP$6:FP281)</f>
        <v>9.9021739130434785</v>
      </c>
      <c r="GD281" s="160">
        <f>AVERAGE(FQ$6:FQ281)</f>
        <v>0</v>
      </c>
      <c r="GE281" s="166">
        <f>AVERAGE(FR$6:FR281)</f>
        <v>1782.391304347826</v>
      </c>
      <c r="GF281" s="166">
        <f>AVERAGE(FS$6:FS281)</f>
        <v>0</v>
      </c>
      <c r="GG281" s="166">
        <f>AVERAGE(FT$6:FT281)</f>
        <v>495.10869565217394</v>
      </c>
      <c r="GH281" s="166">
        <f>AVERAGE(FU$6:FU281)</f>
        <v>148.53260869565219</v>
      </c>
      <c r="GI281" s="166">
        <f>AVERAGE(FV$6:FV281)</f>
        <v>1626.7391304347825</v>
      </c>
      <c r="GJ281" s="160">
        <f>AVERAGE(FW$6:FW281)</f>
        <v>0.84057971014492749</v>
      </c>
      <c r="GK281" s="166">
        <f>AVERAGE(FX$6:FX281)</f>
        <v>30.260869565217391</v>
      </c>
      <c r="GL281" s="166">
        <f>AVERAGE(FY$6:FY281)</f>
        <v>185.91304347826087</v>
      </c>
      <c r="GM281" s="26"/>
      <c r="GN281" s="26"/>
      <c r="GO281" s="26"/>
      <c r="GP281" s="26"/>
      <c r="GQ281" s="26"/>
      <c r="GR281" s="26"/>
      <c r="GS281" s="26"/>
      <c r="GT281" s="26"/>
      <c r="GU281" s="26"/>
      <c r="GV281" s="26"/>
      <c r="GW281" s="26"/>
      <c r="GX281" s="26"/>
      <c r="GY281" s="26"/>
      <c r="GZ281" s="26"/>
      <c r="HA281" s="26"/>
      <c r="HB281" s="26"/>
      <c r="HC281" s="26"/>
      <c r="HD281" s="26"/>
      <c r="HE281" s="26"/>
      <c r="HF281" s="26"/>
      <c r="HG281" s="26"/>
      <c r="HH281" s="26"/>
      <c r="HI281" s="26"/>
      <c r="HJ281" s="26"/>
      <c r="HK281" s="29"/>
      <c r="HL281" s="26"/>
      <c r="HM281" s="98">
        <v>276</v>
      </c>
      <c r="HN281" s="178">
        <v>17.952460155601241</v>
      </c>
      <c r="HO281" s="148">
        <v>0.1</v>
      </c>
      <c r="HP281" s="98">
        <v>9</v>
      </c>
      <c r="HQ281" s="189">
        <v>334</v>
      </c>
      <c r="HR281" s="98">
        <v>25</v>
      </c>
      <c r="HS281" s="98">
        <v>23</v>
      </c>
      <c r="HT281" s="98">
        <v>3</v>
      </c>
      <c r="HU281" s="189">
        <v>3450</v>
      </c>
      <c r="HV281" s="189">
        <v>450</v>
      </c>
      <c r="HW281" s="189">
        <v>1000</v>
      </c>
      <c r="HX281" s="189">
        <v>300</v>
      </c>
      <c r="HY281" s="189">
        <v>2709</v>
      </c>
      <c r="HZ281" s="98">
        <v>2</v>
      </c>
      <c r="IA281" s="189">
        <v>60</v>
      </c>
      <c r="IB281" s="189">
        <v>801</v>
      </c>
      <c r="IC281" s="98" t="s">
        <v>116</v>
      </c>
      <c r="ID281" s="80"/>
      <c r="IE281" s="164">
        <f>AVERAGE(HR$6:HR281)</f>
        <v>19.894927536231883</v>
      </c>
      <c r="IF281" s="164">
        <f>AVERAGE(HS$6:HS281)</f>
        <v>19.206521739130434</v>
      </c>
      <c r="IG281" s="164">
        <f>AVERAGE(HT$6:HT281)</f>
        <v>1.0398550724637681</v>
      </c>
      <c r="IH281" s="167">
        <f>AVERAGE(HU$6:HU281)</f>
        <v>2880.978260869565</v>
      </c>
      <c r="II281" s="167">
        <f>AVERAGE(HV$6:HV281)</f>
        <v>155.97826086956522</v>
      </c>
      <c r="IJ281" s="167">
        <f>AVERAGE(HW$6:HW281)</f>
        <v>908.33333333333337</v>
      </c>
      <c r="IK281" s="167">
        <f>AVERAGE(HX$6:HX281)</f>
        <v>272.5</v>
      </c>
      <c r="IL281" s="167">
        <f>AVERAGE(HY$6:HY281)</f>
        <v>2318.927536231884</v>
      </c>
      <c r="IM281" s="164">
        <f>AVERAGE(HZ$6:HZ281)</f>
        <v>2.5</v>
      </c>
      <c r="IN281" s="167">
        <f>AVERAGE(IA$6:IA281)</f>
        <v>75</v>
      </c>
      <c r="IO281" s="167">
        <f>AVERAGE(IB$6:IB281)</f>
        <v>637.05072463768113</v>
      </c>
      <c r="IP281" s="26"/>
      <c r="IQ281" s="26"/>
      <c r="IR281" s="26"/>
      <c r="IS281" s="26"/>
      <c r="IT281" s="26"/>
      <c r="IU281" s="26"/>
      <c r="IV281" s="26"/>
      <c r="IW281" s="26"/>
      <c r="IX281" s="26"/>
      <c r="IY281" s="26"/>
      <c r="IZ281" s="26"/>
      <c r="JA281" s="26"/>
      <c r="JB281" s="26"/>
      <c r="JC281" s="26"/>
      <c r="JD281" s="26"/>
      <c r="JE281" s="26"/>
      <c r="JF281" s="26"/>
      <c r="JG281" s="26"/>
      <c r="JH281" s="26"/>
      <c r="JI281" s="26"/>
      <c r="JJ281" s="26"/>
      <c r="JK281" s="26"/>
      <c r="JL281" s="26"/>
      <c r="JM281" s="29"/>
      <c r="JN281" s="26"/>
      <c r="JO281" s="26"/>
      <c r="JP281" s="26"/>
      <c r="JQ281" s="26"/>
      <c r="JR281" s="26"/>
      <c r="JS281" s="26"/>
      <c r="JT281" s="26"/>
      <c r="JU281" s="26"/>
      <c r="JV281" s="26"/>
      <c r="JW281" s="26"/>
      <c r="JX281" s="26"/>
      <c r="JY281" s="26"/>
      <c r="JZ281" s="29"/>
    </row>
    <row r="282" spans="1:286" x14ac:dyDescent="0.2">
      <c r="A282" s="26"/>
      <c r="B282" s="103">
        <v>277</v>
      </c>
      <c r="C282" s="164">
        <v>21.656873772568893</v>
      </c>
      <c r="D282" s="133">
        <v>0.05</v>
      </c>
      <c r="E282" s="103">
        <v>1</v>
      </c>
      <c r="F282" s="167">
        <v>113</v>
      </c>
      <c r="G282" s="103">
        <v>22</v>
      </c>
      <c r="H282" s="103">
        <v>22</v>
      </c>
      <c r="I282" s="103">
        <v>2</v>
      </c>
      <c r="J282" s="167">
        <v>2640</v>
      </c>
      <c r="K282" s="167">
        <v>240</v>
      </c>
      <c r="L282" s="167">
        <v>1000</v>
      </c>
      <c r="M282" s="167">
        <v>300</v>
      </c>
      <c r="N282" s="167">
        <v>2278</v>
      </c>
      <c r="O282" s="103">
        <v>1</v>
      </c>
      <c r="P282" s="167">
        <v>12</v>
      </c>
      <c r="Q282" s="167">
        <v>374</v>
      </c>
      <c r="R282" s="103" t="s">
        <v>116</v>
      </c>
      <c r="S282" s="80"/>
      <c r="T282" s="169">
        <f>AVERAGE(G$6:G282)</f>
        <v>23.584837545126355</v>
      </c>
      <c r="U282" s="169">
        <f>AVERAGE(H$6:H282)</f>
        <v>20.815884476534297</v>
      </c>
      <c r="V282" s="169">
        <f>AVERAGE(I$6:I282)</f>
        <v>1.4151624548736461</v>
      </c>
      <c r="W282" s="170">
        <f>AVERAGE(J$6:J282)</f>
        <v>2497.9061371841153</v>
      </c>
      <c r="X282" s="170">
        <f>AVERAGE(K$6:K282)</f>
        <v>169.81949458483754</v>
      </c>
      <c r="Y282" s="170">
        <f>AVERAGE(L$6:L282)</f>
        <v>970.03610108303246</v>
      </c>
      <c r="Z282" s="170">
        <f>AVERAGE(M$6:M282)</f>
        <v>291.01083032490976</v>
      </c>
      <c r="AA282" s="170">
        <f>AVERAGE(N$6:N282)</f>
        <v>2411.3537906137185</v>
      </c>
      <c r="AB282" s="169">
        <f>AVERAGE(O$6:O282)</f>
        <v>3.0758122743682312</v>
      </c>
      <c r="AC282" s="170">
        <f>AVERAGE(P$6:P282)</f>
        <v>36.909747292418771</v>
      </c>
      <c r="AD282" s="170">
        <f>AVERAGE(Q$6:Q282)</f>
        <v>123.46209386281589</v>
      </c>
      <c r="AE282" s="26"/>
      <c r="AF282" s="26"/>
      <c r="AG282" s="26"/>
      <c r="AH282" s="26"/>
      <c r="AI282" s="26"/>
      <c r="AJ282" s="26"/>
      <c r="AK282" s="26"/>
      <c r="AL282" s="26"/>
      <c r="AM282" s="26"/>
      <c r="AN282" s="26"/>
      <c r="AO282" s="26"/>
      <c r="AP282" s="26"/>
      <c r="AQ282" s="26"/>
      <c r="AR282" s="26"/>
      <c r="AS282" s="26"/>
      <c r="AT282" s="26"/>
      <c r="AU282" s="26"/>
      <c r="AV282" s="26"/>
      <c r="AW282" s="26"/>
      <c r="AX282" s="29"/>
      <c r="AZ282" s="26">
        <v>277</v>
      </c>
      <c r="BA282" s="164">
        <v>15.437861918606348</v>
      </c>
      <c r="BB282" s="175">
        <v>0.2</v>
      </c>
      <c r="BC282" s="103">
        <v>7</v>
      </c>
      <c r="BD282" s="181">
        <v>429</v>
      </c>
      <c r="BE282" s="103">
        <v>19</v>
      </c>
      <c r="BF282" s="103">
        <v>19</v>
      </c>
      <c r="BG282" s="103">
        <v>0</v>
      </c>
      <c r="BH282" s="167">
        <v>2850</v>
      </c>
      <c r="BI282" s="167">
        <v>0</v>
      </c>
      <c r="BJ282" s="167">
        <v>950</v>
      </c>
      <c r="BK282" s="167">
        <v>285</v>
      </c>
      <c r="BL282" s="167">
        <v>2289</v>
      </c>
      <c r="BM282" s="103">
        <v>3</v>
      </c>
      <c r="BN282" s="167">
        <v>45</v>
      </c>
      <c r="BO282" s="167">
        <v>606</v>
      </c>
      <c r="BP282" s="103" t="s">
        <v>117</v>
      </c>
      <c r="BQ282" s="80"/>
      <c r="BR282" s="164">
        <f>AVERAGE(BE$6:BE282)</f>
        <v>19.657039711191334</v>
      </c>
      <c r="BS282" s="164">
        <f>AVERAGE(BF$6:BF282)</f>
        <v>18.862815884476536</v>
      </c>
      <c r="BT282" s="164">
        <f>AVERAGE(BG$6:BG282)</f>
        <v>0.66064981949458479</v>
      </c>
      <c r="BU282" s="167">
        <f>AVERAGE(BH$6:BH282)</f>
        <v>2829.4223826714801</v>
      </c>
      <c r="BV282" s="167">
        <f>AVERAGE(BI$6:BI282)</f>
        <v>99.097472924187727</v>
      </c>
      <c r="BW282" s="167">
        <f>AVERAGE(BJ$6:BJ282)</f>
        <v>910.1083032490975</v>
      </c>
      <c r="BX282" s="167">
        <f>AVERAGE(BK$6:BK282)</f>
        <v>273.03249097472923</v>
      </c>
      <c r="BY282" s="167">
        <f>AVERAGE(BL$6:BL282)</f>
        <v>2251.3935018050543</v>
      </c>
      <c r="BZ282" s="164">
        <f>AVERAGE(BM$6:BM282)</f>
        <v>2.2527075812274369</v>
      </c>
      <c r="CA282" s="167">
        <f>AVERAGE(BN$6:BN282)</f>
        <v>33.790613718411549</v>
      </c>
      <c r="CB282" s="167">
        <f>AVERAGE(BO$6:BO282)</f>
        <v>611.81949458483757</v>
      </c>
      <c r="CC282" s="26"/>
      <c r="CD282" s="26"/>
      <c r="CE282" s="26"/>
      <c r="CF282" s="26"/>
      <c r="CG282" s="26"/>
      <c r="CH282" s="26"/>
      <c r="CI282" s="26"/>
      <c r="CJ282" s="26"/>
      <c r="CK282" s="26"/>
      <c r="CL282" s="26"/>
      <c r="CM282" s="26"/>
      <c r="CN282" s="26"/>
      <c r="CO282" s="26"/>
      <c r="CP282" s="26"/>
      <c r="CQ282" s="26"/>
      <c r="CR282" s="26"/>
      <c r="CS282" s="26"/>
      <c r="CT282" s="26"/>
      <c r="CU282" s="26"/>
      <c r="CV282" s="26"/>
      <c r="CW282" s="26"/>
      <c r="CX282" s="26"/>
      <c r="CY282" s="26"/>
      <c r="CZ282" s="26"/>
      <c r="DA282" s="26"/>
      <c r="DB282" s="26"/>
      <c r="DC282" s="26"/>
      <c r="DD282" s="29"/>
      <c r="DE282" s="26"/>
      <c r="DF282" s="103">
        <v>277</v>
      </c>
      <c r="DG282" s="164">
        <v>6.903311234858398</v>
      </c>
      <c r="DH282" s="133">
        <v>0.15</v>
      </c>
      <c r="DI282" s="103">
        <v>3</v>
      </c>
      <c r="DJ282" s="167">
        <v>419</v>
      </c>
      <c r="DK282" s="103">
        <v>9</v>
      </c>
      <c r="DL282" s="103">
        <v>9</v>
      </c>
      <c r="DM282" s="103">
        <v>0</v>
      </c>
      <c r="DN282" s="167">
        <v>1620</v>
      </c>
      <c r="DO282" s="167">
        <v>0</v>
      </c>
      <c r="DP282" s="167">
        <v>450</v>
      </c>
      <c r="DQ282" s="167">
        <v>135</v>
      </c>
      <c r="DR282" s="167">
        <v>1629</v>
      </c>
      <c r="DS282" s="103">
        <v>1</v>
      </c>
      <c r="DT282" s="167">
        <v>18</v>
      </c>
      <c r="DU282" s="167">
        <v>9</v>
      </c>
      <c r="DV282" s="103" t="s">
        <v>117</v>
      </c>
      <c r="DW282" s="26"/>
      <c r="DX282" s="164">
        <f>AVERAGE(DK$6:DK282)</f>
        <v>10.566787003610107</v>
      </c>
      <c r="DY282" s="164">
        <f>AVERAGE(DL$6:DL282)</f>
        <v>10.566787003610107</v>
      </c>
      <c r="DZ282" s="164">
        <f>AVERAGE(DM$6:DM282)</f>
        <v>0</v>
      </c>
      <c r="EA282" s="167">
        <f>AVERAGE(DN$6:DN282)</f>
        <v>1902.0216606498195</v>
      </c>
      <c r="EB282" s="167">
        <f>AVERAGE(DO$6:DO282)</f>
        <v>0</v>
      </c>
      <c r="EC282" s="167">
        <f>AVERAGE(DP$6:DP282)</f>
        <v>528.33935018050545</v>
      </c>
      <c r="ED282" s="167">
        <f>AVERAGE(DQ$6:DQ282)</f>
        <v>158.50180505415162</v>
      </c>
      <c r="EE282" s="167">
        <f>AVERAGE(DR$6:DR282)</f>
        <v>1661.9675090252708</v>
      </c>
      <c r="EF282" s="164">
        <f>AVERAGE(DS$6:DS282)</f>
        <v>0.86642599277978338</v>
      </c>
      <c r="EG282" s="167">
        <f>AVERAGE(DT$6:DT282)</f>
        <v>15.595667870036101</v>
      </c>
      <c r="EH282" s="167">
        <f>AVERAGE(DU$6:DU282)</f>
        <v>255.64981949458485</v>
      </c>
      <c r="EI282" s="26"/>
      <c r="EJ282" s="26"/>
      <c r="EK282" s="26"/>
      <c r="EL282" s="26"/>
      <c r="EM282" s="26"/>
      <c r="EN282" s="26"/>
      <c r="EO282" s="26"/>
      <c r="EP282" s="26"/>
      <c r="EQ282" s="26"/>
      <c r="ER282" s="26"/>
      <c r="ES282" s="26"/>
      <c r="ET282" s="26"/>
      <c r="EU282" s="26"/>
      <c r="EV282" s="26"/>
      <c r="EW282" s="26"/>
      <c r="EX282" s="26"/>
      <c r="EY282" s="26"/>
      <c r="EZ282" s="26"/>
      <c r="FA282" s="26"/>
      <c r="FB282" s="26"/>
      <c r="FC282" s="26"/>
      <c r="FD282" s="26"/>
      <c r="FE282" s="26"/>
      <c r="FF282" s="26"/>
      <c r="FG282" s="26"/>
      <c r="FH282" s="29"/>
      <c r="FI282" s="26"/>
      <c r="FJ282" s="103">
        <v>277</v>
      </c>
      <c r="FK282" s="164">
        <v>6.1529497322825684</v>
      </c>
      <c r="FL282" s="133">
        <v>0.15</v>
      </c>
      <c r="FM282" s="103">
        <v>4</v>
      </c>
      <c r="FN282" s="167">
        <v>595</v>
      </c>
      <c r="FO282" s="103">
        <v>9</v>
      </c>
      <c r="FP282" s="103">
        <v>9</v>
      </c>
      <c r="FQ282" s="103">
        <v>0</v>
      </c>
      <c r="FR282" s="167">
        <v>1620</v>
      </c>
      <c r="FS282" s="167">
        <v>0</v>
      </c>
      <c r="FT282" s="167">
        <v>450</v>
      </c>
      <c r="FU282" s="167">
        <v>135</v>
      </c>
      <c r="FV282" s="167">
        <v>1805</v>
      </c>
      <c r="FW282" s="103">
        <v>1</v>
      </c>
      <c r="FX282" s="167">
        <v>36</v>
      </c>
      <c r="FY282" s="167">
        <v>-149</v>
      </c>
      <c r="FZ282" s="103" t="s">
        <v>117</v>
      </c>
      <c r="GA282" s="80"/>
      <c r="GB282" s="160">
        <f>AVERAGE(FO$6:FO282)</f>
        <v>9.8989169675090256</v>
      </c>
      <c r="GC282" s="160">
        <f>AVERAGE(FP$6:FP282)</f>
        <v>9.8989169675090256</v>
      </c>
      <c r="GD282" s="160">
        <f>AVERAGE(FQ$6:FQ282)</f>
        <v>0</v>
      </c>
      <c r="GE282" s="166">
        <f>AVERAGE(FR$6:FR282)</f>
        <v>1781.8050541516245</v>
      </c>
      <c r="GF282" s="166">
        <f>AVERAGE(FS$6:FS282)</f>
        <v>0</v>
      </c>
      <c r="GG282" s="166">
        <f>AVERAGE(FT$6:FT282)</f>
        <v>494.94584837545125</v>
      </c>
      <c r="GH282" s="166">
        <f>AVERAGE(FU$6:FU282)</f>
        <v>148.48375451263539</v>
      </c>
      <c r="GI282" s="166">
        <f>AVERAGE(FV$6:FV282)</f>
        <v>1627.3826714801444</v>
      </c>
      <c r="GJ282" s="160">
        <f>AVERAGE(FW$6:FW282)</f>
        <v>0.84115523465703967</v>
      </c>
      <c r="GK282" s="166">
        <f>AVERAGE(FX$6:FX282)</f>
        <v>30.28158844765343</v>
      </c>
      <c r="GL282" s="166">
        <f>AVERAGE(FY$6:FY282)</f>
        <v>184.70397111913357</v>
      </c>
      <c r="GM282" s="26"/>
      <c r="GN282" s="26"/>
      <c r="GO282" s="26"/>
      <c r="GP282" s="26"/>
      <c r="GQ282" s="26"/>
      <c r="GR282" s="26"/>
      <c r="GS282" s="26"/>
      <c r="GT282" s="26"/>
      <c r="GU282" s="26"/>
      <c r="GV282" s="26"/>
      <c r="GW282" s="26"/>
      <c r="GX282" s="26"/>
      <c r="GY282" s="26"/>
      <c r="GZ282" s="26"/>
      <c r="HA282" s="26"/>
      <c r="HB282" s="26"/>
      <c r="HC282" s="26"/>
      <c r="HD282" s="26"/>
      <c r="HE282" s="26"/>
      <c r="HF282" s="26"/>
      <c r="HG282" s="26"/>
      <c r="HH282" s="26"/>
      <c r="HI282" s="26"/>
      <c r="HJ282" s="26"/>
      <c r="HK282" s="29"/>
      <c r="HL282" s="26"/>
      <c r="HM282" s="98">
        <v>277</v>
      </c>
      <c r="HN282" s="178">
        <v>17.015829298672013</v>
      </c>
      <c r="HO282" s="148">
        <v>0.15</v>
      </c>
      <c r="HP282" s="98">
        <v>3</v>
      </c>
      <c r="HQ282" s="189">
        <v>157</v>
      </c>
      <c r="HR282" s="98">
        <v>17</v>
      </c>
      <c r="HS282" s="98">
        <v>17</v>
      </c>
      <c r="HT282" s="98">
        <v>0</v>
      </c>
      <c r="HU282" s="189">
        <v>2550</v>
      </c>
      <c r="HV282" s="189">
        <v>0</v>
      </c>
      <c r="HW282" s="189">
        <v>850</v>
      </c>
      <c r="HX282" s="189">
        <v>255</v>
      </c>
      <c r="HY282" s="189">
        <v>1887</v>
      </c>
      <c r="HZ282" s="98">
        <v>3</v>
      </c>
      <c r="IA282" s="189">
        <v>90</v>
      </c>
      <c r="IB282" s="189">
        <v>753</v>
      </c>
      <c r="IC282" s="98" t="s">
        <v>117</v>
      </c>
      <c r="ID282" s="80"/>
      <c r="IE282" s="164">
        <f>AVERAGE(HR$6:HR282)</f>
        <v>19.884476534296027</v>
      </c>
      <c r="IF282" s="164">
        <f>AVERAGE(HS$6:HS282)</f>
        <v>19.1985559566787</v>
      </c>
      <c r="IG282" s="164">
        <f>AVERAGE(HT$6:HT282)</f>
        <v>1.036101083032491</v>
      </c>
      <c r="IH282" s="167">
        <f>AVERAGE(HU$6:HU282)</f>
        <v>2879.7833935018052</v>
      </c>
      <c r="II282" s="167">
        <f>AVERAGE(HV$6:HV282)</f>
        <v>155.41516245487364</v>
      </c>
      <c r="IJ282" s="167">
        <f>AVERAGE(HW$6:HW282)</f>
        <v>908.12274368231044</v>
      </c>
      <c r="IK282" s="167">
        <f>AVERAGE(HX$6:HX282)</f>
        <v>272.43682310469313</v>
      </c>
      <c r="IL282" s="167">
        <f>AVERAGE(HY$6:HY282)</f>
        <v>2317.3682310469312</v>
      </c>
      <c r="IM282" s="164">
        <f>AVERAGE(HZ$6:HZ282)</f>
        <v>2.5018050541516246</v>
      </c>
      <c r="IN282" s="167">
        <f>AVERAGE(IA$6:IA282)</f>
        <v>75.054151624548737</v>
      </c>
      <c r="IO282" s="167">
        <f>AVERAGE(IB$6:IB282)</f>
        <v>637.46931407942236</v>
      </c>
      <c r="IP282" s="26"/>
      <c r="IQ282" s="26"/>
      <c r="IR282" s="26"/>
      <c r="IS282" s="26"/>
      <c r="IT282" s="26"/>
      <c r="IU282" s="26"/>
      <c r="IV282" s="26"/>
      <c r="IW282" s="26"/>
      <c r="IX282" s="26"/>
      <c r="IY282" s="26"/>
      <c r="IZ282" s="26"/>
      <c r="JA282" s="26"/>
      <c r="JB282" s="26"/>
      <c r="JC282" s="26"/>
      <c r="JD282" s="26"/>
      <c r="JE282" s="26"/>
      <c r="JF282" s="26"/>
      <c r="JG282" s="26"/>
      <c r="JH282" s="26"/>
      <c r="JI282" s="26"/>
      <c r="JJ282" s="26"/>
      <c r="JK282" s="26"/>
      <c r="JL282" s="26"/>
      <c r="JM282" s="29"/>
      <c r="JN282" s="26"/>
      <c r="JO282" s="26"/>
      <c r="JP282" s="26"/>
      <c r="JQ282" s="26"/>
      <c r="JR282" s="26"/>
      <c r="JS282" s="26"/>
      <c r="JT282" s="26"/>
      <c r="JU282" s="26"/>
      <c r="JV282" s="26"/>
      <c r="JW282" s="26"/>
      <c r="JX282" s="26"/>
      <c r="JY282" s="26"/>
      <c r="JZ282" s="29"/>
    </row>
    <row r="283" spans="1:286" x14ac:dyDescent="0.2">
      <c r="A283" s="26"/>
      <c r="B283" s="103">
        <v>278</v>
      </c>
      <c r="C283" s="164">
        <v>28.401677028001991</v>
      </c>
      <c r="D283" s="133">
        <v>0.15</v>
      </c>
      <c r="E283" s="103">
        <v>3</v>
      </c>
      <c r="F283" s="167">
        <v>236</v>
      </c>
      <c r="G283" s="103">
        <v>27</v>
      </c>
      <c r="H283" s="103">
        <v>22</v>
      </c>
      <c r="I283" s="103">
        <v>2</v>
      </c>
      <c r="J283" s="167">
        <v>2640</v>
      </c>
      <c r="K283" s="167">
        <v>240</v>
      </c>
      <c r="L283" s="167">
        <v>1000</v>
      </c>
      <c r="M283" s="167">
        <v>300</v>
      </c>
      <c r="N283" s="167">
        <v>2401</v>
      </c>
      <c r="O283" s="103">
        <v>4</v>
      </c>
      <c r="P283" s="167">
        <v>48</v>
      </c>
      <c r="Q283" s="167">
        <v>287</v>
      </c>
      <c r="R283" s="103" t="s">
        <v>116</v>
      </c>
      <c r="S283" s="80"/>
      <c r="T283" s="169">
        <f>AVERAGE(G$6:G283)</f>
        <v>23.597122302158272</v>
      </c>
      <c r="U283" s="169">
        <f>AVERAGE(H$6:H283)</f>
        <v>20.820143884892087</v>
      </c>
      <c r="V283" s="169">
        <f>AVERAGE(I$6:I283)</f>
        <v>1.4172661870503598</v>
      </c>
      <c r="W283" s="170">
        <f>AVERAGE(J$6:J283)</f>
        <v>2498.4172661870502</v>
      </c>
      <c r="X283" s="170">
        <f>AVERAGE(K$6:K283)</f>
        <v>170.07194244604315</v>
      </c>
      <c r="Y283" s="170">
        <f>AVERAGE(L$6:L283)</f>
        <v>970.14388489208636</v>
      </c>
      <c r="Z283" s="170">
        <f>AVERAGE(M$6:M283)</f>
        <v>291.0431654676259</v>
      </c>
      <c r="AA283" s="170">
        <f>AVERAGE(N$6:N283)</f>
        <v>2411.31654676259</v>
      </c>
      <c r="AB283" s="169">
        <f>AVERAGE(O$6:O283)</f>
        <v>3.079136690647482</v>
      </c>
      <c r="AC283" s="170">
        <f>AVERAGE(P$6:P283)</f>
        <v>36.949640287769782</v>
      </c>
      <c r="AD283" s="170">
        <f>AVERAGE(Q$6:Q283)</f>
        <v>124.05035971223022</v>
      </c>
      <c r="AE283" s="26"/>
      <c r="AF283" s="26"/>
      <c r="AG283" s="26"/>
      <c r="AH283" s="26"/>
      <c r="AI283" s="26"/>
      <c r="AJ283" s="26"/>
      <c r="AK283" s="26"/>
      <c r="AL283" s="26"/>
      <c r="AM283" s="26"/>
      <c r="AN283" s="26"/>
      <c r="AO283" s="26"/>
      <c r="AP283" s="26"/>
      <c r="AQ283" s="26"/>
      <c r="AR283" s="26"/>
      <c r="AS283" s="26"/>
      <c r="AT283" s="26"/>
      <c r="AU283" s="26"/>
      <c r="AV283" s="26"/>
      <c r="AW283" s="26"/>
      <c r="AX283" s="29"/>
      <c r="AZ283" s="26">
        <v>278</v>
      </c>
      <c r="BA283" s="164">
        <v>11.089824544138601</v>
      </c>
      <c r="BB283" s="175">
        <v>0.1</v>
      </c>
      <c r="BC283" s="103">
        <v>1</v>
      </c>
      <c r="BD283" s="181">
        <v>510</v>
      </c>
      <c r="BE283" s="103">
        <v>11</v>
      </c>
      <c r="BF283" s="103">
        <v>11</v>
      </c>
      <c r="BG283" s="103">
        <v>0</v>
      </c>
      <c r="BH283" s="167">
        <v>1650</v>
      </c>
      <c r="BI283" s="167">
        <v>0</v>
      </c>
      <c r="BJ283" s="167">
        <v>550</v>
      </c>
      <c r="BK283" s="167">
        <v>165</v>
      </c>
      <c r="BL283" s="167">
        <v>1850</v>
      </c>
      <c r="BM283" s="103">
        <v>1</v>
      </c>
      <c r="BN283" s="167">
        <v>15</v>
      </c>
      <c r="BO283" s="167">
        <v>-185</v>
      </c>
      <c r="BP283" s="103" t="s">
        <v>117</v>
      </c>
      <c r="BQ283" s="80"/>
      <c r="BR283" s="164">
        <f>AVERAGE(BE$6:BE283)</f>
        <v>19.625899280575538</v>
      </c>
      <c r="BS283" s="164">
        <f>AVERAGE(BF$6:BF283)</f>
        <v>18.834532374100718</v>
      </c>
      <c r="BT283" s="164">
        <f>AVERAGE(BG$6:BG283)</f>
        <v>0.65827338129496404</v>
      </c>
      <c r="BU283" s="167">
        <f>AVERAGE(BH$6:BH283)</f>
        <v>2825.1798561151081</v>
      </c>
      <c r="BV283" s="167">
        <f>AVERAGE(BI$6:BI283)</f>
        <v>98.741007194244602</v>
      </c>
      <c r="BW283" s="167">
        <f>AVERAGE(BJ$6:BJ283)</f>
        <v>908.8129496402878</v>
      </c>
      <c r="BX283" s="167">
        <f>AVERAGE(BK$6:BK283)</f>
        <v>272.64388489208631</v>
      </c>
      <c r="BY283" s="167">
        <f>AVERAGE(BL$6:BL283)</f>
        <v>2249.9496402877699</v>
      </c>
      <c r="BZ283" s="164">
        <f>AVERAGE(BM$6:BM283)</f>
        <v>2.2482014388489207</v>
      </c>
      <c r="CA283" s="167">
        <f>AVERAGE(BN$6:BN283)</f>
        <v>33.723021582733814</v>
      </c>
      <c r="CB283" s="167">
        <f>AVERAGE(BO$6:BO283)</f>
        <v>608.95323741007189</v>
      </c>
      <c r="CC283" s="26"/>
      <c r="CD283" s="26"/>
      <c r="CE283" s="26"/>
      <c r="CF283" s="26"/>
      <c r="CG283" s="26"/>
      <c r="CH283" s="26"/>
      <c r="CI283" s="26"/>
      <c r="CJ283" s="26"/>
      <c r="CK283" s="26"/>
      <c r="CL283" s="26"/>
      <c r="CM283" s="26"/>
      <c r="CN283" s="26"/>
      <c r="CO283" s="26"/>
      <c r="CP283" s="26"/>
      <c r="CQ283" s="26"/>
      <c r="CR283" s="26"/>
      <c r="CS283" s="26"/>
      <c r="CT283" s="26"/>
      <c r="CU283" s="26"/>
      <c r="CV283" s="26"/>
      <c r="CW283" s="26"/>
      <c r="CX283" s="26"/>
      <c r="CY283" s="26"/>
      <c r="CZ283" s="26"/>
      <c r="DA283" s="26"/>
      <c r="DB283" s="26"/>
      <c r="DC283" s="26"/>
      <c r="DD283" s="29"/>
      <c r="DE283" s="26"/>
      <c r="DF283" s="103">
        <v>278</v>
      </c>
      <c r="DG283" s="164">
        <v>7.3190729421068088</v>
      </c>
      <c r="DH283" s="133">
        <v>0.1</v>
      </c>
      <c r="DI283" s="103">
        <v>1</v>
      </c>
      <c r="DJ283" s="167">
        <v>475</v>
      </c>
      <c r="DK283" s="103">
        <v>7</v>
      </c>
      <c r="DL283" s="103">
        <v>7</v>
      </c>
      <c r="DM283" s="103">
        <v>0</v>
      </c>
      <c r="DN283" s="167">
        <v>1260</v>
      </c>
      <c r="DO283" s="167">
        <v>0</v>
      </c>
      <c r="DP283" s="167">
        <v>350</v>
      </c>
      <c r="DQ283" s="167">
        <v>105</v>
      </c>
      <c r="DR283" s="167">
        <v>1555</v>
      </c>
      <c r="DS283" s="103">
        <v>1</v>
      </c>
      <c r="DT283" s="167">
        <v>18</v>
      </c>
      <c r="DU283" s="167">
        <v>-277</v>
      </c>
      <c r="DV283" s="103" t="s">
        <v>117</v>
      </c>
      <c r="DW283" s="26"/>
      <c r="DX283" s="164">
        <f>AVERAGE(DK$6:DK283)</f>
        <v>10.553956834532373</v>
      </c>
      <c r="DY283" s="164">
        <f>AVERAGE(DL$6:DL283)</f>
        <v>10.553956834532373</v>
      </c>
      <c r="DZ283" s="164">
        <f>AVERAGE(DM$6:DM283)</f>
        <v>0</v>
      </c>
      <c r="EA283" s="167">
        <f>AVERAGE(DN$6:DN283)</f>
        <v>1899.7122302158273</v>
      </c>
      <c r="EB283" s="167">
        <f>AVERAGE(DO$6:DO283)</f>
        <v>0</v>
      </c>
      <c r="EC283" s="167">
        <f>AVERAGE(DP$6:DP283)</f>
        <v>527.69784172661866</v>
      </c>
      <c r="ED283" s="167">
        <f>AVERAGE(DQ$6:DQ283)</f>
        <v>158.30935251798562</v>
      </c>
      <c r="EE283" s="167">
        <f>AVERAGE(DR$6:DR283)</f>
        <v>1661.5827338129495</v>
      </c>
      <c r="EF283" s="164">
        <f>AVERAGE(DS$6:DS283)</f>
        <v>0.86690647482014394</v>
      </c>
      <c r="EG283" s="167">
        <f>AVERAGE(DT$6:DT283)</f>
        <v>15.60431654676259</v>
      </c>
      <c r="EH283" s="167">
        <f>AVERAGE(DU$6:DU283)</f>
        <v>253.73381294964028</v>
      </c>
      <c r="EI283" s="26"/>
      <c r="EJ283" s="26"/>
      <c r="EK283" s="26"/>
      <c r="EL283" s="26"/>
      <c r="EM283" s="26"/>
      <c r="EN283" s="26"/>
      <c r="EO283" s="26"/>
      <c r="EP283" s="26"/>
      <c r="EQ283" s="26"/>
      <c r="ER283" s="26"/>
      <c r="ES283" s="26"/>
      <c r="ET283" s="26"/>
      <c r="EU283" s="26"/>
      <c r="EV283" s="26"/>
      <c r="EW283" s="26"/>
      <c r="EX283" s="26"/>
      <c r="EY283" s="26"/>
      <c r="EZ283" s="26"/>
      <c r="FA283" s="26"/>
      <c r="FB283" s="26"/>
      <c r="FC283" s="26"/>
      <c r="FD283" s="26"/>
      <c r="FE283" s="26"/>
      <c r="FF283" s="26"/>
      <c r="FG283" s="26"/>
      <c r="FH283" s="29"/>
      <c r="FI283" s="26"/>
      <c r="FJ283" s="103">
        <v>278</v>
      </c>
      <c r="FK283" s="164">
        <v>6.5992093735078772</v>
      </c>
      <c r="FL283" s="133">
        <v>0.05</v>
      </c>
      <c r="FM283" s="103">
        <v>9</v>
      </c>
      <c r="FN283" s="167">
        <v>362</v>
      </c>
      <c r="FO283" s="103">
        <v>16</v>
      </c>
      <c r="FP283" s="103">
        <v>16</v>
      </c>
      <c r="FQ283" s="103">
        <v>0</v>
      </c>
      <c r="FR283" s="167">
        <v>2880</v>
      </c>
      <c r="FS283" s="167">
        <v>0</v>
      </c>
      <c r="FT283" s="167">
        <v>800</v>
      </c>
      <c r="FU283" s="167">
        <v>240</v>
      </c>
      <c r="FV283" s="167">
        <v>2027</v>
      </c>
      <c r="FW283" s="103">
        <v>0</v>
      </c>
      <c r="FX283" s="167">
        <v>0</v>
      </c>
      <c r="FY283" s="167">
        <v>853</v>
      </c>
      <c r="FZ283" s="103" t="s">
        <v>117</v>
      </c>
      <c r="GA283" s="80"/>
      <c r="GB283" s="160">
        <f>AVERAGE(FO$6:FO283)</f>
        <v>9.9208633093525176</v>
      </c>
      <c r="GC283" s="160">
        <f>AVERAGE(FP$6:FP283)</f>
        <v>9.9208633093525176</v>
      </c>
      <c r="GD283" s="160">
        <f>AVERAGE(FQ$6:FQ283)</f>
        <v>0</v>
      </c>
      <c r="GE283" s="166">
        <f>AVERAGE(FR$6:FR283)</f>
        <v>1785.7553956834533</v>
      </c>
      <c r="GF283" s="166">
        <f>AVERAGE(FS$6:FS283)</f>
        <v>0</v>
      </c>
      <c r="GG283" s="166">
        <f>AVERAGE(FT$6:FT283)</f>
        <v>496.0431654676259</v>
      </c>
      <c r="GH283" s="166">
        <f>AVERAGE(FU$6:FU283)</f>
        <v>148.81294964028777</v>
      </c>
      <c r="GI283" s="166">
        <f>AVERAGE(FV$6:FV283)</f>
        <v>1628.8201438848921</v>
      </c>
      <c r="GJ283" s="160">
        <f>AVERAGE(FW$6:FW283)</f>
        <v>0.83812949640287771</v>
      </c>
      <c r="GK283" s="166">
        <f>AVERAGE(FX$6:FX283)</f>
        <v>30.172661870503596</v>
      </c>
      <c r="GL283" s="166">
        <f>AVERAGE(FY$6:FY283)</f>
        <v>187.10791366906474</v>
      </c>
      <c r="GM283" s="26"/>
      <c r="GN283" s="26"/>
      <c r="GO283" s="26"/>
      <c r="GP283" s="26"/>
      <c r="GQ283" s="26"/>
      <c r="GR283" s="26"/>
      <c r="GS283" s="26"/>
      <c r="GT283" s="26"/>
      <c r="GU283" s="26"/>
      <c r="GV283" s="26"/>
      <c r="GW283" s="26"/>
      <c r="GX283" s="26"/>
      <c r="GY283" s="26"/>
      <c r="GZ283" s="26"/>
      <c r="HA283" s="26"/>
      <c r="HB283" s="26"/>
      <c r="HC283" s="26"/>
      <c r="HD283" s="26"/>
      <c r="HE283" s="26"/>
      <c r="HF283" s="26"/>
      <c r="HG283" s="26"/>
      <c r="HH283" s="26"/>
      <c r="HI283" s="26"/>
      <c r="HJ283" s="26"/>
      <c r="HK283" s="29"/>
      <c r="HL283" s="26"/>
      <c r="HM283" s="98">
        <v>278</v>
      </c>
      <c r="HN283" s="178">
        <v>19.259383062205309</v>
      </c>
      <c r="HO283" s="148">
        <v>0.2</v>
      </c>
      <c r="HP283" s="98">
        <v>0</v>
      </c>
      <c r="HQ283" s="189">
        <v>114</v>
      </c>
      <c r="HR283" s="98">
        <v>15</v>
      </c>
      <c r="HS283" s="98">
        <v>15</v>
      </c>
      <c r="HT283" s="98">
        <v>0</v>
      </c>
      <c r="HU283" s="189">
        <v>2250</v>
      </c>
      <c r="HV283" s="189">
        <v>0</v>
      </c>
      <c r="HW283" s="189">
        <v>750</v>
      </c>
      <c r="HX283" s="189">
        <v>225</v>
      </c>
      <c r="HY283" s="189">
        <v>1714</v>
      </c>
      <c r="HZ283" s="98">
        <v>4</v>
      </c>
      <c r="IA283" s="189">
        <v>120</v>
      </c>
      <c r="IB283" s="189">
        <v>656</v>
      </c>
      <c r="IC283" s="98" t="s">
        <v>117</v>
      </c>
      <c r="ID283" s="80"/>
      <c r="IE283" s="164">
        <f>AVERAGE(HR$6:HR283)</f>
        <v>19.866906474820144</v>
      </c>
      <c r="IF283" s="164">
        <f>AVERAGE(HS$6:HS283)</f>
        <v>19.18345323741007</v>
      </c>
      <c r="IG283" s="164">
        <f>AVERAGE(HT$6:HT283)</f>
        <v>1.0323741007194245</v>
      </c>
      <c r="IH283" s="167">
        <f>AVERAGE(HU$6:HU283)</f>
        <v>2877.517985611511</v>
      </c>
      <c r="II283" s="167">
        <f>AVERAGE(HV$6:HV283)</f>
        <v>154.85611510791367</v>
      </c>
      <c r="IJ283" s="167">
        <f>AVERAGE(HW$6:HW283)</f>
        <v>907.55395683453241</v>
      </c>
      <c r="IK283" s="167">
        <f>AVERAGE(HX$6:HX283)</f>
        <v>272.26618705035969</v>
      </c>
      <c r="IL283" s="167">
        <f>AVERAGE(HY$6:HY283)</f>
        <v>2315.1978417266187</v>
      </c>
      <c r="IM283" s="164">
        <f>AVERAGE(HZ$6:HZ283)</f>
        <v>2.5071942446043165</v>
      </c>
      <c r="IN283" s="167">
        <f>AVERAGE(IA$6:IA283)</f>
        <v>75.2158273381295</v>
      </c>
      <c r="IO283" s="167">
        <f>AVERAGE(IB$6:IB283)</f>
        <v>637.53597122302153</v>
      </c>
      <c r="IP283" s="26"/>
      <c r="IQ283" s="26"/>
      <c r="IR283" s="26"/>
      <c r="IS283" s="26"/>
      <c r="IT283" s="26"/>
      <c r="IU283" s="26"/>
      <c r="IV283" s="26"/>
      <c r="IW283" s="26"/>
      <c r="IX283" s="26"/>
      <c r="IY283" s="26"/>
      <c r="IZ283" s="26"/>
      <c r="JA283" s="26"/>
      <c r="JB283" s="26"/>
      <c r="JC283" s="26"/>
      <c r="JD283" s="26"/>
      <c r="JE283" s="26"/>
      <c r="JF283" s="26"/>
      <c r="JG283" s="26"/>
      <c r="JH283" s="26"/>
      <c r="JI283" s="26"/>
      <c r="JJ283" s="26"/>
      <c r="JK283" s="26"/>
      <c r="JL283" s="26"/>
      <c r="JM283" s="29"/>
      <c r="JN283" s="26"/>
      <c r="JO283" s="26"/>
      <c r="JP283" s="26"/>
      <c r="JQ283" s="26"/>
      <c r="JR283" s="26"/>
      <c r="JS283" s="26"/>
      <c r="JT283" s="26"/>
      <c r="JU283" s="26"/>
      <c r="JV283" s="26"/>
      <c r="JW283" s="26"/>
      <c r="JX283" s="26"/>
      <c r="JY283" s="26"/>
      <c r="JZ283" s="29"/>
    </row>
    <row r="284" spans="1:286" x14ac:dyDescent="0.2">
      <c r="A284" s="26"/>
      <c r="B284" s="103">
        <v>279</v>
      </c>
      <c r="C284" s="164">
        <v>25.082101600158239</v>
      </c>
      <c r="D284" s="133">
        <v>0.25</v>
      </c>
      <c r="E284" s="103">
        <v>1</v>
      </c>
      <c r="F284" s="167">
        <v>398</v>
      </c>
      <c r="G284" s="103">
        <v>20</v>
      </c>
      <c r="H284" s="103">
        <v>20</v>
      </c>
      <c r="I284" s="103">
        <v>0</v>
      </c>
      <c r="J284" s="167">
        <v>2400</v>
      </c>
      <c r="K284" s="167">
        <v>0</v>
      </c>
      <c r="L284" s="167">
        <v>1000</v>
      </c>
      <c r="M284" s="167">
        <v>300</v>
      </c>
      <c r="N284" s="167">
        <v>2323</v>
      </c>
      <c r="O284" s="103">
        <v>6</v>
      </c>
      <c r="P284" s="167">
        <v>72</v>
      </c>
      <c r="Q284" s="167">
        <v>149</v>
      </c>
      <c r="R284" s="103" t="s">
        <v>116</v>
      </c>
      <c r="S284" s="80"/>
      <c r="T284" s="169">
        <f>AVERAGE(G$6:G284)</f>
        <v>23.584229390681003</v>
      </c>
      <c r="U284" s="169">
        <f>AVERAGE(H$6:H284)</f>
        <v>20.817204301075268</v>
      </c>
      <c r="V284" s="169">
        <f>AVERAGE(I$6:I284)</f>
        <v>1.4121863799283154</v>
      </c>
      <c r="W284" s="170">
        <f>AVERAGE(J$6:J284)</f>
        <v>2498.0645161290322</v>
      </c>
      <c r="X284" s="170">
        <f>AVERAGE(K$6:K284)</f>
        <v>169.46236559139786</v>
      </c>
      <c r="Y284" s="170">
        <f>AVERAGE(L$6:L284)</f>
        <v>970.25089605734763</v>
      </c>
      <c r="Z284" s="170">
        <f>AVERAGE(M$6:M284)</f>
        <v>291.07526881720429</v>
      </c>
      <c r="AA284" s="170">
        <f>AVERAGE(N$6:N284)</f>
        <v>2411</v>
      </c>
      <c r="AB284" s="169">
        <f>AVERAGE(O$6:O284)</f>
        <v>3.0896057347670252</v>
      </c>
      <c r="AC284" s="170">
        <f>AVERAGE(P$6:P284)</f>
        <v>37.075268817204304</v>
      </c>
      <c r="AD284" s="170">
        <f>AVERAGE(Q$6:Q284)</f>
        <v>124.13978494623656</v>
      </c>
      <c r="AE284" s="26"/>
      <c r="AF284" s="26"/>
      <c r="AG284" s="26"/>
      <c r="AH284" s="26"/>
      <c r="AI284" s="26"/>
      <c r="AJ284" s="26"/>
      <c r="AK284" s="26"/>
      <c r="AL284" s="26"/>
      <c r="AM284" s="26"/>
      <c r="AN284" s="26"/>
      <c r="AO284" s="26"/>
      <c r="AP284" s="26"/>
      <c r="AQ284" s="26"/>
      <c r="AR284" s="26"/>
      <c r="AS284" s="26"/>
      <c r="AT284" s="26"/>
      <c r="AU284" s="26"/>
      <c r="AV284" s="26"/>
      <c r="AW284" s="26"/>
      <c r="AX284" s="29"/>
      <c r="AZ284" s="26">
        <v>279</v>
      </c>
      <c r="BA284" s="164">
        <v>22.430977315372537</v>
      </c>
      <c r="BB284" s="175">
        <v>0.15</v>
      </c>
      <c r="BC284" s="103">
        <v>10</v>
      </c>
      <c r="BD284" s="181">
        <v>568</v>
      </c>
      <c r="BE284" s="103">
        <v>29</v>
      </c>
      <c r="BF284" s="103">
        <v>22</v>
      </c>
      <c r="BG284" s="103">
        <v>2</v>
      </c>
      <c r="BH284" s="167">
        <v>3300</v>
      </c>
      <c r="BI284" s="167">
        <v>300</v>
      </c>
      <c r="BJ284" s="167">
        <v>1000</v>
      </c>
      <c r="BK284" s="167">
        <v>300</v>
      </c>
      <c r="BL284" s="167">
        <v>2793</v>
      </c>
      <c r="BM284" s="103">
        <v>3</v>
      </c>
      <c r="BN284" s="167">
        <v>45</v>
      </c>
      <c r="BO284" s="167">
        <v>552</v>
      </c>
      <c r="BP284" s="103" t="s">
        <v>116</v>
      </c>
      <c r="BQ284" s="80"/>
      <c r="BR284" s="164">
        <f>AVERAGE(BE$6:BE284)</f>
        <v>19.659498207885303</v>
      </c>
      <c r="BS284" s="164">
        <f>AVERAGE(BF$6:BF284)</f>
        <v>18.845878136200717</v>
      </c>
      <c r="BT284" s="164">
        <f>AVERAGE(BG$6:BG284)</f>
        <v>0.6630824372759857</v>
      </c>
      <c r="BU284" s="167">
        <f>AVERAGE(BH$6:BH284)</f>
        <v>2826.8817204301076</v>
      </c>
      <c r="BV284" s="167">
        <f>AVERAGE(BI$6:BI284)</f>
        <v>99.462365591397855</v>
      </c>
      <c r="BW284" s="167">
        <f>AVERAGE(BJ$6:BJ284)</f>
        <v>909.13978494623655</v>
      </c>
      <c r="BX284" s="167">
        <f>AVERAGE(BK$6:BK284)</f>
        <v>272.74193548387098</v>
      </c>
      <c r="BY284" s="167">
        <f>AVERAGE(BL$6:BL284)</f>
        <v>2251.8960573476702</v>
      </c>
      <c r="BZ284" s="164">
        <f>AVERAGE(BM$6:BM284)</f>
        <v>2.2508960573476702</v>
      </c>
      <c r="CA284" s="167">
        <f>AVERAGE(BN$6:BN284)</f>
        <v>33.763440860215056</v>
      </c>
      <c r="CB284" s="167">
        <f>AVERAGE(BO$6:BO284)</f>
        <v>608.74910394265237</v>
      </c>
      <c r="CC284" s="26"/>
      <c r="CD284" s="26"/>
      <c r="CE284" s="26"/>
      <c r="CF284" s="26"/>
      <c r="CG284" s="26"/>
      <c r="CH284" s="26"/>
      <c r="CI284" s="26"/>
      <c r="CJ284" s="26"/>
      <c r="CK284" s="26"/>
      <c r="CL284" s="26"/>
      <c r="CM284" s="26"/>
      <c r="CN284" s="26"/>
      <c r="CO284" s="26"/>
      <c r="CP284" s="26"/>
      <c r="CQ284" s="26"/>
      <c r="CR284" s="26"/>
      <c r="CS284" s="26"/>
      <c r="CT284" s="26"/>
      <c r="CU284" s="26"/>
      <c r="CV284" s="26"/>
      <c r="CW284" s="26"/>
      <c r="CX284" s="26"/>
      <c r="CY284" s="26"/>
      <c r="CZ284" s="26"/>
      <c r="DA284" s="26"/>
      <c r="DB284" s="26"/>
      <c r="DC284" s="26"/>
      <c r="DD284" s="29"/>
      <c r="DE284" s="26"/>
      <c r="DF284" s="103">
        <v>279</v>
      </c>
      <c r="DG284" s="164">
        <v>7.3243579463666393</v>
      </c>
      <c r="DH284" s="133">
        <v>0.25</v>
      </c>
      <c r="DI284" s="103">
        <v>7</v>
      </c>
      <c r="DJ284" s="167">
        <v>255</v>
      </c>
      <c r="DK284" s="103">
        <v>12</v>
      </c>
      <c r="DL284" s="103">
        <v>12</v>
      </c>
      <c r="DM284" s="103">
        <v>0</v>
      </c>
      <c r="DN284" s="167">
        <v>2160</v>
      </c>
      <c r="DO284" s="167">
        <v>0</v>
      </c>
      <c r="DP284" s="167">
        <v>600</v>
      </c>
      <c r="DQ284" s="167">
        <v>180</v>
      </c>
      <c r="DR284" s="167">
        <v>1660</v>
      </c>
      <c r="DS284" s="103">
        <v>2</v>
      </c>
      <c r="DT284" s="167">
        <v>36</v>
      </c>
      <c r="DU284" s="167">
        <v>536</v>
      </c>
      <c r="DV284" s="103" t="s">
        <v>117</v>
      </c>
      <c r="DW284" s="26"/>
      <c r="DX284" s="164">
        <f>AVERAGE(DK$6:DK284)</f>
        <v>10.559139784946236</v>
      </c>
      <c r="DY284" s="164">
        <f>AVERAGE(DL$6:DL284)</f>
        <v>10.559139784946236</v>
      </c>
      <c r="DZ284" s="164">
        <f>AVERAGE(DM$6:DM284)</f>
        <v>0</v>
      </c>
      <c r="EA284" s="167">
        <f>AVERAGE(DN$6:DN284)</f>
        <v>1900.6451612903227</v>
      </c>
      <c r="EB284" s="167">
        <f>AVERAGE(DO$6:DO284)</f>
        <v>0</v>
      </c>
      <c r="EC284" s="167">
        <f>AVERAGE(DP$6:DP284)</f>
        <v>527.95698924731187</v>
      </c>
      <c r="ED284" s="167">
        <f>AVERAGE(DQ$6:DQ284)</f>
        <v>158.38709677419354</v>
      </c>
      <c r="EE284" s="167">
        <f>AVERAGE(DR$6:DR284)</f>
        <v>1661.5770609318997</v>
      </c>
      <c r="EF284" s="164">
        <f>AVERAGE(DS$6:DS284)</f>
        <v>0.87096774193548387</v>
      </c>
      <c r="EG284" s="167">
        <f>AVERAGE(DT$6:DT284)</f>
        <v>15.67741935483871</v>
      </c>
      <c r="EH284" s="167">
        <f>AVERAGE(DU$6:DU284)</f>
        <v>254.74551971326164</v>
      </c>
      <c r="EI284" s="26"/>
      <c r="EJ284" s="26"/>
      <c r="EK284" s="26"/>
      <c r="EL284" s="26"/>
      <c r="EM284" s="26"/>
      <c r="EN284" s="26"/>
      <c r="EO284" s="26"/>
      <c r="EP284" s="26"/>
      <c r="EQ284" s="26"/>
      <c r="ER284" s="26"/>
      <c r="ES284" s="26"/>
      <c r="ET284" s="26"/>
      <c r="EU284" s="26"/>
      <c r="EV284" s="26"/>
      <c r="EW284" s="26"/>
      <c r="EX284" s="26"/>
      <c r="EY284" s="26"/>
      <c r="EZ284" s="26"/>
      <c r="FA284" s="26"/>
      <c r="FB284" s="26"/>
      <c r="FC284" s="26"/>
      <c r="FD284" s="26"/>
      <c r="FE284" s="26"/>
      <c r="FF284" s="26"/>
      <c r="FG284" s="26"/>
      <c r="FH284" s="29"/>
      <c r="FI284" s="26"/>
      <c r="FJ284" s="103">
        <v>279</v>
      </c>
      <c r="FK284" s="164">
        <v>8.180332176726667</v>
      </c>
      <c r="FL284" s="133">
        <v>0.1</v>
      </c>
      <c r="FM284" s="103">
        <v>3</v>
      </c>
      <c r="FN284" s="167">
        <v>448</v>
      </c>
      <c r="FO284" s="103">
        <v>10</v>
      </c>
      <c r="FP284" s="103">
        <v>10</v>
      </c>
      <c r="FQ284" s="103">
        <v>0</v>
      </c>
      <c r="FR284" s="167">
        <v>1800</v>
      </c>
      <c r="FS284" s="167">
        <v>0</v>
      </c>
      <c r="FT284" s="167">
        <v>500</v>
      </c>
      <c r="FU284" s="167">
        <v>150</v>
      </c>
      <c r="FV284" s="167">
        <v>1723</v>
      </c>
      <c r="FW284" s="103">
        <v>1</v>
      </c>
      <c r="FX284" s="167">
        <v>36</v>
      </c>
      <c r="FY284" s="167">
        <v>113</v>
      </c>
      <c r="FZ284" s="103" t="s">
        <v>117</v>
      </c>
      <c r="GA284" s="80"/>
      <c r="GB284" s="160">
        <f>AVERAGE(FO$6:FO284)</f>
        <v>9.9211469534050174</v>
      </c>
      <c r="GC284" s="160">
        <f>AVERAGE(FP$6:FP284)</f>
        <v>9.9211469534050174</v>
      </c>
      <c r="GD284" s="160">
        <f>AVERAGE(FQ$6:FQ284)</f>
        <v>0</v>
      </c>
      <c r="GE284" s="166">
        <f>AVERAGE(FR$6:FR284)</f>
        <v>1785.8064516129032</v>
      </c>
      <c r="GF284" s="166">
        <f>AVERAGE(FS$6:FS284)</f>
        <v>0</v>
      </c>
      <c r="GG284" s="166">
        <f>AVERAGE(FT$6:FT284)</f>
        <v>496.05734767025092</v>
      </c>
      <c r="GH284" s="166">
        <f>AVERAGE(FU$6:FU284)</f>
        <v>148.81720430107526</v>
      </c>
      <c r="GI284" s="166">
        <f>AVERAGE(FV$6:FV284)</f>
        <v>1629.15770609319</v>
      </c>
      <c r="GJ284" s="160">
        <f>AVERAGE(FW$6:FW284)</f>
        <v>0.83870967741935487</v>
      </c>
      <c r="GK284" s="166">
        <f>AVERAGE(FX$6:FX284)</f>
        <v>30.193548387096776</v>
      </c>
      <c r="GL284" s="166">
        <f>AVERAGE(FY$6:FY284)</f>
        <v>186.84229390681003</v>
      </c>
      <c r="GM284" s="26"/>
      <c r="GN284" s="26"/>
      <c r="GO284" s="26"/>
      <c r="GP284" s="26"/>
      <c r="GQ284" s="26"/>
      <c r="GR284" s="26"/>
      <c r="GS284" s="26"/>
      <c r="GT284" s="26"/>
      <c r="GU284" s="26"/>
      <c r="GV284" s="26"/>
      <c r="GW284" s="26"/>
      <c r="GX284" s="26"/>
      <c r="GY284" s="26"/>
      <c r="GZ284" s="26"/>
      <c r="HA284" s="26"/>
      <c r="HB284" s="26"/>
      <c r="HC284" s="26"/>
      <c r="HD284" s="26"/>
      <c r="HE284" s="26"/>
      <c r="HF284" s="26"/>
      <c r="HG284" s="26"/>
      <c r="HH284" s="26"/>
      <c r="HI284" s="26"/>
      <c r="HJ284" s="26"/>
      <c r="HK284" s="29"/>
      <c r="HL284" s="26"/>
      <c r="HM284" s="98">
        <v>279</v>
      </c>
      <c r="HN284" s="178">
        <v>25.243895046276812</v>
      </c>
      <c r="HO284" s="148">
        <v>0.05</v>
      </c>
      <c r="HP284" s="98">
        <v>0</v>
      </c>
      <c r="HQ284" s="189">
        <v>305</v>
      </c>
      <c r="HR284" s="98">
        <v>24</v>
      </c>
      <c r="HS284" s="98">
        <v>23</v>
      </c>
      <c r="HT284" s="98">
        <v>3</v>
      </c>
      <c r="HU284" s="189">
        <v>3450</v>
      </c>
      <c r="HV284" s="189">
        <v>450</v>
      </c>
      <c r="HW284" s="189">
        <v>1000</v>
      </c>
      <c r="HX284" s="189">
        <v>300</v>
      </c>
      <c r="HY284" s="189">
        <v>2680</v>
      </c>
      <c r="HZ284" s="98">
        <v>1</v>
      </c>
      <c r="IA284" s="189">
        <v>30</v>
      </c>
      <c r="IB284" s="189">
        <v>800</v>
      </c>
      <c r="IC284" s="98" t="s">
        <v>116</v>
      </c>
      <c r="ID284" s="80"/>
      <c r="IE284" s="164">
        <f>AVERAGE(HR$6:HR284)</f>
        <v>19.881720430107528</v>
      </c>
      <c r="IF284" s="164">
        <f>AVERAGE(HS$6:HS284)</f>
        <v>19.197132616487455</v>
      </c>
      <c r="IG284" s="164">
        <f>AVERAGE(HT$6:HT284)</f>
        <v>1.0394265232974911</v>
      </c>
      <c r="IH284" s="167">
        <f>AVERAGE(HU$6:HU284)</f>
        <v>2879.5698924731182</v>
      </c>
      <c r="II284" s="167">
        <f>AVERAGE(HV$6:HV284)</f>
        <v>155.91397849462365</v>
      </c>
      <c r="IJ284" s="167">
        <f>AVERAGE(HW$6:HW284)</f>
        <v>907.88530465949816</v>
      </c>
      <c r="IK284" s="167">
        <f>AVERAGE(HX$6:HX284)</f>
        <v>272.36559139784947</v>
      </c>
      <c r="IL284" s="167">
        <f>AVERAGE(HY$6:HY284)</f>
        <v>2316.505376344086</v>
      </c>
      <c r="IM284" s="164">
        <f>AVERAGE(HZ$6:HZ284)</f>
        <v>2.5017921146953404</v>
      </c>
      <c r="IN284" s="167">
        <f>AVERAGE(IA$6:IA284)</f>
        <v>75.053763440860209</v>
      </c>
      <c r="IO284" s="167">
        <f>AVERAGE(IB$6:IB284)</f>
        <v>638.11827956989248</v>
      </c>
      <c r="IP284" s="26"/>
      <c r="IQ284" s="26"/>
      <c r="IR284" s="26"/>
      <c r="IS284" s="26"/>
      <c r="IT284" s="26"/>
      <c r="IU284" s="26"/>
      <c r="IV284" s="26"/>
      <c r="IW284" s="26"/>
      <c r="IX284" s="26"/>
      <c r="IY284" s="26"/>
      <c r="IZ284" s="26"/>
      <c r="JA284" s="26"/>
      <c r="JB284" s="26"/>
      <c r="JC284" s="26"/>
      <c r="JD284" s="26"/>
      <c r="JE284" s="26"/>
      <c r="JF284" s="26"/>
      <c r="JG284" s="26"/>
      <c r="JH284" s="26"/>
      <c r="JI284" s="26"/>
      <c r="JJ284" s="26"/>
      <c r="JK284" s="26"/>
      <c r="JL284" s="26"/>
      <c r="JM284" s="29"/>
      <c r="JN284" s="26"/>
      <c r="JO284" s="26"/>
      <c r="JP284" s="26"/>
      <c r="JQ284" s="26"/>
      <c r="JR284" s="26"/>
      <c r="JS284" s="26"/>
      <c r="JT284" s="26"/>
      <c r="JU284" s="26"/>
      <c r="JV284" s="26"/>
      <c r="JW284" s="26"/>
      <c r="JX284" s="26"/>
      <c r="JY284" s="26"/>
      <c r="JZ284" s="29"/>
    </row>
    <row r="285" spans="1:286" x14ac:dyDescent="0.2">
      <c r="A285" s="26"/>
      <c r="B285" s="103">
        <v>280</v>
      </c>
      <c r="C285" s="164">
        <v>18.562123348215636</v>
      </c>
      <c r="D285" s="133">
        <v>0.05</v>
      </c>
      <c r="E285" s="103">
        <v>0</v>
      </c>
      <c r="F285" s="167">
        <v>509</v>
      </c>
      <c r="G285" s="103">
        <v>18</v>
      </c>
      <c r="H285" s="103">
        <v>18</v>
      </c>
      <c r="I285" s="103">
        <v>0</v>
      </c>
      <c r="J285" s="167">
        <v>2160</v>
      </c>
      <c r="K285" s="167">
        <v>0</v>
      </c>
      <c r="L285" s="167">
        <v>900</v>
      </c>
      <c r="M285" s="167">
        <v>270</v>
      </c>
      <c r="N285" s="167">
        <v>2304</v>
      </c>
      <c r="O285" s="103">
        <v>1</v>
      </c>
      <c r="P285" s="167">
        <v>12</v>
      </c>
      <c r="Q285" s="167">
        <v>-132</v>
      </c>
      <c r="R285" s="103" t="s">
        <v>117</v>
      </c>
      <c r="S285" s="80"/>
      <c r="T285" s="169">
        <f>AVERAGE(G$6:G285)</f>
        <v>23.564285714285713</v>
      </c>
      <c r="U285" s="169">
        <f>AVERAGE(H$6:H285)</f>
        <v>20.807142857142857</v>
      </c>
      <c r="V285" s="169">
        <f>AVERAGE(I$6:I285)</f>
        <v>1.4071428571428573</v>
      </c>
      <c r="W285" s="170">
        <f>AVERAGE(J$6:J285)</f>
        <v>2496.8571428571427</v>
      </c>
      <c r="X285" s="170">
        <f>AVERAGE(K$6:K285)</f>
        <v>168.85714285714286</v>
      </c>
      <c r="Y285" s="170">
        <f>AVERAGE(L$6:L285)</f>
        <v>970</v>
      </c>
      <c r="Z285" s="170">
        <f>AVERAGE(M$6:M285)</f>
        <v>291</v>
      </c>
      <c r="AA285" s="170">
        <f>AVERAGE(N$6:N285)</f>
        <v>2410.6178571428572</v>
      </c>
      <c r="AB285" s="169">
        <f>AVERAGE(O$6:O285)</f>
        <v>3.0821428571428573</v>
      </c>
      <c r="AC285" s="170">
        <f>AVERAGE(P$6:P285)</f>
        <v>36.985714285714288</v>
      </c>
      <c r="AD285" s="170">
        <f>AVERAGE(Q$6:Q285)</f>
        <v>123.22499999999999</v>
      </c>
      <c r="AE285" s="26"/>
      <c r="AF285" s="26"/>
      <c r="AG285" s="26"/>
      <c r="AH285" s="26"/>
      <c r="AI285" s="26"/>
      <c r="AJ285" s="26"/>
      <c r="AK285" s="26"/>
      <c r="AL285" s="26"/>
      <c r="AM285" s="26"/>
      <c r="AN285" s="26"/>
      <c r="AO285" s="26"/>
      <c r="AP285" s="26"/>
      <c r="AQ285" s="26"/>
      <c r="AR285" s="26"/>
      <c r="AS285" s="26"/>
      <c r="AT285" s="26"/>
      <c r="AU285" s="26"/>
      <c r="AV285" s="26"/>
      <c r="AW285" s="26"/>
      <c r="AX285" s="29"/>
      <c r="AZ285" s="26">
        <v>280</v>
      </c>
      <c r="BA285" s="164">
        <v>19.217693680518341</v>
      </c>
      <c r="BB285" s="175">
        <v>0.1</v>
      </c>
      <c r="BC285" s="103">
        <v>1</v>
      </c>
      <c r="BD285" s="181">
        <v>455</v>
      </c>
      <c r="BE285" s="103">
        <v>18</v>
      </c>
      <c r="BF285" s="103">
        <v>18</v>
      </c>
      <c r="BG285" s="103">
        <v>0</v>
      </c>
      <c r="BH285" s="167">
        <v>2700</v>
      </c>
      <c r="BI285" s="167">
        <v>0</v>
      </c>
      <c r="BJ285" s="167">
        <v>900</v>
      </c>
      <c r="BK285" s="167">
        <v>270</v>
      </c>
      <c r="BL285" s="167">
        <v>2250</v>
      </c>
      <c r="BM285" s="103">
        <v>2</v>
      </c>
      <c r="BN285" s="167">
        <v>30</v>
      </c>
      <c r="BO285" s="167">
        <v>480</v>
      </c>
      <c r="BP285" s="103" t="s">
        <v>117</v>
      </c>
      <c r="BQ285" s="80"/>
      <c r="BR285" s="164">
        <f>AVERAGE(BE$6:BE285)</f>
        <v>19.653571428571428</v>
      </c>
      <c r="BS285" s="164">
        <f>AVERAGE(BF$6:BF285)</f>
        <v>18.842857142857142</v>
      </c>
      <c r="BT285" s="164">
        <f>AVERAGE(BG$6:BG285)</f>
        <v>0.6607142857142857</v>
      </c>
      <c r="BU285" s="167">
        <f>AVERAGE(BH$6:BH285)</f>
        <v>2826.4285714285716</v>
      </c>
      <c r="BV285" s="167">
        <f>AVERAGE(BI$6:BI285)</f>
        <v>99.107142857142861</v>
      </c>
      <c r="BW285" s="167">
        <f>AVERAGE(BJ$6:BJ285)</f>
        <v>909.10714285714289</v>
      </c>
      <c r="BX285" s="167">
        <f>AVERAGE(BK$6:BK285)</f>
        <v>272.73214285714283</v>
      </c>
      <c r="BY285" s="167">
        <f>AVERAGE(BL$6:BL285)</f>
        <v>2251.8892857142855</v>
      </c>
      <c r="BZ285" s="164">
        <f>AVERAGE(BM$6:BM285)</f>
        <v>2.25</v>
      </c>
      <c r="CA285" s="167">
        <f>AVERAGE(BN$6:BN285)</f>
        <v>33.75</v>
      </c>
      <c r="CB285" s="167">
        <f>AVERAGE(BO$6:BO285)</f>
        <v>608.28928571428571</v>
      </c>
      <c r="CC285" s="26"/>
      <c r="CD285" s="26"/>
      <c r="CE285" s="26"/>
      <c r="CF285" s="26"/>
      <c r="CG285" s="26"/>
      <c r="CH285" s="26"/>
      <c r="CI285" s="26"/>
      <c r="CJ285" s="26"/>
      <c r="CK285" s="26"/>
      <c r="CL285" s="26"/>
      <c r="CM285" s="26"/>
      <c r="CN285" s="26"/>
      <c r="CO285" s="26"/>
      <c r="CP285" s="26"/>
      <c r="CQ285" s="26"/>
      <c r="CR285" s="26"/>
      <c r="CS285" s="26"/>
      <c r="CT285" s="26"/>
      <c r="CU285" s="26"/>
      <c r="CV285" s="26"/>
      <c r="CW285" s="26"/>
      <c r="CX285" s="26"/>
      <c r="CY285" s="26"/>
      <c r="CZ285" s="26"/>
      <c r="DA285" s="26"/>
      <c r="DB285" s="26"/>
      <c r="DC285" s="26"/>
      <c r="DD285" s="29"/>
      <c r="DE285" s="26"/>
      <c r="DF285" s="103">
        <v>280</v>
      </c>
      <c r="DG285" s="164">
        <v>4.8253188917801699</v>
      </c>
      <c r="DH285" s="133">
        <v>0.15</v>
      </c>
      <c r="DI285" s="103">
        <v>1</v>
      </c>
      <c r="DJ285" s="167">
        <v>269</v>
      </c>
      <c r="DK285" s="103">
        <v>5</v>
      </c>
      <c r="DL285" s="103">
        <v>5</v>
      </c>
      <c r="DM285" s="103">
        <v>0</v>
      </c>
      <c r="DN285" s="167">
        <v>900</v>
      </c>
      <c r="DO285" s="167">
        <v>0</v>
      </c>
      <c r="DP285" s="167">
        <v>250</v>
      </c>
      <c r="DQ285" s="167">
        <v>75</v>
      </c>
      <c r="DR285" s="167">
        <v>1219</v>
      </c>
      <c r="DS285" s="103">
        <v>1</v>
      </c>
      <c r="DT285" s="167">
        <v>18</v>
      </c>
      <c r="DU285" s="167">
        <v>-301</v>
      </c>
      <c r="DV285" s="103" t="s">
        <v>117</v>
      </c>
      <c r="DW285" s="26"/>
      <c r="DX285" s="164">
        <f>AVERAGE(DK$6:DK285)</f>
        <v>10.539285714285715</v>
      </c>
      <c r="DY285" s="164">
        <f>AVERAGE(DL$6:DL285)</f>
        <v>10.539285714285715</v>
      </c>
      <c r="DZ285" s="164">
        <f>AVERAGE(DM$6:DM285)</f>
        <v>0</v>
      </c>
      <c r="EA285" s="167">
        <f>AVERAGE(DN$6:DN285)</f>
        <v>1897.0714285714287</v>
      </c>
      <c r="EB285" s="167">
        <f>AVERAGE(DO$6:DO285)</f>
        <v>0</v>
      </c>
      <c r="EC285" s="167">
        <f>AVERAGE(DP$6:DP285)</f>
        <v>526.96428571428567</v>
      </c>
      <c r="ED285" s="167">
        <f>AVERAGE(DQ$6:DQ285)</f>
        <v>158.08928571428572</v>
      </c>
      <c r="EE285" s="167">
        <f>AVERAGE(DR$6:DR285)</f>
        <v>1659.9964285714286</v>
      </c>
      <c r="EF285" s="164">
        <f>AVERAGE(DS$6:DS285)</f>
        <v>0.87142857142857144</v>
      </c>
      <c r="EG285" s="167">
        <f>AVERAGE(DT$6:DT285)</f>
        <v>15.685714285714285</v>
      </c>
      <c r="EH285" s="167">
        <f>AVERAGE(DU$6:DU285)</f>
        <v>252.76071428571427</v>
      </c>
      <c r="EI285" s="26"/>
      <c r="EJ285" s="26"/>
      <c r="EK285" s="26"/>
      <c r="EL285" s="26"/>
      <c r="EM285" s="26"/>
      <c r="EN285" s="26"/>
      <c r="EO285" s="26"/>
      <c r="EP285" s="26"/>
      <c r="EQ285" s="26"/>
      <c r="ER285" s="26"/>
      <c r="ES285" s="26"/>
      <c r="ET285" s="26"/>
      <c r="EU285" s="26"/>
      <c r="EV285" s="26"/>
      <c r="EW285" s="26"/>
      <c r="EX285" s="26"/>
      <c r="EY285" s="26"/>
      <c r="EZ285" s="26"/>
      <c r="FA285" s="26"/>
      <c r="FB285" s="26"/>
      <c r="FC285" s="26"/>
      <c r="FD285" s="26"/>
      <c r="FE285" s="26"/>
      <c r="FF285" s="26"/>
      <c r="FG285" s="26"/>
      <c r="FH285" s="29"/>
      <c r="FI285" s="26"/>
      <c r="FJ285" s="103">
        <v>280</v>
      </c>
      <c r="FK285" s="164">
        <v>7.7463516372507932</v>
      </c>
      <c r="FL285" s="133">
        <v>0.15</v>
      </c>
      <c r="FM285" s="103">
        <v>8</v>
      </c>
      <c r="FN285" s="167">
        <v>277</v>
      </c>
      <c r="FO285" s="103">
        <v>15</v>
      </c>
      <c r="FP285" s="103">
        <v>15</v>
      </c>
      <c r="FQ285" s="103">
        <v>0</v>
      </c>
      <c r="FR285" s="167">
        <v>2700</v>
      </c>
      <c r="FS285" s="167">
        <v>0</v>
      </c>
      <c r="FT285" s="167">
        <v>750</v>
      </c>
      <c r="FU285" s="167">
        <v>225</v>
      </c>
      <c r="FV285" s="167">
        <v>1877</v>
      </c>
      <c r="FW285" s="103">
        <v>1</v>
      </c>
      <c r="FX285" s="167">
        <v>36</v>
      </c>
      <c r="FY285" s="167">
        <v>859</v>
      </c>
      <c r="FZ285" s="103" t="s">
        <v>117</v>
      </c>
      <c r="GA285" s="80"/>
      <c r="GB285" s="160">
        <f>AVERAGE(FO$6:FO285)</f>
        <v>9.9392857142857149</v>
      </c>
      <c r="GC285" s="160">
        <f>AVERAGE(FP$6:FP285)</f>
        <v>9.9392857142857149</v>
      </c>
      <c r="GD285" s="160">
        <f>AVERAGE(FQ$6:FQ285)</f>
        <v>0</v>
      </c>
      <c r="GE285" s="166">
        <f>AVERAGE(FR$6:FR285)</f>
        <v>1789.0714285714287</v>
      </c>
      <c r="GF285" s="166">
        <f>AVERAGE(FS$6:FS285)</f>
        <v>0</v>
      </c>
      <c r="GG285" s="166">
        <f>AVERAGE(FT$6:FT285)</f>
        <v>496.96428571428572</v>
      </c>
      <c r="GH285" s="166">
        <f>AVERAGE(FU$6:FU285)</f>
        <v>149.08928571428572</v>
      </c>
      <c r="GI285" s="166">
        <f>AVERAGE(FV$6:FV285)</f>
        <v>1630.0428571428572</v>
      </c>
      <c r="GJ285" s="160">
        <f>AVERAGE(FW$6:FW285)</f>
        <v>0.8392857142857143</v>
      </c>
      <c r="GK285" s="166">
        <f>AVERAGE(FX$6:FX285)</f>
        <v>30.214285714285715</v>
      </c>
      <c r="GL285" s="166">
        <f>AVERAGE(FY$6:FY285)</f>
        <v>189.24285714285713</v>
      </c>
      <c r="GM285" s="26"/>
      <c r="GN285" s="26"/>
      <c r="GO285" s="26"/>
      <c r="GP285" s="26"/>
      <c r="GQ285" s="26"/>
      <c r="GR285" s="26"/>
      <c r="GS285" s="26"/>
      <c r="GT285" s="26"/>
      <c r="GU285" s="26"/>
      <c r="GV285" s="26"/>
      <c r="GW285" s="26"/>
      <c r="GX285" s="26"/>
      <c r="GY285" s="26"/>
      <c r="GZ285" s="26"/>
      <c r="HA285" s="26"/>
      <c r="HB285" s="26"/>
      <c r="HC285" s="26"/>
      <c r="HD285" s="26"/>
      <c r="HE285" s="26"/>
      <c r="HF285" s="26"/>
      <c r="HG285" s="26"/>
      <c r="HH285" s="26"/>
      <c r="HI285" s="26"/>
      <c r="HJ285" s="26"/>
      <c r="HK285" s="29"/>
      <c r="HL285" s="26"/>
      <c r="HM285" s="98">
        <v>280</v>
      </c>
      <c r="HN285" s="178">
        <v>17.14364150644457</v>
      </c>
      <c r="HO285" s="148">
        <v>0.15</v>
      </c>
      <c r="HP285" s="98">
        <v>6</v>
      </c>
      <c r="HQ285" s="189">
        <v>256</v>
      </c>
      <c r="HR285" s="98">
        <v>20</v>
      </c>
      <c r="HS285" s="98">
        <v>20</v>
      </c>
      <c r="HT285" s="98">
        <v>0</v>
      </c>
      <c r="HU285" s="189">
        <v>3000</v>
      </c>
      <c r="HV285" s="189">
        <v>0</v>
      </c>
      <c r="HW285" s="189">
        <v>1000</v>
      </c>
      <c r="HX285" s="189">
        <v>300</v>
      </c>
      <c r="HY285" s="189">
        <v>2181</v>
      </c>
      <c r="HZ285" s="98">
        <v>3</v>
      </c>
      <c r="IA285" s="189">
        <v>90</v>
      </c>
      <c r="IB285" s="189">
        <v>909</v>
      </c>
      <c r="IC285" s="98" t="s">
        <v>116</v>
      </c>
      <c r="ID285" s="80"/>
      <c r="IE285" s="164">
        <f>AVERAGE(HR$6:HR285)</f>
        <v>19.882142857142856</v>
      </c>
      <c r="IF285" s="164">
        <f>AVERAGE(HS$6:HS285)</f>
        <v>19.2</v>
      </c>
      <c r="IG285" s="164">
        <f>AVERAGE(HT$6:HT285)</f>
        <v>1.0357142857142858</v>
      </c>
      <c r="IH285" s="167">
        <f>AVERAGE(HU$6:HU285)</f>
        <v>2880</v>
      </c>
      <c r="II285" s="167">
        <f>AVERAGE(HV$6:HV285)</f>
        <v>155.35714285714286</v>
      </c>
      <c r="IJ285" s="167">
        <f>AVERAGE(HW$6:HW285)</f>
        <v>908.21428571428567</v>
      </c>
      <c r="IK285" s="167">
        <f>AVERAGE(HX$6:HX285)</f>
        <v>272.46428571428572</v>
      </c>
      <c r="IL285" s="167">
        <f>AVERAGE(HY$6:HY285)</f>
        <v>2316.0214285714287</v>
      </c>
      <c r="IM285" s="164">
        <f>AVERAGE(HZ$6:HZ285)</f>
        <v>2.5035714285714286</v>
      </c>
      <c r="IN285" s="167">
        <f>AVERAGE(IA$6:IA285)</f>
        <v>75.107142857142861</v>
      </c>
      <c r="IO285" s="167">
        <f>AVERAGE(IB$6:IB285)</f>
        <v>639.08571428571429</v>
      </c>
      <c r="IP285" s="26"/>
      <c r="IQ285" s="26"/>
      <c r="IR285" s="26"/>
      <c r="IS285" s="26"/>
      <c r="IT285" s="26"/>
      <c r="IU285" s="26"/>
      <c r="IV285" s="26"/>
      <c r="IW285" s="26"/>
      <c r="IX285" s="26"/>
      <c r="IY285" s="26"/>
      <c r="IZ285" s="26"/>
      <c r="JA285" s="26"/>
      <c r="JB285" s="26"/>
      <c r="JC285" s="26"/>
      <c r="JD285" s="26"/>
      <c r="JE285" s="26"/>
      <c r="JF285" s="26"/>
      <c r="JG285" s="26"/>
      <c r="JH285" s="26"/>
      <c r="JI285" s="26"/>
      <c r="JJ285" s="26"/>
      <c r="JK285" s="26"/>
      <c r="JL285" s="26"/>
      <c r="JM285" s="29"/>
      <c r="JN285" s="26"/>
      <c r="JO285" s="26"/>
      <c r="JP285" s="26"/>
      <c r="JQ285" s="26"/>
      <c r="JR285" s="26"/>
      <c r="JS285" s="26"/>
      <c r="JT285" s="26"/>
      <c r="JU285" s="26"/>
      <c r="JV285" s="26"/>
      <c r="JW285" s="26"/>
      <c r="JX285" s="26"/>
      <c r="JY285" s="26"/>
      <c r="JZ285" s="29"/>
    </row>
    <row r="286" spans="1:286" x14ac:dyDescent="0.2">
      <c r="B286" s="103">
        <v>281</v>
      </c>
      <c r="C286" s="165">
        <v>22.668024271268575</v>
      </c>
      <c r="D286" s="163">
        <v>0.15</v>
      </c>
      <c r="E286" s="161">
        <v>2</v>
      </c>
      <c r="F286" s="168">
        <v>331</v>
      </c>
      <c r="G286" s="161">
        <v>22</v>
      </c>
      <c r="H286" s="161">
        <v>22</v>
      </c>
      <c r="I286" s="161">
        <v>2</v>
      </c>
      <c r="J286" s="168">
        <v>2640</v>
      </c>
      <c r="K286" s="168">
        <v>240</v>
      </c>
      <c r="L286" s="168">
        <v>1000</v>
      </c>
      <c r="M286" s="168">
        <v>300</v>
      </c>
      <c r="N286" s="168">
        <v>2496</v>
      </c>
      <c r="O286" s="161">
        <v>3</v>
      </c>
      <c r="P286" s="168">
        <v>36</v>
      </c>
      <c r="Q286" s="168">
        <v>180</v>
      </c>
      <c r="R286" s="161" t="s">
        <v>116</v>
      </c>
      <c r="T286" s="169">
        <f>AVERAGE(G$6:G286)</f>
        <v>23.558718861209965</v>
      </c>
      <c r="U286" s="169">
        <f>AVERAGE(H$6:H286)</f>
        <v>20.811387900355871</v>
      </c>
      <c r="V286" s="169">
        <f>AVERAGE(I$6:I286)</f>
        <v>1.4092526690391458</v>
      </c>
      <c r="W286" s="170">
        <f>AVERAGE(J$6:J286)</f>
        <v>2497.3665480427048</v>
      </c>
      <c r="X286" s="170">
        <f>AVERAGE(K$6:K286)</f>
        <v>169.11032028469751</v>
      </c>
      <c r="Y286" s="170">
        <f>AVERAGE(L$6:L286)</f>
        <v>970.10676156583634</v>
      </c>
      <c r="Z286" s="170">
        <f>AVERAGE(M$6:M286)</f>
        <v>291.03202846975091</v>
      </c>
      <c r="AA286" s="170">
        <f>AVERAGE(N$6:N286)</f>
        <v>2410.9217081850534</v>
      </c>
      <c r="AB286" s="169">
        <f>AVERAGE(O$6:O286)</f>
        <v>3.0818505338078293</v>
      </c>
      <c r="AC286" s="170">
        <f>AVERAGE(P$6:P286)</f>
        <v>36.982206405693951</v>
      </c>
      <c r="AD286" s="170">
        <f>AVERAGE(Q$6:Q286)</f>
        <v>123.42704626334519</v>
      </c>
      <c r="AY286" s="5"/>
      <c r="AZ286" s="26">
        <v>281</v>
      </c>
      <c r="BA286" s="165">
        <v>17.323345979926369</v>
      </c>
      <c r="BB286" s="176">
        <v>0.2</v>
      </c>
      <c r="BC286" s="161">
        <v>3</v>
      </c>
      <c r="BD286" s="182">
        <v>529</v>
      </c>
      <c r="BE286" s="161">
        <v>17</v>
      </c>
      <c r="BF286" s="161">
        <v>17</v>
      </c>
      <c r="BG286" s="161">
        <v>0</v>
      </c>
      <c r="BH286" s="168">
        <v>2550</v>
      </c>
      <c r="BI286" s="168">
        <v>0</v>
      </c>
      <c r="BJ286" s="168">
        <v>850</v>
      </c>
      <c r="BK286" s="168">
        <v>255</v>
      </c>
      <c r="BL286" s="168">
        <v>2259</v>
      </c>
      <c r="BM286" s="161">
        <v>3</v>
      </c>
      <c r="BN286" s="168">
        <v>45</v>
      </c>
      <c r="BO286" s="168">
        <v>336</v>
      </c>
      <c r="BP286" s="161" t="s">
        <v>117</v>
      </c>
      <c r="BR286" s="164">
        <f>AVERAGE(BE$6:BE286)</f>
        <v>19.644128113879002</v>
      </c>
      <c r="BS286" s="164">
        <f>AVERAGE(BF$6:BF286)</f>
        <v>18.836298932384341</v>
      </c>
      <c r="BT286" s="164">
        <f>AVERAGE(BG$6:BG286)</f>
        <v>0.65836298932384341</v>
      </c>
      <c r="BU286" s="167">
        <f>AVERAGE(BH$6:BH286)</f>
        <v>2825.4448398576515</v>
      </c>
      <c r="BV286" s="167">
        <f>AVERAGE(BI$6:BI286)</f>
        <v>98.754448398576514</v>
      </c>
      <c r="BW286" s="167">
        <f>AVERAGE(BJ$6:BJ286)</f>
        <v>908.89679715302486</v>
      </c>
      <c r="BX286" s="167">
        <f>AVERAGE(BK$6:BK286)</f>
        <v>272.66903914590745</v>
      </c>
      <c r="BY286" s="167">
        <f>AVERAGE(BL$6:BL286)</f>
        <v>2251.9145907473307</v>
      </c>
      <c r="BZ286" s="164">
        <f>AVERAGE(BM$6:BM286)</f>
        <v>2.2526690391459074</v>
      </c>
      <c r="CA286" s="167">
        <f>AVERAGE(BN$6:BN286)</f>
        <v>33.790035587188612</v>
      </c>
      <c r="CB286" s="167">
        <f>AVERAGE(BO$6:BO286)</f>
        <v>607.3202846975089</v>
      </c>
      <c r="DF286" s="103">
        <v>281</v>
      </c>
      <c r="DG286" s="192">
        <v>5.55928239739431</v>
      </c>
      <c r="DH286" s="193">
        <v>0.15</v>
      </c>
      <c r="DI286" s="105">
        <v>3</v>
      </c>
      <c r="DJ286" s="194">
        <v>572</v>
      </c>
      <c r="DK286" s="105">
        <v>8</v>
      </c>
      <c r="DL286" s="105">
        <v>8</v>
      </c>
      <c r="DM286" s="105">
        <v>0</v>
      </c>
      <c r="DN286" s="194">
        <v>1440</v>
      </c>
      <c r="DO286" s="194">
        <v>0</v>
      </c>
      <c r="DP286" s="194">
        <v>400</v>
      </c>
      <c r="DQ286" s="194">
        <v>120</v>
      </c>
      <c r="DR286" s="194">
        <v>1717</v>
      </c>
      <c r="DS286" s="105">
        <v>1</v>
      </c>
      <c r="DT286" s="194">
        <v>18</v>
      </c>
      <c r="DU286" s="194">
        <v>-259</v>
      </c>
      <c r="DV286" s="105" t="s">
        <v>117</v>
      </c>
      <c r="DX286" s="164">
        <f>AVERAGE(DK$6:DK286)</f>
        <v>10.530249110320284</v>
      </c>
      <c r="DY286" s="164">
        <f>AVERAGE(DL$6:DL286)</f>
        <v>10.530249110320284</v>
      </c>
      <c r="DZ286" s="164">
        <f>AVERAGE(DM$6:DM286)</f>
        <v>0</v>
      </c>
      <c r="EA286" s="167">
        <f>AVERAGE(DN$6:DN286)</f>
        <v>1895.4448398576512</v>
      </c>
      <c r="EB286" s="167">
        <f>AVERAGE(DO$6:DO286)</f>
        <v>0</v>
      </c>
      <c r="EC286" s="167">
        <f>AVERAGE(DP$6:DP286)</f>
        <v>526.51245551601426</v>
      </c>
      <c r="ED286" s="167">
        <f>AVERAGE(DQ$6:DQ286)</f>
        <v>157.95373665480426</v>
      </c>
      <c r="EE286" s="167">
        <f>AVERAGE(DR$6:DR286)</f>
        <v>1660.1992882562276</v>
      </c>
      <c r="EF286" s="164">
        <f>AVERAGE(DS$6:DS286)</f>
        <v>0.87188612099644125</v>
      </c>
      <c r="EG286" s="167">
        <f>AVERAGE(DT$6:DT286)</f>
        <v>15.693950177935942</v>
      </c>
      <c r="EH286" s="167">
        <f>AVERAGE(DU$6:DU286)</f>
        <v>250.93950177935943</v>
      </c>
      <c r="FJ286" s="103">
        <v>281</v>
      </c>
      <c r="FK286" s="165">
        <v>6.2832642499857609</v>
      </c>
      <c r="FL286" s="163">
        <v>0.15</v>
      </c>
      <c r="FM286" s="161">
        <v>2</v>
      </c>
      <c r="FN286" s="168">
        <v>546</v>
      </c>
      <c r="FO286" s="161">
        <v>7</v>
      </c>
      <c r="FP286" s="161">
        <v>7</v>
      </c>
      <c r="FQ286" s="161">
        <v>0</v>
      </c>
      <c r="FR286" s="168">
        <v>1260</v>
      </c>
      <c r="FS286" s="168">
        <v>0</v>
      </c>
      <c r="FT286" s="168">
        <v>350</v>
      </c>
      <c r="FU286" s="168">
        <v>105</v>
      </c>
      <c r="FV286" s="168">
        <v>1626</v>
      </c>
      <c r="FW286" s="161">
        <v>1</v>
      </c>
      <c r="FX286" s="168">
        <v>36</v>
      </c>
      <c r="FY286" s="168">
        <v>-330</v>
      </c>
      <c r="FZ286" s="161" t="s">
        <v>117</v>
      </c>
      <c r="GB286" s="160">
        <f>AVERAGE(FO$6:FO286)</f>
        <v>9.9288256227758005</v>
      </c>
      <c r="GC286" s="160">
        <f>AVERAGE(FP$6:FP286)</f>
        <v>9.9288256227758005</v>
      </c>
      <c r="GD286" s="160">
        <f>AVERAGE(FQ$6:FQ286)</f>
        <v>0</v>
      </c>
      <c r="GE286" s="166">
        <f>AVERAGE(FR$6:FR286)</f>
        <v>1787.1886120996442</v>
      </c>
      <c r="GF286" s="166">
        <f>AVERAGE(FS$6:FS286)</f>
        <v>0</v>
      </c>
      <c r="GG286" s="166">
        <f>AVERAGE(FT$6:FT286)</f>
        <v>496.44128113879003</v>
      </c>
      <c r="GH286" s="166">
        <f>AVERAGE(FU$6:FU286)</f>
        <v>148.932384341637</v>
      </c>
      <c r="GI286" s="166">
        <f>AVERAGE(FV$6:FV286)</f>
        <v>1630.0284697508896</v>
      </c>
      <c r="GJ286" s="160">
        <f>AVERAGE(FW$6:FW286)</f>
        <v>0.83985765124555156</v>
      </c>
      <c r="GK286" s="166">
        <f>AVERAGE(FX$6:FX286)</f>
        <v>30.234875444839858</v>
      </c>
      <c r="GL286" s="166">
        <f>AVERAGE(FY$6:FY286)</f>
        <v>187.39501779359432</v>
      </c>
      <c r="HM286" s="98">
        <v>281</v>
      </c>
      <c r="HN286" s="179">
        <v>14.853004383542293</v>
      </c>
      <c r="HO286" s="188">
        <v>0.15</v>
      </c>
      <c r="HP286" s="177">
        <v>10</v>
      </c>
      <c r="HQ286" s="191">
        <v>104</v>
      </c>
      <c r="HR286" s="177">
        <v>23</v>
      </c>
      <c r="HS286" s="177">
        <v>23</v>
      </c>
      <c r="HT286" s="177">
        <v>3</v>
      </c>
      <c r="HU286" s="191">
        <v>3450</v>
      </c>
      <c r="HV286" s="191">
        <v>450</v>
      </c>
      <c r="HW286" s="191">
        <v>1000</v>
      </c>
      <c r="HX286" s="191">
        <v>300</v>
      </c>
      <c r="HY286" s="191">
        <v>2479</v>
      </c>
      <c r="HZ286" s="177">
        <v>2</v>
      </c>
      <c r="IA286" s="191">
        <v>60</v>
      </c>
      <c r="IB286" s="191">
        <v>1031</v>
      </c>
      <c r="IC286" s="177" t="s">
        <v>116</v>
      </c>
      <c r="IE286" s="164">
        <f>AVERAGE(HR$6:HR286)</f>
        <v>19.893238434163703</v>
      </c>
      <c r="IF286" s="164">
        <f>AVERAGE(HS$6:HS286)</f>
        <v>19.213523131672599</v>
      </c>
      <c r="IG286" s="164">
        <f>AVERAGE(HT$6:HT286)</f>
        <v>1.0427046263345197</v>
      </c>
      <c r="IH286" s="167">
        <f>AVERAGE(HU$6:HU286)</f>
        <v>2882.0284697508896</v>
      </c>
      <c r="II286" s="167">
        <f>AVERAGE(HV$6:HV286)</f>
        <v>156.40569395017795</v>
      </c>
      <c r="IJ286" s="167">
        <f>AVERAGE(HW$6:HW286)</f>
        <v>908.54092526690397</v>
      </c>
      <c r="IK286" s="167">
        <f>AVERAGE(HX$6:HX286)</f>
        <v>272.56227758007117</v>
      </c>
      <c r="IL286" s="167">
        <f>AVERAGE(HY$6:HY286)</f>
        <v>2316.6014234875447</v>
      </c>
      <c r="IM286" s="164">
        <f>AVERAGE(HZ$6:HZ286)</f>
        <v>2.5017793594306048</v>
      </c>
      <c r="IN286" s="167">
        <f>AVERAGE(IA$6:IA286)</f>
        <v>75.053380782918154</v>
      </c>
      <c r="IO286" s="167">
        <f>AVERAGE(IB$6:IB286)</f>
        <v>640.48042704626334</v>
      </c>
    </row>
    <row r="287" spans="1:286" x14ac:dyDescent="0.2">
      <c r="B287" s="103">
        <v>282</v>
      </c>
      <c r="C287" s="165">
        <v>18.438784437672645</v>
      </c>
      <c r="D287" s="163">
        <v>0.2</v>
      </c>
      <c r="E287" s="161">
        <v>6</v>
      </c>
      <c r="F287" s="168">
        <v>412</v>
      </c>
      <c r="G287" s="161">
        <v>20</v>
      </c>
      <c r="H287" s="161">
        <v>20</v>
      </c>
      <c r="I287" s="161">
        <v>0</v>
      </c>
      <c r="J287" s="168">
        <v>2400</v>
      </c>
      <c r="K287" s="168">
        <v>0</v>
      </c>
      <c r="L287" s="168">
        <v>1000</v>
      </c>
      <c r="M287" s="168">
        <v>300</v>
      </c>
      <c r="N287" s="168">
        <v>2337</v>
      </c>
      <c r="O287" s="161">
        <v>4</v>
      </c>
      <c r="P287" s="168">
        <v>48</v>
      </c>
      <c r="Q287" s="168">
        <v>111</v>
      </c>
      <c r="R287" s="161" t="s">
        <v>116</v>
      </c>
      <c r="T287" s="169">
        <f>AVERAGE(G$6:G287)</f>
        <v>23.546099290780141</v>
      </c>
      <c r="U287" s="169">
        <f>AVERAGE(H$6:H287)</f>
        <v>20.808510638297872</v>
      </c>
      <c r="V287" s="169">
        <f>AVERAGE(I$6:I287)</f>
        <v>1.4042553191489362</v>
      </c>
      <c r="W287" s="170">
        <f>AVERAGE(J$6:J287)</f>
        <v>2497.0212765957449</v>
      </c>
      <c r="X287" s="170">
        <f>AVERAGE(K$6:K287)</f>
        <v>168.51063829787233</v>
      </c>
      <c r="Y287" s="170">
        <f>AVERAGE(L$6:L287)</f>
        <v>970.21276595744678</v>
      </c>
      <c r="Z287" s="170">
        <f>AVERAGE(M$6:M287)</f>
        <v>291.06382978723406</v>
      </c>
      <c r="AA287" s="170">
        <f>AVERAGE(N$6:N287)</f>
        <v>2410.6595744680849</v>
      </c>
      <c r="AB287" s="169">
        <f>AVERAGE(O$6:O287)</f>
        <v>3.0851063829787235</v>
      </c>
      <c r="AC287" s="170">
        <f>AVERAGE(P$6:P287)</f>
        <v>37.021276595744681</v>
      </c>
      <c r="AD287" s="170">
        <f>AVERAGE(Q$6:Q287)</f>
        <v>123.38297872340425</v>
      </c>
      <c r="AY287" s="5"/>
      <c r="AZ287" s="26">
        <v>282</v>
      </c>
      <c r="BA287" s="165">
        <v>24.543628042874751</v>
      </c>
      <c r="BB287" s="176">
        <v>0.1</v>
      </c>
      <c r="BC287" s="161">
        <v>3</v>
      </c>
      <c r="BD287" s="182">
        <v>242</v>
      </c>
      <c r="BE287" s="161">
        <v>26</v>
      </c>
      <c r="BF287" s="161">
        <v>22</v>
      </c>
      <c r="BG287" s="161">
        <v>2</v>
      </c>
      <c r="BH287" s="168">
        <v>3300</v>
      </c>
      <c r="BI287" s="168">
        <v>300</v>
      </c>
      <c r="BJ287" s="168">
        <v>1000</v>
      </c>
      <c r="BK287" s="168">
        <v>300</v>
      </c>
      <c r="BL287" s="168">
        <v>2467</v>
      </c>
      <c r="BM287" s="161">
        <v>2</v>
      </c>
      <c r="BN287" s="168">
        <v>30</v>
      </c>
      <c r="BO287" s="168">
        <v>863</v>
      </c>
      <c r="BP287" s="161" t="s">
        <v>116</v>
      </c>
      <c r="BR287" s="164">
        <f>AVERAGE(BE$6:BE287)</f>
        <v>19.666666666666668</v>
      </c>
      <c r="BS287" s="164">
        <f>AVERAGE(BF$6:BF287)</f>
        <v>18.847517730496453</v>
      </c>
      <c r="BT287" s="164">
        <f>AVERAGE(BG$6:BG287)</f>
        <v>0.66312056737588654</v>
      </c>
      <c r="BU287" s="167">
        <f>AVERAGE(BH$6:BH287)</f>
        <v>2827.127659574468</v>
      </c>
      <c r="BV287" s="167">
        <f>AVERAGE(BI$6:BI287)</f>
        <v>99.468085106382972</v>
      </c>
      <c r="BW287" s="167">
        <f>AVERAGE(BJ$6:BJ287)</f>
        <v>909.21985815602841</v>
      </c>
      <c r="BX287" s="167">
        <f>AVERAGE(BK$6:BK287)</f>
        <v>272.7659574468085</v>
      </c>
      <c r="BY287" s="167">
        <f>AVERAGE(BL$6:BL287)</f>
        <v>2252.677304964539</v>
      </c>
      <c r="BZ287" s="164">
        <f>AVERAGE(BM$6:BM287)</f>
        <v>2.25177304964539</v>
      </c>
      <c r="CA287" s="167">
        <f>AVERAGE(BN$6:BN287)</f>
        <v>33.776595744680854</v>
      </c>
      <c r="CB287" s="167">
        <f>AVERAGE(BO$6:BO287)</f>
        <v>608.22695035460993</v>
      </c>
      <c r="DF287" s="103">
        <v>282</v>
      </c>
      <c r="DG287" s="192">
        <v>5.4649666308128761</v>
      </c>
      <c r="DH287" s="193">
        <v>0.1</v>
      </c>
      <c r="DI287" s="105">
        <v>3</v>
      </c>
      <c r="DJ287" s="194">
        <v>169</v>
      </c>
      <c r="DK287" s="105">
        <v>7</v>
      </c>
      <c r="DL287" s="105">
        <v>7</v>
      </c>
      <c r="DM287" s="105">
        <v>0</v>
      </c>
      <c r="DN287" s="194">
        <v>1260</v>
      </c>
      <c r="DO287" s="194">
        <v>0</v>
      </c>
      <c r="DP287" s="194">
        <v>350</v>
      </c>
      <c r="DQ287" s="194">
        <v>105</v>
      </c>
      <c r="DR287" s="194">
        <v>1249</v>
      </c>
      <c r="DS287" s="105">
        <v>1</v>
      </c>
      <c r="DT287" s="194">
        <v>18</v>
      </c>
      <c r="DU287" s="194">
        <v>29</v>
      </c>
      <c r="DV287" s="105" t="s">
        <v>117</v>
      </c>
      <c r="DX287" s="164">
        <f>AVERAGE(DK$6:DK287)</f>
        <v>10.5177304964539</v>
      </c>
      <c r="DY287" s="164">
        <f>AVERAGE(DL$6:DL287)</f>
        <v>10.5177304964539</v>
      </c>
      <c r="DZ287" s="164">
        <f>AVERAGE(DM$6:DM287)</f>
        <v>0</v>
      </c>
      <c r="EA287" s="167">
        <f>AVERAGE(DN$6:DN287)</f>
        <v>1893.1914893617022</v>
      </c>
      <c r="EB287" s="167">
        <f>AVERAGE(DO$6:DO287)</f>
        <v>0</v>
      </c>
      <c r="EC287" s="167">
        <f>AVERAGE(DP$6:DP287)</f>
        <v>525.88652482269504</v>
      </c>
      <c r="ED287" s="167">
        <f>AVERAGE(DQ$6:DQ287)</f>
        <v>157.7659574468085</v>
      </c>
      <c r="EE287" s="167">
        <f>AVERAGE(DR$6:DR287)</f>
        <v>1658.741134751773</v>
      </c>
      <c r="EF287" s="164">
        <f>AVERAGE(DS$6:DS287)</f>
        <v>0.87234042553191493</v>
      </c>
      <c r="EG287" s="167">
        <f>AVERAGE(DT$6:DT287)</f>
        <v>15.702127659574469</v>
      </c>
      <c r="EH287" s="167">
        <f>AVERAGE(DU$6:DU287)</f>
        <v>250.15248226950354</v>
      </c>
      <c r="FJ287" s="103">
        <v>282</v>
      </c>
      <c r="FK287" s="165">
        <v>5.9670109043223745</v>
      </c>
      <c r="FL287" s="163">
        <v>0.1</v>
      </c>
      <c r="FM287" s="161">
        <v>1</v>
      </c>
      <c r="FN287" s="168">
        <v>561</v>
      </c>
      <c r="FO287" s="161">
        <v>6</v>
      </c>
      <c r="FP287" s="161">
        <v>6</v>
      </c>
      <c r="FQ287" s="161">
        <v>0</v>
      </c>
      <c r="FR287" s="168">
        <v>1080</v>
      </c>
      <c r="FS287" s="168">
        <v>0</v>
      </c>
      <c r="FT287" s="168">
        <v>300</v>
      </c>
      <c r="FU287" s="168">
        <v>90</v>
      </c>
      <c r="FV287" s="168">
        <v>1576</v>
      </c>
      <c r="FW287" s="161">
        <v>1</v>
      </c>
      <c r="FX287" s="168">
        <v>36</v>
      </c>
      <c r="FY287" s="168">
        <v>-460</v>
      </c>
      <c r="FZ287" s="161" t="s">
        <v>117</v>
      </c>
      <c r="GB287" s="160">
        <f>AVERAGE(FO$6:FO287)</f>
        <v>9.914893617021276</v>
      </c>
      <c r="GC287" s="160">
        <f>AVERAGE(FP$6:FP287)</f>
        <v>9.914893617021276</v>
      </c>
      <c r="GD287" s="160">
        <f>AVERAGE(FQ$6:FQ287)</f>
        <v>0</v>
      </c>
      <c r="GE287" s="166">
        <f>AVERAGE(FR$6:FR287)</f>
        <v>1784.6808510638298</v>
      </c>
      <c r="GF287" s="166">
        <f>AVERAGE(FS$6:FS287)</f>
        <v>0</v>
      </c>
      <c r="GG287" s="166">
        <f>AVERAGE(FT$6:FT287)</f>
        <v>495.74468085106383</v>
      </c>
      <c r="GH287" s="166">
        <f>AVERAGE(FU$6:FU287)</f>
        <v>148.72340425531914</v>
      </c>
      <c r="GI287" s="166">
        <f>AVERAGE(FV$6:FV287)</f>
        <v>1629.8368794326241</v>
      </c>
      <c r="GJ287" s="160">
        <f>AVERAGE(FW$6:FW287)</f>
        <v>0.84042553191489366</v>
      </c>
      <c r="GK287" s="166">
        <f>AVERAGE(FX$6:FX287)</f>
        <v>30.25531914893617</v>
      </c>
      <c r="GL287" s="166">
        <f>AVERAGE(FY$6:FY287)</f>
        <v>185.09929078014184</v>
      </c>
      <c r="HM287" s="98">
        <v>282</v>
      </c>
      <c r="HN287" s="179">
        <v>15.234379692223477</v>
      </c>
      <c r="HO287" s="188">
        <v>0.1</v>
      </c>
      <c r="HP287" s="177">
        <v>4</v>
      </c>
      <c r="HQ287" s="191">
        <v>536</v>
      </c>
      <c r="HR287" s="177">
        <v>17</v>
      </c>
      <c r="HS287" s="177">
        <v>17</v>
      </c>
      <c r="HT287" s="177">
        <v>0</v>
      </c>
      <c r="HU287" s="191">
        <v>2550</v>
      </c>
      <c r="HV287" s="191">
        <v>0</v>
      </c>
      <c r="HW287" s="191">
        <v>850</v>
      </c>
      <c r="HX287" s="191">
        <v>255</v>
      </c>
      <c r="HY287" s="191">
        <v>2266</v>
      </c>
      <c r="HZ287" s="177">
        <v>2</v>
      </c>
      <c r="IA287" s="191">
        <v>60</v>
      </c>
      <c r="IB287" s="191">
        <v>344</v>
      </c>
      <c r="IC287" s="177" t="s">
        <v>117</v>
      </c>
      <c r="IE287" s="164">
        <f>AVERAGE(HR$6:HR287)</f>
        <v>19.882978723404257</v>
      </c>
      <c r="IF287" s="164">
        <f>AVERAGE(HS$6:HS287)</f>
        <v>19.205673758865249</v>
      </c>
      <c r="IG287" s="164">
        <f>AVERAGE(HT$6:HT287)</f>
        <v>1.0390070921985815</v>
      </c>
      <c r="IH287" s="167">
        <f>AVERAGE(HU$6:HU287)</f>
        <v>2880.8510638297871</v>
      </c>
      <c r="II287" s="167">
        <f>AVERAGE(HV$6:HV287)</f>
        <v>155.85106382978722</v>
      </c>
      <c r="IJ287" s="167">
        <f>AVERAGE(HW$6:HW287)</f>
        <v>908.33333333333337</v>
      </c>
      <c r="IK287" s="167">
        <f>AVERAGE(HX$6:HX287)</f>
        <v>272.5</v>
      </c>
      <c r="IL287" s="167">
        <f>AVERAGE(HY$6:HY287)</f>
        <v>2316.421985815603</v>
      </c>
      <c r="IM287" s="164">
        <f>AVERAGE(HZ$6:HZ287)</f>
        <v>2.5</v>
      </c>
      <c r="IN287" s="167">
        <f>AVERAGE(IA$6:IA287)</f>
        <v>75</v>
      </c>
      <c r="IO287" s="167">
        <f>AVERAGE(IB$6:IB287)</f>
        <v>639.42907801418437</v>
      </c>
    </row>
    <row r="288" spans="1:286" x14ac:dyDescent="0.2">
      <c r="B288" s="103">
        <v>283</v>
      </c>
      <c r="C288" s="165">
        <v>15.882528299175892</v>
      </c>
      <c r="D288" s="163">
        <v>0.2</v>
      </c>
      <c r="E288" s="161">
        <v>1</v>
      </c>
      <c r="F288" s="168">
        <v>179</v>
      </c>
      <c r="G288" s="161">
        <v>14</v>
      </c>
      <c r="H288" s="161">
        <v>14</v>
      </c>
      <c r="I288" s="161">
        <v>0</v>
      </c>
      <c r="J288" s="168">
        <v>1680</v>
      </c>
      <c r="K288" s="168">
        <v>0</v>
      </c>
      <c r="L288" s="168">
        <v>700</v>
      </c>
      <c r="M288" s="168">
        <v>210</v>
      </c>
      <c r="N288" s="168">
        <v>1714</v>
      </c>
      <c r="O288" s="161">
        <v>3</v>
      </c>
      <c r="P288" s="168">
        <v>36</v>
      </c>
      <c r="Q288" s="168">
        <v>2</v>
      </c>
      <c r="R288" s="161" t="s">
        <v>117</v>
      </c>
      <c r="T288" s="169">
        <f>AVERAGE(G$6:G288)</f>
        <v>23.512367491166078</v>
      </c>
      <c r="U288" s="169">
        <f>AVERAGE(H$6:H288)</f>
        <v>20.784452296819786</v>
      </c>
      <c r="V288" s="169">
        <f>AVERAGE(I$6:I288)</f>
        <v>1.3992932862190812</v>
      </c>
      <c r="W288" s="170">
        <f>AVERAGE(J$6:J288)</f>
        <v>2494.1342756183744</v>
      </c>
      <c r="X288" s="170">
        <f>AVERAGE(K$6:K288)</f>
        <v>167.91519434628975</v>
      </c>
      <c r="Y288" s="170">
        <f>AVERAGE(L$6:L288)</f>
        <v>969.25795053003537</v>
      </c>
      <c r="Z288" s="170">
        <f>AVERAGE(M$6:M288)</f>
        <v>290.77738515901058</v>
      </c>
      <c r="AA288" s="170">
        <f>AVERAGE(N$6:N288)</f>
        <v>2408.1978798586574</v>
      </c>
      <c r="AB288" s="169">
        <f>AVERAGE(O$6:O288)</f>
        <v>3.0848056537102475</v>
      </c>
      <c r="AC288" s="170">
        <f>AVERAGE(P$6:P288)</f>
        <v>37.017667844522968</v>
      </c>
      <c r="AD288" s="170">
        <f>AVERAGE(Q$6:Q288)</f>
        <v>122.95406360424029</v>
      </c>
      <c r="AY288" s="5"/>
      <c r="AZ288" s="26">
        <v>283</v>
      </c>
      <c r="BA288" s="165">
        <v>20.177671115337954</v>
      </c>
      <c r="BB288" s="176">
        <v>0.1</v>
      </c>
      <c r="BC288" s="161">
        <v>3</v>
      </c>
      <c r="BD288" s="182">
        <v>177</v>
      </c>
      <c r="BE288" s="161">
        <v>21</v>
      </c>
      <c r="BF288" s="161">
        <v>21</v>
      </c>
      <c r="BG288" s="161">
        <v>1</v>
      </c>
      <c r="BH288" s="168">
        <v>3150</v>
      </c>
      <c r="BI288" s="168">
        <v>150</v>
      </c>
      <c r="BJ288" s="168">
        <v>1000</v>
      </c>
      <c r="BK288" s="168">
        <v>300</v>
      </c>
      <c r="BL288" s="168">
        <v>2252</v>
      </c>
      <c r="BM288" s="161">
        <v>2</v>
      </c>
      <c r="BN288" s="168">
        <v>30</v>
      </c>
      <c r="BO288" s="168">
        <v>928</v>
      </c>
      <c r="BP288" s="161" t="s">
        <v>116</v>
      </c>
      <c r="BR288" s="164">
        <f>AVERAGE(BE$6:BE288)</f>
        <v>19.671378091872793</v>
      </c>
      <c r="BS288" s="164">
        <f>AVERAGE(BF$6:BF288)</f>
        <v>18.85512367491166</v>
      </c>
      <c r="BT288" s="164">
        <f>AVERAGE(BG$6:BG288)</f>
        <v>0.66431095406360419</v>
      </c>
      <c r="BU288" s="167">
        <f>AVERAGE(BH$6:BH288)</f>
        <v>2828.2685512367493</v>
      </c>
      <c r="BV288" s="167">
        <f>AVERAGE(BI$6:BI288)</f>
        <v>99.646643109540634</v>
      </c>
      <c r="BW288" s="167">
        <f>AVERAGE(BJ$6:BJ288)</f>
        <v>909.54063604240287</v>
      </c>
      <c r="BX288" s="167">
        <f>AVERAGE(BK$6:BK288)</f>
        <v>272.86219081272083</v>
      </c>
      <c r="BY288" s="167">
        <f>AVERAGE(BL$6:BL288)</f>
        <v>2252.6749116607775</v>
      </c>
      <c r="BZ288" s="164">
        <f>AVERAGE(BM$6:BM288)</f>
        <v>2.2508833922261484</v>
      </c>
      <c r="CA288" s="167">
        <f>AVERAGE(BN$6:BN288)</f>
        <v>33.763250883392224</v>
      </c>
      <c r="CB288" s="167">
        <f>AVERAGE(BO$6:BO288)</f>
        <v>609.35689045936397</v>
      </c>
      <c r="DF288" s="103">
        <v>283</v>
      </c>
      <c r="DG288" s="192">
        <v>4.4381790555876401</v>
      </c>
      <c r="DH288" s="193">
        <v>0.15</v>
      </c>
      <c r="DI288" s="105">
        <v>0</v>
      </c>
      <c r="DJ288" s="194">
        <v>578</v>
      </c>
      <c r="DK288" s="105">
        <v>3</v>
      </c>
      <c r="DL288" s="105">
        <v>3</v>
      </c>
      <c r="DM288" s="105">
        <v>0</v>
      </c>
      <c r="DN288" s="194">
        <v>540</v>
      </c>
      <c r="DO288" s="194">
        <v>0</v>
      </c>
      <c r="DP288" s="194">
        <v>150</v>
      </c>
      <c r="DQ288" s="194">
        <v>45</v>
      </c>
      <c r="DR288" s="194">
        <v>1398</v>
      </c>
      <c r="DS288" s="105">
        <v>1</v>
      </c>
      <c r="DT288" s="194">
        <v>18</v>
      </c>
      <c r="DU288" s="194">
        <v>-840</v>
      </c>
      <c r="DV288" s="105" t="s">
        <v>117</v>
      </c>
      <c r="DX288" s="164">
        <f>AVERAGE(DK$6:DK288)</f>
        <v>10.491166077738516</v>
      </c>
      <c r="DY288" s="164">
        <f>AVERAGE(DL$6:DL288)</f>
        <v>10.491166077738516</v>
      </c>
      <c r="DZ288" s="164">
        <f>AVERAGE(DM$6:DM288)</f>
        <v>0</v>
      </c>
      <c r="EA288" s="167">
        <f>AVERAGE(DN$6:DN288)</f>
        <v>1888.4098939929329</v>
      </c>
      <c r="EB288" s="167">
        <f>AVERAGE(DO$6:DO288)</f>
        <v>0</v>
      </c>
      <c r="EC288" s="167">
        <f>AVERAGE(DP$6:DP288)</f>
        <v>524.55830388692584</v>
      </c>
      <c r="ED288" s="167">
        <f>AVERAGE(DQ$6:DQ288)</f>
        <v>157.36749116607774</v>
      </c>
      <c r="EE288" s="167">
        <f>AVERAGE(DR$6:DR288)</f>
        <v>1657.8197879858658</v>
      </c>
      <c r="EF288" s="164">
        <f>AVERAGE(DS$6:DS288)</f>
        <v>0.87279151943462896</v>
      </c>
      <c r="EG288" s="167">
        <f>AVERAGE(DT$6:DT288)</f>
        <v>15.710247349823321</v>
      </c>
      <c r="EH288" s="167">
        <f>AVERAGE(DU$6:DU288)</f>
        <v>246.30035335689047</v>
      </c>
      <c r="FJ288" s="103">
        <v>283</v>
      </c>
      <c r="FK288" s="165">
        <v>4.2836708495312426</v>
      </c>
      <c r="FL288" s="163">
        <v>0.05</v>
      </c>
      <c r="FM288" s="161">
        <v>1</v>
      </c>
      <c r="FN288" s="168">
        <v>317</v>
      </c>
      <c r="FO288" s="161">
        <v>5</v>
      </c>
      <c r="FP288" s="161">
        <v>5</v>
      </c>
      <c r="FQ288" s="161">
        <v>0</v>
      </c>
      <c r="FR288" s="168">
        <v>900</v>
      </c>
      <c r="FS288" s="168">
        <v>0</v>
      </c>
      <c r="FT288" s="168">
        <v>250</v>
      </c>
      <c r="FU288" s="168">
        <v>75</v>
      </c>
      <c r="FV288" s="168">
        <v>1267</v>
      </c>
      <c r="FW288" s="161">
        <v>0</v>
      </c>
      <c r="FX288" s="168">
        <v>0</v>
      </c>
      <c r="FY288" s="168">
        <v>-367</v>
      </c>
      <c r="FZ288" s="161" t="s">
        <v>117</v>
      </c>
      <c r="GB288" s="160">
        <f>AVERAGE(FO$6:FO288)</f>
        <v>9.8975265017667837</v>
      </c>
      <c r="GC288" s="160">
        <f>AVERAGE(FP$6:FP288)</f>
        <v>9.8975265017667837</v>
      </c>
      <c r="GD288" s="160">
        <f>AVERAGE(FQ$6:FQ288)</f>
        <v>0</v>
      </c>
      <c r="GE288" s="166">
        <f>AVERAGE(FR$6:FR288)</f>
        <v>1781.5547703180212</v>
      </c>
      <c r="GF288" s="166">
        <f>AVERAGE(FS$6:FS288)</f>
        <v>0</v>
      </c>
      <c r="GG288" s="166">
        <f>AVERAGE(FT$6:FT288)</f>
        <v>494.87632508833923</v>
      </c>
      <c r="GH288" s="166">
        <f>AVERAGE(FU$6:FU288)</f>
        <v>148.46289752650176</v>
      </c>
      <c r="GI288" s="166">
        <f>AVERAGE(FV$6:FV288)</f>
        <v>1628.5547703180212</v>
      </c>
      <c r="GJ288" s="160">
        <f>AVERAGE(FW$6:FW288)</f>
        <v>0.83745583038869253</v>
      </c>
      <c r="GK288" s="166">
        <f>AVERAGE(FX$6:FX288)</f>
        <v>30.148409893992934</v>
      </c>
      <c r="GL288" s="166">
        <f>AVERAGE(FY$6:FY288)</f>
        <v>183.14840989399292</v>
      </c>
      <c r="HM288" s="98">
        <v>283</v>
      </c>
      <c r="HN288" s="179">
        <v>18.037222224208101</v>
      </c>
      <c r="HO288" s="188">
        <v>0.15</v>
      </c>
      <c r="HP288" s="177">
        <v>3</v>
      </c>
      <c r="HQ288" s="191">
        <v>495</v>
      </c>
      <c r="HR288" s="177">
        <v>18</v>
      </c>
      <c r="HS288" s="177">
        <v>18</v>
      </c>
      <c r="HT288" s="177">
        <v>0</v>
      </c>
      <c r="HU288" s="191">
        <v>2700</v>
      </c>
      <c r="HV288" s="191">
        <v>0</v>
      </c>
      <c r="HW288" s="191">
        <v>900</v>
      </c>
      <c r="HX288" s="191">
        <v>270</v>
      </c>
      <c r="HY288" s="191">
        <v>2290</v>
      </c>
      <c r="HZ288" s="177">
        <v>3</v>
      </c>
      <c r="IA288" s="191">
        <v>90</v>
      </c>
      <c r="IB288" s="191">
        <v>500</v>
      </c>
      <c r="IC288" s="177" t="s">
        <v>117</v>
      </c>
      <c r="IE288" s="164">
        <f>AVERAGE(HR$6:HR288)</f>
        <v>19.876325088339222</v>
      </c>
      <c r="IF288" s="164">
        <f>AVERAGE(HS$6:HS288)</f>
        <v>19.201413427561839</v>
      </c>
      <c r="IG288" s="164">
        <f>AVERAGE(HT$6:HT288)</f>
        <v>1.0353356890459364</v>
      </c>
      <c r="IH288" s="167">
        <f>AVERAGE(HU$6:HU288)</f>
        <v>2880.2120141342757</v>
      </c>
      <c r="II288" s="167">
        <f>AVERAGE(HV$6:HV288)</f>
        <v>155.30035335689047</v>
      </c>
      <c r="IJ288" s="167">
        <f>AVERAGE(HW$6:HW288)</f>
        <v>908.30388692579504</v>
      </c>
      <c r="IK288" s="167">
        <f>AVERAGE(HX$6:HX288)</f>
        <v>272.49116607773851</v>
      </c>
      <c r="IL288" s="167">
        <f>AVERAGE(HY$6:HY288)</f>
        <v>2316.3286219081274</v>
      </c>
      <c r="IM288" s="164">
        <f>AVERAGE(HZ$6:HZ288)</f>
        <v>2.5017667844522968</v>
      </c>
      <c r="IN288" s="167">
        <f>AVERAGE(IA$6:IA288)</f>
        <v>75.053003533568898</v>
      </c>
      <c r="IO288" s="167">
        <f>AVERAGE(IB$6:IB288)</f>
        <v>638.93639575971736</v>
      </c>
    </row>
    <row r="289" spans="2:249" x14ac:dyDescent="0.2">
      <c r="B289" s="103">
        <v>284</v>
      </c>
      <c r="C289" s="165">
        <v>23.154129689325817</v>
      </c>
      <c r="D289" s="163">
        <v>0.1</v>
      </c>
      <c r="E289" s="161">
        <v>0</v>
      </c>
      <c r="F289" s="168">
        <v>124</v>
      </c>
      <c r="G289" s="161">
        <v>21</v>
      </c>
      <c r="H289" s="161">
        <v>21</v>
      </c>
      <c r="I289" s="161">
        <v>1</v>
      </c>
      <c r="J289" s="168">
        <v>2520</v>
      </c>
      <c r="K289" s="168">
        <v>120</v>
      </c>
      <c r="L289" s="168">
        <v>1000</v>
      </c>
      <c r="M289" s="168">
        <v>300</v>
      </c>
      <c r="N289" s="168">
        <v>2169</v>
      </c>
      <c r="O289" s="161">
        <v>2</v>
      </c>
      <c r="P289" s="168">
        <v>24</v>
      </c>
      <c r="Q289" s="168">
        <v>375</v>
      </c>
      <c r="R289" s="161" t="s">
        <v>116</v>
      </c>
      <c r="T289" s="169">
        <f>AVERAGE(G$6:G289)</f>
        <v>23.503521126760564</v>
      </c>
      <c r="U289" s="169">
        <f>AVERAGE(H$6:H289)</f>
        <v>20.785211267605632</v>
      </c>
      <c r="V289" s="169">
        <f>AVERAGE(I$6:I289)</f>
        <v>1.397887323943662</v>
      </c>
      <c r="W289" s="170">
        <f>AVERAGE(J$6:J289)</f>
        <v>2494.2253521126759</v>
      </c>
      <c r="X289" s="170">
        <f>AVERAGE(K$6:K289)</f>
        <v>167.74647887323943</v>
      </c>
      <c r="Y289" s="170">
        <f>AVERAGE(L$6:L289)</f>
        <v>969.36619718309862</v>
      </c>
      <c r="Z289" s="170">
        <f>AVERAGE(M$6:M289)</f>
        <v>290.8098591549296</v>
      </c>
      <c r="AA289" s="170">
        <f>AVERAGE(N$6:N289)</f>
        <v>2407.355633802817</v>
      </c>
      <c r="AB289" s="169">
        <f>AVERAGE(O$6:O289)</f>
        <v>3.0809859154929575</v>
      </c>
      <c r="AC289" s="170">
        <f>AVERAGE(P$6:P289)</f>
        <v>36.971830985915496</v>
      </c>
      <c r="AD289" s="170">
        <f>AVERAGE(Q$6:Q289)</f>
        <v>123.84154929577464</v>
      </c>
      <c r="AY289" s="5"/>
      <c r="AZ289" s="26">
        <v>284</v>
      </c>
      <c r="BA289" s="165">
        <v>18.401494426165584</v>
      </c>
      <c r="BB289" s="176">
        <v>0.1</v>
      </c>
      <c r="BC289" s="161">
        <v>3</v>
      </c>
      <c r="BD289" s="182">
        <v>333</v>
      </c>
      <c r="BE289" s="161">
        <v>19</v>
      </c>
      <c r="BF289" s="161">
        <v>19</v>
      </c>
      <c r="BG289" s="161">
        <v>0</v>
      </c>
      <c r="BH289" s="168">
        <v>2850</v>
      </c>
      <c r="BI289" s="168">
        <v>0</v>
      </c>
      <c r="BJ289" s="168">
        <v>950</v>
      </c>
      <c r="BK289" s="168">
        <v>285</v>
      </c>
      <c r="BL289" s="168">
        <v>2193</v>
      </c>
      <c r="BM289" s="161">
        <v>2</v>
      </c>
      <c r="BN289" s="168">
        <v>30</v>
      </c>
      <c r="BO289" s="168">
        <v>687</v>
      </c>
      <c r="BP289" s="161" t="s">
        <v>117</v>
      </c>
      <c r="BR289" s="164">
        <f>AVERAGE(BE$6:BE289)</f>
        <v>19.669014084507044</v>
      </c>
      <c r="BS289" s="164">
        <f>AVERAGE(BF$6:BF289)</f>
        <v>18.8556338028169</v>
      </c>
      <c r="BT289" s="164">
        <f>AVERAGE(BG$6:BG289)</f>
        <v>0.6619718309859155</v>
      </c>
      <c r="BU289" s="167">
        <f>AVERAGE(BH$6:BH289)</f>
        <v>2828.3450704225352</v>
      </c>
      <c r="BV289" s="167">
        <f>AVERAGE(BI$6:BI289)</f>
        <v>99.295774647887328</v>
      </c>
      <c r="BW289" s="167">
        <f>AVERAGE(BJ$6:BJ289)</f>
        <v>909.68309859154931</v>
      </c>
      <c r="BX289" s="167">
        <f>AVERAGE(BK$6:BK289)</f>
        <v>272.90492957746477</v>
      </c>
      <c r="BY289" s="167">
        <f>AVERAGE(BL$6:BL289)</f>
        <v>2252.4647887323945</v>
      </c>
      <c r="BZ289" s="164">
        <f>AVERAGE(BM$6:BM289)</f>
        <v>2.25</v>
      </c>
      <c r="CA289" s="167">
        <f>AVERAGE(BN$6:BN289)</f>
        <v>33.75</v>
      </c>
      <c r="CB289" s="167">
        <f>AVERAGE(BO$6:BO289)</f>
        <v>609.63028169014081</v>
      </c>
      <c r="DF289" s="103">
        <v>284</v>
      </c>
      <c r="DG289" s="192">
        <v>7.2816760394787163</v>
      </c>
      <c r="DH289" s="193">
        <v>0.2</v>
      </c>
      <c r="DI289" s="105">
        <v>9</v>
      </c>
      <c r="DJ289" s="194">
        <v>569</v>
      </c>
      <c r="DK289" s="105">
        <v>15</v>
      </c>
      <c r="DL289" s="105">
        <v>15</v>
      </c>
      <c r="DM289" s="105">
        <v>0</v>
      </c>
      <c r="DN289" s="194">
        <v>2700</v>
      </c>
      <c r="DO289" s="194">
        <v>0</v>
      </c>
      <c r="DP289" s="194">
        <v>750</v>
      </c>
      <c r="DQ289" s="194">
        <v>225</v>
      </c>
      <c r="DR289" s="194">
        <v>2169</v>
      </c>
      <c r="DS289" s="105">
        <v>1</v>
      </c>
      <c r="DT289" s="194">
        <v>18</v>
      </c>
      <c r="DU289" s="194">
        <v>549</v>
      </c>
      <c r="DV289" s="105" t="s">
        <v>117</v>
      </c>
      <c r="DX289" s="164">
        <f>AVERAGE(DK$6:DK289)</f>
        <v>10.507042253521126</v>
      </c>
      <c r="DY289" s="164">
        <f>AVERAGE(DL$6:DL289)</f>
        <v>10.507042253521126</v>
      </c>
      <c r="DZ289" s="164">
        <f>AVERAGE(DM$6:DM289)</f>
        <v>0</v>
      </c>
      <c r="EA289" s="167">
        <f>AVERAGE(DN$6:DN289)</f>
        <v>1891.2676056338028</v>
      </c>
      <c r="EB289" s="167">
        <f>AVERAGE(DO$6:DO289)</f>
        <v>0</v>
      </c>
      <c r="EC289" s="167">
        <f>AVERAGE(DP$6:DP289)</f>
        <v>525.35211267605632</v>
      </c>
      <c r="ED289" s="167">
        <f>AVERAGE(DQ$6:DQ289)</f>
        <v>157.6056338028169</v>
      </c>
      <c r="EE289" s="167">
        <f>AVERAGE(DR$6:DR289)</f>
        <v>1659.6197183098591</v>
      </c>
      <c r="EF289" s="164">
        <f>AVERAGE(DS$6:DS289)</f>
        <v>0.87323943661971826</v>
      </c>
      <c r="EG289" s="167">
        <f>AVERAGE(DT$6:DT289)</f>
        <v>15.71830985915493</v>
      </c>
      <c r="EH289" s="167">
        <f>AVERAGE(DU$6:DU289)</f>
        <v>247.36619718309859</v>
      </c>
      <c r="FJ289" s="103">
        <v>284</v>
      </c>
      <c r="FK289" s="165">
        <v>5.894139370528392</v>
      </c>
      <c r="FL289" s="163">
        <v>0.2</v>
      </c>
      <c r="FM289" s="161">
        <v>3</v>
      </c>
      <c r="FN289" s="168">
        <v>143</v>
      </c>
      <c r="FO289" s="161">
        <v>8</v>
      </c>
      <c r="FP289" s="161">
        <v>8</v>
      </c>
      <c r="FQ289" s="161">
        <v>0</v>
      </c>
      <c r="FR289" s="168">
        <v>1440</v>
      </c>
      <c r="FS289" s="168">
        <v>0</v>
      </c>
      <c r="FT289" s="168">
        <v>400</v>
      </c>
      <c r="FU289" s="168">
        <v>120</v>
      </c>
      <c r="FV289" s="168">
        <v>1288</v>
      </c>
      <c r="FW289" s="161">
        <v>1</v>
      </c>
      <c r="FX289" s="168">
        <v>36</v>
      </c>
      <c r="FY289" s="168">
        <v>188</v>
      </c>
      <c r="FZ289" s="161" t="s">
        <v>117</v>
      </c>
      <c r="GB289" s="160">
        <f>AVERAGE(FO$6:FO289)</f>
        <v>9.8908450704225359</v>
      </c>
      <c r="GC289" s="160">
        <f>AVERAGE(FP$6:FP289)</f>
        <v>9.8908450704225359</v>
      </c>
      <c r="GD289" s="160">
        <f>AVERAGE(FQ$6:FQ289)</f>
        <v>0</v>
      </c>
      <c r="GE289" s="166">
        <f>AVERAGE(FR$6:FR289)</f>
        <v>1780.3521126760563</v>
      </c>
      <c r="GF289" s="166">
        <f>AVERAGE(FS$6:FS289)</f>
        <v>0</v>
      </c>
      <c r="GG289" s="166">
        <f>AVERAGE(FT$6:FT289)</f>
        <v>494.54225352112678</v>
      </c>
      <c r="GH289" s="166">
        <f>AVERAGE(FU$6:FU289)</f>
        <v>148.36267605633802</v>
      </c>
      <c r="GI289" s="166">
        <f>AVERAGE(FV$6:FV289)</f>
        <v>1627.355633802817</v>
      </c>
      <c r="GJ289" s="160">
        <f>AVERAGE(FW$6:FW289)</f>
        <v>0.8380281690140845</v>
      </c>
      <c r="GK289" s="166">
        <f>AVERAGE(FX$6:FX289)</f>
        <v>30.169014084507044</v>
      </c>
      <c r="GL289" s="166">
        <f>AVERAGE(FY$6:FY289)</f>
        <v>183.16549295774647</v>
      </c>
      <c r="HM289" s="98">
        <v>284</v>
      </c>
      <c r="HN289" s="179">
        <v>12.407588501742637</v>
      </c>
      <c r="HO289" s="188">
        <v>0.15</v>
      </c>
      <c r="HP289" s="177">
        <v>2</v>
      </c>
      <c r="HQ289" s="191">
        <v>397</v>
      </c>
      <c r="HR289" s="177">
        <v>12</v>
      </c>
      <c r="HS289" s="177">
        <v>12</v>
      </c>
      <c r="HT289" s="177">
        <v>0</v>
      </c>
      <c r="HU289" s="191">
        <v>1800</v>
      </c>
      <c r="HV289" s="191">
        <v>0</v>
      </c>
      <c r="HW289" s="191">
        <v>600</v>
      </c>
      <c r="HX289" s="191">
        <v>180</v>
      </c>
      <c r="HY289" s="191">
        <v>1802</v>
      </c>
      <c r="HZ289" s="177">
        <v>2</v>
      </c>
      <c r="IA289" s="191">
        <v>60</v>
      </c>
      <c r="IB289" s="191">
        <v>58</v>
      </c>
      <c r="IC289" s="177" t="s">
        <v>117</v>
      </c>
      <c r="IE289" s="164">
        <f>AVERAGE(HR$6:HR289)</f>
        <v>19.848591549295776</v>
      </c>
      <c r="IF289" s="164">
        <f>AVERAGE(HS$6:HS289)</f>
        <v>19.176056338028168</v>
      </c>
      <c r="IG289" s="164">
        <f>AVERAGE(HT$6:HT289)</f>
        <v>1.0316901408450705</v>
      </c>
      <c r="IH289" s="167">
        <f>AVERAGE(HU$6:HU289)</f>
        <v>2876.4084507042253</v>
      </c>
      <c r="II289" s="167">
        <f>AVERAGE(HV$6:HV289)</f>
        <v>154.75352112676057</v>
      </c>
      <c r="IJ289" s="167">
        <f>AVERAGE(HW$6:HW289)</f>
        <v>907.21830985915494</v>
      </c>
      <c r="IK289" s="167">
        <f>AVERAGE(HX$6:HX289)</f>
        <v>272.16549295774649</v>
      </c>
      <c r="IL289" s="167">
        <f>AVERAGE(HY$6:HY289)</f>
        <v>2314.5176056338028</v>
      </c>
      <c r="IM289" s="164">
        <f>AVERAGE(HZ$6:HZ289)</f>
        <v>2.5</v>
      </c>
      <c r="IN289" s="167">
        <f>AVERAGE(IA$6:IA289)</f>
        <v>75</v>
      </c>
      <c r="IO289" s="167">
        <f>AVERAGE(IB$6:IB289)</f>
        <v>636.89084507042253</v>
      </c>
    </row>
    <row r="290" spans="2:249" x14ac:dyDescent="0.2">
      <c r="B290" s="103">
        <v>285</v>
      </c>
      <c r="C290" s="165">
        <v>16.87809836202219</v>
      </c>
      <c r="D290" s="163">
        <v>0.25</v>
      </c>
      <c r="E290" s="161">
        <v>2</v>
      </c>
      <c r="F290" s="168">
        <v>270</v>
      </c>
      <c r="G290" s="161">
        <v>15</v>
      </c>
      <c r="H290" s="161">
        <v>15</v>
      </c>
      <c r="I290" s="161">
        <v>0</v>
      </c>
      <c r="J290" s="168">
        <v>1800</v>
      </c>
      <c r="K290" s="168">
        <v>0</v>
      </c>
      <c r="L290" s="168">
        <v>750</v>
      </c>
      <c r="M290" s="168">
        <v>225</v>
      </c>
      <c r="N290" s="168">
        <v>1870</v>
      </c>
      <c r="O290" s="161">
        <v>4</v>
      </c>
      <c r="P290" s="168">
        <v>48</v>
      </c>
      <c r="Q290" s="168">
        <v>-22</v>
      </c>
      <c r="R290" s="161" t="s">
        <v>117</v>
      </c>
      <c r="T290" s="169">
        <f>AVERAGE(G$6:G290)</f>
        <v>23.473684210526315</v>
      </c>
      <c r="U290" s="169">
        <f>AVERAGE(H$6:H290)</f>
        <v>20.764912280701754</v>
      </c>
      <c r="V290" s="169">
        <f>AVERAGE(I$6:I290)</f>
        <v>1.3929824561403508</v>
      </c>
      <c r="W290" s="170">
        <f>AVERAGE(J$6:J290)</f>
        <v>2491.7894736842104</v>
      </c>
      <c r="X290" s="170">
        <f>AVERAGE(K$6:K290)</f>
        <v>167.15789473684211</v>
      </c>
      <c r="Y290" s="170">
        <f>AVERAGE(L$6:L290)</f>
        <v>968.59649122807014</v>
      </c>
      <c r="Z290" s="170">
        <f>AVERAGE(M$6:M290)</f>
        <v>290.57894736842104</v>
      </c>
      <c r="AA290" s="170">
        <f>AVERAGE(N$6:N290)</f>
        <v>2405.4701754385965</v>
      </c>
      <c r="AB290" s="169">
        <f>AVERAGE(O$6:O290)</f>
        <v>3.0842105263157893</v>
      </c>
      <c r="AC290" s="170">
        <f>AVERAGE(P$6:P290)</f>
        <v>37.010526315789477</v>
      </c>
      <c r="AD290" s="170">
        <f>AVERAGE(Q$6:Q290)</f>
        <v>123.32982456140351</v>
      </c>
      <c r="AY290" s="5"/>
      <c r="AZ290" s="26">
        <v>285</v>
      </c>
      <c r="BA290" s="165">
        <v>19.469804687416008</v>
      </c>
      <c r="BB290" s="176">
        <v>0.05</v>
      </c>
      <c r="BC290" s="161">
        <v>9</v>
      </c>
      <c r="BD290" s="182">
        <v>336</v>
      </c>
      <c r="BE290" s="161">
        <v>27</v>
      </c>
      <c r="BF290" s="161">
        <v>22</v>
      </c>
      <c r="BG290" s="161">
        <v>2</v>
      </c>
      <c r="BH290" s="168">
        <v>3300</v>
      </c>
      <c r="BI290" s="168">
        <v>300</v>
      </c>
      <c r="BJ290" s="168">
        <v>1000</v>
      </c>
      <c r="BK290" s="168">
        <v>300</v>
      </c>
      <c r="BL290" s="168">
        <v>2561</v>
      </c>
      <c r="BM290" s="161">
        <v>1</v>
      </c>
      <c r="BN290" s="168">
        <v>15</v>
      </c>
      <c r="BO290" s="168">
        <v>754</v>
      </c>
      <c r="BP290" s="161" t="s">
        <v>116</v>
      </c>
      <c r="BR290" s="164">
        <f>AVERAGE(BE$6:BE290)</f>
        <v>19.694736842105264</v>
      </c>
      <c r="BS290" s="164">
        <f>AVERAGE(BF$6:BF290)</f>
        <v>18.866666666666667</v>
      </c>
      <c r="BT290" s="164">
        <f>AVERAGE(BG$6:BG290)</f>
        <v>0.66666666666666663</v>
      </c>
      <c r="BU290" s="167">
        <f>AVERAGE(BH$6:BH290)</f>
        <v>2830</v>
      </c>
      <c r="BV290" s="167">
        <f>AVERAGE(BI$6:BI290)</f>
        <v>100</v>
      </c>
      <c r="BW290" s="167">
        <f>AVERAGE(BJ$6:BJ290)</f>
        <v>910</v>
      </c>
      <c r="BX290" s="167">
        <f>AVERAGE(BK$6:BK290)</f>
        <v>273</v>
      </c>
      <c r="BY290" s="167">
        <f>AVERAGE(BL$6:BL290)</f>
        <v>2253.5473684210529</v>
      </c>
      <c r="BZ290" s="164">
        <f>AVERAGE(BM$6:BM290)</f>
        <v>2.2456140350877192</v>
      </c>
      <c r="CA290" s="167">
        <f>AVERAGE(BN$6:BN290)</f>
        <v>33.684210526315788</v>
      </c>
      <c r="CB290" s="167">
        <f>AVERAGE(BO$6:BO290)</f>
        <v>610.13684210526321</v>
      </c>
      <c r="DF290" s="103">
        <v>285</v>
      </c>
      <c r="DG290" s="192">
        <v>7.220639012598399</v>
      </c>
      <c r="DH290" s="193">
        <v>0.1</v>
      </c>
      <c r="DI290" s="105">
        <v>0</v>
      </c>
      <c r="DJ290" s="194">
        <v>469</v>
      </c>
      <c r="DK290" s="105">
        <v>6</v>
      </c>
      <c r="DL290" s="105">
        <v>6</v>
      </c>
      <c r="DM290" s="105">
        <v>0</v>
      </c>
      <c r="DN290" s="194">
        <v>1080</v>
      </c>
      <c r="DO290" s="194">
        <v>0</v>
      </c>
      <c r="DP290" s="194">
        <v>300</v>
      </c>
      <c r="DQ290" s="194">
        <v>90</v>
      </c>
      <c r="DR290" s="194">
        <v>1484</v>
      </c>
      <c r="DS290" s="105">
        <v>1</v>
      </c>
      <c r="DT290" s="194">
        <v>18</v>
      </c>
      <c r="DU290" s="194">
        <v>-386</v>
      </c>
      <c r="DV290" s="105" t="s">
        <v>117</v>
      </c>
      <c r="DX290" s="164">
        <f>AVERAGE(DK$6:DK290)</f>
        <v>10.491228070175438</v>
      </c>
      <c r="DY290" s="164">
        <f>AVERAGE(DL$6:DL290)</f>
        <v>10.491228070175438</v>
      </c>
      <c r="DZ290" s="164">
        <f>AVERAGE(DM$6:DM290)</f>
        <v>0</v>
      </c>
      <c r="EA290" s="167">
        <f>AVERAGE(DN$6:DN290)</f>
        <v>1888.421052631579</v>
      </c>
      <c r="EB290" s="167">
        <f>AVERAGE(DO$6:DO290)</f>
        <v>0</v>
      </c>
      <c r="EC290" s="167">
        <f>AVERAGE(DP$6:DP290)</f>
        <v>524.56140350877195</v>
      </c>
      <c r="ED290" s="167">
        <f>AVERAGE(DQ$6:DQ290)</f>
        <v>157.36842105263159</v>
      </c>
      <c r="EE290" s="167">
        <f>AVERAGE(DR$6:DR290)</f>
        <v>1659.0035087719298</v>
      </c>
      <c r="EF290" s="164">
        <f>AVERAGE(DS$6:DS290)</f>
        <v>0.87368421052631584</v>
      </c>
      <c r="EG290" s="167">
        <f>AVERAGE(DT$6:DT290)</f>
        <v>15.726315789473684</v>
      </c>
      <c r="EH290" s="167">
        <f>AVERAGE(DU$6:DU290)</f>
        <v>245.14385964912282</v>
      </c>
      <c r="FJ290" s="103">
        <v>285</v>
      </c>
      <c r="FK290" s="165">
        <v>6.5536292653601995</v>
      </c>
      <c r="FL290" s="163">
        <v>0.05</v>
      </c>
      <c r="FM290" s="161">
        <v>3</v>
      </c>
      <c r="FN290" s="168">
        <v>417</v>
      </c>
      <c r="FO290" s="161">
        <v>10</v>
      </c>
      <c r="FP290" s="161">
        <v>10</v>
      </c>
      <c r="FQ290" s="161">
        <v>0</v>
      </c>
      <c r="FR290" s="168">
        <v>1800</v>
      </c>
      <c r="FS290" s="168">
        <v>0</v>
      </c>
      <c r="FT290" s="168">
        <v>500</v>
      </c>
      <c r="FU290" s="168">
        <v>150</v>
      </c>
      <c r="FV290" s="168">
        <v>1692</v>
      </c>
      <c r="FW290" s="161">
        <v>0</v>
      </c>
      <c r="FX290" s="168">
        <v>0</v>
      </c>
      <c r="FY290" s="168">
        <v>108</v>
      </c>
      <c r="FZ290" s="161" t="s">
        <v>117</v>
      </c>
      <c r="GB290" s="160">
        <f>AVERAGE(FO$6:FO290)</f>
        <v>9.8912280701754387</v>
      </c>
      <c r="GC290" s="160">
        <f>AVERAGE(FP$6:FP290)</f>
        <v>9.8912280701754387</v>
      </c>
      <c r="GD290" s="160">
        <f>AVERAGE(FQ$6:FQ290)</f>
        <v>0</v>
      </c>
      <c r="GE290" s="166">
        <f>AVERAGE(FR$6:FR290)</f>
        <v>1780.421052631579</v>
      </c>
      <c r="GF290" s="166">
        <f>AVERAGE(FS$6:FS290)</f>
        <v>0</v>
      </c>
      <c r="GG290" s="166">
        <f>AVERAGE(FT$6:FT290)</f>
        <v>494.56140350877195</v>
      </c>
      <c r="GH290" s="166">
        <f>AVERAGE(FU$6:FU290)</f>
        <v>148.36842105263159</v>
      </c>
      <c r="GI290" s="166">
        <f>AVERAGE(FV$6:FV290)</f>
        <v>1627.5824561403508</v>
      </c>
      <c r="GJ290" s="160">
        <f>AVERAGE(FW$6:FW290)</f>
        <v>0.83508771929824566</v>
      </c>
      <c r="GK290" s="166">
        <f>AVERAGE(FX$6:FX290)</f>
        <v>30.063157894736843</v>
      </c>
      <c r="GL290" s="166">
        <f>AVERAGE(FY$6:FY290)</f>
        <v>182.90175438596492</v>
      </c>
      <c r="HM290" s="98">
        <v>285</v>
      </c>
      <c r="HN290" s="179">
        <v>10.447581873273521</v>
      </c>
      <c r="HO290" s="188">
        <v>0.1</v>
      </c>
      <c r="HP290" s="177">
        <v>4</v>
      </c>
      <c r="HQ290" s="191">
        <v>523</v>
      </c>
      <c r="HR290" s="177">
        <v>13</v>
      </c>
      <c r="HS290" s="177">
        <v>13</v>
      </c>
      <c r="HT290" s="177">
        <v>0</v>
      </c>
      <c r="HU290" s="191">
        <v>1950</v>
      </c>
      <c r="HV290" s="191">
        <v>0</v>
      </c>
      <c r="HW290" s="191">
        <v>650</v>
      </c>
      <c r="HX290" s="191">
        <v>195</v>
      </c>
      <c r="HY290" s="191">
        <v>1993</v>
      </c>
      <c r="HZ290" s="177">
        <v>1</v>
      </c>
      <c r="IA290" s="191">
        <v>30</v>
      </c>
      <c r="IB290" s="191">
        <v>-13</v>
      </c>
      <c r="IC290" s="177" t="s">
        <v>117</v>
      </c>
      <c r="IE290" s="164">
        <f>AVERAGE(HR$6:HR290)</f>
        <v>19.82456140350877</v>
      </c>
      <c r="IF290" s="164">
        <f>AVERAGE(HS$6:HS290)</f>
        <v>19.154385964912279</v>
      </c>
      <c r="IG290" s="164">
        <f>AVERAGE(HT$6:HT290)</f>
        <v>1.0280701754385966</v>
      </c>
      <c r="IH290" s="167">
        <f>AVERAGE(HU$6:HU290)</f>
        <v>2873.1578947368421</v>
      </c>
      <c r="II290" s="167">
        <f>AVERAGE(HV$6:HV290)</f>
        <v>154.21052631578948</v>
      </c>
      <c r="IJ290" s="167">
        <f>AVERAGE(HW$6:HW290)</f>
        <v>906.31578947368416</v>
      </c>
      <c r="IK290" s="167">
        <f>AVERAGE(HX$6:HX290)</f>
        <v>271.89473684210526</v>
      </c>
      <c r="IL290" s="167">
        <f>AVERAGE(HY$6:HY290)</f>
        <v>2313.3894736842103</v>
      </c>
      <c r="IM290" s="164">
        <f>AVERAGE(HZ$6:HZ290)</f>
        <v>2.4947368421052634</v>
      </c>
      <c r="IN290" s="167">
        <f>AVERAGE(IA$6:IA290)</f>
        <v>74.84210526315789</v>
      </c>
      <c r="IO290" s="167">
        <f>AVERAGE(IB$6:IB290)</f>
        <v>634.61052631578946</v>
      </c>
    </row>
    <row r="291" spans="2:249" x14ac:dyDescent="0.2">
      <c r="B291" s="103">
        <v>286</v>
      </c>
      <c r="C291" s="165">
        <v>20.827398878628344</v>
      </c>
      <c r="D291" s="163">
        <v>0.05</v>
      </c>
      <c r="E291" s="161">
        <v>2</v>
      </c>
      <c r="F291" s="168">
        <v>180</v>
      </c>
      <c r="G291" s="161">
        <v>22</v>
      </c>
      <c r="H291" s="161">
        <v>22</v>
      </c>
      <c r="I291" s="161">
        <v>2</v>
      </c>
      <c r="J291" s="168">
        <v>2640</v>
      </c>
      <c r="K291" s="168">
        <v>240</v>
      </c>
      <c r="L291" s="168">
        <v>1000</v>
      </c>
      <c r="M291" s="168">
        <v>300</v>
      </c>
      <c r="N291" s="168">
        <v>2345</v>
      </c>
      <c r="O291" s="161">
        <v>1</v>
      </c>
      <c r="P291" s="168">
        <v>12</v>
      </c>
      <c r="Q291" s="168">
        <v>307</v>
      </c>
      <c r="R291" s="161" t="s">
        <v>116</v>
      </c>
      <c r="T291" s="169">
        <f>AVERAGE(G$6:G291)</f>
        <v>23.46853146853147</v>
      </c>
      <c r="U291" s="169">
        <f>AVERAGE(H$6:H291)</f>
        <v>20.76923076923077</v>
      </c>
      <c r="V291" s="169">
        <f>AVERAGE(I$6:I291)</f>
        <v>1.3951048951048952</v>
      </c>
      <c r="W291" s="170">
        <f>AVERAGE(J$6:J291)</f>
        <v>2492.3076923076924</v>
      </c>
      <c r="X291" s="170">
        <f>AVERAGE(K$6:K291)</f>
        <v>167.41258741258741</v>
      </c>
      <c r="Y291" s="170">
        <f>AVERAGE(L$6:L291)</f>
        <v>968.70629370629365</v>
      </c>
      <c r="Z291" s="170">
        <f>AVERAGE(M$6:M291)</f>
        <v>290.61188811188811</v>
      </c>
      <c r="AA291" s="170">
        <f>AVERAGE(N$6:N291)</f>
        <v>2405.2587412587413</v>
      </c>
      <c r="AB291" s="169">
        <f>AVERAGE(O$6:O291)</f>
        <v>3.0769230769230771</v>
      </c>
      <c r="AC291" s="170">
        <f>AVERAGE(P$6:P291)</f>
        <v>36.92307692307692</v>
      </c>
      <c r="AD291" s="170">
        <f>AVERAGE(Q$6:Q291)</f>
        <v>123.97202797202797</v>
      </c>
      <c r="AY291" s="5"/>
      <c r="AZ291" s="26">
        <v>286</v>
      </c>
      <c r="BA291" s="165">
        <v>17.049781873926548</v>
      </c>
      <c r="BB291" s="176">
        <v>0.05</v>
      </c>
      <c r="BC291" s="161">
        <v>8</v>
      </c>
      <c r="BD291" s="182">
        <v>406</v>
      </c>
      <c r="BE291" s="161">
        <v>24</v>
      </c>
      <c r="BF291" s="161">
        <v>22</v>
      </c>
      <c r="BG291" s="161">
        <v>2</v>
      </c>
      <c r="BH291" s="168">
        <v>3300</v>
      </c>
      <c r="BI291" s="168">
        <v>300</v>
      </c>
      <c r="BJ291" s="168">
        <v>1000</v>
      </c>
      <c r="BK291" s="168">
        <v>300</v>
      </c>
      <c r="BL291" s="168">
        <v>2631</v>
      </c>
      <c r="BM291" s="161">
        <v>1</v>
      </c>
      <c r="BN291" s="168">
        <v>15</v>
      </c>
      <c r="BO291" s="168">
        <v>684</v>
      </c>
      <c r="BP291" s="161" t="s">
        <v>116</v>
      </c>
      <c r="BR291" s="164">
        <f>AVERAGE(BE$6:BE291)</f>
        <v>19.70979020979021</v>
      </c>
      <c r="BS291" s="164">
        <f>AVERAGE(BF$6:BF291)</f>
        <v>18.877622377622377</v>
      </c>
      <c r="BT291" s="164">
        <f>AVERAGE(BG$6:BG291)</f>
        <v>0.67132867132867136</v>
      </c>
      <c r="BU291" s="167">
        <f>AVERAGE(BH$6:BH291)</f>
        <v>2831.6433566433566</v>
      </c>
      <c r="BV291" s="167">
        <f>AVERAGE(BI$6:BI291)</f>
        <v>100.69930069930069</v>
      </c>
      <c r="BW291" s="167">
        <f>AVERAGE(BJ$6:BJ291)</f>
        <v>910.31468531468533</v>
      </c>
      <c r="BX291" s="167">
        <f>AVERAGE(BK$6:BK291)</f>
        <v>273.0944055944056</v>
      </c>
      <c r="BY291" s="167">
        <f>AVERAGE(BL$6:BL291)</f>
        <v>2254.867132867133</v>
      </c>
      <c r="BZ291" s="164">
        <f>AVERAGE(BM$6:BM291)</f>
        <v>2.2412587412587412</v>
      </c>
      <c r="CA291" s="167">
        <f>AVERAGE(BN$6:BN291)</f>
        <v>33.61888111888112</v>
      </c>
      <c r="CB291" s="167">
        <f>AVERAGE(BO$6:BO291)</f>
        <v>610.39510489510485</v>
      </c>
      <c r="DF291" s="103">
        <v>286</v>
      </c>
      <c r="DG291" s="192">
        <v>6.1312710978535723</v>
      </c>
      <c r="DH291" s="193">
        <v>0.15</v>
      </c>
      <c r="DI291" s="105">
        <v>4</v>
      </c>
      <c r="DJ291" s="194">
        <v>182</v>
      </c>
      <c r="DK291" s="105">
        <v>9</v>
      </c>
      <c r="DL291" s="105">
        <v>9</v>
      </c>
      <c r="DM291" s="105">
        <v>0</v>
      </c>
      <c r="DN291" s="194">
        <v>1620</v>
      </c>
      <c r="DO291" s="194">
        <v>0</v>
      </c>
      <c r="DP291" s="194">
        <v>450</v>
      </c>
      <c r="DQ291" s="194">
        <v>135</v>
      </c>
      <c r="DR291" s="194">
        <v>1392</v>
      </c>
      <c r="DS291" s="105">
        <v>1</v>
      </c>
      <c r="DT291" s="194">
        <v>18</v>
      </c>
      <c r="DU291" s="194">
        <v>246</v>
      </c>
      <c r="DV291" s="105" t="s">
        <v>117</v>
      </c>
      <c r="DX291" s="164">
        <f>AVERAGE(DK$6:DK291)</f>
        <v>10.486013986013987</v>
      </c>
      <c r="DY291" s="164">
        <f>AVERAGE(DL$6:DL291)</f>
        <v>10.486013986013987</v>
      </c>
      <c r="DZ291" s="164">
        <f>AVERAGE(DM$6:DM291)</f>
        <v>0</v>
      </c>
      <c r="EA291" s="167">
        <f>AVERAGE(DN$6:DN291)</f>
        <v>1887.4825174825176</v>
      </c>
      <c r="EB291" s="167">
        <f>AVERAGE(DO$6:DO291)</f>
        <v>0</v>
      </c>
      <c r="EC291" s="167">
        <f>AVERAGE(DP$6:DP291)</f>
        <v>524.30069930069931</v>
      </c>
      <c r="ED291" s="167">
        <f>AVERAGE(DQ$6:DQ291)</f>
        <v>157.29020979020979</v>
      </c>
      <c r="EE291" s="167">
        <f>AVERAGE(DR$6:DR291)</f>
        <v>1658.06993006993</v>
      </c>
      <c r="EF291" s="164">
        <f>AVERAGE(DS$6:DS291)</f>
        <v>0.87412587412587417</v>
      </c>
      <c r="EG291" s="167">
        <f>AVERAGE(DT$6:DT291)</f>
        <v>15.734265734265735</v>
      </c>
      <c r="EH291" s="167">
        <f>AVERAGE(DU$6:DU291)</f>
        <v>245.14685314685315</v>
      </c>
      <c r="FJ291" s="103">
        <v>286</v>
      </c>
      <c r="FK291" s="165">
        <v>6.7932694274291867</v>
      </c>
      <c r="FL291" s="163">
        <v>0.25</v>
      </c>
      <c r="FM291" s="161">
        <v>8</v>
      </c>
      <c r="FN291" s="168">
        <v>297</v>
      </c>
      <c r="FO291" s="161">
        <v>13</v>
      </c>
      <c r="FP291" s="161">
        <v>13</v>
      </c>
      <c r="FQ291" s="161">
        <v>0</v>
      </c>
      <c r="FR291" s="168">
        <v>2340</v>
      </c>
      <c r="FS291" s="168">
        <v>0</v>
      </c>
      <c r="FT291" s="168">
        <v>650</v>
      </c>
      <c r="FU291" s="168">
        <v>195</v>
      </c>
      <c r="FV291" s="168">
        <v>1767</v>
      </c>
      <c r="FW291" s="161">
        <v>2</v>
      </c>
      <c r="FX291" s="168">
        <v>72</v>
      </c>
      <c r="FY291" s="168">
        <v>645</v>
      </c>
      <c r="FZ291" s="161" t="s">
        <v>117</v>
      </c>
      <c r="GB291" s="160">
        <f>AVERAGE(FO$6:FO291)</f>
        <v>9.9020979020979016</v>
      </c>
      <c r="GC291" s="160">
        <f>AVERAGE(FP$6:FP291)</f>
        <v>9.9020979020979016</v>
      </c>
      <c r="GD291" s="160">
        <f>AVERAGE(FQ$6:FQ291)</f>
        <v>0</v>
      </c>
      <c r="GE291" s="166">
        <f>AVERAGE(FR$6:FR291)</f>
        <v>1782.3776223776224</v>
      </c>
      <c r="GF291" s="166">
        <f>AVERAGE(FS$6:FS291)</f>
        <v>0</v>
      </c>
      <c r="GG291" s="166">
        <f>AVERAGE(FT$6:FT291)</f>
        <v>495.10489510489509</v>
      </c>
      <c r="GH291" s="166">
        <f>AVERAGE(FU$6:FU291)</f>
        <v>148.53146853146853</v>
      </c>
      <c r="GI291" s="166">
        <f>AVERAGE(FV$6:FV291)</f>
        <v>1628.06993006993</v>
      </c>
      <c r="GJ291" s="160">
        <f>AVERAGE(FW$6:FW291)</f>
        <v>0.83916083916083917</v>
      </c>
      <c r="GK291" s="166">
        <f>AVERAGE(FX$6:FX291)</f>
        <v>30.20979020979021</v>
      </c>
      <c r="GL291" s="166">
        <f>AVERAGE(FY$6:FY291)</f>
        <v>184.51748251748251</v>
      </c>
      <c r="HM291" s="98">
        <v>286</v>
      </c>
      <c r="HN291" s="179">
        <v>14.505742917764032</v>
      </c>
      <c r="HO291" s="188">
        <v>0.1</v>
      </c>
      <c r="HP291" s="177">
        <v>3</v>
      </c>
      <c r="HQ291" s="191">
        <v>363</v>
      </c>
      <c r="HR291" s="177">
        <v>17</v>
      </c>
      <c r="HS291" s="177">
        <v>17</v>
      </c>
      <c r="HT291" s="177">
        <v>0</v>
      </c>
      <c r="HU291" s="191">
        <v>2550</v>
      </c>
      <c r="HV291" s="191">
        <v>0</v>
      </c>
      <c r="HW291" s="191">
        <v>850</v>
      </c>
      <c r="HX291" s="191">
        <v>255</v>
      </c>
      <c r="HY291" s="191">
        <v>2093</v>
      </c>
      <c r="HZ291" s="177">
        <v>1</v>
      </c>
      <c r="IA291" s="191">
        <v>30</v>
      </c>
      <c r="IB291" s="191">
        <v>487</v>
      </c>
      <c r="IC291" s="177" t="s">
        <v>117</v>
      </c>
      <c r="IE291" s="164">
        <f>AVERAGE(HR$6:HR291)</f>
        <v>19.814685314685313</v>
      </c>
      <c r="IF291" s="164">
        <f>AVERAGE(HS$6:HS291)</f>
        <v>19.146853146853147</v>
      </c>
      <c r="IG291" s="164">
        <f>AVERAGE(HT$6:HT291)</f>
        <v>1.0244755244755244</v>
      </c>
      <c r="IH291" s="167">
        <f>AVERAGE(HU$6:HU291)</f>
        <v>2872.0279720279718</v>
      </c>
      <c r="II291" s="167">
        <f>AVERAGE(HV$6:HV291)</f>
        <v>153.67132867132867</v>
      </c>
      <c r="IJ291" s="167">
        <f>AVERAGE(HW$6:HW291)</f>
        <v>906.11888111888106</v>
      </c>
      <c r="IK291" s="167">
        <f>AVERAGE(HX$6:HX291)</f>
        <v>271.83566433566432</v>
      </c>
      <c r="IL291" s="167">
        <f>AVERAGE(HY$6:HY291)</f>
        <v>2312.6188811188813</v>
      </c>
      <c r="IM291" s="164">
        <f>AVERAGE(HZ$6:HZ291)</f>
        <v>2.4895104895104896</v>
      </c>
      <c r="IN291" s="167">
        <f>AVERAGE(IA$6:IA291)</f>
        <v>74.68531468531468</v>
      </c>
      <c r="IO291" s="167">
        <f>AVERAGE(IB$6:IB291)</f>
        <v>634.09440559440554</v>
      </c>
    </row>
    <row r="292" spans="2:249" x14ac:dyDescent="0.2">
      <c r="B292" s="103">
        <v>287</v>
      </c>
      <c r="C292" s="165">
        <v>21.774073790487424</v>
      </c>
      <c r="D292" s="163">
        <v>0.25</v>
      </c>
      <c r="E292" s="161">
        <v>4</v>
      </c>
      <c r="F292" s="168">
        <v>268</v>
      </c>
      <c r="G292" s="161">
        <v>21</v>
      </c>
      <c r="H292" s="161">
        <v>21</v>
      </c>
      <c r="I292" s="161">
        <v>1</v>
      </c>
      <c r="J292" s="168">
        <v>2520</v>
      </c>
      <c r="K292" s="168">
        <v>120</v>
      </c>
      <c r="L292" s="168">
        <v>1000</v>
      </c>
      <c r="M292" s="168">
        <v>300</v>
      </c>
      <c r="N292" s="168">
        <v>2313</v>
      </c>
      <c r="O292" s="161">
        <v>5</v>
      </c>
      <c r="P292" s="168">
        <v>60</v>
      </c>
      <c r="Q292" s="168">
        <v>267</v>
      </c>
      <c r="R292" s="161" t="s">
        <v>116</v>
      </c>
      <c r="T292" s="169">
        <f>AVERAGE(G$6:G292)</f>
        <v>23.459930313588849</v>
      </c>
      <c r="U292" s="169">
        <f>AVERAGE(H$6:H292)</f>
        <v>20.770034843205575</v>
      </c>
      <c r="V292" s="169">
        <f>AVERAGE(I$6:I292)</f>
        <v>1.3937282229965158</v>
      </c>
      <c r="W292" s="170">
        <f>AVERAGE(J$6:J292)</f>
        <v>2492.4041811846691</v>
      </c>
      <c r="X292" s="170">
        <f>AVERAGE(K$6:K292)</f>
        <v>167.24738675958187</v>
      </c>
      <c r="Y292" s="170">
        <f>AVERAGE(L$6:L292)</f>
        <v>968.81533101045295</v>
      </c>
      <c r="Z292" s="170">
        <f>AVERAGE(M$6:M292)</f>
        <v>290.64459930313586</v>
      </c>
      <c r="AA292" s="170">
        <f>AVERAGE(N$6:N292)</f>
        <v>2404.9372822299651</v>
      </c>
      <c r="AB292" s="169">
        <f>AVERAGE(O$6:O292)</f>
        <v>3.0836236933797911</v>
      </c>
      <c r="AC292" s="170">
        <f>AVERAGE(P$6:P292)</f>
        <v>37.00348432055749</v>
      </c>
      <c r="AD292" s="170">
        <f>AVERAGE(Q$6:Q292)</f>
        <v>124.47038327526133</v>
      </c>
      <c r="AY292" s="5"/>
      <c r="AZ292" s="26">
        <v>287</v>
      </c>
      <c r="BA292" s="165">
        <v>20.142133546938435</v>
      </c>
      <c r="BB292" s="176">
        <v>0.15</v>
      </c>
      <c r="BC292" s="161">
        <v>3</v>
      </c>
      <c r="BD292" s="182">
        <v>127</v>
      </c>
      <c r="BE292" s="161">
        <v>20</v>
      </c>
      <c r="BF292" s="161">
        <v>20</v>
      </c>
      <c r="BG292" s="161">
        <v>0</v>
      </c>
      <c r="BH292" s="168">
        <v>3000</v>
      </c>
      <c r="BI292" s="168">
        <v>0</v>
      </c>
      <c r="BJ292" s="168">
        <v>1000</v>
      </c>
      <c r="BK292" s="168">
        <v>300</v>
      </c>
      <c r="BL292" s="168">
        <v>2052</v>
      </c>
      <c r="BM292" s="161">
        <v>3</v>
      </c>
      <c r="BN292" s="168">
        <v>45</v>
      </c>
      <c r="BO292" s="168">
        <v>993</v>
      </c>
      <c r="BP292" s="161" t="s">
        <v>116</v>
      </c>
      <c r="BR292" s="164">
        <f>AVERAGE(BE$6:BE292)</f>
        <v>19.710801393728222</v>
      </c>
      <c r="BS292" s="164">
        <f>AVERAGE(BF$6:BF292)</f>
        <v>18.881533101045296</v>
      </c>
      <c r="BT292" s="164">
        <f>AVERAGE(BG$6:BG292)</f>
        <v>0.66898954703832758</v>
      </c>
      <c r="BU292" s="167">
        <f>AVERAGE(BH$6:BH292)</f>
        <v>2832.2299651567946</v>
      </c>
      <c r="BV292" s="167">
        <f>AVERAGE(BI$6:BI292)</f>
        <v>100.34843205574913</v>
      </c>
      <c r="BW292" s="167">
        <f>AVERAGE(BJ$6:BJ292)</f>
        <v>910.6271777003484</v>
      </c>
      <c r="BX292" s="167">
        <f>AVERAGE(BK$6:BK292)</f>
        <v>273.18815331010455</v>
      </c>
      <c r="BY292" s="167">
        <f>AVERAGE(BL$6:BL292)</f>
        <v>2254.1602787456445</v>
      </c>
      <c r="BZ292" s="164">
        <f>AVERAGE(BM$6:BM292)</f>
        <v>2.2439024390243905</v>
      </c>
      <c r="CA292" s="167">
        <f>AVERAGE(BN$6:BN292)</f>
        <v>33.658536585365852</v>
      </c>
      <c r="CB292" s="167">
        <f>AVERAGE(BO$6:BO292)</f>
        <v>611.72822299651568</v>
      </c>
      <c r="DF292" s="103">
        <v>287</v>
      </c>
      <c r="DG292" s="192">
        <v>8.3702371130254658</v>
      </c>
      <c r="DH292" s="193">
        <v>0.1</v>
      </c>
      <c r="DI292" s="105">
        <v>3</v>
      </c>
      <c r="DJ292" s="194">
        <v>155</v>
      </c>
      <c r="DK292" s="105">
        <v>10</v>
      </c>
      <c r="DL292" s="105">
        <v>10</v>
      </c>
      <c r="DM292" s="105">
        <v>0</v>
      </c>
      <c r="DN292" s="194">
        <v>1800</v>
      </c>
      <c r="DO292" s="194">
        <v>0</v>
      </c>
      <c r="DP292" s="194">
        <v>500</v>
      </c>
      <c r="DQ292" s="194">
        <v>150</v>
      </c>
      <c r="DR292" s="194">
        <v>1430</v>
      </c>
      <c r="DS292" s="105">
        <v>1</v>
      </c>
      <c r="DT292" s="194">
        <v>18</v>
      </c>
      <c r="DU292" s="194">
        <v>388</v>
      </c>
      <c r="DV292" s="105" t="s">
        <v>117</v>
      </c>
      <c r="DX292" s="164">
        <f>AVERAGE(DK$6:DK292)</f>
        <v>10.484320557491289</v>
      </c>
      <c r="DY292" s="164">
        <f>AVERAGE(DL$6:DL292)</f>
        <v>10.484320557491289</v>
      </c>
      <c r="DZ292" s="164">
        <f>AVERAGE(DM$6:DM292)</f>
        <v>0</v>
      </c>
      <c r="EA292" s="167">
        <f>AVERAGE(DN$6:DN292)</f>
        <v>1887.1777003484322</v>
      </c>
      <c r="EB292" s="167">
        <f>AVERAGE(DO$6:DO292)</f>
        <v>0</v>
      </c>
      <c r="EC292" s="167">
        <f>AVERAGE(DP$6:DP292)</f>
        <v>524.21602787456447</v>
      </c>
      <c r="ED292" s="167">
        <f>AVERAGE(DQ$6:DQ292)</f>
        <v>157.26480836236934</v>
      </c>
      <c r="EE292" s="167">
        <f>AVERAGE(DR$6:DR292)</f>
        <v>1657.2752613240418</v>
      </c>
      <c r="EF292" s="164">
        <f>AVERAGE(DS$6:DS292)</f>
        <v>0.87456445993031362</v>
      </c>
      <c r="EG292" s="167">
        <f>AVERAGE(DT$6:DT292)</f>
        <v>15.742160278745645</v>
      </c>
      <c r="EH292" s="167">
        <f>AVERAGE(DU$6:DU292)</f>
        <v>245.64459930313589</v>
      </c>
      <c r="FJ292" s="103">
        <v>287</v>
      </c>
      <c r="FK292" s="165">
        <v>7.2001355307802886</v>
      </c>
      <c r="FL292" s="163">
        <v>0.2</v>
      </c>
      <c r="FM292" s="161">
        <v>7</v>
      </c>
      <c r="FN292" s="168">
        <v>134</v>
      </c>
      <c r="FO292" s="161">
        <v>13</v>
      </c>
      <c r="FP292" s="161">
        <v>13</v>
      </c>
      <c r="FQ292" s="161">
        <v>0</v>
      </c>
      <c r="FR292" s="168">
        <v>2340</v>
      </c>
      <c r="FS292" s="168">
        <v>0</v>
      </c>
      <c r="FT292" s="168">
        <v>650</v>
      </c>
      <c r="FU292" s="168">
        <v>195</v>
      </c>
      <c r="FV292" s="168">
        <v>1604</v>
      </c>
      <c r="FW292" s="161">
        <v>1</v>
      </c>
      <c r="FX292" s="168">
        <v>36</v>
      </c>
      <c r="FY292" s="168">
        <v>772</v>
      </c>
      <c r="FZ292" s="161" t="s">
        <v>117</v>
      </c>
      <c r="GB292" s="160">
        <f>AVERAGE(FO$6:FO292)</f>
        <v>9.9128919860627178</v>
      </c>
      <c r="GC292" s="160">
        <f>AVERAGE(FP$6:FP292)</f>
        <v>9.9128919860627178</v>
      </c>
      <c r="GD292" s="160">
        <f>AVERAGE(FQ$6:FQ292)</f>
        <v>0</v>
      </c>
      <c r="GE292" s="166">
        <f>AVERAGE(FR$6:FR292)</f>
        <v>1784.3205574912893</v>
      </c>
      <c r="GF292" s="166">
        <f>AVERAGE(FS$6:FS292)</f>
        <v>0</v>
      </c>
      <c r="GG292" s="166">
        <f>AVERAGE(FT$6:FT292)</f>
        <v>495.64459930313586</v>
      </c>
      <c r="GH292" s="166">
        <f>AVERAGE(FU$6:FU292)</f>
        <v>148.69337979094075</v>
      </c>
      <c r="GI292" s="166">
        <f>AVERAGE(FV$6:FV292)</f>
        <v>1627.98606271777</v>
      </c>
      <c r="GJ292" s="160">
        <f>AVERAGE(FW$6:FW292)</f>
        <v>0.83972125435540068</v>
      </c>
      <c r="GK292" s="166">
        <f>AVERAGE(FX$6:FX292)</f>
        <v>30.229965156794425</v>
      </c>
      <c r="GL292" s="166">
        <f>AVERAGE(FY$6:FY292)</f>
        <v>186.56445993031357</v>
      </c>
      <c r="HM292" s="98">
        <v>287</v>
      </c>
      <c r="HN292" s="179">
        <v>12.56772713981703</v>
      </c>
      <c r="HO292" s="188">
        <v>0.2</v>
      </c>
      <c r="HP292" s="177">
        <v>7</v>
      </c>
      <c r="HQ292" s="191">
        <v>207</v>
      </c>
      <c r="HR292" s="177">
        <v>17</v>
      </c>
      <c r="HS292" s="177">
        <v>17</v>
      </c>
      <c r="HT292" s="177">
        <v>0</v>
      </c>
      <c r="HU292" s="191">
        <v>2550</v>
      </c>
      <c r="HV292" s="191">
        <v>0</v>
      </c>
      <c r="HW292" s="191">
        <v>850</v>
      </c>
      <c r="HX292" s="191">
        <v>255</v>
      </c>
      <c r="HY292" s="191">
        <v>1937</v>
      </c>
      <c r="HZ292" s="177">
        <v>3</v>
      </c>
      <c r="IA292" s="191">
        <v>90</v>
      </c>
      <c r="IB292" s="191">
        <v>703</v>
      </c>
      <c r="IC292" s="177" t="s">
        <v>117</v>
      </c>
      <c r="IE292" s="164">
        <f>AVERAGE(HR$6:HR292)</f>
        <v>19.804878048780488</v>
      </c>
      <c r="IF292" s="164">
        <f>AVERAGE(HS$6:HS292)</f>
        <v>19.139372822299652</v>
      </c>
      <c r="IG292" s="164">
        <f>AVERAGE(HT$6:HT292)</f>
        <v>1.0209059233449478</v>
      </c>
      <c r="IH292" s="167">
        <f>AVERAGE(HU$6:HU292)</f>
        <v>2870.905923344948</v>
      </c>
      <c r="II292" s="167">
        <f>AVERAGE(HV$6:HV292)</f>
        <v>153.13588850174216</v>
      </c>
      <c r="IJ292" s="167">
        <f>AVERAGE(HW$6:HW292)</f>
        <v>905.92334494773525</v>
      </c>
      <c r="IK292" s="167">
        <f>AVERAGE(HX$6:HX292)</f>
        <v>271.77700348432057</v>
      </c>
      <c r="IL292" s="167">
        <f>AVERAGE(HY$6:HY292)</f>
        <v>2311.3101045296166</v>
      </c>
      <c r="IM292" s="164">
        <f>AVERAGE(HZ$6:HZ292)</f>
        <v>2.491289198606272</v>
      </c>
      <c r="IN292" s="167">
        <f>AVERAGE(IA$6:IA292)</f>
        <v>74.738675958188153</v>
      </c>
      <c r="IO292" s="167">
        <f>AVERAGE(IB$6:IB292)</f>
        <v>634.33449477351917</v>
      </c>
    </row>
    <row r="293" spans="2:249" x14ac:dyDescent="0.2">
      <c r="B293" s="103">
        <v>288</v>
      </c>
      <c r="C293" s="165">
        <v>19.108539215458148</v>
      </c>
      <c r="D293" s="163">
        <v>0.2</v>
      </c>
      <c r="E293" s="161">
        <v>3</v>
      </c>
      <c r="F293" s="168">
        <v>491</v>
      </c>
      <c r="G293" s="161">
        <v>18</v>
      </c>
      <c r="H293" s="161">
        <v>18</v>
      </c>
      <c r="I293" s="161">
        <v>0</v>
      </c>
      <c r="J293" s="168">
        <v>2160</v>
      </c>
      <c r="K293" s="168">
        <v>0</v>
      </c>
      <c r="L293" s="168">
        <v>900</v>
      </c>
      <c r="M293" s="168">
        <v>270</v>
      </c>
      <c r="N293" s="168">
        <v>2286</v>
      </c>
      <c r="O293" s="161">
        <v>4</v>
      </c>
      <c r="P293" s="168">
        <v>48</v>
      </c>
      <c r="Q293" s="168">
        <v>-78</v>
      </c>
      <c r="R293" s="161" t="s">
        <v>117</v>
      </c>
      <c r="T293" s="169">
        <f>AVERAGE(G$6:G293)</f>
        <v>23.440972222222221</v>
      </c>
      <c r="U293" s="169">
        <f>AVERAGE(H$6:H293)</f>
        <v>20.760416666666668</v>
      </c>
      <c r="V293" s="169">
        <f>AVERAGE(I$6:I293)</f>
        <v>1.3888888888888888</v>
      </c>
      <c r="W293" s="170">
        <f>AVERAGE(J$6:J293)</f>
        <v>2491.25</v>
      </c>
      <c r="X293" s="170">
        <f>AVERAGE(K$6:K293)</f>
        <v>166.66666666666666</v>
      </c>
      <c r="Y293" s="170">
        <f>AVERAGE(L$6:L293)</f>
        <v>968.57638888888891</v>
      </c>
      <c r="Z293" s="170">
        <f>AVERAGE(M$6:M293)</f>
        <v>290.57291666666669</v>
      </c>
      <c r="AA293" s="170">
        <f>AVERAGE(N$6:N293)</f>
        <v>2404.5243055555557</v>
      </c>
      <c r="AB293" s="169">
        <f>AVERAGE(O$6:O293)</f>
        <v>3.0868055555555554</v>
      </c>
      <c r="AC293" s="170">
        <f>AVERAGE(P$6:P293)</f>
        <v>37.041666666666664</v>
      </c>
      <c r="AD293" s="170">
        <f>AVERAGE(Q$6:Q293)</f>
        <v>123.76736111111111</v>
      </c>
      <c r="AY293" s="5"/>
      <c r="AZ293" s="26">
        <v>288</v>
      </c>
      <c r="BA293" s="165">
        <v>23.068400788080861</v>
      </c>
      <c r="BB293" s="176">
        <v>0.15</v>
      </c>
      <c r="BC293" s="161">
        <v>3</v>
      </c>
      <c r="BD293" s="182">
        <v>260</v>
      </c>
      <c r="BE293" s="161">
        <v>23</v>
      </c>
      <c r="BF293" s="161">
        <v>22</v>
      </c>
      <c r="BG293" s="161">
        <v>2</v>
      </c>
      <c r="BH293" s="168">
        <v>3300</v>
      </c>
      <c r="BI293" s="168">
        <v>300</v>
      </c>
      <c r="BJ293" s="168">
        <v>1000</v>
      </c>
      <c r="BK293" s="168">
        <v>300</v>
      </c>
      <c r="BL293" s="168">
        <v>2485</v>
      </c>
      <c r="BM293" s="161">
        <v>3</v>
      </c>
      <c r="BN293" s="168">
        <v>45</v>
      </c>
      <c r="BO293" s="168">
        <v>860</v>
      </c>
      <c r="BP293" s="161" t="s">
        <v>116</v>
      </c>
      <c r="BR293" s="164">
        <f>AVERAGE(BE$6:BE293)</f>
        <v>19.722222222222221</v>
      </c>
      <c r="BS293" s="164">
        <f>AVERAGE(BF$6:BF293)</f>
        <v>18.892361111111111</v>
      </c>
      <c r="BT293" s="164">
        <f>AVERAGE(BG$6:BG293)</f>
        <v>0.67361111111111116</v>
      </c>
      <c r="BU293" s="167">
        <f>AVERAGE(BH$6:BH293)</f>
        <v>2833.8541666666665</v>
      </c>
      <c r="BV293" s="167">
        <f>AVERAGE(BI$6:BI293)</f>
        <v>101.04166666666667</v>
      </c>
      <c r="BW293" s="167">
        <f>AVERAGE(BJ$6:BJ293)</f>
        <v>910.9375</v>
      </c>
      <c r="BX293" s="167">
        <f>AVERAGE(BK$6:BK293)</f>
        <v>273.28125</v>
      </c>
      <c r="BY293" s="167">
        <f>AVERAGE(BL$6:BL293)</f>
        <v>2254.9618055555557</v>
      </c>
      <c r="BZ293" s="164">
        <f>AVERAGE(BM$6:BM293)</f>
        <v>2.2465277777777777</v>
      </c>
      <c r="CA293" s="167">
        <f>AVERAGE(BN$6:BN293)</f>
        <v>33.697916666666664</v>
      </c>
      <c r="CB293" s="167">
        <f>AVERAGE(BO$6:BO293)</f>
        <v>612.59027777777783</v>
      </c>
      <c r="DF293" s="103">
        <v>288</v>
      </c>
      <c r="DG293" s="192">
        <v>7.1204729083217124</v>
      </c>
      <c r="DH293" s="193">
        <v>0.15</v>
      </c>
      <c r="DI293" s="105">
        <v>8</v>
      </c>
      <c r="DJ293" s="194">
        <v>128</v>
      </c>
      <c r="DK293" s="105">
        <v>14</v>
      </c>
      <c r="DL293" s="105">
        <v>14</v>
      </c>
      <c r="DM293" s="105">
        <v>0</v>
      </c>
      <c r="DN293" s="194">
        <v>2520</v>
      </c>
      <c r="DO293" s="194">
        <v>0</v>
      </c>
      <c r="DP293" s="194">
        <v>700</v>
      </c>
      <c r="DQ293" s="194">
        <v>210</v>
      </c>
      <c r="DR293" s="194">
        <v>1663</v>
      </c>
      <c r="DS293" s="105">
        <v>1</v>
      </c>
      <c r="DT293" s="194">
        <v>18</v>
      </c>
      <c r="DU293" s="194">
        <v>875</v>
      </c>
      <c r="DV293" s="105" t="s">
        <v>117</v>
      </c>
      <c r="DX293" s="164">
        <f>AVERAGE(DK$6:DK293)</f>
        <v>10.496527777777779</v>
      </c>
      <c r="DY293" s="164">
        <f>AVERAGE(DL$6:DL293)</f>
        <v>10.496527777777779</v>
      </c>
      <c r="DZ293" s="164">
        <f>AVERAGE(DM$6:DM293)</f>
        <v>0</v>
      </c>
      <c r="EA293" s="167">
        <f>AVERAGE(DN$6:DN293)</f>
        <v>1889.375</v>
      </c>
      <c r="EB293" s="167">
        <f>AVERAGE(DO$6:DO293)</f>
        <v>0</v>
      </c>
      <c r="EC293" s="167">
        <f>AVERAGE(DP$6:DP293)</f>
        <v>524.82638888888891</v>
      </c>
      <c r="ED293" s="167">
        <f>AVERAGE(DQ$6:DQ293)</f>
        <v>157.44791666666666</v>
      </c>
      <c r="EE293" s="167">
        <f>AVERAGE(DR$6:DR293)</f>
        <v>1657.2951388888889</v>
      </c>
      <c r="EF293" s="164">
        <f>AVERAGE(DS$6:DS293)</f>
        <v>0.875</v>
      </c>
      <c r="EG293" s="167">
        <f>AVERAGE(DT$6:DT293)</f>
        <v>15.75</v>
      </c>
      <c r="EH293" s="167">
        <f>AVERAGE(DU$6:DU293)</f>
        <v>247.82986111111111</v>
      </c>
      <c r="FJ293" s="103">
        <v>288</v>
      </c>
      <c r="FK293" s="165">
        <v>7.4211463949613563</v>
      </c>
      <c r="FL293" s="163">
        <v>0.15</v>
      </c>
      <c r="FM293" s="161">
        <v>3</v>
      </c>
      <c r="FN293" s="168">
        <v>437</v>
      </c>
      <c r="FO293" s="161">
        <v>9</v>
      </c>
      <c r="FP293" s="161">
        <v>9</v>
      </c>
      <c r="FQ293" s="161">
        <v>0</v>
      </c>
      <c r="FR293" s="168">
        <v>1620</v>
      </c>
      <c r="FS293" s="168">
        <v>0</v>
      </c>
      <c r="FT293" s="168">
        <v>450</v>
      </c>
      <c r="FU293" s="168">
        <v>135</v>
      </c>
      <c r="FV293" s="168">
        <v>1647</v>
      </c>
      <c r="FW293" s="161">
        <v>1</v>
      </c>
      <c r="FX293" s="168">
        <v>36</v>
      </c>
      <c r="FY293" s="168">
        <v>9</v>
      </c>
      <c r="FZ293" s="161" t="s">
        <v>117</v>
      </c>
      <c r="GB293" s="160">
        <f>AVERAGE(FO$6:FO293)</f>
        <v>9.9097222222222214</v>
      </c>
      <c r="GC293" s="160">
        <f>AVERAGE(FP$6:FP293)</f>
        <v>9.9097222222222214</v>
      </c>
      <c r="GD293" s="160">
        <f>AVERAGE(FQ$6:FQ293)</f>
        <v>0</v>
      </c>
      <c r="GE293" s="166">
        <f>AVERAGE(FR$6:FR293)</f>
        <v>1783.75</v>
      </c>
      <c r="GF293" s="166">
        <f>AVERAGE(FS$6:FS293)</f>
        <v>0</v>
      </c>
      <c r="GG293" s="166">
        <f>AVERAGE(FT$6:FT293)</f>
        <v>495.48611111111109</v>
      </c>
      <c r="GH293" s="166">
        <f>AVERAGE(FU$6:FU293)</f>
        <v>148.64583333333334</v>
      </c>
      <c r="GI293" s="166">
        <f>AVERAGE(FV$6:FV293)</f>
        <v>1628.0520833333333</v>
      </c>
      <c r="GJ293" s="160">
        <f>AVERAGE(FW$6:FW293)</f>
        <v>0.84027777777777779</v>
      </c>
      <c r="GK293" s="166">
        <f>AVERAGE(FX$6:FX293)</f>
        <v>30.25</v>
      </c>
      <c r="GL293" s="166">
        <f>AVERAGE(FY$6:FY293)</f>
        <v>185.94791666666666</v>
      </c>
      <c r="HM293" s="98">
        <v>288</v>
      </c>
      <c r="HN293" s="179">
        <v>12.54576729558875</v>
      </c>
      <c r="HO293" s="188">
        <v>0.1</v>
      </c>
      <c r="HP293" s="177">
        <v>2</v>
      </c>
      <c r="HQ293" s="191">
        <v>527</v>
      </c>
      <c r="HR293" s="177">
        <v>14</v>
      </c>
      <c r="HS293" s="177">
        <v>14</v>
      </c>
      <c r="HT293" s="177">
        <v>0</v>
      </c>
      <c r="HU293" s="191">
        <v>2100</v>
      </c>
      <c r="HV293" s="191">
        <v>0</v>
      </c>
      <c r="HW293" s="191">
        <v>700</v>
      </c>
      <c r="HX293" s="191">
        <v>210</v>
      </c>
      <c r="HY293" s="191">
        <v>2062</v>
      </c>
      <c r="HZ293" s="177">
        <v>1</v>
      </c>
      <c r="IA293" s="191">
        <v>30</v>
      </c>
      <c r="IB293" s="191">
        <v>68</v>
      </c>
      <c r="IC293" s="177" t="s">
        <v>117</v>
      </c>
      <c r="IE293" s="164">
        <f>AVERAGE(HR$6:HR293)</f>
        <v>19.784722222222221</v>
      </c>
      <c r="IF293" s="164">
        <f>AVERAGE(HS$6:HS293)</f>
        <v>19.121527777777779</v>
      </c>
      <c r="IG293" s="164">
        <f>AVERAGE(HT$6:HT293)</f>
        <v>1.0173611111111112</v>
      </c>
      <c r="IH293" s="167">
        <f>AVERAGE(HU$6:HU293)</f>
        <v>2868.2291666666665</v>
      </c>
      <c r="II293" s="167">
        <f>AVERAGE(HV$6:HV293)</f>
        <v>152.60416666666666</v>
      </c>
      <c r="IJ293" s="167">
        <f>AVERAGE(HW$6:HW293)</f>
        <v>905.20833333333337</v>
      </c>
      <c r="IK293" s="167">
        <f>AVERAGE(HX$6:HX293)</f>
        <v>271.5625</v>
      </c>
      <c r="IL293" s="167">
        <f>AVERAGE(HY$6:HY293)</f>
        <v>2310.4444444444443</v>
      </c>
      <c r="IM293" s="164">
        <f>AVERAGE(HZ$6:HZ293)</f>
        <v>2.4861111111111112</v>
      </c>
      <c r="IN293" s="167">
        <f>AVERAGE(IA$6:IA293)</f>
        <v>74.583333333333329</v>
      </c>
      <c r="IO293" s="167">
        <f>AVERAGE(IB$6:IB293)</f>
        <v>632.36805555555554</v>
      </c>
    </row>
    <row r="294" spans="2:249" x14ac:dyDescent="0.2">
      <c r="B294" s="103">
        <v>289</v>
      </c>
      <c r="C294" s="165">
        <v>24.911093919453847</v>
      </c>
      <c r="D294" s="163">
        <v>0.05</v>
      </c>
      <c r="E294" s="161">
        <v>3</v>
      </c>
      <c r="F294" s="168">
        <v>437</v>
      </c>
      <c r="G294" s="161">
        <v>27</v>
      </c>
      <c r="H294" s="161">
        <v>22</v>
      </c>
      <c r="I294" s="161">
        <v>2</v>
      </c>
      <c r="J294" s="168">
        <v>2640</v>
      </c>
      <c r="K294" s="168">
        <v>240</v>
      </c>
      <c r="L294" s="168">
        <v>1000</v>
      </c>
      <c r="M294" s="168">
        <v>300</v>
      </c>
      <c r="N294" s="168">
        <v>2602</v>
      </c>
      <c r="O294" s="161">
        <v>1</v>
      </c>
      <c r="P294" s="168">
        <v>12</v>
      </c>
      <c r="Q294" s="168">
        <v>50</v>
      </c>
      <c r="R294" s="161" t="s">
        <v>116</v>
      </c>
      <c r="T294" s="169">
        <f>AVERAGE(G$6:G294)</f>
        <v>23.453287197231834</v>
      </c>
      <c r="U294" s="169">
        <f>AVERAGE(H$6:H294)</f>
        <v>20.764705882352942</v>
      </c>
      <c r="V294" s="169">
        <f>AVERAGE(I$6:I294)</f>
        <v>1.3910034602076125</v>
      </c>
      <c r="W294" s="170">
        <f>AVERAGE(J$6:J294)</f>
        <v>2491.7647058823532</v>
      </c>
      <c r="X294" s="170">
        <f>AVERAGE(K$6:K294)</f>
        <v>166.92041522491348</v>
      </c>
      <c r="Y294" s="170">
        <f>AVERAGE(L$6:L294)</f>
        <v>968.68512110726647</v>
      </c>
      <c r="Z294" s="170">
        <f>AVERAGE(M$6:M294)</f>
        <v>290.60553633217995</v>
      </c>
      <c r="AA294" s="170">
        <f>AVERAGE(N$6:N294)</f>
        <v>2405.2076124567475</v>
      </c>
      <c r="AB294" s="169">
        <f>AVERAGE(O$6:O294)</f>
        <v>3.0795847750865053</v>
      </c>
      <c r="AC294" s="170">
        <f>AVERAGE(P$6:P294)</f>
        <v>36.955017301038062</v>
      </c>
      <c r="AD294" s="170">
        <f>AVERAGE(Q$6:Q294)</f>
        <v>123.5121107266436</v>
      </c>
      <c r="AY294" s="5"/>
      <c r="AZ294" s="26">
        <v>289</v>
      </c>
      <c r="BA294" s="165">
        <v>16.898348985857734</v>
      </c>
      <c r="BB294" s="176">
        <v>0.1</v>
      </c>
      <c r="BC294" s="161">
        <v>3</v>
      </c>
      <c r="BD294" s="182">
        <v>170</v>
      </c>
      <c r="BE294" s="161">
        <v>18</v>
      </c>
      <c r="BF294" s="161">
        <v>18</v>
      </c>
      <c r="BG294" s="161">
        <v>0</v>
      </c>
      <c r="BH294" s="168">
        <v>2700</v>
      </c>
      <c r="BI294" s="168">
        <v>0</v>
      </c>
      <c r="BJ294" s="168">
        <v>900</v>
      </c>
      <c r="BK294" s="168">
        <v>270</v>
      </c>
      <c r="BL294" s="168">
        <v>1965</v>
      </c>
      <c r="BM294" s="161">
        <v>2</v>
      </c>
      <c r="BN294" s="168">
        <v>30</v>
      </c>
      <c r="BO294" s="168">
        <v>765</v>
      </c>
      <c r="BP294" s="161" t="s">
        <v>117</v>
      </c>
      <c r="BR294" s="164">
        <f>AVERAGE(BE$6:BE294)</f>
        <v>19.716262975778548</v>
      </c>
      <c r="BS294" s="164">
        <f>AVERAGE(BF$6:BF294)</f>
        <v>18.889273356401382</v>
      </c>
      <c r="BT294" s="164">
        <f>AVERAGE(BG$6:BG294)</f>
        <v>0.67128027681660896</v>
      </c>
      <c r="BU294" s="167">
        <f>AVERAGE(BH$6:BH294)</f>
        <v>2833.3910034602077</v>
      </c>
      <c r="BV294" s="167">
        <f>AVERAGE(BI$6:BI294)</f>
        <v>100.69204152249135</v>
      </c>
      <c r="BW294" s="167">
        <f>AVERAGE(BJ$6:BJ294)</f>
        <v>910.89965397923879</v>
      </c>
      <c r="BX294" s="167">
        <f>AVERAGE(BK$6:BK294)</f>
        <v>273.26989619377161</v>
      </c>
      <c r="BY294" s="167">
        <f>AVERAGE(BL$6:BL294)</f>
        <v>2253.9584775086505</v>
      </c>
      <c r="BZ294" s="164">
        <f>AVERAGE(BM$6:BM294)</f>
        <v>2.2456747404844291</v>
      </c>
      <c r="CA294" s="167">
        <f>AVERAGE(BN$6:BN294)</f>
        <v>33.685121107266433</v>
      </c>
      <c r="CB294" s="167">
        <f>AVERAGE(BO$6:BO294)</f>
        <v>613.11764705882354</v>
      </c>
      <c r="DF294" s="103">
        <v>289</v>
      </c>
      <c r="DG294" s="192">
        <v>7.7164035056791356</v>
      </c>
      <c r="DH294" s="193">
        <v>0.1</v>
      </c>
      <c r="DI294" s="105">
        <v>10</v>
      </c>
      <c r="DJ294" s="194">
        <v>385</v>
      </c>
      <c r="DK294" s="105">
        <v>17</v>
      </c>
      <c r="DL294" s="105">
        <v>17</v>
      </c>
      <c r="DM294" s="105">
        <v>0</v>
      </c>
      <c r="DN294" s="194">
        <v>3060</v>
      </c>
      <c r="DO294" s="194">
        <v>0</v>
      </c>
      <c r="DP294" s="194">
        <v>850</v>
      </c>
      <c r="DQ294" s="194">
        <v>255</v>
      </c>
      <c r="DR294" s="194">
        <v>2115</v>
      </c>
      <c r="DS294" s="105">
        <v>1</v>
      </c>
      <c r="DT294" s="194">
        <v>18</v>
      </c>
      <c r="DU294" s="194">
        <v>963</v>
      </c>
      <c r="DV294" s="105" t="s">
        <v>117</v>
      </c>
      <c r="DX294" s="164">
        <f>AVERAGE(DK$6:DK294)</f>
        <v>10.519031141868512</v>
      </c>
      <c r="DY294" s="164">
        <f>AVERAGE(DL$6:DL294)</f>
        <v>10.519031141868512</v>
      </c>
      <c r="DZ294" s="164">
        <f>AVERAGE(DM$6:DM294)</f>
        <v>0</v>
      </c>
      <c r="EA294" s="167">
        <f>AVERAGE(DN$6:DN294)</f>
        <v>1893.4256055363321</v>
      </c>
      <c r="EB294" s="167">
        <f>AVERAGE(DO$6:DO294)</f>
        <v>0</v>
      </c>
      <c r="EC294" s="167">
        <f>AVERAGE(DP$6:DP294)</f>
        <v>525.95155709342555</v>
      </c>
      <c r="ED294" s="167">
        <f>AVERAGE(DQ$6:DQ294)</f>
        <v>157.78546712802768</v>
      </c>
      <c r="EE294" s="167">
        <f>AVERAGE(DR$6:DR294)</f>
        <v>1658.878892733564</v>
      </c>
      <c r="EF294" s="164">
        <f>AVERAGE(DS$6:DS294)</f>
        <v>0.87543252595155707</v>
      </c>
      <c r="EG294" s="167">
        <f>AVERAGE(DT$6:DT294)</f>
        <v>15.757785467128027</v>
      </c>
      <c r="EH294" s="167">
        <f>AVERAGE(DU$6:DU294)</f>
        <v>250.30449826989619</v>
      </c>
      <c r="FJ294" s="103">
        <v>289</v>
      </c>
      <c r="FK294" s="165">
        <v>6.4816061191383838</v>
      </c>
      <c r="FL294" s="163">
        <v>0.15</v>
      </c>
      <c r="FM294" s="161">
        <v>8</v>
      </c>
      <c r="FN294" s="168">
        <v>519</v>
      </c>
      <c r="FO294" s="161">
        <v>13</v>
      </c>
      <c r="FP294" s="161">
        <v>13</v>
      </c>
      <c r="FQ294" s="161">
        <v>0</v>
      </c>
      <c r="FR294" s="168">
        <v>2340</v>
      </c>
      <c r="FS294" s="168">
        <v>0</v>
      </c>
      <c r="FT294" s="168">
        <v>650</v>
      </c>
      <c r="FU294" s="168">
        <v>195</v>
      </c>
      <c r="FV294" s="168">
        <v>1989</v>
      </c>
      <c r="FW294" s="161">
        <v>1</v>
      </c>
      <c r="FX294" s="168">
        <v>36</v>
      </c>
      <c r="FY294" s="168">
        <v>387</v>
      </c>
      <c r="FZ294" s="161" t="s">
        <v>117</v>
      </c>
      <c r="GB294" s="160">
        <f>AVERAGE(FO$6:FO294)</f>
        <v>9.9204152249134943</v>
      </c>
      <c r="GC294" s="160">
        <f>AVERAGE(FP$6:FP294)</f>
        <v>9.9204152249134943</v>
      </c>
      <c r="GD294" s="160">
        <f>AVERAGE(FQ$6:FQ294)</f>
        <v>0</v>
      </c>
      <c r="GE294" s="166">
        <f>AVERAGE(FR$6:FR294)</f>
        <v>1785.6747404844291</v>
      </c>
      <c r="GF294" s="166">
        <f>AVERAGE(FS$6:FS294)</f>
        <v>0</v>
      </c>
      <c r="GG294" s="166">
        <f>AVERAGE(FT$6:FT294)</f>
        <v>496.02076124567475</v>
      </c>
      <c r="GH294" s="166">
        <f>AVERAGE(FU$6:FU294)</f>
        <v>148.80622837370242</v>
      </c>
      <c r="GI294" s="166">
        <f>AVERAGE(FV$6:FV294)</f>
        <v>1629.3010380622836</v>
      </c>
      <c r="GJ294" s="160">
        <f>AVERAGE(FW$6:FW294)</f>
        <v>0.84083044982698962</v>
      </c>
      <c r="GK294" s="166">
        <f>AVERAGE(FX$6:FX294)</f>
        <v>30.269896193771626</v>
      </c>
      <c r="GL294" s="166">
        <f>AVERAGE(FY$6:FY294)</f>
        <v>186.64359861591694</v>
      </c>
      <c r="HM294" s="98">
        <v>289</v>
      </c>
      <c r="HN294" s="179">
        <v>14.710059032323132</v>
      </c>
      <c r="HO294" s="188">
        <v>0.1</v>
      </c>
      <c r="HP294" s="177">
        <v>3</v>
      </c>
      <c r="HQ294" s="191">
        <v>102</v>
      </c>
      <c r="HR294" s="177">
        <v>17</v>
      </c>
      <c r="HS294" s="177">
        <v>17</v>
      </c>
      <c r="HT294" s="177">
        <v>0</v>
      </c>
      <c r="HU294" s="191">
        <v>2550</v>
      </c>
      <c r="HV294" s="191">
        <v>0</v>
      </c>
      <c r="HW294" s="191">
        <v>850</v>
      </c>
      <c r="HX294" s="191">
        <v>255</v>
      </c>
      <c r="HY294" s="191">
        <v>1832</v>
      </c>
      <c r="HZ294" s="177">
        <v>1</v>
      </c>
      <c r="IA294" s="191">
        <v>30</v>
      </c>
      <c r="IB294" s="191">
        <v>748</v>
      </c>
      <c r="IC294" s="177" t="s">
        <v>117</v>
      </c>
      <c r="IE294" s="164">
        <f>AVERAGE(HR$6:HR294)</f>
        <v>19.775086505190313</v>
      </c>
      <c r="IF294" s="164">
        <f>AVERAGE(HS$6:HS294)</f>
        <v>19.114186851211073</v>
      </c>
      <c r="IG294" s="164">
        <f>AVERAGE(HT$6:HT294)</f>
        <v>1.013840830449827</v>
      </c>
      <c r="IH294" s="167">
        <f>AVERAGE(HU$6:HU294)</f>
        <v>2867.128027681661</v>
      </c>
      <c r="II294" s="167">
        <f>AVERAGE(HV$6:HV294)</f>
        <v>152.07612456747404</v>
      </c>
      <c r="IJ294" s="167">
        <f>AVERAGE(HW$6:HW294)</f>
        <v>905.01730103806233</v>
      </c>
      <c r="IK294" s="167">
        <f>AVERAGE(HX$6:HX294)</f>
        <v>271.50519031141869</v>
      </c>
      <c r="IL294" s="167">
        <f>AVERAGE(HY$6:HY294)</f>
        <v>2308.78892733564</v>
      </c>
      <c r="IM294" s="164">
        <f>AVERAGE(HZ$6:HZ294)</f>
        <v>2.4809688581314879</v>
      </c>
      <c r="IN294" s="167">
        <f>AVERAGE(IA$6:IA294)</f>
        <v>74.429065743944633</v>
      </c>
      <c r="IO294" s="167">
        <f>AVERAGE(IB$6:IB294)</f>
        <v>632.76816608996535</v>
      </c>
    </row>
    <row r="295" spans="2:249" x14ac:dyDescent="0.2">
      <c r="B295" s="103">
        <v>290</v>
      </c>
      <c r="C295" s="165">
        <v>18.099521668465758</v>
      </c>
      <c r="D295" s="163">
        <v>0.15</v>
      </c>
      <c r="E295" s="161">
        <v>3</v>
      </c>
      <c r="F295" s="168">
        <v>223</v>
      </c>
      <c r="G295" s="161">
        <v>18</v>
      </c>
      <c r="H295" s="161">
        <v>18</v>
      </c>
      <c r="I295" s="161">
        <v>0</v>
      </c>
      <c r="J295" s="168">
        <v>2160</v>
      </c>
      <c r="K295" s="168">
        <v>0</v>
      </c>
      <c r="L295" s="168">
        <v>900</v>
      </c>
      <c r="M295" s="168">
        <v>270</v>
      </c>
      <c r="N295" s="168">
        <v>2018</v>
      </c>
      <c r="O295" s="161">
        <v>3</v>
      </c>
      <c r="P295" s="168">
        <v>36</v>
      </c>
      <c r="Q295" s="168">
        <v>178</v>
      </c>
      <c r="R295" s="161" t="s">
        <v>117</v>
      </c>
      <c r="T295" s="169">
        <f>AVERAGE(G$6:G295)</f>
        <v>23.434482758620689</v>
      </c>
      <c r="U295" s="169">
        <f>AVERAGE(H$6:H295)</f>
        <v>20.755172413793105</v>
      </c>
      <c r="V295" s="169">
        <f>AVERAGE(I$6:I295)</f>
        <v>1.3862068965517242</v>
      </c>
      <c r="W295" s="170">
        <f>AVERAGE(J$6:J295)</f>
        <v>2490.6206896551726</v>
      </c>
      <c r="X295" s="170">
        <f>AVERAGE(K$6:K295)</f>
        <v>166.34482758620689</v>
      </c>
      <c r="Y295" s="170">
        <f>AVERAGE(L$6:L295)</f>
        <v>968.44827586206895</v>
      </c>
      <c r="Z295" s="170">
        <f>AVERAGE(M$6:M295)</f>
        <v>290.5344827586207</v>
      </c>
      <c r="AA295" s="170">
        <f>AVERAGE(N$6:N295)</f>
        <v>2403.8724137931035</v>
      </c>
      <c r="AB295" s="169">
        <f>AVERAGE(O$6:O295)</f>
        <v>3.079310344827586</v>
      </c>
      <c r="AC295" s="170">
        <f>AVERAGE(P$6:P295)</f>
        <v>36.951724137931038</v>
      </c>
      <c r="AD295" s="170">
        <f>AVERAGE(Q$6:Q295)</f>
        <v>123.7</v>
      </c>
      <c r="AY295" s="5"/>
      <c r="AZ295" s="26">
        <v>290</v>
      </c>
      <c r="BA295" s="165">
        <v>12.453152536176951</v>
      </c>
      <c r="BB295" s="176">
        <v>0.15</v>
      </c>
      <c r="BC295" s="161">
        <v>3</v>
      </c>
      <c r="BD295" s="182">
        <v>242</v>
      </c>
      <c r="BE295" s="161">
        <v>13</v>
      </c>
      <c r="BF295" s="161">
        <v>13</v>
      </c>
      <c r="BG295" s="161">
        <v>0</v>
      </c>
      <c r="BH295" s="168">
        <v>1950</v>
      </c>
      <c r="BI295" s="168">
        <v>0</v>
      </c>
      <c r="BJ295" s="168">
        <v>650</v>
      </c>
      <c r="BK295" s="168">
        <v>195</v>
      </c>
      <c r="BL295" s="168">
        <v>1712</v>
      </c>
      <c r="BM295" s="161">
        <v>2</v>
      </c>
      <c r="BN295" s="168">
        <v>30</v>
      </c>
      <c r="BO295" s="168">
        <v>268</v>
      </c>
      <c r="BP295" s="161" t="s">
        <v>117</v>
      </c>
      <c r="BR295" s="164">
        <f>AVERAGE(BE$6:BE295)</f>
        <v>19.693103448275863</v>
      </c>
      <c r="BS295" s="164">
        <f>AVERAGE(BF$6:BF295)</f>
        <v>18.868965517241378</v>
      </c>
      <c r="BT295" s="164">
        <f>AVERAGE(BG$6:BG295)</f>
        <v>0.66896551724137931</v>
      </c>
      <c r="BU295" s="167">
        <f>AVERAGE(BH$6:BH295)</f>
        <v>2830.344827586207</v>
      </c>
      <c r="BV295" s="167">
        <f>AVERAGE(BI$6:BI295)</f>
        <v>100.34482758620689</v>
      </c>
      <c r="BW295" s="167">
        <f>AVERAGE(BJ$6:BJ295)</f>
        <v>910</v>
      </c>
      <c r="BX295" s="167">
        <f>AVERAGE(BK$6:BK295)</f>
        <v>273</v>
      </c>
      <c r="BY295" s="167">
        <f>AVERAGE(BL$6:BL295)</f>
        <v>2252.0896551724136</v>
      </c>
      <c r="BZ295" s="164">
        <f>AVERAGE(BM$6:BM295)</f>
        <v>2.2448275862068967</v>
      </c>
      <c r="CA295" s="167">
        <f>AVERAGE(BN$6:BN295)</f>
        <v>33.672413793103445</v>
      </c>
      <c r="CB295" s="167">
        <f>AVERAGE(BO$6:BO295)</f>
        <v>611.92758620689654</v>
      </c>
      <c r="DF295" s="103">
        <v>290</v>
      </c>
      <c r="DG295" s="192">
        <v>5.4607081784133644</v>
      </c>
      <c r="DH295" s="193">
        <v>0.15</v>
      </c>
      <c r="DI295" s="105">
        <v>6</v>
      </c>
      <c r="DJ295" s="194">
        <v>196</v>
      </c>
      <c r="DK295" s="105">
        <v>10</v>
      </c>
      <c r="DL295" s="105">
        <v>10</v>
      </c>
      <c r="DM295" s="105">
        <v>0</v>
      </c>
      <c r="DN295" s="194">
        <v>1800</v>
      </c>
      <c r="DO295" s="194">
        <v>0</v>
      </c>
      <c r="DP295" s="194">
        <v>500</v>
      </c>
      <c r="DQ295" s="194">
        <v>150</v>
      </c>
      <c r="DR295" s="194">
        <v>1471</v>
      </c>
      <c r="DS295" s="105">
        <v>1</v>
      </c>
      <c r="DT295" s="194">
        <v>18</v>
      </c>
      <c r="DU295" s="194">
        <v>347</v>
      </c>
      <c r="DV295" s="105" t="s">
        <v>117</v>
      </c>
      <c r="DX295" s="164">
        <f>AVERAGE(DK$6:DK295)</f>
        <v>10.517241379310345</v>
      </c>
      <c r="DY295" s="164">
        <f>AVERAGE(DL$6:DL295)</f>
        <v>10.517241379310345</v>
      </c>
      <c r="DZ295" s="164">
        <f>AVERAGE(DM$6:DM295)</f>
        <v>0</v>
      </c>
      <c r="EA295" s="167">
        <f>AVERAGE(DN$6:DN295)</f>
        <v>1893.1034482758621</v>
      </c>
      <c r="EB295" s="167">
        <f>AVERAGE(DO$6:DO295)</f>
        <v>0</v>
      </c>
      <c r="EC295" s="167">
        <f>AVERAGE(DP$6:DP295)</f>
        <v>525.86206896551721</v>
      </c>
      <c r="ED295" s="167">
        <f>AVERAGE(DQ$6:DQ295)</f>
        <v>157.75862068965517</v>
      </c>
      <c r="EE295" s="167">
        <f>AVERAGE(DR$6:DR295)</f>
        <v>1658.2310344827586</v>
      </c>
      <c r="EF295" s="164">
        <f>AVERAGE(DS$6:DS295)</f>
        <v>0.87586206896551722</v>
      </c>
      <c r="EG295" s="167">
        <f>AVERAGE(DT$6:DT295)</f>
        <v>15.76551724137931</v>
      </c>
      <c r="EH295" s="167">
        <f>AVERAGE(DU$6:DU295)</f>
        <v>250.63793103448276</v>
      </c>
      <c r="FJ295" s="103">
        <v>290</v>
      </c>
      <c r="FK295" s="165">
        <v>6.2436569665958173</v>
      </c>
      <c r="FL295" s="163">
        <v>0.05</v>
      </c>
      <c r="FM295" s="161">
        <v>1</v>
      </c>
      <c r="FN295" s="168">
        <v>232</v>
      </c>
      <c r="FO295" s="161">
        <v>7</v>
      </c>
      <c r="FP295" s="161">
        <v>7</v>
      </c>
      <c r="FQ295" s="161">
        <v>0</v>
      </c>
      <c r="FR295" s="168">
        <v>1260</v>
      </c>
      <c r="FS295" s="168">
        <v>0</v>
      </c>
      <c r="FT295" s="168">
        <v>350</v>
      </c>
      <c r="FU295" s="168">
        <v>105</v>
      </c>
      <c r="FV295" s="168">
        <v>1312</v>
      </c>
      <c r="FW295" s="161">
        <v>0</v>
      </c>
      <c r="FX295" s="168">
        <v>0</v>
      </c>
      <c r="FY295" s="168">
        <v>-52</v>
      </c>
      <c r="FZ295" s="161" t="s">
        <v>117</v>
      </c>
      <c r="GB295" s="160">
        <f>AVERAGE(FO$6:FO295)</f>
        <v>9.9103448275862061</v>
      </c>
      <c r="GC295" s="160">
        <f>AVERAGE(FP$6:FP295)</f>
        <v>9.9103448275862061</v>
      </c>
      <c r="GD295" s="160">
        <f>AVERAGE(FQ$6:FQ295)</f>
        <v>0</v>
      </c>
      <c r="GE295" s="166">
        <f>AVERAGE(FR$6:FR295)</f>
        <v>1783.8620689655172</v>
      </c>
      <c r="GF295" s="166">
        <f>AVERAGE(FS$6:FS295)</f>
        <v>0</v>
      </c>
      <c r="GG295" s="166">
        <f>AVERAGE(FT$6:FT295)</f>
        <v>495.51724137931035</v>
      </c>
      <c r="GH295" s="166">
        <f>AVERAGE(FU$6:FU295)</f>
        <v>148.65517241379311</v>
      </c>
      <c r="GI295" s="166">
        <f>AVERAGE(FV$6:FV295)</f>
        <v>1628.2068965517242</v>
      </c>
      <c r="GJ295" s="160">
        <f>AVERAGE(FW$6:FW295)</f>
        <v>0.83793103448275863</v>
      </c>
      <c r="GK295" s="166">
        <f>AVERAGE(FX$6:FX295)</f>
        <v>30.165517241379309</v>
      </c>
      <c r="GL295" s="166">
        <f>AVERAGE(FY$6:FY295)</f>
        <v>185.8206896551724</v>
      </c>
      <c r="HM295" s="98">
        <v>290</v>
      </c>
      <c r="HN295" s="179">
        <v>13.143371535944446</v>
      </c>
      <c r="HO295" s="188">
        <v>0.05</v>
      </c>
      <c r="HP295" s="177">
        <v>1</v>
      </c>
      <c r="HQ295" s="191">
        <v>124</v>
      </c>
      <c r="HR295" s="177">
        <v>13</v>
      </c>
      <c r="HS295" s="177">
        <v>13</v>
      </c>
      <c r="HT295" s="177">
        <v>0</v>
      </c>
      <c r="HU295" s="191">
        <v>1950</v>
      </c>
      <c r="HV295" s="191">
        <v>0</v>
      </c>
      <c r="HW295" s="191">
        <v>650</v>
      </c>
      <c r="HX295" s="191">
        <v>195</v>
      </c>
      <c r="HY295" s="191">
        <v>1594</v>
      </c>
      <c r="HZ295" s="177">
        <v>1</v>
      </c>
      <c r="IA295" s="191">
        <v>30</v>
      </c>
      <c r="IB295" s="191">
        <v>386</v>
      </c>
      <c r="IC295" s="177" t="s">
        <v>117</v>
      </c>
      <c r="IE295" s="164">
        <f>AVERAGE(HR$6:HR295)</f>
        <v>19.751724137931035</v>
      </c>
      <c r="IF295" s="164">
        <f>AVERAGE(HS$6:HS295)</f>
        <v>19.093103448275862</v>
      </c>
      <c r="IG295" s="164">
        <f>AVERAGE(HT$6:HT295)</f>
        <v>1.0103448275862068</v>
      </c>
      <c r="IH295" s="167">
        <f>AVERAGE(HU$6:HU295)</f>
        <v>2863.9655172413795</v>
      </c>
      <c r="II295" s="167">
        <f>AVERAGE(HV$6:HV295)</f>
        <v>151.55172413793105</v>
      </c>
      <c r="IJ295" s="167">
        <f>AVERAGE(HW$6:HW295)</f>
        <v>904.13793103448279</v>
      </c>
      <c r="IK295" s="167">
        <f>AVERAGE(HX$6:HX295)</f>
        <v>271.24137931034483</v>
      </c>
      <c r="IL295" s="167">
        <f>AVERAGE(HY$6:HY295)</f>
        <v>2306.3241379310343</v>
      </c>
      <c r="IM295" s="164">
        <f>AVERAGE(HZ$6:HZ295)</f>
        <v>2.4758620689655171</v>
      </c>
      <c r="IN295" s="167">
        <f>AVERAGE(IA$6:IA295)</f>
        <v>74.275862068965523</v>
      </c>
      <c r="IO295" s="167">
        <f>AVERAGE(IB$6:IB295)</f>
        <v>631.91724137931033</v>
      </c>
    </row>
    <row r="296" spans="2:249" x14ac:dyDescent="0.2">
      <c r="B296" s="103">
        <v>291</v>
      </c>
      <c r="C296" s="165">
        <v>26.003722361162172</v>
      </c>
      <c r="D296" s="163">
        <v>0.1</v>
      </c>
      <c r="E296" s="161">
        <v>3</v>
      </c>
      <c r="F296" s="168">
        <v>237</v>
      </c>
      <c r="G296" s="161">
        <v>26</v>
      </c>
      <c r="H296" s="161">
        <v>22</v>
      </c>
      <c r="I296" s="161">
        <v>2</v>
      </c>
      <c r="J296" s="168">
        <v>2640</v>
      </c>
      <c r="K296" s="168">
        <v>240</v>
      </c>
      <c r="L296" s="168">
        <v>1000</v>
      </c>
      <c r="M296" s="168">
        <v>300</v>
      </c>
      <c r="N296" s="168">
        <v>2402</v>
      </c>
      <c r="O296" s="161">
        <v>3</v>
      </c>
      <c r="P296" s="168">
        <v>36</v>
      </c>
      <c r="Q296" s="168">
        <v>274</v>
      </c>
      <c r="R296" s="161" t="s">
        <v>116</v>
      </c>
      <c r="T296" s="169">
        <f>AVERAGE(G$6:G296)</f>
        <v>23.443298969072163</v>
      </c>
      <c r="U296" s="169">
        <f>AVERAGE(H$6:H296)</f>
        <v>20.759450171821307</v>
      </c>
      <c r="V296" s="169">
        <f>AVERAGE(I$6:I296)</f>
        <v>1.3883161512027491</v>
      </c>
      <c r="W296" s="170">
        <f>AVERAGE(J$6:J296)</f>
        <v>2491.1340206185569</v>
      </c>
      <c r="X296" s="170">
        <f>AVERAGE(K$6:K296)</f>
        <v>166.5979381443299</v>
      </c>
      <c r="Y296" s="170">
        <f>AVERAGE(L$6:L296)</f>
        <v>968.5567010309278</v>
      </c>
      <c r="Z296" s="170">
        <f>AVERAGE(M$6:M296)</f>
        <v>290.56701030927837</v>
      </c>
      <c r="AA296" s="170">
        <f>AVERAGE(N$6:N296)</f>
        <v>2403.8659793814431</v>
      </c>
      <c r="AB296" s="169">
        <f>AVERAGE(O$6:O296)</f>
        <v>3.0790378006872854</v>
      </c>
      <c r="AC296" s="170">
        <f>AVERAGE(P$6:P296)</f>
        <v>36.948453608247419</v>
      </c>
      <c r="AD296" s="170">
        <f>AVERAGE(Q$6:Q296)</f>
        <v>124.21649484536083</v>
      </c>
      <c r="AY296" s="5"/>
      <c r="AZ296" s="26">
        <v>291</v>
      </c>
      <c r="BA296" s="165">
        <v>16.125245060953773</v>
      </c>
      <c r="BB296" s="176">
        <v>0.1</v>
      </c>
      <c r="BC296" s="161">
        <v>1</v>
      </c>
      <c r="BD296" s="182">
        <v>241</v>
      </c>
      <c r="BE296" s="161">
        <v>15</v>
      </c>
      <c r="BF296" s="161">
        <v>15</v>
      </c>
      <c r="BG296" s="161">
        <v>0</v>
      </c>
      <c r="BH296" s="168">
        <v>2250</v>
      </c>
      <c r="BI296" s="168">
        <v>0</v>
      </c>
      <c r="BJ296" s="168">
        <v>750</v>
      </c>
      <c r="BK296" s="168">
        <v>225</v>
      </c>
      <c r="BL296" s="168">
        <v>1841</v>
      </c>
      <c r="BM296" s="161">
        <v>2</v>
      </c>
      <c r="BN296" s="168">
        <v>30</v>
      </c>
      <c r="BO296" s="168">
        <v>439</v>
      </c>
      <c r="BP296" s="161" t="s">
        <v>117</v>
      </c>
      <c r="BR296" s="164">
        <f>AVERAGE(BE$6:BE296)</f>
        <v>19.676975945017183</v>
      </c>
      <c r="BS296" s="164">
        <f>AVERAGE(BF$6:BF296)</f>
        <v>18.855670103092784</v>
      </c>
      <c r="BT296" s="164">
        <f>AVERAGE(BG$6:BG296)</f>
        <v>0.66666666666666663</v>
      </c>
      <c r="BU296" s="167">
        <f>AVERAGE(BH$6:BH296)</f>
        <v>2828.3505154639174</v>
      </c>
      <c r="BV296" s="167">
        <f>AVERAGE(BI$6:BI296)</f>
        <v>100</v>
      </c>
      <c r="BW296" s="167">
        <f>AVERAGE(BJ$6:BJ296)</f>
        <v>909.45017182130584</v>
      </c>
      <c r="BX296" s="167">
        <f>AVERAGE(BK$6:BK296)</f>
        <v>272.83505154639175</v>
      </c>
      <c r="BY296" s="167">
        <f>AVERAGE(BL$6:BL296)</f>
        <v>2250.6769759450171</v>
      </c>
      <c r="BZ296" s="164">
        <f>AVERAGE(BM$6:BM296)</f>
        <v>2.2439862542955327</v>
      </c>
      <c r="CA296" s="167">
        <f>AVERAGE(BN$6:BN296)</f>
        <v>33.659793814432987</v>
      </c>
      <c r="CB296" s="167">
        <f>AVERAGE(BO$6:BO296)</f>
        <v>611.33333333333337</v>
      </c>
      <c r="DF296" s="103">
        <v>291</v>
      </c>
      <c r="DG296" s="192">
        <v>8.1802688684187181</v>
      </c>
      <c r="DH296" s="193">
        <v>0.25</v>
      </c>
      <c r="DI296" s="105">
        <v>3</v>
      </c>
      <c r="DJ296" s="194">
        <v>590</v>
      </c>
      <c r="DK296" s="105">
        <v>9</v>
      </c>
      <c r="DL296" s="105">
        <v>9</v>
      </c>
      <c r="DM296" s="105">
        <v>0</v>
      </c>
      <c r="DN296" s="194">
        <v>1620</v>
      </c>
      <c r="DO296" s="194">
        <v>0</v>
      </c>
      <c r="DP296" s="194">
        <v>450</v>
      </c>
      <c r="DQ296" s="194">
        <v>135</v>
      </c>
      <c r="DR296" s="194">
        <v>1800</v>
      </c>
      <c r="DS296" s="105">
        <v>2</v>
      </c>
      <c r="DT296" s="194">
        <v>36</v>
      </c>
      <c r="DU296" s="194">
        <v>-144</v>
      </c>
      <c r="DV296" s="105" t="s">
        <v>117</v>
      </c>
      <c r="DX296" s="164">
        <f>AVERAGE(DK$6:DK296)</f>
        <v>10.512027491408935</v>
      </c>
      <c r="DY296" s="164">
        <f>AVERAGE(DL$6:DL296)</f>
        <v>10.512027491408935</v>
      </c>
      <c r="DZ296" s="164">
        <f>AVERAGE(DM$6:DM296)</f>
        <v>0</v>
      </c>
      <c r="EA296" s="167">
        <f>AVERAGE(DN$6:DN296)</f>
        <v>1892.1649484536083</v>
      </c>
      <c r="EB296" s="167">
        <f>AVERAGE(DO$6:DO296)</f>
        <v>0</v>
      </c>
      <c r="EC296" s="167">
        <f>AVERAGE(DP$6:DP296)</f>
        <v>525.60137457044675</v>
      </c>
      <c r="ED296" s="167">
        <f>AVERAGE(DQ$6:DQ296)</f>
        <v>157.68041237113403</v>
      </c>
      <c r="EE296" s="167">
        <f>AVERAGE(DR$6:DR296)</f>
        <v>1658.7182130584192</v>
      </c>
      <c r="EF296" s="164">
        <f>AVERAGE(DS$6:DS296)</f>
        <v>0.8797250859106529</v>
      </c>
      <c r="EG296" s="167">
        <f>AVERAGE(DT$6:DT296)</f>
        <v>15.835051546391753</v>
      </c>
      <c r="EH296" s="167">
        <f>AVERAGE(DU$6:DU296)</f>
        <v>249.28178694158075</v>
      </c>
      <c r="FJ296" s="103">
        <v>291</v>
      </c>
      <c r="FK296" s="165">
        <v>7.4508493830171316</v>
      </c>
      <c r="FL296" s="163">
        <v>0.05</v>
      </c>
      <c r="FM296" s="161">
        <v>6</v>
      </c>
      <c r="FN296" s="168">
        <v>514</v>
      </c>
      <c r="FO296" s="161">
        <v>13</v>
      </c>
      <c r="FP296" s="161">
        <v>13</v>
      </c>
      <c r="FQ296" s="161">
        <v>0</v>
      </c>
      <c r="FR296" s="168">
        <v>2340</v>
      </c>
      <c r="FS296" s="168">
        <v>0</v>
      </c>
      <c r="FT296" s="168">
        <v>650</v>
      </c>
      <c r="FU296" s="168">
        <v>195</v>
      </c>
      <c r="FV296" s="168">
        <v>1984</v>
      </c>
      <c r="FW296" s="161">
        <v>0</v>
      </c>
      <c r="FX296" s="168">
        <v>0</v>
      </c>
      <c r="FY296" s="168">
        <v>356</v>
      </c>
      <c r="FZ296" s="161" t="s">
        <v>117</v>
      </c>
      <c r="GB296" s="160">
        <f>AVERAGE(FO$6:FO296)</f>
        <v>9.9209621993127151</v>
      </c>
      <c r="GC296" s="160">
        <f>AVERAGE(FP$6:FP296)</f>
        <v>9.9209621993127151</v>
      </c>
      <c r="GD296" s="160">
        <f>AVERAGE(FQ$6:FQ296)</f>
        <v>0</v>
      </c>
      <c r="GE296" s="166">
        <f>AVERAGE(FR$6:FR296)</f>
        <v>1785.7731958762886</v>
      </c>
      <c r="GF296" s="166">
        <f>AVERAGE(FS$6:FS296)</f>
        <v>0</v>
      </c>
      <c r="GG296" s="166">
        <f>AVERAGE(FT$6:FT296)</f>
        <v>496.04810996563572</v>
      </c>
      <c r="GH296" s="166">
        <f>AVERAGE(FU$6:FU296)</f>
        <v>148.81443298969072</v>
      </c>
      <c r="GI296" s="166">
        <f>AVERAGE(FV$6:FV296)</f>
        <v>1629.4295532646049</v>
      </c>
      <c r="GJ296" s="160">
        <f>AVERAGE(FW$6:FW296)</f>
        <v>0.83505154639175261</v>
      </c>
      <c r="GK296" s="166">
        <f>AVERAGE(FX$6:FX296)</f>
        <v>30.061855670103093</v>
      </c>
      <c r="GL296" s="166">
        <f>AVERAGE(FY$6:FY296)</f>
        <v>186.40549828178695</v>
      </c>
      <c r="HM296" s="98">
        <v>291</v>
      </c>
      <c r="HN296" s="179">
        <v>17.532201588796333</v>
      </c>
      <c r="HO296" s="188">
        <v>0.05</v>
      </c>
      <c r="HP296" s="177">
        <v>0</v>
      </c>
      <c r="HQ296" s="191">
        <v>123</v>
      </c>
      <c r="HR296" s="177">
        <v>17</v>
      </c>
      <c r="HS296" s="177">
        <v>17</v>
      </c>
      <c r="HT296" s="177">
        <v>0</v>
      </c>
      <c r="HU296" s="191">
        <v>2550</v>
      </c>
      <c r="HV296" s="191">
        <v>0</v>
      </c>
      <c r="HW296" s="191">
        <v>850</v>
      </c>
      <c r="HX296" s="191">
        <v>255</v>
      </c>
      <c r="HY296" s="191">
        <v>1853</v>
      </c>
      <c r="HZ296" s="177">
        <v>1</v>
      </c>
      <c r="IA296" s="191">
        <v>30</v>
      </c>
      <c r="IB296" s="191">
        <v>727</v>
      </c>
      <c r="IC296" s="177" t="s">
        <v>117</v>
      </c>
      <c r="IE296" s="164">
        <f>AVERAGE(HR$6:HR296)</f>
        <v>19.742268041237114</v>
      </c>
      <c r="IF296" s="164">
        <f>AVERAGE(HS$6:HS296)</f>
        <v>19.085910652920962</v>
      </c>
      <c r="IG296" s="164">
        <f>AVERAGE(HT$6:HT296)</f>
        <v>1.006872852233677</v>
      </c>
      <c r="IH296" s="167">
        <f>AVERAGE(HU$6:HU296)</f>
        <v>2862.8865979381444</v>
      </c>
      <c r="II296" s="167">
        <f>AVERAGE(HV$6:HV296)</f>
        <v>151.03092783505156</v>
      </c>
      <c r="IJ296" s="167">
        <f>AVERAGE(HW$6:HW296)</f>
        <v>903.95189003436428</v>
      </c>
      <c r="IK296" s="167">
        <f>AVERAGE(HX$6:HX296)</f>
        <v>271.18556701030928</v>
      </c>
      <c r="IL296" s="167">
        <f>AVERAGE(HY$6:HY296)</f>
        <v>2304.7663230240551</v>
      </c>
      <c r="IM296" s="164">
        <f>AVERAGE(HZ$6:HZ296)</f>
        <v>2.470790378006873</v>
      </c>
      <c r="IN296" s="167">
        <f>AVERAGE(IA$6:IA296)</f>
        <v>74.123711340206185</v>
      </c>
      <c r="IO296" s="167">
        <f>AVERAGE(IB$6:IB296)</f>
        <v>632.24398625429558</v>
      </c>
    </row>
    <row r="297" spans="2:249" x14ac:dyDescent="0.2">
      <c r="B297" s="103">
        <v>292</v>
      </c>
      <c r="C297" s="165">
        <v>22.040661200192186</v>
      </c>
      <c r="D297" s="163">
        <v>0.15</v>
      </c>
      <c r="E297" s="161">
        <v>9</v>
      </c>
      <c r="F297" s="168">
        <v>533</v>
      </c>
      <c r="G297" s="161">
        <v>28</v>
      </c>
      <c r="H297" s="161">
        <v>22</v>
      </c>
      <c r="I297" s="161">
        <v>2</v>
      </c>
      <c r="J297" s="168">
        <v>2640</v>
      </c>
      <c r="K297" s="168">
        <v>240</v>
      </c>
      <c r="L297" s="168">
        <v>1000</v>
      </c>
      <c r="M297" s="168">
        <v>300</v>
      </c>
      <c r="N297" s="168">
        <v>2698</v>
      </c>
      <c r="O297" s="161">
        <v>3</v>
      </c>
      <c r="P297" s="168">
        <v>36</v>
      </c>
      <c r="Q297" s="168">
        <v>-22</v>
      </c>
      <c r="R297" s="161" t="s">
        <v>116</v>
      </c>
      <c r="T297" s="169">
        <f>AVERAGE(G$6:G297)</f>
        <v>23.458904109589042</v>
      </c>
      <c r="U297" s="169">
        <f>AVERAGE(H$6:H297)</f>
        <v>20.763698630136986</v>
      </c>
      <c r="V297" s="169">
        <f>AVERAGE(I$6:I297)</f>
        <v>1.3904109589041096</v>
      </c>
      <c r="W297" s="170">
        <f>AVERAGE(J$6:J297)</f>
        <v>2491.6438356164385</v>
      </c>
      <c r="X297" s="170">
        <f>AVERAGE(K$6:K297)</f>
        <v>166.84931506849315</v>
      </c>
      <c r="Y297" s="170">
        <f>AVERAGE(L$6:L297)</f>
        <v>968.66438356164383</v>
      </c>
      <c r="Z297" s="170">
        <f>AVERAGE(M$6:M297)</f>
        <v>290.59931506849313</v>
      </c>
      <c r="AA297" s="170">
        <f>AVERAGE(N$6:N297)</f>
        <v>2404.8732876712329</v>
      </c>
      <c r="AB297" s="169">
        <f>AVERAGE(O$6:O297)</f>
        <v>3.0787671232876712</v>
      </c>
      <c r="AC297" s="170">
        <f>AVERAGE(P$6:P297)</f>
        <v>36.945205479452056</v>
      </c>
      <c r="AD297" s="170">
        <f>AVERAGE(Q$6:Q297)</f>
        <v>123.71575342465754</v>
      </c>
      <c r="AY297" s="5"/>
      <c r="AZ297" s="26">
        <v>292</v>
      </c>
      <c r="BA297" s="165">
        <v>22.950828514356246</v>
      </c>
      <c r="BB297" s="176">
        <v>0.1</v>
      </c>
      <c r="BC297" s="161">
        <v>8</v>
      </c>
      <c r="BD297" s="182">
        <v>138</v>
      </c>
      <c r="BE297" s="161">
        <v>29</v>
      </c>
      <c r="BF297" s="161">
        <v>22</v>
      </c>
      <c r="BG297" s="161">
        <v>2</v>
      </c>
      <c r="BH297" s="168">
        <v>3300</v>
      </c>
      <c r="BI297" s="168">
        <v>300</v>
      </c>
      <c r="BJ297" s="168">
        <v>1000</v>
      </c>
      <c r="BK297" s="168">
        <v>300</v>
      </c>
      <c r="BL297" s="168">
        <v>2363</v>
      </c>
      <c r="BM297" s="161">
        <v>2</v>
      </c>
      <c r="BN297" s="168">
        <v>30</v>
      </c>
      <c r="BO297" s="168">
        <v>967</v>
      </c>
      <c r="BP297" s="161" t="s">
        <v>116</v>
      </c>
      <c r="BR297" s="164">
        <f>AVERAGE(BE$6:BE297)</f>
        <v>19.708904109589042</v>
      </c>
      <c r="BS297" s="164">
        <f>AVERAGE(BF$6:BF297)</f>
        <v>18.866438356164384</v>
      </c>
      <c r="BT297" s="164">
        <f>AVERAGE(BG$6:BG297)</f>
        <v>0.67123287671232879</v>
      </c>
      <c r="BU297" s="167">
        <f>AVERAGE(BH$6:BH297)</f>
        <v>2829.9657534246576</v>
      </c>
      <c r="BV297" s="167">
        <f>AVERAGE(BI$6:BI297)</f>
        <v>100.68493150684931</v>
      </c>
      <c r="BW297" s="167">
        <f>AVERAGE(BJ$6:BJ297)</f>
        <v>909.7602739726027</v>
      </c>
      <c r="BX297" s="167">
        <f>AVERAGE(BK$6:BK297)</f>
        <v>272.92808219178085</v>
      </c>
      <c r="BY297" s="167">
        <f>AVERAGE(BL$6:BL297)</f>
        <v>2251.0616438356165</v>
      </c>
      <c r="BZ297" s="164">
        <f>AVERAGE(BM$6:BM297)</f>
        <v>2.243150684931507</v>
      </c>
      <c r="CA297" s="167">
        <f>AVERAGE(BN$6:BN297)</f>
        <v>33.647260273972606</v>
      </c>
      <c r="CB297" s="167">
        <f>AVERAGE(BO$6:BO297)</f>
        <v>612.55136986301375</v>
      </c>
      <c r="DF297" s="103">
        <v>292</v>
      </c>
      <c r="DG297" s="192">
        <v>4.9046357582288369</v>
      </c>
      <c r="DH297" s="193">
        <v>0.15</v>
      </c>
      <c r="DI297" s="105">
        <v>3</v>
      </c>
      <c r="DJ297" s="194">
        <v>323</v>
      </c>
      <c r="DK297" s="105">
        <v>7</v>
      </c>
      <c r="DL297" s="105">
        <v>7</v>
      </c>
      <c r="DM297" s="105">
        <v>0</v>
      </c>
      <c r="DN297" s="194">
        <v>1260</v>
      </c>
      <c r="DO297" s="194">
        <v>0</v>
      </c>
      <c r="DP297" s="194">
        <v>350</v>
      </c>
      <c r="DQ297" s="194">
        <v>105</v>
      </c>
      <c r="DR297" s="194">
        <v>1403</v>
      </c>
      <c r="DS297" s="105">
        <v>1</v>
      </c>
      <c r="DT297" s="194">
        <v>18</v>
      </c>
      <c r="DU297" s="194">
        <v>-125</v>
      </c>
      <c r="DV297" s="105" t="s">
        <v>117</v>
      </c>
      <c r="DX297" s="164">
        <f>AVERAGE(DK$6:DK297)</f>
        <v>10.5</v>
      </c>
      <c r="DY297" s="164">
        <f>AVERAGE(DL$6:DL297)</f>
        <v>10.5</v>
      </c>
      <c r="DZ297" s="164">
        <f>AVERAGE(DM$6:DM297)</f>
        <v>0</v>
      </c>
      <c r="EA297" s="167">
        <f>AVERAGE(DN$6:DN297)</f>
        <v>1890</v>
      </c>
      <c r="EB297" s="167">
        <f>AVERAGE(DO$6:DO297)</f>
        <v>0</v>
      </c>
      <c r="EC297" s="167">
        <f>AVERAGE(DP$6:DP297)</f>
        <v>525</v>
      </c>
      <c r="ED297" s="167">
        <f>AVERAGE(DQ$6:DQ297)</f>
        <v>157.5</v>
      </c>
      <c r="EE297" s="167">
        <f>AVERAGE(DR$6:DR297)</f>
        <v>1657.8424657534247</v>
      </c>
      <c r="EF297" s="164">
        <f>AVERAGE(DS$6:DS297)</f>
        <v>0.88013698630136983</v>
      </c>
      <c r="EG297" s="167">
        <f>AVERAGE(DT$6:DT297)</f>
        <v>15.842465753424657</v>
      </c>
      <c r="EH297" s="167">
        <f>AVERAGE(DU$6:DU297)</f>
        <v>248</v>
      </c>
      <c r="FJ297" s="103">
        <v>292</v>
      </c>
      <c r="FK297" s="165">
        <v>7.6113228634521448</v>
      </c>
      <c r="FL297" s="163">
        <v>0.05</v>
      </c>
      <c r="FM297" s="161">
        <v>3</v>
      </c>
      <c r="FN297" s="168">
        <v>407</v>
      </c>
      <c r="FO297" s="161">
        <v>11</v>
      </c>
      <c r="FP297" s="161">
        <v>11</v>
      </c>
      <c r="FQ297" s="161">
        <v>0</v>
      </c>
      <c r="FR297" s="168">
        <v>1980</v>
      </c>
      <c r="FS297" s="168">
        <v>0</v>
      </c>
      <c r="FT297" s="168">
        <v>550</v>
      </c>
      <c r="FU297" s="168">
        <v>165</v>
      </c>
      <c r="FV297" s="168">
        <v>1747</v>
      </c>
      <c r="FW297" s="161">
        <v>0</v>
      </c>
      <c r="FX297" s="168">
        <v>0</v>
      </c>
      <c r="FY297" s="168">
        <v>233</v>
      </c>
      <c r="FZ297" s="161" t="s">
        <v>117</v>
      </c>
      <c r="GB297" s="160">
        <f>AVERAGE(FO$6:FO297)</f>
        <v>9.9246575342465757</v>
      </c>
      <c r="GC297" s="160">
        <f>AVERAGE(FP$6:FP297)</f>
        <v>9.9246575342465757</v>
      </c>
      <c r="GD297" s="160">
        <f>AVERAGE(FQ$6:FQ297)</f>
        <v>0</v>
      </c>
      <c r="GE297" s="166">
        <f>AVERAGE(FR$6:FR297)</f>
        <v>1786.4383561643835</v>
      </c>
      <c r="GF297" s="166">
        <f>AVERAGE(FS$6:FS297)</f>
        <v>0</v>
      </c>
      <c r="GG297" s="166">
        <f>AVERAGE(FT$6:FT297)</f>
        <v>496.23287671232879</v>
      </c>
      <c r="GH297" s="166">
        <f>AVERAGE(FU$6:FU297)</f>
        <v>148.86986301369862</v>
      </c>
      <c r="GI297" s="166">
        <f>AVERAGE(FV$6:FV297)</f>
        <v>1629.8321917808219</v>
      </c>
      <c r="GJ297" s="160">
        <f>AVERAGE(FW$6:FW297)</f>
        <v>0.8321917808219178</v>
      </c>
      <c r="GK297" s="166">
        <f>AVERAGE(FX$6:FX297)</f>
        <v>29.958904109589042</v>
      </c>
      <c r="GL297" s="166">
        <f>AVERAGE(FY$6:FY297)</f>
        <v>186.56506849315068</v>
      </c>
      <c r="HM297" s="98">
        <v>292</v>
      </c>
      <c r="HN297" s="179">
        <v>19.488089468023965</v>
      </c>
      <c r="HO297" s="188">
        <v>0.05</v>
      </c>
      <c r="HP297" s="177">
        <v>8</v>
      </c>
      <c r="HQ297" s="191">
        <v>168</v>
      </c>
      <c r="HR297" s="177">
        <v>26</v>
      </c>
      <c r="HS297" s="177">
        <v>23</v>
      </c>
      <c r="HT297" s="177">
        <v>3</v>
      </c>
      <c r="HU297" s="191">
        <v>3450</v>
      </c>
      <c r="HV297" s="191">
        <v>450</v>
      </c>
      <c r="HW297" s="191">
        <v>1000</v>
      </c>
      <c r="HX297" s="191">
        <v>300</v>
      </c>
      <c r="HY297" s="191">
        <v>2543</v>
      </c>
      <c r="HZ297" s="177">
        <v>1</v>
      </c>
      <c r="IA297" s="191">
        <v>30</v>
      </c>
      <c r="IB297" s="191">
        <v>937</v>
      </c>
      <c r="IC297" s="177" t="s">
        <v>116</v>
      </c>
      <c r="IE297" s="164">
        <f>AVERAGE(HR$6:HR297)</f>
        <v>19.763698630136986</v>
      </c>
      <c r="IF297" s="164">
        <f>AVERAGE(HS$6:HS297)</f>
        <v>19.099315068493151</v>
      </c>
      <c r="IG297" s="164">
        <f>AVERAGE(HT$6:HT297)</f>
        <v>1.0136986301369864</v>
      </c>
      <c r="IH297" s="167">
        <f>AVERAGE(HU$6:HU297)</f>
        <v>2864.8972602739727</v>
      </c>
      <c r="II297" s="167">
        <f>AVERAGE(HV$6:HV297)</f>
        <v>152.05479452054794</v>
      </c>
      <c r="IJ297" s="167">
        <f>AVERAGE(HW$6:HW297)</f>
        <v>904.28082191780823</v>
      </c>
      <c r="IK297" s="167">
        <f>AVERAGE(HX$6:HX297)</f>
        <v>271.28424657534248</v>
      </c>
      <c r="IL297" s="167">
        <f>AVERAGE(HY$6:HY297)</f>
        <v>2305.5821917808221</v>
      </c>
      <c r="IM297" s="164">
        <f>AVERAGE(HZ$6:HZ297)</f>
        <v>2.4657534246575343</v>
      </c>
      <c r="IN297" s="167">
        <f>AVERAGE(IA$6:IA297)</f>
        <v>73.972602739726028</v>
      </c>
      <c r="IO297" s="167">
        <f>AVERAGE(IB$6:IB297)</f>
        <v>633.28767123287673</v>
      </c>
    </row>
    <row r="298" spans="2:249" x14ac:dyDescent="0.2">
      <c r="B298" s="103">
        <v>293</v>
      </c>
      <c r="C298" s="165">
        <v>19.681217437353975</v>
      </c>
      <c r="D298" s="163">
        <v>0.1</v>
      </c>
      <c r="E298" s="161">
        <v>1</v>
      </c>
      <c r="F298" s="168">
        <v>459</v>
      </c>
      <c r="G298" s="161">
        <v>19</v>
      </c>
      <c r="H298" s="161">
        <v>19</v>
      </c>
      <c r="I298" s="161">
        <v>0</v>
      </c>
      <c r="J298" s="168">
        <v>2280</v>
      </c>
      <c r="K298" s="168">
        <v>0</v>
      </c>
      <c r="L298" s="168">
        <v>950</v>
      </c>
      <c r="M298" s="168">
        <v>285</v>
      </c>
      <c r="N298" s="168">
        <v>2319</v>
      </c>
      <c r="O298" s="161">
        <v>2</v>
      </c>
      <c r="P298" s="168">
        <v>24</v>
      </c>
      <c r="Q298" s="168">
        <v>-15</v>
      </c>
      <c r="R298" s="161" t="s">
        <v>117</v>
      </c>
      <c r="T298" s="169">
        <f>AVERAGE(G$6:G298)</f>
        <v>23.443686006825939</v>
      </c>
      <c r="U298" s="169">
        <f>AVERAGE(H$6:H298)</f>
        <v>20.757679180887372</v>
      </c>
      <c r="V298" s="169">
        <f>AVERAGE(I$6:I298)</f>
        <v>1.3856655290102389</v>
      </c>
      <c r="W298" s="170">
        <f>AVERAGE(J$6:J298)</f>
        <v>2490.9215017064848</v>
      </c>
      <c r="X298" s="170">
        <f>AVERAGE(K$6:K298)</f>
        <v>166.27986348122866</v>
      </c>
      <c r="Y298" s="170">
        <f>AVERAGE(L$6:L298)</f>
        <v>968.60068259385662</v>
      </c>
      <c r="Z298" s="170">
        <f>AVERAGE(M$6:M298)</f>
        <v>290.580204778157</v>
      </c>
      <c r="AA298" s="170">
        <f>AVERAGE(N$6:N298)</f>
        <v>2404.5802047781572</v>
      </c>
      <c r="AB298" s="169">
        <f>AVERAGE(O$6:O298)</f>
        <v>3.0750853242320817</v>
      </c>
      <c r="AC298" s="170">
        <f>AVERAGE(P$6:P298)</f>
        <v>36.901023890784984</v>
      </c>
      <c r="AD298" s="170">
        <f>AVERAGE(Q$6:Q298)</f>
        <v>123.24232081911263</v>
      </c>
      <c r="AY298" s="5"/>
      <c r="AZ298" s="26">
        <v>293</v>
      </c>
      <c r="BA298" s="165">
        <v>19.481899383089051</v>
      </c>
      <c r="BB298" s="176">
        <v>0.05</v>
      </c>
      <c r="BC298" s="161">
        <v>3</v>
      </c>
      <c r="BD298" s="182">
        <v>507</v>
      </c>
      <c r="BE298" s="161">
        <v>21</v>
      </c>
      <c r="BF298" s="161">
        <v>21</v>
      </c>
      <c r="BG298" s="161">
        <v>1</v>
      </c>
      <c r="BH298" s="168">
        <v>3150</v>
      </c>
      <c r="BI298" s="168">
        <v>150</v>
      </c>
      <c r="BJ298" s="168">
        <v>1000</v>
      </c>
      <c r="BK298" s="168">
        <v>300</v>
      </c>
      <c r="BL298" s="168">
        <v>2582</v>
      </c>
      <c r="BM298" s="161">
        <v>1</v>
      </c>
      <c r="BN298" s="168">
        <v>15</v>
      </c>
      <c r="BO298" s="168">
        <v>583</v>
      </c>
      <c r="BP298" s="161" t="s">
        <v>116</v>
      </c>
      <c r="BR298" s="164">
        <f>AVERAGE(BE$6:BE298)</f>
        <v>19.713310580204777</v>
      </c>
      <c r="BS298" s="164">
        <f>AVERAGE(BF$6:BF298)</f>
        <v>18.87372013651877</v>
      </c>
      <c r="BT298" s="164">
        <f>AVERAGE(BG$6:BG298)</f>
        <v>0.67235494880546076</v>
      </c>
      <c r="BU298" s="167">
        <f>AVERAGE(BH$6:BH298)</f>
        <v>2831.0580204778157</v>
      </c>
      <c r="BV298" s="167">
        <f>AVERAGE(BI$6:BI298)</f>
        <v>100.85324232081911</v>
      </c>
      <c r="BW298" s="167">
        <f>AVERAGE(BJ$6:BJ298)</f>
        <v>910.06825938566556</v>
      </c>
      <c r="BX298" s="167">
        <f>AVERAGE(BK$6:BK298)</f>
        <v>273.02047781569968</v>
      </c>
      <c r="BY298" s="167">
        <f>AVERAGE(BL$6:BL298)</f>
        <v>2252.1911262798635</v>
      </c>
      <c r="BZ298" s="164">
        <f>AVERAGE(BM$6:BM298)</f>
        <v>2.2389078498293515</v>
      </c>
      <c r="CA298" s="167">
        <f>AVERAGE(BN$6:BN298)</f>
        <v>33.583617747440272</v>
      </c>
      <c r="CB298" s="167">
        <f>AVERAGE(BO$6:BO298)</f>
        <v>612.45051194539246</v>
      </c>
      <c r="DF298" s="103">
        <v>293</v>
      </c>
      <c r="DG298" s="192">
        <v>7.5542612111857714</v>
      </c>
      <c r="DH298" s="193">
        <v>0.15</v>
      </c>
      <c r="DI298" s="105">
        <v>5</v>
      </c>
      <c r="DJ298" s="194">
        <v>130</v>
      </c>
      <c r="DK298" s="105">
        <v>12</v>
      </c>
      <c r="DL298" s="105">
        <v>12</v>
      </c>
      <c r="DM298" s="105">
        <v>0</v>
      </c>
      <c r="DN298" s="194">
        <v>2160</v>
      </c>
      <c r="DO298" s="194">
        <v>0</v>
      </c>
      <c r="DP298" s="194">
        <v>600</v>
      </c>
      <c r="DQ298" s="194">
        <v>180</v>
      </c>
      <c r="DR298" s="194">
        <v>1535</v>
      </c>
      <c r="DS298" s="105">
        <v>1</v>
      </c>
      <c r="DT298" s="194">
        <v>18</v>
      </c>
      <c r="DU298" s="194">
        <v>643</v>
      </c>
      <c r="DV298" s="105" t="s">
        <v>117</v>
      </c>
      <c r="DX298" s="164">
        <f>AVERAGE(DK$6:DK298)</f>
        <v>10.505119453924914</v>
      </c>
      <c r="DY298" s="164">
        <f>AVERAGE(DL$6:DL298)</f>
        <v>10.505119453924914</v>
      </c>
      <c r="DZ298" s="164">
        <f>AVERAGE(DM$6:DM298)</f>
        <v>0</v>
      </c>
      <c r="EA298" s="167">
        <f>AVERAGE(DN$6:DN298)</f>
        <v>1890.9215017064846</v>
      </c>
      <c r="EB298" s="167">
        <f>AVERAGE(DO$6:DO298)</f>
        <v>0</v>
      </c>
      <c r="EC298" s="167">
        <f>AVERAGE(DP$6:DP298)</f>
        <v>525.25597269624575</v>
      </c>
      <c r="ED298" s="167">
        <f>AVERAGE(DQ$6:DQ298)</f>
        <v>157.57679180887371</v>
      </c>
      <c r="EE298" s="167">
        <f>AVERAGE(DR$6:DR298)</f>
        <v>1657.4232081911264</v>
      </c>
      <c r="EF298" s="164">
        <f>AVERAGE(DS$6:DS298)</f>
        <v>0.88054607508532423</v>
      </c>
      <c r="EG298" s="167">
        <f>AVERAGE(DT$6:DT298)</f>
        <v>15.849829351535837</v>
      </c>
      <c r="EH298" s="167">
        <f>AVERAGE(DU$6:DU298)</f>
        <v>249.34812286689419</v>
      </c>
      <c r="FJ298" s="103">
        <v>293</v>
      </c>
      <c r="FK298" s="165">
        <v>5.5359957890936053</v>
      </c>
      <c r="FL298" s="163">
        <v>0.05</v>
      </c>
      <c r="FM298" s="161">
        <v>3</v>
      </c>
      <c r="FN298" s="168">
        <v>258</v>
      </c>
      <c r="FO298" s="161">
        <v>9</v>
      </c>
      <c r="FP298" s="161">
        <v>9</v>
      </c>
      <c r="FQ298" s="161">
        <v>0</v>
      </c>
      <c r="FR298" s="168">
        <v>1620</v>
      </c>
      <c r="FS298" s="168">
        <v>0</v>
      </c>
      <c r="FT298" s="168">
        <v>450</v>
      </c>
      <c r="FU298" s="168">
        <v>135</v>
      </c>
      <c r="FV298" s="168">
        <v>1468</v>
      </c>
      <c r="FW298" s="161">
        <v>0</v>
      </c>
      <c r="FX298" s="168">
        <v>0</v>
      </c>
      <c r="FY298" s="168">
        <v>152</v>
      </c>
      <c r="FZ298" s="161" t="s">
        <v>117</v>
      </c>
      <c r="GB298" s="160">
        <f>AVERAGE(FO$6:FO298)</f>
        <v>9.9215017064846425</v>
      </c>
      <c r="GC298" s="160">
        <f>AVERAGE(FP$6:FP298)</f>
        <v>9.9215017064846425</v>
      </c>
      <c r="GD298" s="160">
        <f>AVERAGE(FQ$6:FQ298)</f>
        <v>0</v>
      </c>
      <c r="GE298" s="166">
        <f>AVERAGE(FR$6:FR298)</f>
        <v>1785.8703071672355</v>
      </c>
      <c r="GF298" s="166">
        <f>AVERAGE(FS$6:FS298)</f>
        <v>0</v>
      </c>
      <c r="GG298" s="166">
        <f>AVERAGE(FT$6:FT298)</f>
        <v>496.07508532423208</v>
      </c>
      <c r="GH298" s="166">
        <f>AVERAGE(FU$6:FU298)</f>
        <v>148.82252559726962</v>
      </c>
      <c r="GI298" s="166">
        <f>AVERAGE(FV$6:FV298)</f>
        <v>1629.2798634812286</v>
      </c>
      <c r="GJ298" s="160">
        <f>AVERAGE(FW$6:FW298)</f>
        <v>0.82935153583617749</v>
      </c>
      <c r="GK298" s="166">
        <f>AVERAGE(FX$6:FX298)</f>
        <v>29.856655290102388</v>
      </c>
      <c r="GL298" s="166">
        <f>AVERAGE(FY$6:FY298)</f>
        <v>186.4470989761092</v>
      </c>
      <c r="HM298" s="98">
        <v>293</v>
      </c>
      <c r="HN298" s="179">
        <v>18.460457983622433</v>
      </c>
      <c r="HO298" s="188">
        <v>0.05</v>
      </c>
      <c r="HP298" s="177">
        <v>3</v>
      </c>
      <c r="HQ298" s="191">
        <v>240</v>
      </c>
      <c r="HR298" s="177">
        <v>20</v>
      </c>
      <c r="HS298" s="177">
        <v>20</v>
      </c>
      <c r="HT298" s="177">
        <v>0</v>
      </c>
      <c r="HU298" s="191">
        <v>3000</v>
      </c>
      <c r="HV298" s="191">
        <v>0</v>
      </c>
      <c r="HW298" s="191">
        <v>1000</v>
      </c>
      <c r="HX298" s="191">
        <v>300</v>
      </c>
      <c r="HY298" s="191">
        <v>2165</v>
      </c>
      <c r="HZ298" s="177">
        <v>1</v>
      </c>
      <c r="IA298" s="191">
        <v>30</v>
      </c>
      <c r="IB298" s="191">
        <v>865</v>
      </c>
      <c r="IC298" s="177" t="s">
        <v>116</v>
      </c>
      <c r="IE298" s="164">
        <f>AVERAGE(HR$6:HR298)</f>
        <v>19.764505119453926</v>
      </c>
      <c r="IF298" s="164">
        <f>AVERAGE(HS$6:HS298)</f>
        <v>19.102389078498295</v>
      </c>
      <c r="IG298" s="164">
        <f>AVERAGE(HT$6:HT298)</f>
        <v>1.0102389078498293</v>
      </c>
      <c r="IH298" s="167">
        <f>AVERAGE(HU$6:HU298)</f>
        <v>2865.358361774744</v>
      </c>
      <c r="II298" s="167">
        <f>AVERAGE(HV$6:HV298)</f>
        <v>151.53583617747441</v>
      </c>
      <c r="IJ298" s="167">
        <f>AVERAGE(HW$6:HW298)</f>
        <v>904.60750853242325</v>
      </c>
      <c r="IK298" s="167">
        <f>AVERAGE(HX$6:HX298)</f>
        <v>271.38225255972696</v>
      </c>
      <c r="IL298" s="167">
        <f>AVERAGE(HY$6:HY298)</f>
        <v>2305.1023890784982</v>
      </c>
      <c r="IM298" s="164">
        <f>AVERAGE(HZ$6:HZ298)</f>
        <v>2.4607508532423208</v>
      </c>
      <c r="IN298" s="167">
        <f>AVERAGE(IA$6:IA298)</f>
        <v>73.822525597269617</v>
      </c>
      <c r="IO298" s="167">
        <f>AVERAGE(IB$6:IB298)</f>
        <v>634.07849829351539</v>
      </c>
    </row>
    <row r="299" spans="2:249" x14ac:dyDescent="0.2">
      <c r="B299" s="103">
        <v>294</v>
      </c>
      <c r="C299" s="165">
        <v>20.33855463312922</v>
      </c>
      <c r="D299" s="163">
        <v>0.15</v>
      </c>
      <c r="E299" s="161">
        <v>6</v>
      </c>
      <c r="F299" s="168">
        <v>153</v>
      </c>
      <c r="G299" s="161">
        <v>23</v>
      </c>
      <c r="H299" s="161">
        <v>22</v>
      </c>
      <c r="I299" s="161">
        <v>2</v>
      </c>
      <c r="J299" s="168">
        <v>2640</v>
      </c>
      <c r="K299" s="168">
        <v>240</v>
      </c>
      <c r="L299" s="168">
        <v>1000</v>
      </c>
      <c r="M299" s="168">
        <v>300</v>
      </c>
      <c r="N299" s="168">
        <v>2318</v>
      </c>
      <c r="O299" s="161">
        <v>3</v>
      </c>
      <c r="P299" s="168">
        <v>36</v>
      </c>
      <c r="Q299" s="168">
        <v>358</v>
      </c>
      <c r="R299" s="161" t="s">
        <v>116</v>
      </c>
      <c r="T299" s="169">
        <f>AVERAGE(G$6:G299)</f>
        <v>23.442176870748298</v>
      </c>
      <c r="U299" s="169">
        <f>AVERAGE(H$6:H299)</f>
        <v>20.761904761904763</v>
      </c>
      <c r="V299" s="169">
        <f>AVERAGE(I$6:I299)</f>
        <v>1.3877551020408163</v>
      </c>
      <c r="W299" s="170">
        <f>AVERAGE(J$6:J299)</f>
        <v>2491.4285714285716</v>
      </c>
      <c r="X299" s="170">
        <f>AVERAGE(K$6:K299)</f>
        <v>166.53061224489795</v>
      </c>
      <c r="Y299" s="170">
        <f>AVERAGE(L$6:L299)</f>
        <v>968.70748299319723</v>
      </c>
      <c r="Z299" s="170">
        <f>AVERAGE(M$6:M299)</f>
        <v>290.61224489795916</v>
      </c>
      <c r="AA299" s="170">
        <f>AVERAGE(N$6:N299)</f>
        <v>2404.2857142857142</v>
      </c>
      <c r="AB299" s="169">
        <f>AVERAGE(O$6:O299)</f>
        <v>3.074829931972789</v>
      </c>
      <c r="AC299" s="170">
        <f>AVERAGE(P$6:P299)</f>
        <v>36.897959183673471</v>
      </c>
      <c r="AD299" s="170">
        <f>AVERAGE(Q$6:Q299)</f>
        <v>124.04081632653062</v>
      </c>
      <c r="AY299" s="5"/>
      <c r="AZ299" s="26">
        <v>294</v>
      </c>
      <c r="BA299" s="165">
        <v>16.824547894009122</v>
      </c>
      <c r="BB299" s="176">
        <v>0.25</v>
      </c>
      <c r="BC299" s="161">
        <v>1</v>
      </c>
      <c r="BD299" s="182">
        <v>346</v>
      </c>
      <c r="BE299" s="161">
        <v>14</v>
      </c>
      <c r="BF299" s="161">
        <v>14</v>
      </c>
      <c r="BG299" s="161">
        <v>0</v>
      </c>
      <c r="BH299" s="168">
        <v>2100</v>
      </c>
      <c r="BI299" s="168">
        <v>0</v>
      </c>
      <c r="BJ299" s="168">
        <v>700</v>
      </c>
      <c r="BK299" s="168">
        <v>210</v>
      </c>
      <c r="BL299" s="168">
        <v>1881</v>
      </c>
      <c r="BM299" s="161">
        <v>4</v>
      </c>
      <c r="BN299" s="168">
        <v>60</v>
      </c>
      <c r="BO299" s="168">
        <v>279</v>
      </c>
      <c r="BP299" s="161" t="s">
        <v>117</v>
      </c>
      <c r="BR299" s="164">
        <f>AVERAGE(BE$6:BE299)</f>
        <v>19.693877551020407</v>
      </c>
      <c r="BS299" s="164">
        <f>AVERAGE(BF$6:BF299)</f>
        <v>18.857142857142858</v>
      </c>
      <c r="BT299" s="164">
        <f>AVERAGE(BG$6:BG299)</f>
        <v>0.67006802721088432</v>
      </c>
      <c r="BU299" s="167">
        <f>AVERAGE(BH$6:BH299)</f>
        <v>2828.5714285714284</v>
      </c>
      <c r="BV299" s="167">
        <f>AVERAGE(BI$6:BI299)</f>
        <v>100.51020408163265</v>
      </c>
      <c r="BW299" s="167">
        <f>AVERAGE(BJ$6:BJ299)</f>
        <v>909.35374149659867</v>
      </c>
      <c r="BX299" s="167">
        <f>AVERAGE(BK$6:BK299)</f>
        <v>272.80612244897958</v>
      </c>
      <c r="BY299" s="167">
        <f>AVERAGE(BL$6:BL299)</f>
        <v>2250.9285714285716</v>
      </c>
      <c r="BZ299" s="164">
        <f>AVERAGE(BM$6:BM299)</f>
        <v>2.2448979591836733</v>
      </c>
      <c r="CA299" s="167">
        <f>AVERAGE(BN$6:BN299)</f>
        <v>33.673469387755105</v>
      </c>
      <c r="CB299" s="167">
        <f>AVERAGE(BO$6:BO299)</f>
        <v>611.31632653061229</v>
      </c>
      <c r="DF299" s="103">
        <v>294</v>
      </c>
      <c r="DG299" s="192">
        <v>5.214239589338451</v>
      </c>
      <c r="DH299" s="193">
        <v>0.15</v>
      </c>
      <c r="DI299" s="105">
        <v>8</v>
      </c>
      <c r="DJ299" s="194">
        <v>106</v>
      </c>
      <c r="DK299" s="105">
        <v>12</v>
      </c>
      <c r="DL299" s="105">
        <v>12</v>
      </c>
      <c r="DM299" s="105">
        <v>0</v>
      </c>
      <c r="DN299" s="194">
        <v>2160</v>
      </c>
      <c r="DO299" s="194">
        <v>0</v>
      </c>
      <c r="DP299" s="194">
        <v>600</v>
      </c>
      <c r="DQ299" s="194">
        <v>180</v>
      </c>
      <c r="DR299" s="194">
        <v>1511</v>
      </c>
      <c r="DS299" s="105">
        <v>1</v>
      </c>
      <c r="DT299" s="194">
        <v>18</v>
      </c>
      <c r="DU299" s="194">
        <v>667</v>
      </c>
      <c r="DV299" s="105" t="s">
        <v>117</v>
      </c>
      <c r="DX299" s="164">
        <f>AVERAGE(DK$6:DK299)</f>
        <v>10.510204081632653</v>
      </c>
      <c r="DY299" s="164">
        <f>AVERAGE(DL$6:DL299)</f>
        <v>10.510204081632653</v>
      </c>
      <c r="DZ299" s="164">
        <f>AVERAGE(DM$6:DM299)</f>
        <v>0</v>
      </c>
      <c r="EA299" s="167">
        <f>AVERAGE(DN$6:DN299)</f>
        <v>1891.8367346938776</v>
      </c>
      <c r="EB299" s="167">
        <f>AVERAGE(DO$6:DO299)</f>
        <v>0</v>
      </c>
      <c r="EC299" s="167">
        <f>AVERAGE(DP$6:DP299)</f>
        <v>525.51020408163265</v>
      </c>
      <c r="ED299" s="167">
        <f>AVERAGE(DQ$6:DQ299)</f>
        <v>157.65306122448979</v>
      </c>
      <c r="EE299" s="167">
        <f>AVERAGE(DR$6:DR299)</f>
        <v>1656.9251700680272</v>
      </c>
      <c r="EF299" s="164">
        <f>AVERAGE(DS$6:DS299)</f>
        <v>0.88095238095238093</v>
      </c>
      <c r="EG299" s="167">
        <f>AVERAGE(DT$6:DT299)</f>
        <v>15.857142857142858</v>
      </c>
      <c r="EH299" s="167">
        <f>AVERAGE(DU$6:DU299)</f>
        <v>250.76870748299319</v>
      </c>
      <c r="FJ299" s="103">
        <v>294</v>
      </c>
      <c r="FK299" s="165">
        <v>7.2901230314982923</v>
      </c>
      <c r="FL299" s="163">
        <v>0.05</v>
      </c>
      <c r="FM299" s="161">
        <v>0</v>
      </c>
      <c r="FN299" s="168">
        <v>336</v>
      </c>
      <c r="FO299" s="161">
        <v>7</v>
      </c>
      <c r="FP299" s="161">
        <v>7</v>
      </c>
      <c r="FQ299" s="161">
        <v>0</v>
      </c>
      <c r="FR299" s="168">
        <v>1260</v>
      </c>
      <c r="FS299" s="168">
        <v>0</v>
      </c>
      <c r="FT299" s="168">
        <v>350</v>
      </c>
      <c r="FU299" s="168">
        <v>105</v>
      </c>
      <c r="FV299" s="168">
        <v>1416</v>
      </c>
      <c r="FW299" s="161">
        <v>0</v>
      </c>
      <c r="FX299" s="168">
        <v>0</v>
      </c>
      <c r="FY299" s="168">
        <v>-156</v>
      </c>
      <c r="FZ299" s="161" t="s">
        <v>117</v>
      </c>
      <c r="GB299" s="160">
        <f>AVERAGE(FO$6:FO299)</f>
        <v>9.9115646258503407</v>
      </c>
      <c r="GC299" s="160">
        <f>AVERAGE(FP$6:FP299)</f>
        <v>9.9115646258503407</v>
      </c>
      <c r="GD299" s="160">
        <f>AVERAGE(FQ$6:FQ299)</f>
        <v>0</v>
      </c>
      <c r="GE299" s="166">
        <f>AVERAGE(FR$6:FR299)</f>
        <v>1784.0816326530612</v>
      </c>
      <c r="GF299" s="166">
        <f>AVERAGE(FS$6:FS299)</f>
        <v>0</v>
      </c>
      <c r="GG299" s="166">
        <f>AVERAGE(FT$6:FT299)</f>
        <v>495.57823129251699</v>
      </c>
      <c r="GH299" s="166">
        <f>AVERAGE(FU$6:FU299)</f>
        <v>148.67346938775509</v>
      </c>
      <c r="GI299" s="166">
        <f>AVERAGE(FV$6:FV299)</f>
        <v>1628.5544217687075</v>
      </c>
      <c r="GJ299" s="160">
        <f>AVERAGE(FW$6:FW299)</f>
        <v>0.82653061224489799</v>
      </c>
      <c r="GK299" s="166">
        <f>AVERAGE(FX$6:FX299)</f>
        <v>29.755102040816325</v>
      </c>
      <c r="GL299" s="166">
        <f>AVERAGE(FY$6:FY299)</f>
        <v>185.28231292517006</v>
      </c>
      <c r="HM299" s="98">
        <v>294</v>
      </c>
      <c r="HN299" s="179">
        <v>18.603110516761006</v>
      </c>
      <c r="HO299" s="188">
        <v>0.1</v>
      </c>
      <c r="HP299" s="177">
        <v>3</v>
      </c>
      <c r="HQ299" s="191">
        <v>153</v>
      </c>
      <c r="HR299" s="177">
        <v>20</v>
      </c>
      <c r="HS299" s="177">
        <v>20</v>
      </c>
      <c r="HT299" s="177">
        <v>0</v>
      </c>
      <c r="HU299" s="191">
        <v>3000</v>
      </c>
      <c r="HV299" s="191">
        <v>0</v>
      </c>
      <c r="HW299" s="191">
        <v>1000</v>
      </c>
      <c r="HX299" s="191">
        <v>300</v>
      </c>
      <c r="HY299" s="191">
        <v>2078</v>
      </c>
      <c r="HZ299" s="177">
        <v>2</v>
      </c>
      <c r="IA299" s="191">
        <v>60</v>
      </c>
      <c r="IB299" s="191">
        <v>982</v>
      </c>
      <c r="IC299" s="177" t="s">
        <v>116</v>
      </c>
      <c r="IE299" s="164">
        <f>AVERAGE(HR$6:HR299)</f>
        <v>19.76530612244898</v>
      </c>
      <c r="IF299" s="164">
        <f>AVERAGE(HS$6:HS299)</f>
        <v>19.105442176870749</v>
      </c>
      <c r="IG299" s="164">
        <f>AVERAGE(HT$6:HT299)</f>
        <v>1.0068027210884354</v>
      </c>
      <c r="IH299" s="167">
        <f>AVERAGE(HU$6:HU299)</f>
        <v>2865.8163265306121</v>
      </c>
      <c r="II299" s="167">
        <f>AVERAGE(HV$6:HV299)</f>
        <v>151.0204081632653</v>
      </c>
      <c r="IJ299" s="167">
        <f>AVERAGE(HW$6:HW299)</f>
        <v>904.93197278911566</v>
      </c>
      <c r="IK299" s="167">
        <f>AVERAGE(HX$6:HX299)</f>
        <v>271.4795918367347</v>
      </c>
      <c r="IL299" s="167">
        <f>AVERAGE(HY$6:HY299)</f>
        <v>2304.3299319727889</v>
      </c>
      <c r="IM299" s="164">
        <f>AVERAGE(HZ$6:HZ299)</f>
        <v>2.4591836734693877</v>
      </c>
      <c r="IN299" s="167">
        <f>AVERAGE(IA$6:IA299)</f>
        <v>73.775510204081627</v>
      </c>
      <c r="IO299" s="167">
        <f>AVERAGE(IB$6:IB299)</f>
        <v>635.26190476190482</v>
      </c>
    </row>
    <row r="300" spans="2:249" x14ac:dyDescent="0.2">
      <c r="B300" s="103">
        <v>295</v>
      </c>
      <c r="C300" s="165">
        <v>17.023928999972373</v>
      </c>
      <c r="D300" s="163">
        <v>0.15</v>
      </c>
      <c r="E300" s="161">
        <v>6</v>
      </c>
      <c r="F300" s="168">
        <v>269</v>
      </c>
      <c r="G300" s="161">
        <v>20</v>
      </c>
      <c r="H300" s="161">
        <v>20</v>
      </c>
      <c r="I300" s="161">
        <v>0</v>
      </c>
      <c r="J300" s="168">
        <v>2400</v>
      </c>
      <c r="K300" s="168">
        <v>0</v>
      </c>
      <c r="L300" s="168">
        <v>1000</v>
      </c>
      <c r="M300" s="168">
        <v>300</v>
      </c>
      <c r="N300" s="168">
        <v>2194</v>
      </c>
      <c r="O300" s="161">
        <v>3</v>
      </c>
      <c r="P300" s="168">
        <v>36</v>
      </c>
      <c r="Q300" s="168">
        <v>242</v>
      </c>
      <c r="R300" s="161" t="s">
        <v>116</v>
      </c>
      <c r="T300" s="169">
        <f>AVERAGE(G$6:G300)</f>
        <v>23.430508474576271</v>
      </c>
      <c r="U300" s="169">
        <f>AVERAGE(H$6:H300)</f>
        <v>20.759322033898304</v>
      </c>
      <c r="V300" s="169">
        <f>AVERAGE(I$6:I300)</f>
        <v>1.3830508474576271</v>
      </c>
      <c r="W300" s="170">
        <f>AVERAGE(J$6:J300)</f>
        <v>2491.1186440677966</v>
      </c>
      <c r="X300" s="170">
        <f>AVERAGE(K$6:K300)</f>
        <v>165.96610169491527</v>
      </c>
      <c r="Y300" s="170">
        <f>AVERAGE(L$6:L300)</f>
        <v>968.81355932203394</v>
      </c>
      <c r="Z300" s="170">
        <f>AVERAGE(M$6:M300)</f>
        <v>290.64406779661016</v>
      </c>
      <c r="AA300" s="170">
        <f>AVERAGE(N$6:N300)</f>
        <v>2403.5728813559322</v>
      </c>
      <c r="AB300" s="169">
        <f>AVERAGE(O$6:O300)</f>
        <v>3.0745762711864408</v>
      </c>
      <c r="AC300" s="170">
        <f>AVERAGE(P$6:P300)</f>
        <v>36.89491525423729</v>
      </c>
      <c r="AD300" s="170">
        <f>AVERAGE(Q$6:Q300)</f>
        <v>124.44067796610169</v>
      </c>
      <c r="AY300" s="5"/>
      <c r="AZ300" s="26">
        <v>295</v>
      </c>
      <c r="BA300" s="165">
        <v>17.021192152803273</v>
      </c>
      <c r="BB300" s="176">
        <v>0.05</v>
      </c>
      <c r="BC300" s="161">
        <v>3</v>
      </c>
      <c r="BD300" s="182">
        <v>389</v>
      </c>
      <c r="BE300" s="161">
        <v>19</v>
      </c>
      <c r="BF300" s="161">
        <v>19</v>
      </c>
      <c r="BG300" s="161">
        <v>0</v>
      </c>
      <c r="BH300" s="168">
        <v>2850</v>
      </c>
      <c r="BI300" s="168">
        <v>0</v>
      </c>
      <c r="BJ300" s="168">
        <v>950</v>
      </c>
      <c r="BK300" s="168">
        <v>285</v>
      </c>
      <c r="BL300" s="168">
        <v>2249</v>
      </c>
      <c r="BM300" s="161">
        <v>1</v>
      </c>
      <c r="BN300" s="168">
        <v>15</v>
      </c>
      <c r="BO300" s="168">
        <v>616</v>
      </c>
      <c r="BP300" s="161" t="s">
        <v>117</v>
      </c>
      <c r="BR300" s="164">
        <f>AVERAGE(BE$6:BE300)</f>
        <v>19.691525423728812</v>
      </c>
      <c r="BS300" s="164">
        <f>AVERAGE(BF$6:BF300)</f>
        <v>18.857627118644068</v>
      </c>
      <c r="BT300" s="164">
        <f>AVERAGE(BG$6:BG300)</f>
        <v>0.66779661016949154</v>
      </c>
      <c r="BU300" s="167">
        <f>AVERAGE(BH$6:BH300)</f>
        <v>2828.6440677966102</v>
      </c>
      <c r="BV300" s="167">
        <f>AVERAGE(BI$6:BI300)</f>
        <v>100.16949152542372</v>
      </c>
      <c r="BW300" s="167">
        <f>AVERAGE(BJ$6:BJ300)</f>
        <v>909.49152542372883</v>
      </c>
      <c r="BX300" s="167">
        <f>AVERAGE(BK$6:BK300)</f>
        <v>272.84745762711867</v>
      </c>
      <c r="BY300" s="167">
        <f>AVERAGE(BL$6:BL300)</f>
        <v>2250.922033898305</v>
      </c>
      <c r="BZ300" s="164">
        <f>AVERAGE(BM$6:BM300)</f>
        <v>2.2406779661016949</v>
      </c>
      <c r="CA300" s="167">
        <f>AVERAGE(BN$6:BN300)</f>
        <v>33.610169491525426</v>
      </c>
      <c r="CB300" s="167">
        <f>AVERAGE(BO$6:BO300)</f>
        <v>611.33220338983051</v>
      </c>
      <c r="DF300" s="103">
        <v>295</v>
      </c>
      <c r="DG300" s="192">
        <v>7.2755905719597438</v>
      </c>
      <c r="DH300" s="193">
        <v>0.25</v>
      </c>
      <c r="DI300" s="105">
        <v>1</v>
      </c>
      <c r="DJ300" s="194">
        <v>573</v>
      </c>
      <c r="DK300" s="105">
        <v>6</v>
      </c>
      <c r="DL300" s="105">
        <v>6</v>
      </c>
      <c r="DM300" s="105">
        <v>0</v>
      </c>
      <c r="DN300" s="194">
        <v>1080</v>
      </c>
      <c r="DO300" s="194">
        <v>0</v>
      </c>
      <c r="DP300" s="194">
        <v>300</v>
      </c>
      <c r="DQ300" s="194">
        <v>90</v>
      </c>
      <c r="DR300" s="194">
        <v>1588</v>
      </c>
      <c r="DS300" s="105">
        <v>2</v>
      </c>
      <c r="DT300" s="194">
        <v>36</v>
      </c>
      <c r="DU300" s="194">
        <v>-472</v>
      </c>
      <c r="DV300" s="105" t="s">
        <v>117</v>
      </c>
      <c r="DX300" s="164">
        <f>AVERAGE(DK$6:DK300)</f>
        <v>10.494915254237288</v>
      </c>
      <c r="DY300" s="164">
        <f>AVERAGE(DL$6:DL300)</f>
        <v>10.494915254237288</v>
      </c>
      <c r="DZ300" s="164">
        <f>AVERAGE(DM$6:DM300)</f>
        <v>0</v>
      </c>
      <c r="EA300" s="167">
        <f>AVERAGE(DN$6:DN300)</f>
        <v>1889.0847457627119</v>
      </c>
      <c r="EB300" s="167">
        <f>AVERAGE(DO$6:DO300)</f>
        <v>0</v>
      </c>
      <c r="EC300" s="167">
        <f>AVERAGE(DP$6:DP300)</f>
        <v>524.74576271186436</v>
      </c>
      <c r="ED300" s="167">
        <f>AVERAGE(DQ$6:DQ300)</f>
        <v>157.42372881355934</v>
      </c>
      <c r="EE300" s="167">
        <f>AVERAGE(DR$6:DR300)</f>
        <v>1656.6915254237288</v>
      </c>
      <c r="EF300" s="164">
        <f>AVERAGE(DS$6:DS300)</f>
        <v>0.88474576271186445</v>
      </c>
      <c r="EG300" s="167">
        <f>AVERAGE(DT$6:DT300)</f>
        <v>15.925423728813559</v>
      </c>
      <c r="EH300" s="167">
        <f>AVERAGE(DU$6:DU300)</f>
        <v>248.31864406779661</v>
      </c>
      <c r="FJ300" s="103">
        <v>295</v>
      </c>
      <c r="FK300" s="165">
        <v>7.9063099934505834</v>
      </c>
      <c r="FL300" s="163">
        <v>0.15</v>
      </c>
      <c r="FM300" s="161">
        <v>7</v>
      </c>
      <c r="FN300" s="168">
        <v>426</v>
      </c>
      <c r="FO300" s="161">
        <v>14</v>
      </c>
      <c r="FP300" s="161">
        <v>14</v>
      </c>
      <c r="FQ300" s="161">
        <v>0</v>
      </c>
      <c r="FR300" s="168">
        <v>2520</v>
      </c>
      <c r="FS300" s="168">
        <v>0</v>
      </c>
      <c r="FT300" s="168">
        <v>700</v>
      </c>
      <c r="FU300" s="168">
        <v>210</v>
      </c>
      <c r="FV300" s="168">
        <v>1961</v>
      </c>
      <c r="FW300" s="161">
        <v>1</v>
      </c>
      <c r="FX300" s="168">
        <v>36</v>
      </c>
      <c r="FY300" s="168">
        <v>595</v>
      </c>
      <c r="FZ300" s="161" t="s">
        <v>117</v>
      </c>
      <c r="GB300" s="160">
        <f>AVERAGE(FO$6:FO300)</f>
        <v>9.9254237288135592</v>
      </c>
      <c r="GC300" s="160">
        <f>AVERAGE(FP$6:FP300)</f>
        <v>9.9254237288135592</v>
      </c>
      <c r="GD300" s="160">
        <f>AVERAGE(FQ$6:FQ300)</f>
        <v>0</v>
      </c>
      <c r="GE300" s="166">
        <f>AVERAGE(FR$6:FR300)</f>
        <v>1786.5762711864406</v>
      </c>
      <c r="GF300" s="166">
        <f>AVERAGE(FS$6:FS300)</f>
        <v>0</v>
      </c>
      <c r="GG300" s="166">
        <f>AVERAGE(FT$6:FT300)</f>
        <v>496.27118644067798</v>
      </c>
      <c r="GH300" s="166">
        <f>AVERAGE(FU$6:FU300)</f>
        <v>148.88135593220338</v>
      </c>
      <c r="GI300" s="166">
        <f>AVERAGE(FV$6:FV300)</f>
        <v>1629.6813559322034</v>
      </c>
      <c r="GJ300" s="160">
        <f>AVERAGE(FW$6:FW300)</f>
        <v>0.82711864406779656</v>
      </c>
      <c r="GK300" s="166">
        <f>AVERAGE(FX$6:FX300)</f>
        <v>29.776271186440677</v>
      </c>
      <c r="GL300" s="166">
        <f>AVERAGE(FY$6:FY300)</f>
        <v>186.67118644067796</v>
      </c>
      <c r="HM300" s="98">
        <v>295</v>
      </c>
      <c r="HN300" s="179">
        <v>16.479996098426003</v>
      </c>
      <c r="HO300" s="188">
        <v>0.05</v>
      </c>
      <c r="HP300" s="177">
        <v>1</v>
      </c>
      <c r="HQ300" s="191">
        <v>223</v>
      </c>
      <c r="HR300" s="177">
        <v>16</v>
      </c>
      <c r="HS300" s="177">
        <v>16</v>
      </c>
      <c r="HT300" s="177">
        <v>0</v>
      </c>
      <c r="HU300" s="191">
        <v>2400</v>
      </c>
      <c r="HV300" s="191">
        <v>0</v>
      </c>
      <c r="HW300" s="191">
        <v>800</v>
      </c>
      <c r="HX300" s="191">
        <v>240</v>
      </c>
      <c r="HY300" s="191">
        <v>1888</v>
      </c>
      <c r="HZ300" s="177">
        <v>1</v>
      </c>
      <c r="IA300" s="191">
        <v>30</v>
      </c>
      <c r="IB300" s="191">
        <v>542</v>
      </c>
      <c r="IC300" s="177" t="s">
        <v>117</v>
      </c>
      <c r="IE300" s="164">
        <f>AVERAGE(HR$6:HR300)</f>
        <v>19.752542372881354</v>
      </c>
      <c r="IF300" s="164">
        <f>AVERAGE(HS$6:HS300)</f>
        <v>19.094915254237289</v>
      </c>
      <c r="IG300" s="164">
        <f>AVERAGE(HT$6:HT300)</f>
        <v>1.0033898305084745</v>
      </c>
      <c r="IH300" s="167">
        <f>AVERAGE(HU$6:HU300)</f>
        <v>2864.2372881355932</v>
      </c>
      <c r="II300" s="167">
        <f>AVERAGE(HV$6:HV300)</f>
        <v>150.5084745762712</v>
      </c>
      <c r="IJ300" s="167">
        <f>AVERAGE(HW$6:HW300)</f>
        <v>904.57627118644064</v>
      </c>
      <c r="IK300" s="167">
        <f>AVERAGE(HX$6:HX300)</f>
        <v>271.37288135593218</v>
      </c>
      <c r="IL300" s="167">
        <f>AVERAGE(HY$6:HY300)</f>
        <v>2302.9186440677968</v>
      </c>
      <c r="IM300" s="164">
        <f>AVERAGE(HZ$6:HZ300)</f>
        <v>2.4542372881355932</v>
      </c>
      <c r="IN300" s="167">
        <f>AVERAGE(IA$6:IA300)</f>
        <v>73.627118644067792</v>
      </c>
      <c r="IO300" s="167">
        <f>AVERAGE(IB$6:IB300)</f>
        <v>634.9457627118644</v>
      </c>
    </row>
    <row r="301" spans="2:249" x14ac:dyDescent="0.2">
      <c r="B301" s="103">
        <v>296</v>
      </c>
      <c r="C301" s="165">
        <v>29.340901834519109</v>
      </c>
      <c r="D301" s="163">
        <v>0.05</v>
      </c>
      <c r="E301" s="161">
        <v>4</v>
      </c>
      <c r="F301" s="168">
        <v>257</v>
      </c>
      <c r="G301" s="161">
        <v>32</v>
      </c>
      <c r="H301" s="161">
        <v>22</v>
      </c>
      <c r="I301" s="161">
        <v>2</v>
      </c>
      <c r="J301" s="168">
        <v>2640</v>
      </c>
      <c r="K301" s="168">
        <v>240</v>
      </c>
      <c r="L301" s="168">
        <v>1000</v>
      </c>
      <c r="M301" s="168">
        <v>300</v>
      </c>
      <c r="N301" s="168">
        <v>2422</v>
      </c>
      <c r="O301" s="161">
        <v>1</v>
      </c>
      <c r="P301" s="168">
        <v>12</v>
      </c>
      <c r="Q301" s="168">
        <v>230</v>
      </c>
      <c r="R301" s="161" t="s">
        <v>116</v>
      </c>
      <c r="T301" s="169">
        <f>AVERAGE(G$6:G301)</f>
        <v>23.45945945945946</v>
      </c>
      <c r="U301" s="169">
        <f>AVERAGE(H$6:H301)</f>
        <v>20.763513513513512</v>
      </c>
      <c r="V301" s="169">
        <f>AVERAGE(I$6:I301)</f>
        <v>1.3851351351351351</v>
      </c>
      <c r="W301" s="170">
        <f>AVERAGE(J$6:J301)</f>
        <v>2491.6216216216217</v>
      </c>
      <c r="X301" s="170">
        <f>AVERAGE(K$6:K301)</f>
        <v>166.21621621621622</v>
      </c>
      <c r="Y301" s="170">
        <f>AVERAGE(L$6:L301)</f>
        <v>968.91891891891896</v>
      </c>
      <c r="Z301" s="170">
        <f>AVERAGE(M$6:M301)</f>
        <v>290.67567567567568</v>
      </c>
      <c r="AA301" s="170">
        <f>AVERAGE(N$6:N301)</f>
        <v>2403.635135135135</v>
      </c>
      <c r="AB301" s="169">
        <f>AVERAGE(O$6:O301)</f>
        <v>3.0675675675675675</v>
      </c>
      <c r="AC301" s="170">
        <f>AVERAGE(P$6:P301)</f>
        <v>36.810810810810814</v>
      </c>
      <c r="AD301" s="170">
        <f>AVERAGE(Q$6:Q301)</f>
        <v>124.79729729729729</v>
      </c>
      <c r="AY301" s="5"/>
      <c r="AZ301" s="26">
        <v>296</v>
      </c>
      <c r="BA301" s="165">
        <v>21.209078188692121</v>
      </c>
      <c r="BB301" s="176">
        <v>0.05</v>
      </c>
      <c r="BC301" s="161">
        <v>2</v>
      </c>
      <c r="BD301" s="182">
        <v>328</v>
      </c>
      <c r="BE301" s="161">
        <v>22</v>
      </c>
      <c r="BF301" s="161">
        <v>22</v>
      </c>
      <c r="BG301" s="161">
        <v>2</v>
      </c>
      <c r="BH301" s="168">
        <v>3300</v>
      </c>
      <c r="BI301" s="168">
        <v>300</v>
      </c>
      <c r="BJ301" s="168">
        <v>1000</v>
      </c>
      <c r="BK301" s="168">
        <v>300</v>
      </c>
      <c r="BL301" s="168">
        <v>2553</v>
      </c>
      <c r="BM301" s="161">
        <v>1</v>
      </c>
      <c r="BN301" s="168">
        <v>15</v>
      </c>
      <c r="BO301" s="168">
        <v>762</v>
      </c>
      <c r="BP301" s="161" t="s">
        <v>116</v>
      </c>
      <c r="BR301" s="164">
        <f>AVERAGE(BE$6:BE301)</f>
        <v>19.699324324324323</v>
      </c>
      <c r="BS301" s="164">
        <f>AVERAGE(BF$6:BF301)</f>
        <v>18.868243243243242</v>
      </c>
      <c r="BT301" s="164">
        <f>AVERAGE(BG$6:BG301)</f>
        <v>0.67229729729729726</v>
      </c>
      <c r="BU301" s="167">
        <f>AVERAGE(BH$6:BH301)</f>
        <v>2830.2364864864867</v>
      </c>
      <c r="BV301" s="167">
        <f>AVERAGE(BI$6:BI301)</f>
        <v>100.8445945945946</v>
      </c>
      <c r="BW301" s="167">
        <f>AVERAGE(BJ$6:BJ301)</f>
        <v>909.79729729729729</v>
      </c>
      <c r="BX301" s="167">
        <f>AVERAGE(BK$6:BK301)</f>
        <v>272.93918918918916</v>
      </c>
      <c r="BY301" s="167">
        <f>AVERAGE(BL$6:BL301)</f>
        <v>2251.9425675675675</v>
      </c>
      <c r="BZ301" s="164">
        <f>AVERAGE(BM$6:BM301)</f>
        <v>2.2364864864864864</v>
      </c>
      <c r="CA301" s="167">
        <f>AVERAGE(BN$6:BN301)</f>
        <v>33.547297297297298</v>
      </c>
      <c r="CB301" s="167">
        <f>AVERAGE(BO$6:BO301)</f>
        <v>611.84121621621625</v>
      </c>
      <c r="DF301" s="103">
        <v>296</v>
      </c>
      <c r="DG301" s="192">
        <v>7.9968231248523773</v>
      </c>
      <c r="DH301" s="193">
        <v>0.05</v>
      </c>
      <c r="DI301" s="105">
        <v>8</v>
      </c>
      <c r="DJ301" s="194">
        <v>413</v>
      </c>
      <c r="DK301" s="105">
        <v>16</v>
      </c>
      <c r="DL301" s="105">
        <v>16</v>
      </c>
      <c r="DM301" s="105">
        <v>0</v>
      </c>
      <c r="DN301" s="194">
        <v>2880</v>
      </c>
      <c r="DO301" s="194">
        <v>0</v>
      </c>
      <c r="DP301" s="194">
        <v>800</v>
      </c>
      <c r="DQ301" s="194">
        <v>240</v>
      </c>
      <c r="DR301" s="194">
        <v>2078</v>
      </c>
      <c r="DS301" s="105">
        <v>0</v>
      </c>
      <c r="DT301" s="194">
        <v>0</v>
      </c>
      <c r="DU301" s="194">
        <v>802</v>
      </c>
      <c r="DV301" s="105" t="s">
        <v>117</v>
      </c>
      <c r="DX301" s="164">
        <f>AVERAGE(DK$6:DK301)</f>
        <v>10.513513513513514</v>
      </c>
      <c r="DY301" s="164">
        <f>AVERAGE(DL$6:DL301)</f>
        <v>10.513513513513514</v>
      </c>
      <c r="DZ301" s="164">
        <f>AVERAGE(DM$6:DM301)</f>
        <v>0</v>
      </c>
      <c r="EA301" s="167">
        <f>AVERAGE(DN$6:DN301)</f>
        <v>1892.4324324324325</v>
      </c>
      <c r="EB301" s="167">
        <f>AVERAGE(DO$6:DO301)</f>
        <v>0</v>
      </c>
      <c r="EC301" s="167">
        <f>AVERAGE(DP$6:DP301)</f>
        <v>525.67567567567562</v>
      </c>
      <c r="ED301" s="167">
        <f>AVERAGE(DQ$6:DQ301)</f>
        <v>157.70270270270271</v>
      </c>
      <c r="EE301" s="167">
        <f>AVERAGE(DR$6:DR301)</f>
        <v>1658.1148648648648</v>
      </c>
      <c r="EF301" s="164">
        <f>AVERAGE(DS$6:DS301)</f>
        <v>0.8817567567567568</v>
      </c>
      <c r="EG301" s="167">
        <f>AVERAGE(DT$6:DT301)</f>
        <v>15.871621621621621</v>
      </c>
      <c r="EH301" s="167">
        <f>AVERAGE(DU$6:DU301)</f>
        <v>250.18918918918919</v>
      </c>
      <c r="FJ301" s="103">
        <v>296</v>
      </c>
      <c r="FK301" s="165">
        <v>8.6982270338100864</v>
      </c>
      <c r="FL301" s="163">
        <v>0.15</v>
      </c>
      <c r="FM301" s="161">
        <v>3</v>
      </c>
      <c r="FN301" s="168">
        <v>354</v>
      </c>
      <c r="FO301" s="161">
        <v>11</v>
      </c>
      <c r="FP301" s="161">
        <v>11</v>
      </c>
      <c r="FQ301" s="161">
        <v>0</v>
      </c>
      <c r="FR301" s="168">
        <v>1980</v>
      </c>
      <c r="FS301" s="168">
        <v>0</v>
      </c>
      <c r="FT301" s="168">
        <v>550</v>
      </c>
      <c r="FU301" s="168">
        <v>165</v>
      </c>
      <c r="FV301" s="168">
        <v>1694</v>
      </c>
      <c r="FW301" s="161">
        <v>1</v>
      </c>
      <c r="FX301" s="168">
        <v>36</v>
      </c>
      <c r="FY301" s="168">
        <v>322</v>
      </c>
      <c r="FZ301" s="161" t="s">
        <v>117</v>
      </c>
      <c r="GB301" s="160">
        <f>AVERAGE(FO$6:FO301)</f>
        <v>9.9290540540540544</v>
      </c>
      <c r="GC301" s="160">
        <f>AVERAGE(FP$6:FP301)</f>
        <v>9.9290540540540544</v>
      </c>
      <c r="GD301" s="160">
        <f>AVERAGE(FQ$6:FQ301)</f>
        <v>0</v>
      </c>
      <c r="GE301" s="166">
        <f>AVERAGE(FR$6:FR301)</f>
        <v>1787.2297297297298</v>
      </c>
      <c r="GF301" s="166">
        <f>AVERAGE(FS$6:FS301)</f>
        <v>0</v>
      </c>
      <c r="GG301" s="166">
        <f>AVERAGE(FT$6:FT301)</f>
        <v>496.45270270270271</v>
      </c>
      <c r="GH301" s="166">
        <f>AVERAGE(FU$6:FU301)</f>
        <v>148.93581081081081</v>
      </c>
      <c r="GI301" s="166">
        <f>AVERAGE(FV$6:FV301)</f>
        <v>1629.8986486486488</v>
      </c>
      <c r="GJ301" s="160">
        <f>AVERAGE(FW$6:FW301)</f>
        <v>0.82770270270270274</v>
      </c>
      <c r="GK301" s="166">
        <f>AVERAGE(FX$6:FX301)</f>
        <v>29.797297297297298</v>
      </c>
      <c r="GL301" s="166">
        <f>AVERAGE(FY$6:FY301)</f>
        <v>187.12837837837839</v>
      </c>
      <c r="HM301" s="98">
        <v>296</v>
      </c>
      <c r="HN301" s="179">
        <v>18.126099433728314</v>
      </c>
      <c r="HO301" s="188">
        <v>0.1</v>
      </c>
      <c r="HP301" s="177">
        <v>1</v>
      </c>
      <c r="HQ301" s="191">
        <v>315</v>
      </c>
      <c r="HR301" s="177">
        <v>17</v>
      </c>
      <c r="HS301" s="177">
        <v>17</v>
      </c>
      <c r="HT301" s="177">
        <v>0</v>
      </c>
      <c r="HU301" s="191">
        <v>2550</v>
      </c>
      <c r="HV301" s="191">
        <v>0</v>
      </c>
      <c r="HW301" s="191">
        <v>850</v>
      </c>
      <c r="HX301" s="191">
        <v>255</v>
      </c>
      <c r="HY301" s="191">
        <v>2045</v>
      </c>
      <c r="HZ301" s="177">
        <v>2</v>
      </c>
      <c r="IA301" s="191">
        <v>60</v>
      </c>
      <c r="IB301" s="191">
        <v>565</v>
      </c>
      <c r="IC301" s="177" t="s">
        <v>117</v>
      </c>
      <c r="IE301" s="164">
        <f>AVERAGE(HR$6:HR301)</f>
        <v>19.743243243243242</v>
      </c>
      <c r="IF301" s="164">
        <f>AVERAGE(HS$6:HS301)</f>
        <v>19.087837837837839</v>
      </c>
      <c r="IG301" s="164">
        <f>AVERAGE(HT$6:HT301)</f>
        <v>1</v>
      </c>
      <c r="IH301" s="167">
        <f>AVERAGE(HU$6:HU301)</f>
        <v>2863.1756756756758</v>
      </c>
      <c r="II301" s="167">
        <f>AVERAGE(HV$6:HV301)</f>
        <v>150</v>
      </c>
      <c r="IJ301" s="167">
        <f>AVERAGE(HW$6:HW301)</f>
        <v>904.39189189189187</v>
      </c>
      <c r="IK301" s="167">
        <f>AVERAGE(HX$6:HX301)</f>
        <v>271.31756756756755</v>
      </c>
      <c r="IL301" s="167">
        <f>AVERAGE(HY$6:HY301)</f>
        <v>2302.0472972972975</v>
      </c>
      <c r="IM301" s="164">
        <f>AVERAGE(HZ$6:HZ301)</f>
        <v>2.4527027027027026</v>
      </c>
      <c r="IN301" s="167">
        <f>AVERAGE(IA$6:IA301)</f>
        <v>73.581081081081081</v>
      </c>
      <c r="IO301" s="167">
        <f>AVERAGE(IB$6:IB301)</f>
        <v>634.70945945945948</v>
      </c>
    </row>
    <row r="302" spans="2:249" x14ac:dyDescent="0.2">
      <c r="B302" s="103">
        <v>297</v>
      </c>
      <c r="C302" s="165">
        <v>20.236705967640933</v>
      </c>
      <c r="D302" s="163">
        <v>0.1</v>
      </c>
      <c r="E302" s="161">
        <v>2</v>
      </c>
      <c r="F302" s="168">
        <v>544</v>
      </c>
      <c r="G302" s="161">
        <v>20</v>
      </c>
      <c r="H302" s="161">
        <v>20</v>
      </c>
      <c r="I302" s="161">
        <v>0</v>
      </c>
      <c r="J302" s="168">
        <v>2400</v>
      </c>
      <c r="K302" s="168">
        <v>0</v>
      </c>
      <c r="L302" s="168">
        <v>1000</v>
      </c>
      <c r="M302" s="168">
        <v>300</v>
      </c>
      <c r="N302" s="168">
        <v>2469</v>
      </c>
      <c r="O302" s="161">
        <v>2</v>
      </c>
      <c r="P302" s="168">
        <v>24</v>
      </c>
      <c r="Q302" s="168">
        <v>-45</v>
      </c>
      <c r="R302" s="161" t="s">
        <v>116</v>
      </c>
      <c r="T302" s="169">
        <f>AVERAGE(G$6:G302)</f>
        <v>23.447811447811446</v>
      </c>
      <c r="U302" s="169">
        <f>AVERAGE(H$6:H302)</f>
        <v>20.760942760942761</v>
      </c>
      <c r="V302" s="169">
        <f>AVERAGE(I$6:I302)</f>
        <v>1.3804713804713804</v>
      </c>
      <c r="W302" s="170">
        <f>AVERAGE(J$6:J302)</f>
        <v>2491.3131313131312</v>
      </c>
      <c r="X302" s="170">
        <f>AVERAGE(K$6:K302)</f>
        <v>165.65656565656565</v>
      </c>
      <c r="Y302" s="170">
        <f>AVERAGE(L$6:L302)</f>
        <v>969.02356902356905</v>
      </c>
      <c r="Z302" s="170">
        <f>AVERAGE(M$6:M302)</f>
        <v>290.70707070707073</v>
      </c>
      <c r="AA302" s="170">
        <f>AVERAGE(N$6:N302)</f>
        <v>2403.8552188552189</v>
      </c>
      <c r="AB302" s="169">
        <f>AVERAGE(O$6:O302)</f>
        <v>3.063973063973064</v>
      </c>
      <c r="AC302" s="170">
        <f>AVERAGE(P$6:P302)</f>
        <v>36.767676767676768</v>
      </c>
      <c r="AD302" s="170">
        <f>AVERAGE(Q$6:Q302)</f>
        <v>124.22558922558923</v>
      </c>
      <c r="AY302" s="5"/>
      <c r="AZ302" s="26">
        <v>297</v>
      </c>
      <c r="BA302" s="165">
        <v>20.386898227454392</v>
      </c>
      <c r="BB302" s="176">
        <v>0.1</v>
      </c>
      <c r="BC302" s="161">
        <v>3</v>
      </c>
      <c r="BD302" s="182">
        <v>158</v>
      </c>
      <c r="BE302" s="161">
        <v>21</v>
      </c>
      <c r="BF302" s="161">
        <v>21</v>
      </c>
      <c r="BG302" s="161">
        <v>1</v>
      </c>
      <c r="BH302" s="168">
        <v>3150</v>
      </c>
      <c r="BI302" s="168">
        <v>150</v>
      </c>
      <c r="BJ302" s="168">
        <v>1000</v>
      </c>
      <c r="BK302" s="168">
        <v>300</v>
      </c>
      <c r="BL302" s="168">
        <v>2233</v>
      </c>
      <c r="BM302" s="161">
        <v>2</v>
      </c>
      <c r="BN302" s="168">
        <v>30</v>
      </c>
      <c r="BO302" s="168">
        <v>947</v>
      </c>
      <c r="BP302" s="161" t="s">
        <v>116</v>
      </c>
      <c r="BR302" s="164">
        <f>AVERAGE(BE$6:BE302)</f>
        <v>19.703703703703702</v>
      </c>
      <c r="BS302" s="164">
        <f>AVERAGE(BF$6:BF302)</f>
        <v>18.875420875420875</v>
      </c>
      <c r="BT302" s="164">
        <f>AVERAGE(BG$6:BG302)</f>
        <v>0.67340067340067344</v>
      </c>
      <c r="BU302" s="167">
        <f>AVERAGE(BH$6:BH302)</f>
        <v>2831.3131313131312</v>
      </c>
      <c r="BV302" s="167">
        <f>AVERAGE(BI$6:BI302)</f>
        <v>101.01010101010101</v>
      </c>
      <c r="BW302" s="167">
        <f>AVERAGE(BJ$6:BJ302)</f>
        <v>910.10101010101005</v>
      </c>
      <c r="BX302" s="167">
        <f>AVERAGE(BK$6:BK302)</f>
        <v>273.030303030303</v>
      </c>
      <c r="BY302" s="167">
        <f>AVERAGE(BL$6:BL302)</f>
        <v>2251.878787878788</v>
      </c>
      <c r="BZ302" s="164">
        <f>AVERAGE(BM$6:BM302)</f>
        <v>2.2356902356902357</v>
      </c>
      <c r="CA302" s="167">
        <f>AVERAGE(BN$6:BN302)</f>
        <v>33.535353535353536</v>
      </c>
      <c r="CB302" s="167">
        <f>AVERAGE(BO$6:BO302)</f>
        <v>612.969696969697</v>
      </c>
      <c r="DF302" s="103">
        <v>297</v>
      </c>
      <c r="DG302" s="192">
        <v>8.6182151825752307</v>
      </c>
      <c r="DH302" s="193">
        <v>0.15</v>
      </c>
      <c r="DI302" s="105">
        <v>8</v>
      </c>
      <c r="DJ302" s="194">
        <v>546</v>
      </c>
      <c r="DK302" s="105">
        <v>16</v>
      </c>
      <c r="DL302" s="105">
        <v>16</v>
      </c>
      <c r="DM302" s="105">
        <v>0</v>
      </c>
      <c r="DN302" s="194">
        <v>2880</v>
      </c>
      <c r="DO302" s="194">
        <v>0</v>
      </c>
      <c r="DP302" s="194">
        <v>800</v>
      </c>
      <c r="DQ302" s="194">
        <v>240</v>
      </c>
      <c r="DR302" s="194">
        <v>2211</v>
      </c>
      <c r="DS302" s="105">
        <v>1</v>
      </c>
      <c r="DT302" s="194">
        <v>18</v>
      </c>
      <c r="DU302" s="194">
        <v>687</v>
      </c>
      <c r="DV302" s="105" t="s">
        <v>117</v>
      </c>
      <c r="DX302" s="164">
        <f>AVERAGE(DK$6:DK302)</f>
        <v>10.531986531986531</v>
      </c>
      <c r="DY302" s="164">
        <f>AVERAGE(DL$6:DL302)</f>
        <v>10.531986531986531</v>
      </c>
      <c r="DZ302" s="164">
        <f>AVERAGE(DM$6:DM302)</f>
        <v>0</v>
      </c>
      <c r="EA302" s="167">
        <f>AVERAGE(DN$6:DN302)</f>
        <v>1895.7575757575758</v>
      </c>
      <c r="EB302" s="167">
        <f>AVERAGE(DO$6:DO302)</f>
        <v>0</v>
      </c>
      <c r="EC302" s="167">
        <f>AVERAGE(DP$6:DP302)</f>
        <v>526.59932659932656</v>
      </c>
      <c r="ED302" s="167">
        <f>AVERAGE(DQ$6:DQ302)</f>
        <v>157.97979797979798</v>
      </c>
      <c r="EE302" s="167">
        <f>AVERAGE(DR$6:DR302)</f>
        <v>1659.9764309764309</v>
      </c>
      <c r="EF302" s="164">
        <f>AVERAGE(DS$6:DS302)</f>
        <v>0.88215488215488214</v>
      </c>
      <c r="EG302" s="167">
        <f>AVERAGE(DT$6:DT302)</f>
        <v>15.878787878787879</v>
      </c>
      <c r="EH302" s="167">
        <f>AVERAGE(DU$6:DU302)</f>
        <v>251.65993265993265</v>
      </c>
      <c r="FJ302" s="103">
        <v>297</v>
      </c>
      <c r="FK302" s="165">
        <v>6.9772795513355605</v>
      </c>
      <c r="FL302" s="163">
        <v>0.2</v>
      </c>
      <c r="FM302" s="161">
        <v>2</v>
      </c>
      <c r="FN302" s="168">
        <v>487</v>
      </c>
      <c r="FO302" s="161">
        <v>8</v>
      </c>
      <c r="FP302" s="161">
        <v>8</v>
      </c>
      <c r="FQ302" s="161">
        <v>0</v>
      </c>
      <c r="FR302" s="168">
        <v>1440</v>
      </c>
      <c r="FS302" s="168">
        <v>0</v>
      </c>
      <c r="FT302" s="168">
        <v>400</v>
      </c>
      <c r="FU302" s="168">
        <v>120</v>
      </c>
      <c r="FV302" s="168">
        <v>1632</v>
      </c>
      <c r="FW302" s="161">
        <v>1</v>
      </c>
      <c r="FX302" s="168">
        <v>36</v>
      </c>
      <c r="FY302" s="168">
        <v>-156</v>
      </c>
      <c r="FZ302" s="161" t="s">
        <v>117</v>
      </c>
      <c r="GB302" s="160">
        <f>AVERAGE(FO$6:FO302)</f>
        <v>9.9225589225589221</v>
      </c>
      <c r="GC302" s="160">
        <f>AVERAGE(FP$6:FP302)</f>
        <v>9.9225589225589221</v>
      </c>
      <c r="GD302" s="160">
        <f>AVERAGE(FQ$6:FQ302)</f>
        <v>0</v>
      </c>
      <c r="GE302" s="166">
        <f>AVERAGE(FR$6:FR302)</f>
        <v>1786.060606060606</v>
      </c>
      <c r="GF302" s="166">
        <f>AVERAGE(FS$6:FS302)</f>
        <v>0</v>
      </c>
      <c r="GG302" s="166">
        <f>AVERAGE(FT$6:FT302)</f>
        <v>496.12794612794613</v>
      </c>
      <c r="GH302" s="166">
        <f>AVERAGE(FU$6:FU302)</f>
        <v>148.83838383838383</v>
      </c>
      <c r="GI302" s="166">
        <f>AVERAGE(FV$6:FV302)</f>
        <v>1629.905723905724</v>
      </c>
      <c r="GJ302" s="160">
        <f>AVERAGE(FW$6:FW302)</f>
        <v>0.82828282828282829</v>
      </c>
      <c r="GK302" s="166">
        <f>AVERAGE(FX$6:FX302)</f>
        <v>29.818181818181817</v>
      </c>
      <c r="GL302" s="166">
        <f>AVERAGE(FY$6:FY302)</f>
        <v>185.97306397306397</v>
      </c>
      <c r="HM302" s="98">
        <v>297</v>
      </c>
      <c r="HN302" s="179">
        <v>16.900118184989655</v>
      </c>
      <c r="HO302" s="188">
        <v>0.2</v>
      </c>
      <c r="HP302" s="177">
        <v>7</v>
      </c>
      <c r="HQ302" s="191">
        <v>540</v>
      </c>
      <c r="HR302" s="177">
        <v>21</v>
      </c>
      <c r="HS302" s="177">
        <v>21</v>
      </c>
      <c r="HT302" s="177">
        <v>1</v>
      </c>
      <c r="HU302" s="191">
        <v>3150</v>
      </c>
      <c r="HV302" s="191">
        <v>150</v>
      </c>
      <c r="HW302" s="191">
        <v>1000</v>
      </c>
      <c r="HX302" s="191">
        <v>300</v>
      </c>
      <c r="HY302" s="191">
        <v>2615</v>
      </c>
      <c r="HZ302" s="177">
        <v>3</v>
      </c>
      <c r="IA302" s="191">
        <v>90</v>
      </c>
      <c r="IB302" s="191">
        <v>625</v>
      </c>
      <c r="IC302" s="177" t="s">
        <v>116</v>
      </c>
      <c r="IE302" s="164">
        <f>AVERAGE(HR$6:HR302)</f>
        <v>19.747474747474747</v>
      </c>
      <c r="IF302" s="164">
        <f>AVERAGE(HS$6:HS302)</f>
        <v>19.094276094276093</v>
      </c>
      <c r="IG302" s="164">
        <f>AVERAGE(HT$6:HT302)</f>
        <v>1</v>
      </c>
      <c r="IH302" s="167">
        <f>AVERAGE(HU$6:HU302)</f>
        <v>2864.1414141414143</v>
      </c>
      <c r="II302" s="167">
        <f>AVERAGE(HV$6:HV302)</f>
        <v>150</v>
      </c>
      <c r="IJ302" s="167">
        <f>AVERAGE(HW$6:HW302)</f>
        <v>904.71380471380473</v>
      </c>
      <c r="IK302" s="167">
        <f>AVERAGE(HX$6:HX302)</f>
        <v>271.4141414141414</v>
      </c>
      <c r="IL302" s="167">
        <f>AVERAGE(HY$6:HY302)</f>
        <v>2303.1010101010102</v>
      </c>
      <c r="IM302" s="164">
        <f>AVERAGE(HZ$6:HZ302)</f>
        <v>2.4545454545454546</v>
      </c>
      <c r="IN302" s="167">
        <f>AVERAGE(IA$6:IA302)</f>
        <v>73.63636363636364</v>
      </c>
      <c r="IO302" s="167">
        <f>AVERAGE(IB$6:IB302)</f>
        <v>634.67676767676767</v>
      </c>
    </row>
    <row r="303" spans="2:249" x14ac:dyDescent="0.2">
      <c r="B303" s="103">
        <v>298</v>
      </c>
      <c r="C303" s="165">
        <v>22.914632637024443</v>
      </c>
      <c r="D303" s="163">
        <v>0.05</v>
      </c>
      <c r="E303" s="161">
        <v>0</v>
      </c>
      <c r="F303" s="168">
        <v>378</v>
      </c>
      <c r="G303" s="161">
        <v>22</v>
      </c>
      <c r="H303" s="161">
        <v>22</v>
      </c>
      <c r="I303" s="161">
        <v>2</v>
      </c>
      <c r="J303" s="168">
        <v>2640</v>
      </c>
      <c r="K303" s="168">
        <v>240</v>
      </c>
      <c r="L303" s="168">
        <v>1000</v>
      </c>
      <c r="M303" s="168">
        <v>300</v>
      </c>
      <c r="N303" s="168">
        <v>2543</v>
      </c>
      <c r="O303" s="161">
        <v>1</v>
      </c>
      <c r="P303" s="168">
        <v>12</v>
      </c>
      <c r="Q303" s="168">
        <v>109</v>
      </c>
      <c r="R303" s="161" t="s">
        <v>116</v>
      </c>
      <c r="T303" s="169">
        <f>AVERAGE(G$6:G303)</f>
        <v>23.44295302013423</v>
      </c>
      <c r="U303" s="169">
        <f>AVERAGE(H$6:H303)</f>
        <v>20.765100671140939</v>
      </c>
      <c r="V303" s="169">
        <f>AVERAGE(I$6:I303)</f>
        <v>1.3825503355704698</v>
      </c>
      <c r="W303" s="170">
        <f>AVERAGE(J$6:J303)</f>
        <v>2491.8120805369126</v>
      </c>
      <c r="X303" s="170">
        <f>AVERAGE(K$6:K303)</f>
        <v>165.90604026845637</v>
      </c>
      <c r="Y303" s="170">
        <f>AVERAGE(L$6:L303)</f>
        <v>969.1275167785235</v>
      </c>
      <c r="Z303" s="170">
        <f>AVERAGE(M$6:M303)</f>
        <v>290.73825503355704</v>
      </c>
      <c r="AA303" s="170">
        <f>AVERAGE(N$6:N303)</f>
        <v>2404.3221476510066</v>
      </c>
      <c r="AB303" s="169">
        <f>AVERAGE(O$6:O303)</f>
        <v>3.0570469798657718</v>
      </c>
      <c r="AC303" s="170">
        <f>AVERAGE(P$6:P303)</f>
        <v>36.68456375838926</v>
      </c>
      <c r="AD303" s="170">
        <f>AVERAGE(Q$6:Q303)</f>
        <v>124.1744966442953</v>
      </c>
      <c r="AY303" s="5"/>
      <c r="AZ303" s="26">
        <v>298</v>
      </c>
      <c r="BA303" s="165">
        <v>20.36931564253365</v>
      </c>
      <c r="BB303" s="176">
        <v>0.1</v>
      </c>
      <c r="BC303" s="161">
        <v>4</v>
      </c>
      <c r="BD303" s="182">
        <v>267</v>
      </c>
      <c r="BE303" s="161">
        <v>22</v>
      </c>
      <c r="BF303" s="161">
        <v>22</v>
      </c>
      <c r="BG303" s="161">
        <v>2</v>
      </c>
      <c r="BH303" s="168">
        <v>3300</v>
      </c>
      <c r="BI303" s="168">
        <v>300</v>
      </c>
      <c r="BJ303" s="168">
        <v>1000</v>
      </c>
      <c r="BK303" s="168">
        <v>300</v>
      </c>
      <c r="BL303" s="168">
        <v>2492</v>
      </c>
      <c r="BM303" s="161">
        <v>2</v>
      </c>
      <c r="BN303" s="168">
        <v>30</v>
      </c>
      <c r="BO303" s="168">
        <v>838</v>
      </c>
      <c r="BP303" s="161" t="s">
        <v>116</v>
      </c>
      <c r="BR303" s="164">
        <f>AVERAGE(BE$6:BE303)</f>
        <v>19.711409395973153</v>
      </c>
      <c r="BS303" s="164">
        <f>AVERAGE(BF$6:BF303)</f>
        <v>18.885906040268456</v>
      </c>
      <c r="BT303" s="164">
        <f>AVERAGE(BG$6:BG303)</f>
        <v>0.67785234899328861</v>
      </c>
      <c r="BU303" s="167">
        <f>AVERAGE(BH$6:BH303)</f>
        <v>2832.8859060402683</v>
      </c>
      <c r="BV303" s="167">
        <f>AVERAGE(BI$6:BI303)</f>
        <v>101.67785234899328</v>
      </c>
      <c r="BW303" s="167">
        <f>AVERAGE(BJ$6:BJ303)</f>
        <v>910.40268456375838</v>
      </c>
      <c r="BX303" s="167">
        <f>AVERAGE(BK$6:BK303)</f>
        <v>273.12080536912754</v>
      </c>
      <c r="BY303" s="167">
        <f>AVERAGE(BL$6:BL303)</f>
        <v>2252.6845637583892</v>
      </c>
      <c r="BZ303" s="164">
        <f>AVERAGE(BM$6:BM303)</f>
        <v>2.2348993288590604</v>
      </c>
      <c r="CA303" s="167">
        <f>AVERAGE(BN$6:BN303)</f>
        <v>33.523489932885909</v>
      </c>
      <c r="CB303" s="167">
        <f>AVERAGE(BO$6:BO303)</f>
        <v>613.72483221476512</v>
      </c>
      <c r="DF303" s="103">
        <v>298</v>
      </c>
      <c r="DG303" s="192">
        <v>7.0459049004259144</v>
      </c>
      <c r="DH303" s="193">
        <v>0.15</v>
      </c>
      <c r="DI303" s="105">
        <v>10</v>
      </c>
      <c r="DJ303" s="194">
        <v>578</v>
      </c>
      <c r="DK303" s="105">
        <v>16</v>
      </c>
      <c r="DL303" s="105">
        <v>16</v>
      </c>
      <c r="DM303" s="105">
        <v>0</v>
      </c>
      <c r="DN303" s="194">
        <v>2880</v>
      </c>
      <c r="DO303" s="194">
        <v>0</v>
      </c>
      <c r="DP303" s="194">
        <v>800</v>
      </c>
      <c r="DQ303" s="194">
        <v>240</v>
      </c>
      <c r="DR303" s="194">
        <v>2243</v>
      </c>
      <c r="DS303" s="105">
        <v>1</v>
      </c>
      <c r="DT303" s="194">
        <v>18</v>
      </c>
      <c r="DU303" s="194">
        <v>655</v>
      </c>
      <c r="DV303" s="105" t="s">
        <v>117</v>
      </c>
      <c r="DX303" s="164">
        <f>AVERAGE(DK$6:DK303)</f>
        <v>10.550335570469798</v>
      </c>
      <c r="DY303" s="164">
        <f>AVERAGE(DL$6:DL303)</f>
        <v>10.550335570469798</v>
      </c>
      <c r="DZ303" s="164">
        <f>AVERAGE(DM$6:DM303)</f>
        <v>0</v>
      </c>
      <c r="EA303" s="167">
        <f>AVERAGE(DN$6:DN303)</f>
        <v>1899.0604026845638</v>
      </c>
      <c r="EB303" s="167">
        <f>AVERAGE(DO$6:DO303)</f>
        <v>0</v>
      </c>
      <c r="EC303" s="167">
        <f>AVERAGE(DP$6:DP303)</f>
        <v>527.51677852348996</v>
      </c>
      <c r="ED303" s="167">
        <f>AVERAGE(DQ$6:DQ303)</f>
        <v>158.25503355704697</v>
      </c>
      <c r="EE303" s="167">
        <f>AVERAGE(DR$6:DR303)</f>
        <v>1661.9328859060402</v>
      </c>
      <c r="EF303" s="164">
        <f>AVERAGE(DS$6:DS303)</f>
        <v>0.8825503355704698</v>
      </c>
      <c r="EG303" s="167">
        <f>AVERAGE(DT$6:DT303)</f>
        <v>15.885906040268456</v>
      </c>
      <c r="EH303" s="167">
        <f>AVERAGE(DU$6:DU303)</f>
        <v>253.01342281879195</v>
      </c>
      <c r="FJ303" s="103">
        <v>298</v>
      </c>
      <c r="FK303" s="165">
        <v>5.4620344824035234</v>
      </c>
      <c r="FL303" s="163">
        <v>0.1</v>
      </c>
      <c r="FM303" s="161">
        <v>8</v>
      </c>
      <c r="FN303" s="168">
        <v>182</v>
      </c>
      <c r="FO303" s="161">
        <v>12</v>
      </c>
      <c r="FP303" s="161">
        <v>12</v>
      </c>
      <c r="FQ303" s="161">
        <v>0</v>
      </c>
      <c r="FR303" s="168">
        <v>2160</v>
      </c>
      <c r="FS303" s="168">
        <v>0</v>
      </c>
      <c r="FT303" s="168">
        <v>600</v>
      </c>
      <c r="FU303" s="168">
        <v>180</v>
      </c>
      <c r="FV303" s="168">
        <v>1587</v>
      </c>
      <c r="FW303" s="161">
        <v>1</v>
      </c>
      <c r="FX303" s="168">
        <v>36</v>
      </c>
      <c r="FY303" s="168">
        <v>609</v>
      </c>
      <c r="FZ303" s="161" t="s">
        <v>117</v>
      </c>
      <c r="GB303" s="160">
        <f>AVERAGE(FO$6:FO303)</f>
        <v>9.9295302013422813</v>
      </c>
      <c r="GC303" s="160">
        <f>AVERAGE(FP$6:FP303)</f>
        <v>9.9295302013422813</v>
      </c>
      <c r="GD303" s="160">
        <f>AVERAGE(FQ$6:FQ303)</f>
        <v>0</v>
      </c>
      <c r="GE303" s="166">
        <f>AVERAGE(FR$6:FR303)</f>
        <v>1787.3154362416108</v>
      </c>
      <c r="GF303" s="166">
        <f>AVERAGE(FS$6:FS303)</f>
        <v>0</v>
      </c>
      <c r="GG303" s="166">
        <f>AVERAGE(FT$6:FT303)</f>
        <v>496.47651006711408</v>
      </c>
      <c r="GH303" s="166">
        <f>AVERAGE(FU$6:FU303)</f>
        <v>148.94295302013424</v>
      </c>
      <c r="GI303" s="166">
        <f>AVERAGE(FV$6:FV303)</f>
        <v>1629.7617449664428</v>
      </c>
      <c r="GJ303" s="160">
        <f>AVERAGE(FW$6:FW303)</f>
        <v>0.82885906040268453</v>
      </c>
      <c r="GK303" s="166">
        <f>AVERAGE(FX$6:FX303)</f>
        <v>29.838926174496645</v>
      </c>
      <c r="GL303" s="166">
        <f>AVERAGE(FY$6:FY303)</f>
        <v>187.39261744966444</v>
      </c>
      <c r="HM303" s="98">
        <v>298</v>
      </c>
      <c r="HN303" s="179">
        <v>22.16139482627797</v>
      </c>
      <c r="HO303" s="188">
        <v>0.05</v>
      </c>
      <c r="HP303" s="177">
        <v>3</v>
      </c>
      <c r="HQ303" s="191">
        <v>215</v>
      </c>
      <c r="HR303" s="177">
        <v>24</v>
      </c>
      <c r="HS303" s="177">
        <v>23</v>
      </c>
      <c r="HT303" s="177">
        <v>3</v>
      </c>
      <c r="HU303" s="191">
        <v>3450</v>
      </c>
      <c r="HV303" s="191">
        <v>450</v>
      </c>
      <c r="HW303" s="191">
        <v>1000</v>
      </c>
      <c r="HX303" s="191">
        <v>300</v>
      </c>
      <c r="HY303" s="191">
        <v>2590</v>
      </c>
      <c r="HZ303" s="177">
        <v>1</v>
      </c>
      <c r="IA303" s="191">
        <v>30</v>
      </c>
      <c r="IB303" s="191">
        <v>890</v>
      </c>
      <c r="IC303" s="177" t="s">
        <v>116</v>
      </c>
      <c r="IE303" s="164">
        <f>AVERAGE(HR$6:HR303)</f>
        <v>19.761744966442954</v>
      </c>
      <c r="IF303" s="164">
        <f>AVERAGE(HS$6:HS303)</f>
        <v>19.107382550335572</v>
      </c>
      <c r="IG303" s="164">
        <f>AVERAGE(HT$6:HT303)</f>
        <v>1.0067114093959733</v>
      </c>
      <c r="IH303" s="167">
        <f>AVERAGE(HU$6:HU303)</f>
        <v>2866.1073825503354</v>
      </c>
      <c r="II303" s="167">
        <f>AVERAGE(HV$6:HV303)</f>
        <v>151.00671140939596</v>
      </c>
      <c r="IJ303" s="167">
        <f>AVERAGE(HW$6:HW303)</f>
        <v>905.03355704697992</v>
      </c>
      <c r="IK303" s="167">
        <f>AVERAGE(HX$6:HX303)</f>
        <v>271.51006711409394</v>
      </c>
      <c r="IL303" s="167">
        <f>AVERAGE(HY$6:HY303)</f>
        <v>2304.0637583892617</v>
      </c>
      <c r="IM303" s="164">
        <f>AVERAGE(HZ$6:HZ303)</f>
        <v>2.4496644295302015</v>
      </c>
      <c r="IN303" s="167">
        <f>AVERAGE(IA$6:IA303)</f>
        <v>73.489932885906043</v>
      </c>
      <c r="IO303" s="167">
        <f>AVERAGE(IB$6:IB303)</f>
        <v>635.53355704697992</v>
      </c>
    </row>
    <row r="304" spans="2:249" x14ac:dyDescent="0.2">
      <c r="B304" s="103">
        <v>299</v>
      </c>
      <c r="C304" s="165">
        <v>20.388083697608192</v>
      </c>
      <c r="D304" s="163">
        <v>0.15</v>
      </c>
      <c r="E304" s="161">
        <v>8</v>
      </c>
      <c r="F304" s="168">
        <v>592</v>
      </c>
      <c r="G304" s="161">
        <v>25</v>
      </c>
      <c r="H304" s="161">
        <v>22</v>
      </c>
      <c r="I304" s="161">
        <v>2</v>
      </c>
      <c r="J304" s="168">
        <v>2640</v>
      </c>
      <c r="K304" s="168">
        <v>240</v>
      </c>
      <c r="L304" s="168">
        <v>1000</v>
      </c>
      <c r="M304" s="168">
        <v>300</v>
      </c>
      <c r="N304" s="168">
        <v>2757</v>
      </c>
      <c r="O304" s="161">
        <v>3</v>
      </c>
      <c r="P304" s="168">
        <v>36</v>
      </c>
      <c r="Q304" s="168">
        <v>-81</v>
      </c>
      <c r="R304" s="161" t="s">
        <v>116</v>
      </c>
      <c r="T304" s="169">
        <f>AVERAGE(G$6:G304)</f>
        <v>23.448160535117058</v>
      </c>
      <c r="U304" s="169">
        <f>AVERAGE(H$6:H304)</f>
        <v>20.76923076923077</v>
      </c>
      <c r="V304" s="169">
        <f>AVERAGE(I$6:I304)</f>
        <v>1.3846153846153846</v>
      </c>
      <c r="W304" s="170">
        <f>AVERAGE(J$6:J304)</f>
        <v>2492.3076923076924</v>
      </c>
      <c r="X304" s="170">
        <f>AVERAGE(K$6:K304)</f>
        <v>166.15384615384616</v>
      </c>
      <c r="Y304" s="170">
        <f>AVERAGE(L$6:L304)</f>
        <v>969.23076923076928</v>
      </c>
      <c r="Z304" s="170">
        <f>AVERAGE(M$6:M304)</f>
        <v>290.76923076923077</v>
      </c>
      <c r="AA304" s="170">
        <f>AVERAGE(N$6:N304)</f>
        <v>2405.5016722408027</v>
      </c>
      <c r="AB304" s="169">
        <f>AVERAGE(O$6:O304)</f>
        <v>3.0568561872909701</v>
      </c>
      <c r="AC304" s="170">
        <f>AVERAGE(P$6:P304)</f>
        <v>36.682274247491641</v>
      </c>
      <c r="AD304" s="170">
        <f>AVERAGE(Q$6:Q304)</f>
        <v>123.48829431438126</v>
      </c>
      <c r="AY304" s="5"/>
      <c r="AZ304" s="26">
        <v>299</v>
      </c>
      <c r="BA304" s="165">
        <v>12.989628445155262</v>
      </c>
      <c r="BB304" s="176">
        <v>0.1</v>
      </c>
      <c r="BC304" s="161">
        <v>1</v>
      </c>
      <c r="BD304" s="182">
        <v>198</v>
      </c>
      <c r="BE304" s="161">
        <v>13</v>
      </c>
      <c r="BF304" s="161">
        <v>13</v>
      </c>
      <c r="BG304" s="161">
        <v>0</v>
      </c>
      <c r="BH304" s="168">
        <v>1950</v>
      </c>
      <c r="BI304" s="168">
        <v>0</v>
      </c>
      <c r="BJ304" s="168">
        <v>650</v>
      </c>
      <c r="BK304" s="168">
        <v>195</v>
      </c>
      <c r="BL304" s="168">
        <v>1668</v>
      </c>
      <c r="BM304" s="161">
        <v>1</v>
      </c>
      <c r="BN304" s="168">
        <v>15</v>
      </c>
      <c r="BO304" s="168">
        <v>297</v>
      </c>
      <c r="BP304" s="161" t="s">
        <v>117</v>
      </c>
      <c r="BR304" s="164">
        <f>AVERAGE(BE$6:BE304)</f>
        <v>19.68896321070234</v>
      </c>
      <c r="BS304" s="164">
        <f>AVERAGE(BF$6:BF304)</f>
        <v>18.866220735785951</v>
      </c>
      <c r="BT304" s="164">
        <f>AVERAGE(BG$6:BG304)</f>
        <v>0.67558528428093645</v>
      </c>
      <c r="BU304" s="167">
        <f>AVERAGE(BH$6:BH304)</f>
        <v>2829.9331103678928</v>
      </c>
      <c r="BV304" s="167">
        <f>AVERAGE(BI$6:BI304)</f>
        <v>101.33779264214047</v>
      </c>
      <c r="BW304" s="167">
        <f>AVERAGE(BJ$6:BJ304)</f>
        <v>909.53177257525078</v>
      </c>
      <c r="BX304" s="167">
        <f>AVERAGE(BK$6:BK304)</f>
        <v>272.85953177257522</v>
      </c>
      <c r="BY304" s="167">
        <f>AVERAGE(BL$6:BL304)</f>
        <v>2250.7290969899664</v>
      </c>
      <c r="BZ304" s="164">
        <f>AVERAGE(BM$6:BM304)</f>
        <v>2.2307692307692308</v>
      </c>
      <c r="CA304" s="167">
        <f>AVERAGE(BN$6:BN304)</f>
        <v>33.46153846153846</v>
      </c>
      <c r="CB304" s="167">
        <f>AVERAGE(BO$6:BO304)</f>
        <v>612.66555183946491</v>
      </c>
      <c r="DF304" s="103">
        <v>299</v>
      </c>
      <c r="DG304" s="192">
        <v>5.3952290357206678</v>
      </c>
      <c r="DH304" s="193">
        <v>0.2</v>
      </c>
      <c r="DI304" s="105">
        <v>4</v>
      </c>
      <c r="DJ304" s="194">
        <v>246</v>
      </c>
      <c r="DK304" s="105">
        <v>8</v>
      </c>
      <c r="DL304" s="105">
        <v>8</v>
      </c>
      <c r="DM304" s="105">
        <v>0</v>
      </c>
      <c r="DN304" s="194">
        <v>1440</v>
      </c>
      <c r="DO304" s="194">
        <v>0</v>
      </c>
      <c r="DP304" s="194">
        <v>400</v>
      </c>
      <c r="DQ304" s="194">
        <v>120</v>
      </c>
      <c r="DR304" s="194">
        <v>1391</v>
      </c>
      <c r="DS304" s="105">
        <v>1</v>
      </c>
      <c r="DT304" s="194">
        <v>18</v>
      </c>
      <c r="DU304" s="194">
        <v>67</v>
      </c>
      <c r="DV304" s="105" t="s">
        <v>117</v>
      </c>
      <c r="DX304" s="164">
        <f>AVERAGE(DK$6:DK304)</f>
        <v>10.54180602006689</v>
      </c>
      <c r="DY304" s="164">
        <f>AVERAGE(DL$6:DL304)</f>
        <v>10.54180602006689</v>
      </c>
      <c r="DZ304" s="164">
        <f>AVERAGE(DM$6:DM304)</f>
        <v>0</v>
      </c>
      <c r="EA304" s="167">
        <f>AVERAGE(DN$6:DN304)</f>
        <v>1897.5250836120401</v>
      </c>
      <c r="EB304" s="167">
        <f>AVERAGE(DO$6:DO304)</f>
        <v>0</v>
      </c>
      <c r="EC304" s="167">
        <f>AVERAGE(DP$6:DP304)</f>
        <v>527.09030100334451</v>
      </c>
      <c r="ED304" s="167">
        <f>AVERAGE(DQ$6:DQ304)</f>
        <v>158.12709030100334</v>
      </c>
      <c r="EE304" s="167">
        <f>AVERAGE(DR$6:DR304)</f>
        <v>1661.0267558528428</v>
      </c>
      <c r="EF304" s="164">
        <f>AVERAGE(DS$6:DS304)</f>
        <v>0.882943143812709</v>
      </c>
      <c r="EG304" s="167">
        <f>AVERAGE(DT$6:DT304)</f>
        <v>15.892976588628763</v>
      </c>
      <c r="EH304" s="167">
        <f>AVERAGE(DU$6:DU304)</f>
        <v>252.39130434782609</v>
      </c>
      <c r="FJ304" s="103">
        <v>299</v>
      </c>
      <c r="FK304" s="165">
        <v>5.6237855513944712</v>
      </c>
      <c r="FL304" s="163">
        <v>0.2</v>
      </c>
      <c r="FM304" s="161">
        <v>3</v>
      </c>
      <c r="FN304" s="168">
        <v>559</v>
      </c>
      <c r="FO304" s="161">
        <v>8</v>
      </c>
      <c r="FP304" s="161">
        <v>8</v>
      </c>
      <c r="FQ304" s="161">
        <v>0</v>
      </c>
      <c r="FR304" s="168">
        <v>1440</v>
      </c>
      <c r="FS304" s="168">
        <v>0</v>
      </c>
      <c r="FT304" s="168">
        <v>400</v>
      </c>
      <c r="FU304" s="168">
        <v>120</v>
      </c>
      <c r="FV304" s="168">
        <v>1704</v>
      </c>
      <c r="FW304" s="161">
        <v>1</v>
      </c>
      <c r="FX304" s="168">
        <v>36</v>
      </c>
      <c r="FY304" s="168">
        <v>-228</v>
      </c>
      <c r="FZ304" s="161" t="s">
        <v>117</v>
      </c>
      <c r="GB304" s="160">
        <f>AVERAGE(FO$6:FO304)</f>
        <v>9.9230769230769234</v>
      </c>
      <c r="GC304" s="160">
        <f>AVERAGE(FP$6:FP304)</f>
        <v>9.9230769230769234</v>
      </c>
      <c r="GD304" s="160">
        <f>AVERAGE(FQ$6:FQ304)</f>
        <v>0</v>
      </c>
      <c r="GE304" s="166">
        <f>AVERAGE(FR$6:FR304)</f>
        <v>1786.1538461538462</v>
      </c>
      <c r="GF304" s="166">
        <f>AVERAGE(FS$6:FS304)</f>
        <v>0</v>
      </c>
      <c r="GG304" s="166">
        <f>AVERAGE(FT$6:FT304)</f>
        <v>496.15384615384613</v>
      </c>
      <c r="GH304" s="166">
        <f>AVERAGE(FU$6:FU304)</f>
        <v>148.84615384615384</v>
      </c>
      <c r="GI304" s="166">
        <f>AVERAGE(FV$6:FV304)</f>
        <v>1630.0100334448161</v>
      </c>
      <c r="GJ304" s="160">
        <f>AVERAGE(FW$6:FW304)</f>
        <v>0.8294314381270903</v>
      </c>
      <c r="GK304" s="166">
        <f>AVERAGE(FX$6:FX304)</f>
        <v>29.859531772575252</v>
      </c>
      <c r="GL304" s="166">
        <f>AVERAGE(FY$6:FY304)</f>
        <v>186.00334448160535</v>
      </c>
      <c r="HM304" s="98">
        <v>299</v>
      </c>
      <c r="HN304" s="179">
        <v>16.995105815881697</v>
      </c>
      <c r="HO304" s="188">
        <v>0.2</v>
      </c>
      <c r="HP304" s="177">
        <v>3</v>
      </c>
      <c r="HQ304" s="191">
        <v>405</v>
      </c>
      <c r="HR304" s="177">
        <v>17</v>
      </c>
      <c r="HS304" s="177">
        <v>17</v>
      </c>
      <c r="HT304" s="177">
        <v>0</v>
      </c>
      <c r="HU304" s="191">
        <v>2550</v>
      </c>
      <c r="HV304" s="191">
        <v>0</v>
      </c>
      <c r="HW304" s="191">
        <v>850</v>
      </c>
      <c r="HX304" s="191">
        <v>255</v>
      </c>
      <c r="HY304" s="191">
        <v>2135</v>
      </c>
      <c r="HZ304" s="177">
        <v>3</v>
      </c>
      <c r="IA304" s="191">
        <v>90</v>
      </c>
      <c r="IB304" s="191">
        <v>505</v>
      </c>
      <c r="IC304" s="177" t="s">
        <v>117</v>
      </c>
      <c r="IE304" s="164">
        <f>AVERAGE(HR$6:HR304)</f>
        <v>19.752508361204015</v>
      </c>
      <c r="IF304" s="164">
        <f>AVERAGE(HS$6:HS304)</f>
        <v>19.100334448160535</v>
      </c>
      <c r="IG304" s="164">
        <f>AVERAGE(HT$6:HT304)</f>
        <v>1.0033444816053512</v>
      </c>
      <c r="IH304" s="167">
        <f>AVERAGE(HU$6:HU304)</f>
        <v>2865.0501672240803</v>
      </c>
      <c r="II304" s="167">
        <f>AVERAGE(HV$6:HV304)</f>
        <v>150.50167224080266</v>
      </c>
      <c r="IJ304" s="167">
        <f>AVERAGE(HW$6:HW304)</f>
        <v>904.84949832775919</v>
      </c>
      <c r="IK304" s="167">
        <f>AVERAGE(HX$6:HX304)</f>
        <v>271.45484949832775</v>
      </c>
      <c r="IL304" s="167">
        <f>AVERAGE(HY$6:HY304)</f>
        <v>2303.4983277591973</v>
      </c>
      <c r="IM304" s="164">
        <f>AVERAGE(HZ$6:HZ304)</f>
        <v>2.4515050167224079</v>
      </c>
      <c r="IN304" s="167">
        <f>AVERAGE(IA$6:IA304)</f>
        <v>73.545150501672239</v>
      </c>
      <c r="IO304" s="167">
        <f>AVERAGE(IB$6:IB304)</f>
        <v>635.09698996655516</v>
      </c>
    </row>
    <row r="305" spans="2:249" x14ac:dyDescent="0.2">
      <c r="B305" s="103">
        <v>300</v>
      </c>
      <c r="C305" s="165">
        <v>25.378701938733009</v>
      </c>
      <c r="D305" s="163">
        <v>0.15</v>
      </c>
      <c r="E305" s="161">
        <v>3</v>
      </c>
      <c r="F305" s="168">
        <v>262</v>
      </c>
      <c r="G305" s="161">
        <v>24</v>
      </c>
      <c r="H305" s="161">
        <v>22</v>
      </c>
      <c r="I305" s="161">
        <v>2</v>
      </c>
      <c r="J305" s="168">
        <v>2640</v>
      </c>
      <c r="K305" s="168">
        <v>240</v>
      </c>
      <c r="L305" s="168">
        <v>1000</v>
      </c>
      <c r="M305" s="168">
        <v>300</v>
      </c>
      <c r="N305" s="168">
        <v>2427</v>
      </c>
      <c r="O305" s="161">
        <v>4</v>
      </c>
      <c r="P305" s="168">
        <v>48</v>
      </c>
      <c r="Q305" s="168">
        <v>261</v>
      </c>
      <c r="R305" s="161" t="s">
        <v>116</v>
      </c>
      <c r="T305" s="169">
        <f>AVERAGE(G$6:G305)</f>
        <v>23.45</v>
      </c>
      <c r="U305" s="169">
        <f>AVERAGE(H$6:H305)</f>
        <v>20.773333333333333</v>
      </c>
      <c r="V305" s="169">
        <f>AVERAGE(I$6:I305)</f>
        <v>1.3866666666666667</v>
      </c>
      <c r="W305" s="170">
        <f>AVERAGE(J$6:J305)</f>
        <v>2492.8000000000002</v>
      </c>
      <c r="X305" s="170">
        <f>AVERAGE(K$6:K305)</f>
        <v>166.4</v>
      </c>
      <c r="Y305" s="170">
        <f>AVERAGE(L$6:L305)</f>
        <v>969.33333333333337</v>
      </c>
      <c r="Z305" s="170">
        <f>AVERAGE(M$6:M305)</f>
        <v>290.8</v>
      </c>
      <c r="AA305" s="170">
        <f>AVERAGE(N$6:N305)</f>
        <v>2405.5733333333333</v>
      </c>
      <c r="AB305" s="169">
        <f>AVERAGE(O$6:O305)</f>
        <v>3.06</v>
      </c>
      <c r="AC305" s="170">
        <f>AVERAGE(P$6:P305)</f>
        <v>36.72</v>
      </c>
      <c r="AD305" s="170">
        <f>AVERAGE(Q$6:Q305)</f>
        <v>123.94666666666667</v>
      </c>
      <c r="AY305" s="5"/>
      <c r="AZ305" s="26">
        <v>300</v>
      </c>
      <c r="BA305" s="165">
        <v>21.807739397723541</v>
      </c>
      <c r="BB305" s="176">
        <v>0.15</v>
      </c>
      <c r="BC305" s="161">
        <v>3</v>
      </c>
      <c r="BD305" s="182">
        <v>383</v>
      </c>
      <c r="BE305" s="161">
        <v>22</v>
      </c>
      <c r="BF305" s="161">
        <v>22</v>
      </c>
      <c r="BG305" s="161">
        <v>2</v>
      </c>
      <c r="BH305" s="168">
        <v>3300</v>
      </c>
      <c r="BI305" s="168">
        <v>300</v>
      </c>
      <c r="BJ305" s="168">
        <v>1000</v>
      </c>
      <c r="BK305" s="168">
        <v>300</v>
      </c>
      <c r="BL305" s="168">
        <v>2608</v>
      </c>
      <c r="BM305" s="161">
        <v>3</v>
      </c>
      <c r="BN305" s="168">
        <v>45</v>
      </c>
      <c r="BO305" s="168">
        <v>737</v>
      </c>
      <c r="BP305" s="161" t="s">
        <v>116</v>
      </c>
      <c r="BR305" s="164">
        <f>AVERAGE(BE$6:BE305)</f>
        <v>19.696666666666665</v>
      </c>
      <c r="BS305" s="164">
        <f>AVERAGE(BF$6:BF305)</f>
        <v>18.876666666666665</v>
      </c>
      <c r="BT305" s="164">
        <f>AVERAGE(BG$6:BG305)</f>
        <v>0.68</v>
      </c>
      <c r="BU305" s="167">
        <f>AVERAGE(BH$6:BH305)</f>
        <v>2831.5</v>
      </c>
      <c r="BV305" s="167">
        <f>AVERAGE(BI$6:BI305)</f>
        <v>102</v>
      </c>
      <c r="BW305" s="167">
        <f>AVERAGE(BJ$6:BJ305)</f>
        <v>909.83333333333337</v>
      </c>
      <c r="BX305" s="167">
        <f>AVERAGE(BK$6:BK305)</f>
        <v>272.95</v>
      </c>
      <c r="BY305" s="167">
        <f>AVERAGE(BL$6:BL305)</f>
        <v>2251.92</v>
      </c>
      <c r="BZ305" s="164">
        <f>AVERAGE(BM$6:BM305)</f>
        <v>2.2333333333333334</v>
      </c>
      <c r="CA305" s="167">
        <f>AVERAGE(BN$6:BN305)</f>
        <v>33.5</v>
      </c>
      <c r="CB305" s="167">
        <f>AVERAGE(BO$6:BO305)</f>
        <v>613.08000000000004</v>
      </c>
      <c r="DF305" s="103">
        <v>300</v>
      </c>
      <c r="DG305" s="192">
        <v>7.1761488519705754</v>
      </c>
      <c r="DH305" s="193">
        <v>0.05</v>
      </c>
      <c r="DI305" s="105">
        <v>8</v>
      </c>
      <c r="DJ305" s="194">
        <v>489</v>
      </c>
      <c r="DK305" s="105">
        <v>15</v>
      </c>
      <c r="DL305" s="105">
        <v>15</v>
      </c>
      <c r="DM305" s="105">
        <v>0</v>
      </c>
      <c r="DN305" s="194">
        <v>2700</v>
      </c>
      <c r="DO305" s="194">
        <v>0</v>
      </c>
      <c r="DP305" s="194">
        <v>750</v>
      </c>
      <c r="DQ305" s="194">
        <v>225</v>
      </c>
      <c r="DR305" s="194">
        <v>2089</v>
      </c>
      <c r="DS305" s="105">
        <v>0</v>
      </c>
      <c r="DT305" s="194">
        <v>0</v>
      </c>
      <c r="DU305" s="194">
        <v>611</v>
      </c>
      <c r="DV305" s="105" t="s">
        <v>117</v>
      </c>
      <c r="DX305" s="164">
        <f>AVERAGE(DK$6:DK305)</f>
        <v>10.556666666666667</v>
      </c>
      <c r="DY305" s="164">
        <f>AVERAGE(DL$6:DL305)</f>
        <v>10.556666666666667</v>
      </c>
      <c r="DZ305" s="164">
        <f>AVERAGE(DM$6:DM305)</f>
        <v>0</v>
      </c>
      <c r="EA305" s="167">
        <f>AVERAGE(DN$6:DN305)</f>
        <v>1900.2</v>
      </c>
      <c r="EB305" s="167">
        <f>AVERAGE(DO$6:DO305)</f>
        <v>0</v>
      </c>
      <c r="EC305" s="167">
        <f>AVERAGE(DP$6:DP305)</f>
        <v>527.83333333333337</v>
      </c>
      <c r="ED305" s="167">
        <f>AVERAGE(DQ$6:DQ305)</f>
        <v>158.35</v>
      </c>
      <c r="EE305" s="167">
        <f>AVERAGE(DR$6:DR305)</f>
        <v>1662.4533333333334</v>
      </c>
      <c r="EF305" s="164">
        <f>AVERAGE(DS$6:DS305)</f>
        <v>0.88</v>
      </c>
      <c r="EG305" s="167">
        <f>AVERAGE(DT$6:DT305)</f>
        <v>15.84</v>
      </c>
      <c r="EH305" s="167">
        <f>AVERAGE(DU$6:DU305)</f>
        <v>253.58666666666667</v>
      </c>
      <c r="FJ305" s="103">
        <v>300</v>
      </c>
      <c r="FK305" s="165">
        <v>8.3855202828838014</v>
      </c>
      <c r="FL305" s="163">
        <v>0.2</v>
      </c>
      <c r="FM305" s="161">
        <v>3</v>
      </c>
      <c r="FN305" s="168">
        <v>348</v>
      </c>
      <c r="FO305" s="161">
        <v>9</v>
      </c>
      <c r="FP305" s="161">
        <v>9</v>
      </c>
      <c r="FQ305" s="161">
        <v>0</v>
      </c>
      <c r="FR305" s="168">
        <v>1620</v>
      </c>
      <c r="FS305" s="168">
        <v>0</v>
      </c>
      <c r="FT305" s="168">
        <v>450</v>
      </c>
      <c r="FU305" s="168">
        <v>135</v>
      </c>
      <c r="FV305" s="168">
        <v>1558</v>
      </c>
      <c r="FW305" s="161">
        <v>2</v>
      </c>
      <c r="FX305" s="168">
        <v>72</v>
      </c>
      <c r="FY305" s="168">
        <v>134</v>
      </c>
      <c r="FZ305" s="161" t="s">
        <v>117</v>
      </c>
      <c r="GB305" s="160">
        <f>AVERAGE(FO$6:FO305)</f>
        <v>9.92</v>
      </c>
      <c r="GC305" s="160">
        <f>AVERAGE(FP$6:FP305)</f>
        <v>9.92</v>
      </c>
      <c r="GD305" s="160">
        <f>AVERAGE(FQ$6:FQ305)</f>
        <v>0</v>
      </c>
      <c r="GE305" s="166">
        <f>AVERAGE(FR$6:FR305)</f>
        <v>1785.6</v>
      </c>
      <c r="GF305" s="166">
        <f>AVERAGE(FS$6:FS305)</f>
        <v>0</v>
      </c>
      <c r="GG305" s="166">
        <f>AVERAGE(FT$6:FT305)</f>
        <v>496</v>
      </c>
      <c r="GH305" s="166">
        <f>AVERAGE(FU$6:FU305)</f>
        <v>148.80000000000001</v>
      </c>
      <c r="GI305" s="166">
        <f>AVERAGE(FV$6:FV305)</f>
        <v>1629.77</v>
      </c>
      <c r="GJ305" s="160">
        <f>AVERAGE(FW$6:FW305)</f>
        <v>0.83333333333333337</v>
      </c>
      <c r="GK305" s="166">
        <f>AVERAGE(FX$6:FX305)</f>
        <v>30</v>
      </c>
      <c r="GL305" s="166">
        <f>AVERAGE(FY$6:FY305)</f>
        <v>185.83</v>
      </c>
      <c r="HM305" s="98">
        <v>300</v>
      </c>
      <c r="HN305" s="179">
        <v>17.887104119407788</v>
      </c>
      <c r="HO305" s="188">
        <v>0.2</v>
      </c>
      <c r="HP305" s="177">
        <v>10</v>
      </c>
      <c r="HQ305" s="191">
        <v>444</v>
      </c>
      <c r="HR305" s="177">
        <v>24</v>
      </c>
      <c r="HS305" s="177">
        <v>23</v>
      </c>
      <c r="HT305" s="177">
        <v>3</v>
      </c>
      <c r="HU305" s="191">
        <v>3450</v>
      </c>
      <c r="HV305" s="191">
        <v>450</v>
      </c>
      <c r="HW305" s="191">
        <v>1000</v>
      </c>
      <c r="HX305" s="191">
        <v>300</v>
      </c>
      <c r="HY305" s="191">
        <v>2819</v>
      </c>
      <c r="HZ305" s="177">
        <v>4</v>
      </c>
      <c r="IA305" s="191">
        <v>120</v>
      </c>
      <c r="IB305" s="191">
        <v>751</v>
      </c>
      <c r="IC305" s="177" t="s">
        <v>116</v>
      </c>
      <c r="IE305" s="164">
        <f>AVERAGE(HR$6:HR305)</f>
        <v>19.766666666666666</v>
      </c>
      <c r="IF305" s="164">
        <f>AVERAGE(HS$6:HS305)</f>
        <v>19.113333333333333</v>
      </c>
      <c r="IG305" s="164">
        <f>AVERAGE(HT$6:HT305)</f>
        <v>1.01</v>
      </c>
      <c r="IH305" s="167">
        <f>AVERAGE(HU$6:HU305)</f>
        <v>2867</v>
      </c>
      <c r="II305" s="167">
        <f>AVERAGE(HV$6:HV305)</f>
        <v>151.5</v>
      </c>
      <c r="IJ305" s="167">
        <f>AVERAGE(HW$6:HW305)</f>
        <v>905.16666666666663</v>
      </c>
      <c r="IK305" s="167">
        <f>AVERAGE(HX$6:HX305)</f>
        <v>271.55</v>
      </c>
      <c r="IL305" s="167">
        <f>AVERAGE(HY$6:HY305)</f>
        <v>2305.2166666666667</v>
      </c>
      <c r="IM305" s="164">
        <f>AVERAGE(HZ$6:HZ305)</f>
        <v>2.4566666666666666</v>
      </c>
      <c r="IN305" s="167">
        <f>AVERAGE(IA$6:IA305)</f>
        <v>73.7</v>
      </c>
      <c r="IO305" s="167">
        <f>AVERAGE(IB$6:IB305)</f>
        <v>635.48333333333335</v>
      </c>
    </row>
    <row r="306" spans="2:249" x14ac:dyDescent="0.2">
      <c r="B306" s="103">
        <v>301</v>
      </c>
      <c r="C306" s="165">
        <v>25.509514500281188</v>
      </c>
      <c r="D306" s="163">
        <v>0.2</v>
      </c>
      <c r="E306" s="161">
        <v>3</v>
      </c>
      <c r="F306" s="168">
        <v>203</v>
      </c>
      <c r="G306" s="161">
        <v>24</v>
      </c>
      <c r="H306" s="161">
        <v>22</v>
      </c>
      <c r="I306" s="161">
        <v>2</v>
      </c>
      <c r="J306" s="168">
        <v>2640</v>
      </c>
      <c r="K306" s="168">
        <v>240</v>
      </c>
      <c r="L306" s="168">
        <v>1000</v>
      </c>
      <c r="M306" s="168">
        <v>300</v>
      </c>
      <c r="N306" s="168">
        <v>2368</v>
      </c>
      <c r="O306" s="161">
        <v>5</v>
      </c>
      <c r="P306" s="168">
        <v>60</v>
      </c>
      <c r="Q306" s="168">
        <v>332</v>
      </c>
      <c r="R306" s="161" t="s">
        <v>116</v>
      </c>
      <c r="T306" s="169">
        <f>AVERAGE(G$6:G306)</f>
        <v>23.451827242524917</v>
      </c>
      <c r="U306" s="169">
        <f>AVERAGE(H$6:H306)</f>
        <v>20.777408637873755</v>
      </c>
      <c r="V306" s="169">
        <f>AVERAGE(I$6:I306)</f>
        <v>1.3887043189368771</v>
      </c>
      <c r="W306" s="170">
        <f>AVERAGE(J$6:J306)</f>
        <v>2493.2890365448507</v>
      </c>
      <c r="X306" s="170">
        <f>AVERAGE(K$6:K306)</f>
        <v>166.64451827242524</v>
      </c>
      <c r="Y306" s="170">
        <f>AVERAGE(L$6:L306)</f>
        <v>969.43521594684387</v>
      </c>
      <c r="Z306" s="170">
        <f>AVERAGE(M$6:M306)</f>
        <v>290.83056478405314</v>
      </c>
      <c r="AA306" s="170">
        <f>AVERAGE(N$6:N306)</f>
        <v>2405.4485049833888</v>
      </c>
      <c r="AB306" s="169">
        <f>AVERAGE(O$6:O306)</f>
        <v>3.0664451827242525</v>
      </c>
      <c r="AC306" s="170">
        <f>AVERAGE(P$6:P306)</f>
        <v>36.797342192691033</v>
      </c>
      <c r="AD306" s="170">
        <f>AVERAGE(Q$6:Q306)</f>
        <v>124.63787375415282</v>
      </c>
      <c r="AY306" s="5"/>
      <c r="AZ306" s="26">
        <v>301</v>
      </c>
      <c r="BA306" s="165">
        <v>16.480374941394061</v>
      </c>
      <c r="BB306" s="176">
        <v>0.05</v>
      </c>
      <c r="BC306" s="161">
        <v>5</v>
      </c>
      <c r="BD306" s="182">
        <v>343</v>
      </c>
      <c r="BE306" s="161">
        <v>20</v>
      </c>
      <c r="BF306" s="161">
        <v>20</v>
      </c>
      <c r="BG306" s="161">
        <v>0</v>
      </c>
      <c r="BH306" s="168">
        <v>3000</v>
      </c>
      <c r="BI306" s="168">
        <v>0</v>
      </c>
      <c r="BJ306" s="168">
        <v>1000</v>
      </c>
      <c r="BK306" s="168">
        <v>300</v>
      </c>
      <c r="BL306" s="168">
        <v>2268</v>
      </c>
      <c r="BM306" s="161">
        <v>1</v>
      </c>
      <c r="BN306" s="168">
        <v>15</v>
      </c>
      <c r="BO306" s="168">
        <v>747</v>
      </c>
      <c r="BP306" s="161" t="s">
        <v>116</v>
      </c>
      <c r="BR306" s="164">
        <f>AVERAGE(BE$6:BE306)</f>
        <v>19.697674418604652</v>
      </c>
      <c r="BS306" s="164">
        <f>AVERAGE(BF$6:BF306)</f>
        <v>18.880398671096344</v>
      </c>
      <c r="BT306" s="164">
        <f>AVERAGE(BG$6:BG306)</f>
        <v>0.67774086378737541</v>
      </c>
      <c r="BU306" s="167">
        <f>AVERAGE(BH$6:BH306)</f>
        <v>2832.0598006644518</v>
      </c>
      <c r="BV306" s="167">
        <f>AVERAGE(BI$6:BI306)</f>
        <v>101.66112956810632</v>
      </c>
      <c r="BW306" s="167">
        <f>AVERAGE(BJ$6:BJ306)</f>
        <v>910.13289036544847</v>
      </c>
      <c r="BX306" s="167">
        <f>AVERAGE(BK$6:BK306)</f>
        <v>273.03986710963454</v>
      </c>
      <c r="BY306" s="167">
        <f>AVERAGE(BL$6:BL306)</f>
        <v>2251.9734219269103</v>
      </c>
      <c r="BZ306" s="164">
        <f>AVERAGE(BM$6:BM306)</f>
        <v>2.2292358803986709</v>
      </c>
      <c r="CA306" s="167">
        <f>AVERAGE(BN$6:BN306)</f>
        <v>33.438538205980066</v>
      </c>
      <c r="CB306" s="167">
        <f>AVERAGE(BO$6:BO306)</f>
        <v>613.52491694352159</v>
      </c>
      <c r="DF306" s="103">
        <v>301</v>
      </c>
      <c r="DG306" s="192">
        <v>6.5631494886266157</v>
      </c>
      <c r="DH306" s="193">
        <v>0.15</v>
      </c>
      <c r="DI306" s="105">
        <v>1</v>
      </c>
      <c r="DJ306" s="194">
        <v>338</v>
      </c>
      <c r="DK306" s="105">
        <v>7</v>
      </c>
      <c r="DL306" s="105">
        <v>7</v>
      </c>
      <c r="DM306" s="105">
        <v>0</v>
      </c>
      <c r="DN306" s="194">
        <v>1260</v>
      </c>
      <c r="DO306" s="194">
        <v>0</v>
      </c>
      <c r="DP306" s="194">
        <v>350</v>
      </c>
      <c r="DQ306" s="194">
        <v>105</v>
      </c>
      <c r="DR306" s="194">
        <v>1418</v>
      </c>
      <c r="DS306" s="105">
        <v>1</v>
      </c>
      <c r="DT306" s="194">
        <v>18</v>
      </c>
      <c r="DU306" s="194">
        <v>-140</v>
      </c>
      <c r="DV306" s="105" t="s">
        <v>117</v>
      </c>
      <c r="DX306" s="164">
        <f>AVERAGE(DK$6:DK306)</f>
        <v>10.544850498338871</v>
      </c>
      <c r="DY306" s="164">
        <f>AVERAGE(DL$6:DL306)</f>
        <v>10.544850498338871</v>
      </c>
      <c r="DZ306" s="164">
        <f>AVERAGE(DM$6:DM306)</f>
        <v>0</v>
      </c>
      <c r="EA306" s="167">
        <f>AVERAGE(DN$6:DN306)</f>
        <v>1898.0730897009967</v>
      </c>
      <c r="EB306" s="167">
        <f>AVERAGE(DO$6:DO306)</f>
        <v>0</v>
      </c>
      <c r="EC306" s="167">
        <f>AVERAGE(DP$6:DP306)</f>
        <v>527.24252491694347</v>
      </c>
      <c r="ED306" s="167">
        <f>AVERAGE(DQ$6:DQ306)</f>
        <v>158.17275747508305</v>
      </c>
      <c r="EE306" s="167">
        <f>AVERAGE(DR$6:DR306)</f>
        <v>1661.6411960132891</v>
      </c>
      <c r="EF306" s="164">
        <f>AVERAGE(DS$6:DS306)</f>
        <v>0.88039867109634551</v>
      </c>
      <c r="EG306" s="167">
        <f>AVERAGE(DT$6:DT306)</f>
        <v>15.847176079734218</v>
      </c>
      <c r="EH306" s="167">
        <f>AVERAGE(DU$6:DU306)</f>
        <v>252.27906976744185</v>
      </c>
      <c r="FJ306" s="103">
        <v>301</v>
      </c>
      <c r="FK306" s="165">
        <v>8.2575257428281486</v>
      </c>
      <c r="FL306" s="163">
        <v>0.2</v>
      </c>
      <c r="FM306" s="161">
        <v>1</v>
      </c>
      <c r="FN306" s="168">
        <v>291</v>
      </c>
      <c r="FO306" s="161">
        <v>7</v>
      </c>
      <c r="FP306" s="161">
        <v>7</v>
      </c>
      <c r="FQ306" s="161">
        <v>0</v>
      </c>
      <c r="FR306" s="168">
        <v>1260</v>
      </c>
      <c r="FS306" s="168">
        <v>0</v>
      </c>
      <c r="FT306" s="168">
        <v>350</v>
      </c>
      <c r="FU306" s="168">
        <v>105</v>
      </c>
      <c r="FV306" s="168">
        <v>1371</v>
      </c>
      <c r="FW306" s="161">
        <v>2</v>
      </c>
      <c r="FX306" s="168">
        <v>72</v>
      </c>
      <c r="FY306" s="168">
        <v>-39</v>
      </c>
      <c r="FZ306" s="161" t="s">
        <v>117</v>
      </c>
      <c r="GB306" s="160">
        <f>AVERAGE(FO$6:FO306)</f>
        <v>9.91029900332226</v>
      </c>
      <c r="GC306" s="160">
        <f>AVERAGE(FP$6:FP306)</f>
        <v>9.91029900332226</v>
      </c>
      <c r="GD306" s="160">
        <f>AVERAGE(FQ$6:FQ306)</f>
        <v>0</v>
      </c>
      <c r="GE306" s="166">
        <f>AVERAGE(FR$6:FR306)</f>
        <v>1783.8538205980067</v>
      </c>
      <c r="GF306" s="166">
        <f>AVERAGE(FS$6:FS306)</f>
        <v>0</v>
      </c>
      <c r="GG306" s="166">
        <f>AVERAGE(FT$6:FT306)</f>
        <v>495.51495016611295</v>
      </c>
      <c r="GH306" s="166">
        <f>AVERAGE(FU$6:FU306)</f>
        <v>148.65448504983388</v>
      </c>
      <c r="GI306" s="166">
        <f>AVERAGE(FV$6:FV306)</f>
        <v>1628.9102990033223</v>
      </c>
      <c r="GJ306" s="160">
        <f>AVERAGE(FW$6:FW306)</f>
        <v>0.83720930232558144</v>
      </c>
      <c r="GK306" s="166">
        <f>AVERAGE(FX$6:FX306)</f>
        <v>30.13953488372093</v>
      </c>
      <c r="GL306" s="166">
        <f>AVERAGE(FY$6:FY306)</f>
        <v>185.08305647840533</v>
      </c>
      <c r="HM306" s="98">
        <v>301</v>
      </c>
      <c r="HN306" s="179">
        <v>26.938663346494199</v>
      </c>
      <c r="HO306" s="188">
        <v>0.15</v>
      </c>
      <c r="HP306" s="177">
        <v>3</v>
      </c>
      <c r="HQ306" s="191">
        <v>461</v>
      </c>
      <c r="HR306" s="177">
        <v>26</v>
      </c>
      <c r="HS306" s="177">
        <v>23</v>
      </c>
      <c r="HT306" s="177">
        <v>3</v>
      </c>
      <c r="HU306" s="191">
        <v>3450</v>
      </c>
      <c r="HV306" s="191">
        <v>450</v>
      </c>
      <c r="HW306" s="191">
        <v>1000</v>
      </c>
      <c r="HX306" s="191">
        <v>300</v>
      </c>
      <c r="HY306" s="191">
        <v>2836</v>
      </c>
      <c r="HZ306" s="177">
        <v>4</v>
      </c>
      <c r="IA306" s="191">
        <v>120</v>
      </c>
      <c r="IB306" s="191">
        <v>734</v>
      </c>
      <c r="IC306" s="177" t="s">
        <v>116</v>
      </c>
      <c r="IE306" s="164">
        <f>AVERAGE(HR$6:HR306)</f>
        <v>19.787375415282391</v>
      </c>
      <c r="IF306" s="164">
        <f>AVERAGE(HS$6:HS306)</f>
        <v>19.126245847176079</v>
      </c>
      <c r="IG306" s="164">
        <f>AVERAGE(HT$6:HT306)</f>
        <v>1.0166112956810631</v>
      </c>
      <c r="IH306" s="167">
        <f>AVERAGE(HU$6:HU306)</f>
        <v>2868.9368770764117</v>
      </c>
      <c r="II306" s="167">
        <f>AVERAGE(HV$6:HV306)</f>
        <v>152.49169435215947</v>
      </c>
      <c r="IJ306" s="167">
        <f>AVERAGE(HW$6:HW306)</f>
        <v>905.48172757475083</v>
      </c>
      <c r="IK306" s="167">
        <f>AVERAGE(HX$6:HX306)</f>
        <v>271.64451827242527</v>
      </c>
      <c r="IL306" s="167">
        <f>AVERAGE(HY$6:HY306)</f>
        <v>2306.9800664451827</v>
      </c>
      <c r="IM306" s="164">
        <f>AVERAGE(HZ$6:HZ306)</f>
        <v>2.4617940199335546</v>
      </c>
      <c r="IN306" s="167">
        <f>AVERAGE(IA$6:IA306)</f>
        <v>73.853820598006649</v>
      </c>
      <c r="IO306" s="167">
        <f>AVERAGE(IB$6:IB306)</f>
        <v>635.81063122923592</v>
      </c>
    </row>
    <row r="307" spans="2:249" x14ac:dyDescent="0.2">
      <c r="B307" s="103">
        <v>302</v>
      </c>
      <c r="C307" s="165">
        <v>27.682306892675868</v>
      </c>
      <c r="D307" s="163">
        <v>0.2</v>
      </c>
      <c r="E307" s="161">
        <v>4</v>
      </c>
      <c r="F307" s="168">
        <v>227</v>
      </c>
      <c r="G307" s="161">
        <v>26</v>
      </c>
      <c r="H307" s="161">
        <v>22</v>
      </c>
      <c r="I307" s="161">
        <v>2</v>
      </c>
      <c r="J307" s="168">
        <v>2640</v>
      </c>
      <c r="K307" s="168">
        <v>240</v>
      </c>
      <c r="L307" s="168">
        <v>1000</v>
      </c>
      <c r="M307" s="168">
        <v>300</v>
      </c>
      <c r="N307" s="168">
        <v>2392</v>
      </c>
      <c r="O307" s="161">
        <v>6</v>
      </c>
      <c r="P307" s="168">
        <v>72</v>
      </c>
      <c r="Q307" s="168">
        <v>320</v>
      </c>
      <c r="R307" s="161" t="s">
        <v>116</v>
      </c>
      <c r="T307" s="169">
        <f>AVERAGE(G$6:G307)</f>
        <v>23.460264900662253</v>
      </c>
      <c r="U307" s="169">
        <f>AVERAGE(H$6:H307)</f>
        <v>20.781456953642383</v>
      </c>
      <c r="V307" s="169">
        <f>AVERAGE(I$6:I307)</f>
        <v>1.3907284768211921</v>
      </c>
      <c r="W307" s="170">
        <f>AVERAGE(J$6:J307)</f>
        <v>2493.7748344370862</v>
      </c>
      <c r="X307" s="170">
        <f>AVERAGE(K$6:K307)</f>
        <v>166.88741721854305</v>
      </c>
      <c r="Y307" s="170">
        <f>AVERAGE(L$6:L307)</f>
        <v>969.53642384105956</v>
      </c>
      <c r="Z307" s="170">
        <f>AVERAGE(M$6:M307)</f>
        <v>290.86092715231786</v>
      </c>
      <c r="AA307" s="170">
        <f>AVERAGE(N$6:N307)</f>
        <v>2405.4039735099336</v>
      </c>
      <c r="AB307" s="169">
        <f>AVERAGE(O$6:O307)</f>
        <v>3.076158940397351</v>
      </c>
      <c r="AC307" s="170">
        <f>AVERAGE(P$6:P307)</f>
        <v>36.913907284768214</v>
      </c>
      <c r="AD307" s="170">
        <f>AVERAGE(Q$6:Q307)</f>
        <v>125.28476821192054</v>
      </c>
      <c r="AY307" s="5"/>
      <c r="AZ307" s="26">
        <v>302</v>
      </c>
      <c r="BA307" s="165">
        <v>18.706054028376698</v>
      </c>
      <c r="BB307" s="176">
        <v>0.1</v>
      </c>
      <c r="BC307" s="161">
        <v>4</v>
      </c>
      <c r="BD307" s="182">
        <v>287</v>
      </c>
      <c r="BE307" s="161">
        <v>21</v>
      </c>
      <c r="BF307" s="161">
        <v>21</v>
      </c>
      <c r="BG307" s="161">
        <v>1</v>
      </c>
      <c r="BH307" s="168">
        <v>3150</v>
      </c>
      <c r="BI307" s="168">
        <v>150</v>
      </c>
      <c r="BJ307" s="168">
        <v>1000</v>
      </c>
      <c r="BK307" s="168">
        <v>300</v>
      </c>
      <c r="BL307" s="168">
        <v>2362</v>
      </c>
      <c r="BM307" s="161">
        <v>2</v>
      </c>
      <c r="BN307" s="168">
        <v>30</v>
      </c>
      <c r="BO307" s="168">
        <v>818</v>
      </c>
      <c r="BP307" s="161" t="s">
        <v>116</v>
      </c>
      <c r="BR307" s="164">
        <f>AVERAGE(BE$6:BE307)</f>
        <v>19.701986754966889</v>
      </c>
      <c r="BS307" s="164">
        <f>AVERAGE(BF$6:BF307)</f>
        <v>18.887417218543046</v>
      </c>
      <c r="BT307" s="164">
        <f>AVERAGE(BG$6:BG307)</f>
        <v>0.67880794701986757</v>
      </c>
      <c r="BU307" s="167">
        <f>AVERAGE(BH$6:BH307)</f>
        <v>2833.1125827814571</v>
      </c>
      <c r="BV307" s="167">
        <f>AVERAGE(BI$6:BI307)</f>
        <v>101.82119205298014</v>
      </c>
      <c r="BW307" s="167">
        <f>AVERAGE(BJ$6:BJ307)</f>
        <v>910.4304635761589</v>
      </c>
      <c r="BX307" s="167">
        <f>AVERAGE(BK$6:BK307)</f>
        <v>273.12913907284769</v>
      </c>
      <c r="BY307" s="167">
        <f>AVERAGE(BL$6:BL307)</f>
        <v>2252.337748344371</v>
      </c>
      <c r="BZ307" s="164">
        <f>AVERAGE(BM$6:BM307)</f>
        <v>2.2284768211920531</v>
      </c>
      <c r="CA307" s="167">
        <f>AVERAGE(BN$6:BN307)</f>
        <v>33.427152317880797</v>
      </c>
      <c r="CB307" s="167">
        <f>AVERAGE(BO$6:BO307)</f>
        <v>614.20198675496692</v>
      </c>
      <c r="DF307" s="103">
        <v>302</v>
      </c>
      <c r="DG307" s="192">
        <v>7.6678825003122562</v>
      </c>
      <c r="DH307" s="193">
        <v>0.15</v>
      </c>
      <c r="DI307" s="105">
        <v>2</v>
      </c>
      <c r="DJ307" s="194">
        <v>449</v>
      </c>
      <c r="DK307" s="105">
        <v>9</v>
      </c>
      <c r="DL307" s="105">
        <v>9</v>
      </c>
      <c r="DM307" s="105">
        <v>0</v>
      </c>
      <c r="DN307" s="194">
        <v>1620</v>
      </c>
      <c r="DO307" s="194">
        <v>0</v>
      </c>
      <c r="DP307" s="194">
        <v>450</v>
      </c>
      <c r="DQ307" s="194">
        <v>135</v>
      </c>
      <c r="DR307" s="194">
        <v>1659</v>
      </c>
      <c r="DS307" s="105">
        <v>1</v>
      </c>
      <c r="DT307" s="194">
        <v>18</v>
      </c>
      <c r="DU307" s="194">
        <v>-21</v>
      </c>
      <c r="DV307" s="105" t="s">
        <v>117</v>
      </c>
      <c r="DX307" s="164">
        <f>AVERAGE(DK$6:DK307)</f>
        <v>10.539735099337749</v>
      </c>
      <c r="DY307" s="164">
        <f>AVERAGE(DL$6:DL307)</f>
        <v>10.539735099337749</v>
      </c>
      <c r="DZ307" s="164">
        <f>AVERAGE(DM$6:DM307)</f>
        <v>0</v>
      </c>
      <c r="EA307" s="167">
        <f>AVERAGE(DN$6:DN307)</f>
        <v>1897.1523178807947</v>
      </c>
      <c r="EB307" s="167">
        <f>AVERAGE(DO$6:DO307)</f>
        <v>0</v>
      </c>
      <c r="EC307" s="167">
        <f>AVERAGE(DP$6:DP307)</f>
        <v>526.98675496688736</v>
      </c>
      <c r="ED307" s="167">
        <f>AVERAGE(DQ$6:DQ307)</f>
        <v>158.09602649006624</v>
      </c>
      <c r="EE307" s="167">
        <f>AVERAGE(DR$6:DR307)</f>
        <v>1661.6324503311259</v>
      </c>
      <c r="EF307" s="164">
        <f>AVERAGE(DS$6:DS307)</f>
        <v>0.88079470198675491</v>
      </c>
      <c r="EG307" s="167">
        <f>AVERAGE(DT$6:DT307)</f>
        <v>15.85430463576159</v>
      </c>
      <c r="EH307" s="167">
        <f>AVERAGE(DU$6:DU307)</f>
        <v>251.37417218543047</v>
      </c>
      <c r="FJ307" s="103">
        <v>302</v>
      </c>
      <c r="FK307" s="165">
        <v>7.5427738800363677</v>
      </c>
      <c r="FL307" s="163">
        <v>0.15</v>
      </c>
      <c r="FM307" s="161">
        <v>8</v>
      </c>
      <c r="FN307" s="168">
        <v>553</v>
      </c>
      <c r="FO307" s="161">
        <v>15</v>
      </c>
      <c r="FP307" s="161">
        <v>15</v>
      </c>
      <c r="FQ307" s="161">
        <v>0</v>
      </c>
      <c r="FR307" s="168">
        <v>2700</v>
      </c>
      <c r="FS307" s="168">
        <v>0</v>
      </c>
      <c r="FT307" s="168">
        <v>750</v>
      </c>
      <c r="FU307" s="168">
        <v>225</v>
      </c>
      <c r="FV307" s="168">
        <v>2153</v>
      </c>
      <c r="FW307" s="161">
        <v>1</v>
      </c>
      <c r="FX307" s="168">
        <v>36</v>
      </c>
      <c r="FY307" s="168">
        <v>583</v>
      </c>
      <c r="FZ307" s="161" t="s">
        <v>117</v>
      </c>
      <c r="GB307" s="160">
        <f>AVERAGE(FO$6:FO307)</f>
        <v>9.927152317880795</v>
      </c>
      <c r="GC307" s="160">
        <f>AVERAGE(FP$6:FP307)</f>
        <v>9.927152317880795</v>
      </c>
      <c r="GD307" s="160">
        <f>AVERAGE(FQ$6:FQ307)</f>
        <v>0</v>
      </c>
      <c r="GE307" s="166">
        <f>AVERAGE(FR$6:FR307)</f>
        <v>1786.8874172185431</v>
      </c>
      <c r="GF307" s="166">
        <f>AVERAGE(FS$6:FS307)</f>
        <v>0</v>
      </c>
      <c r="GG307" s="166">
        <f>AVERAGE(FT$6:FT307)</f>
        <v>496.35761589403972</v>
      </c>
      <c r="GH307" s="166">
        <f>AVERAGE(FU$6:FU307)</f>
        <v>148.90728476821192</v>
      </c>
      <c r="GI307" s="166">
        <f>AVERAGE(FV$6:FV307)</f>
        <v>1630.6456953642385</v>
      </c>
      <c r="GJ307" s="160">
        <f>AVERAGE(FW$6:FW307)</f>
        <v>0.83774834437086088</v>
      </c>
      <c r="GK307" s="166">
        <f>AVERAGE(FX$6:FX307)</f>
        <v>30.158940397350992</v>
      </c>
      <c r="GL307" s="166">
        <f>AVERAGE(FY$6:FY307)</f>
        <v>186.40066225165563</v>
      </c>
      <c r="HM307" s="98">
        <v>302</v>
      </c>
      <c r="HN307" s="179">
        <v>18.948608010953301</v>
      </c>
      <c r="HO307" s="188">
        <v>0.05</v>
      </c>
      <c r="HP307" s="177">
        <v>4</v>
      </c>
      <c r="HQ307" s="191">
        <v>230</v>
      </c>
      <c r="HR307" s="177">
        <v>22</v>
      </c>
      <c r="HS307" s="177">
        <v>22</v>
      </c>
      <c r="HT307" s="177">
        <v>2</v>
      </c>
      <c r="HU307" s="191">
        <v>3300</v>
      </c>
      <c r="HV307" s="191">
        <v>300</v>
      </c>
      <c r="HW307" s="191">
        <v>1000</v>
      </c>
      <c r="HX307" s="191">
        <v>300</v>
      </c>
      <c r="HY307" s="191">
        <v>2455</v>
      </c>
      <c r="HZ307" s="177">
        <v>1</v>
      </c>
      <c r="IA307" s="191">
        <v>30</v>
      </c>
      <c r="IB307" s="191">
        <v>875</v>
      </c>
      <c r="IC307" s="177" t="s">
        <v>116</v>
      </c>
      <c r="IE307" s="164">
        <f>AVERAGE(HR$6:HR307)</f>
        <v>19.794701986754966</v>
      </c>
      <c r="IF307" s="164">
        <f>AVERAGE(HS$6:HS307)</f>
        <v>19.135761589403973</v>
      </c>
      <c r="IG307" s="164">
        <f>AVERAGE(HT$6:HT307)</f>
        <v>1.0198675496688743</v>
      </c>
      <c r="IH307" s="167">
        <f>AVERAGE(HU$6:HU307)</f>
        <v>2870.364238410596</v>
      </c>
      <c r="II307" s="167">
        <f>AVERAGE(HV$6:HV307)</f>
        <v>152.98013245033113</v>
      </c>
      <c r="IJ307" s="167">
        <f>AVERAGE(HW$6:HW307)</f>
        <v>905.79470198675494</v>
      </c>
      <c r="IK307" s="167">
        <f>AVERAGE(HX$6:HX307)</f>
        <v>271.73841059602648</v>
      </c>
      <c r="IL307" s="167">
        <f>AVERAGE(HY$6:HY307)</f>
        <v>2307.4701986754967</v>
      </c>
      <c r="IM307" s="164">
        <f>AVERAGE(HZ$6:HZ307)</f>
        <v>2.4569536423841059</v>
      </c>
      <c r="IN307" s="167">
        <f>AVERAGE(IA$6:IA307)</f>
        <v>73.708609271523173</v>
      </c>
      <c r="IO307" s="167">
        <f>AVERAGE(IB$6:IB307)</f>
        <v>636.60264900662253</v>
      </c>
    </row>
    <row r="308" spans="2:249" x14ac:dyDescent="0.2">
      <c r="B308" s="103">
        <v>303</v>
      </c>
      <c r="C308" s="165">
        <v>25.096163670879015</v>
      </c>
      <c r="D308" s="163">
        <v>0.05</v>
      </c>
      <c r="E308" s="161">
        <v>3</v>
      </c>
      <c r="F308" s="168">
        <v>597</v>
      </c>
      <c r="G308" s="161">
        <v>27</v>
      </c>
      <c r="H308" s="161">
        <v>22</v>
      </c>
      <c r="I308" s="161">
        <v>2</v>
      </c>
      <c r="J308" s="168">
        <v>2640</v>
      </c>
      <c r="K308" s="168">
        <v>240</v>
      </c>
      <c r="L308" s="168">
        <v>1000</v>
      </c>
      <c r="M308" s="168">
        <v>300</v>
      </c>
      <c r="N308" s="168">
        <v>2762</v>
      </c>
      <c r="O308" s="161">
        <v>1</v>
      </c>
      <c r="P308" s="168">
        <v>12</v>
      </c>
      <c r="Q308" s="168">
        <v>-110</v>
      </c>
      <c r="R308" s="161" t="s">
        <v>116</v>
      </c>
      <c r="T308" s="169">
        <f>AVERAGE(G$6:G308)</f>
        <v>23.471947194719473</v>
      </c>
      <c r="U308" s="169">
        <f>AVERAGE(H$6:H308)</f>
        <v>20.785478547854787</v>
      </c>
      <c r="V308" s="169">
        <f>AVERAGE(I$6:I308)</f>
        <v>1.3927392739273927</v>
      </c>
      <c r="W308" s="170">
        <f>AVERAGE(J$6:J308)</f>
        <v>2494.2574257425745</v>
      </c>
      <c r="X308" s="170">
        <f>AVERAGE(K$6:K308)</f>
        <v>167.12871287128712</v>
      </c>
      <c r="Y308" s="170">
        <f>AVERAGE(L$6:L308)</f>
        <v>969.63696369636966</v>
      </c>
      <c r="Z308" s="170">
        <f>AVERAGE(M$6:M308)</f>
        <v>290.89108910891088</v>
      </c>
      <c r="AA308" s="170">
        <f>AVERAGE(N$6:N308)</f>
        <v>2406.5808580858084</v>
      </c>
      <c r="AB308" s="169">
        <f>AVERAGE(O$6:O308)</f>
        <v>3.0693069306930694</v>
      </c>
      <c r="AC308" s="170">
        <f>AVERAGE(P$6:P308)</f>
        <v>36.831683168316829</v>
      </c>
      <c r="AD308" s="170">
        <f>AVERAGE(Q$6:Q308)</f>
        <v>124.50825082508251</v>
      </c>
      <c r="AY308" s="5"/>
      <c r="AZ308" s="26">
        <v>303</v>
      </c>
      <c r="BA308" s="165">
        <v>15.313952743811665</v>
      </c>
      <c r="BB308" s="176">
        <v>0.1</v>
      </c>
      <c r="BC308" s="161">
        <v>7</v>
      </c>
      <c r="BD308" s="182">
        <v>280</v>
      </c>
      <c r="BE308" s="161">
        <v>20</v>
      </c>
      <c r="BF308" s="161">
        <v>20</v>
      </c>
      <c r="BG308" s="161">
        <v>0</v>
      </c>
      <c r="BH308" s="168">
        <v>3000</v>
      </c>
      <c r="BI308" s="168">
        <v>0</v>
      </c>
      <c r="BJ308" s="168">
        <v>1000</v>
      </c>
      <c r="BK308" s="168">
        <v>300</v>
      </c>
      <c r="BL308" s="168">
        <v>2205</v>
      </c>
      <c r="BM308" s="161">
        <v>2</v>
      </c>
      <c r="BN308" s="168">
        <v>30</v>
      </c>
      <c r="BO308" s="168">
        <v>825</v>
      </c>
      <c r="BP308" s="161" t="s">
        <v>116</v>
      </c>
      <c r="BR308" s="164">
        <f>AVERAGE(BE$6:BE308)</f>
        <v>19.702970297029704</v>
      </c>
      <c r="BS308" s="164">
        <f>AVERAGE(BF$6:BF308)</f>
        <v>18.89108910891089</v>
      </c>
      <c r="BT308" s="164">
        <f>AVERAGE(BG$6:BG308)</f>
        <v>0.67656765676567654</v>
      </c>
      <c r="BU308" s="167">
        <f>AVERAGE(BH$6:BH308)</f>
        <v>2833.6633663366338</v>
      </c>
      <c r="BV308" s="167">
        <f>AVERAGE(BI$6:BI308)</f>
        <v>101.48514851485149</v>
      </c>
      <c r="BW308" s="167">
        <f>AVERAGE(BJ$6:BJ308)</f>
        <v>910.72607260726068</v>
      </c>
      <c r="BX308" s="167">
        <f>AVERAGE(BK$6:BK308)</f>
        <v>273.21782178217819</v>
      </c>
      <c r="BY308" s="167">
        <f>AVERAGE(BL$6:BL308)</f>
        <v>2252.181518151815</v>
      </c>
      <c r="BZ308" s="164">
        <f>AVERAGE(BM$6:BM308)</f>
        <v>2.2277227722772279</v>
      </c>
      <c r="CA308" s="167">
        <f>AVERAGE(BN$6:BN308)</f>
        <v>33.415841584158414</v>
      </c>
      <c r="CB308" s="167">
        <f>AVERAGE(BO$6:BO308)</f>
        <v>614.89768976897687</v>
      </c>
      <c r="DF308" s="103">
        <v>303</v>
      </c>
      <c r="DG308" s="192">
        <v>6.6913536848613608</v>
      </c>
      <c r="DH308" s="193">
        <v>0.1</v>
      </c>
      <c r="DI308" s="105">
        <v>0</v>
      </c>
      <c r="DJ308" s="194">
        <v>366</v>
      </c>
      <c r="DK308" s="105">
        <v>6</v>
      </c>
      <c r="DL308" s="105">
        <v>6</v>
      </c>
      <c r="DM308" s="105">
        <v>0</v>
      </c>
      <c r="DN308" s="194">
        <v>1080</v>
      </c>
      <c r="DO308" s="194">
        <v>0</v>
      </c>
      <c r="DP308" s="194">
        <v>300</v>
      </c>
      <c r="DQ308" s="194">
        <v>90</v>
      </c>
      <c r="DR308" s="194">
        <v>1381</v>
      </c>
      <c r="DS308" s="105">
        <v>1</v>
      </c>
      <c r="DT308" s="194">
        <v>18</v>
      </c>
      <c r="DU308" s="194">
        <v>-283</v>
      </c>
      <c r="DV308" s="105" t="s">
        <v>117</v>
      </c>
      <c r="DX308" s="164">
        <f>AVERAGE(DK$6:DK308)</f>
        <v>10.524752475247524</v>
      </c>
      <c r="DY308" s="164">
        <f>AVERAGE(DL$6:DL308)</f>
        <v>10.524752475247524</v>
      </c>
      <c r="DZ308" s="164">
        <f>AVERAGE(DM$6:DM308)</f>
        <v>0</v>
      </c>
      <c r="EA308" s="167">
        <f>AVERAGE(DN$6:DN308)</f>
        <v>1894.4554455445545</v>
      </c>
      <c r="EB308" s="167">
        <f>AVERAGE(DO$6:DO308)</f>
        <v>0</v>
      </c>
      <c r="EC308" s="167">
        <f>AVERAGE(DP$6:DP308)</f>
        <v>526.23762376237619</v>
      </c>
      <c r="ED308" s="167">
        <f>AVERAGE(DQ$6:DQ308)</f>
        <v>157.87128712871288</v>
      </c>
      <c r="EE308" s="167">
        <f>AVERAGE(DR$6:DR308)</f>
        <v>1660.7062706270626</v>
      </c>
      <c r="EF308" s="164">
        <f>AVERAGE(DS$6:DS308)</f>
        <v>0.88118811881188119</v>
      </c>
      <c r="EG308" s="167">
        <f>AVERAGE(DT$6:DT308)</f>
        <v>15.861386138613861</v>
      </c>
      <c r="EH308" s="167">
        <f>AVERAGE(DU$6:DU308)</f>
        <v>249.61056105610561</v>
      </c>
      <c r="FJ308" s="103">
        <v>303</v>
      </c>
      <c r="FK308" s="165">
        <v>7.9916699038857715</v>
      </c>
      <c r="FL308" s="163">
        <v>0.2</v>
      </c>
      <c r="FM308" s="161">
        <v>7</v>
      </c>
      <c r="FN308" s="168">
        <v>439</v>
      </c>
      <c r="FO308" s="161">
        <v>13</v>
      </c>
      <c r="FP308" s="161">
        <v>13</v>
      </c>
      <c r="FQ308" s="161">
        <v>0</v>
      </c>
      <c r="FR308" s="168">
        <v>2340</v>
      </c>
      <c r="FS308" s="168">
        <v>0</v>
      </c>
      <c r="FT308" s="168">
        <v>650</v>
      </c>
      <c r="FU308" s="168">
        <v>195</v>
      </c>
      <c r="FV308" s="168">
        <v>1909</v>
      </c>
      <c r="FW308" s="161">
        <v>2</v>
      </c>
      <c r="FX308" s="168">
        <v>72</v>
      </c>
      <c r="FY308" s="168">
        <v>503</v>
      </c>
      <c r="FZ308" s="161" t="s">
        <v>117</v>
      </c>
      <c r="GB308" s="160">
        <f>AVERAGE(FO$6:FO308)</f>
        <v>9.9372937293729375</v>
      </c>
      <c r="GC308" s="160">
        <f>AVERAGE(FP$6:FP308)</f>
        <v>9.9372937293729375</v>
      </c>
      <c r="GD308" s="160">
        <f>AVERAGE(FQ$6:FQ308)</f>
        <v>0</v>
      </c>
      <c r="GE308" s="166">
        <f>AVERAGE(FR$6:FR308)</f>
        <v>1788.7128712871288</v>
      </c>
      <c r="GF308" s="166">
        <f>AVERAGE(FS$6:FS308)</f>
        <v>0</v>
      </c>
      <c r="GG308" s="166">
        <f>AVERAGE(FT$6:FT308)</f>
        <v>496.86468646864688</v>
      </c>
      <c r="GH308" s="166">
        <f>AVERAGE(FU$6:FU308)</f>
        <v>149.05940594059405</v>
      </c>
      <c r="GI308" s="166">
        <f>AVERAGE(FV$6:FV308)</f>
        <v>1631.5643564356435</v>
      </c>
      <c r="GJ308" s="160">
        <f>AVERAGE(FW$6:FW308)</f>
        <v>0.84158415841584155</v>
      </c>
      <c r="GK308" s="166">
        <f>AVERAGE(FX$6:FX308)</f>
        <v>30.297029702970296</v>
      </c>
      <c r="GL308" s="166">
        <f>AVERAGE(FY$6:FY308)</f>
        <v>187.44554455445544</v>
      </c>
      <c r="HM308" s="98">
        <v>303</v>
      </c>
      <c r="HN308" s="179">
        <v>19.163790000358492</v>
      </c>
      <c r="HO308" s="188">
        <v>0.05</v>
      </c>
      <c r="HP308" s="177">
        <v>2</v>
      </c>
      <c r="HQ308" s="191">
        <v>251</v>
      </c>
      <c r="HR308" s="177">
        <v>20</v>
      </c>
      <c r="HS308" s="177">
        <v>20</v>
      </c>
      <c r="HT308" s="177">
        <v>0</v>
      </c>
      <c r="HU308" s="191">
        <v>3000</v>
      </c>
      <c r="HV308" s="191">
        <v>0</v>
      </c>
      <c r="HW308" s="191">
        <v>1000</v>
      </c>
      <c r="HX308" s="191">
        <v>300</v>
      </c>
      <c r="HY308" s="191">
        <v>2176</v>
      </c>
      <c r="HZ308" s="177">
        <v>1</v>
      </c>
      <c r="IA308" s="191">
        <v>30</v>
      </c>
      <c r="IB308" s="191">
        <v>854</v>
      </c>
      <c r="IC308" s="177" t="s">
        <v>116</v>
      </c>
      <c r="IE308" s="164">
        <f>AVERAGE(HR$6:HR308)</f>
        <v>19.795379537953796</v>
      </c>
      <c r="IF308" s="164">
        <f>AVERAGE(HS$6:HS308)</f>
        <v>19.138613861386137</v>
      </c>
      <c r="IG308" s="164">
        <f>AVERAGE(HT$6:HT308)</f>
        <v>1.0165016501650166</v>
      </c>
      <c r="IH308" s="167">
        <f>AVERAGE(HU$6:HU308)</f>
        <v>2870.7920792079208</v>
      </c>
      <c r="II308" s="167">
        <f>AVERAGE(HV$6:HV308)</f>
        <v>152.47524752475246</v>
      </c>
      <c r="IJ308" s="167">
        <f>AVERAGE(HW$6:HW308)</f>
        <v>906.1056105610561</v>
      </c>
      <c r="IK308" s="167">
        <f>AVERAGE(HX$6:HX308)</f>
        <v>271.83168316831683</v>
      </c>
      <c r="IL308" s="167">
        <f>AVERAGE(HY$6:HY308)</f>
        <v>2307.0363036303629</v>
      </c>
      <c r="IM308" s="164">
        <f>AVERAGE(HZ$6:HZ308)</f>
        <v>2.452145214521452</v>
      </c>
      <c r="IN308" s="167">
        <f>AVERAGE(IA$6:IA308)</f>
        <v>73.56435643564356</v>
      </c>
      <c r="IO308" s="167">
        <f>AVERAGE(IB$6:IB308)</f>
        <v>637.32013201320137</v>
      </c>
    </row>
    <row r="309" spans="2:249" x14ac:dyDescent="0.2">
      <c r="B309" s="103">
        <v>304</v>
      </c>
      <c r="C309" s="165">
        <v>23.907148700978016</v>
      </c>
      <c r="D309" s="163">
        <v>0.05</v>
      </c>
      <c r="E309" s="161">
        <v>8</v>
      </c>
      <c r="F309" s="168">
        <v>486</v>
      </c>
      <c r="G309" s="161">
        <v>31</v>
      </c>
      <c r="H309" s="161">
        <v>22</v>
      </c>
      <c r="I309" s="161">
        <v>2</v>
      </c>
      <c r="J309" s="168">
        <v>2640</v>
      </c>
      <c r="K309" s="168">
        <v>240</v>
      </c>
      <c r="L309" s="168">
        <v>1000</v>
      </c>
      <c r="M309" s="168">
        <v>300</v>
      </c>
      <c r="N309" s="168">
        <v>2651</v>
      </c>
      <c r="O309" s="161">
        <v>1</v>
      </c>
      <c r="P309" s="168">
        <v>12</v>
      </c>
      <c r="Q309" s="168">
        <v>1</v>
      </c>
      <c r="R309" s="161" t="s">
        <v>116</v>
      </c>
      <c r="T309" s="169">
        <f>AVERAGE(G$6:G309)</f>
        <v>23.496710526315791</v>
      </c>
      <c r="U309" s="169">
        <f>AVERAGE(H$6:H309)</f>
        <v>20.789473684210527</v>
      </c>
      <c r="V309" s="169">
        <f>AVERAGE(I$6:I309)</f>
        <v>1.3947368421052631</v>
      </c>
      <c r="W309" s="170">
        <f>AVERAGE(J$6:J309)</f>
        <v>2494.7368421052633</v>
      </c>
      <c r="X309" s="170">
        <f>AVERAGE(K$6:K309)</f>
        <v>167.36842105263159</v>
      </c>
      <c r="Y309" s="170">
        <f>AVERAGE(L$6:L309)</f>
        <v>969.73684210526312</v>
      </c>
      <c r="Z309" s="170">
        <f>AVERAGE(M$6:M309)</f>
        <v>290.92105263157896</v>
      </c>
      <c r="AA309" s="170">
        <f>AVERAGE(N$6:N309)</f>
        <v>2407.3848684210525</v>
      </c>
      <c r="AB309" s="169">
        <f>AVERAGE(O$6:O309)</f>
        <v>3.0625</v>
      </c>
      <c r="AC309" s="170">
        <f>AVERAGE(P$6:P309)</f>
        <v>36.75</v>
      </c>
      <c r="AD309" s="170">
        <f>AVERAGE(Q$6:Q309)</f>
        <v>124.10197368421052</v>
      </c>
      <c r="AY309" s="5"/>
      <c r="AZ309" s="26">
        <v>304</v>
      </c>
      <c r="BA309" s="165">
        <v>19.574707475788294</v>
      </c>
      <c r="BB309" s="176">
        <v>0.15</v>
      </c>
      <c r="BC309" s="161">
        <v>3</v>
      </c>
      <c r="BD309" s="182">
        <v>392</v>
      </c>
      <c r="BE309" s="161">
        <v>20</v>
      </c>
      <c r="BF309" s="161">
        <v>20</v>
      </c>
      <c r="BG309" s="161">
        <v>0</v>
      </c>
      <c r="BH309" s="168">
        <v>3000</v>
      </c>
      <c r="BI309" s="168">
        <v>0</v>
      </c>
      <c r="BJ309" s="168">
        <v>1000</v>
      </c>
      <c r="BK309" s="168">
        <v>300</v>
      </c>
      <c r="BL309" s="168">
        <v>2317</v>
      </c>
      <c r="BM309" s="161">
        <v>3</v>
      </c>
      <c r="BN309" s="168">
        <v>45</v>
      </c>
      <c r="BO309" s="168">
        <v>728</v>
      </c>
      <c r="BP309" s="161" t="s">
        <v>116</v>
      </c>
      <c r="BR309" s="164">
        <f>AVERAGE(BE$6:BE309)</f>
        <v>19.703947368421051</v>
      </c>
      <c r="BS309" s="164">
        <f>AVERAGE(BF$6:BF309)</f>
        <v>18.894736842105264</v>
      </c>
      <c r="BT309" s="164">
        <f>AVERAGE(BG$6:BG309)</f>
        <v>0.67434210526315785</v>
      </c>
      <c r="BU309" s="167">
        <f>AVERAGE(BH$6:BH309)</f>
        <v>2834.2105263157896</v>
      </c>
      <c r="BV309" s="167">
        <f>AVERAGE(BI$6:BI309)</f>
        <v>101.15131578947368</v>
      </c>
      <c r="BW309" s="167">
        <f>AVERAGE(BJ$6:BJ309)</f>
        <v>911.01973684210532</v>
      </c>
      <c r="BX309" s="167">
        <f>AVERAGE(BK$6:BK309)</f>
        <v>273.30592105263156</v>
      </c>
      <c r="BY309" s="167">
        <f>AVERAGE(BL$6:BL309)</f>
        <v>2252.3947368421054</v>
      </c>
      <c r="BZ309" s="164">
        <f>AVERAGE(BM$6:BM309)</f>
        <v>2.2302631578947367</v>
      </c>
      <c r="CA309" s="167">
        <f>AVERAGE(BN$6:BN309)</f>
        <v>33.453947368421055</v>
      </c>
      <c r="CB309" s="167">
        <f>AVERAGE(BO$6:BO309)</f>
        <v>615.26973684210532</v>
      </c>
      <c r="DF309" s="103">
        <v>304</v>
      </c>
      <c r="DG309" s="192">
        <v>6.6340826824071426</v>
      </c>
      <c r="DH309" s="193">
        <v>0.05</v>
      </c>
      <c r="DI309" s="105">
        <v>3</v>
      </c>
      <c r="DJ309" s="194">
        <v>472</v>
      </c>
      <c r="DK309" s="105">
        <v>10</v>
      </c>
      <c r="DL309" s="105">
        <v>10</v>
      </c>
      <c r="DM309" s="105">
        <v>0</v>
      </c>
      <c r="DN309" s="194">
        <v>1800</v>
      </c>
      <c r="DO309" s="194">
        <v>0</v>
      </c>
      <c r="DP309" s="194">
        <v>500</v>
      </c>
      <c r="DQ309" s="194">
        <v>150</v>
      </c>
      <c r="DR309" s="194">
        <v>1747</v>
      </c>
      <c r="DS309" s="105">
        <v>0</v>
      </c>
      <c r="DT309" s="194">
        <v>0</v>
      </c>
      <c r="DU309" s="194">
        <v>53</v>
      </c>
      <c r="DV309" s="105" t="s">
        <v>117</v>
      </c>
      <c r="DX309" s="164">
        <f>AVERAGE(DK$6:DK309)</f>
        <v>10.523026315789474</v>
      </c>
      <c r="DY309" s="164">
        <f>AVERAGE(DL$6:DL309)</f>
        <v>10.523026315789474</v>
      </c>
      <c r="DZ309" s="164">
        <f>AVERAGE(DM$6:DM309)</f>
        <v>0</v>
      </c>
      <c r="EA309" s="167">
        <f>AVERAGE(DN$6:DN309)</f>
        <v>1894.1447368421052</v>
      </c>
      <c r="EB309" s="167">
        <f>AVERAGE(DO$6:DO309)</f>
        <v>0</v>
      </c>
      <c r="EC309" s="167">
        <f>AVERAGE(DP$6:DP309)</f>
        <v>526.15131578947364</v>
      </c>
      <c r="ED309" s="167">
        <f>AVERAGE(DQ$6:DQ309)</f>
        <v>157.84539473684211</v>
      </c>
      <c r="EE309" s="167">
        <f>AVERAGE(DR$6:DR309)</f>
        <v>1660.9901315789473</v>
      </c>
      <c r="EF309" s="164">
        <f>AVERAGE(DS$6:DS309)</f>
        <v>0.87828947368421051</v>
      </c>
      <c r="EG309" s="167">
        <f>AVERAGE(DT$6:DT309)</f>
        <v>15.809210526315789</v>
      </c>
      <c r="EH309" s="167">
        <f>AVERAGE(DU$6:DU309)</f>
        <v>248.96381578947367</v>
      </c>
      <c r="FJ309" s="103">
        <v>304</v>
      </c>
      <c r="FK309" s="165">
        <v>6.5224854596510529</v>
      </c>
      <c r="FL309" s="163">
        <v>0.05</v>
      </c>
      <c r="FM309" s="161">
        <v>0</v>
      </c>
      <c r="FN309" s="168">
        <v>585</v>
      </c>
      <c r="FO309" s="161">
        <v>7</v>
      </c>
      <c r="FP309" s="161">
        <v>7</v>
      </c>
      <c r="FQ309" s="161">
        <v>0</v>
      </c>
      <c r="FR309" s="168">
        <v>1260</v>
      </c>
      <c r="FS309" s="168">
        <v>0</v>
      </c>
      <c r="FT309" s="168">
        <v>350</v>
      </c>
      <c r="FU309" s="168">
        <v>105</v>
      </c>
      <c r="FV309" s="168">
        <v>1665</v>
      </c>
      <c r="FW309" s="161">
        <v>0</v>
      </c>
      <c r="FX309" s="168">
        <v>0</v>
      </c>
      <c r="FY309" s="168">
        <v>-405</v>
      </c>
      <c r="FZ309" s="161" t="s">
        <v>117</v>
      </c>
      <c r="GB309" s="160">
        <f>AVERAGE(FO$6:FO309)</f>
        <v>9.9276315789473681</v>
      </c>
      <c r="GC309" s="160">
        <f>AVERAGE(FP$6:FP309)</f>
        <v>9.9276315789473681</v>
      </c>
      <c r="GD309" s="160">
        <f>AVERAGE(FQ$6:FQ309)</f>
        <v>0</v>
      </c>
      <c r="GE309" s="166">
        <f>AVERAGE(FR$6:FR309)</f>
        <v>1786.9736842105262</v>
      </c>
      <c r="GF309" s="166">
        <f>AVERAGE(FS$6:FS309)</f>
        <v>0</v>
      </c>
      <c r="GG309" s="166">
        <f>AVERAGE(FT$6:FT309)</f>
        <v>496.38157894736844</v>
      </c>
      <c r="GH309" s="166">
        <f>AVERAGE(FU$6:FU309)</f>
        <v>148.91447368421052</v>
      </c>
      <c r="GI309" s="166">
        <f>AVERAGE(FV$6:FV309)</f>
        <v>1631.6743421052631</v>
      </c>
      <c r="GJ309" s="160">
        <f>AVERAGE(FW$6:FW309)</f>
        <v>0.83881578947368418</v>
      </c>
      <c r="GK309" s="166">
        <f>AVERAGE(FX$6:FX309)</f>
        <v>30.19736842105263</v>
      </c>
      <c r="GL309" s="166">
        <f>AVERAGE(FY$6:FY309)</f>
        <v>185.49671052631578</v>
      </c>
      <c r="HM309" s="98">
        <v>304</v>
      </c>
      <c r="HN309" s="179">
        <v>17.425622202385771</v>
      </c>
      <c r="HO309" s="188">
        <v>0.1</v>
      </c>
      <c r="HP309" s="177">
        <v>1</v>
      </c>
      <c r="HQ309" s="191">
        <v>251</v>
      </c>
      <c r="HR309" s="177">
        <v>16</v>
      </c>
      <c r="HS309" s="177">
        <v>16</v>
      </c>
      <c r="HT309" s="177">
        <v>0</v>
      </c>
      <c r="HU309" s="191">
        <v>2400</v>
      </c>
      <c r="HV309" s="191">
        <v>0</v>
      </c>
      <c r="HW309" s="191">
        <v>800</v>
      </c>
      <c r="HX309" s="191">
        <v>240</v>
      </c>
      <c r="HY309" s="191">
        <v>1916</v>
      </c>
      <c r="HZ309" s="177">
        <v>2</v>
      </c>
      <c r="IA309" s="191">
        <v>60</v>
      </c>
      <c r="IB309" s="191">
        <v>544</v>
      </c>
      <c r="IC309" s="177" t="s">
        <v>117</v>
      </c>
      <c r="IE309" s="164">
        <f>AVERAGE(HR$6:HR309)</f>
        <v>19.782894736842106</v>
      </c>
      <c r="IF309" s="164">
        <f>AVERAGE(HS$6:HS309)</f>
        <v>19.128289473684209</v>
      </c>
      <c r="IG309" s="164">
        <f>AVERAGE(HT$6:HT309)</f>
        <v>1.013157894736842</v>
      </c>
      <c r="IH309" s="167">
        <f>AVERAGE(HU$6:HU309)</f>
        <v>2869.2434210526317</v>
      </c>
      <c r="II309" s="167">
        <f>AVERAGE(HV$6:HV309)</f>
        <v>151.97368421052633</v>
      </c>
      <c r="IJ309" s="167">
        <f>AVERAGE(HW$6:HW309)</f>
        <v>905.75657894736844</v>
      </c>
      <c r="IK309" s="167">
        <f>AVERAGE(HX$6:HX309)</f>
        <v>271.72697368421052</v>
      </c>
      <c r="IL309" s="167">
        <f>AVERAGE(HY$6:HY309)</f>
        <v>2305.75</v>
      </c>
      <c r="IM309" s="164">
        <f>AVERAGE(HZ$6:HZ309)</f>
        <v>2.450657894736842</v>
      </c>
      <c r="IN309" s="167">
        <f>AVERAGE(IA$6:IA309)</f>
        <v>73.51973684210526</v>
      </c>
      <c r="IO309" s="167">
        <f>AVERAGE(IB$6:IB309)</f>
        <v>637.01315789473688</v>
      </c>
    </row>
    <row r="310" spans="2:249" x14ac:dyDescent="0.2">
      <c r="B310" s="103">
        <v>305</v>
      </c>
      <c r="C310" s="165">
        <v>21.408170418850222</v>
      </c>
      <c r="D310" s="163">
        <v>0.1</v>
      </c>
      <c r="E310" s="161">
        <v>0</v>
      </c>
      <c r="F310" s="168">
        <v>479</v>
      </c>
      <c r="G310" s="161">
        <v>19</v>
      </c>
      <c r="H310" s="161">
        <v>19</v>
      </c>
      <c r="I310" s="161">
        <v>0</v>
      </c>
      <c r="J310" s="168">
        <v>2280</v>
      </c>
      <c r="K310" s="168">
        <v>0</v>
      </c>
      <c r="L310" s="168">
        <v>950</v>
      </c>
      <c r="M310" s="168">
        <v>285</v>
      </c>
      <c r="N310" s="168">
        <v>2339</v>
      </c>
      <c r="O310" s="161">
        <v>2</v>
      </c>
      <c r="P310" s="168">
        <v>24</v>
      </c>
      <c r="Q310" s="168">
        <v>-35</v>
      </c>
      <c r="R310" s="161" t="s">
        <v>117</v>
      </c>
      <c r="T310" s="169">
        <f>AVERAGE(G$6:G310)</f>
        <v>23.481967213114753</v>
      </c>
      <c r="U310" s="169">
        <f>AVERAGE(H$6:H310)</f>
        <v>20.783606557377048</v>
      </c>
      <c r="V310" s="169">
        <f>AVERAGE(I$6:I310)</f>
        <v>1.3901639344262295</v>
      </c>
      <c r="W310" s="170">
        <f>AVERAGE(J$6:J310)</f>
        <v>2494.032786885246</v>
      </c>
      <c r="X310" s="170">
        <f>AVERAGE(K$6:K310)</f>
        <v>166.81967213114754</v>
      </c>
      <c r="Y310" s="170">
        <f>AVERAGE(L$6:L310)</f>
        <v>969.67213114754099</v>
      </c>
      <c r="Z310" s="170">
        <f>AVERAGE(M$6:M310)</f>
        <v>290.90163934426232</v>
      </c>
      <c r="AA310" s="170">
        <f>AVERAGE(N$6:N310)</f>
        <v>2407.1606557377049</v>
      </c>
      <c r="AB310" s="169">
        <f>AVERAGE(O$6:O310)</f>
        <v>3.0590163934426231</v>
      </c>
      <c r="AC310" s="170">
        <f>AVERAGE(P$6:P310)</f>
        <v>36.708196721311474</v>
      </c>
      <c r="AD310" s="170">
        <f>AVERAGE(Q$6:Q310)</f>
        <v>123.58032786885246</v>
      </c>
      <c r="AY310" s="5"/>
      <c r="AZ310" s="26">
        <v>305</v>
      </c>
      <c r="BA310" s="165">
        <v>17.150039562610019</v>
      </c>
      <c r="BB310" s="176">
        <v>0.1</v>
      </c>
      <c r="BC310" s="161">
        <v>3</v>
      </c>
      <c r="BD310" s="182">
        <v>497</v>
      </c>
      <c r="BE310" s="161">
        <v>18</v>
      </c>
      <c r="BF310" s="161">
        <v>18</v>
      </c>
      <c r="BG310" s="161">
        <v>0</v>
      </c>
      <c r="BH310" s="168">
        <v>2700</v>
      </c>
      <c r="BI310" s="168">
        <v>0</v>
      </c>
      <c r="BJ310" s="168">
        <v>900</v>
      </c>
      <c r="BK310" s="168">
        <v>270</v>
      </c>
      <c r="BL310" s="168">
        <v>2292</v>
      </c>
      <c r="BM310" s="161">
        <v>2</v>
      </c>
      <c r="BN310" s="168">
        <v>30</v>
      </c>
      <c r="BO310" s="168">
        <v>438</v>
      </c>
      <c r="BP310" s="161" t="s">
        <v>117</v>
      </c>
      <c r="BR310" s="164">
        <f>AVERAGE(BE$6:BE310)</f>
        <v>19.698360655737705</v>
      </c>
      <c r="BS310" s="164">
        <f>AVERAGE(BF$6:BF310)</f>
        <v>18.891803278688524</v>
      </c>
      <c r="BT310" s="164">
        <f>AVERAGE(BG$6:BG310)</f>
        <v>0.67213114754098358</v>
      </c>
      <c r="BU310" s="167">
        <f>AVERAGE(BH$6:BH310)</f>
        <v>2833.7704918032787</v>
      </c>
      <c r="BV310" s="167">
        <f>AVERAGE(BI$6:BI310)</f>
        <v>100.81967213114754</v>
      </c>
      <c r="BW310" s="167">
        <f>AVERAGE(BJ$6:BJ310)</f>
        <v>910.98360655737702</v>
      </c>
      <c r="BX310" s="167">
        <f>AVERAGE(BK$6:BK310)</f>
        <v>273.29508196721309</v>
      </c>
      <c r="BY310" s="167">
        <f>AVERAGE(BL$6:BL310)</f>
        <v>2252.5245901639346</v>
      </c>
      <c r="BZ310" s="164">
        <f>AVERAGE(BM$6:BM310)</f>
        <v>2.2295081967213113</v>
      </c>
      <c r="CA310" s="167">
        <f>AVERAGE(BN$6:BN310)</f>
        <v>33.442622950819676</v>
      </c>
      <c r="CB310" s="167">
        <f>AVERAGE(BO$6:BO310)</f>
        <v>614.68852459016398</v>
      </c>
      <c r="DF310" s="103">
        <v>305</v>
      </c>
      <c r="DG310" s="192">
        <v>8.3110871446536763</v>
      </c>
      <c r="DH310" s="193">
        <v>0.05</v>
      </c>
      <c r="DI310" s="105">
        <v>2</v>
      </c>
      <c r="DJ310" s="194">
        <v>570</v>
      </c>
      <c r="DK310" s="105">
        <v>10</v>
      </c>
      <c r="DL310" s="105">
        <v>10</v>
      </c>
      <c r="DM310" s="105">
        <v>0</v>
      </c>
      <c r="DN310" s="194">
        <v>1800</v>
      </c>
      <c r="DO310" s="194">
        <v>0</v>
      </c>
      <c r="DP310" s="194">
        <v>500</v>
      </c>
      <c r="DQ310" s="194">
        <v>150</v>
      </c>
      <c r="DR310" s="194">
        <v>1845</v>
      </c>
      <c r="DS310" s="105">
        <v>0</v>
      </c>
      <c r="DT310" s="194">
        <v>0</v>
      </c>
      <c r="DU310" s="194">
        <v>-45</v>
      </c>
      <c r="DV310" s="105" t="s">
        <v>117</v>
      </c>
      <c r="DX310" s="164">
        <f>AVERAGE(DK$6:DK310)</f>
        <v>10.521311475409837</v>
      </c>
      <c r="DY310" s="164">
        <f>AVERAGE(DL$6:DL310)</f>
        <v>10.521311475409837</v>
      </c>
      <c r="DZ310" s="164">
        <f>AVERAGE(DM$6:DM310)</f>
        <v>0</v>
      </c>
      <c r="EA310" s="167">
        <f>AVERAGE(DN$6:DN310)</f>
        <v>1893.8360655737704</v>
      </c>
      <c r="EB310" s="167">
        <f>AVERAGE(DO$6:DO310)</f>
        <v>0</v>
      </c>
      <c r="EC310" s="167">
        <f>AVERAGE(DP$6:DP310)</f>
        <v>526.06557377049182</v>
      </c>
      <c r="ED310" s="167">
        <f>AVERAGE(DQ$6:DQ310)</f>
        <v>157.81967213114754</v>
      </c>
      <c r="EE310" s="167">
        <f>AVERAGE(DR$6:DR310)</f>
        <v>1661.5934426229508</v>
      </c>
      <c r="EF310" s="164">
        <f>AVERAGE(DS$6:DS310)</f>
        <v>0.87540983606557377</v>
      </c>
      <c r="EG310" s="167">
        <f>AVERAGE(DT$6:DT310)</f>
        <v>15.757377049180327</v>
      </c>
      <c r="EH310" s="167">
        <f>AVERAGE(DU$6:DU310)</f>
        <v>248</v>
      </c>
      <c r="FJ310" s="103">
        <v>305</v>
      </c>
      <c r="FK310" s="165">
        <v>6.6809649838943628</v>
      </c>
      <c r="FL310" s="163">
        <v>0.1</v>
      </c>
      <c r="FM310" s="161">
        <v>4</v>
      </c>
      <c r="FN310" s="168">
        <v>478</v>
      </c>
      <c r="FO310" s="161">
        <v>10</v>
      </c>
      <c r="FP310" s="161">
        <v>10</v>
      </c>
      <c r="FQ310" s="161">
        <v>0</v>
      </c>
      <c r="FR310" s="168">
        <v>1800</v>
      </c>
      <c r="FS310" s="168">
        <v>0</v>
      </c>
      <c r="FT310" s="168">
        <v>500</v>
      </c>
      <c r="FU310" s="168">
        <v>150</v>
      </c>
      <c r="FV310" s="168">
        <v>1753</v>
      </c>
      <c r="FW310" s="161">
        <v>1</v>
      </c>
      <c r="FX310" s="168">
        <v>36</v>
      </c>
      <c r="FY310" s="168">
        <v>83</v>
      </c>
      <c r="FZ310" s="161" t="s">
        <v>117</v>
      </c>
      <c r="GB310" s="160">
        <f>AVERAGE(FO$6:FO310)</f>
        <v>9.9278688524590155</v>
      </c>
      <c r="GC310" s="160">
        <f>AVERAGE(FP$6:FP310)</f>
        <v>9.9278688524590155</v>
      </c>
      <c r="GD310" s="160">
        <f>AVERAGE(FQ$6:FQ310)</f>
        <v>0</v>
      </c>
      <c r="GE310" s="166">
        <f>AVERAGE(FR$6:FR310)</f>
        <v>1787.016393442623</v>
      </c>
      <c r="GF310" s="166">
        <f>AVERAGE(FS$6:FS310)</f>
        <v>0</v>
      </c>
      <c r="GG310" s="166">
        <f>AVERAGE(FT$6:FT310)</f>
        <v>496.39344262295083</v>
      </c>
      <c r="GH310" s="166">
        <f>AVERAGE(FU$6:FU310)</f>
        <v>148.91803278688525</v>
      </c>
      <c r="GI310" s="166">
        <f>AVERAGE(FV$6:FV310)</f>
        <v>1632.0721311475411</v>
      </c>
      <c r="GJ310" s="160">
        <f>AVERAGE(FW$6:FW310)</f>
        <v>0.83934426229508197</v>
      </c>
      <c r="GK310" s="166">
        <f>AVERAGE(FX$6:FX310)</f>
        <v>30.216393442622952</v>
      </c>
      <c r="GL310" s="166">
        <f>AVERAGE(FY$6:FY310)</f>
        <v>185.16065573770493</v>
      </c>
      <c r="HM310" s="98">
        <v>305</v>
      </c>
      <c r="HN310" s="179">
        <v>18.105486186777764</v>
      </c>
      <c r="HO310" s="188">
        <v>0.1</v>
      </c>
      <c r="HP310" s="177">
        <v>3</v>
      </c>
      <c r="HQ310" s="191">
        <v>213</v>
      </c>
      <c r="HR310" s="177">
        <v>19</v>
      </c>
      <c r="HS310" s="177">
        <v>19</v>
      </c>
      <c r="HT310" s="177">
        <v>0</v>
      </c>
      <c r="HU310" s="191">
        <v>2850</v>
      </c>
      <c r="HV310" s="191">
        <v>0</v>
      </c>
      <c r="HW310" s="191">
        <v>950</v>
      </c>
      <c r="HX310" s="191">
        <v>285</v>
      </c>
      <c r="HY310" s="191">
        <v>2073</v>
      </c>
      <c r="HZ310" s="177">
        <v>2</v>
      </c>
      <c r="IA310" s="191">
        <v>60</v>
      </c>
      <c r="IB310" s="191">
        <v>837</v>
      </c>
      <c r="IC310" s="177" t="s">
        <v>117</v>
      </c>
      <c r="IE310" s="164">
        <f>AVERAGE(HR$6:HR310)</f>
        <v>19.78032786885246</v>
      </c>
      <c r="IF310" s="164">
        <f>AVERAGE(HS$6:HS310)</f>
        <v>19.127868852459017</v>
      </c>
      <c r="IG310" s="164">
        <f>AVERAGE(HT$6:HT310)</f>
        <v>1.0098360655737706</v>
      </c>
      <c r="IH310" s="167">
        <f>AVERAGE(HU$6:HU310)</f>
        <v>2869.1803278688526</v>
      </c>
      <c r="II310" s="167">
        <f>AVERAGE(HV$6:HV310)</f>
        <v>151.47540983606558</v>
      </c>
      <c r="IJ310" s="167">
        <f>AVERAGE(HW$6:HW310)</f>
        <v>905.90163934426232</v>
      </c>
      <c r="IK310" s="167">
        <f>AVERAGE(HX$6:HX310)</f>
        <v>271.77049180327867</v>
      </c>
      <c r="IL310" s="167">
        <f>AVERAGE(HY$6:HY310)</f>
        <v>2304.9868852459017</v>
      </c>
      <c r="IM310" s="164">
        <f>AVERAGE(HZ$6:HZ310)</f>
        <v>2.4491803278688526</v>
      </c>
      <c r="IN310" s="167">
        <f>AVERAGE(IA$6:IA310)</f>
        <v>73.47540983606558</v>
      </c>
      <c r="IO310" s="167">
        <f>AVERAGE(IB$6:IB310)</f>
        <v>637.66885245901642</v>
      </c>
    </row>
    <row r="311" spans="2:249" x14ac:dyDescent="0.2">
      <c r="B311" s="103">
        <v>306</v>
      </c>
      <c r="C311" s="165">
        <v>19.931442976618325</v>
      </c>
      <c r="D311" s="163">
        <v>0.05</v>
      </c>
      <c r="E311" s="161">
        <v>8</v>
      </c>
      <c r="F311" s="168">
        <v>128</v>
      </c>
      <c r="G311" s="161">
        <v>27</v>
      </c>
      <c r="H311" s="161">
        <v>22</v>
      </c>
      <c r="I311" s="161">
        <v>2</v>
      </c>
      <c r="J311" s="168">
        <v>2640</v>
      </c>
      <c r="K311" s="168">
        <v>240</v>
      </c>
      <c r="L311" s="168">
        <v>1000</v>
      </c>
      <c r="M311" s="168">
        <v>300</v>
      </c>
      <c r="N311" s="168">
        <v>2293</v>
      </c>
      <c r="O311" s="161">
        <v>1</v>
      </c>
      <c r="P311" s="168">
        <v>12</v>
      </c>
      <c r="Q311" s="168">
        <v>359</v>
      </c>
      <c r="R311" s="161" t="s">
        <v>116</v>
      </c>
      <c r="T311" s="169">
        <f>AVERAGE(G$6:G311)</f>
        <v>23.493464052287582</v>
      </c>
      <c r="U311" s="169">
        <f>AVERAGE(H$6:H311)</f>
        <v>20.787581699346404</v>
      </c>
      <c r="V311" s="169">
        <f>AVERAGE(I$6:I311)</f>
        <v>1.392156862745098</v>
      </c>
      <c r="W311" s="170">
        <f>AVERAGE(J$6:J311)</f>
        <v>2494.5098039215686</v>
      </c>
      <c r="X311" s="170">
        <f>AVERAGE(K$6:K311)</f>
        <v>167.05882352941177</v>
      </c>
      <c r="Y311" s="170">
        <f>AVERAGE(L$6:L311)</f>
        <v>969.77124183006538</v>
      </c>
      <c r="Z311" s="170">
        <f>AVERAGE(M$6:M311)</f>
        <v>290.93137254901961</v>
      </c>
      <c r="AA311" s="170">
        <f>AVERAGE(N$6:N311)</f>
        <v>2406.7875816993464</v>
      </c>
      <c r="AB311" s="169">
        <f>AVERAGE(O$6:O311)</f>
        <v>3.0522875816993462</v>
      </c>
      <c r="AC311" s="170">
        <f>AVERAGE(P$6:P311)</f>
        <v>36.627450980392155</v>
      </c>
      <c r="AD311" s="170">
        <f>AVERAGE(Q$6:Q311)</f>
        <v>124.34967320261438</v>
      </c>
      <c r="AY311" s="5"/>
      <c r="AZ311" s="26">
        <v>306</v>
      </c>
      <c r="BA311" s="165">
        <v>13.539719106562528</v>
      </c>
      <c r="BB311" s="176">
        <v>0.05</v>
      </c>
      <c r="BC311" s="161">
        <v>9</v>
      </c>
      <c r="BD311" s="182">
        <v>159</v>
      </c>
      <c r="BE311" s="161">
        <v>22</v>
      </c>
      <c r="BF311" s="161">
        <v>22</v>
      </c>
      <c r="BG311" s="161">
        <v>2</v>
      </c>
      <c r="BH311" s="168">
        <v>3300</v>
      </c>
      <c r="BI311" s="168">
        <v>300</v>
      </c>
      <c r="BJ311" s="168">
        <v>1000</v>
      </c>
      <c r="BK311" s="168">
        <v>300</v>
      </c>
      <c r="BL311" s="168">
        <v>2384</v>
      </c>
      <c r="BM311" s="161">
        <v>1</v>
      </c>
      <c r="BN311" s="168">
        <v>15</v>
      </c>
      <c r="BO311" s="168">
        <v>931</v>
      </c>
      <c r="BP311" s="161" t="s">
        <v>116</v>
      </c>
      <c r="BR311" s="164">
        <f>AVERAGE(BE$6:BE311)</f>
        <v>19.705882352941178</v>
      </c>
      <c r="BS311" s="164">
        <f>AVERAGE(BF$6:BF311)</f>
        <v>18.901960784313726</v>
      </c>
      <c r="BT311" s="164">
        <f>AVERAGE(BG$6:BG311)</f>
        <v>0.67647058823529416</v>
      </c>
      <c r="BU311" s="167">
        <f>AVERAGE(BH$6:BH311)</f>
        <v>2835.294117647059</v>
      </c>
      <c r="BV311" s="167">
        <f>AVERAGE(BI$6:BI311)</f>
        <v>101.47058823529412</v>
      </c>
      <c r="BW311" s="167">
        <f>AVERAGE(BJ$6:BJ311)</f>
        <v>911.27450980392155</v>
      </c>
      <c r="BX311" s="167">
        <f>AVERAGE(BK$6:BK311)</f>
        <v>273.38235294117646</v>
      </c>
      <c r="BY311" s="167">
        <f>AVERAGE(BL$6:BL311)</f>
        <v>2252.954248366013</v>
      </c>
      <c r="BZ311" s="164">
        <f>AVERAGE(BM$6:BM311)</f>
        <v>2.2254901960784315</v>
      </c>
      <c r="CA311" s="167">
        <f>AVERAGE(BN$6:BN311)</f>
        <v>33.382352941176471</v>
      </c>
      <c r="CB311" s="167">
        <f>AVERAGE(BO$6:BO311)</f>
        <v>615.72222222222217</v>
      </c>
      <c r="DF311" s="103">
        <v>306</v>
      </c>
      <c r="DG311" s="192">
        <v>4.9247008432458941</v>
      </c>
      <c r="DH311" s="193">
        <v>0.25</v>
      </c>
      <c r="DI311" s="105">
        <v>3</v>
      </c>
      <c r="DJ311" s="194">
        <v>279</v>
      </c>
      <c r="DK311" s="105">
        <v>7</v>
      </c>
      <c r="DL311" s="105">
        <v>7</v>
      </c>
      <c r="DM311" s="105">
        <v>0</v>
      </c>
      <c r="DN311" s="194">
        <v>1260</v>
      </c>
      <c r="DO311" s="194">
        <v>0</v>
      </c>
      <c r="DP311" s="194">
        <v>350</v>
      </c>
      <c r="DQ311" s="194">
        <v>105</v>
      </c>
      <c r="DR311" s="194">
        <v>1359</v>
      </c>
      <c r="DS311" s="105">
        <v>1</v>
      </c>
      <c r="DT311" s="194">
        <v>18</v>
      </c>
      <c r="DU311" s="194">
        <v>-81</v>
      </c>
      <c r="DV311" s="105" t="s">
        <v>117</v>
      </c>
      <c r="DX311" s="164">
        <f>AVERAGE(DK$6:DK311)</f>
        <v>10.509803921568627</v>
      </c>
      <c r="DY311" s="164">
        <f>AVERAGE(DL$6:DL311)</f>
        <v>10.509803921568627</v>
      </c>
      <c r="DZ311" s="164">
        <f>AVERAGE(DM$6:DM311)</f>
        <v>0</v>
      </c>
      <c r="EA311" s="167">
        <f>AVERAGE(DN$6:DN311)</f>
        <v>1891.7647058823529</v>
      </c>
      <c r="EB311" s="167">
        <f>AVERAGE(DO$6:DO311)</f>
        <v>0</v>
      </c>
      <c r="EC311" s="167">
        <f>AVERAGE(DP$6:DP311)</f>
        <v>525.49019607843138</v>
      </c>
      <c r="ED311" s="167">
        <f>AVERAGE(DQ$6:DQ311)</f>
        <v>157.64705882352942</v>
      </c>
      <c r="EE311" s="167">
        <f>AVERAGE(DR$6:DR311)</f>
        <v>1660.6045751633987</v>
      </c>
      <c r="EF311" s="164">
        <f>AVERAGE(DS$6:DS311)</f>
        <v>0.87581699346405228</v>
      </c>
      <c r="EG311" s="167">
        <f>AVERAGE(DT$6:DT311)</f>
        <v>15.764705882352942</v>
      </c>
      <c r="EH311" s="167">
        <f>AVERAGE(DU$6:DU311)</f>
        <v>246.92483660130719</v>
      </c>
      <c r="FJ311" s="103">
        <v>306</v>
      </c>
      <c r="FK311" s="165">
        <v>5.4334811391216764</v>
      </c>
      <c r="FL311" s="163">
        <v>0.15</v>
      </c>
      <c r="FM311" s="161">
        <v>9</v>
      </c>
      <c r="FN311" s="168">
        <v>133</v>
      </c>
      <c r="FO311" s="161">
        <v>13</v>
      </c>
      <c r="FP311" s="161">
        <v>13</v>
      </c>
      <c r="FQ311" s="161">
        <v>0</v>
      </c>
      <c r="FR311" s="168">
        <v>2340</v>
      </c>
      <c r="FS311" s="168">
        <v>0</v>
      </c>
      <c r="FT311" s="168">
        <v>650</v>
      </c>
      <c r="FU311" s="168">
        <v>195</v>
      </c>
      <c r="FV311" s="168">
        <v>1603</v>
      </c>
      <c r="FW311" s="161">
        <v>1</v>
      </c>
      <c r="FX311" s="168">
        <v>36</v>
      </c>
      <c r="FY311" s="168">
        <v>773</v>
      </c>
      <c r="FZ311" s="161" t="s">
        <v>117</v>
      </c>
      <c r="GB311" s="160">
        <f>AVERAGE(FO$6:FO311)</f>
        <v>9.9379084967320264</v>
      </c>
      <c r="GC311" s="160">
        <f>AVERAGE(FP$6:FP311)</f>
        <v>9.9379084967320264</v>
      </c>
      <c r="GD311" s="160">
        <f>AVERAGE(FQ$6:FQ311)</f>
        <v>0</v>
      </c>
      <c r="GE311" s="166">
        <f>AVERAGE(FR$6:FR311)</f>
        <v>1788.8235294117646</v>
      </c>
      <c r="GF311" s="166">
        <f>AVERAGE(FS$6:FS311)</f>
        <v>0</v>
      </c>
      <c r="GG311" s="166">
        <f>AVERAGE(FT$6:FT311)</f>
        <v>496.89542483660131</v>
      </c>
      <c r="GH311" s="166">
        <f>AVERAGE(FU$6:FU311)</f>
        <v>149.06862745098039</v>
      </c>
      <c r="GI311" s="166">
        <f>AVERAGE(FV$6:FV311)</f>
        <v>1631.9771241830065</v>
      </c>
      <c r="GJ311" s="160">
        <f>AVERAGE(FW$6:FW311)</f>
        <v>0.83986928104575165</v>
      </c>
      <c r="GK311" s="166">
        <f>AVERAGE(FX$6:FX311)</f>
        <v>30.235294117647058</v>
      </c>
      <c r="GL311" s="166">
        <f>AVERAGE(FY$6:FY311)</f>
        <v>187.08169934640523</v>
      </c>
      <c r="HM311" s="98">
        <v>306</v>
      </c>
      <c r="HN311" s="179">
        <v>15.757918234069926</v>
      </c>
      <c r="HO311" s="188">
        <v>0.05</v>
      </c>
      <c r="HP311" s="177">
        <v>3</v>
      </c>
      <c r="HQ311" s="191">
        <v>544</v>
      </c>
      <c r="HR311" s="177">
        <v>18</v>
      </c>
      <c r="HS311" s="177">
        <v>18</v>
      </c>
      <c r="HT311" s="177">
        <v>0</v>
      </c>
      <c r="HU311" s="191">
        <v>2700</v>
      </c>
      <c r="HV311" s="191">
        <v>0</v>
      </c>
      <c r="HW311" s="191">
        <v>900</v>
      </c>
      <c r="HX311" s="191">
        <v>270</v>
      </c>
      <c r="HY311" s="191">
        <v>2339</v>
      </c>
      <c r="HZ311" s="177">
        <v>1</v>
      </c>
      <c r="IA311" s="191">
        <v>30</v>
      </c>
      <c r="IB311" s="191">
        <v>391</v>
      </c>
      <c r="IC311" s="177" t="s">
        <v>117</v>
      </c>
      <c r="IE311" s="164">
        <f>AVERAGE(HR$6:HR311)</f>
        <v>19.774509803921568</v>
      </c>
      <c r="IF311" s="164">
        <f>AVERAGE(HS$6:HS311)</f>
        <v>19.124183006535947</v>
      </c>
      <c r="IG311" s="164">
        <f>AVERAGE(HT$6:HT311)</f>
        <v>1.0065359477124183</v>
      </c>
      <c r="IH311" s="167">
        <f>AVERAGE(HU$6:HU311)</f>
        <v>2868.627450980392</v>
      </c>
      <c r="II311" s="167">
        <f>AVERAGE(HV$6:HV311)</f>
        <v>150.98039215686273</v>
      </c>
      <c r="IJ311" s="167">
        <f>AVERAGE(HW$6:HW311)</f>
        <v>905.88235294117646</v>
      </c>
      <c r="IK311" s="167">
        <f>AVERAGE(HX$6:HX311)</f>
        <v>271.76470588235293</v>
      </c>
      <c r="IL311" s="167">
        <f>AVERAGE(HY$6:HY311)</f>
        <v>2305.0980392156862</v>
      </c>
      <c r="IM311" s="164">
        <f>AVERAGE(HZ$6:HZ311)</f>
        <v>2.4444444444444446</v>
      </c>
      <c r="IN311" s="167">
        <f>AVERAGE(IA$6:IA311)</f>
        <v>73.333333333333329</v>
      </c>
      <c r="IO311" s="167">
        <f>AVERAGE(IB$6:IB311)</f>
        <v>636.86274509803923</v>
      </c>
    </row>
    <row r="312" spans="2:249" x14ac:dyDescent="0.2">
      <c r="B312" s="103">
        <v>307</v>
      </c>
      <c r="C312" s="165">
        <v>18.203304805444674</v>
      </c>
      <c r="D312" s="163">
        <v>0.05</v>
      </c>
      <c r="E312" s="161">
        <v>3</v>
      </c>
      <c r="F312" s="168">
        <v>285</v>
      </c>
      <c r="G312" s="161">
        <v>20</v>
      </c>
      <c r="H312" s="161">
        <v>20</v>
      </c>
      <c r="I312" s="161">
        <v>0</v>
      </c>
      <c r="J312" s="168">
        <v>2400</v>
      </c>
      <c r="K312" s="168">
        <v>0</v>
      </c>
      <c r="L312" s="168">
        <v>1000</v>
      </c>
      <c r="M312" s="168">
        <v>300</v>
      </c>
      <c r="N312" s="168">
        <v>2210</v>
      </c>
      <c r="O312" s="161">
        <v>1</v>
      </c>
      <c r="P312" s="168">
        <v>12</v>
      </c>
      <c r="Q312" s="168">
        <v>202</v>
      </c>
      <c r="R312" s="161" t="s">
        <v>116</v>
      </c>
      <c r="T312" s="169">
        <f>AVERAGE(G$6:G312)</f>
        <v>23.482084690553744</v>
      </c>
      <c r="U312" s="169">
        <f>AVERAGE(H$6:H312)</f>
        <v>20.78501628664495</v>
      </c>
      <c r="V312" s="169">
        <f>AVERAGE(I$6:I312)</f>
        <v>1.3876221498371335</v>
      </c>
      <c r="W312" s="170">
        <f>AVERAGE(J$6:J312)</f>
        <v>2494.2019543973943</v>
      </c>
      <c r="X312" s="170">
        <f>AVERAGE(K$6:K312)</f>
        <v>166.51465798045604</v>
      </c>
      <c r="Y312" s="170">
        <f>AVERAGE(L$6:L312)</f>
        <v>969.8697068403909</v>
      </c>
      <c r="Z312" s="170">
        <f>AVERAGE(M$6:M312)</f>
        <v>290.96091205211724</v>
      </c>
      <c r="AA312" s="170">
        <f>AVERAGE(N$6:N312)</f>
        <v>2406.1465798045601</v>
      </c>
      <c r="AB312" s="169">
        <f>AVERAGE(O$6:O312)</f>
        <v>3.0456026058631922</v>
      </c>
      <c r="AC312" s="170">
        <f>AVERAGE(P$6:P312)</f>
        <v>36.547231270358303</v>
      </c>
      <c r="AD312" s="170">
        <f>AVERAGE(Q$6:Q312)</f>
        <v>124.60260586319218</v>
      </c>
      <c r="AY312" s="5"/>
      <c r="AZ312" s="26">
        <v>307</v>
      </c>
      <c r="BA312" s="165">
        <v>14.875216830756703</v>
      </c>
      <c r="BB312" s="176">
        <v>0.1</v>
      </c>
      <c r="BC312" s="161">
        <v>1</v>
      </c>
      <c r="BD312" s="182">
        <v>428</v>
      </c>
      <c r="BE312" s="161">
        <v>15</v>
      </c>
      <c r="BF312" s="161">
        <v>15</v>
      </c>
      <c r="BG312" s="161">
        <v>0</v>
      </c>
      <c r="BH312" s="168">
        <v>2250</v>
      </c>
      <c r="BI312" s="168">
        <v>0</v>
      </c>
      <c r="BJ312" s="168">
        <v>750</v>
      </c>
      <c r="BK312" s="168">
        <v>225</v>
      </c>
      <c r="BL312" s="168">
        <v>2028</v>
      </c>
      <c r="BM312" s="161">
        <v>1</v>
      </c>
      <c r="BN312" s="168">
        <v>15</v>
      </c>
      <c r="BO312" s="168">
        <v>237</v>
      </c>
      <c r="BP312" s="161" t="s">
        <v>117</v>
      </c>
      <c r="BR312" s="164">
        <f>AVERAGE(BE$6:BE312)</f>
        <v>19.690553745928337</v>
      </c>
      <c r="BS312" s="164">
        <f>AVERAGE(BF$6:BF312)</f>
        <v>18.889250814332247</v>
      </c>
      <c r="BT312" s="164">
        <f>AVERAGE(BG$6:BG312)</f>
        <v>0.67426710097719866</v>
      </c>
      <c r="BU312" s="167">
        <f>AVERAGE(BH$6:BH312)</f>
        <v>2833.3876221498372</v>
      </c>
      <c r="BV312" s="167">
        <f>AVERAGE(BI$6:BI312)</f>
        <v>101.1400651465798</v>
      </c>
      <c r="BW312" s="167">
        <f>AVERAGE(BJ$6:BJ312)</f>
        <v>910.7491856677525</v>
      </c>
      <c r="BX312" s="167">
        <f>AVERAGE(BK$6:BK312)</f>
        <v>273.22475570032572</v>
      </c>
      <c r="BY312" s="167">
        <f>AVERAGE(BL$6:BL312)</f>
        <v>2252.2214983713357</v>
      </c>
      <c r="BZ312" s="164">
        <f>AVERAGE(BM$6:BM312)</f>
        <v>2.221498371335505</v>
      </c>
      <c r="CA312" s="167">
        <f>AVERAGE(BN$6:BN312)</f>
        <v>33.322475570032573</v>
      </c>
      <c r="CB312" s="167">
        <f>AVERAGE(BO$6:BO312)</f>
        <v>614.48859934853419</v>
      </c>
      <c r="DF312" s="103">
        <v>307</v>
      </c>
      <c r="DG312" s="192">
        <v>8.0778654831809256</v>
      </c>
      <c r="DH312" s="193">
        <v>0.1</v>
      </c>
      <c r="DI312" s="105">
        <v>7</v>
      </c>
      <c r="DJ312" s="194">
        <v>385</v>
      </c>
      <c r="DK312" s="105">
        <v>14</v>
      </c>
      <c r="DL312" s="105">
        <v>14</v>
      </c>
      <c r="DM312" s="105">
        <v>0</v>
      </c>
      <c r="DN312" s="194">
        <v>2520</v>
      </c>
      <c r="DO312" s="194">
        <v>0</v>
      </c>
      <c r="DP312" s="194">
        <v>700</v>
      </c>
      <c r="DQ312" s="194">
        <v>210</v>
      </c>
      <c r="DR312" s="194">
        <v>1920</v>
      </c>
      <c r="DS312" s="105">
        <v>1</v>
      </c>
      <c r="DT312" s="194">
        <v>18</v>
      </c>
      <c r="DU312" s="194">
        <v>618</v>
      </c>
      <c r="DV312" s="105" t="s">
        <v>117</v>
      </c>
      <c r="DX312" s="164">
        <f>AVERAGE(DK$6:DK312)</f>
        <v>10.521172638436482</v>
      </c>
      <c r="DY312" s="164">
        <f>AVERAGE(DL$6:DL312)</f>
        <v>10.521172638436482</v>
      </c>
      <c r="DZ312" s="164">
        <f>AVERAGE(DM$6:DM312)</f>
        <v>0</v>
      </c>
      <c r="EA312" s="167">
        <f>AVERAGE(DN$6:DN312)</f>
        <v>1893.8110749185669</v>
      </c>
      <c r="EB312" s="167">
        <f>AVERAGE(DO$6:DO312)</f>
        <v>0</v>
      </c>
      <c r="EC312" s="167">
        <f>AVERAGE(DP$6:DP312)</f>
        <v>526.05863192182414</v>
      </c>
      <c r="ED312" s="167">
        <f>AVERAGE(DQ$6:DQ312)</f>
        <v>157.81758957654722</v>
      </c>
      <c r="EE312" s="167">
        <f>AVERAGE(DR$6:DR312)</f>
        <v>1661.4495114006515</v>
      </c>
      <c r="EF312" s="164">
        <f>AVERAGE(DS$6:DS312)</f>
        <v>0.87622149837133545</v>
      </c>
      <c r="EG312" s="167">
        <f>AVERAGE(DT$6:DT312)</f>
        <v>15.77198697068404</v>
      </c>
      <c r="EH312" s="167">
        <f>AVERAGE(DU$6:DU312)</f>
        <v>248.13355048859935</v>
      </c>
      <c r="FJ312" s="103">
        <v>307</v>
      </c>
      <c r="FK312" s="165">
        <v>6.8341413060380658</v>
      </c>
      <c r="FL312" s="163">
        <v>0.15</v>
      </c>
      <c r="FM312" s="161">
        <v>2</v>
      </c>
      <c r="FN312" s="168">
        <v>161</v>
      </c>
      <c r="FO312" s="161">
        <v>8</v>
      </c>
      <c r="FP312" s="161">
        <v>8</v>
      </c>
      <c r="FQ312" s="161">
        <v>0</v>
      </c>
      <c r="FR312" s="168">
        <v>1440</v>
      </c>
      <c r="FS312" s="168">
        <v>0</v>
      </c>
      <c r="FT312" s="168">
        <v>400</v>
      </c>
      <c r="FU312" s="168">
        <v>120</v>
      </c>
      <c r="FV312" s="168">
        <v>1306</v>
      </c>
      <c r="FW312" s="161">
        <v>1</v>
      </c>
      <c r="FX312" s="168">
        <v>36</v>
      </c>
      <c r="FY312" s="168">
        <v>170</v>
      </c>
      <c r="FZ312" s="161" t="s">
        <v>117</v>
      </c>
      <c r="GB312" s="160">
        <f>AVERAGE(FO$6:FO312)</f>
        <v>9.9315960912052113</v>
      </c>
      <c r="GC312" s="160">
        <f>AVERAGE(FP$6:FP312)</f>
        <v>9.9315960912052113</v>
      </c>
      <c r="GD312" s="160">
        <f>AVERAGE(FQ$6:FQ312)</f>
        <v>0</v>
      </c>
      <c r="GE312" s="166">
        <f>AVERAGE(FR$6:FR312)</f>
        <v>1787.6872964169381</v>
      </c>
      <c r="GF312" s="166">
        <f>AVERAGE(FS$6:FS312)</f>
        <v>0</v>
      </c>
      <c r="GG312" s="166">
        <f>AVERAGE(FT$6:FT312)</f>
        <v>496.57980456026058</v>
      </c>
      <c r="GH312" s="166">
        <f>AVERAGE(FU$6:FU312)</f>
        <v>148.97394136807819</v>
      </c>
      <c r="GI312" s="166">
        <f>AVERAGE(FV$6:FV312)</f>
        <v>1630.915309446254</v>
      </c>
      <c r="GJ312" s="160">
        <f>AVERAGE(FW$6:FW312)</f>
        <v>0.8403908794788274</v>
      </c>
      <c r="GK312" s="166">
        <f>AVERAGE(FX$6:FX312)</f>
        <v>30.254071661237784</v>
      </c>
      <c r="GL312" s="166">
        <f>AVERAGE(FY$6:FY312)</f>
        <v>187.02605863192181</v>
      </c>
      <c r="HM312" s="98">
        <v>307</v>
      </c>
      <c r="HN312" s="179">
        <v>20.051588916994515</v>
      </c>
      <c r="HO312" s="188">
        <v>0.25</v>
      </c>
      <c r="HP312" s="177">
        <v>7</v>
      </c>
      <c r="HQ312" s="191">
        <v>106</v>
      </c>
      <c r="HR312" s="177">
        <v>22</v>
      </c>
      <c r="HS312" s="177">
        <v>22</v>
      </c>
      <c r="HT312" s="177">
        <v>2</v>
      </c>
      <c r="HU312" s="191">
        <v>3300</v>
      </c>
      <c r="HV312" s="191">
        <v>300</v>
      </c>
      <c r="HW312" s="191">
        <v>1000</v>
      </c>
      <c r="HX312" s="191">
        <v>300</v>
      </c>
      <c r="HY312" s="191">
        <v>2331</v>
      </c>
      <c r="HZ312" s="177">
        <v>5</v>
      </c>
      <c r="IA312" s="191">
        <v>150</v>
      </c>
      <c r="IB312" s="191">
        <v>1119</v>
      </c>
      <c r="IC312" s="177" t="s">
        <v>116</v>
      </c>
      <c r="IE312" s="164">
        <f>AVERAGE(HR$6:HR312)</f>
        <v>19.781758957654723</v>
      </c>
      <c r="IF312" s="164">
        <f>AVERAGE(HS$6:HS312)</f>
        <v>19.133550488599347</v>
      </c>
      <c r="IG312" s="164">
        <f>AVERAGE(HT$6:HT312)</f>
        <v>1.009771986970684</v>
      </c>
      <c r="IH312" s="167">
        <f>AVERAGE(HU$6:HU312)</f>
        <v>2870.0325732899023</v>
      </c>
      <c r="II312" s="167">
        <f>AVERAGE(HV$6:HV312)</f>
        <v>151.46579804560261</v>
      </c>
      <c r="IJ312" s="167">
        <f>AVERAGE(HW$6:HW312)</f>
        <v>906.18892508143324</v>
      </c>
      <c r="IK312" s="167">
        <f>AVERAGE(HX$6:HX312)</f>
        <v>271.85667752442998</v>
      </c>
      <c r="IL312" s="167">
        <f>AVERAGE(HY$6:HY312)</f>
        <v>2305.1824104234529</v>
      </c>
      <c r="IM312" s="164">
        <f>AVERAGE(HZ$6:HZ312)</f>
        <v>2.452768729641694</v>
      </c>
      <c r="IN312" s="167">
        <f>AVERAGE(IA$6:IA312)</f>
        <v>73.583061889250814</v>
      </c>
      <c r="IO312" s="167">
        <f>AVERAGE(IB$6:IB312)</f>
        <v>638.43322475570028</v>
      </c>
    </row>
    <row r="313" spans="2:249" x14ac:dyDescent="0.2">
      <c r="B313" s="103">
        <v>308</v>
      </c>
      <c r="C313" s="165">
        <v>26.580192168124807</v>
      </c>
      <c r="D313" s="163">
        <v>0.25</v>
      </c>
      <c r="E313" s="161">
        <v>3</v>
      </c>
      <c r="F313" s="168">
        <v>374</v>
      </c>
      <c r="G313" s="161">
        <v>23</v>
      </c>
      <c r="H313" s="161">
        <v>22</v>
      </c>
      <c r="I313" s="161">
        <v>2</v>
      </c>
      <c r="J313" s="168">
        <v>2640</v>
      </c>
      <c r="K313" s="168">
        <v>240</v>
      </c>
      <c r="L313" s="168">
        <v>1000</v>
      </c>
      <c r="M313" s="168">
        <v>300</v>
      </c>
      <c r="N313" s="168">
        <v>2539</v>
      </c>
      <c r="O313" s="161">
        <v>7</v>
      </c>
      <c r="P313" s="168">
        <v>84</v>
      </c>
      <c r="Q313" s="168">
        <v>185</v>
      </c>
      <c r="R313" s="161" t="s">
        <v>116</v>
      </c>
      <c r="T313" s="169">
        <f>AVERAGE(G$6:G313)</f>
        <v>23.480519480519479</v>
      </c>
      <c r="U313" s="169">
        <f>AVERAGE(H$6:H313)</f>
        <v>20.788961038961038</v>
      </c>
      <c r="V313" s="169">
        <f>AVERAGE(I$6:I313)</f>
        <v>1.3896103896103895</v>
      </c>
      <c r="W313" s="170">
        <f>AVERAGE(J$6:J313)</f>
        <v>2494.6753246753246</v>
      </c>
      <c r="X313" s="170">
        <f>AVERAGE(K$6:K313)</f>
        <v>166.75324675324674</v>
      </c>
      <c r="Y313" s="170">
        <f>AVERAGE(L$6:L313)</f>
        <v>969.96753246753246</v>
      </c>
      <c r="Z313" s="170">
        <f>AVERAGE(M$6:M313)</f>
        <v>290.99025974025972</v>
      </c>
      <c r="AA313" s="170">
        <f>AVERAGE(N$6:N313)</f>
        <v>2406.5779220779223</v>
      </c>
      <c r="AB313" s="169">
        <f>AVERAGE(O$6:O313)</f>
        <v>3.0584415584415585</v>
      </c>
      <c r="AC313" s="170">
        <f>AVERAGE(P$6:P313)</f>
        <v>36.701298701298704</v>
      </c>
      <c r="AD313" s="170">
        <f>AVERAGE(Q$6:Q313)</f>
        <v>124.7987012987013</v>
      </c>
      <c r="AY313" s="5"/>
      <c r="AZ313" s="26">
        <v>308</v>
      </c>
      <c r="BA313" s="165">
        <v>17.364259947929568</v>
      </c>
      <c r="BB313" s="176">
        <v>0.05</v>
      </c>
      <c r="BC313" s="161">
        <v>6</v>
      </c>
      <c r="BD313" s="182">
        <v>428</v>
      </c>
      <c r="BE313" s="161">
        <v>22</v>
      </c>
      <c r="BF313" s="161">
        <v>22</v>
      </c>
      <c r="BG313" s="161">
        <v>2</v>
      </c>
      <c r="BH313" s="168">
        <v>3300</v>
      </c>
      <c r="BI313" s="168">
        <v>300</v>
      </c>
      <c r="BJ313" s="168">
        <v>1000</v>
      </c>
      <c r="BK313" s="168">
        <v>300</v>
      </c>
      <c r="BL313" s="168">
        <v>2653</v>
      </c>
      <c r="BM313" s="161">
        <v>1</v>
      </c>
      <c r="BN313" s="168">
        <v>15</v>
      </c>
      <c r="BO313" s="168">
        <v>662</v>
      </c>
      <c r="BP313" s="161" t="s">
        <v>116</v>
      </c>
      <c r="BR313" s="164">
        <f>AVERAGE(BE$6:BE313)</f>
        <v>19.698051948051948</v>
      </c>
      <c r="BS313" s="164">
        <f>AVERAGE(BF$6:BF313)</f>
        <v>18.899350649350648</v>
      </c>
      <c r="BT313" s="164">
        <f>AVERAGE(BG$6:BG313)</f>
        <v>0.6785714285714286</v>
      </c>
      <c r="BU313" s="167">
        <f>AVERAGE(BH$6:BH313)</f>
        <v>2834.9025974025976</v>
      </c>
      <c r="BV313" s="167">
        <f>AVERAGE(BI$6:BI313)</f>
        <v>101.78571428571429</v>
      </c>
      <c r="BW313" s="167">
        <f>AVERAGE(BJ$6:BJ313)</f>
        <v>911.03896103896102</v>
      </c>
      <c r="BX313" s="167">
        <f>AVERAGE(BK$6:BK313)</f>
        <v>273.31168831168833</v>
      </c>
      <c r="BY313" s="167">
        <f>AVERAGE(BL$6:BL313)</f>
        <v>2253.5227272727275</v>
      </c>
      <c r="BZ313" s="164">
        <f>AVERAGE(BM$6:BM313)</f>
        <v>2.2175324675324677</v>
      </c>
      <c r="CA313" s="167">
        <f>AVERAGE(BN$6:BN313)</f>
        <v>33.262987012987011</v>
      </c>
      <c r="CB313" s="167">
        <f>AVERAGE(BO$6:BO313)</f>
        <v>614.64285714285711</v>
      </c>
      <c r="DF313" s="103">
        <v>308</v>
      </c>
      <c r="DG313" s="192">
        <v>5.359682263973288</v>
      </c>
      <c r="DH313" s="193">
        <v>0.05</v>
      </c>
      <c r="DI313" s="105">
        <v>3</v>
      </c>
      <c r="DJ313" s="194">
        <v>208</v>
      </c>
      <c r="DK313" s="105">
        <v>8</v>
      </c>
      <c r="DL313" s="105">
        <v>8</v>
      </c>
      <c r="DM313" s="105">
        <v>0</v>
      </c>
      <c r="DN313" s="194">
        <v>1440</v>
      </c>
      <c r="DO313" s="194">
        <v>0</v>
      </c>
      <c r="DP313" s="194">
        <v>400</v>
      </c>
      <c r="DQ313" s="194">
        <v>120</v>
      </c>
      <c r="DR313" s="194">
        <v>1353</v>
      </c>
      <c r="DS313" s="105">
        <v>0</v>
      </c>
      <c r="DT313" s="194">
        <v>0</v>
      </c>
      <c r="DU313" s="194">
        <v>87</v>
      </c>
      <c r="DV313" s="105" t="s">
        <v>117</v>
      </c>
      <c r="DX313" s="164">
        <f>AVERAGE(DK$6:DK313)</f>
        <v>10.512987012987013</v>
      </c>
      <c r="DY313" s="164">
        <f>AVERAGE(DL$6:DL313)</f>
        <v>10.512987012987013</v>
      </c>
      <c r="DZ313" s="164">
        <f>AVERAGE(DM$6:DM313)</f>
        <v>0</v>
      </c>
      <c r="EA313" s="167">
        <f>AVERAGE(DN$6:DN313)</f>
        <v>1892.3376623376623</v>
      </c>
      <c r="EB313" s="167">
        <f>AVERAGE(DO$6:DO313)</f>
        <v>0</v>
      </c>
      <c r="EC313" s="167">
        <f>AVERAGE(DP$6:DP313)</f>
        <v>525.64935064935059</v>
      </c>
      <c r="ED313" s="167">
        <f>AVERAGE(DQ$6:DQ313)</f>
        <v>157.69480519480518</v>
      </c>
      <c r="EE313" s="167">
        <f>AVERAGE(DR$6:DR313)</f>
        <v>1660.4480519480519</v>
      </c>
      <c r="EF313" s="164">
        <f>AVERAGE(DS$6:DS313)</f>
        <v>0.87337662337662336</v>
      </c>
      <c r="EG313" s="167">
        <f>AVERAGE(DT$6:DT313)</f>
        <v>15.720779220779221</v>
      </c>
      <c r="EH313" s="167">
        <f>AVERAGE(DU$6:DU313)</f>
        <v>247.6103896103896</v>
      </c>
      <c r="FJ313" s="103">
        <v>308</v>
      </c>
      <c r="FK313" s="165">
        <v>5.9504266958753673</v>
      </c>
      <c r="FL313" s="163">
        <v>0.15</v>
      </c>
      <c r="FM313" s="161">
        <v>7</v>
      </c>
      <c r="FN313" s="168">
        <v>351</v>
      </c>
      <c r="FO313" s="161">
        <v>12</v>
      </c>
      <c r="FP313" s="161">
        <v>12</v>
      </c>
      <c r="FQ313" s="161">
        <v>0</v>
      </c>
      <c r="FR313" s="168">
        <v>2160</v>
      </c>
      <c r="FS313" s="168">
        <v>0</v>
      </c>
      <c r="FT313" s="168">
        <v>600</v>
      </c>
      <c r="FU313" s="168">
        <v>180</v>
      </c>
      <c r="FV313" s="168">
        <v>1756</v>
      </c>
      <c r="FW313" s="161">
        <v>1</v>
      </c>
      <c r="FX313" s="168">
        <v>36</v>
      </c>
      <c r="FY313" s="168">
        <v>440</v>
      </c>
      <c r="FZ313" s="161" t="s">
        <v>117</v>
      </c>
      <c r="GB313" s="160">
        <f>AVERAGE(FO$6:FO313)</f>
        <v>9.9383116883116891</v>
      </c>
      <c r="GC313" s="160">
        <f>AVERAGE(FP$6:FP313)</f>
        <v>9.9383116883116891</v>
      </c>
      <c r="GD313" s="160">
        <f>AVERAGE(FQ$6:FQ313)</f>
        <v>0</v>
      </c>
      <c r="GE313" s="166">
        <f>AVERAGE(FR$6:FR313)</f>
        <v>1788.8961038961038</v>
      </c>
      <c r="GF313" s="166">
        <f>AVERAGE(FS$6:FS313)</f>
        <v>0</v>
      </c>
      <c r="GG313" s="166">
        <f>AVERAGE(FT$6:FT313)</f>
        <v>496.91558441558442</v>
      </c>
      <c r="GH313" s="166">
        <f>AVERAGE(FU$6:FU313)</f>
        <v>149.07467532467533</v>
      </c>
      <c r="GI313" s="166">
        <f>AVERAGE(FV$6:FV313)</f>
        <v>1631.3214285714287</v>
      </c>
      <c r="GJ313" s="160">
        <f>AVERAGE(FW$6:FW313)</f>
        <v>0.84090909090909094</v>
      </c>
      <c r="GK313" s="166">
        <f>AVERAGE(FX$6:FX313)</f>
        <v>30.272727272727273</v>
      </c>
      <c r="GL313" s="166">
        <f>AVERAGE(FY$6:FY313)</f>
        <v>187.84740259740261</v>
      </c>
      <c r="HM313" s="98">
        <v>308</v>
      </c>
      <c r="HN313" s="179">
        <v>15.748976727045941</v>
      </c>
      <c r="HO313" s="188">
        <v>0.05</v>
      </c>
      <c r="HP313" s="177">
        <v>3</v>
      </c>
      <c r="HQ313" s="191">
        <v>531</v>
      </c>
      <c r="HR313" s="177">
        <v>18</v>
      </c>
      <c r="HS313" s="177">
        <v>18</v>
      </c>
      <c r="HT313" s="177">
        <v>0</v>
      </c>
      <c r="HU313" s="191">
        <v>2700</v>
      </c>
      <c r="HV313" s="191">
        <v>0</v>
      </c>
      <c r="HW313" s="191">
        <v>900</v>
      </c>
      <c r="HX313" s="191">
        <v>270</v>
      </c>
      <c r="HY313" s="191">
        <v>2326</v>
      </c>
      <c r="HZ313" s="177">
        <v>1</v>
      </c>
      <c r="IA313" s="191">
        <v>30</v>
      </c>
      <c r="IB313" s="191">
        <v>404</v>
      </c>
      <c r="IC313" s="177" t="s">
        <v>117</v>
      </c>
      <c r="IE313" s="164">
        <f>AVERAGE(HR$6:HR313)</f>
        <v>19.775974025974026</v>
      </c>
      <c r="IF313" s="164">
        <f>AVERAGE(HS$6:HS313)</f>
        <v>19.129870129870131</v>
      </c>
      <c r="IG313" s="164">
        <f>AVERAGE(HT$6:HT313)</f>
        <v>1.0064935064935066</v>
      </c>
      <c r="IH313" s="167">
        <f>AVERAGE(HU$6:HU313)</f>
        <v>2869.4805194805194</v>
      </c>
      <c r="II313" s="167">
        <f>AVERAGE(HV$6:HV313)</f>
        <v>150.97402597402598</v>
      </c>
      <c r="IJ313" s="167">
        <f>AVERAGE(HW$6:HW313)</f>
        <v>906.16883116883116</v>
      </c>
      <c r="IK313" s="167">
        <f>AVERAGE(HX$6:HX313)</f>
        <v>271.85064935064935</v>
      </c>
      <c r="IL313" s="167">
        <f>AVERAGE(HY$6:HY313)</f>
        <v>2305.25</v>
      </c>
      <c r="IM313" s="164">
        <f>AVERAGE(HZ$6:HZ313)</f>
        <v>2.448051948051948</v>
      </c>
      <c r="IN313" s="167">
        <f>AVERAGE(IA$6:IA313)</f>
        <v>73.441558441558442</v>
      </c>
      <c r="IO313" s="167">
        <f>AVERAGE(IB$6:IB313)</f>
        <v>637.67207792207796</v>
      </c>
    </row>
    <row r="314" spans="2:249" x14ac:dyDescent="0.2">
      <c r="B314" s="103">
        <v>309</v>
      </c>
      <c r="C314" s="165">
        <v>17.933172894217499</v>
      </c>
      <c r="D314" s="163">
        <v>0.15</v>
      </c>
      <c r="E314" s="161">
        <v>9</v>
      </c>
      <c r="F314" s="168">
        <v>570</v>
      </c>
      <c r="G314" s="161">
        <v>24</v>
      </c>
      <c r="H314" s="161">
        <v>22</v>
      </c>
      <c r="I314" s="161">
        <v>2</v>
      </c>
      <c r="J314" s="168">
        <v>2640</v>
      </c>
      <c r="K314" s="168">
        <v>240</v>
      </c>
      <c r="L314" s="168">
        <v>1000</v>
      </c>
      <c r="M314" s="168">
        <v>300</v>
      </c>
      <c r="N314" s="168">
        <v>2735</v>
      </c>
      <c r="O314" s="161">
        <v>3</v>
      </c>
      <c r="P314" s="168">
        <v>36</v>
      </c>
      <c r="Q314" s="168">
        <v>-59</v>
      </c>
      <c r="R314" s="161" t="s">
        <v>116</v>
      </c>
      <c r="T314" s="169">
        <f>AVERAGE(G$6:G314)</f>
        <v>23.48220064724919</v>
      </c>
      <c r="U314" s="169">
        <f>AVERAGE(H$6:H314)</f>
        <v>20.792880258899675</v>
      </c>
      <c r="V314" s="169">
        <f>AVERAGE(I$6:I314)</f>
        <v>1.3915857605177993</v>
      </c>
      <c r="W314" s="170">
        <f>AVERAGE(J$6:J314)</f>
        <v>2495.1456310679609</v>
      </c>
      <c r="X314" s="170">
        <f>AVERAGE(K$6:K314)</f>
        <v>166.99029126213591</v>
      </c>
      <c r="Y314" s="170">
        <f>AVERAGE(L$6:L314)</f>
        <v>970.06472491909381</v>
      </c>
      <c r="Z314" s="170">
        <f>AVERAGE(M$6:M314)</f>
        <v>291.01941747572818</v>
      </c>
      <c r="AA314" s="170">
        <f>AVERAGE(N$6:N314)</f>
        <v>2407.6407766990292</v>
      </c>
      <c r="AB314" s="169">
        <f>AVERAGE(O$6:O314)</f>
        <v>3.058252427184466</v>
      </c>
      <c r="AC314" s="170">
        <f>AVERAGE(P$6:P314)</f>
        <v>36.699029126213595</v>
      </c>
      <c r="AD314" s="170">
        <f>AVERAGE(Q$6:Q314)</f>
        <v>124.20388349514563</v>
      </c>
      <c r="AY314" s="5"/>
      <c r="AZ314" s="26">
        <v>309</v>
      </c>
      <c r="BA314" s="165">
        <v>17.290908987159469</v>
      </c>
      <c r="BB314" s="176">
        <v>0.15</v>
      </c>
      <c r="BC314" s="161">
        <v>10</v>
      </c>
      <c r="BD314" s="182">
        <v>288</v>
      </c>
      <c r="BE314" s="161">
        <v>24</v>
      </c>
      <c r="BF314" s="161">
        <v>22</v>
      </c>
      <c r="BG314" s="161">
        <v>2</v>
      </c>
      <c r="BH314" s="168">
        <v>3300</v>
      </c>
      <c r="BI314" s="168">
        <v>300</v>
      </c>
      <c r="BJ314" s="168">
        <v>1000</v>
      </c>
      <c r="BK314" s="168">
        <v>300</v>
      </c>
      <c r="BL314" s="168">
        <v>2513</v>
      </c>
      <c r="BM314" s="161">
        <v>3</v>
      </c>
      <c r="BN314" s="168">
        <v>45</v>
      </c>
      <c r="BO314" s="168">
        <v>832</v>
      </c>
      <c r="BP314" s="161" t="s">
        <v>116</v>
      </c>
      <c r="BR314" s="164">
        <f>AVERAGE(BE$6:BE314)</f>
        <v>19.711974110032362</v>
      </c>
      <c r="BS314" s="164">
        <f>AVERAGE(BF$6:BF314)</f>
        <v>18.909385113268609</v>
      </c>
      <c r="BT314" s="164">
        <f>AVERAGE(BG$6:BG314)</f>
        <v>0.68284789644012944</v>
      </c>
      <c r="BU314" s="167">
        <f>AVERAGE(BH$6:BH314)</f>
        <v>2836.4077669902913</v>
      </c>
      <c r="BV314" s="167">
        <f>AVERAGE(BI$6:BI314)</f>
        <v>102.42718446601941</v>
      </c>
      <c r="BW314" s="167">
        <f>AVERAGE(BJ$6:BJ314)</f>
        <v>911.32686084142392</v>
      </c>
      <c r="BX314" s="167">
        <f>AVERAGE(BK$6:BK314)</f>
        <v>273.39805825242718</v>
      </c>
      <c r="BY314" s="167">
        <f>AVERAGE(BL$6:BL314)</f>
        <v>2254.3624595469255</v>
      </c>
      <c r="BZ314" s="164">
        <f>AVERAGE(BM$6:BM314)</f>
        <v>2.2200647249190939</v>
      </c>
      <c r="CA314" s="167">
        <f>AVERAGE(BN$6:BN314)</f>
        <v>33.300970873786405</v>
      </c>
      <c r="CB314" s="167">
        <f>AVERAGE(BO$6:BO314)</f>
        <v>615.34627831715216</v>
      </c>
      <c r="DF314" s="103">
        <v>309</v>
      </c>
      <c r="DG314" s="192">
        <v>6.3345158707330187</v>
      </c>
      <c r="DH314" s="193">
        <v>0.1</v>
      </c>
      <c r="DI314" s="105">
        <v>0</v>
      </c>
      <c r="DJ314" s="194">
        <v>195</v>
      </c>
      <c r="DK314" s="105">
        <v>5</v>
      </c>
      <c r="DL314" s="105">
        <v>5</v>
      </c>
      <c r="DM314" s="105">
        <v>0</v>
      </c>
      <c r="DN314" s="194">
        <v>900</v>
      </c>
      <c r="DO314" s="194">
        <v>0</v>
      </c>
      <c r="DP314" s="194">
        <v>250</v>
      </c>
      <c r="DQ314" s="194">
        <v>75</v>
      </c>
      <c r="DR314" s="194">
        <v>1145</v>
      </c>
      <c r="DS314" s="105">
        <v>1</v>
      </c>
      <c r="DT314" s="194">
        <v>18</v>
      </c>
      <c r="DU314" s="194">
        <v>-227</v>
      </c>
      <c r="DV314" s="105" t="s">
        <v>117</v>
      </c>
      <c r="DX314" s="164">
        <f>AVERAGE(DK$6:DK314)</f>
        <v>10.495145631067961</v>
      </c>
      <c r="DY314" s="164">
        <f>AVERAGE(DL$6:DL314)</f>
        <v>10.495145631067961</v>
      </c>
      <c r="DZ314" s="164">
        <f>AVERAGE(DM$6:DM314)</f>
        <v>0</v>
      </c>
      <c r="EA314" s="167">
        <f>AVERAGE(DN$6:DN314)</f>
        <v>1889.1262135922329</v>
      </c>
      <c r="EB314" s="167">
        <f>AVERAGE(DO$6:DO314)</f>
        <v>0</v>
      </c>
      <c r="EC314" s="167">
        <f>AVERAGE(DP$6:DP314)</f>
        <v>524.757281553398</v>
      </c>
      <c r="ED314" s="167">
        <f>AVERAGE(DQ$6:DQ314)</f>
        <v>157.42718446601941</v>
      </c>
      <c r="EE314" s="167">
        <f>AVERAGE(DR$6:DR314)</f>
        <v>1658.779935275081</v>
      </c>
      <c r="EF314" s="164">
        <f>AVERAGE(DS$6:DS314)</f>
        <v>0.87378640776699024</v>
      </c>
      <c r="EG314" s="167">
        <f>AVERAGE(DT$6:DT314)</f>
        <v>15.728155339805825</v>
      </c>
      <c r="EH314" s="167">
        <f>AVERAGE(DU$6:DU314)</f>
        <v>246.07443365695792</v>
      </c>
      <c r="FJ314" s="103">
        <v>309</v>
      </c>
      <c r="FK314" s="165">
        <v>6.6886700520533608</v>
      </c>
      <c r="FL314" s="163">
        <v>0.1</v>
      </c>
      <c r="FM314" s="161">
        <v>5</v>
      </c>
      <c r="FN314" s="168">
        <v>436</v>
      </c>
      <c r="FO314" s="161">
        <v>11</v>
      </c>
      <c r="FP314" s="161">
        <v>11</v>
      </c>
      <c r="FQ314" s="161">
        <v>0</v>
      </c>
      <c r="FR314" s="168">
        <v>1980</v>
      </c>
      <c r="FS314" s="168">
        <v>0</v>
      </c>
      <c r="FT314" s="168">
        <v>550</v>
      </c>
      <c r="FU314" s="168">
        <v>165</v>
      </c>
      <c r="FV314" s="168">
        <v>1776</v>
      </c>
      <c r="FW314" s="161">
        <v>1</v>
      </c>
      <c r="FX314" s="168">
        <v>36</v>
      </c>
      <c r="FY314" s="168">
        <v>240</v>
      </c>
      <c r="FZ314" s="161" t="s">
        <v>117</v>
      </c>
      <c r="GB314" s="160">
        <f>AVERAGE(FO$6:FO314)</f>
        <v>9.9417475728155331</v>
      </c>
      <c r="GC314" s="160">
        <f>AVERAGE(FP$6:FP314)</f>
        <v>9.9417475728155331</v>
      </c>
      <c r="GD314" s="160">
        <f>AVERAGE(FQ$6:FQ314)</f>
        <v>0</v>
      </c>
      <c r="GE314" s="166">
        <f>AVERAGE(FR$6:FR314)</f>
        <v>1789.514563106796</v>
      </c>
      <c r="GF314" s="166">
        <f>AVERAGE(FS$6:FS314)</f>
        <v>0</v>
      </c>
      <c r="GG314" s="166">
        <f>AVERAGE(FT$6:FT314)</f>
        <v>497.08737864077671</v>
      </c>
      <c r="GH314" s="166">
        <f>AVERAGE(FU$6:FU314)</f>
        <v>149.126213592233</v>
      </c>
      <c r="GI314" s="166">
        <f>AVERAGE(FV$6:FV314)</f>
        <v>1631.789644012945</v>
      </c>
      <c r="GJ314" s="160">
        <f>AVERAGE(FW$6:FW314)</f>
        <v>0.84142394822006472</v>
      </c>
      <c r="GK314" s="166">
        <f>AVERAGE(FX$6:FX314)</f>
        <v>30.291262135922331</v>
      </c>
      <c r="GL314" s="166">
        <f>AVERAGE(FY$6:FY314)</f>
        <v>188.01618122977345</v>
      </c>
      <c r="HM314" s="98">
        <v>309</v>
      </c>
      <c r="HN314" s="179">
        <v>24.814153322090728</v>
      </c>
      <c r="HO314" s="188">
        <v>0.15</v>
      </c>
      <c r="HP314" s="177">
        <v>3</v>
      </c>
      <c r="HQ314" s="191">
        <v>344</v>
      </c>
      <c r="HR314" s="177">
        <v>24</v>
      </c>
      <c r="HS314" s="177">
        <v>23</v>
      </c>
      <c r="HT314" s="177">
        <v>3</v>
      </c>
      <c r="HU314" s="191">
        <v>3450</v>
      </c>
      <c r="HV314" s="191">
        <v>450</v>
      </c>
      <c r="HW314" s="191">
        <v>1000</v>
      </c>
      <c r="HX314" s="191">
        <v>300</v>
      </c>
      <c r="HY314" s="191">
        <v>2719</v>
      </c>
      <c r="HZ314" s="177">
        <v>4</v>
      </c>
      <c r="IA314" s="191">
        <v>120</v>
      </c>
      <c r="IB314" s="191">
        <v>851</v>
      </c>
      <c r="IC314" s="177" t="s">
        <v>116</v>
      </c>
      <c r="IE314" s="164">
        <f>AVERAGE(HR$6:HR314)</f>
        <v>19.789644012944983</v>
      </c>
      <c r="IF314" s="164">
        <f>AVERAGE(HS$6:HS314)</f>
        <v>19.142394822006473</v>
      </c>
      <c r="IG314" s="164">
        <f>AVERAGE(HT$6:HT314)</f>
        <v>1.0129449838187703</v>
      </c>
      <c r="IH314" s="167">
        <f>AVERAGE(HU$6:HU314)</f>
        <v>2871.3592233009708</v>
      </c>
      <c r="II314" s="167">
        <f>AVERAGE(HV$6:HV314)</f>
        <v>151.94174757281553</v>
      </c>
      <c r="IJ314" s="167">
        <f>AVERAGE(HW$6:HW314)</f>
        <v>906.4724919093851</v>
      </c>
      <c r="IK314" s="167">
        <f>AVERAGE(HX$6:HX314)</f>
        <v>271.94174757281553</v>
      </c>
      <c r="IL314" s="167">
        <f>AVERAGE(HY$6:HY314)</f>
        <v>2306.588996763754</v>
      </c>
      <c r="IM314" s="164">
        <f>AVERAGE(HZ$6:HZ314)</f>
        <v>2.4530744336569579</v>
      </c>
      <c r="IN314" s="167">
        <f>AVERAGE(IA$6:IA314)</f>
        <v>73.592233009708735</v>
      </c>
      <c r="IO314" s="167">
        <f>AVERAGE(IB$6:IB314)</f>
        <v>638.36245954692561</v>
      </c>
    </row>
    <row r="315" spans="2:249" x14ac:dyDescent="0.2">
      <c r="B315" s="103">
        <v>310</v>
      </c>
      <c r="C315" s="165">
        <v>24.77054681488503</v>
      </c>
      <c r="D315" s="163">
        <v>0.1</v>
      </c>
      <c r="E315" s="161">
        <v>7</v>
      </c>
      <c r="F315" s="168">
        <v>205</v>
      </c>
      <c r="G315" s="161">
        <v>30</v>
      </c>
      <c r="H315" s="161">
        <v>22</v>
      </c>
      <c r="I315" s="161">
        <v>2</v>
      </c>
      <c r="J315" s="168">
        <v>2640</v>
      </c>
      <c r="K315" s="168">
        <v>240</v>
      </c>
      <c r="L315" s="168">
        <v>1000</v>
      </c>
      <c r="M315" s="168">
        <v>300</v>
      </c>
      <c r="N315" s="168">
        <v>2370</v>
      </c>
      <c r="O315" s="161">
        <v>2</v>
      </c>
      <c r="P315" s="168">
        <v>24</v>
      </c>
      <c r="Q315" s="168">
        <v>294</v>
      </c>
      <c r="R315" s="161" t="s">
        <v>116</v>
      </c>
      <c r="T315" s="169">
        <f>AVERAGE(G$6:G315)</f>
        <v>23.503225806451614</v>
      </c>
      <c r="U315" s="169">
        <f>AVERAGE(H$6:H315)</f>
        <v>20.796774193548387</v>
      </c>
      <c r="V315" s="169">
        <f>AVERAGE(I$6:I315)</f>
        <v>1.3935483870967742</v>
      </c>
      <c r="W315" s="170">
        <f>AVERAGE(J$6:J315)</f>
        <v>2495.6129032258063</v>
      </c>
      <c r="X315" s="170">
        <f>AVERAGE(K$6:K315)</f>
        <v>167.2258064516129</v>
      </c>
      <c r="Y315" s="170">
        <f>AVERAGE(L$6:L315)</f>
        <v>970.16129032258061</v>
      </c>
      <c r="Z315" s="170">
        <f>AVERAGE(M$6:M315)</f>
        <v>291.04838709677421</v>
      </c>
      <c r="AA315" s="170">
        <f>AVERAGE(N$6:N315)</f>
        <v>2407.5193548387097</v>
      </c>
      <c r="AB315" s="169">
        <f>AVERAGE(O$6:O315)</f>
        <v>3.0548387096774192</v>
      </c>
      <c r="AC315" s="170">
        <f>AVERAGE(P$6:P315)</f>
        <v>36.658064516129031</v>
      </c>
      <c r="AD315" s="170">
        <f>AVERAGE(Q$6:Q315)</f>
        <v>124.7516129032258</v>
      </c>
      <c r="AY315" s="5"/>
      <c r="AZ315" s="26">
        <v>310</v>
      </c>
      <c r="BA315" s="165">
        <v>17.20543968678416</v>
      </c>
      <c r="BB315" s="176">
        <v>0.05</v>
      </c>
      <c r="BC315" s="161">
        <v>9</v>
      </c>
      <c r="BD315" s="182">
        <v>219</v>
      </c>
      <c r="BE315" s="161">
        <v>25</v>
      </c>
      <c r="BF315" s="161">
        <v>22</v>
      </c>
      <c r="BG315" s="161">
        <v>2</v>
      </c>
      <c r="BH315" s="168">
        <v>3300</v>
      </c>
      <c r="BI315" s="168">
        <v>300</v>
      </c>
      <c r="BJ315" s="168">
        <v>1000</v>
      </c>
      <c r="BK315" s="168">
        <v>300</v>
      </c>
      <c r="BL315" s="168">
        <v>2444</v>
      </c>
      <c r="BM315" s="161">
        <v>1</v>
      </c>
      <c r="BN315" s="168">
        <v>15</v>
      </c>
      <c r="BO315" s="168">
        <v>871</v>
      </c>
      <c r="BP315" s="161" t="s">
        <v>116</v>
      </c>
      <c r="BR315" s="164">
        <f>AVERAGE(BE$6:BE315)</f>
        <v>19.729032258064517</v>
      </c>
      <c r="BS315" s="164">
        <f>AVERAGE(BF$6:BF315)</f>
        <v>18.919354838709676</v>
      </c>
      <c r="BT315" s="164">
        <f>AVERAGE(BG$6:BG315)</f>
        <v>0.68709677419354842</v>
      </c>
      <c r="BU315" s="167">
        <f>AVERAGE(BH$6:BH315)</f>
        <v>2837.9032258064517</v>
      </c>
      <c r="BV315" s="167">
        <f>AVERAGE(BI$6:BI315)</f>
        <v>103.06451612903226</v>
      </c>
      <c r="BW315" s="167">
        <f>AVERAGE(BJ$6:BJ315)</f>
        <v>911.61290322580646</v>
      </c>
      <c r="BX315" s="167">
        <f>AVERAGE(BK$6:BK315)</f>
        <v>273.48387096774195</v>
      </c>
      <c r="BY315" s="167">
        <f>AVERAGE(BL$6:BL315)</f>
        <v>2254.9741935483871</v>
      </c>
      <c r="BZ315" s="164">
        <f>AVERAGE(BM$6:BM315)</f>
        <v>2.2161290322580647</v>
      </c>
      <c r="CA315" s="167">
        <f>AVERAGE(BN$6:BN315)</f>
        <v>33.241935483870968</v>
      </c>
      <c r="CB315" s="167">
        <f>AVERAGE(BO$6:BO315)</f>
        <v>616.17096774193544</v>
      </c>
      <c r="DF315" s="103">
        <v>310</v>
      </c>
      <c r="DG315" s="192">
        <v>6.6933204419697034</v>
      </c>
      <c r="DH315" s="193">
        <v>0.25</v>
      </c>
      <c r="DI315" s="105">
        <v>6</v>
      </c>
      <c r="DJ315" s="194">
        <v>173</v>
      </c>
      <c r="DK315" s="105">
        <v>11</v>
      </c>
      <c r="DL315" s="105">
        <v>11</v>
      </c>
      <c r="DM315" s="105">
        <v>0</v>
      </c>
      <c r="DN315" s="194">
        <v>1980</v>
      </c>
      <c r="DO315" s="194">
        <v>0</v>
      </c>
      <c r="DP315" s="194">
        <v>550</v>
      </c>
      <c r="DQ315" s="194">
        <v>165</v>
      </c>
      <c r="DR315" s="194">
        <v>1513</v>
      </c>
      <c r="DS315" s="105">
        <v>2</v>
      </c>
      <c r="DT315" s="194">
        <v>36</v>
      </c>
      <c r="DU315" s="194">
        <v>503</v>
      </c>
      <c r="DV315" s="105" t="s">
        <v>117</v>
      </c>
      <c r="DX315" s="164">
        <f>AVERAGE(DK$6:DK315)</f>
        <v>10.496774193548386</v>
      </c>
      <c r="DY315" s="164">
        <f>AVERAGE(DL$6:DL315)</f>
        <v>10.496774193548386</v>
      </c>
      <c r="DZ315" s="164">
        <f>AVERAGE(DM$6:DM315)</f>
        <v>0</v>
      </c>
      <c r="EA315" s="167">
        <f>AVERAGE(DN$6:DN315)</f>
        <v>1889.4193548387098</v>
      </c>
      <c r="EB315" s="167">
        <f>AVERAGE(DO$6:DO315)</f>
        <v>0</v>
      </c>
      <c r="EC315" s="167">
        <f>AVERAGE(DP$6:DP315)</f>
        <v>524.83870967741939</v>
      </c>
      <c r="ED315" s="167">
        <f>AVERAGE(DQ$6:DQ315)</f>
        <v>157.45161290322579</v>
      </c>
      <c r="EE315" s="167">
        <f>AVERAGE(DR$6:DR315)</f>
        <v>1658.3096774193548</v>
      </c>
      <c r="EF315" s="164">
        <f>AVERAGE(DS$6:DS315)</f>
        <v>0.8774193548387097</v>
      </c>
      <c r="EG315" s="167">
        <f>AVERAGE(DT$6:DT315)</f>
        <v>15.793548387096774</v>
      </c>
      <c r="EH315" s="167">
        <f>AVERAGE(DU$6:DU315)</f>
        <v>246.90322580645162</v>
      </c>
      <c r="FJ315" s="103">
        <v>310</v>
      </c>
      <c r="FK315" s="165">
        <v>7.8451261672911174</v>
      </c>
      <c r="FL315" s="163">
        <v>0.15</v>
      </c>
      <c r="FM315" s="161">
        <v>3</v>
      </c>
      <c r="FN315" s="168">
        <v>362</v>
      </c>
      <c r="FO315" s="161">
        <v>10</v>
      </c>
      <c r="FP315" s="161">
        <v>10</v>
      </c>
      <c r="FQ315" s="161">
        <v>0</v>
      </c>
      <c r="FR315" s="168">
        <v>1800</v>
      </c>
      <c r="FS315" s="168">
        <v>0</v>
      </c>
      <c r="FT315" s="168">
        <v>500</v>
      </c>
      <c r="FU315" s="168">
        <v>150</v>
      </c>
      <c r="FV315" s="168">
        <v>1637</v>
      </c>
      <c r="FW315" s="161">
        <v>1</v>
      </c>
      <c r="FX315" s="168">
        <v>36</v>
      </c>
      <c r="FY315" s="168">
        <v>199</v>
      </c>
      <c r="FZ315" s="161" t="s">
        <v>117</v>
      </c>
      <c r="GB315" s="160">
        <f>AVERAGE(FO$6:FO315)</f>
        <v>9.9419354838709673</v>
      </c>
      <c r="GC315" s="160">
        <f>AVERAGE(FP$6:FP315)</f>
        <v>9.9419354838709673</v>
      </c>
      <c r="GD315" s="160">
        <f>AVERAGE(FQ$6:FQ315)</f>
        <v>0</v>
      </c>
      <c r="GE315" s="166">
        <f>AVERAGE(FR$6:FR315)</f>
        <v>1789.5483870967741</v>
      </c>
      <c r="GF315" s="166">
        <f>AVERAGE(FS$6:FS315)</f>
        <v>0</v>
      </c>
      <c r="GG315" s="166">
        <f>AVERAGE(FT$6:FT315)</f>
        <v>497.09677419354841</v>
      </c>
      <c r="GH315" s="166">
        <f>AVERAGE(FU$6:FU315)</f>
        <v>149.12903225806451</v>
      </c>
      <c r="GI315" s="166">
        <f>AVERAGE(FV$6:FV315)</f>
        <v>1631.8064516129032</v>
      </c>
      <c r="GJ315" s="160">
        <f>AVERAGE(FW$6:FW315)</f>
        <v>0.84193548387096773</v>
      </c>
      <c r="GK315" s="166">
        <f>AVERAGE(FX$6:FX315)</f>
        <v>30.309677419354838</v>
      </c>
      <c r="GL315" s="166">
        <f>AVERAGE(FY$6:FY315)</f>
        <v>188.05161290322582</v>
      </c>
      <c r="HM315" s="98">
        <v>310</v>
      </c>
      <c r="HN315" s="179">
        <v>15.491601351607418</v>
      </c>
      <c r="HO315" s="188">
        <v>0.1</v>
      </c>
      <c r="HP315" s="177">
        <v>3</v>
      </c>
      <c r="HQ315" s="191">
        <v>149</v>
      </c>
      <c r="HR315" s="177">
        <v>16</v>
      </c>
      <c r="HS315" s="177">
        <v>16</v>
      </c>
      <c r="HT315" s="177">
        <v>0</v>
      </c>
      <c r="HU315" s="191">
        <v>2400</v>
      </c>
      <c r="HV315" s="191">
        <v>0</v>
      </c>
      <c r="HW315" s="191">
        <v>800</v>
      </c>
      <c r="HX315" s="191">
        <v>240</v>
      </c>
      <c r="HY315" s="191">
        <v>1814</v>
      </c>
      <c r="HZ315" s="177">
        <v>2</v>
      </c>
      <c r="IA315" s="191">
        <v>60</v>
      </c>
      <c r="IB315" s="191">
        <v>646</v>
      </c>
      <c r="IC315" s="177" t="s">
        <v>117</v>
      </c>
      <c r="IE315" s="164">
        <f>AVERAGE(HR$6:HR315)</f>
        <v>19.77741935483871</v>
      </c>
      <c r="IF315" s="164">
        <f>AVERAGE(HS$6:HS315)</f>
        <v>19.13225806451613</v>
      </c>
      <c r="IG315" s="164">
        <f>AVERAGE(HT$6:HT315)</f>
        <v>1.0096774193548388</v>
      </c>
      <c r="IH315" s="167">
        <f>AVERAGE(HU$6:HU315)</f>
        <v>2869.8387096774195</v>
      </c>
      <c r="II315" s="167">
        <f>AVERAGE(HV$6:HV315)</f>
        <v>151.45161290322579</v>
      </c>
      <c r="IJ315" s="167">
        <f>AVERAGE(HW$6:HW315)</f>
        <v>906.12903225806451</v>
      </c>
      <c r="IK315" s="167">
        <f>AVERAGE(HX$6:HX315)</f>
        <v>271.83870967741933</v>
      </c>
      <c r="IL315" s="167">
        <f>AVERAGE(HY$6:HY315)</f>
        <v>2305</v>
      </c>
      <c r="IM315" s="164">
        <f>AVERAGE(HZ$6:HZ315)</f>
        <v>2.4516129032258065</v>
      </c>
      <c r="IN315" s="167">
        <f>AVERAGE(IA$6:IA315)</f>
        <v>73.548387096774192</v>
      </c>
      <c r="IO315" s="167">
        <f>AVERAGE(IB$6:IB315)</f>
        <v>638.38709677419354</v>
      </c>
    </row>
    <row r="316" spans="2:249" x14ac:dyDescent="0.2">
      <c r="B316" s="103">
        <v>311</v>
      </c>
      <c r="C316" s="165">
        <v>25.148426141360193</v>
      </c>
      <c r="D316" s="163">
        <v>0.15</v>
      </c>
      <c r="E316" s="161">
        <v>1</v>
      </c>
      <c r="F316" s="168">
        <v>251</v>
      </c>
      <c r="G316" s="161">
        <v>22</v>
      </c>
      <c r="H316" s="161">
        <v>22</v>
      </c>
      <c r="I316" s="161">
        <v>2</v>
      </c>
      <c r="J316" s="168">
        <v>2640</v>
      </c>
      <c r="K316" s="168">
        <v>240</v>
      </c>
      <c r="L316" s="168">
        <v>1000</v>
      </c>
      <c r="M316" s="168">
        <v>300</v>
      </c>
      <c r="N316" s="168">
        <v>2416</v>
      </c>
      <c r="O316" s="161">
        <v>4</v>
      </c>
      <c r="P316" s="168">
        <v>48</v>
      </c>
      <c r="Q316" s="168">
        <v>272</v>
      </c>
      <c r="R316" s="161" t="s">
        <v>116</v>
      </c>
      <c r="T316" s="169">
        <f>AVERAGE(G$6:G316)</f>
        <v>23.4983922829582</v>
      </c>
      <c r="U316" s="169">
        <f>AVERAGE(H$6:H316)</f>
        <v>20.80064308681672</v>
      </c>
      <c r="V316" s="169">
        <f>AVERAGE(I$6:I316)</f>
        <v>1.3954983922829582</v>
      </c>
      <c r="W316" s="170">
        <f>AVERAGE(J$6:J316)</f>
        <v>2496.0771704180065</v>
      </c>
      <c r="X316" s="170">
        <f>AVERAGE(K$6:K316)</f>
        <v>167.45980707395498</v>
      </c>
      <c r="Y316" s="170">
        <f>AVERAGE(L$6:L316)</f>
        <v>970.25723472668813</v>
      </c>
      <c r="Z316" s="170">
        <f>AVERAGE(M$6:M316)</f>
        <v>291.0771704180064</v>
      </c>
      <c r="AA316" s="170">
        <f>AVERAGE(N$6:N316)</f>
        <v>2407.5466237942123</v>
      </c>
      <c r="AB316" s="169">
        <f>AVERAGE(O$6:O316)</f>
        <v>3.057877813504823</v>
      </c>
      <c r="AC316" s="170">
        <f>AVERAGE(P$6:P316)</f>
        <v>36.69453376205788</v>
      </c>
      <c r="AD316" s="170">
        <f>AVERAGE(Q$6:Q316)</f>
        <v>125.2250803858521</v>
      </c>
      <c r="AY316" s="5"/>
      <c r="AZ316" s="26">
        <v>311</v>
      </c>
      <c r="BA316" s="165">
        <v>22.290772146722677</v>
      </c>
      <c r="BB316" s="176">
        <v>0.05</v>
      </c>
      <c r="BC316" s="161">
        <v>3</v>
      </c>
      <c r="BD316" s="182">
        <v>560</v>
      </c>
      <c r="BE316" s="161">
        <v>24</v>
      </c>
      <c r="BF316" s="161">
        <v>22</v>
      </c>
      <c r="BG316" s="161">
        <v>2</v>
      </c>
      <c r="BH316" s="168">
        <v>3300</v>
      </c>
      <c r="BI316" s="168">
        <v>300</v>
      </c>
      <c r="BJ316" s="168">
        <v>1000</v>
      </c>
      <c r="BK316" s="168">
        <v>300</v>
      </c>
      <c r="BL316" s="168">
        <v>2785</v>
      </c>
      <c r="BM316" s="161">
        <v>1</v>
      </c>
      <c r="BN316" s="168">
        <v>15</v>
      </c>
      <c r="BO316" s="168">
        <v>530</v>
      </c>
      <c r="BP316" s="161" t="s">
        <v>116</v>
      </c>
      <c r="BR316" s="164">
        <f>AVERAGE(BE$6:BE316)</f>
        <v>19.742765273311896</v>
      </c>
      <c r="BS316" s="164">
        <f>AVERAGE(BF$6:BF316)</f>
        <v>18.929260450160772</v>
      </c>
      <c r="BT316" s="164">
        <f>AVERAGE(BG$6:BG316)</f>
        <v>0.6913183279742765</v>
      </c>
      <c r="BU316" s="167">
        <f>AVERAGE(BH$6:BH316)</f>
        <v>2839.3890675241159</v>
      </c>
      <c r="BV316" s="167">
        <f>AVERAGE(BI$6:BI316)</f>
        <v>103.69774919614147</v>
      </c>
      <c r="BW316" s="167">
        <f>AVERAGE(BJ$6:BJ316)</f>
        <v>911.8971061093248</v>
      </c>
      <c r="BX316" s="167">
        <f>AVERAGE(BK$6:BK316)</f>
        <v>273.56913183279744</v>
      </c>
      <c r="BY316" s="167">
        <f>AVERAGE(BL$6:BL316)</f>
        <v>2256.67845659164</v>
      </c>
      <c r="BZ316" s="164">
        <f>AVERAGE(BM$6:BM316)</f>
        <v>2.212218649517685</v>
      </c>
      <c r="CA316" s="167">
        <f>AVERAGE(BN$6:BN316)</f>
        <v>33.183279742765272</v>
      </c>
      <c r="CB316" s="167">
        <f>AVERAGE(BO$6:BO316)</f>
        <v>615.89389067524121</v>
      </c>
      <c r="DF316" s="103">
        <v>311</v>
      </c>
      <c r="DG316" s="192">
        <v>6.880607080595678</v>
      </c>
      <c r="DH316" s="193">
        <v>0.15</v>
      </c>
      <c r="DI316" s="105">
        <v>1</v>
      </c>
      <c r="DJ316" s="194">
        <v>110</v>
      </c>
      <c r="DK316" s="105">
        <v>7</v>
      </c>
      <c r="DL316" s="105">
        <v>7</v>
      </c>
      <c r="DM316" s="105">
        <v>0</v>
      </c>
      <c r="DN316" s="194">
        <v>1260</v>
      </c>
      <c r="DO316" s="194">
        <v>0</v>
      </c>
      <c r="DP316" s="194">
        <v>350</v>
      </c>
      <c r="DQ316" s="194">
        <v>105</v>
      </c>
      <c r="DR316" s="194">
        <v>1190</v>
      </c>
      <c r="DS316" s="105">
        <v>1</v>
      </c>
      <c r="DT316" s="194">
        <v>18</v>
      </c>
      <c r="DU316" s="194">
        <v>88</v>
      </c>
      <c r="DV316" s="105" t="s">
        <v>117</v>
      </c>
      <c r="DX316" s="164">
        <f>AVERAGE(DK$6:DK316)</f>
        <v>10.485530546623794</v>
      </c>
      <c r="DY316" s="164">
        <f>AVERAGE(DL$6:DL316)</f>
        <v>10.485530546623794</v>
      </c>
      <c r="DZ316" s="164">
        <f>AVERAGE(DM$6:DM316)</f>
        <v>0</v>
      </c>
      <c r="EA316" s="167">
        <f>AVERAGE(DN$6:DN316)</f>
        <v>1887.3954983922829</v>
      </c>
      <c r="EB316" s="167">
        <f>AVERAGE(DO$6:DO316)</f>
        <v>0</v>
      </c>
      <c r="EC316" s="167">
        <f>AVERAGE(DP$6:DP316)</f>
        <v>524.27652733118975</v>
      </c>
      <c r="ED316" s="167">
        <f>AVERAGE(DQ$6:DQ316)</f>
        <v>157.28295819935693</v>
      </c>
      <c r="EE316" s="167">
        <f>AVERAGE(DR$6:DR316)</f>
        <v>1656.8038585209003</v>
      </c>
      <c r="EF316" s="164">
        <f>AVERAGE(DS$6:DS316)</f>
        <v>0.87781350482315113</v>
      </c>
      <c r="EG316" s="167">
        <f>AVERAGE(DT$6:DT316)</f>
        <v>15.80064308681672</v>
      </c>
      <c r="EH316" s="167">
        <f>AVERAGE(DU$6:DU316)</f>
        <v>246.39228295819936</v>
      </c>
      <c r="FJ316" s="103">
        <v>311</v>
      </c>
      <c r="FK316" s="165">
        <v>6.0267604920426745</v>
      </c>
      <c r="FL316" s="163">
        <v>0.1</v>
      </c>
      <c r="FM316" s="161">
        <v>3</v>
      </c>
      <c r="FN316" s="168">
        <v>469</v>
      </c>
      <c r="FO316" s="161">
        <v>8</v>
      </c>
      <c r="FP316" s="161">
        <v>8</v>
      </c>
      <c r="FQ316" s="161">
        <v>0</v>
      </c>
      <c r="FR316" s="168">
        <v>1440</v>
      </c>
      <c r="FS316" s="168">
        <v>0</v>
      </c>
      <c r="FT316" s="168">
        <v>400</v>
      </c>
      <c r="FU316" s="168">
        <v>120</v>
      </c>
      <c r="FV316" s="168">
        <v>1614</v>
      </c>
      <c r="FW316" s="161">
        <v>1</v>
      </c>
      <c r="FX316" s="168">
        <v>36</v>
      </c>
      <c r="FY316" s="168">
        <v>-138</v>
      </c>
      <c r="FZ316" s="161" t="s">
        <v>117</v>
      </c>
      <c r="GB316" s="160">
        <f>AVERAGE(FO$6:FO316)</f>
        <v>9.935691318327974</v>
      </c>
      <c r="GC316" s="160">
        <f>AVERAGE(FP$6:FP316)</f>
        <v>9.935691318327974</v>
      </c>
      <c r="GD316" s="160">
        <f>AVERAGE(FQ$6:FQ316)</f>
        <v>0</v>
      </c>
      <c r="GE316" s="166">
        <f>AVERAGE(FR$6:FR316)</f>
        <v>1788.4244372990354</v>
      </c>
      <c r="GF316" s="166">
        <f>AVERAGE(FS$6:FS316)</f>
        <v>0</v>
      </c>
      <c r="GG316" s="166">
        <f>AVERAGE(FT$6:FT316)</f>
        <v>496.78456591639872</v>
      </c>
      <c r="GH316" s="166">
        <f>AVERAGE(FU$6:FU316)</f>
        <v>149.03536977491962</v>
      </c>
      <c r="GI316" s="166">
        <f>AVERAGE(FV$6:FV316)</f>
        <v>1631.7491961414792</v>
      </c>
      <c r="GJ316" s="160">
        <f>AVERAGE(FW$6:FW316)</f>
        <v>0.842443729903537</v>
      </c>
      <c r="GK316" s="166">
        <f>AVERAGE(FX$6:FX316)</f>
        <v>30.327974276527332</v>
      </c>
      <c r="GL316" s="166">
        <f>AVERAGE(FY$6:FY316)</f>
        <v>187.00321543408361</v>
      </c>
      <c r="HM316" s="98">
        <v>311</v>
      </c>
      <c r="HN316" s="179">
        <v>17.05261949478497</v>
      </c>
      <c r="HO316" s="188">
        <v>0.15</v>
      </c>
      <c r="HP316" s="177">
        <v>8</v>
      </c>
      <c r="HQ316" s="191">
        <v>469</v>
      </c>
      <c r="HR316" s="177">
        <v>22</v>
      </c>
      <c r="HS316" s="177">
        <v>22</v>
      </c>
      <c r="HT316" s="177">
        <v>2</v>
      </c>
      <c r="HU316" s="191">
        <v>3300</v>
      </c>
      <c r="HV316" s="191">
        <v>300</v>
      </c>
      <c r="HW316" s="191">
        <v>1000</v>
      </c>
      <c r="HX316" s="191">
        <v>300</v>
      </c>
      <c r="HY316" s="191">
        <v>2694</v>
      </c>
      <c r="HZ316" s="177">
        <v>3</v>
      </c>
      <c r="IA316" s="191">
        <v>90</v>
      </c>
      <c r="IB316" s="191">
        <v>696</v>
      </c>
      <c r="IC316" s="177" t="s">
        <v>116</v>
      </c>
      <c r="IE316" s="164">
        <f>AVERAGE(HR$6:HR316)</f>
        <v>19.784565916398712</v>
      </c>
      <c r="IF316" s="164">
        <f>AVERAGE(HS$6:HS316)</f>
        <v>19.141479099678456</v>
      </c>
      <c r="IG316" s="164">
        <f>AVERAGE(HT$6:HT316)</f>
        <v>1.0128617363344052</v>
      </c>
      <c r="IH316" s="167">
        <f>AVERAGE(HU$6:HU316)</f>
        <v>2871.2218649517686</v>
      </c>
      <c r="II316" s="167">
        <f>AVERAGE(HV$6:HV316)</f>
        <v>151.92926045016077</v>
      </c>
      <c r="IJ316" s="167">
        <f>AVERAGE(HW$6:HW316)</f>
        <v>906.43086816720256</v>
      </c>
      <c r="IK316" s="167">
        <f>AVERAGE(HX$6:HX316)</f>
        <v>271.92926045016077</v>
      </c>
      <c r="IL316" s="167">
        <f>AVERAGE(HY$6:HY316)</f>
        <v>2306.2508038585211</v>
      </c>
      <c r="IM316" s="164">
        <f>AVERAGE(HZ$6:HZ316)</f>
        <v>2.4533762057877815</v>
      </c>
      <c r="IN316" s="167">
        <f>AVERAGE(IA$6:IA316)</f>
        <v>73.60128617363344</v>
      </c>
      <c r="IO316" s="167">
        <f>AVERAGE(IB$6:IB316)</f>
        <v>638.57234726688102</v>
      </c>
    </row>
    <row r="317" spans="2:249" x14ac:dyDescent="0.2">
      <c r="B317" s="103">
        <v>312</v>
      </c>
      <c r="C317" s="165">
        <v>24.537835926395481</v>
      </c>
      <c r="D317" s="163">
        <v>0.1</v>
      </c>
      <c r="E317" s="161">
        <v>8</v>
      </c>
      <c r="F317" s="168">
        <v>347</v>
      </c>
      <c r="G317" s="161">
        <v>31</v>
      </c>
      <c r="H317" s="161">
        <v>22</v>
      </c>
      <c r="I317" s="161">
        <v>2</v>
      </c>
      <c r="J317" s="168">
        <v>2640</v>
      </c>
      <c r="K317" s="168">
        <v>240</v>
      </c>
      <c r="L317" s="168">
        <v>1000</v>
      </c>
      <c r="M317" s="168">
        <v>300</v>
      </c>
      <c r="N317" s="168">
        <v>2512</v>
      </c>
      <c r="O317" s="161">
        <v>2</v>
      </c>
      <c r="P317" s="168">
        <v>24</v>
      </c>
      <c r="Q317" s="168">
        <v>152</v>
      </c>
      <c r="R317" s="161" t="s">
        <v>116</v>
      </c>
      <c r="T317" s="169">
        <f>AVERAGE(G$6:G317)</f>
        <v>23.522435897435898</v>
      </c>
      <c r="U317" s="169">
        <f>AVERAGE(H$6:H317)</f>
        <v>20.804487179487179</v>
      </c>
      <c r="V317" s="169">
        <f>AVERAGE(I$6:I317)</f>
        <v>1.3974358974358974</v>
      </c>
      <c r="W317" s="170">
        <f>AVERAGE(J$6:J317)</f>
        <v>2496.5384615384614</v>
      </c>
      <c r="X317" s="170">
        <f>AVERAGE(K$6:K317)</f>
        <v>167.69230769230768</v>
      </c>
      <c r="Y317" s="170">
        <f>AVERAGE(L$6:L317)</f>
        <v>970.35256410256409</v>
      </c>
      <c r="Z317" s="170">
        <f>AVERAGE(M$6:M317)</f>
        <v>291.10576923076923</v>
      </c>
      <c r="AA317" s="170">
        <f>AVERAGE(N$6:N317)</f>
        <v>2407.8814102564102</v>
      </c>
      <c r="AB317" s="169">
        <f>AVERAGE(O$6:O317)</f>
        <v>3.0544871794871793</v>
      </c>
      <c r="AC317" s="170">
        <f>AVERAGE(P$6:P317)</f>
        <v>36.653846153846153</v>
      </c>
      <c r="AD317" s="170">
        <f>AVERAGE(Q$6:Q317)</f>
        <v>125.31089743589743</v>
      </c>
      <c r="AY317" s="5"/>
      <c r="AZ317" s="26">
        <v>312</v>
      </c>
      <c r="BA317" s="165">
        <v>21.96596119948321</v>
      </c>
      <c r="BB317" s="176">
        <v>0.1</v>
      </c>
      <c r="BC317" s="161">
        <v>3</v>
      </c>
      <c r="BD317" s="182">
        <v>411</v>
      </c>
      <c r="BE317" s="161">
        <v>23</v>
      </c>
      <c r="BF317" s="161">
        <v>22</v>
      </c>
      <c r="BG317" s="161">
        <v>2</v>
      </c>
      <c r="BH317" s="168">
        <v>3300</v>
      </c>
      <c r="BI317" s="168">
        <v>300</v>
      </c>
      <c r="BJ317" s="168">
        <v>1000</v>
      </c>
      <c r="BK317" s="168">
        <v>300</v>
      </c>
      <c r="BL317" s="168">
        <v>2636</v>
      </c>
      <c r="BM317" s="161">
        <v>2</v>
      </c>
      <c r="BN317" s="168">
        <v>30</v>
      </c>
      <c r="BO317" s="168">
        <v>694</v>
      </c>
      <c r="BP317" s="161" t="s">
        <v>116</v>
      </c>
      <c r="BR317" s="164">
        <f>AVERAGE(BE$6:BE317)</f>
        <v>19.753205128205128</v>
      </c>
      <c r="BS317" s="164">
        <f>AVERAGE(BF$6:BF317)</f>
        <v>18.939102564102566</v>
      </c>
      <c r="BT317" s="164">
        <f>AVERAGE(BG$6:BG317)</f>
        <v>0.69551282051282048</v>
      </c>
      <c r="BU317" s="167">
        <f>AVERAGE(BH$6:BH317)</f>
        <v>2840.8653846153848</v>
      </c>
      <c r="BV317" s="167">
        <f>AVERAGE(BI$6:BI317)</f>
        <v>104.32692307692308</v>
      </c>
      <c r="BW317" s="167">
        <f>AVERAGE(BJ$6:BJ317)</f>
        <v>912.17948717948718</v>
      </c>
      <c r="BX317" s="167">
        <f>AVERAGE(BK$6:BK317)</f>
        <v>273.65384615384613</v>
      </c>
      <c r="BY317" s="167">
        <f>AVERAGE(BL$6:BL317)</f>
        <v>2257.8942307692309</v>
      </c>
      <c r="BZ317" s="164">
        <f>AVERAGE(BM$6:BM317)</f>
        <v>2.2115384615384617</v>
      </c>
      <c r="CA317" s="167">
        <f>AVERAGE(BN$6:BN317)</f>
        <v>33.17307692307692</v>
      </c>
      <c r="CB317" s="167">
        <f>AVERAGE(BO$6:BO317)</f>
        <v>616.14423076923072</v>
      </c>
      <c r="DF317" s="103">
        <v>312</v>
      </c>
      <c r="DG317" s="192">
        <v>7.3047511807000678</v>
      </c>
      <c r="DH317" s="193">
        <v>0.05</v>
      </c>
      <c r="DI317" s="105">
        <v>2</v>
      </c>
      <c r="DJ317" s="194">
        <v>495</v>
      </c>
      <c r="DK317" s="105">
        <v>9</v>
      </c>
      <c r="DL317" s="105">
        <v>9</v>
      </c>
      <c r="DM317" s="105">
        <v>0</v>
      </c>
      <c r="DN317" s="194">
        <v>1620</v>
      </c>
      <c r="DO317" s="194">
        <v>0</v>
      </c>
      <c r="DP317" s="194">
        <v>450</v>
      </c>
      <c r="DQ317" s="194">
        <v>135</v>
      </c>
      <c r="DR317" s="194">
        <v>1705</v>
      </c>
      <c r="DS317" s="105">
        <v>0</v>
      </c>
      <c r="DT317" s="194">
        <v>0</v>
      </c>
      <c r="DU317" s="194">
        <v>-85</v>
      </c>
      <c r="DV317" s="105" t="s">
        <v>117</v>
      </c>
      <c r="DX317" s="164">
        <f>AVERAGE(DK$6:DK317)</f>
        <v>10.48076923076923</v>
      </c>
      <c r="DY317" s="164">
        <f>AVERAGE(DL$6:DL317)</f>
        <v>10.48076923076923</v>
      </c>
      <c r="DZ317" s="164">
        <f>AVERAGE(DM$6:DM317)</f>
        <v>0</v>
      </c>
      <c r="EA317" s="167">
        <f>AVERAGE(DN$6:DN317)</f>
        <v>1886.5384615384614</v>
      </c>
      <c r="EB317" s="167">
        <f>AVERAGE(DO$6:DO317)</f>
        <v>0</v>
      </c>
      <c r="EC317" s="167">
        <f>AVERAGE(DP$6:DP317)</f>
        <v>524.03846153846155</v>
      </c>
      <c r="ED317" s="167">
        <f>AVERAGE(DQ$6:DQ317)</f>
        <v>157.21153846153845</v>
      </c>
      <c r="EE317" s="167">
        <f>AVERAGE(DR$6:DR317)</f>
        <v>1656.9583333333333</v>
      </c>
      <c r="EF317" s="164">
        <f>AVERAGE(DS$6:DS317)</f>
        <v>0.875</v>
      </c>
      <c r="EG317" s="167">
        <f>AVERAGE(DT$6:DT317)</f>
        <v>15.75</v>
      </c>
      <c r="EH317" s="167">
        <f>AVERAGE(DU$6:DU317)</f>
        <v>245.3301282051282</v>
      </c>
      <c r="FJ317" s="103">
        <v>312</v>
      </c>
      <c r="FK317" s="165">
        <v>5.5728470527965435</v>
      </c>
      <c r="FL317" s="163">
        <v>0.15</v>
      </c>
      <c r="FM317" s="161">
        <v>8</v>
      </c>
      <c r="FN317" s="168">
        <v>581</v>
      </c>
      <c r="FO317" s="161">
        <v>13</v>
      </c>
      <c r="FP317" s="161">
        <v>13</v>
      </c>
      <c r="FQ317" s="161">
        <v>0</v>
      </c>
      <c r="FR317" s="168">
        <v>2340</v>
      </c>
      <c r="FS317" s="168">
        <v>0</v>
      </c>
      <c r="FT317" s="168">
        <v>650</v>
      </c>
      <c r="FU317" s="168">
        <v>195</v>
      </c>
      <c r="FV317" s="168">
        <v>2051</v>
      </c>
      <c r="FW317" s="161">
        <v>1</v>
      </c>
      <c r="FX317" s="168">
        <v>36</v>
      </c>
      <c r="FY317" s="168">
        <v>325</v>
      </c>
      <c r="FZ317" s="161" t="s">
        <v>117</v>
      </c>
      <c r="GB317" s="160">
        <f>AVERAGE(FO$6:FO317)</f>
        <v>9.9455128205128212</v>
      </c>
      <c r="GC317" s="160">
        <f>AVERAGE(FP$6:FP317)</f>
        <v>9.9455128205128212</v>
      </c>
      <c r="GD317" s="160">
        <f>AVERAGE(FQ$6:FQ317)</f>
        <v>0</v>
      </c>
      <c r="GE317" s="166">
        <f>AVERAGE(FR$6:FR317)</f>
        <v>1790.1923076923076</v>
      </c>
      <c r="GF317" s="166">
        <f>AVERAGE(FS$6:FS317)</f>
        <v>0</v>
      </c>
      <c r="GG317" s="166">
        <f>AVERAGE(FT$6:FT317)</f>
        <v>497.27564102564105</v>
      </c>
      <c r="GH317" s="166">
        <f>AVERAGE(FU$6:FU317)</f>
        <v>149.18269230769232</v>
      </c>
      <c r="GI317" s="166">
        <f>AVERAGE(FV$6:FV317)</f>
        <v>1633.0929487179487</v>
      </c>
      <c r="GJ317" s="160">
        <f>AVERAGE(FW$6:FW317)</f>
        <v>0.84294871794871795</v>
      </c>
      <c r="GK317" s="166">
        <f>AVERAGE(FX$6:FX317)</f>
        <v>30.346153846153847</v>
      </c>
      <c r="GL317" s="166">
        <f>AVERAGE(FY$6:FY317)</f>
        <v>187.44551282051282</v>
      </c>
      <c r="HM317" s="98">
        <v>312</v>
      </c>
      <c r="HN317" s="179">
        <v>19.299233732026845</v>
      </c>
      <c r="HO317" s="188">
        <v>0.1</v>
      </c>
      <c r="HP317" s="177">
        <v>4</v>
      </c>
      <c r="HQ317" s="191">
        <v>231</v>
      </c>
      <c r="HR317" s="177">
        <v>21</v>
      </c>
      <c r="HS317" s="177">
        <v>21</v>
      </c>
      <c r="HT317" s="177">
        <v>1</v>
      </c>
      <c r="HU317" s="191">
        <v>3150</v>
      </c>
      <c r="HV317" s="191">
        <v>150</v>
      </c>
      <c r="HW317" s="191">
        <v>1000</v>
      </c>
      <c r="HX317" s="191">
        <v>300</v>
      </c>
      <c r="HY317" s="191">
        <v>2306</v>
      </c>
      <c r="HZ317" s="177">
        <v>2</v>
      </c>
      <c r="IA317" s="191">
        <v>60</v>
      </c>
      <c r="IB317" s="191">
        <v>904</v>
      </c>
      <c r="IC317" s="177" t="s">
        <v>116</v>
      </c>
      <c r="IE317" s="164">
        <f>AVERAGE(HR$6:HR317)</f>
        <v>19.78846153846154</v>
      </c>
      <c r="IF317" s="164">
        <f>AVERAGE(HS$6:HS317)</f>
        <v>19.147435897435898</v>
      </c>
      <c r="IG317" s="164">
        <f>AVERAGE(HT$6:HT317)</f>
        <v>1.0128205128205128</v>
      </c>
      <c r="IH317" s="167">
        <f>AVERAGE(HU$6:HU317)</f>
        <v>2872.1153846153848</v>
      </c>
      <c r="II317" s="167">
        <f>AVERAGE(HV$6:HV317)</f>
        <v>151.92307692307693</v>
      </c>
      <c r="IJ317" s="167">
        <f>AVERAGE(HW$6:HW317)</f>
        <v>906.73076923076928</v>
      </c>
      <c r="IK317" s="167">
        <f>AVERAGE(HX$6:HX317)</f>
        <v>272.01923076923077</v>
      </c>
      <c r="IL317" s="167">
        <f>AVERAGE(HY$6:HY317)</f>
        <v>2306.25</v>
      </c>
      <c r="IM317" s="164">
        <f>AVERAGE(HZ$6:HZ317)</f>
        <v>2.4519230769230771</v>
      </c>
      <c r="IN317" s="167">
        <f>AVERAGE(IA$6:IA317)</f>
        <v>73.557692307692307</v>
      </c>
      <c r="IO317" s="167">
        <f>AVERAGE(IB$6:IB317)</f>
        <v>639.42307692307691</v>
      </c>
    </row>
    <row r="318" spans="2:249" x14ac:dyDescent="0.2">
      <c r="B318" s="103">
        <v>313</v>
      </c>
      <c r="C318" s="165">
        <v>23.206038273379775</v>
      </c>
      <c r="D318" s="163">
        <v>0.25</v>
      </c>
      <c r="E318" s="161">
        <v>4</v>
      </c>
      <c r="F318" s="168">
        <v>254</v>
      </c>
      <c r="G318" s="161">
        <v>21</v>
      </c>
      <c r="H318" s="161">
        <v>21</v>
      </c>
      <c r="I318" s="161">
        <v>1</v>
      </c>
      <c r="J318" s="168">
        <v>2520</v>
      </c>
      <c r="K318" s="168">
        <v>120</v>
      </c>
      <c r="L318" s="168">
        <v>1000</v>
      </c>
      <c r="M318" s="168">
        <v>300</v>
      </c>
      <c r="N318" s="168">
        <v>2299</v>
      </c>
      <c r="O318" s="161">
        <v>6</v>
      </c>
      <c r="P318" s="168">
        <v>72</v>
      </c>
      <c r="Q318" s="168">
        <v>293</v>
      </c>
      <c r="R318" s="161" t="s">
        <v>116</v>
      </c>
      <c r="T318" s="169">
        <f>AVERAGE(G$6:G318)</f>
        <v>23.514376996805112</v>
      </c>
      <c r="U318" s="169">
        <f>AVERAGE(H$6:H318)</f>
        <v>20.80511182108626</v>
      </c>
      <c r="V318" s="169">
        <f>AVERAGE(I$6:I318)</f>
        <v>1.3961661341853036</v>
      </c>
      <c r="W318" s="170">
        <f>AVERAGE(J$6:J318)</f>
        <v>2496.6134185303513</v>
      </c>
      <c r="X318" s="170">
        <f>AVERAGE(K$6:K318)</f>
        <v>167.53993610223642</v>
      </c>
      <c r="Y318" s="170">
        <f>AVERAGE(L$6:L318)</f>
        <v>970.44728434504793</v>
      </c>
      <c r="Z318" s="170">
        <f>AVERAGE(M$6:M318)</f>
        <v>291.13418530351436</v>
      </c>
      <c r="AA318" s="170">
        <f>AVERAGE(N$6:N318)</f>
        <v>2407.5335463258784</v>
      </c>
      <c r="AB318" s="169">
        <f>AVERAGE(O$6:O318)</f>
        <v>3.0638977635782747</v>
      </c>
      <c r="AC318" s="170">
        <f>AVERAGE(P$6:P318)</f>
        <v>36.766773162939295</v>
      </c>
      <c r="AD318" s="170">
        <f>AVERAGE(Q$6:Q318)</f>
        <v>125.84664536741214</v>
      </c>
      <c r="AY318" s="5"/>
      <c r="AZ318" s="26">
        <v>313</v>
      </c>
      <c r="BA318" s="165">
        <v>16.428590887998556</v>
      </c>
      <c r="BB318" s="176">
        <v>0.15</v>
      </c>
      <c r="BC318" s="161">
        <v>8</v>
      </c>
      <c r="BD318" s="182">
        <v>470</v>
      </c>
      <c r="BE318" s="161">
        <v>22</v>
      </c>
      <c r="BF318" s="161">
        <v>22</v>
      </c>
      <c r="BG318" s="161">
        <v>2</v>
      </c>
      <c r="BH318" s="168">
        <v>3300</v>
      </c>
      <c r="BI318" s="168">
        <v>300</v>
      </c>
      <c r="BJ318" s="168">
        <v>1000</v>
      </c>
      <c r="BK318" s="168">
        <v>300</v>
      </c>
      <c r="BL318" s="168">
        <v>2695</v>
      </c>
      <c r="BM318" s="161">
        <v>2</v>
      </c>
      <c r="BN318" s="168">
        <v>30</v>
      </c>
      <c r="BO318" s="168">
        <v>635</v>
      </c>
      <c r="BP318" s="161" t="s">
        <v>116</v>
      </c>
      <c r="BR318" s="164">
        <f>AVERAGE(BE$6:BE318)</f>
        <v>19.76038338658147</v>
      </c>
      <c r="BS318" s="164">
        <f>AVERAGE(BF$6:BF318)</f>
        <v>18.948881789137381</v>
      </c>
      <c r="BT318" s="164">
        <f>AVERAGE(BG$6:BG318)</f>
        <v>0.69968051118210861</v>
      </c>
      <c r="BU318" s="167">
        <f>AVERAGE(BH$6:BH318)</f>
        <v>2842.3322683706069</v>
      </c>
      <c r="BV318" s="167">
        <f>AVERAGE(BI$6:BI318)</f>
        <v>104.9520766773163</v>
      </c>
      <c r="BW318" s="167">
        <f>AVERAGE(BJ$6:BJ318)</f>
        <v>912.46006389776358</v>
      </c>
      <c r="BX318" s="167">
        <f>AVERAGE(BK$6:BK318)</f>
        <v>273.73801916932905</v>
      </c>
      <c r="BY318" s="167">
        <f>AVERAGE(BL$6:BL318)</f>
        <v>2259.2907348242811</v>
      </c>
      <c r="BZ318" s="164">
        <f>AVERAGE(BM$6:BM318)</f>
        <v>2.2108626198083066</v>
      </c>
      <c r="CA318" s="167">
        <f>AVERAGE(BN$6:BN318)</f>
        <v>33.162939297124602</v>
      </c>
      <c r="CB318" s="167">
        <f>AVERAGE(BO$6:BO318)</f>
        <v>616.2044728434505</v>
      </c>
      <c r="DF318" s="103">
        <v>313</v>
      </c>
      <c r="DG318" s="192">
        <v>7.9660223789024265</v>
      </c>
      <c r="DH318" s="193">
        <v>0.25</v>
      </c>
      <c r="DI318" s="105">
        <v>8</v>
      </c>
      <c r="DJ318" s="194">
        <v>410</v>
      </c>
      <c r="DK318" s="105">
        <v>14</v>
      </c>
      <c r="DL318" s="105">
        <v>14</v>
      </c>
      <c r="DM318" s="105">
        <v>0</v>
      </c>
      <c r="DN318" s="194">
        <v>2520</v>
      </c>
      <c r="DO318" s="194">
        <v>0</v>
      </c>
      <c r="DP318" s="194">
        <v>700</v>
      </c>
      <c r="DQ318" s="194">
        <v>210</v>
      </c>
      <c r="DR318" s="194">
        <v>1945</v>
      </c>
      <c r="DS318" s="105">
        <v>2</v>
      </c>
      <c r="DT318" s="194">
        <v>36</v>
      </c>
      <c r="DU318" s="194">
        <v>611</v>
      </c>
      <c r="DV318" s="105" t="s">
        <v>117</v>
      </c>
      <c r="DX318" s="164">
        <f>AVERAGE(DK$6:DK318)</f>
        <v>10.492012779552716</v>
      </c>
      <c r="DY318" s="164">
        <f>AVERAGE(DL$6:DL318)</f>
        <v>10.492012779552716</v>
      </c>
      <c r="DZ318" s="164">
        <f>AVERAGE(DM$6:DM318)</f>
        <v>0</v>
      </c>
      <c r="EA318" s="167">
        <f>AVERAGE(DN$6:DN318)</f>
        <v>1888.5623003194887</v>
      </c>
      <c r="EB318" s="167">
        <f>AVERAGE(DO$6:DO318)</f>
        <v>0</v>
      </c>
      <c r="EC318" s="167">
        <f>AVERAGE(DP$6:DP318)</f>
        <v>524.60063897763575</v>
      </c>
      <c r="ED318" s="167">
        <f>AVERAGE(DQ$6:DQ318)</f>
        <v>157.38019169329073</v>
      </c>
      <c r="EE318" s="167">
        <f>AVERAGE(DR$6:DR318)</f>
        <v>1657.8785942492013</v>
      </c>
      <c r="EF318" s="164">
        <f>AVERAGE(DS$6:DS318)</f>
        <v>0.87859424920127793</v>
      </c>
      <c r="EG318" s="167">
        <f>AVERAGE(DT$6:DT318)</f>
        <v>15.814696485623003</v>
      </c>
      <c r="EH318" s="167">
        <f>AVERAGE(DU$6:DU318)</f>
        <v>246.49840255591053</v>
      </c>
      <c r="FJ318" s="103">
        <v>313</v>
      </c>
      <c r="FK318" s="165">
        <v>9.4324801037829946</v>
      </c>
      <c r="FL318" s="163">
        <v>0.15</v>
      </c>
      <c r="FM318" s="161">
        <v>1</v>
      </c>
      <c r="FN318" s="168">
        <v>577</v>
      </c>
      <c r="FO318" s="161">
        <v>9</v>
      </c>
      <c r="FP318" s="161">
        <v>9</v>
      </c>
      <c r="FQ318" s="161">
        <v>0</v>
      </c>
      <c r="FR318" s="168">
        <v>1620</v>
      </c>
      <c r="FS318" s="168">
        <v>0</v>
      </c>
      <c r="FT318" s="168">
        <v>450</v>
      </c>
      <c r="FU318" s="168">
        <v>135</v>
      </c>
      <c r="FV318" s="168">
        <v>1787</v>
      </c>
      <c r="FW318" s="161">
        <v>1</v>
      </c>
      <c r="FX318" s="168">
        <v>36</v>
      </c>
      <c r="FY318" s="168">
        <v>-131</v>
      </c>
      <c r="FZ318" s="161" t="s">
        <v>117</v>
      </c>
      <c r="GB318" s="160">
        <f>AVERAGE(FO$6:FO318)</f>
        <v>9.9424920127795531</v>
      </c>
      <c r="GC318" s="160">
        <f>AVERAGE(FP$6:FP318)</f>
        <v>9.9424920127795531</v>
      </c>
      <c r="GD318" s="160">
        <f>AVERAGE(FQ$6:FQ318)</f>
        <v>0</v>
      </c>
      <c r="GE318" s="166">
        <f>AVERAGE(FR$6:FR318)</f>
        <v>1789.6485623003196</v>
      </c>
      <c r="GF318" s="166">
        <f>AVERAGE(FS$6:FS318)</f>
        <v>0</v>
      </c>
      <c r="GG318" s="166">
        <f>AVERAGE(FT$6:FT318)</f>
        <v>497.12460063897765</v>
      </c>
      <c r="GH318" s="166">
        <f>AVERAGE(FU$6:FU318)</f>
        <v>149.1373801916933</v>
      </c>
      <c r="GI318" s="166">
        <f>AVERAGE(FV$6:FV318)</f>
        <v>1633.5846645367412</v>
      </c>
      <c r="GJ318" s="160">
        <f>AVERAGE(FW$6:FW318)</f>
        <v>0.8434504792332268</v>
      </c>
      <c r="GK318" s="166">
        <f>AVERAGE(FX$6:FX318)</f>
        <v>30.364217252396166</v>
      </c>
      <c r="GL318" s="166">
        <f>AVERAGE(FY$6:FY318)</f>
        <v>186.42811501597444</v>
      </c>
      <c r="HM318" s="98">
        <v>313</v>
      </c>
      <c r="HN318" s="179">
        <v>13.931491422144116</v>
      </c>
      <c r="HO318" s="188">
        <v>0.05</v>
      </c>
      <c r="HP318" s="177">
        <v>3</v>
      </c>
      <c r="HQ318" s="191">
        <v>404</v>
      </c>
      <c r="HR318" s="177">
        <v>16</v>
      </c>
      <c r="HS318" s="177">
        <v>16</v>
      </c>
      <c r="HT318" s="177">
        <v>0</v>
      </c>
      <c r="HU318" s="191">
        <v>2400</v>
      </c>
      <c r="HV318" s="191">
        <v>0</v>
      </c>
      <c r="HW318" s="191">
        <v>800</v>
      </c>
      <c r="HX318" s="191">
        <v>240</v>
      </c>
      <c r="HY318" s="191">
        <v>2069</v>
      </c>
      <c r="HZ318" s="177">
        <v>1</v>
      </c>
      <c r="IA318" s="191">
        <v>30</v>
      </c>
      <c r="IB318" s="191">
        <v>361</v>
      </c>
      <c r="IC318" s="177" t="s">
        <v>117</v>
      </c>
      <c r="IE318" s="164">
        <f>AVERAGE(HR$6:HR318)</f>
        <v>19.776357827476037</v>
      </c>
      <c r="IF318" s="164">
        <f>AVERAGE(HS$6:HS318)</f>
        <v>19.137380191693289</v>
      </c>
      <c r="IG318" s="164">
        <f>AVERAGE(HT$6:HT318)</f>
        <v>1.0095846645367412</v>
      </c>
      <c r="IH318" s="167">
        <f>AVERAGE(HU$6:HU318)</f>
        <v>2870.6070287539937</v>
      </c>
      <c r="II318" s="167">
        <f>AVERAGE(HV$6:HV318)</f>
        <v>151.43769968051117</v>
      </c>
      <c r="IJ318" s="167">
        <f>AVERAGE(HW$6:HW318)</f>
        <v>906.38977635782749</v>
      </c>
      <c r="IK318" s="167">
        <f>AVERAGE(HX$6:HX318)</f>
        <v>271.91693290734827</v>
      </c>
      <c r="IL318" s="167">
        <f>AVERAGE(HY$6:HY318)</f>
        <v>2305.4920127795526</v>
      </c>
      <c r="IM318" s="164">
        <f>AVERAGE(HZ$6:HZ318)</f>
        <v>2.4472843450479234</v>
      </c>
      <c r="IN318" s="167">
        <f>AVERAGE(IA$6:IA318)</f>
        <v>73.418530351437695</v>
      </c>
      <c r="IO318" s="167">
        <f>AVERAGE(IB$6:IB318)</f>
        <v>638.53354632587855</v>
      </c>
    </row>
    <row r="319" spans="2:249" x14ac:dyDescent="0.2">
      <c r="B319" s="103">
        <v>314</v>
      </c>
      <c r="C319" s="165">
        <v>22.907153252246069</v>
      </c>
      <c r="D319" s="163">
        <v>0.05</v>
      </c>
      <c r="E319" s="161">
        <v>2</v>
      </c>
      <c r="F319" s="168">
        <v>325</v>
      </c>
      <c r="G319" s="161">
        <v>24</v>
      </c>
      <c r="H319" s="161">
        <v>22</v>
      </c>
      <c r="I319" s="161">
        <v>2</v>
      </c>
      <c r="J319" s="168">
        <v>2640</v>
      </c>
      <c r="K319" s="168">
        <v>240</v>
      </c>
      <c r="L319" s="168">
        <v>1000</v>
      </c>
      <c r="M319" s="168">
        <v>300</v>
      </c>
      <c r="N319" s="168">
        <v>2490</v>
      </c>
      <c r="O319" s="161">
        <v>1</v>
      </c>
      <c r="P319" s="168">
        <v>12</v>
      </c>
      <c r="Q319" s="168">
        <v>162</v>
      </c>
      <c r="R319" s="161" t="s">
        <v>116</v>
      </c>
      <c r="T319" s="169">
        <f>AVERAGE(G$6:G319)</f>
        <v>23.515923566878982</v>
      </c>
      <c r="U319" s="169">
        <f>AVERAGE(H$6:H319)</f>
        <v>20.808917197452228</v>
      </c>
      <c r="V319" s="169">
        <f>AVERAGE(I$6:I319)</f>
        <v>1.3980891719745223</v>
      </c>
      <c r="W319" s="170">
        <f>AVERAGE(J$6:J319)</f>
        <v>2497.0700636942674</v>
      </c>
      <c r="X319" s="170">
        <f>AVERAGE(K$6:K319)</f>
        <v>167.77070063694268</v>
      </c>
      <c r="Y319" s="170">
        <f>AVERAGE(L$6:L319)</f>
        <v>970.5414012738853</v>
      </c>
      <c r="Z319" s="170">
        <f>AVERAGE(M$6:M319)</f>
        <v>291.16242038216558</v>
      </c>
      <c r="AA319" s="170">
        <f>AVERAGE(N$6:N319)</f>
        <v>2407.7961783439491</v>
      </c>
      <c r="AB319" s="169">
        <f>AVERAGE(O$6:O319)</f>
        <v>3.0573248407643314</v>
      </c>
      <c r="AC319" s="170">
        <f>AVERAGE(P$6:P319)</f>
        <v>36.687898089171973</v>
      </c>
      <c r="AD319" s="170">
        <f>AVERAGE(Q$6:Q319)</f>
        <v>125.96178343949045</v>
      </c>
      <c r="AY319" s="5"/>
      <c r="AZ319" s="26">
        <v>314</v>
      </c>
      <c r="BA319" s="165">
        <v>13.877095255784038</v>
      </c>
      <c r="BB319" s="176">
        <v>0.15</v>
      </c>
      <c r="BC319" s="161">
        <v>3</v>
      </c>
      <c r="BD319" s="182">
        <v>519</v>
      </c>
      <c r="BE319" s="161">
        <v>15</v>
      </c>
      <c r="BF319" s="161">
        <v>15</v>
      </c>
      <c r="BG319" s="161">
        <v>0</v>
      </c>
      <c r="BH319" s="168">
        <v>2250</v>
      </c>
      <c r="BI319" s="168">
        <v>0</v>
      </c>
      <c r="BJ319" s="168">
        <v>750</v>
      </c>
      <c r="BK319" s="168">
        <v>225</v>
      </c>
      <c r="BL319" s="168">
        <v>2119</v>
      </c>
      <c r="BM319" s="161">
        <v>2</v>
      </c>
      <c r="BN319" s="168">
        <v>30</v>
      </c>
      <c r="BO319" s="168">
        <v>161</v>
      </c>
      <c r="BP319" s="161" t="s">
        <v>117</v>
      </c>
      <c r="BR319" s="164">
        <f>AVERAGE(BE$6:BE319)</f>
        <v>19.745222929936304</v>
      </c>
      <c r="BS319" s="164">
        <f>AVERAGE(BF$6:BF319)</f>
        <v>18.936305732484076</v>
      </c>
      <c r="BT319" s="164">
        <f>AVERAGE(BG$6:BG319)</f>
        <v>0.69745222929936301</v>
      </c>
      <c r="BU319" s="167">
        <f>AVERAGE(BH$6:BH319)</f>
        <v>2840.4458598726114</v>
      </c>
      <c r="BV319" s="167">
        <f>AVERAGE(BI$6:BI319)</f>
        <v>104.61783439490446</v>
      </c>
      <c r="BW319" s="167">
        <f>AVERAGE(BJ$6:BJ319)</f>
        <v>911.9426751592357</v>
      </c>
      <c r="BX319" s="167">
        <f>AVERAGE(BK$6:BK319)</f>
        <v>273.58280254777071</v>
      </c>
      <c r="BY319" s="167">
        <f>AVERAGE(BL$6:BL319)</f>
        <v>2258.8439490445858</v>
      </c>
      <c r="BZ319" s="164">
        <f>AVERAGE(BM$6:BM319)</f>
        <v>2.2101910828025479</v>
      </c>
      <c r="CA319" s="167">
        <f>AVERAGE(BN$6:BN319)</f>
        <v>33.152866242038215</v>
      </c>
      <c r="CB319" s="167">
        <f>AVERAGE(BO$6:BO319)</f>
        <v>614.75477707006371</v>
      </c>
      <c r="DF319" s="103">
        <v>314</v>
      </c>
      <c r="DG319" s="192">
        <v>7.4498300260946966</v>
      </c>
      <c r="DH319" s="193">
        <v>0.05</v>
      </c>
      <c r="DI319" s="105">
        <v>1</v>
      </c>
      <c r="DJ319" s="194">
        <v>335</v>
      </c>
      <c r="DK319" s="105">
        <v>8</v>
      </c>
      <c r="DL319" s="105">
        <v>8</v>
      </c>
      <c r="DM319" s="105">
        <v>0</v>
      </c>
      <c r="DN319" s="194">
        <v>1440</v>
      </c>
      <c r="DO319" s="194">
        <v>0</v>
      </c>
      <c r="DP319" s="194">
        <v>400</v>
      </c>
      <c r="DQ319" s="194">
        <v>120</v>
      </c>
      <c r="DR319" s="194">
        <v>1480</v>
      </c>
      <c r="DS319" s="105">
        <v>0</v>
      </c>
      <c r="DT319" s="194">
        <v>0</v>
      </c>
      <c r="DU319" s="194">
        <v>-40</v>
      </c>
      <c r="DV319" s="105" t="s">
        <v>117</v>
      </c>
      <c r="DX319" s="164">
        <f>AVERAGE(DK$6:DK319)</f>
        <v>10.48407643312102</v>
      </c>
      <c r="DY319" s="164">
        <f>AVERAGE(DL$6:DL319)</f>
        <v>10.48407643312102</v>
      </c>
      <c r="DZ319" s="164">
        <f>AVERAGE(DM$6:DM319)</f>
        <v>0</v>
      </c>
      <c r="EA319" s="167">
        <f>AVERAGE(DN$6:DN319)</f>
        <v>1887.1337579617834</v>
      </c>
      <c r="EB319" s="167">
        <f>AVERAGE(DO$6:DO319)</f>
        <v>0</v>
      </c>
      <c r="EC319" s="167">
        <f>AVERAGE(DP$6:DP319)</f>
        <v>524.20382165605099</v>
      </c>
      <c r="ED319" s="167">
        <f>AVERAGE(DQ$6:DQ319)</f>
        <v>157.26114649681529</v>
      </c>
      <c r="EE319" s="167">
        <f>AVERAGE(DR$6:DR319)</f>
        <v>1657.312101910828</v>
      </c>
      <c r="EF319" s="164">
        <f>AVERAGE(DS$6:DS319)</f>
        <v>0.87579617834394907</v>
      </c>
      <c r="EG319" s="167">
        <f>AVERAGE(DT$6:DT319)</f>
        <v>15.764331210191083</v>
      </c>
      <c r="EH319" s="167">
        <f>AVERAGE(DU$6:DU319)</f>
        <v>245.5859872611465</v>
      </c>
      <c r="FJ319" s="103">
        <v>314</v>
      </c>
      <c r="FK319" s="165">
        <v>7.2149309151395444</v>
      </c>
      <c r="FL319" s="163">
        <v>0.2</v>
      </c>
      <c r="FM319" s="161">
        <v>3</v>
      </c>
      <c r="FN319" s="168">
        <v>122</v>
      </c>
      <c r="FO319" s="161">
        <v>9</v>
      </c>
      <c r="FP319" s="161">
        <v>9</v>
      </c>
      <c r="FQ319" s="161">
        <v>0</v>
      </c>
      <c r="FR319" s="168">
        <v>1620</v>
      </c>
      <c r="FS319" s="168">
        <v>0</v>
      </c>
      <c r="FT319" s="168">
        <v>450</v>
      </c>
      <c r="FU319" s="168">
        <v>135</v>
      </c>
      <c r="FV319" s="168">
        <v>1332</v>
      </c>
      <c r="FW319" s="161">
        <v>1</v>
      </c>
      <c r="FX319" s="168">
        <v>36</v>
      </c>
      <c r="FY319" s="168">
        <v>324</v>
      </c>
      <c r="FZ319" s="161" t="s">
        <v>117</v>
      </c>
      <c r="GB319" s="160">
        <f>AVERAGE(FO$6:FO319)</f>
        <v>9.9394904458598727</v>
      </c>
      <c r="GC319" s="160">
        <f>AVERAGE(FP$6:FP319)</f>
        <v>9.9394904458598727</v>
      </c>
      <c r="GD319" s="160">
        <f>AVERAGE(FQ$6:FQ319)</f>
        <v>0</v>
      </c>
      <c r="GE319" s="166">
        <f>AVERAGE(FR$6:FR319)</f>
        <v>1789.1082802547771</v>
      </c>
      <c r="GF319" s="166">
        <f>AVERAGE(FS$6:FS319)</f>
        <v>0</v>
      </c>
      <c r="GG319" s="166">
        <f>AVERAGE(FT$6:FT319)</f>
        <v>496.97452229299364</v>
      </c>
      <c r="GH319" s="166">
        <f>AVERAGE(FU$6:FU319)</f>
        <v>149.09235668789808</v>
      </c>
      <c r="GI319" s="166">
        <f>AVERAGE(FV$6:FV319)</f>
        <v>1632.624203821656</v>
      </c>
      <c r="GJ319" s="160">
        <f>AVERAGE(FW$6:FW319)</f>
        <v>0.8439490445859873</v>
      </c>
      <c r="GK319" s="166">
        <f>AVERAGE(FX$6:FX319)</f>
        <v>30.38216560509554</v>
      </c>
      <c r="GL319" s="166">
        <f>AVERAGE(FY$6:FY319)</f>
        <v>186.86624203821657</v>
      </c>
      <c r="HM319" s="98">
        <v>314</v>
      </c>
      <c r="HN319" s="179">
        <v>24.616139913678627</v>
      </c>
      <c r="HO319" s="188">
        <v>0.05</v>
      </c>
      <c r="HP319" s="177">
        <v>8</v>
      </c>
      <c r="HQ319" s="191">
        <v>419</v>
      </c>
      <c r="HR319" s="177">
        <v>32</v>
      </c>
      <c r="HS319" s="177">
        <v>23</v>
      </c>
      <c r="HT319" s="177">
        <v>3</v>
      </c>
      <c r="HU319" s="191">
        <v>3450</v>
      </c>
      <c r="HV319" s="191">
        <v>450</v>
      </c>
      <c r="HW319" s="191">
        <v>1000</v>
      </c>
      <c r="HX319" s="191">
        <v>300</v>
      </c>
      <c r="HY319" s="191">
        <v>2794</v>
      </c>
      <c r="HZ319" s="177">
        <v>1</v>
      </c>
      <c r="IA319" s="191">
        <v>30</v>
      </c>
      <c r="IB319" s="191">
        <v>686</v>
      </c>
      <c r="IC319" s="177" t="s">
        <v>116</v>
      </c>
      <c r="IE319" s="164">
        <f>AVERAGE(HR$6:HR319)</f>
        <v>19.815286624203821</v>
      </c>
      <c r="IF319" s="164">
        <f>AVERAGE(HS$6:HS319)</f>
        <v>19.14968152866242</v>
      </c>
      <c r="IG319" s="164">
        <f>AVERAGE(HT$6:HT319)</f>
        <v>1.015923566878981</v>
      </c>
      <c r="IH319" s="167">
        <f>AVERAGE(HU$6:HU319)</f>
        <v>2872.4522292993629</v>
      </c>
      <c r="II319" s="167">
        <f>AVERAGE(HV$6:HV319)</f>
        <v>152.38853503184714</v>
      </c>
      <c r="IJ319" s="167">
        <f>AVERAGE(HW$6:HW319)</f>
        <v>906.68789808917199</v>
      </c>
      <c r="IK319" s="167">
        <f>AVERAGE(HX$6:HX319)</f>
        <v>272.00636942675158</v>
      </c>
      <c r="IL319" s="167">
        <f>AVERAGE(HY$6:HY319)</f>
        <v>2307.0477707006371</v>
      </c>
      <c r="IM319" s="164">
        <f>AVERAGE(HZ$6:HZ319)</f>
        <v>2.4426751592356686</v>
      </c>
      <c r="IN319" s="167">
        <f>AVERAGE(IA$6:IA319)</f>
        <v>73.28025477707007</v>
      </c>
      <c r="IO319" s="167">
        <f>AVERAGE(IB$6:IB319)</f>
        <v>638.68471337579615</v>
      </c>
    </row>
    <row r="320" spans="2:249" x14ac:dyDescent="0.2">
      <c r="B320" s="103">
        <v>315</v>
      </c>
      <c r="C320" s="165">
        <v>26.95648758667787</v>
      </c>
      <c r="D320" s="163">
        <v>0.1</v>
      </c>
      <c r="E320" s="161">
        <v>3</v>
      </c>
      <c r="F320" s="168">
        <v>480</v>
      </c>
      <c r="G320" s="161">
        <v>27</v>
      </c>
      <c r="H320" s="161">
        <v>22</v>
      </c>
      <c r="I320" s="161">
        <v>2</v>
      </c>
      <c r="J320" s="168">
        <v>2640</v>
      </c>
      <c r="K320" s="168">
        <v>240</v>
      </c>
      <c r="L320" s="168">
        <v>1000</v>
      </c>
      <c r="M320" s="168">
        <v>300</v>
      </c>
      <c r="N320" s="168">
        <v>2645</v>
      </c>
      <c r="O320" s="161">
        <v>3</v>
      </c>
      <c r="P320" s="168">
        <v>36</v>
      </c>
      <c r="Q320" s="168">
        <v>31</v>
      </c>
      <c r="R320" s="161" t="s">
        <v>116</v>
      </c>
      <c r="T320" s="169">
        <f>AVERAGE(G$6:G320)</f>
        <v>23.526984126984129</v>
      </c>
      <c r="U320" s="169">
        <f>AVERAGE(H$6:H320)</f>
        <v>20.812698412698413</v>
      </c>
      <c r="V320" s="169">
        <f>AVERAGE(I$6:I320)</f>
        <v>1.4</v>
      </c>
      <c r="W320" s="170">
        <f>AVERAGE(J$6:J320)</f>
        <v>2497.5238095238096</v>
      </c>
      <c r="X320" s="170">
        <f>AVERAGE(K$6:K320)</f>
        <v>168</v>
      </c>
      <c r="Y320" s="170">
        <f>AVERAGE(L$6:L320)</f>
        <v>970.6349206349206</v>
      </c>
      <c r="Z320" s="170">
        <f>AVERAGE(M$6:M320)</f>
        <v>291.1904761904762</v>
      </c>
      <c r="AA320" s="170">
        <f>AVERAGE(N$6:N320)</f>
        <v>2408.5492063492065</v>
      </c>
      <c r="AB320" s="169">
        <f>AVERAGE(O$6:O320)</f>
        <v>3.0571428571428569</v>
      </c>
      <c r="AC320" s="170">
        <f>AVERAGE(P$6:P320)</f>
        <v>36.685714285714283</v>
      </c>
      <c r="AD320" s="170">
        <f>AVERAGE(Q$6:Q320)</f>
        <v>125.66031746031746</v>
      </c>
      <c r="AY320" s="5"/>
      <c r="AZ320" s="26">
        <v>315</v>
      </c>
      <c r="BA320" s="165">
        <v>17.869026681405444</v>
      </c>
      <c r="BB320" s="176">
        <v>0.2</v>
      </c>
      <c r="BC320" s="161">
        <v>3</v>
      </c>
      <c r="BD320" s="182">
        <v>526</v>
      </c>
      <c r="BE320" s="161">
        <v>17</v>
      </c>
      <c r="BF320" s="161">
        <v>17</v>
      </c>
      <c r="BG320" s="161">
        <v>0</v>
      </c>
      <c r="BH320" s="168">
        <v>2550</v>
      </c>
      <c r="BI320" s="168">
        <v>0</v>
      </c>
      <c r="BJ320" s="168">
        <v>850</v>
      </c>
      <c r="BK320" s="168">
        <v>255</v>
      </c>
      <c r="BL320" s="168">
        <v>2256</v>
      </c>
      <c r="BM320" s="161">
        <v>4</v>
      </c>
      <c r="BN320" s="168">
        <v>60</v>
      </c>
      <c r="BO320" s="168">
        <v>354</v>
      </c>
      <c r="BP320" s="161" t="s">
        <v>117</v>
      </c>
      <c r="BR320" s="164">
        <f>AVERAGE(BE$6:BE320)</f>
        <v>19.736507936507937</v>
      </c>
      <c r="BS320" s="164">
        <f>AVERAGE(BF$6:BF320)</f>
        <v>18.93015873015873</v>
      </c>
      <c r="BT320" s="164">
        <f>AVERAGE(BG$6:BG320)</f>
        <v>0.69523809523809521</v>
      </c>
      <c r="BU320" s="167">
        <f>AVERAGE(BH$6:BH320)</f>
        <v>2839.5238095238096</v>
      </c>
      <c r="BV320" s="167">
        <f>AVERAGE(BI$6:BI320)</f>
        <v>104.28571428571429</v>
      </c>
      <c r="BW320" s="167">
        <f>AVERAGE(BJ$6:BJ320)</f>
        <v>911.74603174603169</v>
      </c>
      <c r="BX320" s="167">
        <f>AVERAGE(BK$6:BK320)</f>
        <v>273.52380952380952</v>
      </c>
      <c r="BY320" s="167">
        <f>AVERAGE(BL$6:BL320)</f>
        <v>2258.8349206349208</v>
      </c>
      <c r="BZ320" s="164">
        <f>AVERAGE(BM$6:BM320)</f>
        <v>2.215873015873016</v>
      </c>
      <c r="CA320" s="167">
        <f>AVERAGE(BN$6:BN320)</f>
        <v>33.238095238095241</v>
      </c>
      <c r="CB320" s="167">
        <f>AVERAGE(BO$6:BO320)</f>
        <v>613.92698412698417</v>
      </c>
      <c r="DF320" s="103">
        <v>315</v>
      </c>
      <c r="DG320" s="192">
        <v>6.7774448051011822</v>
      </c>
      <c r="DH320" s="193">
        <v>0.15</v>
      </c>
      <c r="DI320" s="105">
        <v>1</v>
      </c>
      <c r="DJ320" s="194">
        <v>548</v>
      </c>
      <c r="DK320" s="105">
        <v>7</v>
      </c>
      <c r="DL320" s="105">
        <v>7</v>
      </c>
      <c r="DM320" s="105">
        <v>0</v>
      </c>
      <c r="DN320" s="194">
        <v>1260</v>
      </c>
      <c r="DO320" s="194">
        <v>0</v>
      </c>
      <c r="DP320" s="194">
        <v>350</v>
      </c>
      <c r="DQ320" s="194">
        <v>105</v>
      </c>
      <c r="DR320" s="194">
        <v>1628</v>
      </c>
      <c r="DS320" s="105">
        <v>1</v>
      </c>
      <c r="DT320" s="194">
        <v>18</v>
      </c>
      <c r="DU320" s="194">
        <v>-350</v>
      </c>
      <c r="DV320" s="105" t="s">
        <v>117</v>
      </c>
      <c r="DX320" s="164">
        <f>AVERAGE(DK$6:DK320)</f>
        <v>10.473015873015873</v>
      </c>
      <c r="DY320" s="164">
        <f>AVERAGE(DL$6:DL320)</f>
        <v>10.473015873015873</v>
      </c>
      <c r="DZ320" s="164">
        <f>AVERAGE(DM$6:DM320)</f>
        <v>0</v>
      </c>
      <c r="EA320" s="167">
        <f>AVERAGE(DN$6:DN320)</f>
        <v>1885.1428571428571</v>
      </c>
      <c r="EB320" s="167">
        <f>AVERAGE(DO$6:DO320)</f>
        <v>0</v>
      </c>
      <c r="EC320" s="167">
        <f>AVERAGE(DP$6:DP320)</f>
        <v>523.65079365079362</v>
      </c>
      <c r="ED320" s="167">
        <f>AVERAGE(DQ$6:DQ320)</f>
        <v>157.0952380952381</v>
      </c>
      <c r="EE320" s="167">
        <f>AVERAGE(DR$6:DR320)</f>
        <v>1657.2190476190476</v>
      </c>
      <c r="EF320" s="164">
        <f>AVERAGE(DS$6:DS320)</f>
        <v>0.87619047619047619</v>
      </c>
      <c r="EG320" s="167">
        <f>AVERAGE(DT$6:DT320)</f>
        <v>15.771428571428572</v>
      </c>
      <c r="EH320" s="167">
        <f>AVERAGE(DU$6:DU320)</f>
        <v>243.6952380952381</v>
      </c>
      <c r="FJ320" s="103">
        <v>315</v>
      </c>
      <c r="FK320" s="165">
        <v>8.0596282025566914</v>
      </c>
      <c r="FL320" s="163">
        <v>0.05</v>
      </c>
      <c r="FM320" s="161">
        <v>7</v>
      </c>
      <c r="FN320" s="168">
        <v>277</v>
      </c>
      <c r="FO320" s="161">
        <v>15</v>
      </c>
      <c r="FP320" s="161">
        <v>15</v>
      </c>
      <c r="FQ320" s="161">
        <v>0</v>
      </c>
      <c r="FR320" s="168">
        <v>2700</v>
      </c>
      <c r="FS320" s="168">
        <v>0</v>
      </c>
      <c r="FT320" s="168">
        <v>750</v>
      </c>
      <c r="FU320" s="168">
        <v>225</v>
      </c>
      <c r="FV320" s="168">
        <v>1877</v>
      </c>
      <c r="FW320" s="161">
        <v>0</v>
      </c>
      <c r="FX320" s="168">
        <v>0</v>
      </c>
      <c r="FY320" s="168">
        <v>823</v>
      </c>
      <c r="FZ320" s="161" t="s">
        <v>117</v>
      </c>
      <c r="GB320" s="160">
        <f>AVERAGE(FO$6:FO320)</f>
        <v>9.9555555555555557</v>
      </c>
      <c r="GC320" s="160">
        <f>AVERAGE(FP$6:FP320)</f>
        <v>9.9555555555555557</v>
      </c>
      <c r="GD320" s="160">
        <f>AVERAGE(FQ$6:FQ320)</f>
        <v>0</v>
      </c>
      <c r="GE320" s="166">
        <f>AVERAGE(FR$6:FR320)</f>
        <v>1792</v>
      </c>
      <c r="GF320" s="166">
        <f>AVERAGE(FS$6:FS320)</f>
        <v>0</v>
      </c>
      <c r="GG320" s="166">
        <f>AVERAGE(FT$6:FT320)</f>
        <v>497.77777777777777</v>
      </c>
      <c r="GH320" s="166">
        <f>AVERAGE(FU$6:FU320)</f>
        <v>149.33333333333334</v>
      </c>
      <c r="GI320" s="166">
        <f>AVERAGE(FV$6:FV320)</f>
        <v>1633.4</v>
      </c>
      <c r="GJ320" s="160">
        <f>AVERAGE(FW$6:FW320)</f>
        <v>0.84126984126984128</v>
      </c>
      <c r="GK320" s="166">
        <f>AVERAGE(FX$6:FX320)</f>
        <v>30.285714285714285</v>
      </c>
      <c r="GL320" s="166">
        <f>AVERAGE(FY$6:FY320)</f>
        <v>188.88571428571427</v>
      </c>
      <c r="HM320" s="98">
        <v>315</v>
      </c>
      <c r="HN320" s="179">
        <v>20.590564058764244</v>
      </c>
      <c r="HO320" s="188">
        <v>0.15</v>
      </c>
      <c r="HP320" s="177">
        <v>8</v>
      </c>
      <c r="HQ320" s="191">
        <v>278</v>
      </c>
      <c r="HR320" s="177">
        <v>26</v>
      </c>
      <c r="HS320" s="177">
        <v>23</v>
      </c>
      <c r="HT320" s="177">
        <v>3</v>
      </c>
      <c r="HU320" s="191">
        <v>3450</v>
      </c>
      <c r="HV320" s="191">
        <v>450</v>
      </c>
      <c r="HW320" s="191">
        <v>1000</v>
      </c>
      <c r="HX320" s="191">
        <v>300</v>
      </c>
      <c r="HY320" s="191">
        <v>2653</v>
      </c>
      <c r="HZ320" s="177">
        <v>3</v>
      </c>
      <c r="IA320" s="191">
        <v>90</v>
      </c>
      <c r="IB320" s="191">
        <v>887</v>
      </c>
      <c r="IC320" s="177" t="s">
        <v>116</v>
      </c>
      <c r="IE320" s="164">
        <f>AVERAGE(HR$6:HR320)</f>
        <v>19.834920634920636</v>
      </c>
      <c r="IF320" s="164">
        <f>AVERAGE(HS$6:HS320)</f>
        <v>19.161904761904761</v>
      </c>
      <c r="IG320" s="164">
        <f>AVERAGE(HT$6:HT320)</f>
        <v>1.0222222222222221</v>
      </c>
      <c r="IH320" s="167">
        <f>AVERAGE(HU$6:HU320)</f>
        <v>2874.2857142857142</v>
      </c>
      <c r="II320" s="167">
        <f>AVERAGE(HV$6:HV320)</f>
        <v>153.33333333333334</v>
      </c>
      <c r="IJ320" s="167">
        <f>AVERAGE(HW$6:HW320)</f>
        <v>906.98412698412699</v>
      </c>
      <c r="IK320" s="167">
        <f>AVERAGE(HX$6:HX320)</f>
        <v>272.09523809523807</v>
      </c>
      <c r="IL320" s="167">
        <f>AVERAGE(HY$6:HY320)</f>
        <v>2308.1460317460319</v>
      </c>
      <c r="IM320" s="164">
        <f>AVERAGE(HZ$6:HZ320)</f>
        <v>2.4444444444444446</v>
      </c>
      <c r="IN320" s="167">
        <f>AVERAGE(IA$6:IA320)</f>
        <v>73.333333333333329</v>
      </c>
      <c r="IO320" s="167">
        <f>AVERAGE(IB$6:IB320)</f>
        <v>639.47301587301592</v>
      </c>
    </row>
    <row r="321" spans="2:249" x14ac:dyDescent="0.2">
      <c r="B321" s="103">
        <v>316</v>
      </c>
      <c r="C321" s="165">
        <v>23.550223887351475</v>
      </c>
      <c r="D321" s="163">
        <v>0.1</v>
      </c>
      <c r="E321" s="161">
        <v>6</v>
      </c>
      <c r="F321" s="168">
        <v>393</v>
      </c>
      <c r="G321" s="161">
        <v>28</v>
      </c>
      <c r="H321" s="161">
        <v>22</v>
      </c>
      <c r="I321" s="161">
        <v>2</v>
      </c>
      <c r="J321" s="168">
        <v>2640</v>
      </c>
      <c r="K321" s="168">
        <v>240</v>
      </c>
      <c r="L321" s="168">
        <v>1000</v>
      </c>
      <c r="M321" s="168">
        <v>300</v>
      </c>
      <c r="N321" s="168">
        <v>2558</v>
      </c>
      <c r="O321" s="161">
        <v>2</v>
      </c>
      <c r="P321" s="168">
        <v>24</v>
      </c>
      <c r="Q321" s="168">
        <v>106</v>
      </c>
      <c r="R321" s="161" t="s">
        <v>116</v>
      </c>
      <c r="T321" s="169">
        <f>AVERAGE(G$6:G321)</f>
        <v>23.541139240506329</v>
      </c>
      <c r="U321" s="169">
        <f>AVERAGE(H$6:H321)</f>
        <v>20.816455696202532</v>
      </c>
      <c r="V321" s="169">
        <f>AVERAGE(I$6:I321)</f>
        <v>1.4018987341772151</v>
      </c>
      <c r="W321" s="170">
        <f>AVERAGE(J$6:J321)</f>
        <v>2497.9746835443038</v>
      </c>
      <c r="X321" s="170">
        <f>AVERAGE(K$6:K321)</f>
        <v>168.22784810126583</v>
      </c>
      <c r="Y321" s="170">
        <f>AVERAGE(L$6:L321)</f>
        <v>970.72784810126586</v>
      </c>
      <c r="Z321" s="170">
        <f>AVERAGE(M$6:M321)</f>
        <v>291.21835443037975</v>
      </c>
      <c r="AA321" s="170">
        <f>AVERAGE(N$6:N321)</f>
        <v>2409.0221518987341</v>
      </c>
      <c r="AB321" s="169">
        <f>AVERAGE(O$6:O321)</f>
        <v>3.0537974683544302</v>
      </c>
      <c r="AC321" s="170">
        <f>AVERAGE(P$6:P321)</f>
        <v>36.645569620253163</v>
      </c>
      <c r="AD321" s="170">
        <f>AVERAGE(Q$6:Q321)</f>
        <v>125.59810126582279</v>
      </c>
      <c r="AY321" s="5"/>
      <c r="AZ321" s="26">
        <v>316</v>
      </c>
      <c r="BA321" s="165">
        <v>15.804868675505979</v>
      </c>
      <c r="BB321" s="176">
        <v>0.1</v>
      </c>
      <c r="BC321" s="161">
        <v>8</v>
      </c>
      <c r="BD321" s="182">
        <v>193</v>
      </c>
      <c r="BE321" s="161">
        <v>22</v>
      </c>
      <c r="BF321" s="161">
        <v>22</v>
      </c>
      <c r="BG321" s="161">
        <v>2</v>
      </c>
      <c r="BH321" s="168">
        <v>3300</v>
      </c>
      <c r="BI321" s="168">
        <v>300</v>
      </c>
      <c r="BJ321" s="168">
        <v>1000</v>
      </c>
      <c r="BK321" s="168">
        <v>300</v>
      </c>
      <c r="BL321" s="168">
        <v>2418</v>
      </c>
      <c r="BM321" s="161">
        <v>2</v>
      </c>
      <c r="BN321" s="168">
        <v>30</v>
      </c>
      <c r="BO321" s="168">
        <v>912</v>
      </c>
      <c r="BP321" s="161" t="s">
        <v>116</v>
      </c>
      <c r="BR321" s="164">
        <f>AVERAGE(BE$6:BE321)</f>
        <v>19.74367088607595</v>
      </c>
      <c r="BS321" s="164">
        <f>AVERAGE(BF$6:BF321)</f>
        <v>18.939873417721518</v>
      </c>
      <c r="BT321" s="164">
        <f>AVERAGE(BG$6:BG321)</f>
        <v>0.69936708860759489</v>
      </c>
      <c r="BU321" s="167">
        <f>AVERAGE(BH$6:BH321)</f>
        <v>2840.9810126582279</v>
      </c>
      <c r="BV321" s="167">
        <f>AVERAGE(BI$6:BI321)</f>
        <v>104.90506329113924</v>
      </c>
      <c r="BW321" s="167">
        <f>AVERAGE(BJ$6:BJ321)</f>
        <v>912.02531645569616</v>
      </c>
      <c r="BX321" s="167">
        <f>AVERAGE(BK$6:BK321)</f>
        <v>273.60759493670884</v>
      </c>
      <c r="BY321" s="167">
        <f>AVERAGE(BL$6:BL321)</f>
        <v>2259.3386075949365</v>
      </c>
      <c r="BZ321" s="164">
        <f>AVERAGE(BM$6:BM321)</f>
        <v>2.2151898734177213</v>
      </c>
      <c r="CA321" s="167">
        <f>AVERAGE(BN$6:BN321)</f>
        <v>33.22784810126582</v>
      </c>
      <c r="CB321" s="167">
        <f>AVERAGE(BO$6:BO321)</f>
        <v>614.87025316455697</v>
      </c>
      <c r="DF321" s="103">
        <v>316</v>
      </c>
      <c r="DG321" s="192">
        <v>6.6625883507900552</v>
      </c>
      <c r="DH321" s="193">
        <v>0.05</v>
      </c>
      <c r="DI321" s="105">
        <v>3</v>
      </c>
      <c r="DJ321" s="194">
        <v>501</v>
      </c>
      <c r="DK321" s="105">
        <v>10</v>
      </c>
      <c r="DL321" s="105">
        <v>10</v>
      </c>
      <c r="DM321" s="105">
        <v>0</v>
      </c>
      <c r="DN321" s="194">
        <v>1800</v>
      </c>
      <c r="DO321" s="194">
        <v>0</v>
      </c>
      <c r="DP321" s="194">
        <v>500</v>
      </c>
      <c r="DQ321" s="194">
        <v>150</v>
      </c>
      <c r="DR321" s="194">
        <v>1776</v>
      </c>
      <c r="DS321" s="105">
        <v>0</v>
      </c>
      <c r="DT321" s="194">
        <v>0</v>
      </c>
      <c r="DU321" s="194">
        <v>24</v>
      </c>
      <c r="DV321" s="105" t="s">
        <v>117</v>
      </c>
      <c r="DX321" s="164">
        <f>AVERAGE(DK$6:DK321)</f>
        <v>10.471518987341772</v>
      </c>
      <c r="DY321" s="164">
        <f>AVERAGE(DL$6:DL321)</f>
        <v>10.471518987341772</v>
      </c>
      <c r="DZ321" s="164">
        <f>AVERAGE(DM$6:DM321)</f>
        <v>0</v>
      </c>
      <c r="EA321" s="167">
        <f>AVERAGE(DN$6:DN321)</f>
        <v>1884.873417721519</v>
      </c>
      <c r="EB321" s="167">
        <f>AVERAGE(DO$6:DO321)</f>
        <v>0</v>
      </c>
      <c r="EC321" s="167">
        <f>AVERAGE(DP$6:DP321)</f>
        <v>523.57594936708858</v>
      </c>
      <c r="ED321" s="167">
        <f>AVERAGE(DQ$6:DQ321)</f>
        <v>157.07278481012659</v>
      </c>
      <c r="EE321" s="167">
        <f>AVERAGE(DR$6:DR321)</f>
        <v>1657.5949367088608</v>
      </c>
      <c r="EF321" s="164">
        <f>AVERAGE(DS$6:DS321)</f>
        <v>0.87341772151898733</v>
      </c>
      <c r="EG321" s="167">
        <f>AVERAGE(DT$6:DT321)</f>
        <v>15.721518987341772</v>
      </c>
      <c r="EH321" s="167">
        <f>AVERAGE(DU$6:DU321)</f>
        <v>243</v>
      </c>
      <c r="FJ321" s="103">
        <v>316</v>
      </c>
      <c r="FK321" s="165">
        <v>6.7253693608559635</v>
      </c>
      <c r="FL321" s="163">
        <v>0.15</v>
      </c>
      <c r="FM321" s="161">
        <v>6</v>
      </c>
      <c r="FN321" s="168">
        <v>102</v>
      </c>
      <c r="FO321" s="161">
        <v>12</v>
      </c>
      <c r="FP321" s="161">
        <v>12</v>
      </c>
      <c r="FQ321" s="161">
        <v>0</v>
      </c>
      <c r="FR321" s="168">
        <v>2160</v>
      </c>
      <c r="FS321" s="168">
        <v>0</v>
      </c>
      <c r="FT321" s="168">
        <v>600</v>
      </c>
      <c r="FU321" s="168">
        <v>180</v>
      </c>
      <c r="FV321" s="168">
        <v>1507</v>
      </c>
      <c r="FW321" s="161">
        <v>1</v>
      </c>
      <c r="FX321" s="168">
        <v>36</v>
      </c>
      <c r="FY321" s="168">
        <v>689</v>
      </c>
      <c r="FZ321" s="161" t="s">
        <v>117</v>
      </c>
      <c r="GB321" s="160">
        <f>AVERAGE(FO$6:FO321)</f>
        <v>9.962025316455696</v>
      </c>
      <c r="GC321" s="160">
        <f>AVERAGE(FP$6:FP321)</f>
        <v>9.962025316455696</v>
      </c>
      <c r="GD321" s="160">
        <f>AVERAGE(FQ$6:FQ321)</f>
        <v>0</v>
      </c>
      <c r="GE321" s="166">
        <f>AVERAGE(FR$6:FR321)</f>
        <v>1793.1645569620252</v>
      </c>
      <c r="GF321" s="166">
        <f>AVERAGE(FS$6:FS321)</f>
        <v>0</v>
      </c>
      <c r="GG321" s="166">
        <f>AVERAGE(FT$6:FT321)</f>
        <v>498.1012658227848</v>
      </c>
      <c r="GH321" s="166">
        <f>AVERAGE(FU$6:FU321)</f>
        <v>149.43037974683546</v>
      </c>
      <c r="GI321" s="166">
        <f>AVERAGE(FV$6:FV321)</f>
        <v>1633</v>
      </c>
      <c r="GJ321" s="160">
        <f>AVERAGE(FW$6:FW321)</f>
        <v>0.84177215189873422</v>
      </c>
      <c r="GK321" s="166">
        <f>AVERAGE(FX$6:FX321)</f>
        <v>30.303797468354432</v>
      </c>
      <c r="GL321" s="166">
        <f>AVERAGE(FY$6:FY321)</f>
        <v>190.46835443037975</v>
      </c>
      <c r="HM321" s="98">
        <v>316</v>
      </c>
      <c r="HN321" s="179">
        <v>21.964456977348732</v>
      </c>
      <c r="HO321" s="188">
        <v>0.05</v>
      </c>
      <c r="HP321" s="177">
        <v>1</v>
      </c>
      <c r="HQ321" s="191">
        <v>465</v>
      </c>
      <c r="HR321" s="177">
        <v>22</v>
      </c>
      <c r="HS321" s="177">
        <v>22</v>
      </c>
      <c r="HT321" s="177">
        <v>2</v>
      </c>
      <c r="HU321" s="191">
        <v>3300</v>
      </c>
      <c r="HV321" s="191">
        <v>300</v>
      </c>
      <c r="HW321" s="191">
        <v>1000</v>
      </c>
      <c r="HX321" s="191">
        <v>300</v>
      </c>
      <c r="HY321" s="191">
        <v>2690</v>
      </c>
      <c r="HZ321" s="177">
        <v>1</v>
      </c>
      <c r="IA321" s="191">
        <v>30</v>
      </c>
      <c r="IB321" s="191">
        <v>640</v>
      </c>
      <c r="IC321" s="177" t="s">
        <v>116</v>
      </c>
      <c r="IE321" s="164">
        <f>AVERAGE(HR$6:HR321)</f>
        <v>19.841772151898734</v>
      </c>
      <c r="IF321" s="164">
        <f>AVERAGE(HS$6:HS321)</f>
        <v>19.170886075949365</v>
      </c>
      <c r="IG321" s="164">
        <f>AVERAGE(HT$6:HT321)</f>
        <v>1.0253164556962024</v>
      </c>
      <c r="IH321" s="167">
        <f>AVERAGE(HU$6:HU321)</f>
        <v>2875.6329113924053</v>
      </c>
      <c r="II321" s="167">
        <f>AVERAGE(HV$6:HV321)</f>
        <v>153.79746835443038</v>
      </c>
      <c r="IJ321" s="167">
        <f>AVERAGE(HW$6:HW321)</f>
        <v>907.27848101265818</v>
      </c>
      <c r="IK321" s="167">
        <f>AVERAGE(HX$6:HX321)</f>
        <v>272.18354430379748</v>
      </c>
      <c r="IL321" s="167">
        <f>AVERAGE(HY$6:HY321)</f>
        <v>2309.3544303797466</v>
      </c>
      <c r="IM321" s="164">
        <f>AVERAGE(HZ$6:HZ321)</f>
        <v>2.4398734177215191</v>
      </c>
      <c r="IN321" s="167">
        <f>AVERAGE(IA$6:IA321)</f>
        <v>73.196202531645568</v>
      </c>
      <c r="IO321" s="167">
        <f>AVERAGE(IB$6:IB321)</f>
        <v>639.47468354430384</v>
      </c>
    </row>
    <row r="322" spans="2:249" x14ac:dyDescent="0.2">
      <c r="B322" s="103">
        <v>317</v>
      </c>
      <c r="C322" s="165">
        <v>19.104781655418787</v>
      </c>
      <c r="D322" s="163">
        <v>0.15</v>
      </c>
      <c r="E322" s="161">
        <v>3</v>
      </c>
      <c r="F322" s="168">
        <v>514</v>
      </c>
      <c r="G322" s="161">
        <v>19</v>
      </c>
      <c r="H322" s="161">
        <v>19</v>
      </c>
      <c r="I322" s="161">
        <v>0</v>
      </c>
      <c r="J322" s="168">
        <v>2280</v>
      </c>
      <c r="K322" s="168">
        <v>0</v>
      </c>
      <c r="L322" s="168">
        <v>950</v>
      </c>
      <c r="M322" s="168">
        <v>285</v>
      </c>
      <c r="N322" s="168">
        <v>2374</v>
      </c>
      <c r="O322" s="161">
        <v>3</v>
      </c>
      <c r="P322" s="168">
        <v>36</v>
      </c>
      <c r="Q322" s="168">
        <v>-58</v>
      </c>
      <c r="R322" s="161" t="s">
        <v>117</v>
      </c>
      <c r="T322" s="169">
        <f>AVERAGE(G$6:G322)</f>
        <v>23.526813880126184</v>
      </c>
      <c r="U322" s="169">
        <f>AVERAGE(H$6:H322)</f>
        <v>20.810725552050474</v>
      </c>
      <c r="V322" s="169">
        <f>AVERAGE(I$6:I322)</f>
        <v>1.3974763406940063</v>
      </c>
      <c r="W322" s="170">
        <f>AVERAGE(J$6:J322)</f>
        <v>2497.2870662460568</v>
      </c>
      <c r="X322" s="170">
        <f>AVERAGE(K$6:K322)</f>
        <v>167.69716088328076</v>
      </c>
      <c r="Y322" s="170">
        <f>AVERAGE(L$6:L322)</f>
        <v>970.66246056782336</v>
      </c>
      <c r="Z322" s="170">
        <f>AVERAGE(M$6:M322)</f>
        <v>291.19873817034699</v>
      </c>
      <c r="AA322" s="170">
        <f>AVERAGE(N$6:N322)</f>
        <v>2408.9116719242902</v>
      </c>
      <c r="AB322" s="169">
        <f>AVERAGE(O$6:O322)</f>
        <v>3.053627760252366</v>
      </c>
      <c r="AC322" s="170">
        <f>AVERAGE(P$6:P322)</f>
        <v>36.643533123028391</v>
      </c>
      <c r="AD322" s="170">
        <f>AVERAGE(Q$6:Q322)</f>
        <v>125.01892744479495</v>
      </c>
      <c r="AY322" s="5"/>
      <c r="AZ322" s="26">
        <v>317</v>
      </c>
      <c r="BA322" s="165">
        <v>18.340786453559716</v>
      </c>
      <c r="BB322" s="176">
        <v>0.15</v>
      </c>
      <c r="BC322" s="161">
        <v>9</v>
      </c>
      <c r="BD322" s="182">
        <v>445</v>
      </c>
      <c r="BE322" s="161">
        <v>24</v>
      </c>
      <c r="BF322" s="161">
        <v>22</v>
      </c>
      <c r="BG322" s="161">
        <v>2</v>
      </c>
      <c r="BH322" s="168">
        <v>3300</v>
      </c>
      <c r="BI322" s="168">
        <v>300</v>
      </c>
      <c r="BJ322" s="168">
        <v>1000</v>
      </c>
      <c r="BK322" s="168">
        <v>300</v>
      </c>
      <c r="BL322" s="168">
        <v>2670</v>
      </c>
      <c r="BM322" s="161">
        <v>3</v>
      </c>
      <c r="BN322" s="168">
        <v>45</v>
      </c>
      <c r="BO322" s="168">
        <v>675</v>
      </c>
      <c r="BP322" s="161" t="s">
        <v>116</v>
      </c>
      <c r="BR322" s="164">
        <f>AVERAGE(BE$6:BE322)</f>
        <v>19.757097791798106</v>
      </c>
      <c r="BS322" s="164">
        <f>AVERAGE(BF$6:BF322)</f>
        <v>18.949526813880126</v>
      </c>
      <c r="BT322" s="164">
        <f>AVERAGE(BG$6:BG322)</f>
        <v>0.70347003154574128</v>
      </c>
      <c r="BU322" s="167">
        <f>AVERAGE(BH$6:BH322)</f>
        <v>2842.4290220820189</v>
      </c>
      <c r="BV322" s="167">
        <f>AVERAGE(BI$6:BI322)</f>
        <v>105.52050473186119</v>
      </c>
      <c r="BW322" s="167">
        <f>AVERAGE(BJ$6:BJ322)</f>
        <v>912.30283911671927</v>
      </c>
      <c r="BX322" s="167">
        <f>AVERAGE(BK$6:BK322)</f>
        <v>273.69085173501577</v>
      </c>
      <c r="BY322" s="167">
        <f>AVERAGE(BL$6:BL322)</f>
        <v>2260.6340694006308</v>
      </c>
      <c r="BZ322" s="164">
        <f>AVERAGE(BM$6:BM322)</f>
        <v>2.2176656151419558</v>
      </c>
      <c r="CA322" s="167">
        <f>AVERAGE(BN$6:BN322)</f>
        <v>33.264984227129339</v>
      </c>
      <c r="CB322" s="167">
        <f>AVERAGE(BO$6:BO322)</f>
        <v>615.05993690851733</v>
      </c>
      <c r="DF322" s="103">
        <v>317</v>
      </c>
      <c r="DG322" s="192">
        <v>7.1963998332339916</v>
      </c>
      <c r="DH322" s="193">
        <v>0.05</v>
      </c>
      <c r="DI322" s="105">
        <v>0</v>
      </c>
      <c r="DJ322" s="194">
        <v>240</v>
      </c>
      <c r="DK322" s="105">
        <v>7</v>
      </c>
      <c r="DL322" s="105">
        <v>7</v>
      </c>
      <c r="DM322" s="105">
        <v>0</v>
      </c>
      <c r="DN322" s="194">
        <v>1260</v>
      </c>
      <c r="DO322" s="194">
        <v>0</v>
      </c>
      <c r="DP322" s="194">
        <v>350</v>
      </c>
      <c r="DQ322" s="194">
        <v>105</v>
      </c>
      <c r="DR322" s="194">
        <v>1320</v>
      </c>
      <c r="DS322" s="105">
        <v>0</v>
      </c>
      <c r="DT322" s="194">
        <v>0</v>
      </c>
      <c r="DU322" s="194">
        <v>-60</v>
      </c>
      <c r="DV322" s="105" t="s">
        <v>117</v>
      </c>
      <c r="DX322" s="164">
        <f>AVERAGE(DK$6:DK322)</f>
        <v>10.460567823343849</v>
      </c>
      <c r="DY322" s="164">
        <f>AVERAGE(DL$6:DL322)</f>
        <v>10.460567823343849</v>
      </c>
      <c r="DZ322" s="164">
        <f>AVERAGE(DM$6:DM322)</f>
        <v>0</v>
      </c>
      <c r="EA322" s="167">
        <f>AVERAGE(DN$6:DN322)</f>
        <v>1882.9022082018928</v>
      </c>
      <c r="EB322" s="167">
        <f>AVERAGE(DO$6:DO322)</f>
        <v>0</v>
      </c>
      <c r="EC322" s="167">
        <f>AVERAGE(DP$6:DP322)</f>
        <v>523.02839116719247</v>
      </c>
      <c r="ED322" s="167">
        <f>AVERAGE(DQ$6:DQ322)</f>
        <v>156.90851735015772</v>
      </c>
      <c r="EE322" s="167">
        <f>AVERAGE(DR$6:DR322)</f>
        <v>1656.5299684542588</v>
      </c>
      <c r="EF322" s="164">
        <f>AVERAGE(DS$6:DS322)</f>
        <v>0.87066246056782337</v>
      </c>
      <c r="EG322" s="167">
        <f>AVERAGE(DT$6:DT322)</f>
        <v>15.67192429022082</v>
      </c>
      <c r="EH322" s="167">
        <f>AVERAGE(DU$6:DU322)</f>
        <v>242.0441640378549</v>
      </c>
      <c r="FJ322" s="103">
        <v>317</v>
      </c>
      <c r="FK322" s="165">
        <v>6.5093544661716356</v>
      </c>
      <c r="FL322" s="163">
        <v>0.25</v>
      </c>
      <c r="FM322" s="161">
        <v>1</v>
      </c>
      <c r="FN322" s="168">
        <v>523</v>
      </c>
      <c r="FO322" s="161">
        <v>6</v>
      </c>
      <c r="FP322" s="161">
        <v>6</v>
      </c>
      <c r="FQ322" s="161">
        <v>0</v>
      </c>
      <c r="FR322" s="168">
        <v>1080</v>
      </c>
      <c r="FS322" s="168">
        <v>0</v>
      </c>
      <c r="FT322" s="168">
        <v>300</v>
      </c>
      <c r="FU322" s="168">
        <v>90</v>
      </c>
      <c r="FV322" s="168">
        <v>1538</v>
      </c>
      <c r="FW322" s="161">
        <v>2</v>
      </c>
      <c r="FX322" s="168">
        <v>72</v>
      </c>
      <c r="FY322" s="168">
        <v>-386</v>
      </c>
      <c r="FZ322" s="161" t="s">
        <v>117</v>
      </c>
      <c r="GB322" s="160">
        <f>AVERAGE(FO$6:FO322)</f>
        <v>9.9495268138801265</v>
      </c>
      <c r="GC322" s="160">
        <f>AVERAGE(FP$6:FP322)</f>
        <v>9.9495268138801265</v>
      </c>
      <c r="GD322" s="160">
        <f>AVERAGE(FQ$6:FQ322)</f>
        <v>0</v>
      </c>
      <c r="GE322" s="166">
        <f>AVERAGE(FR$6:FR322)</f>
        <v>1790.9148264984228</v>
      </c>
      <c r="GF322" s="166">
        <f>AVERAGE(FS$6:FS322)</f>
        <v>0</v>
      </c>
      <c r="GG322" s="166">
        <f>AVERAGE(FT$6:FT322)</f>
        <v>497.4763406940063</v>
      </c>
      <c r="GH322" s="166">
        <f>AVERAGE(FU$6:FU322)</f>
        <v>149.24290220820188</v>
      </c>
      <c r="GI322" s="166">
        <f>AVERAGE(FV$6:FV322)</f>
        <v>1632.7003154574134</v>
      </c>
      <c r="GJ322" s="160">
        <f>AVERAGE(FW$6:FW322)</f>
        <v>0.8454258675078864</v>
      </c>
      <c r="GK322" s="166">
        <f>AVERAGE(FX$6:FX322)</f>
        <v>30.435331230283911</v>
      </c>
      <c r="GL322" s="166">
        <f>AVERAGE(FY$6:FY322)</f>
        <v>188.64984227129338</v>
      </c>
      <c r="HM322" s="98">
        <v>317</v>
      </c>
      <c r="HN322" s="179">
        <v>21.939495654413975</v>
      </c>
      <c r="HO322" s="188">
        <v>0.05</v>
      </c>
      <c r="HP322" s="177">
        <v>2</v>
      </c>
      <c r="HQ322" s="191">
        <v>574</v>
      </c>
      <c r="HR322" s="177">
        <v>23</v>
      </c>
      <c r="HS322" s="177">
        <v>23</v>
      </c>
      <c r="HT322" s="177">
        <v>3</v>
      </c>
      <c r="HU322" s="191">
        <v>3450</v>
      </c>
      <c r="HV322" s="191">
        <v>450</v>
      </c>
      <c r="HW322" s="191">
        <v>1000</v>
      </c>
      <c r="HX322" s="191">
        <v>300</v>
      </c>
      <c r="HY322" s="191">
        <v>2949</v>
      </c>
      <c r="HZ322" s="177">
        <v>1</v>
      </c>
      <c r="IA322" s="191">
        <v>30</v>
      </c>
      <c r="IB322" s="191">
        <v>531</v>
      </c>
      <c r="IC322" s="177" t="s">
        <v>116</v>
      </c>
      <c r="IE322" s="164">
        <f>AVERAGE(HR$6:HR322)</f>
        <v>19.851735015772871</v>
      </c>
      <c r="IF322" s="164">
        <f>AVERAGE(HS$6:HS322)</f>
        <v>19.182965299684543</v>
      </c>
      <c r="IG322" s="164">
        <f>AVERAGE(HT$6:HT322)</f>
        <v>1.0315457413249212</v>
      </c>
      <c r="IH322" s="167">
        <f>AVERAGE(HU$6:HU322)</f>
        <v>2877.4447949526816</v>
      </c>
      <c r="II322" s="167">
        <f>AVERAGE(HV$6:HV322)</f>
        <v>154.73186119873816</v>
      </c>
      <c r="IJ322" s="167">
        <f>AVERAGE(HW$6:HW322)</f>
        <v>907.57097791798105</v>
      </c>
      <c r="IK322" s="167">
        <f>AVERAGE(HX$6:HX322)</f>
        <v>272.27129337539429</v>
      </c>
      <c r="IL322" s="167">
        <f>AVERAGE(HY$6:HY322)</f>
        <v>2311.372239747634</v>
      </c>
      <c r="IM322" s="164">
        <f>AVERAGE(HZ$6:HZ322)</f>
        <v>2.4353312302839116</v>
      </c>
      <c r="IN322" s="167">
        <f>AVERAGE(IA$6:IA322)</f>
        <v>73.059936908517344</v>
      </c>
      <c r="IO322" s="167">
        <f>AVERAGE(IB$6:IB322)</f>
        <v>639.13249211356469</v>
      </c>
    </row>
    <row r="323" spans="2:249" x14ac:dyDescent="0.2">
      <c r="B323" s="103">
        <v>318</v>
      </c>
      <c r="C323" s="165">
        <v>19.397718628706382</v>
      </c>
      <c r="D323" s="163">
        <v>0.05</v>
      </c>
      <c r="E323" s="161">
        <v>1</v>
      </c>
      <c r="F323" s="168">
        <v>261</v>
      </c>
      <c r="G323" s="161">
        <v>19</v>
      </c>
      <c r="H323" s="161">
        <v>19</v>
      </c>
      <c r="I323" s="161">
        <v>0</v>
      </c>
      <c r="J323" s="168">
        <v>2280</v>
      </c>
      <c r="K323" s="168">
        <v>0</v>
      </c>
      <c r="L323" s="168">
        <v>950</v>
      </c>
      <c r="M323" s="168">
        <v>285</v>
      </c>
      <c r="N323" s="168">
        <v>2121</v>
      </c>
      <c r="O323" s="161">
        <v>1</v>
      </c>
      <c r="P323" s="168">
        <v>12</v>
      </c>
      <c r="Q323" s="168">
        <v>171</v>
      </c>
      <c r="R323" s="161" t="s">
        <v>117</v>
      </c>
      <c r="T323" s="169">
        <f>AVERAGE(G$6:G323)</f>
        <v>23.512578616352201</v>
      </c>
      <c r="U323" s="169">
        <f>AVERAGE(H$6:H323)</f>
        <v>20.80503144654088</v>
      </c>
      <c r="V323" s="169">
        <f>AVERAGE(I$6:I323)</f>
        <v>1.3930817610062893</v>
      </c>
      <c r="W323" s="170">
        <f>AVERAGE(J$6:J323)</f>
        <v>2496.6037735849059</v>
      </c>
      <c r="X323" s="170">
        <f>AVERAGE(K$6:K323)</f>
        <v>167.16981132075472</v>
      </c>
      <c r="Y323" s="170">
        <f>AVERAGE(L$6:L323)</f>
        <v>970.59748427672957</v>
      </c>
      <c r="Z323" s="170">
        <f>AVERAGE(M$6:M323)</f>
        <v>291.17924528301887</v>
      </c>
      <c r="AA323" s="170">
        <f>AVERAGE(N$6:N323)</f>
        <v>2408.0062893081763</v>
      </c>
      <c r="AB323" s="169">
        <f>AVERAGE(O$6:O323)</f>
        <v>3.0471698113207548</v>
      </c>
      <c r="AC323" s="170">
        <f>AVERAGE(P$6:P323)</f>
        <v>36.566037735849058</v>
      </c>
      <c r="AD323" s="170">
        <f>AVERAGE(Q$6:Q323)</f>
        <v>125.16352201257861</v>
      </c>
      <c r="AY323" s="5"/>
      <c r="AZ323" s="26">
        <v>318</v>
      </c>
      <c r="BA323" s="165">
        <v>19.3673143119088</v>
      </c>
      <c r="BB323" s="176">
        <v>0.15</v>
      </c>
      <c r="BC323" s="161">
        <v>3</v>
      </c>
      <c r="BD323" s="182">
        <v>292</v>
      </c>
      <c r="BE323" s="161">
        <v>19</v>
      </c>
      <c r="BF323" s="161">
        <v>19</v>
      </c>
      <c r="BG323" s="161">
        <v>0</v>
      </c>
      <c r="BH323" s="168">
        <v>2850</v>
      </c>
      <c r="BI323" s="168">
        <v>0</v>
      </c>
      <c r="BJ323" s="168">
        <v>950</v>
      </c>
      <c r="BK323" s="168">
        <v>285</v>
      </c>
      <c r="BL323" s="168">
        <v>2152</v>
      </c>
      <c r="BM323" s="161">
        <v>3</v>
      </c>
      <c r="BN323" s="168">
        <v>45</v>
      </c>
      <c r="BO323" s="168">
        <v>743</v>
      </c>
      <c r="BP323" s="161" t="s">
        <v>117</v>
      </c>
      <c r="BR323" s="164">
        <f>AVERAGE(BE$6:BE323)</f>
        <v>19.754716981132077</v>
      </c>
      <c r="BS323" s="164">
        <f>AVERAGE(BF$6:BF323)</f>
        <v>18.949685534591193</v>
      </c>
      <c r="BT323" s="164">
        <f>AVERAGE(BG$6:BG323)</f>
        <v>0.70125786163522008</v>
      </c>
      <c r="BU323" s="167">
        <f>AVERAGE(BH$6:BH323)</f>
        <v>2842.4528301886794</v>
      </c>
      <c r="BV323" s="167">
        <f>AVERAGE(BI$6:BI323)</f>
        <v>105.18867924528301</v>
      </c>
      <c r="BW323" s="167">
        <f>AVERAGE(BJ$6:BJ323)</f>
        <v>912.42138364779873</v>
      </c>
      <c r="BX323" s="167">
        <f>AVERAGE(BK$6:BK323)</f>
        <v>273.72641509433964</v>
      </c>
      <c r="BY323" s="167">
        <f>AVERAGE(BL$6:BL323)</f>
        <v>2260.2924528301887</v>
      </c>
      <c r="BZ323" s="164">
        <f>AVERAGE(BM$6:BM323)</f>
        <v>2.2201257861635222</v>
      </c>
      <c r="CA323" s="167">
        <f>AVERAGE(BN$6:BN323)</f>
        <v>33.301886792452834</v>
      </c>
      <c r="CB323" s="167">
        <f>AVERAGE(BO$6:BO323)</f>
        <v>615.46226415094338</v>
      </c>
      <c r="DF323" s="103">
        <v>318</v>
      </c>
      <c r="DG323" s="192">
        <v>6.7744608662731185</v>
      </c>
      <c r="DH323" s="193">
        <v>0.15</v>
      </c>
      <c r="DI323" s="105">
        <v>3</v>
      </c>
      <c r="DJ323" s="194">
        <v>157</v>
      </c>
      <c r="DK323" s="105">
        <v>9</v>
      </c>
      <c r="DL323" s="105">
        <v>9</v>
      </c>
      <c r="DM323" s="105">
        <v>0</v>
      </c>
      <c r="DN323" s="194">
        <v>1620</v>
      </c>
      <c r="DO323" s="194">
        <v>0</v>
      </c>
      <c r="DP323" s="194">
        <v>450</v>
      </c>
      <c r="DQ323" s="194">
        <v>135</v>
      </c>
      <c r="DR323" s="194">
        <v>1367</v>
      </c>
      <c r="DS323" s="105">
        <v>1</v>
      </c>
      <c r="DT323" s="194">
        <v>18</v>
      </c>
      <c r="DU323" s="194">
        <v>271</v>
      </c>
      <c r="DV323" s="105" t="s">
        <v>117</v>
      </c>
      <c r="DX323" s="164">
        <f>AVERAGE(DK$6:DK323)</f>
        <v>10.455974842767295</v>
      </c>
      <c r="DY323" s="164">
        <f>AVERAGE(DL$6:DL323)</f>
        <v>10.455974842767295</v>
      </c>
      <c r="DZ323" s="164">
        <f>AVERAGE(DM$6:DM323)</f>
        <v>0</v>
      </c>
      <c r="EA323" s="167">
        <f>AVERAGE(DN$6:DN323)</f>
        <v>1882.0754716981132</v>
      </c>
      <c r="EB323" s="167">
        <f>AVERAGE(DO$6:DO323)</f>
        <v>0</v>
      </c>
      <c r="EC323" s="167">
        <f>AVERAGE(DP$6:DP323)</f>
        <v>522.79874213836479</v>
      </c>
      <c r="ED323" s="167">
        <f>AVERAGE(DQ$6:DQ323)</f>
        <v>156.83962264150944</v>
      </c>
      <c r="EE323" s="167">
        <f>AVERAGE(DR$6:DR323)</f>
        <v>1655.6194968553459</v>
      </c>
      <c r="EF323" s="164">
        <f>AVERAGE(DS$6:DS323)</f>
        <v>0.87106918238993714</v>
      </c>
      <c r="EG323" s="167">
        <f>AVERAGE(DT$6:DT323)</f>
        <v>15.679245283018869</v>
      </c>
      <c r="EH323" s="167">
        <f>AVERAGE(DU$6:DU323)</f>
        <v>242.13522012578616</v>
      </c>
      <c r="FJ323" s="103">
        <v>318</v>
      </c>
      <c r="FK323" s="165">
        <v>5.9086331236223266</v>
      </c>
      <c r="FL323" s="163">
        <v>0.15</v>
      </c>
      <c r="FM323" s="161">
        <v>0</v>
      </c>
      <c r="FN323" s="168">
        <v>534</v>
      </c>
      <c r="FO323" s="161">
        <v>5</v>
      </c>
      <c r="FP323" s="161">
        <v>5</v>
      </c>
      <c r="FQ323" s="161">
        <v>0</v>
      </c>
      <c r="FR323" s="168">
        <v>900</v>
      </c>
      <c r="FS323" s="168">
        <v>0</v>
      </c>
      <c r="FT323" s="168">
        <v>250</v>
      </c>
      <c r="FU323" s="168">
        <v>75</v>
      </c>
      <c r="FV323" s="168">
        <v>1484</v>
      </c>
      <c r="FW323" s="161">
        <v>1</v>
      </c>
      <c r="FX323" s="168">
        <v>36</v>
      </c>
      <c r="FY323" s="168">
        <v>-548</v>
      </c>
      <c r="FZ323" s="161" t="s">
        <v>117</v>
      </c>
      <c r="GB323" s="160">
        <f>AVERAGE(FO$6:FO323)</f>
        <v>9.933962264150944</v>
      </c>
      <c r="GC323" s="160">
        <f>AVERAGE(FP$6:FP323)</f>
        <v>9.933962264150944</v>
      </c>
      <c r="GD323" s="160">
        <f>AVERAGE(FQ$6:FQ323)</f>
        <v>0</v>
      </c>
      <c r="GE323" s="166">
        <f>AVERAGE(FR$6:FR323)</f>
        <v>1788.1132075471698</v>
      </c>
      <c r="GF323" s="166">
        <f>AVERAGE(FS$6:FS323)</f>
        <v>0</v>
      </c>
      <c r="GG323" s="166">
        <f>AVERAGE(FT$6:FT323)</f>
        <v>496.69811320754718</v>
      </c>
      <c r="GH323" s="166">
        <f>AVERAGE(FU$6:FU323)</f>
        <v>149.00943396226415</v>
      </c>
      <c r="GI323" s="166">
        <f>AVERAGE(FV$6:FV323)</f>
        <v>1632.2327044025158</v>
      </c>
      <c r="GJ323" s="160">
        <f>AVERAGE(FW$6:FW323)</f>
        <v>0.84591194968553463</v>
      </c>
      <c r="GK323" s="166">
        <f>AVERAGE(FX$6:FX323)</f>
        <v>30.452830188679247</v>
      </c>
      <c r="GL323" s="166">
        <f>AVERAGE(FY$6:FY323)</f>
        <v>186.33333333333334</v>
      </c>
      <c r="HM323" s="98">
        <v>318</v>
      </c>
      <c r="HN323" s="179">
        <v>18.602897847511993</v>
      </c>
      <c r="HO323" s="188">
        <v>0.05</v>
      </c>
      <c r="HP323" s="177">
        <v>3</v>
      </c>
      <c r="HQ323" s="191">
        <v>246</v>
      </c>
      <c r="HR323" s="177">
        <v>21</v>
      </c>
      <c r="HS323" s="177">
        <v>21</v>
      </c>
      <c r="HT323" s="177">
        <v>1</v>
      </c>
      <c r="HU323" s="191">
        <v>3150</v>
      </c>
      <c r="HV323" s="191">
        <v>150</v>
      </c>
      <c r="HW323" s="191">
        <v>1000</v>
      </c>
      <c r="HX323" s="191">
        <v>300</v>
      </c>
      <c r="HY323" s="191">
        <v>2321</v>
      </c>
      <c r="HZ323" s="177">
        <v>1</v>
      </c>
      <c r="IA323" s="191">
        <v>30</v>
      </c>
      <c r="IB323" s="191">
        <v>859</v>
      </c>
      <c r="IC323" s="177" t="s">
        <v>116</v>
      </c>
      <c r="IE323" s="164">
        <f>AVERAGE(HR$6:HR323)</f>
        <v>19.855345911949687</v>
      </c>
      <c r="IF323" s="164">
        <f>AVERAGE(HS$6:HS323)</f>
        <v>19.188679245283019</v>
      </c>
      <c r="IG323" s="164">
        <f>AVERAGE(HT$6:HT323)</f>
        <v>1.0314465408805031</v>
      </c>
      <c r="IH323" s="167">
        <f>AVERAGE(HU$6:HU323)</f>
        <v>2878.3018867924529</v>
      </c>
      <c r="II323" s="167">
        <f>AVERAGE(HV$6:HV323)</f>
        <v>154.71698113207546</v>
      </c>
      <c r="IJ323" s="167">
        <f>AVERAGE(HW$6:HW323)</f>
        <v>907.86163522012578</v>
      </c>
      <c r="IK323" s="167">
        <f>AVERAGE(HX$6:HX323)</f>
        <v>272.35849056603774</v>
      </c>
      <c r="IL323" s="167">
        <f>AVERAGE(HY$6:HY323)</f>
        <v>2311.4025157232704</v>
      </c>
      <c r="IM323" s="164">
        <f>AVERAGE(HZ$6:HZ323)</f>
        <v>2.4308176100628929</v>
      </c>
      <c r="IN323" s="167">
        <f>AVERAGE(IA$6:IA323)</f>
        <v>72.924528301886795</v>
      </c>
      <c r="IO323" s="167">
        <f>AVERAGE(IB$6:IB323)</f>
        <v>639.82389937106916</v>
      </c>
    </row>
    <row r="324" spans="2:249" x14ac:dyDescent="0.2">
      <c r="B324" s="103">
        <v>319</v>
      </c>
      <c r="C324" s="165">
        <v>27.423737250000627</v>
      </c>
      <c r="D324" s="163">
        <v>0.05</v>
      </c>
      <c r="E324" s="161">
        <v>0</v>
      </c>
      <c r="F324" s="168">
        <v>239</v>
      </c>
      <c r="G324" s="161">
        <v>26</v>
      </c>
      <c r="H324" s="161">
        <v>22</v>
      </c>
      <c r="I324" s="161">
        <v>2</v>
      </c>
      <c r="J324" s="168">
        <v>2640</v>
      </c>
      <c r="K324" s="168">
        <v>240</v>
      </c>
      <c r="L324" s="168">
        <v>1000</v>
      </c>
      <c r="M324" s="168">
        <v>300</v>
      </c>
      <c r="N324" s="168">
        <v>2404</v>
      </c>
      <c r="O324" s="161">
        <v>1</v>
      </c>
      <c r="P324" s="168">
        <v>12</v>
      </c>
      <c r="Q324" s="168">
        <v>248</v>
      </c>
      <c r="R324" s="161" t="s">
        <v>116</v>
      </c>
      <c r="T324" s="169">
        <f>AVERAGE(G$6:G324)</f>
        <v>23.520376175548588</v>
      </c>
      <c r="U324" s="169">
        <f>AVERAGE(H$6:H324)</f>
        <v>20.808777429467085</v>
      </c>
      <c r="V324" s="169">
        <f>AVERAGE(I$6:I324)</f>
        <v>1.3949843260188088</v>
      </c>
      <c r="W324" s="170">
        <f>AVERAGE(J$6:J324)</f>
        <v>2497.05329153605</v>
      </c>
      <c r="X324" s="170">
        <f>AVERAGE(K$6:K324)</f>
        <v>167.39811912225704</v>
      </c>
      <c r="Y324" s="170">
        <f>AVERAGE(L$6:L324)</f>
        <v>970.68965517241384</v>
      </c>
      <c r="Z324" s="170">
        <f>AVERAGE(M$6:M324)</f>
        <v>291.20689655172413</v>
      </c>
      <c r="AA324" s="170">
        <f>AVERAGE(N$6:N324)</f>
        <v>2407.9937304075233</v>
      </c>
      <c r="AB324" s="169">
        <f>AVERAGE(O$6:O324)</f>
        <v>3.0407523510971788</v>
      </c>
      <c r="AC324" s="170">
        <f>AVERAGE(P$6:P324)</f>
        <v>36.489028213166144</v>
      </c>
      <c r="AD324" s="170">
        <f>AVERAGE(Q$6:Q324)</f>
        <v>125.54858934169279</v>
      </c>
      <c r="AY324" s="5"/>
      <c r="AZ324" s="26">
        <v>319</v>
      </c>
      <c r="BA324" s="165">
        <v>23.14702629653868</v>
      </c>
      <c r="BB324" s="176">
        <v>0.05</v>
      </c>
      <c r="BC324" s="161">
        <v>3</v>
      </c>
      <c r="BD324" s="182">
        <v>188</v>
      </c>
      <c r="BE324" s="161">
        <v>25</v>
      </c>
      <c r="BF324" s="161">
        <v>22</v>
      </c>
      <c r="BG324" s="161">
        <v>2</v>
      </c>
      <c r="BH324" s="168">
        <v>3300</v>
      </c>
      <c r="BI324" s="168">
        <v>300</v>
      </c>
      <c r="BJ324" s="168">
        <v>1000</v>
      </c>
      <c r="BK324" s="168">
        <v>300</v>
      </c>
      <c r="BL324" s="168">
        <v>2413</v>
      </c>
      <c r="BM324" s="161">
        <v>1</v>
      </c>
      <c r="BN324" s="168">
        <v>15</v>
      </c>
      <c r="BO324" s="168">
        <v>902</v>
      </c>
      <c r="BP324" s="161" t="s">
        <v>116</v>
      </c>
      <c r="BR324" s="164">
        <f>AVERAGE(BE$6:BE324)</f>
        <v>19.771159874608152</v>
      </c>
      <c r="BS324" s="164">
        <f>AVERAGE(BF$6:BF324)</f>
        <v>18.959247648902821</v>
      </c>
      <c r="BT324" s="164">
        <f>AVERAGE(BG$6:BG324)</f>
        <v>0.70532915360501569</v>
      </c>
      <c r="BU324" s="167">
        <f>AVERAGE(BH$6:BH324)</f>
        <v>2843.8871473354234</v>
      </c>
      <c r="BV324" s="167">
        <f>AVERAGE(BI$6:BI324)</f>
        <v>105.79937304075236</v>
      </c>
      <c r="BW324" s="167">
        <f>AVERAGE(BJ$6:BJ324)</f>
        <v>912.69592476489026</v>
      </c>
      <c r="BX324" s="167">
        <f>AVERAGE(BK$6:BK324)</f>
        <v>273.80877742946706</v>
      </c>
      <c r="BY324" s="167">
        <f>AVERAGE(BL$6:BL324)</f>
        <v>2260.7711598746082</v>
      </c>
      <c r="BZ324" s="164">
        <f>AVERAGE(BM$6:BM324)</f>
        <v>2.2163009404388716</v>
      </c>
      <c r="CA324" s="167">
        <f>AVERAGE(BN$6:BN324)</f>
        <v>33.244514106583075</v>
      </c>
      <c r="CB324" s="167">
        <f>AVERAGE(BO$6:BO324)</f>
        <v>616.36050156739816</v>
      </c>
      <c r="DF324" s="103">
        <v>319</v>
      </c>
      <c r="DG324" s="192">
        <v>9.1619974966847604</v>
      </c>
      <c r="DH324" s="193">
        <v>0.15</v>
      </c>
      <c r="DI324" s="105">
        <v>1</v>
      </c>
      <c r="DJ324" s="194">
        <v>217</v>
      </c>
      <c r="DK324" s="105">
        <v>9</v>
      </c>
      <c r="DL324" s="105">
        <v>9</v>
      </c>
      <c r="DM324" s="105">
        <v>0</v>
      </c>
      <c r="DN324" s="194">
        <v>1620</v>
      </c>
      <c r="DO324" s="194">
        <v>0</v>
      </c>
      <c r="DP324" s="194">
        <v>450</v>
      </c>
      <c r="DQ324" s="194">
        <v>135</v>
      </c>
      <c r="DR324" s="194">
        <v>1427</v>
      </c>
      <c r="DS324" s="105">
        <v>1</v>
      </c>
      <c r="DT324" s="194">
        <v>18</v>
      </c>
      <c r="DU324" s="194">
        <v>211</v>
      </c>
      <c r="DV324" s="105" t="s">
        <v>117</v>
      </c>
      <c r="DX324" s="164">
        <f>AVERAGE(DK$6:DK324)</f>
        <v>10.451410658307211</v>
      </c>
      <c r="DY324" s="164">
        <f>AVERAGE(DL$6:DL324)</f>
        <v>10.451410658307211</v>
      </c>
      <c r="DZ324" s="164">
        <f>AVERAGE(DM$6:DM324)</f>
        <v>0</v>
      </c>
      <c r="EA324" s="167">
        <f>AVERAGE(DN$6:DN324)</f>
        <v>1881.2539184952977</v>
      </c>
      <c r="EB324" s="167">
        <f>AVERAGE(DO$6:DO324)</f>
        <v>0</v>
      </c>
      <c r="EC324" s="167">
        <f>AVERAGE(DP$6:DP324)</f>
        <v>522.57053291536045</v>
      </c>
      <c r="ED324" s="167">
        <f>AVERAGE(DQ$6:DQ324)</f>
        <v>156.77115987460814</v>
      </c>
      <c r="EE324" s="167">
        <f>AVERAGE(DR$6:DR324)</f>
        <v>1654.9028213166143</v>
      </c>
      <c r="EF324" s="164">
        <f>AVERAGE(DS$6:DS324)</f>
        <v>0.87147335423197492</v>
      </c>
      <c r="EG324" s="167">
        <f>AVERAGE(DT$6:DT324)</f>
        <v>15.686520376175549</v>
      </c>
      <c r="EH324" s="167">
        <f>AVERAGE(DU$6:DU324)</f>
        <v>242.03761755485894</v>
      </c>
      <c r="FJ324" s="103">
        <v>319</v>
      </c>
      <c r="FK324" s="165">
        <v>7.7325472043064627</v>
      </c>
      <c r="FL324" s="163">
        <v>0.15</v>
      </c>
      <c r="FM324" s="161">
        <v>1</v>
      </c>
      <c r="FN324" s="168">
        <v>102</v>
      </c>
      <c r="FO324" s="161">
        <v>8</v>
      </c>
      <c r="FP324" s="161">
        <v>8</v>
      </c>
      <c r="FQ324" s="161">
        <v>0</v>
      </c>
      <c r="FR324" s="168">
        <v>1440</v>
      </c>
      <c r="FS324" s="168">
        <v>0</v>
      </c>
      <c r="FT324" s="168">
        <v>400</v>
      </c>
      <c r="FU324" s="168">
        <v>120</v>
      </c>
      <c r="FV324" s="168">
        <v>1247</v>
      </c>
      <c r="FW324" s="161">
        <v>1</v>
      </c>
      <c r="FX324" s="168">
        <v>36</v>
      </c>
      <c r="FY324" s="168">
        <v>229</v>
      </c>
      <c r="FZ324" s="161" t="s">
        <v>117</v>
      </c>
      <c r="GB324" s="160">
        <f>AVERAGE(FO$6:FO324)</f>
        <v>9.9278996865203766</v>
      </c>
      <c r="GC324" s="160">
        <f>AVERAGE(FP$6:FP324)</f>
        <v>9.9278996865203766</v>
      </c>
      <c r="GD324" s="160">
        <f>AVERAGE(FQ$6:FQ324)</f>
        <v>0</v>
      </c>
      <c r="GE324" s="166">
        <f>AVERAGE(FR$6:FR324)</f>
        <v>1787.0219435736676</v>
      </c>
      <c r="GF324" s="166">
        <f>AVERAGE(FS$6:FS324)</f>
        <v>0</v>
      </c>
      <c r="GG324" s="166">
        <f>AVERAGE(FT$6:FT324)</f>
        <v>496.3949843260188</v>
      </c>
      <c r="GH324" s="166">
        <f>AVERAGE(FU$6:FU324)</f>
        <v>148.91849529780563</v>
      </c>
      <c r="GI324" s="166">
        <f>AVERAGE(FV$6:FV324)</f>
        <v>1631.0250783699059</v>
      </c>
      <c r="GJ324" s="160">
        <f>AVERAGE(FW$6:FW324)</f>
        <v>0.84639498432601878</v>
      </c>
      <c r="GK324" s="166">
        <f>AVERAGE(FX$6:FX324)</f>
        <v>30.470219435736677</v>
      </c>
      <c r="GL324" s="166">
        <f>AVERAGE(FY$6:FY324)</f>
        <v>186.46708463949844</v>
      </c>
      <c r="HM324" s="98">
        <v>319</v>
      </c>
      <c r="HN324" s="179">
        <v>17.008473489950749</v>
      </c>
      <c r="HO324" s="188">
        <v>0.1</v>
      </c>
      <c r="HP324" s="177">
        <v>0</v>
      </c>
      <c r="HQ324" s="191">
        <v>131</v>
      </c>
      <c r="HR324" s="177">
        <v>15</v>
      </c>
      <c r="HS324" s="177">
        <v>15</v>
      </c>
      <c r="HT324" s="177">
        <v>0</v>
      </c>
      <c r="HU324" s="191">
        <v>2250</v>
      </c>
      <c r="HV324" s="191">
        <v>0</v>
      </c>
      <c r="HW324" s="191">
        <v>750</v>
      </c>
      <c r="HX324" s="191">
        <v>225</v>
      </c>
      <c r="HY324" s="191">
        <v>1731</v>
      </c>
      <c r="HZ324" s="177">
        <v>2</v>
      </c>
      <c r="IA324" s="191">
        <v>60</v>
      </c>
      <c r="IB324" s="191">
        <v>579</v>
      </c>
      <c r="IC324" s="177" t="s">
        <v>117</v>
      </c>
      <c r="IE324" s="164">
        <f>AVERAGE(HR$6:HR324)</f>
        <v>19.840125391849529</v>
      </c>
      <c r="IF324" s="164">
        <f>AVERAGE(HS$6:HS324)</f>
        <v>19.175548589341691</v>
      </c>
      <c r="IG324" s="164">
        <f>AVERAGE(HT$6:HT324)</f>
        <v>1.0282131661442007</v>
      </c>
      <c r="IH324" s="167">
        <f>AVERAGE(HU$6:HU324)</f>
        <v>2876.3322884012541</v>
      </c>
      <c r="II324" s="167">
        <f>AVERAGE(HV$6:HV324)</f>
        <v>154.2319749216301</v>
      </c>
      <c r="IJ324" s="167">
        <f>AVERAGE(HW$6:HW324)</f>
        <v>907.36677115987459</v>
      </c>
      <c r="IK324" s="167">
        <f>AVERAGE(HX$6:HX324)</f>
        <v>272.2100313479624</v>
      </c>
      <c r="IL324" s="167">
        <f>AVERAGE(HY$6:HY324)</f>
        <v>2309.5830721003135</v>
      </c>
      <c r="IM324" s="164">
        <f>AVERAGE(HZ$6:HZ324)</f>
        <v>2.4294670846394983</v>
      </c>
      <c r="IN324" s="167">
        <f>AVERAGE(IA$6:IA324)</f>
        <v>72.884012539184951</v>
      </c>
      <c r="IO324" s="167">
        <f>AVERAGE(IB$6:IB324)</f>
        <v>639.63322884012541</v>
      </c>
    </row>
    <row r="325" spans="2:249" x14ac:dyDescent="0.2">
      <c r="B325" s="103">
        <v>320</v>
      </c>
      <c r="C325" s="165">
        <v>25.495160001691318</v>
      </c>
      <c r="D325" s="163">
        <v>0.1</v>
      </c>
      <c r="E325" s="161">
        <v>3</v>
      </c>
      <c r="F325" s="168">
        <v>141</v>
      </c>
      <c r="G325" s="161">
        <v>25</v>
      </c>
      <c r="H325" s="161">
        <v>22</v>
      </c>
      <c r="I325" s="161">
        <v>2</v>
      </c>
      <c r="J325" s="168">
        <v>2640</v>
      </c>
      <c r="K325" s="168">
        <v>240</v>
      </c>
      <c r="L325" s="168">
        <v>1000</v>
      </c>
      <c r="M325" s="168">
        <v>300</v>
      </c>
      <c r="N325" s="168">
        <v>2306</v>
      </c>
      <c r="O325" s="161">
        <v>3</v>
      </c>
      <c r="P325" s="168">
        <v>36</v>
      </c>
      <c r="Q325" s="168">
        <v>370</v>
      </c>
      <c r="R325" s="161" t="s">
        <v>116</v>
      </c>
      <c r="T325" s="169">
        <f>AVERAGE(G$6:G325)</f>
        <v>23.524999999999999</v>
      </c>
      <c r="U325" s="169">
        <f>AVERAGE(H$6:H325)</f>
        <v>20.8125</v>
      </c>
      <c r="V325" s="169">
        <f>AVERAGE(I$6:I325)</f>
        <v>1.3968750000000001</v>
      </c>
      <c r="W325" s="170">
        <f>AVERAGE(J$6:J325)</f>
        <v>2497.5</v>
      </c>
      <c r="X325" s="170">
        <f>AVERAGE(K$6:K325)</f>
        <v>167.625</v>
      </c>
      <c r="Y325" s="170">
        <f>AVERAGE(L$6:L325)</f>
        <v>970.78125</v>
      </c>
      <c r="Z325" s="170">
        <f>AVERAGE(M$6:M325)</f>
        <v>291.234375</v>
      </c>
      <c r="AA325" s="170">
        <f>AVERAGE(N$6:N325)</f>
        <v>2407.6750000000002</v>
      </c>
      <c r="AB325" s="169">
        <f>AVERAGE(O$6:O325)</f>
        <v>3.0406249999999999</v>
      </c>
      <c r="AC325" s="170">
        <f>AVERAGE(P$6:P325)</f>
        <v>36.487499999999997</v>
      </c>
      <c r="AD325" s="170">
        <f>AVERAGE(Q$6:Q325)</f>
        <v>126.3125</v>
      </c>
      <c r="AY325" s="5"/>
      <c r="AZ325" s="26">
        <v>320</v>
      </c>
      <c r="BA325" s="165">
        <v>19.424788716801537</v>
      </c>
      <c r="BB325" s="176">
        <v>0.1</v>
      </c>
      <c r="BC325" s="161">
        <v>3</v>
      </c>
      <c r="BD325" s="182">
        <v>326</v>
      </c>
      <c r="BE325" s="161">
        <v>20</v>
      </c>
      <c r="BF325" s="161">
        <v>20</v>
      </c>
      <c r="BG325" s="161">
        <v>0</v>
      </c>
      <c r="BH325" s="168">
        <v>3000</v>
      </c>
      <c r="BI325" s="168">
        <v>0</v>
      </c>
      <c r="BJ325" s="168">
        <v>1000</v>
      </c>
      <c r="BK325" s="168">
        <v>300</v>
      </c>
      <c r="BL325" s="168">
        <v>2251</v>
      </c>
      <c r="BM325" s="161">
        <v>2</v>
      </c>
      <c r="BN325" s="168">
        <v>30</v>
      </c>
      <c r="BO325" s="168">
        <v>779</v>
      </c>
      <c r="BP325" s="161" t="s">
        <v>116</v>
      </c>
      <c r="BR325" s="164">
        <f>AVERAGE(BE$6:BE325)</f>
        <v>19.771875000000001</v>
      </c>
      <c r="BS325" s="164">
        <f>AVERAGE(BF$6:BF325)</f>
        <v>18.962499999999999</v>
      </c>
      <c r="BT325" s="164">
        <f>AVERAGE(BG$6:BG325)</f>
        <v>0.703125</v>
      </c>
      <c r="BU325" s="167">
        <f>AVERAGE(BH$6:BH325)</f>
        <v>2844.375</v>
      </c>
      <c r="BV325" s="167">
        <f>AVERAGE(BI$6:BI325)</f>
        <v>105.46875</v>
      </c>
      <c r="BW325" s="167">
        <f>AVERAGE(BJ$6:BJ325)</f>
        <v>912.96875</v>
      </c>
      <c r="BX325" s="167">
        <f>AVERAGE(BK$6:BK325)</f>
        <v>273.890625</v>
      </c>
      <c r="BY325" s="167">
        <f>AVERAGE(BL$6:BL325)</f>
        <v>2260.7406249999999</v>
      </c>
      <c r="BZ325" s="164">
        <f>AVERAGE(BM$6:BM325)</f>
        <v>2.2156250000000002</v>
      </c>
      <c r="CA325" s="167">
        <f>AVERAGE(BN$6:BN325)</f>
        <v>33.234375</v>
      </c>
      <c r="CB325" s="167">
        <f>AVERAGE(BO$6:BO325)</f>
        <v>616.86874999999998</v>
      </c>
      <c r="DF325" s="103">
        <v>320</v>
      </c>
      <c r="DG325" s="192">
        <v>6.0430198545578868</v>
      </c>
      <c r="DH325" s="193">
        <v>0.05</v>
      </c>
      <c r="DI325" s="105">
        <v>8</v>
      </c>
      <c r="DJ325" s="194">
        <v>374</v>
      </c>
      <c r="DK325" s="105">
        <v>14</v>
      </c>
      <c r="DL325" s="105">
        <v>14</v>
      </c>
      <c r="DM325" s="105">
        <v>0</v>
      </c>
      <c r="DN325" s="194">
        <v>2520</v>
      </c>
      <c r="DO325" s="194">
        <v>0</v>
      </c>
      <c r="DP325" s="194">
        <v>700</v>
      </c>
      <c r="DQ325" s="194">
        <v>210</v>
      </c>
      <c r="DR325" s="194">
        <v>1909</v>
      </c>
      <c r="DS325" s="105">
        <v>0</v>
      </c>
      <c r="DT325" s="194">
        <v>0</v>
      </c>
      <c r="DU325" s="194">
        <v>611</v>
      </c>
      <c r="DV325" s="105" t="s">
        <v>117</v>
      </c>
      <c r="DX325" s="164">
        <f>AVERAGE(DK$6:DK325)</f>
        <v>10.4625</v>
      </c>
      <c r="DY325" s="164">
        <f>AVERAGE(DL$6:DL325)</f>
        <v>10.4625</v>
      </c>
      <c r="DZ325" s="164">
        <f>AVERAGE(DM$6:DM325)</f>
        <v>0</v>
      </c>
      <c r="EA325" s="167">
        <f>AVERAGE(DN$6:DN325)</f>
        <v>1883.25</v>
      </c>
      <c r="EB325" s="167">
        <f>AVERAGE(DO$6:DO325)</f>
        <v>0</v>
      </c>
      <c r="EC325" s="167">
        <f>AVERAGE(DP$6:DP325)</f>
        <v>523.125</v>
      </c>
      <c r="ED325" s="167">
        <f>AVERAGE(DQ$6:DQ325)</f>
        <v>156.9375</v>
      </c>
      <c r="EE325" s="167">
        <f>AVERAGE(DR$6:DR325)</f>
        <v>1655.6968750000001</v>
      </c>
      <c r="EF325" s="164">
        <f>AVERAGE(DS$6:DS325)</f>
        <v>0.86875000000000002</v>
      </c>
      <c r="EG325" s="167">
        <f>AVERAGE(DT$6:DT325)</f>
        <v>15.637499999999999</v>
      </c>
      <c r="EH325" s="167">
        <f>AVERAGE(DU$6:DU325)</f>
        <v>243.19062500000001</v>
      </c>
      <c r="FJ325" s="103">
        <v>320</v>
      </c>
      <c r="FK325" s="165">
        <v>6.4803481705366233</v>
      </c>
      <c r="FL325" s="163">
        <v>0.15</v>
      </c>
      <c r="FM325" s="161">
        <v>9</v>
      </c>
      <c r="FN325" s="168">
        <v>528</v>
      </c>
      <c r="FO325" s="161">
        <v>14</v>
      </c>
      <c r="FP325" s="161">
        <v>14</v>
      </c>
      <c r="FQ325" s="161">
        <v>0</v>
      </c>
      <c r="FR325" s="168">
        <v>2520</v>
      </c>
      <c r="FS325" s="168">
        <v>0</v>
      </c>
      <c r="FT325" s="168">
        <v>700</v>
      </c>
      <c r="FU325" s="168">
        <v>210</v>
      </c>
      <c r="FV325" s="168">
        <v>2063</v>
      </c>
      <c r="FW325" s="161">
        <v>1</v>
      </c>
      <c r="FX325" s="168">
        <v>36</v>
      </c>
      <c r="FY325" s="168">
        <v>493</v>
      </c>
      <c r="FZ325" s="161" t="s">
        <v>117</v>
      </c>
      <c r="GB325" s="160">
        <f>AVERAGE(FO$6:FO325)</f>
        <v>9.9406250000000007</v>
      </c>
      <c r="GC325" s="160">
        <f>AVERAGE(FP$6:FP325)</f>
        <v>9.9406250000000007</v>
      </c>
      <c r="GD325" s="160">
        <f>AVERAGE(FQ$6:FQ325)</f>
        <v>0</v>
      </c>
      <c r="GE325" s="166">
        <f>AVERAGE(FR$6:FR325)</f>
        <v>1789.3125</v>
      </c>
      <c r="GF325" s="166">
        <f>AVERAGE(FS$6:FS325)</f>
        <v>0</v>
      </c>
      <c r="GG325" s="166">
        <f>AVERAGE(FT$6:FT325)</f>
        <v>497.03125</v>
      </c>
      <c r="GH325" s="166">
        <f>AVERAGE(FU$6:FU325)</f>
        <v>149.109375</v>
      </c>
      <c r="GI325" s="166">
        <f>AVERAGE(FV$6:FV325)</f>
        <v>1632.375</v>
      </c>
      <c r="GJ325" s="160">
        <f>AVERAGE(FW$6:FW325)</f>
        <v>0.84687500000000004</v>
      </c>
      <c r="GK325" s="166">
        <f>AVERAGE(FX$6:FX325)</f>
        <v>30.487500000000001</v>
      </c>
      <c r="GL325" s="166">
        <f>AVERAGE(FY$6:FY325)</f>
        <v>187.42500000000001</v>
      </c>
      <c r="HM325" s="98">
        <v>320</v>
      </c>
      <c r="HN325" s="179">
        <v>16.048522204404382</v>
      </c>
      <c r="HO325" s="188">
        <v>0.1</v>
      </c>
      <c r="HP325" s="177">
        <v>4</v>
      </c>
      <c r="HQ325" s="191">
        <v>585</v>
      </c>
      <c r="HR325" s="177">
        <v>18</v>
      </c>
      <c r="HS325" s="177">
        <v>18</v>
      </c>
      <c r="HT325" s="177">
        <v>0</v>
      </c>
      <c r="HU325" s="191">
        <v>2700</v>
      </c>
      <c r="HV325" s="191">
        <v>0</v>
      </c>
      <c r="HW325" s="191">
        <v>900</v>
      </c>
      <c r="HX325" s="191">
        <v>270</v>
      </c>
      <c r="HY325" s="191">
        <v>2380</v>
      </c>
      <c r="HZ325" s="177">
        <v>2</v>
      </c>
      <c r="IA325" s="191">
        <v>60</v>
      </c>
      <c r="IB325" s="191">
        <v>380</v>
      </c>
      <c r="IC325" s="177" t="s">
        <v>117</v>
      </c>
      <c r="IE325" s="164">
        <f>AVERAGE(HR$6:HR325)</f>
        <v>19.834375000000001</v>
      </c>
      <c r="IF325" s="164">
        <f>AVERAGE(HS$6:HS325)</f>
        <v>19.171875</v>
      </c>
      <c r="IG325" s="164">
        <f>AVERAGE(HT$6:HT325)</f>
        <v>1.0249999999999999</v>
      </c>
      <c r="IH325" s="167">
        <f>AVERAGE(HU$6:HU325)</f>
        <v>2875.78125</v>
      </c>
      <c r="II325" s="167">
        <f>AVERAGE(HV$6:HV325)</f>
        <v>153.75</v>
      </c>
      <c r="IJ325" s="167">
        <f>AVERAGE(HW$6:HW325)</f>
        <v>907.34375</v>
      </c>
      <c r="IK325" s="167">
        <f>AVERAGE(HX$6:HX325)</f>
        <v>272.203125</v>
      </c>
      <c r="IL325" s="167">
        <f>AVERAGE(HY$6:HY325)</f>
        <v>2309.8031249999999</v>
      </c>
      <c r="IM325" s="164">
        <f>AVERAGE(HZ$6:HZ325)</f>
        <v>2.4281250000000001</v>
      </c>
      <c r="IN325" s="167">
        <f>AVERAGE(IA$6:IA325)</f>
        <v>72.84375</v>
      </c>
      <c r="IO325" s="167">
        <f>AVERAGE(IB$6:IB325)</f>
        <v>638.82187499999998</v>
      </c>
    </row>
    <row r="326" spans="2:249" x14ac:dyDescent="0.2">
      <c r="B326" s="103">
        <v>321</v>
      </c>
      <c r="C326" s="165">
        <v>26.249837550383223</v>
      </c>
      <c r="D326" s="163">
        <v>0.05</v>
      </c>
      <c r="E326" s="161">
        <v>3</v>
      </c>
      <c r="F326" s="168">
        <v>537</v>
      </c>
      <c r="G326" s="161">
        <v>28</v>
      </c>
      <c r="H326" s="161">
        <v>22</v>
      </c>
      <c r="I326" s="161">
        <v>2</v>
      </c>
      <c r="J326" s="168">
        <v>2640</v>
      </c>
      <c r="K326" s="168">
        <v>240</v>
      </c>
      <c r="L326" s="168">
        <v>1000</v>
      </c>
      <c r="M326" s="168">
        <v>300</v>
      </c>
      <c r="N326" s="168">
        <v>2702</v>
      </c>
      <c r="O326" s="161">
        <v>1</v>
      </c>
      <c r="P326" s="168">
        <v>12</v>
      </c>
      <c r="Q326" s="168">
        <v>-50</v>
      </c>
      <c r="R326" s="161" t="s">
        <v>116</v>
      </c>
      <c r="T326" s="169">
        <f>AVERAGE(G$6:G326)</f>
        <v>23.538940809968846</v>
      </c>
      <c r="U326" s="169">
        <f>AVERAGE(H$6:H326)</f>
        <v>20.81619937694704</v>
      </c>
      <c r="V326" s="169">
        <f>AVERAGE(I$6:I326)</f>
        <v>1.3987538940809969</v>
      </c>
      <c r="W326" s="170">
        <f>AVERAGE(J$6:J326)</f>
        <v>2497.9439252336447</v>
      </c>
      <c r="X326" s="170">
        <f>AVERAGE(K$6:K326)</f>
        <v>167.85046728971963</v>
      </c>
      <c r="Y326" s="170">
        <f>AVERAGE(L$6:L326)</f>
        <v>970.87227414330221</v>
      </c>
      <c r="Z326" s="170">
        <f>AVERAGE(M$6:M326)</f>
        <v>291.26168224299067</v>
      </c>
      <c r="AA326" s="170">
        <f>AVERAGE(N$6:N326)</f>
        <v>2408.5919003115264</v>
      </c>
      <c r="AB326" s="169">
        <f>AVERAGE(O$6:O326)</f>
        <v>3.0342679127725858</v>
      </c>
      <c r="AC326" s="170">
        <f>AVERAGE(P$6:P326)</f>
        <v>36.411214953271028</v>
      </c>
      <c r="AD326" s="170">
        <f>AVERAGE(Q$6:Q326)</f>
        <v>125.7632398753894</v>
      </c>
      <c r="AY326" s="5"/>
      <c r="AZ326" s="26">
        <v>321</v>
      </c>
      <c r="BA326" s="165">
        <v>23.854676257676161</v>
      </c>
      <c r="BB326" s="176">
        <v>0.2</v>
      </c>
      <c r="BC326" s="161">
        <v>3</v>
      </c>
      <c r="BD326" s="182">
        <v>537</v>
      </c>
      <c r="BE326" s="161">
        <v>22</v>
      </c>
      <c r="BF326" s="161">
        <v>22</v>
      </c>
      <c r="BG326" s="161">
        <v>2</v>
      </c>
      <c r="BH326" s="168">
        <v>3300</v>
      </c>
      <c r="BI326" s="168">
        <v>300</v>
      </c>
      <c r="BJ326" s="168">
        <v>1000</v>
      </c>
      <c r="BK326" s="168">
        <v>300</v>
      </c>
      <c r="BL326" s="168">
        <v>2762</v>
      </c>
      <c r="BM326" s="161">
        <v>5</v>
      </c>
      <c r="BN326" s="168">
        <v>75</v>
      </c>
      <c r="BO326" s="168">
        <v>613</v>
      </c>
      <c r="BP326" s="161" t="s">
        <v>116</v>
      </c>
      <c r="BR326" s="164">
        <f>AVERAGE(BE$6:BE326)</f>
        <v>19.778816199376948</v>
      </c>
      <c r="BS326" s="164">
        <f>AVERAGE(BF$6:BF326)</f>
        <v>18.971962616822431</v>
      </c>
      <c r="BT326" s="164">
        <f>AVERAGE(BG$6:BG326)</f>
        <v>0.70716510903426788</v>
      </c>
      <c r="BU326" s="167">
        <f>AVERAGE(BH$6:BH326)</f>
        <v>2845.7943925233644</v>
      </c>
      <c r="BV326" s="167">
        <f>AVERAGE(BI$6:BI326)</f>
        <v>106.07476635514018</v>
      </c>
      <c r="BW326" s="167">
        <f>AVERAGE(BJ$6:BJ326)</f>
        <v>913.2398753894081</v>
      </c>
      <c r="BX326" s="167">
        <f>AVERAGE(BK$6:BK326)</f>
        <v>273.97196261682245</v>
      </c>
      <c r="BY326" s="167">
        <f>AVERAGE(BL$6:BL326)</f>
        <v>2262.3021806853581</v>
      </c>
      <c r="BZ326" s="164">
        <f>AVERAGE(BM$6:BM326)</f>
        <v>2.2242990654205608</v>
      </c>
      <c r="CA326" s="167">
        <f>AVERAGE(BN$6:BN326)</f>
        <v>33.364485981308412</v>
      </c>
      <c r="CB326" s="167">
        <f>AVERAGE(BO$6:BO326)</f>
        <v>616.8566978193146</v>
      </c>
      <c r="DF326" s="103">
        <v>321</v>
      </c>
      <c r="DG326" s="192">
        <v>5.1151361933360393</v>
      </c>
      <c r="DH326" s="193">
        <v>0.05</v>
      </c>
      <c r="DI326" s="105">
        <v>8</v>
      </c>
      <c r="DJ326" s="194">
        <v>290</v>
      </c>
      <c r="DK326" s="105">
        <v>13</v>
      </c>
      <c r="DL326" s="105">
        <v>13</v>
      </c>
      <c r="DM326" s="105">
        <v>0</v>
      </c>
      <c r="DN326" s="194">
        <v>2340</v>
      </c>
      <c r="DO326" s="194">
        <v>0</v>
      </c>
      <c r="DP326" s="194">
        <v>650</v>
      </c>
      <c r="DQ326" s="194">
        <v>195</v>
      </c>
      <c r="DR326" s="194">
        <v>1760</v>
      </c>
      <c r="DS326" s="105">
        <v>0</v>
      </c>
      <c r="DT326" s="194">
        <v>0</v>
      </c>
      <c r="DU326" s="194">
        <v>580</v>
      </c>
      <c r="DV326" s="105" t="s">
        <v>117</v>
      </c>
      <c r="DX326" s="164">
        <f>AVERAGE(DK$6:DK326)</f>
        <v>10.470404984423675</v>
      </c>
      <c r="DY326" s="164">
        <f>AVERAGE(DL$6:DL326)</f>
        <v>10.470404984423675</v>
      </c>
      <c r="DZ326" s="164">
        <f>AVERAGE(DM$6:DM326)</f>
        <v>0</v>
      </c>
      <c r="EA326" s="167">
        <f>AVERAGE(DN$6:DN326)</f>
        <v>1884.6728971962616</v>
      </c>
      <c r="EB326" s="167">
        <f>AVERAGE(DO$6:DO326)</f>
        <v>0</v>
      </c>
      <c r="EC326" s="167">
        <f>AVERAGE(DP$6:DP326)</f>
        <v>523.5202492211838</v>
      </c>
      <c r="ED326" s="167">
        <f>AVERAGE(DQ$6:DQ326)</f>
        <v>157.05607476635515</v>
      </c>
      <c r="EE326" s="167">
        <f>AVERAGE(DR$6:DR326)</f>
        <v>1656.0218068535826</v>
      </c>
      <c r="EF326" s="164">
        <f>AVERAGE(DS$6:DS326)</f>
        <v>0.86604361370716509</v>
      </c>
      <c r="EG326" s="167">
        <f>AVERAGE(DT$6:DT326)</f>
        <v>15.588785046728972</v>
      </c>
      <c r="EH326" s="167">
        <f>AVERAGE(DU$6:DU326)</f>
        <v>244.2398753894081</v>
      </c>
      <c r="FJ326" s="103">
        <v>321</v>
      </c>
      <c r="FK326" s="165">
        <v>6.7878750952688884</v>
      </c>
      <c r="FL326" s="163">
        <v>0.05</v>
      </c>
      <c r="FM326" s="161">
        <v>5</v>
      </c>
      <c r="FN326" s="168">
        <v>423</v>
      </c>
      <c r="FO326" s="161">
        <v>12</v>
      </c>
      <c r="FP326" s="161">
        <v>12</v>
      </c>
      <c r="FQ326" s="161">
        <v>0</v>
      </c>
      <c r="FR326" s="168">
        <v>2160</v>
      </c>
      <c r="FS326" s="168">
        <v>0</v>
      </c>
      <c r="FT326" s="168">
        <v>600</v>
      </c>
      <c r="FU326" s="168">
        <v>180</v>
      </c>
      <c r="FV326" s="168">
        <v>1828</v>
      </c>
      <c r="FW326" s="161">
        <v>0</v>
      </c>
      <c r="FX326" s="168">
        <v>0</v>
      </c>
      <c r="FY326" s="168">
        <v>332</v>
      </c>
      <c r="FZ326" s="161" t="s">
        <v>117</v>
      </c>
      <c r="GB326" s="160">
        <f>AVERAGE(FO$6:FO326)</f>
        <v>9.9470404984423677</v>
      </c>
      <c r="GC326" s="160">
        <f>AVERAGE(FP$6:FP326)</f>
        <v>9.9470404984423677</v>
      </c>
      <c r="GD326" s="160">
        <f>AVERAGE(FQ$6:FQ326)</f>
        <v>0</v>
      </c>
      <c r="GE326" s="166">
        <f>AVERAGE(FR$6:FR326)</f>
        <v>1790.4672897196263</v>
      </c>
      <c r="GF326" s="166">
        <f>AVERAGE(FS$6:FS326)</f>
        <v>0</v>
      </c>
      <c r="GG326" s="166">
        <f>AVERAGE(FT$6:FT326)</f>
        <v>497.3520249221184</v>
      </c>
      <c r="GH326" s="166">
        <f>AVERAGE(FU$6:FU326)</f>
        <v>149.20560747663552</v>
      </c>
      <c r="GI326" s="166">
        <f>AVERAGE(FV$6:FV326)</f>
        <v>1632.9844236760125</v>
      </c>
      <c r="GJ326" s="160">
        <f>AVERAGE(FW$6:FW326)</f>
        <v>0.84423676012461057</v>
      </c>
      <c r="GK326" s="166">
        <f>AVERAGE(FX$6:FX326)</f>
        <v>30.392523364485982</v>
      </c>
      <c r="GL326" s="166">
        <f>AVERAGE(FY$6:FY326)</f>
        <v>187.87538940809969</v>
      </c>
      <c r="HM326" s="98">
        <v>321</v>
      </c>
      <c r="HN326" s="179">
        <v>17.707745266325567</v>
      </c>
      <c r="HO326" s="188">
        <v>0.15</v>
      </c>
      <c r="HP326" s="177">
        <v>3</v>
      </c>
      <c r="HQ326" s="191">
        <v>131</v>
      </c>
      <c r="HR326" s="177">
        <v>18</v>
      </c>
      <c r="HS326" s="177">
        <v>18</v>
      </c>
      <c r="HT326" s="177">
        <v>0</v>
      </c>
      <c r="HU326" s="191">
        <v>2700</v>
      </c>
      <c r="HV326" s="191">
        <v>0</v>
      </c>
      <c r="HW326" s="191">
        <v>900</v>
      </c>
      <c r="HX326" s="191">
        <v>270</v>
      </c>
      <c r="HY326" s="191">
        <v>1926</v>
      </c>
      <c r="HZ326" s="177">
        <v>3</v>
      </c>
      <c r="IA326" s="191">
        <v>90</v>
      </c>
      <c r="IB326" s="191">
        <v>864</v>
      </c>
      <c r="IC326" s="177" t="s">
        <v>117</v>
      </c>
      <c r="IE326" s="164">
        <f>AVERAGE(HR$6:HR326)</f>
        <v>19.828660436137071</v>
      </c>
      <c r="IF326" s="164">
        <f>AVERAGE(HS$6:HS326)</f>
        <v>19.168224299065422</v>
      </c>
      <c r="IG326" s="164">
        <f>AVERAGE(HT$6:HT326)</f>
        <v>1.0218068535825544</v>
      </c>
      <c r="IH326" s="167">
        <f>AVERAGE(HU$6:HU326)</f>
        <v>2875.233644859813</v>
      </c>
      <c r="II326" s="167">
        <f>AVERAGE(HV$6:HV326)</f>
        <v>153.27102803738319</v>
      </c>
      <c r="IJ326" s="167">
        <f>AVERAGE(HW$6:HW326)</f>
        <v>907.32087227414331</v>
      </c>
      <c r="IK326" s="167">
        <f>AVERAGE(HX$6:HX326)</f>
        <v>272.196261682243</v>
      </c>
      <c r="IL326" s="167">
        <f>AVERAGE(HY$6:HY326)</f>
        <v>2308.6074766355141</v>
      </c>
      <c r="IM326" s="164">
        <f>AVERAGE(HZ$6:HZ326)</f>
        <v>2.4299065420560746</v>
      </c>
      <c r="IN326" s="167">
        <f>AVERAGE(IA$6:IA326)</f>
        <v>72.89719626168224</v>
      </c>
      <c r="IO326" s="167">
        <f>AVERAGE(IB$6:IB326)</f>
        <v>639.52336448598135</v>
      </c>
    </row>
    <row r="327" spans="2:249" x14ac:dyDescent="0.2">
      <c r="B327" s="103">
        <v>322</v>
      </c>
      <c r="C327" s="165">
        <v>21.435416481647014</v>
      </c>
      <c r="D327" s="163">
        <v>0.25</v>
      </c>
      <c r="E327" s="161">
        <v>8</v>
      </c>
      <c r="F327" s="168">
        <v>102</v>
      </c>
      <c r="G327" s="161">
        <v>24</v>
      </c>
      <c r="H327" s="161">
        <v>22</v>
      </c>
      <c r="I327" s="161">
        <v>2</v>
      </c>
      <c r="J327" s="168">
        <v>2640</v>
      </c>
      <c r="K327" s="168">
        <v>240</v>
      </c>
      <c r="L327" s="168">
        <v>1000</v>
      </c>
      <c r="M327" s="168">
        <v>300</v>
      </c>
      <c r="N327" s="168">
        <v>2267</v>
      </c>
      <c r="O327" s="161">
        <v>5</v>
      </c>
      <c r="P327" s="168">
        <v>60</v>
      </c>
      <c r="Q327" s="168">
        <v>433</v>
      </c>
      <c r="R327" s="161" t="s">
        <v>116</v>
      </c>
      <c r="T327" s="169">
        <f>AVERAGE(G$6:G327)</f>
        <v>23.540372670807454</v>
      </c>
      <c r="U327" s="169">
        <f>AVERAGE(H$6:H327)</f>
        <v>20.819875776397517</v>
      </c>
      <c r="V327" s="169">
        <f>AVERAGE(I$6:I327)</f>
        <v>1.4006211180124224</v>
      </c>
      <c r="W327" s="170">
        <f>AVERAGE(J$6:J327)</f>
        <v>2498.3850931677021</v>
      </c>
      <c r="X327" s="170">
        <f>AVERAGE(K$6:K327)</f>
        <v>168.07453416149067</v>
      </c>
      <c r="Y327" s="170">
        <f>AVERAGE(L$6:L327)</f>
        <v>970.96273291925468</v>
      </c>
      <c r="Z327" s="170">
        <f>AVERAGE(M$6:M327)</f>
        <v>291.28881987577643</v>
      </c>
      <c r="AA327" s="170">
        <f>AVERAGE(N$6:N327)</f>
        <v>2408.1521739130435</v>
      </c>
      <c r="AB327" s="169">
        <f>AVERAGE(O$6:O327)</f>
        <v>3.0403726708074532</v>
      </c>
      <c r="AC327" s="170">
        <f>AVERAGE(P$6:P327)</f>
        <v>36.484472049689444</v>
      </c>
      <c r="AD327" s="170">
        <f>AVERAGE(Q$6:Q327)</f>
        <v>126.71739130434783</v>
      </c>
      <c r="AY327" s="5"/>
      <c r="AZ327" s="26">
        <v>322</v>
      </c>
      <c r="BA327" s="165">
        <v>17.739503189358992</v>
      </c>
      <c r="BB327" s="176">
        <v>0.15</v>
      </c>
      <c r="BC327" s="161">
        <v>9</v>
      </c>
      <c r="BD327" s="182">
        <v>387</v>
      </c>
      <c r="BE327" s="161">
        <v>24</v>
      </c>
      <c r="BF327" s="161">
        <v>22</v>
      </c>
      <c r="BG327" s="161">
        <v>2</v>
      </c>
      <c r="BH327" s="168">
        <v>3300</v>
      </c>
      <c r="BI327" s="168">
        <v>300</v>
      </c>
      <c r="BJ327" s="168">
        <v>1000</v>
      </c>
      <c r="BK327" s="168">
        <v>300</v>
      </c>
      <c r="BL327" s="168">
        <v>2612</v>
      </c>
      <c r="BM327" s="161">
        <v>3</v>
      </c>
      <c r="BN327" s="168">
        <v>45</v>
      </c>
      <c r="BO327" s="168">
        <v>733</v>
      </c>
      <c r="BP327" s="161" t="s">
        <v>116</v>
      </c>
      <c r="BR327" s="164">
        <f>AVERAGE(BE$6:BE327)</f>
        <v>19.79192546583851</v>
      </c>
      <c r="BS327" s="164">
        <f>AVERAGE(BF$6:BF327)</f>
        <v>18.981366459627328</v>
      </c>
      <c r="BT327" s="164">
        <f>AVERAGE(BG$6:BG327)</f>
        <v>0.71118012422360244</v>
      </c>
      <c r="BU327" s="167">
        <f>AVERAGE(BH$6:BH327)</f>
        <v>2847.2049689440992</v>
      </c>
      <c r="BV327" s="167">
        <f>AVERAGE(BI$6:BI327)</f>
        <v>106.67701863354037</v>
      </c>
      <c r="BW327" s="167">
        <f>AVERAGE(BJ$6:BJ327)</f>
        <v>913.50931677018639</v>
      </c>
      <c r="BX327" s="167">
        <f>AVERAGE(BK$6:BK327)</f>
        <v>274.05279503105589</v>
      </c>
      <c r="BY327" s="167">
        <f>AVERAGE(BL$6:BL327)</f>
        <v>2263.3881987577638</v>
      </c>
      <c r="BZ327" s="164">
        <f>AVERAGE(BM$6:BM327)</f>
        <v>2.2267080745341614</v>
      </c>
      <c r="CA327" s="167">
        <f>AVERAGE(BN$6:BN327)</f>
        <v>33.400621118012424</v>
      </c>
      <c r="CB327" s="167">
        <f>AVERAGE(BO$6:BO327)</f>
        <v>617.21739130434787</v>
      </c>
      <c r="DF327" s="103">
        <v>322</v>
      </c>
      <c r="DG327" s="192">
        <v>6.1968690374304174</v>
      </c>
      <c r="DH327" s="193">
        <v>0.2</v>
      </c>
      <c r="DI327" s="105">
        <v>3</v>
      </c>
      <c r="DJ327" s="194">
        <v>515</v>
      </c>
      <c r="DK327" s="105">
        <v>8</v>
      </c>
      <c r="DL327" s="105">
        <v>8</v>
      </c>
      <c r="DM327" s="105">
        <v>0</v>
      </c>
      <c r="DN327" s="194">
        <v>1440</v>
      </c>
      <c r="DO327" s="194">
        <v>0</v>
      </c>
      <c r="DP327" s="194">
        <v>400</v>
      </c>
      <c r="DQ327" s="194">
        <v>120</v>
      </c>
      <c r="DR327" s="194">
        <v>1660</v>
      </c>
      <c r="DS327" s="105">
        <v>1</v>
      </c>
      <c r="DT327" s="194">
        <v>18</v>
      </c>
      <c r="DU327" s="194">
        <v>-202</v>
      </c>
      <c r="DV327" s="105" t="s">
        <v>117</v>
      </c>
      <c r="DX327" s="164">
        <f>AVERAGE(DK$6:DK327)</f>
        <v>10.462732919254659</v>
      </c>
      <c r="DY327" s="164">
        <f>AVERAGE(DL$6:DL327)</f>
        <v>10.462732919254659</v>
      </c>
      <c r="DZ327" s="164">
        <f>AVERAGE(DM$6:DM327)</f>
        <v>0</v>
      </c>
      <c r="EA327" s="167">
        <f>AVERAGE(DN$6:DN327)</f>
        <v>1883.2919254658384</v>
      </c>
      <c r="EB327" s="167">
        <f>AVERAGE(DO$6:DO327)</f>
        <v>0</v>
      </c>
      <c r="EC327" s="167">
        <f>AVERAGE(DP$6:DP327)</f>
        <v>523.13664596273293</v>
      </c>
      <c r="ED327" s="167">
        <f>AVERAGE(DQ$6:DQ327)</f>
        <v>156.94099378881987</v>
      </c>
      <c r="EE327" s="167">
        <f>AVERAGE(DR$6:DR327)</f>
        <v>1656.0341614906831</v>
      </c>
      <c r="EF327" s="164">
        <f>AVERAGE(DS$6:DS327)</f>
        <v>0.86645962732919257</v>
      </c>
      <c r="EG327" s="167">
        <f>AVERAGE(DT$6:DT327)</f>
        <v>15.596273291925465</v>
      </c>
      <c r="EH327" s="167">
        <f>AVERAGE(DU$6:DU327)</f>
        <v>242.85403726708074</v>
      </c>
      <c r="FJ327" s="103">
        <v>322</v>
      </c>
      <c r="FK327" s="165">
        <v>7.5776206341384684</v>
      </c>
      <c r="FL327" s="163">
        <v>0.05</v>
      </c>
      <c r="FM327" s="161">
        <v>1</v>
      </c>
      <c r="FN327" s="168">
        <v>305</v>
      </c>
      <c r="FO327" s="161">
        <v>9</v>
      </c>
      <c r="FP327" s="161">
        <v>9</v>
      </c>
      <c r="FQ327" s="161">
        <v>0</v>
      </c>
      <c r="FR327" s="168">
        <v>1620</v>
      </c>
      <c r="FS327" s="168">
        <v>0</v>
      </c>
      <c r="FT327" s="168">
        <v>450</v>
      </c>
      <c r="FU327" s="168">
        <v>135</v>
      </c>
      <c r="FV327" s="168">
        <v>1515</v>
      </c>
      <c r="FW327" s="161">
        <v>0</v>
      </c>
      <c r="FX327" s="168">
        <v>0</v>
      </c>
      <c r="FY327" s="168">
        <v>105</v>
      </c>
      <c r="FZ327" s="161" t="s">
        <v>117</v>
      </c>
      <c r="GB327" s="160">
        <f>AVERAGE(FO$6:FO327)</f>
        <v>9.9440993788819867</v>
      </c>
      <c r="GC327" s="160">
        <f>AVERAGE(FP$6:FP327)</f>
        <v>9.9440993788819867</v>
      </c>
      <c r="GD327" s="160">
        <f>AVERAGE(FQ$6:FQ327)</f>
        <v>0</v>
      </c>
      <c r="GE327" s="166">
        <f>AVERAGE(FR$6:FR327)</f>
        <v>1789.9378881987577</v>
      </c>
      <c r="GF327" s="166">
        <f>AVERAGE(FS$6:FS327)</f>
        <v>0</v>
      </c>
      <c r="GG327" s="166">
        <f>AVERAGE(FT$6:FT327)</f>
        <v>497.20496894409939</v>
      </c>
      <c r="GH327" s="166">
        <f>AVERAGE(FU$6:FU327)</f>
        <v>149.1614906832298</v>
      </c>
      <c r="GI327" s="166">
        <f>AVERAGE(FV$6:FV327)</f>
        <v>1632.6180124223602</v>
      </c>
      <c r="GJ327" s="160">
        <f>AVERAGE(FW$6:FW327)</f>
        <v>0.84161490683229812</v>
      </c>
      <c r="GK327" s="166">
        <f>AVERAGE(FX$6:FX327)</f>
        <v>30.298136645962732</v>
      </c>
      <c r="GL327" s="166">
        <f>AVERAGE(FY$6:FY327)</f>
        <v>187.61801242236024</v>
      </c>
      <c r="HM327" s="98">
        <v>322</v>
      </c>
      <c r="HN327" s="179">
        <v>18.126559786972035</v>
      </c>
      <c r="HO327" s="188">
        <v>0.05</v>
      </c>
      <c r="HP327" s="177">
        <v>2</v>
      </c>
      <c r="HQ327" s="191">
        <v>187</v>
      </c>
      <c r="HR327" s="177">
        <v>19</v>
      </c>
      <c r="HS327" s="177">
        <v>19</v>
      </c>
      <c r="HT327" s="177">
        <v>0</v>
      </c>
      <c r="HU327" s="191">
        <v>2850</v>
      </c>
      <c r="HV327" s="191">
        <v>0</v>
      </c>
      <c r="HW327" s="191">
        <v>950</v>
      </c>
      <c r="HX327" s="191">
        <v>285</v>
      </c>
      <c r="HY327" s="191">
        <v>2047</v>
      </c>
      <c r="HZ327" s="177">
        <v>1</v>
      </c>
      <c r="IA327" s="191">
        <v>30</v>
      </c>
      <c r="IB327" s="191">
        <v>833</v>
      </c>
      <c r="IC327" s="177" t="s">
        <v>117</v>
      </c>
      <c r="IE327" s="164">
        <f>AVERAGE(HR$6:HR327)</f>
        <v>19.826086956521738</v>
      </c>
      <c r="IF327" s="164">
        <f>AVERAGE(HS$6:HS327)</f>
        <v>19.167701863354036</v>
      </c>
      <c r="IG327" s="164">
        <f>AVERAGE(HT$6:HT327)</f>
        <v>1.0186335403726707</v>
      </c>
      <c r="IH327" s="167">
        <f>AVERAGE(HU$6:HU327)</f>
        <v>2875.1552795031057</v>
      </c>
      <c r="II327" s="167">
        <f>AVERAGE(HV$6:HV327)</f>
        <v>152.79503105590061</v>
      </c>
      <c r="IJ327" s="167">
        <f>AVERAGE(HW$6:HW327)</f>
        <v>907.45341614906829</v>
      </c>
      <c r="IK327" s="167">
        <f>AVERAGE(HX$6:HX327)</f>
        <v>272.23602484472048</v>
      </c>
      <c r="IL327" s="167">
        <f>AVERAGE(HY$6:HY327)</f>
        <v>2307.7950310559008</v>
      </c>
      <c r="IM327" s="164">
        <f>AVERAGE(HZ$6:HZ327)</f>
        <v>2.4254658385093166</v>
      </c>
      <c r="IN327" s="167">
        <f>AVERAGE(IA$6:IA327)</f>
        <v>72.763975155279496</v>
      </c>
      <c r="IO327" s="167">
        <f>AVERAGE(IB$6:IB327)</f>
        <v>640.12422360248445</v>
      </c>
    </row>
    <row r="328" spans="2:249" x14ac:dyDescent="0.2">
      <c r="B328" s="103">
        <v>323</v>
      </c>
      <c r="C328" s="165">
        <v>20.850864389949045</v>
      </c>
      <c r="D328" s="163">
        <v>0.25</v>
      </c>
      <c r="E328" s="161">
        <v>3</v>
      </c>
      <c r="F328" s="168">
        <v>467</v>
      </c>
      <c r="G328" s="161">
        <v>19</v>
      </c>
      <c r="H328" s="161">
        <v>19</v>
      </c>
      <c r="I328" s="161">
        <v>0</v>
      </c>
      <c r="J328" s="168">
        <v>2280</v>
      </c>
      <c r="K328" s="168">
        <v>0</v>
      </c>
      <c r="L328" s="168">
        <v>950</v>
      </c>
      <c r="M328" s="168">
        <v>285</v>
      </c>
      <c r="N328" s="168">
        <v>2327</v>
      </c>
      <c r="O328" s="161">
        <v>5</v>
      </c>
      <c r="P328" s="168">
        <v>60</v>
      </c>
      <c r="Q328" s="168">
        <v>13</v>
      </c>
      <c r="R328" s="161" t="s">
        <v>117</v>
      </c>
      <c r="T328" s="169">
        <f>AVERAGE(G$6:G328)</f>
        <v>23.526315789473685</v>
      </c>
      <c r="U328" s="169">
        <f>AVERAGE(H$6:H328)</f>
        <v>20.814241486068113</v>
      </c>
      <c r="V328" s="169">
        <f>AVERAGE(I$6:I328)</f>
        <v>1.3962848297213621</v>
      </c>
      <c r="W328" s="170">
        <f>AVERAGE(J$6:J328)</f>
        <v>2497.7089783281735</v>
      </c>
      <c r="X328" s="170">
        <f>AVERAGE(K$6:K328)</f>
        <v>167.55417956656348</v>
      </c>
      <c r="Y328" s="170">
        <f>AVERAGE(L$6:L328)</f>
        <v>970.89783281733742</v>
      </c>
      <c r="Z328" s="170">
        <f>AVERAGE(M$6:M328)</f>
        <v>291.26934984520125</v>
      </c>
      <c r="AA328" s="170">
        <f>AVERAGE(N$6:N328)</f>
        <v>2407.9009287925696</v>
      </c>
      <c r="AB328" s="169">
        <f>AVERAGE(O$6:O328)</f>
        <v>3.0464396284829722</v>
      </c>
      <c r="AC328" s="170">
        <f>AVERAGE(P$6:P328)</f>
        <v>36.557275541795669</v>
      </c>
      <c r="AD328" s="170">
        <f>AVERAGE(Q$6:Q328)</f>
        <v>126.36532507739938</v>
      </c>
      <c r="AY328" s="5"/>
      <c r="AZ328" s="26">
        <v>323</v>
      </c>
      <c r="BA328" s="165">
        <v>17.452654014678732</v>
      </c>
      <c r="BB328" s="176">
        <v>0.15</v>
      </c>
      <c r="BC328" s="161">
        <v>4</v>
      </c>
      <c r="BD328" s="182">
        <v>528</v>
      </c>
      <c r="BE328" s="161">
        <v>18</v>
      </c>
      <c r="BF328" s="161">
        <v>18</v>
      </c>
      <c r="BG328" s="161">
        <v>0</v>
      </c>
      <c r="BH328" s="168">
        <v>2700</v>
      </c>
      <c r="BI328" s="168">
        <v>0</v>
      </c>
      <c r="BJ328" s="168">
        <v>900</v>
      </c>
      <c r="BK328" s="168">
        <v>270</v>
      </c>
      <c r="BL328" s="168">
        <v>2323</v>
      </c>
      <c r="BM328" s="161">
        <v>3</v>
      </c>
      <c r="BN328" s="168">
        <v>45</v>
      </c>
      <c r="BO328" s="168">
        <v>422</v>
      </c>
      <c r="BP328" s="161" t="s">
        <v>117</v>
      </c>
      <c r="BR328" s="164">
        <f>AVERAGE(BE$6:BE328)</f>
        <v>19.786377708978328</v>
      </c>
      <c r="BS328" s="164">
        <f>AVERAGE(BF$6:BF328)</f>
        <v>18.978328173374614</v>
      </c>
      <c r="BT328" s="164">
        <f>AVERAGE(BG$6:BG328)</f>
        <v>0.70897832817337458</v>
      </c>
      <c r="BU328" s="167">
        <f>AVERAGE(BH$6:BH328)</f>
        <v>2846.7492260061917</v>
      </c>
      <c r="BV328" s="167">
        <f>AVERAGE(BI$6:BI328)</f>
        <v>106.3467492260062</v>
      </c>
      <c r="BW328" s="167">
        <f>AVERAGE(BJ$6:BJ328)</f>
        <v>913.46749226006193</v>
      </c>
      <c r="BX328" s="167">
        <f>AVERAGE(BK$6:BK328)</f>
        <v>274.0402476780186</v>
      </c>
      <c r="BY328" s="167">
        <f>AVERAGE(BL$6:BL328)</f>
        <v>2263.5727554179566</v>
      </c>
      <c r="BZ328" s="164">
        <f>AVERAGE(BM$6:BM328)</f>
        <v>2.2291021671826625</v>
      </c>
      <c r="CA328" s="167">
        <f>AVERAGE(BN$6:BN328)</f>
        <v>33.43653250773994</v>
      </c>
      <c r="CB328" s="167">
        <f>AVERAGE(BO$6:BO328)</f>
        <v>616.61300309597527</v>
      </c>
      <c r="DF328" s="103">
        <v>323</v>
      </c>
      <c r="DG328" s="192">
        <v>6.2636074707009426</v>
      </c>
      <c r="DH328" s="193">
        <v>0.15</v>
      </c>
      <c r="DI328" s="105">
        <v>8</v>
      </c>
      <c r="DJ328" s="194">
        <v>519</v>
      </c>
      <c r="DK328" s="105">
        <v>13</v>
      </c>
      <c r="DL328" s="105">
        <v>13</v>
      </c>
      <c r="DM328" s="105">
        <v>0</v>
      </c>
      <c r="DN328" s="194">
        <v>2340</v>
      </c>
      <c r="DO328" s="194">
        <v>0</v>
      </c>
      <c r="DP328" s="194">
        <v>650</v>
      </c>
      <c r="DQ328" s="194">
        <v>195</v>
      </c>
      <c r="DR328" s="194">
        <v>1989</v>
      </c>
      <c r="DS328" s="105">
        <v>1</v>
      </c>
      <c r="DT328" s="194">
        <v>18</v>
      </c>
      <c r="DU328" s="194">
        <v>369</v>
      </c>
      <c r="DV328" s="105" t="s">
        <v>117</v>
      </c>
      <c r="DX328" s="164">
        <f>AVERAGE(DK$6:DK328)</f>
        <v>10.470588235294118</v>
      </c>
      <c r="DY328" s="164">
        <f>AVERAGE(DL$6:DL328)</f>
        <v>10.470588235294118</v>
      </c>
      <c r="DZ328" s="164">
        <f>AVERAGE(DM$6:DM328)</f>
        <v>0</v>
      </c>
      <c r="EA328" s="167">
        <f>AVERAGE(DN$6:DN328)</f>
        <v>1884.7058823529412</v>
      </c>
      <c r="EB328" s="167">
        <f>AVERAGE(DO$6:DO328)</f>
        <v>0</v>
      </c>
      <c r="EC328" s="167">
        <f>AVERAGE(DP$6:DP328)</f>
        <v>523.52941176470586</v>
      </c>
      <c r="ED328" s="167">
        <f>AVERAGE(DQ$6:DQ328)</f>
        <v>157.05882352941177</v>
      </c>
      <c r="EE328" s="167">
        <f>AVERAGE(DR$6:DR328)</f>
        <v>1657.0650154798761</v>
      </c>
      <c r="EF328" s="164">
        <f>AVERAGE(DS$6:DS328)</f>
        <v>0.86687306501547989</v>
      </c>
      <c r="EG328" s="167">
        <f>AVERAGE(DT$6:DT328)</f>
        <v>15.603715170278639</v>
      </c>
      <c r="EH328" s="167">
        <f>AVERAGE(DU$6:DU328)</f>
        <v>243.24458204334366</v>
      </c>
      <c r="FJ328" s="103">
        <v>323</v>
      </c>
      <c r="FK328" s="165">
        <v>7.540326398059424</v>
      </c>
      <c r="FL328" s="163">
        <v>0.25</v>
      </c>
      <c r="FM328" s="161">
        <v>9</v>
      </c>
      <c r="FN328" s="168">
        <v>404</v>
      </c>
      <c r="FO328" s="161">
        <v>15</v>
      </c>
      <c r="FP328" s="161">
        <v>15</v>
      </c>
      <c r="FQ328" s="161">
        <v>0</v>
      </c>
      <c r="FR328" s="168">
        <v>2700</v>
      </c>
      <c r="FS328" s="168">
        <v>0</v>
      </c>
      <c r="FT328" s="168">
        <v>750</v>
      </c>
      <c r="FU328" s="168">
        <v>225</v>
      </c>
      <c r="FV328" s="168">
        <v>2004</v>
      </c>
      <c r="FW328" s="161">
        <v>2</v>
      </c>
      <c r="FX328" s="168">
        <v>72</v>
      </c>
      <c r="FY328" s="168">
        <v>768</v>
      </c>
      <c r="FZ328" s="161" t="s">
        <v>117</v>
      </c>
      <c r="GB328" s="160">
        <f>AVERAGE(FO$6:FO328)</f>
        <v>9.9597523219814246</v>
      </c>
      <c r="GC328" s="160">
        <f>AVERAGE(FP$6:FP328)</f>
        <v>9.9597523219814246</v>
      </c>
      <c r="GD328" s="160">
        <f>AVERAGE(FQ$6:FQ328)</f>
        <v>0</v>
      </c>
      <c r="GE328" s="166">
        <f>AVERAGE(FR$6:FR328)</f>
        <v>1792.7554179566564</v>
      </c>
      <c r="GF328" s="166">
        <f>AVERAGE(FS$6:FS328)</f>
        <v>0</v>
      </c>
      <c r="GG328" s="166">
        <f>AVERAGE(FT$6:FT328)</f>
        <v>497.9876160990712</v>
      </c>
      <c r="GH328" s="166">
        <f>AVERAGE(FU$6:FU328)</f>
        <v>149.39628482972137</v>
      </c>
      <c r="GI328" s="166">
        <f>AVERAGE(FV$6:FV328)</f>
        <v>1633.767801857585</v>
      </c>
      <c r="GJ328" s="160">
        <f>AVERAGE(FW$6:FW328)</f>
        <v>0.84520123839009287</v>
      </c>
      <c r="GK328" s="166">
        <f>AVERAGE(FX$6:FX328)</f>
        <v>30.427244582043343</v>
      </c>
      <c r="GL328" s="166">
        <f>AVERAGE(FY$6:FY328)</f>
        <v>189.41486068111456</v>
      </c>
      <c r="HM328" s="98">
        <v>323</v>
      </c>
      <c r="HN328" s="179">
        <v>19.115217552926772</v>
      </c>
      <c r="HO328" s="188">
        <v>0.2</v>
      </c>
      <c r="HP328" s="177">
        <v>0</v>
      </c>
      <c r="HQ328" s="191">
        <v>276</v>
      </c>
      <c r="HR328" s="177">
        <v>15</v>
      </c>
      <c r="HS328" s="177">
        <v>15</v>
      </c>
      <c r="HT328" s="177">
        <v>0</v>
      </c>
      <c r="HU328" s="191">
        <v>2250</v>
      </c>
      <c r="HV328" s="191">
        <v>0</v>
      </c>
      <c r="HW328" s="191">
        <v>750</v>
      </c>
      <c r="HX328" s="191">
        <v>225</v>
      </c>
      <c r="HY328" s="191">
        <v>1876</v>
      </c>
      <c r="HZ328" s="177">
        <v>4</v>
      </c>
      <c r="IA328" s="191">
        <v>120</v>
      </c>
      <c r="IB328" s="191">
        <v>494</v>
      </c>
      <c r="IC328" s="177" t="s">
        <v>117</v>
      </c>
      <c r="IE328" s="164">
        <f>AVERAGE(HR$6:HR328)</f>
        <v>19.811145510835914</v>
      </c>
      <c r="IF328" s="164">
        <f>AVERAGE(HS$6:HS328)</f>
        <v>19.154798761609907</v>
      </c>
      <c r="IG328" s="164">
        <f>AVERAGE(HT$6:HT328)</f>
        <v>1.0154798761609907</v>
      </c>
      <c r="IH328" s="167">
        <f>AVERAGE(HU$6:HU328)</f>
        <v>2873.2198142414859</v>
      </c>
      <c r="II328" s="167">
        <f>AVERAGE(HV$6:HV328)</f>
        <v>152.32198142414862</v>
      </c>
      <c r="IJ328" s="167">
        <f>AVERAGE(HW$6:HW328)</f>
        <v>906.96594427244577</v>
      </c>
      <c r="IK328" s="167">
        <f>AVERAGE(HX$6:HX328)</f>
        <v>272.08978328173373</v>
      </c>
      <c r="IL328" s="167">
        <f>AVERAGE(HY$6:HY328)</f>
        <v>2306.4582043343653</v>
      </c>
      <c r="IM328" s="164">
        <f>AVERAGE(HZ$6:HZ328)</f>
        <v>2.4303405572755419</v>
      </c>
      <c r="IN328" s="167">
        <f>AVERAGE(IA$6:IA328)</f>
        <v>72.910216718266255</v>
      </c>
      <c r="IO328" s="167">
        <f>AVERAGE(IB$6:IB328)</f>
        <v>639.67182662538698</v>
      </c>
    </row>
    <row r="329" spans="2:249" x14ac:dyDescent="0.2">
      <c r="B329" s="103">
        <v>324</v>
      </c>
      <c r="C329" s="165">
        <v>23.166282289398151</v>
      </c>
      <c r="D329" s="163">
        <v>0.2</v>
      </c>
      <c r="E329" s="161">
        <v>6</v>
      </c>
      <c r="F329" s="168">
        <v>149</v>
      </c>
      <c r="G329" s="161">
        <v>24</v>
      </c>
      <c r="H329" s="161">
        <v>22</v>
      </c>
      <c r="I329" s="161">
        <v>2</v>
      </c>
      <c r="J329" s="168">
        <v>2640</v>
      </c>
      <c r="K329" s="168">
        <v>240</v>
      </c>
      <c r="L329" s="168">
        <v>1000</v>
      </c>
      <c r="M329" s="168">
        <v>300</v>
      </c>
      <c r="N329" s="168">
        <v>2314</v>
      </c>
      <c r="O329" s="161">
        <v>5</v>
      </c>
      <c r="P329" s="168">
        <v>60</v>
      </c>
      <c r="Q329" s="168">
        <v>386</v>
      </c>
      <c r="R329" s="161" t="s">
        <v>116</v>
      </c>
      <c r="T329" s="169">
        <f>AVERAGE(G$6:G329)</f>
        <v>23.527777777777779</v>
      </c>
      <c r="U329" s="169">
        <f>AVERAGE(H$6:H329)</f>
        <v>20.817901234567902</v>
      </c>
      <c r="V329" s="169">
        <f>AVERAGE(I$6:I329)</f>
        <v>1.3981481481481481</v>
      </c>
      <c r="W329" s="170">
        <f>AVERAGE(J$6:J329)</f>
        <v>2498.1481481481483</v>
      </c>
      <c r="X329" s="170">
        <f>AVERAGE(K$6:K329)</f>
        <v>167.77777777777777</v>
      </c>
      <c r="Y329" s="170">
        <f>AVERAGE(L$6:L329)</f>
        <v>970.98765432098764</v>
      </c>
      <c r="Z329" s="170">
        <f>AVERAGE(M$6:M329)</f>
        <v>291.2962962962963</v>
      </c>
      <c r="AA329" s="170">
        <f>AVERAGE(N$6:N329)</f>
        <v>2407.6111111111113</v>
      </c>
      <c r="AB329" s="169">
        <f>AVERAGE(O$6:O329)</f>
        <v>3.0524691358024691</v>
      </c>
      <c r="AC329" s="170">
        <f>AVERAGE(P$6:P329)</f>
        <v>36.629629629629626</v>
      </c>
      <c r="AD329" s="170">
        <f>AVERAGE(Q$6:Q329)</f>
        <v>127.16666666666667</v>
      </c>
      <c r="AY329" s="5"/>
      <c r="AZ329" s="26">
        <v>324</v>
      </c>
      <c r="BA329" s="165">
        <v>18.587431915068741</v>
      </c>
      <c r="BB329" s="176">
        <v>0.05</v>
      </c>
      <c r="BC329" s="161">
        <v>7</v>
      </c>
      <c r="BD329" s="182">
        <v>230</v>
      </c>
      <c r="BE329" s="161">
        <v>25</v>
      </c>
      <c r="BF329" s="161">
        <v>22</v>
      </c>
      <c r="BG329" s="161">
        <v>2</v>
      </c>
      <c r="BH329" s="168">
        <v>3300</v>
      </c>
      <c r="BI329" s="168">
        <v>300</v>
      </c>
      <c r="BJ329" s="168">
        <v>1000</v>
      </c>
      <c r="BK329" s="168">
        <v>300</v>
      </c>
      <c r="BL329" s="168">
        <v>2455</v>
      </c>
      <c r="BM329" s="161">
        <v>1</v>
      </c>
      <c r="BN329" s="168">
        <v>15</v>
      </c>
      <c r="BO329" s="168">
        <v>860</v>
      </c>
      <c r="BP329" s="161" t="s">
        <v>116</v>
      </c>
      <c r="BR329" s="164">
        <f>AVERAGE(BE$6:BE329)</f>
        <v>19.802469135802468</v>
      </c>
      <c r="BS329" s="164">
        <f>AVERAGE(BF$6:BF329)</f>
        <v>18.987654320987655</v>
      </c>
      <c r="BT329" s="164">
        <f>AVERAGE(BG$6:BG329)</f>
        <v>0.71296296296296291</v>
      </c>
      <c r="BU329" s="167">
        <f>AVERAGE(BH$6:BH329)</f>
        <v>2848.1481481481483</v>
      </c>
      <c r="BV329" s="167">
        <f>AVERAGE(BI$6:BI329)</f>
        <v>106.94444444444444</v>
      </c>
      <c r="BW329" s="167">
        <f>AVERAGE(BJ$6:BJ329)</f>
        <v>913.73456790123453</v>
      </c>
      <c r="BX329" s="167">
        <f>AVERAGE(BK$6:BK329)</f>
        <v>274.12037037037038</v>
      </c>
      <c r="BY329" s="167">
        <f>AVERAGE(BL$6:BL329)</f>
        <v>2264.1635802469136</v>
      </c>
      <c r="BZ329" s="164">
        <f>AVERAGE(BM$6:BM329)</f>
        <v>2.2253086419753085</v>
      </c>
      <c r="CA329" s="167">
        <f>AVERAGE(BN$6:BN329)</f>
        <v>33.379629629629626</v>
      </c>
      <c r="CB329" s="167">
        <f>AVERAGE(BO$6:BO329)</f>
        <v>617.3641975308642</v>
      </c>
      <c r="DF329" s="103">
        <v>324</v>
      </c>
      <c r="DG329" s="192">
        <v>8.919059488171003</v>
      </c>
      <c r="DH329" s="193">
        <v>0.15</v>
      </c>
      <c r="DI329" s="105">
        <v>3</v>
      </c>
      <c r="DJ329" s="194">
        <v>285</v>
      </c>
      <c r="DK329" s="105">
        <v>11</v>
      </c>
      <c r="DL329" s="105">
        <v>11</v>
      </c>
      <c r="DM329" s="105">
        <v>0</v>
      </c>
      <c r="DN329" s="194">
        <v>1980</v>
      </c>
      <c r="DO329" s="194">
        <v>0</v>
      </c>
      <c r="DP329" s="194">
        <v>550</v>
      </c>
      <c r="DQ329" s="194">
        <v>165</v>
      </c>
      <c r="DR329" s="194">
        <v>1625</v>
      </c>
      <c r="DS329" s="105">
        <v>1</v>
      </c>
      <c r="DT329" s="194">
        <v>18</v>
      </c>
      <c r="DU329" s="194">
        <v>373</v>
      </c>
      <c r="DV329" s="105" t="s">
        <v>117</v>
      </c>
      <c r="DX329" s="164">
        <f>AVERAGE(DK$6:DK329)</f>
        <v>10.472222222222221</v>
      </c>
      <c r="DY329" s="164">
        <f>AVERAGE(DL$6:DL329)</f>
        <v>10.472222222222221</v>
      </c>
      <c r="DZ329" s="164">
        <f>AVERAGE(DM$6:DM329)</f>
        <v>0</v>
      </c>
      <c r="EA329" s="167">
        <f>AVERAGE(DN$6:DN329)</f>
        <v>1885</v>
      </c>
      <c r="EB329" s="167">
        <f>AVERAGE(DO$6:DO329)</f>
        <v>0</v>
      </c>
      <c r="EC329" s="167">
        <f>AVERAGE(DP$6:DP329)</f>
        <v>523.61111111111109</v>
      </c>
      <c r="ED329" s="167">
        <f>AVERAGE(DQ$6:DQ329)</f>
        <v>157.08333333333334</v>
      </c>
      <c r="EE329" s="167">
        <f>AVERAGE(DR$6:DR329)</f>
        <v>1656.9660493827159</v>
      </c>
      <c r="EF329" s="164">
        <f>AVERAGE(DS$6:DS329)</f>
        <v>0.86728395061728392</v>
      </c>
      <c r="EG329" s="167">
        <f>AVERAGE(DT$6:DT329)</f>
        <v>15.611111111111111</v>
      </c>
      <c r="EH329" s="167">
        <f>AVERAGE(DU$6:DU329)</f>
        <v>243.64506172839506</v>
      </c>
      <c r="FJ329" s="103">
        <v>324</v>
      </c>
      <c r="FK329" s="165">
        <v>6.2146683974254291</v>
      </c>
      <c r="FL329" s="163">
        <v>0.15</v>
      </c>
      <c r="FM329" s="161">
        <v>4</v>
      </c>
      <c r="FN329" s="168">
        <v>408</v>
      </c>
      <c r="FO329" s="161">
        <v>9</v>
      </c>
      <c r="FP329" s="161">
        <v>9</v>
      </c>
      <c r="FQ329" s="161">
        <v>0</v>
      </c>
      <c r="FR329" s="168">
        <v>1620</v>
      </c>
      <c r="FS329" s="168">
        <v>0</v>
      </c>
      <c r="FT329" s="168">
        <v>450</v>
      </c>
      <c r="FU329" s="168">
        <v>135</v>
      </c>
      <c r="FV329" s="168">
        <v>1618</v>
      </c>
      <c r="FW329" s="161">
        <v>1</v>
      </c>
      <c r="FX329" s="168">
        <v>36</v>
      </c>
      <c r="FY329" s="168">
        <v>38</v>
      </c>
      <c r="FZ329" s="161" t="s">
        <v>117</v>
      </c>
      <c r="GB329" s="160">
        <f>AVERAGE(FO$6:FO329)</f>
        <v>9.9567901234567895</v>
      </c>
      <c r="GC329" s="160">
        <f>AVERAGE(FP$6:FP329)</f>
        <v>9.9567901234567895</v>
      </c>
      <c r="GD329" s="160">
        <f>AVERAGE(FQ$6:FQ329)</f>
        <v>0</v>
      </c>
      <c r="GE329" s="166">
        <f>AVERAGE(FR$6:FR329)</f>
        <v>1792.2222222222222</v>
      </c>
      <c r="GF329" s="166">
        <f>AVERAGE(FS$6:FS329)</f>
        <v>0</v>
      </c>
      <c r="GG329" s="166">
        <f>AVERAGE(FT$6:FT329)</f>
        <v>497.83950617283949</v>
      </c>
      <c r="GH329" s="166">
        <f>AVERAGE(FU$6:FU329)</f>
        <v>149.35185185185185</v>
      </c>
      <c r="GI329" s="166">
        <f>AVERAGE(FV$6:FV329)</f>
        <v>1633.7191358024691</v>
      </c>
      <c r="GJ329" s="160">
        <f>AVERAGE(FW$6:FW329)</f>
        <v>0.84567901234567899</v>
      </c>
      <c r="GK329" s="166">
        <f>AVERAGE(FX$6:FX329)</f>
        <v>30.444444444444443</v>
      </c>
      <c r="GL329" s="166">
        <f>AVERAGE(FY$6:FY329)</f>
        <v>188.94753086419752</v>
      </c>
      <c r="HM329" s="98">
        <v>324</v>
      </c>
      <c r="HN329" s="179">
        <v>20.147889330026921</v>
      </c>
      <c r="HO329" s="188">
        <v>0.15</v>
      </c>
      <c r="HP329" s="177">
        <v>4</v>
      </c>
      <c r="HQ329" s="191">
        <v>535</v>
      </c>
      <c r="HR329" s="177">
        <v>21</v>
      </c>
      <c r="HS329" s="177">
        <v>21</v>
      </c>
      <c r="HT329" s="177">
        <v>1</v>
      </c>
      <c r="HU329" s="191">
        <v>3150</v>
      </c>
      <c r="HV329" s="191">
        <v>150</v>
      </c>
      <c r="HW329" s="191">
        <v>1000</v>
      </c>
      <c r="HX329" s="191">
        <v>300</v>
      </c>
      <c r="HY329" s="191">
        <v>2610</v>
      </c>
      <c r="HZ329" s="177">
        <v>3</v>
      </c>
      <c r="IA329" s="191">
        <v>90</v>
      </c>
      <c r="IB329" s="191">
        <v>630</v>
      </c>
      <c r="IC329" s="177" t="s">
        <v>116</v>
      </c>
      <c r="IE329" s="164">
        <f>AVERAGE(HR$6:HR329)</f>
        <v>19.814814814814813</v>
      </c>
      <c r="IF329" s="164">
        <f>AVERAGE(HS$6:HS329)</f>
        <v>19.160493827160494</v>
      </c>
      <c r="IG329" s="164">
        <f>AVERAGE(HT$6:HT329)</f>
        <v>1.0154320987654322</v>
      </c>
      <c r="IH329" s="167">
        <f>AVERAGE(HU$6:HU329)</f>
        <v>2874.0740740740739</v>
      </c>
      <c r="II329" s="167">
        <f>AVERAGE(HV$6:HV329)</f>
        <v>152.31481481481481</v>
      </c>
      <c r="IJ329" s="167">
        <f>AVERAGE(HW$6:HW329)</f>
        <v>907.25308641975312</v>
      </c>
      <c r="IK329" s="167">
        <f>AVERAGE(HX$6:HX329)</f>
        <v>272.17592592592592</v>
      </c>
      <c r="IL329" s="167">
        <f>AVERAGE(HY$6:HY329)</f>
        <v>2307.3950617283949</v>
      </c>
      <c r="IM329" s="164">
        <f>AVERAGE(HZ$6:HZ329)</f>
        <v>2.4320987654320989</v>
      </c>
      <c r="IN329" s="167">
        <f>AVERAGE(IA$6:IA329)</f>
        <v>72.962962962962962</v>
      </c>
      <c r="IO329" s="167">
        <f>AVERAGE(IB$6:IB329)</f>
        <v>639.64197530864203</v>
      </c>
    </row>
    <row r="330" spans="2:249" x14ac:dyDescent="0.2">
      <c r="B330" s="103">
        <v>325</v>
      </c>
      <c r="C330" s="165">
        <v>15.632923458133657</v>
      </c>
      <c r="D330" s="163">
        <v>0.15</v>
      </c>
      <c r="E330" s="161">
        <v>1</v>
      </c>
      <c r="F330" s="168">
        <v>542</v>
      </c>
      <c r="G330" s="161">
        <v>15</v>
      </c>
      <c r="H330" s="161">
        <v>15</v>
      </c>
      <c r="I330" s="161">
        <v>0</v>
      </c>
      <c r="J330" s="168">
        <v>1800</v>
      </c>
      <c r="K330" s="168">
        <v>0</v>
      </c>
      <c r="L330" s="168">
        <v>750</v>
      </c>
      <c r="M330" s="168">
        <v>225</v>
      </c>
      <c r="N330" s="168">
        <v>2142</v>
      </c>
      <c r="O330" s="161">
        <v>2</v>
      </c>
      <c r="P330" s="168">
        <v>24</v>
      </c>
      <c r="Q330" s="168">
        <v>-318</v>
      </c>
      <c r="R330" s="161" t="s">
        <v>117</v>
      </c>
      <c r="T330" s="169">
        <f>AVERAGE(G$6:G330)</f>
        <v>23.501538461538463</v>
      </c>
      <c r="U330" s="169">
        <f>AVERAGE(H$6:H330)</f>
        <v>20.8</v>
      </c>
      <c r="V330" s="169">
        <f>AVERAGE(I$6:I330)</f>
        <v>1.393846153846154</v>
      </c>
      <c r="W330" s="170">
        <f>AVERAGE(J$6:J330)</f>
        <v>2496</v>
      </c>
      <c r="X330" s="170">
        <f>AVERAGE(K$6:K330)</f>
        <v>167.26153846153846</v>
      </c>
      <c r="Y330" s="170">
        <f>AVERAGE(L$6:L330)</f>
        <v>970.30769230769226</v>
      </c>
      <c r="Z330" s="170">
        <f>AVERAGE(M$6:M330)</f>
        <v>291.09230769230771</v>
      </c>
      <c r="AA330" s="170">
        <f>AVERAGE(N$6:N330)</f>
        <v>2406.7938461538461</v>
      </c>
      <c r="AB330" s="169">
        <f>AVERAGE(O$6:O330)</f>
        <v>3.0492307692307694</v>
      </c>
      <c r="AC330" s="170">
        <f>AVERAGE(P$6:P330)</f>
        <v>36.590769230769233</v>
      </c>
      <c r="AD330" s="170">
        <f>AVERAGE(Q$6:Q330)</f>
        <v>125.79692307692308</v>
      </c>
      <c r="AY330" s="5"/>
      <c r="AZ330" s="26">
        <v>325</v>
      </c>
      <c r="BA330" s="165">
        <v>16.411895041656813</v>
      </c>
      <c r="BB330" s="176">
        <v>0.05</v>
      </c>
      <c r="BC330" s="161">
        <v>1</v>
      </c>
      <c r="BD330" s="182">
        <v>231</v>
      </c>
      <c r="BE330" s="161">
        <v>16</v>
      </c>
      <c r="BF330" s="161">
        <v>16</v>
      </c>
      <c r="BG330" s="161">
        <v>0</v>
      </c>
      <c r="BH330" s="168">
        <v>2400</v>
      </c>
      <c r="BI330" s="168">
        <v>0</v>
      </c>
      <c r="BJ330" s="168">
        <v>800</v>
      </c>
      <c r="BK330" s="168">
        <v>240</v>
      </c>
      <c r="BL330" s="168">
        <v>1896</v>
      </c>
      <c r="BM330" s="161">
        <v>1</v>
      </c>
      <c r="BN330" s="168">
        <v>15</v>
      </c>
      <c r="BO330" s="168">
        <v>519</v>
      </c>
      <c r="BP330" s="161" t="s">
        <v>117</v>
      </c>
      <c r="BR330" s="164">
        <f>AVERAGE(BE$6:BE330)</f>
        <v>19.790769230769232</v>
      </c>
      <c r="BS330" s="164">
        <f>AVERAGE(BF$6:BF330)</f>
        <v>18.978461538461538</v>
      </c>
      <c r="BT330" s="164">
        <f>AVERAGE(BG$6:BG330)</f>
        <v>0.71076923076923082</v>
      </c>
      <c r="BU330" s="167">
        <f>AVERAGE(BH$6:BH330)</f>
        <v>2846.7692307692309</v>
      </c>
      <c r="BV330" s="167">
        <f>AVERAGE(BI$6:BI330)</f>
        <v>106.61538461538461</v>
      </c>
      <c r="BW330" s="167">
        <f>AVERAGE(BJ$6:BJ330)</f>
        <v>913.38461538461536</v>
      </c>
      <c r="BX330" s="167">
        <f>AVERAGE(BK$6:BK330)</f>
        <v>274.01538461538462</v>
      </c>
      <c r="BY330" s="167">
        <f>AVERAGE(BL$6:BL330)</f>
        <v>2263.0307692307692</v>
      </c>
      <c r="BZ330" s="164">
        <f>AVERAGE(BM$6:BM330)</f>
        <v>2.2215384615384615</v>
      </c>
      <c r="CA330" s="167">
        <f>AVERAGE(BN$6:BN330)</f>
        <v>33.323076923076925</v>
      </c>
      <c r="CB330" s="167">
        <f>AVERAGE(BO$6:BO330)</f>
        <v>617.06153846153848</v>
      </c>
      <c r="DF330" s="103">
        <v>325</v>
      </c>
      <c r="DG330" s="192">
        <v>6.8712522057079832</v>
      </c>
      <c r="DH330" s="193">
        <v>0.15</v>
      </c>
      <c r="DI330" s="105">
        <v>4</v>
      </c>
      <c r="DJ330" s="194">
        <v>364</v>
      </c>
      <c r="DK330" s="105">
        <v>10</v>
      </c>
      <c r="DL330" s="105">
        <v>10</v>
      </c>
      <c r="DM330" s="105">
        <v>0</v>
      </c>
      <c r="DN330" s="194">
        <v>1800</v>
      </c>
      <c r="DO330" s="194">
        <v>0</v>
      </c>
      <c r="DP330" s="194">
        <v>500</v>
      </c>
      <c r="DQ330" s="194">
        <v>150</v>
      </c>
      <c r="DR330" s="194">
        <v>1639</v>
      </c>
      <c r="DS330" s="105">
        <v>1</v>
      </c>
      <c r="DT330" s="194">
        <v>18</v>
      </c>
      <c r="DU330" s="194">
        <v>179</v>
      </c>
      <c r="DV330" s="105" t="s">
        <v>117</v>
      </c>
      <c r="DX330" s="164">
        <f>AVERAGE(DK$6:DK330)</f>
        <v>10.47076923076923</v>
      </c>
      <c r="DY330" s="164">
        <f>AVERAGE(DL$6:DL330)</f>
        <v>10.47076923076923</v>
      </c>
      <c r="DZ330" s="164">
        <f>AVERAGE(DM$6:DM330)</f>
        <v>0</v>
      </c>
      <c r="EA330" s="167">
        <f>AVERAGE(DN$6:DN330)</f>
        <v>1884.7384615384615</v>
      </c>
      <c r="EB330" s="167">
        <f>AVERAGE(DO$6:DO330)</f>
        <v>0</v>
      </c>
      <c r="EC330" s="167">
        <f>AVERAGE(DP$6:DP330)</f>
        <v>523.53846153846155</v>
      </c>
      <c r="ED330" s="167">
        <f>AVERAGE(DQ$6:DQ330)</f>
        <v>157.06153846153848</v>
      </c>
      <c r="EE330" s="167">
        <f>AVERAGE(DR$6:DR330)</f>
        <v>1656.9107692307691</v>
      </c>
      <c r="EF330" s="164">
        <f>AVERAGE(DS$6:DS330)</f>
        <v>0.86769230769230765</v>
      </c>
      <c r="EG330" s="167">
        <f>AVERAGE(DT$6:DT330)</f>
        <v>15.618461538461538</v>
      </c>
      <c r="EH330" s="167">
        <f>AVERAGE(DU$6:DU330)</f>
        <v>243.44615384615383</v>
      </c>
      <c r="FJ330" s="103">
        <v>325</v>
      </c>
      <c r="FK330" s="165">
        <v>3.9915751302398004</v>
      </c>
      <c r="FL330" s="163">
        <v>0.05</v>
      </c>
      <c r="FM330" s="161">
        <v>0</v>
      </c>
      <c r="FN330" s="168">
        <v>232</v>
      </c>
      <c r="FO330" s="161">
        <v>4</v>
      </c>
      <c r="FP330" s="161">
        <v>4</v>
      </c>
      <c r="FQ330" s="161">
        <v>0</v>
      </c>
      <c r="FR330" s="168">
        <v>720</v>
      </c>
      <c r="FS330" s="168">
        <v>0</v>
      </c>
      <c r="FT330" s="168">
        <v>200</v>
      </c>
      <c r="FU330" s="168">
        <v>60</v>
      </c>
      <c r="FV330" s="168">
        <v>1117</v>
      </c>
      <c r="FW330" s="161">
        <v>0</v>
      </c>
      <c r="FX330" s="168">
        <v>0</v>
      </c>
      <c r="FY330" s="168">
        <v>-397</v>
      </c>
      <c r="FZ330" s="161" t="s">
        <v>117</v>
      </c>
      <c r="GB330" s="160">
        <f>AVERAGE(FO$6:FO330)</f>
        <v>9.9384615384615387</v>
      </c>
      <c r="GC330" s="160">
        <f>AVERAGE(FP$6:FP330)</f>
        <v>9.9384615384615387</v>
      </c>
      <c r="GD330" s="160">
        <f>AVERAGE(FQ$6:FQ330)</f>
        <v>0</v>
      </c>
      <c r="GE330" s="166">
        <f>AVERAGE(FR$6:FR330)</f>
        <v>1788.9230769230769</v>
      </c>
      <c r="GF330" s="166">
        <f>AVERAGE(FS$6:FS330)</f>
        <v>0</v>
      </c>
      <c r="GG330" s="166">
        <f>AVERAGE(FT$6:FT330)</f>
        <v>496.92307692307691</v>
      </c>
      <c r="GH330" s="166">
        <f>AVERAGE(FU$6:FU330)</f>
        <v>149.07692307692307</v>
      </c>
      <c r="GI330" s="166">
        <f>AVERAGE(FV$6:FV330)</f>
        <v>1632.1292307692308</v>
      </c>
      <c r="GJ330" s="160">
        <f>AVERAGE(FW$6:FW330)</f>
        <v>0.84307692307692306</v>
      </c>
      <c r="GK330" s="166">
        <f>AVERAGE(FX$6:FX330)</f>
        <v>30.350769230769231</v>
      </c>
      <c r="GL330" s="166">
        <f>AVERAGE(FY$6:FY330)</f>
        <v>187.14461538461538</v>
      </c>
      <c r="HM330" s="98">
        <v>325</v>
      </c>
      <c r="HN330" s="179">
        <v>15.13985827068932</v>
      </c>
      <c r="HO330" s="188">
        <v>0.25</v>
      </c>
      <c r="HP330" s="177">
        <v>3</v>
      </c>
      <c r="HQ330" s="191">
        <v>296</v>
      </c>
      <c r="HR330" s="177">
        <v>14</v>
      </c>
      <c r="HS330" s="177">
        <v>14</v>
      </c>
      <c r="HT330" s="177">
        <v>0</v>
      </c>
      <c r="HU330" s="191">
        <v>2100</v>
      </c>
      <c r="HV330" s="191">
        <v>0</v>
      </c>
      <c r="HW330" s="191">
        <v>700</v>
      </c>
      <c r="HX330" s="191">
        <v>210</v>
      </c>
      <c r="HY330" s="191">
        <v>1831</v>
      </c>
      <c r="HZ330" s="177">
        <v>4</v>
      </c>
      <c r="IA330" s="191">
        <v>120</v>
      </c>
      <c r="IB330" s="191">
        <v>389</v>
      </c>
      <c r="IC330" s="177" t="s">
        <v>117</v>
      </c>
      <c r="IE330" s="164">
        <f>AVERAGE(HR$6:HR330)</f>
        <v>19.796923076923076</v>
      </c>
      <c r="IF330" s="164">
        <f>AVERAGE(HS$6:HS330)</f>
        <v>19.144615384615385</v>
      </c>
      <c r="IG330" s="164">
        <f>AVERAGE(HT$6:HT330)</f>
        <v>1.0123076923076924</v>
      </c>
      <c r="IH330" s="167">
        <f>AVERAGE(HU$6:HU330)</f>
        <v>2871.6923076923076</v>
      </c>
      <c r="II330" s="167">
        <f>AVERAGE(HV$6:HV330)</f>
        <v>151.84615384615384</v>
      </c>
      <c r="IJ330" s="167">
        <f>AVERAGE(HW$6:HW330)</f>
        <v>906.61538461538464</v>
      </c>
      <c r="IK330" s="167">
        <f>AVERAGE(HX$6:HX330)</f>
        <v>271.98461538461538</v>
      </c>
      <c r="IL330" s="167">
        <f>AVERAGE(HY$6:HY330)</f>
        <v>2305.9292307692308</v>
      </c>
      <c r="IM330" s="164">
        <f>AVERAGE(HZ$6:HZ330)</f>
        <v>2.436923076923077</v>
      </c>
      <c r="IN330" s="167">
        <f>AVERAGE(IA$6:IA330)</f>
        <v>73.107692307692304</v>
      </c>
      <c r="IO330" s="167">
        <f>AVERAGE(IB$6:IB330)</f>
        <v>638.87076923076927</v>
      </c>
    </row>
    <row r="331" spans="2:249" x14ac:dyDescent="0.2">
      <c r="B331" s="103">
        <v>326</v>
      </c>
      <c r="C331" s="165">
        <v>31.581811269168824</v>
      </c>
      <c r="D331" s="163">
        <v>0.05</v>
      </c>
      <c r="E331" s="161">
        <v>2</v>
      </c>
      <c r="F331" s="168">
        <v>594</v>
      </c>
      <c r="G331" s="161">
        <v>32</v>
      </c>
      <c r="H331" s="161">
        <v>22</v>
      </c>
      <c r="I331" s="161">
        <v>2</v>
      </c>
      <c r="J331" s="168">
        <v>2640</v>
      </c>
      <c r="K331" s="168">
        <v>240</v>
      </c>
      <c r="L331" s="168">
        <v>1000</v>
      </c>
      <c r="M331" s="168">
        <v>300</v>
      </c>
      <c r="N331" s="168">
        <v>2759</v>
      </c>
      <c r="O331" s="161">
        <v>2</v>
      </c>
      <c r="P331" s="168">
        <v>24</v>
      </c>
      <c r="Q331" s="168">
        <v>-95</v>
      </c>
      <c r="R331" s="161" t="s">
        <v>116</v>
      </c>
      <c r="T331" s="169">
        <f>AVERAGE(G$6:G331)</f>
        <v>23.527607361963192</v>
      </c>
      <c r="U331" s="169">
        <f>AVERAGE(H$6:H331)</f>
        <v>20.803680981595093</v>
      </c>
      <c r="V331" s="169">
        <f>AVERAGE(I$6:I331)</f>
        <v>1.3957055214723926</v>
      </c>
      <c r="W331" s="170">
        <f>AVERAGE(J$6:J331)</f>
        <v>2496.4417177914111</v>
      </c>
      <c r="X331" s="170">
        <f>AVERAGE(K$6:K331)</f>
        <v>167.48466257668713</v>
      </c>
      <c r="Y331" s="170">
        <f>AVERAGE(L$6:L331)</f>
        <v>970.398773006135</v>
      </c>
      <c r="Z331" s="170">
        <f>AVERAGE(M$6:M331)</f>
        <v>291.11963190184048</v>
      </c>
      <c r="AA331" s="170">
        <f>AVERAGE(N$6:N331)</f>
        <v>2407.8742331288345</v>
      </c>
      <c r="AB331" s="169">
        <f>AVERAGE(O$6:O331)</f>
        <v>3.0460122699386503</v>
      </c>
      <c r="AC331" s="170">
        <f>AVERAGE(P$6:P331)</f>
        <v>36.552147239263803</v>
      </c>
      <c r="AD331" s="170">
        <f>AVERAGE(Q$6:Q331)</f>
        <v>125.11963190184049</v>
      </c>
      <c r="AY331" s="5"/>
      <c r="AZ331" s="26">
        <v>326</v>
      </c>
      <c r="BA331" s="165">
        <v>19.789382949870063</v>
      </c>
      <c r="BB331" s="176">
        <v>0.1</v>
      </c>
      <c r="BC331" s="161">
        <v>3</v>
      </c>
      <c r="BD331" s="182">
        <v>294</v>
      </c>
      <c r="BE331" s="161">
        <v>21</v>
      </c>
      <c r="BF331" s="161">
        <v>21</v>
      </c>
      <c r="BG331" s="161">
        <v>1</v>
      </c>
      <c r="BH331" s="168">
        <v>3150</v>
      </c>
      <c r="BI331" s="168">
        <v>150</v>
      </c>
      <c r="BJ331" s="168">
        <v>1000</v>
      </c>
      <c r="BK331" s="168">
        <v>300</v>
      </c>
      <c r="BL331" s="168">
        <v>2369</v>
      </c>
      <c r="BM331" s="161">
        <v>2</v>
      </c>
      <c r="BN331" s="168">
        <v>30</v>
      </c>
      <c r="BO331" s="168">
        <v>811</v>
      </c>
      <c r="BP331" s="161" t="s">
        <v>116</v>
      </c>
      <c r="BR331" s="164">
        <f>AVERAGE(BE$6:BE331)</f>
        <v>19.79447852760736</v>
      </c>
      <c r="BS331" s="164">
        <f>AVERAGE(BF$6:BF331)</f>
        <v>18.984662576687118</v>
      </c>
      <c r="BT331" s="164">
        <f>AVERAGE(BG$6:BG331)</f>
        <v>0.71165644171779141</v>
      </c>
      <c r="BU331" s="167">
        <f>AVERAGE(BH$6:BH331)</f>
        <v>2847.6993865030677</v>
      </c>
      <c r="BV331" s="167">
        <f>AVERAGE(BI$6:BI331)</f>
        <v>106.74846625766871</v>
      </c>
      <c r="BW331" s="167">
        <f>AVERAGE(BJ$6:BJ331)</f>
        <v>913.65030674846628</v>
      </c>
      <c r="BX331" s="167">
        <f>AVERAGE(BK$6:BK331)</f>
        <v>274.09509202453989</v>
      </c>
      <c r="BY331" s="167">
        <f>AVERAGE(BL$6:BL331)</f>
        <v>2263.3558282208587</v>
      </c>
      <c r="BZ331" s="164">
        <f>AVERAGE(BM$6:BM331)</f>
        <v>2.2208588957055215</v>
      </c>
      <c r="CA331" s="167">
        <f>AVERAGE(BN$6:BN331)</f>
        <v>33.312883435582819</v>
      </c>
      <c r="CB331" s="167">
        <f>AVERAGE(BO$6:BO331)</f>
        <v>617.65644171779138</v>
      </c>
      <c r="DF331" s="103">
        <v>326</v>
      </c>
      <c r="DG331" s="192">
        <v>7.1270164771489677</v>
      </c>
      <c r="DH331" s="193">
        <v>0.2</v>
      </c>
      <c r="DI331" s="105">
        <v>3</v>
      </c>
      <c r="DJ331" s="194">
        <v>216</v>
      </c>
      <c r="DK331" s="105">
        <v>9</v>
      </c>
      <c r="DL331" s="105">
        <v>9</v>
      </c>
      <c r="DM331" s="105">
        <v>0</v>
      </c>
      <c r="DN331" s="194">
        <v>1620</v>
      </c>
      <c r="DO331" s="194">
        <v>0</v>
      </c>
      <c r="DP331" s="194">
        <v>450</v>
      </c>
      <c r="DQ331" s="194">
        <v>135</v>
      </c>
      <c r="DR331" s="194">
        <v>1426</v>
      </c>
      <c r="DS331" s="105">
        <v>1</v>
      </c>
      <c r="DT331" s="194">
        <v>18</v>
      </c>
      <c r="DU331" s="194">
        <v>212</v>
      </c>
      <c r="DV331" s="105" t="s">
        <v>117</v>
      </c>
      <c r="DX331" s="164">
        <f>AVERAGE(DK$6:DK331)</f>
        <v>10.466257668711657</v>
      </c>
      <c r="DY331" s="164">
        <f>AVERAGE(DL$6:DL331)</f>
        <v>10.466257668711657</v>
      </c>
      <c r="DZ331" s="164">
        <f>AVERAGE(DM$6:DM331)</f>
        <v>0</v>
      </c>
      <c r="EA331" s="167">
        <f>AVERAGE(DN$6:DN331)</f>
        <v>1883.9263803680981</v>
      </c>
      <c r="EB331" s="167">
        <f>AVERAGE(DO$6:DO331)</f>
        <v>0</v>
      </c>
      <c r="EC331" s="167">
        <f>AVERAGE(DP$6:DP331)</f>
        <v>523.31288343558288</v>
      </c>
      <c r="ED331" s="167">
        <f>AVERAGE(DQ$6:DQ331)</f>
        <v>156.99386503067484</v>
      </c>
      <c r="EE331" s="167">
        <f>AVERAGE(DR$6:DR331)</f>
        <v>1656.20245398773</v>
      </c>
      <c r="EF331" s="164">
        <f>AVERAGE(DS$6:DS331)</f>
        <v>0.86809815950920244</v>
      </c>
      <c r="EG331" s="167">
        <f>AVERAGE(DT$6:DT331)</f>
        <v>15.625766871165645</v>
      </c>
      <c r="EH331" s="167">
        <f>AVERAGE(DU$6:DU331)</f>
        <v>243.34969325153375</v>
      </c>
      <c r="FJ331" s="103">
        <v>326</v>
      </c>
      <c r="FK331" s="165">
        <v>7.1693853579322697</v>
      </c>
      <c r="FL331" s="163">
        <v>0.05</v>
      </c>
      <c r="FM331" s="161">
        <v>4</v>
      </c>
      <c r="FN331" s="168">
        <v>221</v>
      </c>
      <c r="FO331" s="161">
        <v>11</v>
      </c>
      <c r="FP331" s="161">
        <v>11</v>
      </c>
      <c r="FQ331" s="161">
        <v>0</v>
      </c>
      <c r="FR331" s="168">
        <v>1980</v>
      </c>
      <c r="FS331" s="168">
        <v>0</v>
      </c>
      <c r="FT331" s="168">
        <v>550</v>
      </c>
      <c r="FU331" s="168">
        <v>165</v>
      </c>
      <c r="FV331" s="168">
        <v>1561</v>
      </c>
      <c r="FW331" s="161">
        <v>0</v>
      </c>
      <c r="FX331" s="168">
        <v>0</v>
      </c>
      <c r="FY331" s="168">
        <v>419</v>
      </c>
      <c r="FZ331" s="161" t="s">
        <v>117</v>
      </c>
      <c r="GB331" s="160">
        <f>AVERAGE(FO$6:FO331)</f>
        <v>9.9417177914110422</v>
      </c>
      <c r="GC331" s="160">
        <f>AVERAGE(FP$6:FP331)</f>
        <v>9.9417177914110422</v>
      </c>
      <c r="GD331" s="160">
        <f>AVERAGE(FQ$6:FQ331)</f>
        <v>0</v>
      </c>
      <c r="GE331" s="166">
        <f>AVERAGE(FR$6:FR331)</f>
        <v>1789.5092024539877</v>
      </c>
      <c r="GF331" s="166">
        <f>AVERAGE(FS$6:FS331)</f>
        <v>0</v>
      </c>
      <c r="GG331" s="166">
        <f>AVERAGE(FT$6:FT331)</f>
        <v>497.08588957055213</v>
      </c>
      <c r="GH331" s="166">
        <f>AVERAGE(FU$6:FU331)</f>
        <v>149.12576687116564</v>
      </c>
      <c r="GI331" s="166">
        <f>AVERAGE(FV$6:FV331)</f>
        <v>1631.9110429447853</v>
      </c>
      <c r="GJ331" s="160">
        <f>AVERAGE(FW$6:FW331)</f>
        <v>0.8404907975460123</v>
      </c>
      <c r="GK331" s="166">
        <f>AVERAGE(FX$6:FX331)</f>
        <v>30.257668711656443</v>
      </c>
      <c r="GL331" s="166">
        <f>AVERAGE(FY$6:FY331)</f>
        <v>187.85582822085888</v>
      </c>
      <c r="HM331" s="98">
        <v>326</v>
      </c>
      <c r="HN331" s="179">
        <v>18.400886369644073</v>
      </c>
      <c r="HO331" s="188">
        <v>0.2</v>
      </c>
      <c r="HP331" s="177">
        <v>3</v>
      </c>
      <c r="HQ331" s="191">
        <v>213</v>
      </c>
      <c r="HR331" s="177">
        <v>17</v>
      </c>
      <c r="HS331" s="177">
        <v>17</v>
      </c>
      <c r="HT331" s="177">
        <v>0</v>
      </c>
      <c r="HU331" s="191">
        <v>2550</v>
      </c>
      <c r="HV331" s="191">
        <v>0</v>
      </c>
      <c r="HW331" s="191">
        <v>850</v>
      </c>
      <c r="HX331" s="191">
        <v>255</v>
      </c>
      <c r="HY331" s="191">
        <v>1943</v>
      </c>
      <c r="HZ331" s="177">
        <v>4</v>
      </c>
      <c r="IA331" s="191">
        <v>120</v>
      </c>
      <c r="IB331" s="191">
        <v>727</v>
      </c>
      <c r="IC331" s="177" t="s">
        <v>117</v>
      </c>
      <c r="IE331" s="164">
        <f>AVERAGE(HR$6:HR331)</f>
        <v>19.788343558282207</v>
      </c>
      <c r="IF331" s="164">
        <f>AVERAGE(HS$6:HS331)</f>
        <v>19.138036809815951</v>
      </c>
      <c r="IG331" s="164">
        <f>AVERAGE(HT$6:HT331)</f>
        <v>1.00920245398773</v>
      </c>
      <c r="IH331" s="167">
        <f>AVERAGE(HU$6:HU331)</f>
        <v>2870.7055214723928</v>
      </c>
      <c r="II331" s="167">
        <f>AVERAGE(HV$6:HV331)</f>
        <v>151.38036809815952</v>
      </c>
      <c r="IJ331" s="167">
        <f>AVERAGE(HW$6:HW331)</f>
        <v>906.44171779141107</v>
      </c>
      <c r="IK331" s="167">
        <f>AVERAGE(HX$6:HX331)</f>
        <v>271.9325153374233</v>
      </c>
      <c r="IL331" s="167">
        <f>AVERAGE(HY$6:HY331)</f>
        <v>2304.8159509202455</v>
      </c>
      <c r="IM331" s="164">
        <f>AVERAGE(HZ$6:HZ331)</f>
        <v>2.4417177914110431</v>
      </c>
      <c r="IN331" s="167">
        <f>AVERAGE(IA$6:IA331)</f>
        <v>73.25153374233129</v>
      </c>
      <c r="IO331" s="167">
        <f>AVERAGE(IB$6:IB331)</f>
        <v>639.14110429447851</v>
      </c>
    </row>
    <row r="332" spans="2:249" x14ac:dyDescent="0.2">
      <c r="B332" s="103">
        <v>327</v>
      </c>
      <c r="C332" s="165">
        <v>13.715759055340454</v>
      </c>
      <c r="D332" s="163">
        <v>0.25</v>
      </c>
      <c r="E332" s="161">
        <v>3</v>
      </c>
      <c r="F332" s="168">
        <v>481</v>
      </c>
      <c r="G332" s="161">
        <v>14</v>
      </c>
      <c r="H332" s="161">
        <v>14</v>
      </c>
      <c r="I332" s="161">
        <v>0</v>
      </c>
      <c r="J332" s="168">
        <v>1680</v>
      </c>
      <c r="K332" s="168">
        <v>0</v>
      </c>
      <c r="L332" s="168">
        <v>700</v>
      </c>
      <c r="M332" s="168">
        <v>210</v>
      </c>
      <c r="N332" s="168">
        <v>2016</v>
      </c>
      <c r="O332" s="161">
        <v>3</v>
      </c>
      <c r="P332" s="168">
        <v>36</v>
      </c>
      <c r="Q332" s="168">
        <v>-300</v>
      </c>
      <c r="R332" s="161" t="s">
        <v>117</v>
      </c>
      <c r="T332" s="169">
        <f>AVERAGE(G$6:G332)</f>
        <v>23.498470948012233</v>
      </c>
      <c r="U332" s="169">
        <f>AVERAGE(H$6:H332)</f>
        <v>20.782874617737004</v>
      </c>
      <c r="V332" s="169">
        <f>AVERAGE(I$6:I332)</f>
        <v>1.3914373088685015</v>
      </c>
      <c r="W332" s="170">
        <f>AVERAGE(J$6:J332)</f>
        <v>2493.9449541284403</v>
      </c>
      <c r="X332" s="170">
        <f>AVERAGE(K$6:K332)</f>
        <v>166.97247706422019</v>
      </c>
      <c r="Y332" s="170">
        <f>AVERAGE(L$6:L332)</f>
        <v>969.57186544342505</v>
      </c>
      <c r="Z332" s="170">
        <f>AVERAGE(M$6:M332)</f>
        <v>290.87155963302752</v>
      </c>
      <c r="AA332" s="170">
        <f>AVERAGE(N$6:N332)</f>
        <v>2406.6758409785934</v>
      </c>
      <c r="AB332" s="169">
        <f>AVERAGE(O$6:O332)</f>
        <v>3.0458715596330275</v>
      </c>
      <c r="AC332" s="170">
        <f>AVERAGE(P$6:P332)</f>
        <v>36.550458715596328</v>
      </c>
      <c r="AD332" s="170">
        <f>AVERAGE(Q$6:Q332)</f>
        <v>123.81957186544342</v>
      </c>
      <c r="AY332" s="5"/>
      <c r="AZ332" s="26">
        <v>327</v>
      </c>
      <c r="BA332" s="165">
        <v>21.998588653743123</v>
      </c>
      <c r="BB332" s="176">
        <v>0.15</v>
      </c>
      <c r="BC332" s="161">
        <v>3</v>
      </c>
      <c r="BD332" s="182">
        <v>280</v>
      </c>
      <c r="BE332" s="161">
        <v>22</v>
      </c>
      <c r="BF332" s="161">
        <v>22</v>
      </c>
      <c r="BG332" s="161">
        <v>2</v>
      </c>
      <c r="BH332" s="168">
        <v>3300</v>
      </c>
      <c r="BI332" s="168">
        <v>300</v>
      </c>
      <c r="BJ332" s="168">
        <v>1000</v>
      </c>
      <c r="BK332" s="168">
        <v>300</v>
      </c>
      <c r="BL332" s="168">
        <v>2505</v>
      </c>
      <c r="BM332" s="161">
        <v>3</v>
      </c>
      <c r="BN332" s="168">
        <v>45</v>
      </c>
      <c r="BO332" s="168">
        <v>840</v>
      </c>
      <c r="BP332" s="161" t="s">
        <v>116</v>
      </c>
      <c r="BR332" s="164">
        <f>AVERAGE(BE$6:BE332)</f>
        <v>19.801223241590215</v>
      </c>
      <c r="BS332" s="164">
        <f>AVERAGE(BF$6:BF332)</f>
        <v>18.99388379204893</v>
      </c>
      <c r="BT332" s="164">
        <f>AVERAGE(BG$6:BG332)</f>
        <v>0.7155963302752294</v>
      </c>
      <c r="BU332" s="167">
        <f>AVERAGE(BH$6:BH332)</f>
        <v>2849.0825688073396</v>
      </c>
      <c r="BV332" s="167">
        <f>AVERAGE(BI$6:BI332)</f>
        <v>107.33944954128441</v>
      </c>
      <c r="BW332" s="167">
        <f>AVERAGE(BJ$6:BJ332)</f>
        <v>913.91437308868501</v>
      </c>
      <c r="BX332" s="167">
        <f>AVERAGE(BK$6:BK332)</f>
        <v>274.17431192660553</v>
      </c>
      <c r="BY332" s="167">
        <f>AVERAGE(BL$6:BL332)</f>
        <v>2264.0948012232416</v>
      </c>
      <c r="BZ332" s="164">
        <f>AVERAGE(BM$6:BM332)</f>
        <v>2.2232415902140672</v>
      </c>
      <c r="CA332" s="167">
        <f>AVERAGE(BN$6:BN332)</f>
        <v>33.348623853211009</v>
      </c>
      <c r="CB332" s="167">
        <f>AVERAGE(BO$6:BO332)</f>
        <v>618.33639143730886</v>
      </c>
      <c r="DF332" s="103">
        <v>327</v>
      </c>
      <c r="DG332" s="192">
        <v>5.6490951102938762</v>
      </c>
      <c r="DH332" s="193">
        <v>0.15</v>
      </c>
      <c r="DI332" s="105">
        <v>4</v>
      </c>
      <c r="DJ332" s="194">
        <v>411</v>
      </c>
      <c r="DK332" s="105">
        <v>9</v>
      </c>
      <c r="DL332" s="105">
        <v>9</v>
      </c>
      <c r="DM332" s="105">
        <v>0</v>
      </c>
      <c r="DN332" s="194">
        <v>1620</v>
      </c>
      <c r="DO332" s="194">
        <v>0</v>
      </c>
      <c r="DP332" s="194">
        <v>450</v>
      </c>
      <c r="DQ332" s="194">
        <v>135</v>
      </c>
      <c r="DR332" s="194">
        <v>1621</v>
      </c>
      <c r="DS332" s="105">
        <v>1</v>
      </c>
      <c r="DT332" s="194">
        <v>18</v>
      </c>
      <c r="DU332" s="194">
        <v>17</v>
      </c>
      <c r="DV332" s="105" t="s">
        <v>117</v>
      </c>
      <c r="DX332" s="164">
        <f>AVERAGE(DK$6:DK332)</f>
        <v>10.461773700305811</v>
      </c>
      <c r="DY332" s="164">
        <f>AVERAGE(DL$6:DL332)</f>
        <v>10.461773700305811</v>
      </c>
      <c r="DZ332" s="164">
        <f>AVERAGE(DM$6:DM332)</f>
        <v>0</v>
      </c>
      <c r="EA332" s="167">
        <f>AVERAGE(DN$6:DN332)</f>
        <v>1883.119266055046</v>
      </c>
      <c r="EB332" s="167">
        <f>AVERAGE(DO$6:DO332)</f>
        <v>0</v>
      </c>
      <c r="EC332" s="167">
        <f>AVERAGE(DP$6:DP332)</f>
        <v>523.08868501529048</v>
      </c>
      <c r="ED332" s="167">
        <f>AVERAGE(DQ$6:DQ332)</f>
        <v>156.92660550458714</v>
      </c>
      <c r="EE332" s="167">
        <f>AVERAGE(DR$6:DR332)</f>
        <v>1656.0948012232416</v>
      </c>
      <c r="EF332" s="164">
        <f>AVERAGE(DS$6:DS332)</f>
        <v>0.86850152905198774</v>
      </c>
      <c r="EG332" s="167">
        <f>AVERAGE(DT$6:DT332)</f>
        <v>15.63302752293578</v>
      </c>
      <c r="EH332" s="167">
        <f>AVERAGE(DU$6:DU332)</f>
        <v>242.65749235474007</v>
      </c>
      <c r="FJ332" s="103">
        <v>327</v>
      </c>
      <c r="FK332" s="165">
        <v>7.6119580324599916</v>
      </c>
      <c r="FL332" s="163">
        <v>0.05</v>
      </c>
      <c r="FM332" s="161">
        <v>1</v>
      </c>
      <c r="FN332" s="168">
        <v>111</v>
      </c>
      <c r="FO332" s="161">
        <v>9</v>
      </c>
      <c r="FP332" s="161">
        <v>9</v>
      </c>
      <c r="FQ332" s="161">
        <v>0</v>
      </c>
      <c r="FR332" s="168">
        <v>1620</v>
      </c>
      <c r="FS332" s="168">
        <v>0</v>
      </c>
      <c r="FT332" s="168">
        <v>450</v>
      </c>
      <c r="FU332" s="168">
        <v>135</v>
      </c>
      <c r="FV332" s="168">
        <v>1321</v>
      </c>
      <c r="FW332" s="161">
        <v>0</v>
      </c>
      <c r="FX332" s="168">
        <v>0</v>
      </c>
      <c r="FY332" s="168">
        <v>299</v>
      </c>
      <c r="FZ332" s="161" t="s">
        <v>117</v>
      </c>
      <c r="GB332" s="160">
        <f>AVERAGE(FO$6:FO332)</f>
        <v>9.9388379204892967</v>
      </c>
      <c r="GC332" s="160">
        <f>AVERAGE(FP$6:FP332)</f>
        <v>9.9388379204892967</v>
      </c>
      <c r="GD332" s="160">
        <f>AVERAGE(FQ$6:FQ332)</f>
        <v>0</v>
      </c>
      <c r="GE332" s="166">
        <f>AVERAGE(FR$6:FR332)</f>
        <v>1788.9908256880733</v>
      </c>
      <c r="GF332" s="166">
        <f>AVERAGE(FS$6:FS332)</f>
        <v>0</v>
      </c>
      <c r="GG332" s="166">
        <f>AVERAGE(FT$6:FT332)</f>
        <v>496.94189602446482</v>
      </c>
      <c r="GH332" s="166">
        <f>AVERAGE(FU$6:FU332)</f>
        <v>149.08256880733944</v>
      </c>
      <c r="GI332" s="166">
        <f>AVERAGE(FV$6:FV332)</f>
        <v>1630.9602446483179</v>
      </c>
      <c r="GJ332" s="160">
        <f>AVERAGE(FW$6:FW332)</f>
        <v>0.8379204892966361</v>
      </c>
      <c r="GK332" s="166">
        <f>AVERAGE(FX$6:FX332)</f>
        <v>30.165137614678898</v>
      </c>
      <c r="GL332" s="166">
        <f>AVERAGE(FY$6:FY332)</f>
        <v>188.19571865443424</v>
      </c>
      <c r="HM332" s="98">
        <v>327</v>
      </c>
      <c r="HN332" s="179">
        <v>21.832234448878097</v>
      </c>
      <c r="HO332" s="188">
        <v>0.15</v>
      </c>
      <c r="HP332" s="177">
        <v>8</v>
      </c>
      <c r="HQ332" s="191">
        <v>107</v>
      </c>
      <c r="HR332" s="177">
        <v>27</v>
      </c>
      <c r="HS332" s="177">
        <v>23</v>
      </c>
      <c r="HT332" s="177">
        <v>3</v>
      </c>
      <c r="HU332" s="191">
        <v>3450</v>
      </c>
      <c r="HV332" s="191">
        <v>450</v>
      </c>
      <c r="HW332" s="191">
        <v>1000</v>
      </c>
      <c r="HX332" s="191">
        <v>300</v>
      </c>
      <c r="HY332" s="191">
        <v>2482</v>
      </c>
      <c r="HZ332" s="177">
        <v>3</v>
      </c>
      <c r="IA332" s="191">
        <v>90</v>
      </c>
      <c r="IB332" s="191">
        <v>1058</v>
      </c>
      <c r="IC332" s="177" t="s">
        <v>116</v>
      </c>
      <c r="IE332" s="164">
        <f>AVERAGE(HR$6:HR332)</f>
        <v>19.810397553516818</v>
      </c>
      <c r="IF332" s="164">
        <f>AVERAGE(HS$6:HS332)</f>
        <v>19.149847094801224</v>
      </c>
      <c r="IG332" s="164">
        <f>AVERAGE(HT$6:HT332)</f>
        <v>1.0152905198776758</v>
      </c>
      <c r="IH332" s="167">
        <f>AVERAGE(HU$6:HU332)</f>
        <v>2872.4770642201834</v>
      </c>
      <c r="II332" s="167">
        <f>AVERAGE(HV$6:HV332)</f>
        <v>152.29357798165137</v>
      </c>
      <c r="IJ332" s="167">
        <f>AVERAGE(HW$6:HW332)</f>
        <v>906.72782874617735</v>
      </c>
      <c r="IK332" s="167">
        <f>AVERAGE(HX$6:HX332)</f>
        <v>272.01834862385323</v>
      </c>
      <c r="IL332" s="167">
        <f>AVERAGE(HY$6:HY332)</f>
        <v>2305.3577981651374</v>
      </c>
      <c r="IM332" s="164">
        <f>AVERAGE(HZ$6:HZ332)</f>
        <v>2.4434250764525993</v>
      </c>
      <c r="IN332" s="167">
        <f>AVERAGE(IA$6:IA332)</f>
        <v>73.302752293577981</v>
      </c>
      <c r="IO332" s="167">
        <f>AVERAGE(IB$6:IB332)</f>
        <v>640.42201834862385</v>
      </c>
    </row>
    <row r="333" spans="2:249" x14ac:dyDescent="0.2">
      <c r="B333" s="103">
        <v>328</v>
      </c>
      <c r="C333" s="165">
        <v>24.018924043087672</v>
      </c>
      <c r="D333" s="163">
        <v>0.15</v>
      </c>
      <c r="E333" s="161">
        <v>7</v>
      </c>
      <c r="F333" s="168">
        <v>296</v>
      </c>
      <c r="G333" s="161">
        <v>27</v>
      </c>
      <c r="H333" s="161">
        <v>22</v>
      </c>
      <c r="I333" s="161">
        <v>2</v>
      </c>
      <c r="J333" s="168">
        <v>2640</v>
      </c>
      <c r="K333" s="168">
        <v>240</v>
      </c>
      <c r="L333" s="168">
        <v>1000</v>
      </c>
      <c r="M333" s="168">
        <v>300</v>
      </c>
      <c r="N333" s="168">
        <v>2461</v>
      </c>
      <c r="O333" s="161">
        <v>4</v>
      </c>
      <c r="P333" s="168">
        <v>48</v>
      </c>
      <c r="Q333" s="168">
        <v>227</v>
      </c>
      <c r="R333" s="161" t="s">
        <v>116</v>
      </c>
      <c r="T333" s="169">
        <f>AVERAGE(G$6:G333)</f>
        <v>23.509146341463413</v>
      </c>
      <c r="U333" s="169">
        <f>AVERAGE(H$6:H333)</f>
        <v>20.786585365853657</v>
      </c>
      <c r="V333" s="169">
        <f>AVERAGE(I$6:I333)</f>
        <v>1.3932926829268293</v>
      </c>
      <c r="W333" s="170">
        <f>AVERAGE(J$6:J333)</f>
        <v>2494.3902439024391</v>
      </c>
      <c r="X333" s="170">
        <f>AVERAGE(K$6:K333)</f>
        <v>167.19512195121951</v>
      </c>
      <c r="Y333" s="170">
        <f>AVERAGE(L$6:L333)</f>
        <v>969.66463414634143</v>
      </c>
      <c r="Z333" s="170">
        <f>AVERAGE(M$6:M333)</f>
        <v>290.89939024390242</v>
      </c>
      <c r="AA333" s="170">
        <f>AVERAGE(N$6:N333)</f>
        <v>2406.8414634146343</v>
      </c>
      <c r="AB333" s="169">
        <f>AVERAGE(O$6:O333)</f>
        <v>3.0487804878048781</v>
      </c>
      <c r="AC333" s="170">
        <f>AVERAGE(P$6:P333)</f>
        <v>36.585365853658537</v>
      </c>
      <c r="AD333" s="170">
        <f>AVERAGE(Q$6:Q333)</f>
        <v>124.13414634146342</v>
      </c>
      <c r="AY333" s="5"/>
      <c r="AZ333" s="26">
        <v>328</v>
      </c>
      <c r="BA333" s="165">
        <v>10.835482762476127</v>
      </c>
      <c r="BB333" s="176">
        <v>0.25</v>
      </c>
      <c r="BC333" s="161">
        <v>3</v>
      </c>
      <c r="BD333" s="182">
        <v>567</v>
      </c>
      <c r="BE333" s="161">
        <v>11</v>
      </c>
      <c r="BF333" s="161">
        <v>11</v>
      </c>
      <c r="BG333" s="161">
        <v>0</v>
      </c>
      <c r="BH333" s="168">
        <v>1650</v>
      </c>
      <c r="BI333" s="168">
        <v>0</v>
      </c>
      <c r="BJ333" s="168">
        <v>550</v>
      </c>
      <c r="BK333" s="168">
        <v>165</v>
      </c>
      <c r="BL333" s="168">
        <v>1907</v>
      </c>
      <c r="BM333" s="161">
        <v>3</v>
      </c>
      <c r="BN333" s="168">
        <v>45</v>
      </c>
      <c r="BO333" s="168">
        <v>-212</v>
      </c>
      <c r="BP333" s="161" t="s">
        <v>117</v>
      </c>
      <c r="BR333" s="164">
        <f>AVERAGE(BE$6:BE333)</f>
        <v>19.774390243902438</v>
      </c>
      <c r="BS333" s="164">
        <f>AVERAGE(BF$6:BF333)</f>
        <v>18.969512195121951</v>
      </c>
      <c r="BT333" s="164">
        <f>AVERAGE(BG$6:BG333)</f>
        <v>0.71341463414634143</v>
      </c>
      <c r="BU333" s="167">
        <f>AVERAGE(BH$6:BH333)</f>
        <v>2845.4268292682927</v>
      </c>
      <c r="BV333" s="167">
        <f>AVERAGE(BI$6:BI333)</f>
        <v>107.01219512195122</v>
      </c>
      <c r="BW333" s="167">
        <f>AVERAGE(BJ$6:BJ333)</f>
        <v>912.80487804878044</v>
      </c>
      <c r="BX333" s="167">
        <f>AVERAGE(BK$6:BK333)</f>
        <v>273.84146341463412</v>
      </c>
      <c r="BY333" s="167">
        <f>AVERAGE(BL$6:BL333)</f>
        <v>2263.0060975609758</v>
      </c>
      <c r="BZ333" s="164">
        <f>AVERAGE(BM$6:BM333)</f>
        <v>2.225609756097561</v>
      </c>
      <c r="CA333" s="167">
        <f>AVERAGE(BN$6:BN333)</f>
        <v>33.384146341463413</v>
      </c>
      <c r="CB333" s="167">
        <f>AVERAGE(BO$6:BO333)</f>
        <v>615.80487804878044</v>
      </c>
      <c r="DF333" s="103">
        <v>328</v>
      </c>
      <c r="DG333" s="192">
        <v>5.8279003532065579</v>
      </c>
      <c r="DH333" s="193">
        <v>0.15</v>
      </c>
      <c r="DI333" s="105">
        <v>3</v>
      </c>
      <c r="DJ333" s="194">
        <v>352</v>
      </c>
      <c r="DK333" s="105">
        <v>8</v>
      </c>
      <c r="DL333" s="105">
        <v>8</v>
      </c>
      <c r="DM333" s="105">
        <v>0</v>
      </c>
      <c r="DN333" s="194">
        <v>1440</v>
      </c>
      <c r="DO333" s="194">
        <v>0</v>
      </c>
      <c r="DP333" s="194">
        <v>400</v>
      </c>
      <c r="DQ333" s="194">
        <v>120</v>
      </c>
      <c r="DR333" s="194">
        <v>1497</v>
      </c>
      <c r="DS333" s="105">
        <v>1</v>
      </c>
      <c r="DT333" s="194">
        <v>18</v>
      </c>
      <c r="DU333" s="194">
        <v>-39</v>
      </c>
      <c r="DV333" s="105" t="s">
        <v>117</v>
      </c>
      <c r="DX333" s="164">
        <f>AVERAGE(DK$6:DK333)</f>
        <v>10.454268292682928</v>
      </c>
      <c r="DY333" s="164">
        <f>AVERAGE(DL$6:DL333)</f>
        <v>10.454268292682928</v>
      </c>
      <c r="DZ333" s="164">
        <f>AVERAGE(DM$6:DM333)</f>
        <v>0</v>
      </c>
      <c r="EA333" s="167">
        <f>AVERAGE(DN$6:DN333)</f>
        <v>1881.7682926829268</v>
      </c>
      <c r="EB333" s="167">
        <f>AVERAGE(DO$6:DO333)</f>
        <v>0</v>
      </c>
      <c r="EC333" s="167">
        <f>AVERAGE(DP$6:DP333)</f>
        <v>522.71341463414637</v>
      </c>
      <c r="ED333" s="167">
        <f>AVERAGE(DQ$6:DQ333)</f>
        <v>156.8140243902439</v>
      </c>
      <c r="EE333" s="167">
        <f>AVERAGE(DR$6:DR333)</f>
        <v>1655.6097560975609</v>
      </c>
      <c r="EF333" s="164">
        <f>AVERAGE(DS$6:DS333)</f>
        <v>0.86890243902439024</v>
      </c>
      <c r="EG333" s="167">
        <f>AVERAGE(DT$6:DT333)</f>
        <v>15.640243902439025</v>
      </c>
      <c r="EH333" s="167">
        <f>AVERAGE(DU$6:DU333)</f>
        <v>241.79878048780489</v>
      </c>
      <c r="FJ333" s="103">
        <v>328</v>
      </c>
      <c r="FK333" s="165">
        <v>7.2689157997674076</v>
      </c>
      <c r="FL333" s="163">
        <v>0.05</v>
      </c>
      <c r="FM333" s="161">
        <v>3</v>
      </c>
      <c r="FN333" s="168">
        <v>352</v>
      </c>
      <c r="FO333" s="161">
        <v>10</v>
      </c>
      <c r="FP333" s="161">
        <v>10</v>
      </c>
      <c r="FQ333" s="161">
        <v>0</v>
      </c>
      <c r="FR333" s="168">
        <v>1800</v>
      </c>
      <c r="FS333" s="168">
        <v>0</v>
      </c>
      <c r="FT333" s="168">
        <v>500</v>
      </c>
      <c r="FU333" s="168">
        <v>150</v>
      </c>
      <c r="FV333" s="168">
        <v>1627</v>
      </c>
      <c r="FW333" s="161">
        <v>0</v>
      </c>
      <c r="FX333" s="168">
        <v>0</v>
      </c>
      <c r="FY333" s="168">
        <v>173</v>
      </c>
      <c r="FZ333" s="161" t="s">
        <v>117</v>
      </c>
      <c r="GB333" s="160">
        <f>AVERAGE(FO$6:FO333)</f>
        <v>9.9390243902439028</v>
      </c>
      <c r="GC333" s="160">
        <f>AVERAGE(FP$6:FP333)</f>
        <v>9.9390243902439028</v>
      </c>
      <c r="GD333" s="160">
        <f>AVERAGE(FQ$6:FQ333)</f>
        <v>0</v>
      </c>
      <c r="GE333" s="166">
        <f>AVERAGE(FR$6:FR333)</f>
        <v>1789.0243902439024</v>
      </c>
      <c r="GF333" s="166">
        <f>AVERAGE(FS$6:FS333)</f>
        <v>0</v>
      </c>
      <c r="GG333" s="166">
        <f>AVERAGE(FT$6:FT333)</f>
        <v>496.95121951219511</v>
      </c>
      <c r="GH333" s="166">
        <f>AVERAGE(FU$6:FU333)</f>
        <v>149.08536585365854</v>
      </c>
      <c r="GI333" s="166">
        <f>AVERAGE(FV$6:FV333)</f>
        <v>1630.9481707317073</v>
      </c>
      <c r="GJ333" s="160">
        <f>AVERAGE(FW$6:FW333)</f>
        <v>0.83536585365853655</v>
      </c>
      <c r="GK333" s="166">
        <f>AVERAGE(FX$6:FX333)</f>
        <v>30.073170731707318</v>
      </c>
      <c r="GL333" s="166">
        <f>AVERAGE(FY$6:FY333)</f>
        <v>188.14939024390245</v>
      </c>
      <c r="HM333" s="98">
        <v>328</v>
      </c>
      <c r="HN333" s="179">
        <v>21.725374743031232</v>
      </c>
      <c r="HO333" s="188">
        <v>0.15</v>
      </c>
      <c r="HP333" s="177">
        <v>3</v>
      </c>
      <c r="HQ333" s="191">
        <v>534</v>
      </c>
      <c r="HR333" s="177">
        <v>22</v>
      </c>
      <c r="HS333" s="177">
        <v>22</v>
      </c>
      <c r="HT333" s="177">
        <v>2</v>
      </c>
      <c r="HU333" s="191">
        <v>3300</v>
      </c>
      <c r="HV333" s="191">
        <v>300</v>
      </c>
      <c r="HW333" s="191">
        <v>1000</v>
      </c>
      <c r="HX333" s="191">
        <v>300</v>
      </c>
      <c r="HY333" s="191">
        <v>2759</v>
      </c>
      <c r="HZ333" s="177">
        <v>3</v>
      </c>
      <c r="IA333" s="191">
        <v>90</v>
      </c>
      <c r="IB333" s="191">
        <v>631</v>
      </c>
      <c r="IC333" s="177" t="s">
        <v>116</v>
      </c>
      <c r="IE333" s="164">
        <f>AVERAGE(HR$6:HR333)</f>
        <v>19.817073170731707</v>
      </c>
      <c r="IF333" s="164">
        <f>AVERAGE(HS$6:HS333)</f>
        <v>19.158536585365855</v>
      </c>
      <c r="IG333" s="164">
        <f>AVERAGE(HT$6:HT333)</f>
        <v>1.0182926829268293</v>
      </c>
      <c r="IH333" s="167">
        <f>AVERAGE(HU$6:HU333)</f>
        <v>2873.7804878048782</v>
      </c>
      <c r="II333" s="167">
        <f>AVERAGE(HV$6:HV333)</f>
        <v>152.7439024390244</v>
      </c>
      <c r="IJ333" s="167">
        <f>AVERAGE(HW$6:HW333)</f>
        <v>907.01219512195121</v>
      </c>
      <c r="IK333" s="167">
        <f>AVERAGE(HX$6:HX333)</f>
        <v>272.10365853658539</v>
      </c>
      <c r="IL333" s="167">
        <f>AVERAGE(HY$6:HY333)</f>
        <v>2306.7408536585367</v>
      </c>
      <c r="IM333" s="164">
        <f>AVERAGE(HZ$6:HZ333)</f>
        <v>2.4451219512195124</v>
      </c>
      <c r="IN333" s="167">
        <f>AVERAGE(IA$6:IA333)</f>
        <v>73.353658536585371</v>
      </c>
      <c r="IO333" s="167">
        <f>AVERAGE(IB$6:IB333)</f>
        <v>640.39329268292681</v>
      </c>
    </row>
    <row r="334" spans="2:249" x14ac:dyDescent="0.2">
      <c r="B334" s="103">
        <v>329</v>
      </c>
      <c r="C334" s="165">
        <v>25.576168755459431</v>
      </c>
      <c r="D334" s="163">
        <v>0.15</v>
      </c>
      <c r="E334" s="161">
        <v>8</v>
      </c>
      <c r="F334" s="168">
        <v>352</v>
      </c>
      <c r="G334" s="161">
        <v>30</v>
      </c>
      <c r="H334" s="161">
        <v>22</v>
      </c>
      <c r="I334" s="161">
        <v>2</v>
      </c>
      <c r="J334" s="168">
        <v>2640</v>
      </c>
      <c r="K334" s="168">
        <v>240</v>
      </c>
      <c r="L334" s="168">
        <v>1000</v>
      </c>
      <c r="M334" s="168">
        <v>300</v>
      </c>
      <c r="N334" s="168">
        <v>2517</v>
      </c>
      <c r="O334" s="161">
        <v>4</v>
      </c>
      <c r="P334" s="168">
        <v>48</v>
      </c>
      <c r="Q334" s="168">
        <v>171</v>
      </c>
      <c r="R334" s="161" t="s">
        <v>116</v>
      </c>
      <c r="T334" s="169">
        <f>AVERAGE(G$6:G334)</f>
        <v>23.528875379939208</v>
      </c>
      <c r="U334" s="169">
        <f>AVERAGE(H$6:H334)</f>
        <v>20.790273556231003</v>
      </c>
      <c r="V334" s="169">
        <f>AVERAGE(I$6:I334)</f>
        <v>1.3951367781155015</v>
      </c>
      <c r="W334" s="170">
        <f>AVERAGE(J$6:J334)</f>
        <v>2494.8328267477204</v>
      </c>
      <c r="X334" s="170">
        <f>AVERAGE(K$6:K334)</f>
        <v>167.41641337386019</v>
      </c>
      <c r="Y334" s="170">
        <f>AVERAGE(L$6:L334)</f>
        <v>969.75683890577511</v>
      </c>
      <c r="Z334" s="170">
        <f>AVERAGE(M$6:M334)</f>
        <v>290.9270516717325</v>
      </c>
      <c r="AA334" s="170">
        <f>AVERAGE(N$6:N334)</f>
        <v>2407.1762917933129</v>
      </c>
      <c r="AB334" s="169">
        <f>AVERAGE(O$6:O334)</f>
        <v>3.0516717325227964</v>
      </c>
      <c r="AC334" s="170">
        <f>AVERAGE(P$6:P334)</f>
        <v>36.620060790273556</v>
      </c>
      <c r="AD334" s="170">
        <f>AVERAGE(Q$6:Q334)</f>
        <v>124.27659574468085</v>
      </c>
      <c r="AY334" s="5"/>
      <c r="AZ334" s="26">
        <v>329</v>
      </c>
      <c r="BA334" s="165">
        <v>17.193822481831575</v>
      </c>
      <c r="BB334" s="176">
        <v>0.15</v>
      </c>
      <c r="BC334" s="161">
        <v>9</v>
      </c>
      <c r="BD334" s="182">
        <v>267</v>
      </c>
      <c r="BE334" s="161">
        <v>23</v>
      </c>
      <c r="BF334" s="161">
        <v>22</v>
      </c>
      <c r="BG334" s="161">
        <v>2</v>
      </c>
      <c r="BH334" s="168">
        <v>3300</v>
      </c>
      <c r="BI334" s="168">
        <v>300</v>
      </c>
      <c r="BJ334" s="168">
        <v>1000</v>
      </c>
      <c r="BK334" s="168">
        <v>300</v>
      </c>
      <c r="BL334" s="168">
        <v>2492</v>
      </c>
      <c r="BM334" s="161">
        <v>3</v>
      </c>
      <c r="BN334" s="168">
        <v>45</v>
      </c>
      <c r="BO334" s="168">
        <v>853</v>
      </c>
      <c r="BP334" s="161" t="s">
        <v>116</v>
      </c>
      <c r="BR334" s="164">
        <f>AVERAGE(BE$6:BE334)</f>
        <v>19.784194528875378</v>
      </c>
      <c r="BS334" s="164">
        <f>AVERAGE(BF$6:BF334)</f>
        <v>18.978723404255319</v>
      </c>
      <c r="BT334" s="164">
        <f>AVERAGE(BG$6:BG334)</f>
        <v>0.71732522796352582</v>
      </c>
      <c r="BU334" s="167">
        <f>AVERAGE(BH$6:BH334)</f>
        <v>2846.8085106382978</v>
      </c>
      <c r="BV334" s="167">
        <f>AVERAGE(BI$6:BI334)</f>
        <v>107.59878419452887</v>
      </c>
      <c r="BW334" s="167">
        <f>AVERAGE(BJ$6:BJ334)</f>
        <v>913.06990881458967</v>
      </c>
      <c r="BX334" s="167">
        <f>AVERAGE(BK$6:BK334)</f>
        <v>273.92097264437689</v>
      </c>
      <c r="BY334" s="167">
        <f>AVERAGE(BL$6:BL334)</f>
        <v>2263.7021276595747</v>
      </c>
      <c r="BZ334" s="164">
        <f>AVERAGE(BM$6:BM334)</f>
        <v>2.2279635258358663</v>
      </c>
      <c r="CA334" s="167">
        <f>AVERAGE(BN$6:BN334)</f>
        <v>33.419452887537993</v>
      </c>
      <c r="CB334" s="167">
        <f>AVERAGE(BO$6:BO334)</f>
        <v>616.52583586626145</v>
      </c>
      <c r="DF334" s="103">
        <v>329</v>
      </c>
      <c r="DG334" s="192">
        <v>8.8892025378396617</v>
      </c>
      <c r="DH334" s="193">
        <v>0.1</v>
      </c>
      <c r="DI334" s="105">
        <v>8</v>
      </c>
      <c r="DJ334" s="194">
        <v>563</v>
      </c>
      <c r="DK334" s="105">
        <v>16</v>
      </c>
      <c r="DL334" s="105">
        <v>16</v>
      </c>
      <c r="DM334" s="105">
        <v>0</v>
      </c>
      <c r="DN334" s="194">
        <v>2880</v>
      </c>
      <c r="DO334" s="194">
        <v>0</v>
      </c>
      <c r="DP334" s="194">
        <v>800</v>
      </c>
      <c r="DQ334" s="194">
        <v>240</v>
      </c>
      <c r="DR334" s="194">
        <v>2228</v>
      </c>
      <c r="DS334" s="105">
        <v>1</v>
      </c>
      <c r="DT334" s="194">
        <v>18</v>
      </c>
      <c r="DU334" s="194">
        <v>670</v>
      </c>
      <c r="DV334" s="105" t="s">
        <v>117</v>
      </c>
      <c r="DX334" s="164">
        <f>AVERAGE(DK$6:DK334)</f>
        <v>10.47112462006079</v>
      </c>
      <c r="DY334" s="164">
        <f>AVERAGE(DL$6:DL334)</f>
        <v>10.47112462006079</v>
      </c>
      <c r="DZ334" s="164">
        <f>AVERAGE(DM$6:DM334)</f>
        <v>0</v>
      </c>
      <c r="EA334" s="167">
        <f>AVERAGE(DN$6:DN334)</f>
        <v>1884.8024316109422</v>
      </c>
      <c r="EB334" s="167">
        <f>AVERAGE(DO$6:DO334)</f>
        <v>0</v>
      </c>
      <c r="EC334" s="167">
        <f>AVERAGE(DP$6:DP334)</f>
        <v>523.55623100303956</v>
      </c>
      <c r="ED334" s="167">
        <f>AVERAGE(DQ$6:DQ334)</f>
        <v>157.06686930091186</v>
      </c>
      <c r="EE334" s="167">
        <f>AVERAGE(DR$6:DR334)</f>
        <v>1657.3495440729482</v>
      </c>
      <c r="EF334" s="164">
        <f>AVERAGE(DS$6:DS334)</f>
        <v>0.8693009118541033</v>
      </c>
      <c r="EG334" s="167">
        <f>AVERAGE(DT$6:DT334)</f>
        <v>15.647416413373859</v>
      </c>
      <c r="EH334" s="167">
        <f>AVERAGE(DU$6:DU334)</f>
        <v>243.10030395136778</v>
      </c>
      <c r="FJ334" s="103">
        <v>329</v>
      </c>
      <c r="FK334" s="165">
        <v>7.6102100165798312</v>
      </c>
      <c r="FL334" s="163">
        <v>0.2</v>
      </c>
      <c r="FM334" s="161">
        <v>1</v>
      </c>
      <c r="FN334" s="168">
        <v>475</v>
      </c>
      <c r="FO334" s="161">
        <v>7</v>
      </c>
      <c r="FP334" s="161">
        <v>7</v>
      </c>
      <c r="FQ334" s="161">
        <v>0</v>
      </c>
      <c r="FR334" s="168">
        <v>1260</v>
      </c>
      <c r="FS334" s="168">
        <v>0</v>
      </c>
      <c r="FT334" s="168">
        <v>350</v>
      </c>
      <c r="FU334" s="168">
        <v>105</v>
      </c>
      <c r="FV334" s="168">
        <v>1555</v>
      </c>
      <c r="FW334" s="161">
        <v>2</v>
      </c>
      <c r="FX334" s="168">
        <v>72</v>
      </c>
      <c r="FY334" s="168">
        <v>-223</v>
      </c>
      <c r="FZ334" s="161" t="s">
        <v>117</v>
      </c>
      <c r="GB334" s="160">
        <f>AVERAGE(FO$6:FO334)</f>
        <v>9.9300911854103351</v>
      </c>
      <c r="GC334" s="160">
        <f>AVERAGE(FP$6:FP334)</f>
        <v>9.9300911854103351</v>
      </c>
      <c r="GD334" s="160">
        <f>AVERAGE(FQ$6:FQ334)</f>
        <v>0</v>
      </c>
      <c r="GE334" s="166">
        <f>AVERAGE(FR$6:FR334)</f>
        <v>1787.4164133738602</v>
      </c>
      <c r="GF334" s="166">
        <f>AVERAGE(FS$6:FS334)</f>
        <v>0</v>
      </c>
      <c r="GG334" s="166">
        <f>AVERAGE(FT$6:FT334)</f>
        <v>496.50455927051672</v>
      </c>
      <c r="GH334" s="166">
        <f>AVERAGE(FU$6:FU334)</f>
        <v>148.95136778115503</v>
      </c>
      <c r="GI334" s="166">
        <f>AVERAGE(FV$6:FV334)</f>
        <v>1630.7173252279636</v>
      </c>
      <c r="GJ334" s="160">
        <f>AVERAGE(FW$6:FW334)</f>
        <v>0.83890577507598785</v>
      </c>
      <c r="GK334" s="166">
        <f>AVERAGE(FX$6:FX334)</f>
        <v>30.200607902735563</v>
      </c>
      <c r="GL334" s="166">
        <f>AVERAGE(FY$6:FY334)</f>
        <v>186.89969604863222</v>
      </c>
      <c r="HM334" s="98">
        <v>329</v>
      </c>
      <c r="HN334" s="179">
        <v>18.132229210999071</v>
      </c>
      <c r="HO334" s="188">
        <v>0.2</v>
      </c>
      <c r="HP334" s="177">
        <v>1</v>
      </c>
      <c r="HQ334" s="191">
        <v>410</v>
      </c>
      <c r="HR334" s="177">
        <v>15</v>
      </c>
      <c r="HS334" s="177">
        <v>15</v>
      </c>
      <c r="HT334" s="177">
        <v>0</v>
      </c>
      <c r="HU334" s="191">
        <v>2250</v>
      </c>
      <c r="HV334" s="191">
        <v>0</v>
      </c>
      <c r="HW334" s="191">
        <v>750</v>
      </c>
      <c r="HX334" s="191">
        <v>225</v>
      </c>
      <c r="HY334" s="191">
        <v>2010</v>
      </c>
      <c r="HZ334" s="177">
        <v>4</v>
      </c>
      <c r="IA334" s="191">
        <v>120</v>
      </c>
      <c r="IB334" s="191">
        <v>360</v>
      </c>
      <c r="IC334" s="177" t="s">
        <v>117</v>
      </c>
      <c r="IE334" s="164">
        <f>AVERAGE(HR$6:HR334)</f>
        <v>19.80243161094225</v>
      </c>
      <c r="IF334" s="164">
        <f>AVERAGE(HS$6:HS334)</f>
        <v>19.145896656534955</v>
      </c>
      <c r="IG334" s="164">
        <f>AVERAGE(HT$6:HT334)</f>
        <v>1.0151975683890577</v>
      </c>
      <c r="IH334" s="167">
        <f>AVERAGE(HU$6:HU334)</f>
        <v>2871.8844984802431</v>
      </c>
      <c r="II334" s="167">
        <f>AVERAGE(HV$6:HV334)</f>
        <v>152.27963525835867</v>
      </c>
      <c r="IJ334" s="167">
        <f>AVERAGE(HW$6:HW334)</f>
        <v>906.53495440729478</v>
      </c>
      <c r="IK334" s="167">
        <f>AVERAGE(HX$6:HX334)</f>
        <v>271.96048632218844</v>
      </c>
      <c r="IL334" s="167">
        <f>AVERAGE(HY$6:HY334)</f>
        <v>2305.838905775076</v>
      </c>
      <c r="IM334" s="164">
        <f>AVERAGE(HZ$6:HZ334)</f>
        <v>2.4498480243161094</v>
      </c>
      <c r="IN334" s="167">
        <f>AVERAGE(IA$6:IA334)</f>
        <v>73.495440729483278</v>
      </c>
      <c r="IO334" s="167">
        <f>AVERAGE(IB$6:IB334)</f>
        <v>639.54103343465044</v>
      </c>
    </row>
    <row r="335" spans="2:249" x14ac:dyDescent="0.2">
      <c r="B335" s="103">
        <v>330</v>
      </c>
      <c r="C335" s="165">
        <v>18.029187010381619</v>
      </c>
      <c r="D335" s="163">
        <v>0.25</v>
      </c>
      <c r="E335" s="161">
        <v>8</v>
      </c>
      <c r="F335" s="168">
        <v>323</v>
      </c>
      <c r="G335" s="161">
        <v>21</v>
      </c>
      <c r="H335" s="161">
        <v>21</v>
      </c>
      <c r="I335" s="161">
        <v>1</v>
      </c>
      <c r="J335" s="168">
        <v>2520</v>
      </c>
      <c r="K335" s="168">
        <v>120</v>
      </c>
      <c r="L335" s="168">
        <v>1000</v>
      </c>
      <c r="M335" s="168">
        <v>300</v>
      </c>
      <c r="N335" s="168">
        <v>2368</v>
      </c>
      <c r="O335" s="161">
        <v>5</v>
      </c>
      <c r="P335" s="168">
        <v>60</v>
      </c>
      <c r="Q335" s="168">
        <v>212</v>
      </c>
      <c r="R335" s="161" t="s">
        <v>116</v>
      </c>
      <c r="T335" s="169">
        <f>AVERAGE(G$6:G335)</f>
        <v>23.52121212121212</v>
      </c>
      <c r="U335" s="169">
        <f>AVERAGE(H$6:H335)</f>
        <v>20.790909090909089</v>
      </c>
      <c r="V335" s="169">
        <f>AVERAGE(I$6:I335)</f>
        <v>1.393939393939394</v>
      </c>
      <c r="W335" s="170">
        <f>AVERAGE(J$6:J335)</f>
        <v>2494.909090909091</v>
      </c>
      <c r="X335" s="170">
        <f>AVERAGE(K$6:K335)</f>
        <v>167.27272727272728</v>
      </c>
      <c r="Y335" s="170">
        <f>AVERAGE(L$6:L335)</f>
        <v>969.84848484848487</v>
      </c>
      <c r="Z335" s="170">
        <f>AVERAGE(M$6:M335)</f>
        <v>290.95454545454544</v>
      </c>
      <c r="AA335" s="170">
        <f>AVERAGE(N$6:N335)</f>
        <v>2407.0575757575757</v>
      </c>
      <c r="AB335" s="169">
        <f>AVERAGE(O$6:O335)</f>
        <v>3.0575757575757576</v>
      </c>
      <c r="AC335" s="170">
        <f>AVERAGE(P$6:P335)</f>
        <v>36.690909090909088</v>
      </c>
      <c r="AD335" s="170">
        <f>AVERAGE(Q$6:Q335)</f>
        <v>124.54242424242425</v>
      </c>
      <c r="AY335" s="5"/>
      <c r="AZ335" s="26">
        <v>330</v>
      </c>
      <c r="BA335" s="165">
        <v>19.628601602355975</v>
      </c>
      <c r="BB335" s="176">
        <v>0.05</v>
      </c>
      <c r="BC335" s="161">
        <v>9</v>
      </c>
      <c r="BD335" s="182">
        <v>339</v>
      </c>
      <c r="BE335" s="161">
        <v>28</v>
      </c>
      <c r="BF335" s="161">
        <v>22</v>
      </c>
      <c r="BG335" s="161">
        <v>2</v>
      </c>
      <c r="BH335" s="168">
        <v>3300</v>
      </c>
      <c r="BI335" s="168">
        <v>300</v>
      </c>
      <c r="BJ335" s="168">
        <v>1000</v>
      </c>
      <c r="BK335" s="168">
        <v>300</v>
      </c>
      <c r="BL335" s="168">
        <v>2564</v>
      </c>
      <c r="BM335" s="161">
        <v>1</v>
      </c>
      <c r="BN335" s="168">
        <v>15</v>
      </c>
      <c r="BO335" s="168">
        <v>751</v>
      </c>
      <c r="BP335" s="161" t="s">
        <v>116</v>
      </c>
      <c r="BR335" s="164">
        <f>AVERAGE(BE$6:BE335)</f>
        <v>19.809090909090909</v>
      </c>
      <c r="BS335" s="164">
        <f>AVERAGE(BF$6:BF335)</f>
        <v>18.987878787878788</v>
      </c>
      <c r="BT335" s="164">
        <f>AVERAGE(BG$6:BG335)</f>
        <v>0.72121212121212119</v>
      </c>
      <c r="BU335" s="167">
        <f>AVERAGE(BH$6:BH335)</f>
        <v>2848.181818181818</v>
      </c>
      <c r="BV335" s="167">
        <f>AVERAGE(BI$6:BI335)</f>
        <v>108.18181818181819</v>
      </c>
      <c r="BW335" s="167">
        <f>AVERAGE(BJ$6:BJ335)</f>
        <v>913.33333333333337</v>
      </c>
      <c r="BX335" s="167">
        <f>AVERAGE(BK$6:BK335)</f>
        <v>274</v>
      </c>
      <c r="BY335" s="167">
        <f>AVERAGE(BL$6:BL335)</f>
        <v>2264.6121212121211</v>
      </c>
      <c r="BZ335" s="164">
        <f>AVERAGE(BM$6:BM335)</f>
        <v>2.2242424242424241</v>
      </c>
      <c r="CA335" s="167">
        <f>AVERAGE(BN$6:BN335)</f>
        <v>33.363636363636367</v>
      </c>
      <c r="CB335" s="167">
        <f>AVERAGE(BO$6:BO335)</f>
        <v>616.93333333333328</v>
      </c>
      <c r="DF335" s="103">
        <v>330</v>
      </c>
      <c r="DG335" s="192">
        <v>7.5158952542164581</v>
      </c>
      <c r="DH335" s="193">
        <v>0.1</v>
      </c>
      <c r="DI335" s="105">
        <v>3</v>
      </c>
      <c r="DJ335" s="194">
        <v>172</v>
      </c>
      <c r="DK335" s="105">
        <v>10</v>
      </c>
      <c r="DL335" s="105">
        <v>10</v>
      </c>
      <c r="DM335" s="105">
        <v>0</v>
      </c>
      <c r="DN335" s="194">
        <v>1800</v>
      </c>
      <c r="DO335" s="194">
        <v>0</v>
      </c>
      <c r="DP335" s="194">
        <v>500</v>
      </c>
      <c r="DQ335" s="194">
        <v>150</v>
      </c>
      <c r="DR335" s="194">
        <v>1447</v>
      </c>
      <c r="DS335" s="105">
        <v>1</v>
      </c>
      <c r="DT335" s="194">
        <v>18</v>
      </c>
      <c r="DU335" s="194">
        <v>371</v>
      </c>
      <c r="DV335" s="105" t="s">
        <v>117</v>
      </c>
      <c r="DX335" s="164">
        <f>AVERAGE(DK$6:DK335)</f>
        <v>10.469696969696969</v>
      </c>
      <c r="DY335" s="164">
        <f>AVERAGE(DL$6:DL335)</f>
        <v>10.469696969696969</v>
      </c>
      <c r="DZ335" s="164">
        <f>AVERAGE(DM$6:DM335)</f>
        <v>0</v>
      </c>
      <c r="EA335" s="167">
        <f>AVERAGE(DN$6:DN335)</f>
        <v>1884.5454545454545</v>
      </c>
      <c r="EB335" s="167">
        <f>AVERAGE(DO$6:DO335)</f>
        <v>0</v>
      </c>
      <c r="EC335" s="167">
        <f>AVERAGE(DP$6:DP335)</f>
        <v>523.4848484848485</v>
      </c>
      <c r="ED335" s="167">
        <f>AVERAGE(DQ$6:DQ335)</f>
        <v>157.04545454545453</v>
      </c>
      <c r="EE335" s="167">
        <f>AVERAGE(DR$6:DR335)</f>
        <v>1656.7121212121212</v>
      </c>
      <c r="EF335" s="164">
        <f>AVERAGE(DS$6:DS335)</f>
        <v>0.86969696969696975</v>
      </c>
      <c r="EG335" s="167">
        <f>AVERAGE(DT$6:DT335)</f>
        <v>15.654545454545454</v>
      </c>
      <c r="EH335" s="167">
        <f>AVERAGE(DU$6:DU335)</f>
        <v>243.4878787878788</v>
      </c>
      <c r="FJ335" s="103">
        <v>330</v>
      </c>
      <c r="FK335" s="165">
        <v>7.8092955369176549</v>
      </c>
      <c r="FL335" s="163">
        <v>0.15</v>
      </c>
      <c r="FM335" s="161">
        <v>1</v>
      </c>
      <c r="FN335" s="168">
        <v>170</v>
      </c>
      <c r="FO335" s="161">
        <v>8</v>
      </c>
      <c r="FP335" s="161">
        <v>8</v>
      </c>
      <c r="FQ335" s="161">
        <v>0</v>
      </c>
      <c r="FR335" s="168">
        <v>1440</v>
      </c>
      <c r="FS335" s="168">
        <v>0</v>
      </c>
      <c r="FT335" s="168">
        <v>400</v>
      </c>
      <c r="FU335" s="168">
        <v>120</v>
      </c>
      <c r="FV335" s="168">
        <v>1315</v>
      </c>
      <c r="FW335" s="161">
        <v>1</v>
      </c>
      <c r="FX335" s="168">
        <v>36</v>
      </c>
      <c r="FY335" s="168">
        <v>161</v>
      </c>
      <c r="FZ335" s="161" t="s">
        <v>117</v>
      </c>
      <c r="GB335" s="160">
        <f>AVERAGE(FO$6:FO335)</f>
        <v>9.9242424242424239</v>
      </c>
      <c r="GC335" s="160">
        <f>AVERAGE(FP$6:FP335)</f>
        <v>9.9242424242424239</v>
      </c>
      <c r="GD335" s="160">
        <f>AVERAGE(FQ$6:FQ335)</f>
        <v>0</v>
      </c>
      <c r="GE335" s="166">
        <f>AVERAGE(FR$6:FR335)</f>
        <v>1786.3636363636363</v>
      </c>
      <c r="GF335" s="166">
        <f>AVERAGE(FS$6:FS335)</f>
        <v>0</v>
      </c>
      <c r="GG335" s="166">
        <f>AVERAGE(FT$6:FT335)</f>
        <v>496.21212121212119</v>
      </c>
      <c r="GH335" s="166">
        <f>AVERAGE(FU$6:FU335)</f>
        <v>148.86363636363637</v>
      </c>
      <c r="GI335" s="166">
        <f>AVERAGE(FV$6:FV335)</f>
        <v>1629.7606060606061</v>
      </c>
      <c r="GJ335" s="160">
        <f>AVERAGE(FW$6:FW335)</f>
        <v>0.83939393939393936</v>
      </c>
      <c r="GK335" s="166">
        <f>AVERAGE(FX$6:FX335)</f>
        <v>30.218181818181819</v>
      </c>
      <c r="GL335" s="166">
        <f>AVERAGE(FY$6:FY335)</f>
        <v>186.82121212121211</v>
      </c>
      <c r="HM335" s="98">
        <v>330</v>
      </c>
      <c r="HN335" s="179">
        <v>19.678238107281903</v>
      </c>
      <c r="HO335" s="188">
        <v>0.25</v>
      </c>
      <c r="HP335" s="177">
        <v>0</v>
      </c>
      <c r="HQ335" s="191">
        <v>392</v>
      </c>
      <c r="HR335" s="177">
        <v>15</v>
      </c>
      <c r="HS335" s="177">
        <v>15</v>
      </c>
      <c r="HT335" s="177">
        <v>0</v>
      </c>
      <c r="HU335" s="191">
        <v>2250</v>
      </c>
      <c r="HV335" s="191">
        <v>0</v>
      </c>
      <c r="HW335" s="191">
        <v>750</v>
      </c>
      <c r="HX335" s="191">
        <v>225</v>
      </c>
      <c r="HY335" s="191">
        <v>1992</v>
      </c>
      <c r="HZ335" s="177">
        <v>5</v>
      </c>
      <c r="IA335" s="191">
        <v>150</v>
      </c>
      <c r="IB335" s="191">
        <v>408</v>
      </c>
      <c r="IC335" s="177" t="s">
        <v>117</v>
      </c>
      <c r="IE335" s="164">
        <f>AVERAGE(HR$6:HR335)</f>
        <v>19.787878787878789</v>
      </c>
      <c r="IF335" s="164">
        <f>AVERAGE(HS$6:HS335)</f>
        <v>19.133333333333333</v>
      </c>
      <c r="IG335" s="164">
        <f>AVERAGE(HT$6:HT335)</f>
        <v>1.0121212121212122</v>
      </c>
      <c r="IH335" s="167">
        <f>AVERAGE(HU$6:HU335)</f>
        <v>2870</v>
      </c>
      <c r="II335" s="167">
        <f>AVERAGE(HV$6:HV335)</f>
        <v>151.81818181818181</v>
      </c>
      <c r="IJ335" s="167">
        <f>AVERAGE(HW$6:HW335)</f>
        <v>906.06060606060601</v>
      </c>
      <c r="IK335" s="167">
        <f>AVERAGE(HX$6:HX335)</f>
        <v>271.81818181818181</v>
      </c>
      <c r="IL335" s="167">
        <f>AVERAGE(HY$6:HY335)</f>
        <v>2304.8878787878789</v>
      </c>
      <c r="IM335" s="164">
        <f>AVERAGE(HZ$6:HZ335)</f>
        <v>2.4575757575757575</v>
      </c>
      <c r="IN335" s="167">
        <f>AVERAGE(IA$6:IA335)</f>
        <v>73.727272727272734</v>
      </c>
      <c r="IO335" s="167">
        <f>AVERAGE(IB$6:IB335)</f>
        <v>638.83939393939397</v>
      </c>
    </row>
    <row r="336" spans="2:249" x14ac:dyDescent="0.2">
      <c r="B336" s="103">
        <v>331</v>
      </c>
      <c r="C336" s="165">
        <v>25.666828504734763</v>
      </c>
      <c r="D336" s="163">
        <v>0.15</v>
      </c>
      <c r="E336" s="161">
        <v>7</v>
      </c>
      <c r="F336" s="168">
        <v>207</v>
      </c>
      <c r="G336" s="161">
        <v>29</v>
      </c>
      <c r="H336" s="161">
        <v>22</v>
      </c>
      <c r="I336" s="161">
        <v>2</v>
      </c>
      <c r="J336" s="168">
        <v>2640</v>
      </c>
      <c r="K336" s="168">
        <v>240</v>
      </c>
      <c r="L336" s="168">
        <v>1000</v>
      </c>
      <c r="M336" s="168">
        <v>300</v>
      </c>
      <c r="N336" s="168">
        <v>2372</v>
      </c>
      <c r="O336" s="161">
        <v>4</v>
      </c>
      <c r="P336" s="168">
        <v>48</v>
      </c>
      <c r="Q336" s="168">
        <v>316</v>
      </c>
      <c r="R336" s="161" t="s">
        <v>116</v>
      </c>
      <c r="T336" s="169">
        <f>AVERAGE(G$6:G336)</f>
        <v>23.537764350453173</v>
      </c>
      <c r="U336" s="169">
        <f>AVERAGE(H$6:H336)</f>
        <v>20.794561933534744</v>
      </c>
      <c r="V336" s="169">
        <f>AVERAGE(I$6:I336)</f>
        <v>1.3957703927492446</v>
      </c>
      <c r="W336" s="170">
        <f>AVERAGE(J$6:J336)</f>
        <v>2495.3474320241694</v>
      </c>
      <c r="X336" s="170">
        <f>AVERAGE(K$6:K336)</f>
        <v>167.49244712990938</v>
      </c>
      <c r="Y336" s="170">
        <f>AVERAGE(L$6:L336)</f>
        <v>969.93957703927492</v>
      </c>
      <c r="Z336" s="170">
        <f>AVERAGE(M$6:M336)</f>
        <v>290.98187311178248</v>
      </c>
      <c r="AA336" s="170">
        <f>AVERAGE(N$6:N336)</f>
        <v>2406.9516616314199</v>
      </c>
      <c r="AB336" s="169">
        <f>AVERAGE(O$6:O336)</f>
        <v>3.0604229607250755</v>
      </c>
      <c r="AC336" s="170">
        <f>AVERAGE(P$6:P336)</f>
        <v>36.725075528700906</v>
      </c>
      <c r="AD336" s="170">
        <f>AVERAGE(Q$6:Q336)</f>
        <v>125.12084592145015</v>
      </c>
      <c r="AY336" s="5"/>
      <c r="AZ336" s="26">
        <v>331</v>
      </c>
      <c r="BA336" s="165">
        <v>17.519098909049983</v>
      </c>
      <c r="BB336" s="176">
        <v>0.05</v>
      </c>
      <c r="BC336" s="161">
        <v>3</v>
      </c>
      <c r="BD336" s="182">
        <v>125</v>
      </c>
      <c r="BE336" s="161">
        <v>20</v>
      </c>
      <c r="BF336" s="161">
        <v>20</v>
      </c>
      <c r="BG336" s="161">
        <v>0</v>
      </c>
      <c r="BH336" s="168">
        <v>3000</v>
      </c>
      <c r="BI336" s="168">
        <v>0</v>
      </c>
      <c r="BJ336" s="168">
        <v>1000</v>
      </c>
      <c r="BK336" s="168">
        <v>300</v>
      </c>
      <c r="BL336" s="168">
        <v>2050</v>
      </c>
      <c r="BM336" s="161">
        <v>1</v>
      </c>
      <c r="BN336" s="168">
        <v>15</v>
      </c>
      <c r="BO336" s="168">
        <v>965</v>
      </c>
      <c r="BP336" s="161" t="s">
        <v>116</v>
      </c>
      <c r="BR336" s="164">
        <f>AVERAGE(BE$6:BE336)</f>
        <v>19.809667673716014</v>
      </c>
      <c r="BS336" s="164">
        <f>AVERAGE(BF$6:BF336)</f>
        <v>18.990936555891238</v>
      </c>
      <c r="BT336" s="164">
        <f>AVERAGE(BG$6:BG336)</f>
        <v>0.7190332326283988</v>
      </c>
      <c r="BU336" s="167">
        <f>AVERAGE(BH$6:BH336)</f>
        <v>2848.6404833836859</v>
      </c>
      <c r="BV336" s="167">
        <f>AVERAGE(BI$6:BI336)</f>
        <v>107.85498489425981</v>
      </c>
      <c r="BW336" s="167">
        <f>AVERAGE(BJ$6:BJ336)</f>
        <v>913.59516616314204</v>
      </c>
      <c r="BX336" s="167">
        <f>AVERAGE(BK$6:BK336)</f>
        <v>274.0785498489426</v>
      </c>
      <c r="BY336" s="167">
        <f>AVERAGE(BL$6:BL336)</f>
        <v>2263.9637462235651</v>
      </c>
      <c r="BZ336" s="164">
        <f>AVERAGE(BM$6:BM336)</f>
        <v>2.2205438066465257</v>
      </c>
      <c r="CA336" s="167">
        <f>AVERAGE(BN$6:BN336)</f>
        <v>33.308157099697887</v>
      </c>
      <c r="CB336" s="167">
        <f>AVERAGE(BO$6:BO336)</f>
        <v>617.9848942598187</v>
      </c>
      <c r="DF336" s="103">
        <v>331</v>
      </c>
      <c r="DG336" s="192">
        <v>7.1419556092921237</v>
      </c>
      <c r="DH336" s="193">
        <v>0.15</v>
      </c>
      <c r="DI336" s="105">
        <v>9</v>
      </c>
      <c r="DJ336" s="194">
        <v>313</v>
      </c>
      <c r="DK336" s="105">
        <v>15</v>
      </c>
      <c r="DL336" s="105">
        <v>15</v>
      </c>
      <c r="DM336" s="105">
        <v>0</v>
      </c>
      <c r="DN336" s="194">
        <v>2700</v>
      </c>
      <c r="DO336" s="194">
        <v>0</v>
      </c>
      <c r="DP336" s="194">
        <v>750</v>
      </c>
      <c r="DQ336" s="194">
        <v>225</v>
      </c>
      <c r="DR336" s="194">
        <v>1913</v>
      </c>
      <c r="DS336" s="105">
        <v>1</v>
      </c>
      <c r="DT336" s="194">
        <v>18</v>
      </c>
      <c r="DU336" s="194">
        <v>805</v>
      </c>
      <c r="DV336" s="105" t="s">
        <v>117</v>
      </c>
      <c r="DX336" s="164">
        <f>AVERAGE(DK$6:DK336)</f>
        <v>10.483383685800604</v>
      </c>
      <c r="DY336" s="164">
        <f>AVERAGE(DL$6:DL336)</f>
        <v>10.483383685800604</v>
      </c>
      <c r="DZ336" s="164">
        <f>AVERAGE(DM$6:DM336)</f>
        <v>0</v>
      </c>
      <c r="EA336" s="167">
        <f>AVERAGE(DN$6:DN336)</f>
        <v>1887.0090634441087</v>
      </c>
      <c r="EB336" s="167">
        <f>AVERAGE(DO$6:DO336)</f>
        <v>0</v>
      </c>
      <c r="EC336" s="167">
        <f>AVERAGE(DP$6:DP336)</f>
        <v>524.16918429003022</v>
      </c>
      <c r="ED336" s="167">
        <f>AVERAGE(DQ$6:DQ336)</f>
        <v>157.25075528700907</v>
      </c>
      <c r="EE336" s="167">
        <f>AVERAGE(DR$6:DR336)</f>
        <v>1657.4864048338368</v>
      </c>
      <c r="EF336" s="164">
        <f>AVERAGE(DS$6:DS336)</f>
        <v>0.87009063444108758</v>
      </c>
      <c r="EG336" s="167">
        <f>AVERAGE(DT$6:DT336)</f>
        <v>15.661631419939576</v>
      </c>
      <c r="EH336" s="167">
        <f>AVERAGE(DU$6:DU336)</f>
        <v>245.18429003021149</v>
      </c>
      <c r="FJ336" s="103">
        <v>331</v>
      </c>
      <c r="FK336" s="165">
        <v>7.2937921121139109</v>
      </c>
      <c r="FL336" s="163">
        <v>0.05</v>
      </c>
      <c r="FM336" s="161">
        <v>4</v>
      </c>
      <c r="FN336" s="168">
        <v>391</v>
      </c>
      <c r="FO336" s="161">
        <v>11</v>
      </c>
      <c r="FP336" s="161">
        <v>11</v>
      </c>
      <c r="FQ336" s="161">
        <v>0</v>
      </c>
      <c r="FR336" s="168">
        <v>1980</v>
      </c>
      <c r="FS336" s="168">
        <v>0</v>
      </c>
      <c r="FT336" s="168">
        <v>550</v>
      </c>
      <c r="FU336" s="168">
        <v>165</v>
      </c>
      <c r="FV336" s="168">
        <v>1731</v>
      </c>
      <c r="FW336" s="161">
        <v>0</v>
      </c>
      <c r="FX336" s="168">
        <v>0</v>
      </c>
      <c r="FY336" s="168">
        <v>249</v>
      </c>
      <c r="FZ336" s="161" t="s">
        <v>117</v>
      </c>
      <c r="GB336" s="160">
        <f>AVERAGE(FO$6:FO336)</f>
        <v>9.9274924471299091</v>
      </c>
      <c r="GC336" s="160">
        <f>AVERAGE(FP$6:FP336)</f>
        <v>9.9274924471299091</v>
      </c>
      <c r="GD336" s="160">
        <f>AVERAGE(FQ$6:FQ336)</f>
        <v>0</v>
      </c>
      <c r="GE336" s="166">
        <f>AVERAGE(FR$6:FR336)</f>
        <v>1786.9486404833838</v>
      </c>
      <c r="GF336" s="166">
        <f>AVERAGE(FS$6:FS336)</f>
        <v>0</v>
      </c>
      <c r="GG336" s="166">
        <f>AVERAGE(FT$6:FT336)</f>
        <v>496.37462235649548</v>
      </c>
      <c r="GH336" s="166">
        <f>AVERAGE(FU$6:FU336)</f>
        <v>148.91238670694864</v>
      </c>
      <c r="GI336" s="166">
        <f>AVERAGE(FV$6:FV336)</f>
        <v>1630.0664652567975</v>
      </c>
      <c r="GJ336" s="160">
        <f>AVERAGE(FW$6:FW336)</f>
        <v>0.8368580060422961</v>
      </c>
      <c r="GK336" s="166">
        <f>AVERAGE(FX$6:FX336)</f>
        <v>30.126888217522659</v>
      </c>
      <c r="GL336" s="166">
        <f>AVERAGE(FY$6:FY336)</f>
        <v>187.00906344410876</v>
      </c>
      <c r="HM336" s="98">
        <v>331</v>
      </c>
      <c r="HN336" s="179">
        <v>19.281764108609419</v>
      </c>
      <c r="HO336" s="188">
        <v>0.1</v>
      </c>
      <c r="HP336" s="177">
        <v>8</v>
      </c>
      <c r="HQ336" s="191">
        <v>489</v>
      </c>
      <c r="HR336" s="177">
        <v>25</v>
      </c>
      <c r="HS336" s="177">
        <v>23</v>
      </c>
      <c r="HT336" s="177">
        <v>3</v>
      </c>
      <c r="HU336" s="191">
        <v>3450</v>
      </c>
      <c r="HV336" s="191">
        <v>450</v>
      </c>
      <c r="HW336" s="191">
        <v>1000</v>
      </c>
      <c r="HX336" s="191">
        <v>300</v>
      </c>
      <c r="HY336" s="191">
        <v>2864</v>
      </c>
      <c r="HZ336" s="177">
        <v>2</v>
      </c>
      <c r="IA336" s="191">
        <v>60</v>
      </c>
      <c r="IB336" s="191">
        <v>646</v>
      </c>
      <c r="IC336" s="177" t="s">
        <v>116</v>
      </c>
      <c r="IE336" s="164">
        <f>AVERAGE(HR$6:HR336)</f>
        <v>19.803625377643506</v>
      </c>
      <c r="IF336" s="164">
        <f>AVERAGE(HS$6:HS336)</f>
        <v>19.145015105740182</v>
      </c>
      <c r="IG336" s="164">
        <f>AVERAGE(HT$6:HT336)</f>
        <v>1.0181268882175227</v>
      </c>
      <c r="IH336" s="167">
        <f>AVERAGE(HU$6:HU336)</f>
        <v>2871.7522658610274</v>
      </c>
      <c r="II336" s="167">
        <f>AVERAGE(HV$6:HV336)</f>
        <v>152.71903323262839</v>
      </c>
      <c r="IJ336" s="167">
        <f>AVERAGE(HW$6:HW336)</f>
        <v>906.34441087613288</v>
      </c>
      <c r="IK336" s="167">
        <f>AVERAGE(HX$6:HX336)</f>
        <v>271.90332326283988</v>
      </c>
      <c r="IL336" s="167">
        <f>AVERAGE(HY$6:HY336)</f>
        <v>2306.5770392749246</v>
      </c>
      <c r="IM336" s="164">
        <f>AVERAGE(HZ$6:HZ336)</f>
        <v>2.4561933534743203</v>
      </c>
      <c r="IN336" s="167">
        <f>AVERAGE(IA$6:IA336)</f>
        <v>73.685800604229613</v>
      </c>
      <c r="IO336" s="167">
        <f>AVERAGE(IB$6:IB336)</f>
        <v>638.86102719033238</v>
      </c>
    </row>
    <row r="337" spans="2:249" x14ac:dyDescent="0.2">
      <c r="B337" s="103">
        <v>332</v>
      </c>
      <c r="C337" s="165">
        <v>28.012629356874733</v>
      </c>
      <c r="D337" s="163">
        <v>0.2</v>
      </c>
      <c r="E337" s="161">
        <v>4</v>
      </c>
      <c r="F337" s="168">
        <v>504</v>
      </c>
      <c r="G337" s="161">
        <v>26</v>
      </c>
      <c r="H337" s="161">
        <v>22</v>
      </c>
      <c r="I337" s="161">
        <v>2</v>
      </c>
      <c r="J337" s="168">
        <v>2640</v>
      </c>
      <c r="K337" s="168">
        <v>240</v>
      </c>
      <c r="L337" s="168">
        <v>1000</v>
      </c>
      <c r="M337" s="168">
        <v>300</v>
      </c>
      <c r="N337" s="168">
        <v>2669</v>
      </c>
      <c r="O337" s="161">
        <v>6</v>
      </c>
      <c r="P337" s="168">
        <v>72</v>
      </c>
      <c r="Q337" s="168">
        <v>43</v>
      </c>
      <c r="R337" s="161" t="s">
        <v>116</v>
      </c>
      <c r="T337" s="169">
        <f>AVERAGE(G$6:G337)</f>
        <v>23.545180722891565</v>
      </c>
      <c r="U337" s="169">
        <f>AVERAGE(H$6:H337)</f>
        <v>20.798192771084338</v>
      </c>
      <c r="V337" s="169">
        <f>AVERAGE(I$6:I337)</f>
        <v>1.3975903614457832</v>
      </c>
      <c r="W337" s="170">
        <f>AVERAGE(J$6:J337)</f>
        <v>2495.7831325301204</v>
      </c>
      <c r="X337" s="170">
        <f>AVERAGE(K$6:K337)</f>
        <v>167.71084337349399</v>
      </c>
      <c r="Y337" s="170">
        <f>AVERAGE(L$6:L337)</f>
        <v>970.03012048192772</v>
      </c>
      <c r="Z337" s="170">
        <f>AVERAGE(M$6:M337)</f>
        <v>291.00903614457832</v>
      </c>
      <c r="AA337" s="170">
        <f>AVERAGE(N$6:N337)</f>
        <v>2407.7409638554218</v>
      </c>
      <c r="AB337" s="169">
        <f>AVERAGE(O$6:O337)</f>
        <v>3.0692771084337349</v>
      </c>
      <c r="AC337" s="170">
        <f>AVERAGE(P$6:P337)</f>
        <v>36.831325301204821</v>
      </c>
      <c r="AD337" s="170">
        <f>AVERAGE(Q$6:Q337)</f>
        <v>124.87349397590361</v>
      </c>
      <c r="AY337" s="5"/>
      <c r="AZ337" s="26">
        <v>332</v>
      </c>
      <c r="BA337" s="165">
        <v>21.579623578328924</v>
      </c>
      <c r="BB337" s="176">
        <v>0.25</v>
      </c>
      <c r="BC337" s="161">
        <v>6</v>
      </c>
      <c r="BD337" s="182">
        <v>524</v>
      </c>
      <c r="BE337" s="161">
        <v>23</v>
      </c>
      <c r="BF337" s="161">
        <v>22</v>
      </c>
      <c r="BG337" s="161">
        <v>2</v>
      </c>
      <c r="BH337" s="168">
        <v>3300</v>
      </c>
      <c r="BI337" s="168">
        <v>300</v>
      </c>
      <c r="BJ337" s="168">
        <v>1000</v>
      </c>
      <c r="BK337" s="168">
        <v>300</v>
      </c>
      <c r="BL337" s="168">
        <v>2749</v>
      </c>
      <c r="BM337" s="161">
        <v>5</v>
      </c>
      <c r="BN337" s="168">
        <v>75</v>
      </c>
      <c r="BO337" s="168">
        <v>626</v>
      </c>
      <c r="BP337" s="161" t="s">
        <v>116</v>
      </c>
      <c r="BR337" s="164">
        <f>AVERAGE(BE$6:BE337)</f>
        <v>19.819277108433734</v>
      </c>
      <c r="BS337" s="164">
        <f>AVERAGE(BF$6:BF337)</f>
        <v>19</v>
      </c>
      <c r="BT337" s="164">
        <f>AVERAGE(BG$6:BG337)</f>
        <v>0.72289156626506024</v>
      </c>
      <c r="BU337" s="167">
        <f>AVERAGE(BH$6:BH337)</f>
        <v>2850</v>
      </c>
      <c r="BV337" s="167">
        <f>AVERAGE(BI$6:BI337)</f>
        <v>108.43373493975903</v>
      </c>
      <c r="BW337" s="167">
        <f>AVERAGE(BJ$6:BJ337)</f>
        <v>913.85542168674704</v>
      </c>
      <c r="BX337" s="167">
        <f>AVERAGE(BK$6:BK337)</f>
        <v>274.15662650602411</v>
      </c>
      <c r="BY337" s="167">
        <f>AVERAGE(BL$6:BL337)</f>
        <v>2265.4246987951806</v>
      </c>
      <c r="BZ337" s="164">
        <f>AVERAGE(BM$6:BM337)</f>
        <v>2.2289156626506026</v>
      </c>
      <c r="CA337" s="167">
        <f>AVERAGE(BN$6:BN337)</f>
        <v>33.433734939759034</v>
      </c>
      <c r="CB337" s="167">
        <f>AVERAGE(BO$6:BO337)</f>
        <v>618.00903614457832</v>
      </c>
      <c r="DF337" s="103">
        <v>332</v>
      </c>
      <c r="DG337" s="192">
        <v>6.8075586904034413</v>
      </c>
      <c r="DH337" s="193">
        <v>0.2</v>
      </c>
      <c r="DI337" s="105">
        <v>8</v>
      </c>
      <c r="DJ337" s="194">
        <v>520</v>
      </c>
      <c r="DK337" s="105">
        <v>14</v>
      </c>
      <c r="DL337" s="105">
        <v>14</v>
      </c>
      <c r="DM337" s="105">
        <v>0</v>
      </c>
      <c r="DN337" s="194">
        <v>2520</v>
      </c>
      <c r="DO337" s="194">
        <v>0</v>
      </c>
      <c r="DP337" s="194">
        <v>700</v>
      </c>
      <c r="DQ337" s="194">
        <v>210</v>
      </c>
      <c r="DR337" s="194">
        <v>2055</v>
      </c>
      <c r="DS337" s="105">
        <v>1</v>
      </c>
      <c r="DT337" s="194">
        <v>18</v>
      </c>
      <c r="DU337" s="194">
        <v>483</v>
      </c>
      <c r="DV337" s="105" t="s">
        <v>117</v>
      </c>
      <c r="DX337" s="164">
        <f>AVERAGE(DK$6:DK337)</f>
        <v>10.493975903614459</v>
      </c>
      <c r="DY337" s="164">
        <f>AVERAGE(DL$6:DL337)</f>
        <v>10.493975903614459</v>
      </c>
      <c r="DZ337" s="164">
        <f>AVERAGE(DM$6:DM337)</f>
        <v>0</v>
      </c>
      <c r="EA337" s="167">
        <f>AVERAGE(DN$6:DN337)</f>
        <v>1888.9156626506024</v>
      </c>
      <c r="EB337" s="167">
        <f>AVERAGE(DO$6:DO337)</f>
        <v>0</v>
      </c>
      <c r="EC337" s="167">
        <f>AVERAGE(DP$6:DP337)</f>
        <v>524.69879518072287</v>
      </c>
      <c r="ED337" s="167">
        <f>AVERAGE(DQ$6:DQ337)</f>
        <v>157.40963855421685</v>
      </c>
      <c r="EE337" s="167">
        <f>AVERAGE(DR$6:DR337)</f>
        <v>1658.683734939759</v>
      </c>
      <c r="EF337" s="164">
        <f>AVERAGE(DS$6:DS337)</f>
        <v>0.87048192771084343</v>
      </c>
      <c r="EG337" s="167">
        <f>AVERAGE(DT$6:DT337)</f>
        <v>15.668674698795181</v>
      </c>
      <c r="EH337" s="167">
        <f>AVERAGE(DU$6:DU337)</f>
        <v>245.90060240963857</v>
      </c>
      <c r="FJ337" s="103">
        <v>332</v>
      </c>
      <c r="FK337" s="165">
        <v>6.5322556269052541</v>
      </c>
      <c r="FL337" s="163">
        <v>0.2</v>
      </c>
      <c r="FM337" s="161">
        <v>3</v>
      </c>
      <c r="FN337" s="168">
        <v>299</v>
      </c>
      <c r="FO337" s="161">
        <v>9</v>
      </c>
      <c r="FP337" s="161">
        <v>9</v>
      </c>
      <c r="FQ337" s="161">
        <v>0</v>
      </c>
      <c r="FR337" s="168">
        <v>1620</v>
      </c>
      <c r="FS337" s="168">
        <v>0</v>
      </c>
      <c r="FT337" s="168">
        <v>450</v>
      </c>
      <c r="FU337" s="168">
        <v>135</v>
      </c>
      <c r="FV337" s="168">
        <v>1509</v>
      </c>
      <c r="FW337" s="161">
        <v>1</v>
      </c>
      <c r="FX337" s="168">
        <v>36</v>
      </c>
      <c r="FY337" s="168">
        <v>147</v>
      </c>
      <c r="FZ337" s="161" t="s">
        <v>117</v>
      </c>
      <c r="GB337" s="160">
        <f>AVERAGE(FO$6:FO337)</f>
        <v>9.9246987951807224</v>
      </c>
      <c r="GC337" s="160">
        <f>AVERAGE(FP$6:FP337)</f>
        <v>9.9246987951807224</v>
      </c>
      <c r="GD337" s="160">
        <f>AVERAGE(FQ$6:FQ337)</f>
        <v>0</v>
      </c>
      <c r="GE337" s="166">
        <f>AVERAGE(FR$6:FR337)</f>
        <v>1786.4457831325301</v>
      </c>
      <c r="GF337" s="166">
        <f>AVERAGE(FS$6:FS337)</f>
        <v>0</v>
      </c>
      <c r="GG337" s="166">
        <f>AVERAGE(FT$6:FT337)</f>
        <v>496.23493975903614</v>
      </c>
      <c r="GH337" s="166">
        <f>AVERAGE(FU$6:FU337)</f>
        <v>148.87048192771084</v>
      </c>
      <c r="GI337" s="166">
        <f>AVERAGE(FV$6:FV337)</f>
        <v>1629.7018072289156</v>
      </c>
      <c r="GJ337" s="160">
        <f>AVERAGE(FW$6:FW337)</f>
        <v>0.83734939759036142</v>
      </c>
      <c r="GK337" s="166">
        <f>AVERAGE(FX$6:FX337)</f>
        <v>30.14457831325301</v>
      </c>
      <c r="GL337" s="166">
        <f>AVERAGE(FY$6:FY337)</f>
        <v>186.88855421686748</v>
      </c>
      <c r="HM337" s="98">
        <v>332</v>
      </c>
      <c r="HN337" s="179">
        <v>22.35747364323371</v>
      </c>
      <c r="HO337" s="188">
        <v>0.1</v>
      </c>
      <c r="HP337" s="177">
        <v>3</v>
      </c>
      <c r="HQ337" s="191">
        <v>169</v>
      </c>
      <c r="HR337" s="177">
        <v>23</v>
      </c>
      <c r="HS337" s="177">
        <v>23</v>
      </c>
      <c r="HT337" s="177">
        <v>3</v>
      </c>
      <c r="HU337" s="191">
        <v>3450</v>
      </c>
      <c r="HV337" s="191">
        <v>450</v>
      </c>
      <c r="HW337" s="191">
        <v>1000</v>
      </c>
      <c r="HX337" s="191">
        <v>300</v>
      </c>
      <c r="HY337" s="191">
        <v>2544</v>
      </c>
      <c r="HZ337" s="177">
        <v>2</v>
      </c>
      <c r="IA337" s="191">
        <v>60</v>
      </c>
      <c r="IB337" s="191">
        <v>966</v>
      </c>
      <c r="IC337" s="177" t="s">
        <v>116</v>
      </c>
      <c r="IE337" s="164">
        <f>AVERAGE(HR$6:HR337)</f>
        <v>19.813253012048193</v>
      </c>
      <c r="IF337" s="164">
        <f>AVERAGE(HS$6:HS337)</f>
        <v>19.156626506024097</v>
      </c>
      <c r="IG337" s="164">
        <f>AVERAGE(HT$6:HT337)</f>
        <v>1.0240963855421688</v>
      </c>
      <c r="IH337" s="167">
        <f>AVERAGE(HU$6:HU337)</f>
        <v>2873.4939759036147</v>
      </c>
      <c r="II337" s="167">
        <f>AVERAGE(HV$6:HV337)</f>
        <v>153.6144578313253</v>
      </c>
      <c r="IJ337" s="167">
        <f>AVERAGE(HW$6:HW337)</f>
        <v>906.62650602409633</v>
      </c>
      <c r="IK337" s="167">
        <f>AVERAGE(HX$6:HX337)</f>
        <v>271.98795180722891</v>
      </c>
      <c r="IL337" s="167">
        <f>AVERAGE(HY$6:HY337)</f>
        <v>2307.2921686746986</v>
      </c>
      <c r="IM337" s="164">
        <f>AVERAGE(HZ$6:HZ337)</f>
        <v>2.4548192771084336</v>
      </c>
      <c r="IN337" s="167">
        <f>AVERAGE(IA$6:IA337)</f>
        <v>73.644578313253007</v>
      </c>
      <c r="IO337" s="167">
        <f>AVERAGE(IB$6:IB337)</f>
        <v>639.84638554216872</v>
      </c>
    </row>
    <row r="338" spans="2:249" x14ac:dyDescent="0.2">
      <c r="B338" s="103">
        <v>333</v>
      </c>
      <c r="C338" s="165">
        <v>32.618171182663588</v>
      </c>
      <c r="D338" s="163">
        <v>0.2</v>
      </c>
      <c r="E338" s="161">
        <v>1</v>
      </c>
      <c r="F338" s="168">
        <v>557</v>
      </c>
      <c r="G338" s="161">
        <v>27</v>
      </c>
      <c r="H338" s="161">
        <v>22</v>
      </c>
      <c r="I338" s="161">
        <v>2</v>
      </c>
      <c r="J338" s="168">
        <v>2640</v>
      </c>
      <c r="K338" s="168">
        <v>240</v>
      </c>
      <c r="L338" s="168">
        <v>1000</v>
      </c>
      <c r="M338" s="168">
        <v>300</v>
      </c>
      <c r="N338" s="168">
        <v>2722</v>
      </c>
      <c r="O338" s="161">
        <v>7</v>
      </c>
      <c r="P338" s="168">
        <v>84</v>
      </c>
      <c r="Q338" s="168">
        <v>2</v>
      </c>
      <c r="R338" s="161" t="s">
        <v>116</v>
      </c>
      <c r="T338" s="169">
        <f>AVERAGE(G$6:G338)</f>
        <v>23.555555555555557</v>
      </c>
      <c r="U338" s="169">
        <f>AVERAGE(H$6:H338)</f>
        <v>20.801801801801801</v>
      </c>
      <c r="V338" s="169">
        <f>AVERAGE(I$6:I338)</f>
        <v>1.3993993993993994</v>
      </c>
      <c r="W338" s="170">
        <f>AVERAGE(J$6:J338)</f>
        <v>2496.2162162162163</v>
      </c>
      <c r="X338" s="170">
        <f>AVERAGE(K$6:K338)</f>
        <v>167.92792792792793</v>
      </c>
      <c r="Y338" s="170">
        <f>AVERAGE(L$6:L338)</f>
        <v>970.12012012012008</v>
      </c>
      <c r="Z338" s="170">
        <f>AVERAGE(M$6:M338)</f>
        <v>291.03603603603602</v>
      </c>
      <c r="AA338" s="170">
        <f>AVERAGE(N$6:N338)</f>
        <v>2408.6846846846847</v>
      </c>
      <c r="AB338" s="169">
        <f>AVERAGE(O$6:O338)</f>
        <v>3.0810810810810811</v>
      </c>
      <c r="AC338" s="170">
        <f>AVERAGE(P$6:P338)</f>
        <v>36.972972972972975</v>
      </c>
      <c r="AD338" s="170">
        <f>AVERAGE(Q$6:Q338)</f>
        <v>124.50450450450451</v>
      </c>
      <c r="AY338" s="5"/>
      <c r="AZ338" s="26">
        <v>333</v>
      </c>
      <c r="BA338" s="165">
        <v>16.0928081014569</v>
      </c>
      <c r="BB338" s="176">
        <v>0.1</v>
      </c>
      <c r="BC338" s="161">
        <v>1</v>
      </c>
      <c r="BD338" s="182">
        <v>438</v>
      </c>
      <c r="BE338" s="161">
        <v>15</v>
      </c>
      <c r="BF338" s="161">
        <v>15</v>
      </c>
      <c r="BG338" s="161">
        <v>0</v>
      </c>
      <c r="BH338" s="168">
        <v>2250</v>
      </c>
      <c r="BI338" s="168">
        <v>0</v>
      </c>
      <c r="BJ338" s="168">
        <v>750</v>
      </c>
      <c r="BK338" s="168">
        <v>225</v>
      </c>
      <c r="BL338" s="168">
        <v>2038</v>
      </c>
      <c r="BM338" s="161">
        <v>2</v>
      </c>
      <c r="BN338" s="168">
        <v>30</v>
      </c>
      <c r="BO338" s="168">
        <v>242</v>
      </c>
      <c r="BP338" s="161" t="s">
        <v>117</v>
      </c>
      <c r="BR338" s="164">
        <f>AVERAGE(BE$6:BE338)</f>
        <v>19.804804804804803</v>
      </c>
      <c r="BS338" s="164">
        <f>AVERAGE(BF$6:BF338)</f>
        <v>18.987987987987989</v>
      </c>
      <c r="BT338" s="164">
        <f>AVERAGE(BG$6:BG338)</f>
        <v>0.72072072072072069</v>
      </c>
      <c r="BU338" s="167">
        <f>AVERAGE(BH$6:BH338)</f>
        <v>2848.198198198198</v>
      </c>
      <c r="BV338" s="167">
        <f>AVERAGE(BI$6:BI338)</f>
        <v>108.10810810810811</v>
      </c>
      <c r="BW338" s="167">
        <f>AVERAGE(BJ$6:BJ338)</f>
        <v>913.36336336336342</v>
      </c>
      <c r="BX338" s="167">
        <f>AVERAGE(BK$6:BK338)</f>
        <v>274.00900900900899</v>
      </c>
      <c r="BY338" s="167">
        <f>AVERAGE(BL$6:BL338)</f>
        <v>2264.7417417417419</v>
      </c>
      <c r="BZ338" s="164">
        <f>AVERAGE(BM$6:BM338)</f>
        <v>2.2282282282282284</v>
      </c>
      <c r="CA338" s="167">
        <f>AVERAGE(BN$6:BN338)</f>
        <v>33.423423423423422</v>
      </c>
      <c r="CB338" s="167">
        <f>AVERAGE(BO$6:BO338)</f>
        <v>616.87987987987992</v>
      </c>
      <c r="DF338" s="103">
        <v>333</v>
      </c>
      <c r="DG338" s="192">
        <v>5.7503454017561042</v>
      </c>
      <c r="DH338" s="193">
        <v>0.05</v>
      </c>
      <c r="DI338" s="105">
        <v>8</v>
      </c>
      <c r="DJ338" s="194">
        <v>297</v>
      </c>
      <c r="DK338" s="105">
        <v>14</v>
      </c>
      <c r="DL338" s="105">
        <v>14</v>
      </c>
      <c r="DM338" s="105">
        <v>0</v>
      </c>
      <c r="DN338" s="194">
        <v>2520</v>
      </c>
      <c r="DO338" s="194">
        <v>0</v>
      </c>
      <c r="DP338" s="194">
        <v>700</v>
      </c>
      <c r="DQ338" s="194">
        <v>210</v>
      </c>
      <c r="DR338" s="194">
        <v>1832</v>
      </c>
      <c r="DS338" s="105">
        <v>0</v>
      </c>
      <c r="DT338" s="194">
        <v>0</v>
      </c>
      <c r="DU338" s="194">
        <v>688</v>
      </c>
      <c r="DV338" s="105" t="s">
        <v>117</v>
      </c>
      <c r="DX338" s="164">
        <f>AVERAGE(DK$6:DK338)</f>
        <v>10.504504504504505</v>
      </c>
      <c r="DY338" s="164">
        <f>AVERAGE(DL$6:DL338)</f>
        <v>10.504504504504505</v>
      </c>
      <c r="DZ338" s="164">
        <f>AVERAGE(DM$6:DM338)</f>
        <v>0</v>
      </c>
      <c r="EA338" s="167">
        <f>AVERAGE(DN$6:DN338)</f>
        <v>1890.8108108108108</v>
      </c>
      <c r="EB338" s="167">
        <f>AVERAGE(DO$6:DO338)</f>
        <v>0</v>
      </c>
      <c r="EC338" s="167">
        <f>AVERAGE(DP$6:DP338)</f>
        <v>525.22522522522524</v>
      </c>
      <c r="ED338" s="167">
        <f>AVERAGE(DQ$6:DQ338)</f>
        <v>157.56756756756758</v>
      </c>
      <c r="EE338" s="167">
        <f>AVERAGE(DR$6:DR338)</f>
        <v>1659.2042042042042</v>
      </c>
      <c r="EF338" s="164">
        <f>AVERAGE(DS$6:DS338)</f>
        <v>0.86786786786786785</v>
      </c>
      <c r="EG338" s="167">
        <f>AVERAGE(DT$6:DT338)</f>
        <v>15.621621621621621</v>
      </c>
      <c r="EH338" s="167">
        <f>AVERAGE(DU$6:DU338)</f>
        <v>247.22822822822823</v>
      </c>
      <c r="FJ338" s="103">
        <v>333</v>
      </c>
      <c r="FK338" s="165">
        <v>5.8295190541902198</v>
      </c>
      <c r="FL338" s="163">
        <v>0.15</v>
      </c>
      <c r="FM338" s="161">
        <v>6</v>
      </c>
      <c r="FN338" s="168">
        <v>545</v>
      </c>
      <c r="FO338" s="161">
        <v>11</v>
      </c>
      <c r="FP338" s="161">
        <v>11</v>
      </c>
      <c r="FQ338" s="161">
        <v>0</v>
      </c>
      <c r="FR338" s="168">
        <v>1980</v>
      </c>
      <c r="FS338" s="168">
        <v>0</v>
      </c>
      <c r="FT338" s="168">
        <v>550</v>
      </c>
      <c r="FU338" s="168">
        <v>165</v>
      </c>
      <c r="FV338" s="168">
        <v>1885</v>
      </c>
      <c r="FW338" s="161">
        <v>1</v>
      </c>
      <c r="FX338" s="168">
        <v>36</v>
      </c>
      <c r="FY338" s="168">
        <v>131</v>
      </c>
      <c r="FZ338" s="161" t="s">
        <v>117</v>
      </c>
      <c r="GB338" s="160">
        <f>AVERAGE(FO$6:FO338)</f>
        <v>9.9279279279279287</v>
      </c>
      <c r="GC338" s="160">
        <f>AVERAGE(FP$6:FP338)</f>
        <v>9.9279279279279287</v>
      </c>
      <c r="GD338" s="160">
        <f>AVERAGE(FQ$6:FQ338)</f>
        <v>0</v>
      </c>
      <c r="GE338" s="166">
        <f>AVERAGE(FR$6:FR338)</f>
        <v>1787.0270270270271</v>
      </c>
      <c r="GF338" s="166">
        <f>AVERAGE(FS$6:FS338)</f>
        <v>0</v>
      </c>
      <c r="GG338" s="166">
        <f>AVERAGE(FT$6:FT338)</f>
        <v>496.39639639639637</v>
      </c>
      <c r="GH338" s="166">
        <f>AVERAGE(FU$6:FU338)</f>
        <v>148.91891891891891</v>
      </c>
      <c r="GI338" s="166">
        <f>AVERAGE(FV$6:FV338)</f>
        <v>1630.4684684684685</v>
      </c>
      <c r="GJ338" s="160">
        <f>AVERAGE(FW$6:FW338)</f>
        <v>0.83783783783783783</v>
      </c>
      <c r="GK338" s="166">
        <f>AVERAGE(FX$6:FX338)</f>
        <v>30.162162162162161</v>
      </c>
      <c r="GL338" s="166">
        <f>AVERAGE(FY$6:FY338)</f>
        <v>186.72072072072072</v>
      </c>
      <c r="HM338" s="98">
        <v>333</v>
      </c>
      <c r="HN338" s="179">
        <v>17.635466288115051</v>
      </c>
      <c r="HO338" s="188">
        <v>0.1</v>
      </c>
      <c r="HP338" s="177">
        <v>10</v>
      </c>
      <c r="HQ338" s="191">
        <v>565</v>
      </c>
      <c r="HR338" s="177">
        <v>26</v>
      </c>
      <c r="HS338" s="177">
        <v>23</v>
      </c>
      <c r="HT338" s="177">
        <v>3</v>
      </c>
      <c r="HU338" s="191">
        <v>3450</v>
      </c>
      <c r="HV338" s="191">
        <v>450</v>
      </c>
      <c r="HW338" s="191">
        <v>1000</v>
      </c>
      <c r="HX338" s="191">
        <v>300</v>
      </c>
      <c r="HY338" s="191">
        <v>2940</v>
      </c>
      <c r="HZ338" s="177">
        <v>2</v>
      </c>
      <c r="IA338" s="191">
        <v>60</v>
      </c>
      <c r="IB338" s="191">
        <v>570</v>
      </c>
      <c r="IC338" s="177" t="s">
        <v>116</v>
      </c>
      <c r="IE338" s="164">
        <f>AVERAGE(HR$6:HR338)</f>
        <v>19.831831831831831</v>
      </c>
      <c r="IF338" s="164">
        <f>AVERAGE(HS$6:HS338)</f>
        <v>19.168168168168169</v>
      </c>
      <c r="IG338" s="164">
        <f>AVERAGE(HT$6:HT338)</f>
        <v>1.03003003003003</v>
      </c>
      <c r="IH338" s="167">
        <f>AVERAGE(HU$6:HU338)</f>
        <v>2875.2252252252251</v>
      </c>
      <c r="II338" s="167">
        <f>AVERAGE(HV$6:HV338)</f>
        <v>154.5045045045045</v>
      </c>
      <c r="IJ338" s="167">
        <f>AVERAGE(HW$6:HW338)</f>
        <v>906.9069069069069</v>
      </c>
      <c r="IK338" s="167">
        <f>AVERAGE(HX$6:HX338)</f>
        <v>272.07207207207205</v>
      </c>
      <c r="IL338" s="167">
        <f>AVERAGE(HY$6:HY338)</f>
        <v>2309.1921921921921</v>
      </c>
      <c r="IM338" s="164">
        <f>AVERAGE(HZ$6:HZ338)</f>
        <v>2.4534534534534536</v>
      </c>
      <c r="IN338" s="167">
        <f>AVERAGE(IA$6:IA338)</f>
        <v>73.603603603603602</v>
      </c>
      <c r="IO338" s="167">
        <f>AVERAGE(IB$6:IB338)</f>
        <v>639.63663663663658</v>
      </c>
    </row>
    <row r="339" spans="2:249" x14ac:dyDescent="0.2">
      <c r="B339" s="103">
        <v>334</v>
      </c>
      <c r="C339" s="165">
        <v>21.154527217393515</v>
      </c>
      <c r="D339" s="163">
        <v>0.1</v>
      </c>
      <c r="E339" s="161">
        <v>2</v>
      </c>
      <c r="F339" s="168">
        <v>196</v>
      </c>
      <c r="G339" s="161">
        <v>21</v>
      </c>
      <c r="H339" s="161">
        <v>21</v>
      </c>
      <c r="I339" s="161">
        <v>1</v>
      </c>
      <c r="J339" s="168">
        <v>2520</v>
      </c>
      <c r="K339" s="168">
        <v>120</v>
      </c>
      <c r="L339" s="168">
        <v>1000</v>
      </c>
      <c r="M339" s="168">
        <v>300</v>
      </c>
      <c r="N339" s="168">
        <v>2241</v>
      </c>
      <c r="O339" s="161">
        <v>2</v>
      </c>
      <c r="P339" s="168">
        <v>24</v>
      </c>
      <c r="Q339" s="168">
        <v>303</v>
      </c>
      <c r="R339" s="161" t="s">
        <v>116</v>
      </c>
      <c r="T339" s="169">
        <f>AVERAGE(G$6:G339)</f>
        <v>23.547904191616766</v>
      </c>
      <c r="U339" s="169">
        <f>AVERAGE(H$6:H339)</f>
        <v>20.802395209580837</v>
      </c>
      <c r="V339" s="169">
        <f>AVERAGE(I$6:I339)</f>
        <v>1.3982035928143712</v>
      </c>
      <c r="W339" s="170">
        <f>AVERAGE(J$6:J339)</f>
        <v>2496.2874251497005</v>
      </c>
      <c r="X339" s="170">
        <f>AVERAGE(K$6:K339)</f>
        <v>167.78443113772454</v>
      </c>
      <c r="Y339" s="170">
        <f>AVERAGE(L$6:L339)</f>
        <v>970.2095808383234</v>
      </c>
      <c r="Z339" s="170">
        <f>AVERAGE(M$6:M339)</f>
        <v>291.06287425149702</v>
      </c>
      <c r="AA339" s="170">
        <f>AVERAGE(N$6:N339)</f>
        <v>2408.1826347305391</v>
      </c>
      <c r="AB339" s="169">
        <f>AVERAGE(O$6:O339)</f>
        <v>3.0778443113772456</v>
      </c>
      <c r="AC339" s="170">
        <f>AVERAGE(P$6:P339)</f>
        <v>36.934131736526943</v>
      </c>
      <c r="AD339" s="170">
        <f>AVERAGE(Q$6:Q339)</f>
        <v>125.03892215568862</v>
      </c>
      <c r="AY339" s="5"/>
      <c r="AZ339" s="26">
        <v>334</v>
      </c>
      <c r="BA339" s="165">
        <v>17.418654256581434</v>
      </c>
      <c r="BB339" s="176">
        <v>0.1</v>
      </c>
      <c r="BC339" s="161">
        <v>9</v>
      </c>
      <c r="BD339" s="182">
        <v>301</v>
      </c>
      <c r="BE339" s="161">
        <v>24</v>
      </c>
      <c r="BF339" s="161">
        <v>22</v>
      </c>
      <c r="BG339" s="161">
        <v>2</v>
      </c>
      <c r="BH339" s="168">
        <v>3300</v>
      </c>
      <c r="BI339" s="168">
        <v>300</v>
      </c>
      <c r="BJ339" s="168">
        <v>1000</v>
      </c>
      <c r="BK339" s="168">
        <v>300</v>
      </c>
      <c r="BL339" s="168">
        <v>2526</v>
      </c>
      <c r="BM339" s="161">
        <v>2</v>
      </c>
      <c r="BN339" s="168">
        <v>30</v>
      </c>
      <c r="BO339" s="168">
        <v>804</v>
      </c>
      <c r="BP339" s="161" t="s">
        <v>116</v>
      </c>
      <c r="BR339" s="164">
        <f>AVERAGE(BE$6:BE339)</f>
        <v>19.817365269461078</v>
      </c>
      <c r="BS339" s="164">
        <f>AVERAGE(BF$6:BF339)</f>
        <v>18.99700598802395</v>
      </c>
      <c r="BT339" s="164">
        <f>AVERAGE(BG$6:BG339)</f>
        <v>0.72455089820359286</v>
      </c>
      <c r="BU339" s="167">
        <f>AVERAGE(BH$6:BH339)</f>
        <v>2849.5508982035926</v>
      </c>
      <c r="BV339" s="167">
        <f>AVERAGE(BI$6:BI339)</f>
        <v>108.68263473053892</v>
      </c>
      <c r="BW339" s="167">
        <f>AVERAGE(BJ$6:BJ339)</f>
        <v>913.62275449101799</v>
      </c>
      <c r="BX339" s="167">
        <f>AVERAGE(BK$6:BK339)</f>
        <v>274.08682634730536</v>
      </c>
      <c r="BY339" s="167">
        <f>AVERAGE(BL$6:BL339)</f>
        <v>2265.5239520958085</v>
      </c>
      <c r="BZ339" s="164">
        <f>AVERAGE(BM$6:BM339)</f>
        <v>2.2275449101796405</v>
      </c>
      <c r="CA339" s="167">
        <f>AVERAGE(BN$6:BN339)</f>
        <v>33.41317365269461</v>
      </c>
      <c r="CB339" s="167">
        <f>AVERAGE(BO$6:BO339)</f>
        <v>617.44011976047909</v>
      </c>
      <c r="DF339" s="103">
        <v>334</v>
      </c>
      <c r="DG339" s="192">
        <v>5.9254587910851759</v>
      </c>
      <c r="DH339" s="193">
        <v>0.2</v>
      </c>
      <c r="DI339" s="105">
        <v>0</v>
      </c>
      <c r="DJ339" s="194">
        <v>207</v>
      </c>
      <c r="DK339" s="105">
        <v>5</v>
      </c>
      <c r="DL339" s="105">
        <v>5</v>
      </c>
      <c r="DM339" s="105">
        <v>0</v>
      </c>
      <c r="DN339" s="194">
        <v>900</v>
      </c>
      <c r="DO339" s="194">
        <v>0</v>
      </c>
      <c r="DP339" s="194">
        <v>250</v>
      </c>
      <c r="DQ339" s="194">
        <v>75</v>
      </c>
      <c r="DR339" s="194">
        <v>1157</v>
      </c>
      <c r="DS339" s="105">
        <v>1</v>
      </c>
      <c r="DT339" s="194">
        <v>18</v>
      </c>
      <c r="DU339" s="194">
        <v>-239</v>
      </c>
      <c r="DV339" s="105" t="s">
        <v>117</v>
      </c>
      <c r="DX339" s="164">
        <f>AVERAGE(DK$6:DK339)</f>
        <v>10.488023952095809</v>
      </c>
      <c r="DY339" s="164">
        <f>AVERAGE(DL$6:DL339)</f>
        <v>10.488023952095809</v>
      </c>
      <c r="DZ339" s="164">
        <f>AVERAGE(DM$6:DM339)</f>
        <v>0</v>
      </c>
      <c r="EA339" s="167">
        <f>AVERAGE(DN$6:DN339)</f>
        <v>1887.8443113772455</v>
      </c>
      <c r="EB339" s="167">
        <f>AVERAGE(DO$6:DO339)</f>
        <v>0</v>
      </c>
      <c r="EC339" s="167">
        <f>AVERAGE(DP$6:DP339)</f>
        <v>524.40119760479047</v>
      </c>
      <c r="ED339" s="167">
        <f>AVERAGE(DQ$6:DQ339)</f>
        <v>157.32035928143713</v>
      </c>
      <c r="EE339" s="167">
        <f>AVERAGE(DR$6:DR339)</f>
        <v>1657.7005988023952</v>
      </c>
      <c r="EF339" s="164">
        <f>AVERAGE(DS$6:DS339)</f>
        <v>0.86826347305389218</v>
      </c>
      <c r="EG339" s="167">
        <f>AVERAGE(DT$6:DT339)</f>
        <v>15.62874251497006</v>
      </c>
      <c r="EH339" s="167">
        <f>AVERAGE(DU$6:DU339)</f>
        <v>245.77245508982037</v>
      </c>
      <c r="FJ339" s="103">
        <v>334</v>
      </c>
      <c r="FK339" s="165">
        <v>6.0036735003767374</v>
      </c>
      <c r="FL339" s="163">
        <v>0.05</v>
      </c>
      <c r="FM339" s="161">
        <v>8</v>
      </c>
      <c r="FN339" s="168">
        <v>145</v>
      </c>
      <c r="FO339" s="161">
        <v>14</v>
      </c>
      <c r="FP339" s="161">
        <v>14</v>
      </c>
      <c r="FQ339" s="161">
        <v>0</v>
      </c>
      <c r="FR339" s="168">
        <v>2520</v>
      </c>
      <c r="FS339" s="168">
        <v>0</v>
      </c>
      <c r="FT339" s="168">
        <v>700</v>
      </c>
      <c r="FU339" s="168">
        <v>210</v>
      </c>
      <c r="FV339" s="168">
        <v>1680</v>
      </c>
      <c r="FW339" s="161">
        <v>0</v>
      </c>
      <c r="FX339" s="168">
        <v>0</v>
      </c>
      <c r="FY339" s="168">
        <v>840</v>
      </c>
      <c r="FZ339" s="161" t="s">
        <v>117</v>
      </c>
      <c r="GB339" s="160">
        <f>AVERAGE(FO$6:FO339)</f>
        <v>9.9401197604790426</v>
      </c>
      <c r="GC339" s="160">
        <f>AVERAGE(FP$6:FP339)</f>
        <v>9.9401197604790426</v>
      </c>
      <c r="GD339" s="160">
        <f>AVERAGE(FQ$6:FQ339)</f>
        <v>0</v>
      </c>
      <c r="GE339" s="166">
        <f>AVERAGE(FR$6:FR339)</f>
        <v>1789.2215568862275</v>
      </c>
      <c r="GF339" s="166">
        <f>AVERAGE(FS$6:FS339)</f>
        <v>0</v>
      </c>
      <c r="GG339" s="166">
        <f>AVERAGE(FT$6:FT339)</f>
        <v>497.00598802395211</v>
      </c>
      <c r="GH339" s="166">
        <f>AVERAGE(FU$6:FU339)</f>
        <v>149.10179640718562</v>
      </c>
      <c r="GI339" s="166">
        <f>AVERAGE(FV$6:FV339)</f>
        <v>1630.6167664670659</v>
      </c>
      <c r="GJ339" s="160">
        <f>AVERAGE(FW$6:FW339)</f>
        <v>0.83532934131736525</v>
      </c>
      <c r="GK339" s="166">
        <f>AVERAGE(FX$6:FX339)</f>
        <v>30.071856287425149</v>
      </c>
      <c r="GL339" s="166">
        <f>AVERAGE(FY$6:FY339)</f>
        <v>188.67664670658684</v>
      </c>
      <c r="HM339" s="98">
        <v>334</v>
      </c>
      <c r="HN339" s="179">
        <v>21.55798938064434</v>
      </c>
      <c r="HO339" s="188">
        <v>0.15</v>
      </c>
      <c r="HP339" s="177">
        <v>3</v>
      </c>
      <c r="HQ339" s="191">
        <v>207</v>
      </c>
      <c r="HR339" s="177">
        <v>22</v>
      </c>
      <c r="HS339" s="177">
        <v>22</v>
      </c>
      <c r="HT339" s="177">
        <v>2</v>
      </c>
      <c r="HU339" s="191">
        <v>3300</v>
      </c>
      <c r="HV339" s="191">
        <v>300</v>
      </c>
      <c r="HW339" s="191">
        <v>1000</v>
      </c>
      <c r="HX339" s="191">
        <v>300</v>
      </c>
      <c r="HY339" s="191">
        <v>2432</v>
      </c>
      <c r="HZ339" s="177">
        <v>3</v>
      </c>
      <c r="IA339" s="191">
        <v>90</v>
      </c>
      <c r="IB339" s="191">
        <v>958</v>
      </c>
      <c r="IC339" s="177" t="s">
        <v>116</v>
      </c>
      <c r="IE339" s="164">
        <f>AVERAGE(HR$6:HR339)</f>
        <v>19.838323353293415</v>
      </c>
      <c r="IF339" s="164">
        <f>AVERAGE(HS$6:HS339)</f>
        <v>19.176646706586826</v>
      </c>
      <c r="IG339" s="164">
        <f>AVERAGE(HT$6:HT339)</f>
        <v>1.032934131736527</v>
      </c>
      <c r="IH339" s="167">
        <f>AVERAGE(HU$6:HU339)</f>
        <v>2876.4970059880238</v>
      </c>
      <c r="II339" s="167">
        <f>AVERAGE(HV$6:HV339)</f>
        <v>154.94011976047904</v>
      </c>
      <c r="IJ339" s="167">
        <f>AVERAGE(HW$6:HW339)</f>
        <v>907.18562874251495</v>
      </c>
      <c r="IK339" s="167">
        <f>AVERAGE(HX$6:HX339)</f>
        <v>272.1556886227545</v>
      </c>
      <c r="IL339" s="167">
        <f>AVERAGE(HY$6:HY339)</f>
        <v>2309.5598802395211</v>
      </c>
      <c r="IM339" s="164">
        <f>AVERAGE(HZ$6:HZ339)</f>
        <v>2.4550898203592815</v>
      </c>
      <c r="IN339" s="167">
        <f>AVERAGE(IA$6:IA339)</f>
        <v>73.65269461077844</v>
      </c>
      <c r="IO339" s="167">
        <f>AVERAGE(IB$6:IB339)</f>
        <v>640.58982035928148</v>
      </c>
    </row>
    <row r="340" spans="2:249" x14ac:dyDescent="0.2">
      <c r="B340" s="103">
        <v>335</v>
      </c>
      <c r="C340" s="165">
        <v>22.65285788248266</v>
      </c>
      <c r="D340" s="163">
        <v>0.15</v>
      </c>
      <c r="E340" s="161">
        <v>10</v>
      </c>
      <c r="F340" s="168">
        <v>301</v>
      </c>
      <c r="G340" s="161">
        <v>30</v>
      </c>
      <c r="H340" s="161">
        <v>22</v>
      </c>
      <c r="I340" s="161">
        <v>2</v>
      </c>
      <c r="J340" s="168">
        <v>2640</v>
      </c>
      <c r="K340" s="168">
        <v>240</v>
      </c>
      <c r="L340" s="168">
        <v>1000</v>
      </c>
      <c r="M340" s="168">
        <v>300</v>
      </c>
      <c r="N340" s="168">
        <v>2466</v>
      </c>
      <c r="O340" s="161">
        <v>3</v>
      </c>
      <c r="P340" s="168">
        <v>36</v>
      </c>
      <c r="Q340" s="168">
        <v>210</v>
      </c>
      <c r="R340" s="161" t="s">
        <v>116</v>
      </c>
      <c r="T340" s="169">
        <f>AVERAGE(G$6:G340)</f>
        <v>23.567164179104477</v>
      </c>
      <c r="U340" s="169">
        <f>AVERAGE(H$6:H340)</f>
        <v>20.805970149253731</v>
      </c>
      <c r="V340" s="169">
        <f>AVERAGE(I$6:I340)</f>
        <v>1.4</v>
      </c>
      <c r="W340" s="170">
        <f>AVERAGE(J$6:J340)</f>
        <v>2496.7164179104479</v>
      </c>
      <c r="X340" s="170">
        <f>AVERAGE(K$6:K340)</f>
        <v>168</v>
      </c>
      <c r="Y340" s="170">
        <f>AVERAGE(L$6:L340)</f>
        <v>970.29850746268653</v>
      </c>
      <c r="Z340" s="170">
        <f>AVERAGE(M$6:M340)</f>
        <v>291.08955223880599</v>
      </c>
      <c r="AA340" s="170">
        <f>AVERAGE(N$6:N340)</f>
        <v>2408.3552238805969</v>
      </c>
      <c r="AB340" s="169">
        <f>AVERAGE(O$6:O340)</f>
        <v>3.0776119402985076</v>
      </c>
      <c r="AC340" s="170">
        <f>AVERAGE(P$6:P340)</f>
        <v>36.931343283582088</v>
      </c>
      <c r="AD340" s="170">
        <f>AVERAGE(Q$6:Q340)</f>
        <v>125.29253731343283</v>
      </c>
      <c r="AY340" s="5"/>
      <c r="AZ340" s="26">
        <v>335</v>
      </c>
      <c r="BA340" s="165">
        <v>19.93362915236715</v>
      </c>
      <c r="BB340" s="176">
        <v>0.25</v>
      </c>
      <c r="BC340" s="161">
        <v>3</v>
      </c>
      <c r="BD340" s="182">
        <v>148</v>
      </c>
      <c r="BE340" s="161">
        <v>18</v>
      </c>
      <c r="BF340" s="161">
        <v>18</v>
      </c>
      <c r="BG340" s="161">
        <v>0</v>
      </c>
      <c r="BH340" s="168">
        <v>2700</v>
      </c>
      <c r="BI340" s="168">
        <v>0</v>
      </c>
      <c r="BJ340" s="168">
        <v>900</v>
      </c>
      <c r="BK340" s="168">
        <v>270</v>
      </c>
      <c r="BL340" s="168">
        <v>1943</v>
      </c>
      <c r="BM340" s="161">
        <v>5</v>
      </c>
      <c r="BN340" s="168">
        <v>75</v>
      </c>
      <c r="BO340" s="168">
        <v>832</v>
      </c>
      <c r="BP340" s="161" t="s">
        <v>117</v>
      </c>
      <c r="BR340" s="164">
        <f>AVERAGE(BE$6:BE340)</f>
        <v>19.811940298507462</v>
      </c>
      <c r="BS340" s="164">
        <f>AVERAGE(BF$6:BF340)</f>
        <v>18.994029850746269</v>
      </c>
      <c r="BT340" s="164">
        <f>AVERAGE(BG$6:BG340)</f>
        <v>0.72238805970149256</v>
      </c>
      <c r="BU340" s="167">
        <f>AVERAGE(BH$6:BH340)</f>
        <v>2849.1044776119402</v>
      </c>
      <c r="BV340" s="167">
        <f>AVERAGE(BI$6:BI340)</f>
        <v>108.35820895522389</v>
      </c>
      <c r="BW340" s="167">
        <f>AVERAGE(BJ$6:BJ340)</f>
        <v>913.58208955223881</v>
      </c>
      <c r="BX340" s="167">
        <f>AVERAGE(BK$6:BK340)</f>
        <v>274.07462686567163</v>
      </c>
      <c r="BY340" s="167">
        <f>AVERAGE(BL$6:BL340)</f>
        <v>2264.5611940298509</v>
      </c>
      <c r="BZ340" s="164">
        <f>AVERAGE(BM$6:BM340)</f>
        <v>2.2358208955223882</v>
      </c>
      <c r="CA340" s="167">
        <f>AVERAGE(BN$6:BN340)</f>
        <v>33.537313432835823</v>
      </c>
      <c r="CB340" s="167">
        <f>AVERAGE(BO$6:BO340)</f>
        <v>618.08059701492539</v>
      </c>
      <c r="DF340" s="103">
        <v>335</v>
      </c>
      <c r="DG340" s="192">
        <v>8.9850195546087388</v>
      </c>
      <c r="DH340" s="193">
        <v>0.15</v>
      </c>
      <c r="DI340" s="105">
        <v>8</v>
      </c>
      <c r="DJ340" s="194">
        <v>480</v>
      </c>
      <c r="DK340" s="105">
        <v>16</v>
      </c>
      <c r="DL340" s="105">
        <v>16</v>
      </c>
      <c r="DM340" s="105">
        <v>0</v>
      </c>
      <c r="DN340" s="194">
        <v>2880</v>
      </c>
      <c r="DO340" s="194">
        <v>0</v>
      </c>
      <c r="DP340" s="194">
        <v>800</v>
      </c>
      <c r="DQ340" s="194">
        <v>240</v>
      </c>
      <c r="DR340" s="194">
        <v>2145</v>
      </c>
      <c r="DS340" s="105">
        <v>1</v>
      </c>
      <c r="DT340" s="194">
        <v>18</v>
      </c>
      <c r="DU340" s="194">
        <v>753</v>
      </c>
      <c r="DV340" s="105" t="s">
        <v>117</v>
      </c>
      <c r="DX340" s="164">
        <f>AVERAGE(DK$6:DK340)</f>
        <v>10.504477611940299</v>
      </c>
      <c r="DY340" s="164">
        <f>AVERAGE(DL$6:DL340)</f>
        <v>10.504477611940299</v>
      </c>
      <c r="DZ340" s="164">
        <f>AVERAGE(DM$6:DM340)</f>
        <v>0</v>
      </c>
      <c r="EA340" s="167">
        <f>AVERAGE(DN$6:DN340)</f>
        <v>1890.8059701492537</v>
      </c>
      <c r="EB340" s="167">
        <f>AVERAGE(DO$6:DO340)</f>
        <v>0</v>
      </c>
      <c r="EC340" s="167">
        <f>AVERAGE(DP$6:DP340)</f>
        <v>525.22388059701495</v>
      </c>
      <c r="ED340" s="167">
        <f>AVERAGE(DQ$6:DQ340)</f>
        <v>157.56716417910448</v>
      </c>
      <c r="EE340" s="167">
        <f>AVERAGE(DR$6:DR340)</f>
        <v>1659.1552238805971</v>
      </c>
      <c r="EF340" s="164">
        <f>AVERAGE(DS$6:DS340)</f>
        <v>0.86865671641791042</v>
      </c>
      <c r="EG340" s="167">
        <f>AVERAGE(DT$6:DT340)</f>
        <v>15.635820895522388</v>
      </c>
      <c r="EH340" s="167">
        <f>AVERAGE(DU$6:DU340)</f>
        <v>247.2865671641791</v>
      </c>
      <c r="FJ340" s="103">
        <v>335</v>
      </c>
      <c r="FK340" s="165">
        <v>7.3335837769406158</v>
      </c>
      <c r="FL340" s="163">
        <v>0.15</v>
      </c>
      <c r="FM340" s="161">
        <v>5</v>
      </c>
      <c r="FN340" s="168">
        <v>488</v>
      </c>
      <c r="FO340" s="161">
        <v>11</v>
      </c>
      <c r="FP340" s="161">
        <v>11</v>
      </c>
      <c r="FQ340" s="161">
        <v>0</v>
      </c>
      <c r="FR340" s="168">
        <v>1980</v>
      </c>
      <c r="FS340" s="168">
        <v>0</v>
      </c>
      <c r="FT340" s="168">
        <v>550</v>
      </c>
      <c r="FU340" s="168">
        <v>165</v>
      </c>
      <c r="FV340" s="168">
        <v>1828</v>
      </c>
      <c r="FW340" s="161">
        <v>1</v>
      </c>
      <c r="FX340" s="168">
        <v>36</v>
      </c>
      <c r="FY340" s="168">
        <v>188</v>
      </c>
      <c r="FZ340" s="161" t="s">
        <v>117</v>
      </c>
      <c r="GB340" s="160">
        <f>AVERAGE(FO$6:FO340)</f>
        <v>9.9432835820895527</v>
      </c>
      <c r="GC340" s="160">
        <f>AVERAGE(FP$6:FP340)</f>
        <v>9.9432835820895527</v>
      </c>
      <c r="GD340" s="160">
        <f>AVERAGE(FQ$6:FQ340)</f>
        <v>0</v>
      </c>
      <c r="GE340" s="166">
        <f>AVERAGE(FR$6:FR340)</f>
        <v>1789.7910447761194</v>
      </c>
      <c r="GF340" s="166">
        <f>AVERAGE(FS$6:FS340)</f>
        <v>0</v>
      </c>
      <c r="GG340" s="166">
        <f>AVERAGE(FT$6:FT340)</f>
        <v>497.16417910447763</v>
      </c>
      <c r="GH340" s="166">
        <f>AVERAGE(FU$6:FU340)</f>
        <v>149.14925373134329</v>
      </c>
      <c r="GI340" s="166">
        <f>AVERAGE(FV$6:FV340)</f>
        <v>1631.2059701492537</v>
      </c>
      <c r="GJ340" s="160">
        <f>AVERAGE(FW$6:FW340)</f>
        <v>0.83582089552238803</v>
      </c>
      <c r="GK340" s="166">
        <f>AVERAGE(FX$6:FX340)</f>
        <v>30.089552238805972</v>
      </c>
      <c r="GL340" s="166">
        <f>AVERAGE(FY$6:FY340)</f>
        <v>188.67462686567166</v>
      </c>
      <c r="HM340" s="98">
        <v>335</v>
      </c>
      <c r="HN340" s="179">
        <v>18.533907592559764</v>
      </c>
      <c r="HO340" s="188">
        <v>0.15</v>
      </c>
      <c r="HP340" s="177">
        <v>8</v>
      </c>
      <c r="HQ340" s="191">
        <v>117</v>
      </c>
      <c r="HR340" s="177">
        <v>24</v>
      </c>
      <c r="HS340" s="177">
        <v>23</v>
      </c>
      <c r="HT340" s="177">
        <v>3</v>
      </c>
      <c r="HU340" s="191">
        <v>3450</v>
      </c>
      <c r="HV340" s="191">
        <v>450</v>
      </c>
      <c r="HW340" s="191">
        <v>1000</v>
      </c>
      <c r="HX340" s="191">
        <v>300</v>
      </c>
      <c r="HY340" s="191">
        <v>2492</v>
      </c>
      <c r="HZ340" s="177">
        <v>3</v>
      </c>
      <c r="IA340" s="191">
        <v>90</v>
      </c>
      <c r="IB340" s="191">
        <v>1048</v>
      </c>
      <c r="IC340" s="177" t="s">
        <v>116</v>
      </c>
      <c r="IE340" s="164">
        <f>AVERAGE(HR$6:HR340)</f>
        <v>19.850746268656717</v>
      </c>
      <c r="IF340" s="164">
        <f>AVERAGE(HS$6:HS340)</f>
        <v>19.188059701492538</v>
      </c>
      <c r="IG340" s="164">
        <f>AVERAGE(HT$6:HT340)</f>
        <v>1.0388059701492538</v>
      </c>
      <c r="IH340" s="167">
        <f>AVERAGE(HU$6:HU340)</f>
        <v>2878.2089552238808</v>
      </c>
      <c r="II340" s="167">
        <f>AVERAGE(HV$6:HV340)</f>
        <v>155.82089552238807</v>
      </c>
      <c r="IJ340" s="167">
        <f>AVERAGE(HW$6:HW340)</f>
        <v>907.46268656716416</v>
      </c>
      <c r="IK340" s="167">
        <f>AVERAGE(HX$6:HX340)</f>
        <v>272.23880597014926</v>
      </c>
      <c r="IL340" s="167">
        <f>AVERAGE(HY$6:HY340)</f>
        <v>2310.1044776119402</v>
      </c>
      <c r="IM340" s="164">
        <f>AVERAGE(HZ$6:HZ340)</f>
        <v>2.4567164179104477</v>
      </c>
      <c r="IN340" s="167">
        <f>AVERAGE(IA$6:IA340)</f>
        <v>73.701492537313428</v>
      </c>
      <c r="IO340" s="167">
        <f>AVERAGE(IB$6:IB340)</f>
        <v>641.80597014925377</v>
      </c>
    </row>
    <row r="341" spans="2:249" x14ac:dyDescent="0.2">
      <c r="B341" s="103">
        <v>336</v>
      </c>
      <c r="C341" s="165">
        <v>20.964543027966176</v>
      </c>
      <c r="D341" s="163">
        <v>0.1</v>
      </c>
      <c r="E341" s="161">
        <v>3</v>
      </c>
      <c r="F341" s="168">
        <v>239</v>
      </c>
      <c r="G341" s="161">
        <v>22</v>
      </c>
      <c r="H341" s="161">
        <v>22</v>
      </c>
      <c r="I341" s="161">
        <v>2</v>
      </c>
      <c r="J341" s="168">
        <v>2640</v>
      </c>
      <c r="K341" s="168">
        <v>240</v>
      </c>
      <c r="L341" s="168">
        <v>1000</v>
      </c>
      <c r="M341" s="168">
        <v>300</v>
      </c>
      <c r="N341" s="168">
        <v>2404</v>
      </c>
      <c r="O341" s="161">
        <v>2</v>
      </c>
      <c r="P341" s="168">
        <v>24</v>
      </c>
      <c r="Q341" s="168">
        <v>260</v>
      </c>
      <c r="R341" s="161" t="s">
        <v>116</v>
      </c>
      <c r="T341" s="169">
        <f>AVERAGE(G$6:G341)</f>
        <v>23.5625</v>
      </c>
      <c r="U341" s="169">
        <f>AVERAGE(H$6:H341)</f>
        <v>20.80952380952381</v>
      </c>
      <c r="V341" s="169">
        <f>AVERAGE(I$6:I341)</f>
        <v>1.4017857142857142</v>
      </c>
      <c r="W341" s="170">
        <f>AVERAGE(J$6:J341)</f>
        <v>2497.1428571428573</v>
      </c>
      <c r="X341" s="170">
        <f>AVERAGE(K$6:K341)</f>
        <v>168.21428571428572</v>
      </c>
      <c r="Y341" s="170">
        <f>AVERAGE(L$6:L341)</f>
        <v>970.38690476190482</v>
      </c>
      <c r="Z341" s="170">
        <f>AVERAGE(M$6:M341)</f>
        <v>291.11607142857144</v>
      </c>
      <c r="AA341" s="170">
        <f>AVERAGE(N$6:N341)</f>
        <v>2408.3422619047619</v>
      </c>
      <c r="AB341" s="169">
        <f>AVERAGE(O$6:O341)</f>
        <v>3.0744047619047619</v>
      </c>
      <c r="AC341" s="170">
        <f>AVERAGE(P$6:P341)</f>
        <v>36.892857142857146</v>
      </c>
      <c r="AD341" s="170">
        <f>AVERAGE(Q$6:Q341)</f>
        <v>125.69345238095238</v>
      </c>
      <c r="AY341" s="5"/>
      <c r="AZ341" s="26">
        <v>336</v>
      </c>
      <c r="BA341" s="165">
        <v>22.289578843934976</v>
      </c>
      <c r="BB341" s="176">
        <v>0.05</v>
      </c>
      <c r="BC341" s="161">
        <v>9</v>
      </c>
      <c r="BD341" s="182">
        <v>385</v>
      </c>
      <c r="BE341" s="161">
        <v>30</v>
      </c>
      <c r="BF341" s="161">
        <v>22</v>
      </c>
      <c r="BG341" s="161">
        <v>2</v>
      </c>
      <c r="BH341" s="168">
        <v>3300</v>
      </c>
      <c r="BI341" s="168">
        <v>300</v>
      </c>
      <c r="BJ341" s="168">
        <v>1000</v>
      </c>
      <c r="BK341" s="168">
        <v>300</v>
      </c>
      <c r="BL341" s="168">
        <v>2610</v>
      </c>
      <c r="BM341" s="161">
        <v>1</v>
      </c>
      <c r="BN341" s="168">
        <v>15</v>
      </c>
      <c r="BO341" s="168">
        <v>705</v>
      </c>
      <c r="BP341" s="161" t="s">
        <v>116</v>
      </c>
      <c r="BR341" s="164">
        <f>AVERAGE(BE$6:BE341)</f>
        <v>19.842261904761905</v>
      </c>
      <c r="BS341" s="164">
        <f>AVERAGE(BF$6:BF341)</f>
        <v>19.00297619047619</v>
      </c>
      <c r="BT341" s="164">
        <f>AVERAGE(BG$6:BG341)</f>
        <v>0.72619047619047616</v>
      </c>
      <c r="BU341" s="167">
        <f>AVERAGE(BH$6:BH341)</f>
        <v>2850.4464285714284</v>
      </c>
      <c r="BV341" s="167">
        <f>AVERAGE(BI$6:BI341)</f>
        <v>108.92857142857143</v>
      </c>
      <c r="BW341" s="167">
        <f>AVERAGE(BJ$6:BJ341)</f>
        <v>913.83928571428567</v>
      </c>
      <c r="BX341" s="167">
        <f>AVERAGE(BK$6:BK341)</f>
        <v>274.15178571428572</v>
      </c>
      <c r="BY341" s="167">
        <f>AVERAGE(BL$6:BL341)</f>
        <v>2265.5892857142858</v>
      </c>
      <c r="BZ341" s="164">
        <f>AVERAGE(BM$6:BM341)</f>
        <v>2.2321428571428572</v>
      </c>
      <c r="CA341" s="167">
        <f>AVERAGE(BN$6:BN341)</f>
        <v>33.482142857142854</v>
      </c>
      <c r="CB341" s="167">
        <f>AVERAGE(BO$6:BO341)</f>
        <v>618.33928571428567</v>
      </c>
      <c r="DF341" s="103">
        <v>336</v>
      </c>
      <c r="DG341" s="192">
        <v>6.6039152523439215</v>
      </c>
      <c r="DH341" s="193">
        <v>0.2</v>
      </c>
      <c r="DI341" s="105">
        <v>3</v>
      </c>
      <c r="DJ341" s="194">
        <v>183</v>
      </c>
      <c r="DK341" s="105">
        <v>9</v>
      </c>
      <c r="DL341" s="105">
        <v>9</v>
      </c>
      <c r="DM341" s="105">
        <v>0</v>
      </c>
      <c r="DN341" s="194">
        <v>1620</v>
      </c>
      <c r="DO341" s="194">
        <v>0</v>
      </c>
      <c r="DP341" s="194">
        <v>450</v>
      </c>
      <c r="DQ341" s="194">
        <v>135</v>
      </c>
      <c r="DR341" s="194">
        <v>1393</v>
      </c>
      <c r="DS341" s="105">
        <v>1</v>
      </c>
      <c r="DT341" s="194">
        <v>18</v>
      </c>
      <c r="DU341" s="194">
        <v>245</v>
      </c>
      <c r="DV341" s="105" t="s">
        <v>117</v>
      </c>
      <c r="DX341" s="164">
        <f>AVERAGE(DK$6:DK341)</f>
        <v>10.5</v>
      </c>
      <c r="DY341" s="164">
        <f>AVERAGE(DL$6:DL341)</f>
        <v>10.5</v>
      </c>
      <c r="DZ341" s="164">
        <f>AVERAGE(DM$6:DM341)</f>
        <v>0</v>
      </c>
      <c r="EA341" s="167">
        <f>AVERAGE(DN$6:DN341)</f>
        <v>1890</v>
      </c>
      <c r="EB341" s="167">
        <f>AVERAGE(DO$6:DO341)</f>
        <v>0</v>
      </c>
      <c r="EC341" s="167">
        <f>AVERAGE(DP$6:DP341)</f>
        <v>525</v>
      </c>
      <c r="ED341" s="167">
        <f>AVERAGE(DQ$6:DQ341)</f>
        <v>157.5</v>
      </c>
      <c r="EE341" s="167">
        <f>AVERAGE(DR$6:DR341)</f>
        <v>1658.3630952380952</v>
      </c>
      <c r="EF341" s="164">
        <f>AVERAGE(DS$6:DS341)</f>
        <v>0.86904761904761907</v>
      </c>
      <c r="EG341" s="167">
        <f>AVERAGE(DT$6:DT341)</f>
        <v>15.642857142857142</v>
      </c>
      <c r="EH341" s="167">
        <f>AVERAGE(DU$6:DU341)</f>
        <v>247.2797619047619</v>
      </c>
      <c r="FJ341" s="103">
        <v>336</v>
      </c>
      <c r="FK341" s="165">
        <v>5.815816548700119</v>
      </c>
      <c r="FL341" s="163">
        <v>0.05</v>
      </c>
      <c r="FM341" s="161">
        <v>3</v>
      </c>
      <c r="FN341" s="168">
        <v>449</v>
      </c>
      <c r="FO341" s="161">
        <v>9</v>
      </c>
      <c r="FP341" s="161">
        <v>9</v>
      </c>
      <c r="FQ341" s="161">
        <v>0</v>
      </c>
      <c r="FR341" s="168">
        <v>1620</v>
      </c>
      <c r="FS341" s="168">
        <v>0</v>
      </c>
      <c r="FT341" s="168">
        <v>450</v>
      </c>
      <c r="FU341" s="168">
        <v>135</v>
      </c>
      <c r="FV341" s="168">
        <v>1659</v>
      </c>
      <c r="FW341" s="161">
        <v>0</v>
      </c>
      <c r="FX341" s="168">
        <v>0</v>
      </c>
      <c r="FY341" s="168">
        <v>-39</v>
      </c>
      <c r="FZ341" s="161" t="s">
        <v>117</v>
      </c>
      <c r="GB341" s="160">
        <f>AVERAGE(FO$6:FO341)</f>
        <v>9.9404761904761898</v>
      </c>
      <c r="GC341" s="160">
        <f>AVERAGE(FP$6:FP341)</f>
        <v>9.9404761904761898</v>
      </c>
      <c r="GD341" s="160">
        <f>AVERAGE(FQ$6:FQ341)</f>
        <v>0</v>
      </c>
      <c r="GE341" s="166">
        <f>AVERAGE(FR$6:FR341)</f>
        <v>1789.2857142857142</v>
      </c>
      <c r="GF341" s="166">
        <f>AVERAGE(FS$6:FS341)</f>
        <v>0</v>
      </c>
      <c r="GG341" s="166">
        <f>AVERAGE(FT$6:FT341)</f>
        <v>497.02380952380952</v>
      </c>
      <c r="GH341" s="166">
        <f>AVERAGE(FU$6:FU341)</f>
        <v>149.10714285714286</v>
      </c>
      <c r="GI341" s="166">
        <f>AVERAGE(FV$6:FV341)</f>
        <v>1631.2886904761904</v>
      </c>
      <c r="GJ341" s="160">
        <f>AVERAGE(FW$6:FW341)</f>
        <v>0.83333333333333337</v>
      </c>
      <c r="GK341" s="166">
        <f>AVERAGE(FX$6:FX341)</f>
        <v>30</v>
      </c>
      <c r="GL341" s="166">
        <f>AVERAGE(FY$6:FY341)</f>
        <v>187.9970238095238</v>
      </c>
      <c r="HM341" s="98">
        <v>336</v>
      </c>
      <c r="HN341" s="179">
        <v>14.209381884768892</v>
      </c>
      <c r="HO341" s="188">
        <v>0.15</v>
      </c>
      <c r="HP341" s="177">
        <v>1</v>
      </c>
      <c r="HQ341" s="191">
        <v>438</v>
      </c>
      <c r="HR341" s="177">
        <v>13</v>
      </c>
      <c r="HS341" s="177">
        <v>13</v>
      </c>
      <c r="HT341" s="177">
        <v>0</v>
      </c>
      <c r="HU341" s="191">
        <v>1950</v>
      </c>
      <c r="HV341" s="191">
        <v>0</v>
      </c>
      <c r="HW341" s="191">
        <v>650</v>
      </c>
      <c r="HX341" s="191">
        <v>195</v>
      </c>
      <c r="HY341" s="191">
        <v>1908</v>
      </c>
      <c r="HZ341" s="177">
        <v>2</v>
      </c>
      <c r="IA341" s="191">
        <v>60</v>
      </c>
      <c r="IB341" s="191">
        <v>102</v>
      </c>
      <c r="IC341" s="177" t="s">
        <v>117</v>
      </c>
      <c r="IE341" s="164">
        <f>AVERAGE(HR$6:HR341)</f>
        <v>19.830357142857142</v>
      </c>
      <c r="IF341" s="164">
        <f>AVERAGE(HS$6:HS341)</f>
        <v>19.169642857142858</v>
      </c>
      <c r="IG341" s="164">
        <f>AVERAGE(HT$6:HT341)</f>
        <v>1.0357142857142858</v>
      </c>
      <c r="IH341" s="167">
        <f>AVERAGE(HU$6:HU341)</f>
        <v>2875.4464285714284</v>
      </c>
      <c r="II341" s="167">
        <f>AVERAGE(HV$6:HV341)</f>
        <v>155.35714285714286</v>
      </c>
      <c r="IJ341" s="167">
        <f>AVERAGE(HW$6:HW341)</f>
        <v>906.69642857142856</v>
      </c>
      <c r="IK341" s="167">
        <f>AVERAGE(HX$6:HX341)</f>
        <v>272.00892857142856</v>
      </c>
      <c r="IL341" s="167">
        <f>AVERAGE(HY$6:HY341)</f>
        <v>2308.9077380952381</v>
      </c>
      <c r="IM341" s="164">
        <f>AVERAGE(HZ$6:HZ341)</f>
        <v>2.4553571428571428</v>
      </c>
      <c r="IN341" s="167">
        <f>AVERAGE(IA$6:IA341)</f>
        <v>73.660714285714292</v>
      </c>
      <c r="IO341" s="167">
        <f>AVERAGE(IB$6:IB341)</f>
        <v>640.19940476190482</v>
      </c>
    </row>
    <row r="342" spans="2:249" x14ac:dyDescent="0.2">
      <c r="B342" s="103">
        <v>337</v>
      </c>
      <c r="C342" s="165">
        <v>20.576928358986248</v>
      </c>
      <c r="D342" s="163">
        <v>0.15</v>
      </c>
      <c r="E342" s="161">
        <v>3</v>
      </c>
      <c r="F342" s="168">
        <v>130</v>
      </c>
      <c r="G342" s="161">
        <v>21</v>
      </c>
      <c r="H342" s="161">
        <v>21</v>
      </c>
      <c r="I342" s="161">
        <v>1</v>
      </c>
      <c r="J342" s="168">
        <v>2520</v>
      </c>
      <c r="K342" s="168">
        <v>120</v>
      </c>
      <c r="L342" s="168">
        <v>1000</v>
      </c>
      <c r="M342" s="168">
        <v>300</v>
      </c>
      <c r="N342" s="168">
        <v>2175</v>
      </c>
      <c r="O342" s="161">
        <v>3</v>
      </c>
      <c r="P342" s="168">
        <v>36</v>
      </c>
      <c r="Q342" s="168">
        <v>381</v>
      </c>
      <c r="R342" s="161" t="s">
        <v>116</v>
      </c>
      <c r="T342" s="169">
        <f>AVERAGE(G$6:G342)</f>
        <v>23.554896142433236</v>
      </c>
      <c r="U342" s="169">
        <f>AVERAGE(H$6:H342)</f>
        <v>20.810089020771514</v>
      </c>
      <c r="V342" s="169">
        <f>AVERAGE(I$6:I342)</f>
        <v>1.400593471810089</v>
      </c>
      <c r="W342" s="170">
        <f>AVERAGE(J$6:J342)</f>
        <v>2497.2106824925818</v>
      </c>
      <c r="X342" s="170">
        <f>AVERAGE(K$6:K342)</f>
        <v>168.07121661721069</v>
      </c>
      <c r="Y342" s="170">
        <f>AVERAGE(L$6:L342)</f>
        <v>970.47477744807122</v>
      </c>
      <c r="Z342" s="170">
        <f>AVERAGE(M$6:M342)</f>
        <v>291.14243323442139</v>
      </c>
      <c r="AA342" s="170">
        <f>AVERAGE(N$6:N342)</f>
        <v>2407.6498516320476</v>
      </c>
      <c r="AB342" s="169">
        <f>AVERAGE(O$6:O342)</f>
        <v>3.0741839762611276</v>
      </c>
      <c r="AC342" s="170">
        <f>AVERAGE(P$6:P342)</f>
        <v>36.890207715133528</v>
      </c>
      <c r="AD342" s="170">
        <f>AVERAGE(Q$6:Q342)</f>
        <v>126.45103857566765</v>
      </c>
      <c r="AY342" s="5"/>
      <c r="AZ342" s="26">
        <v>337</v>
      </c>
      <c r="BA342" s="165">
        <v>16.641179733263151</v>
      </c>
      <c r="BB342" s="176">
        <v>0.1</v>
      </c>
      <c r="BC342" s="161">
        <v>1</v>
      </c>
      <c r="BD342" s="182">
        <v>234</v>
      </c>
      <c r="BE342" s="161">
        <v>16</v>
      </c>
      <c r="BF342" s="161">
        <v>16</v>
      </c>
      <c r="BG342" s="161">
        <v>0</v>
      </c>
      <c r="BH342" s="168">
        <v>2400</v>
      </c>
      <c r="BI342" s="168">
        <v>0</v>
      </c>
      <c r="BJ342" s="168">
        <v>800</v>
      </c>
      <c r="BK342" s="168">
        <v>240</v>
      </c>
      <c r="BL342" s="168">
        <v>1899</v>
      </c>
      <c r="BM342" s="161">
        <v>2</v>
      </c>
      <c r="BN342" s="168">
        <v>30</v>
      </c>
      <c r="BO342" s="168">
        <v>531</v>
      </c>
      <c r="BP342" s="161" t="s">
        <v>117</v>
      </c>
      <c r="BR342" s="164">
        <f>AVERAGE(BE$6:BE342)</f>
        <v>19.830860534124628</v>
      </c>
      <c r="BS342" s="164">
        <f>AVERAGE(BF$6:BF342)</f>
        <v>18.994065281899111</v>
      </c>
      <c r="BT342" s="164">
        <f>AVERAGE(BG$6:BG342)</f>
        <v>0.72403560830860536</v>
      </c>
      <c r="BU342" s="167">
        <f>AVERAGE(BH$6:BH342)</f>
        <v>2849.1097922848667</v>
      </c>
      <c r="BV342" s="167">
        <f>AVERAGE(BI$6:BI342)</f>
        <v>108.60534124629081</v>
      </c>
      <c r="BW342" s="167">
        <f>AVERAGE(BJ$6:BJ342)</f>
        <v>913.50148367952522</v>
      </c>
      <c r="BX342" s="167">
        <f>AVERAGE(BK$6:BK342)</f>
        <v>274.05044510385756</v>
      </c>
      <c r="BY342" s="167">
        <f>AVERAGE(BL$6:BL342)</f>
        <v>2264.5014836795253</v>
      </c>
      <c r="BZ342" s="164">
        <f>AVERAGE(BM$6:BM342)</f>
        <v>2.2314540059347183</v>
      </c>
      <c r="CA342" s="167">
        <f>AVERAGE(BN$6:BN342)</f>
        <v>33.471810089020771</v>
      </c>
      <c r="CB342" s="167">
        <f>AVERAGE(BO$6:BO342)</f>
        <v>618.080118694362</v>
      </c>
      <c r="DF342" s="103">
        <v>337</v>
      </c>
      <c r="DG342" s="192">
        <v>7.8817545338651653</v>
      </c>
      <c r="DH342" s="193">
        <v>0.05</v>
      </c>
      <c r="DI342" s="105">
        <v>2</v>
      </c>
      <c r="DJ342" s="194">
        <v>243</v>
      </c>
      <c r="DK342" s="105">
        <v>10</v>
      </c>
      <c r="DL342" s="105">
        <v>10</v>
      </c>
      <c r="DM342" s="105">
        <v>0</v>
      </c>
      <c r="DN342" s="194">
        <v>1800</v>
      </c>
      <c r="DO342" s="194">
        <v>0</v>
      </c>
      <c r="DP342" s="194">
        <v>500</v>
      </c>
      <c r="DQ342" s="194">
        <v>150</v>
      </c>
      <c r="DR342" s="194">
        <v>1518</v>
      </c>
      <c r="DS342" s="105">
        <v>0</v>
      </c>
      <c r="DT342" s="194">
        <v>0</v>
      </c>
      <c r="DU342" s="194">
        <v>282</v>
      </c>
      <c r="DV342" s="105" t="s">
        <v>117</v>
      </c>
      <c r="DX342" s="164">
        <f>AVERAGE(DK$6:DK342)</f>
        <v>10.498516320474778</v>
      </c>
      <c r="DY342" s="164">
        <f>AVERAGE(DL$6:DL342)</f>
        <v>10.498516320474778</v>
      </c>
      <c r="DZ342" s="164">
        <f>AVERAGE(DM$6:DM342)</f>
        <v>0</v>
      </c>
      <c r="EA342" s="167">
        <f>AVERAGE(DN$6:DN342)</f>
        <v>1889.73293768546</v>
      </c>
      <c r="EB342" s="167">
        <f>AVERAGE(DO$6:DO342)</f>
        <v>0</v>
      </c>
      <c r="EC342" s="167">
        <f>AVERAGE(DP$6:DP342)</f>
        <v>524.92581602373889</v>
      </c>
      <c r="ED342" s="167">
        <f>AVERAGE(DQ$6:DQ342)</f>
        <v>157.47774480712167</v>
      </c>
      <c r="EE342" s="167">
        <f>AVERAGE(DR$6:DR342)</f>
        <v>1657.946587537092</v>
      </c>
      <c r="EF342" s="164">
        <f>AVERAGE(DS$6:DS342)</f>
        <v>0.86646884272997038</v>
      </c>
      <c r="EG342" s="167">
        <f>AVERAGE(DT$6:DT342)</f>
        <v>15.596439169139465</v>
      </c>
      <c r="EH342" s="167">
        <f>AVERAGE(DU$6:DU342)</f>
        <v>247.38278931750742</v>
      </c>
      <c r="FJ342" s="103">
        <v>337</v>
      </c>
      <c r="FK342" s="165">
        <v>7.739866268497531</v>
      </c>
      <c r="FL342" s="163">
        <v>0.1</v>
      </c>
      <c r="FM342" s="161">
        <v>2</v>
      </c>
      <c r="FN342" s="168">
        <v>371</v>
      </c>
      <c r="FO342" s="161">
        <v>9</v>
      </c>
      <c r="FP342" s="161">
        <v>9</v>
      </c>
      <c r="FQ342" s="161">
        <v>0</v>
      </c>
      <c r="FR342" s="168">
        <v>1620</v>
      </c>
      <c r="FS342" s="168">
        <v>0</v>
      </c>
      <c r="FT342" s="168">
        <v>450</v>
      </c>
      <c r="FU342" s="168">
        <v>135</v>
      </c>
      <c r="FV342" s="168">
        <v>1581</v>
      </c>
      <c r="FW342" s="161">
        <v>1</v>
      </c>
      <c r="FX342" s="168">
        <v>36</v>
      </c>
      <c r="FY342" s="168">
        <v>75</v>
      </c>
      <c r="FZ342" s="161" t="s">
        <v>117</v>
      </c>
      <c r="GB342" s="160">
        <f>AVERAGE(FO$6:FO342)</f>
        <v>9.9376854599406528</v>
      </c>
      <c r="GC342" s="160">
        <f>AVERAGE(FP$6:FP342)</f>
        <v>9.9376854599406528</v>
      </c>
      <c r="GD342" s="160">
        <f>AVERAGE(FQ$6:FQ342)</f>
        <v>0</v>
      </c>
      <c r="GE342" s="166">
        <f>AVERAGE(FR$6:FR342)</f>
        <v>1788.7833827893176</v>
      </c>
      <c r="GF342" s="166">
        <f>AVERAGE(FS$6:FS342)</f>
        <v>0</v>
      </c>
      <c r="GG342" s="166">
        <f>AVERAGE(FT$6:FT342)</f>
        <v>496.88427299703267</v>
      </c>
      <c r="GH342" s="166">
        <f>AVERAGE(FU$6:FU342)</f>
        <v>149.06528189910981</v>
      </c>
      <c r="GI342" s="166">
        <f>AVERAGE(FV$6:FV342)</f>
        <v>1631.1394658753709</v>
      </c>
      <c r="GJ342" s="160">
        <f>AVERAGE(FW$6:FW342)</f>
        <v>0.83382789317507422</v>
      </c>
      <c r="GK342" s="166">
        <f>AVERAGE(FX$6:FX342)</f>
        <v>30.01780415430267</v>
      </c>
      <c r="GL342" s="166">
        <f>AVERAGE(FY$6:FY342)</f>
        <v>187.66172106824925</v>
      </c>
      <c r="HM342" s="98">
        <v>337</v>
      </c>
      <c r="HN342" s="179">
        <v>15.024109164515732</v>
      </c>
      <c r="HO342" s="188">
        <v>0.05</v>
      </c>
      <c r="HP342" s="177">
        <v>7</v>
      </c>
      <c r="HQ342" s="191">
        <v>445</v>
      </c>
      <c r="HR342" s="177">
        <v>21</v>
      </c>
      <c r="HS342" s="177">
        <v>21</v>
      </c>
      <c r="HT342" s="177">
        <v>1</v>
      </c>
      <c r="HU342" s="191">
        <v>3150</v>
      </c>
      <c r="HV342" s="191">
        <v>150</v>
      </c>
      <c r="HW342" s="191">
        <v>1000</v>
      </c>
      <c r="HX342" s="191">
        <v>300</v>
      </c>
      <c r="HY342" s="191">
        <v>2520</v>
      </c>
      <c r="HZ342" s="177">
        <v>1</v>
      </c>
      <c r="IA342" s="191">
        <v>30</v>
      </c>
      <c r="IB342" s="191">
        <v>660</v>
      </c>
      <c r="IC342" s="177" t="s">
        <v>116</v>
      </c>
      <c r="IE342" s="164">
        <f>AVERAGE(HR$6:HR342)</f>
        <v>19.833827893175073</v>
      </c>
      <c r="IF342" s="164">
        <f>AVERAGE(HS$6:HS342)</f>
        <v>19.17507418397626</v>
      </c>
      <c r="IG342" s="164">
        <f>AVERAGE(HT$6:HT342)</f>
        <v>1.0356083086053411</v>
      </c>
      <c r="IH342" s="167">
        <f>AVERAGE(HU$6:HU342)</f>
        <v>2876.2611275964391</v>
      </c>
      <c r="II342" s="167">
        <f>AVERAGE(HV$6:HV342)</f>
        <v>155.34124629080119</v>
      </c>
      <c r="IJ342" s="167">
        <f>AVERAGE(HW$6:HW342)</f>
        <v>906.973293768546</v>
      </c>
      <c r="IK342" s="167">
        <f>AVERAGE(HX$6:HX342)</f>
        <v>272.09198813056378</v>
      </c>
      <c r="IL342" s="167">
        <f>AVERAGE(HY$6:HY342)</f>
        <v>2309.53412462908</v>
      </c>
      <c r="IM342" s="164">
        <f>AVERAGE(HZ$6:HZ342)</f>
        <v>2.4510385756676558</v>
      </c>
      <c r="IN342" s="167">
        <f>AVERAGE(IA$6:IA342)</f>
        <v>73.531157270029667</v>
      </c>
      <c r="IO342" s="167">
        <f>AVERAGE(IB$6:IB342)</f>
        <v>640.25816023738878</v>
      </c>
    </row>
    <row r="343" spans="2:249" x14ac:dyDescent="0.2">
      <c r="B343" s="103">
        <v>338</v>
      </c>
      <c r="C343" s="165">
        <v>22.937956360669972</v>
      </c>
      <c r="D343" s="163">
        <v>0.05</v>
      </c>
      <c r="E343" s="161">
        <v>3</v>
      </c>
      <c r="F343" s="168">
        <v>128</v>
      </c>
      <c r="G343" s="161">
        <v>25</v>
      </c>
      <c r="H343" s="161">
        <v>22</v>
      </c>
      <c r="I343" s="161">
        <v>2</v>
      </c>
      <c r="J343" s="168">
        <v>2640</v>
      </c>
      <c r="K343" s="168">
        <v>240</v>
      </c>
      <c r="L343" s="168">
        <v>1000</v>
      </c>
      <c r="M343" s="168">
        <v>300</v>
      </c>
      <c r="N343" s="168">
        <v>2293</v>
      </c>
      <c r="O343" s="161">
        <v>1</v>
      </c>
      <c r="P343" s="168">
        <v>12</v>
      </c>
      <c r="Q343" s="168">
        <v>359</v>
      </c>
      <c r="R343" s="161" t="s">
        <v>116</v>
      </c>
      <c r="T343" s="169">
        <f>AVERAGE(G$6:G343)</f>
        <v>23.559171597633135</v>
      </c>
      <c r="U343" s="169">
        <f>AVERAGE(H$6:H343)</f>
        <v>20.81360946745562</v>
      </c>
      <c r="V343" s="169">
        <f>AVERAGE(I$6:I343)</f>
        <v>1.4023668639053255</v>
      </c>
      <c r="W343" s="170">
        <f>AVERAGE(J$6:J343)</f>
        <v>2497.6331360946747</v>
      </c>
      <c r="X343" s="170">
        <f>AVERAGE(K$6:K343)</f>
        <v>168.28402366863907</v>
      </c>
      <c r="Y343" s="170">
        <f>AVERAGE(L$6:L343)</f>
        <v>970.56213017751475</v>
      </c>
      <c r="Z343" s="170">
        <f>AVERAGE(M$6:M343)</f>
        <v>291.16863905325442</v>
      </c>
      <c r="AA343" s="170">
        <f>AVERAGE(N$6:N343)</f>
        <v>2407.310650887574</v>
      </c>
      <c r="AB343" s="169">
        <f>AVERAGE(O$6:O343)</f>
        <v>3.0680473372781063</v>
      </c>
      <c r="AC343" s="170">
        <f>AVERAGE(P$6:P343)</f>
        <v>36.816568047337277</v>
      </c>
      <c r="AD343" s="170">
        <f>AVERAGE(Q$6:Q343)</f>
        <v>127.13905325443787</v>
      </c>
      <c r="AY343" s="5"/>
      <c r="AZ343" s="26">
        <v>338</v>
      </c>
      <c r="BA343" s="165">
        <v>14.656362338627854</v>
      </c>
      <c r="BB343" s="176">
        <v>0.1</v>
      </c>
      <c r="BC343" s="161">
        <v>1</v>
      </c>
      <c r="BD343" s="182">
        <v>260</v>
      </c>
      <c r="BE343" s="161">
        <v>15</v>
      </c>
      <c r="BF343" s="161">
        <v>15</v>
      </c>
      <c r="BG343" s="161">
        <v>0</v>
      </c>
      <c r="BH343" s="168">
        <v>2250</v>
      </c>
      <c r="BI343" s="168">
        <v>0</v>
      </c>
      <c r="BJ343" s="168">
        <v>750</v>
      </c>
      <c r="BK343" s="168">
        <v>225</v>
      </c>
      <c r="BL343" s="168">
        <v>1860</v>
      </c>
      <c r="BM343" s="161">
        <v>1</v>
      </c>
      <c r="BN343" s="168">
        <v>15</v>
      </c>
      <c r="BO343" s="168">
        <v>405</v>
      </c>
      <c r="BP343" s="161" t="s">
        <v>117</v>
      </c>
      <c r="BR343" s="164">
        <f>AVERAGE(BE$6:BE343)</f>
        <v>19.816568047337277</v>
      </c>
      <c r="BS343" s="164">
        <f>AVERAGE(BF$6:BF343)</f>
        <v>18.982248520710058</v>
      </c>
      <c r="BT343" s="164">
        <f>AVERAGE(BG$6:BG343)</f>
        <v>0.72189349112426038</v>
      </c>
      <c r="BU343" s="167">
        <f>AVERAGE(BH$6:BH343)</f>
        <v>2847.3372781065091</v>
      </c>
      <c r="BV343" s="167">
        <f>AVERAGE(BI$6:BI343)</f>
        <v>108.28402366863905</v>
      </c>
      <c r="BW343" s="167">
        <f>AVERAGE(BJ$6:BJ343)</f>
        <v>913.01775147928993</v>
      </c>
      <c r="BX343" s="167">
        <f>AVERAGE(BK$6:BK343)</f>
        <v>273.90532544378698</v>
      </c>
      <c r="BY343" s="167">
        <f>AVERAGE(BL$6:BL343)</f>
        <v>2263.3047337278108</v>
      </c>
      <c r="BZ343" s="164">
        <f>AVERAGE(BM$6:BM343)</f>
        <v>2.2278106508875739</v>
      </c>
      <c r="CA343" s="167">
        <f>AVERAGE(BN$6:BN343)</f>
        <v>33.417159763313606</v>
      </c>
      <c r="CB343" s="167">
        <f>AVERAGE(BO$6:BO343)</f>
        <v>617.4497041420118</v>
      </c>
      <c r="DF343" s="103">
        <v>338</v>
      </c>
      <c r="DG343" s="192">
        <v>7.0670565941287613</v>
      </c>
      <c r="DH343" s="193">
        <v>0.15</v>
      </c>
      <c r="DI343" s="105">
        <v>2</v>
      </c>
      <c r="DJ343" s="194">
        <v>420</v>
      </c>
      <c r="DK343" s="105">
        <v>8</v>
      </c>
      <c r="DL343" s="105">
        <v>8</v>
      </c>
      <c r="DM343" s="105">
        <v>0</v>
      </c>
      <c r="DN343" s="194">
        <v>1440</v>
      </c>
      <c r="DO343" s="194">
        <v>0</v>
      </c>
      <c r="DP343" s="194">
        <v>400</v>
      </c>
      <c r="DQ343" s="194">
        <v>120</v>
      </c>
      <c r="DR343" s="194">
        <v>1565</v>
      </c>
      <c r="DS343" s="105">
        <v>1</v>
      </c>
      <c r="DT343" s="194">
        <v>18</v>
      </c>
      <c r="DU343" s="194">
        <v>-107</v>
      </c>
      <c r="DV343" s="105" t="s">
        <v>117</v>
      </c>
      <c r="DX343" s="164">
        <f>AVERAGE(DK$6:DK343)</f>
        <v>10.491124260355029</v>
      </c>
      <c r="DY343" s="164">
        <f>AVERAGE(DL$6:DL343)</f>
        <v>10.491124260355029</v>
      </c>
      <c r="DZ343" s="164">
        <f>AVERAGE(DM$6:DM343)</f>
        <v>0</v>
      </c>
      <c r="EA343" s="167">
        <f>AVERAGE(DN$6:DN343)</f>
        <v>1888.4023668639054</v>
      </c>
      <c r="EB343" s="167">
        <f>AVERAGE(DO$6:DO343)</f>
        <v>0</v>
      </c>
      <c r="EC343" s="167">
        <f>AVERAGE(DP$6:DP343)</f>
        <v>524.55621301775147</v>
      </c>
      <c r="ED343" s="167">
        <f>AVERAGE(DQ$6:DQ343)</f>
        <v>157.36686390532543</v>
      </c>
      <c r="EE343" s="167">
        <f>AVERAGE(DR$6:DR343)</f>
        <v>1657.6715976331361</v>
      </c>
      <c r="EF343" s="164">
        <f>AVERAGE(DS$6:DS343)</f>
        <v>0.86686390532544377</v>
      </c>
      <c r="EG343" s="167">
        <f>AVERAGE(DT$6:DT343)</f>
        <v>15.603550295857989</v>
      </c>
      <c r="EH343" s="167">
        <f>AVERAGE(DU$6:DU343)</f>
        <v>246.33431952662721</v>
      </c>
      <c r="FJ343" s="103">
        <v>338</v>
      </c>
      <c r="FK343" s="165">
        <v>8.1865258535387859</v>
      </c>
      <c r="FL343" s="163">
        <v>0.05</v>
      </c>
      <c r="FM343" s="161">
        <v>3</v>
      </c>
      <c r="FN343" s="168">
        <v>555</v>
      </c>
      <c r="FO343" s="161">
        <v>11</v>
      </c>
      <c r="FP343" s="161">
        <v>11</v>
      </c>
      <c r="FQ343" s="161">
        <v>0</v>
      </c>
      <c r="FR343" s="168">
        <v>1980</v>
      </c>
      <c r="FS343" s="168">
        <v>0</v>
      </c>
      <c r="FT343" s="168">
        <v>550</v>
      </c>
      <c r="FU343" s="168">
        <v>165</v>
      </c>
      <c r="FV343" s="168">
        <v>1895</v>
      </c>
      <c r="FW343" s="161">
        <v>0</v>
      </c>
      <c r="FX343" s="168">
        <v>0</v>
      </c>
      <c r="FY343" s="168">
        <v>85</v>
      </c>
      <c r="FZ343" s="161" t="s">
        <v>117</v>
      </c>
      <c r="GB343" s="160">
        <f>AVERAGE(FO$6:FO343)</f>
        <v>9.9408284023668632</v>
      </c>
      <c r="GC343" s="160">
        <f>AVERAGE(FP$6:FP343)</f>
        <v>9.9408284023668632</v>
      </c>
      <c r="GD343" s="160">
        <f>AVERAGE(FQ$6:FQ343)</f>
        <v>0</v>
      </c>
      <c r="GE343" s="166">
        <f>AVERAGE(FR$6:FR343)</f>
        <v>1789.3491124260354</v>
      </c>
      <c r="GF343" s="166">
        <f>AVERAGE(FS$6:FS343)</f>
        <v>0</v>
      </c>
      <c r="GG343" s="166">
        <f>AVERAGE(FT$6:FT343)</f>
        <v>497.04142011834318</v>
      </c>
      <c r="GH343" s="166">
        <f>AVERAGE(FU$6:FU343)</f>
        <v>149.11242603550295</v>
      </c>
      <c r="GI343" s="166">
        <f>AVERAGE(FV$6:FV343)</f>
        <v>1631.9201183431953</v>
      </c>
      <c r="GJ343" s="160">
        <f>AVERAGE(FW$6:FW343)</f>
        <v>0.83136094674556216</v>
      </c>
      <c r="GK343" s="166">
        <f>AVERAGE(FX$6:FX343)</f>
        <v>29.928994082840237</v>
      </c>
      <c r="GL343" s="166">
        <f>AVERAGE(FY$6:FY343)</f>
        <v>187.35798816568047</v>
      </c>
      <c r="HM343" s="98">
        <v>338</v>
      </c>
      <c r="HN343" s="179">
        <v>16.096071070292204</v>
      </c>
      <c r="HO343" s="188">
        <v>0.15</v>
      </c>
      <c r="HP343" s="177">
        <v>8</v>
      </c>
      <c r="HQ343" s="191">
        <v>557</v>
      </c>
      <c r="HR343" s="177">
        <v>22</v>
      </c>
      <c r="HS343" s="177">
        <v>22</v>
      </c>
      <c r="HT343" s="177">
        <v>2</v>
      </c>
      <c r="HU343" s="191">
        <v>3300</v>
      </c>
      <c r="HV343" s="191">
        <v>300</v>
      </c>
      <c r="HW343" s="191">
        <v>1000</v>
      </c>
      <c r="HX343" s="191">
        <v>300</v>
      </c>
      <c r="HY343" s="191">
        <v>2782</v>
      </c>
      <c r="HZ343" s="177">
        <v>2</v>
      </c>
      <c r="IA343" s="191">
        <v>60</v>
      </c>
      <c r="IB343" s="191">
        <v>578</v>
      </c>
      <c r="IC343" s="177" t="s">
        <v>116</v>
      </c>
      <c r="IE343" s="164">
        <f>AVERAGE(HR$6:HR343)</f>
        <v>19.840236686390533</v>
      </c>
      <c r="IF343" s="164">
        <f>AVERAGE(HS$6:HS343)</f>
        <v>19.183431952662723</v>
      </c>
      <c r="IG343" s="164">
        <f>AVERAGE(HT$6:HT343)</f>
        <v>1.0384615384615385</v>
      </c>
      <c r="IH343" s="167">
        <f>AVERAGE(HU$6:HU343)</f>
        <v>2877.5147928994083</v>
      </c>
      <c r="II343" s="167">
        <f>AVERAGE(HV$6:HV343)</f>
        <v>155.76923076923077</v>
      </c>
      <c r="IJ343" s="167">
        <f>AVERAGE(HW$6:HW343)</f>
        <v>907.24852071005921</v>
      </c>
      <c r="IK343" s="167">
        <f>AVERAGE(HX$6:HX343)</f>
        <v>272.17455621301775</v>
      </c>
      <c r="IL343" s="167">
        <f>AVERAGE(HY$6:HY343)</f>
        <v>2310.9319526627219</v>
      </c>
      <c r="IM343" s="164">
        <f>AVERAGE(HZ$6:HZ343)</f>
        <v>2.4497041420118344</v>
      </c>
      <c r="IN343" s="167">
        <f>AVERAGE(IA$6:IA343)</f>
        <v>73.491124260355036</v>
      </c>
      <c r="IO343" s="167">
        <f>AVERAGE(IB$6:IB343)</f>
        <v>640.0739644970414</v>
      </c>
    </row>
    <row r="344" spans="2:249" x14ac:dyDescent="0.2">
      <c r="B344" s="103">
        <v>339</v>
      </c>
      <c r="C344" s="165">
        <v>22.76106183681766</v>
      </c>
      <c r="D344" s="163">
        <v>0.05</v>
      </c>
      <c r="E344" s="161">
        <v>2</v>
      </c>
      <c r="F344" s="168">
        <v>473</v>
      </c>
      <c r="G344" s="161">
        <v>24</v>
      </c>
      <c r="H344" s="161">
        <v>22</v>
      </c>
      <c r="I344" s="161">
        <v>2</v>
      </c>
      <c r="J344" s="168">
        <v>2640</v>
      </c>
      <c r="K344" s="168">
        <v>240</v>
      </c>
      <c r="L344" s="168">
        <v>1000</v>
      </c>
      <c r="M344" s="168">
        <v>300</v>
      </c>
      <c r="N344" s="168">
        <v>2638</v>
      </c>
      <c r="O344" s="161">
        <v>1</v>
      </c>
      <c r="P344" s="168">
        <v>12</v>
      </c>
      <c r="Q344" s="168">
        <v>14</v>
      </c>
      <c r="R344" s="161" t="s">
        <v>116</v>
      </c>
      <c r="T344" s="169">
        <f>AVERAGE(G$6:G344)</f>
        <v>23.560471976401178</v>
      </c>
      <c r="U344" s="169">
        <f>AVERAGE(H$6:H344)</f>
        <v>20.817109144542773</v>
      </c>
      <c r="V344" s="169">
        <f>AVERAGE(I$6:I344)</f>
        <v>1.4041297935103245</v>
      </c>
      <c r="W344" s="170">
        <f>AVERAGE(J$6:J344)</f>
        <v>2498.0530973451328</v>
      </c>
      <c r="X344" s="170">
        <f>AVERAGE(K$6:K344)</f>
        <v>168.49557522123894</v>
      </c>
      <c r="Y344" s="170">
        <f>AVERAGE(L$6:L344)</f>
        <v>970.64896755162238</v>
      </c>
      <c r="Z344" s="170">
        <f>AVERAGE(M$6:M344)</f>
        <v>291.19469026548671</v>
      </c>
      <c r="AA344" s="170">
        <f>AVERAGE(N$6:N344)</f>
        <v>2407.9911504424781</v>
      </c>
      <c r="AB344" s="169">
        <f>AVERAGE(O$6:O344)</f>
        <v>3.0619469026548671</v>
      </c>
      <c r="AC344" s="170">
        <f>AVERAGE(P$6:P344)</f>
        <v>36.743362831858406</v>
      </c>
      <c r="AD344" s="170">
        <f>AVERAGE(Q$6:Q344)</f>
        <v>126.80530973451327</v>
      </c>
      <c r="AY344" s="5"/>
      <c r="AZ344" s="26">
        <v>339</v>
      </c>
      <c r="BA344" s="165">
        <v>18.754498852467357</v>
      </c>
      <c r="BB344" s="176">
        <v>0.2</v>
      </c>
      <c r="BC344" s="161">
        <v>0</v>
      </c>
      <c r="BD344" s="182">
        <v>131</v>
      </c>
      <c r="BE344" s="161">
        <v>15</v>
      </c>
      <c r="BF344" s="161">
        <v>15</v>
      </c>
      <c r="BG344" s="161">
        <v>0</v>
      </c>
      <c r="BH344" s="168">
        <v>2250</v>
      </c>
      <c r="BI344" s="168">
        <v>0</v>
      </c>
      <c r="BJ344" s="168">
        <v>750</v>
      </c>
      <c r="BK344" s="168">
        <v>225</v>
      </c>
      <c r="BL344" s="168">
        <v>1731</v>
      </c>
      <c r="BM344" s="161">
        <v>4</v>
      </c>
      <c r="BN344" s="168">
        <v>60</v>
      </c>
      <c r="BO344" s="168">
        <v>579</v>
      </c>
      <c r="BP344" s="161" t="s">
        <v>117</v>
      </c>
      <c r="BR344" s="164">
        <f>AVERAGE(BE$6:BE344)</f>
        <v>19.802359882005899</v>
      </c>
      <c r="BS344" s="164">
        <f>AVERAGE(BF$6:BF344)</f>
        <v>18.970501474926255</v>
      </c>
      <c r="BT344" s="164">
        <f>AVERAGE(BG$6:BG344)</f>
        <v>0.71976401179941008</v>
      </c>
      <c r="BU344" s="167">
        <f>AVERAGE(BH$6:BH344)</f>
        <v>2845.575221238938</v>
      </c>
      <c r="BV344" s="167">
        <f>AVERAGE(BI$6:BI344)</f>
        <v>107.96460176991151</v>
      </c>
      <c r="BW344" s="167">
        <f>AVERAGE(BJ$6:BJ344)</f>
        <v>912.53687315634215</v>
      </c>
      <c r="BX344" s="167">
        <f>AVERAGE(BK$6:BK344)</f>
        <v>273.76106194690266</v>
      </c>
      <c r="BY344" s="167">
        <f>AVERAGE(BL$6:BL344)</f>
        <v>2261.7345132743362</v>
      </c>
      <c r="BZ344" s="164">
        <f>AVERAGE(BM$6:BM344)</f>
        <v>2.2330383480825957</v>
      </c>
      <c r="CA344" s="167">
        <f>AVERAGE(BN$6:BN344)</f>
        <v>33.495575221238937</v>
      </c>
      <c r="CB344" s="167">
        <f>AVERAGE(BO$6:BO344)</f>
        <v>617.33628318584067</v>
      </c>
      <c r="DF344" s="103">
        <v>339</v>
      </c>
      <c r="DG344" s="192">
        <v>8.1026015566824299</v>
      </c>
      <c r="DH344" s="193">
        <v>0.15</v>
      </c>
      <c r="DI344" s="105">
        <v>3</v>
      </c>
      <c r="DJ344" s="194">
        <v>453</v>
      </c>
      <c r="DK344" s="105">
        <v>10</v>
      </c>
      <c r="DL344" s="105">
        <v>10</v>
      </c>
      <c r="DM344" s="105">
        <v>0</v>
      </c>
      <c r="DN344" s="194">
        <v>1800</v>
      </c>
      <c r="DO344" s="194">
        <v>0</v>
      </c>
      <c r="DP344" s="194">
        <v>500</v>
      </c>
      <c r="DQ344" s="194">
        <v>150</v>
      </c>
      <c r="DR344" s="194">
        <v>1728</v>
      </c>
      <c r="DS344" s="105">
        <v>1</v>
      </c>
      <c r="DT344" s="194">
        <v>18</v>
      </c>
      <c r="DU344" s="194">
        <v>90</v>
      </c>
      <c r="DV344" s="105" t="s">
        <v>117</v>
      </c>
      <c r="DX344" s="164">
        <f>AVERAGE(DK$6:DK344)</f>
        <v>10.489675516224189</v>
      </c>
      <c r="DY344" s="164">
        <f>AVERAGE(DL$6:DL344)</f>
        <v>10.489675516224189</v>
      </c>
      <c r="DZ344" s="164">
        <f>AVERAGE(DM$6:DM344)</f>
        <v>0</v>
      </c>
      <c r="EA344" s="167">
        <f>AVERAGE(DN$6:DN344)</f>
        <v>1888.141592920354</v>
      </c>
      <c r="EB344" s="167">
        <f>AVERAGE(DO$6:DO344)</f>
        <v>0</v>
      </c>
      <c r="EC344" s="167">
        <f>AVERAGE(DP$6:DP344)</f>
        <v>524.4837758112094</v>
      </c>
      <c r="ED344" s="167">
        <f>AVERAGE(DQ$6:DQ344)</f>
        <v>157.34513274336283</v>
      </c>
      <c r="EE344" s="167">
        <f>AVERAGE(DR$6:DR344)</f>
        <v>1657.8790560471975</v>
      </c>
      <c r="EF344" s="164">
        <f>AVERAGE(DS$6:DS344)</f>
        <v>0.86725663716814161</v>
      </c>
      <c r="EG344" s="167">
        <f>AVERAGE(DT$6:DT344)</f>
        <v>15.610619469026549</v>
      </c>
      <c r="EH344" s="167">
        <f>AVERAGE(DU$6:DU344)</f>
        <v>245.87315634218288</v>
      </c>
      <c r="FJ344" s="103">
        <v>339</v>
      </c>
      <c r="FK344" s="165">
        <v>9.1970708451317211</v>
      </c>
      <c r="FL344" s="163">
        <v>0.2</v>
      </c>
      <c r="FM344" s="161">
        <v>4</v>
      </c>
      <c r="FN344" s="168">
        <v>294</v>
      </c>
      <c r="FO344" s="161">
        <v>11</v>
      </c>
      <c r="FP344" s="161">
        <v>11</v>
      </c>
      <c r="FQ344" s="161">
        <v>0</v>
      </c>
      <c r="FR344" s="168">
        <v>1980</v>
      </c>
      <c r="FS344" s="168">
        <v>0</v>
      </c>
      <c r="FT344" s="168">
        <v>550</v>
      </c>
      <c r="FU344" s="168">
        <v>165</v>
      </c>
      <c r="FV344" s="168">
        <v>1634</v>
      </c>
      <c r="FW344" s="161">
        <v>2</v>
      </c>
      <c r="FX344" s="168">
        <v>72</v>
      </c>
      <c r="FY344" s="168">
        <v>418</v>
      </c>
      <c r="FZ344" s="161" t="s">
        <v>117</v>
      </c>
      <c r="GB344" s="160">
        <f>AVERAGE(FO$6:FO344)</f>
        <v>9.9439528023598829</v>
      </c>
      <c r="GC344" s="160">
        <f>AVERAGE(FP$6:FP344)</f>
        <v>9.9439528023598829</v>
      </c>
      <c r="GD344" s="160">
        <f>AVERAGE(FQ$6:FQ344)</f>
        <v>0</v>
      </c>
      <c r="GE344" s="166">
        <f>AVERAGE(FR$6:FR344)</f>
        <v>1789.9115044247787</v>
      </c>
      <c r="GF344" s="166">
        <f>AVERAGE(FS$6:FS344)</f>
        <v>0</v>
      </c>
      <c r="GG344" s="166">
        <f>AVERAGE(FT$6:FT344)</f>
        <v>497.19764011799413</v>
      </c>
      <c r="GH344" s="166">
        <f>AVERAGE(FU$6:FU344)</f>
        <v>149.15929203539824</v>
      </c>
      <c r="GI344" s="166">
        <f>AVERAGE(FV$6:FV344)</f>
        <v>1631.9262536873157</v>
      </c>
      <c r="GJ344" s="160">
        <f>AVERAGE(FW$6:FW344)</f>
        <v>0.83480825958702065</v>
      </c>
      <c r="GK344" s="166">
        <f>AVERAGE(FX$6:FX344)</f>
        <v>30.053097345132745</v>
      </c>
      <c r="GL344" s="166">
        <f>AVERAGE(FY$6:FY344)</f>
        <v>188.03834808259586</v>
      </c>
      <c r="HM344" s="98">
        <v>339</v>
      </c>
      <c r="HN344" s="179">
        <v>22.820342205143227</v>
      </c>
      <c r="HO344" s="188">
        <v>0.1</v>
      </c>
      <c r="HP344" s="177">
        <v>1</v>
      </c>
      <c r="HQ344" s="191">
        <v>523</v>
      </c>
      <c r="HR344" s="177">
        <v>22</v>
      </c>
      <c r="HS344" s="177">
        <v>22</v>
      </c>
      <c r="HT344" s="177">
        <v>2</v>
      </c>
      <c r="HU344" s="191">
        <v>3300</v>
      </c>
      <c r="HV344" s="191">
        <v>300</v>
      </c>
      <c r="HW344" s="191">
        <v>1000</v>
      </c>
      <c r="HX344" s="191">
        <v>300</v>
      </c>
      <c r="HY344" s="191">
        <v>2748</v>
      </c>
      <c r="HZ344" s="177">
        <v>2</v>
      </c>
      <c r="IA344" s="191">
        <v>60</v>
      </c>
      <c r="IB344" s="191">
        <v>612</v>
      </c>
      <c r="IC344" s="177" t="s">
        <v>116</v>
      </c>
      <c r="IE344" s="164">
        <f>AVERAGE(HR$6:HR344)</f>
        <v>19.846607669616517</v>
      </c>
      <c r="IF344" s="164">
        <f>AVERAGE(HS$6:HS344)</f>
        <v>19.19174041297935</v>
      </c>
      <c r="IG344" s="164">
        <f>AVERAGE(HT$6:HT344)</f>
        <v>1.0412979351032448</v>
      </c>
      <c r="IH344" s="167">
        <f>AVERAGE(HU$6:HU344)</f>
        <v>2878.7610619469028</v>
      </c>
      <c r="II344" s="167">
        <f>AVERAGE(HV$6:HV344)</f>
        <v>156.19469026548671</v>
      </c>
      <c r="IJ344" s="167">
        <f>AVERAGE(HW$6:HW344)</f>
        <v>907.52212389380531</v>
      </c>
      <c r="IK344" s="167">
        <f>AVERAGE(HX$6:HX344)</f>
        <v>272.25663716814159</v>
      </c>
      <c r="IL344" s="167">
        <f>AVERAGE(HY$6:HY344)</f>
        <v>2312.2212389380529</v>
      </c>
      <c r="IM344" s="164">
        <f>AVERAGE(HZ$6:HZ344)</f>
        <v>2.4483775811209441</v>
      </c>
      <c r="IN344" s="167">
        <f>AVERAGE(IA$6:IA344)</f>
        <v>73.451327433628322</v>
      </c>
      <c r="IO344" s="167">
        <f>AVERAGE(IB$6:IB344)</f>
        <v>639.99115044247787</v>
      </c>
    </row>
    <row r="345" spans="2:249" x14ac:dyDescent="0.2">
      <c r="B345" s="103">
        <v>340</v>
      </c>
      <c r="C345" s="165">
        <v>20.458530611082626</v>
      </c>
      <c r="D345" s="163">
        <v>0.15</v>
      </c>
      <c r="E345" s="161">
        <v>5</v>
      </c>
      <c r="F345" s="168">
        <v>491</v>
      </c>
      <c r="G345" s="161">
        <v>22</v>
      </c>
      <c r="H345" s="161">
        <v>22</v>
      </c>
      <c r="I345" s="161">
        <v>2</v>
      </c>
      <c r="J345" s="168">
        <v>2640</v>
      </c>
      <c r="K345" s="168">
        <v>240</v>
      </c>
      <c r="L345" s="168">
        <v>1000</v>
      </c>
      <c r="M345" s="168">
        <v>300</v>
      </c>
      <c r="N345" s="168">
        <v>2656</v>
      </c>
      <c r="O345" s="161">
        <v>3</v>
      </c>
      <c r="P345" s="168">
        <v>36</v>
      </c>
      <c r="Q345" s="168">
        <v>20</v>
      </c>
      <c r="R345" s="161" t="s">
        <v>116</v>
      </c>
      <c r="T345" s="169">
        <f>AVERAGE(G$6:G345)</f>
        <v>23.555882352941175</v>
      </c>
      <c r="U345" s="169">
        <f>AVERAGE(H$6:H345)</f>
        <v>20.820588235294117</v>
      </c>
      <c r="V345" s="169">
        <f>AVERAGE(I$6:I345)</f>
        <v>1.4058823529411764</v>
      </c>
      <c r="W345" s="170">
        <f>AVERAGE(J$6:J345)</f>
        <v>2498.4705882352941</v>
      </c>
      <c r="X345" s="170">
        <f>AVERAGE(K$6:K345)</f>
        <v>168.70588235294119</v>
      </c>
      <c r="Y345" s="170">
        <f>AVERAGE(L$6:L345)</f>
        <v>970.73529411764707</v>
      </c>
      <c r="Z345" s="170">
        <f>AVERAGE(M$6:M345)</f>
        <v>291.22058823529414</v>
      </c>
      <c r="AA345" s="170">
        <f>AVERAGE(N$6:N345)</f>
        <v>2408.7205882352941</v>
      </c>
      <c r="AB345" s="169">
        <f>AVERAGE(O$6:O345)</f>
        <v>3.0617647058823527</v>
      </c>
      <c r="AC345" s="170">
        <f>AVERAGE(P$6:P345)</f>
        <v>36.741176470588236</v>
      </c>
      <c r="AD345" s="170">
        <f>AVERAGE(Q$6:Q345)</f>
        <v>126.49117647058823</v>
      </c>
      <c r="AY345" s="5"/>
      <c r="AZ345" s="26">
        <v>340</v>
      </c>
      <c r="BA345" s="165">
        <v>14.775803795585954</v>
      </c>
      <c r="BB345" s="176">
        <v>0.15</v>
      </c>
      <c r="BC345" s="161">
        <v>1</v>
      </c>
      <c r="BD345" s="182">
        <v>599</v>
      </c>
      <c r="BE345" s="161">
        <v>14</v>
      </c>
      <c r="BF345" s="161">
        <v>14</v>
      </c>
      <c r="BG345" s="161">
        <v>0</v>
      </c>
      <c r="BH345" s="168">
        <v>2100</v>
      </c>
      <c r="BI345" s="168">
        <v>0</v>
      </c>
      <c r="BJ345" s="168">
        <v>700</v>
      </c>
      <c r="BK345" s="168">
        <v>210</v>
      </c>
      <c r="BL345" s="168">
        <v>2134</v>
      </c>
      <c r="BM345" s="161">
        <v>2</v>
      </c>
      <c r="BN345" s="168">
        <v>30</v>
      </c>
      <c r="BO345" s="168">
        <v>-4</v>
      </c>
      <c r="BP345" s="161" t="s">
        <v>117</v>
      </c>
      <c r="BR345" s="164">
        <f>AVERAGE(BE$6:BE345)</f>
        <v>19.785294117647059</v>
      </c>
      <c r="BS345" s="164">
        <f>AVERAGE(BF$6:BF345)</f>
        <v>18.955882352941178</v>
      </c>
      <c r="BT345" s="164">
        <f>AVERAGE(BG$6:BG345)</f>
        <v>0.71764705882352942</v>
      </c>
      <c r="BU345" s="167">
        <f>AVERAGE(BH$6:BH345)</f>
        <v>2843.3823529411766</v>
      </c>
      <c r="BV345" s="167">
        <f>AVERAGE(BI$6:BI345)</f>
        <v>107.64705882352941</v>
      </c>
      <c r="BW345" s="167">
        <f>AVERAGE(BJ$6:BJ345)</f>
        <v>911.91176470588232</v>
      </c>
      <c r="BX345" s="167">
        <f>AVERAGE(BK$6:BK345)</f>
        <v>273.5735294117647</v>
      </c>
      <c r="BY345" s="167">
        <f>AVERAGE(BL$6:BL345)</f>
        <v>2261.3588235294119</v>
      </c>
      <c r="BZ345" s="164">
        <f>AVERAGE(BM$6:BM345)</f>
        <v>2.2323529411764707</v>
      </c>
      <c r="CA345" s="167">
        <f>AVERAGE(BN$6:BN345)</f>
        <v>33.485294117647058</v>
      </c>
      <c r="CB345" s="167">
        <f>AVERAGE(BO$6:BO345)</f>
        <v>615.50882352941176</v>
      </c>
      <c r="DF345" s="103">
        <v>340</v>
      </c>
      <c r="DG345" s="192">
        <v>6.7342126396577902</v>
      </c>
      <c r="DH345" s="193">
        <v>0.05</v>
      </c>
      <c r="DI345" s="105">
        <v>4</v>
      </c>
      <c r="DJ345" s="194">
        <v>275</v>
      </c>
      <c r="DK345" s="105">
        <v>11</v>
      </c>
      <c r="DL345" s="105">
        <v>11</v>
      </c>
      <c r="DM345" s="105">
        <v>0</v>
      </c>
      <c r="DN345" s="194">
        <v>1980</v>
      </c>
      <c r="DO345" s="194">
        <v>0</v>
      </c>
      <c r="DP345" s="194">
        <v>550</v>
      </c>
      <c r="DQ345" s="194">
        <v>165</v>
      </c>
      <c r="DR345" s="194">
        <v>1615</v>
      </c>
      <c r="DS345" s="105">
        <v>0</v>
      </c>
      <c r="DT345" s="194">
        <v>0</v>
      </c>
      <c r="DU345" s="194">
        <v>365</v>
      </c>
      <c r="DV345" s="105" t="s">
        <v>117</v>
      </c>
      <c r="DX345" s="164">
        <f>AVERAGE(DK$6:DK345)</f>
        <v>10.491176470588234</v>
      </c>
      <c r="DY345" s="164">
        <f>AVERAGE(DL$6:DL345)</f>
        <v>10.491176470588234</v>
      </c>
      <c r="DZ345" s="164">
        <f>AVERAGE(DM$6:DM345)</f>
        <v>0</v>
      </c>
      <c r="EA345" s="167">
        <f>AVERAGE(DN$6:DN345)</f>
        <v>1888.4117647058824</v>
      </c>
      <c r="EB345" s="167">
        <f>AVERAGE(DO$6:DO345)</f>
        <v>0</v>
      </c>
      <c r="EC345" s="167">
        <f>AVERAGE(DP$6:DP345)</f>
        <v>524.55882352941171</v>
      </c>
      <c r="ED345" s="167">
        <f>AVERAGE(DQ$6:DQ345)</f>
        <v>157.36764705882354</v>
      </c>
      <c r="EE345" s="167">
        <f>AVERAGE(DR$6:DR345)</f>
        <v>1657.7529411764706</v>
      </c>
      <c r="EF345" s="164">
        <f>AVERAGE(DS$6:DS345)</f>
        <v>0.86470588235294121</v>
      </c>
      <c r="EG345" s="167">
        <f>AVERAGE(DT$6:DT345)</f>
        <v>15.564705882352941</v>
      </c>
      <c r="EH345" s="167">
        <f>AVERAGE(DU$6:DU345)</f>
        <v>246.2235294117647</v>
      </c>
      <c r="FJ345" s="103">
        <v>340</v>
      </c>
      <c r="FK345" s="165">
        <v>8.7996198518145778</v>
      </c>
      <c r="FL345" s="163">
        <v>0.15</v>
      </c>
      <c r="FM345" s="161">
        <v>0</v>
      </c>
      <c r="FN345" s="168">
        <v>448</v>
      </c>
      <c r="FO345" s="161">
        <v>8</v>
      </c>
      <c r="FP345" s="161">
        <v>8</v>
      </c>
      <c r="FQ345" s="161">
        <v>0</v>
      </c>
      <c r="FR345" s="168">
        <v>1440</v>
      </c>
      <c r="FS345" s="168">
        <v>0</v>
      </c>
      <c r="FT345" s="168">
        <v>400</v>
      </c>
      <c r="FU345" s="168">
        <v>120</v>
      </c>
      <c r="FV345" s="168">
        <v>1593</v>
      </c>
      <c r="FW345" s="161">
        <v>1</v>
      </c>
      <c r="FX345" s="168">
        <v>36</v>
      </c>
      <c r="FY345" s="168">
        <v>-117</v>
      </c>
      <c r="FZ345" s="161" t="s">
        <v>117</v>
      </c>
      <c r="GB345" s="160">
        <f>AVERAGE(FO$6:FO345)</f>
        <v>9.9382352941176464</v>
      </c>
      <c r="GC345" s="160">
        <f>AVERAGE(FP$6:FP345)</f>
        <v>9.9382352941176464</v>
      </c>
      <c r="GD345" s="160">
        <f>AVERAGE(FQ$6:FQ345)</f>
        <v>0</v>
      </c>
      <c r="GE345" s="166">
        <f>AVERAGE(FR$6:FR345)</f>
        <v>1788.8823529411766</v>
      </c>
      <c r="GF345" s="166">
        <f>AVERAGE(FS$6:FS345)</f>
        <v>0</v>
      </c>
      <c r="GG345" s="166">
        <f>AVERAGE(FT$6:FT345)</f>
        <v>496.91176470588238</v>
      </c>
      <c r="GH345" s="166">
        <f>AVERAGE(FU$6:FU345)</f>
        <v>149.0735294117647</v>
      </c>
      <c r="GI345" s="166">
        <f>AVERAGE(FV$6:FV345)</f>
        <v>1631.8117647058823</v>
      </c>
      <c r="GJ345" s="160">
        <f>AVERAGE(FW$6:FW345)</f>
        <v>0.83529411764705885</v>
      </c>
      <c r="GK345" s="166">
        <f>AVERAGE(FX$6:FX345)</f>
        <v>30.070588235294117</v>
      </c>
      <c r="GL345" s="166">
        <f>AVERAGE(FY$6:FY345)</f>
        <v>187.14117647058825</v>
      </c>
      <c r="HM345" s="98">
        <v>340</v>
      </c>
      <c r="HN345" s="179">
        <v>15.286113229485697</v>
      </c>
      <c r="HO345" s="188">
        <v>0.15</v>
      </c>
      <c r="HP345" s="177">
        <v>3</v>
      </c>
      <c r="HQ345" s="191">
        <v>162</v>
      </c>
      <c r="HR345" s="177">
        <v>16</v>
      </c>
      <c r="HS345" s="177">
        <v>16</v>
      </c>
      <c r="HT345" s="177">
        <v>0</v>
      </c>
      <c r="HU345" s="191">
        <v>2400</v>
      </c>
      <c r="HV345" s="191">
        <v>0</v>
      </c>
      <c r="HW345" s="191">
        <v>800</v>
      </c>
      <c r="HX345" s="191">
        <v>240</v>
      </c>
      <c r="HY345" s="191">
        <v>1827</v>
      </c>
      <c r="HZ345" s="177">
        <v>2</v>
      </c>
      <c r="IA345" s="191">
        <v>60</v>
      </c>
      <c r="IB345" s="191">
        <v>633</v>
      </c>
      <c r="IC345" s="177" t="s">
        <v>117</v>
      </c>
      <c r="IE345" s="164">
        <f>AVERAGE(HR$6:HR345)</f>
        <v>19.835294117647059</v>
      </c>
      <c r="IF345" s="164">
        <f>AVERAGE(HS$6:HS345)</f>
        <v>19.182352941176472</v>
      </c>
      <c r="IG345" s="164">
        <f>AVERAGE(HT$6:HT345)</f>
        <v>1.0382352941176471</v>
      </c>
      <c r="IH345" s="167">
        <f>AVERAGE(HU$6:HU345)</f>
        <v>2877.3529411764707</v>
      </c>
      <c r="II345" s="167">
        <f>AVERAGE(HV$6:HV345)</f>
        <v>155.73529411764707</v>
      </c>
      <c r="IJ345" s="167">
        <f>AVERAGE(HW$6:HW345)</f>
        <v>907.20588235294122</v>
      </c>
      <c r="IK345" s="167">
        <f>AVERAGE(HX$6:HX345)</f>
        <v>272.16176470588238</v>
      </c>
      <c r="IL345" s="167">
        <f>AVERAGE(HY$6:HY345)</f>
        <v>2310.794117647059</v>
      </c>
      <c r="IM345" s="164">
        <f>AVERAGE(HZ$6:HZ345)</f>
        <v>2.447058823529412</v>
      </c>
      <c r="IN345" s="167">
        <f>AVERAGE(IA$6:IA345)</f>
        <v>73.411764705882348</v>
      </c>
      <c r="IO345" s="167">
        <f>AVERAGE(IB$6:IB345)</f>
        <v>639.97058823529414</v>
      </c>
    </row>
    <row r="346" spans="2:249" x14ac:dyDescent="0.2">
      <c r="B346" s="103">
        <v>341</v>
      </c>
      <c r="C346" s="165">
        <v>20.927427226137919</v>
      </c>
      <c r="D346" s="163">
        <v>0.05</v>
      </c>
      <c r="E346" s="161">
        <v>1</v>
      </c>
      <c r="F346" s="168">
        <v>242</v>
      </c>
      <c r="G346" s="161">
        <v>21</v>
      </c>
      <c r="H346" s="161">
        <v>21</v>
      </c>
      <c r="I346" s="161">
        <v>1</v>
      </c>
      <c r="J346" s="168">
        <v>2520</v>
      </c>
      <c r="K346" s="168">
        <v>120</v>
      </c>
      <c r="L346" s="168">
        <v>1000</v>
      </c>
      <c r="M346" s="168">
        <v>300</v>
      </c>
      <c r="N346" s="168">
        <v>2287</v>
      </c>
      <c r="O346" s="161">
        <v>1</v>
      </c>
      <c r="P346" s="168">
        <v>12</v>
      </c>
      <c r="Q346" s="168">
        <v>245</v>
      </c>
      <c r="R346" s="161" t="s">
        <v>116</v>
      </c>
      <c r="T346" s="169">
        <f>AVERAGE(G$6:G346)</f>
        <v>23.548387096774192</v>
      </c>
      <c r="U346" s="169">
        <f>AVERAGE(H$6:H346)</f>
        <v>20.821114369501466</v>
      </c>
      <c r="V346" s="169">
        <f>AVERAGE(I$6:I346)</f>
        <v>1.404692082111437</v>
      </c>
      <c r="W346" s="170">
        <f>AVERAGE(J$6:J346)</f>
        <v>2498.5337243401759</v>
      </c>
      <c r="X346" s="170">
        <f>AVERAGE(K$6:K346)</f>
        <v>168.56304985337243</v>
      </c>
      <c r="Y346" s="170">
        <f>AVERAGE(L$6:L346)</f>
        <v>970.82111436950152</v>
      </c>
      <c r="Z346" s="170">
        <f>AVERAGE(M$6:M346)</f>
        <v>291.24633431085044</v>
      </c>
      <c r="AA346" s="170">
        <f>AVERAGE(N$6:N346)</f>
        <v>2408.3636363636365</v>
      </c>
      <c r="AB346" s="169">
        <f>AVERAGE(O$6:O346)</f>
        <v>3.0557184750733137</v>
      </c>
      <c r="AC346" s="170">
        <f>AVERAGE(P$6:P346)</f>
        <v>36.668621700879768</v>
      </c>
      <c r="AD346" s="170">
        <f>AVERAGE(Q$6:Q346)</f>
        <v>126.83870967741936</v>
      </c>
      <c r="AY346" s="5"/>
      <c r="AZ346" s="26">
        <v>341</v>
      </c>
      <c r="BA346" s="165">
        <v>11.347035248181243</v>
      </c>
      <c r="BB346" s="176">
        <v>0.25</v>
      </c>
      <c r="BC346" s="161">
        <v>3</v>
      </c>
      <c r="BD346" s="182">
        <v>401</v>
      </c>
      <c r="BE346" s="161">
        <v>11</v>
      </c>
      <c r="BF346" s="161">
        <v>11</v>
      </c>
      <c r="BG346" s="161">
        <v>0</v>
      </c>
      <c r="BH346" s="168">
        <v>1650</v>
      </c>
      <c r="BI346" s="168">
        <v>0</v>
      </c>
      <c r="BJ346" s="168">
        <v>550</v>
      </c>
      <c r="BK346" s="168">
        <v>165</v>
      </c>
      <c r="BL346" s="168">
        <v>1741</v>
      </c>
      <c r="BM346" s="161">
        <v>3</v>
      </c>
      <c r="BN346" s="168">
        <v>45</v>
      </c>
      <c r="BO346" s="168">
        <v>-46</v>
      </c>
      <c r="BP346" s="161" t="s">
        <v>117</v>
      </c>
      <c r="BR346" s="164">
        <f>AVERAGE(BE$6:BE346)</f>
        <v>19.759530791788855</v>
      </c>
      <c r="BS346" s="164">
        <f>AVERAGE(BF$6:BF346)</f>
        <v>18.932551319648095</v>
      </c>
      <c r="BT346" s="164">
        <f>AVERAGE(BG$6:BG346)</f>
        <v>0.71554252199413493</v>
      </c>
      <c r="BU346" s="167">
        <f>AVERAGE(BH$6:BH346)</f>
        <v>2839.8826979472142</v>
      </c>
      <c r="BV346" s="167">
        <f>AVERAGE(BI$6:BI346)</f>
        <v>107.33137829912023</v>
      </c>
      <c r="BW346" s="167">
        <f>AVERAGE(BJ$6:BJ346)</f>
        <v>910.85043988269797</v>
      </c>
      <c r="BX346" s="167">
        <f>AVERAGE(BK$6:BK346)</f>
        <v>273.25513196480938</v>
      </c>
      <c r="BY346" s="167">
        <f>AVERAGE(BL$6:BL346)</f>
        <v>2259.8328445747802</v>
      </c>
      <c r="BZ346" s="164">
        <f>AVERAGE(BM$6:BM346)</f>
        <v>2.2346041055718473</v>
      </c>
      <c r="CA346" s="167">
        <f>AVERAGE(BN$6:BN346)</f>
        <v>33.519061583577709</v>
      </c>
      <c r="CB346" s="167">
        <f>AVERAGE(BO$6:BO346)</f>
        <v>613.56891495601178</v>
      </c>
      <c r="DF346" s="103">
        <v>341</v>
      </c>
      <c r="DG346" s="192">
        <v>5.915412550999676</v>
      </c>
      <c r="DH346" s="193">
        <v>0.2</v>
      </c>
      <c r="DI346" s="105">
        <v>1</v>
      </c>
      <c r="DJ346" s="194">
        <v>344</v>
      </c>
      <c r="DK346" s="105">
        <v>6</v>
      </c>
      <c r="DL346" s="105">
        <v>6</v>
      </c>
      <c r="DM346" s="105">
        <v>0</v>
      </c>
      <c r="DN346" s="194">
        <v>1080</v>
      </c>
      <c r="DO346" s="194">
        <v>0</v>
      </c>
      <c r="DP346" s="194">
        <v>300</v>
      </c>
      <c r="DQ346" s="194">
        <v>90</v>
      </c>
      <c r="DR346" s="194">
        <v>1359</v>
      </c>
      <c r="DS346" s="105">
        <v>1</v>
      </c>
      <c r="DT346" s="194">
        <v>18</v>
      </c>
      <c r="DU346" s="194">
        <v>-261</v>
      </c>
      <c r="DV346" s="105" t="s">
        <v>117</v>
      </c>
      <c r="DX346" s="164">
        <f>AVERAGE(DK$6:DK346)</f>
        <v>10.47800586510264</v>
      </c>
      <c r="DY346" s="164">
        <f>AVERAGE(DL$6:DL346)</f>
        <v>10.47800586510264</v>
      </c>
      <c r="DZ346" s="164">
        <f>AVERAGE(DM$6:DM346)</f>
        <v>0</v>
      </c>
      <c r="EA346" s="167">
        <f>AVERAGE(DN$6:DN346)</f>
        <v>1886.041055718475</v>
      </c>
      <c r="EB346" s="167">
        <f>AVERAGE(DO$6:DO346)</f>
        <v>0</v>
      </c>
      <c r="EC346" s="167">
        <f>AVERAGE(DP$6:DP346)</f>
        <v>523.90029325513194</v>
      </c>
      <c r="ED346" s="167">
        <f>AVERAGE(DQ$6:DQ346)</f>
        <v>157.17008797653958</v>
      </c>
      <c r="EE346" s="167">
        <f>AVERAGE(DR$6:DR346)</f>
        <v>1656.8768328445749</v>
      </c>
      <c r="EF346" s="164">
        <f>AVERAGE(DS$6:DS346)</f>
        <v>0.86510263929618769</v>
      </c>
      <c r="EG346" s="167">
        <f>AVERAGE(DT$6:DT346)</f>
        <v>15.571847507331379</v>
      </c>
      <c r="EH346" s="167">
        <f>AVERAGE(DU$6:DU346)</f>
        <v>244.73607038123168</v>
      </c>
      <c r="FJ346" s="103">
        <v>341</v>
      </c>
      <c r="FK346" s="165">
        <v>11.137702030729637</v>
      </c>
      <c r="FL346" s="163">
        <v>0.05</v>
      </c>
      <c r="FM346" s="161">
        <v>3</v>
      </c>
      <c r="FN346" s="168">
        <v>337</v>
      </c>
      <c r="FO346" s="161">
        <v>13</v>
      </c>
      <c r="FP346" s="161">
        <v>13</v>
      </c>
      <c r="FQ346" s="161">
        <v>0</v>
      </c>
      <c r="FR346" s="168">
        <v>2340</v>
      </c>
      <c r="FS346" s="168">
        <v>0</v>
      </c>
      <c r="FT346" s="168">
        <v>650</v>
      </c>
      <c r="FU346" s="168">
        <v>195</v>
      </c>
      <c r="FV346" s="168">
        <v>1807</v>
      </c>
      <c r="FW346" s="161">
        <v>1</v>
      </c>
      <c r="FX346" s="168">
        <v>36</v>
      </c>
      <c r="FY346" s="168">
        <v>569</v>
      </c>
      <c r="FZ346" s="161" t="s">
        <v>117</v>
      </c>
      <c r="GB346" s="160">
        <f>AVERAGE(FO$6:FO346)</f>
        <v>9.9472140762463344</v>
      </c>
      <c r="GC346" s="160">
        <f>AVERAGE(FP$6:FP346)</f>
        <v>9.9472140762463344</v>
      </c>
      <c r="GD346" s="160">
        <f>AVERAGE(FQ$6:FQ346)</f>
        <v>0</v>
      </c>
      <c r="GE346" s="166">
        <f>AVERAGE(FR$6:FR346)</f>
        <v>1790.4985337243402</v>
      </c>
      <c r="GF346" s="166">
        <f>AVERAGE(FS$6:FS346)</f>
        <v>0</v>
      </c>
      <c r="GG346" s="166">
        <f>AVERAGE(FT$6:FT346)</f>
        <v>497.36070381231673</v>
      </c>
      <c r="GH346" s="166">
        <f>AVERAGE(FU$6:FU346)</f>
        <v>149.20821114369502</v>
      </c>
      <c r="GI346" s="166">
        <f>AVERAGE(FV$6:FV346)</f>
        <v>1632.3255131964809</v>
      </c>
      <c r="GJ346" s="160">
        <f>AVERAGE(FW$6:FW346)</f>
        <v>0.83577712609970678</v>
      </c>
      <c r="GK346" s="166">
        <f>AVERAGE(FX$6:FX346)</f>
        <v>30.087976539589445</v>
      </c>
      <c r="GL346" s="166">
        <f>AVERAGE(FY$6:FY346)</f>
        <v>188.26099706744867</v>
      </c>
      <c r="HM346" s="98">
        <v>341</v>
      </c>
      <c r="HN346" s="179">
        <v>20.815808880549728</v>
      </c>
      <c r="HO346" s="188">
        <v>0.05</v>
      </c>
      <c r="HP346" s="177">
        <v>8</v>
      </c>
      <c r="HQ346" s="191">
        <v>569</v>
      </c>
      <c r="HR346" s="177">
        <v>28</v>
      </c>
      <c r="HS346" s="177">
        <v>23</v>
      </c>
      <c r="HT346" s="177">
        <v>3</v>
      </c>
      <c r="HU346" s="191">
        <v>3450</v>
      </c>
      <c r="HV346" s="191">
        <v>450</v>
      </c>
      <c r="HW346" s="191">
        <v>1000</v>
      </c>
      <c r="HX346" s="191">
        <v>300</v>
      </c>
      <c r="HY346" s="191">
        <v>2944</v>
      </c>
      <c r="HZ346" s="177">
        <v>1</v>
      </c>
      <c r="IA346" s="191">
        <v>30</v>
      </c>
      <c r="IB346" s="191">
        <v>536</v>
      </c>
      <c r="IC346" s="177" t="s">
        <v>116</v>
      </c>
      <c r="IE346" s="164">
        <f>AVERAGE(HR$6:HR346)</f>
        <v>19.859237536656892</v>
      </c>
      <c r="IF346" s="164">
        <f>AVERAGE(HS$6:HS346)</f>
        <v>19.193548387096776</v>
      </c>
      <c r="IG346" s="164">
        <f>AVERAGE(HT$6:HT346)</f>
        <v>1.0439882697947214</v>
      </c>
      <c r="IH346" s="167">
        <f>AVERAGE(HU$6:HU346)</f>
        <v>2879.0322580645161</v>
      </c>
      <c r="II346" s="167">
        <f>AVERAGE(HV$6:HV346)</f>
        <v>156.59824046920821</v>
      </c>
      <c r="IJ346" s="167">
        <f>AVERAGE(HW$6:HW346)</f>
        <v>907.47800586510266</v>
      </c>
      <c r="IK346" s="167">
        <f>AVERAGE(HX$6:HX346)</f>
        <v>272.2434017595308</v>
      </c>
      <c r="IL346" s="167">
        <f>AVERAGE(HY$6:HY346)</f>
        <v>2312.6510263929617</v>
      </c>
      <c r="IM346" s="164">
        <f>AVERAGE(HZ$6:HZ346)</f>
        <v>2.4428152492668622</v>
      </c>
      <c r="IN346" s="167">
        <f>AVERAGE(IA$6:IA346)</f>
        <v>73.284457478005862</v>
      </c>
      <c r="IO346" s="167">
        <f>AVERAGE(IB$6:IB346)</f>
        <v>639.66568914956008</v>
      </c>
    </row>
    <row r="347" spans="2:249" x14ac:dyDescent="0.2">
      <c r="B347" s="103">
        <v>342</v>
      </c>
      <c r="C347" s="165">
        <v>22.362792256278208</v>
      </c>
      <c r="D347" s="163">
        <v>0.15</v>
      </c>
      <c r="E347" s="161">
        <v>3</v>
      </c>
      <c r="F347" s="168">
        <v>267</v>
      </c>
      <c r="G347" s="161">
        <v>22</v>
      </c>
      <c r="H347" s="161">
        <v>22</v>
      </c>
      <c r="I347" s="161">
        <v>2</v>
      </c>
      <c r="J347" s="168">
        <v>2640</v>
      </c>
      <c r="K347" s="168">
        <v>240</v>
      </c>
      <c r="L347" s="168">
        <v>1000</v>
      </c>
      <c r="M347" s="168">
        <v>300</v>
      </c>
      <c r="N347" s="168">
        <v>2432</v>
      </c>
      <c r="O347" s="161">
        <v>3</v>
      </c>
      <c r="P347" s="168">
        <v>36</v>
      </c>
      <c r="Q347" s="168">
        <v>244</v>
      </c>
      <c r="R347" s="161" t="s">
        <v>116</v>
      </c>
      <c r="T347" s="169">
        <f>AVERAGE(G$6:G347)</f>
        <v>23.543859649122808</v>
      </c>
      <c r="U347" s="169">
        <f>AVERAGE(H$6:H347)</f>
        <v>20.82456140350877</v>
      </c>
      <c r="V347" s="169">
        <f>AVERAGE(I$6:I347)</f>
        <v>1.4064327485380117</v>
      </c>
      <c r="W347" s="170">
        <f>AVERAGE(J$6:J347)</f>
        <v>2498.9473684210525</v>
      </c>
      <c r="X347" s="170">
        <f>AVERAGE(K$6:K347)</f>
        <v>168.7719298245614</v>
      </c>
      <c r="Y347" s="170">
        <f>AVERAGE(L$6:L347)</f>
        <v>970.90643274853801</v>
      </c>
      <c r="Z347" s="170">
        <f>AVERAGE(M$6:M347)</f>
        <v>291.27192982456143</v>
      </c>
      <c r="AA347" s="170">
        <f>AVERAGE(N$6:N347)</f>
        <v>2408.4327485380118</v>
      </c>
      <c r="AB347" s="169">
        <f>AVERAGE(O$6:O347)</f>
        <v>3.0555555555555554</v>
      </c>
      <c r="AC347" s="170">
        <f>AVERAGE(P$6:P347)</f>
        <v>36.666666666666664</v>
      </c>
      <c r="AD347" s="170">
        <f>AVERAGE(Q$6:Q347)</f>
        <v>127.18128654970761</v>
      </c>
      <c r="AY347" s="5"/>
      <c r="AZ347" s="26">
        <v>342</v>
      </c>
      <c r="BA347" s="165">
        <v>18.986594749091605</v>
      </c>
      <c r="BB347" s="176">
        <v>0.2</v>
      </c>
      <c r="BC347" s="161">
        <v>4</v>
      </c>
      <c r="BD347" s="182">
        <v>364</v>
      </c>
      <c r="BE347" s="161">
        <v>19</v>
      </c>
      <c r="BF347" s="161">
        <v>19</v>
      </c>
      <c r="BG347" s="161">
        <v>0</v>
      </c>
      <c r="BH347" s="168">
        <v>2850</v>
      </c>
      <c r="BI347" s="168">
        <v>0</v>
      </c>
      <c r="BJ347" s="168">
        <v>950</v>
      </c>
      <c r="BK347" s="168">
        <v>285</v>
      </c>
      <c r="BL347" s="168">
        <v>2224</v>
      </c>
      <c r="BM347" s="161">
        <v>4</v>
      </c>
      <c r="BN347" s="168">
        <v>60</v>
      </c>
      <c r="BO347" s="168">
        <v>686</v>
      </c>
      <c r="BP347" s="161" t="s">
        <v>117</v>
      </c>
      <c r="BR347" s="164">
        <f>AVERAGE(BE$6:BE347)</f>
        <v>19.757309941520468</v>
      </c>
      <c r="BS347" s="164">
        <f>AVERAGE(BF$6:BF347)</f>
        <v>18.932748538011698</v>
      </c>
      <c r="BT347" s="164">
        <f>AVERAGE(BG$6:BG347)</f>
        <v>0.71345029239766078</v>
      </c>
      <c r="BU347" s="167">
        <f>AVERAGE(BH$6:BH347)</f>
        <v>2839.9122807017543</v>
      </c>
      <c r="BV347" s="167">
        <f>AVERAGE(BI$6:BI347)</f>
        <v>107.01754385964912</v>
      </c>
      <c r="BW347" s="167">
        <f>AVERAGE(BJ$6:BJ347)</f>
        <v>910.96491228070181</v>
      </c>
      <c r="BX347" s="167">
        <f>AVERAGE(BK$6:BK347)</f>
        <v>273.28947368421052</v>
      </c>
      <c r="BY347" s="167">
        <f>AVERAGE(BL$6:BL347)</f>
        <v>2259.7280701754385</v>
      </c>
      <c r="BZ347" s="164">
        <f>AVERAGE(BM$6:BM347)</f>
        <v>2.2397660818713452</v>
      </c>
      <c r="CA347" s="167">
        <f>AVERAGE(BN$6:BN347)</f>
        <v>33.596491228070178</v>
      </c>
      <c r="CB347" s="167">
        <f>AVERAGE(BO$6:BO347)</f>
        <v>613.78070175438597</v>
      </c>
      <c r="DF347" s="103">
        <v>342</v>
      </c>
      <c r="DG347" s="192">
        <v>9.1813924430661338</v>
      </c>
      <c r="DH347" s="193">
        <v>0.1</v>
      </c>
      <c r="DI347" s="105">
        <v>0</v>
      </c>
      <c r="DJ347" s="194">
        <v>429</v>
      </c>
      <c r="DK347" s="105">
        <v>8</v>
      </c>
      <c r="DL347" s="105">
        <v>8</v>
      </c>
      <c r="DM347" s="105">
        <v>0</v>
      </c>
      <c r="DN347" s="194">
        <v>1440</v>
      </c>
      <c r="DO347" s="194">
        <v>0</v>
      </c>
      <c r="DP347" s="194">
        <v>400</v>
      </c>
      <c r="DQ347" s="194">
        <v>120</v>
      </c>
      <c r="DR347" s="194">
        <v>1574</v>
      </c>
      <c r="DS347" s="105">
        <v>1</v>
      </c>
      <c r="DT347" s="194">
        <v>18</v>
      </c>
      <c r="DU347" s="194">
        <v>-116</v>
      </c>
      <c r="DV347" s="105" t="s">
        <v>117</v>
      </c>
      <c r="DX347" s="164">
        <f>AVERAGE(DK$6:DK347)</f>
        <v>10.470760233918128</v>
      </c>
      <c r="DY347" s="164">
        <f>AVERAGE(DL$6:DL347)</f>
        <v>10.470760233918128</v>
      </c>
      <c r="DZ347" s="164">
        <f>AVERAGE(DM$6:DM347)</f>
        <v>0</v>
      </c>
      <c r="EA347" s="167">
        <f>AVERAGE(DN$6:DN347)</f>
        <v>1884.7368421052631</v>
      </c>
      <c r="EB347" s="167">
        <f>AVERAGE(DO$6:DO347)</f>
        <v>0</v>
      </c>
      <c r="EC347" s="167">
        <f>AVERAGE(DP$6:DP347)</f>
        <v>523.53801169590645</v>
      </c>
      <c r="ED347" s="167">
        <f>AVERAGE(DQ$6:DQ347)</f>
        <v>157.06140350877192</v>
      </c>
      <c r="EE347" s="167">
        <f>AVERAGE(DR$6:DR347)</f>
        <v>1656.6345029239767</v>
      </c>
      <c r="EF347" s="164">
        <f>AVERAGE(DS$6:DS347)</f>
        <v>0.86549707602339176</v>
      </c>
      <c r="EG347" s="167">
        <f>AVERAGE(DT$6:DT347)</f>
        <v>15.578947368421053</v>
      </c>
      <c r="EH347" s="167">
        <f>AVERAGE(DU$6:DU347)</f>
        <v>243.68128654970761</v>
      </c>
      <c r="FJ347" s="103">
        <v>342</v>
      </c>
      <c r="FK347" s="165">
        <v>8.0560818722167724</v>
      </c>
      <c r="FL347" s="163">
        <v>0.1</v>
      </c>
      <c r="FM347" s="161">
        <v>6</v>
      </c>
      <c r="FN347" s="168">
        <v>525</v>
      </c>
      <c r="FO347" s="161">
        <v>13</v>
      </c>
      <c r="FP347" s="161">
        <v>13</v>
      </c>
      <c r="FQ347" s="161">
        <v>0</v>
      </c>
      <c r="FR347" s="168">
        <v>2340</v>
      </c>
      <c r="FS347" s="168">
        <v>0</v>
      </c>
      <c r="FT347" s="168">
        <v>650</v>
      </c>
      <c r="FU347" s="168">
        <v>195</v>
      </c>
      <c r="FV347" s="168">
        <v>1995</v>
      </c>
      <c r="FW347" s="161">
        <v>1</v>
      </c>
      <c r="FX347" s="168">
        <v>36</v>
      </c>
      <c r="FY347" s="168">
        <v>381</v>
      </c>
      <c r="FZ347" s="161" t="s">
        <v>117</v>
      </c>
      <c r="GB347" s="160">
        <f>AVERAGE(FO$6:FO347)</f>
        <v>9.9561403508771935</v>
      </c>
      <c r="GC347" s="160">
        <f>AVERAGE(FP$6:FP347)</f>
        <v>9.9561403508771935</v>
      </c>
      <c r="GD347" s="160">
        <f>AVERAGE(FQ$6:FQ347)</f>
        <v>0</v>
      </c>
      <c r="GE347" s="166">
        <f>AVERAGE(FR$6:FR347)</f>
        <v>1792.1052631578948</v>
      </c>
      <c r="GF347" s="166">
        <f>AVERAGE(FS$6:FS347)</f>
        <v>0</v>
      </c>
      <c r="GG347" s="166">
        <f>AVERAGE(FT$6:FT347)</f>
        <v>497.80701754385967</v>
      </c>
      <c r="GH347" s="166">
        <f>AVERAGE(FU$6:FU347)</f>
        <v>149.34210526315789</v>
      </c>
      <c r="GI347" s="166">
        <f>AVERAGE(FV$6:FV347)</f>
        <v>1633.3859649122808</v>
      </c>
      <c r="GJ347" s="160">
        <f>AVERAGE(FW$6:FW347)</f>
        <v>0.83625730994152048</v>
      </c>
      <c r="GK347" s="166">
        <f>AVERAGE(FX$6:FX347)</f>
        <v>30.105263157894736</v>
      </c>
      <c r="GL347" s="166">
        <f>AVERAGE(FY$6:FY347)</f>
        <v>188.82456140350877</v>
      </c>
      <c r="HM347" s="98">
        <v>342</v>
      </c>
      <c r="HN347" s="179">
        <v>18.433860372327363</v>
      </c>
      <c r="HO347" s="188">
        <v>0.2</v>
      </c>
      <c r="HP347" s="177">
        <v>5</v>
      </c>
      <c r="HQ347" s="191">
        <v>463</v>
      </c>
      <c r="HR347" s="177">
        <v>19</v>
      </c>
      <c r="HS347" s="177">
        <v>19</v>
      </c>
      <c r="HT347" s="177">
        <v>0</v>
      </c>
      <c r="HU347" s="191">
        <v>2850</v>
      </c>
      <c r="HV347" s="191">
        <v>0</v>
      </c>
      <c r="HW347" s="191">
        <v>950</v>
      </c>
      <c r="HX347" s="191">
        <v>285</v>
      </c>
      <c r="HY347" s="191">
        <v>2323</v>
      </c>
      <c r="HZ347" s="177">
        <v>4</v>
      </c>
      <c r="IA347" s="191">
        <v>120</v>
      </c>
      <c r="IB347" s="191">
        <v>647</v>
      </c>
      <c r="IC347" s="177" t="s">
        <v>117</v>
      </c>
      <c r="IE347" s="164">
        <f>AVERAGE(HR$6:HR347)</f>
        <v>19.85672514619883</v>
      </c>
      <c r="IF347" s="164">
        <f>AVERAGE(HS$6:HS347)</f>
        <v>19.192982456140349</v>
      </c>
      <c r="IG347" s="164">
        <f>AVERAGE(HT$6:HT347)</f>
        <v>1.0409356725146199</v>
      </c>
      <c r="IH347" s="167">
        <f>AVERAGE(HU$6:HU347)</f>
        <v>2878.9473684210525</v>
      </c>
      <c r="II347" s="167">
        <f>AVERAGE(HV$6:HV347)</f>
        <v>156.14035087719299</v>
      </c>
      <c r="IJ347" s="167">
        <f>AVERAGE(HW$6:HW347)</f>
        <v>907.60233918128654</v>
      </c>
      <c r="IK347" s="167">
        <f>AVERAGE(HX$6:HX347)</f>
        <v>272.28070175438597</v>
      </c>
      <c r="IL347" s="167">
        <f>AVERAGE(HY$6:HY347)</f>
        <v>2312.6812865497077</v>
      </c>
      <c r="IM347" s="164">
        <f>AVERAGE(HZ$6:HZ347)</f>
        <v>2.4473684210526314</v>
      </c>
      <c r="IN347" s="167">
        <f>AVERAGE(IA$6:IA347)</f>
        <v>73.421052631578945</v>
      </c>
      <c r="IO347" s="167">
        <f>AVERAGE(IB$6:IB347)</f>
        <v>639.68713450292398</v>
      </c>
    </row>
    <row r="348" spans="2:249" x14ac:dyDescent="0.2">
      <c r="B348" s="103">
        <v>343</v>
      </c>
      <c r="C348" s="165">
        <v>26.809736260475749</v>
      </c>
      <c r="D348" s="163">
        <v>0.1</v>
      </c>
      <c r="E348" s="161">
        <v>7</v>
      </c>
      <c r="F348" s="168">
        <v>499</v>
      </c>
      <c r="G348" s="161">
        <v>31</v>
      </c>
      <c r="H348" s="161">
        <v>22</v>
      </c>
      <c r="I348" s="161">
        <v>2</v>
      </c>
      <c r="J348" s="168">
        <v>2640</v>
      </c>
      <c r="K348" s="168">
        <v>240</v>
      </c>
      <c r="L348" s="168">
        <v>1000</v>
      </c>
      <c r="M348" s="168">
        <v>300</v>
      </c>
      <c r="N348" s="168">
        <v>2664</v>
      </c>
      <c r="O348" s="161">
        <v>3</v>
      </c>
      <c r="P348" s="168">
        <v>36</v>
      </c>
      <c r="Q348" s="168">
        <v>12</v>
      </c>
      <c r="R348" s="161" t="s">
        <v>116</v>
      </c>
      <c r="T348" s="169">
        <f>AVERAGE(G$6:G348)</f>
        <v>23.565597667638485</v>
      </c>
      <c r="U348" s="169">
        <f>AVERAGE(H$6:H348)</f>
        <v>20.827988338192419</v>
      </c>
      <c r="V348" s="169">
        <f>AVERAGE(I$6:I348)</f>
        <v>1.4081632653061225</v>
      </c>
      <c r="W348" s="170">
        <f>AVERAGE(J$6:J348)</f>
        <v>2499.3586005830903</v>
      </c>
      <c r="X348" s="170">
        <f>AVERAGE(K$6:K348)</f>
        <v>168.9795918367347</v>
      </c>
      <c r="Y348" s="170">
        <f>AVERAGE(L$6:L348)</f>
        <v>970.99125364431484</v>
      </c>
      <c r="Z348" s="170">
        <f>AVERAGE(M$6:M348)</f>
        <v>291.29737609329447</v>
      </c>
      <c r="AA348" s="170">
        <f>AVERAGE(N$6:N348)</f>
        <v>2409.1778425655975</v>
      </c>
      <c r="AB348" s="169">
        <f>AVERAGE(O$6:O348)</f>
        <v>3.055393586005831</v>
      </c>
      <c r="AC348" s="170">
        <f>AVERAGE(P$6:P348)</f>
        <v>36.664723032069972</v>
      </c>
      <c r="AD348" s="170">
        <f>AVERAGE(Q$6:Q348)</f>
        <v>126.84548104956268</v>
      </c>
      <c r="AY348" s="5"/>
      <c r="AZ348" s="26">
        <v>343</v>
      </c>
      <c r="BA348" s="165">
        <v>21.136118494026924</v>
      </c>
      <c r="BB348" s="176">
        <v>0.05</v>
      </c>
      <c r="BC348" s="161">
        <v>4</v>
      </c>
      <c r="BD348" s="182">
        <v>189</v>
      </c>
      <c r="BE348" s="161">
        <v>24</v>
      </c>
      <c r="BF348" s="161">
        <v>22</v>
      </c>
      <c r="BG348" s="161">
        <v>2</v>
      </c>
      <c r="BH348" s="168">
        <v>3300</v>
      </c>
      <c r="BI348" s="168">
        <v>300</v>
      </c>
      <c r="BJ348" s="168">
        <v>1000</v>
      </c>
      <c r="BK348" s="168">
        <v>300</v>
      </c>
      <c r="BL348" s="168">
        <v>2414</v>
      </c>
      <c r="BM348" s="161">
        <v>1</v>
      </c>
      <c r="BN348" s="168">
        <v>15</v>
      </c>
      <c r="BO348" s="168">
        <v>901</v>
      </c>
      <c r="BP348" s="161" t="s">
        <v>116</v>
      </c>
      <c r="BR348" s="164">
        <f>AVERAGE(BE$6:BE348)</f>
        <v>19.769679300291546</v>
      </c>
      <c r="BS348" s="164">
        <f>AVERAGE(BF$6:BF348)</f>
        <v>18.941690962099127</v>
      </c>
      <c r="BT348" s="164">
        <f>AVERAGE(BG$6:BG348)</f>
        <v>0.71720116618075802</v>
      </c>
      <c r="BU348" s="167">
        <f>AVERAGE(BH$6:BH348)</f>
        <v>2841.2536443148688</v>
      </c>
      <c r="BV348" s="167">
        <f>AVERAGE(BI$6:BI348)</f>
        <v>107.5801749271137</v>
      </c>
      <c r="BW348" s="167">
        <f>AVERAGE(BJ$6:BJ348)</f>
        <v>911.22448979591832</v>
      </c>
      <c r="BX348" s="167">
        <f>AVERAGE(BK$6:BK348)</f>
        <v>273.36734693877548</v>
      </c>
      <c r="BY348" s="167">
        <f>AVERAGE(BL$6:BL348)</f>
        <v>2260.1778425655975</v>
      </c>
      <c r="BZ348" s="164">
        <f>AVERAGE(BM$6:BM348)</f>
        <v>2.2361516034985423</v>
      </c>
      <c r="CA348" s="167">
        <f>AVERAGE(BN$6:BN348)</f>
        <v>33.542274052478135</v>
      </c>
      <c r="CB348" s="167">
        <f>AVERAGE(BO$6:BO348)</f>
        <v>614.61807580174923</v>
      </c>
      <c r="DF348" s="103">
        <v>343</v>
      </c>
      <c r="DG348" s="192">
        <v>5.0774634186890708</v>
      </c>
      <c r="DH348" s="193">
        <v>0.15</v>
      </c>
      <c r="DI348" s="105">
        <v>4</v>
      </c>
      <c r="DJ348" s="194">
        <v>405</v>
      </c>
      <c r="DK348" s="105">
        <v>8</v>
      </c>
      <c r="DL348" s="105">
        <v>8</v>
      </c>
      <c r="DM348" s="105">
        <v>0</v>
      </c>
      <c r="DN348" s="194">
        <v>1440</v>
      </c>
      <c r="DO348" s="194">
        <v>0</v>
      </c>
      <c r="DP348" s="194">
        <v>400</v>
      </c>
      <c r="DQ348" s="194">
        <v>120</v>
      </c>
      <c r="DR348" s="194">
        <v>1550</v>
      </c>
      <c r="DS348" s="105">
        <v>1</v>
      </c>
      <c r="DT348" s="194">
        <v>18</v>
      </c>
      <c r="DU348" s="194">
        <v>-92</v>
      </c>
      <c r="DV348" s="105" t="s">
        <v>117</v>
      </c>
      <c r="DX348" s="164">
        <f>AVERAGE(DK$6:DK348)</f>
        <v>10.463556851311953</v>
      </c>
      <c r="DY348" s="164">
        <f>AVERAGE(DL$6:DL348)</f>
        <v>10.463556851311953</v>
      </c>
      <c r="DZ348" s="164">
        <f>AVERAGE(DM$6:DM348)</f>
        <v>0</v>
      </c>
      <c r="EA348" s="167">
        <f>AVERAGE(DN$6:DN348)</f>
        <v>1883.4402332361517</v>
      </c>
      <c r="EB348" s="167">
        <f>AVERAGE(DO$6:DO348)</f>
        <v>0</v>
      </c>
      <c r="EC348" s="167">
        <f>AVERAGE(DP$6:DP348)</f>
        <v>523.17784256559764</v>
      </c>
      <c r="ED348" s="167">
        <f>AVERAGE(DQ$6:DQ348)</f>
        <v>156.9533527696793</v>
      </c>
      <c r="EE348" s="167">
        <f>AVERAGE(DR$6:DR348)</f>
        <v>1656.3236151603498</v>
      </c>
      <c r="EF348" s="164">
        <f>AVERAGE(DS$6:DS348)</f>
        <v>0.86588921282798836</v>
      </c>
      <c r="EG348" s="167">
        <f>AVERAGE(DT$6:DT348)</f>
        <v>15.58600583090379</v>
      </c>
      <c r="EH348" s="167">
        <f>AVERAGE(DU$6:DU348)</f>
        <v>242.70262390670553</v>
      </c>
      <c r="FJ348" s="103">
        <v>343</v>
      </c>
      <c r="FK348" s="165">
        <v>6.8730341313429371</v>
      </c>
      <c r="FL348" s="163">
        <v>0.15</v>
      </c>
      <c r="FM348" s="161">
        <v>2</v>
      </c>
      <c r="FN348" s="168">
        <v>493</v>
      </c>
      <c r="FO348" s="161">
        <v>8</v>
      </c>
      <c r="FP348" s="161">
        <v>8</v>
      </c>
      <c r="FQ348" s="161">
        <v>0</v>
      </c>
      <c r="FR348" s="168">
        <v>1440</v>
      </c>
      <c r="FS348" s="168">
        <v>0</v>
      </c>
      <c r="FT348" s="168">
        <v>400</v>
      </c>
      <c r="FU348" s="168">
        <v>120</v>
      </c>
      <c r="FV348" s="168">
        <v>1638</v>
      </c>
      <c r="FW348" s="161">
        <v>1</v>
      </c>
      <c r="FX348" s="168">
        <v>36</v>
      </c>
      <c r="FY348" s="168">
        <v>-162</v>
      </c>
      <c r="FZ348" s="161" t="s">
        <v>117</v>
      </c>
      <c r="GB348" s="160">
        <f>AVERAGE(FO$6:FO348)</f>
        <v>9.9504373177842567</v>
      </c>
      <c r="GC348" s="160">
        <f>AVERAGE(FP$6:FP348)</f>
        <v>9.9504373177842567</v>
      </c>
      <c r="GD348" s="160">
        <f>AVERAGE(FQ$6:FQ348)</f>
        <v>0</v>
      </c>
      <c r="GE348" s="166">
        <f>AVERAGE(FR$6:FR348)</f>
        <v>1791.0787172011662</v>
      </c>
      <c r="GF348" s="166">
        <f>AVERAGE(FS$6:FS348)</f>
        <v>0</v>
      </c>
      <c r="GG348" s="166">
        <f>AVERAGE(FT$6:FT348)</f>
        <v>497.52186588921285</v>
      </c>
      <c r="GH348" s="166">
        <f>AVERAGE(FU$6:FU348)</f>
        <v>149.25655976676384</v>
      </c>
      <c r="GI348" s="166">
        <f>AVERAGE(FV$6:FV348)</f>
        <v>1633.3994169096211</v>
      </c>
      <c r="GJ348" s="160">
        <f>AVERAGE(FW$6:FW348)</f>
        <v>0.83673469387755106</v>
      </c>
      <c r="GK348" s="166">
        <f>AVERAGE(FX$6:FX348)</f>
        <v>30.122448979591837</v>
      </c>
      <c r="GL348" s="166">
        <f>AVERAGE(FY$6:FY348)</f>
        <v>187.80174927113703</v>
      </c>
      <c r="HM348" s="98">
        <v>343</v>
      </c>
      <c r="HN348" s="179">
        <v>17.845517160874813</v>
      </c>
      <c r="HO348" s="188">
        <v>0.05</v>
      </c>
      <c r="HP348" s="177">
        <v>3</v>
      </c>
      <c r="HQ348" s="191">
        <v>149</v>
      </c>
      <c r="HR348" s="177">
        <v>20</v>
      </c>
      <c r="HS348" s="177">
        <v>20</v>
      </c>
      <c r="HT348" s="177">
        <v>0</v>
      </c>
      <c r="HU348" s="191">
        <v>3000</v>
      </c>
      <c r="HV348" s="191">
        <v>0</v>
      </c>
      <c r="HW348" s="191">
        <v>1000</v>
      </c>
      <c r="HX348" s="191">
        <v>300</v>
      </c>
      <c r="HY348" s="191">
        <v>2074</v>
      </c>
      <c r="HZ348" s="177">
        <v>1</v>
      </c>
      <c r="IA348" s="191">
        <v>30</v>
      </c>
      <c r="IB348" s="191">
        <v>956</v>
      </c>
      <c r="IC348" s="177" t="s">
        <v>116</v>
      </c>
      <c r="IE348" s="164">
        <f>AVERAGE(HR$6:HR348)</f>
        <v>19.857142857142858</v>
      </c>
      <c r="IF348" s="164">
        <f>AVERAGE(HS$6:HS348)</f>
        <v>19.195335276967931</v>
      </c>
      <c r="IG348" s="164">
        <f>AVERAGE(HT$6:HT348)</f>
        <v>1.0379008746355685</v>
      </c>
      <c r="IH348" s="167">
        <f>AVERAGE(HU$6:HU348)</f>
        <v>2879.3002915451893</v>
      </c>
      <c r="II348" s="167">
        <f>AVERAGE(HV$6:HV348)</f>
        <v>155.68513119533529</v>
      </c>
      <c r="IJ348" s="167">
        <f>AVERAGE(HW$6:HW348)</f>
        <v>907.87172011661812</v>
      </c>
      <c r="IK348" s="167">
        <f>AVERAGE(HX$6:HX348)</f>
        <v>272.36151603498541</v>
      </c>
      <c r="IL348" s="167">
        <f>AVERAGE(HY$6:HY348)</f>
        <v>2311.9854227405249</v>
      </c>
      <c r="IM348" s="164">
        <f>AVERAGE(HZ$6:HZ348)</f>
        <v>2.4431486880466471</v>
      </c>
      <c r="IN348" s="167">
        <f>AVERAGE(IA$6:IA348)</f>
        <v>73.294460641399411</v>
      </c>
      <c r="IO348" s="167">
        <f>AVERAGE(IB$6:IB348)</f>
        <v>640.60932944606418</v>
      </c>
    </row>
    <row r="349" spans="2:249" x14ac:dyDescent="0.2">
      <c r="B349" s="103">
        <v>344</v>
      </c>
      <c r="C349" s="165">
        <v>24.560589309772674</v>
      </c>
      <c r="D349" s="163">
        <v>0.15</v>
      </c>
      <c r="E349" s="161">
        <v>3</v>
      </c>
      <c r="F349" s="168">
        <v>375</v>
      </c>
      <c r="G349" s="161">
        <v>24</v>
      </c>
      <c r="H349" s="161">
        <v>22</v>
      </c>
      <c r="I349" s="161">
        <v>2</v>
      </c>
      <c r="J349" s="168">
        <v>2640</v>
      </c>
      <c r="K349" s="168">
        <v>240</v>
      </c>
      <c r="L349" s="168">
        <v>1000</v>
      </c>
      <c r="M349" s="168">
        <v>300</v>
      </c>
      <c r="N349" s="168">
        <v>2540</v>
      </c>
      <c r="O349" s="161">
        <v>4</v>
      </c>
      <c r="P349" s="168">
        <v>48</v>
      </c>
      <c r="Q349" s="168">
        <v>148</v>
      </c>
      <c r="R349" s="161" t="s">
        <v>116</v>
      </c>
      <c r="T349" s="169">
        <f>AVERAGE(G$6:G349)</f>
        <v>23.566860465116278</v>
      </c>
      <c r="U349" s="169">
        <f>AVERAGE(H$6:H349)</f>
        <v>20.831395348837209</v>
      </c>
      <c r="V349" s="169">
        <f>AVERAGE(I$6:I349)</f>
        <v>1.4098837209302326</v>
      </c>
      <c r="W349" s="170">
        <f>AVERAGE(J$6:J349)</f>
        <v>2499.7674418604652</v>
      </c>
      <c r="X349" s="170">
        <f>AVERAGE(K$6:K349)</f>
        <v>169.18604651162789</v>
      </c>
      <c r="Y349" s="170">
        <f>AVERAGE(L$6:L349)</f>
        <v>971.07558139534888</v>
      </c>
      <c r="Z349" s="170">
        <f>AVERAGE(M$6:M349)</f>
        <v>291.32267441860466</v>
      </c>
      <c r="AA349" s="170">
        <f>AVERAGE(N$6:N349)</f>
        <v>2409.5581395348836</v>
      </c>
      <c r="AB349" s="169">
        <f>AVERAGE(O$6:O349)</f>
        <v>3.058139534883721</v>
      </c>
      <c r="AC349" s="170">
        <f>AVERAGE(P$6:P349)</f>
        <v>36.697674418604649</v>
      </c>
      <c r="AD349" s="170">
        <f>AVERAGE(Q$6:Q349)</f>
        <v>126.90697674418605</v>
      </c>
      <c r="AY349" s="5"/>
      <c r="AZ349" s="26">
        <v>344</v>
      </c>
      <c r="BA349" s="165">
        <v>24.08429433224611</v>
      </c>
      <c r="BB349" s="176">
        <v>0.25</v>
      </c>
      <c r="BC349" s="161">
        <v>9</v>
      </c>
      <c r="BD349" s="182">
        <v>536</v>
      </c>
      <c r="BE349" s="161">
        <v>27</v>
      </c>
      <c r="BF349" s="161">
        <v>22</v>
      </c>
      <c r="BG349" s="161">
        <v>2</v>
      </c>
      <c r="BH349" s="168">
        <v>3300</v>
      </c>
      <c r="BI349" s="168">
        <v>300</v>
      </c>
      <c r="BJ349" s="168">
        <v>1000</v>
      </c>
      <c r="BK349" s="168">
        <v>300</v>
      </c>
      <c r="BL349" s="168">
        <v>2761</v>
      </c>
      <c r="BM349" s="161">
        <v>6</v>
      </c>
      <c r="BN349" s="168">
        <v>90</v>
      </c>
      <c r="BO349" s="168">
        <v>629</v>
      </c>
      <c r="BP349" s="161" t="s">
        <v>116</v>
      </c>
      <c r="BR349" s="164">
        <f>AVERAGE(BE$6:BE349)</f>
        <v>19.790697674418606</v>
      </c>
      <c r="BS349" s="164">
        <f>AVERAGE(BF$6:BF349)</f>
        <v>18.950581395348838</v>
      </c>
      <c r="BT349" s="164">
        <f>AVERAGE(BG$6:BG349)</f>
        <v>0.72093023255813948</v>
      </c>
      <c r="BU349" s="167">
        <f>AVERAGE(BH$6:BH349)</f>
        <v>2842.5872093023254</v>
      </c>
      <c r="BV349" s="167">
        <f>AVERAGE(BI$6:BI349)</f>
        <v>108.13953488372093</v>
      </c>
      <c r="BW349" s="167">
        <f>AVERAGE(BJ$6:BJ349)</f>
        <v>911.48255813953483</v>
      </c>
      <c r="BX349" s="167">
        <f>AVERAGE(BK$6:BK349)</f>
        <v>273.44476744186045</v>
      </c>
      <c r="BY349" s="167">
        <f>AVERAGE(BL$6:BL349)</f>
        <v>2261.6337209302324</v>
      </c>
      <c r="BZ349" s="164">
        <f>AVERAGE(BM$6:BM349)</f>
        <v>2.2470930232558142</v>
      </c>
      <c r="CA349" s="167">
        <f>AVERAGE(BN$6:BN349)</f>
        <v>33.706395348837212</v>
      </c>
      <c r="CB349" s="167">
        <f>AVERAGE(BO$6:BO349)</f>
        <v>614.65988372093022</v>
      </c>
      <c r="DF349" s="103">
        <v>344</v>
      </c>
      <c r="DG349" s="192">
        <v>6.6004022896043066</v>
      </c>
      <c r="DH349" s="193">
        <v>0.25</v>
      </c>
      <c r="DI349" s="105">
        <v>6</v>
      </c>
      <c r="DJ349" s="194">
        <v>370</v>
      </c>
      <c r="DK349" s="105">
        <v>11</v>
      </c>
      <c r="DL349" s="105">
        <v>11</v>
      </c>
      <c r="DM349" s="105">
        <v>0</v>
      </c>
      <c r="DN349" s="194">
        <v>1980</v>
      </c>
      <c r="DO349" s="194">
        <v>0</v>
      </c>
      <c r="DP349" s="194">
        <v>550</v>
      </c>
      <c r="DQ349" s="194">
        <v>165</v>
      </c>
      <c r="DR349" s="194">
        <v>1710</v>
      </c>
      <c r="DS349" s="105">
        <v>2</v>
      </c>
      <c r="DT349" s="194">
        <v>36</v>
      </c>
      <c r="DU349" s="194">
        <v>306</v>
      </c>
      <c r="DV349" s="105" t="s">
        <v>117</v>
      </c>
      <c r="DX349" s="164">
        <f>AVERAGE(DK$6:DK349)</f>
        <v>10.465116279069768</v>
      </c>
      <c r="DY349" s="164">
        <f>AVERAGE(DL$6:DL349)</f>
        <v>10.465116279069768</v>
      </c>
      <c r="DZ349" s="164">
        <f>AVERAGE(DM$6:DM349)</f>
        <v>0</v>
      </c>
      <c r="EA349" s="167">
        <f>AVERAGE(DN$6:DN349)</f>
        <v>1883.7209302325582</v>
      </c>
      <c r="EB349" s="167">
        <f>AVERAGE(DO$6:DO349)</f>
        <v>0</v>
      </c>
      <c r="EC349" s="167">
        <f>AVERAGE(DP$6:DP349)</f>
        <v>523.25581395348843</v>
      </c>
      <c r="ED349" s="167">
        <f>AVERAGE(DQ$6:DQ349)</f>
        <v>156.97674418604652</v>
      </c>
      <c r="EE349" s="167">
        <f>AVERAGE(DR$6:DR349)</f>
        <v>1656.4796511627908</v>
      </c>
      <c r="EF349" s="164">
        <f>AVERAGE(DS$6:DS349)</f>
        <v>0.8691860465116279</v>
      </c>
      <c r="EG349" s="167">
        <f>AVERAGE(DT$6:DT349)</f>
        <v>15.645348837209303</v>
      </c>
      <c r="EH349" s="167">
        <f>AVERAGE(DU$6:DU349)</f>
        <v>242.88662790697674</v>
      </c>
      <c r="FJ349" s="103">
        <v>344</v>
      </c>
      <c r="FK349" s="165">
        <v>6.482954086465047</v>
      </c>
      <c r="FL349" s="163">
        <v>0.15</v>
      </c>
      <c r="FM349" s="161">
        <v>4</v>
      </c>
      <c r="FN349" s="168">
        <v>285</v>
      </c>
      <c r="FO349" s="161">
        <v>9</v>
      </c>
      <c r="FP349" s="161">
        <v>9</v>
      </c>
      <c r="FQ349" s="161">
        <v>0</v>
      </c>
      <c r="FR349" s="168">
        <v>1620</v>
      </c>
      <c r="FS349" s="168">
        <v>0</v>
      </c>
      <c r="FT349" s="168">
        <v>450</v>
      </c>
      <c r="FU349" s="168">
        <v>135</v>
      </c>
      <c r="FV349" s="168">
        <v>1495</v>
      </c>
      <c r="FW349" s="161">
        <v>1</v>
      </c>
      <c r="FX349" s="168">
        <v>36</v>
      </c>
      <c r="FY349" s="168">
        <v>161</v>
      </c>
      <c r="FZ349" s="161" t="s">
        <v>117</v>
      </c>
      <c r="GB349" s="160">
        <f>AVERAGE(FO$6:FO349)</f>
        <v>9.9476744186046506</v>
      </c>
      <c r="GC349" s="160">
        <f>AVERAGE(FP$6:FP349)</f>
        <v>9.9476744186046506</v>
      </c>
      <c r="GD349" s="160">
        <f>AVERAGE(FQ$6:FQ349)</f>
        <v>0</v>
      </c>
      <c r="GE349" s="166">
        <f>AVERAGE(FR$6:FR349)</f>
        <v>1790.5813953488373</v>
      </c>
      <c r="GF349" s="166">
        <f>AVERAGE(FS$6:FS349)</f>
        <v>0</v>
      </c>
      <c r="GG349" s="166">
        <f>AVERAGE(FT$6:FT349)</f>
        <v>497.38372093023258</v>
      </c>
      <c r="GH349" s="166">
        <f>AVERAGE(FU$6:FU349)</f>
        <v>149.21511627906978</v>
      </c>
      <c r="GI349" s="166">
        <f>AVERAGE(FV$6:FV349)</f>
        <v>1632.9970930232557</v>
      </c>
      <c r="GJ349" s="160">
        <f>AVERAGE(FW$6:FW349)</f>
        <v>0.83720930232558144</v>
      </c>
      <c r="GK349" s="166">
        <f>AVERAGE(FX$6:FX349)</f>
        <v>30.13953488372093</v>
      </c>
      <c r="GL349" s="166">
        <f>AVERAGE(FY$6:FY349)</f>
        <v>187.72383720930233</v>
      </c>
      <c r="HM349" s="98">
        <v>344</v>
      </c>
      <c r="HN349" s="179">
        <v>15.221348769945054</v>
      </c>
      <c r="HO349" s="188">
        <v>0.05</v>
      </c>
      <c r="HP349" s="177">
        <v>8</v>
      </c>
      <c r="HQ349" s="191">
        <v>276</v>
      </c>
      <c r="HR349" s="177">
        <v>22</v>
      </c>
      <c r="HS349" s="177">
        <v>22</v>
      </c>
      <c r="HT349" s="177">
        <v>2</v>
      </c>
      <c r="HU349" s="191">
        <v>3300</v>
      </c>
      <c r="HV349" s="191">
        <v>300</v>
      </c>
      <c r="HW349" s="191">
        <v>1000</v>
      </c>
      <c r="HX349" s="191">
        <v>300</v>
      </c>
      <c r="HY349" s="191">
        <v>2501</v>
      </c>
      <c r="HZ349" s="177">
        <v>1</v>
      </c>
      <c r="IA349" s="191">
        <v>30</v>
      </c>
      <c r="IB349" s="191">
        <v>829</v>
      </c>
      <c r="IC349" s="177" t="s">
        <v>116</v>
      </c>
      <c r="IE349" s="164">
        <f>AVERAGE(HR$6:HR349)</f>
        <v>19.863372093023255</v>
      </c>
      <c r="IF349" s="164">
        <f>AVERAGE(HS$6:HS349)</f>
        <v>19.203488372093023</v>
      </c>
      <c r="IG349" s="164">
        <f>AVERAGE(HT$6:HT349)</f>
        <v>1.0406976744186047</v>
      </c>
      <c r="IH349" s="167">
        <f>AVERAGE(HU$6:HU349)</f>
        <v>2880.5232558139537</v>
      </c>
      <c r="II349" s="167">
        <f>AVERAGE(HV$6:HV349)</f>
        <v>156.1046511627907</v>
      </c>
      <c r="IJ349" s="167">
        <f>AVERAGE(HW$6:HW349)</f>
        <v>908.1395348837209</v>
      </c>
      <c r="IK349" s="167">
        <f>AVERAGE(HX$6:HX349)</f>
        <v>272.44186046511629</v>
      </c>
      <c r="IL349" s="167">
        <f>AVERAGE(HY$6:HY349)</f>
        <v>2312.5348837209303</v>
      </c>
      <c r="IM349" s="164">
        <f>AVERAGE(HZ$6:HZ349)</f>
        <v>2.4389534883720931</v>
      </c>
      <c r="IN349" s="167">
        <f>AVERAGE(IA$6:IA349)</f>
        <v>73.168604651162795</v>
      </c>
      <c r="IO349" s="167">
        <f>AVERAGE(IB$6:IB349)</f>
        <v>641.15697674418607</v>
      </c>
    </row>
    <row r="350" spans="2:249" x14ac:dyDescent="0.2">
      <c r="B350" s="103">
        <v>345</v>
      </c>
      <c r="C350" s="165">
        <v>20.846422287890181</v>
      </c>
      <c r="D350" s="163">
        <v>0.15</v>
      </c>
      <c r="E350" s="161">
        <v>6</v>
      </c>
      <c r="F350" s="168">
        <v>594</v>
      </c>
      <c r="G350" s="161">
        <v>24</v>
      </c>
      <c r="H350" s="161">
        <v>22</v>
      </c>
      <c r="I350" s="161">
        <v>2</v>
      </c>
      <c r="J350" s="168">
        <v>2640</v>
      </c>
      <c r="K350" s="168">
        <v>240</v>
      </c>
      <c r="L350" s="168">
        <v>1000</v>
      </c>
      <c r="M350" s="168">
        <v>300</v>
      </c>
      <c r="N350" s="168">
        <v>2759</v>
      </c>
      <c r="O350" s="161">
        <v>3</v>
      </c>
      <c r="P350" s="168">
        <v>36</v>
      </c>
      <c r="Q350" s="168">
        <v>-83</v>
      </c>
      <c r="R350" s="161" t="s">
        <v>116</v>
      </c>
      <c r="T350" s="169">
        <f>AVERAGE(G$6:G350)</f>
        <v>23.568115942028985</v>
      </c>
      <c r="U350" s="169">
        <f>AVERAGE(H$6:H350)</f>
        <v>20.834782608695651</v>
      </c>
      <c r="V350" s="169">
        <f>AVERAGE(I$6:I350)</f>
        <v>1.4115942028985506</v>
      </c>
      <c r="W350" s="170">
        <f>AVERAGE(J$6:J350)</f>
        <v>2500.1739130434785</v>
      </c>
      <c r="X350" s="170">
        <f>AVERAGE(K$6:K350)</f>
        <v>169.39130434782609</v>
      </c>
      <c r="Y350" s="170">
        <f>AVERAGE(L$6:L350)</f>
        <v>971.15942028985512</v>
      </c>
      <c r="Z350" s="170">
        <f>AVERAGE(M$6:M350)</f>
        <v>291.3478260869565</v>
      </c>
      <c r="AA350" s="170">
        <f>AVERAGE(N$6:N350)</f>
        <v>2410.5710144927534</v>
      </c>
      <c r="AB350" s="169">
        <f>AVERAGE(O$6:O350)</f>
        <v>3.0579710144927534</v>
      </c>
      <c r="AC350" s="170">
        <f>AVERAGE(P$6:P350)</f>
        <v>36.695652173913047</v>
      </c>
      <c r="AD350" s="170">
        <f>AVERAGE(Q$6:Q350)</f>
        <v>126.29855072463768</v>
      </c>
      <c r="AY350" s="5"/>
      <c r="AZ350" s="26">
        <v>345</v>
      </c>
      <c r="BA350" s="165">
        <v>16.011373263056733</v>
      </c>
      <c r="BB350" s="176">
        <v>0.05</v>
      </c>
      <c r="BC350" s="161">
        <v>3</v>
      </c>
      <c r="BD350" s="182">
        <v>489</v>
      </c>
      <c r="BE350" s="161">
        <v>18</v>
      </c>
      <c r="BF350" s="161">
        <v>18</v>
      </c>
      <c r="BG350" s="161">
        <v>0</v>
      </c>
      <c r="BH350" s="168">
        <v>2700</v>
      </c>
      <c r="BI350" s="168">
        <v>0</v>
      </c>
      <c r="BJ350" s="168">
        <v>900</v>
      </c>
      <c r="BK350" s="168">
        <v>270</v>
      </c>
      <c r="BL350" s="168">
        <v>2284</v>
      </c>
      <c r="BM350" s="161">
        <v>1</v>
      </c>
      <c r="BN350" s="168">
        <v>15</v>
      </c>
      <c r="BO350" s="168">
        <v>431</v>
      </c>
      <c r="BP350" s="161" t="s">
        <v>117</v>
      </c>
      <c r="BR350" s="164">
        <f>AVERAGE(BE$6:BE350)</f>
        <v>19.785507246376813</v>
      </c>
      <c r="BS350" s="164">
        <f>AVERAGE(BF$6:BF350)</f>
        <v>18.947826086956521</v>
      </c>
      <c r="BT350" s="164">
        <f>AVERAGE(BG$6:BG350)</f>
        <v>0.71884057971014492</v>
      </c>
      <c r="BU350" s="167">
        <f>AVERAGE(BH$6:BH350)</f>
        <v>2842.1739130434785</v>
      </c>
      <c r="BV350" s="167">
        <f>AVERAGE(BI$6:BI350)</f>
        <v>107.82608695652173</v>
      </c>
      <c r="BW350" s="167">
        <f>AVERAGE(BJ$6:BJ350)</f>
        <v>911.44927536231887</v>
      </c>
      <c r="BX350" s="167">
        <f>AVERAGE(BK$6:BK350)</f>
        <v>273.43478260869563</v>
      </c>
      <c r="BY350" s="167">
        <f>AVERAGE(BL$6:BL350)</f>
        <v>2261.6985507246377</v>
      </c>
      <c r="BZ350" s="164">
        <f>AVERAGE(BM$6:BM350)</f>
        <v>2.2434782608695651</v>
      </c>
      <c r="CA350" s="167">
        <f>AVERAGE(BN$6:BN350)</f>
        <v>33.652173913043477</v>
      </c>
      <c r="CB350" s="167">
        <f>AVERAGE(BO$6:BO350)</f>
        <v>614.12753623188405</v>
      </c>
      <c r="DF350" s="103">
        <v>345</v>
      </c>
      <c r="DG350" s="192">
        <v>7.9928491954655732</v>
      </c>
      <c r="DH350" s="193">
        <v>0.15</v>
      </c>
      <c r="DI350" s="105">
        <v>3</v>
      </c>
      <c r="DJ350" s="194">
        <v>266</v>
      </c>
      <c r="DK350" s="105">
        <v>10</v>
      </c>
      <c r="DL350" s="105">
        <v>10</v>
      </c>
      <c r="DM350" s="105">
        <v>0</v>
      </c>
      <c r="DN350" s="194">
        <v>1800</v>
      </c>
      <c r="DO350" s="194">
        <v>0</v>
      </c>
      <c r="DP350" s="194">
        <v>500</v>
      </c>
      <c r="DQ350" s="194">
        <v>150</v>
      </c>
      <c r="DR350" s="194">
        <v>1541</v>
      </c>
      <c r="DS350" s="105">
        <v>1</v>
      </c>
      <c r="DT350" s="194">
        <v>18</v>
      </c>
      <c r="DU350" s="194">
        <v>277</v>
      </c>
      <c r="DV350" s="105" t="s">
        <v>117</v>
      </c>
      <c r="DX350" s="164">
        <f>AVERAGE(DK$6:DK350)</f>
        <v>10.463768115942029</v>
      </c>
      <c r="DY350" s="164">
        <f>AVERAGE(DL$6:DL350)</f>
        <v>10.463768115942029</v>
      </c>
      <c r="DZ350" s="164">
        <f>AVERAGE(DM$6:DM350)</f>
        <v>0</v>
      </c>
      <c r="EA350" s="167">
        <f>AVERAGE(DN$6:DN350)</f>
        <v>1883.4782608695652</v>
      </c>
      <c r="EB350" s="167">
        <f>AVERAGE(DO$6:DO350)</f>
        <v>0</v>
      </c>
      <c r="EC350" s="167">
        <f>AVERAGE(DP$6:DP350)</f>
        <v>523.1884057971015</v>
      </c>
      <c r="ED350" s="167">
        <f>AVERAGE(DQ$6:DQ350)</f>
        <v>156.95652173913044</v>
      </c>
      <c r="EE350" s="167">
        <f>AVERAGE(DR$6:DR350)</f>
        <v>1656.144927536232</v>
      </c>
      <c r="EF350" s="164">
        <f>AVERAGE(DS$6:DS350)</f>
        <v>0.86956521739130432</v>
      </c>
      <c r="EG350" s="167">
        <f>AVERAGE(DT$6:DT350)</f>
        <v>15.652173913043478</v>
      </c>
      <c r="EH350" s="167">
        <f>AVERAGE(DU$6:DU350)</f>
        <v>242.98550724637681</v>
      </c>
      <c r="FJ350" s="103">
        <v>345</v>
      </c>
      <c r="FK350" s="165">
        <v>5.4801203485933083</v>
      </c>
      <c r="FL350" s="163">
        <v>0.05</v>
      </c>
      <c r="FM350" s="161">
        <v>1</v>
      </c>
      <c r="FN350" s="168">
        <v>466</v>
      </c>
      <c r="FO350" s="161">
        <v>6</v>
      </c>
      <c r="FP350" s="161">
        <v>6</v>
      </c>
      <c r="FQ350" s="161">
        <v>0</v>
      </c>
      <c r="FR350" s="168">
        <v>1080</v>
      </c>
      <c r="FS350" s="168">
        <v>0</v>
      </c>
      <c r="FT350" s="168">
        <v>300</v>
      </c>
      <c r="FU350" s="168">
        <v>90</v>
      </c>
      <c r="FV350" s="168">
        <v>1481</v>
      </c>
      <c r="FW350" s="161">
        <v>0</v>
      </c>
      <c r="FX350" s="168">
        <v>0</v>
      </c>
      <c r="FY350" s="168">
        <v>-401</v>
      </c>
      <c r="FZ350" s="161" t="s">
        <v>117</v>
      </c>
      <c r="GB350" s="160">
        <f>AVERAGE(FO$6:FO350)</f>
        <v>9.9362318840579711</v>
      </c>
      <c r="GC350" s="160">
        <f>AVERAGE(FP$6:FP350)</f>
        <v>9.9362318840579711</v>
      </c>
      <c r="GD350" s="160">
        <f>AVERAGE(FQ$6:FQ350)</f>
        <v>0</v>
      </c>
      <c r="GE350" s="166">
        <f>AVERAGE(FR$6:FR350)</f>
        <v>1788.5217391304348</v>
      </c>
      <c r="GF350" s="166">
        <f>AVERAGE(FS$6:FS350)</f>
        <v>0</v>
      </c>
      <c r="GG350" s="166">
        <f>AVERAGE(FT$6:FT350)</f>
        <v>496.81159420289856</v>
      </c>
      <c r="GH350" s="166">
        <f>AVERAGE(FU$6:FU350)</f>
        <v>149.04347826086956</v>
      </c>
      <c r="GI350" s="166">
        <f>AVERAGE(FV$6:FV350)</f>
        <v>1632.5565217391304</v>
      </c>
      <c r="GJ350" s="160">
        <f>AVERAGE(FW$6:FW350)</f>
        <v>0.83478260869565213</v>
      </c>
      <c r="GK350" s="166">
        <f>AVERAGE(FX$6:FX350)</f>
        <v>30.052173913043479</v>
      </c>
      <c r="GL350" s="166">
        <f>AVERAGE(FY$6:FY350)</f>
        <v>186.01739130434783</v>
      </c>
      <c r="HM350" s="98">
        <v>345</v>
      </c>
      <c r="HN350" s="179">
        <v>20.636296931263232</v>
      </c>
      <c r="HO350" s="188">
        <v>0.15</v>
      </c>
      <c r="HP350" s="177">
        <v>3</v>
      </c>
      <c r="HQ350" s="191">
        <v>289</v>
      </c>
      <c r="HR350" s="177">
        <v>21</v>
      </c>
      <c r="HS350" s="177">
        <v>21</v>
      </c>
      <c r="HT350" s="177">
        <v>1</v>
      </c>
      <c r="HU350" s="191">
        <v>3150</v>
      </c>
      <c r="HV350" s="191">
        <v>150</v>
      </c>
      <c r="HW350" s="191">
        <v>1000</v>
      </c>
      <c r="HX350" s="191">
        <v>300</v>
      </c>
      <c r="HY350" s="191">
        <v>2364</v>
      </c>
      <c r="HZ350" s="177">
        <v>3</v>
      </c>
      <c r="IA350" s="191">
        <v>90</v>
      </c>
      <c r="IB350" s="191">
        <v>876</v>
      </c>
      <c r="IC350" s="177" t="s">
        <v>116</v>
      </c>
      <c r="IE350" s="164">
        <f>AVERAGE(HR$6:HR350)</f>
        <v>19.866666666666667</v>
      </c>
      <c r="IF350" s="164">
        <f>AVERAGE(HS$6:HS350)</f>
        <v>19.208695652173912</v>
      </c>
      <c r="IG350" s="164">
        <f>AVERAGE(HT$6:HT350)</f>
        <v>1.0405797101449274</v>
      </c>
      <c r="IH350" s="167">
        <f>AVERAGE(HU$6:HU350)</f>
        <v>2881.304347826087</v>
      </c>
      <c r="II350" s="167">
        <f>AVERAGE(HV$6:HV350)</f>
        <v>156.08695652173913</v>
      </c>
      <c r="IJ350" s="167">
        <f>AVERAGE(HW$6:HW350)</f>
        <v>908.40579710144925</v>
      </c>
      <c r="IK350" s="167">
        <f>AVERAGE(HX$6:HX350)</f>
        <v>272.52173913043481</v>
      </c>
      <c r="IL350" s="167">
        <f>AVERAGE(HY$6:HY350)</f>
        <v>2312.6840579710147</v>
      </c>
      <c r="IM350" s="164">
        <f>AVERAGE(HZ$6:HZ350)</f>
        <v>2.4405797101449274</v>
      </c>
      <c r="IN350" s="167">
        <f>AVERAGE(IA$6:IA350)</f>
        <v>73.217391304347828</v>
      </c>
      <c r="IO350" s="167">
        <f>AVERAGE(IB$6:IB350)</f>
        <v>641.8376811594203</v>
      </c>
    </row>
    <row r="351" spans="2:249" x14ac:dyDescent="0.2">
      <c r="B351" s="103">
        <v>346</v>
      </c>
      <c r="C351" s="165">
        <v>26.30271266434298</v>
      </c>
      <c r="D351" s="163">
        <v>0.15</v>
      </c>
      <c r="E351" s="161">
        <v>3</v>
      </c>
      <c r="F351" s="168">
        <v>518</v>
      </c>
      <c r="G351" s="161">
        <v>25</v>
      </c>
      <c r="H351" s="161">
        <v>22</v>
      </c>
      <c r="I351" s="161">
        <v>2</v>
      </c>
      <c r="J351" s="168">
        <v>2640</v>
      </c>
      <c r="K351" s="168">
        <v>240</v>
      </c>
      <c r="L351" s="168">
        <v>1000</v>
      </c>
      <c r="M351" s="168">
        <v>300</v>
      </c>
      <c r="N351" s="168">
        <v>2683</v>
      </c>
      <c r="O351" s="161">
        <v>4</v>
      </c>
      <c r="P351" s="168">
        <v>48</v>
      </c>
      <c r="Q351" s="168">
        <v>5</v>
      </c>
      <c r="R351" s="161" t="s">
        <v>116</v>
      </c>
      <c r="T351" s="169">
        <f>AVERAGE(G$6:G351)</f>
        <v>23.572254335260116</v>
      </c>
      <c r="U351" s="169">
        <f>AVERAGE(H$6:H351)</f>
        <v>20.838150289017342</v>
      </c>
      <c r="V351" s="169">
        <f>AVERAGE(I$6:I351)</f>
        <v>1.4132947976878614</v>
      </c>
      <c r="W351" s="170">
        <f>AVERAGE(J$6:J351)</f>
        <v>2500.5780346820811</v>
      </c>
      <c r="X351" s="170">
        <f>AVERAGE(K$6:K351)</f>
        <v>169.59537572254337</v>
      </c>
      <c r="Y351" s="170">
        <f>AVERAGE(L$6:L351)</f>
        <v>971.24277456647394</v>
      </c>
      <c r="Z351" s="170">
        <f>AVERAGE(M$6:M351)</f>
        <v>291.37283236994222</v>
      </c>
      <c r="AA351" s="170">
        <f>AVERAGE(N$6:N351)</f>
        <v>2411.3583815028901</v>
      </c>
      <c r="AB351" s="169">
        <f>AVERAGE(O$6:O351)</f>
        <v>3.0606936416184971</v>
      </c>
      <c r="AC351" s="170">
        <f>AVERAGE(P$6:P351)</f>
        <v>36.728323699421964</v>
      </c>
      <c r="AD351" s="170">
        <f>AVERAGE(Q$6:Q351)</f>
        <v>125.94797687861272</v>
      </c>
      <c r="AY351" s="5"/>
      <c r="AZ351" s="26">
        <v>346</v>
      </c>
      <c r="BA351" s="165">
        <v>18.252095945678004</v>
      </c>
      <c r="BB351" s="176">
        <v>0.1</v>
      </c>
      <c r="BC351" s="161">
        <v>3</v>
      </c>
      <c r="BD351" s="182">
        <v>581</v>
      </c>
      <c r="BE351" s="161">
        <v>19</v>
      </c>
      <c r="BF351" s="161">
        <v>19</v>
      </c>
      <c r="BG351" s="161">
        <v>0</v>
      </c>
      <c r="BH351" s="168">
        <v>2850</v>
      </c>
      <c r="BI351" s="168">
        <v>0</v>
      </c>
      <c r="BJ351" s="168">
        <v>950</v>
      </c>
      <c r="BK351" s="168">
        <v>285</v>
      </c>
      <c r="BL351" s="168">
        <v>2441</v>
      </c>
      <c r="BM351" s="161">
        <v>2</v>
      </c>
      <c r="BN351" s="168">
        <v>30</v>
      </c>
      <c r="BO351" s="168">
        <v>439</v>
      </c>
      <c r="BP351" s="161" t="s">
        <v>117</v>
      </c>
      <c r="BR351" s="164">
        <f>AVERAGE(BE$6:BE351)</f>
        <v>19.783236994219653</v>
      </c>
      <c r="BS351" s="164">
        <f>AVERAGE(BF$6:BF351)</f>
        <v>18.947976878612717</v>
      </c>
      <c r="BT351" s="164">
        <f>AVERAGE(BG$6:BG351)</f>
        <v>0.7167630057803468</v>
      </c>
      <c r="BU351" s="167">
        <f>AVERAGE(BH$6:BH351)</f>
        <v>2842.1965317919075</v>
      </c>
      <c r="BV351" s="167">
        <f>AVERAGE(BI$6:BI351)</f>
        <v>107.51445086705202</v>
      </c>
      <c r="BW351" s="167">
        <f>AVERAGE(BJ$6:BJ351)</f>
        <v>911.56069364161851</v>
      </c>
      <c r="BX351" s="167">
        <f>AVERAGE(BK$6:BK351)</f>
        <v>273.46820809248555</v>
      </c>
      <c r="BY351" s="167">
        <f>AVERAGE(BL$6:BL351)</f>
        <v>2262.2167630057802</v>
      </c>
      <c r="BZ351" s="164">
        <f>AVERAGE(BM$6:BM351)</f>
        <v>2.2427745664739884</v>
      </c>
      <c r="CA351" s="167">
        <f>AVERAGE(BN$6:BN351)</f>
        <v>33.641618497109825</v>
      </c>
      <c r="CB351" s="167">
        <f>AVERAGE(BO$6:BO351)</f>
        <v>613.62138728323703</v>
      </c>
      <c r="DF351" s="103">
        <v>346</v>
      </c>
      <c r="DG351" s="192">
        <v>5.9513689656983715</v>
      </c>
      <c r="DH351" s="193">
        <v>0.15</v>
      </c>
      <c r="DI351" s="105">
        <v>1</v>
      </c>
      <c r="DJ351" s="194">
        <v>349</v>
      </c>
      <c r="DK351" s="105">
        <v>6</v>
      </c>
      <c r="DL351" s="105">
        <v>6</v>
      </c>
      <c r="DM351" s="105">
        <v>0</v>
      </c>
      <c r="DN351" s="194">
        <v>1080</v>
      </c>
      <c r="DO351" s="194">
        <v>0</v>
      </c>
      <c r="DP351" s="194">
        <v>300</v>
      </c>
      <c r="DQ351" s="194">
        <v>90</v>
      </c>
      <c r="DR351" s="194">
        <v>1364</v>
      </c>
      <c r="DS351" s="105">
        <v>1</v>
      </c>
      <c r="DT351" s="194">
        <v>18</v>
      </c>
      <c r="DU351" s="194">
        <v>-266</v>
      </c>
      <c r="DV351" s="105" t="s">
        <v>117</v>
      </c>
      <c r="DX351" s="164">
        <f>AVERAGE(DK$6:DK351)</f>
        <v>10.450867052023121</v>
      </c>
      <c r="DY351" s="164">
        <f>AVERAGE(DL$6:DL351)</f>
        <v>10.450867052023121</v>
      </c>
      <c r="DZ351" s="164">
        <f>AVERAGE(DM$6:DM351)</f>
        <v>0</v>
      </c>
      <c r="EA351" s="167">
        <f>AVERAGE(DN$6:DN351)</f>
        <v>1881.1560693641618</v>
      </c>
      <c r="EB351" s="167">
        <f>AVERAGE(DO$6:DO351)</f>
        <v>0</v>
      </c>
      <c r="EC351" s="167">
        <f>AVERAGE(DP$6:DP351)</f>
        <v>522.54335260115602</v>
      </c>
      <c r="ED351" s="167">
        <f>AVERAGE(DQ$6:DQ351)</f>
        <v>156.76300578034682</v>
      </c>
      <c r="EE351" s="167">
        <f>AVERAGE(DR$6:DR351)</f>
        <v>1655.3005780346821</v>
      </c>
      <c r="EF351" s="164">
        <f>AVERAGE(DS$6:DS351)</f>
        <v>0.86994219653179194</v>
      </c>
      <c r="EG351" s="167">
        <f>AVERAGE(DT$6:DT351)</f>
        <v>15.658959537572255</v>
      </c>
      <c r="EH351" s="167">
        <f>AVERAGE(DU$6:DU351)</f>
        <v>241.51445086705203</v>
      </c>
      <c r="FJ351" s="103">
        <v>346</v>
      </c>
      <c r="FK351" s="165">
        <v>5.6026185417319256</v>
      </c>
      <c r="FL351" s="163">
        <v>0.15</v>
      </c>
      <c r="FM351" s="161">
        <v>0</v>
      </c>
      <c r="FN351" s="168">
        <v>292</v>
      </c>
      <c r="FO351" s="161">
        <v>5</v>
      </c>
      <c r="FP351" s="161">
        <v>5</v>
      </c>
      <c r="FQ351" s="161">
        <v>0</v>
      </c>
      <c r="FR351" s="168">
        <v>900</v>
      </c>
      <c r="FS351" s="168">
        <v>0</v>
      </c>
      <c r="FT351" s="168">
        <v>250</v>
      </c>
      <c r="FU351" s="168">
        <v>75</v>
      </c>
      <c r="FV351" s="168">
        <v>1242</v>
      </c>
      <c r="FW351" s="161">
        <v>1</v>
      </c>
      <c r="FX351" s="168">
        <v>36</v>
      </c>
      <c r="FY351" s="168">
        <v>-306</v>
      </c>
      <c r="FZ351" s="161" t="s">
        <v>117</v>
      </c>
      <c r="GB351" s="160">
        <f>AVERAGE(FO$6:FO351)</f>
        <v>9.9219653179190743</v>
      </c>
      <c r="GC351" s="160">
        <f>AVERAGE(FP$6:FP351)</f>
        <v>9.9219653179190743</v>
      </c>
      <c r="GD351" s="160">
        <f>AVERAGE(FQ$6:FQ351)</f>
        <v>0</v>
      </c>
      <c r="GE351" s="166">
        <f>AVERAGE(FR$6:FR351)</f>
        <v>1785.9537572254335</v>
      </c>
      <c r="GF351" s="166">
        <f>AVERAGE(FS$6:FS351)</f>
        <v>0</v>
      </c>
      <c r="GG351" s="166">
        <f>AVERAGE(FT$6:FT351)</f>
        <v>496.09826589595377</v>
      </c>
      <c r="GH351" s="166">
        <f>AVERAGE(FU$6:FU351)</f>
        <v>148.82947976878611</v>
      </c>
      <c r="GI351" s="166">
        <f>AVERAGE(FV$6:FV351)</f>
        <v>1631.4277456647399</v>
      </c>
      <c r="GJ351" s="160">
        <f>AVERAGE(FW$6:FW351)</f>
        <v>0.83526011560693647</v>
      </c>
      <c r="GK351" s="166">
        <f>AVERAGE(FX$6:FX351)</f>
        <v>30.069364161849713</v>
      </c>
      <c r="GL351" s="166">
        <f>AVERAGE(FY$6:FY351)</f>
        <v>184.59537572254337</v>
      </c>
      <c r="HM351" s="98">
        <v>346</v>
      </c>
      <c r="HN351" s="179">
        <v>19.778905129609385</v>
      </c>
      <c r="HO351" s="188">
        <v>0.1</v>
      </c>
      <c r="HP351" s="177">
        <v>8</v>
      </c>
      <c r="HQ351" s="191">
        <v>568</v>
      </c>
      <c r="HR351" s="177">
        <v>26</v>
      </c>
      <c r="HS351" s="177">
        <v>23</v>
      </c>
      <c r="HT351" s="177">
        <v>3</v>
      </c>
      <c r="HU351" s="191">
        <v>3450</v>
      </c>
      <c r="HV351" s="191">
        <v>450</v>
      </c>
      <c r="HW351" s="191">
        <v>1000</v>
      </c>
      <c r="HX351" s="191">
        <v>300</v>
      </c>
      <c r="HY351" s="191">
        <v>2943</v>
      </c>
      <c r="HZ351" s="177">
        <v>2</v>
      </c>
      <c r="IA351" s="191">
        <v>60</v>
      </c>
      <c r="IB351" s="191">
        <v>567</v>
      </c>
      <c r="IC351" s="177" t="s">
        <v>116</v>
      </c>
      <c r="IE351" s="164">
        <f>AVERAGE(HR$6:HR351)</f>
        <v>19.884393063583815</v>
      </c>
      <c r="IF351" s="164">
        <f>AVERAGE(HS$6:HS351)</f>
        <v>19.21965317919075</v>
      </c>
      <c r="IG351" s="164">
        <f>AVERAGE(HT$6:HT351)</f>
        <v>1.046242774566474</v>
      </c>
      <c r="IH351" s="167">
        <f>AVERAGE(HU$6:HU351)</f>
        <v>2882.9479768786127</v>
      </c>
      <c r="II351" s="167">
        <f>AVERAGE(HV$6:HV351)</f>
        <v>156.93641618497111</v>
      </c>
      <c r="IJ351" s="167">
        <f>AVERAGE(HW$6:HW351)</f>
        <v>908.67052023121391</v>
      </c>
      <c r="IK351" s="167">
        <f>AVERAGE(HX$6:HX351)</f>
        <v>272.60115606936415</v>
      </c>
      <c r="IL351" s="167">
        <f>AVERAGE(HY$6:HY351)</f>
        <v>2314.5057803468208</v>
      </c>
      <c r="IM351" s="164">
        <f>AVERAGE(HZ$6:HZ351)</f>
        <v>2.4393063583815029</v>
      </c>
      <c r="IN351" s="167">
        <f>AVERAGE(IA$6:IA351)</f>
        <v>73.179190751445091</v>
      </c>
      <c r="IO351" s="167">
        <f>AVERAGE(IB$6:IB351)</f>
        <v>641.62138728323703</v>
      </c>
    </row>
    <row r="352" spans="2:249" x14ac:dyDescent="0.2">
      <c r="B352" s="103">
        <v>347</v>
      </c>
      <c r="C352" s="165">
        <v>25.149830863524841</v>
      </c>
      <c r="D352" s="163">
        <v>0.25</v>
      </c>
      <c r="E352" s="161">
        <v>8</v>
      </c>
      <c r="F352" s="168">
        <v>512</v>
      </c>
      <c r="G352" s="161">
        <v>27</v>
      </c>
      <c r="H352" s="161">
        <v>22</v>
      </c>
      <c r="I352" s="161">
        <v>2</v>
      </c>
      <c r="J352" s="168">
        <v>2640</v>
      </c>
      <c r="K352" s="168">
        <v>240</v>
      </c>
      <c r="L352" s="168">
        <v>1000</v>
      </c>
      <c r="M352" s="168">
        <v>300</v>
      </c>
      <c r="N352" s="168">
        <v>2677</v>
      </c>
      <c r="O352" s="161">
        <v>6</v>
      </c>
      <c r="P352" s="168">
        <v>72</v>
      </c>
      <c r="Q352" s="168">
        <v>35</v>
      </c>
      <c r="R352" s="161" t="s">
        <v>116</v>
      </c>
      <c r="T352" s="169">
        <f>AVERAGE(G$6:G352)</f>
        <v>23.582132564841498</v>
      </c>
      <c r="U352" s="169">
        <f>AVERAGE(H$6:H352)</f>
        <v>20.841498559077809</v>
      </c>
      <c r="V352" s="169">
        <f>AVERAGE(I$6:I352)</f>
        <v>1.4149855907780979</v>
      </c>
      <c r="W352" s="170">
        <f>AVERAGE(J$6:J352)</f>
        <v>2500.979827089337</v>
      </c>
      <c r="X352" s="170">
        <f>AVERAGE(K$6:K352)</f>
        <v>169.79827089337175</v>
      </c>
      <c r="Y352" s="170">
        <f>AVERAGE(L$6:L352)</f>
        <v>971.32564841498561</v>
      </c>
      <c r="Z352" s="170">
        <f>AVERAGE(M$6:M352)</f>
        <v>291.39769452449571</v>
      </c>
      <c r="AA352" s="170">
        <f>AVERAGE(N$6:N352)</f>
        <v>2412.1239193083575</v>
      </c>
      <c r="AB352" s="169">
        <f>AVERAGE(O$6:O352)</f>
        <v>3.0691642651296829</v>
      </c>
      <c r="AC352" s="170">
        <f>AVERAGE(P$6:P352)</f>
        <v>36.829971181556196</v>
      </c>
      <c r="AD352" s="170">
        <f>AVERAGE(Q$6:Q352)</f>
        <v>125.68587896253602</v>
      </c>
      <c r="AY352" s="5"/>
      <c r="AZ352" s="26">
        <v>347</v>
      </c>
      <c r="BA352" s="165">
        <v>19.772515224190887</v>
      </c>
      <c r="BB352" s="176">
        <v>0.15</v>
      </c>
      <c r="BC352" s="161">
        <v>6</v>
      </c>
      <c r="BD352" s="182">
        <v>530</v>
      </c>
      <c r="BE352" s="161">
        <v>23</v>
      </c>
      <c r="BF352" s="161">
        <v>22</v>
      </c>
      <c r="BG352" s="161">
        <v>2</v>
      </c>
      <c r="BH352" s="168">
        <v>3300</v>
      </c>
      <c r="BI352" s="168">
        <v>300</v>
      </c>
      <c r="BJ352" s="168">
        <v>1000</v>
      </c>
      <c r="BK352" s="168">
        <v>300</v>
      </c>
      <c r="BL352" s="168">
        <v>2755</v>
      </c>
      <c r="BM352" s="161">
        <v>3</v>
      </c>
      <c r="BN352" s="168">
        <v>45</v>
      </c>
      <c r="BO352" s="168">
        <v>590</v>
      </c>
      <c r="BP352" s="161" t="s">
        <v>116</v>
      </c>
      <c r="BR352" s="164">
        <f>AVERAGE(BE$6:BE352)</f>
        <v>19.792507204610953</v>
      </c>
      <c r="BS352" s="164">
        <f>AVERAGE(BF$6:BF352)</f>
        <v>18.956772334293948</v>
      </c>
      <c r="BT352" s="164">
        <f>AVERAGE(BG$6:BG352)</f>
        <v>0.72046109510086453</v>
      </c>
      <c r="BU352" s="167">
        <f>AVERAGE(BH$6:BH352)</f>
        <v>2843.5158501440924</v>
      </c>
      <c r="BV352" s="167">
        <f>AVERAGE(BI$6:BI352)</f>
        <v>108.06916426512969</v>
      </c>
      <c r="BW352" s="167">
        <f>AVERAGE(BJ$6:BJ352)</f>
        <v>911.81556195965413</v>
      </c>
      <c r="BX352" s="167">
        <f>AVERAGE(BK$6:BK352)</f>
        <v>273.54466858789624</v>
      </c>
      <c r="BY352" s="167">
        <f>AVERAGE(BL$6:BL352)</f>
        <v>2263.6368876080692</v>
      </c>
      <c r="BZ352" s="164">
        <f>AVERAGE(BM$6:BM352)</f>
        <v>2.244956772334294</v>
      </c>
      <c r="CA352" s="167">
        <f>AVERAGE(BN$6:BN352)</f>
        <v>33.674351585014406</v>
      </c>
      <c r="CB352" s="167">
        <f>AVERAGE(BO$6:BO352)</f>
        <v>613.55331412103749</v>
      </c>
      <c r="DF352" s="103">
        <v>347</v>
      </c>
      <c r="DG352" s="192">
        <v>7.9565447971565053</v>
      </c>
      <c r="DH352" s="193">
        <v>0.1</v>
      </c>
      <c r="DI352" s="105">
        <v>1</v>
      </c>
      <c r="DJ352" s="194">
        <v>122</v>
      </c>
      <c r="DK352" s="105">
        <v>8</v>
      </c>
      <c r="DL352" s="105">
        <v>8</v>
      </c>
      <c r="DM352" s="105">
        <v>0</v>
      </c>
      <c r="DN352" s="194">
        <v>1440</v>
      </c>
      <c r="DO352" s="194">
        <v>0</v>
      </c>
      <c r="DP352" s="194">
        <v>400</v>
      </c>
      <c r="DQ352" s="194">
        <v>120</v>
      </c>
      <c r="DR352" s="194">
        <v>1267</v>
      </c>
      <c r="DS352" s="105">
        <v>1</v>
      </c>
      <c r="DT352" s="194">
        <v>18</v>
      </c>
      <c r="DU352" s="194">
        <v>191</v>
      </c>
      <c r="DV352" s="105" t="s">
        <v>117</v>
      </c>
      <c r="DX352" s="164">
        <f>AVERAGE(DK$6:DK352)</f>
        <v>10.443804034582133</v>
      </c>
      <c r="DY352" s="164">
        <f>AVERAGE(DL$6:DL352)</f>
        <v>10.443804034582133</v>
      </c>
      <c r="DZ352" s="164">
        <f>AVERAGE(DM$6:DM352)</f>
        <v>0</v>
      </c>
      <c r="EA352" s="167">
        <f>AVERAGE(DN$6:DN352)</f>
        <v>1879.8847262247839</v>
      </c>
      <c r="EB352" s="167">
        <f>AVERAGE(DO$6:DO352)</f>
        <v>0</v>
      </c>
      <c r="EC352" s="167">
        <f>AVERAGE(DP$6:DP352)</f>
        <v>522.19020172910666</v>
      </c>
      <c r="ED352" s="167">
        <f>AVERAGE(DQ$6:DQ352)</f>
        <v>156.65706051873198</v>
      </c>
      <c r="EE352" s="167">
        <f>AVERAGE(DR$6:DR352)</f>
        <v>1654.1815561959654</v>
      </c>
      <c r="EF352" s="164">
        <f>AVERAGE(DS$6:DS352)</f>
        <v>0.87031700288184433</v>
      </c>
      <c r="EG352" s="167">
        <f>AVERAGE(DT$6:DT352)</f>
        <v>15.665706051873199</v>
      </c>
      <c r="EH352" s="167">
        <f>AVERAGE(DU$6:DU352)</f>
        <v>241.36887608069165</v>
      </c>
      <c r="FJ352" s="103">
        <v>347</v>
      </c>
      <c r="FK352" s="165">
        <v>7.5034641473220178</v>
      </c>
      <c r="FL352" s="163">
        <v>0.2</v>
      </c>
      <c r="FM352" s="161">
        <v>5</v>
      </c>
      <c r="FN352" s="168">
        <v>466</v>
      </c>
      <c r="FO352" s="161">
        <v>11</v>
      </c>
      <c r="FP352" s="161">
        <v>11</v>
      </c>
      <c r="FQ352" s="161">
        <v>0</v>
      </c>
      <c r="FR352" s="168">
        <v>1980</v>
      </c>
      <c r="FS352" s="168">
        <v>0</v>
      </c>
      <c r="FT352" s="168">
        <v>550</v>
      </c>
      <c r="FU352" s="168">
        <v>165</v>
      </c>
      <c r="FV352" s="168">
        <v>1806</v>
      </c>
      <c r="FW352" s="161">
        <v>2</v>
      </c>
      <c r="FX352" s="168">
        <v>72</v>
      </c>
      <c r="FY352" s="168">
        <v>246</v>
      </c>
      <c r="FZ352" s="161" t="s">
        <v>117</v>
      </c>
      <c r="GB352" s="160">
        <f>AVERAGE(FO$6:FO352)</f>
        <v>9.9250720461095092</v>
      </c>
      <c r="GC352" s="160">
        <f>AVERAGE(FP$6:FP352)</f>
        <v>9.9250720461095092</v>
      </c>
      <c r="GD352" s="160">
        <f>AVERAGE(FQ$6:FQ352)</f>
        <v>0</v>
      </c>
      <c r="GE352" s="166">
        <f>AVERAGE(FR$6:FR352)</f>
        <v>1786.5129682997119</v>
      </c>
      <c r="GF352" s="166">
        <f>AVERAGE(FS$6:FS352)</f>
        <v>0</v>
      </c>
      <c r="GG352" s="166">
        <f>AVERAGE(FT$6:FT352)</f>
        <v>496.25360230547551</v>
      </c>
      <c r="GH352" s="166">
        <f>AVERAGE(FU$6:FU352)</f>
        <v>148.87608069164264</v>
      </c>
      <c r="GI352" s="166">
        <f>AVERAGE(FV$6:FV352)</f>
        <v>1631.9308357348702</v>
      </c>
      <c r="GJ352" s="160">
        <f>AVERAGE(FW$6:FW352)</f>
        <v>0.83861671469740628</v>
      </c>
      <c r="GK352" s="166">
        <f>AVERAGE(FX$6:FX352)</f>
        <v>30.190201729106629</v>
      </c>
      <c r="GL352" s="166">
        <f>AVERAGE(FY$6:FY352)</f>
        <v>184.77233429394812</v>
      </c>
      <c r="HM352" s="98">
        <v>347</v>
      </c>
      <c r="HN352" s="179">
        <v>17.063736253847964</v>
      </c>
      <c r="HO352" s="188">
        <v>0.15</v>
      </c>
      <c r="HP352" s="177">
        <v>7</v>
      </c>
      <c r="HQ352" s="191">
        <v>549</v>
      </c>
      <c r="HR352" s="177">
        <v>21</v>
      </c>
      <c r="HS352" s="177">
        <v>21</v>
      </c>
      <c r="HT352" s="177">
        <v>1</v>
      </c>
      <c r="HU352" s="191">
        <v>3150</v>
      </c>
      <c r="HV352" s="191">
        <v>150</v>
      </c>
      <c r="HW352" s="191">
        <v>1000</v>
      </c>
      <c r="HX352" s="191">
        <v>300</v>
      </c>
      <c r="HY352" s="191">
        <v>2624</v>
      </c>
      <c r="HZ352" s="177">
        <v>3</v>
      </c>
      <c r="IA352" s="191">
        <v>90</v>
      </c>
      <c r="IB352" s="191">
        <v>616</v>
      </c>
      <c r="IC352" s="177" t="s">
        <v>116</v>
      </c>
      <c r="IE352" s="164">
        <f>AVERAGE(HR$6:HR352)</f>
        <v>19.887608069164266</v>
      </c>
      <c r="IF352" s="164">
        <f>AVERAGE(HS$6:HS352)</f>
        <v>19.224783861671469</v>
      </c>
      <c r="IG352" s="164">
        <f>AVERAGE(HT$6:HT352)</f>
        <v>1.0461095100864553</v>
      </c>
      <c r="IH352" s="167">
        <f>AVERAGE(HU$6:HU352)</f>
        <v>2883.7175792507205</v>
      </c>
      <c r="II352" s="167">
        <f>AVERAGE(HV$6:HV352)</f>
        <v>156.91642651296829</v>
      </c>
      <c r="IJ352" s="167">
        <f>AVERAGE(HW$6:HW352)</f>
        <v>908.9337175792507</v>
      </c>
      <c r="IK352" s="167">
        <f>AVERAGE(HX$6:HX352)</f>
        <v>272.68011527377524</v>
      </c>
      <c r="IL352" s="167">
        <f>AVERAGE(HY$6:HY352)</f>
        <v>2315.3976945244958</v>
      </c>
      <c r="IM352" s="164">
        <f>AVERAGE(HZ$6:HZ352)</f>
        <v>2.4409221902017291</v>
      </c>
      <c r="IN352" s="167">
        <f>AVERAGE(IA$6:IA352)</f>
        <v>73.22766570605188</v>
      </c>
      <c r="IO352" s="167">
        <f>AVERAGE(IB$6:IB352)</f>
        <v>641.54755043227669</v>
      </c>
    </row>
    <row r="353" spans="2:249" x14ac:dyDescent="0.2">
      <c r="B353" s="103">
        <v>348</v>
      </c>
      <c r="C353" s="165">
        <v>16.747232880688344</v>
      </c>
      <c r="D353" s="163">
        <v>0.15</v>
      </c>
      <c r="E353" s="161">
        <v>6</v>
      </c>
      <c r="F353" s="168">
        <v>280</v>
      </c>
      <c r="G353" s="161">
        <v>20</v>
      </c>
      <c r="H353" s="161">
        <v>20</v>
      </c>
      <c r="I353" s="161">
        <v>0</v>
      </c>
      <c r="J353" s="168">
        <v>2400</v>
      </c>
      <c r="K353" s="168">
        <v>0</v>
      </c>
      <c r="L353" s="168">
        <v>1000</v>
      </c>
      <c r="M353" s="168">
        <v>300</v>
      </c>
      <c r="N353" s="168">
        <v>2205</v>
      </c>
      <c r="O353" s="161">
        <v>3</v>
      </c>
      <c r="P353" s="168">
        <v>36</v>
      </c>
      <c r="Q353" s="168">
        <v>231</v>
      </c>
      <c r="R353" s="161" t="s">
        <v>116</v>
      </c>
      <c r="T353" s="169">
        <f>AVERAGE(G$6:G353)</f>
        <v>23.571839080459771</v>
      </c>
      <c r="U353" s="169">
        <f>AVERAGE(H$6:H353)</f>
        <v>20.839080459770116</v>
      </c>
      <c r="V353" s="169">
        <f>AVERAGE(I$6:I353)</f>
        <v>1.4109195402298851</v>
      </c>
      <c r="W353" s="170">
        <f>AVERAGE(J$6:J353)</f>
        <v>2500.6896551724139</v>
      </c>
      <c r="X353" s="170">
        <f>AVERAGE(K$6:K353)</f>
        <v>169.31034482758622</v>
      </c>
      <c r="Y353" s="170">
        <f>AVERAGE(L$6:L353)</f>
        <v>971.40804597701151</v>
      </c>
      <c r="Z353" s="170">
        <f>AVERAGE(M$6:M353)</f>
        <v>291.42241379310343</v>
      </c>
      <c r="AA353" s="170">
        <f>AVERAGE(N$6:N353)</f>
        <v>2411.5287356321837</v>
      </c>
      <c r="AB353" s="169">
        <f>AVERAGE(O$6:O353)</f>
        <v>3.0689655172413794</v>
      </c>
      <c r="AC353" s="170">
        <f>AVERAGE(P$6:P353)</f>
        <v>36.827586206896555</v>
      </c>
      <c r="AD353" s="170">
        <f>AVERAGE(Q$6:Q353)</f>
        <v>125.98850574712644</v>
      </c>
      <c r="AY353" s="5"/>
      <c r="AZ353" s="26">
        <v>348</v>
      </c>
      <c r="BA353" s="165">
        <v>20.676436544267133</v>
      </c>
      <c r="BB353" s="176">
        <v>0.2</v>
      </c>
      <c r="BC353" s="161">
        <v>2</v>
      </c>
      <c r="BD353" s="182">
        <v>361</v>
      </c>
      <c r="BE353" s="161">
        <v>19</v>
      </c>
      <c r="BF353" s="161">
        <v>19</v>
      </c>
      <c r="BG353" s="161">
        <v>0</v>
      </c>
      <c r="BH353" s="168">
        <v>2850</v>
      </c>
      <c r="BI353" s="168">
        <v>0</v>
      </c>
      <c r="BJ353" s="168">
        <v>950</v>
      </c>
      <c r="BK353" s="168">
        <v>285</v>
      </c>
      <c r="BL353" s="168">
        <v>2221</v>
      </c>
      <c r="BM353" s="161">
        <v>4</v>
      </c>
      <c r="BN353" s="168">
        <v>60</v>
      </c>
      <c r="BO353" s="168">
        <v>689</v>
      </c>
      <c r="BP353" s="161" t="s">
        <v>117</v>
      </c>
      <c r="BR353" s="164">
        <f>AVERAGE(BE$6:BE353)</f>
        <v>19.790229885057471</v>
      </c>
      <c r="BS353" s="164">
        <f>AVERAGE(BF$6:BF353)</f>
        <v>18.956896551724139</v>
      </c>
      <c r="BT353" s="164">
        <f>AVERAGE(BG$6:BG353)</f>
        <v>0.7183908045977011</v>
      </c>
      <c r="BU353" s="167">
        <f>AVERAGE(BH$6:BH353)</f>
        <v>2843.5344827586205</v>
      </c>
      <c r="BV353" s="167">
        <f>AVERAGE(BI$6:BI353)</f>
        <v>107.75862068965517</v>
      </c>
      <c r="BW353" s="167">
        <f>AVERAGE(BJ$6:BJ353)</f>
        <v>911.92528735632186</v>
      </c>
      <c r="BX353" s="167">
        <f>AVERAGE(BK$6:BK353)</f>
        <v>273.57758620689657</v>
      </c>
      <c r="BY353" s="167">
        <f>AVERAGE(BL$6:BL353)</f>
        <v>2263.5143678160921</v>
      </c>
      <c r="BZ353" s="164">
        <f>AVERAGE(BM$6:BM353)</f>
        <v>2.25</v>
      </c>
      <c r="CA353" s="167">
        <f>AVERAGE(BN$6:BN353)</f>
        <v>33.75</v>
      </c>
      <c r="CB353" s="167">
        <f>AVERAGE(BO$6:BO353)</f>
        <v>613.77011494252872</v>
      </c>
      <c r="DF353" s="103">
        <v>348</v>
      </c>
      <c r="DG353" s="192">
        <v>5.2776858499271473</v>
      </c>
      <c r="DH353" s="193">
        <v>0.15</v>
      </c>
      <c r="DI353" s="105">
        <v>6</v>
      </c>
      <c r="DJ353" s="194">
        <v>444</v>
      </c>
      <c r="DK353" s="105">
        <v>10</v>
      </c>
      <c r="DL353" s="105">
        <v>10</v>
      </c>
      <c r="DM353" s="105">
        <v>0</v>
      </c>
      <c r="DN353" s="194">
        <v>1800</v>
      </c>
      <c r="DO353" s="194">
        <v>0</v>
      </c>
      <c r="DP353" s="194">
        <v>500</v>
      </c>
      <c r="DQ353" s="194">
        <v>150</v>
      </c>
      <c r="DR353" s="194">
        <v>1719</v>
      </c>
      <c r="DS353" s="105">
        <v>1</v>
      </c>
      <c r="DT353" s="194">
        <v>18</v>
      </c>
      <c r="DU353" s="194">
        <v>99</v>
      </c>
      <c r="DV353" s="105" t="s">
        <v>117</v>
      </c>
      <c r="DX353" s="164">
        <f>AVERAGE(DK$6:DK353)</f>
        <v>10.442528735632184</v>
      </c>
      <c r="DY353" s="164">
        <f>AVERAGE(DL$6:DL353)</f>
        <v>10.442528735632184</v>
      </c>
      <c r="DZ353" s="164">
        <f>AVERAGE(DM$6:DM353)</f>
        <v>0</v>
      </c>
      <c r="EA353" s="167">
        <f>AVERAGE(DN$6:DN353)</f>
        <v>1879.655172413793</v>
      </c>
      <c r="EB353" s="167">
        <f>AVERAGE(DO$6:DO353)</f>
        <v>0</v>
      </c>
      <c r="EC353" s="167">
        <f>AVERAGE(DP$6:DP353)</f>
        <v>522.12643678160919</v>
      </c>
      <c r="ED353" s="167">
        <f>AVERAGE(DQ$6:DQ353)</f>
        <v>156.63793103448276</v>
      </c>
      <c r="EE353" s="167">
        <f>AVERAGE(DR$6:DR353)</f>
        <v>1654.367816091954</v>
      </c>
      <c r="EF353" s="164">
        <f>AVERAGE(DS$6:DS353)</f>
        <v>0.87068965517241381</v>
      </c>
      <c r="EG353" s="167">
        <f>AVERAGE(DT$6:DT353)</f>
        <v>15.672413793103448</v>
      </c>
      <c r="EH353" s="167">
        <f>AVERAGE(DU$6:DU353)</f>
        <v>240.95977011494253</v>
      </c>
      <c r="FJ353" s="103">
        <v>348</v>
      </c>
      <c r="FK353" s="165">
        <v>7.6105368126612234</v>
      </c>
      <c r="FL353" s="163">
        <v>0.1</v>
      </c>
      <c r="FM353" s="161">
        <v>0</v>
      </c>
      <c r="FN353" s="168">
        <v>584</v>
      </c>
      <c r="FO353" s="161">
        <v>7</v>
      </c>
      <c r="FP353" s="161">
        <v>7</v>
      </c>
      <c r="FQ353" s="161">
        <v>0</v>
      </c>
      <c r="FR353" s="168">
        <v>1260</v>
      </c>
      <c r="FS353" s="168">
        <v>0</v>
      </c>
      <c r="FT353" s="168">
        <v>350</v>
      </c>
      <c r="FU353" s="168">
        <v>105</v>
      </c>
      <c r="FV353" s="168">
        <v>1664</v>
      </c>
      <c r="FW353" s="161">
        <v>1</v>
      </c>
      <c r="FX353" s="168">
        <v>36</v>
      </c>
      <c r="FY353" s="168">
        <v>-368</v>
      </c>
      <c r="FZ353" s="161" t="s">
        <v>117</v>
      </c>
      <c r="GB353" s="160">
        <f>AVERAGE(FO$6:FO353)</f>
        <v>9.9166666666666661</v>
      </c>
      <c r="GC353" s="160">
        <f>AVERAGE(FP$6:FP353)</f>
        <v>9.9166666666666661</v>
      </c>
      <c r="GD353" s="160">
        <f>AVERAGE(FQ$6:FQ353)</f>
        <v>0</v>
      </c>
      <c r="GE353" s="166">
        <f>AVERAGE(FR$6:FR353)</f>
        <v>1785</v>
      </c>
      <c r="GF353" s="166">
        <f>AVERAGE(FS$6:FS353)</f>
        <v>0</v>
      </c>
      <c r="GG353" s="166">
        <f>AVERAGE(FT$6:FT353)</f>
        <v>495.83333333333331</v>
      </c>
      <c r="GH353" s="166">
        <f>AVERAGE(FU$6:FU353)</f>
        <v>148.75</v>
      </c>
      <c r="GI353" s="166">
        <f>AVERAGE(FV$6:FV353)</f>
        <v>1632.0229885057472</v>
      </c>
      <c r="GJ353" s="160">
        <f>AVERAGE(FW$6:FW353)</f>
        <v>0.83908045977011492</v>
      </c>
      <c r="GK353" s="166">
        <f>AVERAGE(FX$6:FX353)</f>
        <v>30.206896551724139</v>
      </c>
      <c r="GL353" s="166">
        <f>AVERAGE(FY$6:FY353)</f>
        <v>183.18390804597701</v>
      </c>
      <c r="HM353" s="98">
        <v>348</v>
      </c>
      <c r="HN353" s="179">
        <v>14.946306241293648</v>
      </c>
      <c r="HO353" s="188">
        <v>0.1</v>
      </c>
      <c r="HP353" s="177">
        <v>2</v>
      </c>
      <c r="HQ353" s="191">
        <v>508</v>
      </c>
      <c r="HR353" s="177">
        <v>16</v>
      </c>
      <c r="HS353" s="177">
        <v>16</v>
      </c>
      <c r="HT353" s="177">
        <v>0</v>
      </c>
      <c r="HU353" s="191">
        <v>2400</v>
      </c>
      <c r="HV353" s="191">
        <v>0</v>
      </c>
      <c r="HW353" s="191">
        <v>800</v>
      </c>
      <c r="HX353" s="191">
        <v>240</v>
      </c>
      <c r="HY353" s="191">
        <v>2173</v>
      </c>
      <c r="HZ353" s="177">
        <v>1</v>
      </c>
      <c r="IA353" s="191">
        <v>30</v>
      </c>
      <c r="IB353" s="191">
        <v>257</v>
      </c>
      <c r="IC353" s="177" t="s">
        <v>117</v>
      </c>
      <c r="IE353" s="164">
        <f>AVERAGE(HR$6:HR353)</f>
        <v>19.876436781609197</v>
      </c>
      <c r="IF353" s="164">
        <f>AVERAGE(HS$6:HS353)</f>
        <v>19.21551724137931</v>
      </c>
      <c r="IG353" s="164">
        <f>AVERAGE(HT$6:HT353)</f>
        <v>1.0431034482758621</v>
      </c>
      <c r="IH353" s="167">
        <f>AVERAGE(HU$6:HU353)</f>
        <v>2882.3275862068967</v>
      </c>
      <c r="II353" s="167">
        <f>AVERAGE(HV$6:HV353)</f>
        <v>156.4655172413793</v>
      </c>
      <c r="IJ353" s="167">
        <f>AVERAGE(HW$6:HW353)</f>
        <v>908.62068965517244</v>
      </c>
      <c r="IK353" s="167">
        <f>AVERAGE(HX$6:HX353)</f>
        <v>272.58620689655174</v>
      </c>
      <c r="IL353" s="167">
        <f>AVERAGE(HY$6:HY353)</f>
        <v>2314.9885057471265</v>
      </c>
      <c r="IM353" s="164">
        <f>AVERAGE(HZ$6:HZ353)</f>
        <v>2.4367816091954024</v>
      </c>
      <c r="IN353" s="167">
        <f>AVERAGE(IA$6:IA353)</f>
        <v>73.103448275862064</v>
      </c>
      <c r="IO353" s="167">
        <f>AVERAGE(IB$6:IB353)</f>
        <v>640.44252873563221</v>
      </c>
    </row>
    <row r="354" spans="2:249" x14ac:dyDescent="0.2">
      <c r="B354" s="103">
        <v>349</v>
      </c>
      <c r="C354" s="165">
        <v>26.126958064479528</v>
      </c>
      <c r="D354" s="163">
        <v>0.2</v>
      </c>
      <c r="E354" s="161">
        <v>8</v>
      </c>
      <c r="F354" s="168">
        <v>344</v>
      </c>
      <c r="G354" s="161">
        <v>29</v>
      </c>
      <c r="H354" s="161">
        <v>22</v>
      </c>
      <c r="I354" s="161">
        <v>2</v>
      </c>
      <c r="J354" s="168">
        <v>2640</v>
      </c>
      <c r="K354" s="168">
        <v>240</v>
      </c>
      <c r="L354" s="168">
        <v>1000</v>
      </c>
      <c r="M354" s="168">
        <v>300</v>
      </c>
      <c r="N354" s="168">
        <v>2509</v>
      </c>
      <c r="O354" s="161">
        <v>5</v>
      </c>
      <c r="P354" s="168">
        <v>60</v>
      </c>
      <c r="Q354" s="168">
        <v>191</v>
      </c>
      <c r="R354" s="161" t="s">
        <v>116</v>
      </c>
      <c r="T354" s="169">
        <f>AVERAGE(G$6:G354)</f>
        <v>23.587392550143267</v>
      </c>
      <c r="U354" s="169">
        <f>AVERAGE(H$6:H354)</f>
        <v>20.842406876790832</v>
      </c>
      <c r="V354" s="169">
        <f>AVERAGE(I$6:I354)</f>
        <v>1.4126074498567336</v>
      </c>
      <c r="W354" s="170">
        <f>AVERAGE(J$6:J354)</f>
        <v>2501.0888252148998</v>
      </c>
      <c r="X354" s="170">
        <f>AVERAGE(K$6:K354)</f>
        <v>169.51289398280801</v>
      </c>
      <c r="Y354" s="170">
        <f>AVERAGE(L$6:L354)</f>
        <v>971.48997134670492</v>
      </c>
      <c r="Z354" s="170">
        <f>AVERAGE(M$6:M354)</f>
        <v>291.44699140401144</v>
      </c>
      <c r="AA354" s="170">
        <f>AVERAGE(N$6:N354)</f>
        <v>2411.8080229226362</v>
      </c>
      <c r="AB354" s="169">
        <f>AVERAGE(O$6:O354)</f>
        <v>3.0744985673352434</v>
      </c>
      <c r="AC354" s="170">
        <f>AVERAGE(P$6:P354)</f>
        <v>36.893982808022926</v>
      </c>
      <c r="AD354" s="170">
        <f>AVERAGE(Q$6:Q354)</f>
        <v>126.17478510028653</v>
      </c>
      <c r="AY354" s="5"/>
      <c r="AZ354" s="26">
        <v>349</v>
      </c>
      <c r="BA354" s="165">
        <v>13.599827379462887</v>
      </c>
      <c r="BB354" s="176">
        <v>0.05</v>
      </c>
      <c r="BC354" s="161">
        <v>4</v>
      </c>
      <c r="BD354" s="182">
        <v>432</v>
      </c>
      <c r="BE354" s="161">
        <v>17</v>
      </c>
      <c r="BF354" s="161">
        <v>17</v>
      </c>
      <c r="BG354" s="161">
        <v>0</v>
      </c>
      <c r="BH354" s="168">
        <v>2550</v>
      </c>
      <c r="BI354" s="168">
        <v>0</v>
      </c>
      <c r="BJ354" s="168">
        <v>850</v>
      </c>
      <c r="BK354" s="168">
        <v>255</v>
      </c>
      <c r="BL354" s="168">
        <v>2162</v>
      </c>
      <c r="BM354" s="161">
        <v>1</v>
      </c>
      <c r="BN354" s="168">
        <v>15</v>
      </c>
      <c r="BO354" s="168">
        <v>403</v>
      </c>
      <c r="BP354" s="161" t="s">
        <v>117</v>
      </c>
      <c r="BR354" s="164">
        <f>AVERAGE(BE$6:BE354)</f>
        <v>19.782234957020059</v>
      </c>
      <c r="BS354" s="164">
        <f>AVERAGE(BF$6:BF354)</f>
        <v>18.951289398280803</v>
      </c>
      <c r="BT354" s="164">
        <f>AVERAGE(BG$6:BG354)</f>
        <v>0.71633237822349571</v>
      </c>
      <c r="BU354" s="167">
        <f>AVERAGE(BH$6:BH354)</f>
        <v>2842.6934097421204</v>
      </c>
      <c r="BV354" s="167">
        <f>AVERAGE(BI$6:BI354)</f>
        <v>107.44985673352436</v>
      </c>
      <c r="BW354" s="167">
        <f>AVERAGE(BJ$6:BJ354)</f>
        <v>911.74785100286533</v>
      </c>
      <c r="BX354" s="167">
        <f>AVERAGE(BK$6:BK354)</f>
        <v>273.52435530085961</v>
      </c>
      <c r="BY354" s="167">
        <f>AVERAGE(BL$6:BL354)</f>
        <v>2263.2234957020059</v>
      </c>
      <c r="BZ354" s="164">
        <f>AVERAGE(BM$6:BM354)</f>
        <v>2.2464183381088825</v>
      </c>
      <c r="CA354" s="167">
        <f>AVERAGE(BN$6:BN354)</f>
        <v>33.696275071633238</v>
      </c>
      <c r="CB354" s="167">
        <f>AVERAGE(BO$6:BO354)</f>
        <v>613.16618911174783</v>
      </c>
      <c r="DF354" s="103">
        <v>349</v>
      </c>
      <c r="DG354" s="192">
        <v>7.6754164308859583</v>
      </c>
      <c r="DH354" s="193">
        <v>0.05</v>
      </c>
      <c r="DI354" s="105">
        <v>9</v>
      </c>
      <c r="DJ354" s="194">
        <v>365</v>
      </c>
      <c r="DK354" s="105">
        <v>17</v>
      </c>
      <c r="DL354" s="105">
        <v>17</v>
      </c>
      <c r="DM354" s="105">
        <v>0</v>
      </c>
      <c r="DN354" s="194">
        <v>3060</v>
      </c>
      <c r="DO354" s="194">
        <v>0</v>
      </c>
      <c r="DP354" s="194">
        <v>850</v>
      </c>
      <c r="DQ354" s="194">
        <v>255</v>
      </c>
      <c r="DR354" s="194">
        <v>2095</v>
      </c>
      <c r="DS354" s="105">
        <v>0</v>
      </c>
      <c r="DT354" s="194">
        <v>0</v>
      </c>
      <c r="DU354" s="194">
        <v>965</v>
      </c>
      <c r="DV354" s="105" t="s">
        <v>117</v>
      </c>
      <c r="DX354" s="164">
        <f>AVERAGE(DK$6:DK354)</f>
        <v>10.461318051575931</v>
      </c>
      <c r="DY354" s="164">
        <f>AVERAGE(DL$6:DL354)</f>
        <v>10.461318051575931</v>
      </c>
      <c r="DZ354" s="164">
        <f>AVERAGE(DM$6:DM354)</f>
        <v>0</v>
      </c>
      <c r="EA354" s="167">
        <f>AVERAGE(DN$6:DN354)</f>
        <v>1883.0372492836677</v>
      </c>
      <c r="EB354" s="167">
        <f>AVERAGE(DO$6:DO354)</f>
        <v>0</v>
      </c>
      <c r="EC354" s="167">
        <f>AVERAGE(DP$6:DP354)</f>
        <v>523.06590257879657</v>
      </c>
      <c r="ED354" s="167">
        <f>AVERAGE(DQ$6:DQ354)</f>
        <v>156.91977077363896</v>
      </c>
      <c r="EE354" s="167">
        <f>AVERAGE(DR$6:DR354)</f>
        <v>1655.6303724928366</v>
      </c>
      <c r="EF354" s="164">
        <f>AVERAGE(DS$6:DS354)</f>
        <v>0.86819484240687683</v>
      </c>
      <c r="EG354" s="167">
        <f>AVERAGE(DT$6:DT354)</f>
        <v>15.627507163323783</v>
      </c>
      <c r="EH354" s="167">
        <f>AVERAGE(DU$6:DU354)</f>
        <v>243.03438395415472</v>
      </c>
      <c r="FJ354" s="103">
        <v>349</v>
      </c>
      <c r="FK354" s="165">
        <v>6.8014895095193246</v>
      </c>
      <c r="FL354" s="163">
        <v>0.1</v>
      </c>
      <c r="FM354" s="161">
        <v>4</v>
      </c>
      <c r="FN354" s="168">
        <v>316</v>
      </c>
      <c r="FO354" s="161">
        <v>10</v>
      </c>
      <c r="FP354" s="161">
        <v>10</v>
      </c>
      <c r="FQ354" s="161">
        <v>0</v>
      </c>
      <c r="FR354" s="168">
        <v>1800</v>
      </c>
      <c r="FS354" s="168">
        <v>0</v>
      </c>
      <c r="FT354" s="168">
        <v>500</v>
      </c>
      <c r="FU354" s="168">
        <v>150</v>
      </c>
      <c r="FV354" s="168">
        <v>1591</v>
      </c>
      <c r="FW354" s="161">
        <v>1</v>
      </c>
      <c r="FX354" s="168">
        <v>36</v>
      </c>
      <c r="FY354" s="168">
        <v>245</v>
      </c>
      <c r="FZ354" s="161" t="s">
        <v>117</v>
      </c>
      <c r="GB354" s="160">
        <f>AVERAGE(FO$6:FO354)</f>
        <v>9.9169054441260744</v>
      </c>
      <c r="GC354" s="160">
        <f>AVERAGE(FP$6:FP354)</f>
        <v>9.9169054441260744</v>
      </c>
      <c r="GD354" s="160">
        <f>AVERAGE(FQ$6:FQ354)</f>
        <v>0</v>
      </c>
      <c r="GE354" s="166">
        <f>AVERAGE(FR$6:FR354)</f>
        <v>1785.0429799426934</v>
      </c>
      <c r="GF354" s="166">
        <f>AVERAGE(FS$6:FS354)</f>
        <v>0</v>
      </c>
      <c r="GG354" s="166">
        <f>AVERAGE(FT$6:FT354)</f>
        <v>495.84527220630372</v>
      </c>
      <c r="GH354" s="166">
        <f>AVERAGE(FU$6:FU354)</f>
        <v>148.7535816618911</v>
      </c>
      <c r="GI354" s="166">
        <f>AVERAGE(FV$6:FV354)</f>
        <v>1631.9054441260746</v>
      </c>
      <c r="GJ354" s="160">
        <f>AVERAGE(FW$6:FW354)</f>
        <v>0.83954154727793695</v>
      </c>
      <c r="GK354" s="166">
        <f>AVERAGE(FX$6:FX354)</f>
        <v>30.223495702005732</v>
      </c>
      <c r="GL354" s="166">
        <f>AVERAGE(FY$6:FY354)</f>
        <v>183.36103151862463</v>
      </c>
      <c r="HM354" s="98">
        <v>349</v>
      </c>
      <c r="HN354" s="179">
        <v>13.368232216837484</v>
      </c>
      <c r="HO354" s="188">
        <v>0.05</v>
      </c>
      <c r="HP354" s="177">
        <v>3</v>
      </c>
      <c r="HQ354" s="191">
        <v>475</v>
      </c>
      <c r="HR354" s="177">
        <v>15</v>
      </c>
      <c r="HS354" s="177">
        <v>15</v>
      </c>
      <c r="HT354" s="177">
        <v>0</v>
      </c>
      <c r="HU354" s="191">
        <v>2250</v>
      </c>
      <c r="HV354" s="191">
        <v>0</v>
      </c>
      <c r="HW354" s="191">
        <v>750</v>
      </c>
      <c r="HX354" s="191">
        <v>225</v>
      </c>
      <c r="HY354" s="191">
        <v>2075</v>
      </c>
      <c r="HZ354" s="177">
        <v>1</v>
      </c>
      <c r="IA354" s="191">
        <v>30</v>
      </c>
      <c r="IB354" s="191">
        <v>205</v>
      </c>
      <c r="IC354" s="177" t="s">
        <v>117</v>
      </c>
      <c r="IE354" s="164">
        <f>AVERAGE(HR$6:HR354)</f>
        <v>19.862464183381089</v>
      </c>
      <c r="IF354" s="164">
        <f>AVERAGE(HS$6:HS354)</f>
        <v>19.203438395415471</v>
      </c>
      <c r="IG354" s="164">
        <f>AVERAGE(HT$6:HT354)</f>
        <v>1.0401146131805157</v>
      </c>
      <c r="IH354" s="167">
        <f>AVERAGE(HU$6:HU354)</f>
        <v>2880.5157593123208</v>
      </c>
      <c r="II354" s="167">
        <f>AVERAGE(HV$6:HV354)</f>
        <v>156.01719197707737</v>
      </c>
      <c r="IJ354" s="167">
        <f>AVERAGE(HW$6:HW354)</f>
        <v>908.16618911174783</v>
      </c>
      <c r="IK354" s="167">
        <f>AVERAGE(HX$6:HX354)</f>
        <v>272.44985673352437</v>
      </c>
      <c r="IL354" s="167">
        <f>AVERAGE(HY$6:HY354)</f>
        <v>2314.300859598854</v>
      </c>
      <c r="IM354" s="164">
        <f>AVERAGE(HZ$6:HZ354)</f>
        <v>2.4326647564469912</v>
      </c>
      <c r="IN354" s="167">
        <f>AVERAGE(IA$6:IA354)</f>
        <v>72.97994269340974</v>
      </c>
      <c r="IO354" s="167">
        <f>AVERAGE(IB$6:IB354)</f>
        <v>639.19484240687677</v>
      </c>
    </row>
    <row r="355" spans="2:249" x14ac:dyDescent="0.2">
      <c r="B355" s="103">
        <v>350</v>
      </c>
      <c r="C355" s="165">
        <v>25.460146654217237</v>
      </c>
      <c r="D355" s="163">
        <v>0.2</v>
      </c>
      <c r="E355" s="161">
        <v>9</v>
      </c>
      <c r="F355" s="168">
        <v>487</v>
      </c>
      <c r="G355" s="161">
        <v>29</v>
      </c>
      <c r="H355" s="161">
        <v>22</v>
      </c>
      <c r="I355" s="161">
        <v>2</v>
      </c>
      <c r="J355" s="168">
        <v>2640</v>
      </c>
      <c r="K355" s="168">
        <v>240</v>
      </c>
      <c r="L355" s="168">
        <v>1000</v>
      </c>
      <c r="M355" s="168">
        <v>300</v>
      </c>
      <c r="N355" s="168">
        <v>2652</v>
      </c>
      <c r="O355" s="161">
        <v>5</v>
      </c>
      <c r="P355" s="168">
        <v>60</v>
      </c>
      <c r="Q355" s="168">
        <v>48</v>
      </c>
      <c r="R355" s="161" t="s">
        <v>116</v>
      </c>
      <c r="T355" s="169">
        <f>AVERAGE(G$6:G355)</f>
        <v>23.602857142857143</v>
      </c>
      <c r="U355" s="169">
        <f>AVERAGE(H$6:H355)</f>
        <v>20.845714285714287</v>
      </c>
      <c r="V355" s="169">
        <f>AVERAGE(I$6:I355)</f>
        <v>1.4142857142857144</v>
      </c>
      <c r="W355" s="170">
        <f>AVERAGE(J$6:J355)</f>
        <v>2501.4857142857145</v>
      </c>
      <c r="X355" s="170">
        <f>AVERAGE(K$6:K355)</f>
        <v>169.71428571428572</v>
      </c>
      <c r="Y355" s="170">
        <f>AVERAGE(L$6:L355)</f>
        <v>971.57142857142856</v>
      </c>
      <c r="Z355" s="170">
        <f>AVERAGE(M$6:M355)</f>
        <v>291.47142857142859</v>
      </c>
      <c r="AA355" s="170">
        <f>AVERAGE(N$6:N355)</f>
        <v>2412.4942857142855</v>
      </c>
      <c r="AB355" s="169">
        <f>AVERAGE(O$6:O355)</f>
        <v>3.08</v>
      </c>
      <c r="AC355" s="170">
        <f>AVERAGE(P$6:P355)</f>
        <v>36.96</v>
      </c>
      <c r="AD355" s="170">
        <f>AVERAGE(Q$6:Q355)</f>
        <v>125.95142857142856</v>
      </c>
      <c r="AY355" s="5"/>
      <c r="AZ355" s="26">
        <v>350</v>
      </c>
      <c r="BA355" s="165">
        <v>23.557657008795932</v>
      </c>
      <c r="BB355" s="176">
        <v>0.1</v>
      </c>
      <c r="BC355" s="161">
        <v>2</v>
      </c>
      <c r="BD355" s="182">
        <v>310</v>
      </c>
      <c r="BE355" s="161">
        <v>24</v>
      </c>
      <c r="BF355" s="161">
        <v>22</v>
      </c>
      <c r="BG355" s="161">
        <v>2</v>
      </c>
      <c r="BH355" s="168">
        <v>3300</v>
      </c>
      <c r="BI355" s="168">
        <v>300</v>
      </c>
      <c r="BJ355" s="168">
        <v>1000</v>
      </c>
      <c r="BK355" s="168">
        <v>300</v>
      </c>
      <c r="BL355" s="168">
        <v>2535</v>
      </c>
      <c r="BM355" s="161">
        <v>2</v>
      </c>
      <c r="BN355" s="168">
        <v>30</v>
      </c>
      <c r="BO355" s="168">
        <v>795</v>
      </c>
      <c r="BP355" s="161" t="s">
        <v>116</v>
      </c>
      <c r="BR355" s="164">
        <f>AVERAGE(BE$6:BE355)</f>
        <v>19.794285714285714</v>
      </c>
      <c r="BS355" s="164">
        <f>AVERAGE(BF$6:BF355)</f>
        <v>18.96</v>
      </c>
      <c r="BT355" s="164">
        <f>AVERAGE(BG$6:BG355)</f>
        <v>0.72</v>
      </c>
      <c r="BU355" s="167">
        <f>AVERAGE(BH$6:BH355)</f>
        <v>2844</v>
      </c>
      <c r="BV355" s="167">
        <f>AVERAGE(BI$6:BI355)</f>
        <v>108</v>
      </c>
      <c r="BW355" s="167">
        <f>AVERAGE(BJ$6:BJ355)</f>
        <v>912</v>
      </c>
      <c r="BX355" s="167">
        <f>AVERAGE(BK$6:BK355)</f>
        <v>273.60000000000002</v>
      </c>
      <c r="BY355" s="167">
        <f>AVERAGE(BL$6:BL355)</f>
        <v>2264</v>
      </c>
      <c r="BZ355" s="164">
        <f>AVERAGE(BM$6:BM355)</f>
        <v>2.2457142857142856</v>
      </c>
      <c r="CA355" s="167">
        <f>AVERAGE(BN$6:BN355)</f>
        <v>33.685714285714283</v>
      </c>
      <c r="CB355" s="167">
        <f>AVERAGE(BO$6:BO355)</f>
        <v>613.68571428571431</v>
      </c>
      <c r="DF355" s="103">
        <v>350</v>
      </c>
      <c r="DG355" s="192">
        <v>8.5604931116951697</v>
      </c>
      <c r="DH355" s="193">
        <v>0.1</v>
      </c>
      <c r="DI355" s="105">
        <v>10</v>
      </c>
      <c r="DJ355" s="194">
        <v>519</v>
      </c>
      <c r="DK355" s="105">
        <v>18</v>
      </c>
      <c r="DL355" s="105">
        <v>18</v>
      </c>
      <c r="DM355" s="105">
        <v>0</v>
      </c>
      <c r="DN355" s="194">
        <v>3240</v>
      </c>
      <c r="DO355" s="194">
        <v>0</v>
      </c>
      <c r="DP355" s="194">
        <v>900</v>
      </c>
      <c r="DQ355" s="194">
        <v>270</v>
      </c>
      <c r="DR355" s="194">
        <v>2314</v>
      </c>
      <c r="DS355" s="105">
        <v>1</v>
      </c>
      <c r="DT355" s="194">
        <v>18</v>
      </c>
      <c r="DU355" s="194">
        <v>944</v>
      </c>
      <c r="DV355" s="105" t="s">
        <v>117</v>
      </c>
      <c r="DX355" s="164">
        <f>AVERAGE(DK$6:DK355)</f>
        <v>10.482857142857142</v>
      </c>
      <c r="DY355" s="164">
        <f>AVERAGE(DL$6:DL355)</f>
        <v>10.482857142857142</v>
      </c>
      <c r="DZ355" s="164">
        <f>AVERAGE(DM$6:DM355)</f>
        <v>0</v>
      </c>
      <c r="EA355" s="167">
        <f>AVERAGE(DN$6:DN355)</f>
        <v>1886.9142857142858</v>
      </c>
      <c r="EB355" s="167">
        <f>AVERAGE(DO$6:DO355)</f>
        <v>0</v>
      </c>
      <c r="EC355" s="167">
        <f>AVERAGE(DP$6:DP355)</f>
        <v>524.14285714285711</v>
      </c>
      <c r="ED355" s="167">
        <f>AVERAGE(DQ$6:DQ355)</f>
        <v>157.24285714285713</v>
      </c>
      <c r="EE355" s="167">
        <f>AVERAGE(DR$6:DR355)</f>
        <v>1657.5114285714285</v>
      </c>
      <c r="EF355" s="164">
        <f>AVERAGE(DS$6:DS355)</f>
        <v>0.86857142857142855</v>
      </c>
      <c r="EG355" s="167">
        <f>AVERAGE(DT$6:DT355)</f>
        <v>15.634285714285713</v>
      </c>
      <c r="EH355" s="167">
        <f>AVERAGE(DU$6:DU355)</f>
        <v>245.03714285714287</v>
      </c>
      <c r="FJ355" s="103">
        <v>350</v>
      </c>
      <c r="FK355" s="165">
        <v>5.5031759734325769</v>
      </c>
      <c r="FL355" s="163">
        <v>0.15</v>
      </c>
      <c r="FM355" s="161">
        <v>2</v>
      </c>
      <c r="FN355" s="168">
        <v>225</v>
      </c>
      <c r="FO355" s="161">
        <v>7</v>
      </c>
      <c r="FP355" s="161">
        <v>7</v>
      </c>
      <c r="FQ355" s="161">
        <v>0</v>
      </c>
      <c r="FR355" s="168">
        <v>1260</v>
      </c>
      <c r="FS355" s="168">
        <v>0</v>
      </c>
      <c r="FT355" s="168">
        <v>350</v>
      </c>
      <c r="FU355" s="168">
        <v>105</v>
      </c>
      <c r="FV355" s="168">
        <v>1305</v>
      </c>
      <c r="FW355" s="161">
        <v>1</v>
      </c>
      <c r="FX355" s="168">
        <v>36</v>
      </c>
      <c r="FY355" s="168">
        <v>-9</v>
      </c>
      <c r="FZ355" s="161" t="s">
        <v>117</v>
      </c>
      <c r="GB355" s="160">
        <f>AVERAGE(FO$6:FO355)</f>
        <v>9.9085714285714293</v>
      </c>
      <c r="GC355" s="160">
        <f>AVERAGE(FP$6:FP355)</f>
        <v>9.9085714285714293</v>
      </c>
      <c r="GD355" s="160">
        <f>AVERAGE(FQ$6:FQ355)</f>
        <v>0</v>
      </c>
      <c r="GE355" s="166">
        <f>AVERAGE(FR$6:FR355)</f>
        <v>1783.5428571428572</v>
      </c>
      <c r="GF355" s="166">
        <f>AVERAGE(FS$6:FS355)</f>
        <v>0</v>
      </c>
      <c r="GG355" s="166">
        <f>AVERAGE(FT$6:FT355)</f>
        <v>495.42857142857144</v>
      </c>
      <c r="GH355" s="166">
        <f>AVERAGE(FU$6:FU355)</f>
        <v>148.62857142857143</v>
      </c>
      <c r="GI355" s="166">
        <f>AVERAGE(FV$6:FV355)</f>
        <v>1630.9714285714285</v>
      </c>
      <c r="GJ355" s="160">
        <f>AVERAGE(FW$6:FW355)</f>
        <v>0.84</v>
      </c>
      <c r="GK355" s="166">
        <f>AVERAGE(FX$6:FX355)</f>
        <v>30.24</v>
      </c>
      <c r="GL355" s="166">
        <f>AVERAGE(FY$6:FY355)</f>
        <v>182.81142857142856</v>
      </c>
      <c r="HM355" s="98">
        <v>350</v>
      </c>
      <c r="HN355" s="179">
        <v>18.420341695924261</v>
      </c>
      <c r="HO355" s="188">
        <v>0.05</v>
      </c>
      <c r="HP355" s="177">
        <v>1</v>
      </c>
      <c r="HQ355" s="191">
        <v>156</v>
      </c>
      <c r="HR355" s="177">
        <v>18</v>
      </c>
      <c r="HS355" s="177">
        <v>18</v>
      </c>
      <c r="HT355" s="177">
        <v>0</v>
      </c>
      <c r="HU355" s="191">
        <v>2700</v>
      </c>
      <c r="HV355" s="191">
        <v>0</v>
      </c>
      <c r="HW355" s="191">
        <v>900</v>
      </c>
      <c r="HX355" s="191">
        <v>270</v>
      </c>
      <c r="HY355" s="191">
        <v>1951</v>
      </c>
      <c r="HZ355" s="177">
        <v>1</v>
      </c>
      <c r="IA355" s="191">
        <v>30</v>
      </c>
      <c r="IB355" s="191">
        <v>779</v>
      </c>
      <c r="IC355" s="177" t="s">
        <v>117</v>
      </c>
      <c r="IE355" s="164">
        <f>AVERAGE(HR$6:HR355)</f>
        <v>19.857142857142858</v>
      </c>
      <c r="IF355" s="164">
        <f>AVERAGE(HS$6:HS355)</f>
        <v>19.2</v>
      </c>
      <c r="IG355" s="164">
        <f>AVERAGE(HT$6:HT355)</f>
        <v>1.0371428571428571</v>
      </c>
      <c r="IH355" s="167">
        <f>AVERAGE(HU$6:HU355)</f>
        <v>2880</v>
      </c>
      <c r="II355" s="167">
        <f>AVERAGE(HV$6:HV355)</f>
        <v>155.57142857142858</v>
      </c>
      <c r="IJ355" s="167">
        <f>AVERAGE(HW$6:HW355)</f>
        <v>908.14285714285711</v>
      </c>
      <c r="IK355" s="167">
        <f>AVERAGE(HX$6:HX355)</f>
        <v>272.44285714285712</v>
      </c>
      <c r="IL355" s="167">
        <f>AVERAGE(HY$6:HY355)</f>
        <v>2313.2628571428572</v>
      </c>
      <c r="IM355" s="164">
        <f>AVERAGE(HZ$6:HZ355)</f>
        <v>2.4285714285714284</v>
      </c>
      <c r="IN355" s="167">
        <f>AVERAGE(IA$6:IA355)</f>
        <v>72.857142857142861</v>
      </c>
      <c r="IO355" s="167">
        <f>AVERAGE(IB$6:IB355)</f>
        <v>639.59428571428566</v>
      </c>
    </row>
    <row r="356" spans="2:249" x14ac:dyDescent="0.2">
      <c r="B356" s="103">
        <v>351</v>
      </c>
      <c r="C356" s="165">
        <v>22.738967482767819</v>
      </c>
      <c r="D356" s="163">
        <v>0.05</v>
      </c>
      <c r="E356" s="161">
        <v>3</v>
      </c>
      <c r="F356" s="168">
        <v>182</v>
      </c>
      <c r="G356" s="161">
        <v>25</v>
      </c>
      <c r="H356" s="161">
        <v>22</v>
      </c>
      <c r="I356" s="161">
        <v>2</v>
      </c>
      <c r="J356" s="168">
        <v>2640</v>
      </c>
      <c r="K356" s="168">
        <v>240</v>
      </c>
      <c r="L356" s="168">
        <v>1000</v>
      </c>
      <c r="M356" s="168">
        <v>300</v>
      </c>
      <c r="N356" s="168">
        <v>2347</v>
      </c>
      <c r="O356" s="161">
        <v>1</v>
      </c>
      <c r="P356" s="168">
        <v>12</v>
      </c>
      <c r="Q356" s="168">
        <v>305</v>
      </c>
      <c r="R356" s="161" t="s">
        <v>116</v>
      </c>
      <c r="T356" s="169">
        <f>AVERAGE(G$6:G356)</f>
        <v>23.606837606837608</v>
      </c>
      <c r="U356" s="169">
        <f>AVERAGE(H$6:H356)</f>
        <v>20.849002849002851</v>
      </c>
      <c r="V356" s="169">
        <f>AVERAGE(I$6:I356)</f>
        <v>1.415954415954416</v>
      </c>
      <c r="W356" s="170">
        <f>AVERAGE(J$6:J356)</f>
        <v>2501.8803418803418</v>
      </c>
      <c r="X356" s="170">
        <f>AVERAGE(K$6:K356)</f>
        <v>169.91452991452991</v>
      </c>
      <c r="Y356" s="170">
        <f>AVERAGE(L$6:L356)</f>
        <v>971.65242165242171</v>
      </c>
      <c r="Z356" s="170">
        <f>AVERAGE(M$6:M356)</f>
        <v>291.4957264957265</v>
      </c>
      <c r="AA356" s="170">
        <f>AVERAGE(N$6:N356)</f>
        <v>2412.3076923076924</v>
      </c>
      <c r="AB356" s="169">
        <f>AVERAGE(O$6:O356)</f>
        <v>3.074074074074074</v>
      </c>
      <c r="AC356" s="170">
        <f>AVERAGE(P$6:P356)</f>
        <v>36.888888888888886</v>
      </c>
      <c r="AD356" s="170">
        <f>AVERAGE(Q$6:Q356)</f>
        <v>126.46153846153847</v>
      </c>
      <c r="AY356" s="5"/>
      <c r="AZ356" s="26">
        <v>351</v>
      </c>
      <c r="BA356" s="165">
        <v>22.581869609379055</v>
      </c>
      <c r="BB356" s="176">
        <v>0.15</v>
      </c>
      <c r="BC356" s="161">
        <v>3</v>
      </c>
      <c r="BD356" s="182">
        <v>395</v>
      </c>
      <c r="BE356" s="161">
        <v>23</v>
      </c>
      <c r="BF356" s="161">
        <v>22</v>
      </c>
      <c r="BG356" s="161">
        <v>2</v>
      </c>
      <c r="BH356" s="168">
        <v>3300</v>
      </c>
      <c r="BI356" s="168">
        <v>300</v>
      </c>
      <c r="BJ356" s="168">
        <v>1000</v>
      </c>
      <c r="BK356" s="168">
        <v>300</v>
      </c>
      <c r="BL356" s="168">
        <v>2620</v>
      </c>
      <c r="BM356" s="161">
        <v>3</v>
      </c>
      <c r="BN356" s="168">
        <v>45</v>
      </c>
      <c r="BO356" s="168">
        <v>725</v>
      </c>
      <c r="BP356" s="161" t="s">
        <v>116</v>
      </c>
      <c r="BR356" s="164">
        <f>AVERAGE(BE$6:BE356)</f>
        <v>19.803418803418804</v>
      </c>
      <c r="BS356" s="164">
        <f>AVERAGE(BF$6:BF356)</f>
        <v>18.96866096866097</v>
      </c>
      <c r="BT356" s="164">
        <f>AVERAGE(BG$6:BG356)</f>
        <v>0.72364672364672367</v>
      </c>
      <c r="BU356" s="167">
        <f>AVERAGE(BH$6:BH356)</f>
        <v>2845.2991452991455</v>
      </c>
      <c r="BV356" s="167">
        <f>AVERAGE(BI$6:BI356)</f>
        <v>108.54700854700855</v>
      </c>
      <c r="BW356" s="167">
        <f>AVERAGE(BJ$6:BJ356)</f>
        <v>912.25071225071224</v>
      </c>
      <c r="BX356" s="167">
        <f>AVERAGE(BK$6:BK356)</f>
        <v>273.67521367521368</v>
      </c>
      <c r="BY356" s="167">
        <f>AVERAGE(BL$6:BL356)</f>
        <v>2265.0142450142448</v>
      </c>
      <c r="BZ356" s="164">
        <f>AVERAGE(BM$6:BM356)</f>
        <v>2.2478632478632479</v>
      </c>
      <c r="CA356" s="167">
        <f>AVERAGE(BN$6:BN356)</f>
        <v>33.717948717948715</v>
      </c>
      <c r="CB356" s="167">
        <f>AVERAGE(BO$6:BO356)</f>
        <v>614.00284900284896</v>
      </c>
      <c r="DF356" s="103">
        <v>351</v>
      </c>
      <c r="DG356" s="192">
        <v>7.0271576941247496</v>
      </c>
      <c r="DH356" s="193">
        <v>0.1</v>
      </c>
      <c r="DI356" s="105">
        <v>3</v>
      </c>
      <c r="DJ356" s="194">
        <v>269</v>
      </c>
      <c r="DK356" s="105">
        <v>9</v>
      </c>
      <c r="DL356" s="105">
        <v>9</v>
      </c>
      <c r="DM356" s="105">
        <v>0</v>
      </c>
      <c r="DN356" s="194">
        <v>1620</v>
      </c>
      <c r="DO356" s="194">
        <v>0</v>
      </c>
      <c r="DP356" s="194">
        <v>450</v>
      </c>
      <c r="DQ356" s="194">
        <v>135</v>
      </c>
      <c r="DR356" s="194">
        <v>1479</v>
      </c>
      <c r="DS356" s="105">
        <v>1</v>
      </c>
      <c r="DT356" s="194">
        <v>18</v>
      </c>
      <c r="DU356" s="194">
        <v>159</v>
      </c>
      <c r="DV356" s="105" t="s">
        <v>117</v>
      </c>
      <c r="DX356" s="164">
        <f>AVERAGE(DK$6:DK356)</f>
        <v>10.478632478632479</v>
      </c>
      <c r="DY356" s="164">
        <f>AVERAGE(DL$6:DL356)</f>
        <v>10.478632478632479</v>
      </c>
      <c r="DZ356" s="164">
        <f>AVERAGE(DM$6:DM356)</f>
        <v>0</v>
      </c>
      <c r="EA356" s="167">
        <f>AVERAGE(DN$6:DN356)</f>
        <v>1886.1538461538462</v>
      </c>
      <c r="EB356" s="167">
        <f>AVERAGE(DO$6:DO356)</f>
        <v>0</v>
      </c>
      <c r="EC356" s="167">
        <f>AVERAGE(DP$6:DP356)</f>
        <v>523.9316239316239</v>
      </c>
      <c r="ED356" s="167">
        <f>AVERAGE(DQ$6:DQ356)</f>
        <v>157.17948717948718</v>
      </c>
      <c r="EE356" s="167">
        <f>AVERAGE(DR$6:DR356)</f>
        <v>1657.002849002849</v>
      </c>
      <c r="EF356" s="164">
        <f>AVERAGE(DS$6:DS356)</f>
        <v>0.86894586894586889</v>
      </c>
      <c r="EG356" s="167">
        <f>AVERAGE(DT$6:DT356)</f>
        <v>15.641025641025641</v>
      </c>
      <c r="EH356" s="167">
        <f>AVERAGE(DU$6:DU356)</f>
        <v>244.79202279202281</v>
      </c>
      <c r="FJ356" s="103">
        <v>351</v>
      </c>
      <c r="FK356" s="165">
        <v>7.3606178408048937</v>
      </c>
      <c r="FL356" s="163">
        <v>0.05</v>
      </c>
      <c r="FM356" s="161">
        <v>4</v>
      </c>
      <c r="FN356" s="168">
        <v>510</v>
      </c>
      <c r="FO356" s="161">
        <v>11</v>
      </c>
      <c r="FP356" s="161">
        <v>11</v>
      </c>
      <c r="FQ356" s="161">
        <v>0</v>
      </c>
      <c r="FR356" s="168">
        <v>1980</v>
      </c>
      <c r="FS356" s="168">
        <v>0</v>
      </c>
      <c r="FT356" s="168">
        <v>550</v>
      </c>
      <c r="FU356" s="168">
        <v>165</v>
      </c>
      <c r="FV356" s="168">
        <v>1850</v>
      </c>
      <c r="FW356" s="161">
        <v>0</v>
      </c>
      <c r="FX356" s="168">
        <v>0</v>
      </c>
      <c r="FY356" s="168">
        <v>130</v>
      </c>
      <c r="FZ356" s="161" t="s">
        <v>117</v>
      </c>
      <c r="GB356" s="160">
        <f>AVERAGE(FO$6:FO356)</f>
        <v>9.9116809116809108</v>
      </c>
      <c r="GC356" s="160">
        <f>AVERAGE(FP$6:FP356)</f>
        <v>9.9116809116809108</v>
      </c>
      <c r="GD356" s="160">
        <f>AVERAGE(FQ$6:FQ356)</f>
        <v>0</v>
      </c>
      <c r="GE356" s="166">
        <f>AVERAGE(FR$6:FR356)</f>
        <v>1784.1025641025642</v>
      </c>
      <c r="GF356" s="166">
        <f>AVERAGE(FS$6:FS356)</f>
        <v>0</v>
      </c>
      <c r="GG356" s="166">
        <f>AVERAGE(FT$6:FT356)</f>
        <v>495.58404558404561</v>
      </c>
      <c r="GH356" s="166">
        <f>AVERAGE(FU$6:FU356)</f>
        <v>148.67521367521368</v>
      </c>
      <c r="GI356" s="166">
        <f>AVERAGE(FV$6:FV356)</f>
        <v>1631.5954415954416</v>
      </c>
      <c r="GJ356" s="160">
        <f>AVERAGE(FW$6:FW356)</f>
        <v>0.83760683760683763</v>
      </c>
      <c r="GK356" s="166">
        <f>AVERAGE(FX$6:FX356)</f>
        <v>30.153846153846153</v>
      </c>
      <c r="GL356" s="166">
        <f>AVERAGE(FY$6:FY356)</f>
        <v>182.66096866096865</v>
      </c>
      <c r="HM356" s="98">
        <v>351</v>
      </c>
      <c r="HN356" s="179">
        <v>15.132187217828795</v>
      </c>
      <c r="HO356" s="188">
        <v>0.05</v>
      </c>
      <c r="HP356" s="177">
        <v>2</v>
      </c>
      <c r="HQ356" s="191">
        <v>428</v>
      </c>
      <c r="HR356" s="177">
        <v>16</v>
      </c>
      <c r="HS356" s="177">
        <v>16</v>
      </c>
      <c r="HT356" s="177">
        <v>0</v>
      </c>
      <c r="HU356" s="191">
        <v>2400</v>
      </c>
      <c r="HV356" s="191">
        <v>0</v>
      </c>
      <c r="HW356" s="191">
        <v>800</v>
      </c>
      <c r="HX356" s="191">
        <v>240</v>
      </c>
      <c r="HY356" s="191">
        <v>2093</v>
      </c>
      <c r="HZ356" s="177">
        <v>1</v>
      </c>
      <c r="IA356" s="191">
        <v>30</v>
      </c>
      <c r="IB356" s="191">
        <v>337</v>
      </c>
      <c r="IC356" s="177" t="s">
        <v>117</v>
      </c>
      <c r="IE356" s="164">
        <f>AVERAGE(HR$6:HR356)</f>
        <v>19.846153846153847</v>
      </c>
      <c r="IF356" s="164">
        <f>AVERAGE(HS$6:HS356)</f>
        <v>19.190883190883191</v>
      </c>
      <c r="IG356" s="164">
        <f>AVERAGE(HT$6:HT356)</f>
        <v>1.0341880341880343</v>
      </c>
      <c r="IH356" s="167">
        <f>AVERAGE(HU$6:HU356)</f>
        <v>2878.6324786324785</v>
      </c>
      <c r="II356" s="167">
        <f>AVERAGE(HV$6:HV356)</f>
        <v>155.12820512820514</v>
      </c>
      <c r="IJ356" s="167">
        <f>AVERAGE(HW$6:HW356)</f>
        <v>907.83475783475785</v>
      </c>
      <c r="IK356" s="167">
        <f>AVERAGE(HX$6:HX356)</f>
        <v>272.35042735042737</v>
      </c>
      <c r="IL356" s="167">
        <f>AVERAGE(HY$6:HY356)</f>
        <v>2312.6353276353275</v>
      </c>
      <c r="IM356" s="164">
        <f>AVERAGE(HZ$6:HZ356)</f>
        <v>2.4245014245014245</v>
      </c>
      <c r="IN356" s="167">
        <f>AVERAGE(IA$6:IA356)</f>
        <v>72.73504273504274</v>
      </c>
      <c r="IO356" s="167">
        <f>AVERAGE(IB$6:IB356)</f>
        <v>638.73219373219376</v>
      </c>
    </row>
    <row r="357" spans="2:249" x14ac:dyDescent="0.2">
      <c r="B357" s="103">
        <v>352</v>
      </c>
      <c r="C357" s="165">
        <v>14.739939128108874</v>
      </c>
      <c r="D357" s="163">
        <v>0.2</v>
      </c>
      <c r="E357" s="161">
        <v>8</v>
      </c>
      <c r="F357" s="168">
        <v>453</v>
      </c>
      <c r="G357" s="161">
        <v>20</v>
      </c>
      <c r="H357" s="161">
        <v>20</v>
      </c>
      <c r="I357" s="161">
        <v>0</v>
      </c>
      <c r="J357" s="168">
        <v>2400</v>
      </c>
      <c r="K357" s="168">
        <v>0</v>
      </c>
      <c r="L357" s="168">
        <v>1000</v>
      </c>
      <c r="M357" s="168">
        <v>300</v>
      </c>
      <c r="N357" s="168">
        <v>2378</v>
      </c>
      <c r="O357" s="161">
        <v>3</v>
      </c>
      <c r="P357" s="168">
        <v>36</v>
      </c>
      <c r="Q357" s="168">
        <v>58</v>
      </c>
      <c r="R357" s="161" t="s">
        <v>116</v>
      </c>
      <c r="T357" s="169">
        <f>AVERAGE(G$6:G357)</f>
        <v>23.59659090909091</v>
      </c>
      <c r="U357" s="169">
        <f>AVERAGE(H$6:H357)</f>
        <v>20.84659090909091</v>
      </c>
      <c r="V357" s="169">
        <f>AVERAGE(I$6:I357)</f>
        <v>1.4119318181818181</v>
      </c>
      <c r="W357" s="170">
        <f>AVERAGE(J$6:J357)</f>
        <v>2501.590909090909</v>
      </c>
      <c r="X357" s="170">
        <f>AVERAGE(K$6:K357)</f>
        <v>169.43181818181819</v>
      </c>
      <c r="Y357" s="170">
        <f>AVERAGE(L$6:L357)</f>
        <v>971.7329545454545</v>
      </c>
      <c r="Z357" s="170">
        <f>AVERAGE(M$6:M357)</f>
        <v>291.51988636363637</v>
      </c>
      <c r="AA357" s="170">
        <f>AVERAGE(N$6:N357)</f>
        <v>2412.2102272727275</v>
      </c>
      <c r="AB357" s="169">
        <f>AVERAGE(O$6:O357)</f>
        <v>3.0738636363636362</v>
      </c>
      <c r="AC357" s="170">
        <f>AVERAGE(P$6:P357)</f>
        <v>36.886363636363633</v>
      </c>
      <c r="AD357" s="170">
        <f>AVERAGE(Q$6:Q357)</f>
        <v>126.26704545454545</v>
      </c>
      <c r="AY357" s="5"/>
      <c r="AZ357" s="26">
        <v>352</v>
      </c>
      <c r="BA357" s="165">
        <v>13.752210931217981</v>
      </c>
      <c r="BB357" s="176">
        <v>0.05</v>
      </c>
      <c r="BC357" s="161">
        <v>4</v>
      </c>
      <c r="BD357" s="182">
        <v>246</v>
      </c>
      <c r="BE357" s="161">
        <v>17</v>
      </c>
      <c r="BF357" s="161">
        <v>17</v>
      </c>
      <c r="BG357" s="161">
        <v>0</v>
      </c>
      <c r="BH357" s="168">
        <v>2550</v>
      </c>
      <c r="BI357" s="168">
        <v>0</v>
      </c>
      <c r="BJ357" s="168">
        <v>850</v>
      </c>
      <c r="BK357" s="168">
        <v>255</v>
      </c>
      <c r="BL357" s="168">
        <v>1976</v>
      </c>
      <c r="BM357" s="161">
        <v>1</v>
      </c>
      <c r="BN357" s="168">
        <v>15</v>
      </c>
      <c r="BO357" s="168">
        <v>589</v>
      </c>
      <c r="BP357" s="161" t="s">
        <v>117</v>
      </c>
      <c r="BR357" s="164">
        <f>AVERAGE(BE$6:BE357)</f>
        <v>19.795454545454547</v>
      </c>
      <c r="BS357" s="164">
        <f>AVERAGE(BF$6:BF357)</f>
        <v>18.963068181818183</v>
      </c>
      <c r="BT357" s="164">
        <f>AVERAGE(BG$6:BG357)</f>
        <v>0.72159090909090906</v>
      </c>
      <c r="BU357" s="167">
        <f>AVERAGE(BH$6:BH357)</f>
        <v>2844.4602272727275</v>
      </c>
      <c r="BV357" s="167">
        <f>AVERAGE(BI$6:BI357)</f>
        <v>108.23863636363636</v>
      </c>
      <c r="BW357" s="167">
        <f>AVERAGE(BJ$6:BJ357)</f>
        <v>912.07386363636363</v>
      </c>
      <c r="BX357" s="167">
        <f>AVERAGE(BK$6:BK357)</f>
        <v>273.62215909090907</v>
      </c>
      <c r="BY357" s="167">
        <f>AVERAGE(BL$6:BL357)</f>
        <v>2264.193181818182</v>
      </c>
      <c r="BZ357" s="164">
        <f>AVERAGE(BM$6:BM357)</f>
        <v>2.2443181818181817</v>
      </c>
      <c r="CA357" s="167">
        <f>AVERAGE(BN$6:BN357)</f>
        <v>33.664772727272727</v>
      </c>
      <c r="CB357" s="167">
        <f>AVERAGE(BO$6:BO357)</f>
        <v>613.93181818181813</v>
      </c>
      <c r="DF357" s="103">
        <v>352</v>
      </c>
      <c r="DG357" s="192">
        <v>6.9527564407107292</v>
      </c>
      <c r="DH357" s="193">
        <v>0.15</v>
      </c>
      <c r="DI357" s="105">
        <v>4</v>
      </c>
      <c r="DJ357" s="194">
        <v>520</v>
      </c>
      <c r="DK357" s="105">
        <v>10</v>
      </c>
      <c r="DL357" s="105">
        <v>10</v>
      </c>
      <c r="DM357" s="105">
        <v>0</v>
      </c>
      <c r="DN357" s="194">
        <v>1800</v>
      </c>
      <c r="DO357" s="194">
        <v>0</v>
      </c>
      <c r="DP357" s="194">
        <v>500</v>
      </c>
      <c r="DQ357" s="194">
        <v>150</v>
      </c>
      <c r="DR357" s="194">
        <v>1795</v>
      </c>
      <c r="DS357" s="105">
        <v>1</v>
      </c>
      <c r="DT357" s="194">
        <v>18</v>
      </c>
      <c r="DU357" s="194">
        <v>23</v>
      </c>
      <c r="DV357" s="105" t="s">
        <v>117</v>
      </c>
      <c r="DX357" s="164">
        <f>AVERAGE(DK$6:DK357)</f>
        <v>10.477272727272727</v>
      </c>
      <c r="DY357" s="164">
        <f>AVERAGE(DL$6:DL357)</f>
        <v>10.477272727272727</v>
      </c>
      <c r="DZ357" s="164">
        <f>AVERAGE(DM$6:DM357)</f>
        <v>0</v>
      </c>
      <c r="EA357" s="167">
        <f>AVERAGE(DN$6:DN357)</f>
        <v>1885.909090909091</v>
      </c>
      <c r="EB357" s="167">
        <f>AVERAGE(DO$6:DO357)</f>
        <v>0</v>
      </c>
      <c r="EC357" s="167">
        <f>AVERAGE(DP$6:DP357)</f>
        <v>523.86363636363637</v>
      </c>
      <c r="ED357" s="167">
        <f>AVERAGE(DQ$6:DQ357)</f>
        <v>157.15909090909091</v>
      </c>
      <c r="EE357" s="167">
        <f>AVERAGE(DR$6:DR357)</f>
        <v>1657.3948863636363</v>
      </c>
      <c r="EF357" s="164">
        <f>AVERAGE(DS$6:DS357)</f>
        <v>0.86931818181818177</v>
      </c>
      <c r="EG357" s="167">
        <f>AVERAGE(DT$6:DT357)</f>
        <v>15.647727272727273</v>
      </c>
      <c r="EH357" s="167">
        <f>AVERAGE(DU$6:DU357)</f>
        <v>244.16193181818181</v>
      </c>
      <c r="FJ357" s="103">
        <v>352</v>
      </c>
      <c r="FK357" s="165">
        <v>6.2958225155969636</v>
      </c>
      <c r="FL357" s="163">
        <v>0.2</v>
      </c>
      <c r="FM357" s="161">
        <v>3</v>
      </c>
      <c r="FN357" s="168">
        <v>503</v>
      </c>
      <c r="FO357" s="161">
        <v>8</v>
      </c>
      <c r="FP357" s="161">
        <v>8</v>
      </c>
      <c r="FQ357" s="161">
        <v>0</v>
      </c>
      <c r="FR357" s="168">
        <v>1440</v>
      </c>
      <c r="FS357" s="168">
        <v>0</v>
      </c>
      <c r="FT357" s="168">
        <v>400</v>
      </c>
      <c r="FU357" s="168">
        <v>120</v>
      </c>
      <c r="FV357" s="168">
        <v>1648</v>
      </c>
      <c r="FW357" s="161">
        <v>1</v>
      </c>
      <c r="FX357" s="168">
        <v>36</v>
      </c>
      <c r="FY357" s="168">
        <v>-172</v>
      </c>
      <c r="FZ357" s="161" t="s">
        <v>117</v>
      </c>
      <c r="GB357" s="160">
        <f>AVERAGE(FO$6:FO357)</f>
        <v>9.90625</v>
      </c>
      <c r="GC357" s="160">
        <f>AVERAGE(FP$6:FP357)</f>
        <v>9.90625</v>
      </c>
      <c r="GD357" s="160">
        <f>AVERAGE(FQ$6:FQ357)</f>
        <v>0</v>
      </c>
      <c r="GE357" s="166">
        <f>AVERAGE(FR$6:FR357)</f>
        <v>1783.125</v>
      </c>
      <c r="GF357" s="166">
        <f>AVERAGE(FS$6:FS357)</f>
        <v>0</v>
      </c>
      <c r="GG357" s="166">
        <f>AVERAGE(FT$6:FT357)</f>
        <v>495.3125</v>
      </c>
      <c r="GH357" s="166">
        <f>AVERAGE(FU$6:FU357)</f>
        <v>148.59375</v>
      </c>
      <c r="GI357" s="166">
        <f>AVERAGE(FV$6:FV357)</f>
        <v>1631.6420454545455</v>
      </c>
      <c r="GJ357" s="160">
        <f>AVERAGE(FW$6:FW357)</f>
        <v>0.83806818181818177</v>
      </c>
      <c r="GK357" s="166">
        <f>AVERAGE(FX$6:FX357)</f>
        <v>30.170454545454547</v>
      </c>
      <c r="GL357" s="166">
        <f>AVERAGE(FY$6:FY357)</f>
        <v>181.65340909090909</v>
      </c>
      <c r="HM357" s="98">
        <v>352</v>
      </c>
      <c r="HN357" s="179">
        <v>20.362319347837182</v>
      </c>
      <c r="HO357" s="188">
        <v>0.05</v>
      </c>
      <c r="HP357" s="177">
        <v>3</v>
      </c>
      <c r="HQ357" s="191">
        <v>329</v>
      </c>
      <c r="HR357" s="177">
        <v>22</v>
      </c>
      <c r="HS357" s="177">
        <v>22</v>
      </c>
      <c r="HT357" s="177">
        <v>2</v>
      </c>
      <c r="HU357" s="191">
        <v>3300</v>
      </c>
      <c r="HV357" s="191">
        <v>300</v>
      </c>
      <c r="HW357" s="191">
        <v>1000</v>
      </c>
      <c r="HX357" s="191">
        <v>300</v>
      </c>
      <c r="HY357" s="191">
        <v>2554</v>
      </c>
      <c r="HZ357" s="177">
        <v>1</v>
      </c>
      <c r="IA357" s="191">
        <v>30</v>
      </c>
      <c r="IB357" s="191">
        <v>776</v>
      </c>
      <c r="IC357" s="177" t="s">
        <v>116</v>
      </c>
      <c r="IE357" s="164">
        <f>AVERAGE(HR$6:HR357)</f>
        <v>19.852272727272727</v>
      </c>
      <c r="IF357" s="164">
        <f>AVERAGE(HS$6:HS357)</f>
        <v>19.198863636363637</v>
      </c>
      <c r="IG357" s="164">
        <f>AVERAGE(HT$6:HT357)</f>
        <v>1.0369318181818181</v>
      </c>
      <c r="IH357" s="167">
        <f>AVERAGE(HU$6:HU357)</f>
        <v>2879.8295454545455</v>
      </c>
      <c r="II357" s="167">
        <f>AVERAGE(HV$6:HV357)</f>
        <v>155.53977272727272</v>
      </c>
      <c r="IJ357" s="167">
        <f>AVERAGE(HW$6:HW357)</f>
        <v>908.09659090909088</v>
      </c>
      <c r="IK357" s="167">
        <f>AVERAGE(HX$6:HX357)</f>
        <v>272.42897727272725</v>
      </c>
      <c r="IL357" s="167">
        <f>AVERAGE(HY$6:HY357)</f>
        <v>2313.3210227272725</v>
      </c>
      <c r="IM357" s="164">
        <f>AVERAGE(HZ$6:HZ357)</f>
        <v>2.4204545454545454</v>
      </c>
      <c r="IN357" s="167">
        <f>AVERAGE(IA$6:IA357)</f>
        <v>72.61363636363636</v>
      </c>
      <c r="IO357" s="167">
        <f>AVERAGE(IB$6:IB357)</f>
        <v>639.12215909090912</v>
      </c>
    </row>
    <row r="358" spans="2:249" x14ac:dyDescent="0.2">
      <c r="B358" s="103">
        <v>353</v>
      </c>
      <c r="C358" s="165">
        <v>19.833713171261948</v>
      </c>
      <c r="D358" s="163">
        <v>0.2</v>
      </c>
      <c r="E358" s="161">
        <v>1</v>
      </c>
      <c r="F358" s="168">
        <v>522</v>
      </c>
      <c r="G358" s="161">
        <v>17</v>
      </c>
      <c r="H358" s="161">
        <v>17</v>
      </c>
      <c r="I358" s="161">
        <v>0</v>
      </c>
      <c r="J358" s="168">
        <v>2040</v>
      </c>
      <c r="K358" s="168">
        <v>0</v>
      </c>
      <c r="L358" s="168">
        <v>850</v>
      </c>
      <c r="M358" s="168">
        <v>255</v>
      </c>
      <c r="N358" s="168">
        <v>2252</v>
      </c>
      <c r="O358" s="161">
        <v>4</v>
      </c>
      <c r="P358" s="168">
        <v>48</v>
      </c>
      <c r="Q358" s="168">
        <v>-164</v>
      </c>
      <c r="R358" s="161" t="s">
        <v>117</v>
      </c>
      <c r="T358" s="169">
        <f>AVERAGE(G$6:G358)</f>
        <v>23.577903682719548</v>
      </c>
      <c r="U358" s="169">
        <f>AVERAGE(H$6:H358)</f>
        <v>20.835694050991503</v>
      </c>
      <c r="V358" s="169">
        <f>AVERAGE(I$6:I358)</f>
        <v>1.4079320113314449</v>
      </c>
      <c r="W358" s="170">
        <f>AVERAGE(J$6:J358)</f>
        <v>2500.28328611898</v>
      </c>
      <c r="X358" s="170">
        <f>AVERAGE(K$6:K358)</f>
        <v>168.95184135977337</v>
      </c>
      <c r="Y358" s="170">
        <f>AVERAGE(L$6:L358)</f>
        <v>971.3881019830028</v>
      </c>
      <c r="Z358" s="170">
        <f>AVERAGE(M$6:M358)</f>
        <v>291.41643059490087</v>
      </c>
      <c r="AA358" s="170">
        <f>AVERAGE(N$6:N358)</f>
        <v>2411.7563739376769</v>
      </c>
      <c r="AB358" s="169">
        <f>AVERAGE(O$6:O358)</f>
        <v>3.0764872521246458</v>
      </c>
      <c r="AC358" s="170">
        <f>AVERAGE(P$6:P358)</f>
        <v>36.917847025495753</v>
      </c>
      <c r="AD358" s="170">
        <f>AVERAGE(Q$6:Q358)</f>
        <v>125.44475920679886</v>
      </c>
      <c r="AY358" s="5"/>
      <c r="AZ358" s="26">
        <v>353</v>
      </c>
      <c r="BA358" s="165">
        <v>20.844909539049549</v>
      </c>
      <c r="BB358" s="176">
        <v>0.2</v>
      </c>
      <c r="BC358" s="161">
        <v>8</v>
      </c>
      <c r="BD358" s="182">
        <v>455</v>
      </c>
      <c r="BE358" s="161">
        <v>25</v>
      </c>
      <c r="BF358" s="161">
        <v>22</v>
      </c>
      <c r="BG358" s="161">
        <v>2</v>
      </c>
      <c r="BH358" s="168">
        <v>3300</v>
      </c>
      <c r="BI358" s="168">
        <v>300</v>
      </c>
      <c r="BJ358" s="168">
        <v>1000</v>
      </c>
      <c r="BK358" s="168">
        <v>300</v>
      </c>
      <c r="BL358" s="168">
        <v>2680</v>
      </c>
      <c r="BM358" s="161">
        <v>4</v>
      </c>
      <c r="BN358" s="168">
        <v>60</v>
      </c>
      <c r="BO358" s="168">
        <v>680</v>
      </c>
      <c r="BP358" s="161" t="s">
        <v>116</v>
      </c>
      <c r="BR358" s="164">
        <f>AVERAGE(BE$6:BE358)</f>
        <v>19.810198300283286</v>
      </c>
      <c r="BS358" s="164">
        <f>AVERAGE(BF$6:BF358)</f>
        <v>18.971671388101981</v>
      </c>
      <c r="BT358" s="164">
        <f>AVERAGE(BG$6:BG358)</f>
        <v>0.72521246458923516</v>
      </c>
      <c r="BU358" s="167">
        <f>AVERAGE(BH$6:BH358)</f>
        <v>2845.7507082152974</v>
      </c>
      <c r="BV358" s="167">
        <f>AVERAGE(BI$6:BI358)</f>
        <v>108.78186968838527</v>
      </c>
      <c r="BW358" s="167">
        <f>AVERAGE(BJ$6:BJ358)</f>
        <v>912.32294617563741</v>
      </c>
      <c r="BX358" s="167">
        <f>AVERAGE(BK$6:BK358)</f>
        <v>273.6968838526912</v>
      </c>
      <c r="BY358" s="167">
        <f>AVERAGE(BL$6:BL358)</f>
        <v>2265.3711048158639</v>
      </c>
      <c r="BZ358" s="164">
        <f>AVERAGE(BM$6:BM358)</f>
        <v>2.2492917847025495</v>
      </c>
      <c r="CA358" s="167">
        <f>AVERAGE(BN$6:BN358)</f>
        <v>33.739376770538243</v>
      </c>
      <c r="CB358" s="167">
        <f>AVERAGE(BO$6:BO358)</f>
        <v>614.11898016997168</v>
      </c>
      <c r="DF358" s="103">
        <v>353</v>
      </c>
      <c r="DG358" s="192">
        <v>6.2357436558084256</v>
      </c>
      <c r="DH358" s="193">
        <v>0.2</v>
      </c>
      <c r="DI358" s="105">
        <v>2</v>
      </c>
      <c r="DJ358" s="194">
        <v>334</v>
      </c>
      <c r="DK358" s="105">
        <v>7</v>
      </c>
      <c r="DL358" s="105">
        <v>7</v>
      </c>
      <c r="DM358" s="105">
        <v>0</v>
      </c>
      <c r="DN358" s="194">
        <v>1260</v>
      </c>
      <c r="DO358" s="194">
        <v>0</v>
      </c>
      <c r="DP358" s="194">
        <v>350</v>
      </c>
      <c r="DQ358" s="194">
        <v>105</v>
      </c>
      <c r="DR358" s="194">
        <v>1414</v>
      </c>
      <c r="DS358" s="105">
        <v>1</v>
      </c>
      <c r="DT358" s="194">
        <v>18</v>
      </c>
      <c r="DU358" s="194">
        <v>-136</v>
      </c>
      <c r="DV358" s="105" t="s">
        <v>117</v>
      </c>
      <c r="DX358" s="164">
        <f>AVERAGE(DK$6:DK358)</f>
        <v>10.46742209631728</v>
      </c>
      <c r="DY358" s="164">
        <f>AVERAGE(DL$6:DL358)</f>
        <v>10.46742209631728</v>
      </c>
      <c r="DZ358" s="164">
        <f>AVERAGE(DM$6:DM358)</f>
        <v>0</v>
      </c>
      <c r="EA358" s="167">
        <f>AVERAGE(DN$6:DN358)</f>
        <v>1884.1359773371105</v>
      </c>
      <c r="EB358" s="167">
        <f>AVERAGE(DO$6:DO358)</f>
        <v>0</v>
      </c>
      <c r="EC358" s="167">
        <f>AVERAGE(DP$6:DP358)</f>
        <v>523.37110481586399</v>
      </c>
      <c r="ED358" s="167">
        <f>AVERAGE(DQ$6:DQ358)</f>
        <v>157.01133144475921</v>
      </c>
      <c r="EE358" s="167">
        <f>AVERAGE(DR$6:DR358)</f>
        <v>1656.7053824362606</v>
      </c>
      <c r="EF358" s="164">
        <f>AVERAGE(DS$6:DS358)</f>
        <v>0.86968838526912184</v>
      </c>
      <c r="EG358" s="167">
        <f>AVERAGE(DT$6:DT358)</f>
        <v>15.654390934844193</v>
      </c>
      <c r="EH358" s="167">
        <f>AVERAGE(DU$6:DU358)</f>
        <v>243.08498583569406</v>
      </c>
      <c r="FJ358" s="103">
        <v>353</v>
      </c>
      <c r="FK358" s="165">
        <v>7.1167211372717771</v>
      </c>
      <c r="FL358" s="163">
        <v>0.05</v>
      </c>
      <c r="FM358" s="161">
        <v>2</v>
      </c>
      <c r="FN358" s="168">
        <v>587</v>
      </c>
      <c r="FO358" s="161">
        <v>9</v>
      </c>
      <c r="FP358" s="161">
        <v>9</v>
      </c>
      <c r="FQ358" s="161">
        <v>0</v>
      </c>
      <c r="FR358" s="168">
        <v>1620</v>
      </c>
      <c r="FS358" s="168">
        <v>0</v>
      </c>
      <c r="FT358" s="168">
        <v>450</v>
      </c>
      <c r="FU358" s="168">
        <v>135</v>
      </c>
      <c r="FV358" s="168">
        <v>1797</v>
      </c>
      <c r="FW358" s="161">
        <v>0</v>
      </c>
      <c r="FX358" s="168">
        <v>0</v>
      </c>
      <c r="FY358" s="168">
        <v>-177</v>
      </c>
      <c r="FZ358" s="161" t="s">
        <v>117</v>
      </c>
      <c r="GB358" s="160">
        <f>AVERAGE(FO$6:FO358)</f>
        <v>9.9036827195467421</v>
      </c>
      <c r="GC358" s="160">
        <f>AVERAGE(FP$6:FP358)</f>
        <v>9.9036827195467421</v>
      </c>
      <c r="GD358" s="160">
        <f>AVERAGE(FQ$6:FQ358)</f>
        <v>0</v>
      </c>
      <c r="GE358" s="166">
        <f>AVERAGE(FR$6:FR358)</f>
        <v>1782.6628895184135</v>
      </c>
      <c r="GF358" s="166">
        <f>AVERAGE(FS$6:FS358)</f>
        <v>0</v>
      </c>
      <c r="GG358" s="166">
        <f>AVERAGE(FT$6:FT358)</f>
        <v>495.18413597733712</v>
      </c>
      <c r="GH358" s="166">
        <f>AVERAGE(FU$6:FU358)</f>
        <v>148.55524079320114</v>
      </c>
      <c r="GI358" s="166">
        <f>AVERAGE(FV$6:FV358)</f>
        <v>1632.1104815864023</v>
      </c>
      <c r="GJ358" s="160">
        <f>AVERAGE(FW$6:FW358)</f>
        <v>0.8356940509915014</v>
      </c>
      <c r="GK358" s="166">
        <f>AVERAGE(FX$6:FX358)</f>
        <v>30.084985835694052</v>
      </c>
      <c r="GL358" s="166">
        <f>AVERAGE(FY$6:FY358)</f>
        <v>180.63739376770539</v>
      </c>
      <c r="HM358" s="98">
        <v>353</v>
      </c>
      <c r="HN358" s="179">
        <v>19.442349637216882</v>
      </c>
      <c r="HO358" s="188">
        <v>0.15</v>
      </c>
      <c r="HP358" s="177">
        <v>6</v>
      </c>
      <c r="HQ358" s="191">
        <v>465</v>
      </c>
      <c r="HR358" s="177">
        <v>22</v>
      </c>
      <c r="HS358" s="177">
        <v>22</v>
      </c>
      <c r="HT358" s="177">
        <v>2</v>
      </c>
      <c r="HU358" s="191">
        <v>3300</v>
      </c>
      <c r="HV358" s="191">
        <v>300</v>
      </c>
      <c r="HW358" s="191">
        <v>1000</v>
      </c>
      <c r="HX358" s="191">
        <v>300</v>
      </c>
      <c r="HY358" s="191">
        <v>2690</v>
      </c>
      <c r="HZ358" s="177">
        <v>3</v>
      </c>
      <c r="IA358" s="191">
        <v>90</v>
      </c>
      <c r="IB358" s="191">
        <v>700</v>
      </c>
      <c r="IC358" s="177" t="s">
        <v>116</v>
      </c>
      <c r="IE358" s="164">
        <f>AVERAGE(HR$6:HR358)</f>
        <v>19.858356940509914</v>
      </c>
      <c r="IF358" s="164">
        <f>AVERAGE(HS$6:HS358)</f>
        <v>19.206798866855525</v>
      </c>
      <c r="IG358" s="164">
        <f>AVERAGE(HT$6:HT358)</f>
        <v>1.0396600566572238</v>
      </c>
      <c r="IH358" s="167">
        <f>AVERAGE(HU$6:HU358)</f>
        <v>2881.0198300283287</v>
      </c>
      <c r="II358" s="167">
        <f>AVERAGE(HV$6:HV358)</f>
        <v>155.94900849858357</v>
      </c>
      <c r="IJ358" s="167">
        <f>AVERAGE(HW$6:HW358)</f>
        <v>908.35694050991503</v>
      </c>
      <c r="IK358" s="167">
        <f>AVERAGE(HX$6:HX358)</f>
        <v>272.50708215297448</v>
      </c>
      <c r="IL358" s="167">
        <f>AVERAGE(HY$6:HY358)</f>
        <v>2314.3881019830028</v>
      </c>
      <c r="IM358" s="164">
        <f>AVERAGE(HZ$6:HZ358)</f>
        <v>2.4220963172804533</v>
      </c>
      <c r="IN358" s="167">
        <f>AVERAGE(IA$6:IA358)</f>
        <v>72.662889518413593</v>
      </c>
      <c r="IO358" s="167">
        <f>AVERAGE(IB$6:IB358)</f>
        <v>639.29461756373939</v>
      </c>
    </row>
    <row r="359" spans="2:249" x14ac:dyDescent="0.2">
      <c r="B359" s="103">
        <v>354</v>
      </c>
      <c r="C359" s="165">
        <v>13.954396242735331</v>
      </c>
      <c r="D359" s="163">
        <v>0.25</v>
      </c>
      <c r="E359" s="161">
        <v>2</v>
      </c>
      <c r="F359" s="168">
        <v>226</v>
      </c>
      <c r="G359" s="161">
        <v>13</v>
      </c>
      <c r="H359" s="161">
        <v>13</v>
      </c>
      <c r="I359" s="161">
        <v>0</v>
      </c>
      <c r="J359" s="168">
        <v>1560</v>
      </c>
      <c r="K359" s="168">
        <v>0</v>
      </c>
      <c r="L359" s="168">
        <v>650</v>
      </c>
      <c r="M359" s="168">
        <v>195</v>
      </c>
      <c r="N359" s="168">
        <v>1696</v>
      </c>
      <c r="O359" s="161">
        <v>3</v>
      </c>
      <c r="P359" s="168">
        <v>36</v>
      </c>
      <c r="Q359" s="168">
        <v>-100</v>
      </c>
      <c r="R359" s="161" t="s">
        <v>117</v>
      </c>
      <c r="T359" s="169">
        <f>AVERAGE(G$6:G359)</f>
        <v>23.548022598870055</v>
      </c>
      <c r="U359" s="169">
        <f>AVERAGE(H$6:H359)</f>
        <v>20.8135593220339</v>
      </c>
      <c r="V359" s="169">
        <f>AVERAGE(I$6:I359)</f>
        <v>1.4039548022598871</v>
      </c>
      <c r="W359" s="170">
        <f>AVERAGE(J$6:J359)</f>
        <v>2497.6271186440677</v>
      </c>
      <c r="X359" s="170">
        <f>AVERAGE(K$6:K359)</f>
        <v>168.47457627118644</v>
      </c>
      <c r="Y359" s="170">
        <f>AVERAGE(L$6:L359)</f>
        <v>970.48022598870057</v>
      </c>
      <c r="Z359" s="170">
        <f>AVERAGE(M$6:M359)</f>
        <v>291.14406779661016</v>
      </c>
      <c r="AA359" s="170">
        <f>AVERAGE(N$6:N359)</f>
        <v>2409.7344632768363</v>
      </c>
      <c r="AB359" s="169">
        <f>AVERAGE(O$6:O359)</f>
        <v>3.0762711864406778</v>
      </c>
      <c r="AC359" s="170">
        <f>AVERAGE(P$6:P359)</f>
        <v>36.915254237288138</v>
      </c>
      <c r="AD359" s="170">
        <f>AVERAGE(Q$6:Q359)</f>
        <v>124.80790960451978</v>
      </c>
      <c r="AY359" s="5"/>
      <c r="AZ359" s="26">
        <v>354</v>
      </c>
      <c r="BA359" s="165">
        <v>14.726609450771504</v>
      </c>
      <c r="BB359" s="176">
        <v>0.1</v>
      </c>
      <c r="BC359" s="161">
        <v>3</v>
      </c>
      <c r="BD359" s="182">
        <v>140</v>
      </c>
      <c r="BE359" s="161">
        <v>17</v>
      </c>
      <c r="BF359" s="161">
        <v>17</v>
      </c>
      <c r="BG359" s="161">
        <v>0</v>
      </c>
      <c r="BH359" s="168">
        <v>2550</v>
      </c>
      <c r="BI359" s="168">
        <v>0</v>
      </c>
      <c r="BJ359" s="168">
        <v>850</v>
      </c>
      <c r="BK359" s="168">
        <v>255</v>
      </c>
      <c r="BL359" s="168">
        <v>1870</v>
      </c>
      <c r="BM359" s="161">
        <v>1</v>
      </c>
      <c r="BN359" s="168">
        <v>15</v>
      </c>
      <c r="BO359" s="168">
        <v>695</v>
      </c>
      <c r="BP359" s="161" t="s">
        <v>117</v>
      </c>
      <c r="BR359" s="164">
        <f>AVERAGE(BE$6:BE359)</f>
        <v>19.802259887005651</v>
      </c>
      <c r="BS359" s="164">
        <f>AVERAGE(BF$6:BF359)</f>
        <v>18.966101694915253</v>
      </c>
      <c r="BT359" s="164">
        <f>AVERAGE(BG$6:BG359)</f>
        <v>0.7231638418079096</v>
      </c>
      <c r="BU359" s="167">
        <f>AVERAGE(BH$6:BH359)</f>
        <v>2844.9152542372881</v>
      </c>
      <c r="BV359" s="167">
        <f>AVERAGE(BI$6:BI359)</f>
        <v>108.47457627118644</v>
      </c>
      <c r="BW359" s="167">
        <f>AVERAGE(BJ$6:BJ359)</f>
        <v>912.1468926553672</v>
      </c>
      <c r="BX359" s="167">
        <f>AVERAGE(BK$6:BK359)</f>
        <v>273.64406779661016</v>
      </c>
      <c r="BY359" s="167">
        <f>AVERAGE(BL$6:BL359)</f>
        <v>2264.2542372881358</v>
      </c>
      <c r="BZ359" s="164">
        <f>AVERAGE(BM$6:BM359)</f>
        <v>2.2457627118644066</v>
      </c>
      <c r="CA359" s="167">
        <f>AVERAGE(BN$6:BN359)</f>
        <v>33.686440677966104</v>
      </c>
      <c r="CB359" s="167">
        <f>AVERAGE(BO$6:BO359)</f>
        <v>614.34745762711862</v>
      </c>
      <c r="DF359" s="103">
        <v>354</v>
      </c>
      <c r="DG359" s="192">
        <v>7.7263554940403933</v>
      </c>
      <c r="DH359" s="193">
        <v>0.2</v>
      </c>
      <c r="DI359" s="105">
        <v>3</v>
      </c>
      <c r="DJ359" s="194">
        <v>259</v>
      </c>
      <c r="DK359" s="105">
        <v>9</v>
      </c>
      <c r="DL359" s="105">
        <v>9</v>
      </c>
      <c r="DM359" s="105">
        <v>0</v>
      </c>
      <c r="DN359" s="194">
        <v>1620</v>
      </c>
      <c r="DO359" s="194">
        <v>0</v>
      </c>
      <c r="DP359" s="194">
        <v>450</v>
      </c>
      <c r="DQ359" s="194">
        <v>135</v>
      </c>
      <c r="DR359" s="194">
        <v>1469</v>
      </c>
      <c r="DS359" s="105">
        <v>2</v>
      </c>
      <c r="DT359" s="194">
        <v>36</v>
      </c>
      <c r="DU359" s="194">
        <v>187</v>
      </c>
      <c r="DV359" s="105" t="s">
        <v>117</v>
      </c>
      <c r="DX359" s="164">
        <f>AVERAGE(DK$6:DK359)</f>
        <v>10.463276836158192</v>
      </c>
      <c r="DY359" s="164">
        <f>AVERAGE(DL$6:DL359)</f>
        <v>10.463276836158192</v>
      </c>
      <c r="DZ359" s="164">
        <f>AVERAGE(DM$6:DM359)</f>
        <v>0</v>
      </c>
      <c r="EA359" s="167">
        <f>AVERAGE(DN$6:DN359)</f>
        <v>1883.3898305084747</v>
      </c>
      <c r="EB359" s="167">
        <f>AVERAGE(DO$6:DO359)</f>
        <v>0</v>
      </c>
      <c r="EC359" s="167">
        <f>AVERAGE(DP$6:DP359)</f>
        <v>523.16384180790965</v>
      </c>
      <c r="ED359" s="167">
        <f>AVERAGE(DQ$6:DQ359)</f>
        <v>156.94915254237287</v>
      </c>
      <c r="EE359" s="167">
        <f>AVERAGE(DR$6:DR359)</f>
        <v>1656.1751412429378</v>
      </c>
      <c r="EF359" s="164">
        <f>AVERAGE(DS$6:DS359)</f>
        <v>0.8728813559322034</v>
      </c>
      <c r="EG359" s="167">
        <f>AVERAGE(DT$6:DT359)</f>
        <v>15.711864406779661</v>
      </c>
      <c r="EH359" s="167">
        <f>AVERAGE(DU$6:DU359)</f>
        <v>242.92655367231637</v>
      </c>
      <c r="FJ359" s="103">
        <v>354</v>
      </c>
      <c r="FK359" s="165">
        <v>7.4942800026040164</v>
      </c>
      <c r="FL359" s="163">
        <v>0.05</v>
      </c>
      <c r="FM359" s="161">
        <v>1</v>
      </c>
      <c r="FN359" s="168">
        <v>432</v>
      </c>
      <c r="FO359" s="161">
        <v>8</v>
      </c>
      <c r="FP359" s="161">
        <v>8</v>
      </c>
      <c r="FQ359" s="161">
        <v>0</v>
      </c>
      <c r="FR359" s="168">
        <v>1440</v>
      </c>
      <c r="FS359" s="168">
        <v>0</v>
      </c>
      <c r="FT359" s="168">
        <v>400</v>
      </c>
      <c r="FU359" s="168">
        <v>120</v>
      </c>
      <c r="FV359" s="168">
        <v>1577</v>
      </c>
      <c r="FW359" s="161">
        <v>0</v>
      </c>
      <c r="FX359" s="168">
        <v>0</v>
      </c>
      <c r="FY359" s="168">
        <v>-137</v>
      </c>
      <c r="FZ359" s="161" t="s">
        <v>117</v>
      </c>
      <c r="GB359" s="160">
        <f>AVERAGE(FO$6:FO359)</f>
        <v>9.898305084745763</v>
      </c>
      <c r="GC359" s="160">
        <f>AVERAGE(FP$6:FP359)</f>
        <v>9.898305084745763</v>
      </c>
      <c r="GD359" s="160">
        <f>AVERAGE(FQ$6:FQ359)</f>
        <v>0</v>
      </c>
      <c r="GE359" s="166">
        <f>AVERAGE(FR$6:FR359)</f>
        <v>1781.6949152542372</v>
      </c>
      <c r="GF359" s="166">
        <f>AVERAGE(FS$6:FS359)</f>
        <v>0</v>
      </c>
      <c r="GG359" s="166">
        <f>AVERAGE(FT$6:FT359)</f>
        <v>494.91525423728814</v>
      </c>
      <c r="GH359" s="166">
        <f>AVERAGE(FU$6:FU359)</f>
        <v>148.47457627118644</v>
      </c>
      <c r="GI359" s="166">
        <f>AVERAGE(FV$6:FV359)</f>
        <v>1631.9548022598869</v>
      </c>
      <c r="GJ359" s="160">
        <f>AVERAGE(FW$6:FW359)</f>
        <v>0.83333333333333337</v>
      </c>
      <c r="GK359" s="166">
        <f>AVERAGE(FX$6:FX359)</f>
        <v>30</v>
      </c>
      <c r="GL359" s="166">
        <f>AVERAGE(FY$6:FY359)</f>
        <v>179.74011299435028</v>
      </c>
      <c r="HM359" s="98">
        <v>354</v>
      </c>
      <c r="HN359" s="179">
        <v>22.093523969976648</v>
      </c>
      <c r="HO359" s="188">
        <v>0.15</v>
      </c>
      <c r="HP359" s="177">
        <v>6</v>
      </c>
      <c r="HQ359" s="191">
        <v>546</v>
      </c>
      <c r="HR359" s="177">
        <v>25</v>
      </c>
      <c r="HS359" s="177">
        <v>23</v>
      </c>
      <c r="HT359" s="177">
        <v>3</v>
      </c>
      <c r="HU359" s="191">
        <v>3450</v>
      </c>
      <c r="HV359" s="191">
        <v>450</v>
      </c>
      <c r="HW359" s="191">
        <v>1000</v>
      </c>
      <c r="HX359" s="191">
        <v>300</v>
      </c>
      <c r="HY359" s="191">
        <v>2921</v>
      </c>
      <c r="HZ359" s="177">
        <v>3</v>
      </c>
      <c r="IA359" s="191">
        <v>90</v>
      </c>
      <c r="IB359" s="191">
        <v>619</v>
      </c>
      <c r="IC359" s="177" t="s">
        <v>116</v>
      </c>
      <c r="IE359" s="164">
        <f>AVERAGE(HR$6:HR359)</f>
        <v>19.872881355932204</v>
      </c>
      <c r="IF359" s="164">
        <f>AVERAGE(HS$6:HS359)</f>
        <v>19.217514124293785</v>
      </c>
      <c r="IG359" s="164">
        <f>AVERAGE(HT$6:HT359)</f>
        <v>1.0451977401129944</v>
      </c>
      <c r="IH359" s="167">
        <f>AVERAGE(HU$6:HU359)</f>
        <v>2882.6271186440677</v>
      </c>
      <c r="II359" s="167">
        <f>AVERAGE(HV$6:HV359)</f>
        <v>156.77966101694915</v>
      </c>
      <c r="IJ359" s="167">
        <f>AVERAGE(HW$6:HW359)</f>
        <v>908.6158192090395</v>
      </c>
      <c r="IK359" s="167">
        <f>AVERAGE(HX$6:HX359)</f>
        <v>272.58474576271186</v>
      </c>
      <c r="IL359" s="167">
        <f>AVERAGE(HY$6:HY359)</f>
        <v>2316.101694915254</v>
      </c>
      <c r="IM359" s="164">
        <f>AVERAGE(HZ$6:HZ359)</f>
        <v>2.4237288135593222</v>
      </c>
      <c r="IN359" s="167">
        <f>AVERAGE(IA$6:IA359)</f>
        <v>72.711864406779668</v>
      </c>
      <c r="IO359" s="167">
        <f>AVERAGE(IB$6:IB359)</f>
        <v>639.23728813559319</v>
      </c>
    </row>
    <row r="360" spans="2:249" x14ac:dyDescent="0.2">
      <c r="B360" s="103">
        <v>355</v>
      </c>
      <c r="C360" s="165">
        <v>17.212548633874576</v>
      </c>
      <c r="D360" s="163">
        <v>0.15</v>
      </c>
      <c r="E360" s="161">
        <v>10</v>
      </c>
      <c r="F360" s="168">
        <v>338</v>
      </c>
      <c r="G360" s="161">
        <v>24</v>
      </c>
      <c r="H360" s="161">
        <v>22</v>
      </c>
      <c r="I360" s="161">
        <v>2</v>
      </c>
      <c r="J360" s="168">
        <v>2640</v>
      </c>
      <c r="K360" s="168">
        <v>240</v>
      </c>
      <c r="L360" s="168">
        <v>1000</v>
      </c>
      <c r="M360" s="168">
        <v>300</v>
      </c>
      <c r="N360" s="168">
        <v>2503</v>
      </c>
      <c r="O360" s="161">
        <v>3</v>
      </c>
      <c r="P360" s="168">
        <v>36</v>
      </c>
      <c r="Q360" s="168">
        <v>173</v>
      </c>
      <c r="R360" s="161" t="s">
        <v>116</v>
      </c>
      <c r="T360" s="169">
        <f>AVERAGE(G$6:G360)</f>
        <v>23.549295774647888</v>
      </c>
      <c r="U360" s="169">
        <f>AVERAGE(H$6:H360)</f>
        <v>20.816901408450704</v>
      </c>
      <c r="V360" s="169">
        <f>AVERAGE(I$6:I360)</f>
        <v>1.4056338028169013</v>
      </c>
      <c r="W360" s="170">
        <f>AVERAGE(J$6:J360)</f>
        <v>2498.0281690140846</v>
      </c>
      <c r="X360" s="170">
        <f>AVERAGE(K$6:K360)</f>
        <v>168.67605633802816</v>
      </c>
      <c r="Y360" s="170">
        <f>AVERAGE(L$6:L360)</f>
        <v>970.56338028169012</v>
      </c>
      <c r="Z360" s="170">
        <f>AVERAGE(M$6:M360)</f>
        <v>291.16901408450707</v>
      </c>
      <c r="AA360" s="170">
        <f>AVERAGE(N$6:N360)</f>
        <v>2409.9971830985914</v>
      </c>
      <c r="AB360" s="169">
        <f>AVERAGE(O$6:O360)</f>
        <v>3.0760563380281689</v>
      </c>
      <c r="AC360" s="170">
        <f>AVERAGE(P$6:P360)</f>
        <v>36.912676056338029</v>
      </c>
      <c r="AD360" s="170">
        <f>AVERAGE(Q$6:Q360)</f>
        <v>124.94366197183099</v>
      </c>
      <c r="AY360" s="5"/>
      <c r="AZ360" s="26">
        <v>355</v>
      </c>
      <c r="BA360" s="165">
        <v>14.055512197858672</v>
      </c>
      <c r="BB360" s="176">
        <v>0.15</v>
      </c>
      <c r="BC360" s="161">
        <v>6</v>
      </c>
      <c r="BD360" s="182">
        <v>325</v>
      </c>
      <c r="BE360" s="161">
        <v>18</v>
      </c>
      <c r="BF360" s="161">
        <v>18</v>
      </c>
      <c r="BG360" s="161">
        <v>0</v>
      </c>
      <c r="BH360" s="168">
        <v>2700</v>
      </c>
      <c r="BI360" s="168">
        <v>0</v>
      </c>
      <c r="BJ360" s="168">
        <v>900</v>
      </c>
      <c r="BK360" s="168">
        <v>270</v>
      </c>
      <c r="BL360" s="168">
        <v>2120</v>
      </c>
      <c r="BM360" s="161">
        <v>2</v>
      </c>
      <c r="BN360" s="168">
        <v>30</v>
      </c>
      <c r="BO360" s="168">
        <v>610</v>
      </c>
      <c r="BP360" s="161" t="s">
        <v>117</v>
      </c>
      <c r="BR360" s="164">
        <f>AVERAGE(BE$6:BE360)</f>
        <v>19.79718309859155</v>
      </c>
      <c r="BS360" s="164">
        <f>AVERAGE(BF$6:BF360)</f>
        <v>18.963380281690142</v>
      </c>
      <c r="BT360" s="164">
        <f>AVERAGE(BG$6:BG360)</f>
        <v>0.72112676056338032</v>
      </c>
      <c r="BU360" s="167">
        <f>AVERAGE(BH$6:BH360)</f>
        <v>2844.5070422535209</v>
      </c>
      <c r="BV360" s="167">
        <f>AVERAGE(BI$6:BI360)</f>
        <v>108.16901408450704</v>
      </c>
      <c r="BW360" s="167">
        <f>AVERAGE(BJ$6:BJ360)</f>
        <v>912.11267605633805</v>
      </c>
      <c r="BX360" s="167">
        <f>AVERAGE(BK$6:BK360)</f>
        <v>273.63380281690144</v>
      </c>
      <c r="BY360" s="167">
        <f>AVERAGE(BL$6:BL360)</f>
        <v>2263.8478873239437</v>
      </c>
      <c r="BZ360" s="164">
        <f>AVERAGE(BM$6:BM360)</f>
        <v>2.2450704225352114</v>
      </c>
      <c r="CA360" s="167">
        <f>AVERAGE(BN$6:BN360)</f>
        <v>33.676056338028168</v>
      </c>
      <c r="CB360" s="167">
        <f>AVERAGE(BO$6:BO360)</f>
        <v>614.33521126760559</v>
      </c>
      <c r="DF360" s="103">
        <v>355</v>
      </c>
      <c r="DG360" s="192">
        <v>7.4766910138285203</v>
      </c>
      <c r="DH360" s="193">
        <v>0.1</v>
      </c>
      <c r="DI360" s="105">
        <v>9</v>
      </c>
      <c r="DJ360" s="194">
        <v>583</v>
      </c>
      <c r="DK360" s="105">
        <v>15</v>
      </c>
      <c r="DL360" s="105">
        <v>15</v>
      </c>
      <c r="DM360" s="105">
        <v>0</v>
      </c>
      <c r="DN360" s="194">
        <v>2700</v>
      </c>
      <c r="DO360" s="194">
        <v>0</v>
      </c>
      <c r="DP360" s="194">
        <v>750</v>
      </c>
      <c r="DQ360" s="194">
        <v>225</v>
      </c>
      <c r="DR360" s="194">
        <v>2183</v>
      </c>
      <c r="DS360" s="105">
        <v>1</v>
      </c>
      <c r="DT360" s="194">
        <v>18</v>
      </c>
      <c r="DU360" s="194">
        <v>535</v>
      </c>
      <c r="DV360" s="105" t="s">
        <v>117</v>
      </c>
      <c r="DX360" s="164">
        <f>AVERAGE(DK$6:DK360)</f>
        <v>10.476056338028169</v>
      </c>
      <c r="DY360" s="164">
        <f>AVERAGE(DL$6:DL360)</f>
        <v>10.476056338028169</v>
      </c>
      <c r="DZ360" s="164">
        <f>AVERAGE(DM$6:DM360)</f>
        <v>0</v>
      </c>
      <c r="EA360" s="167">
        <f>AVERAGE(DN$6:DN360)</f>
        <v>1885.6901408450703</v>
      </c>
      <c r="EB360" s="167">
        <f>AVERAGE(DO$6:DO360)</f>
        <v>0</v>
      </c>
      <c r="EC360" s="167">
        <f>AVERAGE(DP$6:DP360)</f>
        <v>523.80281690140851</v>
      </c>
      <c r="ED360" s="167">
        <f>AVERAGE(DQ$6:DQ360)</f>
        <v>157.14084507042253</v>
      </c>
      <c r="EE360" s="167">
        <f>AVERAGE(DR$6:DR360)</f>
        <v>1657.6591549295774</v>
      </c>
      <c r="EF360" s="164">
        <f>AVERAGE(DS$6:DS360)</f>
        <v>0.87323943661971826</v>
      </c>
      <c r="EG360" s="167">
        <f>AVERAGE(DT$6:DT360)</f>
        <v>15.71830985915493</v>
      </c>
      <c r="EH360" s="167">
        <f>AVERAGE(DU$6:DU360)</f>
        <v>243.74929577464789</v>
      </c>
      <c r="FJ360" s="103">
        <v>355</v>
      </c>
      <c r="FK360" s="165">
        <v>5.1484250011497474</v>
      </c>
      <c r="FL360" s="163">
        <v>0.25</v>
      </c>
      <c r="FM360" s="161">
        <v>6</v>
      </c>
      <c r="FN360" s="168">
        <v>197</v>
      </c>
      <c r="FO360" s="161">
        <v>10</v>
      </c>
      <c r="FP360" s="161">
        <v>10</v>
      </c>
      <c r="FQ360" s="161">
        <v>0</v>
      </c>
      <c r="FR360" s="168">
        <v>1800</v>
      </c>
      <c r="FS360" s="168">
        <v>0</v>
      </c>
      <c r="FT360" s="168">
        <v>500</v>
      </c>
      <c r="FU360" s="168">
        <v>150</v>
      </c>
      <c r="FV360" s="168">
        <v>1472</v>
      </c>
      <c r="FW360" s="161">
        <v>1</v>
      </c>
      <c r="FX360" s="168">
        <v>36</v>
      </c>
      <c r="FY360" s="168">
        <v>364</v>
      </c>
      <c r="FZ360" s="161" t="s">
        <v>117</v>
      </c>
      <c r="GB360" s="160">
        <f>AVERAGE(FO$6:FO360)</f>
        <v>9.8985915492957748</v>
      </c>
      <c r="GC360" s="160">
        <f>AVERAGE(FP$6:FP360)</f>
        <v>9.8985915492957748</v>
      </c>
      <c r="GD360" s="160">
        <f>AVERAGE(FQ$6:FQ360)</f>
        <v>0</v>
      </c>
      <c r="GE360" s="166">
        <f>AVERAGE(FR$6:FR360)</f>
        <v>1781.7464788732395</v>
      </c>
      <c r="GF360" s="166">
        <f>AVERAGE(FS$6:FS360)</f>
        <v>0</v>
      </c>
      <c r="GG360" s="166">
        <f>AVERAGE(FT$6:FT360)</f>
        <v>494.92957746478874</v>
      </c>
      <c r="GH360" s="166">
        <f>AVERAGE(FU$6:FU360)</f>
        <v>148.47887323943661</v>
      </c>
      <c r="GI360" s="166">
        <f>AVERAGE(FV$6:FV360)</f>
        <v>1631.5042253521126</v>
      </c>
      <c r="GJ360" s="160">
        <f>AVERAGE(FW$6:FW360)</f>
        <v>0.83380281690140845</v>
      </c>
      <c r="GK360" s="166">
        <f>AVERAGE(FX$6:FX360)</f>
        <v>30.016901408450703</v>
      </c>
      <c r="GL360" s="166">
        <f>AVERAGE(FY$6:FY360)</f>
        <v>180.25915492957748</v>
      </c>
      <c r="HM360" s="98">
        <v>355</v>
      </c>
      <c r="HN360" s="179">
        <v>21.827003979016297</v>
      </c>
      <c r="HO360" s="188">
        <v>0.05</v>
      </c>
      <c r="HP360" s="177">
        <v>9</v>
      </c>
      <c r="HQ360" s="191">
        <v>251</v>
      </c>
      <c r="HR360" s="177">
        <v>30</v>
      </c>
      <c r="HS360" s="177">
        <v>23</v>
      </c>
      <c r="HT360" s="177">
        <v>3</v>
      </c>
      <c r="HU360" s="191">
        <v>3450</v>
      </c>
      <c r="HV360" s="191">
        <v>450</v>
      </c>
      <c r="HW360" s="191">
        <v>1000</v>
      </c>
      <c r="HX360" s="191">
        <v>300</v>
      </c>
      <c r="HY360" s="191">
        <v>2626</v>
      </c>
      <c r="HZ360" s="177">
        <v>1</v>
      </c>
      <c r="IA360" s="191">
        <v>30</v>
      </c>
      <c r="IB360" s="191">
        <v>854</v>
      </c>
      <c r="IC360" s="177" t="s">
        <v>116</v>
      </c>
      <c r="IE360" s="164">
        <f>AVERAGE(HR$6:HR360)</f>
        <v>19.901408450704224</v>
      </c>
      <c r="IF360" s="164">
        <f>AVERAGE(HS$6:HS360)</f>
        <v>19.228169014084507</v>
      </c>
      <c r="IG360" s="164">
        <f>AVERAGE(HT$6:HT360)</f>
        <v>1.0507042253521126</v>
      </c>
      <c r="IH360" s="167">
        <f>AVERAGE(HU$6:HU360)</f>
        <v>2884.2253521126759</v>
      </c>
      <c r="II360" s="167">
        <f>AVERAGE(HV$6:HV360)</f>
        <v>157.6056338028169</v>
      </c>
      <c r="IJ360" s="167">
        <f>AVERAGE(HW$6:HW360)</f>
        <v>908.87323943661977</v>
      </c>
      <c r="IK360" s="167">
        <f>AVERAGE(HX$6:HX360)</f>
        <v>272.66197183098592</v>
      </c>
      <c r="IL360" s="167">
        <f>AVERAGE(HY$6:HY360)</f>
        <v>2316.974647887324</v>
      </c>
      <c r="IM360" s="164">
        <f>AVERAGE(HZ$6:HZ360)</f>
        <v>2.4197183098591548</v>
      </c>
      <c r="IN360" s="167">
        <f>AVERAGE(IA$6:IA360)</f>
        <v>72.591549295774641</v>
      </c>
      <c r="IO360" s="167">
        <f>AVERAGE(IB$6:IB360)</f>
        <v>639.84225352112674</v>
      </c>
    </row>
    <row r="361" spans="2:249" x14ac:dyDescent="0.2">
      <c r="B361" s="103">
        <v>356</v>
      </c>
      <c r="C361" s="165">
        <v>23.623574104690707</v>
      </c>
      <c r="D361" s="163">
        <v>0.2</v>
      </c>
      <c r="E361" s="161">
        <v>2</v>
      </c>
      <c r="F361" s="168">
        <v>446</v>
      </c>
      <c r="G361" s="161">
        <v>21</v>
      </c>
      <c r="H361" s="161">
        <v>21</v>
      </c>
      <c r="I361" s="161">
        <v>1</v>
      </c>
      <c r="J361" s="168">
        <v>2520</v>
      </c>
      <c r="K361" s="168">
        <v>120</v>
      </c>
      <c r="L361" s="168">
        <v>1000</v>
      </c>
      <c r="M361" s="168">
        <v>300</v>
      </c>
      <c r="N361" s="168">
        <v>2491</v>
      </c>
      <c r="O361" s="161">
        <v>5</v>
      </c>
      <c r="P361" s="168">
        <v>60</v>
      </c>
      <c r="Q361" s="168">
        <v>89</v>
      </c>
      <c r="R361" s="161" t="s">
        <v>116</v>
      </c>
      <c r="T361" s="169">
        <f>AVERAGE(G$6:G361)</f>
        <v>23.542134831460675</v>
      </c>
      <c r="U361" s="169">
        <f>AVERAGE(H$6:H361)</f>
        <v>20.817415730337078</v>
      </c>
      <c r="V361" s="169">
        <f>AVERAGE(I$6:I361)</f>
        <v>1.404494382022472</v>
      </c>
      <c r="W361" s="170">
        <f>AVERAGE(J$6:J361)</f>
        <v>2498.0898876404494</v>
      </c>
      <c r="X361" s="170">
        <f>AVERAGE(K$6:K361)</f>
        <v>168.53932584269663</v>
      </c>
      <c r="Y361" s="170">
        <f>AVERAGE(L$6:L361)</f>
        <v>970.64606741573039</v>
      </c>
      <c r="Z361" s="170">
        <f>AVERAGE(M$6:M361)</f>
        <v>291.1938202247191</v>
      </c>
      <c r="AA361" s="170">
        <f>AVERAGE(N$6:N361)</f>
        <v>2410.2247191011238</v>
      </c>
      <c r="AB361" s="169">
        <f>AVERAGE(O$6:O361)</f>
        <v>3.0814606741573032</v>
      </c>
      <c r="AC361" s="170">
        <f>AVERAGE(P$6:P361)</f>
        <v>36.977528089887642</v>
      </c>
      <c r="AD361" s="170">
        <f>AVERAGE(Q$6:Q361)</f>
        <v>124.84269662921348</v>
      </c>
      <c r="AY361" s="5"/>
      <c r="AZ361" s="26">
        <v>356</v>
      </c>
      <c r="BA361" s="165">
        <v>19.355357575073981</v>
      </c>
      <c r="BB361" s="176">
        <v>0.15</v>
      </c>
      <c r="BC361" s="161">
        <v>1</v>
      </c>
      <c r="BD361" s="182">
        <v>422</v>
      </c>
      <c r="BE361" s="161">
        <v>17</v>
      </c>
      <c r="BF361" s="161">
        <v>17</v>
      </c>
      <c r="BG361" s="161">
        <v>0</v>
      </c>
      <c r="BH361" s="168">
        <v>2550</v>
      </c>
      <c r="BI361" s="168">
        <v>0</v>
      </c>
      <c r="BJ361" s="168">
        <v>850</v>
      </c>
      <c r="BK361" s="168">
        <v>255</v>
      </c>
      <c r="BL361" s="168">
        <v>2152</v>
      </c>
      <c r="BM361" s="161">
        <v>3</v>
      </c>
      <c r="BN361" s="168">
        <v>45</v>
      </c>
      <c r="BO361" s="168">
        <v>443</v>
      </c>
      <c r="BP361" s="161" t="s">
        <v>117</v>
      </c>
      <c r="BR361" s="164">
        <f>AVERAGE(BE$6:BE361)</f>
        <v>19.789325842696631</v>
      </c>
      <c r="BS361" s="164">
        <f>AVERAGE(BF$6:BF361)</f>
        <v>18.957865168539325</v>
      </c>
      <c r="BT361" s="164">
        <f>AVERAGE(BG$6:BG361)</f>
        <v>0.7191011235955056</v>
      </c>
      <c r="BU361" s="167">
        <f>AVERAGE(BH$6:BH361)</f>
        <v>2843.6797752808989</v>
      </c>
      <c r="BV361" s="167">
        <f>AVERAGE(BI$6:BI361)</f>
        <v>107.86516853932584</v>
      </c>
      <c r="BW361" s="167">
        <f>AVERAGE(BJ$6:BJ361)</f>
        <v>911.93820224719104</v>
      </c>
      <c r="BX361" s="167">
        <f>AVERAGE(BK$6:BK361)</f>
        <v>273.58146067415731</v>
      </c>
      <c r="BY361" s="167">
        <f>AVERAGE(BL$6:BL361)</f>
        <v>2263.5337078651687</v>
      </c>
      <c r="BZ361" s="164">
        <f>AVERAGE(BM$6:BM361)</f>
        <v>2.2471910112359552</v>
      </c>
      <c r="CA361" s="167">
        <f>AVERAGE(BN$6:BN361)</f>
        <v>33.707865168539328</v>
      </c>
      <c r="CB361" s="167">
        <f>AVERAGE(BO$6:BO361)</f>
        <v>613.85393258426961</v>
      </c>
      <c r="DF361" s="103">
        <v>356</v>
      </c>
      <c r="DG361" s="192">
        <v>7.7626779516859132</v>
      </c>
      <c r="DH361" s="193">
        <v>0.1</v>
      </c>
      <c r="DI361" s="105">
        <v>3</v>
      </c>
      <c r="DJ361" s="194">
        <v>421</v>
      </c>
      <c r="DK361" s="105">
        <v>10</v>
      </c>
      <c r="DL361" s="105">
        <v>10</v>
      </c>
      <c r="DM361" s="105">
        <v>0</v>
      </c>
      <c r="DN361" s="194">
        <v>1800</v>
      </c>
      <c r="DO361" s="194">
        <v>0</v>
      </c>
      <c r="DP361" s="194">
        <v>500</v>
      </c>
      <c r="DQ361" s="194">
        <v>150</v>
      </c>
      <c r="DR361" s="194">
        <v>1696</v>
      </c>
      <c r="DS361" s="105">
        <v>1</v>
      </c>
      <c r="DT361" s="194">
        <v>18</v>
      </c>
      <c r="DU361" s="194">
        <v>122</v>
      </c>
      <c r="DV361" s="105" t="s">
        <v>117</v>
      </c>
      <c r="DX361" s="164">
        <f>AVERAGE(DK$6:DK361)</f>
        <v>10.474719101123595</v>
      </c>
      <c r="DY361" s="164">
        <f>AVERAGE(DL$6:DL361)</f>
        <v>10.474719101123595</v>
      </c>
      <c r="DZ361" s="164">
        <f>AVERAGE(DM$6:DM361)</f>
        <v>0</v>
      </c>
      <c r="EA361" s="167">
        <f>AVERAGE(DN$6:DN361)</f>
        <v>1885.4494382022472</v>
      </c>
      <c r="EB361" s="167">
        <f>AVERAGE(DO$6:DO361)</f>
        <v>0</v>
      </c>
      <c r="EC361" s="167">
        <f>AVERAGE(DP$6:DP361)</f>
        <v>523.73595505617982</v>
      </c>
      <c r="ED361" s="167">
        <f>AVERAGE(DQ$6:DQ361)</f>
        <v>157.12078651685394</v>
      </c>
      <c r="EE361" s="167">
        <f>AVERAGE(DR$6:DR361)</f>
        <v>1657.7668539325844</v>
      </c>
      <c r="EF361" s="164">
        <f>AVERAGE(DS$6:DS361)</f>
        <v>0.8735955056179775</v>
      </c>
      <c r="EG361" s="167">
        <f>AVERAGE(DT$6:DT361)</f>
        <v>15.724719101123595</v>
      </c>
      <c r="EH361" s="167">
        <f>AVERAGE(DU$6:DU361)</f>
        <v>243.40730337078651</v>
      </c>
      <c r="FJ361" s="103">
        <v>356</v>
      </c>
      <c r="FK361" s="165">
        <v>7.3230086981933562</v>
      </c>
      <c r="FL361" s="163">
        <v>0.2</v>
      </c>
      <c r="FM361" s="161">
        <v>0</v>
      </c>
      <c r="FN361" s="168">
        <v>253</v>
      </c>
      <c r="FO361" s="161">
        <v>6</v>
      </c>
      <c r="FP361" s="161">
        <v>6</v>
      </c>
      <c r="FQ361" s="161">
        <v>0</v>
      </c>
      <c r="FR361" s="168">
        <v>1080</v>
      </c>
      <c r="FS361" s="168">
        <v>0</v>
      </c>
      <c r="FT361" s="168">
        <v>300</v>
      </c>
      <c r="FU361" s="168">
        <v>90</v>
      </c>
      <c r="FV361" s="168">
        <v>1268</v>
      </c>
      <c r="FW361" s="161">
        <v>1</v>
      </c>
      <c r="FX361" s="168">
        <v>36</v>
      </c>
      <c r="FY361" s="168">
        <v>-152</v>
      </c>
      <c r="FZ361" s="161" t="s">
        <v>117</v>
      </c>
      <c r="GB361" s="160">
        <f>AVERAGE(FO$6:FO361)</f>
        <v>9.8876404494382015</v>
      </c>
      <c r="GC361" s="160">
        <f>AVERAGE(FP$6:FP361)</f>
        <v>9.8876404494382015</v>
      </c>
      <c r="GD361" s="160">
        <f>AVERAGE(FQ$6:FQ361)</f>
        <v>0</v>
      </c>
      <c r="GE361" s="166">
        <f>AVERAGE(FR$6:FR361)</f>
        <v>1779.7752808988764</v>
      </c>
      <c r="GF361" s="166">
        <f>AVERAGE(FS$6:FS361)</f>
        <v>0</v>
      </c>
      <c r="GG361" s="166">
        <f>AVERAGE(FT$6:FT361)</f>
        <v>494.38202247191009</v>
      </c>
      <c r="GH361" s="166">
        <f>AVERAGE(FU$6:FU361)</f>
        <v>148.31460674157304</v>
      </c>
      <c r="GI361" s="166">
        <f>AVERAGE(FV$6:FV361)</f>
        <v>1630.4831460674156</v>
      </c>
      <c r="GJ361" s="160">
        <f>AVERAGE(FW$6:FW361)</f>
        <v>0.8342696629213483</v>
      </c>
      <c r="GK361" s="166">
        <f>AVERAGE(FX$6:FX361)</f>
        <v>30.033707865168541</v>
      </c>
      <c r="GL361" s="166">
        <f>AVERAGE(FY$6:FY361)</f>
        <v>179.32584269662922</v>
      </c>
      <c r="HM361" s="98">
        <v>356</v>
      </c>
      <c r="HN361" s="179">
        <v>18.357637567745734</v>
      </c>
      <c r="HO361" s="188">
        <v>0.1</v>
      </c>
      <c r="HP361" s="177">
        <v>5</v>
      </c>
      <c r="HQ361" s="191">
        <v>344</v>
      </c>
      <c r="HR361" s="177">
        <v>21</v>
      </c>
      <c r="HS361" s="177">
        <v>21</v>
      </c>
      <c r="HT361" s="177">
        <v>1</v>
      </c>
      <c r="HU361" s="191">
        <v>3150</v>
      </c>
      <c r="HV361" s="191">
        <v>150</v>
      </c>
      <c r="HW361" s="191">
        <v>1000</v>
      </c>
      <c r="HX361" s="191">
        <v>300</v>
      </c>
      <c r="HY361" s="191">
        <v>2419</v>
      </c>
      <c r="HZ361" s="177">
        <v>2</v>
      </c>
      <c r="IA361" s="191">
        <v>60</v>
      </c>
      <c r="IB361" s="191">
        <v>791</v>
      </c>
      <c r="IC361" s="177" t="s">
        <v>116</v>
      </c>
      <c r="IE361" s="164">
        <f>AVERAGE(HR$6:HR361)</f>
        <v>19.90449438202247</v>
      </c>
      <c r="IF361" s="164">
        <f>AVERAGE(HS$6:HS361)</f>
        <v>19.233146067415731</v>
      </c>
      <c r="IG361" s="164">
        <f>AVERAGE(HT$6:HT361)</f>
        <v>1.050561797752809</v>
      </c>
      <c r="IH361" s="167">
        <f>AVERAGE(HU$6:HU361)</f>
        <v>2884.9719101123596</v>
      </c>
      <c r="II361" s="167">
        <f>AVERAGE(HV$6:HV361)</f>
        <v>157.58426966292134</v>
      </c>
      <c r="IJ361" s="167">
        <f>AVERAGE(HW$6:HW361)</f>
        <v>909.12921348314603</v>
      </c>
      <c r="IK361" s="167">
        <f>AVERAGE(HX$6:HX361)</f>
        <v>272.73876404494382</v>
      </c>
      <c r="IL361" s="167">
        <f>AVERAGE(HY$6:HY361)</f>
        <v>2317.2612359550562</v>
      </c>
      <c r="IM361" s="164">
        <f>AVERAGE(HZ$6:HZ361)</f>
        <v>2.4185393258426968</v>
      </c>
      <c r="IN361" s="167">
        <f>AVERAGE(IA$6:IA361)</f>
        <v>72.556179775280896</v>
      </c>
      <c r="IO361" s="167">
        <f>AVERAGE(IB$6:IB361)</f>
        <v>640.26685393258424</v>
      </c>
    </row>
    <row r="362" spans="2:249" x14ac:dyDescent="0.2">
      <c r="B362" s="103">
        <v>357</v>
      </c>
      <c r="C362" s="165">
        <v>18.943026193467208</v>
      </c>
      <c r="D362" s="163">
        <v>0.15</v>
      </c>
      <c r="E362" s="161">
        <v>1</v>
      </c>
      <c r="F362" s="168">
        <v>402</v>
      </c>
      <c r="G362" s="161">
        <v>17</v>
      </c>
      <c r="H362" s="161">
        <v>17</v>
      </c>
      <c r="I362" s="161">
        <v>0</v>
      </c>
      <c r="J362" s="168">
        <v>2040</v>
      </c>
      <c r="K362" s="168">
        <v>0</v>
      </c>
      <c r="L362" s="168">
        <v>850</v>
      </c>
      <c r="M362" s="168">
        <v>255</v>
      </c>
      <c r="N362" s="168">
        <v>2132</v>
      </c>
      <c r="O362" s="161">
        <v>3</v>
      </c>
      <c r="P362" s="168">
        <v>36</v>
      </c>
      <c r="Q362" s="168">
        <v>-56</v>
      </c>
      <c r="R362" s="161" t="s">
        <v>117</v>
      </c>
      <c r="T362" s="169">
        <f>AVERAGE(G$6:G362)</f>
        <v>23.523809523809526</v>
      </c>
      <c r="U362" s="169">
        <f>AVERAGE(H$6:H362)</f>
        <v>20.806722689075631</v>
      </c>
      <c r="V362" s="169">
        <f>AVERAGE(I$6:I362)</f>
        <v>1.4005602240896358</v>
      </c>
      <c r="W362" s="170">
        <f>AVERAGE(J$6:J362)</f>
        <v>2496.8067226890757</v>
      </c>
      <c r="X362" s="170">
        <f>AVERAGE(K$6:K362)</f>
        <v>168.0672268907563</v>
      </c>
      <c r="Y362" s="170">
        <f>AVERAGE(L$6:L362)</f>
        <v>970.30812324929968</v>
      </c>
      <c r="Z362" s="170">
        <f>AVERAGE(M$6:M362)</f>
        <v>291.0924369747899</v>
      </c>
      <c r="AA362" s="170">
        <f>AVERAGE(N$6:N362)</f>
        <v>2409.4453781512607</v>
      </c>
      <c r="AB362" s="169">
        <f>AVERAGE(O$6:O362)</f>
        <v>3.081232492997199</v>
      </c>
      <c r="AC362" s="170">
        <f>AVERAGE(P$6:P362)</f>
        <v>36.974789915966383</v>
      </c>
      <c r="AD362" s="170">
        <f>AVERAGE(Q$6:Q362)</f>
        <v>124.33613445378151</v>
      </c>
      <c r="AY362" s="5"/>
      <c r="AZ362" s="26">
        <v>357</v>
      </c>
      <c r="BA362" s="165">
        <v>20.754178220493063</v>
      </c>
      <c r="BB362" s="176">
        <v>0.15</v>
      </c>
      <c r="BC362" s="161">
        <v>2</v>
      </c>
      <c r="BD362" s="182">
        <v>278</v>
      </c>
      <c r="BE362" s="161">
        <v>20</v>
      </c>
      <c r="BF362" s="161">
        <v>20</v>
      </c>
      <c r="BG362" s="161">
        <v>0</v>
      </c>
      <c r="BH362" s="168">
        <v>3000</v>
      </c>
      <c r="BI362" s="168">
        <v>0</v>
      </c>
      <c r="BJ362" s="168">
        <v>1000</v>
      </c>
      <c r="BK362" s="168">
        <v>300</v>
      </c>
      <c r="BL362" s="168">
        <v>2203</v>
      </c>
      <c r="BM362" s="161">
        <v>3</v>
      </c>
      <c r="BN362" s="168">
        <v>45</v>
      </c>
      <c r="BO362" s="168">
        <v>842</v>
      </c>
      <c r="BP362" s="161" t="s">
        <v>116</v>
      </c>
      <c r="BR362" s="164">
        <f>AVERAGE(BE$6:BE362)</f>
        <v>19.789915966386555</v>
      </c>
      <c r="BS362" s="164">
        <f>AVERAGE(BF$6:BF362)</f>
        <v>18.96078431372549</v>
      </c>
      <c r="BT362" s="164">
        <f>AVERAGE(BG$6:BG362)</f>
        <v>0.71708683473389356</v>
      </c>
      <c r="BU362" s="167">
        <f>AVERAGE(BH$6:BH362)</f>
        <v>2844.1176470588234</v>
      </c>
      <c r="BV362" s="167">
        <f>AVERAGE(BI$6:BI362)</f>
        <v>107.56302521008404</v>
      </c>
      <c r="BW362" s="167">
        <f>AVERAGE(BJ$6:BJ362)</f>
        <v>912.18487394957981</v>
      </c>
      <c r="BX362" s="167">
        <f>AVERAGE(BK$6:BK362)</f>
        <v>273.65546218487395</v>
      </c>
      <c r="BY362" s="167">
        <f>AVERAGE(BL$6:BL362)</f>
        <v>2263.3641456582632</v>
      </c>
      <c r="BZ362" s="164">
        <f>AVERAGE(BM$6:BM362)</f>
        <v>2.2492997198879552</v>
      </c>
      <c r="CA362" s="167">
        <f>AVERAGE(BN$6:BN362)</f>
        <v>33.739495798319325</v>
      </c>
      <c r="CB362" s="167">
        <f>AVERAGE(BO$6:BO362)</f>
        <v>614.49299719887961</v>
      </c>
      <c r="DF362" s="103">
        <v>357</v>
      </c>
      <c r="DG362" s="192">
        <v>9.9847339940786348</v>
      </c>
      <c r="DH362" s="193">
        <v>0.2</v>
      </c>
      <c r="DI362" s="105">
        <v>3</v>
      </c>
      <c r="DJ362" s="194">
        <v>508</v>
      </c>
      <c r="DK362" s="105">
        <v>11</v>
      </c>
      <c r="DL362" s="105">
        <v>11</v>
      </c>
      <c r="DM362" s="105">
        <v>0</v>
      </c>
      <c r="DN362" s="194">
        <v>1980</v>
      </c>
      <c r="DO362" s="194">
        <v>0</v>
      </c>
      <c r="DP362" s="194">
        <v>550</v>
      </c>
      <c r="DQ362" s="194">
        <v>165</v>
      </c>
      <c r="DR362" s="194">
        <v>1848</v>
      </c>
      <c r="DS362" s="105">
        <v>2</v>
      </c>
      <c r="DT362" s="194">
        <v>36</v>
      </c>
      <c r="DU362" s="194">
        <v>168</v>
      </c>
      <c r="DV362" s="105" t="s">
        <v>117</v>
      </c>
      <c r="DX362" s="164">
        <f>AVERAGE(DK$6:DK362)</f>
        <v>10.476190476190476</v>
      </c>
      <c r="DY362" s="164">
        <f>AVERAGE(DL$6:DL362)</f>
        <v>10.476190476190476</v>
      </c>
      <c r="DZ362" s="164">
        <f>AVERAGE(DM$6:DM362)</f>
        <v>0</v>
      </c>
      <c r="EA362" s="167">
        <f>AVERAGE(DN$6:DN362)</f>
        <v>1885.7142857142858</v>
      </c>
      <c r="EB362" s="167">
        <f>AVERAGE(DO$6:DO362)</f>
        <v>0</v>
      </c>
      <c r="EC362" s="167">
        <f>AVERAGE(DP$6:DP362)</f>
        <v>523.80952380952385</v>
      </c>
      <c r="ED362" s="167">
        <f>AVERAGE(DQ$6:DQ362)</f>
        <v>157.14285714285714</v>
      </c>
      <c r="EE362" s="167">
        <f>AVERAGE(DR$6:DR362)</f>
        <v>1658.2997198879552</v>
      </c>
      <c r="EF362" s="164">
        <f>AVERAGE(DS$6:DS362)</f>
        <v>0.87675070028011204</v>
      </c>
      <c r="EG362" s="167">
        <f>AVERAGE(DT$6:DT362)</f>
        <v>15.781512605042018</v>
      </c>
      <c r="EH362" s="167">
        <f>AVERAGE(DU$6:DU362)</f>
        <v>243.19607843137254</v>
      </c>
      <c r="FJ362" s="103">
        <v>357</v>
      </c>
      <c r="FK362" s="165">
        <v>7.0358666347217875</v>
      </c>
      <c r="FL362" s="163">
        <v>0.15</v>
      </c>
      <c r="FM362" s="161">
        <v>3</v>
      </c>
      <c r="FN362" s="168">
        <v>447</v>
      </c>
      <c r="FO362" s="161">
        <v>9</v>
      </c>
      <c r="FP362" s="161">
        <v>9</v>
      </c>
      <c r="FQ362" s="161">
        <v>0</v>
      </c>
      <c r="FR362" s="168">
        <v>1620</v>
      </c>
      <c r="FS362" s="168">
        <v>0</v>
      </c>
      <c r="FT362" s="168">
        <v>450</v>
      </c>
      <c r="FU362" s="168">
        <v>135</v>
      </c>
      <c r="FV362" s="168">
        <v>1657</v>
      </c>
      <c r="FW362" s="161">
        <v>1</v>
      </c>
      <c r="FX362" s="168">
        <v>36</v>
      </c>
      <c r="FY362" s="168">
        <v>-1</v>
      </c>
      <c r="FZ362" s="161" t="s">
        <v>117</v>
      </c>
      <c r="GB362" s="160">
        <f>AVERAGE(FO$6:FO362)</f>
        <v>9.8851540616246503</v>
      </c>
      <c r="GC362" s="160">
        <f>AVERAGE(FP$6:FP362)</f>
        <v>9.8851540616246503</v>
      </c>
      <c r="GD362" s="160">
        <f>AVERAGE(FQ$6:FQ362)</f>
        <v>0</v>
      </c>
      <c r="GE362" s="166">
        <f>AVERAGE(FR$6:FR362)</f>
        <v>1779.327731092437</v>
      </c>
      <c r="GF362" s="166">
        <f>AVERAGE(FS$6:FS362)</f>
        <v>0</v>
      </c>
      <c r="GG362" s="166">
        <f>AVERAGE(FT$6:FT362)</f>
        <v>494.25770308123248</v>
      </c>
      <c r="GH362" s="166">
        <f>AVERAGE(FU$6:FU362)</f>
        <v>148.27731092436974</v>
      </c>
      <c r="GI362" s="166">
        <f>AVERAGE(FV$6:FV362)</f>
        <v>1630.5574229691877</v>
      </c>
      <c r="GJ362" s="160">
        <f>AVERAGE(FW$6:FW362)</f>
        <v>0.834733893557423</v>
      </c>
      <c r="GK362" s="166">
        <f>AVERAGE(FX$6:FX362)</f>
        <v>30.050420168067227</v>
      </c>
      <c r="GL362" s="166">
        <f>AVERAGE(FY$6:FY362)</f>
        <v>178.82072829131653</v>
      </c>
      <c r="HM362" s="98">
        <v>357</v>
      </c>
      <c r="HN362" s="179">
        <v>16.560476126577029</v>
      </c>
      <c r="HO362" s="188">
        <v>0.2</v>
      </c>
      <c r="HP362" s="177">
        <v>8</v>
      </c>
      <c r="HQ362" s="191">
        <v>511</v>
      </c>
      <c r="HR362" s="177">
        <v>22</v>
      </c>
      <c r="HS362" s="177">
        <v>22</v>
      </c>
      <c r="HT362" s="177">
        <v>2</v>
      </c>
      <c r="HU362" s="191">
        <v>3300</v>
      </c>
      <c r="HV362" s="191">
        <v>300</v>
      </c>
      <c r="HW362" s="191">
        <v>1000</v>
      </c>
      <c r="HX362" s="191">
        <v>300</v>
      </c>
      <c r="HY362" s="191">
        <v>2736</v>
      </c>
      <c r="HZ362" s="177">
        <v>3</v>
      </c>
      <c r="IA362" s="191">
        <v>90</v>
      </c>
      <c r="IB362" s="191">
        <v>654</v>
      </c>
      <c r="IC362" s="177" t="s">
        <v>116</v>
      </c>
      <c r="IE362" s="164">
        <f>AVERAGE(HR$6:HR362)</f>
        <v>19.910364145658264</v>
      </c>
      <c r="IF362" s="164">
        <f>AVERAGE(HS$6:HS362)</f>
        <v>19.240896358543417</v>
      </c>
      <c r="IG362" s="164">
        <f>AVERAGE(HT$6:HT362)</f>
        <v>1.0532212885154062</v>
      </c>
      <c r="IH362" s="167">
        <f>AVERAGE(HU$6:HU362)</f>
        <v>2886.1344537815125</v>
      </c>
      <c r="II362" s="167">
        <f>AVERAGE(HV$6:HV362)</f>
        <v>157.98319327731093</v>
      </c>
      <c r="IJ362" s="167">
        <f>AVERAGE(HW$6:HW362)</f>
        <v>909.38375350140052</v>
      </c>
      <c r="IK362" s="167">
        <f>AVERAGE(HX$6:HX362)</f>
        <v>272.81512605042019</v>
      </c>
      <c r="IL362" s="167">
        <f>AVERAGE(HY$6:HY362)</f>
        <v>2318.4341736694678</v>
      </c>
      <c r="IM362" s="164">
        <f>AVERAGE(HZ$6:HZ362)</f>
        <v>2.4201680672268906</v>
      </c>
      <c r="IN362" s="167">
        <f>AVERAGE(IA$6:IA362)</f>
        <v>72.605042016806721</v>
      </c>
      <c r="IO362" s="167">
        <f>AVERAGE(IB$6:IB362)</f>
        <v>640.30532212885157</v>
      </c>
    </row>
    <row r="363" spans="2:249" x14ac:dyDescent="0.2">
      <c r="B363" s="103">
        <v>358</v>
      </c>
      <c r="C363" s="165">
        <v>28.461237976352113</v>
      </c>
      <c r="D363" s="163">
        <v>0.05</v>
      </c>
      <c r="E363" s="161">
        <v>3</v>
      </c>
      <c r="F363" s="168">
        <v>592</v>
      </c>
      <c r="G363" s="161">
        <v>30</v>
      </c>
      <c r="H363" s="161">
        <v>22</v>
      </c>
      <c r="I363" s="161">
        <v>2</v>
      </c>
      <c r="J363" s="168">
        <v>2640</v>
      </c>
      <c r="K363" s="168">
        <v>240</v>
      </c>
      <c r="L363" s="168">
        <v>1000</v>
      </c>
      <c r="M363" s="168">
        <v>300</v>
      </c>
      <c r="N363" s="168">
        <v>2757</v>
      </c>
      <c r="O363" s="161">
        <v>1</v>
      </c>
      <c r="P363" s="168">
        <v>12</v>
      </c>
      <c r="Q363" s="168">
        <v>-105</v>
      </c>
      <c r="R363" s="161" t="s">
        <v>116</v>
      </c>
      <c r="T363" s="169">
        <f>AVERAGE(G$6:G363)</f>
        <v>23.541899441340782</v>
      </c>
      <c r="U363" s="169">
        <f>AVERAGE(H$6:H363)</f>
        <v>20.810055865921786</v>
      </c>
      <c r="V363" s="169">
        <f>AVERAGE(I$6:I363)</f>
        <v>1.4022346368715084</v>
      </c>
      <c r="W363" s="170">
        <f>AVERAGE(J$6:J363)</f>
        <v>2497.2067039106146</v>
      </c>
      <c r="X363" s="170">
        <f>AVERAGE(K$6:K363)</f>
        <v>168.26815642458101</v>
      </c>
      <c r="Y363" s="170">
        <f>AVERAGE(L$6:L363)</f>
        <v>970.39106145251401</v>
      </c>
      <c r="Z363" s="170">
        <f>AVERAGE(M$6:M363)</f>
        <v>291.11731843575421</v>
      </c>
      <c r="AA363" s="170">
        <f>AVERAGE(N$6:N363)</f>
        <v>2410.4162011173185</v>
      </c>
      <c r="AB363" s="169">
        <f>AVERAGE(O$6:O363)</f>
        <v>3.0754189944134076</v>
      </c>
      <c r="AC363" s="170">
        <f>AVERAGE(P$6:P363)</f>
        <v>36.905027932960891</v>
      </c>
      <c r="AD363" s="170">
        <f>AVERAGE(Q$6:Q363)</f>
        <v>123.69553072625699</v>
      </c>
      <c r="AY363" s="5"/>
      <c r="AZ363" s="26">
        <v>358</v>
      </c>
      <c r="BA363" s="165">
        <v>19.348150847499337</v>
      </c>
      <c r="BB363" s="176">
        <v>0.1</v>
      </c>
      <c r="BC363" s="161">
        <v>6</v>
      </c>
      <c r="BD363" s="182">
        <v>398</v>
      </c>
      <c r="BE363" s="161">
        <v>23</v>
      </c>
      <c r="BF363" s="161">
        <v>22</v>
      </c>
      <c r="BG363" s="161">
        <v>2</v>
      </c>
      <c r="BH363" s="168">
        <v>3300</v>
      </c>
      <c r="BI363" s="168">
        <v>300</v>
      </c>
      <c r="BJ363" s="168">
        <v>1000</v>
      </c>
      <c r="BK363" s="168">
        <v>300</v>
      </c>
      <c r="BL363" s="168">
        <v>2623</v>
      </c>
      <c r="BM363" s="161">
        <v>2</v>
      </c>
      <c r="BN363" s="168">
        <v>30</v>
      </c>
      <c r="BO363" s="168">
        <v>707</v>
      </c>
      <c r="BP363" s="161" t="s">
        <v>116</v>
      </c>
      <c r="BR363" s="164">
        <f>AVERAGE(BE$6:BE363)</f>
        <v>19.798882681564248</v>
      </c>
      <c r="BS363" s="164">
        <f>AVERAGE(BF$6:BF363)</f>
        <v>18.96927374301676</v>
      </c>
      <c r="BT363" s="164">
        <f>AVERAGE(BG$6:BG363)</f>
        <v>0.72067039106145248</v>
      </c>
      <c r="BU363" s="167">
        <f>AVERAGE(BH$6:BH363)</f>
        <v>2845.3910614525139</v>
      </c>
      <c r="BV363" s="167">
        <f>AVERAGE(BI$6:BI363)</f>
        <v>108.10055865921788</v>
      </c>
      <c r="BW363" s="167">
        <f>AVERAGE(BJ$6:BJ363)</f>
        <v>912.43016759776538</v>
      </c>
      <c r="BX363" s="167">
        <f>AVERAGE(BK$6:BK363)</f>
        <v>273.72905027932961</v>
      </c>
      <c r="BY363" s="167">
        <f>AVERAGE(BL$6:BL363)</f>
        <v>2264.3687150837991</v>
      </c>
      <c r="BZ363" s="164">
        <f>AVERAGE(BM$6:BM363)</f>
        <v>2.2486033519553073</v>
      </c>
      <c r="CA363" s="167">
        <f>AVERAGE(BN$6:BN363)</f>
        <v>33.729050279329606</v>
      </c>
      <c r="CB363" s="167">
        <f>AVERAGE(BO$6:BO363)</f>
        <v>614.75139664804465</v>
      </c>
      <c r="DF363" s="103">
        <v>358</v>
      </c>
      <c r="DG363" s="192">
        <v>7.9655013016901277</v>
      </c>
      <c r="DH363" s="193">
        <v>0.05</v>
      </c>
      <c r="DI363" s="105">
        <v>8</v>
      </c>
      <c r="DJ363" s="194">
        <v>259</v>
      </c>
      <c r="DK363" s="105">
        <v>16</v>
      </c>
      <c r="DL363" s="105">
        <v>16</v>
      </c>
      <c r="DM363" s="105">
        <v>0</v>
      </c>
      <c r="DN363" s="194">
        <v>2880</v>
      </c>
      <c r="DO363" s="194">
        <v>0</v>
      </c>
      <c r="DP363" s="194">
        <v>800</v>
      </c>
      <c r="DQ363" s="194">
        <v>240</v>
      </c>
      <c r="DR363" s="194">
        <v>1924</v>
      </c>
      <c r="DS363" s="105">
        <v>0</v>
      </c>
      <c r="DT363" s="194">
        <v>0</v>
      </c>
      <c r="DU363" s="194">
        <v>956</v>
      </c>
      <c r="DV363" s="105" t="s">
        <v>117</v>
      </c>
      <c r="DX363" s="164">
        <f>AVERAGE(DK$6:DK363)</f>
        <v>10.491620111731844</v>
      </c>
      <c r="DY363" s="164">
        <f>AVERAGE(DL$6:DL363)</f>
        <v>10.491620111731844</v>
      </c>
      <c r="DZ363" s="164">
        <f>AVERAGE(DM$6:DM363)</f>
        <v>0</v>
      </c>
      <c r="EA363" s="167">
        <f>AVERAGE(DN$6:DN363)</f>
        <v>1888.4916201117319</v>
      </c>
      <c r="EB363" s="167">
        <f>AVERAGE(DO$6:DO363)</f>
        <v>0</v>
      </c>
      <c r="EC363" s="167">
        <f>AVERAGE(DP$6:DP363)</f>
        <v>524.58100558659214</v>
      </c>
      <c r="ED363" s="167">
        <f>AVERAGE(DQ$6:DQ363)</f>
        <v>157.37430167597765</v>
      </c>
      <c r="EE363" s="167">
        <f>AVERAGE(DR$6:DR363)</f>
        <v>1659.0418994413408</v>
      </c>
      <c r="EF363" s="164">
        <f>AVERAGE(DS$6:DS363)</f>
        <v>0.87430167597765363</v>
      </c>
      <c r="EG363" s="167">
        <f>AVERAGE(DT$6:DT363)</f>
        <v>15.737430167597765</v>
      </c>
      <c r="EH363" s="167">
        <f>AVERAGE(DU$6:DU363)</f>
        <v>245.18715083798884</v>
      </c>
      <c r="FJ363" s="103">
        <v>358</v>
      </c>
      <c r="FK363" s="165">
        <v>6.680006988385367</v>
      </c>
      <c r="FL363" s="163">
        <v>0.15</v>
      </c>
      <c r="FM363" s="161">
        <v>1</v>
      </c>
      <c r="FN363" s="168">
        <v>425</v>
      </c>
      <c r="FO363" s="161">
        <v>7</v>
      </c>
      <c r="FP363" s="161">
        <v>7</v>
      </c>
      <c r="FQ363" s="161">
        <v>0</v>
      </c>
      <c r="FR363" s="168">
        <v>1260</v>
      </c>
      <c r="FS363" s="168">
        <v>0</v>
      </c>
      <c r="FT363" s="168">
        <v>350</v>
      </c>
      <c r="FU363" s="168">
        <v>105</v>
      </c>
      <c r="FV363" s="168">
        <v>1505</v>
      </c>
      <c r="FW363" s="161">
        <v>1</v>
      </c>
      <c r="FX363" s="168">
        <v>36</v>
      </c>
      <c r="FY363" s="168">
        <v>-209</v>
      </c>
      <c r="FZ363" s="161" t="s">
        <v>117</v>
      </c>
      <c r="GB363" s="160">
        <f>AVERAGE(FO$6:FO363)</f>
        <v>9.8770949720670398</v>
      </c>
      <c r="GC363" s="160">
        <f>AVERAGE(FP$6:FP363)</f>
        <v>9.8770949720670398</v>
      </c>
      <c r="GD363" s="160">
        <f>AVERAGE(FQ$6:FQ363)</f>
        <v>0</v>
      </c>
      <c r="GE363" s="166">
        <f>AVERAGE(FR$6:FR363)</f>
        <v>1777.877094972067</v>
      </c>
      <c r="GF363" s="166">
        <f>AVERAGE(FS$6:FS363)</f>
        <v>0</v>
      </c>
      <c r="GG363" s="166">
        <f>AVERAGE(FT$6:FT363)</f>
        <v>493.85474860335194</v>
      </c>
      <c r="GH363" s="166">
        <f>AVERAGE(FU$6:FU363)</f>
        <v>148.15642458100558</v>
      </c>
      <c r="GI363" s="166">
        <f>AVERAGE(FV$6:FV363)</f>
        <v>1630.2067039106146</v>
      </c>
      <c r="GJ363" s="160">
        <f>AVERAGE(FW$6:FW363)</f>
        <v>0.83519553072625696</v>
      </c>
      <c r="GK363" s="166">
        <f>AVERAGE(FX$6:FX363)</f>
        <v>30.067039106145252</v>
      </c>
      <c r="GL363" s="166">
        <f>AVERAGE(FY$6:FY363)</f>
        <v>177.73743016759778</v>
      </c>
      <c r="HM363" s="98">
        <v>358</v>
      </c>
      <c r="HN363" s="179">
        <v>19.558900477801693</v>
      </c>
      <c r="HO363" s="188">
        <v>0.1</v>
      </c>
      <c r="HP363" s="177">
        <v>3</v>
      </c>
      <c r="HQ363" s="191">
        <v>217</v>
      </c>
      <c r="HR363" s="177">
        <v>21</v>
      </c>
      <c r="HS363" s="177">
        <v>21</v>
      </c>
      <c r="HT363" s="177">
        <v>1</v>
      </c>
      <c r="HU363" s="191">
        <v>3150</v>
      </c>
      <c r="HV363" s="191">
        <v>150</v>
      </c>
      <c r="HW363" s="191">
        <v>1000</v>
      </c>
      <c r="HX363" s="191">
        <v>300</v>
      </c>
      <c r="HY363" s="191">
        <v>2292</v>
      </c>
      <c r="HZ363" s="177">
        <v>2</v>
      </c>
      <c r="IA363" s="191">
        <v>60</v>
      </c>
      <c r="IB363" s="191">
        <v>918</v>
      </c>
      <c r="IC363" s="177" t="s">
        <v>116</v>
      </c>
      <c r="IE363" s="164">
        <f>AVERAGE(HR$6:HR363)</f>
        <v>19.91340782122905</v>
      </c>
      <c r="IF363" s="164">
        <f>AVERAGE(HS$6:HS363)</f>
        <v>19.24581005586592</v>
      </c>
      <c r="IG363" s="164">
        <f>AVERAGE(HT$6:HT363)</f>
        <v>1.053072625698324</v>
      </c>
      <c r="IH363" s="167">
        <f>AVERAGE(HU$6:HU363)</f>
        <v>2886.8715083798884</v>
      </c>
      <c r="II363" s="167">
        <f>AVERAGE(HV$6:HV363)</f>
        <v>157.9608938547486</v>
      </c>
      <c r="IJ363" s="167">
        <f>AVERAGE(HW$6:HW363)</f>
        <v>909.63687150837984</v>
      </c>
      <c r="IK363" s="167">
        <f>AVERAGE(HX$6:HX363)</f>
        <v>272.89106145251395</v>
      </c>
      <c r="IL363" s="167">
        <f>AVERAGE(HY$6:HY363)</f>
        <v>2318.3603351955308</v>
      </c>
      <c r="IM363" s="164">
        <f>AVERAGE(HZ$6:HZ363)</f>
        <v>2.4189944134078214</v>
      </c>
      <c r="IN363" s="167">
        <f>AVERAGE(IA$6:IA363)</f>
        <v>72.569832402234638</v>
      </c>
      <c r="IO363" s="167">
        <f>AVERAGE(IB$6:IB363)</f>
        <v>641.08100558659214</v>
      </c>
    </row>
    <row r="364" spans="2:249" x14ac:dyDescent="0.2">
      <c r="B364" s="103">
        <v>359</v>
      </c>
      <c r="C364" s="165">
        <v>17.266415514800034</v>
      </c>
      <c r="D364" s="163">
        <v>0.15</v>
      </c>
      <c r="E364" s="161">
        <v>9</v>
      </c>
      <c r="F364" s="168">
        <v>364</v>
      </c>
      <c r="G364" s="161">
        <v>23</v>
      </c>
      <c r="H364" s="161">
        <v>22</v>
      </c>
      <c r="I364" s="161">
        <v>2</v>
      </c>
      <c r="J364" s="168">
        <v>2640</v>
      </c>
      <c r="K364" s="168">
        <v>240</v>
      </c>
      <c r="L364" s="168">
        <v>1000</v>
      </c>
      <c r="M364" s="168">
        <v>300</v>
      </c>
      <c r="N364" s="168">
        <v>2529</v>
      </c>
      <c r="O364" s="161">
        <v>3</v>
      </c>
      <c r="P364" s="168">
        <v>36</v>
      </c>
      <c r="Q364" s="168">
        <v>147</v>
      </c>
      <c r="R364" s="161" t="s">
        <v>116</v>
      </c>
      <c r="T364" s="169">
        <f>AVERAGE(G$6:G364)</f>
        <v>23.540389972144848</v>
      </c>
      <c r="U364" s="169">
        <f>AVERAGE(H$6:H364)</f>
        <v>20.813370473537603</v>
      </c>
      <c r="V364" s="169">
        <f>AVERAGE(I$6:I364)</f>
        <v>1.4038997214484679</v>
      </c>
      <c r="W364" s="170">
        <f>AVERAGE(J$6:J364)</f>
        <v>2497.6044568245125</v>
      </c>
      <c r="X364" s="170">
        <f>AVERAGE(K$6:K364)</f>
        <v>168.46796657381614</v>
      </c>
      <c r="Y364" s="170">
        <f>AVERAGE(L$6:L364)</f>
        <v>970.47353760445685</v>
      </c>
      <c r="Z364" s="170">
        <f>AVERAGE(M$6:M364)</f>
        <v>291.14206128133702</v>
      </c>
      <c r="AA364" s="170">
        <f>AVERAGE(N$6:N364)</f>
        <v>2410.7465181058496</v>
      </c>
      <c r="AB364" s="169">
        <f>AVERAGE(O$6:O364)</f>
        <v>3.0752089136490253</v>
      </c>
      <c r="AC364" s="170">
        <f>AVERAGE(P$6:P364)</f>
        <v>36.902506963788298</v>
      </c>
      <c r="AD364" s="170">
        <f>AVERAGE(Q$6:Q364)</f>
        <v>123.76044568245125</v>
      </c>
      <c r="AY364" s="5"/>
      <c r="AZ364" s="26">
        <v>359</v>
      </c>
      <c r="BA364" s="165">
        <v>18.300172335305895</v>
      </c>
      <c r="BB364" s="176">
        <v>0.1</v>
      </c>
      <c r="BC364" s="161">
        <v>1</v>
      </c>
      <c r="BD364" s="182">
        <v>502</v>
      </c>
      <c r="BE364" s="161">
        <v>17</v>
      </c>
      <c r="BF364" s="161">
        <v>17</v>
      </c>
      <c r="BG364" s="161">
        <v>0</v>
      </c>
      <c r="BH364" s="168">
        <v>2550</v>
      </c>
      <c r="BI364" s="168">
        <v>0</v>
      </c>
      <c r="BJ364" s="168">
        <v>850</v>
      </c>
      <c r="BK364" s="168">
        <v>255</v>
      </c>
      <c r="BL364" s="168">
        <v>2232</v>
      </c>
      <c r="BM364" s="161">
        <v>2</v>
      </c>
      <c r="BN364" s="168">
        <v>30</v>
      </c>
      <c r="BO364" s="168">
        <v>348</v>
      </c>
      <c r="BP364" s="161" t="s">
        <v>117</v>
      </c>
      <c r="BR364" s="164">
        <f>AVERAGE(BE$6:BE364)</f>
        <v>19.791086350974929</v>
      </c>
      <c r="BS364" s="164">
        <f>AVERAGE(BF$6:BF364)</f>
        <v>18.963788300835656</v>
      </c>
      <c r="BT364" s="164">
        <f>AVERAGE(BG$6:BG364)</f>
        <v>0.71866295264623958</v>
      </c>
      <c r="BU364" s="167">
        <f>AVERAGE(BH$6:BH364)</f>
        <v>2844.5682451253483</v>
      </c>
      <c r="BV364" s="167">
        <f>AVERAGE(BI$6:BI364)</f>
        <v>107.79944289693593</v>
      </c>
      <c r="BW364" s="167">
        <f>AVERAGE(BJ$6:BJ364)</f>
        <v>912.25626740947075</v>
      </c>
      <c r="BX364" s="167">
        <f>AVERAGE(BK$6:BK364)</f>
        <v>273.67688022284125</v>
      </c>
      <c r="BY364" s="167">
        <f>AVERAGE(BL$6:BL364)</f>
        <v>2264.2785515320334</v>
      </c>
      <c r="BZ364" s="164">
        <f>AVERAGE(BM$6:BM364)</f>
        <v>2.2479108635097491</v>
      </c>
      <c r="CA364" s="167">
        <f>AVERAGE(BN$6:BN364)</f>
        <v>33.718662952646241</v>
      </c>
      <c r="CB364" s="167">
        <f>AVERAGE(BO$6:BO364)</f>
        <v>614.00835654596096</v>
      </c>
      <c r="DF364" s="103">
        <v>359</v>
      </c>
      <c r="DG364" s="192">
        <v>7.8767415891813393</v>
      </c>
      <c r="DH364" s="193">
        <v>0.1</v>
      </c>
      <c r="DI364" s="105">
        <v>8</v>
      </c>
      <c r="DJ364" s="194">
        <v>443</v>
      </c>
      <c r="DK364" s="105">
        <v>15</v>
      </c>
      <c r="DL364" s="105">
        <v>15</v>
      </c>
      <c r="DM364" s="105">
        <v>0</v>
      </c>
      <c r="DN364" s="194">
        <v>2700</v>
      </c>
      <c r="DO364" s="194">
        <v>0</v>
      </c>
      <c r="DP364" s="194">
        <v>750</v>
      </c>
      <c r="DQ364" s="194">
        <v>225</v>
      </c>
      <c r="DR364" s="194">
        <v>2043</v>
      </c>
      <c r="DS364" s="105">
        <v>1</v>
      </c>
      <c r="DT364" s="194">
        <v>18</v>
      </c>
      <c r="DU364" s="194">
        <v>675</v>
      </c>
      <c r="DV364" s="105" t="s">
        <v>117</v>
      </c>
      <c r="DX364" s="164">
        <f>AVERAGE(DK$6:DK364)</f>
        <v>10.504178272980502</v>
      </c>
      <c r="DY364" s="164">
        <f>AVERAGE(DL$6:DL364)</f>
        <v>10.504178272980502</v>
      </c>
      <c r="DZ364" s="164">
        <f>AVERAGE(DM$6:DM364)</f>
        <v>0</v>
      </c>
      <c r="EA364" s="167">
        <f>AVERAGE(DN$6:DN364)</f>
        <v>1890.7520891364902</v>
      </c>
      <c r="EB364" s="167">
        <f>AVERAGE(DO$6:DO364)</f>
        <v>0</v>
      </c>
      <c r="EC364" s="167">
        <f>AVERAGE(DP$6:DP364)</f>
        <v>525.20891364902502</v>
      </c>
      <c r="ED364" s="167">
        <f>AVERAGE(DQ$6:DQ364)</f>
        <v>157.56267409470752</v>
      </c>
      <c r="EE364" s="167">
        <f>AVERAGE(DR$6:DR364)</f>
        <v>1660.1114206128134</v>
      </c>
      <c r="EF364" s="164">
        <f>AVERAGE(DS$6:DS364)</f>
        <v>0.87465181058495822</v>
      </c>
      <c r="EG364" s="167">
        <f>AVERAGE(DT$6:DT364)</f>
        <v>15.743732590529248</v>
      </c>
      <c r="EH364" s="167">
        <f>AVERAGE(DU$6:DU364)</f>
        <v>246.38440111420613</v>
      </c>
      <c r="FJ364" s="103">
        <v>359</v>
      </c>
      <c r="FK364" s="165">
        <v>6.625834577800763</v>
      </c>
      <c r="FL364" s="163">
        <v>0.1</v>
      </c>
      <c r="FM364" s="161">
        <v>3</v>
      </c>
      <c r="FN364" s="168">
        <v>526</v>
      </c>
      <c r="FO364" s="161">
        <v>9</v>
      </c>
      <c r="FP364" s="161">
        <v>9</v>
      </c>
      <c r="FQ364" s="161">
        <v>0</v>
      </c>
      <c r="FR364" s="168">
        <v>1620</v>
      </c>
      <c r="FS364" s="168">
        <v>0</v>
      </c>
      <c r="FT364" s="168">
        <v>450</v>
      </c>
      <c r="FU364" s="168">
        <v>135</v>
      </c>
      <c r="FV364" s="168">
        <v>1736</v>
      </c>
      <c r="FW364" s="161">
        <v>1</v>
      </c>
      <c r="FX364" s="168">
        <v>36</v>
      </c>
      <c r="FY364" s="168">
        <v>-80</v>
      </c>
      <c r="FZ364" s="161" t="s">
        <v>117</v>
      </c>
      <c r="GB364" s="160">
        <f>AVERAGE(FO$6:FO364)</f>
        <v>9.8746518105849574</v>
      </c>
      <c r="GC364" s="160">
        <f>AVERAGE(FP$6:FP364)</f>
        <v>9.8746518105849574</v>
      </c>
      <c r="GD364" s="160">
        <f>AVERAGE(FQ$6:FQ364)</f>
        <v>0</v>
      </c>
      <c r="GE364" s="166">
        <f>AVERAGE(FR$6:FR364)</f>
        <v>1777.4373259052925</v>
      </c>
      <c r="GF364" s="166">
        <f>AVERAGE(FS$6:FS364)</f>
        <v>0</v>
      </c>
      <c r="GG364" s="166">
        <f>AVERAGE(FT$6:FT364)</f>
        <v>493.73259052924789</v>
      </c>
      <c r="GH364" s="166">
        <f>AVERAGE(FU$6:FU364)</f>
        <v>148.11977715877438</v>
      </c>
      <c r="GI364" s="166">
        <f>AVERAGE(FV$6:FV364)</f>
        <v>1630.5013927576601</v>
      </c>
      <c r="GJ364" s="160">
        <f>AVERAGE(FW$6:FW364)</f>
        <v>0.83565459610027859</v>
      </c>
      <c r="GK364" s="166">
        <f>AVERAGE(FX$6:FX364)</f>
        <v>30.083565459610028</v>
      </c>
      <c r="GL364" s="166">
        <f>AVERAGE(FY$6:FY364)</f>
        <v>177.01949860724233</v>
      </c>
      <c r="HM364" s="98">
        <v>359</v>
      </c>
      <c r="HN364" s="179">
        <v>18.156467261819902</v>
      </c>
      <c r="HO364" s="188">
        <v>0.2</v>
      </c>
      <c r="HP364" s="177">
        <v>6</v>
      </c>
      <c r="HQ364" s="191">
        <v>107</v>
      </c>
      <c r="HR364" s="177">
        <v>20</v>
      </c>
      <c r="HS364" s="177">
        <v>20</v>
      </c>
      <c r="HT364" s="177">
        <v>0</v>
      </c>
      <c r="HU364" s="191">
        <v>3000</v>
      </c>
      <c r="HV364" s="191">
        <v>0</v>
      </c>
      <c r="HW364" s="191">
        <v>1000</v>
      </c>
      <c r="HX364" s="191">
        <v>300</v>
      </c>
      <c r="HY364" s="191">
        <v>2032</v>
      </c>
      <c r="HZ364" s="177">
        <v>4</v>
      </c>
      <c r="IA364" s="191">
        <v>120</v>
      </c>
      <c r="IB364" s="191">
        <v>1088</v>
      </c>
      <c r="IC364" s="177" t="s">
        <v>116</v>
      </c>
      <c r="IE364" s="164">
        <f>AVERAGE(HR$6:HR364)</f>
        <v>19.913649025069638</v>
      </c>
      <c r="IF364" s="164">
        <f>AVERAGE(HS$6:HS364)</f>
        <v>19.247910863509748</v>
      </c>
      <c r="IG364" s="164">
        <f>AVERAGE(HT$6:HT364)</f>
        <v>1.0501392757660166</v>
      </c>
      <c r="IH364" s="167">
        <f>AVERAGE(HU$6:HU364)</f>
        <v>2887.1866295264622</v>
      </c>
      <c r="II364" s="167">
        <f>AVERAGE(HV$6:HV364)</f>
        <v>157.5208913649025</v>
      </c>
      <c r="IJ364" s="167">
        <f>AVERAGE(HW$6:HW364)</f>
        <v>909.88857938718661</v>
      </c>
      <c r="IK364" s="167">
        <f>AVERAGE(HX$6:HX364)</f>
        <v>272.96657381615597</v>
      </c>
      <c r="IL364" s="167">
        <f>AVERAGE(HY$6:HY364)</f>
        <v>2317.5626740947077</v>
      </c>
      <c r="IM364" s="164">
        <f>AVERAGE(HZ$6:HZ364)</f>
        <v>2.4233983286908076</v>
      </c>
      <c r="IN364" s="167">
        <f>AVERAGE(IA$6:IA364)</f>
        <v>72.701949860724227</v>
      </c>
      <c r="IO364" s="167">
        <f>AVERAGE(IB$6:IB364)</f>
        <v>642.32590529247909</v>
      </c>
    </row>
    <row r="365" spans="2:249" x14ac:dyDescent="0.2">
      <c r="B365" s="103">
        <v>360</v>
      </c>
      <c r="C365" s="165">
        <v>21.105131918074136</v>
      </c>
      <c r="D365" s="163">
        <v>0.1</v>
      </c>
      <c r="E365" s="161">
        <v>3</v>
      </c>
      <c r="F365" s="168">
        <v>131</v>
      </c>
      <c r="G365" s="161">
        <v>22</v>
      </c>
      <c r="H365" s="161">
        <v>22</v>
      </c>
      <c r="I365" s="161">
        <v>2</v>
      </c>
      <c r="J365" s="168">
        <v>2640</v>
      </c>
      <c r="K365" s="168">
        <v>240</v>
      </c>
      <c r="L365" s="168">
        <v>1000</v>
      </c>
      <c r="M365" s="168">
        <v>300</v>
      </c>
      <c r="N365" s="168">
        <v>2296</v>
      </c>
      <c r="O365" s="161">
        <v>2</v>
      </c>
      <c r="P365" s="168">
        <v>24</v>
      </c>
      <c r="Q365" s="168">
        <v>368</v>
      </c>
      <c r="R365" s="161" t="s">
        <v>116</v>
      </c>
      <c r="T365" s="169">
        <f>AVERAGE(G$6:G365)</f>
        <v>23.536111111111111</v>
      </c>
      <c r="U365" s="169">
        <f>AVERAGE(H$6:H365)</f>
        <v>20.816666666666666</v>
      </c>
      <c r="V365" s="169">
        <f>AVERAGE(I$6:I365)</f>
        <v>1.4055555555555554</v>
      </c>
      <c r="W365" s="170">
        <f>AVERAGE(J$6:J365)</f>
        <v>2498</v>
      </c>
      <c r="X365" s="170">
        <f>AVERAGE(K$6:K365)</f>
        <v>168.66666666666666</v>
      </c>
      <c r="Y365" s="170">
        <f>AVERAGE(L$6:L365)</f>
        <v>970.55555555555554</v>
      </c>
      <c r="Z365" s="170">
        <f>AVERAGE(M$6:M365)</f>
        <v>291.16666666666669</v>
      </c>
      <c r="AA365" s="170">
        <f>AVERAGE(N$6:N365)</f>
        <v>2410.4277777777779</v>
      </c>
      <c r="AB365" s="169">
        <f>AVERAGE(O$6:O365)</f>
        <v>3.0722222222222224</v>
      </c>
      <c r="AC365" s="170">
        <f>AVERAGE(P$6:P365)</f>
        <v>36.866666666666667</v>
      </c>
      <c r="AD365" s="170">
        <f>AVERAGE(Q$6:Q365)</f>
        <v>124.43888888888888</v>
      </c>
      <c r="AY365" s="5"/>
      <c r="AZ365" s="26">
        <v>360</v>
      </c>
      <c r="BA365" s="165">
        <v>23.344940653493893</v>
      </c>
      <c r="BB365" s="176">
        <v>0.1</v>
      </c>
      <c r="BC365" s="161">
        <v>1</v>
      </c>
      <c r="BD365" s="182">
        <v>401</v>
      </c>
      <c r="BE365" s="161">
        <v>22</v>
      </c>
      <c r="BF365" s="161">
        <v>22</v>
      </c>
      <c r="BG365" s="161">
        <v>2</v>
      </c>
      <c r="BH365" s="168">
        <v>3300</v>
      </c>
      <c r="BI365" s="168">
        <v>300</v>
      </c>
      <c r="BJ365" s="168">
        <v>1000</v>
      </c>
      <c r="BK365" s="168">
        <v>300</v>
      </c>
      <c r="BL365" s="168">
        <v>2626</v>
      </c>
      <c r="BM365" s="161">
        <v>2</v>
      </c>
      <c r="BN365" s="168">
        <v>30</v>
      </c>
      <c r="BO365" s="168">
        <v>704</v>
      </c>
      <c r="BP365" s="161" t="s">
        <v>116</v>
      </c>
      <c r="BR365" s="164">
        <f>AVERAGE(BE$6:BE365)</f>
        <v>19.797222222222221</v>
      </c>
      <c r="BS365" s="164">
        <f>AVERAGE(BF$6:BF365)</f>
        <v>18.972222222222221</v>
      </c>
      <c r="BT365" s="164">
        <f>AVERAGE(BG$6:BG365)</f>
        <v>0.72222222222222221</v>
      </c>
      <c r="BU365" s="167">
        <f>AVERAGE(BH$6:BH365)</f>
        <v>2845.8333333333335</v>
      </c>
      <c r="BV365" s="167">
        <f>AVERAGE(BI$6:BI365)</f>
        <v>108.33333333333333</v>
      </c>
      <c r="BW365" s="167">
        <f>AVERAGE(BJ$6:BJ365)</f>
        <v>912.5</v>
      </c>
      <c r="BX365" s="167">
        <f>AVERAGE(BK$6:BK365)</f>
        <v>273.75</v>
      </c>
      <c r="BY365" s="167">
        <f>AVERAGE(BL$6:BL365)</f>
        <v>2265.2833333333333</v>
      </c>
      <c r="BZ365" s="164">
        <f>AVERAGE(BM$6:BM365)</f>
        <v>2.2472222222222222</v>
      </c>
      <c r="CA365" s="167">
        <f>AVERAGE(BN$6:BN365)</f>
        <v>33.708333333333336</v>
      </c>
      <c r="CB365" s="167">
        <f>AVERAGE(BO$6:BO365)</f>
        <v>614.25833333333333</v>
      </c>
      <c r="DF365" s="103">
        <v>360</v>
      </c>
      <c r="DG365" s="192">
        <v>7.7929812405799295</v>
      </c>
      <c r="DH365" s="193">
        <v>0.15</v>
      </c>
      <c r="DI365" s="105">
        <v>1</v>
      </c>
      <c r="DJ365" s="194">
        <v>595</v>
      </c>
      <c r="DK365" s="105">
        <v>8</v>
      </c>
      <c r="DL365" s="105">
        <v>8</v>
      </c>
      <c r="DM365" s="105">
        <v>0</v>
      </c>
      <c r="DN365" s="194">
        <v>1440</v>
      </c>
      <c r="DO365" s="194">
        <v>0</v>
      </c>
      <c r="DP365" s="194">
        <v>400</v>
      </c>
      <c r="DQ365" s="194">
        <v>120</v>
      </c>
      <c r="DR365" s="194">
        <v>1740</v>
      </c>
      <c r="DS365" s="105">
        <v>1</v>
      </c>
      <c r="DT365" s="194">
        <v>18</v>
      </c>
      <c r="DU365" s="194">
        <v>-282</v>
      </c>
      <c r="DV365" s="105" t="s">
        <v>117</v>
      </c>
      <c r="DX365" s="164">
        <f>AVERAGE(DK$6:DK365)</f>
        <v>10.497222222222222</v>
      </c>
      <c r="DY365" s="164">
        <f>AVERAGE(DL$6:DL365)</f>
        <v>10.497222222222222</v>
      </c>
      <c r="DZ365" s="164">
        <f>AVERAGE(DM$6:DM365)</f>
        <v>0</v>
      </c>
      <c r="EA365" s="167">
        <f>AVERAGE(DN$6:DN365)</f>
        <v>1889.5</v>
      </c>
      <c r="EB365" s="167">
        <f>AVERAGE(DO$6:DO365)</f>
        <v>0</v>
      </c>
      <c r="EC365" s="167">
        <f>AVERAGE(DP$6:DP365)</f>
        <v>524.86111111111109</v>
      </c>
      <c r="ED365" s="167">
        <f>AVERAGE(DQ$6:DQ365)</f>
        <v>157.45833333333334</v>
      </c>
      <c r="EE365" s="167">
        <f>AVERAGE(DR$6:DR365)</f>
        <v>1660.3333333333333</v>
      </c>
      <c r="EF365" s="164">
        <f>AVERAGE(DS$6:DS365)</f>
        <v>0.875</v>
      </c>
      <c r="EG365" s="167">
        <f>AVERAGE(DT$6:DT365)</f>
        <v>15.75</v>
      </c>
      <c r="EH365" s="167">
        <f>AVERAGE(DU$6:DU365)</f>
        <v>244.91666666666666</v>
      </c>
      <c r="FJ365" s="103">
        <v>360</v>
      </c>
      <c r="FK365" s="165">
        <v>7.6522170962063605</v>
      </c>
      <c r="FL365" s="163">
        <v>0.25</v>
      </c>
      <c r="FM365" s="161">
        <v>8</v>
      </c>
      <c r="FN365" s="168">
        <v>292</v>
      </c>
      <c r="FO365" s="161">
        <v>14</v>
      </c>
      <c r="FP365" s="161">
        <v>14</v>
      </c>
      <c r="FQ365" s="161">
        <v>0</v>
      </c>
      <c r="FR365" s="168">
        <v>2520</v>
      </c>
      <c r="FS365" s="168">
        <v>0</v>
      </c>
      <c r="FT365" s="168">
        <v>700</v>
      </c>
      <c r="FU365" s="168">
        <v>210</v>
      </c>
      <c r="FV365" s="168">
        <v>1827</v>
      </c>
      <c r="FW365" s="161">
        <v>2</v>
      </c>
      <c r="FX365" s="168">
        <v>72</v>
      </c>
      <c r="FY365" s="168">
        <v>765</v>
      </c>
      <c r="FZ365" s="161" t="s">
        <v>117</v>
      </c>
      <c r="GB365" s="160">
        <f>AVERAGE(FO$6:FO365)</f>
        <v>9.8861111111111111</v>
      </c>
      <c r="GC365" s="160">
        <f>AVERAGE(FP$6:FP365)</f>
        <v>9.8861111111111111</v>
      </c>
      <c r="GD365" s="160">
        <f>AVERAGE(FQ$6:FQ365)</f>
        <v>0</v>
      </c>
      <c r="GE365" s="166">
        <f>AVERAGE(FR$6:FR365)</f>
        <v>1779.5</v>
      </c>
      <c r="GF365" s="166">
        <f>AVERAGE(FS$6:FS365)</f>
        <v>0</v>
      </c>
      <c r="GG365" s="166">
        <f>AVERAGE(FT$6:FT365)</f>
        <v>494.30555555555554</v>
      </c>
      <c r="GH365" s="166">
        <f>AVERAGE(FU$6:FU365)</f>
        <v>148.29166666666666</v>
      </c>
      <c r="GI365" s="166">
        <f>AVERAGE(FV$6:FV365)</f>
        <v>1631.0472222222222</v>
      </c>
      <c r="GJ365" s="160">
        <f>AVERAGE(FW$6:FW365)</f>
        <v>0.83888888888888891</v>
      </c>
      <c r="GK365" s="166">
        <f>AVERAGE(FX$6:FX365)</f>
        <v>30.2</v>
      </c>
      <c r="GL365" s="166">
        <f>AVERAGE(FY$6:FY365)</f>
        <v>178.65277777777777</v>
      </c>
      <c r="HM365" s="98">
        <v>360</v>
      </c>
      <c r="HN365" s="179">
        <v>20.871149698468955</v>
      </c>
      <c r="HO365" s="188">
        <v>0.05</v>
      </c>
      <c r="HP365" s="177">
        <v>1</v>
      </c>
      <c r="HQ365" s="191">
        <v>149</v>
      </c>
      <c r="HR365" s="177">
        <v>21</v>
      </c>
      <c r="HS365" s="177">
        <v>21</v>
      </c>
      <c r="HT365" s="177">
        <v>1</v>
      </c>
      <c r="HU365" s="191">
        <v>3150</v>
      </c>
      <c r="HV365" s="191">
        <v>150</v>
      </c>
      <c r="HW365" s="191">
        <v>1000</v>
      </c>
      <c r="HX365" s="191">
        <v>300</v>
      </c>
      <c r="HY365" s="191">
        <v>2224</v>
      </c>
      <c r="HZ365" s="177">
        <v>1</v>
      </c>
      <c r="IA365" s="191">
        <v>30</v>
      </c>
      <c r="IB365" s="191">
        <v>956</v>
      </c>
      <c r="IC365" s="177" t="s">
        <v>116</v>
      </c>
      <c r="IE365" s="164">
        <f>AVERAGE(HR$6:HR365)</f>
        <v>19.916666666666668</v>
      </c>
      <c r="IF365" s="164">
        <f>AVERAGE(HS$6:HS365)</f>
        <v>19.252777777777776</v>
      </c>
      <c r="IG365" s="164">
        <f>AVERAGE(HT$6:HT365)</f>
        <v>1.05</v>
      </c>
      <c r="IH365" s="167">
        <f>AVERAGE(HU$6:HU365)</f>
        <v>2887.9166666666665</v>
      </c>
      <c r="II365" s="167">
        <f>AVERAGE(HV$6:HV365)</f>
        <v>157.5</v>
      </c>
      <c r="IJ365" s="167">
        <f>AVERAGE(HW$6:HW365)</f>
        <v>910.13888888888891</v>
      </c>
      <c r="IK365" s="167">
        <f>AVERAGE(HX$6:HX365)</f>
        <v>273.04166666666669</v>
      </c>
      <c r="IL365" s="167">
        <f>AVERAGE(HY$6:HY365)</f>
        <v>2317.3027777777779</v>
      </c>
      <c r="IM365" s="164">
        <f>AVERAGE(HZ$6:HZ365)</f>
        <v>2.4194444444444443</v>
      </c>
      <c r="IN365" s="167">
        <f>AVERAGE(IA$6:IA365)</f>
        <v>72.583333333333329</v>
      </c>
      <c r="IO365" s="167">
        <f>AVERAGE(IB$6:IB365)</f>
        <v>643.19722222222219</v>
      </c>
    </row>
    <row r="366" spans="2:249" x14ac:dyDescent="0.2">
      <c r="B366" s="103">
        <v>361</v>
      </c>
      <c r="C366" s="165">
        <v>17.057519070950381</v>
      </c>
      <c r="D366" s="163">
        <v>0.05</v>
      </c>
      <c r="E366" s="161">
        <v>3</v>
      </c>
      <c r="F366" s="168">
        <v>206</v>
      </c>
      <c r="G366" s="161">
        <v>19</v>
      </c>
      <c r="H366" s="161">
        <v>19</v>
      </c>
      <c r="I366" s="161">
        <v>0</v>
      </c>
      <c r="J366" s="168">
        <v>2280</v>
      </c>
      <c r="K366" s="168">
        <v>0</v>
      </c>
      <c r="L366" s="168">
        <v>950</v>
      </c>
      <c r="M366" s="168">
        <v>285</v>
      </c>
      <c r="N366" s="168">
        <v>2066</v>
      </c>
      <c r="O366" s="161">
        <v>1</v>
      </c>
      <c r="P366" s="168">
        <v>12</v>
      </c>
      <c r="Q366" s="168">
        <v>226</v>
      </c>
      <c r="R366" s="161" t="s">
        <v>117</v>
      </c>
      <c r="T366" s="169">
        <f>AVERAGE(G$6:G366)</f>
        <v>23.523545706371191</v>
      </c>
      <c r="U366" s="169">
        <f>AVERAGE(H$6:H366)</f>
        <v>20.81163434903047</v>
      </c>
      <c r="V366" s="169">
        <f>AVERAGE(I$6:I366)</f>
        <v>1.4016620498614958</v>
      </c>
      <c r="W366" s="170">
        <f>AVERAGE(J$6:J366)</f>
        <v>2497.3961218836566</v>
      </c>
      <c r="X366" s="170">
        <f>AVERAGE(K$6:K366)</f>
        <v>168.19944598337949</v>
      </c>
      <c r="Y366" s="170">
        <f>AVERAGE(L$6:L366)</f>
        <v>970.4986149584488</v>
      </c>
      <c r="Z366" s="170">
        <f>AVERAGE(M$6:M366)</f>
        <v>291.14958448753464</v>
      </c>
      <c r="AA366" s="170">
        <f>AVERAGE(N$6:N366)</f>
        <v>2409.4736842105262</v>
      </c>
      <c r="AB366" s="169">
        <f>AVERAGE(O$6:O366)</f>
        <v>3.0664819944598336</v>
      </c>
      <c r="AC366" s="170">
        <f>AVERAGE(P$6:P366)</f>
        <v>36.797783933518005</v>
      </c>
      <c r="AD366" s="170">
        <f>AVERAGE(Q$6:Q366)</f>
        <v>124.7202216066482</v>
      </c>
      <c r="AY366" s="5"/>
      <c r="AZ366" s="26">
        <v>361</v>
      </c>
      <c r="BA366" s="165">
        <v>20.253212631698005</v>
      </c>
      <c r="BB366" s="176">
        <v>0.15</v>
      </c>
      <c r="BC366" s="161">
        <v>8</v>
      </c>
      <c r="BD366" s="182">
        <v>414</v>
      </c>
      <c r="BE366" s="161">
        <v>25</v>
      </c>
      <c r="BF366" s="161">
        <v>22</v>
      </c>
      <c r="BG366" s="161">
        <v>2</v>
      </c>
      <c r="BH366" s="168">
        <v>3300</v>
      </c>
      <c r="BI366" s="168">
        <v>300</v>
      </c>
      <c r="BJ366" s="168">
        <v>1000</v>
      </c>
      <c r="BK366" s="168">
        <v>300</v>
      </c>
      <c r="BL366" s="168">
        <v>2639</v>
      </c>
      <c r="BM366" s="161">
        <v>3</v>
      </c>
      <c r="BN366" s="168">
        <v>45</v>
      </c>
      <c r="BO366" s="168">
        <v>706</v>
      </c>
      <c r="BP366" s="161" t="s">
        <v>116</v>
      </c>
      <c r="BR366" s="164">
        <f>AVERAGE(BE$6:BE366)</f>
        <v>19.81163434903047</v>
      </c>
      <c r="BS366" s="164">
        <f>AVERAGE(BF$6:BF366)</f>
        <v>18.980609418282548</v>
      </c>
      <c r="BT366" s="164">
        <f>AVERAGE(BG$6:BG366)</f>
        <v>0.72576177285318555</v>
      </c>
      <c r="BU366" s="167">
        <f>AVERAGE(BH$6:BH366)</f>
        <v>2847.0914127423821</v>
      </c>
      <c r="BV366" s="167">
        <f>AVERAGE(BI$6:BI366)</f>
        <v>108.86426592797784</v>
      </c>
      <c r="BW366" s="167">
        <f>AVERAGE(BJ$6:BJ366)</f>
        <v>912.74238227146816</v>
      </c>
      <c r="BX366" s="167">
        <f>AVERAGE(BK$6:BK366)</f>
        <v>273.82271468144046</v>
      </c>
      <c r="BY366" s="167">
        <f>AVERAGE(BL$6:BL366)</f>
        <v>2266.3185595567866</v>
      </c>
      <c r="BZ366" s="164">
        <f>AVERAGE(BM$6:BM366)</f>
        <v>2.2493074792243766</v>
      </c>
      <c r="CA366" s="167">
        <f>AVERAGE(BN$6:BN366)</f>
        <v>33.739612188365648</v>
      </c>
      <c r="CB366" s="167">
        <f>AVERAGE(BO$6:BO366)</f>
        <v>614.51246537396116</v>
      </c>
      <c r="DF366" s="103">
        <v>361</v>
      </c>
      <c r="DG366" s="192">
        <v>7.9598546368146446</v>
      </c>
      <c r="DH366" s="193">
        <v>0.15</v>
      </c>
      <c r="DI366" s="105">
        <v>3</v>
      </c>
      <c r="DJ366" s="194">
        <v>588</v>
      </c>
      <c r="DK366" s="105">
        <v>10</v>
      </c>
      <c r="DL366" s="105">
        <v>10</v>
      </c>
      <c r="DM366" s="105">
        <v>0</v>
      </c>
      <c r="DN366" s="194">
        <v>1800</v>
      </c>
      <c r="DO366" s="194">
        <v>0</v>
      </c>
      <c r="DP366" s="194">
        <v>500</v>
      </c>
      <c r="DQ366" s="194">
        <v>150</v>
      </c>
      <c r="DR366" s="194">
        <v>1863</v>
      </c>
      <c r="DS366" s="105">
        <v>1</v>
      </c>
      <c r="DT366" s="194">
        <v>18</v>
      </c>
      <c r="DU366" s="194">
        <v>-45</v>
      </c>
      <c r="DV366" s="105" t="s">
        <v>117</v>
      </c>
      <c r="DX366" s="164">
        <f>AVERAGE(DK$6:DK366)</f>
        <v>10.495844875346261</v>
      </c>
      <c r="DY366" s="164">
        <f>AVERAGE(DL$6:DL366)</f>
        <v>10.495844875346261</v>
      </c>
      <c r="DZ366" s="164">
        <f>AVERAGE(DM$6:DM366)</f>
        <v>0</v>
      </c>
      <c r="EA366" s="167">
        <f>AVERAGE(DN$6:DN366)</f>
        <v>1889.2520775623268</v>
      </c>
      <c r="EB366" s="167">
        <f>AVERAGE(DO$6:DO366)</f>
        <v>0</v>
      </c>
      <c r="EC366" s="167">
        <f>AVERAGE(DP$6:DP366)</f>
        <v>524.79224376731304</v>
      </c>
      <c r="ED366" s="167">
        <f>AVERAGE(DQ$6:DQ366)</f>
        <v>157.4376731301939</v>
      </c>
      <c r="EE366" s="167">
        <f>AVERAGE(DR$6:DR366)</f>
        <v>1660.8947368421052</v>
      </c>
      <c r="EF366" s="164">
        <f>AVERAGE(DS$6:DS366)</f>
        <v>0.8753462603878116</v>
      </c>
      <c r="EG366" s="167">
        <f>AVERAGE(DT$6:DT366)</f>
        <v>15.75623268698061</v>
      </c>
      <c r="EH366" s="167">
        <f>AVERAGE(DU$6:DU366)</f>
        <v>244.11357340720221</v>
      </c>
      <c r="FJ366" s="103">
        <v>361</v>
      </c>
      <c r="FK366" s="165">
        <v>7.5819666928795524</v>
      </c>
      <c r="FL366" s="163">
        <v>0.15</v>
      </c>
      <c r="FM366" s="161">
        <v>6</v>
      </c>
      <c r="FN366" s="168">
        <v>519</v>
      </c>
      <c r="FO366" s="161">
        <v>13</v>
      </c>
      <c r="FP366" s="161">
        <v>13</v>
      </c>
      <c r="FQ366" s="161">
        <v>0</v>
      </c>
      <c r="FR366" s="168">
        <v>2340</v>
      </c>
      <c r="FS366" s="168">
        <v>0</v>
      </c>
      <c r="FT366" s="168">
        <v>650</v>
      </c>
      <c r="FU366" s="168">
        <v>195</v>
      </c>
      <c r="FV366" s="168">
        <v>1989</v>
      </c>
      <c r="FW366" s="161">
        <v>1</v>
      </c>
      <c r="FX366" s="168">
        <v>36</v>
      </c>
      <c r="FY366" s="168">
        <v>387</v>
      </c>
      <c r="FZ366" s="161" t="s">
        <v>117</v>
      </c>
      <c r="GB366" s="160">
        <f>AVERAGE(FO$6:FO366)</f>
        <v>9.8947368421052637</v>
      </c>
      <c r="GC366" s="160">
        <f>AVERAGE(FP$6:FP366)</f>
        <v>9.8947368421052637</v>
      </c>
      <c r="GD366" s="160">
        <f>AVERAGE(FQ$6:FQ366)</f>
        <v>0</v>
      </c>
      <c r="GE366" s="166">
        <f>AVERAGE(FR$6:FR366)</f>
        <v>1781.0526315789473</v>
      </c>
      <c r="GF366" s="166">
        <f>AVERAGE(FS$6:FS366)</f>
        <v>0</v>
      </c>
      <c r="GG366" s="166">
        <f>AVERAGE(FT$6:FT366)</f>
        <v>494.73684210526318</v>
      </c>
      <c r="GH366" s="166">
        <f>AVERAGE(FU$6:FU366)</f>
        <v>148.42105263157896</v>
      </c>
      <c r="GI366" s="166">
        <f>AVERAGE(FV$6:FV366)</f>
        <v>1632.0387811634348</v>
      </c>
      <c r="GJ366" s="160">
        <f>AVERAGE(FW$6:FW366)</f>
        <v>0.83933518005540164</v>
      </c>
      <c r="GK366" s="166">
        <f>AVERAGE(FX$6:FX366)</f>
        <v>30.21606648199446</v>
      </c>
      <c r="GL366" s="166">
        <f>AVERAGE(FY$6:FY366)</f>
        <v>179.22991689750694</v>
      </c>
      <c r="HM366" s="98">
        <v>361</v>
      </c>
      <c r="HN366" s="179">
        <v>16.562350215869614</v>
      </c>
      <c r="HO366" s="188">
        <v>0.05</v>
      </c>
      <c r="HP366" s="177">
        <v>2</v>
      </c>
      <c r="HQ366" s="191">
        <v>113</v>
      </c>
      <c r="HR366" s="177">
        <v>18</v>
      </c>
      <c r="HS366" s="177">
        <v>18</v>
      </c>
      <c r="HT366" s="177">
        <v>0</v>
      </c>
      <c r="HU366" s="191">
        <v>2700</v>
      </c>
      <c r="HV366" s="191">
        <v>0</v>
      </c>
      <c r="HW366" s="191">
        <v>900</v>
      </c>
      <c r="HX366" s="191">
        <v>270</v>
      </c>
      <c r="HY366" s="191">
        <v>1908</v>
      </c>
      <c r="HZ366" s="177">
        <v>1</v>
      </c>
      <c r="IA366" s="191">
        <v>30</v>
      </c>
      <c r="IB366" s="191">
        <v>822</v>
      </c>
      <c r="IC366" s="177" t="s">
        <v>117</v>
      </c>
      <c r="IE366" s="164">
        <f>AVERAGE(HR$6:HR366)</f>
        <v>19.911357340720222</v>
      </c>
      <c r="IF366" s="164">
        <f>AVERAGE(HS$6:HS366)</f>
        <v>19.249307479224377</v>
      </c>
      <c r="IG366" s="164">
        <f>AVERAGE(HT$6:HT366)</f>
        <v>1.0470914127423823</v>
      </c>
      <c r="IH366" s="167">
        <f>AVERAGE(HU$6:HU366)</f>
        <v>2887.3961218836566</v>
      </c>
      <c r="II366" s="167">
        <f>AVERAGE(HV$6:HV366)</f>
        <v>157.06371191135733</v>
      </c>
      <c r="IJ366" s="167">
        <f>AVERAGE(HW$6:HW366)</f>
        <v>910.11080332409972</v>
      </c>
      <c r="IK366" s="167">
        <f>AVERAGE(HX$6:HX366)</f>
        <v>273.03324099722994</v>
      </c>
      <c r="IL366" s="167">
        <f>AVERAGE(HY$6:HY366)</f>
        <v>2316.1689750692522</v>
      </c>
      <c r="IM366" s="164">
        <f>AVERAGE(HZ$6:HZ366)</f>
        <v>2.4155124653739612</v>
      </c>
      <c r="IN366" s="167">
        <f>AVERAGE(IA$6:IA366)</f>
        <v>72.46537396121883</v>
      </c>
      <c r="IO366" s="167">
        <f>AVERAGE(IB$6:IB366)</f>
        <v>643.69252077562328</v>
      </c>
    </row>
    <row r="367" spans="2:249" x14ac:dyDescent="0.2">
      <c r="B367" s="103">
        <v>362</v>
      </c>
      <c r="C367" s="165">
        <v>25.250692902930059</v>
      </c>
      <c r="D367" s="163">
        <v>0.05</v>
      </c>
      <c r="E367" s="161">
        <v>3</v>
      </c>
      <c r="F367" s="168">
        <v>145</v>
      </c>
      <c r="G367" s="161">
        <v>27</v>
      </c>
      <c r="H367" s="161">
        <v>22</v>
      </c>
      <c r="I367" s="161">
        <v>2</v>
      </c>
      <c r="J367" s="168">
        <v>2640</v>
      </c>
      <c r="K367" s="168">
        <v>240</v>
      </c>
      <c r="L367" s="168">
        <v>1000</v>
      </c>
      <c r="M367" s="168">
        <v>300</v>
      </c>
      <c r="N367" s="168">
        <v>2310</v>
      </c>
      <c r="O367" s="161">
        <v>1</v>
      </c>
      <c r="P367" s="168">
        <v>12</v>
      </c>
      <c r="Q367" s="168">
        <v>342</v>
      </c>
      <c r="R367" s="161" t="s">
        <v>116</v>
      </c>
      <c r="T367" s="169">
        <f>AVERAGE(G$6:G367)</f>
        <v>23.533149171270718</v>
      </c>
      <c r="U367" s="169">
        <f>AVERAGE(H$6:H367)</f>
        <v>20.814917127071823</v>
      </c>
      <c r="V367" s="169">
        <f>AVERAGE(I$6:I367)</f>
        <v>1.4033149171270718</v>
      </c>
      <c r="W367" s="170">
        <f>AVERAGE(J$6:J367)</f>
        <v>2497.790055248619</v>
      </c>
      <c r="X367" s="170">
        <f>AVERAGE(K$6:K367)</f>
        <v>168.39779005524861</v>
      </c>
      <c r="Y367" s="170">
        <f>AVERAGE(L$6:L367)</f>
        <v>970.58011049723757</v>
      </c>
      <c r="Z367" s="170">
        <f>AVERAGE(M$6:M367)</f>
        <v>291.17403314917129</v>
      </c>
      <c r="AA367" s="170">
        <f>AVERAGE(N$6:N367)</f>
        <v>2409.1988950276245</v>
      </c>
      <c r="AB367" s="169">
        <f>AVERAGE(O$6:O367)</f>
        <v>3.0607734806629834</v>
      </c>
      <c r="AC367" s="170">
        <f>AVERAGE(P$6:P367)</f>
        <v>36.729281767955804</v>
      </c>
      <c r="AD367" s="170">
        <f>AVERAGE(Q$6:Q367)</f>
        <v>125.32044198895028</v>
      </c>
      <c r="AY367" s="5"/>
      <c r="AZ367" s="26">
        <v>362</v>
      </c>
      <c r="BA367" s="165">
        <v>14.50059154079112</v>
      </c>
      <c r="BB367" s="176">
        <v>0.05</v>
      </c>
      <c r="BC367" s="161">
        <v>4</v>
      </c>
      <c r="BD367" s="182">
        <v>381</v>
      </c>
      <c r="BE367" s="161">
        <v>18</v>
      </c>
      <c r="BF367" s="161">
        <v>18</v>
      </c>
      <c r="BG367" s="161">
        <v>0</v>
      </c>
      <c r="BH367" s="168">
        <v>2700</v>
      </c>
      <c r="BI367" s="168">
        <v>0</v>
      </c>
      <c r="BJ367" s="168">
        <v>900</v>
      </c>
      <c r="BK367" s="168">
        <v>270</v>
      </c>
      <c r="BL367" s="168">
        <v>2176</v>
      </c>
      <c r="BM367" s="161">
        <v>1</v>
      </c>
      <c r="BN367" s="168">
        <v>15</v>
      </c>
      <c r="BO367" s="168">
        <v>539</v>
      </c>
      <c r="BP367" s="161" t="s">
        <v>117</v>
      </c>
      <c r="BR367" s="164">
        <f>AVERAGE(BE$6:BE367)</f>
        <v>19.806629834254142</v>
      </c>
      <c r="BS367" s="164">
        <f>AVERAGE(BF$6:BF367)</f>
        <v>18.977900552486187</v>
      </c>
      <c r="BT367" s="164">
        <f>AVERAGE(BG$6:BG367)</f>
        <v>0.72375690607734811</v>
      </c>
      <c r="BU367" s="167">
        <f>AVERAGE(BH$6:BH367)</f>
        <v>2846.685082872928</v>
      </c>
      <c r="BV367" s="167">
        <f>AVERAGE(BI$6:BI367)</f>
        <v>108.56353591160222</v>
      </c>
      <c r="BW367" s="167">
        <f>AVERAGE(BJ$6:BJ367)</f>
        <v>912.70718232044203</v>
      </c>
      <c r="BX367" s="167">
        <f>AVERAGE(BK$6:BK367)</f>
        <v>273.81215469613261</v>
      </c>
      <c r="BY367" s="167">
        <f>AVERAGE(BL$6:BL367)</f>
        <v>2266.0690607734805</v>
      </c>
      <c r="BZ367" s="164">
        <f>AVERAGE(BM$6:BM367)</f>
        <v>2.2458563535911602</v>
      </c>
      <c r="CA367" s="167">
        <f>AVERAGE(BN$6:BN367)</f>
        <v>33.687845303867405</v>
      </c>
      <c r="CB367" s="167">
        <f>AVERAGE(BO$6:BO367)</f>
        <v>614.30386740331494</v>
      </c>
      <c r="DF367" s="103">
        <v>362</v>
      </c>
      <c r="DG367" s="192">
        <v>5.642781321843068</v>
      </c>
      <c r="DH367" s="193">
        <v>0.15</v>
      </c>
      <c r="DI367" s="105">
        <v>1</v>
      </c>
      <c r="DJ367" s="194">
        <v>130</v>
      </c>
      <c r="DK367" s="105">
        <v>6</v>
      </c>
      <c r="DL367" s="105">
        <v>6</v>
      </c>
      <c r="DM367" s="105">
        <v>0</v>
      </c>
      <c r="DN367" s="194">
        <v>1080</v>
      </c>
      <c r="DO367" s="194">
        <v>0</v>
      </c>
      <c r="DP367" s="194">
        <v>300</v>
      </c>
      <c r="DQ367" s="194">
        <v>90</v>
      </c>
      <c r="DR367" s="194">
        <v>1145</v>
      </c>
      <c r="DS367" s="105">
        <v>1</v>
      </c>
      <c r="DT367" s="194">
        <v>18</v>
      </c>
      <c r="DU367" s="194">
        <v>-47</v>
      </c>
      <c r="DV367" s="105" t="s">
        <v>117</v>
      </c>
      <c r="DX367" s="164">
        <f>AVERAGE(DK$6:DK367)</f>
        <v>10.483425414364641</v>
      </c>
      <c r="DY367" s="164">
        <f>AVERAGE(DL$6:DL367)</f>
        <v>10.483425414364641</v>
      </c>
      <c r="DZ367" s="164">
        <f>AVERAGE(DM$6:DM367)</f>
        <v>0</v>
      </c>
      <c r="EA367" s="167">
        <f>AVERAGE(DN$6:DN367)</f>
        <v>1887.0165745856355</v>
      </c>
      <c r="EB367" s="167">
        <f>AVERAGE(DO$6:DO367)</f>
        <v>0</v>
      </c>
      <c r="EC367" s="167">
        <f>AVERAGE(DP$6:DP367)</f>
        <v>524.17127071823199</v>
      </c>
      <c r="ED367" s="167">
        <f>AVERAGE(DQ$6:DQ367)</f>
        <v>157.25138121546962</v>
      </c>
      <c r="EE367" s="167">
        <f>AVERAGE(DR$6:DR367)</f>
        <v>1659.4696132596684</v>
      </c>
      <c r="EF367" s="164">
        <f>AVERAGE(DS$6:DS367)</f>
        <v>0.87569060773480667</v>
      </c>
      <c r="EG367" s="167">
        <f>AVERAGE(DT$6:DT367)</f>
        <v>15.762430939226519</v>
      </c>
      <c r="EH367" s="167">
        <f>AVERAGE(DU$6:DU367)</f>
        <v>243.30939226519337</v>
      </c>
      <c r="FJ367" s="103">
        <v>362</v>
      </c>
      <c r="FK367" s="165">
        <v>5.2459725926737502</v>
      </c>
      <c r="FL367" s="163">
        <v>0.15</v>
      </c>
      <c r="FM367" s="161">
        <v>8</v>
      </c>
      <c r="FN367" s="168">
        <v>168</v>
      </c>
      <c r="FO367" s="161">
        <v>12</v>
      </c>
      <c r="FP367" s="161">
        <v>12</v>
      </c>
      <c r="FQ367" s="161">
        <v>0</v>
      </c>
      <c r="FR367" s="168">
        <v>2160</v>
      </c>
      <c r="FS367" s="168">
        <v>0</v>
      </c>
      <c r="FT367" s="168">
        <v>600</v>
      </c>
      <c r="FU367" s="168">
        <v>180</v>
      </c>
      <c r="FV367" s="168">
        <v>1573</v>
      </c>
      <c r="FW367" s="161">
        <v>1</v>
      </c>
      <c r="FX367" s="168">
        <v>36</v>
      </c>
      <c r="FY367" s="168">
        <v>623</v>
      </c>
      <c r="FZ367" s="161" t="s">
        <v>117</v>
      </c>
      <c r="GB367" s="160">
        <f>AVERAGE(FO$6:FO367)</f>
        <v>9.9005524861878449</v>
      </c>
      <c r="GC367" s="160">
        <f>AVERAGE(FP$6:FP367)</f>
        <v>9.9005524861878449</v>
      </c>
      <c r="GD367" s="160">
        <f>AVERAGE(FQ$6:FQ367)</f>
        <v>0</v>
      </c>
      <c r="GE367" s="166">
        <f>AVERAGE(FR$6:FR367)</f>
        <v>1782.0994475138123</v>
      </c>
      <c r="GF367" s="166">
        <f>AVERAGE(FS$6:FS367)</f>
        <v>0</v>
      </c>
      <c r="GG367" s="166">
        <f>AVERAGE(FT$6:FT367)</f>
        <v>495.02762430939225</v>
      </c>
      <c r="GH367" s="166">
        <f>AVERAGE(FU$6:FU367)</f>
        <v>148.50828729281767</v>
      </c>
      <c r="GI367" s="166">
        <f>AVERAGE(FV$6:FV367)</f>
        <v>1631.8756906077349</v>
      </c>
      <c r="GJ367" s="160">
        <f>AVERAGE(FW$6:FW367)</f>
        <v>0.83977900552486184</v>
      </c>
      <c r="GK367" s="166">
        <f>AVERAGE(FX$6:FX367)</f>
        <v>30.232044198895029</v>
      </c>
      <c r="GL367" s="166">
        <f>AVERAGE(FY$6:FY367)</f>
        <v>180.45580110497238</v>
      </c>
      <c r="HM367" s="98">
        <v>362</v>
      </c>
      <c r="HN367" s="179">
        <v>21.738862423670504</v>
      </c>
      <c r="HO367" s="188">
        <v>0.2</v>
      </c>
      <c r="HP367" s="177">
        <v>3</v>
      </c>
      <c r="HQ367" s="191">
        <v>427</v>
      </c>
      <c r="HR367" s="177">
        <v>21</v>
      </c>
      <c r="HS367" s="177">
        <v>21</v>
      </c>
      <c r="HT367" s="177">
        <v>1</v>
      </c>
      <c r="HU367" s="191">
        <v>3150</v>
      </c>
      <c r="HV367" s="191">
        <v>150</v>
      </c>
      <c r="HW367" s="191">
        <v>1000</v>
      </c>
      <c r="HX367" s="191">
        <v>300</v>
      </c>
      <c r="HY367" s="191">
        <v>2502</v>
      </c>
      <c r="HZ367" s="177">
        <v>4</v>
      </c>
      <c r="IA367" s="191">
        <v>120</v>
      </c>
      <c r="IB367" s="191">
        <v>768</v>
      </c>
      <c r="IC367" s="177" t="s">
        <v>116</v>
      </c>
      <c r="IE367" s="164">
        <f>AVERAGE(HR$6:HR367)</f>
        <v>19.914364640883978</v>
      </c>
      <c r="IF367" s="164">
        <f>AVERAGE(HS$6:HS367)</f>
        <v>19.254143646408838</v>
      </c>
      <c r="IG367" s="164">
        <f>AVERAGE(HT$6:HT367)</f>
        <v>1.0469613259668509</v>
      </c>
      <c r="IH367" s="167">
        <f>AVERAGE(HU$6:HU367)</f>
        <v>2888.1215469613257</v>
      </c>
      <c r="II367" s="167">
        <f>AVERAGE(HV$6:HV367)</f>
        <v>157.04419889502762</v>
      </c>
      <c r="IJ367" s="167">
        <f>AVERAGE(HW$6:HW367)</f>
        <v>910.35911602209944</v>
      </c>
      <c r="IK367" s="167">
        <f>AVERAGE(HX$6:HX367)</f>
        <v>273.10773480662982</v>
      </c>
      <c r="IL367" s="167">
        <f>AVERAGE(HY$6:HY367)</f>
        <v>2316.6823204419888</v>
      </c>
      <c r="IM367" s="164">
        <f>AVERAGE(HZ$6:HZ367)</f>
        <v>2.4198895027624308</v>
      </c>
      <c r="IN367" s="167">
        <f>AVERAGE(IA$6:IA367)</f>
        <v>72.596685082872924</v>
      </c>
      <c r="IO367" s="167">
        <f>AVERAGE(IB$6:IB367)</f>
        <v>644.03591160220992</v>
      </c>
    </row>
    <row r="368" spans="2:249" x14ac:dyDescent="0.2">
      <c r="B368" s="103">
        <v>363</v>
      </c>
      <c r="C368" s="165">
        <v>23.078454393717941</v>
      </c>
      <c r="D368" s="163">
        <v>0.15</v>
      </c>
      <c r="E368" s="161">
        <v>1</v>
      </c>
      <c r="F368" s="168">
        <v>134</v>
      </c>
      <c r="G368" s="161">
        <v>21</v>
      </c>
      <c r="H368" s="161">
        <v>21</v>
      </c>
      <c r="I368" s="161">
        <v>1</v>
      </c>
      <c r="J368" s="168">
        <v>2520</v>
      </c>
      <c r="K368" s="168">
        <v>120</v>
      </c>
      <c r="L368" s="168">
        <v>1000</v>
      </c>
      <c r="M368" s="168">
        <v>300</v>
      </c>
      <c r="N368" s="168">
        <v>2179</v>
      </c>
      <c r="O368" s="161">
        <v>3</v>
      </c>
      <c r="P368" s="168">
        <v>36</v>
      </c>
      <c r="Q368" s="168">
        <v>377</v>
      </c>
      <c r="R368" s="161" t="s">
        <v>116</v>
      </c>
      <c r="T368" s="169">
        <f>AVERAGE(G$6:G368)</f>
        <v>23.526170798898072</v>
      </c>
      <c r="U368" s="169">
        <f>AVERAGE(H$6:H368)</f>
        <v>20.815426997245179</v>
      </c>
      <c r="V368" s="169">
        <f>AVERAGE(I$6:I368)</f>
        <v>1.4022038567493114</v>
      </c>
      <c r="W368" s="170">
        <f>AVERAGE(J$6:J368)</f>
        <v>2497.8512396694214</v>
      </c>
      <c r="X368" s="170">
        <f>AVERAGE(K$6:K368)</f>
        <v>168.26446280991735</v>
      </c>
      <c r="Y368" s="170">
        <f>AVERAGE(L$6:L368)</f>
        <v>970.6611570247934</v>
      </c>
      <c r="Z368" s="170">
        <f>AVERAGE(M$6:M368)</f>
        <v>291.198347107438</v>
      </c>
      <c r="AA368" s="170">
        <f>AVERAGE(N$6:N368)</f>
        <v>2408.564738292011</v>
      </c>
      <c r="AB368" s="169">
        <f>AVERAGE(O$6:O368)</f>
        <v>3.0606060606060606</v>
      </c>
      <c r="AC368" s="170">
        <f>AVERAGE(P$6:P368)</f>
        <v>36.727272727272727</v>
      </c>
      <c r="AD368" s="170">
        <f>AVERAGE(Q$6:Q368)</f>
        <v>126.01377410468319</v>
      </c>
      <c r="AY368" s="5"/>
      <c r="AZ368" s="26">
        <v>363</v>
      </c>
      <c r="BA368" s="165">
        <v>15.291932856070206</v>
      </c>
      <c r="BB368" s="176">
        <v>0.1</v>
      </c>
      <c r="BC368" s="161">
        <v>1</v>
      </c>
      <c r="BD368" s="182">
        <v>355</v>
      </c>
      <c r="BE368" s="161">
        <v>14</v>
      </c>
      <c r="BF368" s="161">
        <v>14</v>
      </c>
      <c r="BG368" s="161">
        <v>0</v>
      </c>
      <c r="BH368" s="168">
        <v>2100</v>
      </c>
      <c r="BI368" s="168">
        <v>0</v>
      </c>
      <c r="BJ368" s="168">
        <v>700</v>
      </c>
      <c r="BK368" s="168">
        <v>210</v>
      </c>
      <c r="BL368" s="168">
        <v>1890</v>
      </c>
      <c r="BM368" s="161">
        <v>2</v>
      </c>
      <c r="BN368" s="168">
        <v>30</v>
      </c>
      <c r="BO368" s="168">
        <v>240</v>
      </c>
      <c r="BP368" s="161" t="s">
        <v>117</v>
      </c>
      <c r="BR368" s="164">
        <f>AVERAGE(BE$6:BE368)</f>
        <v>19.790633608815426</v>
      </c>
      <c r="BS368" s="164">
        <f>AVERAGE(BF$6:BF368)</f>
        <v>18.964187327823691</v>
      </c>
      <c r="BT368" s="164">
        <f>AVERAGE(BG$6:BG368)</f>
        <v>0.721763085399449</v>
      </c>
      <c r="BU368" s="167">
        <f>AVERAGE(BH$6:BH368)</f>
        <v>2844.6280991735539</v>
      </c>
      <c r="BV368" s="167">
        <f>AVERAGE(BI$6:BI368)</f>
        <v>108.26446280991736</v>
      </c>
      <c r="BW368" s="167">
        <f>AVERAGE(BJ$6:BJ368)</f>
        <v>912.12121212121212</v>
      </c>
      <c r="BX368" s="167">
        <f>AVERAGE(BK$6:BK368)</f>
        <v>273.63636363636363</v>
      </c>
      <c r="BY368" s="167">
        <f>AVERAGE(BL$6:BL368)</f>
        <v>2265.0330578512398</v>
      </c>
      <c r="BZ368" s="164">
        <f>AVERAGE(BM$6:BM368)</f>
        <v>2.2451790633608817</v>
      </c>
      <c r="CA368" s="167">
        <f>AVERAGE(BN$6:BN368)</f>
        <v>33.67768595041322</v>
      </c>
      <c r="CB368" s="167">
        <f>AVERAGE(BO$6:BO368)</f>
        <v>613.27272727272725</v>
      </c>
      <c r="DF368" s="103">
        <v>363</v>
      </c>
      <c r="DG368" s="192">
        <v>5.4760981577115899</v>
      </c>
      <c r="DH368" s="193">
        <v>0.05</v>
      </c>
      <c r="DI368" s="105">
        <v>6</v>
      </c>
      <c r="DJ368" s="194">
        <v>309</v>
      </c>
      <c r="DK368" s="105">
        <v>11</v>
      </c>
      <c r="DL368" s="105">
        <v>11</v>
      </c>
      <c r="DM368" s="105">
        <v>0</v>
      </c>
      <c r="DN368" s="194">
        <v>1980</v>
      </c>
      <c r="DO368" s="194">
        <v>0</v>
      </c>
      <c r="DP368" s="194">
        <v>550</v>
      </c>
      <c r="DQ368" s="194">
        <v>165</v>
      </c>
      <c r="DR368" s="194">
        <v>1649</v>
      </c>
      <c r="DS368" s="105">
        <v>0</v>
      </c>
      <c r="DT368" s="194">
        <v>0</v>
      </c>
      <c r="DU368" s="194">
        <v>331</v>
      </c>
      <c r="DV368" s="105" t="s">
        <v>117</v>
      </c>
      <c r="DX368" s="164">
        <f>AVERAGE(DK$6:DK368)</f>
        <v>10.484848484848484</v>
      </c>
      <c r="DY368" s="164">
        <f>AVERAGE(DL$6:DL368)</f>
        <v>10.484848484848484</v>
      </c>
      <c r="DZ368" s="164">
        <f>AVERAGE(DM$6:DM368)</f>
        <v>0</v>
      </c>
      <c r="EA368" s="167">
        <f>AVERAGE(DN$6:DN368)</f>
        <v>1887.2727272727273</v>
      </c>
      <c r="EB368" s="167">
        <f>AVERAGE(DO$6:DO368)</f>
        <v>0</v>
      </c>
      <c r="EC368" s="167">
        <f>AVERAGE(DP$6:DP368)</f>
        <v>524.24242424242425</v>
      </c>
      <c r="ED368" s="167">
        <f>AVERAGE(DQ$6:DQ368)</f>
        <v>157.27272727272728</v>
      </c>
      <c r="EE368" s="167">
        <f>AVERAGE(DR$6:DR368)</f>
        <v>1659.4407713498622</v>
      </c>
      <c r="EF368" s="164">
        <f>AVERAGE(DS$6:DS368)</f>
        <v>0.8732782369146006</v>
      </c>
      <c r="EG368" s="167">
        <f>AVERAGE(DT$6:DT368)</f>
        <v>15.71900826446281</v>
      </c>
      <c r="EH368" s="167">
        <f>AVERAGE(DU$6:DU368)</f>
        <v>243.55096418732782</v>
      </c>
      <c r="FJ368" s="103">
        <v>363</v>
      </c>
      <c r="FK368" s="165">
        <v>8.719065887851972</v>
      </c>
      <c r="FL368" s="163">
        <v>0.2</v>
      </c>
      <c r="FM368" s="161">
        <v>4</v>
      </c>
      <c r="FN368" s="168">
        <v>400</v>
      </c>
      <c r="FO368" s="161">
        <v>11</v>
      </c>
      <c r="FP368" s="161">
        <v>11</v>
      </c>
      <c r="FQ368" s="161">
        <v>0</v>
      </c>
      <c r="FR368" s="168">
        <v>1980</v>
      </c>
      <c r="FS368" s="168">
        <v>0</v>
      </c>
      <c r="FT368" s="168">
        <v>550</v>
      </c>
      <c r="FU368" s="168">
        <v>165</v>
      </c>
      <c r="FV368" s="168">
        <v>1740</v>
      </c>
      <c r="FW368" s="161">
        <v>2</v>
      </c>
      <c r="FX368" s="168">
        <v>72</v>
      </c>
      <c r="FY368" s="168">
        <v>312</v>
      </c>
      <c r="FZ368" s="161" t="s">
        <v>117</v>
      </c>
      <c r="GB368" s="160">
        <f>AVERAGE(FO$6:FO368)</f>
        <v>9.9035812672176302</v>
      </c>
      <c r="GC368" s="160">
        <f>AVERAGE(FP$6:FP368)</f>
        <v>9.9035812672176302</v>
      </c>
      <c r="GD368" s="160">
        <f>AVERAGE(FQ$6:FQ368)</f>
        <v>0</v>
      </c>
      <c r="GE368" s="166">
        <f>AVERAGE(FR$6:FR368)</f>
        <v>1782.6446280991736</v>
      </c>
      <c r="GF368" s="166">
        <f>AVERAGE(FS$6:FS368)</f>
        <v>0</v>
      </c>
      <c r="GG368" s="166">
        <f>AVERAGE(FT$6:FT368)</f>
        <v>495.17906336088157</v>
      </c>
      <c r="GH368" s="166">
        <f>AVERAGE(FU$6:FU368)</f>
        <v>148.55371900826447</v>
      </c>
      <c r="GI368" s="166">
        <f>AVERAGE(FV$6:FV368)</f>
        <v>1632.1735537190082</v>
      </c>
      <c r="GJ368" s="160">
        <f>AVERAGE(FW$6:FW368)</f>
        <v>0.84297520661157022</v>
      </c>
      <c r="GK368" s="166">
        <f>AVERAGE(FX$6:FX368)</f>
        <v>30.347107438016529</v>
      </c>
      <c r="GL368" s="166">
        <f>AVERAGE(FY$6:FY368)</f>
        <v>180.81818181818181</v>
      </c>
      <c r="HM368" s="98">
        <v>363</v>
      </c>
      <c r="HN368" s="179">
        <v>14.657926286183041</v>
      </c>
      <c r="HO368" s="188">
        <v>0.1</v>
      </c>
      <c r="HP368" s="177">
        <v>3</v>
      </c>
      <c r="HQ368" s="191">
        <v>590</v>
      </c>
      <c r="HR368" s="177">
        <v>17</v>
      </c>
      <c r="HS368" s="177">
        <v>17</v>
      </c>
      <c r="HT368" s="177">
        <v>0</v>
      </c>
      <c r="HU368" s="191">
        <v>2550</v>
      </c>
      <c r="HV368" s="191">
        <v>0</v>
      </c>
      <c r="HW368" s="191">
        <v>850</v>
      </c>
      <c r="HX368" s="191">
        <v>255</v>
      </c>
      <c r="HY368" s="191">
        <v>2320</v>
      </c>
      <c r="HZ368" s="177">
        <v>1</v>
      </c>
      <c r="IA368" s="191">
        <v>30</v>
      </c>
      <c r="IB368" s="191">
        <v>260</v>
      </c>
      <c r="IC368" s="177" t="s">
        <v>117</v>
      </c>
      <c r="IE368" s="164">
        <f>AVERAGE(HR$6:HR368)</f>
        <v>19.906336088154269</v>
      </c>
      <c r="IF368" s="164">
        <f>AVERAGE(HS$6:HS368)</f>
        <v>19.24793388429752</v>
      </c>
      <c r="IG368" s="164">
        <f>AVERAGE(HT$6:HT368)</f>
        <v>1.0440771349862259</v>
      </c>
      <c r="IH368" s="167">
        <f>AVERAGE(HU$6:HU368)</f>
        <v>2887.1900826446281</v>
      </c>
      <c r="II368" s="167">
        <f>AVERAGE(HV$6:HV368)</f>
        <v>156.61157024793388</v>
      </c>
      <c r="IJ368" s="167">
        <f>AVERAGE(HW$6:HW368)</f>
        <v>910.19283746556471</v>
      </c>
      <c r="IK368" s="167">
        <f>AVERAGE(HX$6:HX368)</f>
        <v>273.05785123966945</v>
      </c>
      <c r="IL368" s="167">
        <f>AVERAGE(HY$6:HY368)</f>
        <v>2316.6914600550963</v>
      </c>
      <c r="IM368" s="164">
        <f>AVERAGE(HZ$6:HZ368)</f>
        <v>2.4159779614325068</v>
      </c>
      <c r="IN368" s="167">
        <f>AVERAGE(IA$6:IA368)</f>
        <v>72.47933884297521</v>
      </c>
      <c r="IO368" s="167">
        <f>AVERAGE(IB$6:IB368)</f>
        <v>642.97796143250685</v>
      </c>
    </row>
    <row r="369" spans="2:249" x14ac:dyDescent="0.2">
      <c r="B369" s="103">
        <v>364</v>
      </c>
      <c r="C369" s="165">
        <v>24.217822459796313</v>
      </c>
      <c r="D369" s="163">
        <v>0.05</v>
      </c>
      <c r="E369" s="161">
        <v>2</v>
      </c>
      <c r="F369" s="168">
        <v>509</v>
      </c>
      <c r="G369" s="161">
        <v>25</v>
      </c>
      <c r="H369" s="161">
        <v>22</v>
      </c>
      <c r="I369" s="161">
        <v>2</v>
      </c>
      <c r="J369" s="168">
        <v>2640</v>
      </c>
      <c r="K369" s="168">
        <v>240</v>
      </c>
      <c r="L369" s="168">
        <v>1000</v>
      </c>
      <c r="M369" s="168">
        <v>300</v>
      </c>
      <c r="N369" s="168">
        <v>2674</v>
      </c>
      <c r="O369" s="161">
        <v>1</v>
      </c>
      <c r="P369" s="168">
        <v>12</v>
      </c>
      <c r="Q369" s="168">
        <v>-22</v>
      </c>
      <c r="R369" s="161" t="s">
        <v>116</v>
      </c>
      <c r="T369" s="169">
        <f>AVERAGE(G$6:G369)</f>
        <v>23.530219780219781</v>
      </c>
      <c r="U369" s="169">
        <f>AVERAGE(H$6:H369)</f>
        <v>20.818681318681318</v>
      </c>
      <c r="V369" s="169">
        <f>AVERAGE(I$6:I369)</f>
        <v>1.4038461538461537</v>
      </c>
      <c r="W369" s="170">
        <f>AVERAGE(J$6:J369)</f>
        <v>2498.2417582417584</v>
      </c>
      <c r="X369" s="170">
        <f>AVERAGE(K$6:K369)</f>
        <v>168.46153846153845</v>
      </c>
      <c r="Y369" s="170">
        <f>AVERAGE(L$6:L369)</f>
        <v>970.74175824175825</v>
      </c>
      <c r="Z369" s="170">
        <f>AVERAGE(M$6:M369)</f>
        <v>291.22252747252747</v>
      </c>
      <c r="AA369" s="170">
        <f>AVERAGE(N$6:N369)</f>
        <v>2409.2939560439559</v>
      </c>
      <c r="AB369" s="169">
        <f>AVERAGE(O$6:O369)</f>
        <v>3.0549450549450547</v>
      </c>
      <c r="AC369" s="170">
        <f>AVERAGE(P$6:P369)</f>
        <v>36.659340659340657</v>
      </c>
      <c r="AD369" s="170">
        <f>AVERAGE(Q$6:Q369)</f>
        <v>125.60714285714286</v>
      </c>
      <c r="AY369" s="5"/>
      <c r="AZ369" s="26">
        <v>364</v>
      </c>
      <c r="BA369" s="165">
        <v>17.262339146215616</v>
      </c>
      <c r="BB369" s="176">
        <v>0.2</v>
      </c>
      <c r="BC369" s="161">
        <v>2</v>
      </c>
      <c r="BD369" s="182">
        <v>130</v>
      </c>
      <c r="BE369" s="161">
        <v>16</v>
      </c>
      <c r="BF369" s="161">
        <v>16</v>
      </c>
      <c r="BG369" s="161">
        <v>0</v>
      </c>
      <c r="BH369" s="168">
        <v>2400</v>
      </c>
      <c r="BI369" s="168">
        <v>0</v>
      </c>
      <c r="BJ369" s="168">
        <v>800</v>
      </c>
      <c r="BK369" s="168">
        <v>240</v>
      </c>
      <c r="BL369" s="168">
        <v>1795</v>
      </c>
      <c r="BM369" s="161">
        <v>3</v>
      </c>
      <c r="BN369" s="168">
        <v>45</v>
      </c>
      <c r="BO369" s="168">
        <v>650</v>
      </c>
      <c r="BP369" s="161" t="s">
        <v>117</v>
      </c>
      <c r="BR369" s="164">
        <f>AVERAGE(BE$6:BE369)</f>
        <v>19.780219780219781</v>
      </c>
      <c r="BS369" s="164">
        <f>AVERAGE(BF$6:BF369)</f>
        <v>18.956043956043956</v>
      </c>
      <c r="BT369" s="164">
        <f>AVERAGE(BG$6:BG369)</f>
        <v>0.71978021978021978</v>
      </c>
      <c r="BU369" s="167">
        <f>AVERAGE(BH$6:BH369)</f>
        <v>2843.4065934065934</v>
      </c>
      <c r="BV369" s="167">
        <f>AVERAGE(BI$6:BI369)</f>
        <v>107.96703296703296</v>
      </c>
      <c r="BW369" s="167">
        <f>AVERAGE(BJ$6:BJ369)</f>
        <v>911.8131868131868</v>
      </c>
      <c r="BX369" s="167">
        <f>AVERAGE(BK$6:BK369)</f>
        <v>273.54395604395603</v>
      </c>
      <c r="BY369" s="167">
        <f>AVERAGE(BL$6:BL369)</f>
        <v>2263.7417582417584</v>
      </c>
      <c r="BZ369" s="164">
        <f>AVERAGE(BM$6:BM369)</f>
        <v>2.2472527472527473</v>
      </c>
      <c r="CA369" s="167">
        <f>AVERAGE(BN$6:BN369)</f>
        <v>33.708791208791212</v>
      </c>
      <c r="CB369" s="167">
        <f>AVERAGE(BO$6:BO369)</f>
        <v>613.37362637362639</v>
      </c>
      <c r="DF369" s="103">
        <v>364</v>
      </c>
      <c r="DG369" s="192">
        <v>8.5472330215905306</v>
      </c>
      <c r="DH369" s="193">
        <v>0.05</v>
      </c>
      <c r="DI369" s="105">
        <v>4</v>
      </c>
      <c r="DJ369" s="194">
        <v>239</v>
      </c>
      <c r="DK369" s="105">
        <v>13</v>
      </c>
      <c r="DL369" s="105">
        <v>13</v>
      </c>
      <c r="DM369" s="105">
        <v>0</v>
      </c>
      <c r="DN369" s="194">
        <v>2340</v>
      </c>
      <c r="DO369" s="194">
        <v>0</v>
      </c>
      <c r="DP369" s="194">
        <v>650</v>
      </c>
      <c r="DQ369" s="194">
        <v>195</v>
      </c>
      <c r="DR369" s="194">
        <v>1709</v>
      </c>
      <c r="DS369" s="105">
        <v>0</v>
      </c>
      <c r="DT369" s="194">
        <v>0</v>
      </c>
      <c r="DU369" s="194">
        <v>631</v>
      </c>
      <c r="DV369" s="105" t="s">
        <v>117</v>
      </c>
      <c r="DX369" s="164">
        <f>AVERAGE(DK$6:DK369)</f>
        <v>10.491758241758241</v>
      </c>
      <c r="DY369" s="164">
        <f>AVERAGE(DL$6:DL369)</f>
        <v>10.491758241758241</v>
      </c>
      <c r="DZ369" s="164">
        <f>AVERAGE(DM$6:DM369)</f>
        <v>0</v>
      </c>
      <c r="EA369" s="167">
        <f>AVERAGE(DN$6:DN369)</f>
        <v>1888.5164835164835</v>
      </c>
      <c r="EB369" s="167">
        <f>AVERAGE(DO$6:DO369)</f>
        <v>0</v>
      </c>
      <c r="EC369" s="167">
        <f>AVERAGE(DP$6:DP369)</f>
        <v>524.58791208791206</v>
      </c>
      <c r="ED369" s="167">
        <f>AVERAGE(DQ$6:DQ369)</f>
        <v>157.37637362637363</v>
      </c>
      <c r="EE369" s="167">
        <f>AVERAGE(DR$6:DR369)</f>
        <v>1659.5769230769231</v>
      </c>
      <c r="EF369" s="164">
        <f>AVERAGE(DS$6:DS369)</f>
        <v>0.87087912087912089</v>
      </c>
      <c r="EG369" s="167">
        <f>AVERAGE(DT$6:DT369)</f>
        <v>15.675824175824175</v>
      </c>
      <c r="EH369" s="167">
        <f>AVERAGE(DU$6:DU369)</f>
        <v>244.61538461538461</v>
      </c>
      <c r="FJ369" s="103">
        <v>364</v>
      </c>
      <c r="FK369" s="165">
        <v>5.524937401607926</v>
      </c>
      <c r="FL369" s="163">
        <v>0.1</v>
      </c>
      <c r="FM369" s="161">
        <v>8</v>
      </c>
      <c r="FN369" s="168">
        <v>269</v>
      </c>
      <c r="FO369" s="161">
        <v>13</v>
      </c>
      <c r="FP369" s="161">
        <v>13</v>
      </c>
      <c r="FQ369" s="161">
        <v>0</v>
      </c>
      <c r="FR369" s="168">
        <v>2340</v>
      </c>
      <c r="FS369" s="168">
        <v>0</v>
      </c>
      <c r="FT369" s="168">
        <v>650</v>
      </c>
      <c r="FU369" s="168">
        <v>195</v>
      </c>
      <c r="FV369" s="168">
        <v>1739</v>
      </c>
      <c r="FW369" s="161">
        <v>1</v>
      </c>
      <c r="FX369" s="168">
        <v>36</v>
      </c>
      <c r="FY369" s="168">
        <v>637</v>
      </c>
      <c r="FZ369" s="161" t="s">
        <v>117</v>
      </c>
      <c r="GB369" s="160">
        <f>AVERAGE(FO$6:FO369)</f>
        <v>9.9120879120879124</v>
      </c>
      <c r="GC369" s="160">
        <f>AVERAGE(FP$6:FP369)</f>
        <v>9.9120879120879124</v>
      </c>
      <c r="GD369" s="160">
        <f>AVERAGE(FQ$6:FQ369)</f>
        <v>0</v>
      </c>
      <c r="GE369" s="166">
        <f>AVERAGE(FR$6:FR369)</f>
        <v>1784.1758241758241</v>
      </c>
      <c r="GF369" s="166">
        <f>AVERAGE(FS$6:FS369)</f>
        <v>0</v>
      </c>
      <c r="GG369" s="166">
        <f>AVERAGE(FT$6:FT369)</f>
        <v>495.60439560439562</v>
      </c>
      <c r="GH369" s="166">
        <f>AVERAGE(FU$6:FU369)</f>
        <v>148.68131868131869</v>
      </c>
      <c r="GI369" s="166">
        <f>AVERAGE(FV$6:FV369)</f>
        <v>1632.467032967033</v>
      </c>
      <c r="GJ369" s="160">
        <f>AVERAGE(FW$6:FW369)</f>
        <v>0.84340659340659341</v>
      </c>
      <c r="GK369" s="166">
        <f>AVERAGE(FX$6:FX369)</f>
        <v>30.362637362637361</v>
      </c>
      <c r="GL369" s="166">
        <f>AVERAGE(FY$6:FY369)</f>
        <v>182.07142857142858</v>
      </c>
      <c r="HM369" s="98">
        <v>364</v>
      </c>
      <c r="HN369" s="179">
        <v>16.256502495613006</v>
      </c>
      <c r="HO369" s="188">
        <v>0.15</v>
      </c>
      <c r="HP369" s="177">
        <v>0</v>
      </c>
      <c r="HQ369" s="191">
        <v>547</v>
      </c>
      <c r="HR369" s="177">
        <v>14</v>
      </c>
      <c r="HS369" s="177">
        <v>14</v>
      </c>
      <c r="HT369" s="177">
        <v>0</v>
      </c>
      <c r="HU369" s="191">
        <v>2100</v>
      </c>
      <c r="HV369" s="191">
        <v>0</v>
      </c>
      <c r="HW369" s="191">
        <v>700</v>
      </c>
      <c r="HX369" s="191">
        <v>210</v>
      </c>
      <c r="HY369" s="191">
        <v>2082</v>
      </c>
      <c r="HZ369" s="177">
        <v>2</v>
      </c>
      <c r="IA369" s="191">
        <v>60</v>
      </c>
      <c r="IB369" s="191">
        <v>78</v>
      </c>
      <c r="IC369" s="177" t="s">
        <v>117</v>
      </c>
      <c r="IE369" s="164">
        <f>AVERAGE(HR$6:HR369)</f>
        <v>19.890109890109891</v>
      </c>
      <c r="IF369" s="164">
        <f>AVERAGE(HS$6:HS369)</f>
        <v>19.233516483516482</v>
      </c>
      <c r="IG369" s="164">
        <f>AVERAGE(HT$6:HT369)</f>
        <v>1.0412087912087913</v>
      </c>
      <c r="IH369" s="167">
        <f>AVERAGE(HU$6:HU369)</f>
        <v>2885.0274725274726</v>
      </c>
      <c r="II369" s="167">
        <f>AVERAGE(HV$6:HV369)</f>
        <v>156.18131868131869</v>
      </c>
      <c r="IJ369" s="167">
        <f>AVERAGE(HW$6:HW369)</f>
        <v>909.61538461538464</v>
      </c>
      <c r="IK369" s="167">
        <f>AVERAGE(HX$6:HX369)</f>
        <v>272.88461538461536</v>
      </c>
      <c r="IL369" s="167">
        <f>AVERAGE(HY$6:HY369)</f>
        <v>2316.0467032967031</v>
      </c>
      <c r="IM369" s="164">
        <f>AVERAGE(HZ$6:HZ369)</f>
        <v>2.4148351648351647</v>
      </c>
      <c r="IN369" s="167">
        <f>AVERAGE(IA$6:IA369)</f>
        <v>72.445054945054949</v>
      </c>
      <c r="IO369" s="167">
        <f>AVERAGE(IB$6:IB369)</f>
        <v>641.42582417582423</v>
      </c>
    </row>
    <row r="370" spans="2:249" x14ac:dyDescent="0.2">
      <c r="B370" s="103">
        <v>365</v>
      </c>
      <c r="C370" s="165">
        <v>20.5141243167071</v>
      </c>
      <c r="D370" s="163">
        <v>0.15</v>
      </c>
      <c r="E370" s="161">
        <v>8</v>
      </c>
      <c r="F370" s="168">
        <v>563</v>
      </c>
      <c r="G370" s="161">
        <v>26</v>
      </c>
      <c r="H370" s="161">
        <v>22</v>
      </c>
      <c r="I370" s="161">
        <v>2</v>
      </c>
      <c r="J370" s="168">
        <v>2640</v>
      </c>
      <c r="K370" s="168">
        <v>240</v>
      </c>
      <c r="L370" s="168">
        <v>1000</v>
      </c>
      <c r="M370" s="168">
        <v>300</v>
      </c>
      <c r="N370" s="168">
        <v>2728</v>
      </c>
      <c r="O370" s="161">
        <v>3</v>
      </c>
      <c r="P370" s="168">
        <v>36</v>
      </c>
      <c r="Q370" s="168">
        <v>-52</v>
      </c>
      <c r="R370" s="161" t="s">
        <v>116</v>
      </c>
      <c r="T370" s="169">
        <f>AVERAGE(G$6:G370)</f>
        <v>23.536986301369861</v>
      </c>
      <c r="U370" s="169">
        <f>AVERAGE(H$6:H370)</f>
        <v>20.82191780821918</v>
      </c>
      <c r="V370" s="169">
        <f>AVERAGE(I$6:I370)</f>
        <v>1.4054794520547946</v>
      </c>
      <c r="W370" s="170">
        <f>AVERAGE(J$6:J370)</f>
        <v>2498.6301369863013</v>
      </c>
      <c r="X370" s="170">
        <f>AVERAGE(K$6:K370)</f>
        <v>168.65753424657535</v>
      </c>
      <c r="Y370" s="170">
        <f>AVERAGE(L$6:L370)</f>
        <v>970.82191780821915</v>
      </c>
      <c r="Z370" s="170">
        <f>AVERAGE(M$6:M370)</f>
        <v>291.24657534246575</v>
      </c>
      <c r="AA370" s="170">
        <f>AVERAGE(N$6:N370)</f>
        <v>2410.1671232876711</v>
      </c>
      <c r="AB370" s="169">
        <f>AVERAGE(O$6:O370)</f>
        <v>3.0547945205479454</v>
      </c>
      <c r="AC370" s="170">
        <f>AVERAGE(P$6:P370)</f>
        <v>36.657534246575345</v>
      </c>
      <c r="AD370" s="170">
        <f>AVERAGE(Q$6:Q370)</f>
        <v>125.12054794520547</v>
      </c>
      <c r="AY370" s="5"/>
      <c r="AZ370" s="26">
        <v>365</v>
      </c>
      <c r="BA370" s="165">
        <v>15.467387578508093</v>
      </c>
      <c r="BB370" s="176">
        <v>0.1</v>
      </c>
      <c r="BC370" s="161">
        <v>2</v>
      </c>
      <c r="BD370" s="182">
        <v>319</v>
      </c>
      <c r="BE370" s="161">
        <v>15</v>
      </c>
      <c r="BF370" s="161">
        <v>15</v>
      </c>
      <c r="BG370" s="161">
        <v>0</v>
      </c>
      <c r="BH370" s="168">
        <v>2250</v>
      </c>
      <c r="BI370" s="168">
        <v>0</v>
      </c>
      <c r="BJ370" s="168">
        <v>750</v>
      </c>
      <c r="BK370" s="168">
        <v>225</v>
      </c>
      <c r="BL370" s="168">
        <v>1919</v>
      </c>
      <c r="BM370" s="161">
        <v>2</v>
      </c>
      <c r="BN370" s="168">
        <v>30</v>
      </c>
      <c r="BO370" s="168">
        <v>361</v>
      </c>
      <c r="BP370" s="161" t="s">
        <v>117</v>
      </c>
      <c r="BR370" s="164">
        <f>AVERAGE(BE$6:BE370)</f>
        <v>19.767123287671232</v>
      </c>
      <c r="BS370" s="164">
        <f>AVERAGE(BF$6:BF370)</f>
        <v>18.945205479452056</v>
      </c>
      <c r="BT370" s="164">
        <f>AVERAGE(BG$6:BG370)</f>
        <v>0.71780821917808224</v>
      </c>
      <c r="BU370" s="167">
        <f>AVERAGE(BH$6:BH370)</f>
        <v>2841.7808219178082</v>
      </c>
      <c r="BV370" s="167">
        <f>AVERAGE(BI$6:BI370)</f>
        <v>107.67123287671232</v>
      </c>
      <c r="BW370" s="167">
        <f>AVERAGE(BJ$6:BJ370)</f>
        <v>911.36986301369859</v>
      </c>
      <c r="BX370" s="167">
        <f>AVERAGE(BK$6:BK370)</f>
        <v>273.41095890410958</v>
      </c>
      <c r="BY370" s="167">
        <f>AVERAGE(BL$6:BL370)</f>
        <v>2262.7972602739728</v>
      </c>
      <c r="BZ370" s="164">
        <f>AVERAGE(BM$6:BM370)</f>
        <v>2.2465753424657535</v>
      </c>
      <c r="CA370" s="167">
        <f>AVERAGE(BN$6:BN370)</f>
        <v>33.698630136986303</v>
      </c>
      <c r="CB370" s="167">
        <f>AVERAGE(BO$6:BO370)</f>
        <v>612.68219178082188</v>
      </c>
      <c r="DF370" s="103">
        <v>365</v>
      </c>
      <c r="DG370" s="192">
        <v>5.5895644741806221</v>
      </c>
      <c r="DH370" s="193">
        <v>0.05</v>
      </c>
      <c r="DI370" s="105">
        <v>3</v>
      </c>
      <c r="DJ370" s="194">
        <v>444</v>
      </c>
      <c r="DK370" s="105">
        <v>9</v>
      </c>
      <c r="DL370" s="105">
        <v>9</v>
      </c>
      <c r="DM370" s="105">
        <v>0</v>
      </c>
      <c r="DN370" s="194">
        <v>1620</v>
      </c>
      <c r="DO370" s="194">
        <v>0</v>
      </c>
      <c r="DP370" s="194">
        <v>450</v>
      </c>
      <c r="DQ370" s="194">
        <v>135</v>
      </c>
      <c r="DR370" s="194">
        <v>1654</v>
      </c>
      <c r="DS370" s="105">
        <v>0</v>
      </c>
      <c r="DT370" s="194">
        <v>0</v>
      </c>
      <c r="DU370" s="194">
        <v>-34</v>
      </c>
      <c r="DV370" s="105" t="s">
        <v>117</v>
      </c>
      <c r="DX370" s="164">
        <f>AVERAGE(DK$6:DK370)</f>
        <v>10.487671232876712</v>
      </c>
      <c r="DY370" s="164">
        <f>AVERAGE(DL$6:DL370)</f>
        <v>10.487671232876712</v>
      </c>
      <c r="DZ370" s="164">
        <f>AVERAGE(DM$6:DM370)</f>
        <v>0</v>
      </c>
      <c r="EA370" s="167">
        <f>AVERAGE(DN$6:DN370)</f>
        <v>1887.7808219178082</v>
      </c>
      <c r="EB370" s="167">
        <f>AVERAGE(DO$6:DO370)</f>
        <v>0</v>
      </c>
      <c r="EC370" s="167">
        <f>AVERAGE(DP$6:DP370)</f>
        <v>524.38356164383561</v>
      </c>
      <c r="ED370" s="167">
        <f>AVERAGE(DQ$6:DQ370)</f>
        <v>157.31506849315068</v>
      </c>
      <c r="EE370" s="167">
        <f>AVERAGE(DR$6:DR370)</f>
        <v>1659.5616438356165</v>
      </c>
      <c r="EF370" s="164">
        <f>AVERAGE(DS$6:DS370)</f>
        <v>0.86849315068493149</v>
      </c>
      <c r="EG370" s="167">
        <f>AVERAGE(DT$6:DT370)</f>
        <v>15.632876712328768</v>
      </c>
      <c r="EH370" s="167">
        <f>AVERAGE(DU$6:DU370)</f>
        <v>243.85205479452054</v>
      </c>
      <c r="FJ370" s="103">
        <v>365</v>
      </c>
      <c r="FK370" s="165">
        <v>4.591577409066895</v>
      </c>
      <c r="FL370" s="163">
        <v>0.05</v>
      </c>
      <c r="FM370" s="161">
        <v>2</v>
      </c>
      <c r="FN370" s="168">
        <v>451</v>
      </c>
      <c r="FO370" s="161">
        <v>7</v>
      </c>
      <c r="FP370" s="161">
        <v>7</v>
      </c>
      <c r="FQ370" s="161">
        <v>0</v>
      </c>
      <c r="FR370" s="168">
        <v>1260</v>
      </c>
      <c r="FS370" s="168">
        <v>0</v>
      </c>
      <c r="FT370" s="168">
        <v>350</v>
      </c>
      <c r="FU370" s="168">
        <v>105</v>
      </c>
      <c r="FV370" s="168">
        <v>1531</v>
      </c>
      <c r="FW370" s="161">
        <v>0</v>
      </c>
      <c r="FX370" s="168">
        <v>0</v>
      </c>
      <c r="FY370" s="168">
        <v>-271</v>
      </c>
      <c r="FZ370" s="161" t="s">
        <v>117</v>
      </c>
      <c r="GB370" s="160">
        <f>AVERAGE(FO$6:FO370)</f>
        <v>9.9041095890410951</v>
      </c>
      <c r="GC370" s="160">
        <f>AVERAGE(FP$6:FP370)</f>
        <v>9.9041095890410951</v>
      </c>
      <c r="GD370" s="160">
        <f>AVERAGE(FQ$6:FQ370)</f>
        <v>0</v>
      </c>
      <c r="GE370" s="166">
        <f>AVERAGE(FR$6:FR370)</f>
        <v>1782.7397260273972</v>
      </c>
      <c r="GF370" s="166">
        <f>AVERAGE(FS$6:FS370)</f>
        <v>0</v>
      </c>
      <c r="GG370" s="166">
        <f>AVERAGE(FT$6:FT370)</f>
        <v>495.20547945205482</v>
      </c>
      <c r="GH370" s="166">
        <f>AVERAGE(FU$6:FU370)</f>
        <v>148.56164383561645</v>
      </c>
      <c r="GI370" s="166">
        <f>AVERAGE(FV$6:FV370)</f>
        <v>1632.1890410958904</v>
      </c>
      <c r="GJ370" s="160">
        <f>AVERAGE(FW$6:FW370)</f>
        <v>0.84109589041095889</v>
      </c>
      <c r="GK370" s="166">
        <f>AVERAGE(FX$6:FX370)</f>
        <v>30.279452054794522</v>
      </c>
      <c r="GL370" s="166">
        <f>AVERAGE(FY$6:FY370)</f>
        <v>180.83013698630137</v>
      </c>
      <c r="HM370" s="98">
        <v>365</v>
      </c>
      <c r="HN370" s="179">
        <v>15.943257831690772</v>
      </c>
      <c r="HO370" s="188">
        <v>0.05</v>
      </c>
      <c r="HP370" s="177">
        <v>3</v>
      </c>
      <c r="HQ370" s="191">
        <v>495</v>
      </c>
      <c r="HR370" s="177">
        <v>18</v>
      </c>
      <c r="HS370" s="177">
        <v>18</v>
      </c>
      <c r="HT370" s="177">
        <v>0</v>
      </c>
      <c r="HU370" s="191">
        <v>2700</v>
      </c>
      <c r="HV370" s="191">
        <v>0</v>
      </c>
      <c r="HW370" s="191">
        <v>900</v>
      </c>
      <c r="HX370" s="191">
        <v>270</v>
      </c>
      <c r="HY370" s="191">
        <v>2290</v>
      </c>
      <c r="HZ370" s="177">
        <v>1</v>
      </c>
      <c r="IA370" s="191">
        <v>30</v>
      </c>
      <c r="IB370" s="191">
        <v>440</v>
      </c>
      <c r="IC370" s="177" t="s">
        <v>117</v>
      </c>
      <c r="IE370" s="164">
        <f>AVERAGE(HR$6:HR370)</f>
        <v>19.884931506849316</v>
      </c>
      <c r="IF370" s="164">
        <f>AVERAGE(HS$6:HS370)</f>
        <v>19.230136986301371</v>
      </c>
      <c r="IG370" s="164">
        <f>AVERAGE(HT$6:HT370)</f>
        <v>1.0383561643835617</v>
      </c>
      <c r="IH370" s="167">
        <f>AVERAGE(HU$6:HU370)</f>
        <v>2884.5205479452056</v>
      </c>
      <c r="II370" s="167">
        <f>AVERAGE(HV$6:HV370)</f>
        <v>155.75342465753425</v>
      </c>
      <c r="IJ370" s="167">
        <f>AVERAGE(HW$6:HW370)</f>
        <v>909.58904109589037</v>
      </c>
      <c r="IK370" s="167">
        <f>AVERAGE(HX$6:HX370)</f>
        <v>272.8767123287671</v>
      </c>
      <c r="IL370" s="167">
        <f>AVERAGE(HY$6:HY370)</f>
        <v>2315.9753424657533</v>
      </c>
      <c r="IM370" s="164">
        <f>AVERAGE(HZ$6:HZ370)</f>
        <v>2.4109589041095889</v>
      </c>
      <c r="IN370" s="167">
        <f>AVERAGE(IA$6:IA370)</f>
        <v>72.328767123287676</v>
      </c>
      <c r="IO370" s="167">
        <f>AVERAGE(IB$6:IB370)</f>
        <v>640.87397260273974</v>
      </c>
    </row>
    <row r="371" spans="2:249" x14ac:dyDescent="0.2">
      <c r="B371" s="103">
        <v>366</v>
      </c>
      <c r="C371" s="165">
        <v>23.396598415565492</v>
      </c>
      <c r="D371" s="163">
        <v>0.15</v>
      </c>
      <c r="E371" s="161">
        <v>8</v>
      </c>
      <c r="F371" s="168">
        <v>487</v>
      </c>
      <c r="G371" s="161">
        <v>27</v>
      </c>
      <c r="H371" s="161">
        <v>22</v>
      </c>
      <c r="I371" s="161">
        <v>2</v>
      </c>
      <c r="J371" s="168">
        <v>2640</v>
      </c>
      <c r="K371" s="168">
        <v>240</v>
      </c>
      <c r="L371" s="168">
        <v>1000</v>
      </c>
      <c r="M371" s="168">
        <v>300</v>
      </c>
      <c r="N371" s="168">
        <v>2652</v>
      </c>
      <c r="O371" s="161">
        <v>4</v>
      </c>
      <c r="P371" s="168">
        <v>48</v>
      </c>
      <c r="Q371" s="168">
        <v>36</v>
      </c>
      <c r="R371" s="161" t="s">
        <v>116</v>
      </c>
      <c r="T371" s="169">
        <f>AVERAGE(G$6:G371)</f>
        <v>23.546448087431695</v>
      </c>
      <c r="U371" s="169">
        <f>AVERAGE(H$6:H371)</f>
        <v>20.825136612021858</v>
      </c>
      <c r="V371" s="169">
        <f>AVERAGE(I$6:I371)</f>
        <v>1.4071038251366119</v>
      </c>
      <c r="W371" s="170">
        <f>AVERAGE(J$6:J371)</f>
        <v>2499.0163934426228</v>
      </c>
      <c r="X371" s="170">
        <f>AVERAGE(K$6:K371)</f>
        <v>168.85245901639345</v>
      </c>
      <c r="Y371" s="170">
        <f>AVERAGE(L$6:L371)</f>
        <v>970.90163934426232</v>
      </c>
      <c r="Z371" s="170">
        <f>AVERAGE(M$6:M371)</f>
        <v>291.27049180327867</v>
      </c>
      <c r="AA371" s="170">
        <f>AVERAGE(N$6:N371)</f>
        <v>2410.8278688524592</v>
      </c>
      <c r="AB371" s="169">
        <f>AVERAGE(O$6:O371)</f>
        <v>3.057377049180328</v>
      </c>
      <c r="AC371" s="170">
        <f>AVERAGE(P$6:P371)</f>
        <v>36.688524590163937</v>
      </c>
      <c r="AD371" s="170">
        <f>AVERAGE(Q$6:Q371)</f>
        <v>124.87704918032787</v>
      </c>
      <c r="AY371" s="5"/>
      <c r="AZ371" s="26">
        <v>366</v>
      </c>
      <c r="BA371" s="165">
        <v>18.012448792942706</v>
      </c>
      <c r="BB371" s="176">
        <v>0.15</v>
      </c>
      <c r="BC371" s="161">
        <v>1</v>
      </c>
      <c r="BD371" s="182">
        <v>265</v>
      </c>
      <c r="BE371" s="161">
        <v>16</v>
      </c>
      <c r="BF371" s="161">
        <v>16</v>
      </c>
      <c r="BG371" s="161">
        <v>0</v>
      </c>
      <c r="BH371" s="168">
        <v>2400</v>
      </c>
      <c r="BI371" s="168">
        <v>0</v>
      </c>
      <c r="BJ371" s="168">
        <v>800</v>
      </c>
      <c r="BK371" s="168">
        <v>240</v>
      </c>
      <c r="BL371" s="168">
        <v>1930</v>
      </c>
      <c r="BM371" s="161">
        <v>3</v>
      </c>
      <c r="BN371" s="168">
        <v>45</v>
      </c>
      <c r="BO371" s="168">
        <v>515</v>
      </c>
      <c r="BP371" s="161" t="s">
        <v>117</v>
      </c>
      <c r="BR371" s="164">
        <f>AVERAGE(BE$6:BE371)</f>
        <v>19.756830601092897</v>
      </c>
      <c r="BS371" s="164">
        <f>AVERAGE(BF$6:BF371)</f>
        <v>18.937158469945356</v>
      </c>
      <c r="BT371" s="164">
        <f>AVERAGE(BG$6:BG371)</f>
        <v>0.71584699453551914</v>
      </c>
      <c r="BU371" s="167">
        <f>AVERAGE(BH$6:BH371)</f>
        <v>2840.5737704918033</v>
      </c>
      <c r="BV371" s="167">
        <f>AVERAGE(BI$6:BI371)</f>
        <v>107.37704918032787</v>
      </c>
      <c r="BW371" s="167">
        <f>AVERAGE(BJ$6:BJ371)</f>
        <v>911.06557377049182</v>
      </c>
      <c r="BX371" s="167">
        <f>AVERAGE(BK$6:BK371)</f>
        <v>273.31967213114751</v>
      </c>
      <c r="BY371" s="167">
        <f>AVERAGE(BL$6:BL371)</f>
        <v>2261.8879781420765</v>
      </c>
      <c r="BZ371" s="164">
        <f>AVERAGE(BM$6:BM371)</f>
        <v>2.2486338797814209</v>
      </c>
      <c r="CA371" s="167">
        <f>AVERAGE(BN$6:BN371)</f>
        <v>33.729508196721312</v>
      </c>
      <c r="CB371" s="167">
        <f>AVERAGE(BO$6:BO371)</f>
        <v>612.41530054644807</v>
      </c>
      <c r="DF371" s="103">
        <v>366</v>
      </c>
      <c r="DG371" s="192">
        <v>6.2452465923415303</v>
      </c>
      <c r="DH371" s="193">
        <v>0.05</v>
      </c>
      <c r="DI371" s="105">
        <v>8</v>
      </c>
      <c r="DJ371" s="194">
        <v>373</v>
      </c>
      <c r="DK371" s="105">
        <v>14</v>
      </c>
      <c r="DL371" s="105">
        <v>14</v>
      </c>
      <c r="DM371" s="105">
        <v>0</v>
      </c>
      <c r="DN371" s="194">
        <v>2520</v>
      </c>
      <c r="DO371" s="194">
        <v>0</v>
      </c>
      <c r="DP371" s="194">
        <v>700</v>
      </c>
      <c r="DQ371" s="194">
        <v>210</v>
      </c>
      <c r="DR371" s="194">
        <v>1908</v>
      </c>
      <c r="DS371" s="105">
        <v>0</v>
      </c>
      <c r="DT371" s="194">
        <v>0</v>
      </c>
      <c r="DU371" s="194">
        <v>612</v>
      </c>
      <c r="DV371" s="105" t="s">
        <v>117</v>
      </c>
      <c r="DX371" s="164">
        <f>AVERAGE(DK$6:DK371)</f>
        <v>10.497267759562842</v>
      </c>
      <c r="DY371" s="164">
        <f>AVERAGE(DL$6:DL371)</f>
        <v>10.497267759562842</v>
      </c>
      <c r="DZ371" s="164">
        <f>AVERAGE(DM$6:DM371)</f>
        <v>0</v>
      </c>
      <c r="EA371" s="167">
        <f>AVERAGE(DN$6:DN371)</f>
        <v>1889.5081967213114</v>
      </c>
      <c r="EB371" s="167">
        <f>AVERAGE(DO$6:DO371)</f>
        <v>0</v>
      </c>
      <c r="EC371" s="167">
        <f>AVERAGE(DP$6:DP371)</f>
        <v>524.8633879781421</v>
      </c>
      <c r="ED371" s="167">
        <f>AVERAGE(DQ$6:DQ371)</f>
        <v>157.45901639344262</v>
      </c>
      <c r="EE371" s="167">
        <f>AVERAGE(DR$6:DR371)</f>
        <v>1660.2404371584701</v>
      </c>
      <c r="EF371" s="164">
        <f>AVERAGE(DS$6:DS371)</f>
        <v>0.86612021857923494</v>
      </c>
      <c r="EG371" s="167">
        <f>AVERAGE(DT$6:DT371)</f>
        <v>15.590163934426229</v>
      </c>
      <c r="EH371" s="167">
        <f>AVERAGE(DU$6:DU371)</f>
        <v>244.85792349726776</v>
      </c>
      <c r="FJ371" s="103">
        <v>366</v>
      </c>
      <c r="FK371" s="165">
        <v>6.6026156116832775</v>
      </c>
      <c r="FL371" s="163">
        <v>0.25</v>
      </c>
      <c r="FM371" s="161">
        <v>8</v>
      </c>
      <c r="FN371" s="168">
        <v>176</v>
      </c>
      <c r="FO371" s="161">
        <v>13</v>
      </c>
      <c r="FP371" s="161">
        <v>13</v>
      </c>
      <c r="FQ371" s="161">
        <v>0</v>
      </c>
      <c r="FR371" s="168">
        <v>2340</v>
      </c>
      <c r="FS371" s="168">
        <v>0</v>
      </c>
      <c r="FT371" s="168">
        <v>650</v>
      </c>
      <c r="FU371" s="168">
        <v>195</v>
      </c>
      <c r="FV371" s="168">
        <v>1646</v>
      </c>
      <c r="FW371" s="161">
        <v>2</v>
      </c>
      <c r="FX371" s="168">
        <v>72</v>
      </c>
      <c r="FY371" s="168">
        <v>766</v>
      </c>
      <c r="FZ371" s="161" t="s">
        <v>117</v>
      </c>
      <c r="GB371" s="160">
        <f>AVERAGE(FO$6:FO371)</f>
        <v>9.9125683060109289</v>
      </c>
      <c r="GC371" s="160">
        <f>AVERAGE(FP$6:FP371)</f>
        <v>9.9125683060109289</v>
      </c>
      <c r="GD371" s="160">
        <f>AVERAGE(FQ$6:FQ371)</f>
        <v>0</v>
      </c>
      <c r="GE371" s="166">
        <f>AVERAGE(FR$6:FR371)</f>
        <v>1784.2622950819673</v>
      </c>
      <c r="GF371" s="166">
        <f>AVERAGE(FS$6:FS371)</f>
        <v>0</v>
      </c>
      <c r="GG371" s="166">
        <f>AVERAGE(FT$6:FT371)</f>
        <v>495.62841530054646</v>
      </c>
      <c r="GH371" s="166">
        <f>AVERAGE(FU$6:FU371)</f>
        <v>148.68852459016392</v>
      </c>
      <c r="GI371" s="166">
        <f>AVERAGE(FV$6:FV371)</f>
        <v>1632.2267759562842</v>
      </c>
      <c r="GJ371" s="160">
        <f>AVERAGE(FW$6:FW371)</f>
        <v>0.84426229508196726</v>
      </c>
      <c r="GK371" s="166">
        <f>AVERAGE(FX$6:FX371)</f>
        <v>30.393442622950818</v>
      </c>
      <c r="GL371" s="166">
        <f>AVERAGE(FY$6:FY371)</f>
        <v>182.42896174863387</v>
      </c>
      <c r="HM371" s="98">
        <v>366</v>
      </c>
      <c r="HN371" s="179">
        <v>21.964874991138714</v>
      </c>
      <c r="HO371" s="188">
        <v>0.05</v>
      </c>
      <c r="HP371" s="177">
        <v>3</v>
      </c>
      <c r="HQ371" s="191">
        <v>589</v>
      </c>
      <c r="HR371" s="177">
        <v>24</v>
      </c>
      <c r="HS371" s="177">
        <v>23</v>
      </c>
      <c r="HT371" s="177">
        <v>3</v>
      </c>
      <c r="HU371" s="191">
        <v>3450</v>
      </c>
      <c r="HV371" s="191">
        <v>450</v>
      </c>
      <c r="HW371" s="191">
        <v>1000</v>
      </c>
      <c r="HX371" s="191">
        <v>300</v>
      </c>
      <c r="HY371" s="191">
        <v>2964</v>
      </c>
      <c r="HZ371" s="177">
        <v>1</v>
      </c>
      <c r="IA371" s="191">
        <v>30</v>
      </c>
      <c r="IB371" s="191">
        <v>516</v>
      </c>
      <c r="IC371" s="177" t="s">
        <v>116</v>
      </c>
      <c r="IE371" s="164">
        <f>AVERAGE(HR$6:HR371)</f>
        <v>19.896174863387976</v>
      </c>
      <c r="IF371" s="164">
        <f>AVERAGE(HS$6:HS371)</f>
        <v>19.240437158469945</v>
      </c>
      <c r="IG371" s="164">
        <f>AVERAGE(HT$6:HT371)</f>
        <v>1.0437158469945356</v>
      </c>
      <c r="IH371" s="167">
        <f>AVERAGE(HU$6:HU371)</f>
        <v>2886.0655737704919</v>
      </c>
      <c r="II371" s="167">
        <f>AVERAGE(HV$6:HV371)</f>
        <v>156.55737704918033</v>
      </c>
      <c r="IJ371" s="167">
        <f>AVERAGE(HW$6:HW371)</f>
        <v>909.8360655737705</v>
      </c>
      <c r="IK371" s="167">
        <f>AVERAGE(HX$6:HX371)</f>
        <v>272.95081967213116</v>
      </c>
      <c r="IL371" s="167">
        <f>AVERAGE(HY$6:HY371)</f>
        <v>2317.7459016393441</v>
      </c>
      <c r="IM371" s="164">
        <f>AVERAGE(HZ$6:HZ371)</f>
        <v>2.4071038251366121</v>
      </c>
      <c r="IN371" s="167">
        <f>AVERAGE(IA$6:IA371)</f>
        <v>72.213114754098356</v>
      </c>
      <c r="IO371" s="167">
        <f>AVERAGE(IB$6:IB371)</f>
        <v>640.53278688524586</v>
      </c>
    </row>
    <row r="372" spans="2:249" x14ac:dyDescent="0.2">
      <c r="B372" s="103">
        <v>367</v>
      </c>
      <c r="C372" s="165">
        <v>21.170713211822392</v>
      </c>
      <c r="D372" s="163">
        <v>0.05</v>
      </c>
      <c r="E372" s="161">
        <v>2</v>
      </c>
      <c r="F372" s="168">
        <v>439</v>
      </c>
      <c r="G372" s="161">
        <v>22</v>
      </c>
      <c r="H372" s="161">
        <v>22</v>
      </c>
      <c r="I372" s="161">
        <v>2</v>
      </c>
      <c r="J372" s="168">
        <v>2640</v>
      </c>
      <c r="K372" s="168">
        <v>240</v>
      </c>
      <c r="L372" s="168">
        <v>1000</v>
      </c>
      <c r="M372" s="168">
        <v>300</v>
      </c>
      <c r="N372" s="168">
        <v>2604</v>
      </c>
      <c r="O372" s="161">
        <v>1</v>
      </c>
      <c r="P372" s="168">
        <v>12</v>
      </c>
      <c r="Q372" s="168">
        <v>48</v>
      </c>
      <c r="R372" s="161" t="s">
        <v>116</v>
      </c>
      <c r="T372" s="169">
        <f>AVERAGE(G$6:G372)</f>
        <v>23.542234332425068</v>
      </c>
      <c r="U372" s="169">
        <f>AVERAGE(H$6:H372)</f>
        <v>20.8283378746594</v>
      </c>
      <c r="V372" s="169">
        <f>AVERAGE(I$6:I372)</f>
        <v>1.4087193460490464</v>
      </c>
      <c r="W372" s="170">
        <f>AVERAGE(J$6:J372)</f>
        <v>2499.4005449591282</v>
      </c>
      <c r="X372" s="170">
        <f>AVERAGE(K$6:K372)</f>
        <v>169.04632152588556</v>
      </c>
      <c r="Y372" s="170">
        <f>AVERAGE(L$6:L372)</f>
        <v>970.98092643051768</v>
      </c>
      <c r="Z372" s="170">
        <f>AVERAGE(M$6:M372)</f>
        <v>291.29427792915533</v>
      </c>
      <c r="AA372" s="170">
        <f>AVERAGE(N$6:N372)</f>
        <v>2411.3542234332426</v>
      </c>
      <c r="AB372" s="169">
        <f>AVERAGE(O$6:O372)</f>
        <v>3.0517711171662127</v>
      </c>
      <c r="AC372" s="170">
        <f>AVERAGE(P$6:P372)</f>
        <v>36.621253405994551</v>
      </c>
      <c r="AD372" s="170">
        <f>AVERAGE(Q$6:Q372)</f>
        <v>124.66757493188011</v>
      </c>
      <c r="AY372" s="5"/>
      <c r="AZ372" s="26">
        <v>367</v>
      </c>
      <c r="BA372" s="165">
        <v>16.712125432328133</v>
      </c>
      <c r="BB372" s="176">
        <v>0.1</v>
      </c>
      <c r="BC372" s="161">
        <v>2</v>
      </c>
      <c r="BD372" s="182">
        <v>209</v>
      </c>
      <c r="BE372" s="161">
        <v>17</v>
      </c>
      <c r="BF372" s="161">
        <v>17</v>
      </c>
      <c r="BG372" s="161">
        <v>0</v>
      </c>
      <c r="BH372" s="168">
        <v>2550</v>
      </c>
      <c r="BI372" s="168">
        <v>0</v>
      </c>
      <c r="BJ372" s="168">
        <v>850</v>
      </c>
      <c r="BK372" s="168">
        <v>255</v>
      </c>
      <c r="BL372" s="168">
        <v>1939</v>
      </c>
      <c r="BM372" s="161">
        <v>2</v>
      </c>
      <c r="BN372" s="168">
        <v>30</v>
      </c>
      <c r="BO372" s="168">
        <v>641</v>
      </c>
      <c r="BP372" s="161" t="s">
        <v>117</v>
      </c>
      <c r="BR372" s="164">
        <f>AVERAGE(BE$6:BE372)</f>
        <v>19.749318801089917</v>
      </c>
      <c r="BS372" s="164">
        <f>AVERAGE(BF$6:BF372)</f>
        <v>18.931880108991827</v>
      </c>
      <c r="BT372" s="164">
        <f>AVERAGE(BG$6:BG372)</f>
        <v>0.71389645776566757</v>
      </c>
      <c r="BU372" s="167">
        <f>AVERAGE(BH$6:BH372)</f>
        <v>2839.7820163487741</v>
      </c>
      <c r="BV372" s="167">
        <f>AVERAGE(BI$6:BI372)</f>
        <v>107.08446866485014</v>
      </c>
      <c r="BW372" s="167">
        <f>AVERAGE(BJ$6:BJ372)</f>
        <v>910.89918256130795</v>
      </c>
      <c r="BX372" s="167">
        <f>AVERAGE(BK$6:BK372)</f>
        <v>273.26975476839237</v>
      </c>
      <c r="BY372" s="167">
        <f>AVERAGE(BL$6:BL372)</f>
        <v>2261.0081743869209</v>
      </c>
      <c r="BZ372" s="164">
        <f>AVERAGE(BM$6:BM372)</f>
        <v>2.2479564032697548</v>
      </c>
      <c r="CA372" s="167">
        <f>AVERAGE(BN$6:BN372)</f>
        <v>33.719346049046322</v>
      </c>
      <c r="CB372" s="167">
        <f>AVERAGE(BO$6:BO372)</f>
        <v>612.49318801089919</v>
      </c>
      <c r="DF372" s="103">
        <v>367</v>
      </c>
      <c r="DG372" s="192">
        <v>5.7907751674882757</v>
      </c>
      <c r="DH372" s="193">
        <v>0.15</v>
      </c>
      <c r="DI372" s="105">
        <v>8</v>
      </c>
      <c r="DJ372" s="194">
        <v>314</v>
      </c>
      <c r="DK372" s="105">
        <v>13</v>
      </c>
      <c r="DL372" s="105">
        <v>13</v>
      </c>
      <c r="DM372" s="105">
        <v>0</v>
      </c>
      <c r="DN372" s="194">
        <v>2340</v>
      </c>
      <c r="DO372" s="194">
        <v>0</v>
      </c>
      <c r="DP372" s="194">
        <v>650</v>
      </c>
      <c r="DQ372" s="194">
        <v>195</v>
      </c>
      <c r="DR372" s="194">
        <v>1784</v>
      </c>
      <c r="DS372" s="105">
        <v>1</v>
      </c>
      <c r="DT372" s="194">
        <v>18</v>
      </c>
      <c r="DU372" s="194">
        <v>574</v>
      </c>
      <c r="DV372" s="105" t="s">
        <v>117</v>
      </c>
      <c r="DX372" s="164">
        <f>AVERAGE(DK$6:DK372)</f>
        <v>10.50408719346049</v>
      </c>
      <c r="DY372" s="164">
        <f>AVERAGE(DL$6:DL372)</f>
        <v>10.50408719346049</v>
      </c>
      <c r="DZ372" s="164">
        <f>AVERAGE(DM$6:DM372)</f>
        <v>0</v>
      </c>
      <c r="EA372" s="167">
        <f>AVERAGE(DN$6:DN372)</f>
        <v>1890.7356948228883</v>
      </c>
      <c r="EB372" s="167">
        <f>AVERAGE(DO$6:DO372)</f>
        <v>0</v>
      </c>
      <c r="EC372" s="167">
        <f>AVERAGE(DP$6:DP372)</f>
        <v>525.20435967302456</v>
      </c>
      <c r="ED372" s="167">
        <f>AVERAGE(DQ$6:DQ372)</f>
        <v>157.56130790190736</v>
      </c>
      <c r="EE372" s="167">
        <f>AVERAGE(DR$6:DR372)</f>
        <v>1660.5776566757493</v>
      </c>
      <c r="EF372" s="164">
        <f>AVERAGE(DS$6:DS372)</f>
        <v>0.86648501362397823</v>
      </c>
      <c r="EG372" s="167">
        <f>AVERAGE(DT$6:DT372)</f>
        <v>15.596730245231608</v>
      </c>
      <c r="EH372" s="167">
        <f>AVERAGE(DU$6:DU372)</f>
        <v>245.75476839237058</v>
      </c>
      <c r="FJ372" s="103">
        <v>367</v>
      </c>
      <c r="FK372" s="165">
        <v>4.8838350995850508</v>
      </c>
      <c r="FL372" s="163">
        <v>0.2</v>
      </c>
      <c r="FM372" s="161">
        <v>1</v>
      </c>
      <c r="FN372" s="168">
        <v>442</v>
      </c>
      <c r="FO372" s="161">
        <v>5</v>
      </c>
      <c r="FP372" s="161">
        <v>5</v>
      </c>
      <c r="FQ372" s="161">
        <v>0</v>
      </c>
      <c r="FR372" s="168">
        <v>900</v>
      </c>
      <c r="FS372" s="168">
        <v>0</v>
      </c>
      <c r="FT372" s="168">
        <v>250</v>
      </c>
      <c r="FU372" s="168">
        <v>75</v>
      </c>
      <c r="FV372" s="168">
        <v>1392</v>
      </c>
      <c r="FW372" s="161">
        <v>1</v>
      </c>
      <c r="FX372" s="168">
        <v>36</v>
      </c>
      <c r="FY372" s="168">
        <v>-456</v>
      </c>
      <c r="FZ372" s="161" t="s">
        <v>117</v>
      </c>
      <c r="GB372" s="160">
        <f>AVERAGE(FO$6:FO372)</f>
        <v>9.8991825613079012</v>
      </c>
      <c r="GC372" s="160">
        <f>AVERAGE(FP$6:FP372)</f>
        <v>9.8991825613079012</v>
      </c>
      <c r="GD372" s="160">
        <f>AVERAGE(FQ$6:FQ372)</f>
        <v>0</v>
      </c>
      <c r="GE372" s="166">
        <f>AVERAGE(FR$6:FR372)</f>
        <v>1781.8528610354224</v>
      </c>
      <c r="GF372" s="166">
        <f>AVERAGE(FS$6:FS372)</f>
        <v>0</v>
      </c>
      <c r="GG372" s="166">
        <f>AVERAGE(FT$6:FT372)</f>
        <v>494.95912806539508</v>
      </c>
      <c r="GH372" s="166">
        <f>AVERAGE(FU$6:FU372)</f>
        <v>148.48773841961852</v>
      </c>
      <c r="GI372" s="166">
        <f>AVERAGE(FV$6:FV372)</f>
        <v>1631.5722070844686</v>
      </c>
      <c r="GJ372" s="160">
        <f>AVERAGE(FW$6:FW372)</f>
        <v>0.84468664850136244</v>
      </c>
      <c r="GK372" s="166">
        <f>AVERAGE(FX$6:FX372)</f>
        <v>30.408719346049047</v>
      </c>
      <c r="GL372" s="166">
        <f>AVERAGE(FY$6:FY372)</f>
        <v>180.68937329700273</v>
      </c>
      <c r="HM372" s="98">
        <v>367</v>
      </c>
      <c r="HN372" s="179">
        <v>13.355672479861244</v>
      </c>
      <c r="HO372" s="188">
        <v>0.15</v>
      </c>
      <c r="HP372" s="177">
        <v>3</v>
      </c>
      <c r="HQ372" s="191">
        <v>463</v>
      </c>
      <c r="HR372" s="177">
        <v>14</v>
      </c>
      <c r="HS372" s="177">
        <v>14</v>
      </c>
      <c r="HT372" s="177">
        <v>0</v>
      </c>
      <c r="HU372" s="191">
        <v>2100</v>
      </c>
      <c r="HV372" s="191">
        <v>0</v>
      </c>
      <c r="HW372" s="191">
        <v>700</v>
      </c>
      <c r="HX372" s="191">
        <v>210</v>
      </c>
      <c r="HY372" s="191">
        <v>1998</v>
      </c>
      <c r="HZ372" s="177">
        <v>2</v>
      </c>
      <c r="IA372" s="191">
        <v>60</v>
      </c>
      <c r="IB372" s="191">
        <v>162</v>
      </c>
      <c r="IC372" s="177" t="s">
        <v>117</v>
      </c>
      <c r="IE372" s="164">
        <f>AVERAGE(HR$6:HR372)</f>
        <v>19.880108991825612</v>
      </c>
      <c r="IF372" s="164">
        <f>AVERAGE(HS$6:HS372)</f>
        <v>19.22615803814714</v>
      </c>
      <c r="IG372" s="164">
        <f>AVERAGE(HT$6:HT372)</f>
        <v>1.0408719346049047</v>
      </c>
      <c r="IH372" s="167">
        <f>AVERAGE(HU$6:HU372)</f>
        <v>2883.9237057220707</v>
      </c>
      <c r="II372" s="167">
        <f>AVERAGE(HV$6:HV372)</f>
        <v>156.13079019073569</v>
      </c>
      <c r="IJ372" s="167">
        <f>AVERAGE(HW$6:HW372)</f>
        <v>909.26430517711174</v>
      </c>
      <c r="IK372" s="167">
        <f>AVERAGE(HX$6:HX372)</f>
        <v>272.77929155313353</v>
      </c>
      <c r="IL372" s="167">
        <f>AVERAGE(HY$6:HY372)</f>
        <v>2316.8746594005452</v>
      </c>
      <c r="IM372" s="164">
        <f>AVERAGE(HZ$6:HZ372)</f>
        <v>2.4059945504087192</v>
      </c>
      <c r="IN372" s="167">
        <f>AVERAGE(IA$6:IA372)</f>
        <v>72.179836512261573</v>
      </c>
      <c r="IO372" s="167">
        <f>AVERAGE(IB$6:IB372)</f>
        <v>639.22888283378745</v>
      </c>
    </row>
    <row r="373" spans="2:249" x14ac:dyDescent="0.2">
      <c r="B373" s="103">
        <v>368</v>
      </c>
      <c r="C373" s="165">
        <v>22.460845071413512</v>
      </c>
      <c r="D373" s="163">
        <v>0.05</v>
      </c>
      <c r="E373" s="161">
        <v>1</v>
      </c>
      <c r="F373" s="168">
        <v>500</v>
      </c>
      <c r="G373" s="161">
        <v>22</v>
      </c>
      <c r="H373" s="161">
        <v>22</v>
      </c>
      <c r="I373" s="161">
        <v>2</v>
      </c>
      <c r="J373" s="168">
        <v>2640</v>
      </c>
      <c r="K373" s="168">
        <v>240</v>
      </c>
      <c r="L373" s="168">
        <v>1000</v>
      </c>
      <c r="M373" s="168">
        <v>300</v>
      </c>
      <c r="N373" s="168">
        <v>2665</v>
      </c>
      <c r="O373" s="161">
        <v>1</v>
      </c>
      <c r="P373" s="168">
        <v>12</v>
      </c>
      <c r="Q373" s="168">
        <v>-13</v>
      </c>
      <c r="R373" s="161" t="s">
        <v>116</v>
      </c>
      <c r="T373" s="169">
        <f>AVERAGE(G$6:G373)</f>
        <v>23.538043478260871</v>
      </c>
      <c r="U373" s="169">
        <f>AVERAGE(H$6:H373)</f>
        <v>20.831521739130434</v>
      </c>
      <c r="V373" s="169">
        <f>AVERAGE(I$6:I373)</f>
        <v>1.4103260869565217</v>
      </c>
      <c r="W373" s="170">
        <f>AVERAGE(J$6:J373)</f>
        <v>2499.782608695652</v>
      </c>
      <c r="X373" s="170">
        <f>AVERAGE(K$6:K373)</f>
        <v>169.2391304347826</v>
      </c>
      <c r="Y373" s="170">
        <f>AVERAGE(L$6:L373)</f>
        <v>971.05978260869563</v>
      </c>
      <c r="Z373" s="170">
        <f>AVERAGE(M$6:M373)</f>
        <v>291.31793478260869</v>
      </c>
      <c r="AA373" s="170">
        <f>AVERAGE(N$6:N373)</f>
        <v>2412.0434782608695</v>
      </c>
      <c r="AB373" s="169">
        <f>AVERAGE(O$6:O373)</f>
        <v>3.0461956521739131</v>
      </c>
      <c r="AC373" s="170">
        <f>AVERAGE(P$6:P373)</f>
        <v>36.554347826086953</v>
      </c>
      <c r="AD373" s="170">
        <f>AVERAGE(Q$6:Q373)</f>
        <v>124.29347826086956</v>
      </c>
      <c r="AY373" s="5"/>
      <c r="AZ373" s="26">
        <v>368</v>
      </c>
      <c r="BA373" s="165">
        <v>18.401519491074232</v>
      </c>
      <c r="BB373" s="176">
        <v>0.05</v>
      </c>
      <c r="BC373" s="161">
        <v>3</v>
      </c>
      <c r="BD373" s="182">
        <v>546</v>
      </c>
      <c r="BE373" s="161">
        <v>20</v>
      </c>
      <c r="BF373" s="161">
        <v>20</v>
      </c>
      <c r="BG373" s="161">
        <v>0</v>
      </c>
      <c r="BH373" s="168">
        <v>3000</v>
      </c>
      <c r="BI373" s="168">
        <v>0</v>
      </c>
      <c r="BJ373" s="168">
        <v>1000</v>
      </c>
      <c r="BK373" s="168">
        <v>300</v>
      </c>
      <c r="BL373" s="168">
        <v>2471</v>
      </c>
      <c r="BM373" s="161">
        <v>1</v>
      </c>
      <c r="BN373" s="168">
        <v>15</v>
      </c>
      <c r="BO373" s="168">
        <v>544</v>
      </c>
      <c r="BP373" s="161" t="s">
        <v>116</v>
      </c>
      <c r="BR373" s="164">
        <f>AVERAGE(BE$6:BE373)</f>
        <v>19.75</v>
      </c>
      <c r="BS373" s="164">
        <f>AVERAGE(BF$6:BF373)</f>
        <v>18.934782608695652</v>
      </c>
      <c r="BT373" s="164">
        <f>AVERAGE(BG$6:BG373)</f>
        <v>0.71195652173913049</v>
      </c>
      <c r="BU373" s="167">
        <f>AVERAGE(BH$6:BH373)</f>
        <v>2840.217391304348</v>
      </c>
      <c r="BV373" s="167">
        <f>AVERAGE(BI$6:BI373)</f>
        <v>106.79347826086956</v>
      </c>
      <c r="BW373" s="167">
        <f>AVERAGE(BJ$6:BJ373)</f>
        <v>911.14130434782612</v>
      </c>
      <c r="BX373" s="167">
        <f>AVERAGE(BK$6:BK373)</f>
        <v>273.34239130434781</v>
      </c>
      <c r="BY373" s="167">
        <f>AVERAGE(BL$6:BL373)</f>
        <v>2261.578804347826</v>
      </c>
      <c r="BZ373" s="164">
        <f>AVERAGE(BM$6:BM373)</f>
        <v>2.2445652173913042</v>
      </c>
      <c r="CA373" s="167">
        <f>AVERAGE(BN$6:BN373)</f>
        <v>33.668478260869563</v>
      </c>
      <c r="CB373" s="167">
        <f>AVERAGE(BO$6:BO373)</f>
        <v>612.30706521739125</v>
      </c>
      <c r="DF373" s="103">
        <v>368</v>
      </c>
      <c r="DG373" s="192">
        <v>6.2375037243906108</v>
      </c>
      <c r="DH373" s="193">
        <v>0.15</v>
      </c>
      <c r="DI373" s="105">
        <v>3</v>
      </c>
      <c r="DJ373" s="194">
        <v>107</v>
      </c>
      <c r="DK373" s="105">
        <v>8</v>
      </c>
      <c r="DL373" s="105">
        <v>8</v>
      </c>
      <c r="DM373" s="105">
        <v>0</v>
      </c>
      <c r="DN373" s="194">
        <v>1440</v>
      </c>
      <c r="DO373" s="194">
        <v>0</v>
      </c>
      <c r="DP373" s="194">
        <v>400</v>
      </c>
      <c r="DQ373" s="194">
        <v>120</v>
      </c>
      <c r="DR373" s="194">
        <v>1252</v>
      </c>
      <c r="DS373" s="105">
        <v>1</v>
      </c>
      <c r="DT373" s="194">
        <v>18</v>
      </c>
      <c r="DU373" s="194">
        <v>206</v>
      </c>
      <c r="DV373" s="105" t="s">
        <v>117</v>
      </c>
      <c r="DX373" s="164">
        <f>AVERAGE(DK$6:DK373)</f>
        <v>10.497282608695652</v>
      </c>
      <c r="DY373" s="164">
        <f>AVERAGE(DL$6:DL373)</f>
        <v>10.497282608695652</v>
      </c>
      <c r="DZ373" s="164">
        <f>AVERAGE(DM$6:DM373)</f>
        <v>0</v>
      </c>
      <c r="EA373" s="167">
        <f>AVERAGE(DN$6:DN373)</f>
        <v>1889.5108695652175</v>
      </c>
      <c r="EB373" s="167">
        <f>AVERAGE(DO$6:DO373)</f>
        <v>0</v>
      </c>
      <c r="EC373" s="167">
        <f>AVERAGE(DP$6:DP373)</f>
        <v>524.86413043478262</v>
      </c>
      <c r="ED373" s="167">
        <f>AVERAGE(DQ$6:DQ373)</f>
        <v>157.45923913043478</v>
      </c>
      <c r="EE373" s="167">
        <f>AVERAGE(DR$6:DR373)</f>
        <v>1659.4673913043478</v>
      </c>
      <c r="EF373" s="164">
        <f>AVERAGE(DS$6:DS373)</f>
        <v>0.86684782608695654</v>
      </c>
      <c r="EG373" s="167">
        <f>AVERAGE(DT$6:DT373)</f>
        <v>15.603260869565217</v>
      </c>
      <c r="EH373" s="167">
        <f>AVERAGE(DU$6:DU373)</f>
        <v>245.64673913043478</v>
      </c>
      <c r="FJ373" s="103">
        <v>368</v>
      </c>
      <c r="FK373" s="165">
        <v>5.8840380940945796</v>
      </c>
      <c r="FL373" s="163">
        <v>0.2</v>
      </c>
      <c r="FM373" s="161">
        <v>6</v>
      </c>
      <c r="FN373" s="168">
        <v>279</v>
      </c>
      <c r="FO373" s="161">
        <v>11</v>
      </c>
      <c r="FP373" s="161">
        <v>11</v>
      </c>
      <c r="FQ373" s="161">
        <v>0</v>
      </c>
      <c r="FR373" s="168">
        <v>1980</v>
      </c>
      <c r="FS373" s="168">
        <v>0</v>
      </c>
      <c r="FT373" s="168">
        <v>550</v>
      </c>
      <c r="FU373" s="168">
        <v>165</v>
      </c>
      <c r="FV373" s="168">
        <v>1619</v>
      </c>
      <c r="FW373" s="161">
        <v>1</v>
      </c>
      <c r="FX373" s="168">
        <v>36</v>
      </c>
      <c r="FY373" s="168">
        <v>397</v>
      </c>
      <c r="FZ373" s="161" t="s">
        <v>117</v>
      </c>
      <c r="GB373" s="160">
        <f>AVERAGE(FO$6:FO373)</f>
        <v>9.9021739130434785</v>
      </c>
      <c r="GC373" s="160">
        <f>AVERAGE(FP$6:FP373)</f>
        <v>9.9021739130434785</v>
      </c>
      <c r="GD373" s="160">
        <f>AVERAGE(FQ$6:FQ373)</f>
        <v>0</v>
      </c>
      <c r="GE373" s="166">
        <f>AVERAGE(FR$6:FR373)</f>
        <v>1782.391304347826</v>
      </c>
      <c r="GF373" s="166">
        <f>AVERAGE(FS$6:FS373)</f>
        <v>0</v>
      </c>
      <c r="GG373" s="166">
        <f>AVERAGE(FT$6:FT373)</f>
        <v>495.10869565217394</v>
      </c>
      <c r="GH373" s="166">
        <f>AVERAGE(FU$6:FU373)</f>
        <v>148.53260869565219</v>
      </c>
      <c r="GI373" s="166">
        <f>AVERAGE(FV$6:FV373)</f>
        <v>1631.5380434782608</v>
      </c>
      <c r="GJ373" s="160">
        <f>AVERAGE(FW$6:FW373)</f>
        <v>0.84510869565217395</v>
      </c>
      <c r="GK373" s="166">
        <f>AVERAGE(FX$6:FX373)</f>
        <v>30.423913043478262</v>
      </c>
      <c r="GL373" s="166">
        <f>AVERAGE(FY$6:FY373)</f>
        <v>181.27717391304347</v>
      </c>
      <c r="HM373" s="98">
        <v>368</v>
      </c>
      <c r="HN373" s="179">
        <v>19.708974711599652</v>
      </c>
      <c r="HO373" s="188">
        <v>0.05</v>
      </c>
      <c r="HP373" s="177">
        <v>1</v>
      </c>
      <c r="HQ373" s="191">
        <v>402</v>
      </c>
      <c r="HR373" s="177">
        <v>20</v>
      </c>
      <c r="HS373" s="177">
        <v>20</v>
      </c>
      <c r="HT373" s="177">
        <v>0</v>
      </c>
      <c r="HU373" s="191">
        <v>3000</v>
      </c>
      <c r="HV373" s="191">
        <v>0</v>
      </c>
      <c r="HW373" s="191">
        <v>1000</v>
      </c>
      <c r="HX373" s="191">
        <v>300</v>
      </c>
      <c r="HY373" s="191">
        <v>2327</v>
      </c>
      <c r="HZ373" s="177">
        <v>1</v>
      </c>
      <c r="IA373" s="191">
        <v>30</v>
      </c>
      <c r="IB373" s="191">
        <v>703</v>
      </c>
      <c r="IC373" s="177" t="s">
        <v>116</v>
      </c>
      <c r="IE373" s="164">
        <f>AVERAGE(HR$6:HR373)</f>
        <v>19.880434782608695</v>
      </c>
      <c r="IF373" s="164">
        <f>AVERAGE(HS$6:HS373)</f>
        <v>19.228260869565219</v>
      </c>
      <c r="IG373" s="164">
        <f>AVERAGE(HT$6:HT373)</f>
        <v>1.0380434782608696</v>
      </c>
      <c r="IH373" s="167">
        <f>AVERAGE(HU$6:HU373)</f>
        <v>2884.2391304347825</v>
      </c>
      <c r="II373" s="167">
        <f>AVERAGE(HV$6:HV373)</f>
        <v>155.70652173913044</v>
      </c>
      <c r="IJ373" s="167">
        <f>AVERAGE(HW$6:HW373)</f>
        <v>909.51086956521738</v>
      </c>
      <c r="IK373" s="167">
        <f>AVERAGE(HX$6:HX373)</f>
        <v>272.85326086956519</v>
      </c>
      <c r="IL373" s="167">
        <f>AVERAGE(HY$6:HY373)</f>
        <v>2316.9021739130435</v>
      </c>
      <c r="IM373" s="164">
        <f>AVERAGE(HZ$6:HZ373)</f>
        <v>2.402173913043478</v>
      </c>
      <c r="IN373" s="167">
        <f>AVERAGE(IA$6:IA373)</f>
        <v>72.065217391304344</v>
      </c>
      <c r="IO373" s="167">
        <f>AVERAGE(IB$6:IB373)</f>
        <v>639.4021739130435</v>
      </c>
    </row>
    <row r="374" spans="2:249" x14ac:dyDescent="0.2">
      <c r="B374" s="103">
        <v>369</v>
      </c>
      <c r="C374" s="165">
        <v>21.011287591607982</v>
      </c>
      <c r="D374" s="163">
        <v>0.2</v>
      </c>
      <c r="E374" s="161">
        <v>1</v>
      </c>
      <c r="F374" s="168">
        <v>193</v>
      </c>
      <c r="G374" s="161">
        <v>18</v>
      </c>
      <c r="H374" s="161">
        <v>18</v>
      </c>
      <c r="I374" s="161">
        <v>0</v>
      </c>
      <c r="J374" s="168">
        <v>2160</v>
      </c>
      <c r="K374" s="168">
        <v>0</v>
      </c>
      <c r="L374" s="168">
        <v>900</v>
      </c>
      <c r="M374" s="168">
        <v>270</v>
      </c>
      <c r="N374" s="168">
        <v>1988</v>
      </c>
      <c r="O374" s="161">
        <v>4</v>
      </c>
      <c r="P374" s="168">
        <v>48</v>
      </c>
      <c r="Q374" s="168">
        <v>220</v>
      </c>
      <c r="R374" s="161" t="s">
        <v>117</v>
      </c>
      <c r="T374" s="169">
        <f>AVERAGE(G$6:G374)</f>
        <v>23.523035230352303</v>
      </c>
      <c r="U374" s="169">
        <f>AVERAGE(H$6:H374)</f>
        <v>20.823848238482384</v>
      </c>
      <c r="V374" s="169">
        <f>AVERAGE(I$6:I374)</f>
        <v>1.4065040650406504</v>
      </c>
      <c r="W374" s="170">
        <f>AVERAGE(J$6:J374)</f>
        <v>2498.8617886178863</v>
      </c>
      <c r="X374" s="170">
        <f>AVERAGE(K$6:K374)</f>
        <v>168.78048780487805</v>
      </c>
      <c r="Y374" s="170">
        <f>AVERAGE(L$6:L374)</f>
        <v>970.86720867208669</v>
      </c>
      <c r="Z374" s="170">
        <f>AVERAGE(M$6:M374)</f>
        <v>291.26016260162601</v>
      </c>
      <c r="AA374" s="170">
        <f>AVERAGE(N$6:N374)</f>
        <v>2410.8943089430895</v>
      </c>
      <c r="AB374" s="169">
        <f>AVERAGE(O$6:O374)</f>
        <v>3.0487804878048781</v>
      </c>
      <c r="AC374" s="170">
        <f>AVERAGE(P$6:P374)</f>
        <v>36.585365853658537</v>
      </c>
      <c r="AD374" s="170">
        <f>AVERAGE(Q$6:Q374)</f>
        <v>124.55284552845528</v>
      </c>
      <c r="AY374" s="5"/>
      <c r="AZ374" s="26">
        <v>369</v>
      </c>
      <c r="BA374" s="165">
        <v>16.751894792631813</v>
      </c>
      <c r="BB374" s="176">
        <v>0.05</v>
      </c>
      <c r="BC374" s="161">
        <v>2</v>
      </c>
      <c r="BD374" s="182">
        <v>244</v>
      </c>
      <c r="BE374" s="161">
        <v>18</v>
      </c>
      <c r="BF374" s="161">
        <v>18</v>
      </c>
      <c r="BG374" s="161">
        <v>0</v>
      </c>
      <c r="BH374" s="168">
        <v>2700</v>
      </c>
      <c r="BI374" s="168">
        <v>0</v>
      </c>
      <c r="BJ374" s="168">
        <v>900</v>
      </c>
      <c r="BK374" s="168">
        <v>270</v>
      </c>
      <c r="BL374" s="168">
        <v>2039</v>
      </c>
      <c r="BM374" s="161">
        <v>1</v>
      </c>
      <c r="BN374" s="168">
        <v>15</v>
      </c>
      <c r="BO374" s="168">
        <v>676</v>
      </c>
      <c r="BP374" s="161" t="s">
        <v>117</v>
      </c>
      <c r="BR374" s="164">
        <f>AVERAGE(BE$6:BE374)</f>
        <v>19.745257452574524</v>
      </c>
      <c r="BS374" s="164">
        <f>AVERAGE(BF$6:BF374)</f>
        <v>18.932249322493224</v>
      </c>
      <c r="BT374" s="164">
        <f>AVERAGE(BG$6:BG374)</f>
        <v>0.71002710027100269</v>
      </c>
      <c r="BU374" s="167">
        <f>AVERAGE(BH$6:BH374)</f>
        <v>2839.8373983739839</v>
      </c>
      <c r="BV374" s="167">
        <f>AVERAGE(BI$6:BI374)</f>
        <v>106.5040650406504</v>
      </c>
      <c r="BW374" s="167">
        <f>AVERAGE(BJ$6:BJ374)</f>
        <v>911.11111111111109</v>
      </c>
      <c r="BX374" s="167">
        <f>AVERAGE(BK$6:BK374)</f>
        <v>273.33333333333331</v>
      </c>
      <c r="BY374" s="167">
        <f>AVERAGE(BL$6:BL374)</f>
        <v>2260.9756097560976</v>
      </c>
      <c r="BZ374" s="164">
        <f>AVERAGE(BM$6:BM374)</f>
        <v>2.2411924119241191</v>
      </c>
      <c r="CA374" s="167">
        <f>AVERAGE(BN$6:BN374)</f>
        <v>33.617886178861788</v>
      </c>
      <c r="CB374" s="167">
        <f>AVERAGE(BO$6:BO374)</f>
        <v>612.47967479674799</v>
      </c>
      <c r="DF374" s="103">
        <v>369</v>
      </c>
      <c r="DG374" s="192">
        <v>7.9455849523474438</v>
      </c>
      <c r="DH374" s="193">
        <v>0.2</v>
      </c>
      <c r="DI374" s="105">
        <v>8</v>
      </c>
      <c r="DJ374" s="194">
        <v>308</v>
      </c>
      <c r="DK374" s="105">
        <v>14</v>
      </c>
      <c r="DL374" s="105">
        <v>14</v>
      </c>
      <c r="DM374" s="105">
        <v>0</v>
      </c>
      <c r="DN374" s="194">
        <v>2520</v>
      </c>
      <c r="DO374" s="194">
        <v>0</v>
      </c>
      <c r="DP374" s="194">
        <v>700</v>
      </c>
      <c r="DQ374" s="194">
        <v>210</v>
      </c>
      <c r="DR374" s="194">
        <v>1843</v>
      </c>
      <c r="DS374" s="105">
        <v>2</v>
      </c>
      <c r="DT374" s="194">
        <v>36</v>
      </c>
      <c r="DU374" s="194">
        <v>713</v>
      </c>
      <c r="DV374" s="105" t="s">
        <v>117</v>
      </c>
      <c r="DX374" s="164">
        <f>AVERAGE(DK$6:DK374)</f>
        <v>10.506775067750677</v>
      </c>
      <c r="DY374" s="164">
        <f>AVERAGE(DL$6:DL374)</f>
        <v>10.506775067750677</v>
      </c>
      <c r="DZ374" s="164">
        <f>AVERAGE(DM$6:DM374)</f>
        <v>0</v>
      </c>
      <c r="EA374" s="167">
        <f>AVERAGE(DN$6:DN374)</f>
        <v>1891.219512195122</v>
      </c>
      <c r="EB374" s="167">
        <f>AVERAGE(DO$6:DO374)</f>
        <v>0</v>
      </c>
      <c r="EC374" s="167">
        <f>AVERAGE(DP$6:DP374)</f>
        <v>525.33875338753387</v>
      </c>
      <c r="ED374" s="167">
        <f>AVERAGE(DQ$6:DQ374)</f>
        <v>157.60162601626016</v>
      </c>
      <c r="EE374" s="167">
        <f>AVERAGE(DR$6:DR374)</f>
        <v>1659.9647696476966</v>
      </c>
      <c r="EF374" s="164">
        <f>AVERAGE(DS$6:DS374)</f>
        <v>0.86991869918699183</v>
      </c>
      <c r="EG374" s="167">
        <f>AVERAGE(DT$6:DT374)</f>
        <v>15.658536585365853</v>
      </c>
      <c r="EH374" s="167">
        <f>AVERAGE(DU$6:DU374)</f>
        <v>246.91327913279133</v>
      </c>
      <c r="FJ374" s="103">
        <v>369</v>
      </c>
      <c r="FK374" s="165">
        <v>5.8556934427497289</v>
      </c>
      <c r="FL374" s="163">
        <v>0.15</v>
      </c>
      <c r="FM374" s="161">
        <v>0</v>
      </c>
      <c r="FN374" s="168">
        <v>353</v>
      </c>
      <c r="FO374" s="161">
        <v>5</v>
      </c>
      <c r="FP374" s="161">
        <v>5</v>
      </c>
      <c r="FQ374" s="161">
        <v>0</v>
      </c>
      <c r="FR374" s="168">
        <v>900</v>
      </c>
      <c r="FS374" s="168">
        <v>0</v>
      </c>
      <c r="FT374" s="168">
        <v>250</v>
      </c>
      <c r="FU374" s="168">
        <v>75</v>
      </c>
      <c r="FV374" s="168">
        <v>1303</v>
      </c>
      <c r="FW374" s="161">
        <v>1</v>
      </c>
      <c r="FX374" s="168">
        <v>36</v>
      </c>
      <c r="FY374" s="168">
        <v>-367</v>
      </c>
      <c r="FZ374" s="161" t="s">
        <v>117</v>
      </c>
      <c r="GB374" s="160">
        <f>AVERAGE(FO$6:FO374)</f>
        <v>9.8888888888888893</v>
      </c>
      <c r="GC374" s="160">
        <f>AVERAGE(FP$6:FP374)</f>
        <v>9.8888888888888893</v>
      </c>
      <c r="GD374" s="160">
        <f>AVERAGE(FQ$6:FQ374)</f>
        <v>0</v>
      </c>
      <c r="GE374" s="166">
        <f>AVERAGE(FR$6:FR374)</f>
        <v>1780</v>
      </c>
      <c r="GF374" s="166">
        <f>AVERAGE(FS$6:FS374)</f>
        <v>0</v>
      </c>
      <c r="GG374" s="166">
        <f>AVERAGE(FT$6:FT374)</f>
        <v>494.44444444444446</v>
      </c>
      <c r="GH374" s="166">
        <f>AVERAGE(FU$6:FU374)</f>
        <v>148.33333333333334</v>
      </c>
      <c r="GI374" s="166">
        <f>AVERAGE(FV$6:FV374)</f>
        <v>1630.6476964769647</v>
      </c>
      <c r="GJ374" s="160">
        <f>AVERAGE(FW$6:FW374)</f>
        <v>0.84552845528455289</v>
      </c>
      <c r="GK374" s="166">
        <f>AVERAGE(FX$6:FX374)</f>
        <v>30.439024390243901</v>
      </c>
      <c r="GL374" s="166">
        <f>AVERAGE(FY$6:FY374)</f>
        <v>179.79132791327913</v>
      </c>
      <c r="HM374" s="98">
        <v>369</v>
      </c>
      <c r="HN374" s="179">
        <v>20.582358324125519</v>
      </c>
      <c r="HO374" s="188">
        <v>0.2</v>
      </c>
      <c r="HP374" s="177">
        <v>3</v>
      </c>
      <c r="HQ374" s="191">
        <v>240</v>
      </c>
      <c r="HR374" s="177">
        <v>20</v>
      </c>
      <c r="HS374" s="177">
        <v>20</v>
      </c>
      <c r="HT374" s="177">
        <v>0</v>
      </c>
      <c r="HU374" s="191">
        <v>3000</v>
      </c>
      <c r="HV374" s="191">
        <v>0</v>
      </c>
      <c r="HW374" s="191">
        <v>1000</v>
      </c>
      <c r="HX374" s="191">
        <v>300</v>
      </c>
      <c r="HY374" s="191">
        <v>2165</v>
      </c>
      <c r="HZ374" s="177">
        <v>4</v>
      </c>
      <c r="IA374" s="191">
        <v>120</v>
      </c>
      <c r="IB374" s="191">
        <v>955</v>
      </c>
      <c r="IC374" s="177" t="s">
        <v>116</v>
      </c>
      <c r="IE374" s="164">
        <f>AVERAGE(HR$6:HR374)</f>
        <v>19.880758807588077</v>
      </c>
      <c r="IF374" s="164">
        <f>AVERAGE(HS$6:HS374)</f>
        <v>19.230352303523034</v>
      </c>
      <c r="IG374" s="164">
        <f>AVERAGE(HT$6:HT374)</f>
        <v>1.0352303523035231</v>
      </c>
      <c r="IH374" s="167">
        <f>AVERAGE(HU$6:HU374)</f>
        <v>2884.5528455284552</v>
      </c>
      <c r="II374" s="167">
        <f>AVERAGE(HV$6:HV374)</f>
        <v>155.28455284552845</v>
      </c>
      <c r="IJ374" s="167">
        <f>AVERAGE(HW$6:HW374)</f>
        <v>909.7560975609756</v>
      </c>
      <c r="IK374" s="167">
        <f>AVERAGE(HX$6:HX374)</f>
        <v>272.92682926829269</v>
      </c>
      <c r="IL374" s="167">
        <f>AVERAGE(HY$6:HY374)</f>
        <v>2316.4905149051492</v>
      </c>
      <c r="IM374" s="164">
        <f>AVERAGE(HZ$6:HZ374)</f>
        <v>2.4065040650406506</v>
      </c>
      <c r="IN374" s="167">
        <f>AVERAGE(IA$6:IA374)</f>
        <v>72.195121951219505</v>
      </c>
      <c r="IO374" s="167">
        <f>AVERAGE(IB$6:IB374)</f>
        <v>640.2574525745257</v>
      </c>
    </row>
    <row r="375" spans="2:249" x14ac:dyDescent="0.2">
      <c r="B375" s="103">
        <v>370</v>
      </c>
      <c r="C375" s="165">
        <v>20.036097478059993</v>
      </c>
      <c r="D375" s="163">
        <v>0.1</v>
      </c>
      <c r="E375" s="161">
        <v>2</v>
      </c>
      <c r="F375" s="168">
        <v>285</v>
      </c>
      <c r="G375" s="161">
        <v>20</v>
      </c>
      <c r="H375" s="161">
        <v>20</v>
      </c>
      <c r="I375" s="161">
        <v>0</v>
      </c>
      <c r="J375" s="168">
        <v>2400</v>
      </c>
      <c r="K375" s="168">
        <v>0</v>
      </c>
      <c r="L375" s="168">
        <v>1000</v>
      </c>
      <c r="M375" s="168">
        <v>300</v>
      </c>
      <c r="N375" s="168">
        <v>2210</v>
      </c>
      <c r="O375" s="161">
        <v>2</v>
      </c>
      <c r="P375" s="168">
        <v>24</v>
      </c>
      <c r="Q375" s="168">
        <v>214</v>
      </c>
      <c r="R375" s="161" t="s">
        <v>116</v>
      </c>
      <c r="T375" s="169">
        <f>AVERAGE(G$6:G375)</f>
        <v>23.513513513513512</v>
      </c>
      <c r="U375" s="169">
        <f>AVERAGE(H$6:H375)</f>
        <v>20.82162162162162</v>
      </c>
      <c r="V375" s="169">
        <f>AVERAGE(I$6:I375)</f>
        <v>1.4027027027027028</v>
      </c>
      <c r="W375" s="170">
        <f>AVERAGE(J$6:J375)</f>
        <v>2498.5945945945946</v>
      </c>
      <c r="X375" s="170">
        <f>AVERAGE(K$6:K375)</f>
        <v>168.32432432432432</v>
      </c>
      <c r="Y375" s="170">
        <f>AVERAGE(L$6:L375)</f>
        <v>970.94594594594594</v>
      </c>
      <c r="Z375" s="170">
        <f>AVERAGE(M$6:M375)</f>
        <v>291.2837837837838</v>
      </c>
      <c r="AA375" s="170">
        <f>AVERAGE(N$6:N375)</f>
        <v>2410.3513513513512</v>
      </c>
      <c r="AB375" s="169">
        <f>AVERAGE(O$6:O375)</f>
        <v>3.0459459459459461</v>
      </c>
      <c r="AC375" s="170">
        <f>AVERAGE(P$6:P375)</f>
        <v>36.55135135135135</v>
      </c>
      <c r="AD375" s="170">
        <f>AVERAGE(Q$6:Q375)</f>
        <v>124.7945945945946</v>
      </c>
      <c r="AY375" s="5"/>
      <c r="AZ375" s="26">
        <v>370</v>
      </c>
      <c r="BA375" s="165">
        <v>15.257695553469192</v>
      </c>
      <c r="BB375" s="176">
        <v>0.15</v>
      </c>
      <c r="BC375" s="161">
        <v>10</v>
      </c>
      <c r="BD375" s="182">
        <v>204</v>
      </c>
      <c r="BE375" s="161">
        <v>23</v>
      </c>
      <c r="BF375" s="161">
        <v>22</v>
      </c>
      <c r="BG375" s="161">
        <v>2</v>
      </c>
      <c r="BH375" s="168">
        <v>3300</v>
      </c>
      <c r="BI375" s="168">
        <v>300</v>
      </c>
      <c r="BJ375" s="168">
        <v>1000</v>
      </c>
      <c r="BK375" s="168">
        <v>300</v>
      </c>
      <c r="BL375" s="168">
        <v>2429</v>
      </c>
      <c r="BM375" s="161">
        <v>2</v>
      </c>
      <c r="BN375" s="168">
        <v>30</v>
      </c>
      <c r="BO375" s="168">
        <v>901</v>
      </c>
      <c r="BP375" s="161" t="s">
        <v>116</v>
      </c>
      <c r="BR375" s="164">
        <f>AVERAGE(BE$6:BE375)</f>
        <v>19.754054054054055</v>
      </c>
      <c r="BS375" s="164">
        <f>AVERAGE(BF$6:BF375)</f>
        <v>18.940540540540539</v>
      </c>
      <c r="BT375" s="164">
        <f>AVERAGE(BG$6:BG375)</f>
        <v>0.71351351351351355</v>
      </c>
      <c r="BU375" s="167">
        <f>AVERAGE(BH$6:BH375)</f>
        <v>2841.0810810810813</v>
      </c>
      <c r="BV375" s="167">
        <f>AVERAGE(BI$6:BI375)</f>
        <v>107.02702702702703</v>
      </c>
      <c r="BW375" s="167">
        <f>AVERAGE(BJ$6:BJ375)</f>
        <v>911.35135135135135</v>
      </c>
      <c r="BX375" s="167">
        <f>AVERAGE(BK$6:BK375)</f>
        <v>273.40540540540542</v>
      </c>
      <c r="BY375" s="167">
        <f>AVERAGE(BL$6:BL375)</f>
        <v>2261.4297297297298</v>
      </c>
      <c r="BZ375" s="164">
        <f>AVERAGE(BM$6:BM375)</f>
        <v>2.2405405405405405</v>
      </c>
      <c r="CA375" s="167">
        <f>AVERAGE(BN$6:BN375)</f>
        <v>33.608108108108105</v>
      </c>
      <c r="CB375" s="167">
        <f>AVERAGE(BO$6:BO375)</f>
        <v>613.25945945945944</v>
      </c>
      <c r="DF375" s="103">
        <v>370</v>
      </c>
      <c r="DG375" s="192">
        <v>5.2513894908686307</v>
      </c>
      <c r="DH375" s="193">
        <v>0.2</v>
      </c>
      <c r="DI375" s="105">
        <v>0</v>
      </c>
      <c r="DJ375" s="194">
        <v>194</v>
      </c>
      <c r="DK375" s="105">
        <v>4</v>
      </c>
      <c r="DL375" s="105">
        <v>4</v>
      </c>
      <c r="DM375" s="105">
        <v>0</v>
      </c>
      <c r="DN375" s="194">
        <v>720</v>
      </c>
      <c r="DO375" s="194">
        <v>0</v>
      </c>
      <c r="DP375" s="194">
        <v>200</v>
      </c>
      <c r="DQ375" s="194">
        <v>60</v>
      </c>
      <c r="DR375" s="194">
        <v>1079</v>
      </c>
      <c r="DS375" s="105">
        <v>1</v>
      </c>
      <c r="DT375" s="194">
        <v>18</v>
      </c>
      <c r="DU375" s="194">
        <v>-341</v>
      </c>
      <c r="DV375" s="105" t="s">
        <v>117</v>
      </c>
      <c r="DX375" s="164">
        <f>AVERAGE(DK$6:DK375)</f>
        <v>10.489189189189188</v>
      </c>
      <c r="DY375" s="164">
        <f>AVERAGE(DL$6:DL375)</f>
        <v>10.489189189189188</v>
      </c>
      <c r="DZ375" s="164">
        <f>AVERAGE(DM$6:DM375)</f>
        <v>0</v>
      </c>
      <c r="EA375" s="167">
        <f>AVERAGE(DN$6:DN375)</f>
        <v>1888.0540540540539</v>
      </c>
      <c r="EB375" s="167">
        <f>AVERAGE(DO$6:DO375)</f>
        <v>0</v>
      </c>
      <c r="EC375" s="167">
        <f>AVERAGE(DP$6:DP375)</f>
        <v>524.45945945945948</v>
      </c>
      <c r="ED375" s="167">
        <f>AVERAGE(DQ$6:DQ375)</f>
        <v>157.33783783783784</v>
      </c>
      <c r="EE375" s="167">
        <f>AVERAGE(DR$6:DR375)</f>
        <v>1658.3945945945945</v>
      </c>
      <c r="EF375" s="164">
        <f>AVERAGE(DS$6:DS375)</f>
        <v>0.87027027027027026</v>
      </c>
      <c r="EG375" s="167">
        <f>AVERAGE(DT$6:DT375)</f>
        <v>15.664864864864866</v>
      </c>
      <c r="EH375" s="167">
        <f>AVERAGE(DU$6:DU375)</f>
        <v>245.32432432432432</v>
      </c>
      <c r="FJ375" s="103">
        <v>370</v>
      </c>
      <c r="FK375" s="165">
        <v>7.6255996146923213</v>
      </c>
      <c r="FL375" s="163">
        <v>0.15</v>
      </c>
      <c r="FM375" s="161">
        <v>1</v>
      </c>
      <c r="FN375" s="168">
        <v>510</v>
      </c>
      <c r="FO375" s="161">
        <v>8</v>
      </c>
      <c r="FP375" s="161">
        <v>8</v>
      </c>
      <c r="FQ375" s="161">
        <v>0</v>
      </c>
      <c r="FR375" s="168">
        <v>1440</v>
      </c>
      <c r="FS375" s="168">
        <v>0</v>
      </c>
      <c r="FT375" s="168">
        <v>400</v>
      </c>
      <c r="FU375" s="168">
        <v>120</v>
      </c>
      <c r="FV375" s="168">
        <v>1655</v>
      </c>
      <c r="FW375" s="161">
        <v>1</v>
      </c>
      <c r="FX375" s="168">
        <v>36</v>
      </c>
      <c r="FY375" s="168">
        <v>-179</v>
      </c>
      <c r="FZ375" s="161" t="s">
        <v>117</v>
      </c>
      <c r="GB375" s="160">
        <f>AVERAGE(FO$6:FO375)</f>
        <v>9.8837837837837839</v>
      </c>
      <c r="GC375" s="160">
        <f>AVERAGE(FP$6:FP375)</f>
        <v>9.8837837837837839</v>
      </c>
      <c r="GD375" s="160">
        <f>AVERAGE(FQ$6:FQ375)</f>
        <v>0</v>
      </c>
      <c r="GE375" s="166">
        <f>AVERAGE(FR$6:FR375)</f>
        <v>1779.081081081081</v>
      </c>
      <c r="GF375" s="166">
        <f>AVERAGE(FS$6:FS375)</f>
        <v>0</v>
      </c>
      <c r="GG375" s="166">
        <f>AVERAGE(FT$6:FT375)</f>
        <v>494.18918918918916</v>
      </c>
      <c r="GH375" s="166">
        <f>AVERAGE(FU$6:FU375)</f>
        <v>148.25675675675674</v>
      </c>
      <c r="GI375" s="166">
        <f>AVERAGE(FV$6:FV375)</f>
        <v>1630.7135135135136</v>
      </c>
      <c r="GJ375" s="160">
        <f>AVERAGE(FW$6:FW375)</f>
        <v>0.84594594594594597</v>
      </c>
      <c r="GK375" s="166">
        <f>AVERAGE(FX$6:FX375)</f>
        <v>30.454054054054055</v>
      </c>
      <c r="GL375" s="166">
        <f>AVERAGE(FY$6:FY375)</f>
        <v>178.82162162162163</v>
      </c>
      <c r="HM375" s="98">
        <v>370</v>
      </c>
      <c r="HN375" s="179">
        <v>14.007816903712385</v>
      </c>
      <c r="HO375" s="188">
        <v>0.15</v>
      </c>
      <c r="HP375" s="177">
        <v>4</v>
      </c>
      <c r="HQ375" s="191">
        <v>514</v>
      </c>
      <c r="HR375" s="177">
        <v>16</v>
      </c>
      <c r="HS375" s="177">
        <v>16</v>
      </c>
      <c r="HT375" s="177">
        <v>0</v>
      </c>
      <c r="HU375" s="191">
        <v>2400</v>
      </c>
      <c r="HV375" s="191">
        <v>0</v>
      </c>
      <c r="HW375" s="191">
        <v>800</v>
      </c>
      <c r="HX375" s="191">
        <v>240</v>
      </c>
      <c r="HY375" s="191">
        <v>2179</v>
      </c>
      <c r="HZ375" s="177">
        <v>2</v>
      </c>
      <c r="IA375" s="191">
        <v>60</v>
      </c>
      <c r="IB375" s="191">
        <v>281</v>
      </c>
      <c r="IC375" s="177" t="s">
        <v>117</v>
      </c>
      <c r="IE375" s="164">
        <f>AVERAGE(HR$6:HR375)</f>
        <v>19.870270270270272</v>
      </c>
      <c r="IF375" s="164">
        <f>AVERAGE(HS$6:HS375)</f>
        <v>19.221621621621622</v>
      </c>
      <c r="IG375" s="164">
        <f>AVERAGE(HT$6:HT375)</f>
        <v>1.0324324324324323</v>
      </c>
      <c r="IH375" s="167">
        <f>AVERAGE(HU$6:HU375)</f>
        <v>2883.2432432432433</v>
      </c>
      <c r="II375" s="167">
        <f>AVERAGE(HV$6:HV375)</f>
        <v>154.86486486486487</v>
      </c>
      <c r="IJ375" s="167">
        <f>AVERAGE(HW$6:HW375)</f>
        <v>909.45945945945948</v>
      </c>
      <c r="IK375" s="167">
        <f>AVERAGE(HX$6:HX375)</f>
        <v>272.83783783783781</v>
      </c>
      <c r="IL375" s="167">
        <f>AVERAGE(HY$6:HY375)</f>
        <v>2316.118918918919</v>
      </c>
      <c r="IM375" s="164">
        <f>AVERAGE(HZ$6:HZ375)</f>
        <v>2.4054054054054053</v>
      </c>
      <c r="IN375" s="167">
        <f>AVERAGE(IA$6:IA375)</f>
        <v>72.162162162162161</v>
      </c>
      <c r="IO375" s="167">
        <f>AVERAGE(IB$6:IB375)</f>
        <v>639.28648648648652</v>
      </c>
    </row>
    <row r="376" spans="2:249" x14ac:dyDescent="0.2">
      <c r="B376" s="103">
        <v>371</v>
      </c>
      <c r="C376" s="165">
        <v>23.476987895895942</v>
      </c>
      <c r="D376" s="163">
        <v>0.15</v>
      </c>
      <c r="E376" s="161">
        <v>1</v>
      </c>
      <c r="F376" s="168">
        <v>401</v>
      </c>
      <c r="G376" s="161">
        <v>20</v>
      </c>
      <c r="H376" s="161">
        <v>20</v>
      </c>
      <c r="I376" s="161">
        <v>0</v>
      </c>
      <c r="J376" s="168">
        <v>2400</v>
      </c>
      <c r="K376" s="168">
        <v>0</v>
      </c>
      <c r="L376" s="168">
        <v>1000</v>
      </c>
      <c r="M376" s="168">
        <v>300</v>
      </c>
      <c r="N376" s="168">
        <v>2326</v>
      </c>
      <c r="O376" s="161">
        <v>4</v>
      </c>
      <c r="P376" s="168">
        <v>48</v>
      </c>
      <c r="Q376" s="168">
        <v>122</v>
      </c>
      <c r="R376" s="161" t="s">
        <v>116</v>
      </c>
      <c r="T376" s="169">
        <f>AVERAGE(G$6:G376)</f>
        <v>23.504043126684635</v>
      </c>
      <c r="U376" s="169">
        <f>AVERAGE(H$6:H376)</f>
        <v>20.819407008086252</v>
      </c>
      <c r="V376" s="169">
        <f>AVERAGE(I$6:I376)</f>
        <v>1.3989218328840971</v>
      </c>
      <c r="W376" s="170">
        <f>AVERAGE(J$6:J376)</f>
        <v>2498.3288409703505</v>
      </c>
      <c r="X376" s="170">
        <f>AVERAGE(K$6:K376)</f>
        <v>167.87061994609164</v>
      </c>
      <c r="Y376" s="170">
        <f>AVERAGE(L$6:L376)</f>
        <v>971.02425876010784</v>
      </c>
      <c r="Z376" s="170">
        <f>AVERAGE(M$6:M376)</f>
        <v>291.30727762803235</v>
      </c>
      <c r="AA376" s="170">
        <f>AVERAGE(N$6:N376)</f>
        <v>2410.1239892183289</v>
      </c>
      <c r="AB376" s="169">
        <f>AVERAGE(O$6:O376)</f>
        <v>3.0485175202156336</v>
      </c>
      <c r="AC376" s="170">
        <f>AVERAGE(P$6:P376)</f>
        <v>36.5822102425876</v>
      </c>
      <c r="AD376" s="170">
        <f>AVERAGE(Q$6:Q376)</f>
        <v>124.78706199460916</v>
      </c>
      <c r="AY376" s="5"/>
      <c r="AZ376" s="26">
        <v>371</v>
      </c>
      <c r="BA376" s="165">
        <v>16.142807913510424</v>
      </c>
      <c r="BB376" s="176">
        <v>0.2</v>
      </c>
      <c r="BC376" s="161">
        <v>9</v>
      </c>
      <c r="BD376" s="182">
        <v>520</v>
      </c>
      <c r="BE376" s="161">
        <v>22</v>
      </c>
      <c r="BF376" s="161">
        <v>22</v>
      </c>
      <c r="BG376" s="161">
        <v>2</v>
      </c>
      <c r="BH376" s="168">
        <v>3300</v>
      </c>
      <c r="BI376" s="168">
        <v>300</v>
      </c>
      <c r="BJ376" s="168">
        <v>1000</v>
      </c>
      <c r="BK376" s="168">
        <v>300</v>
      </c>
      <c r="BL376" s="168">
        <v>2745</v>
      </c>
      <c r="BM376" s="161">
        <v>3</v>
      </c>
      <c r="BN376" s="168">
        <v>45</v>
      </c>
      <c r="BO376" s="168">
        <v>600</v>
      </c>
      <c r="BP376" s="161" t="s">
        <v>116</v>
      </c>
      <c r="BR376" s="164">
        <f>AVERAGE(BE$6:BE376)</f>
        <v>19.760107816711589</v>
      </c>
      <c r="BS376" s="164">
        <f>AVERAGE(BF$6:BF376)</f>
        <v>18.948787061994608</v>
      </c>
      <c r="BT376" s="164">
        <f>AVERAGE(BG$6:BG376)</f>
        <v>0.71698113207547165</v>
      </c>
      <c r="BU376" s="167">
        <f>AVERAGE(BH$6:BH376)</f>
        <v>2842.3180592991912</v>
      </c>
      <c r="BV376" s="167">
        <f>AVERAGE(BI$6:BI376)</f>
        <v>107.54716981132076</v>
      </c>
      <c r="BW376" s="167">
        <f>AVERAGE(BJ$6:BJ376)</f>
        <v>911.59029649595686</v>
      </c>
      <c r="BX376" s="167">
        <f>AVERAGE(BK$6:BK376)</f>
        <v>273.47708894878707</v>
      </c>
      <c r="BY376" s="167">
        <f>AVERAGE(BL$6:BL376)</f>
        <v>2262.7331536388142</v>
      </c>
      <c r="BZ376" s="164">
        <f>AVERAGE(BM$6:BM376)</f>
        <v>2.2425876010781671</v>
      </c>
      <c r="CA376" s="167">
        <f>AVERAGE(BN$6:BN376)</f>
        <v>33.638814016172503</v>
      </c>
      <c r="CB376" s="167">
        <f>AVERAGE(BO$6:BO376)</f>
        <v>613.22371967654988</v>
      </c>
      <c r="DF376" s="103">
        <v>371</v>
      </c>
      <c r="DG376" s="192">
        <v>6.7019770808102157</v>
      </c>
      <c r="DH376" s="193">
        <v>0.15</v>
      </c>
      <c r="DI376" s="105">
        <v>3</v>
      </c>
      <c r="DJ376" s="194">
        <v>264</v>
      </c>
      <c r="DK376" s="105">
        <v>9</v>
      </c>
      <c r="DL376" s="105">
        <v>9</v>
      </c>
      <c r="DM376" s="105">
        <v>0</v>
      </c>
      <c r="DN376" s="194">
        <v>1620</v>
      </c>
      <c r="DO376" s="194">
        <v>0</v>
      </c>
      <c r="DP376" s="194">
        <v>450</v>
      </c>
      <c r="DQ376" s="194">
        <v>135</v>
      </c>
      <c r="DR376" s="194">
        <v>1474</v>
      </c>
      <c r="DS376" s="105">
        <v>1</v>
      </c>
      <c r="DT376" s="194">
        <v>18</v>
      </c>
      <c r="DU376" s="194">
        <v>164</v>
      </c>
      <c r="DV376" s="105" t="s">
        <v>117</v>
      </c>
      <c r="DX376" s="164">
        <f>AVERAGE(DK$6:DK376)</f>
        <v>10.485175202156334</v>
      </c>
      <c r="DY376" s="164">
        <f>AVERAGE(DL$6:DL376)</f>
        <v>10.485175202156334</v>
      </c>
      <c r="DZ376" s="164">
        <f>AVERAGE(DM$6:DM376)</f>
        <v>0</v>
      </c>
      <c r="EA376" s="167">
        <f>AVERAGE(DN$6:DN376)</f>
        <v>1887.3315363881402</v>
      </c>
      <c r="EB376" s="167">
        <f>AVERAGE(DO$6:DO376)</f>
        <v>0</v>
      </c>
      <c r="EC376" s="167">
        <f>AVERAGE(DP$6:DP376)</f>
        <v>524.25876010781667</v>
      </c>
      <c r="ED376" s="167">
        <f>AVERAGE(DQ$6:DQ376)</f>
        <v>157.27762803234501</v>
      </c>
      <c r="EE376" s="167">
        <f>AVERAGE(DR$6:DR376)</f>
        <v>1657.8975741239892</v>
      </c>
      <c r="EF376" s="164">
        <f>AVERAGE(DS$6:DS376)</f>
        <v>0.87061994609164417</v>
      </c>
      <c r="EG376" s="167">
        <f>AVERAGE(DT$6:DT376)</f>
        <v>15.671159029649596</v>
      </c>
      <c r="EH376" s="167">
        <f>AVERAGE(DU$6:DU376)</f>
        <v>245.10512129380055</v>
      </c>
      <c r="FJ376" s="103">
        <v>371</v>
      </c>
      <c r="FK376" s="165">
        <v>8.1287844587397622</v>
      </c>
      <c r="FL376" s="163">
        <v>0.15</v>
      </c>
      <c r="FM376" s="161">
        <v>8</v>
      </c>
      <c r="FN376" s="168">
        <v>271</v>
      </c>
      <c r="FO376" s="161">
        <v>15</v>
      </c>
      <c r="FP376" s="161">
        <v>15</v>
      </c>
      <c r="FQ376" s="161">
        <v>0</v>
      </c>
      <c r="FR376" s="168">
        <v>2700</v>
      </c>
      <c r="FS376" s="168">
        <v>0</v>
      </c>
      <c r="FT376" s="168">
        <v>750</v>
      </c>
      <c r="FU376" s="168">
        <v>225</v>
      </c>
      <c r="FV376" s="168">
        <v>1871</v>
      </c>
      <c r="FW376" s="161">
        <v>1</v>
      </c>
      <c r="FX376" s="168">
        <v>36</v>
      </c>
      <c r="FY376" s="168">
        <v>865</v>
      </c>
      <c r="FZ376" s="161" t="s">
        <v>117</v>
      </c>
      <c r="GB376" s="160">
        <f>AVERAGE(FO$6:FO376)</f>
        <v>9.8975741239892177</v>
      </c>
      <c r="GC376" s="160">
        <f>AVERAGE(FP$6:FP376)</f>
        <v>9.8975741239892177</v>
      </c>
      <c r="GD376" s="160">
        <f>AVERAGE(FQ$6:FQ376)</f>
        <v>0</v>
      </c>
      <c r="GE376" s="166">
        <f>AVERAGE(FR$6:FR376)</f>
        <v>1781.5633423180593</v>
      </c>
      <c r="GF376" s="166">
        <f>AVERAGE(FS$6:FS376)</f>
        <v>0</v>
      </c>
      <c r="GG376" s="166">
        <f>AVERAGE(FT$6:FT376)</f>
        <v>494.87870619946091</v>
      </c>
      <c r="GH376" s="166">
        <f>AVERAGE(FU$6:FU376)</f>
        <v>148.46361185983827</v>
      </c>
      <c r="GI376" s="166">
        <f>AVERAGE(FV$6:FV376)</f>
        <v>1631.3611859838275</v>
      </c>
      <c r="GJ376" s="160">
        <f>AVERAGE(FW$6:FW376)</f>
        <v>0.84636118598382748</v>
      </c>
      <c r="GK376" s="166">
        <f>AVERAGE(FX$6:FX376)</f>
        <v>30.469002695417789</v>
      </c>
      <c r="GL376" s="166">
        <f>AVERAGE(FY$6:FY376)</f>
        <v>180.6711590296496</v>
      </c>
      <c r="HM376" s="98">
        <v>371</v>
      </c>
      <c r="HN376" s="179">
        <v>15.868398745219199</v>
      </c>
      <c r="HO376" s="188">
        <v>0.05</v>
      </c>
      <c r="HP376" s="177">
        <v>8</v>
      </c>
      <c r="HQ376" s="191">
        <v>463</v>
      </c>
      <c r="HR376" s="177">
        <v>23</v>
      </c>
      <c r="HS376" s="177">
        <v>23</v>
      </c>
      <c r="HT376" s="177">
        <v>3</v>
      </c>
      <c r="HU376" s="191">
        <v>3450</v>
      </c>
      <c r="HV376" s="191">
        <v>450</v>
      </c>
      <c r="HW376" s="191">
        <v>1000</v>
      </c>
      <c r="HX376" s="191">
        <v>300</v>
      </c>
      <c r="HY376" s="191">
        <v>2838</v>
      </c>
      <c r="HZ376" s="177">
        <v>1</v>
      </c>
      <c r="IA376" s="191">
        <v>30</v>
      </c>
      <c r="IB376" s="191">
        <v>642</v>
      </c>
      <c r="IC376" s="177" t="s">
        <v>116</v>
      </c>
      <c r="IE376" s="164">
        <f>AVERAGE(HR$6:HR376)</f>
        <v>19.878706199460918</v>
      </c>
      <c r="IF376" s="164">
        <f>AVERAGE(HS$6:HS376)</f>
        <v>19.231805929919137</v>
      </c>
      <c r="IG376" s="164">
        <f>AVERAGE(HT$6:HT376)</f>
        <v>1.0377358490566038</v>
      </c>
      <c r="IH376" s="167">
        <f>AVERAGE(HU$6:HU376)</f>
        <v>2884.7708894878706</v>
      </c>
      <c r="II376" s="167">
        <f>AVERAGE(HV$6:HV376)</f>
        <v>155.66037735849056</v>
      </c>
      <c r="IJ376" s="167">
        <f>AVERAGE(HW$6:HW376)</f>
        <v>909.70350404312671</v>
      </c>
      <c r="IK376" s="167">
        <f>AVERAGE(HX$6:HX376)</f>
        <v>272.91105121293799</v>
      </c>
      <c r="IL376" s="167">
        <f>AVERAGE(HY$6:HY376)</f>
        <v>2317.5256064690025</v>
      </c>
      <c r="IM376" s="164">
        <f>AVERAGE(HZ$6:HZ376)</f>
        <v>2.4016172506738545</v>
      </c>
      <c r="IN376" s="167">
        <f>AVERAGE(IA$6:IA376)</f>
        <v>72.04851752021564</v>
      </c>
      <c r="IO376" s="167">
        <f>AVERAGE(IB$6:IB376)</f>
        <v>639.29380053908358</v>
      </c>
    </row>
    <row r="377" spans="2:249" x14ac:dyDescent="0.2">
      <c r="B377" s="103">
        <v>372</v>
      </c>
      <c r="C377" s="165">
        <v>20.786776167407805</v>
      </c>
      <c r="D377" s="163">
        <v>0.2</v>
      </c>
      <c r="E377" s="161">
        <v>3</v>
      </c>
      <c r="F377" s="168">
        <v>503</v>
      </c>
      <c r="G377" s="161">
        <v>20</v>
      </c>
      <c r="H377" s="161">
        <v>20</v>
      </c>
      <c r="I377" s="161">
        <v>0</v>
      </c>
      <c r="J377" s="168">
        <v>2400</v>
      </c>
      <c r="K377" s="168">
        <v>0</v>
      </c>
      <c r="L377" s="168">
        <v>1000</v>
      </c>
      <c r="M377" s="168">
        <v>300</v>
      </c>
      <c r="N377" s="168">
        <v>2428</v>
      </c>
      <c r="O377" s="161">
        <v>4</v>
      </c>
      <c r="P377" s="168">
        <v>48</v>
      </c>
      <c r="Q377" s="168">
        <v>20</v>
      </c>
      <c r="R377" s="161" t="s">
        <v>116</v>
      </c>
      <c r="T377" s="169">
        <f>AVERAGE(G$6:G377)</f>
        <v>23.49462365591398</v>
      </c>
      <c r="U377" s="169">
        <f>AVERAGE(H$6:H377)</f>
        <v>20.817204301075268</v>
      </c>
      <c r="V377" s="169">
        <f>AVERAGE(I$6:I377)</f>
        <v>1.3951612903225807</v>
      </c>
      <c r="W377" s="170">
        <f>AVERAGE(J$6:J377)</f>
        <v>2498.0645161290322</v>
      </c>
      <c r="X377" s="170">
        <f>AVERAGE(K$6:K377)</f>
        <v>167.41935483870967</v>
      </c>
      <c r="Y377" s="170">
        <f>AVERAGE(L$6:L377)</f>
        <v>971.10215053763443</v>
      </c>
      <c r="Z377" s="170">
        <f>AVERAGE(M$6:M377)</f>
        <v>291.33064516129031</v>
      </c>
      <c r="AA377" s="170">
        <f>AVERAGE(N$6:N377)</f>
        <v>2410.1720430107525</v>
      </c>
      <c r="AB377" s="169">
        <f>AVERAGE(O$6:O377)</f>
        <v>3.0510752688172045</v>
      </c>
      <c r="AC377" s="170">
        <f>AVERAGE(P$6:P377)</f>
        <v>36.612903225806448</v>
      </c>
      <c r="AD377" s="170">
        <f>AVERAGE(Q$6:Q377)</f>
        <v>124.50537634408602</v>
      </c>
      <c r="AY377" s="5"/>
      <c r="AZ377" s="26">
        <v>372</v>
      </c>
      <c r="BA377" s="165">
        <v>21.398381253821515</v>
      </c>
      <c r="BB377" s="176">
        <v>0.05</v>
      </c>
      <c r="BC377" s="161">
        <v>8</v>
      </c>
      <c r="BD377" s="182">
        <v>592</v>
      </c>
      <c r="BE377" s="161">
        <v>28</v>
      </c>
      <c r="BF377" s="161">
        <v>22</v>
      </c>
      <c r="BG377" s="161">
        <v>2</v>
      </c>
      <c r="BH377" s="168">
        <v>3300</v>
      </c>
      <c r="BI377" s="168">
        <v>300</v>
      </c>
      <c r="BJ377" s="168">
        <v>1000</v>
      </c>
      <c r="BK377" s="168">
        <v>300</v>
      </c>
      <c r="BL377" s="168">
        <v>2817</v>
      </c>
      <c r="BM377" s="161">
        <v>1</v>
      </c>
      <c r="BN377" s="168">
        <v>15</v>
      </c>
      <c r="BO377" s="168">
        <v>498</v>
      </c>
      <c r="BP377" s="161" t="s">
        <v>116</v>
      </c>
      <c r="BR377" s="164">
        <f>AVERAGE(BE$6:BE377)</f>
        <v>19.782258064516128</v>
      </c>
      <c r="BS377" s="164">
        <f>AVERAGE(BF$6:BF377)</f>
        <v>18.956989247311828</v>
      </c>
      <c r="BT377" s="164">
        <f>AVERAGE(BG$6:BG377)</f>
        <v>0.72043010752688175</v>
      </c>
      <c r="BU377" s="167">
        <f>AVERAGE(BH$6:BH377)</f>
        <v>2843.5483870967741</v>
      </c>
      <c r="BV377" s="167">
        <f>AVERAGE(BI$6:BI377)</f>
        <v>108.06451612903226</v>
      </c>
      <c r="BW377" s="167">
        <f>AVERAGE(BJ$6:BJ377)</f>
        <v>911.82795698924735</v>
      </c>
      <c r="BX377" s="167">
        <f>AVERAGE(BK$6:BK377)</f>
        <v>273.54838709677421</v>
      </c>
      <c r="BY377" s="167">
        <f>AVERAGE(BL$6:BL377)</f>
        <v>2264.2231182795699</v>
      </c>
      <c r="BZ377" s="164">
        <f>AVERAGE(BM$6:BM377)</f>
        <v>2.239247311827957</v>
      </c>
      <c r="CA377" s="167">
        <f>AVERAGE(BN$6:BN377)</f>
        <v>33.588709677419352</v>
      </c>
      <c r="CB377" s="167">
        <f>AVERAGE(BO$6:BO377)</f>
        <v>612.91397849462362</v>
      </c>
      <c r="DF377" s="103">
        <v>372</v>
      </c>
      <c r="DG377" s="192">
        <v>7.6109878836785194</v>
      </c>
      <c r="DH377" s="193">
        <v>0.1</v>
      </c>
      <c r="DI377" s="105">
        <v>1</v>
      </c>
      <c r="DJ377" s="194">
        <v>597</v>
      </c>
      <c r="DK377" s="105">
        <v>8</v>
      </c>
      <c r="DL377" s="105">
        <v>8</v>
      </c>
      <c r="DM377" s="105">
        <v>0</v>
      </c>
      <c r="DN377" s="194">
        <v>1440</v>
      </c>
      <c r="DO377" s="194">
        <v>0</v>
      </c>
      <c r="DP377" s="194">
        <v>400</v>
      </c>
      <c r="DQ377" s="194">
        <v>120</v>
      </c>
      <c r="DR377" s="194">
        <v>1742</v>
      </c>
      <c r="DS377" s="105">
        <v>1</v>
      </c>
      <c r="DT377" s="194">
        <v>18</v>
      </c>
      <c r="DU377" s="194">
        <v>-284</v>
      </c>
      <c r="DV377" s="105" t="s">
        <v>117</v>
      </c>
      <c r="DX377" s="164">
        <f>AVERAGE(DK$6:DK377)</f>
        <v>10.478494623655914</v>
      </c>
      <c r="DY377" s="164">
        <f>AVERAGE(DL$6:DL377)</f>
        <v>10.478494623655914</v>
      </c>
      <c r="DZ377" s="164">
        <f>AVERAGE(DM$6:DM377)</f>
        <v>0</v>
      </c>
      <c r="EA377" s="167">
        <f>AVERAGE(DN$6:DN377)</f>
        <v>1886.1290322580646</v>
      </c>
      <c r="EB377" s="167">
        <f>AVERAGE(DO$6:DO377)</f>
        <v>0</v>
      </c>
      <c r="EC377" s="167">
        <f>AVERAGE(DP$6:DP377)</f>
        <v>523.92473118279565</v>
      </c>
      <c r="ED377" s="167">
        <f>AVERAGE(DQ$6:DQ377)</f>
        <v>157.17741935483872</v>
      </c>
      <c r="EE377" s="167">
        <f>AVERAGE(DR$6:DR377)</f>
        <v>1658.1236559139784</v>
      </c>
      <c r="EF377" s="164">
        <f>AVERAGE(DS$6:DS377)</f>
        <v>0.87096774193548387</v>
      </c>
      <c r="EG377" s="167">
        <f>AVERAGE(DT$6:DT377)</f>
        <v>15.67741935483871</v>
      </c>
      <c r="EH377" s="167">
        <f>AVERAGE(DU$6:DU377)</f>
        <v>243.68279569892474</v>
      </c>
      <c r="FJ377" s="103">
        <v>372</v>
      </c>
      <c r="FK377" s="165">
        <v>6.6727307040726966</v>
      </c>
      <c r="FL377" s="163">
        <v>0.05</v>
      </c>
      <c r="FM377" s="161">
        <v>10</v>
      </c>
      <c r="FN377" s="168">
        <v>490</v>
      </c>
      <c r="FO377" s="161">
        <v>17</v>
      </c>
      <c r="FP377" s="161">
        <v>17</v>
      </c>
      <c r="FQ377" s="161">
        <v>0</v>
      </c>
      <c r="FR377" s="168">
        <v>3060</v>
      </c>
      <c r="FS377" s="168">
        <v>0</v>
      </c>
      <c r="FT377" s="168">
        <v>850</v>
      </c>
      <c r="FU377" s="168">
        <v>255</v>
      </c>
      <c r="FV377" s="168">
        <v>2220</v>
      </c>
      <c r="FW377" s="161">
        <v>0</v>
      </c>
      <c r="FX377" s="168">
        <v>0</v>
      </c>
      <c r="FY377" s="168">
        <v>840</v>
      </c>
      <c r="FZ377" s="161" t="s">
        <v>117</v>
      </c>
      <c r="GB377" s="160">
        <f>AVERAGE(FO$6:FO377)</f>
        <v>9.9166666666666661</v>
      </c>
      <c r="GC377" s="160">
        <f>AVERAGE(FP$6:FP377)</f>
        <v>9.9166666666666661</v>
      </c>
      <c r="GD377" s="160">
        <f>AVERAGE(FQ$6:FQ377)</f>
        <v>0</v>
      </c>
      <c r="GE377" s="166">
        <f>AVERAGE(FR$6:FR377)</f>
        <v>1785</v>
      </c>
      <c r="GF377" s="166">
        <f>AVERAGE(FS$6:FS377)</f>
        <v>0</v>
      </c>
      <c r="GG377" s="166">
        <f>AVERAGE(FT$6:FT377)</f>
        <v>495.83333333333331</v>
      </c>
      <c r="GH377" s="166">
        <f>AVERAGE(FU$6:FU377)</f>
        <v>148.75</v>
      </c>
      <c r="GI377" s="166">
        <f>AVERAGE(FV$6:FV377)</f>
        <v>1632.9435483870968</v>
      </c>
      <c r="GJ377" s="160">
        <f>AVERAGE(FW$6:FW377)</f>
        <v>0.84408602150537637</v>
      </c>
      <c r="GK377" s="166">
        <f>AVERAGE(FX$6:FX377)</f>
        <v>30.387096774193548</v>
      </c>
      <c r="GL377" s="166">
        <f>AVERAGE(FY$6:FY377)</f>
        <v>182.44354838709677</v>
      </c>
      <c r="HM377" s="98">
        <v>372</v>
      </c>
      <c r="HN377" s="179">
        <v>14.721543457176031</v>
      </c>
      <c r="HO377" s="188">
        <v>0.1</v>
      </c>
      <c r="HP377" s="177">
        <v>6</v>
      </c>
      <c r="HQ377" s="191">
        <v>145</v>
      </c>
      <c r="HR377" s="177">
        <v>20</v>
      </c>
      <c r="HS377" s="177">
        <v>20</v>
      </c>
      <c r="HT377" s="177">
        <v>0</v>
      </c>
      <c r="HU377" s="191">
        <v>3000</v>
      </c>
      <c r="HV377" s="191">
        <v>0</v>
      </c>
      <c r="HW377" s="191">
        <v>1000</v>
      </c>
      <c r="HX377" s="191">
        <v>300</v>
      </c>
      <c r="HY377" s="191">
        <v>2070</v>
      </c>
      <c r="HZ377" s="177">
        <v>1</v>
      </c>
      <c r="IA377" s="191">
        <v>30</v>
      </c>
      <c r="IB377" s="191">
        <v>960</v>
      </c>
      <c r="IC377" s="177" t="s">
        <v>116</v>
      </c>
      <c r="IE377" s="164">
        <f>AVERAGE(HR$6:HR377)</f>
        <v>19.879032258064516</v>
      </c>
      <c r="IF377" s="164">
        <f>AVERAGE(HS$6:HS377)</f>
        <v>19.233870967741936</v>
      </c>
      <c r="IG377" s="164">
        <f>AVERAGE(HT$6:HT377)</f>
        <v>1.0349462365591398</v>
      </c>
      <c r="IH377" s="167">
        <f>AVERAGE(HU$6:HU377)</f>
        <v>2885.0806451612902</v>
      </c>
      <c r="II377" s="167">
        <f>AVERAGE(HV$6:HV377)</f>
        <v>155.24193548387098</v>
      </c>
      <c r="IJ377" s="167">
        <f>AVERAGE(HW$6:HW377)</f>
        <v>909.94623655913983</v>
      </c>
      <c r="IK377" s="167">
        <f>AVERAGE(HX$6:HX377)</f>
        <v>272.98387096774195</v>
      </c>
      <c r="IL377" s="167">
        <f>AVERAGE(HY$6:HY377)</f>
        <v>2316.8602150537636</v>
      </c>
      <c r="IM377" s="164">
        <f>AVERAGE(HZ$6:HZ377)</f>
        <v>2.3978494623655915</v>
      </c>
      <c r="IN377" s="167">
        <f>AVERAGE(IA$6:IA377)</f>
        <v>71.935483870967744</v>
      </c>
      <c r="IO377" s="167">
        <f>AVERAGE(IB$6:IB377)</f>
        <v>640.1559139784946</v>
      </c>
    </row>
    <row r="378" spans="2:249" x14ac:dyDescent="0.2">
      <c r="B378" s="103">
        <v>373</v>
      </c>
      <c r="C378" s="165">
        <v>21.55455511506765</v>
      </c>
      <c r="D378" s="163">
        <v>0.1</v>
      </c>
      <c r="E378" s="161">
        <v>3</v>
      </c>
      <c r="F378" s="168">
        <v>101</v>
      </c>
      <c r="G378" s="161">
        <v>23</v>
      </c>
      <c r="H378" s="161">
        <v>22</v>
      </c>
      <c r="I378" s="161">
        <v>2</v>
      </c>
      <c r="J378" s="168">
        <v>2640</v>
      </c>
      <c r="K378" s="168">
        <v>240</v>
      </c>
      <c r="L378" s="168">
        <v>1000</v>
      </c>
      <c r="M378" s="168">
        <v>300</v>
      </c>
      <c r="N378" s="168">
        <v>2266</v>
      </c>
      <c r="O378" s="161">
        <v>2</v>
      </c>
      <c r="P378" s="168">
        <v>24</v>
      </c>
      <c r="Q378" s="168">
        <v>398</v>
      </c>
      <c r="R378" s="161" t="s">
        <v>116</v>
      </c>
      <c r="T378" s="169">
        <f>AVERAGE(G$6:G378)</f>
        <v>23.493297587131366</v>
      </c>
      <c r="U378" s="169">
        <f>AVERAGE(H$6:H378)</f>
        <v>20.820375335120644</v>
      </c>
      <c r="V378" s="169">
        <f>AVERAGE(I$6:I378)</f>
        <v>1.3967828418230563</v>
      </c>
      <c r="W378" s="170">
        <f>AVERAGE(J$6:J378)</f>
        <v>2498.4450402144771</v>
      </c>
      <c r="X378" s="170">
        <f>AVERAGE(K$6:K378)</f>
        <v>167.61394101876675</v>
      </c>
      <c r="Y378" s="170">
        <f>AVERAGE(L$6:L378)</f>
        <v>971.17962466487938</v>
      </c>
      <c r="Z378" s="170">
        <f>AVERAGE(M$6:M378)</f>
        <v>291.35388739946382</v>
      </c>
      <c r="AA378" s="170">
        <f>AVERAGE(N$6:N378)</f>
        <v>2409.7855227882037</v>
      </c>
      <c r="AB378" s="169">
        <f>AVERAGE(O$6:O378)</f>
        <v>3.0482573726541555</v>
      </c>
      <c r="AC378" s="170">
        <f>AVERAGE(P$6:P378)</f>
        <v>36.579088471849865</v>
      </c>
      <c r="AD378" s="170">
        <f>AVERAGE(Q$6:Q378)</f>
        <v>125.23860589812332</v>
      </c>
      <c r="AY378" s="5"/>
      <c r="AZ378" s="26">
        <v>373</v>
      </c>
      <c r="BA378" s="165">
        <v>19.774495199658986</v>
      </c>
      <c r="BB378" s="176">
        <v>0.05</v>
      </c>
      <c r="BC378" s="161">
        <v>6</v>
      </c>
      <c r="BD378" s="182">
        <v>255</v>
      </c>
      <c r="BE378" s="161">
        <v>25</v>
      </c>
      <c r="BF378" s="161">
        <v>22</v>
      </c>
      <c r="BG378" s="161">
        <v>2</v>
      </c>
      <c r="BH378" s="168">
        <v>3300</v>
      </c>
      <c r="BI378" s="168">
        <v>300</v>
      </c>
      <c r="BJ378" s="168">
        <v>1000</v>
      </c>
      <c r="BK378" s="168">
        <v>300</v>
      </c>
      <c r="BL378" s="168">
        <v>2480</v>
      </c>
      <c r="BM378" s="161">
        <v>1</v>
      </c>
      <c r="BN378" s="168">
        <v>15</v>
      </c>
      <c r="BO378" s="168">
        <v>835</v>
      </c>
      <c r="BP378" s="161" t="s">
        <v>116</v>
      </c>
      <c r="BR378" s="164">
        <f>AVERAGE(BE$6:BE378)</f>
        <v>19.796246648793566</v>
      </c>
      <c r="BS378" s="164">
        <f>AVERAGE(BF$6:BF378)</f>
        <v>18.965147453083109</v>
      </c>
      <c r="BT378" s="164">
        <f>AVERAGE(BG$6:BG378)</f>
        <v>0.72386058981233248</v>
      </c>
      <c r="BU378" s="167">
        <f>AVERAGE(BH$6:BH378)</f>
        <v>2844.7721179624664</v>
      </c>
      <c r="BV378" s="167">
        <f>AVERAGE(BI$6:BI378)</f>
        <v>108.57908847184987</v>
      </c>
      <c r="BW378" s="167">
        <f>AVERAGE(BJ$6:BJ378)</f>
        <v>912.06434316353887</v>
      </c>
      <c r="BX378" s="167">
        <f>AVERAGE(BK$6:BK378)</f>
        <v>273.61930294906165</v>
      </c>
      <c r="BY378" s="167">
        <f>AVERAGE(BL$6:BL378)</f>
        <v>2264.8016085790887</v>
      </c>
      <c r="BZ378" s="164">
        <f>AVERAGE(BM$6:BM378)</f>
        <v>2.2359249329758715</v>
      </c>
      <c r="CA378" s="167">
        <f>AVERAGE(BN$6:BN378)</f>
        <v>33.538873994638067</v>
      </c>
      <c r="CB378" s="167">
        <f>AVERAGE(BO$6:BO378)</f>
        <v>613.50938337801608</v>
      </c>
      <c r="DF378" s="103">
        <v>373</v>
      </c>
      <c r="DG378" s="192">
        <v>6.762196718312703</v>
      </c>
      <c r="DH378" s="193">
        <v>0.15</v>
      </c>
      <c r="DI378" s="105">
        <v>1</v>
      </c>
      <c r="DJ378" s="194">
        <v>531</v>
      </c>
      <c r="DK378" s="105">
        <v>7</v>
      </c>
      <c r="DL378" s="105">
        <v>7</v>
      </c>
      <c r="DM378" s="105">
        <v>0</v>
      </c>
      <c r="DN378" s="194">
        <v>1260</v>
      </c>
      <c r="DO378" s="194">
        <v>0</v>
      </c>
      <c r="DP378" s="194">
        <v>350</v>
      </c>
      <c r="DQ378" s="194">
        <v>105</v>
      </c>
      <c r="DR378" s="194">
        <v>1611</v>
      </c>
      <c r="DS378" s="105">
        <v>1</v>
      </c>
      <c r="DT378" s="194">
        <v>18</v>
      </c>
      <c r="DU378" s="194">
        <v>-333</v>
      </c>
      <c r="DV378" s="105" t="s">
        <v>117</v>
      </c>
      <c r="DX378" s="164">
        <f>AVERAGE(DK$6:DK378)</f>
        <v>10.46916890080429</v>
      </c>
      <c r="DY378" s="164">
        <f>AVERAGE(DL$6:DL378)</f>
        <v>10.46916890080429</v>
      </c>
      <c r="DZ378" s="164">
        <f>AVERAGE(DM$6:DM378)</f>
        <v>0</v>
      </c>
      <c r="EA378" s="167">
        <f>AVERAGE(DN$6:DN378)</f>
        <v>1884.4504021447722</v>
      </c>
      <c r="EB378" s="167">
        <f>AVERAGE(DO$6:DO378)</f>
        <v>0</v>
      </c>
      <c r="EC378" s="167">
        <f>AVERAGE(DP$6:DP378)</f>
        <v>523.45844504021443</v>
      </c>
      <c r="ED378" s="167">
        <f>AVERAGE(DQ$6:DQ378)</f>
        <v>157.03753351206436</v>
      </c>
      <c r="EE378" s="167">
        <f>AVERAGE(DR$6:DR378)</f>
        <v>1657.9973190348526</v>
      </c>
      <c r="EF378" s="164">
        <f>AVERAGE(DS$6:DS378)</f>
        <v>0.87131367292225204</v>
      </c>
      <c r="EG378" s="167">
        <f>AVERAGE(DT$6:DT378)</f>
        <v>15.683646112600536</v>
      </c>
      <c r="EH378" s="167">
        <f>AVERAGE(DU$6:DU378)</f>
        <v>242.1367292225201</v>
      </c>
      <c r="FJ378" s="103">
        <v>373</v>
      </c>
      <c r="FK378" s="165">
        <v>5.5803661512169001</v>
      </c>
      <c r="FL378" s="163">
        <v>0.15</v>
      </c>
      <c r="FM378" s="161">
        <v>6</v>
      </c>
      <c r="FN378" s="168">
        <v>386</v>
      </c>
      <c r="FO378" s="161">
        <v>11</v>
      </c>
      <c r="FP378" s="161">
        <v>11</v>
      </c>
      <c r="FQ378" s="161">
        <v>0</v>
      </c>
      <c r="FR378" s="168">
        <v>1980</v>
      </c>
      <c r="FS378" s="168">
        <v>0</v>
      </c>
      <c r="FT378" s="168">
        <v>550</v>
      </c>
      <c r="FU378" s="168">
        <v>165</v>
      </c>
      <c r="FV378" s="168">
        <v>1726</v>
      </c>
      <c r="FW378" s="161">
        <v>1</v>
      </c>
      <c r="FX378" s="168">
        <v>36</v>
      </c>
      <c r="FY378" s="168">
        <v>290</v>
      </c>
      <c r="FZ378" s="161" t="s">
        <v>117</v>
      </c>
      <c r="GB378" s="160">
        <f>AVERAGE(FO$6:FO378)</f>
        <v>9.9195710455764079</v>
      </c>
      <c r="GC378" s="160">
        <f>AVERAGE(FP$6:FP378)</f>
        <v>9.9195710455764079</v>
      </c>
      <c r="GD378" s="160">
        <f>AVERAGE(FQ$6:FQ378)</f>
        <v>0</v>
      </c>
      <c r="GE378" s="166">
        <f>AVERAGE(FR$6:FR378)</f>
        <v>1785.5227882037534</v>
      </c>
      <c r="GF378" s="166">
        <f>AVERAGE(FS$6:FS378)</f>
        <v>0</v>
      </c>
      <c r="GG378" s="166">
        <f>AVERAGE(FT$6:FT378)</f>
        <v>495.97855227882036</v>
      </c>
      <c r="GH378" s="166">
        <f>AVERAGE(FU$6:FU378)</f>
        <v>148.79356568364611</v>
      </c>
      <c r="GI378" s="166">
        <f>AVERAGE(FV$6:FV378)</f>
        <v>1633.1930294906167</v>
      </c>
      <c r="GJ378" s="160">
        <f>AVERAGE(FW$6:FW378)</f>
        <v>0.84450402144772119</v>
      </c>
      <c r="GK378" s="166">
        <f>AVERAGE(FX$6:FX378)</f>
        <v>30.402144772117964</v>
      </c>
      <c r="GL378" s="166">
        <f>AVERAGE(FY$6:FY378)</f>
        <v>182.73190348525469</v>
      </c>
      <c r="HM378" s="98">
        <v>373</v>
      </c>
      <c r="HN378" s="179">
        <v>14.116877883341727</v>
      </c>
      <c r="HO378" s="188">
        <v>0.15</v>
      </c>
      <c r="HP378" s="177">
        <v>3</v>
      </c>
      <c r="HQ378" s="191">
        <v>426</v>
      </c>
      <c r="HR378" s="177">
        <v>15</v>
      </c>
      <c r="HS378" s="177">
        <v>15</v>
      </c>
      <c r="HT378" s="177">
        <v>0</v>
      </c>
      <c r="HU378" s="191">
        <v>2250</v>
      </c>
      <c r="HV378" s="191">
        <v>0</v>
      </c>
      <c r="HW378" s="191">
        <v>750</v>
      </c>
      <c r="HX378" s="191">
        <v>225</v>
      </c>
      <c r="HY378" s="191">
        <v>2026</v>
      </c>
      <c r="HZ378" s="177">
        <v>2</v>
      </c>
      <c r="IA378" s="191">
        <v>60</v>
      </c>
      <c r="IB378" s="191">
        <v>284</v>
      </c>
      <c r="IC378" s="177" t="s">
        <v>117</v>
      </c>
      <c r="IE378" s="164">
        <f>AVERAGE(HR$6:HR378)</f>
        <v>19.865951742627345</v>
      </c>
      <c r="IF378" s="164">
        <f>AVERAGE(HS$6:HS378)</f>
        <v>19.222520107238605</v>
      </c>
      <c r="IG378" s="164">
        <f>AVERAGE(HT$6:HT378)</f>
        <v>1.032171581769437</v>
      </c>
      <c r="IH378" s="167">
        <f>AVERAGE(HU$6:HU378)</f>
        <v>2883.3780160857909</v>
      </c>
      <c r="II378" s="167">
        <f>AVERAGE(HV$6:HV378)</f>
        <v>154.82573726541554</v>
      </c>
      <c r="IJ378" s="167">
        <f>AVERAGE(HW$6:HW378)</f>
        <v>909.51742627345845</v>
      </c>
      <c r="IK378" s="167">
        <f>AVERAGE(HX$6:HX378)</f>
        <v>272.85522788203752</v>
      </c>
      <c r="IL378" s="167">
        <f>AVERAGE(HY$6:HY378)</f>
        <v>2316.0804289544235</v>
      </c>
      <c r="IM378" s="164">
        <f>AVERAGE(HZ$6:HZ378)</f>
        <v>2.3967828418230561</v>
      </c>
      <c r="IN378" s="167">
        <f>AVERAGE(IA$6:IA378)</f>
        <v>71.903485254691688</v>
      </c>
      <c r="IO378" s="167">
        <f>AVERAGE(IB$6:IB378)</f>
        <v>639.20107238605897</v>
      </c>
    </row>
    <row r="379" spans="2:249" x14ac:dyDescent="0.2">
      <c r="B379" s="103">
        <v>374</v>
      </c>
      <c r="C379" s="165">
        <v>25.756777029164279</v>
      </c>
      <c r="D379" s="163">
        <v>0.25</v>
      </c>
      <c r="E379" s="161">
        <v>6</v>
      </c>
      <c r="F379" s="168">
        <v>359</v>
      </c>
      <c r="G379" s="161">
        <v>26</v>
      </c>
      <c r="H379" s="161">
        <v>22</v>
      </c>
      <c r="I379" s="161">
        <v>2</v>
      </c>
      <c r="J379" s="168">
        <v>2640</v>
      </c>
      <c r="K379" s="168">
        <v>240</v>
      </c>
      <c r="L379" s="168">
        <v>1000</v>
      </c>
      <c r="M379" s="168">
        <v>300</v>
      </c>
      <c r="N379" s="168">
        <v>2524</v>
      </c>
      <c r="O379" s="161">
        <v>6</v>
      </c>
      <c r="P379" s="168">
        <v>72</v>
      </c>
      <c r="Q379" s="168">
        <v>188</v>
      </c>
      <c r="R379" s="161" t="s">
        <v>116</v>
      </c>
      <c r="T379" s="169">
        <f>AVERAGE(G$6:G379)</f>
        <v>23.5</v>
      </c>
      <c r="U379" s="169">
        <f>AVERAGE(H$6:H379)</f>
        <v>20.823529411764707</v>
      </c>
      <c r="V379" s="169">
        <f>AVERAGE(I$6:I379)</f>
        <v>1.3983957219251337</v>
      </c>
      <c r="W379" s="170">
        <f>AVERAGE(J$6:J379)</f>
        <v>2498.8235294117649</v>
      </c>
      <c r="X379" s="170">
        <f>AVERAGE(K$6:K379)</f>
        <v>167.80748663101605</v>
      </c>
      <c r="Y379" s="170">
        <f>AVERAGE(L$6:L379)</f>
        <v>971.2566844919786</v>
      </c>
      <c r="Z379" s="170">
        <f>AVERAGE(M$6:M379)</f>
        <v>291.37700534759358</v>
      </c>
      <c r="AA379" s="170">
        <f>AVERAGE(N$6:N379)</f>
        <v>2410.090909090909</v>
      </c>
      <c r="AB379" s="169">
        <f>AVERAGE(O$6:O379)</f>
        <v>3.0561497326203209</v>
      </c>
      <c r="AC379" s="170">
        <f>AVERAGE(P$6:P379)</f>
        <v>36.673796791443849</v>
      </c>
      <c r="AD379" s="170">
        <f>AVERAGE(Q$6:Q379)</f>
        <v>125.40641711229947</v>
      </c>
      <c r="AY379" s="5"/>
      <c r="AZ379" s="26">
        <v>374</v>
      </c>
      <c r="BA379" s="165">
        <v>15.286095246291246</v>
      </c>
      <c r="BB379" s="176">
        <v>0.15</v>
      </c>
      <c r="BC379" s="161">
        <v>6</v>
      </c>
      <c r="BD379" s="182">
        <v>432</v>
      </c>
      <c r="BE379" s="161">
        <v>19</v>
      </c>
      <c r="BF379" s="161">
        <v>19</v>
      </c>
      <c r="BG379" s="161">
        <v>0</v>
      </c>
      <c r="BH379" s="168">
        <v>2850</v>
      </c>
      <c r="BI379" s="168">
        <v>0</v>
      </c>
      <c r="BJ379" s="168">
        <v>950</v>
      </c>
      <c r="BK379" s="168">
        <v>285</v>
      </c>
      <c r="BL379" s="168">
        <v>2292</v>
      </c>
      <c r="BM379" s="161">
        <v>2</v>
      </c>
      <c r="BN379" s="168">
        <v>30</v>
      </c>
      <c r="BO379" s="168">
        <v>588</v>
      </c>
      <c r="BP379" s="161" t="s">
        <v>117</v>
      </c>
      <c r="BR379" s="164">
        <f>AVERAGE(BE$6:BE379)</f>
        <v>19.794117647058822</v>
      </c>
      <c r="BS379" s="164">
        <f>AVERAGE(BF$6:BF379)</f>
        <v>18.96524064171123</v>
      </c>
      <c r="BT379" s="164">
        <f>AVERAGE(BG$6:BG379)</f>
        <v>0.72192513368983957</v>
      </c>
      <c r="BU379" s="167">
        <f>AVERAGE(BH$6:BH379)</f>
        <v>2844.7860962566847</v>
      </c>
      <c r="BV379" s="167">
        <f>AVERAGE(BI$6:BI379)</f>
        <v>108.28877005347593</v>
      </c>
      <c r="BW379" s="167">
        <f>AVERAGE(BJ$6:BJ379)</f>
        <v>912.16577540106948</v>
      </c>
      <c r="BX379" s="167">
        <f>AVERAGE(BK$6:BK379)</f>
        <v>273.64973262032083</v>
      </c>
      <c r="BY379" s="167">
        <f>AVERAGE(BL$6:BL379)</f>
        <v>2264.8743315508023</v>
      </c>
      <c r="BZ379" s="164">
        <f>AVERAGE(BM$6:BM379)</f>
        <v>2.2352941176470589</v>
      </c>
      <c r="CA379" s="167">
        <f>AVERAGE(BN$6:BN379)</f>
        <v>33.529411764705884</v>
      </c>
      <c r="CB379" s="167">
        <f>AVERAGE(BO$6:BO379)</f>
        <v>613.44117647058829</v>
      </c>
      <c r="DF379" s="103">
        <v>374</v>
      </c>
      <c r="DG379" s="192">
        <v>6.5013778478748652</v>
      </c>
      <c r="DH379" s="193">
        <v>0.15</v>
      </c>
      <c r="DI379" s="105">
        <v>0</v>
      </c>
      <c r="DJ379" s="194">
        <v>300</v>
      </c>
      <c r="DK379" s="105">
        <v>6</v>
      </c>
      <c r="DL379" s="105">
        <v>6</v>
      </c>
      <c r="DM379" s="105">
        <v>0</v>
      </c>
      <c r="DN379" s="194">
        <v>1080</v>
      </c>
      <c r="DO379" s="194">
        <v>0</v>
      </c>
      <c r="DP379" s="194">
        <v>300</v>
      </c>
      <c r="DQ379" s="194">
        <v>90</v>
      </c>
      <c r="DR379" s="194">
        <v>1315</v>
      </c>
      <c r="DS379" s="105">
        <v>1</v>
      </c>
      <c r="DT379" s="194">
        <v>18</v>
      </c>
      <c r="DU379" s="194">
        <v>-217</v>
      </c>
      <c r="DV379" s="105" t="s">
        <v>117</v>
      </c>
      <c r="DX379" s="164">
        <f>AVERAGE(DK$6:DK379)</f>
        <v>10.457219251336898</v>
      </c>
      <c r="DY379" s="164">
        <f>AVERAGE(DL$6:DL379)</f>
        <v>10.457219251336898</v>
      </c>
      <c r="DZ379" s="164">
        <f>AVERAGE(DM$6:DM379)</f>
        <v>0</v>
      </c>
      <c r="EA379" s="167">
        <f>AVERAGE(DN$6:DN379)</f>
        <v>1882.2994652406417</v>
      </c>
      <c r="EB379" s="167">
        <f>AVERAGE(DO$6:DO379)</f>
        <v>0</v>
      </c>
      <c r="EC379" s="167">
        <f>AVERAGE(DP$6:DP379)</f>
        <v>522.86096256684493</v>
      </c>
      <c r="ED379" s="167">
        <f>AVERAGE(DQ$6:DQ379)</f>
        <v>156.85828877005346</v>
      </c>
      <c r="EE379" s="167">
        <f>AVERAGE(DR$6:DR379)</f>
        <v>1657.0802139037432</v>
      </c>
      <c r="EF379" s="164">
        <f>AVERAGE(DS$6:DS379)</f>
        <v>0.87165775401069523</v>
      </c>
      <c r="EG379" s="167">
        <f>AVERAGE(DT$6:DT379)</f>
        <v>15.689839572192513</v>
      </c>
      <c r="EH379" s="167">
        <f>AVERAGE(DU$6:DU379)</f>
        <v>240.90909090909091</v>
      </c>
      <c r="FJ379" s="103">
        <v>374</v>
      </c>
      <c r="FK379" s="165">
        <v>7.1108609163079954</v>
      </c>
      <c r="FL379" s="163">
        <v>0.2</v>
      </c>
      <c r="FM379" s="161">
        <v>4</v>
      </c>
      <c r="FN379" s="168">
        <v>565</v>
      </c>
      <c r="FO379" s="161">
        <v>10</v>
      </c>
      <c r="FP379" s="161">
        <v>10</v>
      </c>
      <c r="FQ379" s="161">
        <v>0</v>
      </c>
      <c r="FR379" s="168">
        <v>1800</v>
      </c>
      <c r="FS379" s="168">
        <v>0</v>
      </c>
      <c r="FT379" s="168">
        <v>500</v>
      </c>
      <c r="FU379" s="168">
        <v>150</v>
      </c>
      <c r="FV379" s="168">
        <v>1840</v>
      </c>
      <c r="FW379" s="161">
        <v>1</v>
      </c>
      <c r="FX379" s="168">
        <v>36</v>
      </c>
      <c r="FY379" s="168">
        <v>-4</v>
      </c>
      <c r="FZ379" s="161" t="s">
        <v>117</v>
      </c>
      <c r="GB379" s="160">
        <f>AVERAGE(FO$6:FO379)</f>
        <v>9.9197860962566846</v>
      </c>
      <c r="GC379" s="160">
        <f>AVERAGE(FP$6:FP379)</f>
        <v>9.9197860962566846</v>
      </c>
      <c r="GD379" s="160">
        <f>AVERAGE(FQ$6:FQ379)</f>
        <v>0</v>
      </c>
      <c r="GE379" s="166">
        <f>AVERAGE(FR$6:FR379)</f>
        <v>1785.5614973262032</v>
      </c>
      <c r="GF379" s="166">
        <f>AVERAGE(FS$6:FS379)</f>
        <v>0</v>
      </c>
      <c r="GG379" s="166">
        <f>AVERAGE(FT$6:FT379)</f>
        <v>495.98930481283423</v>
      </c>
      <c r="GH379" s="166">
        <f>AVERAGE(FU$6:FU379)</f>
        <v>148.79679144385025</v>
      </c>
      <c r="GI379" s="166">
        <f>AVERAGE(FV$6:FV379)</f>
        <v>1633.7459893048128</v>
      </c>
      <c r="GJ379" s="160">
        <f>AVERAGE(FW$6:FW379)</f>
        <v>0.84491978609625673</v>
      </c>
      <c r="GK379" s="166">
        <f>AVERAGE(FX$6:FX379)</f>
        <v>30.417112299465241</v>
      </c>
      <c r="GL379" s="166">
        <f>AVERAGE(FY$6:FY379)</f>
        <v>182.2326203208556</v>
      </c>
      <c r="HM379" s="98">
        <v>374</v>
      </c>
      <c r="HN379" s="179">
        <v>20.108270682494446</v>
      </c>
      <c r="HO379" s="188">
        <v>0.05</v>
      </c>
      <c r="HP379" s="177">
        <v>1</v>
      </c>
      <c r="HQ379" s="191">
        <v>534</v>
      </c>
      <c r="HR379" s="177">
        <v>20</v>
      </c>
      <c r="HS379" s="177">
        <v>20</v>
      </c>
      <c r="HT379" s="177">
        <v>0</v>
      </c>
      <c r="HU379" s="191">
        <v>3000</v>
      </c>
      <c r="HV379" s="191">
        <v>0</v>
      </c>
      <c r="HW379" s="191">
        <v>1000</v>
      </c>
      <c r="HX379" s="191">
        <v>300</v>
      </c>
      <c r="HY379" s="191">
        <v>2459</v>
      </c>
      <c r="HZ379" s="177">
        <v>1</v>
      </c>
      <c r="IA379" s="191">
        <v>30</v>
      </c>
      <c r="IB379" s="191">
        <v>571</v>
      </c>
      <c r="IC379" s="177" t="s">
        <v>116</v>
      </c>
      <c r="IE379" s="164">
        <f>AVERAGE(HR$6:HR379)</f>
        <v>19.866310160427808</v>
      </c>
      <c r="IF379" s="164">
        <f>AVERAGE(HS$6:HS379)</f>
        <v>19.224598930481282</v>
      </c>
      <c r="IG379" s="164">
        <f>AVERAGE(HT$6:HT379)</f>
        <v>1.0294117647058822</v>
      </c>
      <c r="IH379" s="167">
        <f>AVERAGE(HU$6:HU379)</f>
        <v>2883.6898395721923</v>
      </c>
      <c r="II379" s="167">
        <f>AVERAGE(HV$6:HV379)</f>
        <v>154.41176470588235</v>
      </c>
      <c r="IJ379" s="167">
        <f>AVERAGE(HW$6:HW379)</f>
        <v>909.75935828877004</v>
      </c>
      <c r="IK379" s="167">
        <f>AVERAGE(HX$6:HX379)</f>
        <v>272.92780748663102</v>
      </c>
      <c r="IL379" s="167">
        <f>AVERAGE(HY$6:HY379)</f>
        <v>2316.4625668449198</v>
      </c>
      <c r="IM379" s="164">
        <f>AVERAGE(HZ$6:HZ379)</f>
        <v>2.393048128342246</v>
      </c>
      <c r="IN379" s="167">
        <f>AVERAGE(IA$6:IA379)</f>
        <v>71.791443850267385</v>
      </c>
      <c r="IO379" s="167">
        <f>AVERAGE(IB$6:IB379)</f>
        <v>639.01871657754009</v>
      </c>
    </row>
    <row r="380" spans="2:249" x14ac:dyDescent="0.2">
      <c r="B380" s="103">
        <v>375</v>
      </c>
      <c r="C380" s="165">
        <v>18.124828183383901</v>
      </c>
      <c r="D380" s="163">
        <v>0.15</v>
      </c>
      <c r="E380" s="161">
        <v>6</v>
      </c>
      <c r="F380" s="168">
        <v>403</v>
      </c>
      <c r="G380" s="161">
        <v>21</v>
      </c>
      <c r="H380" s="161">
        <v>21</v>
      </c>
      <c r="I380" s="161">
        <v>1</v>
      </c>
      <c r="J380" s="168">
        <v>2520</v>
      </c>
      <c r="K380" s="168">
        <v>120</v>
      </c>
      <c r="L380" s="168">
        <v>1000</v>
      </c>
      <c r="M380" s="168">
        <v>300</v>
      </c>
      <c r="N380" s="168">
        <v>2448</v>
      </c>
      <c r="O380" s="161">
        <v>3</v>
      </c>
      <c r="P380" s="168">
        <v>36</v>
      </c>
      <c r="Q380" s="168">
        <v>108</v>
      </c>
      <c r="R380" s="161" t="s">
        <v>116</v>
      </c>
      <c r="T380" s="169">
        <f>AVERAGE(G$6:G380)</f>
        <v>23.493333333333332</v>
      </c>
      <c r="U380" s="169">
        <f>AVERAGE(H$6:H380)</f>
        <v>20.824000000000002</v>
      </c>
      <c r="V380" s="169">
        <f>AVERAGE(I$6:I380)</f>
        <v>1.3973333333333333</v>
      </c>
      <c r="W380" s="170">
        <f>AVERAGE(J$6:J380)</f>
        <v>2498.88</v>
      </c>
      <c r="X380" s="170">
        <f>AVERAGE(K$6:K380)</f>
        <v>167.68</v>
      </c>
      <c r="Y380" s="170">
        <f>AVERAGE(L$6:L380)</f>
        <v>971.33333333333337</v>
      </c>
      <c r="Z380" s="170">
        <f>AVERAGE(M$6:M380)</f>
        <v>291.39999999999998</v>
      </c>
      <c r="AA380" s="170">
        <f>AVERAGE(N$6:N380)</f>
        <v>2410.192</v>
      </c>
      <c r="AB380" s="169">
        <f>AVERAGE(O$6:O380)</f>
        <v>3.056</v>
      </c>
      <c r="AC380" s="170">
        <f>AVERAGE(P$6:P380)</f>
        <v>36.671999999999997</v>
      </c>
      <c r="AD380" s="170">
        <f>AVERAGE(Q$6:Q380)</f>
        <v>125.36</v>
      </c>
      <c r="AY380" s="5"/>
      <c r="AZ380" s="26">
        <v>375</v>
      </c>
      <c r="BA380" s="165">
        <v>18.970778318130218</v>
      </c>
      <c r="BB380" s="176">
        <v>0.25</v>
      </c>
      <c r="BC380" s="161">
        <v>1</v>
      </c>
      <c r="BD380" s="182">
        <v>274</v>
      </c>
      <c r="BE380" s="161">
        <v>15</v>
      </c>
      <c r="BF380" s="161">
        <v>15</v>
      </c>
      <c r="BG380" s="161">
        <v>0</v>
      </c>
      <c r="BH380" s="168">
        <v>2250</v>
      </c>
      <c r="BI380" s="168">
        <v>0</v>
      </c>
      <c r="BJ380" s="168">
        <v>750</v>
      </c>
      <c r="BK380" s="168">
        <v>225</v>
      </c>
      <c r="BL380" s="168">
        <v>1874</v>
      </c>
      <c r="BM380" s="161">
        <v>5</v>
      </c>
      <c r="BN380" s="168">
        <v>75</v>
      </c>
      <c r="BO380" s="168">
        <v>451</v>
      </c>
      <c r="BP380" s="161" t="s">
        <v>117</v>
      </c>
      <c r="BR380" s="164">
        <f>AVERAGE(BE$6:BE380)</f>
        <v>19.781333333333333</v>
      </c>
      <c r="BS380" s="164">
        <f>AVERAGE(BF$6:BF380)</f>
        <v>18.954666666666668</v>
      </c>
      <c r="BT380" s="164">
        <f>AVERAGE(BG$6:BG380)</f>
        <v>0.72</v>
      </c>
      <c r="BU380" s="167">
        <f>AVERAGE(BH$6:BH380)</f>
        <v>2843.2</v>
      </c>
      <c r="BV380" s="167">
        <f>AVERAGE(BI$6:BI380)</f>
        <v>108</v>
      </c>
      <c r="BW380" s="167">
        <f>AVERAGE(BJ$6:BJ380)</f>
        <v>911.73333333333335</v>
      </c>
      <c r="BX380" s="167">
        <f>AVERAGE(BK$6:BK380)</f>
        <v>273.52</v>
      </c>
      <c r="BY380" s="167">
        <f>AVERAGE(BL$6:BL380)</f>
        <v>2263.8319999999999</v>
      </c>
      <c r="BZ380" s="164">
        <f>AVERAGE(BM$6:BM380)</f>
        <v>2.2426666666666666</v>
      </c>
      <c r="CA380" s="167">
        <f>AVERAGE(BN$6:BN380)</f>
        <v>33.64</v>
      </c>
      <c r="CB380" s="167">
        <f>AVERAGE(BO$6:BO380)</f>
        <v>613.00800000000004</v>
      </c>
      <c r="DF380" s="103">
        <v>375</v>
      </c>
      <c r="DG380" s="192">
        <v>7.9143874988358229</v>
      </c>
      <c r="DH380" s="193">
        <v>0.15</v>
      </c>
      <c r="DI380" s="105">
        <v>1</v>
      </c>
      <c r="DJ380" s="194">
        <v>520</v>
      </c>
      <c r="DK380" s="105">
        <v>8</v>
      </c>
      <c r="DL380" s="105">
        <v>8</v>
      </c>
      <c r="DM380" s="105">
        <v>0</v>
      </c>
      <c r="DN380" s="194">
        <v>1440</v>
      </c>
      <c r="DO380" s="194">
        <v>0</v>
      </c>
      <c r="DP380" s="194">
        <v>400</v>
      </c>
      <c r="DQ380" s="194">
        <v>120</v>
      </c>
      <c r="DR380" s="194">
        <v>1665</v>
      </c>
      <c r="DS380" s="105">
        <v>1</v>
      </c>
      <c r="DT380" s="194">
        <v>18</v>
      </c>
      <c r="DU380" s="194">
        <v>-207</v>
      </c>
      <c r="DV380" s="105" t="s">
        <v>117</v>
      </c>
      <c r="DX380" s="164">
        <f>AVERAGE(DK$6:DK380)</f>
        <v>10.450666666666667</v>
      </c>
      <c r="DY380" s="164">
        <f>AVERAGE(DL$6:DL380)</f>
        <v>10.450666666666667</v>
      </c>
      <c r="DZ380" s="164">
        <f>AVERAGE(DM$6:DM380)</f>
        <v>0</v>
      </c>
      <c r="EA380" s="167">
        <f>AVERAGE(DN$6:DN380)</f>
        <v>1881.12</v>
      </c>
      <c r="EB380" s="167">
        <f>AVERAGE(DO$6:DO380)</f>
        <v>0</v>
      </c>
      <c r="EC380" s="167">
        <f>AVERAGE(DP$6:DP380)</f>
        <v>522.5333333333333</v>
      </c>
      <c r="ED380" s="167">
        <f>AVERAGE(DQ$6:DQ380)</f>
        <v>156.76</v>
      </c>
      <c r="EE380" s="167">
        <f>AVERAGE(DR$6:DR380)</f>
        <v>1657.1013333333333</v>
      </c>
      <c r="EF380" s="164">
        <f>AVERAGE(DS$6:DS380)</f>
        <v>0.872</v>
      </c>
      <c r="EG380" s="167">
        <f>AVERAGE(DT$6:DT380)</f>
        <v>15.696</v>
      </c>
      <c r="EH380" s="167">
        <f>AVERAGE(DU$6:DU380)</f>
        <v>239.71466666666666</v>
      </c>
      <c r="FJ380" s="103">
        <v>375</v>
      </c>
      <c r="FK380" s="165">
        <v>7.1505915311784527</v>
      </c>
      <c r="FL380" s="163">
        <v>0.2</v>
      </c>
      <c r="FM380" s="161">
        <v>4</v>
      </c>
      <c r="FN380" s="168">
        <v>256</v>
      </c>
      <c r="FO380" s="161">
        <v>10</v>
      </c>
      <c r="FP380" s="161">
        <v>10</v>
      </c>
      <c r="FQ380" s="161">
        <v>0</v>
      </c>
      <c r="FR380" s="168">
        <v>1800</v>
      </c>
      <c r="FS380" s="168">
        <v>0</v>
      </c>
      <c r="FT380" s="168">
        <v>500</v>
      </c>
      <c r="FU380" s="168">
        <v>150</v>
      </c>
      <c r="FV380" s="168">
        <v>1531</v>
      </c>
      <c r="FW380" s="161">
        <v>1</v>
      </c>
      <c r="FX380" s="168">
        <v>36</v>
      </c>
      <c r="FY380" s="168">
        <v>305</v>
      </c>
      <c r="FZ380" s="161" t="s">
        <v>117</v>
      </c>
      <c r="GB380" s="160">
        <f>AVERAGE(FO$6:FO380)</f>
        <v>9.92</v>
      </c>
      <c r="GC380" s="160">
        <f>AVERAGE(FP$6:FP380)</f>
        <v>9.92</v>
      </c>
      <c r="GD380" s="160">
        <f>AVERAGE(FQ$6:FQ380)</f>
        <v>0</v>
      </c>
      <c r="GE380" s="166">
        <f>AVERAGE(FR$6:FR380)</f>
        <v>1785.6</v>
      </c>
      <c r="GF380" s="166">
        <f>AVERAGE(FS$6:FS380)</f>
        <v>0</v>
      </c>
      <c r="GG380" s="166">
        <f>AVERAGE(FT$6:FT380)</f>
        <v>496</v>
      </c>
      <c r="GH380" s="166">
        <f>AVERAGE(FU$6:FU380)</f>
        <v>148.80000000000001</v>
      </c>
      <c r="GI380" s="166">
        <f>AVERAGE(FV$6:FV380)</f>
        <v>1633.472</v>
      </c>
      <c r="GJ380" s="160">
        <f>AVERAGE(FW$6:FW380)</f>
        <v>0.84533333333333338</v>
      </c>
      <c r="GK380" s="166">
        <f>AVERAGE(FX$6:FX380)</f>
        <v>30.431999999999999</v>
      </c>
      <c r="GL380" s="166">
        <f>AVERAGE(FY$6:FY380)</f>
        <v>182.56</v>
      </c>
      <c r="HM380" s="98">
        <v>375</v>
      </c>
      <c r="HN380" s="179">
        <v>19.738857343232034</v>
      </c>
      <c r="HO380" s="188">
        <v>0.05</v>
      </c>
      <c r="HP380" s="177">
        <v>7</v>
      </c>
      <c r="HQ380" s="191">
        <v>308</v>
      </c>
      <c r="HR380" s="177">
        <v>26</v>
      </c>
      <c r="HS380" s="177">
        <v>23</v>
      </c>
      <c r="HT380" s="177">
        <v>3</v>
      </c>
      <c r="HU380" s="191">
        <v>3450</v>
      </c>
      <c r="HV380" s="191">
        <v>450</v>
      </c>
      <c r="HW380" s="191">
        <v>1000</v>
      </c>
      <c r="HX380" s="191">
        <v>300</v>
      </c>
      <c r="HY380" s="191">
        <v>2683</v>
      </c>
      <c r="HZ380" s="177">
        <v>1</v>
      </c>
      <c r="IA380" s="191">
        <v>30</v>
      </c>
      <c r="IB380" s="191">
        <v>797</v>
      </c>
      <c r="IC380" s="177" t="s">
        <v>116</v>
      </c>
      <c r="IE380" s="164">
        <f>AVERAGE(HR$6:HR380)</f>
        <v>19.882666666666665</v>
      </c>
      <c r="IF380" s="164">
        <f>AVERAGE(HS$6:HS380)</f>
        <v>19.234666666666666</v>
      </c>
      <c r="IG380" s="164">
        <f>AVERAGE(HT$6:HT380)</f>
        <v>1.0346666666666666</v>
      </c>
      <c r="IH380" s="167">
        <f>AVERAGE(HU$6:HU380)</f>
        <v>2885.2</v>
      </c>
      <c r="II380" s="167">
        <f>AVERAGE(HV$6:HV380)</f>
        <v>155.19999999999999</v>
      </c>
      <c r="IJ380" s="167">
        <f>AVERAGE(HW$6:HW380)</f>
        <v>910</v>
      </c>
      <c r="IK380" s="167">
        <f>AVERAGE(HX$6:HX380)</f>
        <v>273</v>
      </c>
      <c r="IL380" s="167">
        <f>AVERAGE(HY$6:HY380)</f>
        <v>2317.44</v>
      </c>
      <c r="IM380" s="164">
        <f>AVERAGE(HZ$6:HZ380)</f>
        <v>2.3893333333333335</v>
      </c>
      <c r="IN380" s="167">
        <f>AVERAGE(IA$6:IA380)</f>
        <v>71.680000000000007</v>
      </c>
      <c r="IO380" s="167">
        <f>AVERAGE(IB$6:IB380)</f>
        <v>639.44000000000005</v>
      </c>
    </row>
    <row r="381" spans="2:249" x14ac:dyDescent="0.2">
      <c r="B381" s="103">
        <v>376</v>
      </c>
      <c r="C381" s="165">
        <v>22.196951292470501</v>
      </c>
      <c r="D381" s="163">
        <v>0.05</v>
      </c>
      <c r="E381" s="161">
        <v>2</v>
      </c>
      <c r="F381" s="168">
        <v>459</v>
      </c>
      <c r="G381" s="161">
        <v>23</v>
      </c>
      <c r="H381" s="161">
        <v>22</v>
      </c>
      <c r="I381" s="161">
        <v>2</v>
      </c>
      <c r="J381" s="168">
        <v>2640</v>
      </c>
      <c r="K381" s="168">
        <v>240</v>
      </c>
      <c r="L381" s="168">
        <v>1000</v>
      </c>
      <c r="M381" s="168">
        <v>300</v>
      </c>
      <c r="N381" s="168">
        <v>2624</v>
      </c>
      <c r="O381" s="161">
        <v>1</v>
      </c>
      <c r="P381" s="168">
        <v>12</v>
      </c>
      <c r="Q381" s="168">
        <v>28</v>
      </c>
      <c r="R381" s="161" t="s">
        <v>116</v>
      </c>
      <c r="T381" s="169">
        <f>AVERAGE(G$6:G381)</f>
        <v>23.492021276595743</v>
      </c>
      <c r="U381" s="169">
        <f>AVERAGE(H$6:H381)</f>
        <v>20.827127659574469</v>
      </c>
      <c r="V381" s="169">
        <f>AVERAGE(I$6:I381)</f>
        <v>1.3989361702127661</v>
      </c>
      <c r="W381" s="170">
        <f>AVERAGE(J$6:J381)</f>
        <v>2499.255319148936</v>
      </c>
      <c r="X381" s="170">
        <f>AVERAGE(K$6:K381)</f>
        <v>167.87234042553192</v>
      </c>
      <c r="Y381" s="170">
        <f>AVERAGE(L$6:L381)</f>
        <v>971.40957446808511</v>
      </c>
      <c r="Z381" s="170">
        <f>AVERAGE(M$6:M381)</f>
        <v>291.42287234042556</v>
      </c>
      <c r="AA381" s="170">
        <f>AVERAGE(N$6:N381)</f>
        <v>2410.7606382978724</v>
      </c>
      <c r="AB381" s="169">
        <f>AVERAGE(O$6:O381)</f>
        <v>3.0505319148936172</v>
      </c>
      <c r="AC381" s="170">
        <f>AVERAGE(P$6:P381)</f>
        <v>36.606382978723403</v>
      </c>
      <c r="AD381" s="170">
        <f>AVERAGE(Q$6:Q381)</f>
        <v>125.10106382978724</v>
      </c>
      <c r="AY381" s="5"/>
      <c r="AZ381" s="26">
        <v>376</v>
      </c>
      <c r="BA381" s="165">
        <v>22.881358828398881</v>
      </c>
      <c r="BB381" s="176">
        <v>0.05</v>
      </c>
      <c r="BC381" s="161">
        <v>4</v>
      </c>
      <c r="BD381" s="182">
        <v>218</v>
      </c>
      <c r="BE381" s="161">
        <v>26</v>
      </c>
      <c r="BF381" s="161">
        <v>22</v>
      </c>
      <c r="BG381" s="161">
        <v>2</v>
      </c>
      <c r="BH381" s="168">
        <v>3300</v>
      </c>
      <c r="BI381" s="168">
        <v>300</v>
      </c>
      <c r="BJ381" s="168">
        <v>1000</v>
      </c>
      <c r="BK381" s="168">
        <v>300</v>
      </c>
      <c r="BL381" s="168">
        <v>2443</v>
      </c>
      <c r="BM381" s="161">
        <v>1</v>
      </c>
      <c r="BN381" s="168">
        <v>15</v>
      </c>
      <c r="BO381" s="168">
        <v>872</v>
      </c>
      <c r="BP381" s="161" t="s">
        <v>116</v>
      </c>
      <c r="BR381" s="164">
        <f>AVERAGE(BE$6:BE381)</f>
        <v>19.797872340425531</v>
      </c>
      <c r="BS381" s="164">
        <f>AVERAGE(BF$6:BF381)</f>
        <v>18.962765957446809</v>
      </c>
      <c r="BT381" s="164">
        <f>AVERAGE(BG$6:BG381)</f>
        <v>0.72340425531914898</v>
      </c>
      <c r="BU381" s="167">
        <f>AVERAGE(BH$6:BH381)</f>
        <v>2844.4148936170213</v>
      </c>
      <c r="BV381" s="167">
        <f>AVERAGE(BI$6:BI381)</f>
        <v>108.51063829787235</v>
      </c>
      <c r="BW381" s="167">
        <f>AVERAGE(BJ$6:BJ381)</f>
        <v>911.968085106383</v>
      </c>
      <c r="BX381" s="167">
        <f>AVERAGE(BK$6:BK381)</f>
        <v>273.59042553191489</v>
      </c>
      <c r="BY381" s="167">
        <f>AVERAGE(BL$6:BL381)</f>
        <v>2264.3085106382978</v>
      </c>
      <c r="BZ381" s="164">
        <f>AVERAGE(BM$6:BM381)</f>
        <v>2.2393617021276597</v>
      </c>
      <c r="CA381" s="167">
        <f>AVERAGE(BN$6:BN381)</f>
        <v>33.590425531914896</v>
      </c>
      <c r="CB381" s="167">
        <f>AVERAGE(BO$6:BO381)</f>
        <v>613.69680851063833</v>
      </c>
      <c r="DF381" s="103">
        <v>376</v>
      </c>
      <c r="DG381" s="192">
        <v>4.8558761583336283</v>
      </c>
      <c r="DH381" s="193">
        <v>0.1</v>
      </c>
      <c r="DI381" s="105">
        <v>1</v>
      </c>
      <c r="DJ381" s="194">
        <v>173</v>
      </c>
      <c r="DK381" s="105">
        <v>6</v>
      </c>
      <c r="DL381" s="105">
        <v>6</v>
      </c>
      <c r="DM381" s="105">
        <v>0</v>
      </c>
      <c r="DN381" s="194">
        <v>1080</v>
      </c>
      <c r="DO381" s="194">
        <v>0</v>
      </c>
      <c r="DP381" s="194">
        <v>300</v>
      </c>
      <c r="DQ381" s="194">
        <v>90</v>
      </c>
      <c r="DR381" s="194">
        <v>1188</v>
      </c>
      <c r="DS381" s="105">
        <v>0</v>
      </c>
      <c r="DT381" s="194">
        <v>0</v>
      </c>
      <c r="DU381" s="194">
        <v>-108</v>
      </c>
      <c r="DV381" s="105" t="s">
        <v>117</v>
      </c>
      <c r="DX381" s="164">
        <f>AVERAGE(DK$6:DK381)</f>
        <v>10.438829787234043</v>
      </c>
      <c r="DY381" s="164">
        <f>AVERAGE(DL$6:DL381)</f>
        <v>10.438829787234043</v>
      </c>
      <c r="DZ381" s="164">
        <f>AVERAGE(DM$6:DM381)</f>
        <v>0</v>
      </c>
      <c r="EA381" s="167">
        <f>AVERAGE(DN$6:DN381)</f>
        <v>1878.9893617021276</v>
      </c>
      <c r="EB381" s="167">
        <f>AVERAGE(DO$6:DO381)</f>
        <v>0</v>
      </c>
      <c r="EC381" s="167">
        <f>AVERAGE(DP$6:DP381)</f>
        <v>521.94148936170211</v>
      </c>
      <c r="ED381" s="167">
        <f>AVERAGE(DQ$6:DQ381)</f>
        <v>156.58244680851064</v>
      </c>
      <c r="EE381" s="167">
        <f>AVERAGE(DR$6:DR381)</f>
        <v>1655.8537234042553</v>
      </c>
      <c r="EF381" s="164">
        <f>AVERAGE(DS$6:DS381)</f>
        <v>0.86968085106382975</v>
      </c>
      <c r="EG381" s="167">
        <f>AVERAGE(DT$6:DT381)</f>
        <v>15.654255319148936</v>
      </c>
      <c r="EH381" s="167">
        <f>AVERAGE(DU$6:DU381)</f>
        <v>238.78989361702128</v>
      </c>
      <c r="FJ381" s="103">
        <v>376</v>
      </c>
      <c r="FK381" s="165">
        <v>6.699837546396533</v>
      </c>
      <c r="FL381" s="163">
        <v>0.05</v>
      </c>
      <c r="FM381" s="161">
        <v>8</v>
      </c>
      <c r="FN381" s="168">
        <v>195</v>
      </c>
      <c r="FO381" s="161">
        <v>15</v>
      </c>
      <c r="FP381" s="161">
        <v>15</v>
      </c>
      <c r="FQ381" s="161">
        <v>0</v>
      </c>
      <c r="FR381" s="168">
        <v>2700</v>
      </c>
      <c r="FS381" s="168">
        <v>0</v>
      </c>
      <c r="FT381" s="168">
        <v>750</v>
      </c>
      <c r="FU381" s="168">
        <v>225</v>
      </c>
      <c r="FV381" s="168">
        <v>1795</v>
      </c>
      <c r="FW381" s="161">
        <v>0</v>
      </c>
      <c r="FX381" s="168">
        <v>0</v>
      </c>
      <c r="FY381" s="168">
        <v>905</v>
      </c>
      <c r="FZ381" s="161" t="s">
        <v>117</v>
      </c>
      <c r="GB381" s="160">
        <f>AVERAGE(FO$6:FO381)</f>
        <v>9.9335106382978715</v>
      </c>
      <c r="GC381" s="160">
        <f>AVERAGE(FP$6:FP381)</f>
        <v>9.9335106382978715</v>
      </c>
      <c r="GD381" s="160">
        <f>AVERAGE(FQ$6:FQ381)</f>
        <v>0</v>
      </c>
      <c r="GE381" s="166">
        <f>AVERAGE(FR$6:FR381)</f>
        <v>1788.0319148936171</v>
      </c>
      <c r="GF381" s="166">
        <f>AVERAGE(FS$6:FS381)</f>
        <v>0</v>
      </c>
      <c r="GG381" s="166">
        <f>AVERAGE(FT$6:FT381)</f>
        <v>496.67553191489361</v>
      </c>
      <c r="GH381" s="166">
        <f>AVERAGE(FU$6:FU381)</f>
        <v>149.00265957446808</v>
      </c>
      <c r="GI381" s="166">
        <f>AVERAGE(FV$6:FV381)</f>
        <v>1633.9015957446809</v>
      </c>
      <c r="GJ381" s="160">
        <f>AVERAGE(FW$6:FW381)</f>
        <v>0.84308510638297873</v>
      </c>
      <c r="GK381" s="166">
        <f>AVERAGE(FX$6:FX381)</f>
        <v>30.351063829787233</v>
      </c>
      <c r="GL381" s="166">
        <f>AVERAGE(FY$6:FY381)</f>
        <v>184.48138297872342</v>
      </c>
      <c r="HM381" s="98">
        <v>376</v>
      </c>
      <c r="HN381" s="179">
        <v>17.430409274832456</v>
      </c>
      <c r="HO381" s="188">
        <v>0.1</v>
      </c>
      <c r="HP381" s="177">
        <v>3</v>
      </c>
      <c r="HQ381" s="191">
        <v>425</v>
      </c>
      <c r="HR381" s="177">
        <v>18</v>
      </c>
      <c r="HS381" s="177">
        <v>18</v>
      </c>
      <c r="HT381" s="177">
        <v>0</v>
      </c>
      <c r="HU381" s="191">
        <v>2700</v>
      </c>
      <c r="HV381" s="191">
        <v>0</v>
      </c>
      <c r="HW381" s="191">
        <v>900</v>
      </c>
      <c r="HX381" s="191">
        <v>270</v>
      </c>
      <c r="HY381" s="191">
        <v>2220</v>
      </c>
      <c r="HZ381" s="177">
        <v>2</v>
      </c>
      <c r="IA381" s="191">
        <v>60</v>
      </c>
      <c r="IB381" s="191">
        <v>540</v>
      </c>
      <c r="IC381" s="177" t="s">
        <v>117</v>
      </c>
      <c r="IE381" s="164">
        <f>AVERAGE(HR$6:HR381)</f>
        <v>19.877659574468087</v>
      </c>
      <c r="IF381" s="164">
        <f>AVERAGE(HS$6:HS381)</f>
        <v>19.231382978723403</v>
      </c>
      <c r="IG381" s="164">
        <f>AVERAGE(HT$6:HT381)</f>
        <v>1.0319148936170213</v>
      </c>
      <c r="IH381" s="167">
        <f>AVERAGE(HU$6:HU381)</f>
        <v>2884.7074468085107</v>
      </c>
      <c r="II381" s="167">
        <f>AVERAGE(HV$6:HV381)</f>
        <v>154.78723404255319</v>
      </c>
      <c r="IJ381" s="167">
        <f>AVERAGE(HW$6:HW381)</f>
        <v>909.97340425531911</v>
      </c>
      <c r="IK381" s="167">
        <f>AVERAGE(HX$6:HX381)</f>
        <v>272.99202127659572</v>
      </c>
      <c r="IL381" s="167">
        <f>AVERAGE(HY$6:HY381)</f>
        <v>2317.1808510638298</v>
      </c>
      <c r="IM381" s="164">
        <f>AVERAGE(HZ$6:HZ381)</f>
        <v>2.3882978723404253</v>
      </c>
      <c r="IN381" s="167">
        <f>AVERAGE(IA$6:IA381)</f>
        <v>71.648936170212764</v>
      </c>
      <c r="IO381" s="167">
        <f>AVERAGE(IB$6:IB381)</f>
        <v>639.17553191489367</v>
      </c>
    </row>
    <row r="382" spans="2:249" x14ac:dyDescent="0.2">
      <c r="B382" s="103">
        <v>377</v>
      </c>
      <c r="C382" s="165">
        <v>17.843048241629344</v>
      </c>
      <c r="D382" s="163">
        <v>0.05</v>
      </c>
      <c r="E382" s="161">
        <v>4</v>
      </c>
      <c r="F382" s="168">
        <v>376</v>
      </c>
      <c r="G382" s="161">
        <v>21</v>
      </c>
      <c r="H382" s="161">
        <v>21</v>
      </c>
      <c r="I382" s="161">
        <v>1</v>
      </c>
      <c r="J382" s="168">
        <v>2520</v>
      </c>
      <c r="K382" s="168">
        <v>120</v>
      </c>
      <c r="L382" s="168">
        <v>1000</v>
      </c>
      <c r="M382" s="168">
        <v>300</v>
      </c>
      <c r="N382" s="168">
        <v>2421</v>
      </c>
      <c r="O382" s="161">
        <v>1</v>
      </c>
      <c r="P382" s="168">
        <v>12</v>
      </c>
      <c r="Q382" s="168">
        <v>111</v>
      </c>
      <c r="R382" s="161" t="s">
        <v>116</v>
      </c>
      <c r="T382" s="169">
        <f>AVERAGE(G$6:G382)</f>
        <v>23.485411140583555</v>
      </c>
      <c r="U382" s="169">
        <f>AVERAGE(H$6:H382)</f>
        <v>20.827586206896552</v>
      </c>
      <c r="V382" s="169">
        <f>AVERAGE(I$6:I382)</f>
        <v>1.3978779840848807</v>
      </c>
      <c r="W382" s="170">
        <f>AVERAGE(J$6:J382)</f>
        <v>2499.3103448275861</v>
      </c>
      <c r="X382" s="170">
        <f>AVERAGE(K$6:K382)</f>
        <v>167.74535809018568</v>
      </c>
      <c r="Y382" s="170">
        <f>AVERAGE(L$6:L382)</f>
        <v>971.48541114058355</v>
      </c>
      <c r="Z382" s="170">
        <f>AVERAGE(M$6:M382)</f>
        <v>291.44562334217505</v>
      </c>
      <c r="AA382" s="170">
        <f>AVERAGE(N$6:N382)</f>
        <v>2410.787798408488</v>
      </c>
      <c r="AB382" s="169">
        <f>AVERAGE(O$6:O382)</f>
        <v>3.0450928381962865</v>
      </c>
      <c r="AC382" s="170">
        <f>AVERAGE(P$6:P382)</f>
        <v>36.54111405835544</v>
      </c>
      <c r="AD382" s="170">
        <f>AVERAGE(Q$6:Q382)</f>
        <v>125.06366047745358</v>
      </c>
      <c r="AY382" s="5"/>
      <c r="AZ382" s="26">
        <v>377</v>
      </c>
      <c r="BA382" s="165">
        <v>12.624644061882513</v>
      </c>
      <c r="BB382" s="176">
        <v>0.1</v>
      </c>
      <c r="BC382" s="161">
        <v>3</v>
      </c>
      <c r="BD382" s="182">
        <v>326</v>
      </c>
      <c r="BE382" s="161">
        <v>15</v>
      </c>
      <c r="BF382" s="161">
        <v>15</v>
      </c>
      <c r="BG382" s="161">
        <v>0</v>
      </c>
      <c r="BH382" s="168">
        <v>2250</v>
      </c>
      <c r="BI382" s="168">
        <v>0</v>
      </c>
      <c r="BJ382" s="168">
        <v>750</v>
      </c>
      <c r="BK382" s="168">
        <v>225</v>
      </c>
      <c r="BL382" s="168">
        <v>1926</v>
      </c>
      <c r="BM382" s="161">
        <v>1</v>
      </c>
      <c r="BN382" s="168">
        <v>15</v>
      </c>
      <c r="BO382" s="168">
        <v>339</v>
      </c>
      <c r="BP382" s="161" t="s">
        <v>117</v>
      </c>
      <c r="BR382" s="164">
        <f>AVERAGE(BE$6:BE382)</f>
        <v>19.785145888594165</v>
      </c>
      <c r="BS382" s="164">
        <f>AVERAGE(BF$6:BF382)</f>
        <v>18.952254641909814</v>
      </c>
      <c r="BT382" s="164">
        <f>AVERAGE(BG$6:BG382)</f>
        <v>0.72148541114058351</v>
      </c>
      <c r="BU382" s="167">
        <f>AVERAGE(BH$6:BH382)</f>
        <v>2842.8381962864723</v>
      </c>
      <c r="BV382" s="167">
        <f>AVERAGE(BI$6:BI382)</f>
        <v>108.22281167108753</v>
      </c>
      <c r="BW382" s="167">
        <f>AVERAGE(BJ$6:BJ382)</f>
        <v>911.53846153846155</v>
      </c>
      <c r="BX382" s="167">
        <f>AVERAGE(BK$6:BK382)</f>
        <v>273.46153846153845</v>
      </c>
      <c r="BY382" s="167">
        <f>AVERAGE(BL$6:BL382)</f>
        <v>2263.4111405835542</v>
      </c>
      <c r="BZ382" s="164">
        <f>AVERAGE(BM$6:BM382)</f>
        <v>2.2360742705570291</v>
      </c>
      <c r="CA382" s="167">
        <f>AVERAGE(BN$6:BN382)</f>
        <v>33.54111405835544</v>
      </c>
      <c r="CB382" s="167">
        <f>AVERAGE(BO$6:BO382)</f>
        <v>612.9681697612732</v>
      </c>
      <c r="DF382" s="103">
        <v>377</v>
      </c>
      <c r="DG382" s="192">
        <v>6.2017380114733456</v>
      </c>
      <c r="DH382" s="193">
        <v>0.05</v>
      </c>
      <c r="DI382" s="105">
        <v>6</v>
      </c>
      <c r="DJ382" s="194">
        <v>442</v>
      </c>
      <c r="DK382" s="105">
        <v>12</v>
      </c>
      <c r="DL382" s="105">
        <v>12</v>
      </c>
      <c r="DM382" s="105">
        <v>0</v>
      </c>
      <c r="DN382" s="194">
        <v>2160</v>
      </c>
      <c r="DO382" s="194">
        <v>0</v>
      </c>
      <c r="DP382" s="194">
        <v>600</v>
      </c>
      <c r="DQ382" s="194">
        <v>180</v>
      </c>
      <c r="DR382" s="194">
        <v>1847</v>
      </c>
      <c r="DS382" s="105">
        <v>0</v>
      </c>
      <c r="DT382" s="194">
        <v>0</v>
      </c>
      <c r="DU382" s="194">
        <v>313</v>
      </c>
      <c r="DV382" s="105" t="s">
        <v>117</v>
      </c>
      <c r="DX382" s="164">
        <f>AVERAGE(DK$6:DK382)</f>
        <v>10.442970822281167</v>
      </c>
      <c r="DY382" s="164">
        <f>AVERAGE(DL$6:DL382)</f>
        <v>10.442970822281167</v>
      </c>
      <c r="DZ382" s="164">
        <f>AVERAGE(DM$6:DM382)</f>
        <v>0</v>
      </c>
      <c r="EA382" s="167">
        <f>AVERAGE(DN$6:DN382)</f>
        <v>1879.73474801061</v>
      </c>
      <c r="EB382" s="167">
        <f>AVERAGE(DO$6:DO382)</f>
        <v>0</v>
      </c>
      <c r="EC382" s="167">
        <f>AVERAGE(DP$6:DP382)</f>
        <v>522.14854111405839</v>
      </c>
      <c r="ED382" s="167">
        <f>AVERAGE(DQ$6:DQ382)</f>
        <v>156.64456233421751</v>
      </c>
      <c r="EE382" s="167">
        <f>AVERAGE(DR$6:DR382)</f>
        <v>1656.3607427055704</v>
      </c>
      <c r="EF382" s="164">
        <f>AVERAGE(DS$6:DS382)</f>
        <v>0.86737400530503983</v>
      </c>
      <c r="EG382" s="167">
        <f>AVERAGE(DT$6:DT382)</f>
        <v>15.612732095490717</v>
      </c>
      <c r="EH382" s="167">
        <f>AVERAGE(DU$6:DU382)</f>
        <v>238.9867374005305</v>
      </c>
      <c r="FJ382" s="103">
        <v>377</v>
      </c>
      <c r="FK382" s="165">
        <v>7.2831253225085666</v>
      </c>
      <c r="FL382" s="163">
        <v>0.2</v>
      </c>
      <c r="FM382" s="161">
        <v>1</v>
      </c>
      <c r="FN382" s="168">
        <v>229</v>
      </c>
      <c r="FO382" s="161">
        <v>7</v>
      </c>
      <c r="FP382" s="161">
        <v>7</v>
      </c>
      <c r="FQ382" s="161">
        <v>0</v>
      </c>
      <c r="FR382" s="168">
        <v>1260</v>
      </c>
      <c r="FS382" s="168">
        <v>0</v>
      </c>
      <c r="FT382" s="168">
        <v>350</v>
      </c>
      <c r="FU382" s="168">
        <v>105</v>
      </c>
      <c r="FV382" s="168">
        <v>1309</v>
      </c>
      <c r="FW382" s="161">
        <v>1</v>
      </c>
      <c r="FX382" s="168">
        <v>36</v>
      </c>
      <c r="FY382" s="168">
        <v>-13</v>
      </c>
      <c r="FZ382" s="161" t="s">
        <v>117</v>
      </c>
      <c r="GB382" s="160">
        <f>AVERAGE(FO$6:FO382)</f>
        <v>9.9257294429708232</v>
      </c>
      <c r="GC382" s="160">
        <f>AVERAGE(FP$6:FP382)</f>
        <v>9.9257294429708232</v>
      </c>
      <c r="GD382" s="160">
        <f>AVERAGE(FQ$6:FQ382)</f>
        <v>0</v>
      </c>
      <c r="GE382" s="166">
        <f>AVERAGE(FR$6:FR382)</f>
        <v>1786.6312997347479</v>
      </c>
      <c r="GF382" s="166">
        <f>AVERAGE(FS$6:FS382)</f>
        <v>0</v>
      </c>
      <c r="GG382" s="166">
        <f>AVERAGE(FT$6:FT382)</f>
        <v>496.28647214854112</v>
      </c>
      <c r="GH382" s="166">
        <f>AVERAGE(FU$6:FU382)</f>
        <v>148.88594164456234</v>
      </c>
      <c r="GI382" s="166">
        <f>AVERAGE(FV$6:FV382)</f>
        <v>1633.0397877984085</v>
      </c>
      <c r="GJ382" s="160">
        <f>AVERAGE(FW$6:FW382)</f>
        <v>0.843501326259947</v>
      </c>
      <c r="GK382" s="166">
        <f>AVERAGE(FX$6:FX382)</f>
        <v>30.366047745358092</v>
      </c>
      <c r="GL382" s="166">
        <f>AVERAGE(FY$6:FY382)</f>
        <v>183.9575596816976</v>
      </c>
      <c r="HM382" s="98">
        <v>377</v>
      </c>
      <c r="HN382" s="179">
        <v>19.119711651988709</v>
      </c>
      <c r="HO382" s="188">
        <v>0.05</v>
      </c>
      <c r="HP382" s="177">
        <v>2</v>
      </c>
      <c r="HQ382" s="191">
        <v>233</v>
      </c>
      <c r="HR382" s="177">
        <v>20</v>
      </c>
      <c r="HS382" s="177">
        <v>20</v>
      </c>
      <c r="HT382" s="177">
        <v>0</v>
      </c>
      <c r="HU382" s="191">
        <v>3000</v>
      </c>
      <c r="HV382" s="191">
        <v>0</v>
      </c>
      <c r="HW382" s="191">
        <v>1000</v>
      </c>
      <c r="HX382" s="191">
        <v>300</v>
      </c>
      <c r="HY382" s="191">
        <v>2158</v>
      </c>
      <c r="HZ382" s="177">
        <v>1</v>
      </c>
      <c r="IA382" s="191">
        <v>30</v>
      </c>
      <c r="IB382" s="191">
        <v>872</v>
      </c>
      <c r="IC382" s="177" t="s">
        <v>116</v>
      </c>
      <c r="IE382" s="164">
        <f>AVERAGE(HR$6:HR382)</f>
        <v>19.877984084880637</v>
      </c>
      <c r="IF382" s="164">
        <f>AVERAGE(HS$6:HS382)</f>
        <v>19.23342175066313</v>
      </c>
      <c r="IG382" s="164">
        <f>AVERAGE(HT$6:HT382)</f>
        <v>1.0291777188328912</v>
      </c>
      <c r="IH382" s="167">
        <f>AVERAGE(HU$6:HU382)</f>
        <v>2885.0132625994693</v>
      </c>
      <c r="II382" s="167">
        <f>AVERAGE(HV$6:HV382)</f>
        <v>154.37665782493369</v>
      </c>
      <c r="IJ382" s="167">
        <f>AVERAGE(HW$6:HW382)</f>
        <v>910.21220159151198</v>
      </c>
      <c r="IK382" s="167">
        <f>AVERAGE(HX$6:HX382)</f>
        <v>273.0636604774536</v>
      </c>
      <c r="IL382" s="167">
        <f>AVERAGE(HY$6:HY382)</f>
        <v>2316.7586206896553</v>
      </c>
      <c r="IM382" s="164">
        <f>AVERAGE(HZ$6:HZ382)</f>
        <v>2.3846153846153846</v>
      </c>
      <c r="IN382" s="167">
        <f>AVERAGE(IA$6:IA382)</f>
        <v>71.538461538461533</v>
      </c>
      <c r="IO382" s="167">
        <f>AVERAGE(IB$6:IB382)</f>
        <v>639.79310344827582</v>
      </c>
    </row>
    <row r="383" spans="2:249" x14ac:dyDescent="0.2">
      <c r="B383" s="103">
        <v>378</v>
      </c>
      <c r="C383" s="165">
        <v>22.986014956612582</v>
      </c>
      <c r="D383" s="163">
        <v>0.25</v>
      </c>
      <c r="E383" s="161">
        <v>3</v>
      </c>
      <c r="F383" s="168">
        <v>255</v>
      </c>
      <c r="G383" s="161">
        <v>20</v>
      </c>
      <c r="H383" s="161">
        <v>20</v>
      </c>
      <c r="I383" s="161">
        <v>0</v>
      </c>
      <c r="J383" s="168">
        <v>2400</v>
      </c>
      <c r="K383" s="168">
        <v>0</v>
      </c>
      <c r="L383" s="168">
        <v>1000</v>
      </c>
      <c r="M383" s="168">
        <v>300</v>
      </c>
      <c r="N383" s="168">
        <v>2180</v>
      </c>
      <c r="O383" s="161">
        <v>6</v>
      </c>
      <c r="P383" s="168">
        <v>72</v>
      </c>
      <c r="Q383" s="168">
        <v>292</v>
      </c>
      <c r="R383" s="161" t="s">
        <v>116</v>
      </c>
      <c r="T383" s="169">
        <f>AVERAGE(G$6:G383)</f>
        <v>23.476190476190474</v>
      </c>
      <c r="U383" s="169">
        <f>AVERAGE(H$6:H383)</f>
        <v>20.825396825396826</v>
      </c>
      <c r="V383" s="169">
        <f>AVERAGE(I$6:I383)</f>
        <v>1.3941798941798942</v>
      </c>
      <c r="W383" s="170">
        <f>AVERAGE(J$6:J383)</f>
        <v>2499.0476190476193</v>
      </c>
      <c r="X383" s="170">
        <f>AVERAGE(K$6:K383)</f>
        <v>167.30158730158729</v>
      </c>
      <c r="Y383" s="170">
        <f>AVERAGE(L$6:L383)</f>
        <v>971.56084656084658</v>
      </c>
      <c r="Z383" s="170">
        <f>AVERAGE(M$6:M383)</f>
        <v>291.46825396825398</v>
      </c>
      <c r="AA383" s="170">
        <f>AVERAGE(N$6:N383)</f>
        <v>2410.1772486772488</v>
      </c>
      <c r="AB383" s="169">
        <f>AVERAGE(O$6:O383)</f>
        <v>3.052910052910053</v>
      </c>
      <c r="AC383" s="170">
        <f>AVERAGE(P$6:P383)</f>
        <v>36.634920634920633</v>
      </c>
      <c r="AD383" s="170">
        <f>AVERAGE(Q$6:Q383)</f>
        <v>125.505291005291</v>
      </c>
      <c r="AY383" s="5"/>
      <c r="AZ383" s="26">
        <v>378</v>
      </c>
      <c r="BA383" s="165">
        <v>19.239555507155792</v>
      </c>
      <c r="BB383" s="176">
        <v>0.1</v>
      </c>
      <c r="BC383" s="161">
        <v>1</v>
      </c>
      <c r="BD383" s="182">
        <v>435</v>
      </c>
      <c r="BE383" s="161">
        <v>18</v>
      </c>
      <c r="BF383" s="161">
        <v>18</v>
      </c>
      <c r="BG383" s="161">
        <v>0</v>
      </c>
      <c r="BH383" s="168">
        <v>2700</v>
      </c>
      <c r="BI383" s="168">
        <v>0</v>
      </c>
      <c r="BJ383" s="168">
        <v>900</v>
      </c>
      <c r="BK383" s="168">
        <v>270</v>
      </c>
      <c r="BL383" s="168">
        <v>2230</v>
      </c>
      <c r="BM383" s="161">
        <v>2</v>
      </c>
      <c r="BN383" s="168">
        <v>30</v>
      </c>
      <c r="BO383" s="168">
        <v>500</v>
      </c>
      <c r="BP383" s="161" t="s">
        <v>117</v>
      </c>
      <c r="BR383" s="164">
        <f>AVERAGE(BE$6:BE383)</f>
        <v>19.780423280423282</v>
      </c>
      <c r="BS383" s="164">
        <f>AVERAGE(BF$6:BF383)</f>
        <v>18.949735449735449</v>
      </c>
      <c r="BT383" s="164">
        <f>AVERAGE(BG$6:BG383)</f>
        <v>0.71957671957671954</v>
      </c>
      <c r="BU383" s="167">
        <f>AVERAGE(BH$6:BH383)</f>
        <v>2842.4603174603176</v>
      </c>
      <c r="BV383" s="167">
        <f>AVERAGE(BI$6:BI383)</f>
        <v>107.93650793650794</v>
      </c>
      <c r="BW383" s="167">
        <f>AVERAGE(BJ$6:BJ383)</f>
        <v>911.50793650793651</v>
      </c>
      <c r="BX383" s="167">
        <f>AVERAGE(BK$6:BK383)</f>
        <v>273.45238095238096</v>
      </c>
      <c r="BY383" s="167">
        <f>AVERAGE(BL$6:BL383)</f>
        <v>2263.3227513227512</v>
      </c>
      <c r="BZ383" s="164">
        <f>AVERAGE(BM$6:BM383)</f>
        <v>2.2354497354497354</v>
      </c>
      <c r="CA383" s="167">
        <f>AVERAGE(BN$6:BN383)</f>
        <v>33.531746031746032</v>
      </c>
      <c r="CB383" s="167">
        <f>AVERAGE(BO$6:BO383)</f>
        <v>612.66931216931221</v>
      </c>
      <c r="DF383" s="103">
        <v>378</v>
      </c>
      <c r="DG383" s="192">
        <v>8.2516838976681672</v>
      </c>
      <c r="DH383" s="193">
        <v>0.2</v>
      </c>
      <c r="DI383" s="105">
        <v>3</v>
      </c>
      <c r="DJ383" s="194">
        <v>127</v>
      </c>
      <c r="DK383" s="105">
        <v>9</v>
      </c>
      <c r="DL383" s="105">
        <v>9</v>
      </c>
      <c r="DM383" s="105">
        <v>0</v>
      </c>
      <c r="DN383" s="194">
        <v>1620</v>
      </c>
      <c r="DO383" s="194">
        <v>0</v>
      </c>
      <c r="DP383" s="194">
        <v>450</v>
      </c>
      <c r="DQ383" s="194">
        <v>135</v>
      </c>
      <c r="DR383" s="194">
        <v>1337</v>
      </c>
      <c r="DS383" s="105">
        <v>2</v>
      </c>
      <c r="DT383" s="194">
        <v>36</v>
      </c>
      <c r="DU383" s="194">
        <v>319</v>
      </c>
      <c r="DV383" s="105" t="s">
        <v>117</v>
      </c>
      <c r="DX383" s="164">
        <f>AVERAGE(DK$6:DK383)</f>
        <v>10.43915343915344</v>
      </c>
      <c r="DY383" s="164">
        <f>AVERAGE(DL$6:DL383)</f>
        <v>10.43915343915344</v>
      </c>
      <c r="DZ383" s="164">
        <f>AVERAGE(DM$6:DM383)</f>
        <v>0</v>
      </c>
      <c r="EA383" s="167">
        <f>AVERAGE(DN$6:DN383)</f>
        <v>1879.047619047619</v>
      </c>
      <c r="EB383" s="167">
        <f>AVERAGE(DO$6:DO383)</f>
        <v>0</v>
      </c>
      <c r="EC383" s="167">
        <f>AVERAGE(DP$6:DP383)</f>
        <v>521.95767195767201</v>
      </c>
      <c r="ED383" s="167">
        <f>AVERAGE(DQ$6:DQ383)</f>
        <v>156.5873015873016</v>
      </c>
      <c r="EE383" s="167">
        <f>AVERAGE(DR$6:DR383)</f>
        <v>1655.515873015873</v>
      </c>
      <c r="EF383" s="164">
        <f>AVERAGE(DS$6:DS383)</f>
        <v>0.87037037037037035</v>
      </c>
      <c r="EG383" s="167">
        <f>AVERAGE(DT$6:DT383)</f>
        <v>15.666666666666666</v>
      </c>
      <c r="EH383" s="167">
        <f>AVERAGE(DU$6:DU383)</f>
        <v>239.19841269841271</v>
      </c>
      <c r="FJ383" s="103">
        <v>378</v>
      </c>
      <c r="FK383" s="165">
        <v>7.8578191131515185</v>
      </c>
      <c r="FL383" s="163">
        <v>0.05</v>
      </c>
      <c r="FM383" s="161">
        <v>2</v>
      </c>
      <c r="FN383" s="168">
        <v>372</v>
      </c>
      <c r="FO383" s="161">
        <v>10</v>
      </c>
      <c r="FP383" s="161">
        <v>10</v>
      </c>
      <c r="FQ383" s="161">
        <v>0</v>
      </c>
      <c r="FR383" s="168">
        <v>1800</v>
      </c>
      <c r="FS383" s="168">
        <v>0</v>
      </c>
      <c r="FT383" s="168">
        <v>500</v>
      </c>
      <c r="FU383" s="168">
        <v>150</v>
      </c>
      <c r="FV383" s="168">
        <v>1647</v>
      </c>
      <c r="FW383" s="161">
        <v>0</v>
      </c>
      <c r="FX383" s="168">
        <v>0</v>
      </c>
      <c r="FY383" s="168">
        <v>153</v>
      </c>
      <c r="FZ383" s="161" t="s">
        <v>117</v>
      </c>
      <c r="GB383" s="160">
        <f>AVERAGE(FO$6:FO383)</f>
        <v>9.9259259259259256</v>
      </c>
      <c r="GC383" s="160">
        <f>AVERAGE(FP$6:FP383)</f>
        <v>9.9259259259259256</v>
      </c>
      <c r="GD383" s="160">
        <f>AVERAGE(FQ$6:FQ383)</f>
        <v>0</v>
      </c>
      <c r="GE383" s="166">
        <f>AVERAGE(FR$6:FR383)</f>
        <v>1786.6666666666667</v>
      </c>
      <c r="GF383" s="166">
        <f>AVERAGE(FS$6:FS383)</f>
        <v>0</v>
      </c>
      <c r="GG383" s="166">
        <f>AVERAGE(FT$6:FT383)</f>
        <v>496.2962962962963</v>
      </c>
      <c r="GH383" s="166">
        <f>AVERAGE(FU$6:FU383)</f>
        <v>148.88888888888889</v>
      </c>
      <c r="GI383" s="166">
        <f>AVERAGE(FV$6:FV383)</f>
        <v>1633.0767195767196</v>
      </c>
      <c r="GJ383" s="160">
        <f>AVERAGE(FW$6:FW383)</f>
        <v>0.84126984126984128</v>
      </c>
      <c r="GK383" s="166">
        <f>AVERAGE(FX$6:FX383)</f>
        <v>30.285714285714285</v>
      </c>
      <c r="GL383" s="166">
        <f>AVERAGE(FY$6:FY383)</f>
        <v>183.87566137566137</v>
      </c>
      <c r="HM383" s="98">
        <v>378</v>
      </c>
      <c r="HN383" s="179">
        <v>17.701076845898235</v>
      </c>
      <c r="HO383" s="188">
        <v>0.15</v>
      </c>
      <c r="HP383" s="177">
        <v>8</v>
      </c>
      <c r="HQ383" s="191">
        <v>428</v>
      </c>
      <c r="HR383" s="177">
        <v>23</v>
      </c>
      <c r="HS383" s="177">
        <v>23</v>
      </c>
      <c r="HT383" s="177">
        <v>3</v>
      </c>
      <c r="HU383" s="191">
        <v>3450</v>
      </c>
      <c r="HV383" s="191">
        <v>450</v>
      </c>
      <c r="HW383" s="191">
        <v>1000</v>
      </c>
      <c r="HX383" s="191">
        <v>300</v>
      </c>
      <c r="HY383" s="191">
        <v>2803</v>
      </c>
      <c r="HZ383" s="177">
        <v>3</v>
      </c>
      <c r="IA383" s="191">
        <v>90</v>
      </c>
      <c r="IB383" s="191">
        <v>737</v>
      </c>
      <c r="IC383" s="177" t="s">
        <v>116</v>
      </c>
      <c r="IE383" s="164">
        <f>AVERAGE(HR$6:HR383)</f>
        <v>19.886243386243386</v>
      </c>
      <c r="IF383" s="164">
        <f>AVERAGE(HS$6:HS383)</f>
        <v>19.243386243386244</v>
      </c>
      <c r="IG383" s="164">
        <f>AVERAGE(HT$6:HT383)</f>
        <v>1.0343915343915344</v>
      </c>
      <c r="IH383" s="167">
        <f>AVERAGE(HU$6:HU383)</f>
        <v>2886.5079365079364</v>
      </c>
      <c r="II383" s="167">
        <f>AVERAGE(HV$6:HV383)</f>
        <v>155.15873015873015</v>
      </c>
      <c r="IJ383" s="167">
        <f>AVERAGE(HW$6:HW383)</f>
        <v>910.4497354497355</v>
      </c>
      <c r="IK383" s="167">
        <f>AVERAGE(HX$6:HX383)</f>
        <v>273.13492063492066</v>
      </c>
      <c r="IL383" s="167">
        <f>AVERAGE(HY$6:HY383)</f>
        <v>2318.0449735449733</v>
      </c>
      <c r="IM383" s="164">
        <f>AVERAGE(HZ$6:HZ383)</f>
        <v>2.3862433862433861</v>
      </c>
      <c r="IN383" s="167">
        <f>AVERAGE(IA$6:IA383)</f>
        <v>71.587301587301582</v>
      </c>
      <c r="IO383" s="167">
        <f>AVERAGE(IB$6:IB383)</f>
        <v>640.0502645502645</v>
      </c>
    </row>
    <row r="384" spans="2:249" x14ac:dyDescent="0.2">
      <c r="B384" s="103">
        <v>379</v>
      </c>
      <c r="C384" s="165">
        <v>20.389795641671963</v>
      </c>
      <c r="D384" s="163">
        <v>0.1</v>
      </c>
      <c r="E384" s="161">
        <v>3</v>
      </c>
      <c r="F384" s="168">
        <v>155</v>
      </c>
      <c r="G384" s="161">
        <v>21</v>
      </c>
      <c r="H384" s="161">
        <v>21</v>
      </c>
      <c r="I384" s="161">
        <v>1</v>
      </c>
      <c r="J384" s="168">
        <v>2520</v>
      </c>
      <c r="K384" s="168">
        <v>120</v>
      </c>
      <c r="L384" s="168">
        <v>1000</v>
      </c>
      <c r="M384" s="168">
        <v>300</v>
      </c>
      <c r="N384" s="168">
        <v>2200</v>
      </c>
      <c r="O384" s="161">
        <v>2</v>
      </c>
      <c r="P384" s="168">
        <v>24</v>
      </c>
      <c r="Q384" s="168">
        <v>344</v>
      </c>
      <c r="R384" s="161" t="s">
        <v>116</v>
      </c>
      <c r="T384" s="169">
        <f>AVERAGE(G$6:G384)</f>
        <v>23.469656992084431</v>
      </c>
      <c r="U384" s="169">
        <f>AVERAGE(H$6:H384)</f>
        <v>20.825857519788919</v>
      </c>
      <c r="V384" s="169">
        <f>AVERAGE(I$6:I384)</f>
        <v>1.3931398416886545</v>
      </c>
      <c r="W384" s="170">
        <f>AVERAGE(J$6:J384)</f>
        <v>2499.1029023746701</v>
      </c>
      <c r="X384" s="170">
        <f>AVERAGE(K$6:K384)</f>
        <v>167.17678100263853</v>
      </c>
      <c r="Y384" s="170">
        <f>AVERAGE(L$6:L384)</f>
        <v>971.6358839050132</v>
      </c>
      <c r="Z384" s="170">
        <f>AVERAGE(M$6:M384)</f>
        <v>291.49076517150394</v>
      </c>
      <c r="AA384" s="170">
        <f>AVERAGE(N$6:N384)</f>
        <v>2409.622691292876</v>
      </c>
      <c r="AB384" s="169">
        <f>AVERAGE(O$6:O384)</f>
        <v>3.050131926121372</v>
      </c>
      <c r="AC384" s="170">
        <f>AVERAGE(P$6:P384)</f>
        <v>36.601583113456464</v>
      </c>
      <c r="AD384" s="170">
        <f>AVERAGE(Q$6:Q384)</f>
        <v>126.08179419525067</v>
      </c>
      <c r="AY384" s="5"/>
      <c r="AZ384" s="26">
        <v>379</v>
      </c>
      <c r="BA384" s="165">
        <v>20.096942430227624</v>
      </c>
      <c r="BB384" s="176">
        <v>0.1</v>
      </c>
      <c r="BC384" s="161">
        <v>3</v>
      </c>
      <c r="BD384" s="182">
        <v>316</v>
      </c>
      <c r="BE384" s="161">
        <v>21</v>
      </c>
      <c r="BF384" s="161">
        <v>21</v>
      </c>
      <c r="BG384" s="161">
        <v>1</v>
      </c>
      <c r="BH384" s="168">
        <v>3150</v>
      </c>
      <c r="BI384" s="168">
        <v>150</v>
      </c>
      <c r="BJ384" s="168">
        <v>1000</v>
      </c>
      <c r="BK384" s="168">
        <v>300</v>
      </c>
      <c r="BL384" s="168">
        <v>2391</v>
      </c>
      <c r="BM384" s="161">
        <v>2</v>
      </c>
      <c r="BN384" s="168">
        <v>30</v>
      </c>
      <c r="BO384" s="168">
        <v>789</v>
      </c>
      <c r="BP384" s="161" t="s">
        <v>116</v>
      </c>
      <c r="BR384" s="164">
        <f>AVERAGE(BE$6:BE384)</f>
        <v>19.78364116094987</v>
      </c>
      <c r="BS384" s="164">
        <f>AVERAGE(BF$6:BF384)</f>
        <v>18.955145118733508</v>
      </c>
      <c r="BT384" s="164">
        <f>AVERAGE(BG$6:BG384)</f>
        <v>0.72031662269129293</v>
      </c>
      <c r="BU384" s="167">
        <f>AVERAGE(BH$6:BH384)</f>
        <v>2843.2717678100262</v>
      </c>
      <c r="BV384" s="167">
        <f>AVERAGE(BI$6:BI384)</f>
        <v>108.04749340369393</v>
      </c>
      <c r="BW384" s="167">
        <f>AVERAGE(BJ$6:BJ384)</f>
        <v>911.74142480211083</v>
      </c>
      <c r="BX384" s="167">
        <f>AVERAGE(BK$6:BK384)</f>
        <v>273.52242744063324</v>
      </c>
      <c r="BY384" s="167">
        <f>AVERAGE(BL$6:BL384)</f>
        <v>2263.65963060686</v>
      </c>
      <c r="BZ384" s="164">
        <f>AVERAGE(BM$6:BM384)</f>
        <v>2.2348284960422165</v>
      </c>
      <c r="CA384" s="167">
        <f>AVERAGE(BN$6:BN384)</f>
        <v>33.522427440633244</v>
      </c>
      <c r="CB384" s="167">
        <f>AVERAGE(BO$6:BO384)</f>
        <v>613.13456464379942</v>
      </c>
      <c r="DF384" s="103">
        <v>379</v>
      </c>
      <c r="DG384" s="192">
        <v>8.5614255455755881</v>
      </c>
      <c r="DH384" s="193">
        <v>0.2</v>
      </c>
      <c r="DI384" s="105">
        <v>6</v>
      </c>
      <c r="DJ384" s="194">
        <v>348</v>
      </c>
      <c r="DK384" s="105">
        <v>13</v>
      </c>
      <c r="DL384" s="105">
        <v>13</v>
      </c>
      <c r="DM384" s="105">
        <v>0</v>
      </c>
      <c r="DN384" s="194">
        <v>2340</v>
      </c>
      <c r="DO384" s="194">
        <v>0</v>
      </c>
      <c r="DP384" s="194">
        <v>650</v>
      </c>
      <c r="DQ384" s="194">
        <v>195</v>
      </c>
      <c r="DR384" s="194">
        <v>1818</v>
      </c>
      <c r="DS384" s="105">
        <v>2</v>
      </c>
      <c r="DT384" s="194">
        <v>36</v>
      </c>
      <c r="DU384" s="194">
        <v>558</v>
      </c>
      <c r="DV384" s="105" t="s">
        <v>117</v>
      </c>
      <c r="DX384" s="164">
        <f>AVERAGE(DK$6:DK384)</f>
        <v>10.445910290237467</v>
      </c>
      <c r="DY384" s="164">
        <f>AVERAGE(DL$6:DL384)</f>
        <v>10.445910290237467</v>
      </c>
      <c r="DZ384" s="164">
        <f>AVERAGE(DM$6:DM384)</f>
        <v>0</v>
      </c>
      <c r="EA384" s="167">
        <f>AVERAGE(DN$6:DN384)</f>
        <v>1880.263852242744</v>
      </c>
      <c r="EB384" s="167">
        <f>AVERAGE(DO$6:DO384)</f>
        <v>0</v>
      </c>
      <c r="EC384" s="167">
        <f>AVERAGE(DP$6:DP384)</f>
        <v>522.29551451187331</v>
      </c>
      <c r="ED384" s="167">
        <f>AVERAGE(DQ$6:DQ384)</f>
        <v>156.68865435356201</v>
      </c>
      <c r="EE384" s="167">
        <f>AVERAGE(DR$6:DR384)</f>
        <v>1655.9445910290237</v>
      </c>
      <c r="EF384" s="164">
        <f>AVERAGE(DS$6:DS384)</f>
        <v>0.87335092348284959</v>
      </c>
      <c r="EG384" s="167">
        <f>AVERAGE(DT$6:DT384)</f>
        <v>15.720316622691293</v>
      </c>
      <c r="EH384" s="167">
        <f>AVERAGE(DU$6:DU384)</f>
        <v>240.03957783641161</v>
      </c>
      <c r="FJ384" s="103">
        <v>379</v>
      </c>
      <c r="FK384" s="165">
        <v>7.3880197580901426</v>
      </c>
      <c r="FL384" s="163">
        <v>0.05</v>
      </c>
      <c r="FM384" s="161">
        <v>4</v>
      </c>
      <c r="FN384" s="168">
        <v>184</v>
      </c>
      <c r="FO384" s="161">
        <v>11</v>
      </c>
      <c r="FP384" s="161">
        <v>11</v>
      </c>
      <c r="FQ384" s="161">
        <v>0</v>
      </c>
      <c r="FR384" s="168">
        <v>1980</v>
      </c>
      <c r="FS384" s="168">
        <v>0</v>
      </c>
      <c r="FT384" s="168">
        <v>550</v>
      </c>
      <c r="FU384" s="168">
        <v>165</v>
      </c>
      <c r="FV384" s="168">
        <v>1524</v>
      </c>
      <c r="FW384" s="161">
        <v>0</v>
      </c>
      <c r="FX384" s="168">
        <v>0</v>
      </c>
      <c r="FY384" s="168">
        <v>456</v>
      </c>
      <c r="FZ384" s="161" t="s">
        <v>117</v>
      </c>
      <c r="GB384" s="160">
        <f>AVERAGE(FO$6:FO384)</f>
        <v>9.9287598944591036</v>
      </c>
      <c r="GC384" s="160">
        <f>AVERAGE(FP$6:FP384)</f>
        <v>9.9287598944591036</v>
      </c>
      <c r="GD384" s="160">
        <f>AVERAGE(FQ$6:FQ384)</f>
        <v>0</v>
      </c>
      <c r="GE384" s="166">
        <f>AVERAGE(FR$6:FR384)</f>
        <v>1787.1767810026386</v>
      </c>
      <c r="GF384" s="166">
        <f>AVERAGE(FS$6:FS384)</f>
        <v>0</v>
      </c>
      <c r="GG384" s="166">
        <f>AVERAGE(FT$6:FT384)</f>
        <v>496.43799472295512</v>
      </c>
      <c r="GH384" s="166">
        <f>AVERAGE(FU$6:FU384)</f>
        <v>148.93139841688654</v>
      </c>
      <c r="GI384" s="166">
        <f>AVERAGE(FV$6:FV384)</f>
        <v>1632.7889182058047</v>
      </c>
      <c r="GJ384" s="160">
        <f>AVERAGE(FW$6:FW384)</f>
        <v>0.83905013192612132</v>
      </c>
      <c r="GK384" s="166">
        <f>AVERAGE(FX$6:FX384)</f>
        <v>30.20580474934037</v>
      </c>
      <c r="GL384" s="166">
        <f>AVERAGE(FY$6:FY384)</f>
        <v>184.59366754617415</v>
      </c>
      <c r="HM384" s="98">
        <v>379</v>
      </c>
      <c r="HN384" s="179">
        <v>17.580863274515355</v>
      </c>
      <c r="HO384" s="188">
        <v>0.05</v>
      </c>
      <c r="HP384" s="177">
        <v>3</v>
      </c>
      <c r="HQ384" s="191">
        <v>113</v>
      </c>
      <c r="HR384" s="177">
        <v>20</v>
      </c>
      <c r="HS384" s="177">
        <v>20</v>
      </c>
      <c r="HT384" s="177">
        <v>0</v>
      </c>
      <c r="HU384" s="191">
        <v>3000</v>
      </c>
      <c r="HV384" s="191">
        <v>0</v>
      </c>
      <c r="HW384" s="191">
        <v>1000</v>
      </c>
      <c r="HX384" s="191">
        <v>300</v>
      </c>
      <c r="HY384" s="191">
        <v>2038</v>
      </c>
      <c r="HZ384" s="177">
        <v>1</v>
      </c>
      <c r="IA384" s="191">
        <v>30</v>
      </c>
      <c r="IB384" s="191">
        <v>992</v>
      </c>
      <c r="IC384" s="177" t="s">
        <v>116</v>
      </c>
      <c r="IE384" s="164">
        <f>AVERAGE(HR$6:HR384)</f>
        <v>19.886543535620053</v>
      </c>
      <c r="IF384" s="164">
        <f>AVERAGE(HS$6:HS384)</f>
        <v>19.24538258575198</v>
      </c>
      <c r="IG384" s="164">
        <f>AVERAGE(HT$6:HT384)</f>
        <v>1.0316622691292876</v>
      </c>
      <c r="IH384" s="167">
        <f>AVERAGE(HU$6:HU384)</f>
        <v>2886.807387862797</v>
      </c>
      <c r="II384" s="167">
        <f>AVERAGE(HV$6:HV384)</f>
        <v>154.74934036939314</v>
      </c>
      <c r="IJ384" s="167">
        <f>AVERAGE(HW$6:HW384)</f>
        <v>910.68601583113457</v>
      </c>
      <c r="IK384" s="167">
        <f>AVERAGE(HX$6:HX384)</f>
        <v>273.20580474934036</v>
      </c>
      <c r="IL384" s="167">
        <f>AVERAGE(HY$6:HY384)</f>
        <v>2317.3060686015833</v>
      </c>
      <c r="IM384" s="164">
        <f>AVERAGE(HZ$6:HZ384)</f>
        <v>2.3825857519788918</v>
      </c>
      <c r="IN384" s="167">
        <f>AVERAGE(IA$6:IA384)</f>
        <v>71.477572559366749</v>
      </c>
      <c r="IO384" s="167">
        <f>AVERAGE(IB$6:IB384)</f>
        <v>640.97889182058043</v>
      </c>
    </row>
    <row r="385" spans="2:249" x14ac:dyDescent="0.2">
      <c r="B385" s="103">
        <v>380</v>
      </c>
      <c r="C385" s="165">
        <v>23.659565806029665</v>
      </c>
      <c r="D385" s="163">
        <v>0.1</v>
      </c>
      <c r="E385" s="161">
        <v>5</v>
      </c>
      <c r="F385" s="168">
        <v>181</v>
      </c>
      <c r="G385" s="161">
        <v>27</v>
      </c>
      <c r="H385" s="161">
        <v>22</v>
      </c>
      <c r="I385" s="161">
        <v>2</v>
      </c>
      <c r="J385" s="168">
        <v>2640</v>
      </c>
      <c r="K385" s="168">
        <v>240</v>
      </c>
      <c r="L385" s="168">
        <v>1000</v>
      </c>
      <c r="M385" s="168">
        <v>300</v>
      </c>
      <c r="N385" s="168">
        <v>2346</v>
      </c>
      <c r="O385" s="161">
        <v>2</v>
      </c>
      <c r="P385" s="168">
        <v>24</v>
      </c>
      <c r="Q385" s="168">
        <v>318</v>
      </c>
      <c r="R385" s="161" t="s">
        <v>116</v>
      </c>
      <c r="T385" s="169">
        <f>AVERAGE(G$6:G385)</f>
        <v>23.478947368421053</v>
      </c>
      <c r="U385" s="169">
        <f>AVERAGE(H$6:H385)</f>
        <v>20.828947368421051</v>
      </c>
      <c r="V385" s="169">
        <f>AVERAGE(I$6:I385)</f>
        <v>1.3947368421052631</v>
      </c>
      <c r="W385" s="170">
        <f>AVERAGE(J$6:J385)</f>
        <v>2499.4736842105262</v>
      </c>
      <c r="X385" s="170">
        <f>AVERAGE(K$6:K385)</f>
        <v>167.36842105263159</v>
      </c>
      <c r="Y385" s="170">
        <f>AVERAGE(L$6:L385)</f>
        <v>971.71052631578948</v>
      </c>
      <c r="Z385" s="170">
        <f>AVERAGE(M$6:M385)</f>
        <v>291.51315789473682</v>
      </c>
      <c r="AA385" s="170">
        <f>AVERAGE(N$6:N385)</f>
        <v>2409.4552631578949</v>
      </c>
      <c r="AB385" s="169">
        <f>AVERAGE(O$6:O385)</f>
        <v>3.0473684210526315</v>
      </c>
      <c r="AC385" s="170">
        <f>AVERAGE(P$6:P385)</f>
        <v>36.568421052631578</v>
      </c>
      <c r="AD385" s="170">
        <f>AVERAGE(Q$6:Q385)</f>
        <v>126.58684210526316</v>
      </c>
      <c r="AY385" s="5"/>
      <c r="AZ385" s="26">
        <v>380</v>
      </c>
      <c r="BA385" s="165">
        <v>19.229139133221498</v>
      </c>
      <c r="BB385" s="176">
        <v>0.1</v>
      </c>
      <c r="BC385" s="161">
        <v>4</v>
      </c>
      <c r="BD385" s="182">
        <v>574</v>
      </c>
      <c r="BE385" s="161">
        <v>21</v>
      </c>
      <c r="BF385" s="161">
        <v>21</v>
      </c>
      <c r="BG385" s="161">
        <v>1</v>
      </c>
      <c r="BH385" s="168">
        <v>3150</v>
      </c>
      <c r="BI385" s="168">
        <v>150</v>
      </c>
      <c r="BJ385" s="168">
        <v>1000</v>
      </c>
      <c r="BK385" s="168">
        <v>300</v>
      </c>
      <c r="BL385" s="168">
        <v>2649</v>
      </c>
      <c r="BM385" s="161">
        <v>2</v>
      </c>
      <c r="BN385" s="168">
        <v>30</v>
      </c>
      <c r="BO385" s="168">
        <v>531</v>
      </c>
      <c r="BP385" s="161" t="s">
        <v>116</v>
      </c>
      <c r="BR385" s="164">
        <f>AVERAGE(BE$6:BE385)</f>
        <v>19.786842105263158</v>
      </c>
      <c r="BS385" s="164">
        <f>AVERAGE(BF$6:BF385)</f>
        <v>18.960526315789473</v>
      </c>
      <c r="BT385" s="164">
        <f>AVERAGE(BG$6:BG385)</f>
        <v>0.72105263157894739</v>
      </c>
      <c r="BU385" s="167">
        <f>AVERAGE(BH$6:BH385)</f>
        <v>2844.0789473684213</v>
      </c>
      <c r="BV385" s="167">
        <f>AVERAGE(BI$6:BI385)</f>
        <v>108.15789473684211</v>
      </c>
      <c r="BW385" s="167">
        <f>AVERAGE(BJ$6:BJ385)</f>
        <v>911.97368421052636</v>
      </c>
      <c r="BX385" s="167">
        <f>AVERAGE(BK$6:BK385)</f>
        <v>273.59210526315792</v>
      </c>
      <c r="BY385" s="167">
        <f>AVERAGE(BL$6:BL385)</f>
        <v>2264.6736842105265</v>
      </c>
      <c r="BZ385" s="164">
        <f>AVERAGE(BM$6:BM385)</f>
        <v>2.2342105263157896</v>
      </c>
      <c r="CA385" s="167">
        <f>AVERAGE(BN$6:BN385)</f>
        <v>33.513157894736842</v>
      </c>
      <c r="CB385" s="167">
        <f>AVERAGE(BO$6:BO385)</f>
        <v>612.91842105263163</v>
      </c>
      <c r="DF385" s="103">
        <v>380</v>
      </c>
      <c r="DG385" s="192">
        <v>5.8036011371625396</v>
      </c>
      <c r="DH385" s="193">
        <v>0.15</v>
      </c>
      <c r="DI385" s="105">
        <v>8</v>
      </c>
      <c r="DJ385" s="194">
        <v>482</v>
      </c>
      <c r="DK385" s="105">
        <v>13</v>
      </c>
      <c r="DL385" s="105">
        <v>13</v>
      </c>
      <c r="DM385" s="105">
        <v>0</v>
      </c>
      <c r="DN385" s="194">
        <v>2340</v>
      </c>
      <c r="DO385" s="194">
        <v>0</v>
      </c>
      <c r="DP385" s="194">
        <v>650</v>
      </c>
      <c r="DQ385" s="194">
        <v>195</v>
      </c>
      <c r="DR385" s="194">
        <v>1952</v>
      </c>
      <c r="DS385" s="105">
        <v>1</v>
      </c>
      <c r="DT385" s="194">
        <v>18</v>
      </c>
      <c r="DU385" s="194">
        <v>406</v>
      </c>
      <c r="DV385" s="105" t="s">
        <v>117</v>
      </c>
      <c r="DX385" s="164">
        <f>AVERAGE(DK$6:DK385)</f>
        <v>10.452631578947368</v>
      </c>
      <c r="DY385" s="164">
        <f>AVERAGE(DL$6:DL385)</f>
        <v>10.452631578947368</v>
      </c>
      <c r="DZ385" s="164">
        <f>AVERAGE(DM$6:DM385)</f>
        <v>0</v>
      </c>
      <c r="EA385" s="167">
        <f>AVERAGE(DN$6:DN385)</f>
        <v>1881.4736842105262</v>
      </c>
      <c r="EB385" s="167">
        <f>AVERAGE(DO$6:DO385)</f>
        <v>0</v>
      </c>
      <c r="EC385" s="167">
        <f>AVERAGE(DP$6:DP385)</f>
        <v>522.63157894736844</v>
      </c>
      <c r="ED385" s="167">
        <f>AVERAGE(DQ$6:DQ385)</f>
        <v>156.78947368421052</v>
      </c>
      <c r="EE385" s="167">
        <f>AVERAGE(DR$6:DR385)</f>
        <v>1656.7236842105262</v>
      </c>
      <c r="EF385" s="164">
        <f>AVERAGE(DS$6:DS385)</f>
        <v>0.87368421052631584</v>
      </c>
      <c r="EG385" s="167">
        <f>AVERAGE(DT$6:DT385)</f>
        <v>15.726315789473684</v>
      </c>
      <c r="EH385" s="167">
        <f>AVERAGE(DU$6:DU385)</f>
        <v>240.47631578947369</v>
      </c>
      <c r="FJ385" s="103">
        <v>380</v>
      </c>
      <c r="FK385" s="165">
        <v>6.5222091808719069</v>
      </c>
      <c r="FL385" s="163">
        <v>0.05</v>
      </c>
      <c r="FM385" s="161">
        <v>1</v>
      </c>
      <c r="FN385" s="168">
        <v>329</v>
      </c>
      <c r="FO385" s="161">
        <v>8</v>
      </c>
      <c r="FP385" s="161">
        <v>8</v>
      </c>
      <c r="FQ385" s="161">
        <v>0</v>
      </c>
      <c r="FR385" s="168">
        <v>1440</v>
      </c>
      <c r="FS385" s="168">
        <v>0</v>
      </c>
      <c r="FT385" s="168">
        <v>400</v>
      </c>
      <c r="FU385" s="168">
        <v>120</v>
      </c>
      <c r="FV385" s="168">
        <v>1474</v>
      </c>
      <c r="FW385" s="161">
        <v>0</v>
      </c>
      <c r="FX385" s="168">
        <v>0</v>
      </c>
      <c r="FY385" s="168">
        <v>-34</v>
      </c>
      <c r="FZ385" s="161" t="s">
        <v>117</v>
      </c>
      <c r="GB385" s="160">
        <f>AVERAGE(FO$6:FO385)</f>
        <v>9.9236842105263161</v>
      </c>
      <c r="GC385" s="160">
        <f>AVERAGE(FP$6:FP385)</f>
        <v>9.9236842105263161</v>
      </c>
      <c r="GD385" s="160">
        <f>AVERAGE(FQ$6:FQ385)</f>
        <v>0</v>
      </c>
      <c r="GE385" s="166">
        <f>AVERAGE(FR$6:FR385)</f>
        <v>1786.2631578947369</v>
      </c>
      <c r="GF385" s="166">
        <f>AVERAGE(FS$6:FS385)</f>
        <v>0</v>
      </c>
      <c r="GG385" s="166">
        <f>AVERAGE(FT$6:FT385)</f>
        <v>496.18421052631578</v>
      </c>
      <c r="GH385" s="166">
        <f>AVERAGE(FU$6:FU385)</f>
        <v>148.85526315789474</v>
      </c>
      <c r="GI385" s="166">
        <f>AVERAGE(FV$6:FV385)</f>
        <v>1632.371052631579</v>
      </c>
      <c r="GJ385" s="160">
        <f>AVERAGE(FW$6:FW385)</f>
        <v>0.83684210526315794</v>
      </c>
      <c r="GK385" s="166">
        <f>AVERAGE(FX$6:FX385)</f>
        <v>30.126315789473683</v>
      </c>
      <c r="GL385" s="166">
        <f>AVERAGE(FY$6:FY385)</f>
        <v>184.01842105263157</v>
      </c>
      <c r="HM385" s="98">
        <v>380</v>
      </c>
      <c r="HN385" s="179">
        <v>15.309110176822903</v>
      </c>
      <c r="HO385" s="188">
        <v>0.05</v>
      </c>
      <c r="HP385" s="177">
        <v>4</v>
      </c>
      <c r="HQ385" s="191">
        <v>501</v>
      </c>
      <c r="HR385" s="177">
        <v>18</v>
      </c>
      <c r="HS385" s="177">
        <v>18</v>
      </c>
      <c r="HT385" s="177">
        <v>0</v>
      </c>
      <c r="HU385" s="191">
        <v>2700</v>
      </c>
      <c r="HV385" s="191">
        <v>0</v>
      </c>
      <c r="HW385" s="191">
        <v>900</v>
      </c>
      <c r="HX385" s="191">
        <v>270</v>
      </c>
      <c r="HY385" s="191">
        <v>2296</v>
      </c>
      <c r="HZ385" s="177">
        <v>1</v>
      </c>
      <c r="IA385" s="191">
        <v>30</v>
      </c>
      <c r="IB385" s="191">
        <v>434</v>
      </c>
      <c r="IC385" s="177" t="s">
        <v>117</v>
      </c>
      <c r="IE385" s="164">
        <f>AVERAGE(HR$6:HR385)</f>
        <v>19.881578947368421</v>
      </c>
      <c r="IF385" s="164">
        <f>AVERAGE(HS$6:HS385)</f>
        <v>19.242105263157896</v>
      </c>
      <c r="IG385" s="164">
        <f>AVERAGE(HT$6:HT385)</f>
        <v>1.0289473684210526</v>
      </c>
      <c r="IH385" s="167">
        <f>AVERAGE(HU$6:HU385)</f>
        <v>2886.3157894736842</v>
      </c>
      <c r="II385" s="167">
        <f>AVERAGE(HV$6:HV385)</f>
        <v>154.34210526315789</v>
      </c>
      <c r="IJ385" s="167">
        <f>AVERAGE(HW$6:HW385)</f>
        <v>910.65789473684208</v>
      </c>
      <c r="IK385" s="167">
        <f>AVERAGE(HX$6:HX385)</f>
        <v>273.19736842105266</v>
      </c>
      <c r="IL385" s="167">
        <f>AVERAGE(HY$6:HY385)</f>
        <v>2317.25</v>
      </c>
      <c r="IM385" s="164">
        <f>AVERAGE(HZ$6:HZ385)</f>
        <v>2.3789473684210525</v>
      </c>
      <c r="IN385" s="167">
        <f>AVERAGE(IA$6:IA385)</f>
        <v>71.368421052631575</v>
      </c>
      <c r="IO385" s="167">
        <f>AVERAGE(IB$6:IB385)</f>
        <v>640.43421052631584</v>
      </c>
    </row>
    <row r="386" spans="2:249" x14ac:dyDescent="0.2">
      <c r="B386" s="103">
        <v>381</v>
      </c>
      <c r="C386" s="165">
        <v>18.933800876557729</v>
      </c>
      <c r="D386" s="163">
        <v>0.1</v>
      </c>
      <c r="E386" s="161">
        <v>2</v>
      </c>
      <c r="F386" s="168">
        <v>367</v>
      </c>
      <c r="G386" s="161">
        <v>19</v>
      </c>
      <c r="H386" s="161">
        <v>19</v>
      </c>
      <c r="I386" s="161">
        <v>0</v>
      </c>
      <c r="J386" s="168">
        <v>2280</v>
      </c>
      <c r="K386" s="168">
        <v>0</v>
      </c>
      <c r="L386" s="168">
        <v>950</v>
      </c>
      <c r="M386" s="168">
        <v>285</v>
      </c>
      <c r="N386" s="168">
        <v>2227</v>
      </c>
      <c r="O386" s="161">
        <v>2</v>
      </c>
      <c r="P386" s="168">
        <v>24</v>
      </c>
      <c r="Q386" s="168">
        <v>77</v>
      </c>
      <c r="R386" s="161" t="s">
        <v>117</v>
      </c>
      <c r="T386" s="169">
        <f>AVERAGE(G$6:G386)</f>
        <v>23.467191601049869</v>
      </c>
      <c r="U386" s="169">
        <f>AVERAGE(H$6:H386)</f>
        <v>20.824146981627297</v>
      </c>
      <c r="V386" s="169">
        <f>AVERAGE(I$6:I386)</f>
        <v>1.3910761154855642</v>
      </c>
      <c r="W386" s="170">
        <f>AVERAGE(J$6:J386)</f>
        <v>2498.8976377952754</v>
      </c>
      <c r="X386" s="170">
        <f>AVERAGE(K$6:K386)</f>
        <v>166.9291338582677</v>
      </c>
      <c r="Y386" s="170">
        <f>AVERAGE(L$6:L386)</f>
        <v>971.65354330708658</v>
      </c>
      <c r="Z386" s="170">
        <f>AVERAGE(M$6:M386)</f>
        <v>291.49606299212599</v>
      </c>
      <c r="AA386" s="170">
        <f>AVERAGE(N$6:N386)</f>
        <v>2408.9763779527557</v>
      </c>
      <c r="AB386" s="169">
        <f>AVERAGE(O$6:O386)</f>
        <v>3.0446194225721785</v>
      </c>
      <c r="AC386" s="170">
        <f>AVERAGE(P$6:P386)</f>
        <v>36.535433070866141</v>
      </c>
      <c r="AD386" s="170">
        <f>AVERAGE(Q$6:Q386)</f>
        <v>126.45669291338582</v>
      </c>
      <c r="AY386" s="5"/>
      <c r="AZ386" s="26">
        <v>381</v>
      </c>
      <c r="BA386" s="165">
        <v>18.629485792922949</v>
      </c>
      <c r="BB386" s="176">
        <v>0.15</v>
      </c>
      <c r="BC386" s="161">
        <v>3</v>
      </c>
      <c r="BD386" s="182">
        <v>255</v>
      </c>
      <c r="BE386" s="161">
        <v>19</v>
      </c>
      <c r="BF386" s="161">
        <v>19</v>
      </c>
      <c r="BG386" s="161">
        <v>0</v>
      </c>
      <c r="BH386" s="168">
        <v>2850</v>
      </c>
      <c r="BI386" s="168">
        <v>0</v>
      </c>
      <c r="BJ386" s="168">
        <v>950</v>
      </c>
      <c r="BK386" s="168">
        <v>285</v>
      </c>
      <c r="BL386" s="168">
        <v>2115</v>
      </c>
      <c r="BM386" s="161">
        <v>3</v>
      </c>
      <c r="BN386" s="168">
        <v>45</v>
      </c>
      <c r="BO386" s="168">
        <v>780</v>
      </c>
      <c r="BP386" s="161" t="s">
        <v>117</v>
      </c>
      <c r="BR386" s="164">
        <f>AVERAGE(BE$6:BE386)</f>
        <v>19.784776902887138</v>
      </c>
      <c r="BS386" s="164">
        <f>AVERAGE(BF$6:BF386)</f>
        <v>18.960629921259841</v>
      </c>
      <c r="BT386" s="164">
        <f>AVERAGE(BG$6:BG386)</f>
        <v>0.71916010498687666</v>
      </c>
      <c r="BU386" s="167">
        <f>AVERAGE(BH$6:BH386)</f>
        <v>2844.0944881889764</v>
      </c>
      <c r="BV386" s="167">
        <f>AVERAGE(BI$6:BI386)</f>
        <v>107.8740157480315</v>
      </c>
      <c r="BW386" s="167">
        <f>AVERAGE(BJ$6:BJ386)</f>
        <v>912.07349081364828</v>
      </c>
      <c r="BX386" s="167">
        <f>AVERAGE(BK$6:BK386)</f>
        <v>273.62204724409446</v>
      </c>
      <c r="BY386" s="167">
        <f>AVERAGE(BL$6:BL386)</f>
        <v>2264.2808398950133</v>
      </c>
      <c r="BZ386" s="164">
        <f>AVERAGE(BM$6:BM386)</f>
        <v>2.2362204724409449</v>
      </c>
      <c r="CA386" s="167">
        <f>AVERAGE(BN$6:BN386)</f>
        <v>33.54330708661417</v>
      </c>
      <c r="CB386" s="167">
        <f>AVERAGE(BO$6:BO386)</f>
        <v>613.35695538057746</v>
      </c>
      <c r="DF386" s="103">
        <v>381</v>
      </c>
      <c r="DG386" s="192">
        <v>7.7683501047427379</v>
      </c>
      <c r="DH386" s="193">
        <v>0.15</v>
      </c>
      <c r="DI386" s="105">
        <v>2</v>
      </c>
      <c r="DJ386" s="194">
        <v>192</v>
      </c>
      <c r="DK386" s="105">
        <v>9</v>
      </c>
      <c r="DL386" s="105">
        <v>9</v>
      </c>
      <c r="DM386" s="105">
        <v>0</v>
      </c>
      <c r="DN386" s="194">
        <v>1620</v>
      </c>
      <c r="DO386" s="194">
        <v>0</v>
      </c>
      <c r="DP386" s="194">
        <v>450</v>
      </c>
      <c r="DQ386" s="194">
        <v>135</v>
      </c>
      <c r="DR386" s="194">
        <v>1402</v>
      </c>
      <c r="DS386" s="105">
        <v>1</v>
      </c>
      <c r="DT386" s="194">
        <v>18</v>
      </c>
      <c r="DU386" s="194">
        <v>236</v>
      </c>
      <c r="DV386" s="105" t="s">
        <v>117</v>
      </c>
      <c r="DX386" s="164">
        <f>AVERAGE(DK$6:DK386)</f>
        <v>10.448818897637794</v>
      </c>
      <c r="DY386" s="164">
        <f>AVERAGE(DL$6:DL386)</f>
        <v>10.448818897637794</v>
      </c>
      <c r="DZ386" s="164">
        <f>AVERAGE(DM$6:DM386)</f>
        <v>0</v>
      </c>
      <c r="EA386" s="167">
        <f>AVERAGE(DN$6:DN386)</f>
        <v>1880.7874015748032</v>
      </c>
      <c r="EB386" s="167">
        <f>AVERAGE(DO$6:DO386)</f>
        <v>0</v>
      </c>
      <c r="EC386" s="167">
        <f>AVERAGE(DP$6:DP386)</f>
        <v>522.44094488188978</v>
      </c>
      <c r="ED386" s="167">
        <f>AVERAGE(DQ$6:DQ386)</f>
        <v>156.73228346456693</v>
      </c>
      <c r="EE386" s="167">
        <f>AVERAGE(DR$6:DR386)</f>
        <v>1656.0551181102362</v>
      </c>
      <c r="EF386" s="164">
        <f>AVERAGE(DS$6:DS386)</f>
        <v>0.87401574803149606</v>
      </c>
      <c r="EG386" s="167">
        <f>AVERAGE(DT$6:DT386)</f>
        <v>15.73228346456693</v>
      </c>
      <c r="EH386" s="167">
        <f>AVERAGE(DU$6:DU386)</f>
        <v>240.46456692913387</v>
      </c>
      <c r="FJ386" s="103">
        <v>381</v>
      </c>
      <c r="FK386" s="165">
        <v>7.1985053161690882</v>
      </c>
      <c r="FL386" s="163">
        <v>0.2</v>
      </c>
      <c r="FM386" s="161">
        <v>2</v>
      </c>
      <c r="FN386" s="168">
        <v>571</v>
      </c>
      <c r="FO386" s="161">
        <v>8</v>
      </c>
      <c r="FP386" s="161">
        <v>8</v>
      </c>
      <c r="FQ386" s="161">
        <v>0</v>
      </c>
      <c r="FR386" s="168">
        <v>1440</v>
      </c>
      <c r="FS386" s="168">
        <v>0</v>
      </c>
      <c r="FT386" s="168">
        <v>400</v>
      </c>
      <c r="FU386" s="168">
        <v>120</v>
      </c>
      <c r="FV386" s="168">
        <v>1716</v>
      </c>
      <c r="FW386" s="161">
        <v>1</v>
      </c>
      <c r="FX386" s="168">
        <v>36</v>
      </c>
      <c r="FY386" s="168">
        <v>-240</v>
      </c>
      <c r="FZ386" s="161" t="s">
        <v>117</v>
      </c>
      <c r="GB386" s="160">
        <f>AVERAGE(FO$6:FO386)</f>
        <v>9.9186351706036753</v>
      </c>
      <c r="GC386" s="160">
        <f>AVERAGE(FP$6:FP386)</f>
        <v>9.9186351706036753</v>
      </c>
      <c r="GD386" s="160">
        <f>AVERAGE(FQ$6:FQ386)</f>
        <v>0</v>
      </c>
      <c r="GE386" s="166">
        <f>AVERAGE(FR$6:FR386)</f>
        <v>1785.3543307086613</v>
      </c>
      <c r="GF386" s="166">
        <f>AVERAGE(FS$6:FS386)</f>
        <v>0</v>
      </c>
      <c r="GG386" s="166">
        <f>AVERAGE(FT$6:FT386)</f>
        <v>495.93175853018374</v>
      </c>
      <c r="GH386" s="166">
        <f>AVERAGE(FU$6:FU386)</f>
        <v>148.77952755905511</v>
      </c>
      <c r="GI386" s="166">
        <f>AVERAGE(FV$6:FV386)</f>
        <v>1632.5905511811025</v>
      </c>
      <c r="GJ386" s="160">
        <f>AVERAGE(FW$6:FW386)</f>
        <v>0.83727034120734911</v>
      </c>
      <c r="GK386" s="166">
        <f>AVERAGE(FX$6:FX386)</f>
        <v>30.141732283464567</v>
      </c>
      <c r="GL386" s="166">
        <f>AVERAGE(FY$6:FY386)</f>
        <v>182.90551181102362</v>
      </c>
      <c r="HM386" s="98">
        <v>381</v>
      </c>
      <c r="HN386" s="179">
        <v>14.735980100463632</v>
      </c>
      <c r="HO386" s="188">
        <v>0.15</v>
      </c>
      <c r="HP386" s="177">
        <v>3</v>
      </c>
      <c r="HQ386" s="191">
        <v>179</v>
      </c>
      <c r="HR386" s="177">
        <v>16</v>
      </c>
      <c r="HS386" s="177">
        <v>16</v>
      </c>
      <c r="HT386" s="177">
        <v>0</v>
      </c>
      <c r="HU386" s="191">
        <v>2400</v>
      </c>
      <c r="HV386" s="191">
        <v>0</v>
      </c>
      <c r="HW386" s="191">
        <v>800</v>
      </c>
      <c r="HX386" s="191">
        <v>240</v>
      </c>
      <c r="HY386" s="191">
        <v>1844</v>
      </c>
      <c r="HZ386" s="177">
        <v>2</v>
      </c>
      <c r="IA386" s="191">
        <v>60</v>
      </c>
      <c r="IB386" s="191">
        <v>616</v>
      </c>
      <c r="IC386" s="177" t="s">
        <v>117</v>
      </c>
      <c r="IE386" s="164">
        <f>AVERAGE(HR$6:HR386)</f>
        <v>19.871391076115486</v>
      </c>
      <c r="IF386" s="164">
        <f>AVERAGE(HS$6:HS386)</f>
        <v>19.233595800524935</v>
      </c>
      <c r="IG386" s="164">
        <f>AVERAGE(HT$6:HT386)</f>
        <v>1.026246719160105</v>
      </c>
      <c r="IH386" s="167">
        <f>AVERAGE(HU$6:HU386)</f>
        <v>2885.0393700787404</v>
      </c>
      <c r="II386" s="167">
        <f>AVERAGE(HV$6:HV386)</f>
        <v>153.93700787401573</v>
      </c>
      <c r="IJ386" s="167">
        <f>AVERAGE(HW$6:HW386)</f>
        <v>910.3674540682415</v>
      </c>
      <c r="IK386" s="167">
        <f>AVERAGE(HX$6:HX386)</f>
        <v>273.11023622047242</v>
      </c>
      <c r="IL386" s="167">
        <f>AVERAGE(HY$6:HY386)</f>
        <v>2316.0078740157483</v>
      </c>
      <c r="IM386" s="164">
        <f>AVERAGE(HZ$6:HZ386)</f>
        <v>2.377952755905512</v>
      </c>
      <c r="IN386" s="167">
        <f>AVERAGE(IA$6:IA386)</f>
        <v>71.338582677165348</v>
      </c>
      <c r="IO386" s="167">
        <f>AVERAGE(IB$6:IB386)</f>
        <v>640.37007874015751</v>
      </c>
    </row>
    <row r="387" spans="2:249" x14ac:dyDescent="0.2">
      <c r="B387" s="103">
        <v>382</v>
      </c>
      <c r="C387" s="165">
        <v>21.187191447343455</v>
      </c>
      <c r="D387" s="163">
        <v>0.15</v>
      </c>
      <c r="E387" s="161">
        <v>7</v>
      </c>
      <c r="F387" s="168">
        <v>481</v>
      </c>
      <c r="G387" s="161">
        <v>25</v>
      </c>
      <c r="H387" s="161">
        <v>22</v>
      </c>
      <c r="I387" s="161">
        <v>2</v>
      </c>
      <c r="J387" s="168">
        <v>2640</v>
      </c>
      <c r="K387" s="168">
        <v>240</v>
      </c>
      <c r="L387" s="168">
        <v>1000</v>
      </c>
      <c r="M387" s="168">
        <v>300</v>
      </c>
      <c r="N387" s="168">
        <v>2646</v>
      </c>
      <c r="O387" s="161">
        <v>3</v>
      </c>
      <c r="P387" s="168">
        <v>36</v>
      </c>
      <c r="Q387" s="168">
        <v>30</v>
      </c>
      <c r="R387" s="161" t="s">
        <v>116</v>
      </c>
      <c r="T387" s="169">
        <f>AVERAGE(G$6:G387)</f>
        <v>23.471204188481675</v>
      </c>
      <c r="U387" s="169">
        <f>AVERAGE(H$6:H387)</f>
        <v>20.827225130890053</v>
      </c>
      <c r="V387" s="169">
        <f>AVERAGE(I$6:I387)</f>
        <v>1.3926701570680629</v>
      </c>
      <c r="W387" s="170">
        <f>AVERAGE(J$6:J387)</f>
        <v>2499.2670157068064</v>
      </c>
      <c r="X387" s="170">
        <f>AVERAGE(K$6:K387)</f>
        <v>167.12041884816753</v>
      </c>
      <c r="Y387" s="170">
        <f>AVERAGE(L$6:L387)</f>
        <v>971.72774869109946</v>
      </c>
      <c r="Z387" s="170">
        <f>AVERAGE(M$6:M387)</f>
        <v>291.51832460732982</v>
      </c>
      <c r="AA387" s="170">
        <f>AVERAGE(N$6:N387)</f>
        <v>2409.5968586387435</v>
      </c>
      <c r="AB387" s="169">
        <f>AVERAGE(O$6:O387)</f>
        <v>3.0445026178010473</v>
      </c>
      <c r="AC387" s="170">
        <f>AVERAGE(P$6:P387)</f>
        <v>36.534031413612567</v>
      </c>
      <c r="AD387" s="170">
        <f>AVERAGE(Q$6:Q387)</f>
        <v>126.20418848167539</v>
      </c>
      <c r="AY387" s="5"/>
      <c r="AZ387" s="26">
        <v>382</v>
      </c>
      <c r="BA387" s="165">
        <v>19.966601514363617</v>
      </c>
      <c r="BB387" s="176">
        <v>0.15</v>
      </c>
      <c r="BC387" s="161">
        <v>1</v>
      </c>
      <c r="BD387" s="182">
        <v>273</v>
      </c>
      <c r="BE387" s="161">
        <v>18</v>
      </c>
      <c r="BF387" s="161">
        <v>18</v>
      </c>
      <c r="BG387" s="161">
        <v>0</v>
      </c>
      <c r="BH387" s="168">
        <v>2700</v>
      </c>
      <c r="BI387" s="168">
        <v>0</v>
      </c>
      <c r="BJ387" s="168">
        <v>900</v>
      </c>
      <c r="BK387" s="168">
        <v>270</v>
      </c>
      <c r="BL387" s="168">
        <v>2068</v>
      </c>
      <c r="BM387" s="161">
        <v>3</v>
      </c>
      <c r="BN387" s="168">
        <v>45</v>
      </c>
      <c r="BO387" s="168">
        <v>677</v>
      </c>
      <c r="BP387" s="161" t="s">
        <v>117</v>
      </c>
      <c r="BR387" s="164">
        <f>AVERAGE(BE$6:BE387)</f>
        <v>19.780104712041886</v>
      </c>
      <c r="BS387" s="164">
        <f>AVERAGE(BF$6:BF387)</f>
        <v>18.958115183246072</v>
      </c>
      <c r="BT387" s="164">
        <f>AVERAGE(BG$6:BG387)</f>
        <v>0.7172774869109948</v>
      </c>
      <c r="BU387" s="167">
        <f>AVERAGE(BH$6:BH387)</f>
        <v>2843.7172774869109</v>
      </c>
      <c r="BV387" s="167">
        <f>AVERAGE(BI$6:BI387)</f>
        <v>107.59162303664921</v>
      </c>
      <c r="BW387" s="167">
        <f>AVERAGE(BJ$6:BJ387)</f>
        <v>912.04188481675396</v>
      </c>
      <c r="BX387" s="167">
        <f>AVERAGE(BK$6:BK387)</f>
        <v>273.61256544502618</v>
      </c>
      <c r="BY387" s="167">
        <f>AVERAGE(BL$6:BL387)</f>
        <v>2263.7670157068064</v>
      </c>
      <c r="BZ387" s="164">
        <f>AVERAGE(BM$6:BM387)</f>
        <v>2.238219895287958</v>
      </c>
      <c r="CA387" s="167">
        <f>AVERAGE(BN$6:BN387)</f>
        <v>33.573298429319372</v>
      </c>
      <c r="CB387" s="167">
        <f>AVERAGE(BO$6:BO387)</f>
        <v>613.52356020942409</v>
      </c>
      <c r="DF387" s="103">
        <v>382</v>
      </c>
      <c r="DG387" s="192">
        <v>9.0390390347644693</v>
      </c>
      <c r="DH387" s="193">
        <v>0.1</v>
      </c>
      <c r="DI387" s="105">
        <v>10</v>
      </c>
      <c r="DJ387" s="194">
        <v>583</v>
      </c>
      <c r="DK387" s="105">
        <v>18</v>
      </c>
      <c r="DL387" s="105">
        <v>18</v>
      </c>
      <c r="DM387" s="105">
        <v>0</v>
      </c>
      <c r="DN387" s="194">
        <v>3240</v>
      </c>
      <c r="DO387" s="194">
        <v>0</v>
      </c>
      <c r="DP387" s="194">
        <v>900</v>
      </c>
      <c r="DQ387" s="194">
        <v>270</v>
      </c>
      <c r="DR387" s="194">
        <v>2378</v>
      </c>
      <c r="DS387" s="105">
        <v>1</v>
      </c>
      <c r="DT387" s="194">
        <v>18</v>
      </c>
      <c r="DU387" s="194">
        <v>880</v>
      </c>
      <c r="DV387" s="105" t="s">
        <v>117</v>
      </c>
      <c r="DX387" s="164">
        <f>AVERAGE(DK$6:DK387)</f>
        <v>10.468586387434556</v>
      </c>
      <c r="DY387" s="164">
        <f>AVERAGE(DL$6:DL387)</f>
        <v>10.468586387434556</v>
      </c>
      <c r="DZ387" s="164">
        <f>AVERAGE(DM$6:DM387)</f>
        <v>0</v>
      </c>
      <c r="EA387" s="167">
        <f>AVERAGE(DN$6:DN387)</f>
        <v>1884.3455497382199</v>
      </c>
      <c r="EB387" s="167">
        <f>AVERAGE(DO$6:DO387)</f>
        <v>0</v>
      </c>
      <c r="EC387" s="167">
        <f>AVERAGE(DP$6:DP387)</f>
        <v>523.42931937172773</v>
      </c>
      <c r="ED387" s="167">
        <f>AVERAGE(DQ$6:DQ387)</f>
        <v>157.02879581151834</v>
      </c>
      <c r="EE387" s="167">
        <f>AVERAGE(DR$6:DR387)</f>
        <v>1657.9450261780105</v>
      </c>
      <c r="EF387" s="164">
        <f>AVERAGE(DS$6:DS387)</f>
        <v>0.87434554973821987</v>
      </c>
      <c r="EG387" s="167">
        <f>AVERAGE(DT$6:DT387)</f>
        <v>15.738219895287958</v>
      </c>
      <c r="EH387" s="167">
        <f>AVERAGE(DU$6:DU387)</f>
        <v>242.13874345549738</v>
      </c>
      <c r="FJ387" s="103">
        <v>382</v>
      </c>
      <c r="FK387" s="165">
        <v>7.5171529456660044</v>
      </c>
      <c r="FL387" s="163">
        <v>0.1</v>
      </c>
      <c r="FM387" s="161">
        <v>3</v>
      </c>
      <c r="FN387" s="168">
        <v>277</v>
      </c>
      <c r="FO387" s="161">
        <v>10</v>
      </c>
      <c r="FP387" s="161">
        <v>10</v>
      </c>
      <c r="FQ387" s="161">
        <v>0</v>
      </c>
      <c r="FR387" s="168">
        <v>1800</v>
      </c>
      <c r="FS387" s="168">
        <v>0</v>
      </c>
      <c r="FT387" s="168">
        <v>500</v>
      </c>
      <c r="FU387" s="168">
        <v>150</v>
      </c>
      <c r="FV387" s="168">
        <v>1552</v>
      </c>
      <c r="FW387" s="161">
        <v>1</v>
      </c>
      <c r="FX387" s="168">
        <v>36</v>
      </c>
      <c r="FY387" s="168">
        <v>284</v>
      </c>
      <c r="FZ387" s="161" t="s">
        <v>117</v>
      </c>
      <c r="GB387" s="160">
        <f>AVERAGE(FO$6:FO387)</f>
        <v>9.9188481675392666</v>
      </c>
      <c r="GC387" s="160">
        <f>AVERAGE(FP$6:FP387)</f>
        <v>9.9188481675392666</v>
      </c>
      <c r="GD387" s="160">
        <f>AVERAGE(FQ$6:FQ387)</f>
        <v>0</v>
      </c>
      <c r="GE387" s="166">
        <f>AVERAGE(FR$6:FR387)</f>
        <v>1785.3926701570681</v>
      </c>
      <c r="GF387" s="166">
        <f>AVERAGE(FS$6:FS387)</f>
        <v>0</v>
      </c>
      <c r="GG387" s="166">
        <f>AVERAGE(FT$6:FT387)</f>
        <v>495.94240837696333</v>
      </c>
      <c r="GH387" s="166">
        <f>AVERAGE(FU$6:FU387)</f>
        <v>148.782722513089</v>
      </c>
      <c r="GI387" s="166">
        <f>AVERAGE(FV$6:FV387)</f>
        <v>1632.3795811518326</v>
      </c>
      <c r="GJ387" s="160">
        <f>AVERAGE(FW$6:FW387)</f>
        <v>0.83769633507853403</v>
      </c>
      <c r="GK387" s="166">
        <f>AVERAGE(FX$6:FX387)</f>
        <v>30.157068062827225</v>
      </c>
      <c r="GL387" s="166">
        <f>AVERAGE(FY$6:FY387)</f>
        <v>183.17015706806282</v>
      </c>
      <c r="HM387" s="98">
        <v>382</v>
      </c>
      <c r="HN387" s="179">
        <v>20.064017645433648</v>
      </c>
      <c r="HO387" s="188">
        <v>0.2</v>
      </c>
      <c r="HP387" s="177">
        <v>9</v>
      </c>
      <c r="HQ387" s="191">
        <v>263</v>
      </c>
      <c r="HR387" s="177">
        <v>25</v>
      </c>
      <c r="HS387" s="177">
        <v>23</v>
      </c>
      <c r="HT387" s="177">
        <v>3</v>
      </c>
      <c r="HU387" s="191">
        <v>3450</v>
      </c>
      <c r="HV387" s="191">
        <v>450</v>
      </c>
      <c r="HW387" s="191">
        <v>1000</v>
      </c>
      <c r="HX387" s="191">
        <v>300</v>
      </c>
      <c r="HY387" s="191">
        <v>2638</v>
      </c>
      <c r="HZ387" s="177">
        <v>4</v>
      </c>
      <c r="IA387" s="191">
        <v>120</v>
      </c>
      <c r="IB387" s="191">
        <v>932</v>
      </c>
      <c r="IC387" s="177" t="s">
        <v>116</v>
      </c>
      <c r="IE387" s="164">
        <f>AVERAGE(HR$6:HR387)</f>
        <v>19.884816753926703</v>
      </c>
      <c r="IF387" s="164">
        <f>AVERAGE(HS$6:HS387)</f>
        <v>19.2434554973822</v>
      </c>
      <c r="IG387" s="164">
        <f>AVERAGE(HT$6:HT387)</f>
        <v>1.0314136125654449</v>
      </c>
      <c r="IH387" s="167">
        <f>AVERAGE(HU$6:HU387)</f>
        <v>2886.5183246073298</v>
      </c>
      <c r="II387" s="167">
        <f>AVERAGE(HV$6:HV387)</f>
        <v>154.71204188481676</v>
      </c>
      <c r="IJ387" s="167">
        <f>AVERAGE(HW$6:HW387)</f>
        <v>910.60209424083769</v>
      </c>
      <c r="IK387" s="167">
        <f>AVERAGE(HX$6:HX387)</f>
        <v>273.18062827225128</v>
      </c>
      <c r="IL387" s="167">
        <f>AVERAGE(HY$6:HY387)</f>
        <v>2316.8507853403144</v>
      </c>
      <c r="IM387" s="164">
        <f>AVERAGE(HZ$6:HZ387)</f>
        <v>2.3821989528795813</v>
      </c>
      <c r="IN387" s="167">
        <f>AVERAGE(IA$6:IA387)</f>
        <v>71.465968586387433</v>
      </c>
      <c r="IO387" s="167">
        <f>AVERAGE(IB$6:IB387)</f>
        <v>641.1335078534031</v>
      </c>
    </row>
    <row r="388" spans="2:249" x14ac:dyDescent="0.2">
      <c r="B388" s="103">
        <v>383</v>
      </c>
      <c r="C388" s="165">
        <v>11.578210676392496</v>
      </c>
      <c r="D388" s="163">
        <v>0.05</v>
      </c>
      <c r="E388" s="161">
        <v>1</v>
      </c>
      <c r="F388" s="168">
        <v>279</v>
      </c>
      <c r="G388" s="161">
        <v>12</v>
      </c>
      <c r="H388" s="161">
        <v>12</v>
      </c>
      <c r="I388" s="161">
        <v>0</v>
      </c>
      <c r="J388" s="168">
        <v>1440</v>
      </c>
      <c r="K388" s="168">
        <v>0</v>
      </c>
      <c r="L388" s="168">
        <v>600</v>
      </c>
      <c r="M388" s="168">
        <v>180</v>
      </c>
      <c r="N388" s="168">
        <v>1684</v>
      </c>
      <c r="O388" s="161">
        <v>1</v>
      </c>
      <c r="P388" s="168">
        <v>12</v>
      </c>
      <c r="Q388" s="168">
        <v>-232</v>
      </c>
      <c r="R388" s="161" t="s">
        <v>117</v>
      </c>
      <c r="T388" s="169">
        <f>AVERAGE(G$6:G388)</f>
        <v>23.441253263707573</v>
      </c>
      <c r="U388" s="169">
        <f>AVERAGE(H$6:H388)</f>
        <v>20.804177545691907</v>
      </c>
      <c r="V388" s="169">
        <f>AVERAGE(I$6:I388)</f>
        <v>1.3890339425587468</v>
      </c>
      <c r="W388" s="170">
        <f>AVERAGE(J$6:J388)</f>
        <v>2496.5013054830288</v>
      </c>
      <c r="X388" s="170">
        <f>AVERAGE(K$6:K388)</f>
        <v>166.68407310704961</v>
      </c>
      <c r="Y388" s="170">
        <f>AVERAGE(L$6:L388)</f>
        <v>970.75718015665791</v>
      </c>
      <c r="Z388" s="170">
        <f>AVERAGE(M$6:M388)</f>
        <v>291.22715404699738</v>
      </c>
      <c r="AA388" s="170">
        <f>AVERAGE(N$6:N388)</f>
        <v>2407.7023498694516</v>
      </c>
      <c r="AB388" s="169">
        <f>AVERAGE(O$6:O388)</f>
        <v>3.0391644908616189</v>
      </c>
      <c r="AC388" s="170">
        <f>AVERAGE(P$6:P388)</f>
        <v>36.469973890339425</v>
      </c>
      <c r="AD388" s="170">
        <f>AVERAGE(Q$6:Q388)</f>
        <v>125.26892950391645</v>
      </c>
      <c r="AY388" s="5"/>
      <c r="AZ388" s="26">
        <v>383</v>
      </c>
      <c r="BA388" s="165">
        <v>23.504930585605717</v>
      </c>
      <c r="BB388" s="176">
        <v>0.05</v>
      </c>
      <c r="BC388" s="161">
        <v>2</v>
      </c>
      <c r="BD388" s="182">
        <v>465</v>
      </c>
      <c r="BE388" s="161">
        <v>25</v>
      </c>
      <c r="BF388" s="161">
        <v>22</v>
      </c>
      <c r="BG388" s="161">
        <v>2</v>
      </c>
      <c r="BH388" s="168">
        <v>3300</v>
      </c>
      <c r="BI388" s="168">
        <v>300</v>
      </c>
      <c r="BJ388" s="168">
        <v>1000</v>
      </c>
      <c r="BK388" s="168">
        <v>300</v>
      </c>
      <c r="BL388" s="168">
        <v>2690</v>
      </c>
      <c r="BM388" s="161">
        <v>1</v>
      </c>
      <c r="BN388" s="168">
        <v>15</v>
      </c>
      <c r="BO388" s="168">
        <v>625</v>
      </c>
      <c r="BP388" s="161" t="s">
        <v>116</v>
      </c>
      <c r="BR388" s="164">
        <f>AVERAGE(BE$6:BE388)</f>
        <v>19.79373368146214</v>
      </c>
      <c r="BS388" s="164">
        <f>AVERAGE(BF$6:BF388)</f>
        <v>18.966057441253263</v>
      </c>
      <c r="BT388" s="164">
        <f>AVERAGE(BG$6:BG388)</f>
        <v>0.72062663185378595</v>
      </c>
      <c r="BU388" s="167">
        <f>AVERAGE(BH$6:BH388)</f>
        <v>2844.9086161879895</v>
      </c>
      <c r="BV388" s="167">
        <f>AVERAGE(BI$6:BI388)</f>
        <v>108.09399477806788</v>
      </c>
      <c r="BW388" s="167">
        <f>AVERAGE(BJ$6:BJ388)</f>
        <v>912.27154046997384</v>
      </c>
      <c r="BX388" s="167">
        <f>AVERAGE(BK$6:BK388)</f>
        <v>273.68146214099215</v>
      </c>
      <c r="BY388" s="167">
        <f>AVERAGE(BL$6:BL388)</f>
        <v>2264.8798955613579</v>
      </c>
      <c r="BZ388" s="164">
        <f>AVERAGE(BM$6:BM388)</f>
        <v>2.2349869451697129</v>
      </c>
      <c r="CA388" s="167">
        <f>AVERAGE(BN$6:BN388)</f>
        <v>33.52480417754569</v>
      </c>
      <c r="CB388" s="167">
        <f>AVERAGE(BO$6:BO388)</f>
        <v>613.55352480417753</v>
      </c>
      <c r="DF388" s="103">
        <v>383</v>
      </c>
      <c r="DG388" s="192">
        <v>6.354136884647291</v>
      </c>
      <c r="DH388" s="193">
        <v>0.05</v>
      </c>
      <c r="DI388" s="105">
        <v>3</v>
      </c>
      <c r="DJ388" s="194">
        <v>382</v>
      </c>
      <c r="DK388" s="105">
        <v>9</v>
      </c>
      <c r="DL388" s="105">
        <v>9</v>
      </c>
      <c r="DM388" s="105">
        <v>0</v>
      </c>
      <c r="DN388" s="194">
        <v>1620</v>
      </c>
      <c r="DO388" s="194">
        <v>0</v>
      </c>
      <c r="DP388" s="194">
        <v>450</v>
      </c>
      <c r="DQ388" s="194">
        <v>135</v>
      </c>
      <c r="DR388" s="194">
        <v>1592</v>
      </c>
      <c r="DS388" s="105">
        <v>0</v>
      </c>
      <c r="DT388" s="194">
        <v>0</v>
      </c>
      <c r="DU388" s="194">
        <v>28</v>
      </c>
      <c r="DV388" s="105" t="s">
        <v>117</v>
      </c>
      <c r="DX388" s="164">
        <f>AVERAGE(DK$6:DK388)</f>
        <v>10.464751958224543</v>
      </c>
      <c r="DY388" s="164">
        <f>AVERAGE(DL$6:DL388)</f>
        <v>10.464751958224543</v>
      </c>
      <c r="DZ388" s="164">
        <f>AVERAGE(DM$6:DM388)</f>
        <v>0</v>
      </c>
      <c r="EA388" s="167">
        <f>AVERAGE(DN$6:DN388)</f>
        <v>1883.6553524804178</v>
      </c>
      <c r="EB388" s="167">
        <f>AVERAGE(DO$6:DO388)</f>
        <v>0</v>
      </c>
      <c r="EC388" s="167">
        <f>AVERAGE(DP$6:DP388)</f>
        <v>523.23759791122711</v>
      </c>
      <c r="ED388" s="167">
        <f>AVERAGE(DQ$6:DQ388)</f>
        <v>156.97127937336813</v>
      </c>
      <c r="EE388" s="167">
        <f>AVERAGE(DR$6:DR388)</f>
        <v>1657.7728459530026</v>
      </c>
      <c r="EF388" s="164">
        <f>AVERAGE(DS$6:DS388)</f>
        <v>0.87206266318537862</v>
      </c>
      <c r="EG388" s="167">
        <f>AVERAGE(DT$6:DT388)</f>
        <v>15.697127937336814</v>
      </c>
      <c r="EH388" s="167">
        <f>AVERAGE(DU$6:DU388)</f>
        <v>241.57963446475196</v>
      </c>
      <c r="FJ388" s="103">
        <v>383</v>
      </c>
      <c r="FK388" s="165">
        <v>7.3090565767690725</v>
      </c>
      <c r="FL388" s="163">
        <v>0.05</v>
      </c>
      <c r="FM388" s="161">
        <v>4</v>
      </c>
      <c r="FN388" s="168">
        <v>161</v>
      </c>
      <c r="FO388" s="161">
        <v>11</v>
      </c>
      <c r="FP388" s="161">
        <v>11</v>
      </c>
      <c r="FQ388" s="161">
        <v>0</v>
      </c>
      <c r="FR388" s="168">
        <v>1980</v>
      </c>
      <c r="FS388" s="168">
        <v>0</v>
      </c>
      <c r="FT388" s="168">
        <v>550</v>
      </c>
      <c r="FU388" s="168">
        <v>165</v>
      </c>
      <c r="FV388" s="168">
        <v>1501</v>
      </c>
      <c r="FW388" s="161">
        <v>0</v>
      </c>
      <c r="FX388" s="168">
        <v>0</v>
      </c>
      <c r="FY388" s="168">
        <v>479</v>
      </c>
      <c r="FZ388" s="161" t="s">
        <v>117</v>
      </c>
      <c r="GB388" s="160">
        <f>AVERAGE(FO$6:FO388)</f>
        <v>9.9216710182767631</v>
      </c>
      <c r="GC388" s="160">
        <f>AVERAGE(FP$6:FP388)</f>
        <v>9.9216710182767631</v>
      </c>
      <c r="GD388" s="160">
        <f>AVERAGE(FQ$6:FQ388)</f>
        <v>0</v>
      </c>
      <c r="GE388" s="166">
        <f>AVERAGE(FR$6:FR388)</f>
        <v>1785.9007832898171</v>
      </c>
      <c r="GF388" s="166">
        <f>AVERAGE(FS$6:FS388)</f>
        <v>0</v>
      </c>
      <c r="GG388" s="166">
        <f>AVERAGE(FT$6:FT388)</f>
        <v>496.08355091383811</v>
      </c>
      <c r="GH388" s="166">
        <f>AVERAGE(FU$6:FU388)</f>
        <v>148.82506527415143</v>
      </c>
      <c r="GI388" s="166">
        <f>AVERAGE(FV$6:FV388)</f>
        <v>1632.0365535248043</v>
      </c>
      <c r="GJ388" s="160">
        <f>AVERAGE(FW$6:FW388)</f>
        <v>0.835509138381201</v>
      </c>
      <c r="GK388" s="166">
        <f>AVERAGE(FX$6:FX388)</f>
        <v>30.078328981723239</v>
      </c>
      <c r="GL388" s="166">
        <f>AVERAGE(FY$6:FY388)</f>
        <v>183.9425587467363</v>
      </c>
      <c r="HM388" s="98">
        <v>383</v>
      </c>
      <c r="HN388" s="179">
        <v>15.341743484218782</v>
      </c>
      <c r="HO388" s="188">
        <v>0.15</v>
      </c>
      <c r="HP388" s="177">
        <v>9</v>
      </c>
      <c r="HQ388" s="191">
        <v>344</v>
      </c>
      <c r="HR388" s="177">
        <v>22</v>
      </c>
      <c r="HS388" s="177">
        <v>22</v>
      </c>
      <c r="HT388" s="177">
        <v>2</v>
      </c>
      <c r="HU388" s="191">
        <v>3300</v>
      </c>
      <c r="HV388" s="191">
        <v>300</v>
      </c>
      <c r="HW388" s="191">
        <v>1000</v>
      </c>
      <c r="HX388" s="191">
        <v>300</v>
      </c>
      <c r="HY388" s="191">
        <v>2569</v>
      </c>
      <c r="HZ388" s="177">
        <v>2</v>
      </c>
      <c r="IA388" s="191">
        <v>60</v>
      </c>
      <c r="IB388" s="191">
        <v>791</v>
      </c>
      <c r="IC388" s="177" t="s">
        <v>116</v>
      </c>
      <c r="IE388" s="164">
        <f>AVERAGE(HR$6:HR388)</f>
        <v>19.890339425587467</v>
      </c>
      <c r="IF388" s="164">
        <f>AVERAGE(HS$6:HS388)</f>
        <v>19.250652741514362</v>
      </c>
      <c r="IG388" s="164">
        <f>AVERAGE(HT$6:HT388)</f>
        <v>1.0339425587467364</v>
      </c>
      <c r="IH388" s="167">
        <f>AVERAGE(HU$6:HU388)</f>
        <v>2887.5979112271539</v>
      </c>
      <c r="II388" s="167">
        <f>AVERAGE(HV$6:HV388)</f>
        <v>155.09138381201043</v>
      </c>
      <c r="IJ388" s="167">
        <f>AVERAGE(HW$6:HW388)</f>
        <v>910.83550913838121</v>
      </c>
      <c r="IK388" s="167">
        <f>AVERAGE(HX$6:HX388)</f>
        <v>273.25065274151439</v>
      </c>
      <c r="IL388" s="167">
        <f>AVERAGE(HY$6:HY388)</f>
        <v>2317.509138381201</v>
      </c>
      <c r="IM388" s="164">
        <f>AVERAGE(HZ$6:HZ388)</f>
        <v>2.3812010443864229</v>
      </c>
      <c r="IN388" s="167">
        <f>AVERAGE(IA$6:IA388)</f>
        <v>71.436031331592687</v>
      </c>
      <c r="IO388" s="167">
        <f>AVERAGE(IB$6:IB388)</f>
        <v>641.52480417754566</v>
      </c>
    </row>
    <row r="389" spans="2:249" x14ac:dyDescent="0.2">
      <c r="B389" s="103">
        <v>384</v>
      </c>
      <c r="C389" s="165">
        <v>22.29924986428183</v>
      </c>
      <c r="D389" s="163">
        <v>0.05</v>
      </c>
      <c r="E389" s="161">
        <v>1</v>
      </c>
      <c r="F389" s="168">
        <v>147</v>
      </c>
      <c r="G389" s="161">
        <v>22</v>
      </c>
      <c r="H389" s="161">
        <v>22</v>
      </c>
      <c r="I389" s="161">
        <v>2</v>
      </c>
      <c r="J389" s="168">
        <v>2640</v>
      </c>
      <c r="K389" s="168">
        <v>240</v>
      </c>
      <c r="L389" s="168">
        <v>1000</v>
      </c>
      <c r="M389" s="168">
        <v>300</v>
      </c>
      <c r="N389" s="168">
        <v>2312</v>
      </c>
      <c r="O389" s="161">
        <v>1</v>
      </c>
      <c r="P389" s="168">
        <v>12</v>
      </c>
      <c r="Q389" s="168">
        <v>340</v>
      </c>
      <c r="R389" s="161" t="s">
        <v>116</v>
      </c>
      <c r="T389" s="169">
        <f>AVERAGE(G$6:G389)</f>
        <v>23.4375</v>
      </c>
      <c r="U389" s="169">
        <f>AVERAGE(H$6:H389)</f>
        <v>20.807291666666668</v>
      </c>
      <c r="V389" s="169">
        <f>AVERAGE(I$6:I389)</f>
        <v>1.390625</v>
      </c>
      <c r="W389" s="170">
        <f>AVERAGE(J$6:J389)</f>
        <v>2496.875</v>
      </c>
      <c r="X389" s="170">
        <f>AVERAGE(K$6:K389)</f>
        <v>166.875</v>
      </c>
      <c r="Y389" s="170">
        <f>AVERAGE(L$6:L389)</f>
        <v>970.83333333333337</v>
      </c>
      <c r="Z389" s="170">
        <f>AVERAGE(M$6:M389)</f>
        <v>291.25</v>
      </c>
      <c r="AA389" s="170">
        <f>AVERAGE(N$6:N389)</f>
        <v>2407.453125</v>
      </c>
      <c r="AB389" s="169">
        <f>AVERAGE(O$6:O389)</f>
        <v>3.0338541666666665</v>
      </c>
      <c r="AC389" s="170">
        <f>AVERAGE(P$6:P389)</f>
        <v>36.40625</v>
      </c>
      <c r="AD389" s="170">
        <f>AVERAGE(Q$6:Q389)</f>
        <v>125.828125</v>
      </c>
      <c r="AY389" s="5"/>
      <c r="AZ389" s="26">
        <v>384</v>
      </c>
      <c r="BA389" s="165">
        <v>16.0881817554801</v>
      </c>
      <c r="BB389" s="176">
        <v>0.15</v>
      </c>
      <c r="BC389" s="161">
        <v>3</v>
      </c>
      <c r="BD389" s="182">
        <v>399</v>
      </c>
      <c r="BE389" s="161">
        <v>17</v>
      </c>
      <c r="BF389" s="161">
        <v>17</v>
      </c>
      <c r="BG389" s="161">
        <v>0</v>
      </c>
      <c r="BH389" s="168">
        <v>2550</v>
      </c>
      <c r="BI389" s="168">
        <v>0</v>
      </c>
      <c r="BJ389" s="168">
        <v>850</v>
      </c>
      <c r="BK389" s="168">
        <v>255</v>
      </c>
      <c r="BL389" s="168">
        <v>2129</v>
      </c>
      <c r="BM389" s="161">
        <v>2</v>
      </c>
      <c r="BN389" s="168">
        <v>30</v>
      </c>
      <c r="BO389" s="168">
        <v>451</v>
      </c>
      <c r="BP389" s="161" t="s">
        <v>117</v>
      </c>
      <c r="BR389" s="164">
        <f>AVERAGE(BE$6:BE389)</f>
        <v>19.786458333333332</v>
      </c>
      <c r="BS389" s="164">
        <f>AVERAGE(BF$6:BF389)</f>
        <v>18.9609375</v>
      </c>
      <c r="BT389" s="164">
        <f>AVERAGE(BG$6:BG389)</f>
        <v>0.71875</v>
      </c>
      <c r="BU389" s="167">
        <f>AVERAGE(BH$6:BH389)</f>
        <v>2844.140625</v>
      </c>
      <c r="BV389" s="167">
        <f>AVERAGE(BI$6:BI389)</f>
        <v>107.8125</v>
      </c>
      <c r="BW389" s="167">
        <f>AVERAGE(BJ$6:BJ389)</f>
        <v>912.109375</v>
      </c>
      <c r="BX389" s="167">
        <f>AVERAGE(BK$6:BK389)</f>
        <v>273.6328125</v>
      </c>
      <c r="BY389" s="167">
        <f>AVERAGE(BL$6:BL389)</f>
        <v>2264.5260416666665</v>
      </c>
      <c r="BZ389" s="164">
        <f>AVERAGE(BM$6:BM389)</f>
        <v>2.234375</v>
      </c>
      <c r="CA389" s="167">
        <f>AVERAGE(BN$6:BN389)</f>
        <v>33.515625</v>
      </c>
      <c r="CB389" s="167">
        <f>AVERAGE(BO$6:BO389)</f>
        <v>613.13020833333337</v>
      </c>
      <c r="DF389" s="103">
        <v>384</v>
      </c>
      <c r="DG389" s="192">
        <v>7.1345782761336141</v>
      </c>
      <c r="DH389" s="193">
        <v>0.05</v>
      </c>
      <c r="DI389" s="105">
        <v>3</v>
      </c>
      <c r="DJ389" s="194">
        <v>465</v>
      </c>
      <c r="DK389" s="105">
        <v>10</v>
      </c>
      <c r="DL389" s="105">
        <v>10</v>
      </c>
      <c r="DM389" s="105">
        <v>0</v>
      </c>
      <c r="DN389" s="194">
        <v>1800</v>
      </c>
      <c r="DO389" s="194">
        <v>0</v>
      </c>
      <c r="DP389" s="194">
        <v>500</v>
      </c>
      <c r="DQ389" s="194">
        <v>150</v>
      </c>
      <c r="DR389" s="194">
        <v>1740</v>
      </c>
      <c r="DS389" s="105">
        <v>0</v>
      </c>
      <c r="DT389" s="194">
        <v>0</v>
      </c>
      <c r="DU389" s="194">
        <v>60</v>
      </c>
      <c r="DV389" s="105" t="s">
        <v>117</v>
      </c>
      <c r="DX389" s="164">
        <f>AVERAGE(DK$6:DK389)</f>
        <v>10.463541666666666</v>
      </c>
      <c r="DY389" s="164">
        <f>AVERAGE(DL$6:DL389)</f>
        <v>10.463541666666666</v>
      </c>
      <c r="DZ389" s="164">
        <f>AVERAGE(DM$6:DM389)</f>
        <v>0</v>
      </c>
      <c r="EA389" s="167">
        <f>AVERAGE(DN$6:DN389)</f>
        <v>1883.4375</v>
      </c>
      <c r="EB389" s="167">
        <f>AVERAGE(DO$6:DO389)</f>
        <v>0</v>
      </c>
      <c r="EC389" s="167">
        <f>AVERAGE(DP$6:DP389)</f>
        <v>523.17708333333337</v>
      </c>
      <c r="ED389" s="167">
        <f>AVERAGE(DQ$6:DQ389)</f>
        <v>156.953125</v>
      </c>
      <c r="EE389" s="167">
        <f>AVERAGE(DR$6:DR389)</f>
        <v>1657.9869791666667</v>
      </c>
      <c r="EF389" s="164">
        <f>AVERAGE(DS$6:DS389)</f>
        <v>0.86979166666666663</v>
      </c>
      <c r="EG389" s="167">
        <f>AVERAGE(DT$6:DT389)</f>
        <v>15.65625</v>
      </c>
      <c r="EH389" s="167">
        <f>AVERAGE(DU$6:DU389)</f>
        <v>241.10677083333334</v>
      </c>
      <c r="FJ389" s="103">
        <v>384</v>
      </c>
      <c r="FK389" s="165">
        <v>6.0981870173366337</v>
      </c>
      <c r="FL389" s="163">
        <v>0.25</v>
      </c>
      <c r="FM389" s="161">
        <v>8</v>
      </c>
      <c r="FN389" s="168">
        <v>433</v>
      </c>
      <c r="FO389" s="161">
        <v>12</v>
      </c>
      <c r="FP389" s="161">
        <v>12</v>
      </c>
      <c r="FQ389" s="161">
        <v>0</v>
      </c>
      <c r="FR389" s="168">
        <v>2160</v>
      </c>
      <c r="FS389" s="168">
        <v>0</v>
      </c>
      <c r="FT389" s="168">
        <v>600</v>
      </c>
      <c r="FU389" s="168">
        <v>180</v>
      </c>
      <c r="FV389" s="168">
        <v>1838</v>
      </c>
      <c r="FW389" s="161">
        <v>2</v>
      </c>
      <c r="FX389" s="168">
        <v>72</v>
      </c>
      <c r="FY389" s="168">
        <v>394</v>
      </c>
      <c r="FZ389" s="161" t="s">
        <v>117</v>
      </c>
      <c r="GB389" s="160">
        <f>AVERAGE(FO$6:FO389)</f>
        <v>9.9270833333333339</v>
      </c>
      <c r="GC389" s="160">
        <f>AVERAGE(FP$6:FP389)</f>
        <v>9.9270833333333339</v>
      </c>
      <c r="GD389" s="160">
        <f>AVERAGE(FQ$6:FQ389)</f>
        <v>0</v>
      </c>
      <c r="GE389" s="166">
        <f>AVERAGE(FR$6:FR389)</f>
        <v>1786.875</v>
      </c>
      <c r="GF389" s="166">
        <f>AVERAGE(FS$6:FS389)</f>
        <v>0</v>
      </c>
      <c r="GG389" s="166">
        <f>AVERAGE(FT$6:FT389)</f>
        <v>496.35416666666669</v>
      </c>
      <c r="GH389" s="166">
        <f>AVERAGE(FU$6:FU389)</f>
        <v>148.90625</v>
      </c>
      <c r="GI389" s="166">
        <f>AVERAGE(FV$6:FV389)</f>
        <v>1632.5729166666667</v>
      </c>
      <c r="GJ389" s="160">
        <f>AVERAGE(FW$6:FW389)</f>
        <v>0.83854166666666663</v>
      </c>
      <c r="GK389" s="166">
        <f>AVERAGE(FX$6:FX389)</f>
        <v>30.1875</v>
      </c>
      <c r="GL389" s="166">
        <f>AVERAGE(FY$6:FY389)</f>
        <v>184.48958333333334</v>
      </c>
      <c r="HM389" s="98">
        <v>384</v>
      </c>
      <c r="HN389" s="179">
        <v>23.779098870970593</v>
      </c>
      <c r="HO389" s="188">
        <v>0.15</v>
      </c>
      <c r="HP389" s="177">
        <v>3</v>
      </c>
      <c r="HQ389" s="191">
        <v>424</v>
      </c>
      <c r="HR389" s="177">
        <v>23</v>
      </c>
      <c r="HS389" s="177">
        <v>23</v>
      </c>
      <c r="HT389" s="177">
        <v>3</v>
      </c>
      <c r="HU389" s="191">
        <v>3450</v>
      </c>
      <c r="HV389" s="191">
        <v>450</v>
      </c>
      <c r="HW389" s="191">
        <v>1000</v>
      </c>
      <c r="HX389" s="191">
        <v>300</v>
      </c>
      <c r="HY389" s="191">
        <v>2799</v>
      </c>
      <c r="HZ389" s="177">
        <v>4</v>
      </c>
      <c r="IA389" s="191">
        <v>120</v>
      </c>
      <c r="IB389" s="191">
        <v>771</v>
      </c>
      <c r="IC389" s="177" t="s">
        <v>116</v>
      </c>
      <c r="IE389" s="164">
        <f>AVERAGE(HR$6:HR389)</f>
        <v>19.8984375</v>
      </c>
      <c r="IF389" s="164">
        <f>AVERAGE(HS$6:HS389)</f>
        <v>19.260416666666668</v>
      </c>
      <c r="IG389" s="164">
        <f>AVERAGE(HT$6:HT389)</f>
        <v>1.0390625</v>
      </c>
      <c r="IH389" s="167">
        <f>AVERAGE(HU$6:HU389)</f>
        <v>2889.0625</v>
      </c>
      <c r="II389" s="167">
        <f>AVERAGE(HV$6:HV389)</f>
        <v>155.859375</v>
      </c>
      <c r="IJ389" s="167">
        <f>AVERAGE(HW$6:HW389)</f>
        <v>911.06770833333337</v>
      </c>
      <c r="IK389" s="167">
        <f>AVERAGE(HX$6:HX389)</f>
        <v>273.3203125</v>
      </c>
      <c r="IL389" s="167">
        <f>AVERAGE(HY$6:HY389)</f>
        <v>2318.7630208333335</v>
      </c>
      <c r="IM389" s="164">
        <f>AVERAGE(HZ$6:HZ389)</f>
        <v>2.3854166666666665</v>
      </c>
      <c r="IN389" s="167">
        <f>AVERAGE(IA$6:IA389)</f>
        <v>71.5625</v>
      </c>
      <c r="IO389" s="167">
        <f>AVERAGE(IB$6:IB389)</f>
        <v>641.86197916666663</v>
      </c>
    </row>
    <row r="390" spans="2:249" x14ac:dyDescent="0.2">
      <c r="B390" s="103">
        <v>385</v>
      </c>
      <c r="C390" s="165">
        <v>21.963871950980909</v>
      </c>
      <c r="D390" s="163">
        <v>0.05</v>
      </c>
      <c r="E390" s="161">
        <v>10</v>
      </c>
      <c r="F390" s="168">
        <v>497</v>
      </c>
      <c r="G390" s="161">
        <v>31</v>
      </c>
      <c r="H390" s="161">
        <v>22</v>
      </c>
      <c r="I390" s="161">
        <v>2</v>
      </c>
      <c r="J390" s="168">
        <v>2640</v>
      </c>
      <c r="K390" s="168">
        <v>240</v>
      </c>
      <c r="L390" s="168">
        <v>1000</v>
      </c>
      <c r="M390" s="168">
        <v>300</v>
      </c>
      <c r="N390" s="168">
        <v>2662</v>
      </c>
      <c r="O390" s="161">
        <v>1</v>
      </c>
      <c r="P390" s="168">
        <v>12</v>
      </c>
      <c r="Q390" s="168">
        <v>-10</v>
      </c>
      <c r="R390" s="161" t="s">
        <v>116</v>
      </c>
      <c r="T390" s="169">
        <f>AVERAGE(G$6:G390)</f>
        <v>23.457142857142856</v>
      </c>
      <c r="U390" s="169">
        <f>AVERAGE(H$6:H390)</f>
        <v>20.81038961038961</v>
      </c>
      <c r="V390" s="169">
        <f>AVERAGE(I$6:I390)</f>
        <v>1.3922077922077922</v>
      </c>
      <c r="W390" s="170">
        <f>AVERAGE(J$6:J390)</f>
        <v>2497.2467532467531</v>
      </c>
      <c r="X390" s="170">
        <f>AVERAGE(K$6:K390)</f>
        <v>167.06493506493507</v>
      </c>
      <c r="Y390" s="170">
        <f>AVERAGE(L$6:L390)</f>
        <v>970.90909090909088</v>
      </c>
      <c r="Z390" s="170">
        <f>AVERAGE(M$6:M390)</f>
        <v>291.27272727272725</v>
      </c>
      <c r="AA390" s="170">
        <f>AVERAGE(N$6:N390)</f>
        <v>2408.1142857142859</v>
      </c>
      <c r="AB390" s="169">
        <f>AVERAGE(O$6:O390)</f>
        <v>3.0285714285714285</v>
      </c>
      <c r="AC390" s="170">
        <f>AVERAGE(P$6:P390)</f>
        <v>36.342857142857142</v>
      </c>
      <c r="AD390" s="170">
        <f>AVERAGE(Q$6:Q390)</f>
        <v>125.47532467532467</v>
      </c>
      <c r="AY390" s="5"/>
      <c r="AZ390" s="26">
        <v>385</v>
      </c>
      <c r="BA390" s="165">
        <v>15.56196875422831</v>
      </c>
      <c r="BB390" s="176">
        <v>0.1</v>
      </c>
      <c r="BC390" s="161">
        <v>1</v>
      </c>
      <c r="BD390" s="182">
        <v>305</v>
      </c>
      <c r="BE390" s="161">
        <v>15</v>
      </c>
      <c r="BF390" s="161">
        <v>15</v>
      </c>
      <c r="BG390" s="161">
        <v>0</v>
      </c>
      <c r="BH390" s="168">
        <v>2250</v>
      </c>
      <c r="BI390" s="168">
        <v>0</v>
      </c>
      <c r="BJ390" s="168">
        <v>750</v>
      </c>
      <c r="BK390" s="168">
        <v>225</v>
      </c>
      <c r="BL390" s="168">
        <v>1905</v>
      </c>
      <c r="BM390" s="161">
        <v>2</v>
      </c>
      <c r="BN390" s="168">
        <v>30</v>
      </c>
      <c r="BO390" s="168">
        <v>375</v>
      </c>
      <c r="BP390" s="161" t="s">
        <v>117</v>
      </c>
      <c r="BR390" s="164">
        <f>AVERAGE(BE$6:BE390)</f>
        <v>19.774025974025975</v>
      </c>
      <c r="BS390" s="164">
        <f>AVERAGE(BF$6:BF390)</f>
        <v>18.95064935064935</v>
      </c>
      <c r="BT390" s="164">
        <f>AVERAGE(BG$6:BG390)</f>
        <v>0.7168831168831169</v>
      </c>
      <c r="BU390" s="167">
        <f>AVERAGE(BH$6:BH390)</f>
        <v>2842.5974025974024</v>
      </c>
      <c r="BV390" s="167">
        <f>AVERAGE(BI$6:BI390)</f>
        <v>107.53246753246754</v>
      </c>
      <c r="BW390" s="167">
        <f>AVERAGE(BJ$6:BJ390)</f>
        <v>911.68831168831173</v>
      </c>
      <c r="BX390" s="167">
        <f>AVERAGE(BK$6:BK390)</f>
        <v>273.50649350649348</v>
      </c>
      <c r="BY390" s="167">
        <f>AVERAGE(BL$6:BL390)</f>
        <v>2263.5922077922078</v>
      </c>
      <c r="BZ390" s="164">
        <f>AVERAGE(BM$6:BM390)</f>
        <v>2.2337662337662336</v>
      </c>
      <c r="CA390" s="167">
        <f>AVERAGE(BN$6:BN390)</f>
        <v>33.506493506493506</v>
      </c>
      <c r="CB390" s="167">
        <f>AVERAGE(BO$6:BO390)</f>
        <v>612.51168831168832</v>
      </c>
      <c r="DF390" s="103">
        <v>385</v>
      </c>
      <c r="DG390" s="192">
        <v>5.6312088883370013</v>
      </c>
      <c r="DH390" s="193">
        <v>0.15</v>
      </c>
      <c r="DI390" s="105">
        <v>0</v>
      </c>
      <c r="DJ390" s="194">
        <v>118</v>
      </c>
      <c r="DK390" s="105">
        <v>5</v>
      </c>
      <c r="DL390" s="105">
        <v>5</v>
      </c>
      <c r="DM390" s="105">
        <v>0</v>
      </c>
      <c r="DN390" s="194">
        <v>900</v>
      </c>
      <c r="DO390" s="194">
        <v>0</v>
      </c>
      <c r="DP390" s="194">
        <v>250</v>
      </c>
      <c r="DQ390" s="194">
        <v>75</v>
      </c>
      <c r="DR390" s="194">
        <v>1068</v>
      </c>
      <c r="DS390" s="105">
        <v>1</v>
      </c>
      <c r="DT390" s="194">
        <v>18</v>
      </c>
      <c r="DU390" s="194">
        <v>-150</v>
      </c>
      <c r="DV390" s="105" t="s">
        <v>117</v>
      </c>
      <c r="DX390" s="164">
        <f>AVERAGE(DK$6:DK390)</f>
        <v>10.449350649350649</v>
      </c>
      <c r="DY390" s="164">
        <f>AVERAGE(DL$6:DL390)</f>
        <v>10.449350649350649</v>
      </c>
      <c r="DZ390" s="164">
        <f>AVERAGE(DM$6:DM390)</f>
        <v>0</v>
      </c>
      <c r="EA390" s="167">
        <f>AVERAGE(DN$6:DN390)</f>
        <v>1880.8831168831168</v>
      </c>
      <c r="EB390" s="167">
        <f>AVERAGE(DO$6:DO390)</f>
        <v>0</v>
      </c>
      <c r="EC390" s="167">
        <f>AVERAGE(DP$6:DP390)</f>
        <v>522.46753246753246</v>
      </c>
      <c r="ED390" s="167">
        <f>AVERAGE(DQ$6:DQ390)</f>
        <v>156.74025974025975</v>
      </c>
      <c r="EE390" s="167">
        <f>AVERAGE(DR$6:DR390)</f>
        <v>1656.4545454545455</v>
      </c>
      <c r="EF390" s="164">
        <f>AVERAGE(DS$6:DS390)</f>
        <v>0.87012987012987009</v>
      </c>
      <c r="EG390" s="167">
        <f>AVERAGE(DT$6:DT390)</f>
        <v>15.662337662337663</v>
      </c>
      <c r="EH390" s="167">
        <f>AVERAGE(DU$6:DU390)</f>
        <v>240.09090909090909</v>
      </c>
      <c r="FJ390" s="103">
        <v>385</v>
      </c>
      <c r="FK390" s="165">
        <v>8.6048064077103561</v>
      </c>
      <c r="FL390" s="163">
        <v>0.1</v>
      </c>
      <c r="FM390" s="161">
        <v>8</v>
      </c>
      <c r="FN390" s="168">
        <v>380</v>
      </c>
      <c r="FO390" s="161">
        <v>16</v>
      </c>
      <c r="FP390" s="161">
        <v>16</v>
      </c>
      <c r="FQ390" s="161">
        <v>0</v>
      </c>
      <c r="FR390" s="168">
        <v>2880</v>
      </c>
      <c r="FS390" s="168">
        <v>0</v>
      </c>
      <c r="FT390" s="168">
        <v>800</v>
      </c>
      <c r="FU390" s="168">
        <v>240</v>
      </c>
      <c r="FV390" s="168">
        <v>2045</v>
      </c>
      <c r="FW390" s="161">
        <v>1</v>
      </c>
      <c r="FX390" s="168">
        <v>36</v>
      </c>
      <c r="FY390" s="168">
        <v>871</v>
      </c>
      <c r="FZ390" s="161" t="s">
        <v>117</v>
      </c>
      <c r="GB390" s="160">
        <f>AVERAGE(FO$6:FO390)</f>
        <v>9.9428571428571431</v>
      </c>
      <c r="GC390" s="160">
        <f>AVERAGE(FP$6:FP390)</f>
        <v>9.9428571428571431</v>
      </c>
      <c r="GD390" s="160">
        <f>AVERAGE(FQ$6:FQ390)</f>
        <v>0</v>
      </c>
      <c r="GE390" s="166">
        <f>AVERAGE(FR$6:FR390)</f>
        <v>1789.7142857142858</v>
      </c>
      <c r="GF390" s="166">
        <f>AVERAGE(FS$6:FS390)</f>
        <v>0</v>
      </c>
      <c r="GG390" s="166">
        <f>AVERAGE(FT$6:FT390)</f>
        <v>497.14285714285717</v>
      </c>
      <c r="GH390" s="166">
        <f>AVERAGE(FU$6:FU390)</f>
        <v>149.14285714285714</v>
      </c>
      <c r="GI390" s="166">
        <f>AVERAGE(FV$6:FV390)</f>
        <v>1633.6441558441559</v>
      </c>
      <c r="GJ390" s="160">
        <f>AVERAGE(FW$6:FW390)</f>
        <v>0.83896103896103891</v>
      </c>
      <c r="GK390" s="166">
        <f>AVERAGE(FX$6:FX390)</f>
        <v>30.202597402597402</v>
      </c>
      <c r="GL390" s="166">
        <f>AVERAGE(FY$6:FY390)</f>
        <v>186.27272727272728</v>
      </c>
      <c r="HM390" s="98">
        <v>385</v>
      </c>
      <c r="HN390" s="179">
        <v>12.783711845958262</v>
      </c>
      <c r="HO390" s="188">
        <v>0.15</v>
      </c>
      <c r="HP390" s="177">
        <v>4</v>
      </c>
      <c r="HQ390" s="191">
        <v>403</v>
      </c>
      <c r="HR390" s="177">
        <v>15</v>
      </c>
      <c r="HS390" s="177">
        <v>15</v>
      </c>
      <c r="HT390" s="177">
        <v>0</v>
      </c>
      <c r="HU390" s="191">
        <v>2250</v>
      </c>
      <c r="HV390" s="191">
        <v>0</v>
      </c>
      <c r="HW390" s="191">
        <v>750</v>
      </c>
      <c r="HX390" s="191">
        <v>225</v>
      </c>
      <c r="HY390" s="191">
        <v>2003</v>
      </c>
      <c r="HZ390" s="177">
        <v>2</v>
      </c>
      <c r="IA390" s="191">
        <v>60</v>
      </c>
      <c r="IB390" s="191">
        <v>307</v>
      </c>
      <c r="IC390" s="177" t="s">
        <v>117</v>
      </c>
      <c r="IE390" s="164">
        <f>AVERAGE(HR$6:HR390)</f>
        <v>19.885714285714286</v>
      </c>
      <c r="IF390" s="164">
        <f>AVERAGE(HS$6:HS390)</f>
        <v>19.249350649350649</v>
      </c>
      <c r="IG390" s="164">
        <f>AVERAGE(HT$6:HT390)</f>
        <v>1.0363636363636364</v>
      </c>
      <c r="IH390" s="167">
        <f>AVERAGE(HU$6:HU390)</f>
        <v>2887.4025974025976</v>
      </c>
      <c r="II390" s="167">
        <f>AVERAGE(HV$6:HV390)</f>
        <v>155.45454545454547</v>
      </c>
      <c r="IJ390" s="167">
        <f>AVERAGE(HW$6:HW390)</f>
        <v>910.64935064935059</v>
      </c>
      <c r="IK390" s="167">
        <f>AVERAGE(HX$6:HX390)</f>
        <v>273.19480519480521</v>
      </c>
      <c r="IL390" s="167">
        <f>AVERAGE(HY$6:HY390)</f>
        <v>2317.9428571428571</v>
      </c>
      <c r="IM390" s="164">
        <f>AVERAGE(HZ$6:HZ390)</f>
        <v>2.3844155844155845</v>
      </c>
      <c r="IN390" s="167">
        <f>AVERAGE(IA$6:IA390)</f>
        <v>71.532467532467535</v>
      </c>
      <c r="IO390" s="167">
        <f>AVERAGE(IB$6:IB390)</f>
        <v>640.99220779220775</v>
      </c>
    </row>
    <row r="391" spans="2:249" x14ac:dyDescent="0.2">
      <c r="B391" s="103">
        <v>386</v>
      </c>
      <c r="C391" s="165">
        <v>23.646637782967609</v>
      </c>
      <c r="D391" s="163">
        <v>0.25</v>
      </c>
      <c r="E391" s="161">
        <v>8</v>
      </c>
      <c r="F391" s="168">
        <v>501</v>
      </c>
      <c r="G391" s="161">
        <v>26</v>
      </c>
      <c r="H391" s="161">
        <v>22</v>
      </c>
      <c r="I391" s="161">
        <v>2</v>
      </c>
      <c r="J391" s="168">
        <v>2640</v>
      </c>
      <c r="K391" s="168">
        <v>240</v>
      </c>
      <c r="L391" s="168">
        <v>1000</v>
      </c>
      <c r="M391" s="168">
        <v>300</v>
      </c>
      <c r="N391" s="168">
        <v>2666</v>
      </c>
      <c r="O391" s="161">
        <v>6</v>
      </c>
      <c r="P391" s="168">
        <v>72</v>
      </c>
      <c r="Q391" s="168">
        <v>46</v>
      </c>
      <c r="R391" s="161" t="s">
        <v>116</v>
      </c>
      <c r="T391" s="169">
        <f>AVERAGE(G$6:G391)</f>
        <v>23.463730569948186</v>
      </c>
      <c r="U391" s="169">
        <f>AVERAGE(H$6:H391)</f>
        <v>20.813471502590673</v>
      </c>
      <c r="V391" s="169">
        <f>AVERAGE(I$6:I391)</f>
        <v>1.3937823834196892</v>
      </c>
      <c r="W391" s="170">
        <f>AVERAGE(J$6:J391)</f>
        <v>2497.6165803108806</v>
      </c>
      <c r="X391" s="170">
        <f>AVERAGE(K$6:K391)</f>
        <v>167.25388601036269</v>
      </c>
      <c r="Y391" s="170">
        <f>AVERAGE(L$6:L391)</f>
        <v>970.98445595854923</v>
      </c>
      <c r="Z391" s="170">
        <f>AVERAGE(M$6:M391)</f>
        <v>291.29533678756479</v>
      </c>
      <c r="AA391" s="170">
        <f>AVERAGE(N$6:N391)</f>
        <v>2408.7823834196893</v>
      </c>
      <c r="AB391" s="169">
        <f>AVERAGE(O$6:O391)</f>
        <v>3.0362694300518136</v>
      </c>
      <c r="AC391" s="170">
        <f>AVERAGE(P$6:P391)</f>
        <v>36.435233160621763</v>
      </c>
      <c r="AD391" s="170">
        <f>AVERAGE(Q$6:Q391)</f>
        <v>125.26943005181347</v>
      </c>
      <c r="AY391" s="5"/>
      <c r="AZ391" s="26">
        <v>386</v>
      </c>
      <c r="BA391" s="165">
        <v>18.031114540253672</v>
      </c>
      <c r="BB391" s="176">
        <v>0.2</v>
      </c>
      <c r="BC391" s="161">
        <v>2</v>
      </c>
      <c r="BD391" s="182">
        <v>328</v>
      </c>
      <c r="BE391" s="161">
        <v>16</v>
      </c>
      <c r="BF391" s="161">
        <v>16</v>
      </c>
      <c r="BG391" s="161">
        <v>0</v>
      </c>
      <c r="BH391" s="168">
        <v>2400</v>
      </c>
      <c r="BI391" s="168">
        <v>0</v>
      </c>
      <c r="BJ391" s="168">
        <v>800</v>
      </c>
      <c r="BK391" s="168">
        <v>240</v>
      </c>
      <c r="BL391" s="168">
        <v>1993</v>
      </c>
      <c r="BM391" s="161">
        <v>4</v>
      </c>
      <c r="BN391" s="168">
        <v>60</v>
      </c>
      <c r="BO391" s="168">
        <v>467</v>
      </c>
      <c r="BP391" s="161" t="s">
        <v>117</v>
      </c>
      <c r="BR391" s="164">
        <f>AVERAGE(BE$6:BE391)</f>
        <v>19.764248704663213</v>
      </c>
      <c r="BS391" s="164">
        <f>AVERAGE(BF$6:BF391)</f>
        <v>18.94300518134715</v>
      </c>
      <c r="BT391" s="164">
        <f>AVERAGE(BG$6:BG391)</f>
        <v>0.71502590673575128</v>
      </c>
      <c r="BU391" s="167">
        <f>AVERAGE(BH$6:BH391)</f>
        <v>2841.4507772020725</v>
      </c>
      <c r="BV391" s="167">
        <f>AVERAGE(BI$6:BI391)</f>
        <v>107.25388601036269</v>
      </c>
      <c r="BW391" s="167">
        <f>AVERAGE(BJ$6:BJ391)</f>
        <v>911.3989637305699</v>
      </c>
      <c r="BX391" s="167">
        <f>AVERAGE(BK$6:BK391)</f>
        <v>273.41968911917098</v>
      </c>
      <c r="BY391" s="167">
        <f>AVERAGE(BL$6:BL391)</f>
        <v>2262.8911917098444</v>
      </c>
      <c r="BZ391" s="164">
        <f>AVERAGE(BM$6:BM391)</f>
        <v>2.2383419689119171</v>
      </c>
      <c r="CA391" s="167">
        <f>AVERAGE(BN$6:BN391)</f>
        <v>33.575129533678755</v>
      </c>
      <c r="CB391" s="167">
        <f>AVERAGE(BO$6:BO391)</f>
        <v>612.13471502590676</v>
      </c>
      <c r="DF391" s="103">
        <v>386</v>
      </c>
      <c r="DG391" s="192">
        <v>5.8622566232342423</v>
      </c>
      <c r="DH391" s="193">
        <v>0.15</v>
      </c>
      <c r="DI391" s="105">
        <v>1</v>
      </c>
      <c r="DJ391" s="194">
        <v>252</v>
      </c>
      <c r="DK391" s="105">
        <v>6</v>
      </c>
      <c r="DL391" s="105">
        <v>6</v>
      </c>
      <c r="DM391" s="105">
        <v>0</v>
      </c>
      <c r="DN391" s="194">
        <v>1080</v>
      </c>
      <c r="DO391" s="194">
        <v>0</v>
      </c>
      <c r="DP391" s="194">
        <v>300</v>
      </c>
      <c r="DQ391" s="194">
        <v>90</v>
      </c>
      <c r="DR391" s="194">
        <v>1267</v>
      </c>
      <c r="DS391" s="105">
        <v>1</v>
      </c>
      <c r="DT391" s="194">
        <v>18</v>
      </c>
      <c r="DU391" s="194">
        <v>-169</v>
      </c>
      <c r="DV391" s="105" t="s">
        <v>117</v>
      </c>
      <c r="DX391" s="164">
        <f>AVERAGE(DK$6:DK391)</f>
        <v>10.437823834196891</v>
      </c>
      <c r="DY391" s="164">
        <f>AVERAGE(DL$6:DL391)</f>
        <v>10.437823834196891</v>
      </c>
      <c r="DZ391" s="164">
        <f>AVERAGE(DM$6:DM391)</f>
        <v>0</v>
      </c>
      <c r="EA391" s="167">
        <f>AVERAGE(DN$6:DN391)</f>
        <v>1878.8082901554403</v>
      </c>
      <c r="EB391" s="167">
        <f>AVERAGE(DO$6:DO391)</f>
        <v>0</v>
      </c>
      <c r="EC391" s="167">
        <f>AVERAGE(DP$6:DP391)</f>
        <v>521.89119170984452</v>
      </c>
      <c r="ED391" s="167">
        <f>AVERAGE(DQ$6:DQ391)</f>
        <v>156.56735751295338</v>
      </c>
      <c r="EE391" s="167">
        <f>AVERAGE(DR$6:DR391)</f>
        <v>1655.4455958549222</v>
      </c>
      <c r="EF391" s="164">
        <f>AVERAGE(DS$6:DS391)</f>
        <v>0.8704663212435233</v>
      </c>
      <c r="EG391" s="167">
        <f>AVERAGE(DT$6:DT391)</f>
        <v>15.66839378238342</v>
      </c>
      <c r="EH391" s="167">
        <f>AVERAGE(DU$6:DU391)</f>
        <v>239.03108808290156</v>
      </c>
      <c r="FJ391" s="103">
        <v>386</v>
      </c>
      <c r="FK391" s="165">
        <v>8.7227698082538243</v>
      </c>
      <c r="FL391" s="163">
        <v>0.2</v>
      </c>
      <c r="FM391" s="161">
        <v>5</v>
      </c>
      <c r="FN391" s="168">
        <v>270</v>
      </c>
      <c r="FO391" s="161">
        <v>12</v>
      </c>
      <c r="FP391" s="161">
        <v>12</v>
      </c>
      <c r="FQ391" s="161">
        <v>0</v>
      </c>
      <c r="FR391" s="168">
        <v>2160</v>
      </c>
      <c r="FS391" s="168">
        <v>0</v>
      </c>
      <c r="FT391" s="168">
        <v>600</v>
      </c>
      <c r="FU391" s="168">
        <v>180</v>
      </c>
      <c r="FV391" s="168">
        <v>1675</v>
      </c>
      <c r="FW391" s="161">
        <v>2</v>
      </c>
      <c r="FX391" s="168">
        <v>72</v>
      </c>
      <c r="FY391" s="168">
        <v>557</v>
      </c>
      <c r="FZ391" s="161" t="s">
        <v>117</v>
      </c>
      <c r="GB391" s="160">
        <f>AVERAGE(FO$6:FO391)</f>
        <v>9.9481865284974091</v>
      </c>
      <c r="GC391" s="160">
        <f>AVERAGE(FP$6:FP391)</f>
        <v>9.9481865284974091</v>
      </c>
      <c r="GD391" s="160">
        <f>AVERAGE(FQ$6:FQ391)</f>
        <v>0</v>
      </c>
      <c r="GE391" s="166">
        <f>AVERAGE(FR$6:FR391)</f>
        <v>1790.6735751295337</v>
      </c>
      <c r="GF391" s="166">
        <f>AVERAGE(FS$6:FS391)</f>
        <v>0</v>
      </c>
      <c r="GG391" s="166">
        <f>AVERAGE(FT$6:FT391)</f>
        <v>497.40932642487047</v>
      </c>
      <c r="GH391" s="166">
        <f>AVERAGE(FU$6:FU391)</f>
        <v>149.22279792746113</v>
      </c>
      <c r="GI391" s="166">
        <f>AVERAGE(FV$6:FV391)</f>
        <v>1633.7512953367875</v>
      </c>
      <c r="GJ391" s="160">
        <f>AVERAGE(FW$6:FW391)</f>
        <v>0.84196891191709844</v>
      </c>
      <c r="GK391" s="166">
        <f>AVERAGE(FX$6:FX391)</f>
        <v>30.310880829015545</v>
      </c>
      <c r="GL391" s="166">
        <f>AVERAGE(FY$6:FY391)</f>
        <v>187.23316062176167</v>
      </c>
      <c r="HM391" s="98">
        <v>386</v>
      </c>
      <c r="HN391" s="179">
        <v>15.702644591367566</v>
      </c>
      <c r="HO391" s="188">
        <v>0.1</v>
      </c>
      <c r="HP391" s="177">
        <v>3</v>
      </c>
      <c r="HQ391" s="191">
        <v>355</v>
      </c>
      <c r="HR391" s="177">
        <v>17</v>
      </c>
      <c r="HS391" s="177">
        <v>17</v>
      </c>
      <c r="HT391" s="177">
        <v>0</v>
      </c>
      <c r="HU391" s="191">
        <v>2550</v>
      </c>
      <c r="HV391" s="191">
        <v>0</v>
      </c>
      <c r="HW391" s="191">
        <v>850</v>
      </c>
      <c r="HX391" s="191">
        <v>255</v>
      </c>
      <c r="HY391" s="191">
        <v>2085</v>
      </c>
      <c r="HZ391" s="177">
        <v>2</v>
      </c>
      <c r="IA391" s="191">
        <v>60</v>
      </c>
      <c r="IB391" s="191">
        <v>525</v>
      </c>
      <c r="IC391" s="177" t="s">
        <v>117</v>
      </c>
      <c r="IE391" s="164">
        <f>AVERAGE(HR$6:HR391)</f>
        <v>19.878238341968913</v>
      </c>
      <c r="IF391" s="164">
        <f>AVERAGE(HS$6:HS391)</f>
        <v>19.243523316062177</v>
      </c>
      <c r="IG391" s="164">
        <f>AVERAGE(HT$6:HT391)</f>
        <v>1.0336787564766838</v>
      </c>
      <c r="IH391" s="167">
        <f>AVERAGE(HU$6:HU391)</f>
        <v>2886.5284974093265</v>
      </c>
      <c r="II391" s="167">
        <f>AVERAGE(HV$6:HV391)</f>
        <v>155.05181347150258</v>
      </c>
      <c r="IJ391" s="167">
        <f>AVERAGE(HW$6:HW391)</f>
        <v>910.49222797927462</v>
      </c>
      <c r="IK391" s="167">
        <f>AVERAGE(HX$6:HX391)</f>
        <v>273.1476683937824</v>
      </c>
      <c r="IL391" s="167">
        <f>AVERAGE(HY$6:HY391)</f>
        <v>2317.3393782383419</v>
      </c>
      <c r="IM391" s="164">
        <f>AVERAGE(HZ$6:HZ391)</f>
        <v>2.383419689119171</v>
      </c>
      <c r="IN391" s="167">
        <f>AVERAGE(IA$6:IA391)</f>
        <v>71.502590673575128</v>
      </c>
      <c r="IO391" s="167">
        <f>AVERAGE(IB$6:IB391)</f>
        <v>640.69170984455957</v>
      </c>
    </row>
    <row r="392" spans="2:249" x14ac:dyDescent="0.2">
      <c r="B392" s="103">
        <v>387</v>
      </c>
      <c r="C392" s="165">
        <v>23.318194975556089</v>
      </c>
      <c r="D392" s="163">
        <v>0.1</v>
      </c>
      <c r="E392" s="161">
        <v>1</v>
      </c>
      <c r="F392" s="168">
        <v>394</v>
      </c>
      <c r="G392" s="161">
        <v>22</v>
      </c>
      <c r="H392" s="161">
        <v>22</v>
      </c>
      <c r="I392" s="161">
        <v>2</v>
      </c>
      <c r="J392" s="168">
        <v>2640</v>
      </c>
      <c r="K392" s="168">
        <v>240</v>
      </c>
      <c r="L392" s="168">
        <v>1000</v>
      </c>
      <c r="M392" s="168">
        <v>300</v>
      </c>
      <c r="N392" s="168">
        <v>2559</v>
      </c>
      <c r="O392" s="161">
        <v>2</v>
      </c>
      <c r="P392" s="168">
        <v>24</v>
      </c>
      <c r="Q392" s="168">
        <v>105</v>
      </c>
      <c r="R392" s="161" t="s">
        <v>116</v>
      </c>
      <c r="T392" s="169">
        <f>AVERAGE(G$6:G392)</f>
        <v>23.459948320413435</v>
      </c>
      <c r="U392" s="169">
        <f>AVERAGE(H$6:H392)</f>
        <v>20.816537467700257</v>
      </c>
      <c r="V392" s="169">
        <f>AVERAGE(I$6:I392)</f>
        <v>1.3953488372093024</v>
      </c>
      <c r="W392" s="170">
        <f>AVERAGE(J$6:J392)</f>
        <v>2497.984496124031</v>
      </c>
      <c r="X392" s="170">
        <f>AVERAGE(K$6:K392)</f>
        <v>167.44186046511629</v>
      </c>
      <c r="Y392" s="170">
        <f>AVERAGE(L$6:L392)</f>
        <v>971.05943152454779</v>
      </c>
      <c r="Z392" s="170">
        <f>AVERAGE(M$6:M392)</f>
        <v>291.31782945736433</v>
      </c>
      <c r="AA392" s="170">
        <f>AVERAGE(N$6:N392)</f>
        <v>2409.1705426356589</v>
      </c>
      <c r="AB392" s="169">
        <f>AVERAGE(O$6:O392)</f>
        <v>3.0335917312661498</v>
      </c>
      <c r="AC392" s="170">
        <f>AVERAGE(P$6:P392)</f>
        <v>36.403100775193799</v>
      </c>
      <c r="AD392" s="170">
        <f>AVERAGE(Q$6:Q392)</f>
        <v>125.21705426356588</v>
      </c>
      <c r="AY392" s="5"/>
      <c r="AZ392" s="26">
        <v>387</v>
      </c>
      <c r="BA392" s="165">
        <v>19.142115394564435</v>
      </c>
      <c r="BB392" s="176">
        <v>0.05</v>
      </c>
      <c r="BC392" s="161">
        <v>4</v>
      </c>
      <c r="BD392" s="182">
        <v>271</v>
      </c>
      <c r="BE392" s="161">
        <v>22</v>
      </c>
      <c r="BF392" s="161">
        <v>22</v>
      </c>
      <c r="BG392" s="161">
        <v>2</v>
      </c>
      <c r="BH392" s="168">
        <v>3300</v>
      </c>
      <c r="BI392" s="168">
        <v>300</v>
      </c>
      <c r="BJ392" s="168">
        <v>1000</v>
      </c>
      <c r="BK392" s="168">
        <v>300</v>
      </c>
      <c r="BL392" s="168">
        <v>2496</v>
      </c>
      <c r="BM392" s="161">
        <v>1</v>
      </c>
      <c r="BN392" s="168">
        <v>15</v>
      </c>
      <c r="BO392" s="168">
        <v>819</v>
      </c>
      <c r="BP392" s="161" t="s">
        <v>116</v>
      </c>
      <c r="BR392" s="164">
        <f>AVERAGE(BE$6:BE392)</f>
        <v>19.770025839793281</v>
      </c>
      <c r="BS392" s="164">
        <f>AVERAGE(BF$6:BF392)</f>
        <v>18.950904392764858</v>
      </c>
      <c r="BT392" s="164">
        <f>AVERAGE(BG$6:BG392)</f>
        <v>0.71834625322997414</v>
      </c>
      <c r="BU392" s="167">
        <f>AVERAGE(BH$6:BH392)</f>
        <v>2842.6356589147285</v>
      </c>
      <c r="BV392" s="167">
        <f>AVERAGE(BI$6:BI392)</f>
        <v>107.75193798449612</v>
      </c>
      <c r="BW392" s="167">
        <f>AVERAGE(BJ$6:BJ392)</f>
        <v>911.62790697674416</v>
      </c>
      <c r="BX392" s="167">
        <f>AVERAGE(BK$6:BK392)</f>
        <v>273.48837209302326</v>
      </c>
      <c r="BY392" s="167">
        <f>AVERAGE(BL$6:BL392)</f>
        <v>2263.4935400516797</v>
      </c>
      <c r="BZ392" s="164">
        <f>AVERAGE(BM$6:BM392)</f>
        <v>2.2351421188630489</v>
      </c>
      <c r="CA392" s="167">
        <f>AVERAGE(BN$6:BN392)</f>
        <v>33.527131782945737</v>
      </c>
      <c r="CB392" s="167">
        <f>AVERAGE(BO$6:BO392)</f>
        <v>612.66925064599479</v>
      </c>
      <c r="DF392" s="103">
        <v>387</v>
      </c>
      <c r="DG392" s="192">
        <v>5.3721886371785867</v>
      </c>
      <c r="DH392" s="193">
        <v>0.1</v>
      </c>
      <c r="DI392" s="105">
        <v>1</v>
      </c>
      <c r="DJ392" s="194">
        <v>575</v>
      </c>
      <c r="DK392" s="105">
        <v>5</v>
      </c>
      <c r="DL392" s="105">
        <v>5</v>
      </c>
      <c r="DM392" s="105">
        <v>0</v>
      </c>
      <c r="DN392" s="194">
        <v>900</v>
      </c>
      <c r="DO392" s="194">
        <v>0</v>
      </c>
      <c r="DP392" s="194">
        <v>250</v>
      </c>
      <c r="DQ392" s="194">
        <v>75</v>
      </c>
      <c r="DR392" s="194">
        <v>1525</v>
      </c>
      <c r="DS392" s="105">
        <v>1</v>
      </c>
      <c r="DT392" s="194">
        <v>18</v>
      </c>
      <c r="DU392" s="194">
        <v>-607</v>
      </c>
      <c r="DV392" s="105" t="s">
        <v>117</v>
      </c>
      <c r="DX392" s="164">
        <f>AVERAGE(DK$6:DK392)</f>
        <v>10.423772609819121</v>
      </c>
      <c r="DY392" s="164">
        <f>AVERAGE(DL$6:DL392)</f>
        <v>10.423772609819121</v>
      </c>
      <c r="DZ392" s="164">
        <f>AVERAGE(DM$6:DM392)</f>
        <v>0</v>
      </c>
      <c r="EA392" s="167">
        <f>AVERAGE(DN$6:DN392)</f>
        <v>1876.2790697674418</v>
      </c>
      <c r="EB392" s="167">
        <f>AVERAGE(DO$6:DO392)</f>
        <v>0</v>
      </c>
      <c r="EC392" s="167">
        <f>AVERAGE(DP$6:DP392)</f>
        <v>521.18863049095603</v>
      </c>
      <c r="ED392" s="167">
        <f>AVERAGE(DQ$6:DQ392)</f>
        <v>156.35658914728683</v>
      </c>
      <c r="EE392" s="167">
        <f>AVERAGE(DR$6:DR392)</f>
        <v>1655.1085271317829</v>
      </c>
      <c r="EF392" s="164">
        <f>AVERAGE(DS$6:DS392)</f>
        <v>0.87080103359173122</v>
      </c>
      <c r="EG392" s="167">
        <f>AVERAGE(DT$6:DT392)</f>
        <v>15.674418604651162</v>
      </c>
      <c r="EH392" s="167">
        <f>AVERAGE(DU$6:DU392)</f>
        <v>236.84496124031008</v>
      </c>
      <c r="FJ392" s="103">
        <v>387</v>
      </c>
      <c r="FK392" s="165">
        <v>7.140158236024396</v>
      </c>
      <c r="FL392" s="163">
        <v>0.1</v>
      </c>
      <c r="FM392" s="161">
        <v>2</v>
      </c>
      <c r="FN392" s="168">
        <v>182</v>
      </c>
      <c r="FO392" s="161">
        <v>8</v>
      </c>
      <c r="FP392" s="161">
        <v>8</v>
      </c>
      <c r="FQ392" s="161">
        <v>0</v>
      </c>
      <c r="FR392" s="168">
        <v>1440</v>
      </c>
      <c r="FS392" s="168">
        <v>0</v>
      </c>
      <c r="FT392" s="168">
        <v>400</v>
      </c>
      <c r="FU392" s="168">
        <v>120</v>
      </c>
      <c r="FV392" s="168">
        <v>1327</v>
      </c>
      <c r="FW392" s="161">
        <v>1</v>
      </c>
      <c r="FX392" s="168">
        <v>36</v>
      </c>
      <c r="FY392" s="168">
        <v>149</v>
      </c>
      <c r="FZ392" s="161" t="s">
        <v>117</v>
      </c>
      <c r="GB392" s="160">
        <f>AVERAGE(FO$6:FO392)</f>
        <v>9.9431524547803622</v>
      </c>
      <c r="GC392" s="160">
        <f>AVERAGE(FP$6:FP392)</f>
        <v>9.9431524547803622</v>
      </c>
      <c r="GD392" s="160">
        <f>AVERAGE(FQ$6:FQ392)</f>
        <v>0</v>
      </c>
      <c r="GE392" s="166">
        <f>AVERAGE(FR$6:FR392)</f>
        <v>1789.7674418604652</v>
      </c>
      <c r="GF392" s="166">
        <f>AVERAGE(FS$6:FS392)</f>
        <v>0</v>
      </c>
      <c r="GG392" s="166">
        <f>AVERAGE(FT$6:FT392)</f>
        <v>497.15762273901811</v>
      </c>
      <c r="GH392" s="166">
        <f>AVERAGE(FU$6:FU392)</f>
        <v>149.14728682170542</v>
      </c>
      <c r="GI392" s="166">
        <f>AVERAGE(FV$6:FV392)</f>
        <v>1632.9586563307494</v>
      </c>
      <c r="GJ392" s="160">
        <f>AVERAGE(FW$6:FW392)</f>
        <v>0.84237726098191212</v>
      </c>
      <c r="GK392" s="166">
        <f>AVERAGE(FX$6:FX392)</f>
        <v>30.325581395348838</v>
      </c>
      <c r="GL392" s="166">
        <f>AVERAGE(FY$6:FY392)</f>
        <v>187.1343669250646</v>
      </c>
      <c r="HM392" s="98">
        <v>387</v>
      </c>
      <c r="HN392" s="179">
        <v>15.300862361947139</v>
      </c>
      <c r="HO392" s="188">
        <v>0.25</v>
      </c>
      <c r="HP392" s="177">
        <v>1</v>
      </c>
      <c r="HQ392" s="191">
        <v>263</v>
      </c>
      <c r="HR392" s="177">
        <v>12</v>
      </c>
      <c r="HS392" s="177">
        <v>12</v>
      </c>
      <c r="HT392" s="177">
        <v>0</v>
      </c>
      <c r="HU392" s="191">
        <v>1800</v>
      </c>
      <c r="HV392" s="191">
        <v>0</v>
      </c>
      <c r="HW392" s="191">
        <v>600</v>
      </c>
      <c r="HX392" s="191">
        <v>180</v>
      </c>
      <c r="HY392" s="191">
        <v>1668</v>
      </c>
      <c r="HZ392" s="177">
        <v>4</v>
      </c>
      <c r="IA392" s="191">
        <v>120</v>
      </c>
      <c r="IB392" s="191">
        <v>252</v>
      </c>
      <c r="IC392" s="177" t="s">
        <v>117</v>
      </c>
      <c r="IE392" s="164">
        <f>AVERAGE(HR$6:HR392)</f>
        <v>19.857881136950905</v>
      </c>
      <c r="IF392" s="164">
        <f>AVERAGE(HS$6:HS392)</f>
        <v>19.224806201550386</v>
      </c>
      <c r="IG392" s="164">
        <f>AVERAGE(HT$6:HT392)</f>
        <v>1.0310077519379846</v>
      </c>
      <c r="IH392" s="167">
        <f>AVERAGE(HU$6:HU392)</f>
        <v>2883.7209302325582</v>
      </c>
      <c r="II392" s="167">
        <f>AVERAGE(HV$6:HV392)</f>
        <v>154.65116279069767</v>
      </c>
      <c r="IJ392" s="167">
        <f>AVERAGE(HW$6:HW392)</f>
        <v>909.68992248062011</v>
      </c>
      <c r="IK392" s="167">
        <f>AVERAGE(HX$6:HX392)</f>
        <v>272.90697674418607</v>
      </c>
      <c r="IL392" s="167">
        <f>AVERAGE(HY$6:HY392)</f>
        <v>2315.6614987080102</v>
      </c>
      <c r="IM392" s="164">
        <f>AVERAGE(HZ$6:HZ392)</f>
        <v>2.387596899224806</v>
      </c>
      <c r="IN392" s="167">
        <f>AVERAGE(IA$6:IA392)</f>
        <v>71.627906976744185</v>
      </c>
      <c r="IO392" s="167">
        <f>AVERAGE(IB$6:IB392)</f>
        <v>639.68733850129195</v>
      </c>
    </row>
    <row r="393" spans="2:249" x14ac:dyDescent="0.2">
      <c r="B393" s="103">
        <v>388</v>
      </c>
      <c r="C393" s="165">
        <v>25.240014211624676</v>
      </c>
      <c r="D393" s="163">
        <v>0.25</v>
      </c>
      <c r="E393" s="161">
        <v>3</v>
      </c>
      <c r="F393" s="168">
        <v>338</v>
      </c>
      <c r="G393" s="161">
        <v>22</v>
      </c>
      <c r="H393" s="161">
        <v>22</v>
      </c>
      <c r="I393" s="161">
        <v>2</v>
      </c>
      <c r="J393" s="168">
        <v>2640</v>
      </c>
      <c r="K393" s="168">
        <v>240</v>
      </c>
      <c r="L393" s="168">
        <v>1000</v>
      </c>
      <c r="M393" s="168">
        <v>300</v>
      </c>
      <c r="N393" s="168">
        <v>2503</v>
      </c>
      <c r="O393" s="161">
        <v>6</v>
      </c>
      <c r="P393" s="168">
        <v>72</v>
      </c>
      <c r="Q393" s="168">
        <v>209</v>
      </c>
      <c r="R393" s="161" t="s">
        <v>116</v>
      </c>
      <c r="T393" s="169">
        <f>AVERAGE(G$6:G393)</f>
        <v>23.456185567010309</v>
      </c>
      <c r="U393" s="169">
        <f>AVERAGE(H$6:H393)</f>
        <v>20.819587628865978</v>
      </c>
      <c r="V393" s="169">
        <f>AVERAGE(I$6:I393)</f>
        <v>1.3969072164948453</v>
      </c>
      <c r="W393" s="170">
        <f>AVERAGE(J$6:J393)</f>
        <v>2498.3505154639174</v>
      </c>
      <c r="X393" s="170">
        <f>AVERAGE(K$6:K393)</f>
        <v>167.62886597938143</v>
      </c>
      <c r="Y393" s="170">
        <f>AVERAGE(L$6:L393)</f>
        <v>971.13402061855675</v>
      </c>
      <c r="Z393" s="170">
        <f>AVERAGE(M$6:M393)</f>
        <v>291.34020618556701</v>
      </c>
      <c r="AA393" s="170">
        <f>AVERAGE(N$6:N393)</f>
        <v>2409.4123711340208</v>
      </c>
      <c r="AB393" s="169">
        <f>AVERAGE(O$6:O393)</f>
        <v>3.0412371134020617</v>
      </c>
      <c r="AC393" s="170">
        <f>AVERAGE(P$6:P393)</f>
        <v>36.494845360824741</v>
      </c>
      <c r="AD393" s="170">
        <f>AVERAGE(Q$6:Q393)</f>
        <v>125.43298969072166</v>
      </c>
      <c r="AY393" s="5"/>
      <c r="AZ393" s="26">
        <v>388</v>
      </c>
      <c r="BA393" s="165">
        <v>21.092191901519829</v>
      </c>
      <c r="BB393" s="176">
        <v>0.15</v>
      </c>
      <c r="BC393" s="161">
        <v>2</v>
      </c>
      <c r="BD393" s="182">
        <v>258</v>
      </c>
      <c r="BE393" s="161">
        <v>20</v>
      </c>
      <c r="BF393" s="161">
        <v>20</v>
      </c>
      <c r="BG393" s="161">
        <v>0</v>
      </c>
      <c r="BH393" s="168">
        <v>3000</v>
      </c>
      <c r="BI393" s="168">
        <v>0</v>
      </c>
      <c r="BJ393" s="168">
        <v>1000</v>
      </c>
      <c r="BK393" s="168">
        <v>300</v>
      </c>
      <c r="BL393" s="168">
        <v>2183</v>
      </c>
      <c r="BM393" s="161">
        <v>3</v>
      </c>
      <c r="BN393" s="168">
        <v>45</v>
      </c>
      <c r="BO393" s="168">
        <v>862</v>
      </c>
      <c r="BP393" s="161" t="s">
        <v>116</v>
      </c>
      <c r="BR393" s="164">
        <f>AVERAGE(BE$6:BE393)</f>
        <v>19.770618556701031</v>
      </c>
      <c r="BS393" s="164">
        <f>AVERAGE(BF$6:BF393)</f>
        <v>18.953608247422679</v>
      </c>
      <c r="BT393" s="164">
        <f>AVERAGE(BG$6:BG393)</f>
        <v>0.71649484536082475</v>
      </c>
      <c r="BU393" s="167">
        <f>AVERAGE(BH$6:BH393)</f>
        <v>2843.0412371134021</v>
      </c>
      <c r="BV393" s="167">
        <f>AVERAGE(BI$6:BI393)</f>
        <v>107.47422680412372</v>
      </c>
      <c r="BW393" s="167">
        <f>AVERAGE(BJ$6:BJ393)</f>
        <v>911.85567010309273</v>
      </c>
      <c r="BX393" s="167">
        <f>AVERAGE(BK$6:BK393)</f>
        <v>273.55670103092785</v>
      </c>
      <c r="BY393" s="167">
        <f>AVERAGE(BL$6:BL393)</f>
        <v>2263.286082474227</v>
      </c>
      <c r="BZ393" s="164">
        <f>AVERAGE(BM$6:BM393)</f>
        <v>2.2371134020618557</v>
      </c>
      <c r="CA393" s="167">
        <f>AVERAGE(BN$6:BN393)</f>
        <v>33.556701030927833</v>
      </c>
      <c r="CB393" s="167">
        <f>AVERAGE(BO$6:BO393)</f>
        <v>613.31185567010311</v>
      </c>
      <c r="DF393" s="103">
        <v>388</v>
      </c>
      <c r="DG393" s="192">
        <v>8.3027554032593116</v>
      </c>
      <c r="DH393" s="193">
        <v>0.15</v>
      </c>
      <c r="DI393" s="105">
        <v>8</v>
      </c>
      <c r="DJ393" s="194">
        <v>595</v>
      </c>
      <c r="DK393" s="105">
        <v>15</v>
      </c>
      <c r="DL393" s="105">
        <v>15</v>
      </c>
      <c r="DM393" s="105">
        <v>0</v>
      </c>
      <c r="DN393" s="194">
        <v>2700</v>
      </c>
      <c r="DO393" s="194">
        <v>0</v>
      </c>
      <c r="DP393" s="194">
        <v>750</v>
      </c>
      <c r="DQ393" s="194">
        <v>225</v>
      </c>
      <c r="DR393" s="194">
        <v>2195</v>
      </c>
      <c r="DS393" s="105">
        <v>1</v>
      </c>
      <c r="DT393" s="194">
        <v>18</v>
      </c>
      <c r="DU393" s="194">
        <v>523</v>
      </c>
      <c r="DV393" s="105" t="s">
        <v>117</v>
      </c>
      <c r="DX393" s="164">
        <f>AVERAGE(DK$6:DK393)</f>
        <v>10.435567010309278</v>
      </c>
      <c r="DY393" s="164">
        <f>AVERAGE(DL$6:DL393)</f>
        <v>10.435567010309278</v>
      </c>
      <c r="DZ393" s="164">
        <f>AVERAGE(DM$6:DM393)</f>
        <v>0</v>
      </c>
      <c r="EA393" s="167">
        <f>AVERAGE(DN$6:DN393)</f>
        <v>1878.4020618556701</v>
      </c>
      <c r="EB393" s="167">
        <f>AVERAGE(DO$6:DO393)</f>
        <v>0</v>
      </c>
      <c r="EC393" s="167">
        <f>AVERAGE(DP$6:DP393)</f>
        <v>521.7783505154639</v>
      </c>
      <c r="ED393" s="167">
        <f>AVERAGE(DQ$6:DQ393)</f>
        <v>156.53350515463919</v>
      </c>
      <c r="EE393" s="167">
        <f>AVERAGE(DR$6:DR393)</f>
        <v>1656.5</v>
      </c>
      <c r="EF393" s="164">
        <f>AVERAGE(DS$6:DS393)</f>
        <v>0.87113402061855671</v>
      </c>
      <c r="EG393" s="167">
        <f>AVERAGE(DT$6:DT393)</f>
        <v>15.68041237113402</v>
      </c>
      <c r="EH393" s="167">
        <f>AVERAGE(DU$6:DU393)</f>
        <v>237.58247422680412</v>
      </c>
      <c r="FJ393" s="103">
        <v>388</v>
      </c>
      <c r="FK393" s="165">
        <v>7.4602117205732501</v>
      </c>
      <c r="FL393" s="163">
        <v>0.15</v>
      </c>
      <c r="FM393" s="161">
        <v>1</v>
      </c>
      <c r="FN393" s="168">
        <v>514</v>
      </c>
      <c r="FO393" s="161">
        <v>7</v>
      </c>
      <c r="FP393" s="161">
        <v>7</v>
      </c>
      <c r="FQ393" s="161">
        <v>0</v>
      </c>
      <c r="FR393" s="168">
        <v>1260</v>
      </c>
      <c r="FS393" s="168">
        <v>0</v>
      </c>
      <c r="FT393" s="168">
        <v>350</v>
      </c>
      <c r="FU393" s="168">
        <v>105</v>
      </c>
      <c r="FV393" s="168">
        <v>1594</v>
      </c>
      <c r="FW393" s="161">
        <v>1</v>
      </c>
      <c r="FX393" s="168">
        <v>36</v>
      </c>
      <c r="FY393" s="168">
        <v>-298</v>
      </c>
      <c r="FZ393" s="161" t="s">
        <v>117</v>
      </c>
      <c r="GB393" s="160">
        <f>AVERAGE(FO$6:FO393)</f>
        <v>9.9355670103092777</v>
      </c>
      <c r="GC393" s="160">
        <f>AVERAGE(FP$6:FP393)</f>
        <v>9.9355670103092777</v>
      </c>
      <c r="GD393" s="160">
        <f>AVERAGE(FQ$6:FQ393)</f>
        <v>0</v>
      </c>
      <c r="GE393" s="166">
        <f>AVERAGE(FR$6:FR393)</f>
        <v>1788.4020618556701</v>
      </c>
      <c r="GF393" s="166">
        <f>AVERAGE(FS$6:FS393)</f>
        <v>0</v>
      </c>
      <c r="GG393" s="166">
        <f>AVERAGE(FT$6:FT393)</f>
        <v>496.7783505154639</v>
      </c>
      <c r="GH393" s="166">
        <f>AVERAGE(FU$6:FU393)</f>
        <v>149.03350515463919</v>
      </c>
      <c r="GI393" s="166">
        <f>AVERAGE(FV$6:FV393)</f>
        <v>1632.8582474226805</v>
      </c>
      <c r="GJ393" s="160">
        <f>AVERAGE(FW$6:FW393)</f>
        <v>0.84278350515463918</v>
      </c>
      <c r="GK393" s="166">
        <f>AVERAGE(FX$6:FX393)</f>
        <v>30.340206185567009</v>
      </c>
      <c r="GL393" s="166">
        <f>AVERAGE(FY$6:FY393)</f>
        <v>185.88402061855669</v>
      </c>
      <c r="HM393" s="98">
        <v>388</v>
      </c>
      <c r="HN393" s="179">
        <v>27.086215246396279</v>
      </c>
      <c r="HO393" s="188">
        <v>0.05</v>
      </c>
      <c r="HP393" s="177">
        <v>8</v>
      </c>
      <c r="HQ393" s="191">
        <v>220</v>
      </c>
      <c r="HR393" s="177">
        <v>34</v>
      </c>
      <c r="HS393" s="177">
        <v>23</v>
      </c>
      <c r="HT393" s="177">
        <v>3</v>
      </c>
      <c r="HU393" s="191">
        <v>3450</v>
      </c>
      <c r="HV393" s="191">
        <v>450</v>
      </c>
      <c r="HW393" s="191">
        <v>1000</v>
      </c>
      <c r="HX393" s="191">
        <v>300</v>
      </c>
      <c r="HY393" s="191">
        <v>2595</v>
      </c>
      <c r="HZ393" s="177">
        <v>1</v>
      </c>
      <c r="IA393" s="191">
        <v>30</v>
      </c>
      <c r="IB393" s="191">
        <v>885</v>
      </c>
      <c r="IC393" s="177" t="s">
        <v>116</v>
      </c>
      <c r="IE393" s="164">
        <f>AVERAGE(HR$6:HR393)</f>
        <v>19.894329896907216</v>
      </c>
      <c r="IF393" s="164">
        <f>AVERAGE(HS$6:HS393)</f>
        <v>19.234536082474225</v>
      </c>
      <c r="IG393" s="164">
        <f>AVERAGE(HT$6:HT393)</f>
        <v>1.0360824742268042</v>
      </c>
      <c r="IH393" s="167">
        <f>AVERAGE(HU$6:HU393)</f>
        <v>2885.180412371134</v>
      </c>
      <c r="II393" s="167">
        <f>AVERAGE(HV$6:HV393)</f>
        <v>155.41237113402062</v>
      </c>
      <c r="IJ393" s="167">
        <f>AVERAGE(HW$6:HW393)</f>
        <v>909.92268041237116</v>
      </c>
      <c r="IK393" s="167">
        <f>AVERAGE(HX$6:HX393)</f>
        <v>272.97680412371136</v>
      </c>
      <c r="IL393" s="167">
        <f>AVERAGE(HY$6:HY393)</f>
        <v>2316.3814432989689</v>
      </c>
      <c r="IM393" s="164">
        <f>AVERAGE(HZ$6:HZ393)</f>
        <v>2.384020618556701</v>
      </c>
      <c r="IN393" s="167">
        <f>AVERAGE(IA$6:IA393)</f>
        <v>71.520618556701038</v>
      </c>
      <c r="IO393" s="167">
        <f>AVERAGE(IB$6:IB393)</f>
        <v>640.31958762886597</v>
      </c>
    </row>
    <row r="394" spans="2:249" x14ac:dyDescent="0.2">
      <c r="B394" s="103">
        <v>389</v>
      </c>
      <c r="C394" s="165">
        <v>20.81000484735759</v>
      </c>
      <c r="D394" s="163">
        <v>0.1</v>
      </c>
      <c r="E394" s="161">
        <v>8</v>
      </c>
      <c r="F394" s="168">
        <v>193</v>
      </c>
      <c r="G394" s="161">
        <v>27</v>
      </c>
      <c r="H394" s="161">
        <v>22</v>
      </c>
      <c r="I394" s="161">
        <v>2</v>
      </c>
      <c r="J394" s="168">
        <v>2640</v>
      </c>
      <c r="K394" s="168">
        <v>240</v>
      </c>
      <c r="L394" s="168">
        <v>1000</v>
      </c>
      <c r="M394" s="168">
        <v>300</v>
      </c>
      <c r="N394" s="168">
        <v>2358</v>
      </c>
      <c r="O394" s="161">
        <v>2</v>
      </c>
      <c r="P394" s="168">
        <v>24</v>
      </c>
      <c r="Q394" s="168">
        <v>306</v>
      </c>
      <c r="R394" s="161" t="s">
        <v>116</v>
      </c>
      <c r="T394" s="169">
        <f>AVERAGE(G$6:G394)</f>
        <v>23.465295629820051</v>
      </c>
      <c r="U394" s="169">
        <f>AVERAGE(H$6:H394)</f>
        <v>20.822622107969153</v>
      </c>
      <c r="V394" s="169">
        <f>AVERAGE(I$6:I394)</f>
        <v>1.3984575835475579</v>
      </c>
      <c r="W394" s="170">
        <f>AVERAGE(J$6:J394)</f>
        <v>2498.7146529562983</v>
      </c>
      <c r="X394" s="170">
        <f>AVERAGE(K$6:K394)</f>
        <v>167.81491002570695</v>
      </c>
      <c r="Y394" s="170">
        <f>AVERAGE(L$6:L394)</f>
        <v>971.20822622107971</v>
      </c>
      <c r="Z394" s="170">
        <f>AVERAGE(M$6:M394)</f>
        <v>291.36246786632393</v>
      </c>
      <c r="AA394" s="170">
        <f>AVERAGE(N$6:N394)</f>
        <v>2409.280205655527</v>
      </c>
      <c r="AB394" s="169">
        <f>AVERAGE(O$6:O394)</f>
        <v>3.038560411311054</v>
      </c>
      <c r="AC394" s="170">
        <f>AVERAGE(P$6:P394)</f>
        <v>36.462724935732645</v>
      </c>
      <c r="AD394" s="170">
        <f>AVERAGE(Q$6:Q394)</f>
        <v>125.89717223650386</v>
      </c>
      <c r="AY394" s="5"/>
      <c r="AZ394" s="26">
        <v>389</v>
      </c>
      <c r="BA394" s="165">
        <v>15.092685022854997</v>
      </c>
      <c r="BB394" s="176">
        <v>0.15</v>
      </c>
      <c r="BC394" s="161">
        <v>3</v>
      </c>
      <c r="BD394" s="182">
        <v>464</v>
      </c>
      <c r="BE394" s="161">
        <v>16</v>
      </c>
      <c r="BF394" s="161">
        <v>16</v>
      </c>
      <c r="BG394" s="161">
        <v>0</v>
      </c>
      <c r="BH394" s="168">
        <v>2400</v>
      </c>
      <c r="BI394" s="168">
        <v>0</v>
      </c>
      <c r="BJ394" s="168">
        <v>800</v>
      </c>
      <c r="BK394" s="168">
        <v>240</v>
      </c>
      <c r="BL394" s="168">
        <v>2129</v>
      </c>
      <c r="BM394" s="161">
        <v>2</v>
      </c>
      <c r="BN394" s="168">
        <v>30</v>
      </c>
      <c r="BO394" s="168">
        <v>301</v>
      </c>
      <c r="BP394" s="161" t="s">
        <v>117</v>
      </c>
      <c r="BR394" s="164">
        <f>AVERAGE(BE$6:BE394)</f>
        <v>19.760925449871465</v>
      </c>
      <c r="BS394" s="164">
        <f>AVERAGE(BF$6:BF394)</f>
        <v>18.946015424164525</v>
      </c>
      <c r="BT394" s="164">
        <f>AVERAGE(BG$6:BG394)</f>
        <v>0.71465295629820047</v>
      </c>
      <c r="BU394" s="167">
        <f>AVERAGE(BH$6:BH394)</f>
        <v>2841.9023136246788</v>
      </c>
      <c r="BV394" s="167">
        <f>AVERAGE(BI$6:BI394)</f>
        <v>107.19794344473007</v>
      </c>
      <c r="BW394" s="167">
        <f>AVERAGE(BJ$6:BJ394)</f>
        <v>911.56812339331623</v>
      </c>
      <c r="BX394" s="167">
        <f>AVERAGE(BK$6:BK394)</f>
        <v>273.47043701799487</v>
      </c>
      <c r="BY394" s="167">
        <f>AVERAGE(BL$6:BL394)</f>
        <v>2262.9408740359895</v>
      </c>
      <c r="BZ394" s="164">
        <f>AVERAGE(BM$6:BM394)</f>
        <v>2.2365038560411312</v>
      </c>
      <c r="CA394" s="167">
        <f>AVERAGE(BN$6:BN394)</f>
        <v>33.547557840616967</v>
      </c>
      <c r="CB394" s="167">
        <f>AVERAGE(BO$6:BO394)</f>
        <v>612.50899742930596</v>
      </c>
      <c r="DF394" s="103">
        <v>389</v>
      </c>
      <c r="DG394" s="192">
        <v>7.6370477492510069</v>
      </c>
      <c r="DH394" s="193">
        <v>0.05</v>
      </c>
      <c r="DI394" s="105">
        <v>1</v>
      </c>
      <c r="DJ394" s="194">
        <v>102</v>
      </c>
      <c r="DK394" s="105">
        <v>9</v>
      </c>
      <c r="DL394" s="105">
        <v>9</v>
      </c>
      <c r="DM394" s="105">
        <v>0</v>
      </c>
      <c r="DN394" s="194">
        <v>1620</v>
      </c>
      <c r="DO394" s="194">
        <v>0</v>
      </c>
      <c r="DP394" s="194">
        <v>450</v>
      </c>
      <c r="DQ394" s="194">
        <v>135</v>
      </c>
      <c r="DR394" s="194">
        <v>1312</v>
      </c>
      <c r="DS394" s="105">
        <v>0</v>
      </c>
      <c r="DT394" s="194">
        <v>0</v>
      </c>
      <c r="DU394" s="194">
        <v>308</v>
      </c>
      <c r="DV394" s="105" t="s">
        <v>117</v>
      </c>
      <c r="DX394" s="164">
        <f>AVERAGE(DK$6:DK394)</f>
        <v>10.431876606683804</v>
      </c>
      <c r="DY394" s="164">
        <f>AVERAGE(DL$6:DL394)</f>
        <v>10.431876606683804</v>
      </c>
      <c r="DZ394" s="164">
        <f>AVERAGE(DM$6:DM394)</f>
        <v>0</v>
      </c>
      <c r="EA394" s="167">
        <f>AVERAGE(DN$6:DN394)</f>
        <v>1877.7377892030847</v>
      </c>
      <c r="EB394" s="167">
        <f>AVERAGE(DO$6:DO394)</f>
        <v>0</v>
      </c>
      <c r="EC394" s="167">
        <f>AVERAGE(DP$6:DP394)</f>
        <v>521.59383033419022</v>
      </c>
      <c r="ED394" s="167">
        <f>AVERAGE(DQ$6:DQ394)</f>
        <v>156.47814910025707</v>
      </c>
      <c r="EE394" s="167">
        <f>AVERAGE(DR$6:DR394)</f>
        <v>1655.6143958868895</v>
      </c>
      <c r="EF394" s="164">
        <f>AVERAGE(DS$6:DS394)</f>
        <v>0.86889460154241649</v>
      </c>
      <c r="EG394" s="167">
        <f>AVERAGE(DT$6:DT394)</f>
        <v>15.640102827763496</v>
      </c>
      <c r="EH394" s="167">
        <f>AVERAGE(DU$6:DU394)</f>
        <v>237.76349614395886</v>
      </c>
      <c r="FJ394" s="103">
        <v>389</v>
      </c>
      <c r="FK394" s="165">
        <v>7.9434085054424362</v>
      </c>
      <c r="FL394" s="163">
        <v>0.05</v>
      </c>
      <c r="FM394" s="161">
        <v>2</v>
      </c>
      <c r="FN394" s="168">
        <v>388</v>
      </c>
      <c r="FO394" s="161">
        <v>10</v>
      </c>
      <c r="FP394" s="161">
        <v>10</v>
      </c>
      <c r="FQ394" s="161">
        <v>0</v>
      </c>
      <c r="FR394" s="168">
        <v>1800</v>
      </c>
      <c r="FS394" s="168">
        <v>0</v>
      </c>
      <c r="FT394" s="168">
        <v>500</v>
      </c>
      <c r="FU394" s="168">
        <v>150</v>
      </c>
      <c r="FV394" s="168">
        <v>1663</v>
      </c>
      <c r="FW394" s="161">
        <v>0</v>
      </c>
      <c r="FX394" s="168">
        <v>0</v>
      </c>
      <c r="FY394" s="168">
        <v>137</v>
      </c>
      <c r="FZ394" s="161" t="s">
        <v>117</v>
      </c>
      <c r="GB394" s="160">
        <f>AVERAGE(FO$6:FO394)</f>
        <v>9.9357326478149108</v>
      </c>
      <c r="GC394" s="160">
        <f>AVERAGE(FP$6:FP394)</f>
        <v>9.9357326478149108</v>
      </c>
      <c r="GD394" s="160">
        <f>AVERAGE(FQ$6:FQ394)</f>
        <v>0</v>
      </c>
      <c r="GE394" s="166">
        <f>AVERAGE(FR$6:FR394)</f>
        <v>1788.4318766066838</v>
      </c>
      <c r="GF394" s="166">
        <f>AVERAGE(FS$6:FS394)</f>
        <v>0</v>
      </c>
      <c r="GG394" s="166">
        <f>AVERAGE(FT$6:FT394)</f>
        <v>496.78663239074552</v>
      </c>
      <c r="GH394" s="166">
        <f>AVERAGE(FU$6:FU394)</f>
        <v>149.03598971722366</v>
      </c>
      <c r="GI394" s="166">
        <f>AVERAGE(FV$6:FV394)</f>
        <v>1632.9357326478148</v>
      </c>
      <c r="GJ394" s="160">
        <f>AVERAGE(FW$6:FW394)</f>
        <v>0.84061696658097684</v>
      </c>
      <c r="GK394" s="166">
        <f>AVERAGE(FX$6:FX394)</f>
        <v>30.262210796915166</v>
      </c>
      <c r="GL394" s="166">
        <f>AVERAGE(FY$6:FY394)</f>
        <v>185.75835475578407</v>
      </c>
      <c r="HM394" s="98">
        <v>389</v>
      </c>
      <c r="HN394" s="179">
        <v>12.264862726255904</v>
      </c>
      <c r="HO394" s="188">
        <v>0.05</v>
      </c>
      <c r="HP394" s="177">
        <v>3</v>
      </c>
      <c r="HQ394" s="191">
        <v>131</v>
      </c>
      <c r="HR394" s="177">
        <v>14</v>
      </c>
      <c r="HS394" s="177">
        <v>14</v>
      </c>
      <c r="HT394" s="177">
        <v>0</v>
      </c>
      <c r="HU394" s="191">
        <v>2100</v>
      </c>
      <c r="HV394" s="191">
        <v>0</v>
      </c>
      <c r="HW394" s="191">
        <v>700</v>
      </c>
      <c r="HX394" s="191">
        <v>210</v>
      </c>
      <c r="HY394" s="191">
        <v>1666</v>
      </c>
      <c r="HZ394" s="177">
        <v>1</v>
      </c>
      <c r="IA394" s="191">
        <v>30</v>
      </c>
      <c r="IB394" s="191">
        <v>464</v>
      </c>
      <c r="IC394" s="177" t="s">
        <v>117</v>
      </c>
      <c r="IE394" s="164">
        <f>AVERAGE(HR$6:HR394)</f>
        <v>19.879177377892031</v>
      </c>
      <c r="IF394" s="164">
        <f>AVERAGE(HS$6:HS394)</f>
        <v>19.22107969151671</v>
      </c>
      <c r="IG394" s="164">
        <f>AVERAGE(HT$6:HT394)</f>
        <v>1.0334190231362468</v>
      </c>
      <c r="IH394" s="167">
        <f>AVERAGE(HU$6:HU394)</f>
        <v>2883.1619537275064</v>
      </c>
      <c r="II394" s="167">
        <f>AVERAGE(HV$6:HV394)</f>
        <v>155.01285347043702</v>
      </c>
      <c r="IJ394" s="167">
        <f>AVERAGE(HW$6:HW394)</f>
        <v>909.38303341902315</v>
      </c>
      <c r="IK394" s="167">
        <f>AVERAGE(HX$6:HX394)</f>
        <v>272.81491002570692</v>
      </c>
      <c r="IL394" s="167">
        <f>AVERAGE(HY$6:HY394)</f>
        <v>2314.7095115681236</v>
      </c>
      <c r="IM394" s="164">
        <f>AVERAGE(HZ$6:HZ394)</f>
        <v>2.3804627249357329</v>
      </c>
      <c r="IN394" s="167">
        <f>AVERAGE(IA$6:IA394)</f>
        <v>71.413881748071987</v>
      </c>
      <c r="IO394" s="167">
        <f>AVERAGE(IB$6:IB394)</f>
        <v>639.86632390745501</v>
      </c>
    </row>
    <row r="395" spans="2:249" x14ac:dyDescent="0.2">
      <c r="B395" s="103">
        <v>390</v>
      </c>
      <c r="C395" s="165">
        <v>23.236279184509392</v>
      </c>
      <c r="D395" s="163">
        <v>0.25</v>
      </c>
      <c r="E395" s="161">
        <v>9</v>
      </c>
      <c r="F395" s="168">
        <v>352</v>
      </c>
      <c r="G395" s="161">
        <v>26</v>
      </c>
      <c r="H395" s="161">
        <v>22</v>
      </c>
      <c r="I395" s="161">
        <v>2</v>
      </c>
      <c r="J395" s="168">
        <v>2640</v>
      </c>
      <c r="K395" s="168">
        <v>240</v>
      </c>
      <c r="L395" s="168">
        <v>1000</v>
      </c>
      <c r="M395" s="168">
        <v>300</v>
      </c>
      <c r="N395" s="168">
        <v>2517</v>
      </c>
      <c r="O395" s="161">
        <v>6</v>
      </c>
      <c r="P395" s="168">
        <v>72</v>
      </c>
      <c r="Q395" s="168">
        <v>195</v>
      </c>
      <c r="R395" s="161" t="s">
        <v>116</v>
      </c>
      <c r="T395" s="169">
        <f>AVERAGE(G$6:G395)</f>
        <v>23.47179487179487</v>
      </c>
      <c r="U395" s="169">
        <f>AVERAGE(H$6:H395)</f>
        <v>20.825641025641026</v>
      </c>
      <c r="V395" s="169">
        <f>AVERAGE(I$6:I395)</f>
        <v>1.4</v>
      </c>
      <c r="W395" s="170">
        <f>AVERAGE(J$6:J395)</f>
        <v>2499.0769230769229</v>
      </c>
      <c r="X395" s="170">
        <f>AVERAGE(K$6:K395)</f>
        <v>168</v>
      </c>
      <c r="Y395" s="170">
        <f>AVERAGE(L$6:L395)</f>
        <v>971.28205128205127</v>
      </c>
      <c r="Z395" s="170">
        <f>AVERAGE(M$6:M395)</f>
        <v>291.38461538461536</v>
      </c>
      <c r="AA395" s="170">
        <f>AVERAGE(N$6:N395)</f>
        <v>2409.5564102564103</v>
      </c>
      <c r="AB395" s="169">
        <f>AVERAGE(O$6:O395)</f>
        <v>3.046153846153846</v>
      </c>
      <c r="AC395" s="170">
        <f>AVERAGE(P$6:P395)</f>
        <v>36.553846153846152</v>
      </c>
      <c r="AD395" s="170">
        <f>AVERAGE(Q$6:Q395)</f>
        <v>126.07435897435897</v>
      </c>
      <c r="AY395" s="5"/>
      <c r="AZ395" s="26">
        <v>390</v>
      </c>
      <c r="BA395" s="165">
        <v>15.962444831767584</v>
      </c>
      <c r="BB395" s="176">
        <v>0.15</v>
      </c>
      <c r="BC395" s="161">
        <v>8</v>
      </c>
      <c r="BD395" s="182">
        <v>362</v>
      </c>
      <c r="BE395" s="161">
        <v>22</v>
      </c>
      <c r="BF395" s="161">
        <v>22</v>
      </c>
      <c r="BG395" s="161">
        <v>2</v>
      </c>
      <c r="BH395" s="168">
        <v>3300</v>
      </c>
      <c r="BI395" s="168">
        <v>300</v>
      </c>
      <c r="BJ395" s="168">
        <v>1000</v>
      </c>
      <c r="BK395" s="168">
        <v>300</v>
      </c>
      <c r="BL395" s="168">
        <v>2587</v>
      </c>
      <c r="BM395" s="161">
        <v>2</v>
      </c>
      <c r="BN395" s="168">
        <v>30</v>
      </c>
      <c r="BO395" s="168">
        <v>743</v>
      </c>
      <c r="BP395" s="161" t="s">
        <v>116</v>
      </c>
      <c r="BR395" s="164">
        <f>AVERAGE(BE$6:BE395)</f>
        <v>19.766666666666666</v>
      </c>
      <c r="BS395" s="164">
        <f>AVERAGE(BF$6:BF395)</f>
        <v>18.953846153846154</v>
      </c>
      <c r="BT395" s="164">
        <f>AVERAGE(BG$6:BG395)</f>
        <v>0.71794871794871795</v>
      </c>
      <c r="BU395" s="167">
        <f>AVERAGE(BH$6:BH395)</f>
        <v>2843.0769230769229</v>
      </c>
      <c r="BV395" s="167">
        <f>AVERAGE(BI$6:BI395)</f>
        <v>107.69230769230769</v>
      </c>
      <c r="BW395" s="167">
        <f>AVERAGE(BJ$6:BJ395)</f>
        <v>911.79487179487182</v>
      </c>
      <c r="BX395" s="167">
        <f>AVERAGE(BK$6:BK395)</f>
        <v>273.53846153846155</v>
      </c>
      <c r="BY395" s="167">
        <f>AVERAGE(BL$6:BL395)</f>
        <v>2263.771794871795</v>
      </c>
      <c r="BZ395" s="164">
        <f>AVERAGE(BM$6:BM395)</f>
        <v>2.2358974358974359</v>
      </c>
      <c r="CA395" s="167">
        <f>AVERAGE(BN$6:BN395)</f>
        <v>33.53846153846154</v>
      </c>
      <c r="CB395" s="167">
        <f>AVERAGE(BO$6:BO395)</f>
        <v>612.84358974358975</v>
      </c>
      <c r="DF395" s="103">
        <v>390</v>
      </c>
      <c r="DG395" s="192">
        <v>7.1689544238927549</v>
      </c>
      <c r="DH395" s="193">
        <v>0.1</v>
      </c>
      <c r="DI395" s="105">
        <v>3</v>
      </c>
      <c r="DJ395" s="194">
        <v>475</v>
      </c>
      <c r="DK395" s="105">
        <v>9</v>
      </c>
      <c r="DL395" s="105">
        <v>9</v>
      </c>
      <c r="DM395" s="105">
        <v>0</v>
      </c>
      <c r="DN395" s="194">
        <v>1620</v>
      </c>
      <c r="DO395" s="194">
        <v>0</v>
      </c>
      <c r="DP395" s="194">
        <v>450</v>
      </c>
      <c r="DQ395" s="194">
        <v>135</v>
      </c>
      <c r="DR395" s="194">
        <v>1685</v>
      </c>
      <c r="DS395" s="105">
        <v>1</v>
      </c>
      <c r="DT395" s="194">
        <v>18</v>
      </c>
      <c r="DU395" s="194">
        <v>-47</v>
      </c>
      <c r="DV395" s="105" t="s">
        <v>117</v>
      </c>
      <c r="DX395" s="164">
        <f>AVERAGE(DK$6:DK395)</f>
        <v>10.428205128205128</v>
      </c>
      <c r="DY395" s="164">
        <f>AVERAGE(DL$6:DL395)</f>
        <v>10.428205128205128</v>
      </c>
      <c r="DZ395" s="164">
        <f>AVERAGE(DM$6:DM395)</f>
        <v>0</v>
      </c>
      <c r="EA395" s="167">
        <f>AVERAGE(DN$6:DN395)</f>
        <v>1877.0769230769231</v>
      </c>
      <c r="EB395" s="167">
        <f>AVERAGE(DO$6:DO395)</f>
        <v>0</v>
      </c>
      <c r="EC395" s="167">
        <f>AVERAGE(DP$6:DP395)</f>
        <v>521.41025641025647</v>
      </c>
      <c r="ED395" s="167">
        <f>AVERAGE(DQ$6:DQ395)</f>
        <v>156.42307692307693</v>
      </c>
      <c r="EE395" s="167">
        <f>AVERAGE(DR$6:DR395)</f>
        <v>1655.6897435897436</v>
      </c>
      <c r="EF395" s="164">
        <f>AVERAGE(DS$6:DS395)</f>
        <v>0.86923076923076925</v>
      </c>
      <c r="EG395" s="167">
        <f>AVERAGE(DT$6:DT395)</f>
        <v>15.646153846153846</v>
      </c>
      <c r="EH395" s="167">
        <f>AVERAGE(DU$6:DU395)</f>
        <v>237.03333333333333</v>
      </c>
      <c r="FJ395" s="103">
        <v>390</v>
      </c>
      <c r="FK395" s="165">
        <v>9.449211522644525</v>
      </c>
      <c r="FL395" s="163">
        <v>0.1</v>
      </c>
      <c r="FM395" s="161">
        <v>1</v>
      </c>
      <c r="FN395" s="168">
        <v>419</v>
      </c>
      <c r="FO395" s="161">
        <v>9</v>
      </c>
      <c r="FP395" s="161">
        <v>9</v>
      </c>
      <c r="FQ395" s="161">
        <v>0</v>
      </c>
      <c r="FR395" s="168">
        <v>1620</v>
      </c>
      <c r="FS395" s="168">
        <v>0</v>
      </c>
      <c r="FT395" s="168">
        <v>450</v>
      </c>
      <c r="FU395" s="168">
        <v>135</v>
      </c>
      <c r="FV395" s="168">
        <v>1629</v>
      </c>
      <c r="FW395" s="161">
        <v>1</v>
      </c>
      <c r="FX395" s="168">
        <v>36</v>
      </c>
      <c r="FY395" s="168">
        <v>27</v>
      </c>
      <c r="FZ395" s="161" t="s">
        <v>117</v>
      </c>
      <c r="GB395" s="160">
        <f>AVERAGE(FO$6:FO395)</f>
        <v>9.9333333333333336</v>
      </c>
      <c r="GC395" s="160">
        <f>AVERAGE(FP$6:FP395)</f>
        <v>9.9333333333333336</v>
      </c>
      <c r="GD395" s="160">
        <f>AVERAGE(FQ$6:FQ395)</f>
        <v>0</v>
      </c>
      <c r="GE395" s="166">
        <f>AVERAGE(FR$6:FR395)</f>
        <v>1788</v>
      </c>
      <c r="GF395" s="166">
        <f>AVERAGE(FS$6:FS395)</f>
        <v>0</v>
      </c>
      <c r="GG395" s="166">
        <f>AVERAGE(FT$6:FT395)</f>
        <v>496.66666666666669</v>
      </c>
      <c r="GH395" s="166">
        <f>AVERAGE(FU$6:FU395)</f>
        <v>149</v>
      </c>
      <c r="GI395" s="166">
        <f>AVERAGE(FV$6:FV395)</f>
        <v>1632.925641025641</v>
      </c>
      <c r="GJ395" s="160">
        <f>AVERAGE(FW$6:FW395)</f>
        <v>0.84102564102564104</v>
      </c>
      <c r="GK395" s="166">
        <f>AVERAGE(FX$6:FX395)</f>
        <v>30.276923076923076</v>
      </c>
      <c r="GL395" s="166">
        <f>AVERAGE(FY$6:FY395)</f>
        <v>185.35128205128206</v>
      </c>
      <c r="HM395" s="98">
        <v>390</v>
      </c>
      <c r="HN395" s="179">
        <v>21.576161952623121</v>
      </c>
      <c r="HO395" s="188">
        <v>0.15</v>
      </c>
      <c r="HP395" s="177">
        <v>3</v>
      </c>
      <c r="HQ395" s="191">
        <v>243</v>
      </c>
      <c r="HR395" s="177">
        <v>22</v>
      </c>
      <c r="HS395" s="177">
        <v>22</v>
      </c>
      <c r="HT395" s="177">
        <v>2</v>
      </c>
      <c r="HU395" s="191">
        <v>3300</v>
      </c>
      <c r="HV395" s="191">
        <v>300</v>
      </c>
      <c r="HW395" s="191">
        <v>1000</v>
      </c>
      <c r="HX395" s="191">
        <v>300</v>
      </c>
      <c r="HY395" s="191">
        <v>2468</v>
      </c>
      <c r="HZ395" s="177">
        <v>3</v>
      </c>
      <c r="IA395" s="191">
        <v>90</v>
      </c>
      <c r="IB395" s="191">
        <v>922</v>
      </c>
      <c r="IC395" s="177" t="s">
        <v>116</v>
      </c>
      <c r="IE395" s="164">
        <f>AVERAGE(HR$6:HR395)</f>
        <v>19.884615384615383</v>
      </c>
      <c r="IF395" s="164">
        <f>AVERAGE(HS$6:HS395)</f>
        <v>19.228205128205129</v>
      </c>
      <c r="IG395" s="164">
        <f>AVERAGE(HT$6:HT395)</f>
        <v>1.035897435897436</v>
      </c>
      <c r="IH395" s="167">
        <f>AVERAGE(HU$6:HU395)</f>
        <v>2884.2307692307691</v>
      </c>
      <c r="II395" s="167">
        <f>AVERAGE(HV$6:HV395)</f>
        <v>155.38461538461539</v>
      </c>
      <c r="IJ395" s="167">
        <f>AVERAGE(HW$6:HW395)</f>
        <v>909.61538461538464</v>
      </c>
      <c r="IK395" s="167">
        <f>AVERAGE(HX$6:HX395)</f>
        <v>272.88461538461536</v>
      </c>
      <c r="IL395" s="167">
        <f>AVERAGE(HY$6:HY395)</f>
        <v>2315.102564102564</v>
      </c>
      <c r="IM395" s="164">
        <f>AVERAGE(HZ$6:HZ395)</f>
        <v>2.382051282051282</v>
      </c>
      <c r="IN395" s="167">
        <f>AVERAGE(IA$6:IA395)</f>
        <v>71.461538461538467</v>
      </c>
      <c r="IO395" s="167">
        <f>AVERAGE(IB$6:IB395)</f>
        <v>640.58974358974353</v>
      </c>
    </row>
    <row r="396" spans="2:249" x14ac:dyDescent="0.2">
      <c r="B396" s="103">
        <v>391</v>
      </c>
      <c r="C396" s="165">
        <v>23.440465968396346</v>
      </c>
      <c r="D396" s="163">
        <v>0.05</v>
      </c>
      <c r="E396" s="161">
        <v>4</v>
      </c>
      <c r="F396" s="168">
        <v>449</v>
      </c>
      <c r="G396" s="161">
        <v>26</v>
      </c>
      <c r="H396" s="161">
        <v>22</v>
      </c>
      <c r="I396" s="161">
        <v>2</v>
      </c>
      <c r="J396" s="168">
        <v>2640</v>
      </c>
      <c r="K396" s="168">
        <v>240</v>
      </c>
      <c r="L396" s="168">
        <v>1000</v>
      </c>
      <c r="M396" s="168">
        <v>300</v>
      </c>
      <c r="N396" s="168">
        <v>2614</v>
      </c>
      <c r="O396" s="161">
        <v>1</v>
      </c>
      <c r="P396" s="168">
        <v>12</v>
      </c>
      <c r="Q396" s="168">
        <v>38</v>
      </c>
      <c r="R396" s="161" t="s">
        <v>116</v>
      </c>
      <c r="T396" s="169">
        <f>AVERAGE(G$6:G396)</f>
        <v>23.478260869565219</v>
      </c>
      <c r="U396" s="169">
        <f>AVERAGE(H$6:H396)</f>
        <v>20.828644501278774</v>
      </c>
      <c r="V396" s="169">
        <f>AVERAGE(I$6:I396)</f>
        <v>1.4015345268542199</v>
      </c>
      <c r="W396" s="170">
        <f>AVERAGE(J$6:J396)</f>
        <v>2499.4373401534526</v>
      </c>
      <c r="X396" s="170">
        <f>AVERAGE(K$6:K396)</f>
        <v>168.18414322250641</v>
      </c>
      <c r="Y396" s="170">
        <f>AVERAGE(L$6:L396)</f>
        <v>971.3554987212276</v>
      </c>
      <c r="Z396" s="170">
        <f>AVERAGE(M$6:M396)</f>
        <v>291.40664961636827</v>
      </c>
      <c r="AA396" s="170">
        <f>AVERAGE(N$6:N396)</f>
        <v>2410.0792838874681</v>
      </c>
      <c r="AB396" s="169">
        <f>AVERAGE(O$6:O396)</f>
        <v>3.0409207161125318</v>
      </c>
      <c r="AC396" s="170">
        <f>AVERAGE(P$6:P396)</f>
        <v>36.491048593350385</v>
      </c>
      <c r="AD396" s="170">
        <f>AVERAGE(Q$6:Q396)</f>
        <v>125.84910485933504</v>
      </c>
      <c r="AY396" s="5"/>
      <c r="AZ396" s="26">
        <v>391</v>
      </c>
      <c r="BA396" s="165">
        <v>21.646365779602178</v>
      </c>
      <c r="BB396" s="176">
        <v>0.2</v>
      </c>
      <c r="BC396" s="161">
        <v>6</v>
      </c>
      <c r="BD396" s="182">
        <v>303</v>
      </c>
      <c r="BE396" s="161">
        <v>24</v>
      </c>
      <c r="BF396" s="161">
        <v>22</v>
      </c>
      <c r="BG396" s="161">
        <v>2</v>
      </c>
      <c r="BH396" s="168">
        <v>3300</v>
      </c>
      <c r="BI396" s="168">
        <v>300</v>
      </c>
      <c r="BJ396" s="168">
        <v>1000</v>
      </c>
      <c r="BK396" s="168">
        <v>300</v>
      </c>
      <c r="BL396" s="168">
        <v>2528</v>
      </c>
      <c r="BM396" s="161">
        <v>4</v>
      </c>
      <c r="BN396" s="168">
        <v>60</v>
      </c>
      <c r="BO396" s="168">
        <v>832</v>
      </c>
      <c r="BP396" s="161" t="s">
        <v>116</v>
      </c>
      <c r="BR396" s="164">
        <f>AVERAGE(BE$6:BE396)</f>
        <v>19.777493606138108</v>
      </c>
      <c r="BS396" s="164">
        <f>AVERAGE(BF$6:BF396)</f>
        <v>18.961636828644501</v>
      </c>
      <c r="BT396" s="164">
        <f>AVERAGE(BG$6:BG396)</f>
        <v>0.72122762148337594</v>
      </c>
      <c r="BU396" s="167">
        <f>AVERAGE(BH$6:BH396)</f>
        <v>2844.2455242966753</v>
      </c>
      <c r="BV396" s="167">
        <f>AVERAGE(BI$6:BI396)</f>
        <v>108.18414322250639</v>
      </c>
      <c r="BW396" s="167">
        <f>AVERAGE(BJ$6:BJ396)</f>
        <v>912.02046035805631</v>
      </c>
      <c r="BX396" s="167">
        <f>AVERAGE(BK$6:BK396)</f>
        <v>273.60613810741688</v>
      </c>
      <c r="BY396" s="167">
        <f>AVERAGE(BL$6:BL396)</f>
        <v>2264.4475703324806</v>
      </c>
      <c r="BZ396" s="164">
        <f>AVERAGE(BM$6:BM396)</f>
        <v>2.2404092071611252</v>
      </c>
      <c r="CA396" s="167">
        <f>AVERAGE(BN$6:BN396)</f>
        <v>33.606138107416882</v>
      </c>
      <c r="CB396" s="167">
        <f>AVERAGE(BO$6:BO396)</f>
        <v>613.40409207161122</v>
      </c>
      <c r="DF396" s="103">
        <v>391</v>
      </c>
      <c r="DG396" s="192">
        <v>6.7347359516401539</v>
      </c>
      <c r="DH396" s="193">
        <v>0.05</v>
      </c>
      <c r="DI396" s="105">
        <v>3</v>
      </c>
      <c r="DJ396" s="194">
        <v>386</v>
      </c>
      <c r="DK396" s="105">
        <v>10</v>
      </c>
      <c r="DL396" s="105">
        <v>10</v>
      </c>
      <c r="DM396" s="105">
        <v>0</v>
      </c>
      <c r="DN396" s="194">
        <v>1800</v>
      </c>
      <c r="DO396" s="194">
        <v>0</v>
      </c>
      <c r="DP396" s="194">
        <v>500</v>
      </c>
      <c r="DQ396" s="194">
        <v>150</v>
      </c>
      <c r="DR396" s="194">
        <v>1661</v>
      </c>
      <c r="DS396" s="105">
        <v>0</v>
      </c>
      <c r="DT396" s="194">
        <v>0</v>
      </c>
      <c r="DU396" s="194">
        <v>139</v>
      </c>
      <c r="DV396" s="105" t="s">
        <v>117</v>
      </c>
      <c r="DX396" s="164">
        <f>AVERAGE(DK$6:DK396)</f>
        <v>10.427109974424553</v>
      </c>
      <c r="DY396" s="164">
        <f>AVERAGE(DL$6:DL396)</f>
        <v>10.427109974424553</v>
      </c>
      <c r="DZ396" s="164">
        <f>AVERAGE(DM$6:DM396)</f>
        <v>0</v>
      </c>
      <c r="EA396" s="167">
        <f>AVERAGE(DN$6:DN396)</f>
        <v>1876.8797953964195</v>
      </c>
      <c r="EB396" s="167">
        <f>AVERAGE(DO$6:DO396)</f>
        <v>0</v>
      </c>
      <c r="EC396" s="167">
        <f>AVERAGE(DP$6:DP396)</f>
        <v>521.3554987212276</v>
      </c>
      <c r="ED396" s="167">
        <f>AVERAGE(DQ$6:DQ396)</f>
        <v>156.4066496163683</v>
      </c>
      <c r="EE396" s="167">
        <f>AVERAGE(DR$6:DR396)</f>
        <v>1655.7033248081841</v>
      </c>
      <c r="EF396" s="164">
        <f>AVERAGE(DS$6:DS396)</f>
        <v>0.86700767263427114</v>
      </c>
      <c r="EG396" s="167">
        <f>AVERAGE(DT$6:DT396)</f>
        <v>15.60613810741688</v>
      </c>
      <c r="EH396" s="167">
        <f>AVERAGE(DU$6:DU396)</f>
        <v>236.78260869565219</v>
      </c>
      <c r="FJ396" s="103">
        <v>391</v>
      </c>
      <c r="FK396" s="165">
        <v>5.28952542647054</v>
      </c>
      <c r="FL396" s="163">
        <v>0.15</v>
      </c>
      <c r="FM396" s="161">
        <v>3</v>
      </c>
      <c r="FN396" s="168">
        <v>586</v>
      </c>
      <c r="FO396" s="161">
        <v>7</v>
      </c>
      <c r="FP396" s="161">
        <v>7</v>
      </c>
      <c r="FQ396" s="161">
        <v>0</v>
      </c>
      <c r="FR396" s="168">
        <v>1260</v>
      </c>
      <c r="FS396" s="168">
        <v>0</v>
      </c>
      <c r="FT396" s="168">
        <v>350</v>
      </c>
      <c r="FU396" s="168">
        <v>105</v>
      </c>
      <c r="FV396" s="168">
        <v>1666</v>
      </c>
      <c r="FW396" s="161">
        <v>1</v>
      </c>
      <c r="FX396" s="168">
        <v>36</v>
      </c>
      <c r="FY396" s="168">
        <v>-370</v>
      </c>
      <c r="FZ396" s="161" t="s">
        <v>117</v>
      </c>
      <c r="GB396" s="160">
        <f>AVERAGE(FO$6:FO396)</f>
        <v>9.9258312020460355</v>
      </c>
      <c r="GC396" s="160">
        <f>AVERAGE(FP$6:FP396)</f>
        <v>9.9258312020460355</v>
      </c>
      <c r="GD396" s="160">
        <f>AVERAGE(FQ$6:FQ396)</f>
        <v>0</v>
      </c>
      <c r="GE396" s="166">
        <f>AVERAGE(FR$6:FR396)</f>
        <v>1786.6496163682864</v>
      </c>
      <c r="GF396" s="166">
        <f>AVERAGE(FS$6:FS396)</f>
        <v>0</v>
      </c>
      <c r="GG396" s="166">
        <f>AVERAGE(FT$6:FT396)</f>
        <v>496.29156010230179</v>
      </c>
      <c r="GH396" s="166">
        <f>AVERAGE(FU$6:FU396)</f>
        <v>148.88746803069054</v>
      </c>
      <c r="GI396" s="166">
        <f>AVERAGE(FV$6:FV396)</f>
        <v>1633.0102301790282</v>
      </c>
      <c r="GJ396" s="160">
        <f>AVERAGE(FW$6:FW396)</f>
        <v>0.84143222506393867</v>
      </c>
      <c r="GK396" s="166">
        <f>AVERAGE(FX$6:FX396)</f>
        <v>30.291560102301791</v>
      </c>
      <c r="GL396" s="166">
        <f>AVERAGE(FY$6:FY396)</f>
        <v>183.9309462915601</v>
      </c>
      <c r="HM396" s="98">
        <v>391</v>
      </c>
      <c r="HN396" s="179">
        <v>19.008046729509051</v>
      </c>
      <c r="HO396" s="188">
        <v>0.25</v>
      </c>
      <c r="HP396" s="177">
        <v>8</v>
      </c>
      <c r="HQ396" s="191">
        <v>391</v>
      </c>
      <c r="HR396" s="177">
        <v>22</v>
      </c>
      <c r="HS396" s="177">
        <v>22</v>
      </c>
      <c r="HT396" s="177">
        <v>2</v>
      </c>
      <c r="HU396" s="191">
        <v>3300</v>
      </c>
      <c r="HV396" s="191">
        <v>300</v>
      </c>
      <c r="HW396" s="191">
        <v>1000</v>
      </c>
      <c r="HX396" s="191">
        <v>300</v>
      </c>
      <c r="HY396" s="191">
        <v>2616</v>
      </c>
      <c r="HZ396" s="177">
        <v>5</v>
      </c>
      <c r="IA396" s="191">
        <v>150</v>
      </c>
      <c r="IB396" s="191">
        <v>834</v>
      </c>
      <c r="IC396" s="177" t="s">
        <v>116</v>
      </c>
      <c r="IE396" s="164">
        <f>AVERAGE(HR$6:HR396)</f>
        <v>19.89002557544757</v>
      </c>
      <c r="IF396" s="164">
        <f>AVERAGE(HS$6:HS396)</f>
        <v>19.235294117647058</v>
      </c>
      <c r="IG396" s="164">
        <f>AVERAGE(HT$6:HT396)</f>
        <v>1.0383631713554988</v>
      </c>
      <c r="IH396" s="167">
        <f>AVERAGE(HU$6:HU396)</f>
        <v>2885.294117647059</v>
      </c>
      <c r="II396" s="167">
        <f>AVERAGE(HV$6:HV396)</f>
        <v>155.7544757033248</v>
      </c>
      <c r="IJ396" s="167">
        <f>AVERAGE(HW$6:HW396)</f>
        <v>909.84654731457806</v>
      </c>
      <c r="IK396" s="167">
        <f>AVERAGE(HX$6:HX396)</f>
        <v>272.95396419437338</v>
      </c>
      <c r="IL396" s="167">
        <f>AVERAGE(HY$6:HY396)</f>
        <v>2315.8721227621481</v>
      </c>
      <c r="IM396" s="164">
        <f>AVERAGE(HZ$6:HZ396)</f>
        <v>2.3887468030690537</v>
      </c>
      <c r="IN396" s="167">
        <f>AVERAGE(IA$6:IA396)</f>
        <v>71.662404092071611</v>
      </c>
      <c r="IO396" s="167">
        <f>AVERAGE(IB$6:IB396)</f>
        <v>641.08439897698213</v>
      </c>
    </row>
    <row r="397" spans="2:249" x14ac:dyDescent="0.2">
      <c r="B397" s="103">
        <v>392</v>
      </c>
      <c r="C397" s="165">
        <v>20.930498898606487</v>
      </c>
      <c r="D397" s="163">
        <v>0.1</v>
      </c>
      <c r="E397" s="161">
        <v>4</v>
      </c>
      <c r="F397" s="168">
        <v>422</v>
      </c>
      <c r="G397" s="161">
        <v>23</v>
      </c>
      <c r="H397" s="161">
        <v>22</v>
      </c>
      <c r="I397" s="161">
        <v>2</v>
      </c>
      <c r="J397" s="168">
        <v>2640</v>
      </c>
      <c r="K397" s="168">
        <v>240</v>
      </c>
      <c r="L397" s="168">
        <v>1000</v>
      </c>
      <c r="M397" s="168">
        <v>300</v>
      </c>
      <c r="N397" s="168">
        <v>2587</v>
      </c>
      <c r="O397" s="161">
        <v>2</v>
      </c>
      <c r="P397" s="168">
        <v>24</v>
      </c>
      <c r="Q397" s="168">
        <v>77</v>
      </c>
      <c r="R397" s="161" t="s">
        <v>116</v>
      </c>
      <c r="T397" s="169">
        <f>AVERAGE(G$6:G397)</f>
        <v>23.477040816326532</v>
      </c>
      <c r="U397" s="169">
        <f>AVERAGE(H$6:H397)</f>
        <v>20.831632653061224</v>
      </c>
      <c r="V397" s="169">
        <f>AVERAGE(I$6:I397)</f>
        <v>1.403061224489796</v>
      </c>
      <c r="W397" s="170">
        <f>AVERAGE(J$6:J397)</f>
        <v>2499.795918367347</v>
      </c>
      <c r="X397" s="170">
        <f>AVERAGE(K$6:K397)</f>
        <v>168.36734693877551</v>
      </c>
      <c r="Y397" s="170">
        <f>AVERAGE(L$6:L397)</f>
        <v>971.42857142857144</v>
      </c>
      <c r="Z397" s="170">
        <f>AVERAGE(M$6:M397)</f>
        <v>291.42857142857144</v>
      </c>
      <c r="AA397" s="170">
        <f>AVERAGE(N$6:N397)</f>
        <v>2410.5306122448978</v>
      </c>
      <c r="AB397" s="169">
        <f>AVERAGE(O$6:O397)</f>
        <v>3.0382653061224492</v>
      </c>
      <c r="AC397" s="170">
        <f>AVERAGE(P$6:P397)</f>
        <v>36.45918367346939</v>
      </c>
      <c r="AD397" s="170">
        <f>AVERAGE(Q$6:Q397)</f>
        <v>125.72448979591837</v>
      </c>
      <c r="AY397" s="5"/>
      <c r="AZ397" s="26">
        <v>392</v>
      </c>
      <c r="BA397" s="165">
        <v>17.428635306883699</v>
      </c>
      <c r="BB397" s="176">
        <v>0.15</v>
      </c>
      <c r="BC397" s="161">
        <v>4</v>
      </c>
      <c r="BD397" s="182">
        <v>572</v>
      </c>
      <c r="BE397" s="161">
        <v>18</v>
      </c>
      <c r="BF397" s="161">
        <v>18</v>
      </c>
      <c r="BG397" s="161">
        <v>0</v>
      </c>
      <c r="BH397" s="168">
        <v>2700</v>
      </c>
      <c r="BI397" s="168">
        <v>0</v>
      </c>
      <c r="BJ397" s="168">
        <v>900</v>
      </c>
      <c r="BK397" s="168">
        <v>270</v>
      </c>
      <c r="BL397" s="168">
        <v>2367</v>
      </c>
      <c r="BM397" s="161">
        <v>3</v>
      </c>
      <c r="BN397" s="168">
        <v>45</v>
      </c>
      <c r="BO397" s="168">
        <v>378</v>
      </c>
      <c r="BP397" s="161" t="s">
        <v>117</v>
      </c>
      <c r="BR397" s="164">
        <f>AVERAGE(BE$6:BE397)</f>
        <v>19.772959183673468</v>
      </c>
      <c r="BS397" s="164">
        <f>AVERAGE(BF$6:BF397)</f>
        <v>18.959183673469386</v>
      </c>
      <c r="BT397" s="164">
        <f>AVERAGE(BG$6:BG397)</f>
        <v>0.71938775510204078</v>
      </c>
      <c r="BU397" s="167">
        <f>AVERAGE(BH$6:BH397)</f>
        <v>2843.8775510204082</v>
      </c>
      <c r="BV397" s="167">
        <f>AVERAGE(BI$6:BI397)</f>
        <v>107.90816326530613</v>
      </c>
      <c r="BW397" s="167">
        <f>AVERAGE(BJ$6:BJ397)</f>
        <v>911.98979591836735</v>
      </c>
      <c r="BX397" s="167">
        <f>AVERAGE(BK$6:BK397)</f>
        <v>273.59693877551018</v>
      </c>
      <c r="BY397" s="167">
        <f>AVERAGE(BL$6:BL397)</f>
        <v>2264.7091836734694</v>
      </c>
      <c r="BZ397" s="164">
        <f>AVERAGE(BM$6:BM397)</f>
        <v>2.2423469387755102</v>
      </c>
      <c r="CA397" s="167">
        <f>AVERAGE(BN$6:BN397)</f>
        <v>33.635204081632651</v>
      </c>
      <c r="CB397" s="167">
        <f>AVERAGE(BO$6:BO397)</f>
        <v>612.80357142857144</v>
      </c>
      <c r="DF397" s="103">
        <v>392</v>
      </c>
      <c r="DG397" s="192">
        <v>7.0952209344658987</v>
      </c>
      <c r="DH397" s="193">
        <v>0.15</v>
      </c>
      <c r="DI397" s="105">
        <v>9</v>
      </c>
      <c r="DJ397" s="194">
        <v>509</v>
      </c>
      <c r="DK397" s="105">
        <v>15</v>
      </c>
      <c r="DL397" s="105">
        <v>15</v>
      </c>
      <c r="DM397" s="105">
        <v>0</v>
      </c>
      <c r="DN397" s="194">
        <v>2700</v>
      </c>
      <c r="DO397" s="194">
        <v>0</v>
      </c>
      <c r="DP397" s="194">
        <v>750</v>
      </c>
      <c r="DQ397" s="194">
        <v>225</v>
      </c>
      <c r="DR397" s="194">
        <v>2109</v>
      </c>
      <c r="DS397" s="105">
        <v>1</v>
      </c>
      <c r="DT397" s="194">
        <v>18</v>
      </c>
      <c r="DU397" s="194">
        <v>609</v>
      </c>
      <c r="DV397" s="105" t="s">
        <v>117</v>
      </c>
      <c r="DX397" s="164">
        <f>AVERAGE(DK$6:DK397)</f>
        <v>10.438775510204081</v>
      </c>
      <c r="DY397" s="164">
        <f>AVERAGE(DL$6:DL397)</f>
        <v>10.438775510204081</v>
      </c>
      <c r="DZ397" s="164">
        <f>AVERAGE(DM$6:DM397)</f>
        <v>0</v>
      </c>
      <c r="EA397" s="167">
        <f>AVERAGE(DN$6:DN397)</f>
        <v>1878.9795918367347</v>
      </c>
      <c r="EB397" s="167">
        <f>AVERAGE(DO$6:DO397)</f>
        <v>0</v>
      </c>
      <c r="EC397" s="167">
        <f>AVERAGE(DP$6:DP397)</f>
        <v>521.9387755102041</v>
      </c>
      <c r="ED397" s="167">
        <f>AVERAGE(DQ$6:DQ397)</f>
        <v>156.58163265306123</v>
      </c>
      <c r="EE397" s="167">
        <f>AVERAGE(DR$6:DR397)</f>
        <v>1656.8596938775511</v>
      </c>
      <c r="EF397" s="164">
        <f>AVERAGE(DS$6:DS397)</f>
        <v>0.86734693877551017</v>
      </c>
      <c r="EG397" s="167">
        <f>AVERAGE(DT$6:DT397)</f>
        <v>15.612244897959183</v>
      </c>
      <c r="EH397" s="167">
        <f>AVERAGE(DU$6:DU397)</f>
        <v>237.73214285714286</v>
      </c>
      <c r="FJ397" s="103">
        <v>392</v>
      </c>
      <c r="FK397" s="165">
        <v>6.462498392013468</v>
      </c>
      <c r="FL397" s="163">
        <v>0.15</v>
      </c>
      <c r="FM397" s="161">
        <v>1</v>
      </c>
      <c r="FN397" s="168">
        <v>363</v>
      </c>
      <c r="FO397" s="161">
        <v>6</v>
      </c>
      <c r="FP397" s="161">
        <v>6</v>
      </c>
      <c r="FQ397" s="161">
        <v>0</v>
      </c>
      <c r="FR397" s="168">
        <v>1080</v>
      </c>
      <c r="FS397" s="168">
        <v>0</v>
      </c>
      <c r="FT397" s="168">
        <v>300</v>
      </c>
      <c r="FU397" s="168">
        <v>90</v>
      </c>
      <c r="FV397" s="168">
        <v>1378</v>
      </c>
      <c r="FW397" s="161">
        <v>1</v>
      </c>
      <c r="FX397" s="168">
        <v>36</v>
      </c>
      <c r="FY397" s="168">
        <v>-262</v>
      </c>
      <c r="FZ397" s="161" t="s">
        <v>117</v>
      </c>
      <c r="GB397" s="160">
        <f>AVERAGE(FO$6:FO397)</f>
        <v>9.9158163265306118</v>
      </c>
      <c r="GC397" s="160">
        <f>AVERAGE(FP$6:FP397)</f>
        <v>9.9158163265306118</v>
      </c>
      <c r="GD397" s="160">
        <f>AVERAGE(FQ$6:FQ397)</f>
        <v>0</v>
      </c>
      <c r="GE397" s="166">
        <f>AVERAGE(FR$6:FR397)</f>
        <v>1784.8469387755101</v>
      </c>
      <c r="GF397" s="166">
        <f>AVERAGE(FS$6:FS397)</f>
        <v>0</v>
      </c>
      <c r="GG397" s="166">
        <f>AVERAGE(FT$6:FT397)</f>
        <v>495.7908163265306</v>
      </c>
      <c r="GH397" s="166">
        <f>AVERAGE(FU$6:FU397)</f>
        <v>148.73724489795919</v>
      </c>
      <c r="GI397" s="166">
        <f>AVERAGE(FV$6:FV397)</f>
        <v>1632.3596938775511</v>
      </c>
      <c r="GJ397" s="160">
        <f>AVERAGE(FW$6:FW397)</f>
        <v>0.84183673469387754</v>
      </c>
      <c r="GK397" s="166">
        <f>AVERAGE(FX$6:FX397)</f>
        <v>30.306122448979593</v>
      </c>
      <c r="GL397" s="166">
        <f>AVERAGE(FY$6:FY397)</f>
        <v>182.79336734693877</v>
      </c>
      <c r="HM397" s="98">
        <v>392</v>
      </c>
      <c r="HN397" s="179">
        <v>17.401329238489975</v>
      </c>
      <c r="HO397" s="188">
        <v>0.15</v>
      </c>
      <c r="HP397" s="177">
        <v>5</v>
      </c>
      <c r="HQ397" s="191">
        <v>452</v>
      </c>
      <c r="HR397" s="177">
        <v>19</v>
      </c>
      <c r="HS397" s="177">
        <v>19</v>
      </c>
      <c r="HT397" s="177">
        <v>0</v>
      </c>
      <c r="HU397" s="191">
        <v>2850</v>
      </c>
      <c r="HV397" s="191">
        <v>0</v>
      </c>
      <c r="HW397" s="191">
        <v>950</v>
      </c>
      <c r="HX397" s="191">
        <v>285</v>
      </c>
      <c r="HY397" s="191">
        <v>2312</v>
      </c>
      <c r="HZ397" s="177">
        <v>3</v>
      </c>
      <c r="IA397" s="191">
        <v>90</v>
      </c>
      <c r="IB397" s="191">
        <v>628</v>
      </c>
      <c r="IC397" s="177" t="s">
        <v>117</v>
      </c>
      <c r="IE397" s="164">
        <f>AVERAGE(HR$6:HR397)</f>
        <v>19.887755102040817</v>
      </c>
      <c r="IF397" s="164">
        <f>AVERAGE(HS$6:HS397)</f>
        <v>19.23469387755102</v>
      </c>
      <c r="IG397" s="164">
        <f>AVERAGE(HT$6:HT397)</f>
        <v>1.0357142857142858</v>
      </c>
      <c r="IH397" s="167">
        <f>AVERAGE(HU$6:HU397)</f>
        <v>2885.204081632653</v>
      </c>
      <c r="II397" s="167">
        <f>AVERAGE(HV$6:HV397)</f>
        <v>155.35714285714286</v>
      </c>
      <c r="IJ397" s="167">
        <f>AVERAGE(HW$6:HW397)</f>
        <v>909.94897959183675</v>
      </c>
      <c r="IK397" s="167">
        <f>AVERAGE(HX$6:HX397)</f>
        <v>272.98469387755102</v>
      </c>
      <c r="IL397" s="167">
        <f>AVERAGE(HY$6:HY397)</f>
        <v>2315.862244897959</v>
      </c>
      <c r="IM397" s="164">
        <f>AVERAGE(HZ$6:HZ397)</f>
        <v>2.3903061224489797</v>
      </c>
      <c r="IN397" s="167">
        <f>AVERAGE(IA$6:IA397)</f>
        <v>71.709183673469383</v>
      </c>
      <c r="IO397" s="167">
        <f>AVERAGE(IB$6:IB397)</f>
        <v>641.05102040816325</v>
      </c>
    </row>
    <row r="398" spans="2:249" x14ac:dyDescent="0.2">
      <c r="B398" s="103">
        <v>393</v>
      </c>
      <c r="C398" s="165">
        <v>21.386026652491555</v>
      </c>
      <c r="D398" s="163">
        <v>0.1</v>
      </c>
      <c r="E398" s="161">
        <v>3</v>
      </c>
      <c r="F398" s="168">
        <v>220</v>
      </c>
      <c r="G398" s="161">
        <v>22</v>
      </c>
      <c r="H398" s="161">
        <v>22</v>
      </c>
      <c r="I398" s="161">
        <v>2</v>
      </c>
      <c r="J398" s="168">
        <v>2640</v>
      </c>
      <c r="K398" s="168">
        <v>240</v>
      </c>
      <c r="L398" s="168">
        <v>1000</v>
      </c>
      <c r="M398" s="168">
        <v>300</v>
      </c>
      <c r="N398" s="168">
        <v>2385</v>
      </c>
      <c r="O398" s="161">
        <v>2</v>
      </c>
      <c r="P398" s="168">
        <v>24</v>
      </c>
      <c r="Q398" s="168">
        <v>279</v>
      </c>
      <c r="R398" s="161" t="s">
        <v>116</v>
      </c>
      <c r="T398" s="169">
        <f>AVERAGE(G$6:G398)</f>
        <v>23.47328244274809</v>
      </c>
      <c r="U398" s="169">
        <f>AVERAGE(H$6:H398)</f>
        <v>20.834605597964376</v>
      </c>
      <c r="V398" s="169">
        <f>AVERAGE(I$6:I398)</f>
        <v>1.4045801526717556</v>
      </c>
      <c r="W398" s="170">
        <f>AVERAGE(J$6:J398)</f>
        <v>2500.1526717557254</v>
      </c>
      <c r="X398" s="170">
        <f>AVERAGE(K$6:K398)</f>
        <v>168.54961832061068</v>
      </c>
      <c r="Y398" s="170">
        <f>AVERAGE(L$6:L398)</f>
        <v>971.5012722646311</v>
      </c>
      <c r="Z398" s="170">
        <f>AVERAGE(M$6:M398)</f>
        <v>291.4503816793893</v>
      </c>
      <c r="AA398" s="170">
        <f>AVERAGE(N$6:N398)</f>
        <v>2410.4656488549617</v>
      </c>
      <c r="AB398" s="169">
        <f>AVERAGE(O$6:O398)</f>
        <v>3.0356234096692112</v>
      </c>
      <c r="AC398" s="170">
        <f>AVERAGE(P$6:P398)</f>
        <v>36.427480916030532</v>
      </c>
      <c r="AD398" s="170">
        <f>AVERAGE(Q$6:Q398)</f>
        <v>126.1145038167939</v>
      </c>
      <c r="AY398" s="5"/>
      <c r="AZ398" s="26">
        <v>393</v>
      </c>
      <c r="BA398" s="165">
        <v>18.93055901420594</v>
      </c>
      <c r="BB398" s="176">
        <v>0.05</v>
      </c>
      <c r="BC398" s="161">
        <v>3</v>
      </c>
      <c r="BD398" s="182">
        <v>156</v>
      </c>
      <c r="BE398" s="161">
        <v>21</v>
      </c>
      <c r="BF398" s="161">
        <v>21</v>
      </c>
      <c r="BG398" s="161">
        <v>1</v>
      </c>
      <c r="BH398" s="168">
        <v>3150</v>
      </c>
      <c r="BI398" s="168">
        <v>150</v>
      </c>
      <c r="BJ398" s="168">
        <v>1000</v>
      </c>
      <c r="BK398" s="168">
        <v>300</v>
      </c>
      <c r="BL398" s="168">
        <v>2231</v>
      </c>
      <c r="BM398" s="161">
        <v>1</v>
      </c>
      <c r="BN398" s="168">
        <v>15</v>
      </c>
      <c r="BO398" s="168">
        <v>934</v>
      </c>
      <c r="BP398" s="161" t="s">
        <v>116</v>
      </c>
      <c r="BR398" s="164">
        <f>AVERAGE(BE$6:BE398)</f>
        <v>19.776081424936386</v>
      </c>
      <c r="BS398" s="164">
        <f>AVERAGE(BF$6:BF398)</f>
        <v>18.96437659033079</v>
      </c>
      <c r="BT398" s="164">
        <f>AVERAGE(BG$6:BG398)</f>
        <v>0.72010178117048351</v>
      </c>
      <c r="BU398" s="167">
        <f>AVERAGE(BH$6:BH398)</f>
        <v>2844.6564885496182</v>
      </c>
      <c r="BV398" s="167">
        <f>AVERAGE(BI$6:BI398)</f>
        <v>108.01526717557252</v>
      </c>
      <c r="BW398" s="167">
        <f>AVERAGE(BJ$6:BJ398)</f>
        <v>912.21374045801531</v>
      </c>
      <c r="BX398" s="167">
        <f>AVERAGE(BK$6:BK398)</f>
        <v>273.6641221374046</v>
      </c>
      <c r="BY398" s="167">
        <f>AVERAGE(BL$6:BL398)</f>
        <v>2264.623409669211</v>
      </c>
      <c r="BZ398" s="164">
        <f>AVERAGE(BM$6:BM398)</f>
        <v>2.2391857506361323</v>
      </c>
      <c r="CA398" s="167">
        <f>AVERAGE(BN$6:BN398)</f>
        <v>33.587786259541986</v>
      </c>
      <c r="CB398" s="167">
        <f>AVERAGE(BO$6:BO398)</f>
        <v>613.62086513994916</v>
      </c>
      <c r="DF398" s="103">
        <v>393</v>
      </c>
      <c r="DG398" s="192">
        <v>7.0410032782910159</v>
      </c>
      <c r="DH398" s="193">
        <v>0.15</v>
      </c>
      <c r="DI398" s="105">
        <v>3</v>
      </c>
      <c r="DJ398" s="194">
        <v>117</v>
      </c>
      <c r="DK398" s="105">
        <v>9</v>
      </c>
      <c r="DL398" s="105">
        <v>9</v>
      </c>
      <c r="DM398" s="105">
        <v>0</v>
      </c>
      <c r="DN398" s="194">
        <v>1620</v>
      </c>
      <c r="DO398" s="194">
        <v>0</v>
      </c>
      <c r="DP398" s="194">
        <v>450</v>
      </c>
      <c r="DQ398" s="194">
        <v>135</v>
      </c>
      <c r="DR398" s="194">
        <v>1327</v>
      </c>
      <c r="DS398" s="105">
        <v>1</v>
      </c>
      <c r="DT398" s="194">
        <v>18</v>
      </c>
      <c r="DU398" s="194">
        <v>311</v>
      </c>
      <c r="DV398" s="105" t="s">
        <v>117</v>
      </c>
      <c r="DX398" s="164">
        <f>AVERAGE(DK$6:DK398)</f>
        <v>10.435114503816793</v>
      </c>
      <c r="DY398" s="164">
        <f>AVERAGE(DL$6:DL398)</f>
        <v>10.435114503816793</v>
      </c>
      <c r="DZ398" s="164">
        <f>AVERAGE(DM$6:DM398)</f>
        <v>0</v>
      </c>
      <c r="EA398" s="167">
        <f>AVERAGE(DN$6:DN398)</f>
        <v>1878.320610687023</v>
      </c>
      <c r="EB398" s="167">
        <f>AVERAGE(DO$6:DO398)</f>
        <v>0</v>
      </c>
      <c r="EC398" s="167">
        <f>AVERAGE(DP$6:DP398)</f>
        <v>521.75572519083971</v>
      </c>
      <c r="ED398" s="167">
        <f>AVERAGE(DQ$6:DQ398)</f>
        <v>156.52671755725191</v>
      </c>
      <c r="EE398" s="167">
        <f>AVERAGE(DR$6:DR398)</f>
        <v>1656.0203562340967</v>
      </c>
      <c r="EF398" s="164">
        <f>AVERAGE(DS$6:DS398)</f>
        <v>0.86768447837150131</v>
      </c>
      <c r="EG398" s="167">
        <f>AVERAGE(DT$6:DT398)</f>
        <v>15.618320610687023</v>
      </c>
      <c r="EH398" s="167">
        <f>AVERAGE(DU$6:DU398)</f>
        <v>237.91857506361322</v>
      </c>
      <c r="FJ398" s="103">
        <v>393</v>
      </c>
      <c r="FK398" s="165">
        <v>6.072818585543998</v>
      </c>
      <c r="FL398" s="163">
        <v>0.2</v>
      </c>
      <c r="FM398" s="161">
        <v>1</v>
      </c>
      <c r="FN398" s="168">
        <v>445</v>
      </c>
      <c r="FO398" s="161">
        <v>6</v>
      </c>
      <c r="FP398" s="161">
        <v>6</v>
      </c>
      <c r="FQ398" s="161">
        <v>0</v>
      </c>
      <c r="FR398" s="168">
        <v>1080</v>
      </c>
      <c r="FS398" s="168">
        <v>0</v>
      </c>
      <c r="FT398" s="168">
        <v>300</v>
      </c>
      <c r="FU398" s="168">
        <v>90</v>
      </c>
      <c r="FV398" s="168">
        <v>1460</v>
      </c>
      <c r="FW398" s="161">
        <v>1</v>
      </c>
      <c r="FX398" s="168">
        <v>36</v>
      </c>
      <c r="FY398" s="168">
        <v>-344</v>
      </c>
      <c r="FZ398" s="161" t="s">
        <v>117</v>
      </c>
      <c r="GB398" s="160">
        <f>AVERAGE(FO$6:FO398)</f>
        <v>9.9058524173027998</v>
      </c>
      <c r="GC398" s="160">
        <f>AVERAGE(FP$6:FP398)</f>
        <v>9.9058524173027998</v>
      </c>
      <c r="GD398" s="160">
        <f>AVERAGE(FQ$6:FQ398)</f>
        <v>0</v>
      </c>
      <c r="GE398" s="166">
        <f>AVERAGE(FR$6:FR398)</f>
        <v>1783.0534351145038</v>
      </c>
      <c r="GF398" s="166">
        <f>AVERAGE(FS$6:FS398)</f>
        <v>0</v>
      </c>
      <c r="GG398" s="166">
        <f>AVERAGE(FT$6:FT398)</f>
        <v>495.29262086513995</v>
      </c>
      <c r="GH398" s="166">
        <f>AVERAGE(FU$6:FU398)</f>
        <v>148.58778625954199</v>
      </c>
      <c r="GI398" s="166">
        <f>AVERAGE(FV$6:FV398)</f>
        <v>1631.9211195928754</v>
      </c>
      <c r="GJ398" s="160">
        <f>AVERAGE(FW$6:FW398)</f>
        <v>0.84223918575063617</v>
      </c>
      <c r="GK398" s="166">
        <f>AVERAGE(FX$6:FX398)</f>
        <v>30.320610687022899</v>
      </c>
      <c r="GL398" s="166">
        <f>AVERAGE(FY$6:FY398)</f>
        <v>181.45292620865141</v>
      </c>
      <c r="HM398" s="98">
        <v>393</v>
      </c>
      <c r="HN398" s="179">
        <v>23.853195876744714</v>
      </c>
      <c r="HO398" s="188">
        <v>0.05</v>
      </c>
      <c r="HP398" s="177">
        <v>1</v>
      </c>
      <c r="HQ398" s="191">
        <v>579</v>
      </c>
      <c r="HR398" s="177">
        <v>24</v>
      </c>
      <c r="HS398" s="177">
        <v>23</v>
      </c>
      <c r="HT398" s="177">
        <v>3</v>
      </c>
      <c r="HU398" s="191">
        <v>3450</v>
      </c>
      <c r="HV398" s="191">
        <v>450</v>
      </c>
      <c r="HW398" s="191">
        <v>1000</v>
      </c>
      <c r="HX398" s="191">
        <v>300</v>
      </c>
      <c r="HY398" s="191">
        <v>2954</v>
      </c>
      <c r="HZ398" s="177">
        <v>1</v>
      </c>
      <c r="IA398" s="191">
        <v>30</v>
      </c>
      <c r="IB398" s="191">
        <v>526</v>
      </c>
      <c r="IC398" s="177" t="s">
        <v>116</v>
      </c>
      <c r="IE398" s="164">
        <f>AVERAGE(HR$6:HR398)</f>
        <v>19.898218829516541</v>
      </c>
      <c r="IF398" s="164">
        <f>AVERAGE(HS$6:HS398)</f>
        <v>19.244274809160306</v>
      </c>
      <c r="IG398" s="164">
        <f>AVERAGE(HT$6:HT398)</f>
        <v>1.0407124681933841</v>
      </c>
      <c r="IH398" s="167">
        <f>AVERAGE(HU$6:HU398)</f>
        <v>2886.6412213740459</v>
      </c>
      <c r="II398" s="167">
        <f>AVERAGE(HV$6:HV398)</f>
        <v>156.10687022900763</v>
      </c>
      <c r="IJ398" s="167">
        <f>AVERAGE(HW$6:HW398)</f>
        <v>910.17811704834605</v>
      </c>
      <c r="IK398" s="167">
        <f>AVERAGE(HX$6:HX398)</f>
        <v>273.05343511450383</v>
      </c>
      <c r="IL398" s="167">
        <f>AVERAGE(HY$6:HY398)</f>
        <v>2317.4860050890584</v>
      </c>
      <c r="IM398" s="164">
        <f>AVERAGE(HZ$6:HZ398)</f>
        <v>2.38676844783715</v>
      </c>
      <c r="IN398" s="167">
        <f>AVERAGE(IA$6:IA398)</f>
        <v>71.603053435114504</v>
      </c>
      <c r="IO398" s="167">
        <f>AVERAGE(IB$6:IB398)</f>
        <v>640.75826972010179</v>
      </c>
    </row>
    <row r="399" spans="2:249" x14ac:dyDescent="0.2">
      <c r="B399" s="103">
        <v>394</v>
      </c>
      <c r="C399" s="165">
        <v>17.459022501642824</v>
      </c>
      <c r="D399" s="163">
        <v>0.1</v>
      </c>
      <c r="E399" s="161">
        <v>3</v>
      </c>
      <c r="F399" s="168">
        <v>451</v>
      </c>
      <c r="G399" s="161">
        <v>18</v>
      </c>
      <c r="H399" s="161">
        <v>18</v>
      </c>
      <c r="I399" s="161">
        <v>0</v>
      </c>
      <c r="J399" s="168">
        <v>2160</v>
      </c>
      <c r="K399" s="168">
        <v>0</v>
      </c>
      <c r="L399" s="168">
        <v>900</v>
      </c>
      <c r="M399" s="168">
        <v>270</v>
      </c>
      <c r="N399" s="168">
        <v>2246</v>
      </c>
      <c r="O399" s="161">
        <v>2</v>
      </c>
      <c r="P399" s="168">
        <v>24</v>
      </c>
      <c r="Q399" s="168">
        <v>-62</v>
      </c>
      <c r="R399" s="161" t="s">
        <v>117</v>
      </c>
      <c r="T399" s="169">
        <f>AVERAGE(G$6:G399)</f>
        <v>23.459390862944161</v>
      </c>
      <c r="U399" s="169">
        <f>AVERAGE(H$6:H399)</f>
        <v>20.82741116751269</v>
      </c>
      <c r="V399" s="169">
        <f>AVERAGE(I$6:I399)</f>
        <v>1.4010152284263959</v>
      </c>
      <c r="W399" s="170">
        <f>AVERAGE(J$6:J399)</f>
        <v>2499.2893401015231</v>
      </c>
      <c r="X399" s="170">
        <f>AVERAGE(K$6:K399)</f>
        <v>168.12182741116752</v>
      </c>
      <c r="Y399" s="170">
        <f>AVERAGE(L$6:L399)</f>
        <v>971.31979695431471</v>
      </c>
      <c r="Z399" s="170">
        <f>AVERAGE(M$6:M399)</f>
        <v>291.39593908629439</v>
      </c>
      <c r="AA399" s="170">
        <f>AVERAGE(N$6:N399)</f>
        <v>2410.0482233502539</v>
      </c>
      <c r="AB399" s="169">
        <f>AVERAGE(O$6:O399)</f>
        <v>3.032994923857868</v>
      </c>
      <c r="AC399" s="170">
        <f>AVERAGE(P$6:P399)</f>
        <v>36.395939086294419</v>
      </c>
      <c r="AD399" s="170">
        <f>AVERAGE(Q$6:Q399)</f>
        <v>125.63705583756345</v>
      </c>
      <c r="AY399" s="5"/>
      <c r="AZ399" s="26">
        <v>394</v>
      </c>
      <c r="BA399" s="165">
        <v>27.31769822928127</v>
      </c>
      <c r="BB399" s="176">
        <v>0.15</v>
      </c>
      <c r="BC399" s="161">
        <v>6</v>
      </c>
      <c r="BD399" s="182">
        <v>487</v>
      </c>
      <c r="BE399" s="161">
        <v>29</v>
      </c>
      <c r="BF399" s="161">
        <v>22</v>
      </c>
      <c r="BG399" s="161">
        <v>2</v>
      </c>
      <c r="BH399" s="168">
        <v>3300</v>
      </c>
      <c r="BI399" s="168">
        <v>300</v>
      </c>
      <c r="BJ399" s="168">
        <v>1000</v>
      </c>
      <c r="BK399" s="168">
        <v>300</v>
      </c>
      <c r="BL399" s="168">
        <v>2712</v>
      </c>
      <c r="BM399" s="161">
        <v>4</v>
      </c>
      <c r="BN399" s="168">
        <v>60</v>
      </c>
      <c r="BO399" s="168">
        <v>648</v>
      </c>
      <c r="BP399" s="161" t="s">
        <v>116</v>
      </c>
      <c r="BR399" s="164">
        <f>AVERAGE(BE$6:BE399)</f>
        <v>19.799492385786802</v>
      </c>
      <c r="BS399" s="164">
        <f>AVERAGE(BF$6:BF399)</f>
        <v>18.972081218274113</v>
      </c>
      <c r="BT399" s="164">
        <f>AVERAGE(BG$6:BG399)</f>
        <v>0.7233502538071066</v>
      </c>
      <c r="BU399" s="167">
        <f>AVERAGE(BH$6:BH399)</f>
        <v>2845.8121827411169</v>
      </c>
      <c r="BV399" s="167">
        <f>AVERAGE(BI$6:BI399)</f>
        <v>108.50253807106598</v>
      </c>
      <c r="BW399" s="167">
        <f>AVERAGE(BJ$6:BJ399)</f>
        <v>912.4365482233502</v>
      </c>
      <c r="BX399" s="167">
        <f>AVERAGE(BK$6:BK399)</f>
        <v>273.73096446700509</v>
      </c>
      <c r="BY399" s="167">
        <f>AVERAGE(BL$6:BL399)</f>
        <v>2265.7588832487309</v>
      </c>
      <c r="BZ399" s="164">
        <f>AVERAGE(BM$6:BM399)</f>
        <v>2.2436548223350252</v>
      </c>
      <c r="CA399" s="167">
        <f>AVERAGE(BN$6:BN399)</f>
        <v>33.654822335025379</v>
      </c>
      <c r="CB399" s="167">
        <f>AVERAGE(BO$6:BO399)</f>
        <v>613.70812182741122</v>
      </c>
      <c r="DF399" s="103">
        <v>394</v>
      </c>
      <c r="DG399" s="192">
        <v>6.5208706897941706</v>
      </c>
      <c r="DH399" s="193">
        <v>0.05</v>
      </c>
      <c r="DI399" s="105">
        <v>3</v>
      </c>
      <c r="DJ399" s="194">
        <v>323</v>
      </c>
      <c r="DK399" s="105">
        <v>10</v>
      </c>
      <c r="DL399" s="105">
        <v>10</v>
      </c>
      <c r="DM399" s="105">
        <v>0</v>
      </c>
      <c r="DN399" s="194">
        <v>1800</v>
      </c>
      <c r="DO399" s="194">
        <v>0</v>
      </c>
      <c r="DP399" s="194">
        <v>500</v>
      </c>
      <c r="DQ399" s="194">
        <v>150</v>
      </c>
      <c r="DR399" s="194">
        <v>1598</v>
      </c>
      <c r="DS399" s="105">
        <v>0</v>
      </c>
      <c r="DT399" s="194">
        <v>0</v>
      </c>
      <c r="DU399" s="194">
        <v>202</v>
      </c>
      <c r="DV399" s="105" t="s">
        <v>117</v>
      </c>
      <c r="DX399" s="164">
        <f>AVERAGE(DK$6:DK399)</f>
        <v>10.434010152284264</v>
      </c>
      <c r="DY399" s="164">
        <f>AVERAGE(DL$6:DL399)</f>
        <v>10.434010152284264</v>
      </c>
      <c r="DZ399" s="164">
        <f>AVERAGE(DM$6:DM399)</f>
        <v>0</v>
      </c>
      <c r="EA399" s="167">
        <f>AVERAGE(DN$6:DN399)</f>
        <v>1878.1218274111675</v>
      </c>
      <c r="EB399" s="167">
        <f>AVERAGE(DO$6:DO399)</f>
        <v>0</v>
      </c>
      <c r="EC399" s="167">
        <f>AVERAGE(DP$6:DP399)</f>
        <v>521.70050761421317</v>
      </c>
      <c r="ED399" s="167">
        <f>AVERAGE(DQ$6:DQ399)</f>
        <v>156.51015228426397</v>
      </c>
      <c r="EE399" s="167">
        <f>AVERAGE(DR$6:DR399)</f>
        <v>1655.8730964467004</v>
      </c>
      <c r="EF399" s="164">
        <f>AVERAGE(DS$6:DS399)</f>
        <v>0.86548223350253806</v>
      </c>
      <c r="EG399" s="167">
        <f>AVERAGE(DT$6:DT399)</f>
        <v>15.578680203045685</v>
      </c>
      <c r="EH399" s="167">
        <f>AVERAGE(DU$6:DU399)</f>
        <v>237.82741116751268</v>
      </c>
      <c r="FJ399" s="103">
        <v>394</v>
      </c>
      <c r="FK399" s="165">
        <v>5.8762468432890556</v>
      </c>
      <c r="FL399" s="163">
        <v>0.1</v>
      </c>
      <c r="FM399" s="161">
        <v>2</v>
      </c>
      <c r="FN399" s="168">
        <v>512</v>
      </c>
      <c r="FO399" s="161">
        <v>7</v>
      </c>
      <c r="FP399" s="161">
        <v>7</v>
      </c>
      <c r="FQ399" s="161">
        <v>0</v>
      </c>
      <c r="FR399" s="168">
        <v>1260</v>
      </c>
      <c r="FS399" s="168">
        <v>0</v>
      </c>
      <c r="FT399" s="168">
        <v>350</v>
      </c>
      <c r="FU399" s="168">
        <v>105</v>
      </c>
      <c r="FV399" s="168">
        <v>1592</v>
      </c>
      <c r="FW399" s="161">
        <v>1</v>
      </c>
      <c r="FX399" s="168">
        <v>36</v>
      </c>
      <c r="FY399" s="168">
        <v>-296</v>
      </c>
      <c r="FZ399" s="161" t="s">
        <v>117</v>
      </c>
      <c r="GB399" s="160">
        <f>AVERAGE(FO$6:FO399)</f>
        <v>9.8984771573604053</v>
      </c>
      <c r="GC399" s="160">
        <f>AVERAGE(FP$6:FP399)</f>
        <v>9.8984771573604053</v>
      </c>
      <c r="GD399" s="160">
        <f>AVERAGE(FQ$6:FQ399)</f>
        <v>0</v>
      </c>
      <c r="GE399" s="166">
        <f>AVERAGE(FR$6:FR399)</f>
        <v>1781.725888324873</v>
      </c>
      <c r="GF399" s="166">
        <f>AVERAGE(FS$6:FS399)</f>
        <v>0</v>
      </c>
      <c r="GG399" s="166">
        <f>AVERAGE(FT$6:FT399)</f>
        <v>494.92385786802032</v>
      </c>
      <c r="GH399" s="166">
        <f>AVERAGE(FU$6:FU399)</f>
        <v>148.4771573604061</v>
      </c>
      <c r="GI399" s="166">
        <f>AVERAGE(FV$6:FV399)</f>
        <v>1631.8197969543148</v>
      </c>
      <c r="GJ399" s="160">
        <f>AVERAGE(FW$6:FW399)</f>
        <v>0.84263959390862941</v>
      </c>
      <c r="GK399" s="166">
        <f>AVERAGE(FX$6:FX399)</f>
        <v>30.335025380710661</v>
      </c>
      <c r="GL399" s="166">
        <f>AVERAGE(FY$6:FY399)</f>
        <v>180.24111675126903</v>
      </c>
      <c r="HM399" s="98">
        <v>394</v>
      </c>
      <c r="HN399" s="179">
        <v>19.194460114542942</v>
      </c>
      <c r="HO399" s="188">
        <v>0.15</v>
      </c>
      <c r="HP399" s="177">
        <v>6</v>
      </c>
      <c r="HQ399" s="191">
        <v>322</v>
      </c>
      <c r="HR399" s="177">
        <v>22</v>
      </c>
      <c r="HS399" s="177">
        <v>22</v>
      </c>
      <c r="HT399" s="177">
        <v>2</v>
      </c>
      <c r="HU399" s="191">
        <v>3300</v>
      </c>
      <c r="HV399" s="191">
        <v>300</v>
      </c>
      <c r="HW399" s="191">
        <v>1000</v>
      </c>
      <c r="HX399" s="191">
        <v>300</v>
      </c>
      <c r="HY399" s="191">
        <v>2547</v>
      </c>
      <c r="HZ399" s="177">
        <v>3</v>
      </c>
      <c r="IA399" s="191">
        <v>90</v>
      </c>
      <c r="IB399" s="191">
        <v>843</v>
      </c>
      <c r="IC399" s="177" t="s">
        <v>116</v>
      </c>
      <c r="IE399" s="164">
        <f>AVERAGE(HR$6:HR399)</f>
        <v>19.903553299492387</v>
      </c>
      <c r="IF399" s="164">
        <f>AVERAGE(HS$6:HS399)</f>
        <v>19.251269035532996</v>
      </c>
      <c r="IG399" s="164">
        <f>AVERAGE(HT$6:HT399)</f>
        <v>1.0431472081218274</v>
      </c>
      <c r="IH399" s="167">
        <f>AVERAGE(HU$6:HU399)</f>
        <v>2887.6903553299494</v>
      </c>
      <c r="II399" s="167">
        <f>AVERAGE(HV$6:HV399)</f>
        <v>156.4720812182741</v>
      </c>
      <c r="IJ399" s="167">
        <f>AVERAGE(HW$6:HW399)</f>
        <v>910.40609137055833</v>
      </c>
      <c r="IK399" s="167">
        <f>AVERAGE(HX$6:HX399)</f>
        <v>273.12182741116749</v>
      </c>
      <c r="IL399" s="167">
        <f>AVERAGE(HY$6:HY399)</f>
        <v>2318.0685279187819</v>
      </c>
      <c r="IM399" s="164">
        <f>AVERAGE(HZ$6:HZ399)</f>
        <v>2.3883248730964466</v>
      </c>
      <c r="IN399" s="167">
        <f>AVERAGE(IA$6:IA399)</f>
        <v>71.649746192893403</v>
      </c>
      <c r="IO399" s="167">
        <f>AVERAGE(IB$6:IB399)</f>
        <v>641.2715736040609</v>
      </c>
    </row>
    <row r="400" spans="2:249" x14ac:dyDescent="0.2">
      <c r="B400" s="103">
        <v>395</v>
      </c>
      <c r="C400" s="165">
        <v>24.584293303030055</v>
      </c>
      <c r="D400" s="163">
        <v>0.25</v>
      </c>
      <c r="E400" s="161">
        <v>0</v>
      </c>
      <c r="F400" s="168">
        <v>173</v>
      </c>
      <c r="G400" s="161">
        <v>19</v>
      </c>
      <c r="H400" s="161">
        <v>19</v>
      </c>
      <c r="I400" s="161">
        <v>0</v>
      </c>
      <c r="J400" s="168">
        <v>2280</v>
      </c>
      <c r="K400" s="168">
        <v>0</v>
      </c>
      <c r="L400" s="168">
        <v>950</v>
      </c>
      <c r="M400" s="168">
        <v>285</v>
      </c>
      <c r="N400" s="168">
        <v>2033</v>
      </c>
      <c r="O400" s="161">
        <v>6</v>
      </c>
      <c r="P400" s="168">
        <v>72</v>
      </c>
      <c r="Q400" s="168">
        <v>319</v>
      </c>
      <c r="R400" s="161" t="s">
        <v>117</v>
      </c>
      <c r="T400" s="169">
        <f>AVERAGE(G$6:G400)</f>
        <v>23.448101265822785</v>
      </c>
      <c r="U400" s="169">
        <f>AVERAGE(H$6:H400)</f>
        <v>20.822784810126581</v>
      </c>
      <c r="V400" s="169">
        <f>AVERAGE(I$6:I400)</f>
        <v>1.3974683544303796</v>
      </c>
      <c r="W400" s="170">
        <f>AVERAGE(J$6:J400)</f>
        <v>2498.7341772151899</v>
      </c>
      <c r="X400" s="170">
        <f>AVERAGE(K$6:K400)</f>
        <v>167.69620253164558</v>
      </c>
      <c r="Y400" s="170">
        <f>AVERAGE(L$6:L400)</f>
        <v>971.2658227848101</v>
      </c>
      <c r="Z400" s="170">
        <f>AVERAGE(M$6:M400)</f>
        <v>291.37974683544303</v>
      </c>
      <c r="AA400" s="170">
        <f>AVERAGE(N$6:N400)</f>
        <v>2409.0936708860759</v>
      </c>
      <c r="AB400" s="169">
        <f>AVERAGE(O$6:O400)</f>
        <v>3.0405063291139243</v>
      </c>
      <c r="AC400" s="170">
        <f>AVERAGE(P$6:P400)</f>
        <v>36.486075949367091</v>
      </c>
      <c r="AD400" s="170">
        <f>AVERAGE(Q$6:Q400)</f>
        <v>126.12658227848101</v>
      </c>
      <c r="AY400" s="5"/>
      <c r="AZ400" s="26">
        <v>395</v>
      </c>
      <c r="BA400" s="165">
        <v>18.512180281969538</v>
      </c>
      <c r="BB400" s="176">
        <v>0.05</v>
      </c>
      <c r="BC400" s="161">
        <v>0</v>
      </c>
      <c r="BD400" s="182">
        <v>256</v>
      </c>
      <c r="BE400" s="161">
        <v>18</v>
      </c>
      <c r="BF400" s="161">
        <v>18</v>
      </c>
      <c r="BG400" s="161">
        <v>0</v>
      </c>
      <c r="BH400" s="168">
        <v>2700</v>
      </c>
      <c r="BI400" s="168">
        <v>0</v>
      </c>
      <c r="BJ400" s="168">
        <v>900</v>
      </c>
      <c r="BK400" s="168">
        <v>270</v>
      </c>
      <c r="BL400" s="168">
        <v>2051</v>
      </c>
      <c r="BM400" s="161">
        <v>1</v>
      </c>
      <c r="BN400" s="168">
        <v>15</v>
      </c>
      <c r="BO400" s="168">
        <v>664</v>
      </c>
      <c r="BP400" s="161" t="s">
        <v>117</v>
      </c>
      <c r="BR400" s="164">
        <f>AVERAGE(BE$6:BE400)</f>
        <v>19.79493670886076</v>
      </c>
      <c r="BS400" s="164">
        <f>AVERAGE(BF$6:BF400)</f>
        <v>18.969620253164557</v>
      </c>
      <c r="BT400" s="164">
        <f>AVERAGE(BG$6:BG400)</f>
        <v>0.72151898734177211</v>
      </c>
      <c r="BU400" s="167">
        <f>AVERAGE(BH$6:BH400)</f>
        <v>2845.4430379746836</v>
      </c>
      <c r="BV400" s="167">
        <f>AVERAGE(BI$6:BI400)</f>
        <v>108.22784810126582</v>
      </c>
      <c r="BW400" s="167">
        <f>AVERAGE(BJ$6:BJ400)</f>
        <v>912.40506329113919</v>
      </c>
      <c r="BX400" s="167">
        <f>AVERAGE(BK$6:BK400)</f>
        <v>273.72151898734177</v>
      </c>
      <c r="BY400" s="167">
        <f>AVERAGE(BL$6:BL400)</f>
        <v>2265.2151898734178</v>
      </c>
      <c r="BZ400" s="164">
        <f>AVERAGE(BM$6:BM400)</f>
        <v>2.240506329113924</v>
      </c>
      <c r="CA400" s="167">
        <f>AVERAGE(BN$6:BN400)</f>
        <v>33.607594936708864</v>
      </c>
      <c r="CB400" s="167">
        <f>AVERAGE(BO$6:BO400)</f>
        <v>613.83544303797464</v>
      </c>
      <c r="DF400" s="103">
        <v>395</v>
      </c>
      <c r="DG400" s="192">
        <v>6.3734796946484842</v>
      </c>
      <c r="DH400" s="193">
        <v>0.15</v>
      </c>
      <c r="DI400" s="105">
        <v>1</v>
      </c>
      <c r="DJ400" s="194">
        <v>165</v>
      </c>
      <c r="DK400" s="105">
        <v>6</v>
      </c>
      <c r="DL400" s="105">
        <v>6</v>
      </c>
      <c r="DM400" s="105">
        <v>0</v>
      </c>
      <c r="DN400" s="194">
        <v>1080</v>
      </c>
      <c r="DO400" s="194">
        <v>0</v>
      </c>
      <c r="DP400" s="194">
        <v>300</v>
      </c>
      <c r="DQ400" s="194">
        <v>90</v>
      </c>
      <c r="DR400" s="194">
        <v>1180</v>
      </c>
      <c r="DS400" s="105">
        <v>1</v>
      </c>
      <c r="DT400" s="194">
        <v>18</v>
      </c>
      <c r="DU400" s="194">
        <v>-82</v>
      </c>
      <c r="DV400" s="105" t="s">
        <v>117</v>
      </c>
      <c r="DX400" s="164">
        <f>AVERAGE(DK$6:DK400)</f>
        <v>10.422784810126583</v>
      </c>
      <c r="DY400" s="164">
        <f>AVERAGE(DL$6:DL400)</f>
        <v>10.422784810126583</v>
      </c>
      <c r="DZ400" s="164">
        <f>AVERAGE(DM$6:DM400)</f>
        <v>0</v>
      </c>
      <c r="EA400" s="167">
        <f>AVERAGE(DN$6:DN400)</f>
        <v>1876.1012658227849</v>
      </c>
      <c r="EB400" s="167">
        <f>AVERAGE(DO$6:DO400)</f>
        <v>0</v>
      </c>
      <c r="EC400" s="167">
        <f>AVERAGE(DP$6:DP400)</f>
        <v>521.13924050632909</v>
      </c>
      <c r="ED400" s="167">
        <f>AVERAGE(DQ$6:DQ400)</f>
        <v>156.34177215189874</v>
      </c>
      <c r="EE400" s="167">
        <f>AVERAGE(DR$6:DR400)</f>
        <v>1654.6683544303798</v>
      </c>
      <c r="EF400" s="164">
        <f>AVERAGE(DS$6:DS400)</f>
        <v>0.86582278481012653</v>
      </c>
      <c r="EG400" s="167">
        <f>AVERAGE(DT$6:DT400)</f>
        <v>15.584810126582278</v>
      </c>
      <c r="EH400" s="167">
        <f>AVERAGE(DU$6:DU400)</f>
        <v>237.01772151898734</v>
      </c>
      <c r="FJ400" s="103">
        <v>395</v>
      </c>
      <c r="FK400" s="165">
        <v>6.4927962113780158</v>
      </c>
      <c r="FL400" s="163">
        <v>0.2</v>
      </c>
      <c r="FM400" s="161">
        <v>1</v>
      </c>
      <c r="FN400" s="168">
        <v>556</v>
      </c>
      <c r="FO400" s="161">
        <v>6</v>
      </c>
      <c r="FP400" s="161">
        <v>6</v>
      </c>
      <c r="FQ400" s="161">
        <v>0</v>
      </c>
      <c r="FR400" s="168">
        <v>1080</v>
      </c>
      <c r="FS400" s="168">
        <v>0</v>
      </c>
      <c r="FT400" s="168">
        <v>300</v>
      </c>
      <c r="FU400" s="168">
        <v>90</v>
      </c>
      <c r="FV400" s="168">
        <v>1571</v>
      </c>
      <c r="FW400" s="161">
        <v>1</v>
      </c>
      <c r="FX400" s="168">
        <v>36</v>
      </c>
      <c r="FY400" s="168">
        <v>-455</v>
      </c>
      <c r="FZ400" s="161" t="s">
        <v>117</v>
      </c>
      <c r="GB400" s="160">
        <f>AVERAGE(FO$6:FO400)</f>
        <v>9.8886075949367083</v>
      </c>
      <c r="GC400" s="160">
        <f>AVERAGE(FP$6:FP400)</f>
        <v>9.8886075949367083</v>
      </c>
      <c r="GD400" s="160">
        <f>AVERAGE(FQ$6:FQ400)</f>
        <v>0</v>
      </c>
      <c r="GE400" s="166">
        <f>AVERAGE(FR$6:FR400)</f>
        <v>1779.9493670886077</v>
      </c>
      <c r="GF400" s="166">
        <f>AVERAGE(FS$6:FS400)</f>
        <v>0</v>
      </c>
      <c r="GG400" s="166">
        <f>AVERAGE(FT$6:FT400)</f>
        <v>494.43037974683546</v>
      </c>
      <c r="GH400" s="166">
        <f>AVERAGE(FU$6:FU400)</f>
        <v>148.32911392405063</v>
      </c>
      <c r="GI400" s="166">
        <f>AVERAGE(FV$6:FV400)</f>
        <v>1631.6658227848102</v>
      </c>
      <c r="GJ400" s="160">
        <f>AVERAGE(FW$6:FW400)</f>
        <v>0.84303797468354436</v>
      </c>
      <c r="GK400" s="166">
        <f>AVERAGE(FX$6:FX400)</f>
        <v>30.349367088607593</v>
      </c>
      <c r="GL400" s="166">
        <f>AVERAGE(FY$6:FY400)</f>
        <v>178.63291139240508</v>
      </c>
      <c r="HM400" s="98">
        <v>395</v>
      </c>
      <c r="HN400" s="179">
        <v>19.560035394007429</v>
      </c>
      <c r="HO400" s="188">
        <v>0.15</v>
      </c>
      <c r="HP400" s="177">
        <v>10</v>
      </c>
      <c r="HQ400" s="191">
        <v>517</v>
      </c>
      <c r="HR400" s="177">
        <v>27</v>
      </c>
      <c r="HS400" s="177">
        <v>23</v>
      </c>
      <c r="HT400" s="177">
        <v>3</v>
      </c>
      <c r="HU400" s="191">
        <v>3450</v>
      </c>
      <c r="HV400" s="191">
        <v>450</v>
      </c>
      <c r="HW400" s="191">
        <v>1000</v>
      </c>
      <c r="HX400" s="191">
        <v>300</v>
      </c>
      <c r="HY400" s="191">
        <v>2892</v>
      </c>
      <c r="HZ400" s="177">
        <v>3</v>
      </c>
      <c r="IA400" s="191">
        <v>90</v>
      </c>
      <c r="IB400" s="191">
        <v>648</v>
      </c>
      <c r="IC400" s="177" t="s">
        <v>116</v>
      </c>
      <c r="IE400" s="164">
        <f>AVERAGE(HR$6:HR400)</f>
        <v>19.921518987341774</v>
      </c>
      <c r="IF400" s="164">
        <f>AVERAGE(HS$6:HS400)</f>
        <v>19.260759493670886</v>
      </c>
      <c r="IG400" s="164">
        <f>AVERAGE(HT$6:HT400)</f>
        <v>1.0481012658227848</v>
      </c>
      <c r="IH400" s="167">
        <f>AVERAGE(HU$6:HU400)</f>
        <v>2889.1139240506327</v>
      </c>
      <c r="II400" s="167">
        <f>AVERAGE(HV$6:HV400)</f>
        <v>157.21518987341773</v>
      </c>
      <c r="IJ400" s="167">
        <f>AVERAGE(HW$6:HW400)</f>
        <v>910.63291139240505</v>
      </c>
      <c r="IK400" s="167">
        <f>AVERAGE(HX$6:HX400)</f>
        <v>273.18987341772151</v>
      </c>
      <c r="IL400" s="167">
        <f>AVERAGE(HY$6:HY400)</f>
        <v>2319.5215189873416</v>
      </c>
      <c r="IM400" s="164">
        <f>AVERAGE(HZ$6:HZ400)</f>
        <v>2.3898734177215188</v>
      </c>
      <c r="IN400" s="167">
        <f>AVERAGE(IA$6:IA400)</f>
        <v>71.696202531645568</v>
      </c>
      <c r="IO400" s="167">
        <f>AVERAGE(IB$6:IB400)</f>
        <v>641.28860759493671</v>
      </c>
    </row>
    <row r="401" spans="2:249" x14ac:dyDescent="0.2">
      <c r="B401" s="103">
        <v>396</v>
      </c>
      <c r="C401" s="165">
        <v>23.220777701834489</v>
      </c>
      <c r="D401" s="163">
        <v>0.15</v>
      </c>
      <c r="E401" s="161">
        <v>4</v>
      </c>
      <c r="F401" s="168">
        <v>579</v>
      </c>
      <c r="G401" s="161">
        <v>24</v>
      </c>
      <c r="H401" s="161">
        <v>22</v>
      </c>
      <c r="I401" s="161">
        <v>2</v>
      </c>
      <c r="J401" s="168">
        <v>2640</v>
      </c>
      <c r="K401" s="168">
        <v>240</v>
      </c>
      <c r="L401" s="168">
        <v>1000</v>
      </c>
      <c r="M401" s="168">
        <v>300</v>
      </c>
      <c r="N401" s="168">
        <v>2744</v>
      </c>
      <c r="O401" s="161">
        <v>3</v>
      </c>
      <c r="P401" s="168">
        <v>36</v>
      </c>
      <c r="Q401" s="168">
        <v>-68</v>
      </c>
      <c r="R401" s="161" t="s">
        <v>116</v>
      </c>
      <c r="T401" s="169">
        <f>AVERAGE(G$6:G401)</f>
        <v>23.449494949494948</v>
      </c>
      <c r="U401" s="169">
        <f>AVERAGE(H$6:H401)</f>
        <v>20.825757575757574</v>
      </c>
      <c r="V401" s="169">
        <f>AVERAGE(I$6:I401)</f>
        <v>1.398989898989899</v>
      </c>
      <c r="W401" s="170">
        <f>AVERAGE(J$6:J401)</f>
        <v>2499.090909090909</v>
      </c>
      <c r="X401" s="170">
        <f>AVERAGE(K$6:K401)</f>
        <v>167.87878787878788</v>
      </c>
      <c r="Y401" s="170">
        <f>AVERAGE(L$6:L401)</f>
        <v>971.33838383838383</v>
      </c>
      <c r="Z401" s="170">
        <f>AVERAGE(M$6:M401)</f>
        <v>291.40151515151513</v>
      </c>
      <c r="AA401" s="170">
        <f>AVERAGE(N$6:N401)</f>
        <v>2409.939393939394</v>
      </c>
      <c r="AB401" s="169">
        <f>AVERAGE(O$6:O401)</f>
        <v>3.0404040404040402</v>
      </c>
      <c r="AC401" s="170">
        <f>AVERAGE(P$6:P401)</f>
        <v>36.484848484848484</v>
      </c>
      <c r="AD401" s="170">
        <f>AVERAGE(Q$6:Q401)</f>
        <v>125.63636363636364</v>
      </c>
      <c r="AY401" s="5"/>
      <c r="AZ401" s="26">
        <v>396</v>
      </c>
      <c r="BA401" s="165">
        <v>14.481995195738353</v>
      </c>
      <c r="BB401" s="176">
        <v>0.2</v>
      </c>
      <c r="BC401" s="161">
        <v>9</v>
      </c>
      <c r="BD401" s="182">
        <v>460</v>
      </c>
      <c r="BE401" s="161">
        <v>20</v>
      </c>
      <c r="BF401" s="161">
        <v>20</v>
      </c>
      <c r="BG401" s="161">
        <v>0</v>
      </c>
      <c r="BH401" s="168">
        <v>3000</v>
      </c>
      <c r="BI401" s="168">
        <v>0</v>
      </c>
      <c r="BJ401" s="168">
        <v>1000</v>
      </c>
      <c r="BK401" s="168">
        <v>300</v>
      </c>
      <c r="BL401" s="168">
        <v>2385</v>
      </c>
      <c r="BM401" s="161">
        <v>3</v>
      </c>
      <c r="BN401" s="168">
        <v>45</v>
      </c>
      <c r="BO401" s="168">
        <v>660</v>
      </c>
      <c r="BP401" s="161" t="s">
        <v>116</v>
      </c>
      <c r="BR401" s="164">
        <f>AVERAGE(BE$6:BE401)</f>
        <v>19.795454545454547</v>
      </c>
      <c r="BS401" s="164">
        <f>AVERAGE(BF$6:BF401)</f>
        <v>18.972222222222221</v>
      </c>
      <c r="BT401" s="164">
        <f>AVERAGE(BG$6:BG401)</f>
        <v>0.71969696969696972</v>
      </c>
      <c r="BU401" s="167">
        <f>AVERAGE(BH$6:BH401)</f>
        <v>2845.8333333333335</v>
      </c>
      <c r="BV401" s="167">
        <f>AVERAGE(BI$6:BI401)</f>
        <v>107.95454545454545</v>
      </c>
      <c r="BW401" s="167">
        <f>AVERAGE(BJ$6:BJ401)</f>
        <v>912.62626262626259</v>
      </c>
      <c r="BX401" s="167">
        <f>AVERAGE(BK$6:BK401)</f>
        <v>273.78787878787881</v>
      </c>
      <c r="BY401" s="167">
        <f>AVERAGE(BL$6:BL401)</f>
        <v>2265.5176767676767</v>
      </c>
      <c r="BZ401" s="164">
        <f>AVERAGE(BM$6:BM401)</f>
        <v>2.2424242424242422</v>
      </c>
      <c r="CA401" s="167">
        <f>AVERAGE(BN$6:BN401)</f>
        <v>33.636363636363633</v>
      </c>
      <c r="CB401" s="167">
        <f>AVERAGE(BO$6:BO401)</f>
        <v>613.95202020202021</v>
      </c>
      <c r="DF401" s="103">
        <v>396</v>
      </c>
      <c r="DG401" s="192">
        <v>6.5169219327534815</v>
      </c>
      <c r="DH401" s="193">
        <v>0.05</v>
      </c>
      <c r="DI401" s="105">
        <v>10</v>
      </c>
      <c r="DJ401" s="194">
        <v>413</v>
      </c>
      <c r="DK401" s="105">
        <v>17</v>
      </c>
      <c r="DL401" s="105">
        <v>17</v>
      </c>
      <c r="DM401" s="105">
        <v>0</v>
      </c>
      <c r="DN401" s="194">
        <v>3060</v>
      </c>
      <c r="DO401" s="194">
        <v>0</v>
      </c>
      <c r="DP401" s="194">
        <v>850</v>
      </c>
      <c r="DQ401" s="194">
        <v>255</v>
      </c>
      <c r="DR401" s="194">
        <v>2143</v>
      </c>
      <c r="DS401" s="105">
        <v>0</v>
      </c>
      <c r="DT401" s="194">
        <v>0</v>
      </c>
      <c r="DU401" s="194">
        <v>917</v>
      </c>
      <c r="DV401" s="105" t="s">
        <v>117</v>
      </c>
      <c r="DX401" s="164">
        <f>AVERAGE(DK$6:DK401)</f>
        <v>10.439393939393939</v>
      </c>
      <c r="DY401" s="164">
        <f>AVERAGE(DL$6:DL401)</f>
        <v>10.439393939393939</v>
      </c>
      <c r="DZ401" s="164">
        <f>AVERAGE(DM$6:DM401)</f>
        <v>0</v>
      </c>
      <c r="EA401" s="167">
        <f>AVERAGE(DN$6:DN401)</f>
        <v>1879.090909090909</v>
      </c>
      <c r="EB401" s="167">
        <f>AVERAGE(DO$6:DO401)</f>
        <v>0</v>
      </c>
      <c r="EC401" s="167">
        <f>AVERAGE(DP$6:DP401)</f>
        <v>521.969696969697</v>
      </c>
      <c r="ED401" s="167">
        <f>AVERAGE(DQ$6:DQ401)</f>
        <v>156.59090909090909</v>
      </c>
      <c r="EE401" s="167">
        <f>AVERAGE(DR$6:DR401)</f>
        <v>1655.9015151515152</v>
      </c>
      <c r="EF401" s="164">
        <f>AVERAGE(DS$6:DS401)</f>
        <v>0.86363636363636365</v>
      </c>
      <c r="EG401" s="167">
        <f>AVERAGE(DT$6:DT401)</f>
        <v>15.545454545454545</v>
      </c>
      <c r="EH401" s="167">
        <f>AVERAGE(DU$6:DU401)</f>
        <v>238.7348484848485</v>
      </c>
      <c r="FJ401" s="103">
        <v>396</v>
      </c>
      <c r="FK401" s="165">
        <v>7.7704796372283349</v>
      </c>
      <c r="FL401" s="163">
        <v>0.05</v>
      </c>
      <c r="FM401" s="161">
        <v>8</v>
      </c>
      <c r="FN401" s="168">
        <v>432</v>
      </c>
      <c r="FO401" s="161">
        <v>16</v>
      </c>
      <c r="FP401" s="161">
        <v>16</v>
      </c>
      <c r="FQ401" s="161">
        <v>0</v>
      </c>
      <c r="FR401" s="168">
        <v>2880</v>
      </c>
      <c r="FS401" s="168">
        <v>0</v>
      </c>
      <c r="FT401" s="168">
        <v>800</v>
      </c>
      <c r="FU401" s="168">
        <v>240</v>
      </c>
      <c r="FV401" s="168">
        <v>2097</v>
      </c>
      <c r="FW401" s="161">
        <v>0</v>
      </c>
      <c r="FX401" s="168">
        <v>0</v>
      </c>
      <c r="FY401" s="168">
        <v>783</v>
      </c>
      <c r="FZ401" s="161" t="s">
        <v>117</v>
      </c>
      <c r="GB401" s="160">
        <f>AVERAGE(FO$6:FO401)</f>
        <v>9.9040404040404049</v>
      </c>
      <c r="GC401" s="160">
        <f>AVERAGE(FP$6:FP401)</f>
        <v>9.9040404040404049</v>
      </c>
      <c r="GD401" s="160">
        <f>AVERAGE(FQ$6:FQ401)</f>
        <v>0</v>
      </c>
      <c r="GE401" s="166">
        <f>AVERAGE(FR$6:FR401)</f>
        <v>1782.7272727272727</v>
      </c>
      <c r="GF401" s="166">
        <f>AVERAGE(FS$6:FS401)</f>
        <v>0</v>
      </c>
      <c r="GG401" s="166">
        <f>AVERAGE(FT$6:FT401)</f>
        <v>495.20202020202021</v>
      </c>
      <c r="GH401" s="166">
        <f>AVERAGE(FU$6:FU401)</f>
        <v>148.56060606060606</v>
      </c>
      <c r="GI401" s="166">
        <f>AVERAGE(FV$6:FV401)</f>
        <v>1632.840909090909</v>
      </c>
      <c r="GJ401" s="160">
        <f>AVERAGE(FW$6:FW401)</f>
        <v>0.84090909090909094</v>
      </c>
      <c r="GK401" s="166">
        <f>AVERAGE(FX$6:FX401)</f>
        <v>30.272727272727273</v>
      </c>
      <c r="GL401" s="166">
        <f>AVERAGE(FY$6:FY401)</f>
        <v>180.15909090909091</v>
      </c>
      <c r="HM401" s="98">
        <v>396</v>
      </c>
      <c r="HN401" s="179">
        <v>17.257011778713906</v>
      </c>
      <c r="HO401" s="188">
        <v>0.15</v>
      </c>
      <c r="HP401" s="177">
        <v>3</v>
      </c>
      <c r="HQ401" s="191">
        <v>516</v>
      </c>
      <c r="HR401" s="177">
        <v>17</v>
      </c>
      <c r="HS401" s="177">
        <v>17</v>
      </c>
      <c r="HT401" s="177">
        <v>0</v>
      </c>
      <c r="HU401" s="191">
        <v>2550</v>
      </c>
      <c r="HV401" s="191">
        <v>0</v>
      </c>
      <c r="HW401" s="191">
        <v>850</v>
      </c>
      <c r="HX401" s="191">
        <v>255</v>
      </c>
      <c r="HY401" s="191">
        <v>2246</v>
      </c>
      <c r="HZ401" s="177">
        <v>3</v>
      </c>
      <c r="IA401" s="191">
        <v>90</v>
      </c>
      <c r="IB401" s="191">
        <v>394</v>
      </c>
      <c r="IC401" s="177" t="s">
        <v>117</v>
      </c>
      <c r="IE401" s="164">
        <f>AVERAGE(HR$6:HR401)</f>
        <v>19.914141414141415</v>
      </c>
      <c r="IF401" s="164">
        <f>AVERAGE(HS$6:HS401)</f>
        <v>19.255050505050505</v>
      </c>
      <c r="IG401" s="164">
        <f>AVERAGE(HT$6:HT401)</f>
        <v>1.0454545454545454</v>
      </c>
      <c r="IH401" s="167">
        <f>AVERAGE(HU$6:HU401)</f>
        <v>2888.257575757576</v>
      </c>
      <c r="II401" s="167">
        <f>AVERAGE(HV$6:HV401)</f>
        <v>156.81818181818181</v>
      </c>
      <c r="IJ401" s="167">
        <f>AVERAGE(HW$6:HW401)</f>
        <v>910.47979797979804</v>
      </c>
      <c r="IK401" s="167">
        <f>AVERAGE(HX$6:HX401)</f>
        <v>273.14393939393938</v>
      </c>
      <c r="IL401" s="167">
        <f>AVERAGE(HY$6:HY401)</f>
        <v>2319.3358585858587</v>
      </c>
      <c r="IM401" s="164">
        <f>AVERAGE(HZ$6:HZ401)</f>
        <v>2.3914141414141414</v>
      </c>
      <c r="IN401" s="167">
        <f>AVERAGE(IA$6:IA401)</f>
        <v>71.742424242424249</v>
      </c>
      <c r="IO401" s="167">
        <f>AVERAGE(IB$6:IB401)</f>
        <v>640.66414141414145</v>
      </c>
    </row>
    <row r="402" spans="2:249" x14ac:dyDescent="0.2">
      <c r="B402" s="103">
        <v>397</v>
      </c>
      <c r="C402" s="165">
        <v>24.886476899735428</v>
      </c>
      <c r="D402" s="163">
        <v>0.15</v>
      </c>
      <c r="E402" s="161">
        <v>3</v>
      </c>
      <c r="F402" s="168">
        <v>444</v>
      </c>
      <c r="G402" s="161">
        <v>24</v>
      </c>
      <c r="H402" s="161">
        <v>22</v>
      </c>
      <c r="I402" s="161">
        <v>2</v>
      </c>
      <c r="J402" s="168">
        <v>2640</v>
      </c>
      <c r="K402" s="168">
        <v>240</v>
      </c>
      <c r="L402" s="168">
        <v>1000</v>
      </c>
      <c r="M402" s="168">
        <v>300</v>
      </c>
      <c r="N402" s="168">
        <v>2609</v>
      </c>
      <c r="O402" s="161">
        <v>4</v>
      </c>
      <c r="P402" s="168">
        <v>48</v>
      </c>
      <c r="Q402" s="168">
        <v>79</v>
      </c>
      <c r="R402" s="161" t="s">
        <v>116</v>
      </c>
      <c r="T402" s="169">
        <f>AVERAGE(G$6:G402)</f>
        <v>23.450881612090679</v>
      </c>
      <c r="U402" s="169">
        <f>AVERAGE(H$6:H402)</f>
        <v>20.828715365239294</v>
      </c>
      <c r="V402" s="169">
        <f>AVERAGE(I$6:I402)</f>
        <v>1.4005037783375316</v>
      </c>
      <c r="W402" s="170">
        <f>AVERAGE(J$6:J402)</f>
        <v>2499.4458438287152</v>
      </c>
      <c r="X402" s="170">
        <f>AVERAGE(K$6:K402)</f>
        <v>168.06045340050377</v>
      </c>
      <c r="Y402" s="170">
        <f>AVERAGE(L$6:L402)</f>
        <v>971.41057934508819</v>
      </c>
      <c r="Z402" s="170">
        <f>AVERAGE(M$6:M402)</f>
        <v>291.42317380352642</v>
      </c>
      <c r="AA402" s="170">
        <f>AVERAGE(N$6:N402)</f>
        <v>2410.4408060453402</v>
      </c>
      <c r="AB402" s="169">
        <f>AVERAGE(O$6:O402)</f>
        <v>3.0428211586901761</v>
      </c>
      <c r="AC402" s="170">
        <f>AVERAGE(P$6:P402)</f>
        <v>36.513853904282115</v>
      </c>
      <c r="AD402" s="170">
        <f>AVERAGE(Q$6:Q402)</f>
        <v>125.51889168765743</v>
      </c>
      <c r="AY402" s="5"/>
      <c r="AZ402" s="26">
        <v>397</v>
      </c>
      <c r="BA402" s="165">
        <v>15.964304514103377</v>
      </c>
      <c r="BB402" s="176">
        <v>0.15</v>
      </c>
      <c r="BC402" s="161">
        <v>2</v>
      </c>
      <c r="BD402" s="182">
        <v>230</v>
      </c>
      <c r="BE402" s="161">
        <v>16</v>
      </c>
      <c r="BF402" s="161">
        <v>16</v>
      </c>
      <c r="BG402" s="161">
        <v>0</v>
      </c>
      <c r="BH402" s="168">
        <v>2400</v>
      </c>
      <c r="BI402" s="168">
        <v>0</v>
      </c>
      <c r="BJ402" s="168">
        <v>800</v>
      </c>
      <c r="BK402" s="168">
        <v>240</v>
      </c>
      <c r="BL402" s="168">
        <v>1895</v>
      </c>
      <c r="BM402" s="161">
        <v>2</v>
      </c>
      <c r="BN402" s="168">
        <v>30</v>
      </c>
      <c r="BO402" s="168">
        <v>535</v>
      </c>
      <c r="BP402" s="161" t="s">
        <v>117</v>
      </c>
      <c r="BR402" s="164">
        <f>AVERAGE(BE$6:BE402)</f>
        <v>19.78589420654912</v>
      </c>
      <c r="BS402" s="164">
        <f>AVERAGE(BF$6:BF402)</f>
        <v>18.964735516372794</v>
      </c>
      <c r="BT402" s="164">
        <f>AVERAGE(BG$6:BG402)</f>
        <v>0.71788413098236781</v>
      </c>
      <c r="BU402" s="167">
        <f>AVERAGE(BH$6:BH402)</f>
        <v>2844.7103274559195</v>
      </c>
      <c r="BV402" s="167">
        <f>AVERAGE(BI$6:BI402)</f>
        <v>107.68261964735517</v>
      </c>
      <c r="BW402" s="167">
        <f>AVERAGE(BJ$6:BJ402)</f>
        <v>912.34256926952139</v>
      </c>
      <c r="BX402" s="167">
        <f>AVERAGE(BK$6:BK402)</f>
        <v>273.70277078085644</v>
      </c>
      <c r="BY402" s="167">
        <f>AVERAGE(BL$6:BL402)</f>
        <v>2264.5843828715365</v>
      </c>
      <c r="BZ402" s="164">
        <f>AVERAGE(BM$6:BM402)</f>
        <v>2.2418136020151134</v>
      </c>
      <c r="CA402" s="167">
        <f>AVERAGE(BN$6:BN402)</f>
        <v>33.6272040302267</v>
      </c>
      <c r="CB402" s="167">
        <f>AVERAGE(BO$6:BO402)</f>
        <v>613.75314861460959</v>
      </c>
      <c r="DF402" s="103">
        <v>397</v>
      </c>
      <c r="DG402" s="192">
        <v>5.7081641938940955</v>
      </c>
      <c r="DH402" s="193">
        <v>0.05</v>
      </c>
      <c r="DI402" s="105">
        <v>3</v>
      </c>
      <c r="DJ402" s="194">
        <v>397</v>
      </c>
      <c r="DK402" s="105">
        <v>9</v>
      </c>
      <c r="DL402" s="105">
        <v>9</v>
      </c>
      <c r="DM402" s="105">
        <v>0</v>
      </c>
      <c r="DN402" s="194">
        <v>1620</v>
      </c>
      <c r="DO402" s="194">
        <v>0</v>
      </c>
      <c r="DP402" s="194">
        <v>450</v>
      </c>
      <c r="DQ402" s="194">
        <v>135</v>
      </c>
      <c r="DR402" s="194">
        <v>1607</v>
      </c>
      <c r="DS402" s="105">
        <v>0</v>
      </c>
      <c r="DT402" s="194">
        <v>0</v>
      </c>
      <c r="DU402" s="194">
        <v>13</v>
      </c>
      <c r="DV402" s="105" t="s">
        <v>117</v>
      </c>
      <c r="DX402" s="164">
        <f>AVERAGE(DK$6:DK402)</f>
        <v>10.435768261964736</v>
      </c>
      <c r="DY402" s="164">
        <f>AVERAGE(DL$6:DL402)</f>
        <v>10.435768261964736</v>
      </c>
      <c r="DZ402" s="164">
        <f>AVERAGE(DM$6:DM402)</f>
        <v>0</v>
      </c>
      <c r="EA402" s="167">
        <f>AVERAGE(DN$6:DN402)</f>
        <v>1878.4382871536525</v>
      </c>
      <c r="EB402" s="167">
        <f>AVERAGE(DO$6:DO402)</f>
        <v>0</v>
      </c>
      <c r="EC402" s="167">
        <f>AVERAGE(DP$6:DP402)</f>
        <v>521.78841309823679</v>
      </c>
      <c r="ED402" s="167">
        <f>AVERAGE(DQ$6:DQ402)</f>
        <v>156.53652392947103</v>
      </c>
      <c r="EE402" s="167">
        <f>AVERAGE(DR$6:DR402)</f>
        <v>1655.7783375314862</v>
      </c>
      <c r="EF402" s="164">
        <f>AVERAGE(DS$6:DS402)</f>
        <v>0.8614609571788413</v>
      </c>
      <c r="EG402" s="167">
        <f>AVERAGE(DT$6:DT402)</f>
        <v>15.506297229219143</v>
      </c>
      <c r="EH402" s="167">
        <f>AVERAGE(DU$6:DU402)</f>
        <v>238.16624685138538</v>
      </c>
      <c r="FJ402" s="103">
        <v>397</v>
      </c>
      <c r="FK402" s="165">
        <v>6.7275238468373235</v>
      </c>
      <c r="FL402" s="163">
        <v>0.2</v>
      </c>
      <c r="FM402" s="161">
        <v>3</v>
      </c>
      <c r="FN402" s="168">
        <v>492</v>
      </c>
      <c r="FO402" s="161">
        <v>9</v>
      </c>
      <c r="FP402" s="161">
        <v>9</v>
      </c>
      <c r="FQ402" s="161">
        <v>0</v>
      </c>
      <c r="FR402" s="168">
        <v>1620</v>
      </c>
      <c r="FS402" s="168">
        <v>0</v>
      </c>
      <c r="FT402" s="168">
        <v>450</v>
      </c>
      <c r="FU402" s="168">
        <v>135</v>
      </c>
      <c r="FV402" s="168">
        <v>1702</v>
      </c>
      <c r="FW402" s="161">
        <v>1</v>
      </c>
      <c r="FX402" s="168">
        <v>36</v>
      </c>
      <c r="FY402" s="168">
        <v>-46</v>
      </c>
      <c r="FZ402" s="161" t="s">
        <v>117</v>
      </c>
      <c r="GB402" s="160">
        <f>AVERAGE(FO$6:FO402)</f>
        <v>9.9017632241813605</v>
      </c>
      <c r="GC402" s="160">
        <f>AVERAGE(FP$6:FP402)</f>
        <v>9.9017632241813605</v>
      </c>
      <c r="GD402" s="160">
        <f>AVERAGE(FQ$6:FQ402)</f>
        <v>0</v>
      </c>
      <c r="GE402" s="166">
        <f>AVERAGE(FR$6:FR402)</f>
        <v>1782.3173803526449</v>
      </c>
      <c r="GF402" s="166">
        <f>AVERAGE(FS$6:FS402)</f>
        <v>0</v>
      </c>
      <c r="GG402" s="166">
        <f>AVERAGE(FT$6:FT402)</f>
        <v>495.08816120906801</v>
      </c>
      <c r="GH402" s="166">
        <f>AVERAGE(FU$6:FU402)</f>
        <v>148.5264483627204</v>
      </c>
      <c r="GI402" s="166">
        <f>AVERAGE(FV$6:FV402)</f>
        <v>1633.0151133501261</v>
      </c>
      <c r="GJ402" s="160">
        <f>AVERAGE(FW$6:FW402)</f>
        <v>0.84130982367758189</v>
      </c>
      <c r="GK402" s="166">
        <f>AVERAGE(FX$6:FX402)</f>
        <v>30.287153652392949</v>
      </c>
      <c r="GL402" s="166">
        <f>AVERAGE(FY$6:FY402)</f>
        <v>179.58942065491183</v>
      </c>
      <c r="HM402" s="98">
        <v>397</v>
      </c>
      <c r="HN402" s="179">
        <v>23.541983251012496</v>
      </c>
      <c r="HO402" s="188">
        <v>0.1</v>
      </c>
      <c r="HP402" s="177">
        <v>0</v>
      </c>
      <c r="HQ402" s="191">
        <v>407</v>
      </c>
      <c r="HR402" s="177">
        <v>22</v>
      </c>
      <c r="HS402" s="177">
        <v>22</v>
      </c>
      <c r="HT402" s="177">
        <v>2</v>
      </c>
      <c r="HU402" s="191">
        <v>3300</v>
      </c>
      <c r="HV402" s="191">
        <v>300</v>
      </c>
      <c r="HW402" s="191">
        <v>1000</v>
      </c>
      <c r="HX402" s="191">
        <v>300</v>
      </c>
      <c r="HY402" s="191">
        <v>2632</v>
      </c>
      <c r="HZ402" s="177">
        <v>2</v>
      </c>
      <c r="IA402" s="191">
        <v>60</v>
      </c>
      <c r="IB402" s="191">
        <v>728</v>
      </c>
      <c r="IC402" s="177" t="s">
        <v>116</v>
      </c>
      <c r="IE402" s="164">
        <f>AVERAGE(HR$6:HR402)</f>
        <v>19.919395465994963</v>
      </c>
      <c r="IF402" s="164">
        <f>AVERAGE(HS$6:HS402)</f>
        <v>19.261964735516372</v>
      </c>
      <c r="IG402" s="164">
        <f>AVERAGE(HT$6:HT402)</f>
        <v>1.0478589420654911</v>
      </c>
      <c r="IH402" s="167">
        <f>AVERAGE(HU$6:HU402)</f>
        <v>2889.294710327456</v>
      </c>
      <c r="II402" s="167">
        <f>AVERAGE(HV$6:HV402)</f>
        <v>157.17884130982367</v>
      </c>
      <c r="IJ402" s="167">
        <f>AVERAGE(HW$6:HW402)</f>
        <v>910.70528967254404</v>
      </c>
      <c r="IK402" s="167">
        <f>AVERAGE(HX$6:HX402)</f>
        <v>273.21158690176321</v>
      </c>
      <c r="IL402" s="167">
        <f>AVERAGE(HY$6:HY402)</f>
        <v>2320.123425692695</v>
      </c>
      <c r="IM402" s="164">
        <f>AVERAGE(HZ$6:HZ402)</f>
        <v>2.3904282115869018</v>
      </c>
      <c r="IN402" s="167">
        <f>AVERAGE(IA$6:IA402)</f>
        <v>71.712846347607055</v>
      </c>
      <c r="IO402" s="167">
        <f>AVERAGE(IB$6:IB402)</f>
        <v>640.88413098236776</v>
      </c>
    </row>
    <row r="403" spans="2:249" x14ac:dyDescent="0.2">
      <c r="B403" s="103">
        <v>398</v>
      </c>
      <c r="C403" s="165">
        <v>22.382261453234761</v>
      </c>
      <c r="D403" s="163">
        <v>0.1</v>
      </c>
      <c r="E403" s="161">
        <v>3</v>
      </c>
      <c r="F403" s="168">
        <v>402</v>
      </c>
      <c r="G403" s="161">
        <v>23</v>
      </c>
      <c r="H403" s="161">
        <v>22</v>
      </c>
      <c r="I403" s="161">
        <v>2</v>
      </c>
      <c r="J403" s="168">
        <v>2640</v>
      </c>
      <c r="K403" s="168">
        <v>240</v>
      </c>
      <c r="L403" s="168">
        <v>1000</v>
      </c>
      <c r="M403" s="168">
        <v>300</v>
      </c>
      <c r="N403" s="168">
        <v>2567</v>
      </c>
      <c r="O403" s="161">
        <v>2</v>
      </c>
      <c r="P403" s="168">
        <v>24</v>
      </c>
      <c r="Q403" s="168">
        <v>97</v>
      </c>
      <c r="R403" s="161" t="s">
        <v>116</v>
      </c>
      <c r="T403" s="169">
        <f>AVERAGE(G$6:G403)</f>
        <v>23.449748743718594</v>
      </c>
      <c r="U403" s="169">
        <f>AVERAGE(H$6:H403)</f>
        <v>20.831658291457288</v>
      </c>
      <c r="V403" s="169">
        <f>AVERAGE(I$6:I403)</f>
        <v>1.4020100502512562</v>
      </c>
      <c r="W403" s="170">
        <f>AVERAGE(J$6:J403)</f>
        <v>2499.7989949748744</v>
      </c>
      <c r="X403" s="170">
        <f>AVERAGE(K$6:K403)</f>
        <v>168.24120603015075</v>
      </c>
      <c r="Y403" s="170">
        <f>AVERAGE(L$6:L403)</f>
        <v>971.4824120603015</v>
      </c>
      <c r="Z403" s="170">
        <f>AVERAGE(M$6:M403)</f>
        <v>291.44472361809045</v>
      </c>
      <c r="AA403" s="170">
        <f>AVERAGE(N$6:N403)</f>
        <v>2410.8341708542712</v>
      </c>
      <c r="AB403" s="169">
        <f>AVERAGE(O$6:O403)</f>
        <v>3.0402010050251258</v>
      </c>
      <c r="AC403" s="170">
        <f>AVERAGE(P$6:P403)</f>
        <v>36.482412060301506</v>
      </c>
      <c r="AD403" s="170">
        <f>AVERAGE(Q$6:Q403)</f>
        <v>125.44723618090453</v>
      </c>
      <c r="AY403" s="5"/>
      <c r="AZ403" s="26">
        <v>398</v>
      </c>
      <c r="BA403" s="165">
        <v>17.714272814738717</v>
      </c>
      <c r="BB403" s="176">
        <v>0.15</v>
      </c>
      <c r="BC403" s="161">
        <v>10</v>
      </c>
      <c r="BD403" s="182">
        <v>504</v>
      </c>
      <c r="BE403" s="161">
        <v>25</v>
      </c>
      <c r="BF403" s="161">
        <v>22</v>
      </c>
      <c r="BG403" s="161">
        <v>2</v>
      </c>
      <c r="BH403" s="168">
        <v>3300</v>
      </c>
      <c r="BI403" s="168">
        <v>300</v>
      </c>
      <c r="BJ403" s="168">
        <v>1000</v>
      </c>
      <c r="BK403" s="168">
        <v>300</v>
      </c>
      <c r="BL403" s="168">
        <v>2729</v>
      </c>
      <c r="BM403" s="161">
        <v>3</v>
      </c>
      <c r="BN403" s="168">
        <v>45</v>
      </c>
      <c r="BO403" s="168">
        <v>616</v>
      </c>
      <c r="BP403" s="161" t="s">
        <v>116</v>
      </c>
      <c r="BR403" s="164">
        <f>AVERAGE(BE$6:BE403)</f>
        <v>19.798994974874372</v>
      </c>
      <c r="BS403" s="164">
        <f>AVERAGE(BF$6:BF403)</f>
        <v>18.972361809045225</v>
      </c>
      <c r="BT403" s="164">
        <f>AVERAGE(BG$6:BG403)</f>
        <v>0.72110552763819091</v>
      </c>
      <c r="BU403" s="167">
        <f>AVERAGE(BH$6:BH403)</f>
        <v>2845.854271356784</v>
      </c>
      <c r="BV403" s="167">
        <f>AVERAGE(BI$6:BI403)</f>
        <v>108.16582914572864</v>
      </c>
      <c r="BW403" s="167">
        <f>AVERAGE(BJ$6:BJ403)</f>
        <v>912.56281407035181</v>
      </c>
      <c r="BX403" s="167">
        <f>AVERAGE(BK$6:BK403)</f>
        <v>273.76884422110555</v>
      </c>
      <c r="BY403" s="167">
        <f>AVERAGE(BL$6:BL403)</f>
        <v>2265.7512562814072</v>
      </c>
      <c r="BZ403" s="164">
        <f>AVERAGE(BM$6:BM403)</f>
        <v>2.2437185929648242</v>
      </c>
      <c r="CA403" s="167">
        <f>AVERAGE(BN$6:BN403)</f>
        <v>33.655778894472363</v>
      </c>
      <c r="CB403" s="167">
        <f>AVERAGE(BO$6:BO403)</f>
        <v>613.75879396984919</v>
      </c>
      <c r="DF403" s="103">
        <v>398</v>
      </c>
      <c r="DG403" s="192">
        <v>7.3723072958097182</v>
      </c>
      <c r="DH403" s="193">
        <v>0.15</v>
      </c>
      <c r="DI403" s="105">
        <v>7</v>
      </c>
      <c r="DJ403" s="194">
        <v>148</v>
      </c>
      <c r="DK403" s="105">
        <v>13</v>
      </c>
      <c r="DL403" s="105">
        <v>13</v>
      </c>
      <c r="DM403" s="105">
        <v>0</v>
      </c>
      <c r="DN403" s="194">
        <v>2340</v>
      </c>
      <c r="DO403" s="194">
        <v>0</v>
      </c>
      <c r="DP403" s="194">
        <v>650</v>
      </c>
      <c r="DQ403" s="194">
        <v>195</v>
      </c>
      <c r="DR403" s="194">
        <v>1618</v>
      </c>
      <c r="DS403" s="105">
        <v>1</v>
      </c>
      <c r="DT403" s="194">
        <v>18</v>
      </c>
      <c r="DU403" s="194">
        <v>740</v>
      </c>
      <c r="DV403" s="105" t="s">
        <v>117</v>
      </c>
      <c r="DX403" s="164">
        <f>AVERAGE(DK$6:DK403)</f>
        <v>10.442211055276381</v>
      </c>
      <c r="DY403" s="164">
        <f>AVERAGE(DL$6:DL403)</f>
        <v>10.442211055276381</v>
      </c>
      <c r="DZ403" s="164">
        <f>AVERAGE(DM$6:DM403)</f>
        <v>0</v>
      </c>
      <c r="EA403" s="167">
        <f>AVERAGE(DN$6:DN403)</f>
        <v>1879.5979899497488</v>
      </c>
      <c r="EB403" s="167">
        <f>AVERAGE(DO$6:DO403)</f>
        <v>0</v>
      </c>
      <c r="EC403" s="167">
        <f>AVERAGE(DP$6:DP403)</f>
        <v>522.1105527638191</v>
      </c>
      <c r="ED403" s="167">
        <f>AVERAGE(DQ$6:DQ403)</f>
        <v>156.63316582914572</v>
      </c>
      <c r="EE403" s="167">
        <f>AVERAGE(DR$6:DR403)</f>
        <v>1655.6834170854272</v>
      </c>
      <c r="EF403" s="164">
        <f>AVERAGE(DS$6:DS403)</f>
        <v>0.86180904522613067</v>
      </c>
      <c r="EG403" s="167">
        <f>AVERAGE(DT$6:DT403)</f>
        <v>15.512562814070352</v>
      </c>
      <c r="EH403" s="167">
        <f>AVERAGE(DU$6:DU403)</f>
        <v>239.42713567839195</v>
      </c>
      <c r="FJ403" s="103">
        <v>398</v>
      </c>
      <c r="FK403" s="165">
        <v>6.4383769597696503</v>
      </c>
      <c r="FL403" s="163">
        <v>0.25</v>
      </c>
      <c r="FM403" s="161">
        <v>2</v>
      </c>
      <c r="FN403" s="168">
        <v>112</v>
      </c>
      <c r="FO403" s="161">
        <v>6</v>
      </c>
      <c r="FP403" s="161">
        <v>6</v>
      </c>
      <c r="FQ403" s="161">
        <v>0</v>
      </c>
      <c r="FR403" s="168">
        <v>1080</v>
      </c>
      <c r="FS403" s="168">
        <v>0</v>
      </c>
      <c r="FT403" s="168">
        <v>300</v>
      </c>
      <c r="FU403" s="168">
        <v>90</v>
      </c>
      <c r="FV403" s="168">
        <v>1127</v>
      </c>
      <c r="FW403" s="161">
        <v>2</v>
      </c>
      <c r="FX403" s="168">
        <v>72</v>
      </c>
      <c r="FY403" s="168">
        <v>25</v>
      </c>
      <c r="FZ403" s="161" t="s">
        <v>117</v>
      </c>
      <c r="GB403" s="160">
        <f>AVERAGE(FO$6:FO403)</f>
        <v>9.891959798994975</v>
      </c>
      <c r="GC403" s="160">
        <f>AVERAGE(FP$6:FP403)</f>
        <v>9.891959798994975</v>
      </c>
      <c r="GD403" s="160">
        <f>AVERAGE(FQ$6:FQ403)</f>
        <v>0</v>
      </c>
      <c r="GE403" s="166">
        <f>AVERAGE(FR$6:FR403)</f>
        <v>1780.5527638190954</v>
      </c>
      <c r="GF403" s="166">
        <f>AVERAGE(FS$6:FS403)</f>
        <v>0</v>
      </c>
      <c r="GG403" s="166">
        <f>AVERAGE(FT$6:FT403)</f>
        <v>494.59798994974875</v>
      </c>
      <c r="GH403" s="166">
        <f>AVERAGE(FU$6:FU403)</f>
        <v>148.37939698492463</v>
      </c>
      <c r="GI403" s="166">
        <f>AVERAGE(FV$6:FV403)</f>
        <v>1631.7437185929648</v>
      </c>
      <c r="GJ403" s="160">
        <f>AVERAGE(FW$6:FW403)</f>
        <v>0.84422110552763818</v>
      </c>
      <c r="GK403" s="166">
        <f>AVERAGE(FX$6:FX403)</f>
        <v>30.391959798994975</v>
      </c>
      <c r="GL403" s="166">
        <f>AVERAGE(FY$6:FY403)</f>
        <v>179.20100502512562</v>
      </c>
      <c r="HM403" s="98">
        <v>398</v>
      </c>
      <c r="HN403" s="179">
        <v>22.378788855352756</v>
      </c>
      <c r="HO403" s="188">
        <v>0.05</v>
      </c>
      <c r="HP403" s="177">
        <v>8</v>
      </c>
      <c r="HQ403" s="191">
        <v>510</v>
      </c>
      <c r="HR403" s="177">
        <v>29</v>
      </c>
      <c r="HS403" s="177">
        <v>23</v>
      </c>
      <c r="HT403" s="177">
        <v>3</v>
      </c>
      <c r="HU403" s="191">
        <v>3450</v>
      </c>
      <c r="HV403" s="191">
        <v>450</v>
      </c>
      <c r="HW403" s="191">
        <v>1000</v>
      </c>
      <c r="HX403" s="191">
        <v>300</v>
      </c>
      <c r="HY403" s="191">
        <v>2885</v>
      </c>
      <c r="HZ403" s="177">
        <v>1</v>
      </c>
      <c r="IA403" s="191">
        <v>30</v>
      </c>
      <c r="IB403" s="191">
        <v>595</v>
      </c>
      <c r="IC403" s="177" t="s">
        <v>116</v>
      </c>
      <c r="IE403" s="164">
        <f>AVERAGE(HR$6:HR403)</f>
        <v>19.942211055276381</v>
      </c>
      <c r="IF403" s="164">
        <f>AVERAGE(HS$6:HS403)</f>
        <v>19.271356783919597</v>
      </c>
      <c r="IG403" s="164">
        <f>AVERAGE(HT$6:HT403)</f>
        <v>1.0527638190954773</v>
      </c>
      <c r="IH403" s="167">
        <f>AVERAGE(HU$6:HU403)</f>
        <v>2890.7035175879396</v>
      </c>
      <c r="II403" s="167">
        <f>AVERAGE(HV$6:HV403)</f>
        <v>157.9145728643216</v>
      </c>
      <c r="IJ403" s="167">
        <f>AVERAGE(HW$6:HW403)</f>
        <v>910.929648241206</v>
      </c>
      <c r="IK403" s="167">
        <f>AVERAGE(HX$6:HX403)</f>
        <v>273.2788944723618</v>
      </c>
      <c r="IL403" s="167">
        <f>AVERAGE(HY$6:HY403)</f>
        <v>2321.5427135678392</v>
      </c>
      <c r="IM403" s="164">
        <f>AVERAGE(HZ$6:HZ403)</f>
        <v>2.386934673366834</v>
      </c>
      <c r="IN403" s="167">
        <f>AVERAGE(IA$6:IA403)</f>
        <v>71.608040201005025</v>
      </c>
      <c r="IO403" s="167">
        <f>AVERAGE(IB$6:IB403)</f>
        <v>640.7688442211055</v>
      </c>
    </row>
    <row r="404" spans="2:249" x14ac:dyDescent="0.2">
      <c r="B404" s="103">
        <v>399</v>
      </c>
      <c r="C404" s="165">
        <v>18.005117112845092</v>
      </c>
      <c r="D404" s="163">
        <v>0.25</v>
      </c>
      <c r="E404" s="161">
        <v>1</v>
      </c>
      <c r="F404" s="168">
        <v>338</v>
      </c>
      <c r="G404" s="161">
        <v>14</v>
      </c>
      <c r="H404" s="161">
        <v>14</v>
      </c>
      <c r="I404" s="161">
        <v>0</v>
      </c>
      <c r="J404" s="168">
        <v>1680</v>
      </c>
      <c r="K404" s="168">
        <v>0</v>
      </c>
      <c r="L404" s="168">
        <v>700</v>
      </c>
      <c r="M404" s="168">
        <v>210</v>
      </c>
      <c r="N404" s="168">
        <v>1873</v>
      </c>
      <c r="O404" s="161">
        <v>5</v>
      </c>
      <c r="P404" s="168">
        <v>60</v>
      </c>
      <c r="Q404" s="168">
        <v>-133</v>
      </c>
      <c r="R404" s="161" t="s">
        <v>117</v>
      </c>
      <c r="T404" s="169">
        <f>AVERAGE(G$6:G404)</f>
        <v>23.426065162907268</v>
      </c>
      <c r="U404" s="169">
        <f>AVERAGE(H$6:H404)</f>
        <v>20.814536340852129</v>
      </c>
      <c r="V404" s="169">
        <f>AVERAGE(I$6:I404)</f>
        <v>1.3984962406015038</v>
      </c>
      <c r="W404" s="170">
        <f>AVERAGE(J$6:J404)</f>
        <v>2497.7443609022557</v>
      </c>
      <c r="X404" s="170">
        <f>AVERAGE(K$6:K404)</f>
        <v>167.81954887218046</v>
      </c>
      <c r="Y404" s="170">
        <f>AVERAGE(L$6:L404)</f>
        <v>970.80200501253137</v>
      </c>
      <c r="Z404" s="170">
        <f>AVERAGE(M$6:M404)</f>
        <v>291.24060150375942</v>
      </c>
      <c r="AA404" s="170">
        <f>AVERAGE(N$6:N404)</f>
        <v>2409.4862155388473</v>
      </c>
      <c r="AB404" s="169">
        <f>AVERAGE(O$6:O404)</f>
        <v>3.0451127819548871</v>
      </c>
      <c r="AC404" s="170">
        <f>AVERAGE(P$6:P404)</f>
        <v>36.541353383458649</v>
      </c>
      <c r="AD404" s="170">
        <f>AVERAGE(Q$6:Q404)</f>
        <v>124.79949874686717</v>
      </c>
      <c r="AY404" s="5"/>
      <c r="AZ404" s="26">
        <v>399</v>
      </c>
      <c r="BA404" s="165">
        <v>19.509678372352813</v>
      </c>
      <c r="BB404" s="176">
        <v>0.15</v>
      </c>
      <c r="BC404" s="161">
        <v>1</v>
      </c>
      <c r="BD404" s="182">
        <v>286</v>
      </c>
      <c r="BE404" s="161">
        <v>18</v>
      </c>
      <c r="BF404" s="161">
        <v>18</v>
      </c>
      <c r="BG404" s="161">
        <v>0</v>
      </c>
      <c r="BH404" s="168">
        <v>2700</v>
      </c>
      <c r="BI404" s="168">
        <v>0</v>
      </c>
      <c r="BJ404" s="168">
        <v>900</v>
      </c>
      <c r="BK404" s="168">
        <v>270</v>
      </c>
      <c r="BL404" s="168">
        <v>2081</v>
      </c>
      <c r="BM404" s="161">
        <v>3</v>
      </c>
      <c r="BN404" s="168">
        <v>45</v>
      </c>
      <c r="BO404" s="168">
        <v>664</v>
      </c>
      <c r="BP404" s="161" t="s">
        <v>117</v>
      </c>
      <c r="BR404" s="164">
        <f>AVERAGE(BE$6:BE404)</f>
        <v>19.794486215538846</v>
      </c>
      <c r="BS404" s="164">
        <f>AVERAGE(BF$6:BF404)</f>
        <v>18.969924812030076</v>
      </c>
      <c r="BT404" s="164">
        <f>AVERAGE(BG$6:BG404)</f>
        <v>0.7192982456140351</v>
      </c>
      <c r="BU404" s="167">
        <f>AVERAGE(BH$6:BH404)</f>
        <v>2845.4887218045114</v>
      </c>
      <c r="BV404" s="167">
        <f>AVERAGE(BI$6:BI404)</f>
        <v>107.89473684210526</v>
      </c>
      <c r="BW404" s="167">
        <f>AVERAGE(BJ$6:BJ404)</f>
        <v>912.531328320802</v>
      </c>
      <c r="BX404" s="167">
        <f>AVERAGE(BK$6:BK404)</f>
        <v>273.75939849624058</v>
      </c>
      <c r="BY404" s="167">
        <f>AVERAGE(BL$6:BL404)</f>
        <v>2265.2882205513783</v>
      </c>
      <c r="BZ404" s="164">
        <f>AVERAGE(BM$6:BM404)</f>
        <v>2.2456140350877192</v>
      </c>
      <c r="CA404" s="167">
        <f>AVERAGE(BN$6:BN404)</f>
        <v>33.684210526315788</v>
      </c>
      <c r="CB404" s="167">
        <f>AVERAGE(BO$6:BO404)</f>
        <v>613.88471177944859</v>
      </c>
      <c r="DF404" s="103">
        <v>399</v>
      </c>
      <c r="DG404" s="192">
        <v>7.2442777572471888</v>
      </c>
      <c r="DH404" s="193">
        <v>0.1</v>
      </c>
      <c r="DI404" s="105">
        <v>2</v>
      </c>
      <c r="DJ404" s="194">
        <v>215</v>
      </c>
      <c r="DK404" s="105">
        <v>8</v>
      </c>
      <c r="DL404" s="105">
        <v>8</v>
      </c>
      <c r="DM404" s="105">
        <v>0</v>
      </c>
      <c r="DN404" s="194">
        <v>1440</v>
      </c>
      <c r="DO404" s="194">
        <v>0</v>
      </c>
      <c r="DP404" s="194">
        <v>400</v>
      </c>
      <c r="DQ404" s="194">
        <v>120</v>
      </c>
      <c r="DR404" s="194">
        <v>1360</v>
      </c>
      <c r="DS404" s="105">
        <v>1</v>
      </c>
      <c r="DT404" s="194">
        <v>18</v>
      </c>
      <c r="DU404" s="194">
        <v>98</v>
      </c>
      <c r="DV404" s="105" t="s">
        <v>117</v>
      </c>
      <c r="DX404" s="164">
        <f>AVERAGE(DK$6:DK404)</f>
        <v>10.436090225563909</v>
      </c>
      <c r="DY404" s="164">
        <f>AVERAGE(DL$6:DL404)</f>
        <v>10.436090225563909</v>
      </c>
      <c r="DZ404" s="164">
        <f>AVERAGE(DM$6:DM404)</f>
        <v>0</v>
      </c>
      <c r="EA404" s="167">
        <f>AVERAGE(DN$6:DN404)</f>
        <v>1878.4962406015038</v>
      </c>
      <c r="EB404" s="167">
        <f>AVERAGE(DO$6:DO404)</f>
        <v>0</v>
      </c>
      <c r="EC404" s="167">
        <f>AVERAGE(DP$6:DP404)</f>
        <v>521.80451127819549</v>
      </c>
      <c r="ED404" s="167">
        <f>AVERAGE(DQ$6:DQ404)</f>
        <v>156.54135338345864</v>
      </c>
      <c r="EE404" s="167">
        <f>AVERAGE(DR$6:DR404)</f>
        <v>1654.9423558897242</v>
      </c>
      <c r="EF404" s="164">
        <f>AVERAGE(DS$6:DS404)</f>
        <v>0.8621553884711779</v>
      </c>
      <c r="EG404" s="167">
        <f>AVERAGE(DT$6:DT404)</f>
        <v>15.518796992481203</v>
      </c>
      <c r="EH404" s="167">
        <f>AVERAGE(DU$6:DU404)</f>
        <v>239.07268170426065</v>
      </c>
      <c r="FJ404" s="103">
        <v>399</v>
      </c>
      <c r="FK404" s="165">
        <v>5.7724511397972593</v>
      </c>
      <c r="FL404" s="163">
        <v>0.05</v>
      </c>
      <c r="FM404" s="161">
        <v>1</v>
      </c>
      <c r="FN404" s="168">
        <v>342</v>
      </c>
      <c r="FO404" s="161">
        <v>7</v>
      </c>
      <c r="FP404" s="161">
        <v>7</v>
      </c>
      <c r="FQ404" s="161">
        <v>0</v>
      </c>
      <c r="FR404" s="168">
        <v>1260</v>
      </c>
      <c r="FS404" s="168">
        <v>0</v>
      </c>
      <c r="FT404" s="168">
        <v>350</v>
      </c>
      <c r="FU404" s="168">
        <v>105</v>
      </c>
      <c r="FV404" s="168">
        <v>1422</v>
      </c>
      <c r="FW404" s="161">
        <v>0</v>
      </c>
      <c r="FX404" s="168">
        <v>0</v>
      </c>
      <c r="FY404" s="168">
        <v>-162</v>
      </c>
      <c r="FZ404" s="161" t="s">
        <v>117</v>
      </c>
      <c r="GB404" s="160">
        <f>AVERAGE(FO$6:FO404)</f>
        <v>9.8847117794486223</v>
      </c>
      <c r="GC404" s="160">
        <f>AVERAGE(FP$6:FP404)</f>
        <v>9.8847117794486223</v>
      </c>
      <c r="GD404" s="160">
        <f>AVERAGE(FQ$6:FQ404)</f>
        <v>0</v>
      </c>
      <c r="GE404" s="166">
        <f>AVERAGE(FR$6:FR404)</f>
        <v>1779.2481203007519</v>
      </c>
      <c r="GF404" s="166">
        <f>AVERAGE(FS$6:FS404)</f>
        <v>0</v>
      </c>
      <c r="GG404" s="166">
        <f>AVERAGE(FT$6:FT404)</f>
        <v>494.23558897243106</v>
      </c>
      <c r="GH404" s="166">
        <f>AVERAGE(FU$6:FU404)</f>
        <v>148.27067669172934</v>
      </c>
      <c r="GI404" s="166">
        <f>AVERAGE(FV$6:FV404)</f>
        <v>1631.218045112782</v>
      </c>
      <c r="GJ404" s="160">
        <f>AVERAGE(FW$6:FW404)</f>
        <v>0.84210526315789469</v>
      </c>
      <c r="GK404" s="166">
        <f>AVERAGE(FX$6:FX404)</f>
        <v>30.315789473684209</v>
      </c>
      <c r="GL404" s="166">
        <f>AVERAGE(FY$6:FY404)</f>
        <v>178.34586466165413</v>
      </c>
      <c r="HM404" s="98">
        <v>399</v>
      </c>
      <c r="HN404" s="179">
        <v>16.249970730982255</v>
      </c>
      <c r="HO404" s="188">
        <v>0.25</v>
      </c>
      <c r="HP404" s="177">
        <v>3</v>
      </c>
      <c r="HQ404" s="191">
        <v>554</v>
      </c>
      <c r="HR404" s="177">
        <v>15</v>
      </c>
      <c r="HS404" s="177">
        <v>15</v>
      </c>
      <c r="HT404" s="177">
        <v>0</v>
      </c>
      <c r="HU404" s="191">
        <v>2250</v>
      </c>
      <c r="HV404" s="191">
        <v>0</v>
      </c>
      <c r="HW404" s="191">
        <v>750</v>
      </c>
      <c r="HX404" s="191">
        <v>225</v>
      </c>
      <c r="HY404" s="191">
        <v>2154</v>
      </c>
      <c r="HZ404" s="177">
        <v>4</v>
      </c>
      <c r="IA404" s="191">
        <v>120</v>
      </c>
      <c r="IB404" s="191">
        <v>216</v>
      </c>
      <c r="IC404" s="177" t="s">
        <v>117</v>
      </c>
      <c r="IE404" s="164">
        <f>AVERAGE(HR$6:HR404)</f>
        <v>19.92982456140351</v>
      </c>
      <c r="IF404" s="164">
        <f>AVERAGE(HS$6:HS404)</f>
        <v>19.260651629072683</v>
      </c>
      <c r="IG404" s="164">
        <f>AVERAGE(HT$6:HT404)</f>
        <v>1.050125313283208</v>
      </c>
      <c r="IH404" s="167">
        <f>AVERAGE(HU$6:HU404)</f>
        <v>2889.0977443609022</v>
      </c>
      <c r="II404" s="167">
        <f>AVERAGE(HV$6:HV404)</f>
        <v>157.51879699248121</v>
      </c>
      <c r="IJ404" s="167">
        <f>AVERAGE(HW$6:HW404)</f>
        <v>910.52631578947364</v>
      </c>
      <c r="IK404" s="167">
        <f>AVERAGE(HX$6:HX404)</f>
        <v>273.15789473684208</v>
      </c>
      <c r="IL404" s="167">
        <f>AVERAGE(HY$6:HY404)</f>
        <v>2321.1228070175439</v>
      </c>
      <c r="IM404" s="164">
        <f>AVERAGE(HZ$6:HZ404)</f>
        <v>2.3909774436090228</v>
      </c>
      <c r="IN404" s="167">
        <f>AVERAGE(IA$6:IA404)</f>
        <v>71.729323308270679</v>
      </c>
      <c r="IO404" s="167">
        <f>AVERAGE(IB$6:IB404)</f>
        <v>639.70426065162906</v>
      </c>
    </row>
    <row r="405" spans="2:249" x14ac:dyDescent="0.2">
      <c r="B405" s="103">
        <v>400</v>
      </c>
      <c r="C405" s="165">
        <v>23.055624022317623</v>
      </c>
      <c r="D405" s="163">
        <v>0.05</v>
      </c>
      <c r="E405" s="161">
        <v>7</v>
      </c>
      <c r="F405" s="168">
        <v>460</v>
      </c>
      <c r="G405" s="161">
        <v>29</v>
      </c>
      <c r="H405" s="161">
        <v>22</v>
      </c>
      <c r="I405" s="161">
        <v>2</v>
      </c>
      <c r="J405" s="168">
        <v>2640</v>
      </c>
      <c r="K405" s="168">
        <v>240</v>
      </c>
      <c r="L405" s="168">
        <v>1000</v>
      </c>
      <c r="M405" s="168">
        <v>300</v>
      </c>
      <c r="N405" s="168">
        <v>2625</v>
      </c>
      <c r="O405" s="161">
        <v>1</v>
      </c>
      <c r="P405" s="168">
        <v>12</v>
      </c>
      <c r="Q405" s="168">
        <v>27</v>
      </c>
      <c r="R405" s="161" t="s">
        <v>116</v>
      </c>
      <c r="T405" s="169">
        <f>AVERAGE(G$6:G405)</f>
        <v>23.44</v>
      </c>
      <c r="U405" s="169">
        <f>AVERAGE(H$6:H405)</f>
        <v>20.817499999999999</v>
      </c>
      <c r="V405" s="169">
        <f>AVERAGE(I$6:I405)</f>
        <v>1.4</v>
      </c>
      <c r="W405" s="170">
        <f>AVERAGE(J$6:J405)</f>
        <v>2498.1</v>
      </c>
      <c r="X405" s="170">
        <f>AVERAGE(K$6:K405)</f>
        <v>168</v>
      </c>
      <c r="Y405" s="170">
        <f>AVERAGE(L$6:L405)</f>
        <v>970.875</v>
      </c>
      <c r="Z405" s="170">
        <f>AVERAGE(M$6:M405)</f>
        <v>291.26249999999999</v>
      </c>
      <c r="AA405" s="170">
        <f>AVERAGE(N$6:N405)</f>
        <v>2410.0250000000001</v>
      </c>
      <c r="AB405" s="169">
        <f>AVERAGE(O$6:O405)</f>
        <v>3.04</v>
      </c>
      <c r="AC405" s="170">
        <f>AVERAGE(P$6:P405)</f>
        <v>36.479999999999997</v>
      </c>
      <c r="AD405" s="170">
        <f>AVERAGE(Q$6:Q405)</f>
        <v>124.55500000000001</v>
      </c>
      <c r="AY405" s="5"/>
      <c r="AZ405" s="26">
        <v>400</v>
      </c>
      <c r="BA405" s="165">
        <v>17.307403759088167</v>
      </c>
      <c r="BB405" s="176">
        <v>0.2</v>
      </c>
      <c r="BC405" s="161">
        <v>6</v>
      </c>
      <c r="BD405" s="182">
        <v>199</v>
      </c>
      <c r="BE405" s="161">
        <v>20</v>
      </c>
      <c r="BF405" s="161">
        <v>20</v>
      </c>
      <c r="BG405" s="161">
        <v>0</v>
      </c>
      <c r="BH405" s="168">
        <v>3000</v>
      </c>
      <c r="BI405" s="168">
        <v>0</v>
      </c>
      <c r="BJ405" s="168">
        <v>1000</v>
      </c>
      <c r="BK405" s="168">
        <v>300</v>
      </c>
      <c r="BL405" s="168">
        <v>2124</v>
      </c>
      <c r="BM405" s="161">
        <v>3</v>
      </c>
      <c r="BN405" s="168">
        <v>45</v>
      </c>
      <c r="BO405" s="168">
        <v>921</v>
      </c>
      <c r="BP405" s="161" t="s">
        <v>116</v>
      </c>
      <c r="BR405" s="164">
        <f>AVERAGE(BE$6:BE405)</f>
        <v>19.795000000000002</v>
      </c>
      <c r="BS405" s="164">
        <f>AVERAGE(BF$6:BF405)</f>
        <v>18.9725</v>
      </c>
      <c r="BT405" s="164">
        <f>AVERAGE(BG$6:BG405)</f>
        <v>0.71750000000000003</v>
      </c>
      <c r="BU405" s="167">
        <f>AVERAGE(BH$6:BH405)</f>
        <v>2845.875</v>
      </c>
      <c r="BV405" s="167">
        <f>AVERAGE(BI$6:BI405)</f>
        <v>107.625</v>
      </c>
      <c r="BW405" s="167">
        <f>AVERAGE(BJ$6:BJ405)</f>
        <v>912.75</v>
      </c>
      <c r="BX405" s="167">
        <f>AVERAGE(BK$6:BK405)</f>
        <v>273.82499999999999</v>
      </c>
      <c r="BY405" s="167">
        <f>AVERAGE(BL$6:BL405)</f>
        <v>2264.9349999999999</v>
      </c>
      <c r="BZ405" s="164">
        <f>AVERAGE(BM$6:BM405)</f>
        <v>2.2475000000000001</v>
      </c>
      <c r="CA405" s="167">
        <f>AVERAGE(BN$6:BN405)</f>
        <v>33.712499999999999</v>
      </c>
      <c r="CB405" s="167">
        <f>AVERAGE(BO$6:BO405)</f>
        <v>614.65250000000003</v>
      </c>
      <c r="DF405" s="103">
        <v>400</v>
      </c>
      <c r="DG405" s="192">
        <v>7.9234870353982974</v>
      </c>
      <c r="DH405" s="193">
        <v>0.25</v>
      </c>
      <c r="DI405" s="105">
        <v>4</v>
      </c>
      <c r="DJ405" s="194">
        <v>199</v>
      </c>
      <c r="DK405" s="105">
        <v>10</v>
      </c>
      <c r="DL405" s="105">
        <v>10</v>
      </c>
      <c r="DM405" s="105">
        <v>0</v>
      </c>
      <c r="DN405" s="194">
        <v>1800</v>
      </c>
      <c r="DO405" s="194">
        <v>0</v>
      </c>
      <c r="DP405" s="194">
        <v>500</v>
      </c>
      <c r="DQ405" s="194">
        <v>150</v>
      </c>
      <c r="DR405" s="194">
        <v>1474</v>
      </c>
      <c r="DS405" s="105">
        <v>2</v>
      </c>
      <c r="DT405" s="194">
        <v>36</v>
      </c>
      <c r="DU405" s="194">
        <v>362</v>
      </c>
      <c r="DV405" s="105" t="s">
        <v>117</v>
      </c>
      <c r="DX405" s="164">
        <f>AVERAGE(DK$6:DK405)</f>
        <v>10.435</v>
      </c>
      <c r="DY405" s="164">
        <f>AVERAGE(DL$6:DL405)</f>
        <v>10.435</v>
      </c>
      <c r="DZ405" s="164">
        <f>AVERAGE(DM$6:DM405)</f>
        <v>0</v>
      </c>
      <c r="EA405" s="167">
        <f>AVERAGE(DN$6:DN405)</f>
        <v>1878.3</v>
      </c>
      <c r="EB405" s="167">
        <f>AVERAGE(DO$6:DO405)</f>
        <v>0</v>
      </c>
      <c r="EC405" s="167">
        <f>AVERAGE(DP$6:DP405)</f>
        <v>521.75</v>
      </c>
      <c r="ED405" s="167">
        <f>AVERAGE(DQ$6:DQ405)</f>
        <v>156.52500000000001</v>
      </c>
      <c r="EE405" s="167">
        <f>AVERAGE(DR$6:DR405)</f>
        <v>1654.49</v>
      </c>
      <c r="EF405" s="164">
        <f>AVERAGE(DS$6:DS405)</f>
        <v>0.86499999999999999</v>
      </c>
      <c r="EG405" s="167">
        <f>AVERAGE(DT$6:DT405)</f>
        <v>15.57</v>
      </c>
      <c r="EH405" s="167">
        <f>AVERAGE(DU$6:DU405)</f>
        <v>239.38</v>
      </c>
      <c r="FJ405" s="103">
        <v>400</v>
      </c>
      <c r="FK405" s="165">
        <v>6.7415076416169111</v>
      </c>
      <c r="FL405" s="163">
        <v>0.25</v>
      </c>
      <c r="FM405" s="161">
        <v>2</v>
      </c>
      <c r="FN405" s="168">
        <v>153</v>
      </c>
      <c r="FO405" s="161">
        <v>7</v>
      </c>
      <c r="FP405" s="161">
        <v>7</v>
      </c>
      <c r="FQ405" s="161">
        <v>0</v>
      </c>
      <c r="FR405" s="168">
        <v>1260</v>
      </c>
      <c r="FS405" s="168">
        <v>0</v>
      </c>
      <c r="FT405" s="168">
        <v>350</v>
      </c>
      <c r="FU405" s="168">
        <v>105</v>
      </c>
      <c r="FV405" s="168">
        <v>1233</v>
      </c>
      <c r="FW405" s="161">
        <v>2</v>
      </c>
      <c r="FX405" s="168">
        <v>72</v>
      </c>
      <c r="FY405" s="168">
        <v>99</v>
      </c>
      <c r="FZ405" s="161" t="s">
        <v>117</v>
      </c>
      <c r="GB405" s="160">
        <f>AVERAGE(FO$6:FO405)</f>
        <v>9.8774999999999995</v>
      </c>
      <c r="GC405" s="160">
        <f>AVERAGE(FP$6:FP405)</f>
        <v>9.8774999999999995</v>
      </c>
      <c r="GD405" s="160">
        <f>AVERAGE(FQ$6:FQ405)</f>
        <v>0</v>
      </c>
      <c r="GE405" s="166">
        <f>AVERAGE(FR$6:FR405)</f>
        <v>1777.95</v>
      </c>
      <c r="GF405" s="166">
        <f>AVERAGE(FS$6:FS405)</f>
        <v>0</v>
      </c>
      <c r="GG405" s="166">
        <f>AVERAGE(FT$6:FT405)</f>
        <v>493.875</v>
      </c>
      <c r="GH405" s="166">
        <f>AVERAGE(FU$6:FU405)</f>
        <v>148.16249999999999</v>
      </c>
      <c r="GI405" s="166">
        <f>AVERAGE(FV$6:FV405)</f>
        <v>1630.2225000000001</v>
      </c>
      <c r="GJ405" s="160">
        <f>AVERAGE(FW$6:FW405)</f>
        <v>0.84499999999999997</v>
      </c>
      <c r="GK405" s="166">
        <f>AVERAGE(FX$6:FX405)</f>
        <v>30.42</v>
      </c>
      <c r="GL405" s="166">
        <f>AVERAGE(FY$6:FY405)</f>
        <v>178.14750000000001</v>
      </c>
      <c r="HM405" s="98">
        <v>400</v>
      </c>
      <c r="HN405" s="179">
        <v>16.591367651995359</v>
      </c>
      <c r="HO405" s="188">
        <v>0.05</v>
      </c>
      <c r="HP405" s="177">
        <v>1</v>
      </c>
      <c r="HQ405" s="191">
        <v>263</v>
      </c>
      <c r="HR405" s="177">
        <v>17</v>
      </c>
      <c r="HS405" s="177">
        <v>17</v>
      </c>
      <c r="HT405" s="177">
        <v>0</v>
      </c>
      <c r="HU405" s="191">
        <v>2550</v>
      </c>
      <c r="HV405" s="191">
        <v>0</v>
      </c>
      <c r="HW405" s="191">
        <v>850</v>
      </c>
      <c r="HX405" s="191">
        <v>255</v>
      </c>
      <c r="HY405" s="191">
        <v>1993</v>
      </c>
      <c r="HZ405" s="177">
        <v>1</v>
      </c>
      <c r="IA405" s="191">
        <v>30</v>
      </c>
      <c r="IB405" s="191">
        <v>587</v>
      </c>
      <c r="IC405" s="177" t="s">
        <v>117</v>
      </c>
      <c r="IE405" s="164">
        <f>AVERAGE(HR$6:HR405)</f>
        <v>19.922499999999999</v>
      </c>
      <c r="IF405" s="164">
        <f>AVERAGE(HS$6:HS405)</f>
        <v>19.254999999999999</v>
      </c>
      <c r="IG405" s="164">
        <f>AVERAGE(HT$6:HT405)</f>
        <v>1.0475000000000001</v>
      </c>
      <c r="IH405" s="167">
        <f>AVERAGE(HU$6:HU405)</f>
        <v>2888.25</v>
      </c>
      <c r="II405" s="167">
        <f>AVERAGE(HV$6:HV405)</f>
        <v>157.125</v>
      </c>
      <c r="IJ405" s="167">
        <f>AVERAGE(HW$6:HW405)</f>
        <v>910.375</v>
      </c>
      <c r="IK405" s="167">
        <f>AVERAGE(HX$6:HX405)</f>
        <v>273.11250000000001</v>
      </c>
      <c r="IL405" s="167">
        <f>AVERAGE(HY$6:HY405)</f>
        <v>2320.3024999999998</v>
      </c>
      <c r="IM405" s="164">
        <f>AVERAGE(HZ$6:HZ405)</f>
        <v>2.3875000000000002</v>
      </c>
      <c r="IN405" s="167">
        <f>AVERAGE(IA$6:IA405)</f>
        <v>71.625</v>
      </c>
      <c r="IO405" s="167">
        <f>AVERAGE(IB$6:IB405)</f>
        <v>639.57249999999999</v>
      </c>
    </row>
    <row r="406" spans="2:249" x14ac:dyDescent="0.2">
      <c r="B406" s="103">
        <v>401</v>
      </c>
      <c r="C406" s="165">
        <v>15.614373985363606</v>
      </c>
      <c r="D406" s="163">
        <v>0.05</v>
      </c>
      <c r="E406" s="161">
        <v>1</v>
      </c>
      <c r="F406" s="168">
        <v>191</v>
      </c>
      <c r="G406" s="161">
        <v>16</v>
      </c>
      <c r="H406" s="161">
        <v>16</v>
      </c>
      <c r="I406" s="161">
        <v>0</v>
      </c>
      <c r="J406" s="168">
        <v>1920</v>
      </c>
      <c r="K406" s="168">
        <v>0</v>
      </c>
      <c r="L406" s="168">
        <v>800</v>
      </c>
      <c r="M406" s="168">
        <v>240</v>
      </c>
      <c r="N406" s="168">
        <v>1856</v>
      </c>
      <c r="O406" s="161">
        <v>1</v>
      </c>
      <c r="P406" s="168">
        <v>12</v>
      </c>
      <c r="Q406" s="168">
        <v>76</v>
      </c>
      <c r="R406" s="161" t="s">
        <v>117</v>
      </c>
      <c r="T406" s="169">
        <f>AVERAGE(G$6:G406)</f>
        <v>23.4214463840399</v>
      </c>
      <c r="U406" s="169">
        <f>AVERAGE(H$6:H406)</f>
        <v>20.805486284289277</v>
      </c>
      <c r="V406" s="169">
        <f>AVERAGE(I$6:I406)</f>
        <v>1.3965087281795512</v>
      </c>
      <c r="W406" s="170">
        <f>AVERAGE(J$6:J406)</f>
        <v>2496.6583541147133</v>
      </c>
      <c r="X406" s="170">
        <f>AVERAGE(K$6:K406)</f>
        <v>167.58104738154614</v>
      </c>
      <c r="Y406" s="170">
        <f>AVERAGE(L$6:L406)</f>
        <v>970.44887780548629</v>
      </c>
      <c r="Z406" s="170">
        <f>AVERAGE(M$6:M406)</f>
        <v>291.13466334164588</v>
      </c>
      <c r="AA406" s="170">
        <f>AVERAGE(N$6:N406)</f>
        <v>2408.6433915211969</v>
      </c>
      <c r="AB406" s="169">
        <f>AVERAGE(O$6:O406)</f>
        <v>3.0349127182044886</v>
      </c>
      <c r="AC406" s="170">
        <f>AVERAGE(P$6:P406)</f>
        <v>36.418952618453865</v>
      </c>
      <c r="AD406" s="170">
        <f>AVERAGE(Q$6:Q406)</f>
        <v>124.43391521197007</v>
      </c>
      <c r="AY406" s="5"/>
      <c r="AZ406" s="26">
        <v>401</v>
      </c>
      <c r="BA406" s="165">
        <v>15.430894075574166</v>
      </c>
      <c r="BB406" s="176">
        <v>0.1</v>
      </c>
      <c r="BC406" s="161">
        <v>0</v>
      </c>
      <c r="BD406" s="182">
        <v>250</v>
      </c>
      <c r="BE406" s="161">
        <v>13</v>
      </c>
      <c r="BF406" s="161">
        <v>13</v>
      </c>
      <c r="BG406" s="161">
        <v>0</v>
      </c>
      <c r="BH406" s="168">
        <v>1950</v>
      </c>
      <c r="BI406" s="168">
        <v>0</v>
      </c>
      <c r="BJ406" s="168">
        <v>650</v>
      </c>
      <c r="BK406" s="168">
        <v>195</v>
      </c>
      <c r="BL406" s="168">
        <v>1720</v>
      </c>
      <c r="BM406" s="161">
        <v>2</v>
      </c>
      <c r="BN406" s="168">
        <v>30</v>
      </c>
      <c r="BO406" s="168">
        <v>260</v>
      </c>
      <c r="BP406" s="161" t="s">
        <v>117</v>
      </c>
      <c r="BR406" s="164">
        <f>AVERAGE(BE$6:BE406)</f>
        <v>19.778054862842893</v>
      </c>
      <c r="BS406" s="164">
        <f>AVERAGE(BF$6:BF406)</f>
        <v>18.957605985037407</v>
      </c>
      <c r="BT406" s="164">
        <f>AVERAGE(BG$6:BG406)</f>
        <v>0.71571072319202</v>
      </c>
      <c r="BU406" s="167">
        <f>AVERAGE(BH$6:BH406)</f>
        <v>2843.6408977556111</v>
      </c>
      <c r="BV406" s="167">
        <f>AVERAGE(BI$6:BI406)</f>
        <v>107.356608478803</v>
      </c>
      <c r="BW406" s="167">
        <f>AVERAGE(BJ$6:BJ406)</f>
        <v>912.09476309226932</v>
      </c>
      <c r="BX406" s="167">
        <f>AVERAGE(BK$6:BK406)</f>
        <v>273.62842892768077</v>
      </c>
      <c r="BY406" s="167">
        <f>AVERAGE(BL$6:BL406)</f>
        <v>2263.5760598503739</v>
      </c>
      <c r="BZ406" s="164">
        <f>AVERAGE(BM$6:BM406)</f>
        <v>2.2468827930174564</v>
      </c>
      <c r="CA406" s="167">
        <f>AVERAGE(BN$6:BN406)</f>
        <v>33.703241895261847</v>
      </c>
      <c r="CB406" s="167">
        <f>AVERAGE(BO$6:BO406)</f>
        <v>613.76807980049875</v>
      </c>
      <c r="DF406" s="103">
        <v>401</v>
      </c>
      <c r="DG406" s="192">
        <v>9.1192313181189988</v>
      </c>
      <c r="DH406" s="193">
        <v>0.2</v>
      </c>
      <c r="DI406" s="105">
        <v>7</v>
      </c>
      <c r="DJ406" s="194">
        <v>512</v>
      </c>
      <c r="DK406" s="105">
        <v>14</v>
      </c>
      <c r="DL406" s="105">
        <v>14</v>
      </c>
      <c r="DM406" s="105">
        <v>0</v>
      </c>
      <c r="DN406" s="194">
        <v>2520</v>
      </c>
      <c r="DO406" s="194">
        <v>0</v>
      </c>
      <c r="DP406" s="194">
        <v>700</v>
      </c>
      <c r="DQ406" s="194">
        <v>210</v>
      </c>
      <c r="DR406" s="194">
        <v>2047</v>
      </c>
      <c r="DS406" s="105">
        <v>2</v>
      </c>
      <c r="DT406" s="194">
        <v>36</v>
      </c>
      <c r="DU406" s="194">
        <v>509</v>
      </c>
      <c r="DV406" s="105" t="s">
        <v>117</v>
      </c>
      <c r="DX406" s="164">
        <f>AVERAGE(DK$6:DK406)</f>
        <v>10.443890274314214</v>
      </c>
      <c r="DY406" s="164">
        <f>AVERAGE(DL$6:DL406)</f>
        <v>10.443890274314214</v>
      </c>
      <c r="DZ406" s="164">
        <f>AVERAGE(DM$6:DM406)</f>
        <v>0</v>
      </c>
      <c r="EA406" s="167">
        <f>AVERAGE(DN$6:DN406)</f>
        <v>1879.9002493765586</v>
      </c>
      <c r="EB406" s="167">
        <f>AVERAGE(DO$6:DO406)</f>
        <v>0</v>
      </c>
      <c r="EC406" s="167">
        <f>AVERAGE(DP$6:DP406)</f>
        <v>522.19451371571074</v>
      </c>
      <c r="ED406" s="167">
        <f>AVERAGE(DQ$6:DQ406)</f>
        <v>156.65835411471321</v>
      </c>
      <c r="EE406" s="167">
        <f>AVERAGE(DR$6:DR406)</f>
        <v>1655.4688279301745</v>
      </c>
      <c r="EF406" s="164">
        <f>AVERAGE(DS$6:DS406)</f>
        <v>0.86783042394014964</v>
      </c>
      <c r="EG406" s="167">
        <f>AVERAGE(DT$6:DT406)</f>
        <v>15.620947630922693</v>
      </c>
      <c r="EH406" s="167">
        <f>AVERAGE(DU$6:DU406)</f>
        <v>240.05236907730674</v>
      </c>
      <c r="FJ406" s="103">
        <v>401</v>
      </c>
      <c r="FK406" s="165">
        <v>6.7722887069349849</v>
      </c>
      <c r="FL406" s="163">
        <v>0.1</v>
      </c>
      <c r="FM406" s="161">
        <v>6</v>
      </c>
      <c r="FN406" s="168">
        <v>140</v>
      </c>
      <c r="FO406" s="161">
        <v>12</v>
      </c>
      <c r="FP406" s="161">
        <v>12</v>
      </c>
      <c r="FQ406" s="161">
        <v>0</v>
      </c>
      <c r="FR406" s="168">
        <v>2160</v>
      </c>
      <c r="FS406" s="168">
        <v>0</v>
      </c>
      <c r="FT406" s="168">
        <v>600</v>
      </c>
      <c r="FU406" s="168">
        <v>180</v>
      </c>
      <c r="FV406" s="168">
        <v>1545</v>
      </c>
      <c r="FW406" s="161">
        <v>1</v>
      </c>
      <c r="FX406" s="168">
        <v>36</v>
      </c>
      <c r="FY406" s="168">
        <v>651</v>
      </c>
      <c r="FZ406" s="161" t="s">
        <v>117</v>
      </c>
      <c r="GB406" s="160">
        <f>AVERAGE(FO$6:FO406)</f>
        <v>9.8827930174563594</v>
      </c>
      <c r="GC406" s="160">
        <f>AVERAGE(FP$6:FP406)</f>
        <v>9.8827930174563594</v>
      </c>
      <c r="GD406" s="160">
        <f>AVERAGE(FQ$6:FQ406)</f>
        <v>0</v>
      </c>
      <c r="GE406" s="166">
        <f>AVERAGE(FR$6:FR406)</f>
        <v>1778.9027431421446</v>
      </c>
      <c r="GF406" s="166">
        <f>AVERAGE(FS$6:FS406)</f>
        <v>0</v>
      </c>
      <c r="GG406" s="166">
        <f>AVERAGE(FT$6:FT406)</f>
        <v>494.13965087281798</v>
      </c>
      <c r="GH406" s="166">
        <f>AVERAGE(FU$6:FU406)</f>
        <v>148.2418952618454</v>
      </c>
      <c r="GI406" s="166">
        <f>AVERAGE(FV$6:FV406)</f>
        <v>1630.0099750623442</v>
      </c>
      <c r="GJ406" s="160">
        <f>AVERAGE(FW$6:FW406)</f>
        <v>0.84538653366583538</v>
      </c>
      <c r="GK406" s="166">
        <f>AVERAGE(FX$6:FX406)</f>
        <v>30.433915211970074</v>
      </c>
      <c r="GL406" s="166">
        <f>AVERAGE(FY$6:FY406)</f>
        <v>179.32668329177056</v>
      </c>
      <c r="HM406" s="98">
        <v>401</v>
      </c>
      <c r="HN406" s="179">
        <v>22.1600861492118</v>
      </c>
      <c r="HO406" s="188">
        <v>0.1</v>
      </c>
      <c r="HP406" s="177">
        <v>8</v>
      </c>
      <c r="HQ406" s="191">
        <v>117</v>
      </c>
      <c r="HR406" s="177">
        <v>28</v>
      </c>
      <c r="HS406" s="177">
        <v>23</v>
      </c>
      <c r="HT406" s="177">
        <v>3</v>
      </c>
      <c r="HU406" s="191">
        <v>3450</v>
      </c>
      <c r="HV406" s="191">
        <v>450</v>
      </c>
      <c r="HW406" s="191">
        <v>1000</v>
      </c>
      <c r="HX406" s="191">
        <v>300</v>
      </c>
      <c r="HY406" s="191">
        <v>2492</v>
      </c>
      <c r="HZ406" s="177">
        <v>2</v>
      </c>
      <c r="IA406" s="191">
        <v>60</v>
      </c>
      <c r="IB406" s="191">
        <v>1018</v>
      </c>
      <c r="IC406" s="177" t="s">
        <v>116</v>
      </c>
      <c r="IE406" s="164">
        <f>AVERAGE(HR$6:HR406)</f>
        <v>19.942643391521198</v>
      </c>
      <c r="IF406" s="164">
        <f>AVERAGE(HS$6:HS406)</f>
        <v>19.2643391521197</v>
      </c>
      <c r="IG406" s="164">
        <f>AVERAGE(HT$6:HT406)</f>
        <v>1.0523690773067331</v>
      </c>
      <c r="IH406" s="167">
        <f>AVERAGE(HU$6:HU406)</f>
        <v>2889.6508728179551</v>
      </c>
      <c r="II406" s="167">
        <f>AVERAGE(HV$6:HV406)</f>
        <v>157.85536159600997</v>
      </c>
      <c r="IJ406" s="167">
        <f>AVERAGE(HW$6:HW406)</f>
        <v>910.59850374064843</v>
      </c>
      <c r="IK406" s="167">
        <f>AVERAGE(HX$6:HX406)</f>
        <v>273.17955112219454</v>
      </c>
      <c r="IL406" s="167">
        <f>AVERAGE(HY$6:HY406)</f>
        <v>2320.7306733167084</v>
      </c>
      <c r="IM406" s="164">
        <f>AVERAGE(HZ$6:HZ406)</f>
        <v>2.3865336658354113</v>
      </c>
      <c r="IN406" s="167">
        <f>AVERAGE(IA$6:IA406)</f>
        <v>71.596009975062344</v>
      </c>
      <c r="IO406" s="167">
        <f>AVERAGE(IB$6:IB406)</f>
        <v>640.5162094763092</v>
      </c>
    </row>
    <row r="407" spans="2:249" x14ac:dyDescent="0.2">
      <c r="B407" s="103">
        <v>402</v>
      </c>
      <c r="C407" s="165">
        <v>28.120956370400858</v>
      </c>
      <c r="D407" s="163">
        <v>0.2</v>
      </c>
      <c r="E407" s="161">
        <v>10</v>
      </c>
      <c r="F407" s="168">
        <v>246</v>
      </c>
      <c r="G407" s="161">
        <v>32</v>
      </c>
      <c r="H407" s="161">
        <v>22</v>
      </c>
      <c r="I407" s="161">
        <v>2</v>
      </c>
      <c r="J407" s="168">
        <v>2640</v>
      </c>
      <c r="K407" s="168">
        <v>240</v>
      </c>
      <c r="L407" s="168">
        <v>1000</v>
      </c>
      <c r="M407" s="168">
        <v>300</v>
      </c>
      <c r="N407" s="168">
        <v>2411</v>
      </c>
      <c r="O407" s="161">
        <v>6</v>
      </c>
      <c r="P407" s="168">
        <v>72</v>
      </c>
      <c r="Q407" s="168">
        <v>301</v>
      </c>
      <c r="R407" s="161" t="s">
        <v>116</v>
      </c>
      <c r="T407" s="169">
        <f>AVERAGE(G$6:G407)</f>
        <v>23.442786069651742</v>
      </c>
      <c r="U407" s="169">
        <f>AVERAGE(H$6:H407)</f>
        <v>20.808457711442784</v>
      </c>
      <c r="V407" s="169">
        <f>AVERAGE(I$6:I407)</f>
        <v>1.3980099502487562</v>
      </c>
      <c r="W407" s="170">
        <f>AVERAGE(J$6:J407)</f>
        <v>2497.0149253731342</v>
      </c>
      <c r="X407" s="170">
        <f>AVERAGE(K$6:K407)</f>
        <v>167.76119402985074</v>
      </c>
      <c r="Y407" s="170">
        <f>AVERAGE(L$6:L407)</f>
        <v>970.52238805970148</v>
      </c>
      <c r="Z407" s="170">
        <f>AVERAGE(M$6:M407)</f>
        <v>291.15671641791045</v>
      </c>
      <c r="AA407" s="170">
        <f>AVERAGE(N$6:N407)</f>
        <v>2408.6492537313434</v>
      </c>
      <c r="AB407" s="169">
        <f>AVERAGE(O$6:O407)</f>
        <v>3.0422885572139302</v>
      </c>
      <c r="AC407" s="170">
        <f>AVERAGE(P$6:P407)</f>
        <v>36.507462686567166</v>
      </c>
      <c r="AD407" s="170">
        <f>AVERAGE(Q$6:Q407)</f>
        <v>124.8731343283582</v>
      </c>
      <c r="AY407" s="5"/>
      <c r="AZ407" s="26">
        <v>402</v>
      </c>
      <c r="BA407" s="165">
        <v>16.470100412082424</v>
      </c>
      <c r="BB407" s="176">
        <v>0.25</v>
      </c>
      <c r="BC407" s="161">
        <v>3</v>
      </c>
      <c r="BD407" s="182">
        <v>137</v>
      </c>
      <c r="BE407" s="161">
        <v>15</v>
      </c>
      <c r="BF407" s="161">
        <v>15</v>
      </c>
      <c r="BG407" s="161">
        <v>0</v>
      </c>
      <c r="BH407" s="168">
        <v>2250</v>
      </c>
      <c r="BI407" s="168">
        <v>0</v>
      </c>
      <c r="BJ407" s="168">
        <v>750</v>
      </c>
      <c r="BK407" s="168">
        <v>225</v>
      </c>
      <c r="BL407" s="168">
        <v>1737</v>
      </c>
      <c r="BM407" s="161">
        <v>4</v>
      </c>
      <c r="BN407" s="168">
        <v>60</v>
      </c>
      <c r="BO407" s="168">
        <v>573</v>
      </c>
      <c r="BP407" s="161" t="s">
        <v>117</v>
      </c>
      <c r="BR407" s="164">
        <f>AVERAGE(BE$6:BE407)</f>
        <v>19.766169154228855</v>
      </c>
      <c r="BS407" s="164">
        <f>AVERAGE(BF$6:BF407)</f>
        <v>18.947761194029852</v>
      </c>
      <c r="BT407" s="164">
        <f>AVERAGE(BG$6:BG407)</f>
        <v>0.71393034825870649</v>
      </c>
      <c r="BU407" s="167">
        <f>AVERAGE(BH$6:BH407)</f>
        <v>2842.1641791044776</v>
      </c>
      <c r="BV407" s="167">
        <f>AVERAGE(BI$6:BI407)</f>
        <v>107.08955223880596</v>
      </c>
      <c r="BW407" s="167">
        <f>AVERAGE(BJ$6:BJ407)</f>
        <v>911.69154228855723</v>
      </c>
      <c r="BX407" s="167">
        <f>AVERAGE(BK$6:BK407)</f>
        <v>273.50746268656718</v>
      </c>
      <c r="BY407" s="167">
        <f>AVERAGE(BL$6:BL407)</f>
        <v>2262.2661691542289</v>
      </c>
      <c r="BZ407" s="164">
        <f>AVERAGE(BM$6:BM407)</f>
        <v>2.2512437810945274</v>
      </c>
      <c r="CA407" s="167">
        <f>AVERAGE(BN$6:BN407)</f>
        <v>33.768656716417908</v>
      </c>
      <c r="CB407" s="167">
        <f>AVERAGE(BO$6:BO407)</f>
        <v>613.66666666666663</v>
      </c>
      <c r="DF407" s="103">
        <v>402</v>
      </c>
      <c r="DG407" s="192">
        <v>6.6839026127397405</v>
      </c>
      <c r="DH407" s="193">
        <v>0.05</v>
      </c>
      <c r="DI407" s="105">
        <v>7</v>
      </c>
      <c r="DJ407" s="194">
        <v>171</v>
      </c>
      <c r="DK407" s="105">
        <v>14</v>
      </c>
      <c r="DL407" s="105">
        <v>14</v>
      </c>
      <c r="DM407" s="105">
        <v>0</v>
      </c>
      <c r="DN407" s="194">
        <v>2520</v>
      </c>
      <c r="DO407" s="194">
        <v>0</v>
      </c>
      <c r="DP407" s="194">
        <v>700</v>
      </c>
      <c r="DQ407" s="194">
        <v>210</v>
      </c>
      <c r="DR407" s="194">
        <v>1706</v>
      </c>
      <c r="DS407" s="105">
        <v>0</v>
      </c>
      <c r="DT407" s="194">
        <v>0</v>
      </c>
      <c r="DU407" s="194">
        <v>814</v>
      </c>
      <c r="DV407" s="105" t="s">
        <v>117</v>
      </c>
      <c r="DX407" s="164">
        <f>AVERAGE(DK$6:DK407)</f>
        <v>10.452736318407959</v>
      </c>
      <c r="DY407" s="164">
        <f>AVERAGE(DL$6:DL407)</f>
        <v>10.452736318407959</v>
      </c>
      <c r="DZ407" s="164">
        <f>AVERAGE(DM$6:DM407)</f>
        <v>0</v>
      </c>
      <c r="EA407" s="167">
        <f>AVERAGE(DN$6:DN407)</f>
        <v>1881.4925373134329</v>
      </c>
      <c r="EB407" s="167">
        <f>AVERAGE(DO$6:DO407)</f>
        <v>0</v>
      </c>
      <c r="EC407" s="167">
        <f>AVERAGE(DP$6:DP407)</f>
        <v>522.63681592039802</v>
      </c>
      <c r="ED407" s="167">
        <f>AVERAGE(DQ$6:DQ407)</f>
        <v>156.79104477611941</v>
      </c>
      <c r="EE407" s="167">
        <f>AVERAGE(DR$6:DR407)</f>
        <v>1655.5945273631842</v>
      </c>
      <c r="EF407" s="164">
        <f>AVERAGE(DS$6:DS407)</f>
        <v>0.86567164179104472</v>
      </c>
      <c r="EG407" s="167">
        <f>AVERAGE(DT$6:DT407)</f>
        <v>15.582089552238806</v>
      </c>
      <c r="EH407" s="167">
        <f>AVERAGE(DU$6:DU407)</f>
        <v>241.48009950248758</v>
      </c>
      <c r="FJ407" s="103">
        <v>402</v>
      </c>
      <c r="FK407" s="165">
        <v>6.5980520051618612</v>
      </c>
      <c r="FL407" s="163">
        <v>0.15</v>
      </c>
      <c r="FM407" s="161">
        <v>1</v>
      </c>
      <c r="FN407" s="168">
        <v>499</v>
      </c>
      <c r="FO407" s="161">
        <v>7</v>
      </c>
      <c r="FP407" s="161">
        <v>7</v>
      </c>
      <c r="FQ407" s="161">
        <v>0</v>
      </c>
      <c r="FR407" s="168">
        <v>1260</v>
      </c>
      <c r="FS407" s="168">
        <v>0</v>
      </c>
      <c r="FT407" s="168">
        <v>350</v>
      </c>
      <c r="FU407" s="168">
        <v>105</v>
      </c>
      <c r="FV407" s="168">
        <v>1579</v>
      </c>
      <c r="FW407" s="161">
        <v>1</v>
      </c>
      <c r="FX407" s="168">
        <v>36</v>
      </c>
      <c r="FY407" s="168">
        <v>-283</v>
      </c>
      <c r="FZ407" s="161" t="s">
        <v>117</v>
      </c>
      <c r="GB407" s="160">
        <f>AVERAGE(FO$6:FO407)</f>
        <v>9.8756218905472632</v>
      </c>
      <c r="GC407" s="160">
        <f>AVERAGE(FP$6:FP407)</f>
        <v>9.8756218905472632</v>
      </c>
      <c r="GD407" s="160">
        <f>AVERAGE(FQ$6:FQ407)</f>
        <v>0</v>
      </c>
      <c r="GE407" s="166">
        <f>AVERAGE(FR$6:FR407)</f>
        <v>1777.6119402985075</v>
      </c>
      <c r="GF407" s="166">
        <f>AVERAGE(FS$6:FS407)</f>
        <v>0</v>
      </c>
      <c r="GG407" s="166">
        <f>AVERAGE(FT$6:FT407)</f>
        <v>493.78109452736317</v>
      </c>
      <c r="GH407" s="166">
        <f>AVERAGE(FU$6:FU407)</f>
        <v>148.13432835820896</v>
      </c>
      <c r="GI407" s="166">
        <f>AVERAGE(FV$6:FV407)</f>
        <v>1629.8830845771145</v>
      </c>
      <c r="GJ407" s="160">
        <f>AVERAGE(FW$6:FW407)</f>
        <v>0.845771144278607</v>
      </c>
      <c r="GK407" s="166">
        <f>AVERAGE(FX$6:FX407)</f>
        <v>30.447761194029852</v>
      </c>
      <c r="GL407" s="166">
        <f>AVERAGE(FY$6:FY407)</f>
        <v>178.1766169154229</v>
      </c>
      <c r="HM407" s="98">
        <v>402</v>
      </c>
      <c r="HN407" s="179">
        <v>14.686774531003387</v>
      </c>
      <c r="HO407" s="188">
        <v>0.05</v>
      </c>
      <c r="HP407" s="177">
        <v>4</v>
      </c>
      <c r="HQ407" s="191">
        <v>104</v>
      </c>
      <c r="HR407" s="177">
        <v>18</v>
      </c>
      <c r="HS407" s="177">
        <v>18</v>
      </c>
      <c r="HT407" s="177">
        <v>0</v>
      </c>
      <c r="HU407" s="191">
        <v>2700</v>
      </c>
      <c r="HV407" s="191">
        <v>0</v>
      </c>
      <c r="HW407" s="191">
        <v>900</v>
      </c>
      <c r="HX407" s="191">
        <v>270</v>
      </c>
      <c r="HY407" s="191">
        <v>1899</v>
      </c>
      <c r="HZ407" s="177">
        <v>1</v>
      </c>
      <c r="IA407" s="191">
        <v>30</v>
      </c>
      <c r="IB407" s="191">
        <v>831</v>
      </c>
      <c r="IC407" s="177" t="s">
        <v>117</v>
      </c>
      <c r="IE407" s="164">
        <f>AVERAGE(HR$6:HR407)</f>
        <v>19.937810945273633</v>
      </c>
      <c r="IF407" s="164">
        <f>AVERAGE(HS$6:HS407)</f>
        <v>19.261194029850746</v>
      </c>
      <c r="IG407" s="164">
        <f>AVERAGE(HT$6:HT407)</f>
        <v>1.0497512437810945</v>
      </c>
      <c r="IH407" s="167">
        <f>AVERAGE(HU$6:HU407)</f>
        <v>2889.1791044776119</v>
      </c>
      <c r="II407" s="167">
        <f>AVERAGE(HV$6:HV407)</f>
        <v>157.46268656716418</v>
      </c>
      <c r="IJ407" s="167">
        <f>AVERAGE(HW$6:HW407)</f>
        <v>910.57213930348257</v>
      </c>
      <c r="IK407" s="167">
        <f>AVERAGE(HX$6:HX407)</f>
        <v>273.17164179104475</v>
      </c>
      <c r="IL407" s="167">
        <f>AVERAGE(HY$6:HY407)</f>
        <v>2319.6815920398012</v>
      </c>
      <c r="IM407" s="164">
        <f>AVERAGE(HZ$6:HZ407)</f>
        <v>2.383084577114428</v>
      </c>
      <c r="IN407" s="167">
        <f>AVERAGE(IA$6:IA407)</f>
        <v>71.492537313432834</v>
      </c>
      <c r="IO407" s="167">
        <f>AVERAGE(IB$6:IB407)</f>
        <v>640.99004975124376</v>
      </c>
    </row>
    <row r="408" spans="2:249" x14ac:dyDescent="0.2">
      <c r="B408" s="103">
        <v>403</v>
      </c>
      <c r="C408" s="165">
        <v>29.187985492790524</v>
      </c>
      <c r="D408" s="163">
        <v>0.1</v>
      </c>
      <c r="E408" s="161">
        <v>2</v>
      </c>
      <c r="F408" s="168">
        <v>372</v>
      </c>
      <c r="G408" s="161">
        <v>28</v>
      </c>
      <c r="H408" s="161">
        <v>22</v>
      </c>
      <c r="I408" s="161">
        <v>2</v>
      </c>
      <c r="J408" s="168">
        <v>2640</v>
      </c>
      <c r="K408" s="168">
        <v>240</v>
      </c>
      <c r="L408" s="168">
        <v>1000</v>
      </c>
      <c r="M408" s="168">
        <v>300</v>
      </c>
      <c r="N408" s="168">
        <v>2537</v>
      </c>
      <c r="O408" s="161">
        <v>3</v>
      </c>
      <c r="P408" s="168">
        <v>36</v>
      </c>
      <c r="Q408" s="168">
        <v>139</v>
      </c>
      <c r="R408" s="161" t="s">
        <v>116</v>
      </c>
      <c r="T408" s="169">
        <f>AVERAGE(G$6:G408)</f>
        <v>23.454094292803969</v>
      </c>
      <c r="U408" s="169">
        <f>AVERAGE(H$6:H408)</f>
        <v>20.811414392059554</v>
      </c>
      <c r="V408" s="169">
        <f>AVERAGE(I$6:I408)</f>
        <v>1.3995037220843674</v>
      </c>
      <c r="W408" s="170">
        <f>AVERAGE(J$6:J408)</f>
        <v>2497.3697270471466</v>
      </c>
      <c r="X408" s="170">
        <f>AVERAGE(K$6:K408)</f>
        <v>167.94044665012407</v>
      </c>
      <c r="Y408" s="170">
        <f>AVERAGE(L$6:L408)</f>
        <v>970.59553349875932</v>
      </c>
      <c r="Z408" s="170">
        <f>AVERAGE(M$6:M408)</f>
        <v>291.17866004962781</v>
      </c>
      <c r="AA408" s="170">
        <f>AVERAGE(N$6:N408)</f>
        <v>2408.9677419354839</v>
      </c>
      <c r="AB408" s="169">
        <f>AVERAGE(O$6:O408)</f>
        <v>3.0421836228287842</v>
      </c>
      <c r="AC408" s="170">
        <f>AVERAGE(P$6:P408)</f>
        <v>36.506203473945412</v>
      </c>
      <c r="AD408" s="170">
        <f>AVERAGE(Q$6:Q408)</f>
        <v>124.90818858560795</v>
      </c>
      <c r="AY408" s="5"/>
      <c r="AZ408" s="26">
        <v>403</v>
      </c>
      <c r="BA408" s="165">
        <v>22.023115765642949</v>
      </c>
      <c r="BB408" s="176">
        <v>0.2</v>
      </c>
      <c r="BC408" s="161">
        <v>4</v>
      </c>
      <c r="BD408" s="182">
        <v>471</v>
      </c>
      <c r="BE408" s="161">
        <v>22</v>
      </c>
      <c r="BF408" s="161">
        <v>22</v>
      </c>
      <c r="BG408" s="161">
        <v>2</v>
      </c>
      <c r="BH408" s="168">
        <v>3300</v>
      </c>
      <c r="BI408" s="168">
        <v>300</v>
      </c>
      <c r="BJ408" s="168">
        <v>1000</v>
      </c>
      <c r="BK408" s="168">
        <v>300</v>
      </c>
      <c r="BL408" s="168">
        <v>2696</v>
      </c>
      <c r="BM408" s="161">
        <v>4</v>
      </c>
      <c r="BN408" s="168">
        <v>60</v>
      </c>
      <c r="BO408" s="168">
        <v>664</v>
      </c>
      <c r="BP408" s="161" t="s">
        <v>116</v>
      </c>
      <c r="BR408" s="164">
        <f>AVERAGE(BE$6:BE408)</f>
        <v>19.771712158808931</v>
      </c>
      <c r="BS408" s="164">
        <f>AVERAGE(BF$6:BF408)</f>
        <v>18.955334987593051</v>
      </c>
      <c r="BT408" s="164">
        <f>AVERAGE(BG$6:BG408)</f>
        <v>0.71712158808933002</v>
      </c>
      <c r="BU408" s="167">
        <f>AVERAGE(BH$6:BH408)</f>
        <v>2843.3002481389576</v>
      </c>
      <c r="BV408" s="167">
        <f>AVERAGE(BI$6:BI408)</f>
        <v>107.56823821339951</v>
      </c>
      <c r="BW408" s="167">
        <f>AVERAGE(BJ$6:BJ408)</f>
        <v>911.91066997518612</v>
      </c>
      <c r="BX408" s="167">
        <f>AVERAGE(BK$6:BK408)</f>
        <v>273.57320099255583</v>
      </c>
      <c r="BY408" s="167">
        <f>AVERAGE(BL$6:BL408)</f>
        <v>2263.3424317617864</v>
      </c>
      <c r="BZ408" s="164">
        <f>AVERAGE(BM$6:BM408)</f>
        <v>2.2555831265508686</v>
      </c>
      <c r="CA408" s="167">
        <f>AVERAGE(BN$6:BN408)</f>
        <v>33.83374689826303</v>
      </c>
      <c r="CB408" s="167">
        <f>AVERAGE(BO$6:BO408)</f>
        <v>613.79156327543421</v>
      </c>
      <c r="DF408" s="103">
        <v>403</v>
      </c>
      <c r="DG408" s="192">
        <v>7.0182656858719392</v>
      </c>
      <c r="DH408" s="193">
        <v>0.1</v>
      </c>
      <c r="DI408" s="105">
        <v>2</v>
      </c>
      <c r="DJ408" s="194">
        <v>451</v>
      </c>
      <c r="DK408" s="105">
        <v>8</v>
      </c>
      <c r="DL408" s="105">
        <v>8</v>
      </c>
      <c r="DM408" s="105">
        <v>0</v>
      </c>
      <c r="DN408" s="194">
        <v>1440</v>
      </c>
      <c r="DO408" s="194">
        <v>0</v>
      </c>
      <c r="DP408" s="194">
        <v>400</v>
      </c>
      <c r="DQ408" s="194">
        <v>120</v>
      </c>
      <c r="DR408" s="194">
        <v>1596</v>
      </c>
      <c r="DS408" s="105">
        <v>1</v>
      </c>
      <c r="DT408" s="194">
        <v>18</v>
      </c>
      <c r="DU408" s="194">
        <v>-138</v>
      </c>
      <c r="DV408" s="105" t="s">
        <v>117</v>
      </c>
      <c r="DX408" s="164">
        <f>AVERAGE(DK$6:DK408)</f>
        <v>10.446650124069478</v>
      </c>
      <c r="DY408" s="164">
        <f>AVERAGE(DL$6:DL408)</f>
        <v>10.446650124069478</v>
      </c>
      <c r="DZ408" s="164">
        <f>AVERAGE(DM$6:DM408)</f>
        <v>0</v>
      </c>
      <c r="EA408" s="167">
        <f>AVERAGE(DN$6:DN408)</f>
        <v>1880.3970223325061</v>
      </c>
      <c r="EB408" s="167">
        <f>AVERAGE(DO$6:DO408)</f>
        <v>0</v>
      </c>
      <c r="EC408" s="167">
        <f>AVERAGE(DP$6:DP408)</f>
        <v>522.33250620347394</v>
      </c>
      <c r="ED408" s="167">
        <f>AVERAGE(DQ$6:DQ408)</f>
        <v>156.69975186104219</v>
      </c>
      <c r="EE408" s="167">
        <f>AVERAGE(DR$6:DR408)</f>
        <v>1655.4466501240695</v>
      </c>
      <c r="EF408" s="164">
        <f>AVERAGE(DS$6:DS408)</f>
        <v>0.86600496277915628</v>
      </c>
      <c r="EG408" s="167">
        <f>AVERAGE(DT$6:DT408)</f>
        <v>15.588089330024815</v>
      </c>
      <c r="EH408" s="167">
        <f>AVERAGE(DU$6:DU408)</f>
        <v>240.53846153846155</v>
      </c>
      <c r="FJ408" s="103">
        <v>403</v>
      </c>
      <c r="FK408" s="165">
        <v>8.5843536368716382</v>
      </c>
      <c r="FL408" s="163">
        <v>0.15</v>
      </c>
      <c r="FM408" s="161">
        <v>5</v>
      </c>
      <c r="FN408" s="168">
        <v>114</v>
      </c>
      <c r="FO408" s="161">
        <v>13</v>
      </c>
      <c r="FP408" s="161">
        <v>13</v>
      </c>
      <c r="FQ408" s="161">
        <v>0</v>
      </c>
      <c r="FR408" s="168">
        <v>2340</v>
      </c>
      <c r="FS408" s="168">
        <v>0</v>
      </c>
      <c r="FT408" s="168">
        <v>650</v>
      </c>
      <c r="FU408" s="168">
        <v>195</v>
      </c>
      <c r="FV408" s="168">
        <v>1584</v>
      </c>
      <c r="FW408" s="161">
        <v>1</v>
      </c>
      <c r="FX408" s="168">
        <v>36</v>
      </c>
      <c r="FY408" s="168">
        <v>792</v>
      </c>
      <c r="FZ408" s="161" t="s">
        <v>117</v>
      </c>
      <c r="GB408" s="160">
        <f>AVERAGE(FO$6:FO408)</f>
        <v>9.8833746898263026</v>
      </c>
      <c r="GC408" s="160">
        <f>AVERAGE(FP$6:FP408)</f>
        <v>9.8833746898263026</v>
      </c>
      <c r="GD408" s="160">
        <f>AVERAGE(FQ$6:FQ408)</f>
        <v>0</v>
      </c>
      <c r="GE408" s="166">
        <f>AVERAGE(FR$6:FR408)</f>
        <v>1779.0074441687345</v>
      </c>
      <c r="GF408" s="166">
        <f>AVERAGE(FS$6:FS408)</f>
        <v>0</v>
      </c>
      <c r="GG408" s="166">
        <f>AVERAGE(FT$6:FT408)</f>
        <v>494.16873449131515</v>
      </c>
      <c r="GH408" s="166">
        <f>AVERAGE(FU$6:FU408)</f>
        <v>148.25062034739454</v>
      </c>
      <c r="GI408" s="166">
        <f>AVERAGE(FV$6:FV408)</f>
        <v>1629.7692307692307</v>
      </c>
      <c r="GJ408" s="160">
        <f>AVERAGE(FW$6:FW408)</f>
        <v>0.84615384615384615</v>
      </c>
      <c r="GK408" s="166">
        <f>AVERAGE(FX$6:FX408)</f>
        <v>30.46153846153846</v>
      </c>
      <c r="GL408" s="166">
        <f>AVERAGE(FY$6:FY408)</f>
        <v>179.69975186104219</v>
      </c>
      <c r="HM408" s="98">
        <v>403</v>
      </c>
      <c r="HN408" s="179">
        <v>17.162616177247241</v>
      </c>
      <c r="HO408" s="188">
        <v>0.1</v>
      </c>
      <c r="HP408" s="177">
        <v>3</v>
      </c>
      <c r="HQ408" s="191">
        <v>431</v>
      </c>
      <c r="HR408" s="177">
        <v>18</v>
      </c>
      <c r="HS408" s="177">
        <v>18</v>
      </c>
      <c r="HT408" s="177">
        <v>0</v>
      </c>
      <c r="HU408" s="191">
        <v>2700</v>
      </c>
      <c r="HV408" s="191">
        <v>0</v>
      </c>
      <c r="HW408" s="191">
        <v>900</v>
      </c>
      <c r="HX408" s="191">
        <v>270</v>
      </c>
      <c r="HY408" s="191">
        <v>2226</v>
      </c>
      <c r="HZ408" s="177">
        <v>2</v>
      </c>
      <c r="IA408" s="191">
        <v>60</v>
      </c>
      <c r="IB408" s="191">
        <v>534</v>
      </c>
      <c r="IC408" s="177" t="s">
        <v>117</v>
      </c>
      <c r="IE408" s="164">
        <f>AVERAGE(HR$6:HR408)</f>
        <v>19.933002481389579</v>
      </c>
      <c r="IF408" s="164">
        <f>AVERAGE(HS$6:HS408)</f>
        <v>19.258064516129032</v>
      </c>
      <c r="IG408" s="164">
        <f>AVERAGE(HT$6:HT408)</f>
        <v>1.0471464019851116</v>
      </c>
      <c r="IH408" s="167">
        <f>AVERAGE(HU$6:HU408)</f>
        <v>2888.7096774193546</v>
      </c>
      <c r="II408" s="167">
        <f>AVERAGE(HV$6:HV408)</f>
        <v>157.07196029776674</v>
      </c>
      <c r="IJ408" s="167">
        <f>AVERAGE(HW$6:HW408)</f>
        <v>910.54590570719608</v>
      </c>
      <c r="IK408" s="167">
        <f>AVERAGE(HX$6:HX408)</f>
        <v>273.16377171215879</v>
      </c>
      <c r="IL408" s="167">
        <f>AVERAGE(HY$6:HY408)</f>
        <v>2319.4491315136474</v>
      </c>
      <c r="IM408" s="164">
        <f>AVERAGE(HZ$6:HZ408)</f>
        <v>2.3821339950372207</v>
      </c>
      <c r="IN408" s="167">
        <f>AVERAGE(IA$6:IA408)</f>
        <v>71.464019851116632</v>
      </c>
      <c r="IO408" s="167">
        <f>AVERAGE(IB$6:IB408)</f>
        <v>640.72456575682384</v>
      </c>
    </row>
    <row r="409" spans="2:249" x14ac:dyDescent="0.2">
      <c r="B409" s="103">
        <v>404</v>
      </c>
      <c r="C409" s="165">
        <v>28.164950996586871</v>
      </c>
      <c r="D409" s="163">
        <v>0.1</v>
      </c>
      <c r="E409" s="161">
        <v>8</v>
      </c>
      <c r="F409" s="168">
        <v>412</v>
      </c>
      <c r="G409" s="161">
        <v>33</v>
      </c>
      <c r="H409" s="161">
        <v>22</v>
      </c>
      <c r="I409" s="161">
        <v>2</v>
      </c>
      <c r="J409" s="168">
        <v>2640</v>
      </c>
      <c r="K409" s="168">
        <v>240</v>
      </c>
      <c r="L409" s="168">
        <v>1000</v>
      </c>
      <c r="M409" s="168">
        <v>300</v>
      </c>
      <c r="N409" s="168">
        <v>2577</v>
      </c>
      <c r="O409" s="161">
        <v>3</v>
      </c>
      <c r="P409" s="168">
        <v>36</v>
      </c>
      <c r="Q409" s="168">
        <v>99</v>
      </c>
      <c r="R409" s="161" t="s">
        <v>116</v>
      </c>
      <c r="T409" s="169">
        <f>AVERAGE(G$6:G409)</f>
        <v>23.477722772277229</v>
      </c>
      <c r="U409" s="169">
        <f>AVERAGE(H$6:H409)</f>
        <v>20.814356435643564</v>
      </c>
      <c r="V409" s="169">
        <f>AVERAGE(I$6:I409)</f>
        <v>1.4009900990099009</v>
      </c>
      <c r="W409" s="170">
        <f>AVERAGE(J$6:J409)</f>
        <v>2497.7227722772277</v>
      </c>
      <c r="X409" s="170">
        <f>AVERAGE(K$6:K409)</f>
        <v>168.11881188118812</v>
      </c>
      <c r="Y409" s="170">
        <f>AVERAGE(L$6:L409)</f>
        <v>970.66831683168311</v>
      </c>
      <c r="Z409" s="170">
        <f>AVERAGE(M$6:M409)</f>
        <v>291.20049504950492</v>
      </c>
      <c r="AA409" s="170">
        <f>AVERAGE(N$6:N409)</f>
        <v>2409.3836633663368</v>
      </c>
      <c r="AB409" s="169">
        <f>AVERAGE(O$6:O409)</f>
        <v>3.0420792079207919</v>
      </c>
      <c r="AC409" s="170">
        <f>AVERAGE(P$6:P409)</f>
        <v>36.504950495049506</v>
      </c>
      <c r="AD409" s="170">
        <f>AVERAGE(Q$6:Q409)</f>
        <v>124.8440594059406</v>
      </c>
      <c r="AY409" s="5"/>
      <c r="AZ409" s="26">
        <v>404</v>
      </c>
      <c r="BA409" s="165">
        <v>19.466853383619757</v>
      </c>
      <c r="BB409" s="176">
        <v>0.2</v>
      </c>
      <c r="BC409" s="161">
        <v>2</v>
      </c>
      <c r="BD409" s="182">
        <v>326</v>
      </c>
      <c r="BE409" s="161">
        <v>17</v>
      </c>
      <c r="BF409" s="161">
        <v>17</v>
      </c>
      <c r="BG409" s="161">
        <v>0</v>
      </c>
      <c r="BH409" s="168">
        <v>2550</v>
      </c>
      <c r="BI409" s="168">
        <v>0</v>
      </c>
      <c r="BJ409" s="168">
        <v>850</v>
      </c>
      <c r="BK409" s="168">
        <v>255</v>
      </c>
      <c r="BL409" s="168">
        <v>2056</v>
      </c>
      <c r="BM409" s="161">
        <v>4</v>
      </c>
      <c r="BN409" s="168">
        <v>60</v>
      </c>
      <c r="BO409" s="168">
        <v>554</v>
      </c>
      <c r="BP409" s="161" t="s">
        <v>117</v>
      </c>
      <c r="BR409" s="164">
        <f>AVERAGE(BE$6:BE409)</f>
        <v>19.764851485148515</v>
      </c>
      <c r="BS409" s="164">
        <f>AVERAGE(BF$6:BF409)</f>
        <v>18.950495049504951</v>
      </c>
      <c r="BT409" s="164">
        <f>AVERAGE(BG$6:BG409)</f>
        <v>0.71534653465346532</v>
      </c>
      <c r="BU409" s="167">
        <f>AVERAGE(BH$6:BH409)</f>
        <v>2842.5742574257424</v>
      </c>
      <c r="BV409" s="167">
        <f>AVERAGE(BI$6:BI409)</f>
        <v>107.30198019801981</v>
      </c>
      <c r="BW409" s="167">
        <f>AVERAGE(BJ$6:BJ409)</f>
        <v>911.75742574257424</v>
      </c>
      <c r="BX409" s="167">
        <f>AVERAGE(BK$6:BK409)</f>
        <v>273.5272277227723</v>
      </c>
      <c r="BY409" s="167">
        <f>AVERAGE(BL$6:BL409)</f>
        <v>2262.8292079207922</v>
      </c>
      <c r="BZ409" s="164">
        <f>AVERAGE(BM$6:BM409)</f>
        <v>2.2599009900990099</v>
      </c>
      <c r="CA409" s="167">
        <f>AVERAGE(BN$6:BN409)</f>
        <v>33.898514851485146</v>
      </c>
      <c r="CB409" s="167">
        <f>AVERAGE(BO$6:BO409)</f>
        <v>613.6435643564356</v>
      </c>
      <c r="DF409" s="103">
        <v>404</v>
      </c>
      <c r="DG409" s="192">
        <v>7.6765092407724822</v>
      </c>
      <c r="DH409" s="193">
        <v>0.2</v>
      </c>
      <c r="DI409" s="105">
        <v>3</v>
      </c>
      <c r="DJ409" s="194">
        <v>260</v>
      </c>
      <c r="DK409" s="105">
        <v>9</v>
      </c>
      <c r="DL409" s="105">
        <v>9</v>
      </c>
      <c r="DM409" s="105">
        <v>0</v>
      </c>
      <c r="DN409" s="194">
        <v>1620</v>
      </c>
      <c r="DO409" s="194">
        <v>0</v>
      </c>
      <c r="DP409" s="194">
        <v>450</v>
      </c>
      <c r="DQ409" s="194">
        <v>135</v>
      </c>
      <c r="DR409" s="194">
        <v>1470</v>
      </c>
      <c r="DS409" s="105">
        <v>2</v>
      </c>
      <c r="DT409" s="194">
        <v>36</v>
      </c>
      <c r="DU409" s="194">
        <v>186</v>
      </c>
      <c r="DV409" s="105" t="s">
        <v>117</v>
      </c>
      <c r="DX409" s="164">
        <f>AVERAGE(DK$6:DK409)</f>
        <v>10.443069306930694</v>
      </c>
      <c r="DY409" s="164">
        <f>AVERAGE(DL$6:DL409)</f>
        <v>10.443069306930694</v>
      </c>
      <c r="DZ409" s="164">
        <f>AVERAGE(DM$6:DM409)</f>
        <v>0</v>
      </c>
      <c r="EA409" s="167">
        <f>AVERAGE(DN$6:DN409)</f>
        <v>1879.7524752475247</v>
      </c>
      <c r="EB409" s="167">
        <f>AVERAGE(DO$6:DO409)</f>
        <v>0</v>
      </c>
      <c r="EC409" s="167">
        <f>AVERAGE(DP$6:DP409)</f>
        <v>522.15346534653463</v>
      </c>
      <c r="ED409" s="167">
        <f>AVERAGE(DQ$6:DQ409)</f>
        <v>156.64603960396039</v>
      </c>
      <c r="EE409" s="167">
        <f>AVERAGE(DR$6:DR409)</f>
        <v>1654.9876237623762</v>
      </c>
      <c r="EF409" s="164">
        <f>AVERAGE(DS$6:DS409)</f>
        <v>0.86881188118811881</v>
      </c>
      <c r="EG409" s="167">
        <f>AVERAGE(DT$6:DT409)</f>
        <v>15.638613861386139</v>
      </c>
      <c r="EH409" s="167">
        <f>AVERAGE(DU$6:DU409)</f>
        <v>240.40346534653466</v>
      </c>
      <c r="FJ409" s="103">
        <v>404</v>
      </c>
      <c r="FK409" s="165">
        <v>5.6472416248028097</v>
      </c>
      <c r="FL409" s="163">
        <v>0.25</v>
      </c>
      <c r="FM409" s="161">
        <v>1</v>
      </c>
      <c r="FN409" s="168">
        <v>483</v>
      </c>
      <c r="FO409" s="161">
        <v>6</v>
      </c>
      <c r="FP409" s="161">
        <v>6</v>
      </c>
      <c r="FQ409" s="161">
        <v>0</v>
      </c>
      <c r="FR409" s="168">
        <v>1080</v>
      </c>
      <c r="FS409" s="168">
        <v>0</v>
      </c>
      <c r="FT409" s="168">
        <v>300</v>
      </c>
      <c r="FU409" s="168">
        <v>90</v>
      </c>
      <c r="FV409" s="168">
        <v>1498</v>
      </c>
      <c r="FW409" s="161">
        <v>1</v>
      </c>
      <c r="FX409" s="168">
        <v>36</v>
      </c>
      <c r="FY409" s="168">
        <v>-382</v>
      </c>
      <c r="FZ409" s="161" t="s">
        <v>117</v>
      </c>
      <c r="GB409" s="160">
        <f>AVERAGE(FO$6:FO409)</f>
        <v>9.8737623762376234</v>
      </c>
      <c r="GC409" s="160">
        <f>AVERAGE(FP$6:FP409)</f>
        <v>9.8737623762376234</v>
      </c>
      <c r="GD409" s="160">
        <f>AVERAGE(FQ$6:FQ409)</f>
        <v>0</v>
      </c>
      <c r="GE409" s="166">
        <f>AVERAGE(FR$6:FR409)</f>
        <v>1777.2772277227723</v>
      </c>
      <c r="GF409" s="166">
        <f>AVERAGE(FS$6:FS409)</f>
        <v>0</v>
      </c>
      <c r="GG409" s="166">
        <f>AVERAGE(FT$6:FT409)</f>
        <v>493.68811881188117</v>
      </c>
      <c r="GH409" s="166">
        <f>AVERAGE(FU$6:FU409)</f>
        <v>148.10643564356437</v>
      </c>
      <c r="GI409" s="166">
        <f>AVERAGE(FV$6:FV409)</f>
        <v>1629.4430693069307</v>
      </c>
      <c r="GJ409" s="160">
        <f>AVERAGE(FW$6:FW409)</f>
        <v>0.84653465346534651</v>
      </c>
      <c r="GK409" s="166">
        <f>AVERAGE(FX$6:FX409)</f>
        <v>30.475247524752476</v>
      </c>
      <c r="GL409" s="166">
        <f>AVERAGE(FY$6:FY409)</f>
        <v>178.30940594059405</v>
      </c>
      <c r="HM409" s="98">
        <v>404</v>
      </c>
      <c r="HN409" s="179">
        <v>15.950467272576947</v>
      </c>
      <c r="HO409" s="188">
        <v>0.25</v>
      </c>
      <c r="HP409" s="177">
        <v>1</v>
      </c>
      <c r="HQ409" s="191">
        <v>166</v>
      </c>
      <c r="HR409" s="177">
        <v>13</v>
      </c>
      <c r="HS409" s="177">
        <v>13</v>
      </c>
      <c r="HT409" s="177">
        <v>0</v>
      </c>
      <c r="HU409" s="191">
        <v>1950</v>
      </c>
      <c r="HV409" s="191">
        <v>0</v>
      </c>
      <c r="HW409" s="191">
        <v>650</v>
      </c>
      <c r="HX409" s="191">
        <v>195</v>
      </c>
      <c r="HY409" s="191">
        <v>1636</v>
      </c>
      <c r="HZ409" s="177">
        <v>4</v>
      </c>
      <c r="IA409" s="191">
        <v>120</v>
      </c>
      <c r="IB409" s="191">
        <v>434</v>
      </c>
      <c r="IC409" s="177" t="s">
        <v>117</v>
      </c>
      <c r="IE409" s="164">
        <f>AVERAGE(HR$6:HR409)</f>
        <v>19.915841584158414</v>
      </c>
      <c r="IF409" s="164">
        <f>AVERAGE(HS$6:HS409)</f>
        <v>19.242574257425744</v>
      </c>
      <c r="IG409" s="164">
        <f>AVERAGE(HT$6:HT409)</f>
        <v>1.0445544554455446</v>
      </c>
      <c r="IH409" s="167">
        <f>AVERAGE(HU$6:HU409)</f>
        <v>2886.3861386138615</v>
      </c>
      <c r="II409" s="167">
        <f>AVERAGE(HV$6:HV409)</f>
        <v>156.68316831683168</v>
      </c>
      <c r="IJ409" s="167">
        <f>AVERAGE(HW$6:HW409)</f>
        <v>909.90099009900985</v>
      </c>
      <c r="IK409" s="167">
        <f>AVERAGE(HX$6:HX409)</f>
        <v>272.97029702970298</v>
      </c>
      <c r="IL409" s="167">
        <f>AVERAGE(HY$6:HY409)</f>
        <v>2317.7574257425745</v>
      </c>
      <c r="IM409" s="164">
        <f>AVERAGE(HZ$6:HZ409)</f>
        <v>2.386138613861386</v>
      </c>
      <c r="IN409" s="167">
        <f>AVERAGE(IA$6:IA409)</f>
        <v>71.584158415841586</v>
      </c>
      <c r="IO409" s="167">
        <f>AVERAGE(IB$6:IB409)</f>
        <v>640.21287128712868</v>
      </c>
    </row>
    <row r="410" spans="2:249" x14ac:dyDescent="0.2">
      <c r="B410" s="103">
        <v>405</v>
      </c>
      <c r="C410" s="165">
        <v>16.432534599007592</v>
      </c>
      <c r="D410" s="163">
        <v>0.15</v>
      </c>
      <c r="E410" s="161">
        <v>6</v>
      </c>
      <c r="F410" s="168">
        <v>401</v>
      </c>
      <c r="G410" s="161">
        <v>20</v>
      </c>
      <c r="H410" s="161">
        <v>20</v>
      </c>
      <c r="I410" s="161">
        <v>0</v>
      </c>
      <c r="J410" s="168">
        <v>2400</v>
      </c>
      <c r="K410" s="168">
        <v>0</v>
      </c>
      <c r="L410" s="168">
        <v>1000</v>
      </c>
      <c r="M410" s="168">
        <v>300</v>
      </c>
      <c r="N410" s="168">
        <v>2326</v>
      </c>
      <c r="O410" s="161">
        <v>2</v>
      </c>
      <c r="P410" s="168">
        <v>24</v>
      </c>
      <c r="Q410" s="168">
        <v>98</v>
      </c>
      <c r="R410" s="161" t="s">
        <v>116</v>
      </c>
      <c r="T410" s="169">
        <f>AVERAGE(G$6:G410)</f>
        <v>23.469135802469136</v>
      </c>
      <c r="U410" s="169">
        <f>AVERAGE(H$6:H410)</f>
        <v>20.812345679012346</v>
      </c>
      <c r="V410" s="169">
        <f>AVERAGE(I$6:I410)</f>
        <v>1.3975308641975308</v>
      </c>
      <c r="W410" s="170">
        <f>AVERAGE(J$6:J410)</f>
        <v>2497.4814814814813</v>
      </c>
      <c r="X410" s="170">
        <f>AVERAGE(K$6:K410)</f>
        <v>167.7037037037037</v>
      </c>
      <c r="Y410" s="170">
        <f>AVERAGE(L$6:L410)</f>
        <v>970.74074074074076</v>
      </c>
      <c r="Z410" s="170">
        <f>AVERAGE(M$6:M410)</f>
        <v>291.22222222222223</v>
      </c>
      <c r="AA410" s="170">
        <f>AVERAGE(N$6:N410)</f>
        <v>2409.1777777777779</v>
      </c>
      <c r="AB410" s="169">
        <f>AVERAGE(O$6:O410)</f>
        <v>3.0395061728395061</v>
      </c>
      <c r="AC410" s="170">
        <f>AVERAGE(P$6:P410)</f>
        <v>36.474074074074075</v>
      </c>
      <c r="AD410" s="170">
        <f>AVERAGE(Q$6:Q410)</f>
        <v>124.77777777777777</v>
      </c>
      <c r="AY410" s="5"/>
      <c r="AZ410" s="26">
        <v>405</v>
      </c>
      <c r="BA410" s="165">
        <v>19.657540830310964</v>
      </c>
      <c r="BB410" s="176">
        <v>0.15</v>
      </c>
      <c r="BC410" s="161">
        <v>6</v>
      </c>
      <c r="BD410" s="182">
        <v>420</v>
      </c>
      <c r="BE410" s="161">
        <v>23</v>
      </c>
      <c r="BF410" s="161">
        <v>22</v>
      </c>
      <c r="BG410" s="161">
        <v>2</v>
      </c>
      <c r="BH410" s="168">
        <v>3300</v>
      </c>
      <c r="BI410" s="168">
        <v>300</v>
      </c>
      <c r="BJ410" s="168">
        <v>1000</v>
      </c>
      <c r="BK410" s="168">
        <v>300</v>
      </c>
      <c r="BL410" s="168">
        <v>2645</v>
      </c>
      <c r="BM410" s="161">
        <v>3</v>
      </c>
      <c r="BN410" s="168">
        <v>45</v>
      </c>
      <c r="BO410" s="168">
        <v>700</v>
      </c>
      <c r="BP410" s="161" t="s">
        <v>116</v>
      </c>
      <c r="BR410" s="164">
        <f>AVERAGE(BE$6:BE410)</f>
        <v>19.77283950617284</v>
      </c>
      <c r="BS410" s="164">
        <f>AVERAGE(BF$6:BF410)</f>
        <v>18.958024691358023</v>
      </c>
      <c r="BT410" s="164">
        <f>AVERAGE(BG$6:BG410)</f>
        <v>0.71851851851851856</v>
      </c>
      <c r="BU410" s="167">
        <f>AVERAGE(BH$6:BH410)</f>
        <v>2843.7037037037039</v>
      </c>
      <c r="BV410" s="167">
        <f>AVERAGE(BI$6:BI410)</f>
        <v>107.77777777777777</v>
      </c>
      <c r="BW410" s="167">
        <f>AVERAGE(BJ$6:BJ410)</f>
        <v>911.97530864197529</v>
      </c>
      <c r="BX410" s="167">
        <f>AVERAGE(BK$6:BK410)</f>
        <v>273.59259259259261</v>
      </c>
      <c r="BY410" s="167">
        <f>AVERAGE(BL$6:BL410)</f>
        <v>2263.7728395061727</v>
      </c>
      <c r="BZ410" s="164">
        <f>AVERAGE(BM$6:BM410)</f>
        <v>2.2617283950617284</v>
      </c>
      <c r="CA410" s="167">
        <f>AVERAGE(BN$6:BN410)</f>
        <v>33.925925925925924</v>
      </c>
      <c r="CB410" s="167">
        <f>AVERAGE(BO$6:BO410)</f>
        <v>613.85679012345679</v>
      </c>
      <c r="DF410" s="103">
        <v>405</v>
      </c>
      <c r="DG410" s="192">
        <v>5.7583215744064553</v>
      </c>
      <c r="DH410" s="193">
        <v>0.1</v>
      </c>
      <c r="DI410" s="105">
        <v>5</v>
      </c>
      <c r="DJ410" s="194">
        <v>277</v>
      </c>
      <c r="DK410" s="105">
        <v>10</v>
      </c>
      <c r="DL410" s="105">
        <v>10</v>
      </c>
      <c r="DM410" s="105">
        <v>0</v>
      </c>
      <c r="DN410" s="194">
        <v>1800</v>
      </c>
      <c r="DO410" s="194">
        <v>0</v>
      </c>
      <c r="DP410" s="194">
        <v>500</v>
      </c>
      <c r="DQ410" s="194">
        <v>150</v>
      </c>
      <c r="DR410" s="194">
        <v>1552</v>
      </c>
      <c r="DS410" s="105">
        <v>1</v>
      </c>
      <c r="DT410" s="194">
        <v>18</v>
      </c>
      <c r="DU410" s="194">
        <v>266</v>
      </c>
      <c r="DV410" s="105" t="s">
        <v>117</v>
      </c>
      <c r="DX410" s="164">
        <f>AVERAGE(DK$6:DK410)</f>
        <v>10.441975308641975</v>
      </c>
      <c r="DY410" s="164">
        <f>AVERAGE(DL$6:DL410)</f>
        <v>10.441975308641975</v>
      </c>
      <c r="DZ410" s="164">
        <f>AVERAGE(DM$6:DM410)</f>
        <v>0</v>
      </c>
      <c r="EA410" s="167">
        <f>AVERAGE(DN$6:DN410)</f>
        <v>1879.5555555555557</v>
      </c>
      <c r="EB410" s="167">
        <f>AVERAGE(DO$6:DO410)</f>
        <v>0</v>
      </c>
      <c r="EC410" s="167">
        <f>AVERAGE(DP$6:DP410)</f>
        <v>522.09876543209873</v>
      </c>
      <c r="ED410" s="167">
        <f>AVERAGE(DQ$6:DQ410)</f>
        <v>156.62962962962962</v>
      </c>
      <c r="EE410" s="167">
        <f>AVERAGE(DR$6:DR410)</f>
        <v>1654.7333333333333</v>
      </c>
      <c r="EF410" s="164">
        <f>AVERAGE(DS$6:DS410)</f>
        <v>0.8691358024691358</v>
      </c>
      <c r="EG410" s="167">
        <f>AVERAGE(DT$6:DT410)</f>
        <v>15.644444444444444</v>
      </c>
      <c r="EH410" s="167">
        <f>AVERAGE(DU$6:DU410)</f>
        <v>240.46666666666667</v>
      </c>
      <c r="FJ410" s="103">
        <v>405</v>
      </c>
      <c r="FK410" s="165">
        <v>5.5221723002922012</v>
      </c>
      <c r="FL410" s="163">
        <v>0.25</v>
      </c>
      <c r="FM410" s="161">
        <v>9</v>
      </c>
      <c r="FN410" s="168">
        <v>560</v>
      </c>
      <c r="FO410" s="161">
        <v>14</v>
      </c>
      <c r="FP410" s="161">
        <v>14</v>
      </c>
      <c r="FQ410" s="161">
        <v>0</v>
      </c>
      <c r="FR410" s="168">
        <v>2520</v>
      </c>
      <c r="FS410" s="168">
        <v>0</v>
      </c>
      <c r="FT410" s="168">
        <v>700</v>
      </c>
      <c r="FU410" s="168">
        <v>210</v>
      </c>
      <c r="FV410" s="168">
        <v>2095</v>
      </c>
      <c r="FW410" s="161">
        <v>1</v>
      </c>
      <c r="FX410" s="168">
        <v>36</v>
      </c>
      <c r="FY410" s="168">
        <v>461</v>
      </c>
      <c r="FZ410" s="161" t="s">
        <v>117</v>
      </c>
      <c r="GB410" s="160">
        <f>AVERAGE(FO$6:FO410)</f>
        <v>9.8839506172839506</v>
      </c>
      <c r="GC410" s="160">
        <f>AVERAGE(FP$6:FP410)</f>
        <v>9.8839506172839506</v>
      </c>
      <c r="GD410" s="160">
        <f>AVERAGE(FQ$6:FQ410)</f>
        <v>0</v>
      </c>
      <c r="GE410" s="166">
        <f>AVERAGE(FR$6:FR410)</f>
        <v>1779.1111111111111</v>
      </c>
      <c r="GF410" s="166">
        <f>AVERAGE(FS$6:FS410)</f>
        <v>0</v>
      </c>
      <c r="GG410" s="166">
        <f>AVERAGE(FT$6:FT410)</f>
        <v>494.19753086419752</v>
      </c>
      <c r="GH410" s="166">
        <f>AVERAGE(FU$6:FU410)</f>
        <v>148.25925925925927</v>
      </c>
      <c r="GI410" s="166">
        <f>AVERAGE(FV$6:FV410)</f>
        <v>1630.5925925925926</v>
      </c>
      <c r="GJ410" s="160">
        <f>AVERAGE(FW$6:FW410)</f>
        <v>0.84691358024691354</v>
      </c>
      <c r="GK410" s="166">
        <f>AVERAGE(FX$6:FX410)</f>
        <v>30.488888888888887</v>
      </c>
      <c r="GL410" s="166">
        <f>AVERAGE(FY$6:FY410)</f>
        <v>179.00740740740741</v>
      </c>
      <c r="HM410" s="98">
        <v>405</v>
      </c>
      <c r="HN410" s="179">
        <v>17.37509758203484</v>
      </c>
      <c r="HO410" s="188">
        <v>0.15</v>
      </c>
      <c r="HP410" s="177">
        <v>3</v>
      </c>
      <c r="HQ410" s="191">
        <v>340</v>
      </c>
      <c r="HR410" s="177">
        <v>17</v>
      </c>
      <c r="HS410" s="177">
        <v>17</v>
      </c>
      <c r="HT410" s="177">
        <v>0</v>
      </c>
      <c r="HU410" s="191">
        <v>2550</v>
      </c>
      <c r="HV410" s="191">
        <v>0</v>
      </c>
      <c r="HW410" s="191">
        <v>850</v>
      </c>
      <c r="HX410" s="191">
        <v>255</v>
      </c>
      <c r="HY410" s="191">
        <v>2070</v>
      </c>
      <c r="HZ410" s="177">
        <v>3</v>
      </c>
      <c r="IA410" s="191">
        <v>90</v>
      </c>
      <c r="IB410" s="191">
        <v>570</v>
      </c>
      <c r="IC410" s="177" t="s">
        <v>117</v>
      </c>
      <c r="IE410" s="164">
        <f>AVERAGE(HR$6:HR410)</f>
        <v>19.90864197530864</v>
      </c>
      <c r="IF410" s="164">
        <f>AVERAGE(HS$6:HS410)</f>
        <v>19.237037037037037</v>
      </c>
      <c r="IG410" s="164">
        <f>AVERAGE(HT$6:HT410)</f>
        <v>1.0419753086419754</v>
      </c>
      <c r="IH410" s="167">
        <f>AVERAGE(HU$6:HU410)</f>
        <v>2885.5555555555557</v>
      </c>
      <c r="II410" s="167">
        <f>AVERAGE(HV$6:HV410)</f>
        <v>156.2962962962963</v>
      </c>
      <c r="IJ410" s="167">
        <f>AVERAGE(HW$6:HW410)</f>
        <v>909.75308641975312</v>
      </c>
      <c r="IK410" s="167">
        <f>AVERAGE(HX$6:HX410)</f>
        <v>272.92592592592592</v>
      </c>
      <c r="IL410" s="167">
        <f>AVERAGE(HY$6:HY410)</f>
        <v>2317.1456790123457</v>
      </c>
      <c r="IM410" s="164">
        <f>AVERAGE(HZ$6:HZ410)</f>
        <v>2.3876543209876542</v>
      </c>
      <c r="IN410" s="167">
        <f>AVERAGE(IA$6:IA410)</f>
        <v>71.629629629629633</v>
      </c>
      <c r="IO410" s="167">
        <f>AVERAGE(IB$6:IB410)</f>
        <v>640.03950617283954</v>
      </c>
    </row>
    <row r="411" spans="2:249" x14ac:dyDescent="0.2">
      <c r="B411" s="103">
        <v>406</v>
      </c>
      <c r="C411" s="165">
        <v>18.92625668948665</v>
      </c>
      <c r="D411" s="163">
        <v>0.15</v>
      </c>
      <c r="E411" s="161">
        <v>1</v>
      </c>
      <c r="F411" s="168">
        <v>333</v>
      </c>
      <c r="G411" s="161">
        <v>17</v>
      </c>
      <c r="H411" s="161">
        <v>17</v>
      </c>
      <c r="I411" s="161">
        <v>0</v>
      </c>
      <c r="J411" s="168">
        <v>2040</v>
      </c>
      <c r="K411" s="168">
        <v>0</v>
      </c>
      <c r="L411" s="168">
        <v>850</v>
      </c>
      <c r="M411" s="168">
        <v>255</v>
      </c>
      <c r="N411" s="168">
        <v>2063</v>
      </c>
      <c r="O411" s="161">
        <v>3</v>
      </c>
      <c r="P411" s="168">
        <v>36</v>
      </c>
      <c r="Q411" s="168">
        <v>13</v>
      </c>
      <c r="R411" s="161" t="s">
        <v>117</v>
      </c>
      <c r="T411" s="169">
        <f>AVERAGE(G$6:G411)</f>
        <v>23.453201970443349</v>
      </c>
      <c r="U411" s="169">
        <f>AVERAGE(H$6:H411)</f>
        <v>20.80295566502463</v>
      </c>
      <c r="V411" s="169">
        <f>AVERAGE(I$6:I411)</f>
        <v>1.3940886699507389</v>
      </c>
      <c r="W411" s="170">
        <f>AVERAGE(J$6:J411)</f>
        <v>2496.3546798029556</v>
      </c>
      <c r="X411" s="170">
        <f>AVERAGE(K$6:K411)</f>
        <v>167.29064039408868</v>
      </c>
      <c r="Y411" s="170">
        <f>AVERAGE(L$6:L411)</f>
        <v>970.44334975369463</v>
      </c>
      <c r="Z411" s="170">
        <f>AVERAGE(M$6:M411)</f>
        <v>291.13300492610836</v>
      </c>
      <c r="AA411" s="170">
        <f>AVERAGE(N$6:N411)</f>
        <v>2408.3251231527092</v>
      </c>
      <c r="AB411" s="169">
        <f>AVERAGE(O$6:O411)</f>
        <v>3.0394088669950738</v>
      </c>
      <c r="AC411" s="170">
        <f>AVERAGE(P$6:P411)</f>
        <v>36.47290640394089</v>
      </c>
      <c r="AD411" s="170">
        <f>AVERAGE(Q$6:Q411)</f>
        <v>124.50246305418719</v>
      </c>
      <c r="AY411" s="5"/>
      <c r="AZ411" s="26">
        <v>406</v>
      </c>
      <c r="BA411" s="165">
        <v>16.047570432548067</v>
      </c>
      <c r="BB411" s="176">
        <v>0.15</v>
      </c>
      <c r="BC411" s="161">
        <v>1</v>
      </c>
      <c r="BD411" s="182">
        <v>374</v>
      </c>
      <c r="BE411" s="161">
        <v>15</v>
      </c>
      <c r="BF411" s="161">
        <v>15</v>
      </c>
      <c r="BG411" s="161">
        <v>0</v>
      </c>
      <c r="BH411" s="168">
        <v>2250</v>
      </c>
      <c r="BI411" s="168">
        <v>0</v>
      </c>
      <c r="BJ411" s="168">
        <v>750</v>
      </c>
      <c r="BK411" s="168">
        <v>225</v>
      </c>
      <c r="BL411" s="168">
        <v>1974</v>
      </c>
      <c r="BM411" s="161">
        <v>2</v>
      </c>
      <c r="BN411" s="168">
        <v>30</v>
      </c>
      <c r="BO411" s="168">
        <v>306</v>
      </c>
      <c r="BP411" s="161" t="s">
        <v>117</v>
      </c>
      <c r="BR411" s="164">
        <f>AVERAGE(BE$6:BE411)</f>
        <v>19.761083743842363</v>
      </c>
      <c r="BS411" s="164">
        <f>AVERAGE(BF$6:BF411)</f>
        <v>18.948275862068964</v>
      </c>
      <c r="BT411" s="164">
        <f>AVERAGE(BG$6:BG411)</f>
        <v>0.71674876847290636</v>
      </c>
      <c r="BU411" s="167">
        <f>AVERAGE(BH$6:BH411)</f>
        <v>2842.2413793103447</v>
      </c>
      <c r="BV411" s="167">
        <f>AVERAGE(BI$6:BI411)</f>
        <v>107.51231527093596</v>
      </c>
      <c r="BW411" s="167">
        <f>AVERAGE(BJ$6:BJ411)</f>
        <v>911.57635467980299</v>
      </c>
      <c r="BX411" s="167">
        <f>AVERAGE(BK$6:BK411)</f>
        <v>273.4729064039409</v>
      </c>
      <c r="BY411" s="167">
        <f>AVERAGE(BL$6:BL411)</f>
        <v>2263.0591133004928</v>
      </c>
      <c r="BZ411" s="164">
        <f>AVERAGE(BM$6:BM411)</f>
        <v>2.2610837438423643</v>
      </c>
      <c r="CA411" s="167">
        <f>AVERAGE(BN$6:BN411)</f>
        <v>33.916256157635466</v>
      </c>
      <c r="CB411" s="167">
        <f>AVERAGE(BO$6:BO411)</f>
        <v>613.09852216748766</v>
      </c>
      <c r="DF411" s="103">
        <v>406</v>
      </c>
      <c r="DG411" s="192">
        <v>5.2037086430765633</v>
      </c>
      <c r="DH411" s="193">
        <v>0.1</v>
      </c>
      <c r="DI411" s="105">
        <v>3</v>
      </c>
      <c r="DJ411" s="194">
        <v>595</v>
      </c>
      <c r="DK411" s="105">
        <v>7</v>
      </c>
      <c r="DL411" s="105">
        <v>7</v>
      </c>
      <c r="DM411" s="105">
        <v>0</v>
      </c>
      <c r="DN411" s="194">
        <v>1260</v>
      </c>
      <c r="DO411" s="194">
        <v>0</v>
      </c>
      <c r="DP411" s="194">
        <v>350</v>
      </c>
      <c r="DQ411" s="194">
        <v>105</v>
      </c>
      <c r="DR411" s="194">
        <v>1675</v>
      </c>
      <c r="DS411" s="105">
        <v>1</v>
      </c>
      <c r="DT411" s="194">
        <v>18</v>
      </c>
      <c r="DU411" s="194">
        <v>-397</v>
      </c>
      <c r="DV411" s="105" t="s">
        <v>117</v>
      </c>
      <c r="DX411" s="164">
        <f>AVERAGE(DK$6:DK411)</f>
        <v>10.433497536945813</v>
      </c>
      <c r="DY411" s="164">
        <f>AVERAGE(DL$6:DL411)</f>
        <v>10.433497536945813</v>
      </c>
      <c r="DZ411" s="164">
        <f>AVERAGE(DM$6:DM411)</f>
        <v>0</v>
      </c>
      <c r="EA411" s="167">
        <f>AVERAGE(DN$6:DN411)</f>
        <v>1878.0295566502464</v>
      </c>
      <c r="EB411" s="167">
        <f>AVERAGE(DO$6:DO411)</f>
        <v>0</v>
      </c>
      <c r="EC411" s="167">
        <f>AVERAGE(DP$6:DP411)</f>
        <v>521.67487684729065</v>
      </c>
      <c r="ED411" s="167">
        <f>AVERAGE(DQ$6:DQ411)</f>
        <v>156.50246305418719</v>
      </c>
      <c r="EE411" s="167">
        <f>AVERAGE(DR$6:DR411)</f>
        <v>1654.7832512315272</v>
      </c>
      <c r="EF411" s="164">
        <f>AVERAGE(DS$6:DS411)</f>
        <v>0.86945812807881773</v>
      </c>
      <c r="EG411" s="167">
        <f>AVERAGE(DT$6:DT411)</f>
        <v>15.650246305418719</v>
      </c>
      <c r="EH411" s="167">
        <f>AVERAGE(DU$6:DU411)</f>
        <v>238.89655172413794</v>
      </c>
      <c r="FJ411" s="103">
        <v>406</v>
      </c>
      <c r="FK411" s="165">
        <v>6.7668978933363606</v>
      </c>
      <c r="FL411" s="163">
        <v>0.15</v>
      </c>
      <c r="FM411" s="161">
        <v>8</v>
      </c>
      <c r="FN411" s="168">
        <v>224</v>
      </c>
      <c r="FO411" s="161">
        <v>14</v>
      </c>
      <c r="FP411" s="161">
        <v>14</v>
      </c>
      <c r="FQ411" s="161">
        <v>0</v>
      </c>
      <c r="FR411" s="168">
        <v>2520</v>
      </c>
      <c r="FS411" s="168">
        <v>0</v>
      </c>
      <c r="FT411" s="168">
        <v>700</v>
      </c>
      <c r="FU411" s="168">
        <v>210</v>
      </c>
      <c r="FV411" s="168">
        <v>1759</v>
      </c>
      <c r="FW411" s="161">
        <v>1</v>
      </c>
      <c r="FX411" s="168">
        <v>36</v>
      </c>
      <c r="FY411" s="168">
        <v>797</v>
      </c>
      <c r="FZ411" s="161" t="s">
        <v>117</v>
      </c>
      <c r="GB411" s="160">
        <f>AVERAGE(FO$6:FO411)</f>
        <v>9.8940886699507384</v>
      </c>
      <c r="GC411" s="160">
        <f>AVERAGE(FP$6:FP411)</f>
        <v>9.8940886699507384</v>
      </c>
      <c r="GD411" s="160">
        <f>AVERAGE(FQ$6:FQ411)</f>
        <v>0</v>
      </c>
      <c r="GE411" s="166">
        <f>AVERAGE(FR$6:FR411)</f>
        <v>1780.9359605911329</v>
      </c>
      <c r="GF411" s="166">
        <f>AVERAGE(FS$6:FS411)</f>
        <v>0</v>
      </c>
      <c r="GG411" s="166">
        <f>AVERAGE(FT$6:FT411)</f>
        <v>494.70443349753697</v>
      </c>
      <c r="GH411" s="166">
        <f>AVERAGE(FU$6:FU411)</f>
        <v>148.4113300492611</v>
      </c>
      <c r="GI411" s="166">
        <f>AVERAGE(FV$6:FV411)</f>
        <v>1630.9088669950738</v>
      </c>
      <c r="GJ411" s="160">
        <f>AVERAGE(FW$6:FW411)</f>
        <v>0.84729064039408863</v>
      </c>
      <c r="GK411" s="166">
        <f>AVERAGE(FX$6:FX411)</f>
        <v>30.502463054187192</v>
      </c>
      <c r="GL411" s="166">
        <f>AVERAGE(FY$6:FY411)</f>
        <v>180.52955665024629</v>
      </c>
      <c r="HM411" s="98">
        <v>406</v>
      </c>
      <c r="HN411" s="179">
        <v>21.19582621066332</v>
      </c>
      <c r="HO411" s="188">
        <v>0.25</v>
      </c>
      <c r="HP411" s="177">
        <v>3</v>
      </c>
      <c r="HQ411" s="191">
        <v>258</v>
      </c>
      <c r="HR411" s="177">
        <v>19</v>
      </c>
      <c r="HS411" s="177">
        <v>19</v>
      </c>
      <c r="HT411" s="177">
        <v>0</v>
      </c>
      <c r="HU411" s="191">
        <v>2850</v>
      </c>
      <c r="HV411" s="191">
        <v>0</v>
      </c>
      <c r="HW411" s="191">
        <v>950</v>
      </c>
      <c r="HX411" s="191">
        <v>285</v>
      </c>
      <c r="HY411" s="191">
        <v>2118</v>
      </c>
      <c r="HZ411" s="177">
        <v>5</v>
      </c>
      <c r="IA411" s="191">
        <v>150</v>
      </c>
      <c r="IB411" s="191">
        <v>882</v>
      </c>
      <c r="IC411" s="177" t="s">
        <v>117</v>
      </c>
      <c r="IE411" s="164">
        <f>AVERAGE(HR$6:HR411)</f>
        <v>19.906403940886701</v>
      </c>
      <c r="IF411" s="164">
        <f>AVERAGE(HS$6:HS411)</f>
        <v>19.236453201970445</v>
      </c>
      <c r="IG411" s="164">
        <f>AVERAGE(HT$6:HT411)</f>
        <v>1.0394088669950738</v>
      </c>
      <c r="IH411" s="167">
        <f>AVERAGE(HU$6:HU411)</f>
        <v>2885.4679802955666</v>
      </c>
      <c r="II411" s="167">
        <f>AVERAGE(HV$6:HV411)</f>
        <v>155.9113300492611</v>
      </c>
      <c r="IJ411" s="167">
        <f>AVERAGE(HW$6:HW411)</f>
        <v>909.85221674876846</v>
      </c>
      <c r="IK411" s="167">
        <f>AVERAGE(HX$6:HX411)</f>
        <v>272.95566502463055</v>
      </c>
      <c r="IL411" s="167">
        <f>AVERAGE(HY$6:HY411)</f>
        <v>2316.655172413793</v>
      </c>
      <c r="IM411" s="164">
        <f>AVERAGE(HZ$6:HZ411)</f>
        <v>2.3940886699507389</v>
      </c>
      <c r="IN411" s="167">
        <f>AVERAGE(IA$6:IA411)</f>
        <v>71.822660098522164</v>
      </c>
      <c r="IO411" s="167">
        <f>AVERAGE(IB$6:IB411)</f>
        <v>640.63546798029552</v>
      </c>
    </row>
    <row r="412" spans="2:249" x14ac:dyDescent="0.2">
      <c r="B412" s="103">
        <v>407</v>
      </c>
      <c r="C412" s="165">
        <v>18.889090576906302</v>
      </c>
      <c r="D412" s="163">
        <v>0.05</v>
      </c>
      <c r="E412" s="161">
        <v>0</v>
      </c>
      <c r="F412" s="168">
        <v>321</v>
      </c>
      <c r="G412" s="161">
        <v>18</v>
      </c>
      <c r="H412" s="161">
        <v>18</v>
      </c>
      <c r="I412" s="161">
        <v>0</v>
      </c>
      <c r="J412" s="168">
        <v>2160</v>
      </c>
      <c r="K412" s="168">
        <v>0</v>
      </c>
      <c r="L412" s="168">
        <v>900</v>
      </c>
      <c r="M412" s="168">
        <v>270</v>
      </c>
      <c r="N412" s="168">
        <v>2116</v>
      </c>
      <c r="O412" s="161">
        <v>1</v>
      </c>
      <c r="P412" s="168">
        <v>12</v>
      </c>
      <c r="Q412" s="168">
        <v>56</v>
      </c>
      <c r="R412" s="161" t="s">
        <v>117</v>
      </c>
      <c r="T412" s="169">
        <f>AVERAGE(G$6:G412)</f>
        <v>23.439803439803441</v>
      </c>
      <c r="U412" s="169">
        <f>AVERAGE(H$6:H412)</f>
        <v>20.796068796068795</v>
      </c>
      <c r="V412" s="169">
        <f>AVERAGE(I$6:I412)</f>
        <v>1.3906633906633907</v>
      </c>
      <c r="W412" s="170">
        <f>AVERAGE(J$6:J412)</f>
        <v>2495.5282555282556</v>
      </c>
      <c r="X412" s="170">
        <f>AVERAGE(K$6:K412)</f>
        <v>166.87960687960688</v>
      </c>
      <c r="Y412" s="170">
        <f>AVERAGE(L$6:L412)</f>
        <v>970.27027027027032</v>
      </c>
      <c r="Z412" s="170">
        <f>AVERAGE(M$6:M412)</f>
        <v>291.08108108108109</v>
      </c>
      <c r="AA412" s="170">
        <f>AVERAGE(N$6:N412)</f>
        <v>2407.6068796068798</v>
      </c>
      <c r="AB412" s="169">
        <f>AVERAGE(O$6:O412)</f>
        <v>3.0343980343980346</v>
      </c>
      <c r="AC412" s="170">
        <f>AVERAGE(P$6:P412)</f>
        <v>36.41277641277641</v>
      </c>
      <c r="AD412" s="170">
        <f>AVERAGE(Q$6:Q412)</f>
        <v>124.33415233415234</v>
      </c>
      <c r="AY412" s="5"/>
      <c r="AZ412" s="26">
        <v>407</v>
      </c>
      <c r="BA412" s="165">
        <v>18.65740841465729</v>
      </c>
      <c r="BB412" s="176">
        <v>0.1</v>
      </c>
      <c r="BC412" s="161">
        <v>3</v>
      </c>
      <c r="BD412" s="182">
        <v>125</v>
      </c>
      <c r="BE412" s="161">
        <v>20</v>
      </c>
      <c r="BF412" s="161">
        <v>20</v>
      </c>
      <c r="BG412" s="161">
        <v>0</v>
      </c>
      <c r="BH412" s="168">
        <v>3000</v>
      </c>
      <c r="BI412" s="168">
        <v>0</v>
      </c>
      <c r="BJ412" s="168">
        <v>1000</v>
      </c>
      <c r="BK412" s="168">
        <v>300</v>
      </c>
      <c r="BL412" s="168">
        <v>2050</v>
      </c>
      <c r="BM412" s="161">
        <v>2</v>
      </c>
      <c r="BN412" s="168">
        <v>30</v>
      </c>
      <c r="BO412" s="168">
        <v>980</v>
      </c>
      <c r="BP412" s="161" t="s">
        <v>116</v>
      </c>
      <c r="BR412" s="164">
        <f>AVERAGE(BE$6:BE412)</f>
        <v>19.761670761670761</v>
      </c>
      <c r="BS412" s="164">
        <f>AVERAGE(BF$6:BF412)</f>
        <v>18.95085995085995</v>
      </c>
      <c r="BT412" s="164">
        <f>AVERAGE(BG$6:BG412)</f>
        <v>0.71498771498771496</v>
      </c>
      <c r="BU412" s="167">
        <f>AVERAGE(BH$6:BH412)</f>
        <v>2842.6289926289928</v>
      </c>
      <c r="BV412" s="167">
        <f>AVERAGE(BI$6:BI412)</f>
        <v>107.24815724815724</v>
      </c>
      <c r="BW412" s="167">
        <f>AVERAGE(BJ$6:BJ412)</f>
        <v>911.79361179361183</v>
      </c>
      <c r="BX412" s="167">
        <f>AVERAGE(BK$6:BK412)</f>
        <v>273.53808353808353</v>
      </c>
      <c r="BY412" s="167">
        <f>AVERAGE(BL$6:BL412)</f>
        <v>2262.5356265356268</v>
      </c>
      <c r="BZ412" s="164">
        <f>AVERAGE(BM$6:BM412)</f>
        <v>2.2604422604422605</v>
      </c>
      <c r="CA412" s="167">
        <f>AVERAGE(BN$6:BN412)</f>
        <v>33.906633906633907</v>
      </c>
      <c r="CB412" s="167">
        <f>AVERAGE(BO$6:BO412)</f>
        <v>614</v>
      </c>
      <c r="DF412" s="103">
        <v>407</v>
      </c>
      <c r="DG412" s="192">
        <v>7.3164731502996885</v>
      </c>
      <c r="DH412" s="193">
        <v>0.15</v>
      </c>
      <c r="DI412" s="105">
        <v>2</v>
      </c>
      <c r="DJ412" s="194">
        <v>503</v>
      </c>
      <c r="DK412" s="105">
        <v>8</v>
      </c>
      <c r="DL412" s="105">
        <v>8</v>
      </c>
      <c r="DM412" s="105">
        <v>0</v>
      </c>
      <c r="DN412" s="194">
        <v>1440</v>
      </c>
      <c r="DO412" s="194">
        <v>0</v>
      </c>
      <c r="DP412" s="194">
        <v>400</v>
      </c>
      <c r="DQ412" s="194">
        <v>120</v>
      </c>
      <c r="DR412" s="194">
        <v>1648</v>
      </c>
      <c r="DS412" s="105">
        <v>1</v>
      </c>
      <c r="DT412" s="194">
        <v>18</v>
      </c>
      <c r="DU412" s="194">
        <v>-190</v>
      </c>
      <c r="DV412" s="105" t="s">
        <v>117</v>
      </c>
      <c r="DX412" s="164">
        <f>AVERAGE(DK$6:DK412)</f>
        <v>10.427518427518427</v>
      </c>
      <c r="DY412" s="164">
        <f>AVERAGE(DL$6:DL412)</f>
        <v>10.427518427518427</v>
      </c>
      <c r="DZ412" s="164">
        <f>AVERAGE(DM$6:DM412)</f>
        <v>0</v>
      </c>
      <c r="EA412" s="167">
        <f>AVERAGE(DN$6:DN412)</f>
        <v>1876.953316953317</v>
      </c>
      <c r="EB412" s="167">
        <f>AVERAGE(DO$6:DO412)</f>
        <v>0</v>
      </c>
      <c r="EC412" s="167">
        <f>AVERAGE(DP$6:DP412)</f>
        <v>521.37592137592139</v>
      </c>
      <c r="ED412" s="167">
        <f>AVERAGE(DQ$6:DQ412)</f>
        <v>156.41277641277642</v>
      </c>
      <c r="EE412" s="167">
        <f>AVERAGE(DR$6:DR412)</f>
        <v>1654.7665847665849</v>
      </c>
      <c r="EF412" s="164">
        <f>AVERAGE(DS$6:DS412)</f>
        <v>0.86977886977886976</v>
      </c>
      <c r="EG412" s="167">
        <f>AVERAGE(DT$6:DT412)</f>
        <v>15.656019656019655</v>
      </c>
      <c r="EH412" s="167">
        <f>AVERAGE(DU$6:DU412)</f>
        <v>237.84275184275185</v>
      </c>
      <c r="FJ412" s="103">
        <v>407</v>
      </c>
      <c r="FK412" s="165">
        <v>7.1921256570209842</v>
      </c>
      <c r="FL412" s="163">
        <v>0.05</v>
      </c>
      <c r="FM412" s="161">
        <v>6</v>
      </c>
      <c r="FN412" s="168">
        <v>217</v>
      </c>
      <c r="FO412" s="161">
        <v>13</v>
      </c>
      <c r="FP412" s="161">
        <v>13</v>
      </c>
      <c r="FQ412" s="161">
        <v>0</v>
      </c>
      <c r="FR412" s="168">
        <v>2340</v>
      </c>
      <c r="FS412" s="168">
        <v>0</v>
      </c>
      <c r="FT412" s="168">
        <v>650</v>
      </c>
      <c r="FU412" s="168">
        <v>195</v>
      </c>
      <c r="FV412" s="168">
        <v>1687</v>
      </c>
      <c r="FW412" s="161">
        <v>0</v>
      </c>
      <c r="FX412" s="168">
        <v>0</v>
      </c>
      <c r="FY412" s="168">
        <v>653</v>
      </c>
      <c r="FZ412" s="161" t="s">
        <v>117</v>
      </c>
      <c r="GB412" s="160">
        <f>AVERAGE(FO$6:FO412)</f>
        <v>9.9017199017199022</v>
      </c>
      <c r="GC412" s="160">
        <f>AVERAGE(FP$6:FP412)</f>
        <v>9.9017199017199022</v>
      </c>
      <c r="GD412" s="160">
        <f>AVERAGE(FQ$6:FQ412)</f>
        <v>0</v>
      </c>
      <c r="GE412" s="166">
        <f>AVERAGE(FR$6:FR412)</f>
        <v>1782.3095823095823</v>
      </c>
      <c r="GF412" s="166">
        <f>AVERAGE(FS$6:FS412)</f>
        <v>0</v>
      </c>
      <c r="GG412" s="166">
        <f>AVERAGE(FT$6:FT412)</f>
        <v>495.08599508599508</v>
      </c>
      <c r="GH412" s="166">
        <f>AVERAGE(FU$6:FU412)</f>
        <v>148.52579852579854</v>
      </c>
      <c r="GI412" s="166">
        <f>AVERAGE(FV$6:FV412)</f>
        <v>1631.046683046683</v>
      </c>
      <c r="GJ412" s="160">
        <f>AVERAGE(FW$6:FW412)</f>
        <v>0.84520884520884521</v>
      </c>
      <c r="GK412" s="166">
        <f>AVERAGE(FX$6:FX412)</f>
        <v>30.427518427518429</v>
      </c>
      <c r="GL412" s="166">
        <f>AVERAGE(FY$6:FY412)</f>
        <v>181.69041769041769</v>
      </c>
      <c r="HM412" s="98">
        <v>407</v>
      </c>
      <c r="HN412" s="179">
        <v>16.211320436495512</v>
      </c>
      <c r="HO412" s="188">
        <v>0.15</v>
      </c>
      <c r="HP412" s="177">
        <v>1</v>
      </c>
      <c r="HQ412" s="191">
        <v>553</v>
      </c>
      <c r="HR412" s="177">
        <v>15</v>
      </c>
      <c r="HS412" s="177">
        <v>15</v>
      </c>
      <c r="HT412" s="177">
        <v>0</v>
      </c>
      <c r="HU412" s="191">
        <v>2250</v>
      </c>
      <c r="HV412" s="191">
        <v>0</v>
      </c>
      <c r="HW412" s="191">
        <v>750</v>
      </c>
      <c r="HX412" s="191">
        <v>225</v>
      </c>
      <c r="HY412" s="191">
        <v>2153</v>
      </c>
      <c r="HZ412" s="177">
        <v>2</v>
      </c>
      <c r="IA412" s="191">
        <v>60</v>
      </c>
      <c r="IB412" s="191">
        <v>157</v>
      </c>
      <c r="IC412" s="177" t="s">
        <v>117</v>
      </c>
      <c r="IE412" s="164">
        <f>AVERAGE(HR$6:HR412)</f>
        <v>19.894348894348894</v>
      </c>
      <c r="IF412" s="164">
        <f>AVERAGE(HS$6:HS412)</f>
        <v>19.226044226044227</v>
      </c>
      <c r="IG412" s="164">
        <f>AVERAGE(HT$6:HT412)</f>
        <v>1.0368550368550369</v>
      </c>
      <c r="IH412" s="167">
        <f>AVERAGE(HU$6:HU412)</f>
        <v>2883.9066339066339</v>
      </c>
      <c r="II412" s="167">
        <f>AVERAGE(HV$6:HV412)</f>
        <v>155.52825552825553</v>
      </c>
      <c r="IJ412" s="167">
        <f>AVERAGE(HW$6:HW412)</f>
        <v>909.45945945945948</v>
      </c>
      <c r="IK412" s="167">
        <f>AVERAGE(HX$6:HX412)</f>
        <v>272.83783783783781</v>
      </c>
      <c r="IL412" s="167">
        <f>AVERAGE(HY$6:HY412)</f>
        <v>2316.2530712530711</v>
      </c>
      <c r="IM412" s="164">
        <f>AVERAGE(HZ$6:HZ412)</f>
        <v>2.3931203931203933</v>
      </c>
      <c r="IN412" s="167">
        <f>AVERAGE(IA$6:IA412)</f>
        <v>71.793611793611788</v>
      </c>
      <c r="IO412" s="167">
        <f>AVERAGE(IB$6:IB412)</f>
        <v>639.44717444717446</v>
      </c>
    </row>
    <row r="413" spans="2:249" x14ac:dyDescent="0.2">
      <c r="B413" s="103">
        <v>408</v>
      </c>
      <c r="C413" s="165">
        <v>21.345925444378111</v>
      </c>
      <c r="D413" s="163">
        <v>0.25</v>
      </c>
      <c r="E413" s="161">
        <v>4</v>
      </c>
      <c r="F413" s="168">
        <v>471</v>
      </c>
      <c r="G413" s="161">
        <v>20</v>
      </c>
      <c r="H413" s="161">
        <v>20</v>
      </c>
      <c r="I413" s="161">
        <v>0</v>
      </c>
      <c r="J413" s="168">
        <v>2400</v>
      </c>
      <c r="K413" s="168">
        <v>0</v>
      </c>
      <c r="L413" s="168">
        <v>1000</v>
      </c>
      <c r="M413" s="168">
        <v>300</v>
      </c>
      <c r="N413" s="168">
        <v>2396</v>
      </c>
      <c r="O413" s="161">
        <v>5</v>
      </c>
      <c r="P413" s="168">
        <v>60</v>
      </c>
      <c r="Q413" s="168">
        <v>64</v>
      </c>
      <c r="R413" s="161" t="s">
        <v>116</v>
      </c>
      <c r="T413" s="169">
        <f>AVERAGE(G$6:G413)</f>
        <v>23.431372549019606</v>
      </c>
      <c r="U413" s="169">
        <f>AVERAGE(H$6:H413)</f>
        <v>20.794117647058822</v>
      </c>
      <c r="V413" s="169">
        <f>AVERAGE(I$6:I413)</f>
        <v>1.3872549019607843</v>
      </c>
      <c r="W413" s="170">
        <f>AVERAGE(J$6:J413)</f>
        <v>2495.294117647059</v>
      </c>
      <c r="X413" s="170">
        <f>AVERAGE(K$6:K413)</f>
        <v>166.47058823529412</v>
      </c>
      <c r="Y413" s="170">
        <f>AVERAGE(L$6:L413)</f>
        <v>970.34313725490199</v>
      </c>
      <c r="Z413" s="170">
        <f>AVERAGE(M$6:M413)</f>
        <v>291.10294117647061</v>
      </c>
      <c r="AA413" s="170">
        <f>AVERAGE(N$6:N413)</f>
        <v>2407.5784313725489</v>
      </c>
      <c r="AB413" s="169">
        <f>AVERAGE(O$6:O413)</f>
        <v>3.0392156862745097</v>
      </c>
      <c r="AC413" s="170">
        <f>AVERAGE(P$6:P413)</f>
        <v>36.470588235294116</v>
      </c>
      <c r="AD413" s="170">
        <f>AVERAGE(Q$6:Q413)</f>
        <v>124.18627450980392</v>
      </c>
      <c r="AY413" s="5"/>
      <c r="AZ413" s="26">
        <v>408</v>
      </c>
      <c r="BA413" s="165">
        <v>14.399584080912492</v>
      </c>
      <c r="BB413" s="176">
        <v>0.15</v>
      </c>
      <c r="BC413" s="161">
        <v>4</v>
      </c>
      <c r="BD413" s="182">
        <v>107</v>
      </c>
      <c r="BE413" s="161">
        <v>16</v>
      </c>
      <c r="BF413" s="161">
        <v>16</v>
      </c>
      <c r="BG413" s="161">
        <v>0</v>
      </c>
      <c r="BH413" s="168">
        <v>2400</v>
      </c>
      <c r="BI413" s="168">
        <v>0</v>
      </c>
      <c r="BJ413" s="168">
        <v>800</v>
      </c>
      <c r="BK413" s="168">
        <v>240</v>
      </c>
      <c r="BL413" s="168">
        <v>1772</v>
      </c>
      <c r="BM413" s="161">
        <v>2</v>
      </c>
      <c r="BN413" s="168">
        <v>30</v>
      </c>
      <c r="BO413" s="168">
        <v>658</v>
      </c>
      <c r="BP413" s="161" t="s">
        <v>117</v>
      </c>
      <c r="BR413" s="164">
        <f>AVERAGE(BE$6:BE413)</f>
        <v>19.752450980392158</v>
      </c>
      <c r="BS413" s="164">
        <f>AVERAGE(BF$6:BF413)</f>
        <v>18.943627450980394</v>
      </c>
      <c r="BT413" s="164">
        <f>AVERAGE(BG$6:BG413)</f>
        <v>0.71323529411764708</v>
      </c>
      <c r="BU413" s="167">
        <f>AVERAGE(BH$6:BH413)</f>
        <v>2841.544117647059</v>
      </c>
      <c r="BV413" s="167">
        <f>AVERAGE(BI$6:BI413)</f>
        <v>106.98529411764706</v>
      </c>
      <c r="BW413" s="167">
        <f>AVERAGE(BJ$6:BJ413)</f>
        <v>911.51960784313724</v>
      </c>
      <c r="BX413" s="167">
        <f>AVERAGE(BK$6:BK413)</f>
        <v>273.45588235294116</v>
      </c>
      <c r="BY413" s="167">
        <f>AVERAGE(BL$6:BL413)</f>
        <v>2261.3333333333335</v>
      </c>
      <c r="BZ413" s="164">
        <f>AVERAGE(BM$6:BM413)</f>
        <v>2.2598039215686274</v>
      </c>
      <c r="CA413" s="167">
        <f>AVERAGE(BN$6:BN413)</f>
        <v>33.897058823529413</v>
      </c>
      <c r="CB413" s="167">
        <f>AVERAGE(BO$6:BO413)</f>
        <v>614.10784313725492</v>
      </c>
      <c r="DF413" s="103">
        <v>408</v>
      </c>
      <c r="DG413" s="192">
        <v>4.0091497357674788</v>
      </c>
      <c r="DH413" s="193">
        <v>0.05</v>
      </c>
      <c r="DI413" s="105">
        <v>3</v>
      </c>
      <c r="DJ413" s="194">
        <v>440</v>
      </c>
      <c r="DK413" s="105">
        <v>7</v>
      </c>
      <c r="DL413" s="105">
        <v>7</v>
      </c>
      <c r="DM413" s="105">
        <v>0</v>
      </c>
      <c r="DN413" s="194">
        <v>1260</v>
      </c>
      <c r="DO413" s="194">
        <v>0</v>
      </c>
      <c r="DP413" s="194">
        <v>350</v>
      </c>
      <c r="DQ413" s="194">
        <v>105</v>
      </c>
      <c r="DR413" s="194">
        <v>1520</v>
      </c>
      <c r="DS413" s="105">
        <v>0</v>
      </c>
      <c r="DT413" s="194">
        <v>0</v>
      </c>
      <c r="DU413" s="194">
        <v>-260</v>
      </c>
      <c r="DV413" s="105" t="s">
        <v>117</v>
      </c>
      <c r="DX413" s="164">
        <f>AVERAGE(DK$6:DK413)</f>
        <v>10.419117647058824</v>
      </c>
      <c r="DY413" s="164">
        <f>AVERAGE(DL$6:DL413)</f>
        <v>10.419117647058824</v>
      </c>
      <c r="DZ413" s="164">
        <f>AVERAGE(DM$6:DM413)</f>
        <v>0</v>
      </c>
      <c r="EA413" s="167">
        <f>AVERAGE(DN$6:DN413)</f>
        <v>1875.4411764705883</v>
      </c>
      <c r="EB413" s="167">
        <f>AVERAGE(DO$6:DO413)</f>
        <v>0</v>
      </c>
      <c r="EC413" s="167">
        <f>AVERAGE(DP$6:DP413)</f>
        <v>520.95588235294122</v>
      </c>
      <c r="ED413" s="167">
        <f>AVERAGE(DQ$6:DQ413)</f>
        <v>156.28676470588235</v>
      </c>
      <c r="EE413" s="167">
        <f>AVERAGE(DR$6:DR413)</f>
        <v>1654.436274509804</v>
      </c>
      <c r="EF413" s="164">
        <f>AVERAGE(DS$6:DS413)</f>
        <v>0.86764705882352944</v>
      </c>
      <c r="EG413" s="167">
        <f>AVERAGE(DT$6:DT413)</f>
        <v>15.617647058823529</v>
      </c>
      <c r="EH413" s="167">
        <f>AVERAGE(DU$6:DU413)</f>
        <v>236.62254901960785</v>
      </c>
      <c r="FJ413" s="103">
        <v>408</v>
      </c>
      <c r="FK413" s="165">
        <v>6.8252341293166134</v>
      </c>
      <c r="FL413" s="163">
        <v>0.25</v>
      </c>
      <c r="FM413" s="161">
        <v>3</v>
      </c>
      <c r="FN413" s="168">
        <v>338</v>
      </c>
      <c r="FO413" s="161">
        <v>8</v>
      </c>
      <c r="FP413" s="161">
        <v>8</v>
      </c>
      <c r="FQ413" s="161">
        <v>0</v>
      </c>
      <c r="FR413" s="168">
        <v>1440</v>
      </c>
      <c r="FS413" s="168">
        <v>0</v>
      </c>
      <c r="FT413" s="168">
        <v>400</v>
      </c>
      <c r="FU413" s="168">
        <v>120</v>
      </c>
      <c r="FV413" s="168">
        <v>1483</v>
      </c>
      <c r="FW413" s="161">
        <v>2</v>
      </c>
      <c r="FX413" s="168">
        <v>72</v>
      </c>
      <c r="FY413" s="168">
        <v>29</v>
      </c>
      <c r="FZ413" s="161" t="s">
        <v>117</v>
      </c>
      <c r="GB413" s="160">
        <f>AVERAGE(FO$6:FO413)</f>
        <v>9.8970588235294112</v>
      </c>
      <c r="GC413" s="160">
        <f>AVERAGE(FP$6:FP413)</f>
        <v>9.8970588235294112</v>
      </c>
      <c r="GD413" s="160">
        <f>AVERAGE(FQ$6:FQ413)</f>
        <v>0</v>
      </c>
      <c r="GE413" s="166">
        <f>AVERAGE(FR$6:FR413)</f>
        <v>1781.4705882352941</v>
      </c>
      <c r="GF413" s="166">
        <f>AVERAGE(FS$6:FS413)</f>
        <v>0</v>
      </c>
      <c r="GG413" s="166">
        <f>AVERAGE(FT$6:FT413)</f>
        <v>494.85294117647061</v>
      </c>
      <c r="GH413" s="166">
        <f>AVERAGE(FU$6:FU413)</f>
        <v>148.45588235294119</v>
      </c>
      <c r="GI413" s="166">
        <f>AVERAGE(FV$6:FV413)</f>
        <v>1630.6838235294117</v>
      </c>
      <c r="GJ413" s="160">
        <f>AVERAGE(FW$6:FW413)</f>
        <v>0.84803921568627449</v>
      </c>
      <c r="GK413" s="166">
        <f>AVERAGE(FX$6:FX413)</f>
        <v>30.529411764705884</v>
      </c>
      <c r="GL413" s="166">
        <f>AVERAGE(FY$6:FY413)</f>
        <v>181.31617647058823</v>
      </c>
      <c r="HM413" s="98">
        <v>408</v>
      </c>
      <c r="HN413" s="179">
        <v>13.291797511791383</v>
      </c>
      <c r="HO413" s="188">
        <v>0.05</v>
      </c>
      <c r="HP413" s="177">
        <v>3</v>
      </c>
      <c r="HQ413" s="191">
        <v>502</v>
      </c>
      <c r="HR413" s="177">
        <v>15</v>
      </c>
      <c r="HS413" s="177">
        <v>15</v>
      </c>
      <c r="HT413" s="177">
        <v>0</v>
      </c>
      <c r="HU413" s="191">
        <v>2250</v>
      </c>
      <c r="HV413" s="191">
        <v>0</v>
      </c>
      <c r="HW413" s="191">
        <v>750</v>
      </c>
      <c r="HX413" s="191">
        <v>225</v>
      </c>
      <c r="HY413" s="191">
        <v>2102</v>
      </c>
      <c r="HZ413" s="177">
        <v>1</v>
      </c>
      <c r="IA413" s="191">
        <v>30</v>
      </c>
      <c r="IB413" s="191">
        <v>178</v>
      </c>
      <c r="IC413" s="177" t="s">
        <v>117</v>
      </c>
      <c r="IE413" s="164">
        <f>AVERAGE(HR$6:HR413)</f>
        <v>19.882352941176471</v>
      </c>
      <c r="IF413" s="164">
        <f>AVERAGE(HS$6:HS413)</f>
        <v>19.215686274509803</v>
      </c>
      <c r="IG413" s="164">
        <f>AVERAGE(HT$6:HT413)</f>
        <v>1.0343137254901962</v>
      </c>
      <c r="IH413" s="167">
        <f>AVERAGE(HU$6:HU413)</f>
        <v>2882.3529411764707</v>
      </c>
      <c r="II413" s="167">
        <f>AVERAGE(HV$6:HV413)</f>
        <v>155.14705882352942</v>
      </c>
      <c r="IJ413" s="167">
        <f>AVERAGE(HW$6:HW413)</f>
        <v>909.06862745098044</v>
      </c>
      <c r="IK413" s="167">
        <f>AVERAGE(HX$6:HX413)</f>
        <v>272.72058823529414</v>
      </c>
      <c r="IL413" s="167">
        <f>AVERAGE(HY$6:HY413)</f>
        <v>2315.7279411764707</v>
      </c>
      <c r="IM413" s="164">
        <f>AVERAGE(HZ$6:HZ413)</f>
        <v>2.3897058823529411</v>
      </c>
      <c r="IN413" s="167">
        <f>AVERAGE(IA$6:IA413)</f>
        <v>71.691176470588232</v>
      </c>
      <c r="IO413" s="167">
        <f>AVERAGE(IB$6:IB413)</f>
        <v>638.31617647058829</v>
      </c>
    </row>
    <row r="414" spans="2:249" x14ac:dyDescent="0.2">
      <c r="B414" s="103">
        <v>409</v>
      </c>
      <c r="C414" s="165">
        <v>21.208338024393449</v>
      </c>
      <c r="D414" s="163">
        <v>0.15</v>
      </c>
      <c r="E414" s="161">
        <v>2</v>
      </c>
      <c r="F414" s="168">
        <v>368</v>
      </c>
      <c r="G414" s="161">
        <v>20</v>
      </c>
      <c r="H414" s="161">
        <v>20</v>
      </c>
      <c r="I414" s="161">
        <v>0</v>
      </c>
      <c r="J414" s="168">
        <v>2400</v>
      </c>
      <c r="K414" s="168">
        <v>0</v>
      </c>
      <c r="L414" s="168">
        <v>1000</v>
      </c>
      <c r="M414" s="168">
        <v>300</v>
      </c>
      <c r="N414" s="168">
        <v>2293</v>
      </c>
      <c r="O414" s="161">
        <v>3</v>
      </c>
      <c r="P414" s="168">
        <v>36</v>
      </c>
      <c r="Q414" s="168">
        <v>143</v>
      </c>
      <c r="R414" s="161" t="s">
        <v>116</v>
      </c>
      <c r="T414" s="169">
        <f>AVERAGE(G$6:G414)</f>
        <v>23.422982885085574</v>
      </c>
      <c r="U414" s="169">
        <f>AVERAGE(H$6:H414)</f>
        <v>20.792176039119806</v>
      </c>
      <c r="V414" s="169">
        <f>AVERAGE(I$6:I414)</f>
        <v>1.3838630806845966</v>
      </c>
      <c r="W414" s="170">
        <f>AVERAGE(J$6:J414)</f>
        <v>2495.0611246943763</v>
      </c>
      <c r="X414" s="170">
        <f>AVERAGE(K$6:K414)</f>
        <v>166.06356968215158</v>
      </c>
      <c r="Y414" s="170">
        <f>AVERAGE(L$6:L414)</f>
        <v>970.41564792176041</v>
      </c>
      <c r="Z414" s="170">
        <f>AVERAGE(M$6:M414)</f>
        <v>291.12469437652811</v>
      </c>
      <c r="AA414" s="170">
        <f>AVERAGE(N$6:N414)</f>
        <v>2407.2982885085576</v>
      </c>
      <c r="AB414" s="169">
        <f>AVERAGE(O$6:O414)</f>
        <v>3.0391198044009782</v>
      </c>
      <c r="AC414" s="170">
        <f>AVERAGE(P$6:P414)</f>
        <v>36.469437652811735</v>
      </c>
      <c r="AD414" s="170">
        <f>AVERAGE(Q$6:Q414)</f>
        <v>124.2322738386308</v>
      </c>
      <c r="AY414" s="5"/>
      <c r="AZ414" s="26">
        <v>409</v>
      </c>
      <c r="BA414" s="165">
        <v>17.054316244796954</v>
      </c>
      <c r="BB414" s="176">
        <v>0.25</v>
      </c>
      <c r="BC414" s="161">
        <v>9</v>
      </c>
      <c r="BD414" s="182">
        <v>401</v>
      </c>
      <c r="BE414" s="161">
        <v>22</v>
      </c>
      <c r="BF414" s="161">
        <v>22</v>
      </c>
      <c r="BG414" s="161">
        <v>2</v>
      </c>
      <c r="BH414" s="168">
        <v>3300</v>
      </c>
      <c r="BI414" s="168">
        <v>300</v>
      </c>
      <c r="BJ414" s="168">
        <v>1000</v>
      </c>
      <c r="BK414" s="168">
        <v>300</v>
      </c>
      <c r="BL414" s="168">
        <v>2626</v>
      </c>
      <c r="BM414" s="161">
        <v>4</v>
      </c>
      <c r="BN414" s="168">
        <v>60</v>
      </c>
      <c r="BO414" s="168">
        <v>734</v>
      </c>
      <c r="BP414" s="161" t="s">
        <v>116</v>
      </c>
      <c r="BR414" s="164">
        <f>AVERAGE(BE$6:BE414)</f>
        <v>19.757946210268948</v>
      </c>
      <c r="BS414" s="164">
        <f>AVERAGE(BF$6:BF414)</f>
        <v>18.951100244498779</v>
      </c>
      <c r="BT414" s="164">
        <f>AVERAGE(BG$6:BG414)</f>
        <v>0.71638141809290956</v>
      </c>
      <c r="BU414" s="167">
        <f>AVERAGE(BH$6:BH414)</f>
        <v>2842.6650366748167</v>
      </c>
      <c r="BV414" s="167">
        <f>AVERAGE(BI$6:BI414)</f>
        <v>107.45721271393643</v>
      </c>
      <c r="BW414" s="167">
        <f>AVERAGE(BJ$6:BJ414)</f>
        <v>911.73594132029336</v>
      </c>
      <c r="BX414" s="167">
        <f>AVERAGE(BK$6:BK414)</f>
        <v>273.52078239608801</v>
      </c>
      <c r="BY414" s="167">
        <f>AVERAGE(BL$6:BL414)</f>
        <v>2262.2249388753057</v>
      </c>
      <c r="BZ414" s="164">
        <f>AVERAGE(BM$6:BM414)</f>
        <v>2.2640586797066016</v>
      </c>
      <c r="CA414" s="167">
        <f>AVERAGE(BN$6:BN414)</f>
        <v>33.960880195599024</v>
      </c>
      <c r="CB414" s="167">
        <f>AVERAGE(BO$6:BO414)</f>
        <v>614.40097799511</v>
      </c>
      <c r="DF414" s="103">
        <v>409</v>
      </c>
      <c r="DG414" s="192">
        <v>6.966719178874591</v>
      </c>
      <c r="DH414" s="193">
        <v>0.1</v>
      </c>
      <c r="DI414" s="105">
        <v>6</v>
      </c>
      <c r="DJ414" s="194">
        <v>193</v>
      </c>
      <c r="DK414" s="105">
        <v>12</v>
      </c>
      <c r="DL414" s="105">
        <v>12</v>
      </c>
      <c r="DM414" s="105">
        <v>0</v>
      </c>
      <c r="DN414" s="194">
        <v>2160</v>
      </c>
      <c r="DO414" s="194">
        <v>0</v>
      </c>
      <c r="DP414" s="194">
        <v>600</v>
      </c>
      <c r="DQ414" s="194">
        <v>180</v>
      </c>
      <c r="DR414" s="194">
        <v>1598</v>
      </c>
      <c r="DS414" s="105">
        <v>1</v>
      </c>
      <c r="DT414" s="194">
        <v>18</v>
      </c>
      <c r="DU414" s="194">
        <v>580</v>
      </c>
      <c r="DV414" s="105" t="s">
        <v>117</v>
      </c>
      <c r="DX414" s="164">
        <f>AVERAGE(DK$6:DK414)</f>
        <v>10.422982885085574</v>
      </c>
      <c r="DY414" s="164">
        <f>AVERAGE(DL$6:DL414)</f>
        <v>10.422982885085574</v>
      </c>
      <c r="DZ414" s="164">
        <f>AVERAGE(DM$6:DM414)</f>
        <v>0</v>
      </c>
      <c r="EA414" s="167">
        <f>AVERAGE(DN$6:DN414)</f>
        <v>1876.1369193154035</v>
      </c>
      <c r="EB414" s="167">
        <f>AVERAGE(DO$6:DO414)</f>
        <v>0</v>
      </c>
      <c r="EC414" s="167">
        <f>AVERAGE(DP$6:DP414)</f>
        <v>521.14914425427878</v>
      </c>
      <c r="ED414" s="167">
        <f>AVERAGE(DQ$6:DQ414)</f>
        <v>156.34474327628362</v>
      </c>
      <c r="EE414" s="167">
        <f>AVERAGE(DR$6:DR414)</f>
        <v>1654.2982885085576</v>
      </c>
      <c r="EF414" s="164">
        <f>AVERAGE(DS$6:DS414)</f>
        <v>0.86797066014669921</v>
      </c>
      <c r="EG414" s="167">
        <f>AVERAGE(DT$6:DT414)</f>
        <v>15.623471882640587</v>
      </c>
      <c r="EH414" s="167">
        <f>AVERAGE(DU$6:DU414)</f>
        <v>237.46210268948656</v>
      </c>
      <c r="FJ414" s="103">
        <v>409</v>
      </c>
      <c r="FK414" s="165">
        <v>8.106497367411917</v>
      </c>
      <c r="FL414" s="163">
        <v>0.1</v>
      </c>
      <c r="FM414" s="161">
        <v>3</v>
      </c>
      <c r="FN414" s="168">
        <v>555</v>
      </c>
      <c r="FO414" s="161">
        <v>10</v>
      </c>
      <c r="FP414" s="161">
        <v>10</v>
      </c>
      <c r="FQ414" s="161">
        <v>0</v>
      </c>
      <c r="FR414" s="168">
        <v>1800</v>
      </c>
      <c r="FS414" s="168">
        <v>0</v>
      </c>
      <c r="FT414" s="168">
        <v>500</v>
      </c>
      <c r="FU414" s="168">
        <v>150</v>
      </c>
      <c r="FV414" s="168">
        <v>1830</v>
      </c>
      <c r="FW414" s="161">
        <v>1</v>
      </c>
      <c r="FX414" s="168">
        <v>36</v>
      </c>
      <c r="FY414" s="168">
        <v>6</v>
      </c>
      <c r="FZ414" s="161" t="s">
        <v>117</v>
      </c>
      <c r="GB414" s="160">
        <f>AVERAGE(FO$6:FO414)</f>
        <v>9.8973105134474331</v>
      </c>
      <c r="GC414" s="160">
        <f>AVERAGE(FP$6:FP414)</f>
        <v>9.8973105134474331</v>
      </c>
      <c r="GD414" s="160">
        <f>AVERAGE(FQ$6:FQ414)</f>
        <v>0</v>
      </c>
      <c r="GE414" s="166">
        <f>AVERAGE(FR$6:FR414)</f>
        <v>1781.515892420538</v>
      </c>
      <c r="GF414" s="166">
        <f>AVERAGE(FS$6:FS414)</f>
        <v>0</v>
      </c>
      <c r="GG414" s="166">
        <f>AVERAGE(FT$6:FT414)</f>
        <v>494.86552567237163</v>
      </c>
      <c r="GH414" s="166">
        <f>AVERAGE(FU$6:FU414)</f>
        <v>148.45965770171148</v>
      </c>
      <c r="GI414" s="166">
        <f>AVERAGE(FV$6:FV414)</f>
        <v>1631.1711491442543</v>
      </c>
      <c r="GJ414" s="160">
        <f>AVERAGE(FW$6:FW414)</f>
        <v>0.84841075794621024</v>
      </c>
      <c r="GK414" s="166">
        <f>AVERAGE(FX$6:FX414)</f>
        <v>30.542787286063568</v>
      </c>
      <c r="GL414" s="166">
        <f>AVERAGE(FY$6:FY414)</f>
        <v>180.88753056234719</v>
      </c>
      <c r="HM414" s="98">
        <v>409</v>
      </c>
      <c r="HN414" s="179">
        <v>18.159220760067388</v>
      </c>
      <c r="HO414" s="188">
        <v>0.2</v>
      </c>
      <c r="HP414" s="177">
        <v>3</v>
      </c>
      <c r="HQ414" s="191">
        <v>210</v>
      </c>
      <c r="HR414" s="177">
        <v>17</v>
      </c>
      <c r="HS414" s="177">
        <v>17</v>
      </c>
      <c r="HT414" s="177">
        <v>0</v>
      </c>
      <c r="HU414" s="191">
        <v>2550</v>
      </c>
      <c r="HV414" s="191">
        <v>0</v>
      </c>
      <c r="HW414" s="191">
        <v>850</v>
      </c>
      <c r="HX414" s="191">
        <v>255</v>
      </c>
      <c r="HY414" s="191">
        <v>1940</v>
      </c>
      <c r="HZ414" s="177">
        <v>4</v>
      </c>
      <c r="IA414" s="191">
        <v>120</v>
      </c>
      <c r="IB414" s="191">
        <v>730</v>
      </c>
      <c r="IC414" s="177" t="s">
        <v>117</v>
      </c>
      <c r="IE414" s="164">
        <f>AVERAGE(HR$6:HR414)</f>
        <v>19.875305623471881</v>
      </c>
      <c r="IF414" s="164">
        <f>AVERAGE(HS$6:HS414)</f>
        <v>19.210268948655258</v>
      </c>
      <c r="IG414" s="164">
        <f>AVERAGE(HT$6:HT414)</f>
        <v>1.0317848410757946</v>
      </c>
      <c r="IH414" s="167">
        <f>AVERAGE(HU$6:HU414)</f>
        <v>2881.5403422982886</v>
      </c>
      <c r="II414" s="167">
        <f>AVERAGE(HV$6:HV414)</f>
        <v>154.76772616136918</v>
      </c>
      <c r="IJ414" s="167">
        <f>AVERAGE(HW$6:HW414)</f>
        <v>908.92420537897306</v>
      </c>
      <c r="IK414" s="167">
        <f>AVERAGE(HX$6:HX414)</f>
        <v>272.67726161369194</v>
      </c>
      <c r="IL414" s="167">
        <f>AVERAGE(HY$6:HY414)</f>
        <v>2314.8092909535453</v>
      </c>
      <c r="IM414" s="164">
        <f>AVERAGE(HZ$6:HZ414)</f>
        <v>2.3936430317848409</v>
      </c>
      <c r="IN414" s="167">
        <f>AVERAGE(IA$6:IA414)</f>
        <v>71.809290953545229</v>
      </c>
      <c r="IO414" s="167">
        <f>AVERAGE(IB$6:IB414)</f>
        <v>638.54034229828846</v>
      </c>
    </row>
    <row r="415" spans="2:249" x14ac:dyDescent="0.2">
      <c r="B415" s="103">
        <v>410</v>
      </c>
      <c r="C415" s="165">
        <v>18.536750471960154</v>
      </c>
      <c r="D415" s="163">
        <v>0.05</v>
      </c>
      <c r="E415" s="161">
        <v>7</v>
      </c>
      <c r="F415" s="168">
        <v>169</v>
      </c>
      <c r="G415" s="161">
        <v>25</v>
      </c>
      <c r="H415" s="161">
        <v>22</v>
      </c>
      <c r="I415" s="161">
        <v>2</v>
      </c>
      <c r="J415" s="168">
        <v>2640</v>
      </c>
      <c r="K415" s="168">
        <v>240</v>
      </c>
      <c r="L415" s="168">
        <v>1000</v>
      </c>
      <c r="M415" s="168">
        <v>300</v>
      </c>
      <c r="N415" s="168">
        <v>2334</v>
      </c>
      <c r="O415" s="161">
        <v>1</v>
      </c>
      <c r="P415" s="168">
        <v>12</v>
      </c>
      <c r="Q415" s="168">
        <v>318</v>
      </c>
      <c r="R415" s="161" t="s">
        <v>116</v>
      </c>
      <c r="T415" s="169">
        <f>AVERAGE(G$6:G415)</f>
        <v>23.426829268292682</v>
      </c>
      <c r="U415" s="169">
        <f>AVERAGE(H$6:H415)</f>
        <v>20.795121951219514</v>
      </c>
      <c r="V415" s="169">
        <f>AVERAGE(I$6:I415)</f>
        <v>1.3853658536585365</v>
      </c>
      <c r="W415" s="170">
        <f>AVERAGE(J$6:J415)</f>
        <v>2495.4146341463415</v>
      </c>
      <c r="X415" s="170">
        <f>AVERAGE(K$6:K415)</f>
        <v>166.2439024390244</v>
      </c>
      <c r="Y415" s="170">
        <f>AVERAGE(L$6:L415)</f>
        <v>970.48780487804879</v>
      </c>
      <c r="Z415" s="170">
        <f>AVERAGE(M$6:M415)</f>
        <v>291.14634146341461</v>
      </c>
      <c r="AA415" s="170">
        <f>AVERAGE(N$6:N415)</f>
        <v>2407.1195121951218</v>
      </c>
      <c r="AB415" s="169">
        <f>AVERAGE(O$6:O415)</f>
        <v>3.0341463414634147</v>
      </c>
      <c r="AC415" s="170">
        <f>AVERAGE(P$6:P415)</f>
        <v>36.409756097560972</v>
      </c>
      <c r="AD415" s="170">
        <f>AVERAGE(Q$6:Q415)</f>
        <v>124.70487804878049</v>
      </c>
      <c r="AY415" s="5"/>
      <c r="AZ415" s="26">
        <v>410</v>
      </c>
      <c r="BA415" s="165">
        <v>16.721452133211777</v>
      </c>
      <c r="BB415" s="176">
        <v>0.15</v>
      </c>
      <c r="BC415" s="161">
        <v>4</v>
      </c>
      <c r="BD415" s="182">
        <v>435</v>
      </c>
      <c r="BE415" s="161">
        <v>18</v>
      </c>
      <c r="BF415" s="161">
        <v>18</v>
      </c>
      <c r="BG415" s="161">
        <v>0</v>
      </c>
      <c r="BH415" s="168">
        <v>2700</v>
      </c>
      <c r="BI415" s="168">
        <v>0</v>
      </c>
      <c r="BJ415" s="168">
        <v>900</v>
      </c>
      <c r="BK415" s="168">
        <v>270</v>
      </c>
      <c r="BL415" s="168">
        <v>2230</v>
      </c>
      <c r="BM415" s="161">
        <v>3</v>
      </c>
      <c r="BN415" s="168">
        <v>45</v>
      </c>
      <c r="BO415" s="168">
        <v>515</v>
      </c>
      <c r="BP415" s="161" t="s">
        <v>117</v>
      </c>
      <c r="BR415" s="164">
        <f>AVERAGE(BE$6:BE415)</f>
        <v>19.753658536585366</v>
      </c>
      <c r="BS415" s="164">
        <f>AVERAGE(BF$6:BF415)</f>
        <v>18.948780487804878</v>
      </c>
      <c r="BT415" s="164">
        <f>AVERAGE(BG$6:BG415)</f>
        <v>0.71463414634146338</v>
      </c>
      <c r="BU415" s="167">
        <f>AVERAGE(BH$6:BH415)</f>
        <v>2842.3170731707319</v>
      </c>
      <c r="BV415" s="167">
        <f>AVERAGE(BI$6:BI415)</f>
        <v>107.19512195121951</v>
      </c>
      <c r="BW415" s="167">
        <f>AVERAGE(BJ$6:BJ415)</f>
        <v>911.70731707317077</v>
      </c>
      <c r="BX415" s="167">
        <f>AVERAGE(BK$6:BK415)</f>
        <v>273.51219512195121</v>
      </c>
      <c r="BY415" s="167">
        <f>AVERAGE(BL$6:BL415)</f>
        <v>2262.1463414634145</v>
      </c>
      <c r="BZ415" s="164">
        <f>AVERAGE(BM$6:BM415)</f>
        <v>2.2658536585365852</v>
      </c>
      <c r="CA415" s="167">
        <f>AVERAGE(BN$6:BN415)</f>
        <v>33.987804878048777</v>
      </c>
      <c r="CB415" s="167">
        <f>AVERAGE(BO$6:BO415)</f>
        <v>614.15853658536582</v>
      </c>
      <c r="DF415" s="103">
        <v>410</v>
      </c>
      <c r="DG415" s="192">
        <v>6.1638194173996048</v>
      </c>
      <c r="DH415" s="193">
        <v>0.05</v>
      </c>
      <c r="DI415" s="105">
        <v>4</v>
      </c>
      <c r="DJ415" s="194">
        <v>433</v>
      </c>
      <c r="DK415" s="105">
        <v>10</v>
      </c>
      <c r="DL415" s="105">
        <v>10</v>
      </c>
      <c r="DM415" s="105">
        <v>0</v>
      </c>
      <c r="DN415" s="194">
        <v>1800</v>
      </c>
      <c r="DO415" s="194">
        <v>0</v>
      </c>
      <c r="DP415" s="194">
        <v>500</v>
      </c>
      <c r="DQ415" s="194">
        <v>150</v>
      </c>
      <c r="DR415" s="194">
        <v>1708</v>
      </c>
      <c r="DS415" s="105">
        <v>0</v>
      </c>
      <c r="DT415" s="194">
        <v>0</v>
      </c>
      <c r="DU415" s="194">
        <v>92</v>
      </c>
      <c r="DV415" s="105" t="s">
        <v>117</v>
      </c>
      <c r="DX415" s="164">
        <f>AVERAGE(DK$6:DK415)</f>
        <v>10.421951219512195</v>
      </c>
      <c r="DY415" s="164">
        <f>AVERAGE(DL$6:DL415)</f>
        <v>10.421951219512195</v>
      </c>
      <c r="DZ415" s="164">
        <f>AVERAGE(DM$6:DM415)</f>
        <v>0</v>
      </c>
      <c r="EA415" s="167">
        <f>AVERAGE(DN$6:DN415)</f>
        <v>1875.9512195121952</v>
      </c>
      <c r="EB415" s="167">
        <f>AVERAGE(DO$6:DO415)</f>
        <v>0</v>
      </c>
      <c r="EC415" s="167">
        <f>AVERAGE(DP$6:DP415)</f>
        <v>521.09756097560978</v>
      </c>
      <c r="ED415" s="167">
        <f>AVERAGE(DQ$6:DQ415)</f>
        <v>156.32926829268294</v>
      </c>
      <c r="EE415" s="167">
        <f>AVERAGE(DR$6:DR415)</f>
        <v>1654.429268292683</v>
      </c>
      <c r="EF415" s="164">
        <f>AVERAGE(DS$6:DS415)</f>
        <v>0.86585365853658536</v>
      </c>
      <c r="EG415" s="167">
        <f>AVERAGE(DT$6:DT415)</f>
        <v>15.585365853658537</v>
      </c>
      <c r="EH415" s="167">
        <f>AVERAGE(DU$6:DU415)</f>
        <v>237.10731707317072</v>
      </c>
      <c r="FJ415" s="103">
        <v>410</v>
      </c>
      <c r="FK415" s="165">
        <v>6.8088363780158954</v>
      </c>
      <c r="FL415" s="163">
        <v>0.1</v>
      </c>
      <c r="FM415" s="161">
        <v>6</v>
      </c>
      <c r="FN415" s="168">
        <v>450</v>
      </c>
      <c r="FO415" s="161">
        <v>12</v>
      </c>
      <c r="FP415" s="161">
        <v>12</v>
      </c>
      <c r="FQ415" s="161">
        <v>0</v>
      </c>
      <c r="FR415" s="168">
        <v>2160</v>
      </c>
      <c r="FS415" s="168">
        <v>0</v>
      </c>
      <c r="FT415" s="168">
        <v>600</v>
      </c>
      <c r="FU415" s="168">
        <v>180</v>
      </c>
      <c r="FV415" s="168">
        <v>1855</v>
      </c>
      <c r="FW415" s="161">
        <v>1</v>
      </c>
      <c r="FX415" s="168">
        <v>36</v>
      </c>
      <c r="FY415" s="168">
        <v>341</v>
      </c>
      <c r="FZ415" s="161" t="s">
        <v>117</v>
      </c>
      <c r="GB415" s="160">
        <f>AVERAGE(FO$6:FO415)</f>
        <v>9.9024390243902438</v>
      </c>
      <c r="GC415" s="160">
        <f>AVERAGE(FP$6:FP415)</f>
        <v>9.9024390243902438</v>
      </c>
      <c r="GD415" s="160">
        <f>AVERAGE(FQ$6:FQ415)</f>
        <v>0</v>
      </c>
      <c r="GE415" s="166">
        <f>AVERAGE(FR$6:FR415)</f>
        <v>1782.439024390244</v>
      </c>
      <c r="GF415" s="166">
        <f>AVERAGE(FS$6:FS415)</f>
        <v>0</v>
      </c>
      <c r="GG415" s="166">
        <f>AVERAGE(FT$6:FT415)</f>
        <v>495.1219512195122</v>
      </c>
      <c r="GH415" s="166">
        <f>AVERAGE(FU$6:FU415)</f>
        <v>148.53658536585365</v>
      </c>
      <c r="GI415" s="166">
        <f>AVERAGE(FV$6:FV415)</f>
        <v>1631.7170731707317</v>
      </c>
      <c r="GJ415" s="160">
        <f>AVERAGE(FW$6:FW415)</f>
        <v>0.84878048780487803</v>
      </c>
      <c r="GK415" s="166">
        <f>AVERAGE(FX$6:FX415)</f>
        <v>30.556097560975608</v>
      </c>
      <c r="GL415" s="166">
        <f>AVERAGE(FY$6:FY415)</f>
        <v>181.27804878048781</v>
      </c>
      <c r="HM415" s="98">
        <v>410</v>
      </c>
      <c r="HN415" s="179">
        <v>22.160521800062295</v>
      </c>
      <c r="HO415" s="188">
        <v>0.15</v>
      </c>
      <c r="HP415" s="177">
        <v>4</v>
      </c>
      <c r="HQ415" s="191">
        <v>112</v>
      </c>
      <c r="HR415" s="177">
        <v>23</v>
      </c>
      <c r="HS415" s="177">
        <v>23</v>
      </c>
      <c r="HT415" s="177">
        <v>3</v>
      </c>
      <c r="HU415" s="191">
        <v>3450</v>
      </c>
      <c r="HV415" s="191">
        <v>450</v>
      </c>
      <c r="HW415" s="191">
        <v>1000</v>
      </c>
      <c r="HX415" s="191">
        <v>300</v>
      </c>
      <c r="HY415" s="191">
        <v>2487</v>
      </c>
      <c r="HZ415" s="177">
        <v>3</v>
      </c>
      <c r="IA415" s="191">
        <v>90</v>
      </c>
      <c r="IB415" s="191">
        <v>1053</v>
      </c>
      <c r="IC415" s="177" t="s">
        <v>116</v>
      </c>
      <c r="IE415" s="164">
        <f>AVERAGE(HR$6:HR415)</f>
        <v>19.882926829268293</v>
      </c>
      <c r="IF415" s="164">
        <f>AVERAGE(HS$6:HS415)</f>
        <v>19.219512195121951</v>
      </c>
      <c r="IG415" s="164">
        <f>AVERAGE(HT$6:HT415)</f>
        <v>1.0365853658536586</v>
      </c>
      <c r="IH415" s="167">
        <f>AVERAGE(HU$6:HU415)</f>
        <v>2882.9268292682927</v>
      </c>
      <c r="II415" s="167">
        <f>AVERAGE(HV$6:HV415)</f>
        <v>155.48780487804879</v>
      </c>
      <c r="IJ415" s="167">
        <f>AVERAGE(HW$6:HW415)</f>
        <v>909.14634146341461</v>
      </c>
      <c r="IK415" s="167">
        <f>AVERAGE(HX$6:HX415)</f>
        <v>272.7439024390244</v>
      </c>
      <c r="IL415" s="167">
        <f>AVERAGE(HY$6:HY415)</f>
        <v>2315.2292682926827</v>
      </c>
      <c r="IM415" s="164">
        <f>AVERAGE(HZ$6:HZ415)</f>
        <v>2.3951219512195121</v>
      </c>
      <c r="IN415" s="167">
        <f>AVERAGE(IA$6:IA415)</f>
        <v>71.853658536585371</v>
      </c>
      <c r="IO415" s="167">
        <f>AVERAGE(IB$6:IB415)</f>
        <v>639.55121951219508</v>
      </c>
    </row>
    <row r="416" spans="2:249" x14ac:dyDescent="0.2">
      <c r="B416" s="103">
        <v>411</v>
      </c>
      <c r="C416" s="165">
        <v>20.254061150522588</v>
      </c>
      <c r="D416" s="163">
        <v>0.1</v>
      </c>
      <c r="E416" s="161">
        <v>3</v>
      </c>
      <c r="F416" s="168">
        <v>371</v>
      </c>
      <c r="G416" s="161">
        <v>21</v>
      </c>
      <c r="H416" s="161">
        <v>21</v>
      </c>
      <c r="I416" s="161">
        <v>1</v>
      </c>
      <c r="J416" s="168">
        <v>2520</v>
      </c>
      <c r="K416" s="168">
        <v>120</v>
      </c>
      <c r="L416" s="168">
        <v>1000</v>
      </c>
      <c r="M416" s="168">
        <v>300</v>
      </c>
      <c r="N416" s="168">
        <v>2416</v>
      </c>
      <c r="O416" s="161">
        <v>2</v>
      </c>
      <c r="P416" s="168">
        <v>24</v>
      </c>
      <c r="Q416" s="168">
        <v>128</v>
      </c>
      <c r="R416" s="161" t="s">
        <v>116</v>
      </c>
      <c r="T416" s="169">
        <f>AVERAGE(G$6:G416)</f>
        <v>23.420924574209245</v>
      </c>
      <c r="U416" s="169">
        <f>AVERAGE(H$6:H416)</f>
        <v>20.795620437956206</v>
      </c>
      <c r="V416" s="169">
        <f>AVERAGE(I$6:I416)</f>
        <v>1.3844282238442822</v>
      </c>
      <c r="W416" s="170">
        <f>AVERAGE(J$6:J416)</f>
        <v>2495.4744525547444</v>
      </c>
      <c r="X416" s="170">
        <f>AVERAGE(K$6:K416)</f>
        <v>166.13138686131387</v>
      </c>
      <c r="Y416" s="170">
        <f>AVERAGE(L$6:L416)</f>
        <v>970.55961070559613</v>
      </c>
      <c r="Z416" s="170">
        <f>AVERAGE(M$6:M416)</f>
        <v>291.16788321167883</v>
      </c>
      <c r="AA416" s="170">
        <f>AVERAGE(N$6:N416)</f>
        <v>2407.1411192214114</v>
      </c>
      <c r="AB416" s="169">
        <f>AVERAGE(O$6:O416)</f>
        <v>3.0316301703163018</v>
      </c>
      <c r="AC416" s="170">
        <f>AVERAGE(P$6:P416)</f>
        <v>36.379562043795623</v>
      </c>
      <c r="AD416" s="170">
        <f>AVERAGE(Q$6:Q416)</f>
        <v>124.71289537712896</v>
      </c>
      <c r="AY416" s="5"/>
      <c r="AZ416" s="26">
        <v>411</v>
      </c>
      <c r="BA416" s="165">
        <v>16.840031313889444</v>
      </c>
      <c r="BB416" s="176">
        <v>0.15</v>
      </c>
      <c r="BC416" s="161">
        <v>2</v>
      </c>
      <c r="BD416" s="182">
        <v>300</v>
      </c>
      <c r="BE416" s="161">
        <v>16</v>
      </c>
      <c r="BF416" s="161">
        <v>16</v>
      </c>
      <c r="BG416" s="161">
        <v>0</v>
      </c>
      <c r="BH416" s="168">
        <v>2400</v>
      </c>
      <c r="BI416" s="168">
        <v>0</v>
      </c>
      <c r="BJ416" s="168">
        <v>800</v>
      </c>
      <c r="BK416" s="168">
        <v>240</v>
      </c>
      <c r="BL416" s="168">
        <v>1965</v>
      </c>
      <c r="BM416" s="161">
        <v>3</v>
      </c>
      <c r="BN416" s="168">
        <v>45</v>
      </c>
      <c r="BO416" s="168">
        <v>480</v>
      </c>
      <c r="BP416" s="161" t="s">
        <v>117</v>
      </c>
      <c r="BR416" s="164">
        <f>AVERAGE(BE$6:BE416)</f>
        <v>19.744525547445257</v>
      </c>
      <c r="BS416" s="164">
        <f>AVERAGE(BF$6:BF416)</f>
        <v>18.941605839416059</v>
      </c>
      <c r="BT416" s="164">
        <f>AVERAGE(BG$6:BG416)</f>
        <v>0.71289537712895379</v>
      </c>
      <c r="BU416" s="167">
        <f>AVERAGE(BH$6:BH416)</f>
        <v>2841.2408759124087</v>
      </c>
      <c r="BV416" s="167">
        <f>AVERAGE(BI$6:BI416)</f>
        <v>106.93430656934306</v>
      </c>
      <c r="BW416" s="167">
        <f>AVERAGE(BJ$6:BJ416)</f>
        <v>911.43552311435519</v>
      </c>
      <c r="BX416" s="167">
        <f>AVERAGE(BK$6:BK416)</f>
        <v>273.43065693430657</v>
      </c>
      <c r="BY416" s="167">
        <f>AVERAGE(BL$6:BL416)</f>
        <v>2261.4233576642337</v>
      </c>
      <c r="BZ416" s="164">
        <f>AVERAGE(BM$6:BM416)</f>
        <v>2.2676399026763989</v>
      </c>
      <c r="CA416" s="167">
        <f>AVERAGE(BN$6:BN416)</f>
        <v>34.014598540145982</v>
      </c>
      <c r="CB416" s="167">
        <f>AVERAGE(BO$6:BO416)</f>
        <v>613.83211678832117</v>
      </c>
      <c r="DF416" s="103">
        <v>411</v>
      </c>
      <c r="DG416" s="192">
        <v>7.745974553202843</v>
      </c>
      <c r="DH416" s="193">
        <v>0.2</v>
      </c>
      <c r="DI416" s="105">
        <v>9</v>
      </c>
      <c r="DJ416" s="194">
        <v>147</v>
      </c>
      <c r="DK416" s="105">
        <v>15</v>
      </c>
      <c r="DL416" s="105">
        <v>15</v>
      </c>
      <c r="DM416" s="105">
        <v>0</v>
      </c>
      <c r="DN416" s="194">
        <v>2700</v>
      </c>
      <c r="DO416" s="194">
        <v>0</v>
      </c>
      <c r="DP416" s="194">
        <v>750</v>
      </c>
      <c r="DQ416" s="194">
        <v>225</v>
      </c>
      <c r="DR416" s="194">
        <v>1747</v>
      </c>
      <c r="DS416" s="105">
        <v>2</v>
      </c>
      <c r="DT416" s="194">
        <v>36</v>
      </c>
      <c r="DU416" s="194">
        <v>989</v>
      </c>
      <c r="DV416" s="105" t="s">
        <v>117</v>
      </c>
      <c r="DX416" s="164">
        <f>AVERAGE(DK$6:DK416)</f>
        <v>10.4330900243309</v>
      </c>
      <c r="DY416" s="164">
        <f>AVERAGE(DL$6:DL416)</f>
        <v>10.4330900243309</v>
      </c>
      <c r="DZ416" s="164">
        <f>AVERAGE(DM$6:DM416)</f>
        <v>0</v>
      </c>
      <c r="EA416" s="167">
        <f>AVERAGE(DN$6:DN416)</f>
        <v>1877.956204379562</v>
      </c>
      <c r="EB416" s="167">
        <f>AVERAGE(DO$6:DO416)</f>
        <v>0</v>
      </c>
      <c r="EC416" s="167">
        <f>AVERAGE(DP$6:DP416)</f>
        <v>521.65450121654499</v>
      </c>
      <c r="ED416" s="167">
        <f>AVERAGE(DQ$6:DQ416)</f>
        <v>156.49635036496349</v>
      </c>
      <c r="EE416" s="167">
        <f>AVERAGE(DR$6:DR416)</f>
        <v>1654.654501216545</v>
      </c>
      <c r="EF416" s="164">
        <f>AVERAGE(DS$6:DS416)</f>
        <v>0.86861313868613144</v>
      </c>
      <c r="EG416" s="167">
        <f>AVERAGE(DT$6:DT416)</f>
        <v>15.635036496350365</v>
      </c>
      <c r="EH416" s="167">
        <f>AVERAGE(DU$6:DU416)</f>
        <v>238.93673965936739</v>
      </c>
      <c r="FJ416" s="103">
        <v>411</v>
      </c>
      <c r="FK416" s="165">
        <v>7.5477844022216658</v>
      </c>
      <c r="FL416" s="163">
        <v>0.15</v>
      </c>
      <c r="FM416" s="161">
        <v>1</v>
      </c>
      <c r="FN416" s="168">
        <v>240</v>
      </c>
      <c r="FO416" s="161">
        <v>8</v>
      </c>
      <c r="FP416" s="161">
        <v>8</v>
      </c>
      <c r="FQ416" s="161">
        <v>0</v>
      </c>
      <c r="FR416" s="168">
        <v>1440</v>
      </c>
      <c r="FS416" s="168">
        <v>0</v>
      </c>
      <c r="FT416" s="168">
        <v>400</v>
      </c>
      <c r="FU416" s="168">
        <v>120</v>
      </c>
      <c r="FV416" s="168">
        <v>1385</v>
      </c>
      <c r="FW416" s="161">
        <v>1</v>
      </c>
      <c r="FX416" s="168">
        <v>36</v>
      </c>
      <c r="FY416" s="168">
        <v>91</v>
      </c>
      <c r="FZ416" s="161" t="s">
        <v>117</v>
      </c>
      <c r="GB416" s="160">
        <f>AVERAGE(FO$6:FO416)</f>
        <v>9.897810218978103</v>
      </c>
      <c r="GC416" s="160">
        <f>AVERAGE(FP$6:FP416)</f>
        <v>9.897810218978103</v>
      </c>
      <c r="GD416" s="160">
        <f>AVERAGE(FQ$6:FQ416)</f>
        <v>0</v>
      </c>
      <c r="GE416" s="166">
        <f>AVERAGE(FR$6:FR416)</f>
        <v>1781.6058394160584</v>
      </c>
      <c r="GF416" s="166">
        <f>AVERAGE(FS$6:FS416)</f>
        <v>0</v>
      </c>
      <c r="GG416" s="166">
        <f>AVERAGE(FT$6:FT416)</f>
        <v>494.8905109489051</v>
      </c>
      <c r="GH416" s="166">
        <f>AVERAGE(FU$6:FU416)</f>
        <v>148.46715328467153</v>
      </c>
      <c r="GI416" s="166">
        <f>AVERAGE(FV$6:FV416)</f>
        <v>1631.1167883211679</v>
      </c>
      <c r="GJ416" s="160">
        <f>AVERAGE(FW$6:FW416)</f>
        <v>0.84914841849148415</v>
      </c>
      <c r="GK416" s="166">
        <f>AVERAGE(FX$6:FX416)</f>
        <v>30.569343065693431</v>
      </c>
      <c r="GL416" s="166">
        <f>AVERAGE(FY$6:FY416)</f>
        <v>181.05839416058393</v>
      </c>
      <c r="HM416" s="98">
        <v>411</v>
      </c>
      <c r="HN416" s="179">
        <v>20.103635659502107</v>
      </c>
      <c r="HO416" s="188">
        <v>0.15</v>
      </c>
      <c r="HP416" s="177">
        <v>0</v>
      </c>
      <c r="HQ416" s="191">
        <v>455</v>
      </c>
      <c r="HR416" s="177">
        <v>17</v>
      </c>
      <c r="HS416" s="177">
        <v>17</v>
      </c>
      <c r="HT416" s="177">
        <v>0</v>
      </c>
      <c r="HU416" s="191">
        <v>2550</v>
      </c>
      <c r="HV416" s="191">
        <v>0</v>
      </c>
      <c r="HW416" s="191">
        <v>850</v>
      </c>
      <c r="HX416" s="191">
        <v>255</v>
      </c>
      <c r="HY416" s="191">
        <v>2185</v>
      </c>
      <c r="HZ416" s="177">
        <v>3</v>
      </c>
      <c r="IA416" s="191">
        <v>90</v>
      </c>
      <c r="IB416" s="191">
        <v>455</v>
      </c>
      <c r="IC416" s="177" t="s">
        <v>117</v>
      </c>
      <c r="IE416" s="164">
        <f>AVERAGE(HR$6:HR416)</f>
        <v>19.875912408759124</v>
      </c>
      <c r="IF416" s="164">
        <f>AVERAGE(HS$6:HS416)</f>
        <v>19.214111922141118</v>
      </c>
      <c r="IG416" s="164">
        <f>AVERAGE(HT$6:HT416)</f>
        <v>1.0340632603406326</v>
      </c>
      <c r="IH416" s="167">
        <f>AVERAGE(HU$6:HU416)</f>
        <v>2882.1167883211679</v>
      </c>
      <c r="II416" s="167">
        <f>AVERAGE(HV$6:HV416)</f>
        <v>155.1094890510949</v>
      </c>
      <c r="IJ416" s="167">
        <f>AVERAGE(HW$6:HW416)</f>
        <v>909.00243309002428</v>
      </c>
      <c r="IK416" s="167">
        <f>AVERAGE(HX$6:HX416)</f>
        <v>272.70072992700727</v>
      </c>
      <c r="IL416" s="167">
        <f>AVERAGE(HY$6:HY416)</f>
        <v>2314.912408759124</v>
      </c>
      <c r="IM416" s="164">
        <f>AVERAGE(HZ$6:HZ416)</f>
        <v>2.3965936739659366</v>
      </c>
      <c r="IN416" s="167">
        <f>AVERAGE(IA$6:IA416)</f>
        <v>71.897810218978108</v>
      </c>
      <c r="IO416" s="167">
        <f>AVERAGE(IB$6:IB416)</f>
        <v>639.10218978102193</v>
      </c>
    </row>
    <row r="417" spans="2:249" x14ac:dyDescent="0.2">
      <c r="B417" s="103">
        <v>412</v>
      </c>
      <c r="C417" s="165">
        <v>25.691917682760412</v>
      </c>
      <c r="D417" s="163">
        <v>0.1</v>
      </c>
      <c r="E417" s="161">
        <v>6</v>
      </c>
      <c r="F417" s="168">
        <v>333</v>
      </c>
      <c r="G417" s="161">
        <v>29</v>
      </c>
      <c r="H417" s="161">
        <v>22</v>
      </c>
      <c r="I417" s="161">
        <v>2</v>
      </c>
      <c r="J417" s="168">
        <v>2640</v>
      </c>
      <c r="K417" s="168">
        <v>240</v>
      </c>
      <c r="L417" s="168">
        <v>1000</v>
      </c>
      <c r="M417" s="168">
        <v>300</v>
      </c>
      <c r="N417" s="168">
        <v>2498</v>
      </c>
      <c r="O417" s="161">
        <v>3</v>
      </c>
      <c r="P417" s="168">
        <v>36</v>
      </c>
      <c r="Q417" s="168">
        <v>178</v>
      </c>
      <c r="R417" s="161" t="s">
        <v>116</v>
      </c>
      <c r="T417" s="169">
        <f>AVERAGE(G$6:G417)</f>
        <v>23.434466019417474</v>
      </c>
      <c r="U417" s="169">
        <f>AVERAGE(H$6:H417)</f>
        <v>20.79854368932039</v>
      </c>
      <c r="V417" s="169">
        <f>AVERAGE(I$6:I417)</f>
        <v>1.3859223300970873</v>
      </c>
      <c r="W417" s="170">
        <f>AVERAGE(J$6:J417)</f>
        <v>2495.8252427184466</v>
      </c>
      <c r="X417" s="170">
        <f>AVERAGE(K$6:K417)</f>
        <v>166.3106796116505</v>
      </c>
      <c r="Y417" s="170">
        <f>AVERAGE(L$6:L417)</f>
        <v>970.63106796116506</v>
      </c>
      <c r="Z417" s="170">
        <f>AVERAGE(M$6:M417)</f>
        <v>291.18932038834953</v>
      </c>
      <c r="AA417" s="170">
        <f>AVERAGE(N$6:N417)</f>
        <v>2407.3616504854367</v>
      </c>
      <c r="AB417" s="169">
        <f>AVERAGE(O$6:O417)</f>
        <v>3.0315533980582523</v>
      </c>
      <c r="AC417" s="170">
        <f>AVERAGE(P$6:P417)</f>
        <v>36.378640776699029</v>
      </c>
      <c r="AD417" s="170">
        <f>AVERAGE(Q$6:Q417)</f>
        <v>124.84223300970874</v>
      </c>
      <c r="AY417" s="5"/>
      <c r="AZ417" s="26">
        <v>412</v>
      </c>
      <c r="BA417" s="165">
        <v>20.129801228649811</v>
      </c>
      <c r="BB417" s="176">
        <v>0.1</v>
      </c>
      <c r="BC417" s="161">
        <v>2</v>
      </c>
      <c r="BD417" s="182">
        <v>453</v>
      </c>
      <c r="BE417" s="161">
        <v>20</v>
      </c>
      <c r="BF417" s="161">
        <v>20</v>
      </c>
      <c r="BG417" s="161">
        <v>0</v>
      </c>
      <c r="BH417" s="168">
        <v>3000</v>
      </c>
      <c r="BI417" s="168">
        <v>0</v>
      </c>
      <c r="BJ417" s="168">
        <v>1000</v>
      </c>
      <c r="BK417" s="168">
        <v>300</v>
      </c>
      <c r="BL417" s="168">
        <v>2378</v>
      </c>
      <c r="BM417" s="161">
        <v>2</v>
      </c>
      <c r="BN417" s="168">
        <v>30</v>
      </c>
      <c r="BO417" s="168">
        <v>652</v>
      </c>
      <c r="BP417" s="161" t="s">
        <v>116</v>
      </c>
      <c r="BR417" s="164">
        <f>AVERAGE(BE$6:BE417)</f>
        <v>19.74514563106796</v>
      </c>
      <c r="BS417" s="164">
        <f>AVERAGE(BF$6:BF417)</f>
        <v>18.944174757281555</v>
      </c>
      <c r="BT417" s="164">
        <f>AVERAGE(BG$6:BG417)</f>
        <v>0.71116504854368934</v>
      </c>
      <c r="BU417" s="167">
        <f>AVERAGE(BH$6:BH417)</f>
        <v>2841.6262135922329</v>
      </c>
      <c r="BV417" s="167">
        <f>AVERAGE(BI$6:BI417)</f>
        <v>106.6747572815534</v>
      </c>
      <c r="BW417" s="167">
        <f>AVERAGE(BJ$6:BJ417)</f>
        <v>911.65048543689318</v>
      </c>
      <c r="BX417" s="167">
        <f>AVERAGE(BK$6:BK417)</f>
        <v>273.49514563106794</v>
      </c>
      <c r="BY417" s="167">
        <f>AVERAGE(BL$6:BL417)</f>
        <v>2261.7063106796118</v>
      </c>
      <c r="BZ417" s="164">
        <f>AVERAGE(BM$6:BM417)</f>
        <v>2.266990291262136</v>
      </c>
      <c r="CA417" s="167">
        <f>AVERAGE(BN$6:BN417)</f>
        <v>34.004854368932037</v>
      </c>
      <c r="CB417" s="167">
        <f>AVERAGE(BO$6:BO417)</f>
        <v>613.92475728155341</v>
      </c>
      <c r="DF417" s="103">
        <v>412</v>
      </c>
      <c r="DG417" s="192">
        <v>6.8802542529320476</v>
      </c>
      <c r="DH417" s="193">
        <v>0.2</v>
      </c>
      <c r="DI417" s="105">
        <v>9</v>
      </c>
      <c r="DJ417" s="194">
        <v>415</v>
      </c>
      <c r="DK417" s="105">
        <v>15</v>
      </c>
      <c r="DL417" s="105">
        <v>15</v>
      </c>
      <c r="DM417" s="105">
        <v>0</v>
      </c>
      <c r="DN417" s="194">
        <v>2700</v>
      </c>
      <c r="DO417" s="194">
        <v>0</v>
      </c>
      <c r="DP417" s="194">
        <v>750</v>
      </c>
      <c r="DQ417" s="194">
        <v>225</v>
      </c>
      <c r="DR417" s="194">
        <v>2015</v>
      </c>
      <c r="DS417" s="105">
        <v>1</v>
      </c>
      <c r="DT417" s="194">
        <v>18</v>
      </c>
      <c r="DU417" s="194">
        <v>703</v>
      </c>
      <c r="DV417" s="105" t="s">
        <v>117</v>
      </c>
      <c r="DX417" s="164">
        <f>AVERAGE(DK$6:DK417)</f>
        <v>10.444174757281553</v>
      </c>
      <c r="DY417" s="164">
        <f>AVERAGE(DL$6:DL417)</f>
        <v>10.444174757281553</v>
      </c>
      <c r="DZ417" s="164">
        <f>AVERAGE(DM$6:DM417)</f>
        <v>0</v>
      </c>
      <c r="EA417" s="167">
        <f>AVERAGE(DN$6:DN417)</f>
        <v>1879.9514563106795</v>
      </c>
      <c r="EB417" s="167">
        <f>AVERAGE(DO$6:DO417)</f>
        <v>0</v>
      </c>
      <c r="EC417" s="167">
        <f>AVERAGE(DP$6:DP417)</f>
        <v>522.20873786407765</v>
      </c>
      <c r="ED417" s="167">
        <f>AVERAGE(DQ$6:DQ417)</f>
        <v>156.66262135922329</v>
      </c>
      <c r="EE417" s="167">
        <f>AVERAGE(DR$6:DR417)</f>
        <v>1655.5291262135922</v>
      </c>
      <c r="EF417" s="164">
        <f>AVERAGE(DS$6:DS417)</f>
        <v>0.8689320388349514</v>
      </c>
      <c r="EG417" s="167">
        <f>AVERAGE(DT$6:DT417)</f>
        <v>15.640776699029127</v>
      </c>
      <c r="EH417" s="167">
        <f>AVERAGE(DU$6:DU417)</f>
        <v>240.0631067961165</v>
      </c>
      <c r="FJ417" s="103">
        <v>412</v>
      </c>
      <c r="FK417" s="165">
        <v>6.2186601685596274</v>
      </c>
      <c r="FL417" s="163">
        <v>0.05</v>
      </c>
      <c r="FM417" s="161">
        <v>1</v>
      </c>
      <c r="FN417" s="168">
        <v>394</v>
      </c>
      <c r="FO417" s="161">
        <v>7</v>
      </c>
      <c r="FP417" s="161">
        <v>7</v>
      </c>
      <c r="FQ417" s="161">
        <v>0</v>
      </c>
      <c r="FR417" s="168">
        <v>1260</v>
      </c>
      <c r="FS417" s="168">
        <v>0</v>
      </c>
      <c r="FT417" s="168">
        <v>350</v>
      </c>
      <c r="FU417" s="168">
        <v>105</v>
      </c>
      <c r="FV417" s="168">
        <v>1474</v>
      </c>
      <c r="FW417" s="161">
        <v>0</v>
      </c>
      <c r="FX417" s="168">
        <v>0</v>
      </c>
      <c r="FY417" s="168">
        <v>-214</v>
      </c>
      <c r="FZ417" s="161" t="s">
        <v>117</v>
      </c>
      <c r="GB417" s="160">
        <f>AVERAGE(FO$6:FO417)</f>
        <v>9.8907766990291268</v>
      </c>
      <c r="GC417" s="160">
        <f>AVERAGE(FP$6:FP417)</f>
        <v>9.8907766990291268</v>
      </c>
      <c r="GD417" s="160">
        <f>AVERAGE(FQ$6:FQ417)</f>
        <v>0</v>
      </c>
      <c r="GE417" s="166">
        <f>AVERAGE(FR$6:FR417)</f>
        <v>1780.3398058252428</v>
      </c>
      <c r="GF417" s="166">
        <f>AVERAGE(FS$6:FS417)</f>
        <v>0</v>
      </c>
      <c r="GG417" s="166">
        <f>AVERAGE(FT$6:FT417)</f>
        <v>494.53883495145629</v>
      </c>
      <c r="GH417" s="166">
        <f>AVERAGE(FU$6:FU417)</f>
        <v>148.36165048543688</v>
      </c>
      <c r="GI417" s="166">
        <f>AVERAGE(FV$6:FV417)</f>
        <v>1630.735436893204</v>
      </c>
      <c r="GJ417" s="160">
        <f>AVERAGE(FW$6:FW417)</f>
        <v>0.84708737864077666</v>
      </c>
      <c r="GK417" s="166">
        <f>AVERAGE(FX$6:FX417)</f>
        <v>30.49514563106796</v>
      </c>
      <c r="GL417" s="166">
        <f>AVERAGE(FY$6:FY417)</f>
        <v>180.09951456310679</v>
      </c>
      <c r="HM417" s="98">
        <v>412</v>
      </c>
      <c r="HN417" s="179">
        <v>20.848317483759171</v>
      </c>
      <c r="HO417" s="188">
        <v>0.05</v>
      </c>
      <c r="HP417" s="177">
        <v>2</v>
      </c>
      <c r="HQ417" s="191">
        <v>515</v>
      </c>
      <c r="HR417" s="177">
        <v>22</v>
      </c>
      <c r="HS417" s="177">
        <v>22</v>
      </c>
      <c r="HT417" s="177">
        <v>2</v>
      </c>
      <c r="HU417" s="191">
        <v>3300</v>
      </c>
      <c r="HV417" s="191">
        <v>300</v>
      </c>
      <c r="HW417" s="191">
        <v>1000</v>
      </c>
      <c r="HX417" s="191">
        <v>300</v>
      </c>
      <c r="HY417" s="191">
        <v>2740</v>
      </c>
      <c r="HZ417" s="177">
        <v>1</v>
      </c>
      <c r="IA417" s="191">
        <v>30</v>
      </c>
      <c r="IB417" s="191">
        <v>590</v>
      </c>
      <c r="IC417" s="177" t="s">
        <v>116</v>
      </c>
      <c r="IE417" s="164">
        <f>AVERAGE(HR$6:HR417)</f>
        <v>19.881067961165048</v>
      </c>
      <c r="IF417" s="164">
        <f>AVERAGE(HS$6:HS417)</f>
        <v>19.220873786407768</v>
      </c>
      <c r="IG417" s="164">
        <f>AVERAGE(HT$6:HT417)</f>
        <v>1.0364077669902914</v>
      </c>
      <c r="IH417" s="167">
        <f>AVERAGE(HU$6:HU417)</f>
        <v>2883.1310679611652</v>
      </c>
      <c r="II417" s="167">
        <f>AVERAGE(HV$6:HV417)</f>
        <v>155.46116504854368</v>
      </c>
      <c r="IJ417" s="167">
        <f>AVERAGE(HW$6:HW417)</f>
        <v>909.22330097087377</v>
      </c>
      <c r="IK417" s="167">
        <f>AVERAGE(HX$6:HX417)</f>
        <v>272.76699029126212</v>
      </c>
      <c r="IL417" s="167">
        <f>AVERAGE(HY$6:HY417)</f>
        <v>2315.9441747572814</v>
      </c>
      <c r="IM417" s="164">
        <f>AVERAGE(HZ$6:HZ417)</f>
        <v>2.3932038834951457</v>
      </c>
      <c r="IN417" s="167">
        <f>AVERAGE(IA$6:IA417)</f>
        <v>71.796116504854368</v>
      </c>
      <c r="IO417" s="167">
        <f>AVERAGE(IB$6:IB417)</f>
        <v>638.98300970873788</v>
      </c>
    </row>
    <row r="418" spans="2:249" x14ac:dyDescent="0.2">
      <c r="B418" s="103">
        <v>413</v>
      </c>
      <c r="C418" s="165">
        <v>13.29188222994534</v>
      </c>
      <c r="D418" s="163">
        <v>0.1</v>
      </c>
      <c r="E418" s="161">
        <v>3</v>
      </c>
      <c r="F418" s="168">
        <v>363</v>
      </c>
      <c r="G418" s="161">
        <v>15</v>
      </c>
      <c r="H418" s="161">
        <v>15</v>
      </c>
      <c r="I418" s="161">
        <v>0</v>
      </c>
      <c r="J418" s="168">
        <v>1800</v>
      </c>
      <c r="K418" s="168">
        <v>0</v>
      </c>
      <c r="L418" s="168">
        <v>750</v>
      </c>
      <c r="M418" s="168">
        <v>225</v>
      </c>
      <c r="N418" s="168">
        <v>1963</v>
      </c>
      <c r="O418" s="161">
        <v>1</v>
      </c>
      <c r="P418" s="168">
        <v>12</v>
      </c>
      <c r="Q418" s="168">
        <v>-151</v>
      </c>
      <c r="R418" s="161" t="s">
        <v>117</v>
      </c>
      <c r="T418" s="169">
        <f>AVERAGE(G$6:G418)</f>
        <v>23.414043583535108</v>
      </c>
      <c r="U418" s="169">
        <f>AVERAGE(H$6:H418)</f>
        <v>20.784503631961257</v>
      </c>
      <c r="V418" s="169">
        <f>AVERAGE(I$6:I418)</f>
        <v>1.3825665859564165</v>
      </c>
      <c r="W418" s="170">
        <f>AVERAGE(J$6:J418)</f>
        <v>2494.1404358353511</v>
      </c>
      <c r="X418" s="170">
        <f>AVERAGE(K$6:K418)</f>
        <v>165.90799031476999</v>
      </c>
      <c r="Y418" s="170">
        <f>AVERAGE(L$6:L418)</f>
        <v>970.09685230024218</v>
      </c>
      <c r="Z418" s="170">
        <f>AVERAGE(M$6:M418)</f>
        <v>291.02905569007265</v>
      </c>
      <c r="AA418" s="170">
        <f>AVERAGE(N$6:N418)</f>
        <v>2406.2857142857142</v>
      </c>
      <c r="AB418" s="169">
        <f>AVERAGE(O$6:O418)</f>
        <v>3.026634382566586</v>
      </c>
      <c r="AC418" s="170">
        <f>AVERAGE(P$6:P418)</f>
        <v>36.319612590799032</v>
      </c>
      <c r="AD418" s="170">
        <f>AVERAGE(Q$6:Q418)</f>
        <v>124.17433414043583</v>
      </c>
      <c r="AY418" s="5"/>
      <c r="AZ418" s="26">
        <v>413</v>
      </c>
      <c r="BA418" s="165">
        <v>22.792148609735417</v>
      </c>
      <c r="BB418" s="176">
        <v>0.2</v>
      </c>
      <c r="BC418" s="161">
        <v>4</v>
      </c>
      <c r="BD418" s="182">
        <v>332</v>
      </c>
      <c r="BE418" s="161">
        <v>22</v>
      </c>
      <c r="BF418" s="161">
        <v>22</v>
      </c>
      <c r="BG418" s="161">
        <v>2</v>
      </c>
      <c r="BH418" s="168">
        <v>3300</v>
      </c>
      <c r="BI418" s="168">
        <v>300</v>
      </c>
      <c r="BJ418" s="168">
        <v>1000</v>
      </c>
      <c r="BK418" s="168">
        <v>300</v>
      </c>
      <c r="BL418" s="168">
        <v>2557</v>
      </c>
      <c r="BM418" s="161">
        <v>5</v>
      </c>
      <c r="BN418" s="168">
        <v>75</v>
      </c>
      <c r="BO418" s="168">
        <v>818</v>
      </c>
      <c r="BP418" s="161" t="s">
        <v>116</v>
      </c>
      <c r="BR418" s="164">
        <f>AVERAGE(BE$6:BE418)</f>
        <v>19.750605326876514</v>
      </c>
      <c r="BS418" s="164">
        <f>AVERAGE(BF$6:BF418)</f>
        <v>18.951573849878933</v>
      </c>
      <c r="BT418" s="164">
        <f>AVERAGE(BG$6:BG418)</f>
        <v>0.7142857142857143</v>
      </c>
      <c r="BU418" s="167">
        <f>AVERAGE(BH$6:BH418)</f>
        <v>2842.7360774818403</v>
      </c>
      <c r="BV418" s="167">
        <f>AVERAGE(BI$6:BI418)</f>
        <v>107.14285714285714</v>
      </c>
      <c r="BW418" s="167">
        <f>AVERAGE(BJ$6:BJ418)</f>
        <v>911.86440677966107</v>
      </c>
      <c r="BX418" s="167">
        <f>AVERAGE(BK$6:BK418)</f>
        <v>273.5593220338983</v>
      </c>
      <c r="BY418" s="167">
        <f>AVERAGE(BL$6:BL418)</f>
        <v>2262.4213075060534</v>
      </c>
      <c r="BZ418" s="164">
        <f>AVERAGE(BM$6:BM418)</f>
        <v>2.2736077481840193</v>
      </c>
      <c r="CA418" s="167">
        <f>AVERAGE(BN$6:BN418)</f>
        <v>34.10411622276029</v>
      </c>
      <c r="CB418" s="167">
        <f>AVERAGE(BO$6:BO418)</f>
        <v>614.41888619854717</v>
      </c>
      <c r="DF418" s="103">
        <v>413</v>
      </c>
      <c r="DG418" s="192">
        <v>6.2712128769534612</v>
      </c>
      <c r="DH418" s="193">
        <v>0.05</v>
      </c>
      <c r="DI418" s="105">
        <v>8</v>
      </c>
      <c r="DJ418" s="194">
        <v>476</v>
      </c>
      <c r="DK418" s="105">
        <v>14</v>
      </c>
      <c r="DL418" s="105">
        <v>14</v>
      </c>
      <c r="DM418" s="105">
        <v>0</v>
      </c>
      <c r="DN418" s="194">
        <v>2520</v>
      </c>
      <c r="DO418" s="194">
        <v>0</v>
      </c>
      <c r="DP418" s="194">
        <v>700</v>
      </c>
      <c r="DQ418" s="194">
        <v>210</v>
      </c>
      <c r="DR418" s="194">
        <v>2011</v>
      </c>
      <c r="DS418" s="105">
        <v>0</v>
      </c>
      <c r="DT418" s="194">
        <v>0</v>
      </c>
      <c r="DU418" s="194">
        <v>509</v>
      </c>
      <c r="DV418" s="105" t="s">
        <v>117</v>
      </c>
      <c r="DX418" s="164">
        <f>AVERAGE(DK$6:DK418)</f>
        <v>10.45278450363196</v>
      </c>
      <c r="DY418" s="164">
        <f>AVERAGE(DL$6:DL418)</f>
        <v>10.45278450363196</v>
      </c>
      <c r="DZ418" s="164">
        <f>AVERAGE(DM$6:DM418)</f>
        <v>0</v>
      </c>
      <c r="EA418" s="167">
        <f>AVERAGE(DN$6:DN418)</f>
        <v>1881.5012106537531</v>
      </c>
      <c r="EB418" s="167">
        <f>AVERAGE(DO$6:DO418)</f>
        <v>0</v>
      </c>
      <c r="EC418" s="167">
        <f>AVERAGE(DP$6:DP418)</f>
        <v>522.63922518159802</v>
      </c>
      <c r="ED418" s="167">
        <f>AVERAGE(DQ$6:DQ418)</f>
        <v>156.79176755447941</v>
      </c>
      <c r="EE418" s="167">
        <f>AVERAGE(DR$6:DR418)</f>
        <v>1656.3898305084747</v>
      </c>
      <c r="EF418" s="164">
        <f>AVERAGE(DS$6:DS418)</f>
        <v>0.86682808716707027</v>
      </c>
      <c r="EG418" s="167">
        <f>AVERAGE(DT$6:DT418)</f>
        <v>15.602905569007264</v>
      </c>
      <c r="EH418" s="167">
        <f>AVERAGE(DU$6:DU418)</f>
        <v>240.71428571428572</v>
      </c>
      <c r="FJ418" s="103">
        <v>413</v>
      </c>
      <c r="FK418" s="165">
        <v>8.5870188981160904</v>
      </c>
      <c r="FL418" s="163">
        <v>0.1</v>
      </c>
      <c r="FM418" s="161">
        <v>2</v>
      </c>
      <c r="FN418" s="168">
        <v>101</v>
      </c>
      <c r="FO418" s="161">
        <v>10</v>
      </c>
      <c r="FP418" s="161">
        <v>10</v>
      </c>
      <c r="FQ418" s="161">
        <v>0</v>
      </c>
      <c r="FR418" s="168">
        <v>1800</v>
      </c>
      <c r="FS418" s="168">
        <v>0</v>
      </c>
      <c r="FT418" s="168">
        <v>500</v>
      </c>
      <c r="FU418" s="168">
        <v>150</v>
      </c>
      <c r="FV418" s="168">
        <v>1376</v>
      </c>
      <c r="FW418" s="161">
        <v>1</v>
      </c>
      <c r="FX418" s="168">
        <v>36</v>
      </c>
      <c r="FY418" s="168">
        <v>460</v>
      </c>
      <c r="FZ418" s="161" t="s">
        <v>117</v>
      </c>
      <c r="GB418" s="160">
        <f>AVERAGE(FO$6:FO418)</f>
        <v>9.8910411622276033</v>
      </c>
      <c r="GC418" s="160">
        <f>AVERAGE(FP$6:FP418)</f>
        <v>9.8910411622276033</v>
      </c>
      <c r="GD418" s="160">
        <f>AVERAGE(FQ$6:FQ418)</f>
        <v>0</v>
      </c>
      <c r="GE418" s="166">
        <f>AVERAGE(FR$6:FR418)</f>
        <v>1780.3874092009685</v>
      </c>
      <c r="GF418" s="166">
        <f>AVERAGE(FS$6:FS418)</f>
        <v>0</v>
      </c>
      <c r="GG418" s="166">
        <f>AVERAGE(FT$6:FT418)</f>
        <v>494.55205811138012</v>
      </c>
      <c r="GH418" s="166">
        <f>AVERAGE(FU$6:FU418)</f>
        <v>148.36561743341403</v>
      </c>
      <c r="GI418" s="166">
        <f>AVERAGE(FV$6:FV418)</f>
        <v>1630.1186440677966</v>
      </c>
      <c r="GJ418" s="160">
        <f>AVERAGE(FW$6:FW418)</f>
        <v>0.84745762711864403</v>
      </c>
      <c r="GK418" s="166">
        <f>AVERAGE(FX$6:FX418)</f>
        <v>30.508474576271187</v>
      </c>
      <c r="GL418" s="166">
        <f>AVERAGE(FY$6:FY418)</f>
        <v>180.77723970944311</v>
      </c>
      <c r="HM418" s="98">
        <v>413</v>
      </c>
      <c r="HN418" s="179">
        <v>18.125808998399464</v>
      </c>
      <c r="HO418" s="188">
        <v>0.2</v>
      </c>
      <c r="HP418" s="177">
        <v>7</v>
      </c>
      <c r="HQ418" s="191">
        <v>215</v>
      </c>
      <c r="HR418" s="177">
        <v>21</v>
      </c>
      <c r="HS418" s="177">
        <v>21</v>
      </c>
      <c r="HT418" s="177">
        <v>1</v>
      </c>
      <c r="HU418" s="191">
        <v>3150</v>
      </c>
      <c r="HV418" s="191">
        <v>150</v>
      </c>
      <c r="HW418" s="191">
        <v>1000</v>
      </c>
      <c r="HX418" s="191">
        <v>300</v>
      </c>
      <c r="HY418" s="191">
        <v>2290</v>
      </c>
      <c r="HZ418" s="177">
        <v>4</v>
      </c>
      <c r="IA418" s="191">
        <v>120</v>
      </c>
      <c r="IB418" s="191">
        <v>980</v>
      </c>
      <c r="IC418" s="177" t="s">
        <v>116</v>
      </c>
      <c r="IE418" s="164">
        <f>AVERAGE(HR$6:HR418)</f>
        <v>19.883777239709442</v>
      </c>
      <c r="IF418" s="164">
        <f>AVERAGE(HS$6:HS418)</f>
        <v>19.225181598062953</v>
      </c>
      <c r="IG418" s="164">
        <f>AVERAGE(HT$6:HT418)</f>
        <v>1.036319612590799</v>
      </c>
      <c r="IH418" s="167">
        <f>AVERAGE(HU$6:HU418)</f>
        <v>2883.7772397094432</v>
      </c>
      <c r="II418" s="167">
        <f>AVERAGE(HV$6:HV418)</f>
        <v>155.44794188861985</v>
      </c>
      <c r="IJ418" s="167">
        <f>AVERAGE(HW$6:HW418)</f>
        <v>909.4430992736078</v>
      </c>
      <c r="IK418" s="167">
        <f>AVERAGE(HX$6:HX418)</f>
        <v>272.83292978208232</v>
      </c>
      <c r="IL418" s="167">
        <f>AVERAGE(HY$6:HY418)</f>
        <v>2315.8813559322034</v>
      </c>
      <c r="IM418" s="164">
        <f>AVERAGE(HZ$6:HZ418)</f>
        <v>2.3970944309927362</v>
      </c>
      <c r="IN418" s="167">
        <f>AVERAGE(IA$6:IA418)</f>
        <v>71.912832929782084</v>
      </c>
      <c r="IO418" s="167">
        <f>AVERAGE(IB$6:IB418)</f>
        <v>639.80871670702174</v>
      </c>
    </row>
    <row r="419" spans="2:249" x14ac:dyDescent="0.2">
      <c r="B419" s="103">
        <v>414</v>
      </c>
      <c r="C419" s="165">
        <v>22.864050076645054</v>
      </c>
      <c r="D419" s="163">
        <v>0.2</v>
      </c>
      <c r="E419" s="161">
        <v>8</v>
      </c>
      <c r="F419" s="168">
        <v>288</v>
      </c>
      <c r="G419" s="161">
        <v>26</v>
      </c>
      <c r="H419" s="161">
        <v>22</v>
      </c>
      <c r="I419" s="161">
        <v>2</v>
      </c>
      <c r="J419" s="168">
        <v>2640</v>
      </c>
      <c r="K419" s="168">
        <v>240</v>
      </c>
      <c r="L419" s="168">
        <v>1000</v>
      </c>
      <c r="M419" s="168">
        <v>300</v>
      </c>
      <c r="N419" s="168">
        <v>2453</v>
      </c>
      <c r="O419" s="161">
        <v>5</v>
      </c>
      <c r="P419" s="168">
        <v>60</v>
      </c>
      <c r="Q419" s="168">
        <v>247</v>
      </c>
      <c r="R419" s="161" t="s">
        <v>116</v>
      </c>
      <c r="T419" s="169">
        <f>AVERAGE(G$6:G419)</f>
        <v>23.420289855072465</v>
      </c>
      <c r="U419" s="169">
        <f>AVERAGE(H$6:H419)</f>
        <v>20.787439613526569</v>
      </c>
      <c r="V419" s="169">
        <f>AVERAGE(I$6:I419)</f>
        <v>1.3840579710144927</v>
      </c>
      <c r="W419" s="170">
        <f>AVERAGE(J$6:J419)</f>
        <v>2494.4927536231885</v>
      </c>
      <c r="X419" s="170">
        <f>AVERAGE(K$6:K419)</f>
        <v>166.08695652173913</v>
      </c>
      <c r="Y419" s="170">
        <f>AVERAGE(L$6:L419)</f>
        <v>970.16908212560384</v>
      </c>
      <c r="Z419" s="170">
        <f>AVERAGE(M$6:M419)</f>
        <v>291.05072463768118</v>
      </c>
      <c r="AA419" s="170">
        <f>AVERAGE(N$6:N419)</f>
        <v>2406.3985507246375</v>
      </c>
      <c r="AB419" s="169">
        <f>AVERAGE(O$6:O419)</f>
        <v>3.031400966183575</v>
      </c>
      <c r="AC419" s="170">
        <f>AVERAGE(P$6:P419)</f>
        <v>36.376811594202898</v>
      </c>
      <c r="AD419" s="170">
        <f>AVERAGE(Q$6:Q419)</f>
        <v>124.47101449275362</v>
      </c>
      <c r="AY419" s="5"/>
      <c r="AZ419" s="26">
        <v>414</v>
      </c>
      <c r="BA419" s="165">
        <v>23.129036140403375</v>
      </c>
      <c r="BB419" s="176">
        <v>0.1</v>
      </c>
      <c r="BC419" s="161">
        <v>1</v>
      </c>
      <c r="BD419" s="182">
        <v>139</v>
      </c>
      <c r="BE419" s="161">
        <v>22</v>
      </c>
      <c r="BF419" s="161">
        <v>22</v>
      </c>
      <c r="BG419" s="161">
        <v>2</v>
      </c>
      <c r="BH419" s="168">
        <v>3300</v>
      </c>
      <c r="BI419" s="168">
        <v>300</v>
      </c>
      <c r="BJ419" s="168">
        <v>1000</v>
      </c>
      <c r="BK419" s="168">
        <v>300</v>
      </c>
      <c r="BL419" s="168">
        <v>2364</v>
      </c>
      <c r="BM419" s="161">
        <v>2</v>
      </c>
      <c r="BN419" s="168">
        <v>30</v>
      </c>
      <c r="BO419" s="168">
        <v>966</v>
      </c>
      <c r="BP419" s="161" t="s">
        <v>116</v>
      </c>
      <c r="BR419" s="164">
        <f>AVERAGE(BE$6:BE419)</f>
        <v>19.756038647342994</v>
      </c>
      <c r="BS419" s="164">
        <f>AVERAGE(BF$6:BF419)</f>
        <v>18.958937198067634</v>
      </c>
      <c r="BT419" s="164">
        <f>AVERAGE(BG$6:BG419)</f>
        <v>0.71739130434782605</v>
      </c>
      <c r="BU419" s="167">
        <f>AVERAGE(BH$6:BH419)</f>
        <v>2843.840579710145</v>
      </c>
      <c r="BV419" s="167">
        <f>AVERAGE(BI$6:BI419)</f>
        <v>107.60869565217391</v>
      </c>
      <c r="BW419" s="167">
        <f>AVERAGE(BJ$6:BJ419)</f>
        <v>912.0772946859903</v>
      </c>
      <c r="BX419" s="167">
        <f>AVERAGE(BK$6:BK419)</f>
        <v>273.62318840579712</v>
      </c>
      <c r="BY419" s="167">
        <f>AVERAGE(BL$6:BL419)</f>
        <v>2262.6666666666665</v>
      </c>
      <c r="BZ419" s="164">
        <f>AVERAGE(BM$6:BM419)</f>
        <v>2.2729468599033815</v>
      </c>
      <c r="CA419" s="167">
        <f>AVERAGE(BN$6:BN419)</f>
        <v>34.094202898550726</v>
      </c>
      <c r="CB419" s="167">
        <f>AVERAGE(BO$6:BO419)</f>
        <v>615.268115942029</v>
      </c>
      <c r="DF419" s="103">
        <v>414</v>
      </c>
      <c r="DG419" s="192">
        <v>4.9215502210500688</v>
      </c>
      <c r="DH419" s="193">
        <v>0.05</v>
      </c>
      <c r="DI419" s="105">
        <v>0</v>
      </c>
      <c r="DJ419" s="194">
        <v>352</v>
      </c>
      <c r="DK419" s="105">
        <v>5</v>
      </c>
      <c r="DL419" s="105">
        <v>5</v>
      </c>
      <c r="DM419" s="105">
        <v>0</v>
      </c>
      <c r="DN419" s="194">
        <v>900</v>
      </c>
      <c r="DO419" s="194">
        <v>0</v>
      </c>
      <c r="DP419" s="194">
        <v>250</v>
      </c>
      <c r="DQ419" s="194">
        <v>75</v>
      </c>
      <c r="DR419" s="194">
        <v>1302</v>
      </c>
      <c r="DS419" s="105">
        <v>0</v>
      </c>
      <c r="DT419" s="194">
        <v>0</v>
      </c>
      <c r="DU419" s="194">
        <v>-402</v>
      </c>
      <c r="DV419" s="105" t="s">
        <v>117</v>
      </c>
      <c r="DX419" s="164">
        <f>AVERAGE(DK$6:DK419)</f>
        <v>10.439613526570048</v>
      </c>
      <c r="DY419" s="164">
        <f>AVERAGE(DL$6:DL419)</f>
        <v>10.439613526570048</v>
      </c>
      <c r="DZ419" s="164">
        <f>AVERAGE(DM$6:DM419)</f>
        <v>0</v>
      </c>
      <c r="EA419" s="167">
        <f>AVERAGE(DN$6:DN419)</f>
        <v>1879.1304347826087</v>
      </c>
      <c r="EB419" s="167">
        <f>AVERAGE(DO$6:DO419)</f>
        <v>0</v>
      </c>
      <c r="EC419" s="167">
        <f>AVERAGE(DP$6:DP419)</f>
        <v>521.98067632850245</v>
      </c>
      <c r="ED419" s="167">
        <f>AVERAGE(DQ$6:DQ419)</f>
        <v>156.59420289855072</v>
      </c>
      <c r="EE419" s="167">
        <f>AVERAGE(DR$6:DR419)</f>
        <v>1655.5338164251207</v>
      </c>
      <c r="EF419" s="164">
        <f>AVERAGE(DS$6:DS419)</f>
        <v>0.86473429951690817</v>
      </c>
      <c r="EG419" s="167">
        <f>AVERAGE(DT$6:DT419)</f>
        <v>15.565217391304348</v>
      </c>
      <c r="EH419" s="167">
        <f>AVERAGE(DU$6:DU419)</f>
        <v>239.16183574879227</v>
      </c>
      <c r="FJ419" s="103">
        <v>414</v>
      </c>
      <c r="FK419" s="165">
        <v>9.3693751246879913</v>
      </c>
      <c r="FL419" s="163">
        <v>0.15</v>
      </c>
      <c r="FM419" s="161">
        <v>2</v>
      </c>
      <c r="FN419" s="168">
        <v>172</v>
      </c>
      <c r="FO419" s="161">
        <v>10</v>
      </c>
      <c r="FP419" s="161">
        <v>10</v>
      </c>
      <c r="FQ419" s="161">
        <v>0</v>
      </c>
      <c r="FR419" s="168">
        <v>1800</v>
      </c>
      <c r="FS419" s="168">
        <v>0</v>
      </c>
      <c r="FT419" s="168">
        <v>500</v>
      </c>
      <c r="FU419" s="168">
        <v>150</v>
      </c>
      <c r="FV419" s="168">
        <v>1447</v>
      </c>
      <c r="FW419" s="161">
        <v>1</v>
      </c>
      <c r="FX419" s="168">
        <v>36</v>
      </c>
      <c r="FY419" s="168">
        <v>389</v>
      </c>
      <c r="FZ419" s="161" t="s">
        <v>117</v>
      </c>
      <c r="GB419" s="160">
        <f>AVERAGE(FO$6:FO419)</f>
        <v>9.8913043478260878</v>
      </c>
      <c r="GC419" s="160">
        <f>AVERAGE(FP$6:FP419)</f>
        <v>9.8913043478260878</v>
      </c>
      <c r="GD419" s="160">
        <f>AVERAGE(FQ$6:FQ419)</f>
        <v>0</v>
      </c>
      <c r="GE419" s="166">
        <f>AVERAGE(FR$6:FR419)</f>
        <v>1780.4347826086957</v>
      </c>
      <c r="GF419" s="166">
        <f>AVERAGE(FS$6:FS419)</f>
        <v>0</v>
      </c>
      <c r="GG419" s="166">
        <f>AVERAGE(FT$6:FT419)</f>
        <v>494.56521739130437</v>
      </c>
      <c r="GH419" s="166">
        <f>AVERAGE(FU$6:FU419)</f>
        <v>148.36956521739131</v>
      </c>
      <c r="GI419" s="166">
        <f>AVERAGE(FV$6:FV419)</f>
        <v>1629.6763285024156</v>
      </c>
      <c r="GJ419" s="160">
        <f>AVERAGE(FW$6:FW419)</f>
        <v>0.84782608695652173</v>
      </c>
      <c r="GK419" s="166">
        <f>AVERAGE(FX$6:FX419)</f>
        <v>30.521739130434781</v>
      </c>
      <c r="GL419" s="166">
        <f>AVERAGE(FY$6:FY419)</f>
        <v>181.28019323671498</v>
      </c>
      <c r="HM419" s="98">
        <v>414</v>
      </c>
      <c r="HN419" s="179">
        <v>15.831391423029308</v>
      </c>
      <c r="HO419" s="188">
        <v>0.25</v>
      </c>
      <c r="HP419" s="177">
        <v>7</v>
      </c>
      <c r="HQ419" s="191">
        <v>399</v>
      </c>
      <c r="HR419" s="177">
        <v>19</v>
      </c>
      <c r="HS419" s="177">
        <v>19</v>
      </c>
      <c r="HT419" s="177">
        <v>0</v>
      </c>
      <c r="HU419" s="191">
        <v>2850</v>
      </c>
      <c r="HV419" s="191">
        <v>0</v>
      </c>
      <c r="HW419" s="191">
        <v>950</v>
      </c>
      <c r="HX419" s="191">
        <v>285</v>
      </c>
      <c r="HY419" s="191">
        <v>2259</v>
      </c>
      <c r="HZ419" s="177">
        <v>4</v>
      </c>
      <c r="IA419" s="191">
        <v>120</v>
      </c>
      <c r="IB419" s="191">
        <v>711</v>
      </c>
      <c r="IC419" s="177" t="s">
        <v>117</v>
      </c>
      <c r="IE419" s="164">
        <f>AVERAGE(HR$6:HR419)</f>
        <v>19.881642512077295</v>
      </c>
      <c r="IF419" s="164">
        <f>AVERAGE(HS$6:HS419)</f>
        <v>19.224637681159422</v>
      </c>
      <c r="IG419" s="164">
        <f>AVERAGE(HT$6:HT419)</f>
        <v>1.0338164251207729</v>
      </c>
      <c r="IH419" s="167">
        <f>AVERAGE(HU$6:HU419)</f>
        <v>2883.695652173913</v>
      </c>
      <c r="II419" s="167">
        <f>AVERAGE(HV$6:HV419)</f>
        <v>155.07246376811594</v>
      </c>
      <c r="IJ419" s="167">
        <f>AVERAGE(HW$6:HW419)</f>
        <v>909.54106280193241</v>
      </c>
      <c r="IK419" s="167">
        <f>AVERAGE(HX$6:HX419)</f>
        <v>272.86231884057969</v>
      </c>
      <c r="IL419" s="167">
        <f>AVERAGE(HY$6:HY419)</f>
        <v>2315.7439613526572</v>
      </c>
      <c r="IM419" s="164">
        <f>AVERAGE(HZ$6:HZ419)</f>
        <v>2.4009661835748792</v>
      </c>
      <c r="IN419" s="167">
        <f>AVERAGE(IA$6:IA419)</f>
        <v>72.028985507246375</v>
      </c>
      <c r="IO419" s="167">
        <f>AVERAGE(IB$6:IB419)</f>
        <v>639.98067632850245</v>
      </c>
    </row>
    <row r="420" spans="2:249" x14ac:dyDescent="0.2">
      <c r="B420" s="103">
        <v>415</v>
      </c>
      <c r="C420" s="165">
        <v>26.003193334653893</v>
      </c>
      <c r="D420" s="163">
        <v>0.15</v>
      </c>
      <c r="E420" s="161">
        <v>1</v>
      </c>
      <c r="F420" s="168">
        <v>495</v>
      </c>
      <c r="G420" s="161">
        <v>23</v>
      </c>
      <c r="H420" s="161">
        <v>22</v>
      </c>
      <c r="I420" s="161">
        <v>2</v>
      </c>
      <c r="J420" s="168">
        <v>2640</v>
      </c>
      <c r="K420" s="168">
        <v>240</v>
      </c>
      <c r="L420" s="168">
        <v>1000</v>
      </c>
      <c r="M420" s="168">
        <v>300</v>
      </c>
      <c r="N420" s="168">
        <v>2660</v>
      </c>
      <c r="O420" s="161">
        <v>4</v>
      </c>
      <c r="P420" s="168">
        <v>48</v>
      </c>
      <c r="Q420" s="168">
        <v>28</v>
      </c>
      <c r="R420" s="161" t="s">
        <v>116</v>
      </c>
      <c r="T420" s="169">
        <f>AVERAGE(G$6:G420)</f>
        <v>23.419277108433736</v>
      </c>
      <c r="U420" s="169">
        <f>AVERAGE(H$6:H420)</f>
        <v>20.790361445783134</v>
      </c>
      <c r="V420" s="169">
        <f>AVERAGE(I$6:I420)</f>
        <v>1.3855421686746987</v>
      </c>
      <c r="W420" s="170">
        <f>AVERAGE(J$6:J420)</f>
        <v>2494.8433734939758</v>
      </c>
      <c r="X420" s="170">
        <f>AVERAGE(K$6:K420)</f>
        <v>166.26506024096386</v>
      </c>
      <c r="Y420" s="170">
        <f>AVERAGE(L$6:L420)</f>
        <v>970.24096385542168</v>
      </c>
      <c r="Z420" s="170">
        <f>AVERAGE(M$6:M420)</f>
        <v>291.07228915662648</v>
      </c>
      <c r="AA420" s="170">
        <f>AVERAGE(N$6:N420)</f>
        <v>2407.009638554217</v>
      </c>
      <c r="AB420" s="169">
        <f>AVERAGE(O$6:O420)</f>
        <v>3.0337349397590363</v>
      </c>
      <c r="AC420" s="170">
        <f>AVERAGE(P$6:P420)</f>
        <v>36.40481927710843</v>
      </c>
      <c r="AD420" s="170">
        <f>AVERAGE(Q$6:Q420)</f>
        <v>124.23855421686747</v>
      </c>
      <c r="AY420" s="5"/>
      <c r="AZ420" s="26">
        <v>415</v>
      </c>
      <c r="BA420" s="165">
        <v>16.294869643639746</v>
      </c>
      <c r="BB420" s="176">
        <v>0.15</v>
      </c>
      <c r="BC420" s="161">
        <v>3</v>
      </c>
      <c r="BD420" s="182">
        <v>116</v>
      </c>
      <c r="BE420" s="161">
        <v>17</v>
      </c>
      <c r="BF420" s="161">
        <v>17</v>
      </c>
      <c r="BG420" s="161">
        <v>0</v>
      </c>
      <c r="BH420" s="168">
        <v>2550</v>
      </c>
      <c r="BI420" s="168">
        <v>0</v>
      </c>
      <c r="BJ420" s="168">
        <v>850</v>
      </c>
      <c r="BK420" s="168">
        <v>255</v>
      </c>
      <c r="BL420" s="168">
        <v>1846</v>
      </c>
      <c r="BM420" s="161">
        <v>2</v>
      </c>
      <c r="BN420" s="168">
        <v>30</v>
      </c>
      <c r="BO420" s="168">
        <v>734</v>
      </c>
      <c r="BP420" s="161" t="s">
        <v>117</v>
      </c>
      <c r="BR420" s="164">
        <f>AVERAGE(BE$6:BE420)</f>
        <v>19.749397590361447</v>
      </c>
      <c r="BS420" s="164">
        <f>AVERAGE(BF$6:BF420)</f>
        <v>18.954216867469878</v>
      </c>
      <c r="BT420" s="164">
        <f>AVERAGE(BG$6:BG420)</f>
        <v>0.71566265060240963</v>
      </c>
      <c r="BU420" s="167">
        <f>AVERAGE(BH$6:BH420)</f>
        <v>2843.132530120482</v>
      </c>
      <c r="BV420" s="167">
        <f>AVERAGE(BI$6:BI420)</f>
        <v>107.34939759036145</v>
      </c>
      <c r="BW420" s="167">
        <f>AVERAGE(BJ$6:BJ420)</f>
        <v>911.92771084337346</v>
      </c>
      <c r="BX420" s="167">
        <f>AVERAGE(BK$6:BK420)</f>
        <v>273.57831325301203</v>
      </c>
      <c r="BY420" s="167">
        <f>AVERAGE(BL$6:BL420)</f>
        <v>2261.6626506024095</v>
      </c>
      <c r="BZ420" s="164">
        <f>AVERAGE(BM$6:BM420)</f>
        <v>2.2722891566265062</v>
      </c>
      <c r="CA420" s="167">
        <f>AVERAGE(BN$6:BN420)</f>
        <v>34.084337349397593</v>
      </c>
      <c r="CB420" s="167">
        <f>AVERAGE(BO$6:BO420)</f>
        <v>615.5542168674699</v>
      </c>
      <c r="DF420" s="103">
        <v>415</v>
      </c>
      <c r="DG420" s="192">
        <v>8.5286899936173306</v>
      </c>
      <c r="DH420" s="193">
        <v>0.15</v>
      </c>
      <c r="DI420" s="105">
        <v>1</v>
      </c>
      <c r="DJ420" s="194">
        <v>539</v>
      </c>
      <c r="DK420" s="105">
        <v>9</v>
      </c>
      <c r="DL420" s="105">
        <v>9</v>
      </c>
      <c r="DM420" s="105">
        <v>0</v>
      </c>
      <c r="DN420" s="194">
        <v>1620</v>
      </c>
      <c r="DO420" s="194">
        <v>0</v>
      </c>
      <c r="DP420" s="194">
        <v>450</v>
      </c>
      <c r="DQ420" s="194">
        <v>135</v>
      </c>
      <c r="DR420" s="194">
        <v>1749</v>
      </c>
      <c r="DS420" s="105">
        <v>1</v>
      </c>
      <c r="DT420" s="194">
        <v>18</v>
      </c>
      <c r="DU420" s="194">
        <v>-111</v>
      </c>
      <c r="DV420" s="105" t="s">
        <v>117</v>
      </c>
      <c r="DX420" s="164">
        <f>AVERAGE(DK$6:DK420)</f>
        <v>10.436144578313254</v>
      </c>
      <c r="DY420" s="164">
        <f>AVERAGE(DL$6:DL420)</f>
        <v>10.436144578313254</v>
      </c>
      <c r="DZ420" s="164">
        <f>AVERAGE(DM$6:DM420)</f>
        <v>0</v>
      </c>
      <c r="EA420" s="167">
        <f>AVERAGE(DN$6:DN420)</f>
        <v>1878.5060240963855</v>
      </c>
      <c r="EB420" s="167">
        <f>AVERAGE(DO$6:DO420)</f>
        <v>0</v>
      </c>
      <c r="EC420" s="167">
        <f>AVERAGE(DP$6:DP420)</f>
        <v>521.80722891566268</v>
      </c>
      <c r="ED420" s="167">
        <f>AVERAGE(DQ$6:DQ420)</f>
        <v>156.54216867469879</v>
      </c>
      <c r="EE420" s="167">
        <f>AVERAGE(DR$6:DR420)</f>
        <v>1655.7590361445782</v>
      </c>
      <c r="EF420" s="164">
        <f>AVERAGE(DS$6:DS420)</f>
        <v>0.86506024096385548</v>
      </c>
      <c r="EG420" s="167">
        <f>AVERAGE(DT$6:DT420)</f>
        <v>15.571084337349397</v>
      </c>
      <c r="EH420" s="167">
        <f>AVERAGE(DU$6:DU420)</f>
        <v>238.31807228915662</v>
      </c>
      <c r="FJ420" s="103">
        <v>415</v>
      </c>
      <c r="FK420" s="165">
        <v>7.6437448836763169</v>
      </c>
      <c r="FL420" s="163">
        <v>0.15</v>
      </c>
      <c r="FM420" s="161">
        <v>3</v>
      </c>
      <c r="FN420" s="168">
        <v>304</v>
      </c>
      <c r="FO420" s="161">
        <v>10</v>
      </c>
      <c r="FP420" s="161">
        <v>10</v>
      </c>
      <c r="FQ420" s="161">
        <v>0</v>
      </c>
      <c r="FR420" s="168">
        <v>1800</v>
      </c>
      <c r="FS420" s="168">
        <v>0</v>
      </c>
      <c r="FT420" s="168">
        <v>500</v>
      </c>
      <c r="FU420" s="168">
        <v>150</v>
      </c>
      <c r="FV420" s="168">
        <v>1579</v>
      </c>
      <c r="FW420" s="161">
        <v>1</v>
      </c>
      <c r="FX420" s="168">
        <v>36</v>
      </c>
      <c r="FY420" s="168">
        <v>257</v>
      </c>
      <c r="FZ420" s="161" t="s">
        <v>117</v>
      </c>
      <c r="GB420" s="160">
        <f>AVERAGE(FO$6:FO420)</f>
        <v>9.8915662650602414</v>
      </c>
      <c r="GC420" s="160">
        <f>AVERAGE(FP$6:FP420)</f>
        <v>9.8915662650602414</v>
      </c>
      <c r="GD420" s="160">
        <f>AVERAGE(FQ$6:FQ420)</f>
        <v>0</v>
      </c>
      <c r="GE420" s="166">
        <f>AVERAGE(FR$6:FR420)</f>
        <v>1780.4819277108434</v>
      </c>
      <c r="GF420" s="166">
        <f>AVERAGE(FS$6:FS420)</f>
        <v>0</v>
      </c>
      <c r="GG420" s="166">
        <f>AVERAGE(FT$6:FT420)</f>
        <v>494.57831325301203</v>
      </c>
      <c r="GH420" s="166">
        <f>AVERAGE(FU$6:FU420)</f>
        <v>148.37349397590361</v>
      </c>
      <c r="GI420" s="166">
        <f>AVERAGE(FV$6:FV420)</f>
        <v>1629.5542168674699</v>
      </c>
      <c r="GJ420" s="160">
        <f>AVERAGE(FW$6:FW420)</f>
        <v>0.84819277108433733</v>
      </c>
      <c r="GK420" s="166">
        <f>AVERAGE(FX$6:FX420)</f>
        <v>30.534939759036146</v>
      </c>
      <c r="GL420" s="166">
        <f>AVERAGE(FY$6:FY420)</f>
        <v>181.46265060240964</v>
      </c>
      <c r="HM420" s="98">
        <v>415</v>
      </c>
      <c r="HN420" s="179">
        <v>23.696350793287092</v>
      </c>
      <c r="HO420" s="188">
        <v>0.1</v>
      </c>
      <c r="HP420" s="177">
        <v>6</v>
      </c>
      <c r="HQ420" s="191">
        <v>403</v>
      </c>
      <c r="HR420" s="177">
        <v>28</v>
      </c>
      <c r="HS420" s="177">
        <v>23</v>
      </c>
      <c r="HT420" s="177">
        <v>3</v>
      </c>
      <c r="HU420" s="191">
        <v>3450</v>
      </c>
      <c r="HV420" s="191">
        <v>450</v>
      </c>
      <c r="HW420" s="191">
        <v>1000</v>
      </c>
      <c r="HX420" s="191">
        <v>300</v>
      </c>
      <c r="HY420" s="191">
        <v>2778</v>
      </c>
      <c r="HZ420" s="177">
        <v>2</v>
      </c>
      <c r="IA420" s="191">
        <v>60</v>
      </c>
      <c r="IB420" s="191">
        <v>732</v>
      </c>
      <c r="IC420" s="177" t="s">
        <v>116</v>
      </c>
      <c r="IE420" s="164">
        <f>AVERAGE(HR$6:HR420)</f>
        <v>19.901204819277108</v>
      </c>
      <c r="IF420" s="164">
        <f>AVERAGE(HS$6:HS420)</f>
        <v>19.233734939759035</v>
      </c>
      <c r="IG420" s="164">
        <f>AVERAGE(HT$6:HT420)</f>
        <v>1.03855421686747</v>
      </c>
      <c r="IH420" s="167">
        <f>AVERAGE(HU$6:HU420)</f>
        <v>2885.0602409638554</v>
      </c>
      <c r="II420" s="167">
        <f>AVERAGE(HV$6:HV420)</f>
        <v>155.78313253012047</v>
      </c>
      <c r="IJ420" s="167">
        <f>AVERAGE(HW$6:HW420)</f>
        <v>909.75903614457832</v>
      </c>
      <c r="IK420" s="167">
        <f>AVERAGE(HX$6:HX420)</f>
        <v>272.92771084337352</v>
      </c>
      <c r="IL420" s="167">
        <f>AVERAGE(HY$6:HY420)</f>
        <v>2316.857831325301</v>
      </c>
      <c r="IM420" s="164">
        <f>AVERAGE(HZ$6:HZ420)</f>
        <v>2.4</v>
      </c>
      <c r="IN420" s="167">
        <f>AVERAGE(IA$6:IA420)</f>
        <v>72</v>
      </c>
      <c r="IO420" s="167">
        <f>AVERAGE(IB$6:IB420)</f>
        <v>640.20240963855417</v>
      </c>
    </row>
    <row r="421" spans="2:249" x14ac:dyDescent="0.2">
      <c r="B421" s="103">
        <v>416</v>
      </c>
      <c r="C421" s="165">
        <v>20.422329568672943</v>
      </c>
      <c r="D421" s="163">
        <v>0.1</v>
      </c>
      <c r="E421" s="161">
        <v>10</v>
      </c>
      <c r="F421" s="168">
        <v>533</v>
      </c>
      <c r="G421" s="161">
        <v>28</v>
      </c>
      <c r="H421" s="161">
        <v>22</v>
      </c>
      <c r="I421" s="161">
        <v>2</v>
      </c>
      <c r="J421" s="168">
        <v>2640</v>
      </c>
      <c r="K421" s="168">
        <v>240</v>
      </c>
      <c r="L421" s="168">
        <v>1000</v>
      </c>
      <c r="M421" s="168">
        <v>300</v>
      </c>
      <c r="N421" s="168">
        <v>2698</v>
      </c>
      <c r="O421" s="161">
        <v>2</v>
      </c>
      <c r="P421" s="168">
        <v>24</v>
      </c>
      <c r="Q421" s="168">
        <v>-34</v>
      </c>
      <c r="R421" s="161" t="s">
        <v>116</v>
      </c>
      <c r="T421" s="169">
        <f>AVERAGE(G$6:G421)</f>
        <v>23.43028846153846</v>
      </c>
      <c r="U421" s="169">
        <f>AVERAGE(H$6:H421)</f>
        <v>20.79326923076923</v>
      </c>
      <c r="V421" s="169">
        <f>AVERAGE(I$6:I421)</f>
        <v>1.3870192307692308</v>
      </c>
      <c r="W421" s="170">
        <f>AVERAGE(J$6:J421)</f>
        <v>2495.1923076923076</v>
      </c>
      <c r="X421" s="170">
        <f>AVERAGE(K$6:K421)</f>
        <v>166.44230769230768</v>
      </c>
      <c r="Y421" s="170">
        <f>AVERAGE(L$6:L421)</f>
        <v>970.3125</v>
      </c>
      <c r="Z421" s="170">
        <f>AVERAGE(M$6:M421)</f>
        <v>291.09375</v>
      </c>
      <c r="AA421" s="170">
        <f>AVERAGE(N$6:N421)</f>
        <v>2407.7091346153848</v>
      </c>
      <c r="AB421" s="169">
        <f>AVERAGE(O$6:O421)</f>
        <v>3.03125</v>
      </c>
      <c r="AC421" s="170">
        <f>AVERAGE(P$6:P421)</f>
        <v>36.375</v>
      </c>
      <c r="AD421" s="170">
        <f>AVERAGE(Q$6:Q421)</f>
        <v>123.85817307692308</v>
      </c>
      <c r="AY421" s="5"/>
      <c r="AZ421" s="26">
        <v>416</v>
      </c>
      <c r="BA421" s="165">
        <v>12.773092864774062</v>
      </c>
      <c r="BB421" s="176">
        <v>0.15</v>
      </c>
      <c r="BC421" s="161">
        <v>3</v>
      </c>
      <c r="BD421" s="182">
        <v>342</v>
      </c>
      <c r="BE421" s="161">
        <v>14</v>
      </c>
      <c r="BF421" s="161">
        <v>14</v>
      </c>
      <c r="BG421" s="161">
        <v>0</v>
      </c>
      <c r="BH421" s="168">
        <v>2100</v>
      </c>
      <c r="BI421" s="168">
        <v>0</v>
      </c>
      <c r="BJ421" s="168">
        <v>700</v>
      </c>
      <c r="BK421" s="168">
        <v>210</v>
      </c>
      <c r="BL421" s="168">
        <v>1877</v>
      </c>
      <c r="BM421" s="161">
        <v>2</v>
      </c>
      <c r="BN421" s="168">
        <v>30</v>
      </c>
      <c r="BO421" s="168">
        <v>253</v>
      </c>
      <c r="BP421" s="161" t="s">
        <v>117</v>
      </c>
      <c r="BR421" s="164">
        <f>AVERAGE(BE$6:BE421)</f>
        <v>19.735576923076923</v>
      </c>
      <c r="BS421" s="164">
        <f>AVERAGE(BF$6:BF421)</f>
        <v>18.942307692307693</v>
      </c>
      <c r="BT421" s="164">
        <f>AVERAGE(BG$6:BG421)</f>
        <v>0.71394230769230771</v>
      </c>
      <c r="BU421" s="167">
        <f>AVERAGE(BH$6:BH421)</f>
        <v>2841.3461538461538</v>
      </c>
      <c r="BV421" s="167">
        <f>AVERAGE(BI$6:BI421)</f>
        <v>107.09134615384616</v>
      </c>
      <c r="BW421" s="167">
        <f>AVERAGE(BJ$6:BJ421)</f>
        <v>911.41826923076928</v>
      </c>
      <c r="BX421" s="167">
        <f>AVERAGE(BK$6:BK421)</f>
        <v>273.42548076923077</v>
      </c>
      <c r="BY421" s="167">
        <f>AVERAGE(BL$6:BL421)</f>
        <v>2260.7379807692309</v>
      </c>
      <c r="BZ421" s="164">
        <f>AVERAGE(BM$6:BM421)</f>
        <v>2.2716346153846154</v>
      </c>
      <c r="CA421" s="167">
        <f>AVERAGE(BN$6:BN421)</f>
        <v>34.074519230769234</v>
      </c>
      <c r="CB421" s="167">
        <f>AVERAGE(BO$6:BO421)</f>
        <v>614.68269230769226</v>
      </c>
      <c r="DF421" s="103">
        <v>416</v>
      </c>
      <c r="DG421" s="192">
        <v>7.8835034444844894</v>
      </c>
      <c r="DH421" s="193">
        <v>0.1</v>
      </c>
      <c r="DI421" s="105">
        <v>4</v>
      </c>
      <c r="DJ421" s="194">
        <v>329</v>
      </c>
      <c r="DK421" s="105">
        <v>11</v>
      </c>
      <c r="DL421" s="105">
        <v>11</v>
      </c>
      <c r="DM421" s="105">
        <v>0</v>
      </c>
      <c r="DN421" s="194">
        <v>1980</v>
      </c>
      <c r="DO421" s="194">
        <v>0</v>
      </c>
      <c r="DP421" s="194">
        <v>550</v>
      </c>
      <c r="DQ421" s="194">
        <v>165</v>
      </c>
      <c r="DR421" s="194">
        <v>1669</v>
      </c>
      <c r="DS421" s="105">
        <v>1</v>
      </c>
      <c r="DT421" s="194">
        <v>18</v>
      </c>
      <c r="DU421" s="194">
        <v>329</v>
      </c>
      <c r="DV421" s="105" t="s">
        <v>117</v>
      </c>
      <c r="DX421" s="164">
        <f>AVERAGE(DK$6:DK421)</f>
        <v>10.4375</v>
      </c>
      <c r="DY421" s="164">
        <f>AVERAGE(DL$6:DL421)</f>
        <v>10.4375</v>
      </c>
      <c r="DZ421" s="164">
        <f>AVERAGE(DM$6:DM421)</f>
        <v>0</v>
      </c>
      <c r="EA421" s="167">
        <f>AVERAGE(DN$6:DN421)</f>
        <v>1878.75</v>
      </c>
      <c r="EB421" s="167">
        <f>AVERAGE(DO$6:DO421)</f>
        <v>0</v>
      </c>
      <c r="EC421" s="167">
        <f>AVERAGE(DP$6:DP421)</f>
        <v>521.875</v>
      </c>
      <c r="ED421" s="167">
        <f>AVERAGE(DQ$6:DQ421)</f>
        <v>156.5625</v>
      </c>
      <c r="EE421" s="167">
        <f>AVERAGE(DR$6:DR421)</f>
        <v>1655.7908653846155</v>
      </c>
      <c r="EF421" s="164">
        <f>AVERAGE(DS$6:DS421)</f>
        <v>0.86538461538461542</v>
      </c>
      <c r="EG421" s="167">
        <f>AVERAGE(DT$6:DT421)</f>
        <v>15.576923076923077</v>
      </c>
      <c r="EH421" s="167">
        <f>AVERAGE(DU$6:DU421)</f>
        <v>238.53605769230768</v>
      </c>
      <c r="FJ421" s="103">
        <v>416</v>
      </c>
      <c r="FK421" s="165">
        <v>6.7820143855347936</v>
      </c>
      <c r="FL421" s="163">
        <v>0.1</v>
      </c>
      <c r="FM421" s="161">
        <v>10</v>
      </c>
      <c r="FN421" s="168">
        <v>124</v>
      </c>
      <c r="FO421" s="161">
        <v>16</v>
      </c>
      <c r="FP421" s="161">
        <v>16</v>
      </c>
      <c r="FQ421" s="161">
        <v>0</v>
      </c>
      <c r="FR421" s="168">
        <v>2880</v>
      </c>
      <c r="FS421" s="168">
        <v>0</v>
      </c>
      <c r="FT421" s="168">
        <v>800</v>
      </c>
      <c r="FU421" s="168">
        <v>240</v>
      </c>
      <c r="FV421" s="168">
        <v>1789</v>
      </c>
      <c r="FW421" s="161">
        <v>1</v>
      </c>
      <c r="FX421" s="168">
        <v>36</v>
      </c>
      <c r="FY421" s="168">
        <v>1127</v>
      </c>
      <c r="FZ421" s="161" t="s">
        <v>117</v>
      </c>
      <c r="GB421" s="160">
        <f>AVERAGE(FO$6:FO421)</f>
        <v>9.90625</v>
      </c>
      <c r="GC421" s="160">
        <f>AVERAGE(FP$6:FP421)</f>
        <v>9.90625</v>
      </c>
      <c r="GD421" s="160">
        <f>AVERAGE(FQ$6:FQ421)</f>
        <v>0</v>
      </c>
      <c r="GE421" s="166">
        <f>AVERAGE(FR$6:FR421)</f>
        <v>1783.125</v>
      </c>
      <c r="GF421" s="166">
        <f>AVERAGE(FS$6:FS421)</f>
        <v>0</v>
      </c>
      <c r="GG421" s="166">
        <f>AVERAGE(FT$6:FT421)</f>
        <v>495.3125</v>
      </c>
      <c r="GH421" s="166">
        <f>AVERAGE(FU$6:FU421)</f>
        <v>148.59375</v>
      </c>
      <c r="GI421" s="166">
        <f>AVERAGE(FV$6:FV421)</f>
        <v>1629.9375</v>
      </c>
      <c r="GJ421" s="160">
        <f>AVERAGE(FW$6:FW421)</f>
        <v>0.84855769230769229</v>
      </c>
      <c r="GK421" s="166">
        <f>AVERAGE(FX$6:FX421)</f>
        <v>30.548076923076923</v>
      </c>
      <c r="GL421" s="166">
        <f>AVERAGE(FY$6:FY421)</f>
        <v>183.73557692307693</v>
      </c>
      <c r="HM421" s="98">
        <v>416</v>
      </c>
      <c r="HN421" s="179">
        <v>18.864717905922124</v>
      </c>
      <c r="HO421" s="188">
        <v>0.15</v>
      </c>
      <c r="HP421" s="177">
        <v>3</v>
      </c>
      <c r="HQ421" s="191">
        <v>348</v>
      </c>
      <c r="HR421" s="177">
        <v>19</v>
      </c>
      <c r="HS421" s="177">
        <v>19</v>
      </c>
      <c r="HT421" s="177">
        <v>0</v>
      </c>
      <c r="HU421" s="191">
        <v>2850</v>
      </c>
      <c r="HV421" s="191">
        <v>0</v>
      </c>
      <c r="HW421" s="191">
        <v>950</v>
      </c>
      <c r="HX421" s="191">
        <v>285</v>
      </c>
      <c r="HY421" s="191">
        <v>2208</v>
      </c>
      <c r="HZ421" s="177">
        <v>3</v>
      </c>
      <c r="IA421" s="191">
        <v>90</v>
      </c>
      <c r="IB421" s="191">
        <v>732</v>
      </c>
      <c r="IC421" s="177" t="s">
        <v>117</v>
      </c>
      <c r="IE421" s="164">
        <f>AVERAGE(HR$6:HR421)</f>
        <v>19.89903846153846</v>
      </c>
      <c r="IF421" s="164">
        <f>AVERAGE(HS$6:HS421)</f>
        <v>19.233173076923077</v>
      </c>
      <c r="IG421" s="164">
        <f>AVERAGE(HT$6:HT421)</f>
        <v>1.0360576923076923</v>
      </c>
      <c r="IH421" s="167">
        <f>AVERAGE(HU$6:HU421)</f>
        <v>2884.9759615384614</v>
      </c>
      <c r="II421" s="167">
        <f>AVERAGE(HV$6:HV421)</f>
        <v>155.40865384615384</v>
      </c>
      <c r="IJ421" s="167">
        <f>AVERAGE(HW$6:HW421)</f>
        <v>909.85576923076928</v>
      </c>
      <c r="IK421" s="167">
        <f>AVERAGE(HX$6:HX421)</f>
        <v>272.95673076923077</v>
      </c>
      <c r="IL421" s="167">
        <f>AVERAGE(HY$6:HY421)</f>
        <v>2316.5961538461538</v>
      </c>
      <c r="IM421" s="164">
        <f>AVERAGE(HZ$6:HZ421)</f>
        <v>2.4014423076923075</v>
      </c>
      <c r="IN421" s="167">
        <f>AVERAGE(IA$6:IA421)</f>
        <v>72.043269230769226</v>
      </c>
      <c r="IO421" s="167">
        <f>AVERAGE(IB$6:IB421)</f>
        <v>640.42307692307691</v>
      </c>
    </row>
    <row r="422" spans="2:249" x14ac:dyDescent="0.2">
      <c r="B422" s="103">
        <v>417</v>
      </c>
      <c r="C422" s="165">
        <v>16.396753559314064</v>
      </c>
      <c r="D422" s="163">
        <v>0.05</v>
      </c>
      <c r="E422" s="161">
        <v>3</v>
      </c>
      <c r="F422" s="168">
        <v>139</v>
      </c>
      <c r="G422" s="161">
        <v>18</v>
      </c>
      <c r="H422" s="161">
        <v>18</v>
      </c>
      <c r="I422" s="161">
        <v>0</v>
      </c>
      <c r="J422" s="168">
        <v>2160</v>
      </c>
      <c r="K422" s="168">
        <v>0</v>
      </c>
      <c r="L422" s="168">
        <v>900</v>
      </c>
      <c r="M422" s="168">
        <v>270</v>
      </c>
      <c r="N422" s="168">
        <v>1934</v>
      </c>
      <c r="O422" s="161">
        <v>1</v>
      </c>
      <c r="P422" s="168">
        <v>12</v>
      </c>
      <c r="Q422" s="168">
        <v>238</v>
      </c>
      <c r="R422" s="161" t="s">
        <v>117</v>
      </c>
      <c r="T422" s="169">
        <f>AVERAGE(G$6:G422)</f>
        <v>23.417266187050359</v>
      </c>
      <c r="U422" s="169">
        <f>AVERAGE(H$6:H422)</f>
        <v>20.786570743405274</v>
      </c>
      <c r="V422" s="169">
        <f>AVERAGE(I$6:I422)</f>
        <v>1.3836930455635492</v>
      </c>
      <c r="W422" s="170">
        <f>AVERAGE(J$6:J422)</f>
        <v>2494.388489208633</v>
      </c>
      <c r="X422" s="170">
        <f>AVERAGE(K$6:K422)</f>
        <v>166.0431654676259</v>
      </c>
      <c r="Y422" s="170">
        <f>AVERAGE(L$6:L422)</f>
        <v>970.14388489208636</v>
      </c>
      <c r="Z422" s="170">
        <f>AVERAGE(M$6:M422)</f>
        <v>291.0431654676259</v>
      </c>
      <c r="AA422" s="170">
        <f>AVERAGE(N$6:N422)</f>
        <v>2406.5731414868105</v>
      </c>
      <c r="AB422" s="169">
        <f>AVERAGE(O$6:O422)</f>
        <v>3.0263788968824938</v>
      </c>
      <c r="AC422" s="170">
        <f>AVERAGE(P$6:P422)</f>
        <v>36.31654676258993</v>
      </c>
      <c r="AD422" s="170">
        <f>AVERAGE(Q$6:Q422)</f>
        <v>124.13189448441247</v>
      </c>
      <c r="AY422" s="5"/>
      <c r="AZ422" s="26">
        <v>417</v>
      </c>
      <c r="BA422" s="165">
        <v>17.74679514971417</v>
      </c>
      <c r="BB422" s="176">
        <v>0.25</v>
      </c>
      <c r="BC422" s="161">
        <v>1</v>
      </c>
      <c r="BD422" s="182">
        <v>154</v>
      </c>
      <c r="BE422" s="161">
        <v>15</v>
      </c>
      <c r="BF422" s="161">
        <v>15</v>
      </c>
      <c r="BG422" s="161">
        <v>0</v>
      </c>
      <c r="BH422" s="168">
        <v>2250</v>
      </c>
      <c r="BI422" s="168">
        <v>0</v>
      </c>
      <c r="BJ422" s="168">
        <v>750</v>
      </c>
      <c r="BK422" s="168">
        <v>225</v>
      </c>
      <c r="BL422" s="168">
        <v>1754</v>
      </c>
      <c r="BM422" s="161">
        <v>4</v>
      </c>
      <c r="BN422" s="168">
        <v>60</v>
      </c>
      <c r="BO422" s="168">
        <v>556</v>
      </c>
      <c r="BP422" s="161" t="s">
        <v>117</v>
      </c>
      <c r="BR422" s="164">
        <f>AVERAGE(BE$6:BE422)</f>
        <v>19.7242206235012</v>
      </c>
      <c r="BS422" s="164">
        <f>AVERAGE(BF$6:BF422)</f>
        <v>18.932853717026379</v>
      </c>
      <c r="BT422" s="164">
        <f>AVERAGE(BG$6:BG422)</f>
        <v>0.71223021582733814</v>
      </c>
      <c r="BU422" s="167">
        <f>AVERAGE(BH$6:BH422)</f>
        <v>2839.9280575539569</v>
      </c>
      <c r="BV422" s="167">
        <f>AVERAGE(BI$6:BI422)</f>
        <v>106.83453237410072</v>
      </c>
      <c r="BW422" s="167">
        <f>AVERAGE(BJ$6:BJ422)</f>
        <v>911.03117505995203</v>
      </c>
      <c r="BX422" s="167">
        <f>AVERAGE(BK$6:BK422)</f>
        <v>273.30935251798559</v>
      </c>
      <c r="BY422" s="167">
        <f>AVERAGE(BL$6:BL422)</f>
        <v>2259.5227817745804</v>
      </c>
      <c r="BZ422" s="164">
        <f>AVERAGE(BM$6:BM422)</f>
        <v>2.275779376498801</v>
      </c>
      <c r="CA422" s="167">
        <f>AVERAGE(BN$6:BN422)</f>
        <v>34.136690647482013</v>
      </c>
      <c r="CB422" s="167">
        <f>AVERAGE(BO$6:BO422)</f>
        <v>614.54196642685849</v>
      </c>
      <c r="DF422" s="103">
        <v>417</v>
      </c>
      <c r="DG422" s="192">
        <v>5.908052894570317</v>
      </c>
      <c r="DH422" s="193">
        <v>0.1</v>
      </c>
      <c r="DI422" s="105">
        <v>9</v>
      </c>
      <c r="DJ422" s="194">
        <v>215</v>
      </c>
      <c r="DK422" s="105">
        <v>14</v>
      </c>
      <c r="DL422" s="105">
        <v>14</v>
      </c>
      <c r="DM422" s="105">
        <v>0</v>
      </c>
      <c r="DN422" s="194">
        <v>2520</v>
      </c>
      <c r="DO422" s="194">
        <v>0</v>
      </c>
      <c r="DP422" s="194">
        <v>700</v>
      </c>
      <c r="DQ422" s="194">
        <v>210</v>
      </c>
      <c r="DR422" s="194">
        <v>1750</v>
      </c>
      <c r="DS422" s="105">
        <v>1</v>
      </c>
      <c r="DT422" s="194">
        <v>18</v>
      </c>
      <c r="DU422" s="194">
        <v>788</v>
      </c>
      <c r="DV422" s="105" t="s">
        <v>117</v>
      </c>
      <c r="DX422" s="164">
        <f>AVERAGE(DK$6:DK422)</f>
        <v>10.446043165467627</v>
      </c>
      <c r="DY422" s="164">
        <f>AVERAGE(DL$6:DL422)</f>
        <v>10.446043165467627</v>
      </c>
      <c r="DZ422" s="164">
        <f>AVERAGE(DM$6:DM422)</f>
        <v>0</v>
      </c>
      <c r="EA422" s="167">
        <f>AVERAGE(DN$6:DN422)</f>
        <v>1880.2877697841727</v>
      </c>
      <c r="EB422" s="167">
        <f>AVERAGE(DO$6:DO422)</f>
        <v>0</v>
      </c>
      <c r="EC422" s="167">
        <f>AVERAGE(DP$6:DP422)</f>
        <v>522.30215827338134</v>
      </c>
      <c r="ED422" s="167">
        <f>AVERAGE(DQ$6:DQ422)</f>
        <v>156.69064748201438</v>
      </c>
      <c r="EE422" s="167">
        <f>AVERAGE(DR$6:DR422)</f>
        <v>1656.0167865707433</v>
      </c>
      <c r="EF422" s="164">
        <f>AVERAGE(DS$6:DS422)</f>
        <v>0.86570743405275774</v>
      </c>
      <c r="EG422" s="167">
        <f>AVERAGE(DT$6:DT422)</f>
        <v>15.582733812949641</v>
      </c>
      <c r="EH422" s="167">
        <f>AVERAGE(DU$6:DU422)</f>
        <v>239.85371702637889</v>
      </c>
      <c r="FJ422" s="103">
        <v>417</v>
      </c>
      <c r="FK422" s="165">
        <v>7.3117399249541055</v>
      </c>
      <c r="FL422" s="163">
        <v>0.15</v>
      </c>
      <c r="FM422" s="161">
        <v>4</v>
      </c>
      <c r="FN422" s="168">
        <v>164</v>
      </c>
      <c r="FO422" s="161">
        <v>10</v>
      </c>
      <c r="FP422" s="161">
        <v>10</v>
      </c>
      <c r="FQ422" s="161">
        <v>0</v>
      </c>
      <c r="FR422" s="168">
        <v>1800</v>
      </c>
      <c r="FS422" s="168">
        <v>0</v>
      </c>
      <c r="FT422" s="168">
        <v>500</v>
      </c>
      <c r="FU422" s="168">
        <v>150</v>
      </c>
      <c r="FV422" s="168">
        <v>1439</v>
      </c>
      <c r="FW422" s="161">
        <v>1</v>
      </c>
      <c r="FX422" s="168">
        <v>36</v>
      </c>
      <c r="FY422" s="168">
        <v>397</v>
      </c>
      <c r="FZ422" s="161" t="s">
        <v>117</v>
      </c>
      <c r="GB422" s="160">
        <f>AVERAGE(FO$6:FO422)</f>
        <v>9.9064748201438846</v>
      </c>
      <c r="GC422" s="160">
        <f>AVERAGE(FP$6:FP422)</f>
        <v>9.9064748201438846</v>
      </c>
      <c r="GD422" s="160">
        <f>AVERAGE(FQ$6:FQ422)</f>
        <v>0</v>
      </c>
      <c r="GE422" s="166">
        <f>AVERAGE(FR$6:FR422)</f>
        <v>1783.1654676258993</v>
      </c>
      <c r="GF422" s="166">
        <f>AVERAGE(FS$6:FS422)</f>
        <v>0</v>
      </c>
      <c r="GG422" s="166">
        <f>AVERAGE(FT$6:FT422)</f>
        <v>495.32374100719426</v>
      </c>
      <c r="GH422" s="166">
        <f>AVERAGE(FU$6:FU422)</f>
        <v>148.59712230215828</v>
      </c>
      <c r="GI422" s="166">
        <f>AVERAGE(FV$6:FV422)</f>
        <v>1629.4796163069545</v>
      </c>
      <c r="GJ422" s="160">
        <f>AVERAGE(FW$6:FW422)</f>
        <v>0.84892086330935257</v>
      </c>
      <c r="GK422" s="166">
        <f>AVERAGE(FX$6:FX422)</f>
        <v>30.561151079136689</v>
      </c>
      <c r="GL422" s="166">
        <f>AVERAGE(FY$6:FY422)</f>
        <v>184.24700239808155</v>
      </c>
      <c r="HM422" s="98">
        <v>417</v>
      </c>
      <c r="HN422" s="179">
        <v>17.73669965413492</v>
      </c>
      <c r="HO422" s="188">
        <v>0.15</v>
      </c>
      <c r="HP422" s="177">
        <v>3</v>
      </c>
      <c r="HQ422" s="191">
        <v>403</v>
      </c>
      <c r="HR422" s="177">
        <v>18</v>
      </c>
      <c r="HS422" s="177">
        <v>18</v>
      </c>
      <c r="HT422" s="177">
        <v>0</v>
      </c>
      <c r="HU422" s="191">
        <v>2700</v>
      </c>
      <c r="HV422" s="191">
        <v>0</v>
      </c>
      <c r="HW422" s="191">
        <v>900</v>
      </c>
      <c r="HX422" s="191">
        <v>270</v>
      </c>
      <c r="HY422" s="191">
        <v>2198</v>
      </c>
      <c r="HZ422" s="177">
        <v>3</v>
      </c>
      <c r="IA422" s="191">
        <v>90</v>
      </c>
      <c r="IB422" s="191">
        <v>592</v>
      </c>
      <c r="IC422" s="177" t="s">
        <v>117</v>
      </c>
      <c r="IE422" s="164">
        <f>AVERAGE(HR$6:HR422)</f>
        <v>19.894484412470025</v>
      </c>
      <c r="IF422" s="164">
        <f>AVERAGE(HS$6:HS422)</f>
        <v>19.230215827338128</v>
      </c>
      <c r="IG422" s="164">
        <f>AVERAGE(HT$6:HT422)</f>
        <v>1.0335731414868106</v>
      </c>
      <c r="IH422" s="167">
        <f>AVERAGE(HU$6:HU422)</f>
        <v>2884.5323741007196</v>
      </c>
      <c r="II422" s="167">
        <f>AVERAGE(HV$6:HV422)</f>
        <v>155.03597122302159</v>
      </c>
      <c r="IJ422" s="167">
        <f>AVERAGE(HW$6:HW422)</f>
        <v>909.83213429256591</v>
      </c>
      <c r="IK422" s="167">
        <f>AVERAGE(HX$6:HX422)</f>
        <v>272.9496402877698</v>
      </c>
      <c r="IL422" s="167">
        <f>AVERAGE(HY$6:HY422)</f>
        <v>2316.3117505995206</v>
      </c>
      <c r="IM422" s="164">
        <f>AVERAGE(HZ$6:HZ422)</f>
        <v>2.4028776978417268</v>
      </c>
      <c r="IN422" s="167">
        <f>AVERAGE(IA$6:IA422)</f>
        <v>72.086330935251794</v>
      </c>
      <c r="IO422" s="167">
        <f>AVERAGE(IB$6:IB422)</f>
        <v>640.30695443645084</v>
      </c>
    </row>
    <row r="423" spans="2:249" x14ac:dyDescent="0.2">
      <c r="B423" s="103">
        <v>418</v>
      </c>
      <c r="C423" s="165">
        <v>20.728117134439117</v>
      </c>
      <c r="D423" s="163">
        <v>0.15</v>
      </c>
      <c r="E423" s="161">
        <v>8</v>
      </c>
      <c r="F423" s="168">
        <v>526</v>
      </c>
      <c r="G423" s="161">
        <v>26</v>
      </c>
      <c r="H423" s="161">
        <v>22</v>
      </c>
      <c r="I423" s="161">
        <v>2</v>
      </c>
      <c r="J423" s="168">
        <v>2640</v>
      </c>
      <c r="K423" s="168">
        <v>240</v>
      </c>
      <c r="L423" s="168">
        <v>1000</v>
      </c>
      <c r="M423" s="168">
        <v>300</v>
      </c>
      <c r="N423" s="168">
        <v>2691</v>
      </c>
      <c r="O423" s="161">
        <v>3</v>
      </c>
      <c r="P423" s="168">
        <v>36</v>
      </c>
      <c r="Q423" s="168">
        <v>-15</v>
      </c>
      <c r="R423" s="161" t="s">
        <v>116</v>
      </c>
      <c r="T423" s="169">
        <f>AVERAGE(G$6:G423)</f>
        <v>23.423444976076556</v>
      </c>
      <c r="U423" s="169">
        <f>AVERAGE(H$6:H423)</f>
        <v>20.789473684210527</v>
      </c>
      <c r="V423" s="169">
        <f>AVERAGE(I$6:I423)</f>
        <v>1.3851674641148326</v>
      </c>
      <c r="W423" s="170">
        <f>AVERAGE(J$6:J423)</f>
        <v>2494.7368421052633</v>
      </c>
      <c r="X423" s="170">
        <f>AVERAGE(K$6:K423)</f>
        <v>166.22009569377991</v>
      </c>
      <c r="Y423" s="170">
        <f>AVERAGE(L$6:L423)</f>
        <v>970.21531100478467</v>
      </c>
      <c r="Z423" s="170">
        <f>AVERAGE(M$6:M423)</f>
        <v>291.06459330143542</v>
      </c>
      <c r="AA423" s="170">
        <f>AVERAGE(N$6:N423)</f>
        <v>2407.2535885167463</v>
      </c>
      <c r="AB423" s="169">
        <f>AVERAGE(O$6:O423)</f>
        <v>3.0263157894736841</v>
      </c>
      <c r="AC423" s="170">
        <f>AVERAGE(P$6:P423)</f>
        <v>36.315789473684212</v>
      </c>
      <c r="AD423" s="170">
        <f>AVERAGE(Q$6:Q423)</f>
        <v>123.79904306220095</v>
      </c>
      <c r="AY423" s="5"/>
      <c r="AZ423" s="26">
        <v>418</v>
      </c>
      <c r="BA423" s="165">
        <v>17.889982147476392</v>
      </c>
      <c r="BB423" s="176">
        <v>0.1</v>
      </c>
      <c r="BC423" s="161">
        <v>3</v>
      </c>
      <c r="BD423" s="182">
        <v>521</v>
      </c>
      <c r="BE423" s="161">
        <v>19</v>
      </c>
      <c r="BF423" s="161">
        <v>19</v>
      </c>
      <c r="BG423" s="161">
        <v>0</v>
      </c>
      <c r="BH423" s="168">
        <v>2850</v>
      </c>
      <c r="BI423" s="168">
        <v>0</v>
      </c>
      <c r="BJ423" s="168">
        <v>950</v>
      </c>
      <c r="BK423" s="168">
        <v>285</v>
      </c>
      <c r="BL423" s="168">
        <v>2381</v>
      </c>
      <c r="BM423" s="161">
        <v>2</v>
      </c>
      <c r="BN423" s="168">
        <v>30</v>
      </c>
      <c r="BO423" s="168">
        <v>499</v>
      </c>
      <c r="BP423" s="161" t="s">
        <v>117</v>
      </c>
      <c r="BR423" s="164">
        <f>AVERAGE(BE$6:BE423)</f>
        <v>19.722488038277511</v>
      </c>
      <c r="BS423" s="164">
        <f>AVERAGE(BF$6:BF423)</f>
        <v>18.933014354066987</v>
      </c>
      <c r="BT423" s="164">
        <f>AVERAGE(BG$6:BG423)</f>
        <v>0.71052631578947367</v>
      </c>
      <c r="BU423" s="167">
        <f>AVERAGE(BH$6:BH423)</f>
        <v>2839.9521531100477</v>
      </c>
      <c r="BV423" s="167">
        <f>AVERAGE(BI$6:BI423)</f>
        <v>106.57894736842105</v>
      </c>
      <c r="BW423" s="167">
        <f>AVERAGE(BJ$6:BJ423)</f>
        <v>911.12440191387554</v>
      </c>
      <c r="BX423" s="167">
        <f>AVERAGE(BK$6:BK423)</f>
        <v>273.33732057416267</v>
      </c>
      <c r="BY423" s="167">
        <f>AVERAGE(BL$6:BL423)</f>
        <v>2259.8133971291868</v>
      </c>
      <c r="BZ423" s="164">
        <f>AVERAGE(BM$6:BM423)</f>
        <v>2.2751196172248802</v>
      </c>
      <c r="CA423" s="167">
        <f>AVERAGE(BN$6:BN423)</f>
        <v>34.126794258373202</v>
      </c>
      <c r="CB423" s="167">
        <f>AVERAGE(BO$6:BO423)</f>
        <v>614.26555023923447</v>
      </c>
      <c r="DF423" s="103">
        <v>418</v>
      </c>
      <c r="DG423" s="192">
        <v>6.9412281371286726</v>
      </c>
      <c r="DH423" s="193">
        <v>0.1</v>
      </c>
      <c r="DI423" s="105">
        <v>2</v>
      </c>
      <c r="DJ423" s="194">
        <v>189</v>
      </c>
      <c r="DK423" s="105">
        <v>8</v>
      </c>
      <c r="DL423" s="105">
        <v>8</v>
      </c>
      <c r="DM423" s="105">
        <v>0</v>
      </c>
      <c r="DN423" s="194">
        <v>1440</v>
      </c>
      <c r="DO423" s="194">
        <v>0</v>
      </c>
      <c r="DP423" s="194">
        <v>400</v>
      </c>
      <c r="DQ423" s="194">
        <v>120</v>
      </c>
      <c r="DR423" s="194">
        <v>1334</v>
      </c>
      <c r="DS423" s="105">
        <v>1</v>
      </c>
      <c r="DT423" s="194">
        <v>18</v>
      </c>
      <c r="DU423" s="194">
        <v>124</v>
      </c>
      <c r="DV423" s="105" t="s">
        <v>117</v>
      </c>
      <c r="DX423" s="164">
        <f>AVERAGE(DK$6:DK423)</f>
        <v>10.440191387559809</v>
      </c>
      <c r="DY423" s="164">
        <f>AVERAGE(DL$6:DL423)</f>
        <v>10.440191387559809</v>
      </c>
      <c r="DZ423" s="164">
        <f>AVERAGE(DM$6:DM423)</f>
        <v>0</v>
      </c>
      <c r="EA423" s="167">
        <f>AVERAGE(DN$6:DN423)</f>
        <v>1879.2344497607655</v>
      </c>
      <c r="EB423" s="167">
        <f>AVERAGE(DO$6:DO423)</f>
        <v>0</v>
      </c>
      <c r="EC423" s="167">
        <f>AVERAGE(DP$6:DP423)</f>
        <v>522.00956937799037</v>
      </c>
      <c r="ED423" s="167">
        <f>AVERAGE(DQ$6:DQ423)</f>
        <v>156.60287081339712</v>
      </c>
      <c r="EE423" s="167">
        <f>AVERAGE(DR$6:DR423)</f>
        <v>1655.2464114832535</v>
      </c>
      <c r="EF423" s="164">
        <f>AVERAGE(DS$6:DS423)</f>
        <v>0.86602870813397126</v>
      </c>
      <c r="EG423" s="167">
        <f>AVERAGE(DT$6:DT423)</f>
        <v>15.588516746411484</v>
      </c>
      <c r="EH423" s="167">
        <f>AVERAGE(DU$6:DU423)</f>
        <v>239.57655502392345</v>
      </c>
      <c r="FJ423" s="103">
        <v>418</v>
      </c>
      <c r="FK423" s="165">
        <v>6.4561816249521025</v>
      </c>
      <c r="FL423" s="163">
        <v>0.05</v>
      </c>
      <c r="FM423" s="161">
        <v>8</v>
      </c>
      <c r="FN423" s="168">
        <v>138</v>
      </c>
      <c r="FO423" s="161">
        <v>14</v>
      </c>
      <c r="FP423" s="161">
        <v>14</v>
      </c>
      <c r="FQ423" s="161">
        <v>0</v>
      </c>
      <c r="FR423" s="168">
        <v>2520</v>
      </c>
      <c r="FS423" s="168">
        <v>0</v>
      </c>
      <c r="FT423" s="168">
        <v>700</v>
      </c>
      <c r="FU423" s="168">
        <v>210</v>
      </c>
      <c r="FV423" s="168">
        <v>1673</v>
      </c>
      <c r="FW423" s="161">
        <v>0</v>
      </c>
      <c r="FX423" s="168">
        <v>0</v>
      </c>
      <c r="FY423" s="168">
        <v>847</v>
      </c>
      <c r="FZ423" s="161" t="s">
        <v>117</v>
      </c>
      <c r="GB423" s="160">
        <f>AVERAGE(FO$6:FO423)</f>
        <v>9.9162679425837315</v>
      </c>
      <c r="GC423" s="160">
        <f>AVERAGE(FP$6:FP423)</f>
        <v>9.9162679425837315</v>
      </c>
      <c r="GD423" s="160">
        <f>AVERAGE(FQ$6:FQ423)</f>
        <v>0</v>
      </c>
      <c r="GE423" s="166">
        <f>AVERAGE(FR$6:FR423)</f>
        <v>1784.9282296650717</v>
      </c>
      <c r="GF423" s="166">
        <f>AVERAGE(FS$6:FS423)</f>
        <v>0</v>
      </c>
      <c r="GG423" s="166">
        <f>AVERAGE(FT$6:FT423)</f>
        <v>495.81339712918663</v>
      </c>
      <c r="GH423" s="166">
        <f>AVERAGE(FU$6:FU423)</f>
        <v>148.74401913875599</v>
      </c>
      <c r="GI423" s="166">
        <f>AVERAGE(FV$6:FV423)</f>
        <v>1629.5837320574162</v>
      </c>
      <c r="GJ423" s="160">
        <f>AVERAGE(FW$6:FW423)</f>
        <v>0.84688995215311003</v>
      </c>
      <c r="GK423" s="166">
        <f>AVERAGE(FX$6:FX423)</f>
        <v>30.488038277511961</v>
      </c>
      <c r="GL423" s="166">
        <f>AVERAGE(FY$6:FY423)</f>
        <v>185.83253588516746</v>
      </c>
      <c r="HM423" s="98">
        <v>418</v>
      </c>
      <c r="HN423" s="179">
        <v>17.950745595565394</v>
      </c>
      <c r="HO423" s="188">
        <v>0.15</v>
      </c>
      <c r="HP423" s="177">
        <v>1</v>
      </c>
      <c r="HQ423" s="191">
        <v>369</v>
      </c>
      <c r="HR423" s="177">
        <v>16</v>
      </c>
      <c r="HS423" s="177">
        <v>16</v>
      </c>
      <c r="HT423" s="177">
        <v>0</v>
      </c>
      <c r="HU423" s="191">
        <v>2400</v>
      </c>
      <c r="HV423" s="191">
        <v>0</v>
      </c>
      <c r="HW423" s="191">
        <v>800</v>
      </c>
      <c r="HX423" s="191">
        <v>240</v>
      </c>
      <c r="HY423" s="191">
        <v>2034</v>
      </c>
      <c r="HZ423" s="177">
        <v>3</v>
      </c>
      <c r="IA423" s="191">
        <v>90</v>
      </c>
      <c r="IB423" s="191">
        <v>456</v>
      </c>
      <c r="IC423" s="177" t="s">
        <v>117</v>
      </c>
      <c r="IE423" s="164">
        <f>AVERAGE(HR$6:HR423)</f>
        <v>19.885167464114833</v>
      </c>
      <c r="IF423" s="164">
        <f>AVERAGE(HS$6:HS423)</f>
        <v>19.222488038277511</v>
      </c>
      <c r="IG423" s="164">
        <f>AVERAGE(HT$6:HT423)</f>
        <v>1.0311004784688995</v>
      </c>
      <c r="IH423" s="167">
        <f>AVERAGE(HU$6:HU423)</f>
        <v>2883.3732057416269</v>
      </c>
      <c r="II423" s="167">
        <f>AVERAGE(HV$6:HV423)</f>
        <v>154.66507177033492</v>
      </c>
      <c r="IJ423" s="167">
        <f>AVERAGE(HW$6:HW423)</f>
        <v>909.56937799043067</v>
      </c>
      <c r="IK423" s="167">
        <f>AVERAGE(HX$6:HX423)</f>
        <v>272.87081339712921</v>
      </c>
      <c r="IL423" s="167">
        <f>AVERAGE(HY$6:HY423)</f>
        <v>2315.6363636363635</v>
      </c>
      <c r="IM423" s="164">
        <f>AVERAGE(HZ$6:HZ423)</f>
        <v>2.4043062200956937</v>
      </c>
      <c r="IN423" s="167">
        <f>AVERAGE(IA$6:IA423)</f>
        <v>72.129186602870817</v>
      </c>
      <c r="IO423" s="167">
        <f>AVERAGE(IB$6:IB423)</f>
        <v>639.86602870813397</v>
      </c>
    </row>
    <row r="424" spans="2:249" x14ac:dyDescent="0.2">
      <c r="B424" s="103">
        <v>419</v>
      </c>
      <c r="C424" s="165">
        <v>21.685504350549525</v>
      </c>
      <c r="D424" s="163">
        <v>0.25</v>
      </c>
      <c r="E424" s="161">
        <v>3</v>
      </c>
      <c r="F424" s="168">
        <v>144</v>
      </c>
      <c r="G424" s="161">
        <v>20</v>
      </c>
      <c r="H424" s="161">
        <v>20</v>
      </c>
      <c r="I424" s="161">
        <v>0</v>
      </c>
      <c r="J424" s="168">
        <v>2400</v>
      </c>
      <c r="K424" s="168">
        <v>0</v>
      </c>
      <c r="L424" s="168">
        <v>1000</v>
      </c>
      <c r="M424" s="168">
        <v>300</v>
      </c>
      <c r="N424" s="168">
        <v>2069</v>
      </c>
      <c r="O424" s="161">
        <v>5</v>
      </c>
      <c r="P424" s="168">
        <v>60</v>
      </c>
      <c r="Q424" s="168">
        <v>391</v>
      </c>
      <c r="R424" s="161" t="s">
        <v>116</v>
      </c>
      <c r="T424" s="169">
        <f>AVERAGE(G$6:G424)</f>
        <v>23.415274463007162</v>
      </c>
      <c r="U424" s="169">
        <f>AVERAGE(H$6:H424)</f>
        <v>20.787589498806682</v>
      </c>
      <c r="V424" s="169">
        <f>AVERAGE(I$6:I424)</f>
        <v>1.3818615751789975</v>
      </c>
      <c r="W424" s="170">
        <f>AVERAGE(J$6:J424)</f>
        <v>2494.510739856802</v>
      </c>
      <c r="X424" s="170">
        <f>AVERAGE(K$6:K424)</f>
        <v>165.82338902147973</v>
      </c>
      <c r="Y424" s="170">
        <f>AVERAGE(L$6:L424)</f>
        <v>970.28639618138425</v>
      </c>
      <c r="Z424" s="170">
        <f>AVERAGE(M$6:M424)</f>
        <v>291.0859188544153</v>
      </c>
      <c r="AA424" s="170">
        <f>AVERAGE(N$6:N424)</f>
        <v>2406.4463007159907</v>
      </c>
      <c r="AB424" s="169">
        <f>AVERAGE(O$6:O424)</f>
        <v>3.0310262529832936</v>
      </c>
      <c r="AC424" s="170">
        <f>AVERAGE(P$6:P424)</f>
        <v>36.372315035799524</v>
      </c>
      <c r="AD424" s="170">
        <f>AVERAGE(Q$6:Q424)</f>
        <v>124.43675417661098</v>
      </c>
      <c r="AY424" s="5"/>
      <c r="AZ424" s="26">
        <v>419</v>
      </c>
      <c r="BA424" s="165">
        <v>20.163470219447532</v>
      </c>
      <c r="BB424" s="176">
        <v>0.1</v>
      </c>
      <c r="BC424" s="161">
        <v>1</v>
      </c>
      <c r="BD424" s="182">
        <v>306</v>
      </c>
      <c r="BE424" s="161">
        <v>19</v>
      </c>
      <c r="BF424" s="161">
        <v>19</v>
      </c>
      <c r="BG424" s="161">
        <v>0</v>
      </c>
      <c r="BH424" s="168">
        <v>2850</v>
      </c>
      <c r="BI424" s="168">
        <v>0</v>
      </c>
      <c r="BJ424" s="168">
        <v>950</v>
      </c>
      <c r="BK424" s="168">
        <v>285</v>
      </c>
      <c r="BL424" s="168">
        <v>2166</v>
      </c>
      <c r="BM424" s="161">
        <v>2</v>
      </c>
      <c r="BN424" s="168">
        <v>30</v>
      </c>
      <c r="BO424" s="168">
        <v>714</v>
      </c>
      <c r="BP424" s="161" t="s">
        <v>117</v>
      </c>
      <c r="BR424" s="164">
        <f>AVERAGE(BE$6:BE424)</f>
        <v>19.720763723150359</v>
      </c>
      <c r="BS424" s="164">
        <f>AVERAGE(BF$6:BF424)</f>
        <v>18.933174224343677</v>
      </c>
      <c r="BT424" s="164">
        <f>AVERAGE(BG$6:BG424)</f>
        <v>0.70883054892601427</v>
      </c>
      <c r="BU424" s="167">
        <f>AVERAGE(BH$6:BH424)</f>
        <v>2839.9761336515512</v>
      </c>
      <c r="BV424" s="167">
        <f>AVERAGE(BI$6:BI424)</f>
        <v>106.32458233890215</v>
      </c>
      <c r="BW424" s="167">
        <f>AVERAGE(BJ$6:BJ424)</f>
        <v>911.21718377088303</v>
      </c>
      <c r="BX424" s="167">
        <f>AVERAGE(BK$6:BK424)</f>
        <v>273.36515513126494</v>
      </c>
      <c r="BY424" s="167">
        <f>AVERAGE(BL$6:BL424)</f>
        <v>2259.5894988066825</v>
      </c>
      <c r="BZ424" s="164">
        <f>AVERAGE(BM$6:BM424)</f>
        <v>2.2744630071599046</v>
      </c>
      <c r="CA424" s="167">
        <f>AVERAGE(BN$6:BN424)</f>
        <v>34.116945107398571</v>
      </c>
      <c r="CB424" s="167">
        <f>AVERAGE(BO$6:BO424)</f>
        <v>614.50357995226727</v>
      </c>
      <c r="DF424" s="103">
        <v>419</v>
      </c>
      <c r="DG424" s="192">
        <v>6.481016886683566</v>
      </c>
      <c r="DH424" s="193">
        <v>0.15</v>
      </c>
      <c r="DI424" s="105">
        <v>0</v>
      </c>
      <c r="DJ424" s="194">
        <v>262</v>
      </c>
      <c r="DK424" s="105">
        <v>5</v>
      </c>
      <c r="DL424" s="105">
        <v>5</v>
      </c>
      <c r="DM424" s="105">
        <v>0</v>
      </c>
      <c r="DN424" s="194">
        <v>900</v>
      </c>
      <c r="DO424" s="194">
        <v>0</v>
      </c>
      <c r="DP424" s="194">
        <v>250</v>
      </c>
      <c r="DQ424" s="194">
        <v>75</v>
      </c>
      <c r="DR424" s="194">
        <v>1212</v>
      </c>
      <c r="DS424" s="105">
        <v>1</v>
      </c>
      <c r="DT424" s="194">
        <v>18</v>
      </c>
      <c r="DU424" s="194">
        <v>-294</v>
      </c>
      <c r="DV424" s="105" t="s">
        <v>117</v>
      </c>
      <c r="DX424" s="164">
        <f>AVERAGE(DK$6:DK424)</f>
        <v>10.427207637231504</v>
      </c>
      <c r="DY424" s="164">
        <f>AVERAGE(DL$6:DL424)</f>
        <v>10.427207637231504</v>
      </c>
      <c r="DZ424" s="164">
        <f>AVERAGE(DM$6:DM424)</f>
        <v>0</v>
      </c>
      <c r="EA424" s="167">
        <f>AVERAGE(DN$6:DN424)</f>
        <v>1876.8973747016707</v>
      </c>
      <c r="EB424" s="167">
        <f>AVERAGE(DO$6:DO424)</f>
        <v>0</v>
      </c>
      <c r="EC424" s="167">
        <f>AVERAGE(DP$6:DP424)</f>
        <v>521.36038186157521</v>
      </c>
      <c r="ED424" s="167">
        <f>AVERAGE(DQ$6:DQ424)</f>
        <v>156.40811455847256</v>
      </c>
      <c r="EE424" s="167">
        <f>AVERAGE(DR$6:DR424)</f>
        <v>1654.1885441527447</v>
      </c>
      <c r="EF424" s="164">
        <f>AVERAGE(DS$6:DS424)</f>
        <v>0.86634844868735084</v>
      </c>
      <c r="EG424" s="167">
        <f>AVERAGE(DT$6:DT424)</f>
        <v>15.594272076372315</v>
      </c>
      <c r="EH424" s="167">
        <f>AVERAGE(DU$6:DU424)</f>
        <v>238.30310262529832</v>
      </c>
      <c r="FJ424" s="103">
        <v>419</v>
      </c>
      <c r="FK424" s="165">
        <v>5.2462816070698768</v>
      </c>
      <c r="FL424" s="163">
        <v>0.1</v>
      </c>
      <c r="FM424" s="161">
        <v>10</v>
      </c>
      <c r="FN424" s="168">
        <v>337</v>
      </c>
      <c r="FO424" s="161">
        <v>14</v>
      </c>
      <c r="FP424" s="161">
        <v>14</v>
      </c>
      <c r="FQ424" s="161">
        <v>0</v>
      </c>
      <c r="FR424" s="168">
        <v>2520</v>
      </c>
      <c r="FS424" s="168">
        <v>0</v>
      </c>
      <c r="FT424" s="168">
        <v>700</v>
      </c>
      <c r="FU424" s="168">
        <v>210</v>
      </c>
      <c r="FV424" s="168">
        <v>1872</v>
      </c>
      <c r="FW424" s="161">
        <v>1</v>
      </c>
      <c r="FX424" s="168">
        <v>36</v>
      </c>
      <c r="FY424" s="168">
        <v>684</v>
      </c>
      <c r="FZ424" s="161" t="s">
        <v>117</v>
      </c>
      <c r="GB424" s="160">
        <f>AVERAGE(FO$6:FO424)</f>
        <v>9.9260143198090685</v>
      </c>
      <c r="GC424" s="160">
        <f>AVERAGE(FP$6:FP424)</f>
        <v>9.9260143198090685</v>
      </c>
      <c r="GD424" s="160">
        <f>AVERAGE(FQ$6:FQ424)</f>
        <v>0</v>
      </c>
      <c r="GE424" s="166">
        <f>AVERAGE(FR$6:FR424)</f>
        <v>1786.6825775656325</v>
      </c>
      <c r="GF424" s="166">
        <f>AVERAGE(FS$6:FS424)</f>
        <v>0</v>
      </c>
      <c r="GG424" s="166">
        <f>AVERAGE(FT$6:FT424)</f>
        <v>496.30071599045345</v>
      </c>
      <c r="GH424" s="166">
        <f>AVERAGE(FU$6:FU424)</f>
        <v>148.89021479713603</v>
      </c>
      <c r="GI424" s="166">
        <f>AVERAGE(FV$6:FV424)</f>
        <v>1630.162291169451</v>
      </c>
      <c r="GJ424" s="160">
        <f>AVERAGE(FW$6:FW424)</f>
        <v>0.847255369928401</v>
      </c>
      <c r="GK424" s="166">
        <f>AVERAGE(FX$6:FX424)</f>
        <v>30.501193317422434</v>
      </c>
      <c r="GL424" s="166">
        <f>AVERAGE(FY$6:FY424)</f>
        <v>187.02147971360381</v>
      </c>
      <c r="HM424" s="98">
        <v>419</v>
      </c>
      <c r="HN424" s="179">
        <v>16.077902116520349</v>
      </c>
      <c r="HO424" s="188">
        <v>0.1</v>
      </c>
      <c r="HP424" s="177">
        <v>8</v>
      </c>
      <c r="HQ424" s="191">
        <v>415</v>
      </c>
      <c r="HR424" s="177">
        <v>22</v>
      </c>
      <c r="HS424" s="177">
        <v>22</v>
      </c>
      <c r="HT424" s="177">
        <v>2</v>
      </c>
      <c r="HU424" s="191">
        <v>3300</v>
      </c>
      <c r="HV424" s="191">
        <v>300</v>
      </c>
      <c r="HW424" s="191">
        <v>1000</v>
      </c>
      <c r="HX424" s="191">
        <v>300</v>
      </c>
      <c r="HY424" s="191">
        <v>2640</v>
      </c>
      <c r="HZ424" s="177">
        <v>2</v>
      </c>
      <c r="IA424" s="191">
        <v>60</v>
      </c>
      <c r="IB424" s="191">
        <v>720</v>
      </c>
      <c r="IC424" s="177" t="s">
        <v>116</v>
      </c>
      <c r="IE424" s="164">
        <f>AVERAGE(HR$6:HR424)</f>
        <v>19.890214797136039</v>
      </c>
      <c r="IF424" s="164">
        <f>AVERAGE(HS$6:HS424)</f>
        <v>19.2291169451074</v>
      </c>
      <c r="IG424" s="164">
        <f>AVERAGE(HT$6:HT424)</f>
        <v>1.0334128878281623</v>
      </c>
      <c r="IH424" s="167">
        <f>AVERAGE(HU$6:HU424)</f>
        <v>2884.3675417661098</v>
      </c>
      <c r="II424" s="167">
        <f>AVERAGE(HV$6:HV424)</f>
        <v>155.01193317422434</v>
      </c>
      <c r="IJ424" s="167">
        <f>AVERAGE(HW$6:HW424)</f>
        <v>909.78520286396179</v>
      </c>
      <c r="IK424" s="167">
        <f>AVERAGE(HX$6:HX424)</f>
        <v>272.93556085918857</v>
      </c>
      <c r="IL424" s="167">
        <f>AVERAGE(HY$6:HY424)</f>
        <v>2316.4105011933175</v>
      </c>
      <c r="IM424" s="164">
        <f>AVERAGE(HZ$6:HZ424)</f>
        <v>2.4033412887828161</v>
      </c>
      <c r="IN424" s="167">
        <f>AVERAGE(IA$6:IA424)</f>
        <v>72.10023866348449</v>
      </c>
      <c r="IO424" s="167">
        <f>AVERAGE(IB$6:IB424)</f>
        <v>640.05727923627683</v>
      </c>
    </row>
    <row r="425" spans="2:249" x14ac:dyDescent="0.2">
      <c r="B425" s="103">
        <v>420</v>
      </c>
      <c r="C425" s="165">
        <v>24.152754156886449</v>
      </c>
      <c r="D425" s="163">
        <v>0.2</v>
      </c>
      <c r="E425" s="161">
        <v>3</v>
      </c>
      <c r="F425" s="168">
        <v>297</v>
      </c>
      <c r="G425" s="161">
        <v>22</v>
      </c>
      <c r="H425" s="161">
        <v>22</v>
      </c>
      <c r="I425" s="161">
        <v>2</v>
      </c>
      <c r="J425" s="168">
        <v>2640</v>
      </c>
      <c r="K425" s="168">
        <v>240</v>
      </c>
      <c r="L425" s="168">
        <v>1000</v>
      </c>
      <c r="M425" s="168">
        <v>300</v>
      </c>
      <c r="N425" s="168">
        <v>2462</v>
      </c>
      <c r="O425" s="161">
        <v>5</v>
      </c>
      <c r="P425" s="168">
        <v>60</v>
      </c>
      <c r="Q425" s="168">
        <v>238</v>
      </c>
      <c r="R425" s="161" t="s">
        <v>116</v>
      </c>
      <c r="T425" s="169">
        <f>AVERAGE(G$6:G425)</f>
        <v>23.411904761904761</v>
      </c>
      <c r="U425" s="169">
        <f>AVERAGE(H$6:H425)</f>
        <v>20.790476190476191</v>
      </c>
      <c r="V425" s="169">
        <f>AVERAGE(I$6:I425)</f>
        <v>1.3833333333333333</v>
      </c>
      <c r="W425" s="170">
        <f>AVERAGE(J$6:J425)</f>
        <v>2494.8571428571427</v>
      </c>
      <c r="X425" s="170">
        <f>AVERAGE(K$6:K425)</f>
        <v>166</v>
      </c>
      <c r="Y425" s="170">
        <f>AVERAGE(L$6:L425)</f>
        <v>970.35714285714289</v>
      </c>
      <c r="Z425" s="170">
        <f>AVERAGE(M$6:M425)</f>
        <v>291.10714285714283</v>
      </c>
      <c r="AA425" s="170">
        <f>AVERAGE(N$6:N425)</f>
        <v>2406.5785714285716</v>
      </c>
      <c r="AB425" s="169">
        <f>AVERAGE(O$6:O425)</f>
        <v>3.0357142857142856</v>
      </c>
      <c r="AC425" s="170">
        <f>AVERAGE(P$6:P425)</f>
        <v>36.428571428571431</v>
      </c>
      <c r="AD425" s="170">
        <f>AVERAGE(Q$6:Q425)</f>
        <v>124.70714285714286</v>
      </c>
      <c r="AY425" s="5"/>
      <c r="AZ425" s="26">
        <v>420</v>
      </c>
      <c r="BA425" s="165">
        <v>22.261648216808521</v>
      </c>
      <c r="BB425" s="176">
        <v>0.2</v>
      </c>
      <c r="BC425" s="161">
        <v>3</v>
      </c>
      <c r="BD425" s="182">
        <v>416</v>
      </c>
      <c r="BE425" s="161">
        <v>21</v>
      </c>
      <c r="BF425" s="161">
        <v>21</v>
      </c>
      <c r="BG425" s="161">
        <v>1</v>
      </c>
      <c r="BH425" s="168">
        <v>3150</v>
      </c>
      <c r="BI425" s="168">
        <v>150</v>
      </c>
      <c r="BJ425" s="168">
        <v>1000</v>
      </c>
      <c r="BK425" s="168">
        <v>300</v>
      </c>
      <c r="BL425" s="168">
        <v>2491</v>
      </c>
      <c r="BM425" s="161">
        <v>4</v>
      </c>
      <c r="BN425" s="168">
        <v>60</v>
      </c>
      <c r="BO425" s="168">
        <v>719</v>
      </c>
      <c r="BP425" s="161" t="s">
        <v>116</v>
      </c>
      <c r="BR425" s="164">
        <f>AVERAGE(BE$6:BE425)</f>
        <v>19.723809523809525</v>
      </c>
      <c r="BS425" s="164">
        <f>AVERAGE(BF$6:BF425)</f>
        <v>18.938095238095237</v>
      </c>
      <c r="BT425" s="164">
        <f>AVERAGE(BG$6:BG425)</f>
        <v>0.70952380952380956</v>
      </c>
      <c r="BU425" s="167">
        <f>AVERAGE(BH$6:BH425)</f>
        <v>2840.7142857142858</v>
      </c>
      <c r="BV425" s="167">
        <f>AVERAGE(BI$6:BI425)</f>
        <v>106.42857142857143</v>
      </c>
      <c r="BW425" s="167">
        <f>AVERAGE(BJ$6:BJ425)</f>
        <v>911.42857142857144</v>
      </c>
      <c r="BX425" s="167">
        <f>AVERAGE(BK$6:BK425)</f>
        <v>273.42857142857144</v>
      </c>
      <c r="BY425" s="167">
        <f>AVERAGE(BL$6:BL425)</f>
        <v>2260.140476190476</v>
      </c>
      <c r="BZ425" s="164">
        <f>AVERAGE(BM$6:BM425)</f>
        <v>2.2785714285714285</v>
      </c>
      <c r="CA425" s="167">
        <f>AVERAGE(BN$6:BN425)</f>
        <v>34.178571428571431</v>
      </c>
      <c r="CB425" s="167">
        <f>AVERAGE(BO$6:BO425)</f>
        <v>614.75238095238092</v>
      </c>
      <c r="DF425" s="103">
        <v>420</v>
      </c>
      <c r="DG425" s="192">
        <v>6.2311060141626244</v>
      </c>
      <c r="DH425" s="193">
        <v>0.15</v>
      </c>
      <c r="DI425" s="105">
        <v>3</v>
      </c>
      <c r="DJ425" s="194">
        <v>350</v>
      </c>
      <c r="DK425" s="105">
        <v>8</v>
      </c>
      <c r="DL425" s="105">
        <v>8</v>
      </c>
      <c r="DM425" s="105">
        <v>0</v>
      </c>
      <c r="DN425" s="194">
        <v>1440</v>
      </c>
      <c r="DO425" s="194">
        <v>0</v>
      </c>
      <c r="DP425" s="194">
        <v>400</v>
      </c>
      <c r="DQ425" s="194">
        <v>120</v>
      </c>
      <c r="DR425" s="194">
        <v>1495</v>
      </c>
      <c r="DS425" s="105">
        <v>1</v>
      </c>
      <c r="DT425" s="194">
        <v>18</v>
      </c>
      <c r="DU425" s="194">
        <v>-37</v>
      </c>
      <c r="DV425" s="105" t="s">
        <v>117</v>
      </c>
      <c r="DX425" s="164">
        <f>AVERAGE(DK$6:DK425)</f>
        <v>10.421428571428571</v>
      </c>
      <c r="DY425" s="164">
        <f>AVERAGE(DL$6:DL425)</f>
        <v>10.421428571428571</v>
      </c>
      <c r="DZ425" s="164">
        <f>AVERAGE(DM$6:DM425)</f>
        <v>0</v>
      </c>
      <c r="EA425" s="167">
        <f>AVERAGE(DN$6:DN425)</f>
        <v>1875.8571428571429</v>
      </c>
      <c r="EB425" s="167">
        <f>AVERAGE(DO$6:DO425)</f>
        <v>0</v>
      </c>
      <c r="EC425" s="167">
        <f>AVERAGE(DP$6:DP425)</f>
        <v>521.07142857142856</v>
      </c>
      <c r="ED425" s="167">
        <f>AVERAGE(DQ$6:DQ425)</f>
        <v>156.32142857142858</v>
      </c>
      <c r="EE425" s="167">
        <f>AVERAGE(DR$6:DR425)</f>
        <v>1653.8095238095239</v>
      </c>
      <c r="EF425" s="164">
        <f>AVERAGE(DS$6:DS425)</f>
        <v>0.8666666666666667</v>
      </c>
      <c r="EG425" s="167">
        <f>AVERAGE(DT$6:DT425)</f>
        <v>15.6</v>
      </c>
      <c r="EH425" s="167">
        <f>AVERAGE(DU$6:DU425)</f>
        <v>237.64761904761906</v>
      </c>
      <c r="FJ425" s="103">
        <v>420</v>
      </c>
      <c r="FK425" s="165">
        <v>5.5434994117951435</v>
      </c>
      <c r="FL425" s="163">
        <v>0.2</v>
      </c>
      <c r="FM425" s="161">
        <v>3</v>
      </c>
      <c r="FN425" s="168">
        <v>469</v>
      </c>
      <c r="FO425" s="161">
        <v>8</v>
      </c>
      <c r="FP425" s="161">
        <v>8</v>
      </c>
      <c r="FQ425" s="161">
        <v>0</v>
      </c>
      <c r="FR425" s="168">
        <v>1440</v>
      </c>
      <c r="FS425" s="168">
        <v>0</v>
      </c>
      <c r="FT425" s="168">
        <v>400</v>
      </c>
      <c r="FU425" s="168">
        <v>120</v>
      </c>
      <c r="FV425" s="168">
        <v>1614</v>
      </c>
      <c r="FW425" s="161">
        <v>1</v>
      </c>
      <c r="FX425" s="168">
        <v>36</v>
      </c>
      <c r="FY425" s="168">
        <v>-138</v>
      </c>
      <c r="FZ425" s="161" t="s">
        <v>117</v>
      </c>
      <c r="GB425" s="160">
        <f>AVERAGE(FO$6:FO425)</f>
        <v>9.9214285714285708</v>
      </c>
      <c r="GC425" s="160">
        <f>AVERAGE(FP$6:FP425)</f>
        <v>9.9214285714285708</v>
      </c>
      <c r="GD425" s="160">
        <f>AVERAGE(FQ$6:FQ425)</f>
        <v>0</v>
      </c>
      <c r="GE425" s="166">
        <f>AVERAGE(FR$6:FR425)</f>
        <v>1785.8571428571429</v>
      </c>
      <c r="GF425" s="166">
        <f>AVERAGE(FS$6:FS425)</f>
        <v>0</v>
      </c>
      <c r="GG425" s="166">
        <f>AVERAGE(FT$6:FT425)</f>
        <v>496.07142857142856</v>
      </c>
      <c r="GH425" s="166">
        <f>AVERAGE(FU$6:FU425)</f>
        <v>148.82142857142858</v>
      </c>
      <c r="GI425" s="166">
        <f>AVERAGE(FV$6:FV425)</f>
        <v>1630.1238095238095</v>
      </c>
      <c r="GJ425" s="160">
        <f>AVERAGE(FW$6:FW425)</f>
        <v>0.84761904761904761</v>
      </c>
      <c r="GK425" s="166">
        <f>AVERAGE(FX$6:FX425)</f>
        <v>30.514285714285716</v>
      </c>
      <c r="GL425" s="166">
        <f>AVERAGE(FY$6:FY425)</f>
        <v>186.24761904761905</v>
      </c>
      <c r="HM425" s="98">
        <v>420</v>
      </c>
      <c r="HN425" s="179">
        <v>17.076576267909001</v>
      </c>
      <c r="HO425" s="188">
        <v>0.1</v>
      </c>
      <c r="HP425" s="177">
        <v>2</v>
      </c>
      <c r="HQ425" s="191">
        <v>262</v>
      </c>
      <c r="HR425" s="177">
        <v>17</v>
      </c>
      <c r="HS425" s="177">
        <v>17</v>
      </c>
      <c r="HT425" s="177">
        <v>0</v>
      </c>
      <c r="HU425" s="191">
        <v>2550</v>
      </c>
      <c r="HV425" s="191">
        <v>0</v>
      </c>
      <c r="HW425" s="191">
        <v>850</v>
      </c>
      <c r="HX425" s="191">
        <v>255</v>
      </c>
      <c r="HY425" s="191">
        <v>1992</v>
      </c>
      <c r="HZ425" s="177">
        <v>2</v>
      </c>
      <c r="IA425" s="191">
        <v>60</v>
      </c>
      <c r="IB425" s="191">
        <v>618</v>
      </c>
      <c r="IC425" s="177" t="s">
        <v>117</v>
      </c>
      <c r="IE425" s="164">
        <f>AVERAGE(HR$6:HR425)</f>
        <v>19.883333333333333</v>
      </c>
      <c r="IF425" s="164">
        <f>AVERAGE(HS$6:HS425)</f>
        <v>19.223809523809525</v>
      </c>
      <c r="IG425" s="164">
        <f>AVERAGE(HT$6:HT425)</f>
        <v>1.0309523809523808</v>
      </c>
      <c r="IH425" s="167">
        <f>AVERAGE(HU$6:HU425)</f>
        <v>2883.5714285714284</v>
      </c>
      <c r="II425" s="167">
        <f>AVERAGE(HV$6:HV425)</f>
        <v>154.64285714285714</v>
      </c>
      <c r="IJ425" s="167">
        <f>AVERAGE(HW$6:HW425)</f>
        <v>909.64285714285711</v>
      </c>
      <c r="IK425" s="167">
        <f>AVERAGE(HX$6:HX425)</f>
        <v>272.89285714285717</v>
      </c>
      <c r="IL425" s="167">
        <f>AVERAGE(HY$6:HY425)</f>
        <v>2315.638095238095</v>
      </c>
      <c r="IM425" s="164">
        <f>AVERAGE(HZ$6:HZ425)</f>
        <v>2.4023809523809523</v>
      </c>
      <c r="IN425" s="167">
        <f>AVERAGE(IA$6:IA425)</f>
        <v>72.071428571428569</v>
      </c>
      <c r="IO425" s="167">
        <f>AVERAGE(IB$6:IB425)</f>
        <v>640.00476190476195</v>
      </c>
    </row>
    <row r="426" spans="2:249" x14ac:dyDescent="0.2">
      <c r="B426" s="103">
        <v>421</v>
      </c>
      <c r="C426" s="165">
        <v>20.99968275484089</v>
      </c>
      <c r="D426" s="163">
        <v>0.1</v>
      </c>
      <c r="E426" s="161">
        <v>5</v>
      </c>
      <c r="F426" s="168">
        <v>417</v>
      </c>
      <c r="G426" s="161">
        <v>24</v>
      </c>
      <c r="H426" s="161">
        <v>22</v>
      </c>
      <c r="I426" s="161">
        <v>2</v>
      </c>
      <c r="J426" s="168">
        <v>2640</v>
      </c>
      <c r="K426" s="168">
        <v>240</v>
      </c>
      <c r="L426" s="168">
        <v>1000</v>
      </c>
      <c r="M426" s="168">
        <v>300</v>
      </c>
      <c r="N426" s="168">
        <v>2582</v>
      </c>
      <c r="O426" s="161">
        <v>2</v>
      </c>
      <c r="P426" s="168">
        <v>24</v>
      </c>
      <c r="Q426" s="168">
        <v>82</v>
      </c>
      <c r="R426" s="161" t="s">
        <v>116</v>
      </c>
      <c r="T426" s="169">
        <f>AVERAGE(G$6:G426)</f>
        <v>23.413301662707838</v>
      </c>
      <c r="U426" s="169">
        <f>AVERAGE(H$6:H426)</f>
        <v>20.793349168646081</v>
      </c>
      <c r="V426" s="169">
        <f>AVERAGE(I$6:I426)</f>
        <v>1.3847980997624703</v>
      </c>
      <c r="W426" s="170">
        <f>AVERAGE(J$6:J426)</f>
        <v>2495.2019002375296</v>
      </c>
      <c r="X426" s="170">
        <f>AVERAGE(K$6:K426)</f>
        <v>166.17577197149643</v>
      </c>
      <c r="Y426" s="170">
        <f>AVERAGE(L$6:L426)</f>
        <v>970.42755344418049</v>
      </c>
      <c r="Z426" s="170">
        <f>AVERAGE(M$6:M426)</f>
        <v>291.12826603325414</v>
      </c>
      <c r="AA426" s="170">
        <f>AVERAGE(N$6:N426)</f>
        <v>2406.9952494061758</v>
      </c>
      <c r="AB426" s="169">
        <f>AVERAGE(O$6:O426)</f>
        <v>3.0332541567695963</v>
      </c>
      <c r="AC426" s="170">
        <f>AVERAGE(P$6:P426)</f>
        <v>36.399049881235157</v>
      </c>
      <c r="AD426" s="170">
        <f>AVERAGE(Q$6:Q426)</f>
        <v>124.60570071258907</v>
      </c>
      <c r="AY426" s="5"/>
      <c r="AZ426" s="26">
        <v>421</v>
      </c>
      <c r="BA426" s="165">
        <v>18.520947645589683</v>
      </c>
      <c r="BB426" s="176">
        <v>0.15</v>
      </c>
      <c r="BC426" s="161">
        <v>1</v>
      </c>
      <c r="BD426" s="182">
        <v>436</v>
      </c>
      <c r="BE426" s="161">
        <v>17</v>
      </c>
      <c r="BF426" s="161">
        <v>17</v>
      </c>
      <c r="BG426" s="161">
        <v>0</v>
      </c>
      <c r="BH426" s="168">
        <v>2550</v>
      </c>
      <c r="BI426" s="168">
        <v>0</v>
      </c>
      <c r="BJ426" s="168">
        <v>850</v>
      </c>
      <c r="BK426" s="168">
        <v>255</v>
      </c>
      <c r="BL426" s="168">
        <v>2166</v>
      </c>
      <c r="BM426" s="161">
        <v>3</v>
      </c>
      <c r="BN426" s="168">
        <v>45</v>
      </c>
      <c r="BO426" s="168">
        <v>429</v>
      </c>
      <c r="BP426" s="161" t="s">
        <v>117</v>
      </c>
      <c r="BR426" s="164">
        <f>AVERAGE(BE$6:BE426)</f>
        <v>19.717339667458432</v>
      </c>
      <c r="BS426" s="164">
        <f>AVERAGE(BF$6:BF426)</f>
        <v>18.933491686460808</v>
      </c>
      <c r="BT426" s="164">
        <f>AVERAGE(BG$6:BG426)</f>
        <v>0.70783847980997627</v>
      </c>
      <c r="BU426" s="167">
        <f>AVERAGE(BH$6:BH426)</f>
        <v>2840.0237529691212</v>
      </c>
      <c r="BV426" s="167">
        <f>AVERAGE(BI$6:BI426)</f>
        <v>106.17577197149643</v>
      </c>
      <c r="BW426" s="167">
        <f>AVERAGE(BJ$6:BJ426)</f>
        <v>911.28266033254158</v>
      </c>
      <c r="BX426" s="167">
        <f>AVERAGE(BK$6:BK426)</f>
        <v>273.38479809976246</v>
      </c>
      <c r="BY426" s="167">
        <f>AVERAGE(BL$6:BL426)</f>
        <v>2259.9168646080761</v>
      </c>
      <c r="BZ426" s="164">
        <f>AVERAGE(BM$6:BM426)</f>
        <v>2.2802850356294537</v>
      </c>
      <c r="CA426" s="167">
        <f>AVERAGE(BN$6:BN426)</f>
        <v>34.204275534441805</v>
      </c>
      <c r="CB426" s="167">
        <f>AVERAGE(BO$6:BO426)</f>
        <v>614.31116389548697</v>
      </c>
      <c r="DF426" s="103">
        <v>421</v>
      </c>
      <c r="DG426" s="192">
        <v>6.0265348536824215</v>
      </c>
      <c r="DH426" s="193">
        <v>0.05</v>
      </c>
      <c r="DI426" s="105">
        <v>4</v>
      </c>
      <c r="DJ426" s="194">
        <v>402</v>
      </c>
      <c r="DK426" s="105">
        <v>10</v>
      </c>
      <c r="DL426" s="105">
        <v>10</v>
      </c>
      <c r="DM426" s="105">
        <v>0</v>
      </c>
      <c r="DN426" s="194">
        <v>1800</v>
      </c>
      <c r="DO426" s="194">
        <v>0</v>
      </c>
      <c r="DP426" s="194">
        <v>500</v>
      </c>
      <c r="DQ426" s="194">
        <v>150</v>
      </c>
      <c r="DR426" s="194">
        <v>1677</v>
      </c>
      <c r="DS426" s="105">
        <v>0</v>
      </c>
      <c r="DT426" s="194">
        <v>0</v>
      </c>
      <c r="DU426" s="194">
        <v>123</v>
      </c>
      <c r="DV426" s="105" t="s">
        <v>117</v>
      </c>
      <c r="DX426" s="164">
        <f>AVERAGE(DK$6:DK426)</f>
        <v>10.420427553444181</v>
      </c>
      <c r="DY426" s="164">
        <f>AVERAGE(DL$6:DL426)</f>
        <v>10.420427553444181</v>
      </c>
      <c r="DZ426" s="164">
        <f>AVERAGE(DM$6:DM426)</f>
        <v>0</v>
      </c>
      <c r="EA426" s="167">
        <f>AVERAGE(DN$6:DN426)</f>
        <v>1875.6769596199524</v>
      </c>
      <c r="EB426" s="167">
        <f>AVERAGE(DO$6:DO426)</f>
        <v>0</v>
      </c>
      <c r="EC426" s="167">
        <f>AVERAGE(DP$6:DP426)</f>
        <v>521.02137767220904</v>
      </c>
      <c r="ED426" s="167">
        <f>AVERAGE(DQ$6:DQ426)</f>
        <v>156.3064133016627</v>
      </c>
      <c r="EE426" s="167">
        <f>AVERAGE(DR$6:DR426)</f>
        <v>1653.8646080760095</v>
      </c>
      <c r="EF426" s="164">
        <f>AVERAGE(DS$6:DS426)</f>
        <v>0.86460807600950118</v>
      </c>
      <c r="EG426" s="167">
        <f>AVERAGE(DT$6:DT426)</f>
        <v>15.562945368171022</v>
      </c>
      <c r="EH426" s="167">
        <f>AVERAGE(DU$6:DU426)</f>
        <v>237.37529691211401</v>
      </c>
      <c r="FJ426" s="103">
        <v>421</v>
      </c>
      <c r="FK426" s="165">
        <v>6.0311343287399586</v>
      </c>
      <c r="FL426" s="163">
        <v>0.1</v>
      </c>
      <c r="FM426" s="161">
        <v>1</v>
      </c>
      <c r="FN426" s="168">
        <v>144</v>
      </c>
      <c r="FO426" s="161">
        <v>6</v>
      </c>
      <c r="FP426" s="161">
        <v>6</v>
      </c>
      <c r="FQ426" s="161">
        <v>0</v>
      </c>
      <c r="FR426" s="168">
        <v>1080</v>
      </c>
      <c r="FS426" s="168">
        <v>0</v>
      </c>
      <c r="FT426" s="168">
        <v>300</v>
      </c>
      <c r="FU426" s="168">
        <v>90</v>
      </c>
      <c r="FV426" s="168">
        <v>1159</v>
      </c>
      <c r="FW426" s="161">
        <v>1</v>
      </c>
      <c r="FX426" s="168">
        <v>36</v>
      </c>
      <c r="FY426" s="168">
        <v>-43</v>
      </c>
      <c r="FZ426" s="161" t="s">
        <v>117</v>
      </c>
      <c r="GB426" s="160">
        <f>AVERAGE(FO$6:FO426)</f>
        <v>9.912114014251781</v>
      </c>
      <c r="GC426" s="160">
        <f>AVERAGE(FP$6:FP426)</f>
        <v>9.912114014251781</v>
      </c>
      <c r="GD426" s="160">
        <f>AVERAGE(FQ$6:FQ426)</f>
        <v>0</v>
      </c>
      <c r="GE426" s="166">
        <f>AVERAGE(FR$6:FR426)</f>
        <v>1784.1805225653206</v>
      </c>
      <c r="GF426" s="166">
        <f>AVERAGE(FS$6:FS426)</f>
        <v>0</v>
      </c>
      <c r="GG426" s="166">
        <f>AVERAGE(FT$6:FT426)</f>
        <v>495.60570071258906</v>
      </c>
      <c r="GH426" s="166">
        <f>AVERAGE(FU$6:FU426)</f>
        <v>148.68171021377671</v>
      </c>
      <c r="GI426" s="166">
        <f>AVERAGE(FV$6:FV426)</f>
        <v>1629.0047505938242</v>
      </c>
      <c r="GJ426" s="160">
        <f>AVERAGE(FW$6:FW426)</f>
        <v>0.84798099762470314</v>
      </c>
      <c r="GK426" s="166">
        <f>AVERAGE(FX$6:FX426)</f>
        <v>30.527315914489311</v>
      </c>
      <c r="GL426" s="166">
        <f>AVERAGE(FY$6:FY426)</f>
        <v>185.70308788598575</v>
      </c>
      <c r="HM426" s="98">
        <v>421</v>
      </c>
      <c r="HN426" s="179">
        <v>19.076238710991706</v>
      </c>
      <c r="HO426" s="188">
        <v>0.15</v>
      </c>
      <c r="HP426" s="177">
        <v>6</v>
      </c>
      <c r="HQ426" s="191">
        <v>396</v>
      </c>
      <c r="HR426" s="177">
        <v>22</v>
      </c>
      <c r="HS426" s="177">
        <v>22</v>
      </c>
      <c r="HT426" s="177">
        <v>2</v>
      </c>
      <c r="HU426" s="191">
        <v>3300</v>
      </c>
      <c r="HV426" s="191">
        <v>300</v>
      </c>
      <c r="HW426" s="191">
        <v>1000</v>
      </c>
      <c r="HX426" s="191">
        <v>300</v>
      </c>
      <c r="HY426" s="191">
        <v>2621</v>
      </c>
      <c r="HZ426" s="177">
        <v>3</v>
      </c>
      <c r="IA426" s="191">
        <v>90</v>
      </c>
      <c r="IB426" s="191">
        <v>769</v>
      </c>
      <c r="IC426" s="177" t="s">
        <v>116</v>
      </c>
      <c r="IE426" s="164">
        <f>AVERAGE(HR$6:HR426)</f>
        <v>19.88836104513064</v>
      </c>
      <c r="IF426" s="164">
        <f>AVERAGE(HS$6:HS426)</f>
        <v>19.230403800475059</v>
      </c>
      <c r="IG426" s="164">
        <f>AVERAGE(HT$6:HT426)</f>
        <v>1.0332541567695963</v>
      </c>
      <c r="IH426" s="167">
        <f>AVERAGE(HU$6:HU426)</f>
        <v>2884.560570071259</v>
      </c>
      <c r="II426" s="167">
        <f>AVERAGE(HV$6:HV426)</f>
        <v>154.98812351543944</v>
      </c>
      <c r="IJ426" s="167">
        <f>AVERAGE(HW$6:HW426)</f>
        <v>909.85748218527317</v>
      </c>
      <c r="IK426" s="167">
        <f>AVERAGE(HX$6:HX426)</f>
        <v>272.95724465558197</v>
      </c>
      <c r="IL426" s="167">
        <f>AVERAGE(HY$6:HY426)</f>
        <v>2316.3634204275536</v>
      </c>
      <c r="IM426" s="164">
        <f>AVERAGE(HZ$6:HZ426)</f>
        <v>2.4038004750593824</v>
      </c>
      <c r="IN426" s="167">
        <f>AVERAGE(IA$6:IA426)</f>
        <v>72.11401425178147</v>
      </c>
      <c r="IO426" s="167">
        <f>AVERAGE(IB$6:IB426)</f>
        <v>640.31116389548697</v>
      </c>
    </row>
    <row r="427" spans="2:249" x14ac:dyDescent="0.2">
      <c r="B427" s="103">
        <v>422</v>
      </c>
      <c r="C427" s="165">
        <v>28.305597584852148</v>
      </c>
      <c r="D427" s="163">
        <v>0.15</v>
      </c>
      <c r="E427" s="161">
        <v>10</v>
      </c>
      <c r="F427" s="168">
        <v>338</v>
      </c>
      <c r="G427" s="161">
        <v>34</v>
      </c>
      <c r="H427" s="161">
        <v>22</v>
      </c>
      <c r="I427" s="161">
        <v>2</v>
      </c>
      <c r="J427" s="168">
        <v>2640</v>
      </c>
      <c r="K427" s="168">
        <v>240</v>
      </c>
      <c r="L427" s="168">
        <v>1000</v>
      </c>
      <c r="M427" s="168">
        <v>300</v>
      </c>
      <c r="N427" s="168">
        <v>2503</v>
      </c>
      <c r="O427" s="161">
        <v>4</v>
      </c>
      <c r="P427" s="168">
        <v>48</v>
      </c>
      <c r="Q427" s="168">
        <v>185</v>
      </c>
      <c r="R427" s="161" t="s">
        <v>116</v>
      </c>
      <c r="T427" s="169">
        <f>AVERAGE(G$6:G427)</f>
        <v>23.438388625592417</v>
      </c>
      <c r="U427" s="169">
        <f>AVERAGE(H$6:H427)</f>
        <v>20.796208530805686</v>
      </c>
      <c r="V427" s="169">
        <f>AVERAGE(I$6:I427)</f>
        <v>1.386255924170616</v>
      </c>
      <c r="W427" s="170">
        <f>AVERAGE(J$6:J427)</f>
        <v>2495.5450236966826</v>
      </c>
      <c r="X427" s="170">
        <f>AVERAGE(K$6:K427)</f>
        <v>166.35071090047393</v>
      </c>
      <c r="Y427" s="170">
        <f>AVERAGE(L$6:L427)</f>
        <v>970.4976303317535</v>
      </c>
      <c r="Z427" s="170">
        <f>AVERAGE(M$6:M427)</f>
        <v>291.14928909952607</v>
      </c>
      <c r="AA427" s="170">
        <f>AVERAGE(N$6:N427)</f>
        <v>2407.2227488151657</v>
      </c>
      <c r="AB427" s="169">
        <f>AVERAGE(O$6:O427)</f>
        <v>3.0355450236966823</v>
      </c>
      <c r="AC427" s="170">
        <f>AVERAGE(P$6:P427)</f>
        <v>36.426540284360186</v>
      </c>
      <c r="AD427" s="170">
        <f>AVERAGE(Q$6:Q427)</f>
        <v>124.74881516587678</v>
      </c>
      <c r="AY427" s="5"/>
      <c r="AZ427" s="26">
        <v>422</v>
      </c>
      <c r="BA427" s="165">
        <v>14.580157071503379</v>
      </c>
      <c r="BB427" s="176">
        <v>0.1</v>
      </c>
      <c r="BC427" s="161">
        <v>8</v>
      </c>
      <c r="BD427" s="182">
        <v>544</v>
      </c>
      <c r="BE427" s="161">
        <v>22</v>
      </c>
      <c r="BF427" s="161">
        <v>22</v>
      </c>
      <c r="BG427" s="161">
        <v>2</v>
      </c>
      <c r="BH427" s="168">
        <v>3300</v>
      </c>
      <c r="BI427" s="168">
        <v>300</v>
      </c>
      <c r="BJ427" s="168">
        <v>1000</v>
      </c>
      <c r="BK427" s="168">
        <v>300</v>
      </c>
      <c r="BL427" s="168">
        <v>2769</v>
      </c>
      <c r="BM427" s="161">
        <v>1</v>
      </c>
      <c r="BN427" s="168">
        <v>15</v>
      </c>
      <c r="BO427" s="168">
        <v>546</v>
      </c>
      <c r="BP427" s="161" t="s">
        <v>116</v>
      </c>
      <c r="BR427" s="164">
        <f>AVERAGE(BE$6:BE427)</f>
        <v>19.722748815165875</v>
      </c>
      <c r="BS427" s="164">
        <f>AVERAGE(BF$6:BF427)</f>
        <v>18.940758293838861</v>
      </c>
      <c r="BT427" s="164">
        <f>AVERAGE(BG$6:BG427)</f>
        <v>0.7109004739336493</v>
      </c>
      <c r="BU427" s="167">
        <f>AVERAGE(BH$6:BH427)</f>
        <v>2841.1137440758293</v>
      </c>
      <c r="BV427" s="167">
        <f>AVERAGE(BI$6:BI427)</f>
        <v>106.63507109004739</v>
      </c>
      <c r="BW427" s="167">
        <f>AVERAGE(BJ$6:BJ427)</f>
        <v>911.49289099526061</v>
      </c>
      <c r="BX427" s="167">
        <f>AVERAGE(BK$6:BK427)</f>
        <v>273.44786729857822</v>
      </c>
      <c r="BY427" s="167">
        <f>AVERAGE(BL$6:BL427)</f>
        <v>2261.1232227488154</v>
      </c>
      <c r="BZ427" s="164">
        <f>AVERAGE(BM$6:BM427)</f>
        <v>2.2772511848341233</v>
      </c>
      <c r="CA427" s="167">
        <f>AVERAGE(BN$6:BN427)</f>
        <v>34.158767772511851</v>
      </c>
      <c r="CB427" s="167">
        <f>AVERAGE(BO$6:BO427)</f>
        <v>614.14928909952607</v>
      </c>
      <c r="DF427" s="103">
        <v>422</v>
      </c>
      <c r="DG427" s="192">
        <v>8.571278808288028</v>
      </c>
      <c r="DH427" s="193">
        <v>0.15</v>
      </c>
      <c r="DI427" s="105">
        <v>8</v>
      </c>
      <c r="DJ427" s="194">
        <v>316</v>
      </c>
      <c r="DK427" s="105">
        <v>16</v>
      </c>
      <c r="DL427" s="105">
        <v>16</v>
      </c>
      <c r="DM427" s="105">
        <v>0</v>
      </c>
      <c r="DN427" s="194">
        <v>2880</v>
      </c>
      <c r="DO427" s="194">
        <v>0</v>
      </c>
      <c r="DP427" s="194">
        <v>800</v>
      </c>
      <c r="DQ427" s="194">
        <v>240</v>
      </c>
      <c r="DR427" s="194">
        <v>1981</v>
      </c>
      <c r="DS427" s="105">
        <v>1</v>
      </c>
      <c r="DT427" s="194">
        <v>18</v>
      </c>
      <c r="DU427" s="194">
        <v>917</v>
      </c>
      <c r="DV427" s="105" t="s">
        <v>117</v>
      </c>
      <c r="DX427" s="164">
        <f>AVERAGE(DK$6:DK427)</f>
        <v>10.433649289099526</v>
      </c>
      <c r="DY427" s="164">
        <f>AVERAGE(DL$6:DL427)</f>
        <v>10.433649289099526</v>
      </c>
      <c r="DZ427" s="164">
        <f>AVERAGE(DM$6:DM427)</f>
        <v>0</v>
      </c>
      <c r="EA427" s="167">
        <f>AVERAGE(DN$6:DN427)</f>
        <v>1878.0568720379147</v>
      </c>
      <c r="EB427" s="167">
        <f>AVERAGE(DO$6:DO427)</f>
        <v>0</v>
      </c>
      <c r="EC427" s="167">
        <f>AVERAGE(DP$6:DP427)</f>
        <v>521.6824644549763</v>
      </c>
      <c r="ED427" s="167">
        <f>AVERAGE(DQ$6:DQ427)</f>
        <v>156.50473933649289</v>
      </c>
      <c r="EE427" s="167">
        <f>AVERAGE(DR$6:DR427)</f>
        <v>1654.6398104265402</v>
      </c>
      <c r="EF427" s="164">
        <f>AVERAGE(DS$6:DS427)</f>
        <v>0.86492890995260663</v>
      </c>
      <c r="EG427" s="167">
        <f>AVERAGE(DT$6:DT427)</f>
        <v>15.568720379146919</v>
      </c>
      <c r="EH427" s="167">
        <f>AVERAGE(DU$6:DU427)</f>
        <v>238.98578199052133</v>
      </c>
      <c r="FJ427" s="103">
        <v>422</v>
      </c>
      <c r="FK427" s="165">
        <v>7.5564055537527057</v>
      </c>
      <c r="FL427" s="163">
        <v>0.15</v>
      </c>
      <c r="FM427" s="161">
        <v>8</v>
      </c>
      <c r="FN427" s="168">
        <v>307</v>
      </c>
      <c r="FO427" s="161">
        <v>15</v>
      </c>
      <c r="FP427" s="161">
        <v>15</v>
      </c>
      <c r="FQ427" s="161">
        <v>0</v>
      </c>
      <c r="FR427" s="168">
        <v>2700</v>
      </c>
      <c r="FS427" s="168">
        <v>0</v>
      </c>
      <c r="FT427" s="168">
        <v>750</v>
      </c>
      <c r="FU427" s="168">
        <v>225</v>
      </c>
      <c r="FV427" s="168">
        <v>1907</v>
      </c>
      <c r="FW427" s="161">
        <v>1</v>
      </c>
      <c r="FX427" s="168">
        <v>36</v>
      </c>
      <c r="FY427" s="168">
        <v>829</v>
      </c>
      <c r="FZ427" s="161" t="s">
        <v>117</v>
      </c>
      <c r="GB427" s="160">
        <f>AVERAGE(FO$6:FO427)</f>
        <v>9.9241706161137433</v>
      </c>
      <c r="GC427" s="160">
        <f>AVERAGE(FP$6:FP427)</f>
        <v>9.9241706161137433</v>
      </c>
      <c r="GD427" s="160">
        <f>AVERAGE(FQ$6:FQ427)</f>
        <v>0</v>
      </c>
      <c r="GE427" s="166">
        <f>AVERAGE(FR$6:FR427)</f>
        <v>1786.350710900474</v>
      </c>
      <c r="GF427" s="166">
        <f>AVERAGE(FS$6:FS427)</f>
        <v>0</v>
      </c>
      <c r="GG427" s="166">
        <f>AVERAGE(FT$6:FT427)</f>
        <v>496.20853080568719</v>
      </c>
      <c r="GH427" s="166">
        <f>AVERAGE(FU$6:FU427)</f>
        <v>148.86255924170615</v>
      </c>
      <c r="GI427" s="166">
        <f>AVERAGE(FV$6:FV427)</f>
        <v>1629.6635071090047</v>
      </c>
      <c r="GJ427" s="160">
        <f>AVERAGE(FW$6:FW427)</f>
        <v>0.84834123222748814</v>
      </c>
      <c r="GK427" s="166">
        <f>AVERAGE(FX$6:FX427)</f>
        <v>30.540284360189574</v>
      </c>
      <c r="GL427" s="166">
        <f>AVERAGE(FY$6:FY427)</f>
        <v>187.22748815165878</v>
      </c>
      <c r="HM427" s="98">
        <v>422</v>
      </c>
      <c r="HN427" s="179">
        <v>19.686606660615453</v>
      </c>
      <c r="HO427" s="188">
        <v>0.1</v>
      </c>
      <c r="HP427" s="177">
        <v>1</v>
      </c>
      <c r="HQ427" s="191">
        <v>158</v>
      </c>
      <c r="HR427" s="177">
        <v>19</v>
      </c>
      <c r="HS427" s="177">
        <v>19</v>
      </c>
      <c r="HT427" s="177">
        <v>0</v>
      </c>
      <c r="HU427" s="191">
        <v>2850</v>
      </c>
      <c r="HV427" s="191">
        <v>0</v>
      </c>
      <c r="HW427" s="191">
        <v>950</v>
      </c>
      <c r="HX427" s="191">
        <v>285</v>
      </c>
      <c r="HY427" s="191">
        <v>2018</v>
      </c>
      <c r="HZ427" s="177">
        <v>2</v>
      </c>
      <c r="IA427" s="191">
        <v>60</v>
      </c>
      <c r="IB427" s="191">
        <v>892</v>
      </c>
      <c r="IC427" s="177" t="s">
        <v>117</v>
      </c>
      <c r="IE427" s="164">
        <f>AVERAGE(HR$6:HR427)</f>
        <v>19.886255924170616</v>
      </c>
      <c r="IF427" s="164">
        <f>AVERAGE(HS$6:HS427)</f>
        <v>19.229857819905213</v>
      </c>
      <c r="IG427" s="164">
        <f>AVERAGE(HT$6:HT427)</f>
        <v>1.0308056872037914</v>
      </c>
      <c r="IH427" s="167">
        <f>AVERAGE(HU$6:HU427)</f>
        <v>2884.4786729857819</v>
      </c>
      <c r="II427" s="167">
        <f>AVERAGE(HV$6:HV427)</f>
        <v>154.62085308056871</v>
      </c>
      <c r="IJ427" s="167">
        <f>AVERAGE(HW$6:HW427)</f>
        <v>909.95260663507111</v>
      </c>
      <c r="IK427" s="167">
        <f>AVERAGE(HX$6:HX427)</f>
        <v>272.98578199052133</v>
      </c>
      <c r="IL427" s="167">
        <f>AVERAGE(HY$6:HY427)</f>
        <v>2315.6563981042655</v>
      </c>
      <c r="IM427" s="164">
        <f>AVERAGE(HZ$6:HZ427)</f>
        <v>2.4028436018957344</v>
      </c>
      <c r="IN427" s="167">
        <f>AVERAGE(IA$6:IA427)</f>
        <v>72.085308056872037</v>
      </c>
      <c r="IO427" s="167">
        <f>AVERAGE(IB$6:IB427)</f>
        <v>640.9075829383886</v>
      </c>
    </row>
    <row r="428" spans="2:249" x14ac:dyDescent="0.2">
      <c r="B428" s="103">
        <v>423</v>
      </c>
      <c r="C428" s="165">
        <v>22.956266035867678</v>
      </c>
      <c r="D428" s="163">
        <v>0.1</v>
      </c>
      <c r="E428" s="161">
        <v>3</v>
      </c>
      <c r="F428" s="168">
        <v>176</v>
      </c>
      <c r="G428" s="161">
        <v>24</v>
      </c>
      <c r="H428" s="161">
        <v>22</v>
      </c>
      <c r="I428" s="161">
        <v>2</v>
      </c>
      <c r="J428" s="168">
        <v>2640</v>
      </c>
      <c r="K428" s="168">
        <v>240</v>
      </c>
      <c r="L428" s="168">
        <v>1000</v>
      </c>
      <c r="M428" s="168">
        <v>300</v>
      </c>
      <c r="N428" s="168">
        <v>2341</v>
      </c>
      <c r="O428" s="161">
        <v>2</v>
      </c>
      <c r="P428" s="168">
        <v>24</v>
      </c>
      <c r="Q428" s="168">
        <v>323</v>
      </c>
      <c r="R428" s="161" t="s">
        <v>116</v>
      </c>
      <c r="T428" s="169">
        <f>AVERAGE(G$6:G428)</f>
        <v>23.439716312056738</v>
      </c>
      <c r="U428" s="169">
        <f>AVERAGE(H$6:H428)</f>
        <v>20.799054373522459</v>
      </c>
      <c r="V428" s="169">
        <f>AVERAGE(I$6:I428)</f>
        <v>1.3877068557919621</v>
      </c>
      <c r="W428" s="170">
        <f>AVERAGE(J$6:J428)</f>
        <v>2495.8865248226948</v>
      </c>
      <c r="X428" s="170">
        <f>AVERAGE(K$6:K428)</f>
        <v>166.52482269503545</v>
      </c>
      <c r="Y428" s="170">
        <f>AVERAGE(L$6:L428)</f>
        <v>970.56737588652481</v>
      </c>
      <c r="Z428" s="170">
        <f>AVERAGE(M$6:M428)</f>
        <v>291.17021276595744</v>
      </c>
      <c r="AA428" s="170">
        <f>AVERAGE(N$6:N428)</f>
        <v>2407.0661938534281</v>
      </c>
      <c r="AB428" s="169">
        <f>AVERAGE(O$6:O428)</f>
        <v>3.0330969267139478</v>
      </c>
      <c r="AC428" s="170">
        <f>AVERAGE(P$6:P428)</f>
        <v>36.397163120567377</v>
      </c>
      <c r="AD428" s="170">
        <f>AVERAGE(Q$6:Q428)</f>
        <v>125.21749408983452</v>
      </c>
      <c r="AY428" s="5"/>
      <c r="AZ428" s="26">
        <v>423</v>
      </c>
      <c r="BA428" s="165">
        <v>16.079918495474658</v>
      </c>
      <c r="BB428" s="176">
        <v>0.15</v>
      </c>
      <c r="BC428" s="161">
        <v>3</v>
      </c>
      <c r="BD428" s="182">
        <v>367</v>
      </c>
      <c r="BE428" s="161">
        <v>17</v>
      </c>
      <c r="BF428" s="161">
        <v>17</v>
      </c>
      <c r="BG428" s="161">
        <v>0</v>
      </c>
      <c r="BH428" s="168">
        <v>2550</v>
      </c>
      <c r="BI428" s="168">
        <v>0</v>
      </c>
      <c r="BJ428" s="168">
        <v>850</v>
      </c>
      <c r="BK428" s="168">
        <v>255</v>
      </c>
      <c r="BL428" s="168">
        <v>2097</v>
      </c>
      <c r="BM428" s="161">
        <v>2</v>
      </c>
      <c r="BN428" s="168">
        <v>30</v>
      </c>
      <c r="BO428" s="168">
        <v>483</v>
      </c>
      <c r="BP428" s="161" t="s">
        <v>117</v>
      </c>
      <c r="BR428" s="164">
        <f>AVERAGE(BE$6:BE428)</f>
        <v>19.716312056737589</v>
      </c>
      <c r="BS428" s="164">
        <f>AVERAGE(BF$6:BF428)</f>
        <v>18.936170212765958</v>
      </c>
      <c r="BT428" s="164">
        <f>AVERAGE(BG$6:BG428)</f>
        <v>0.70921985815602839</v>
      </c>
      <c r="BU428" s="167">
        <f>AVERAGE(BH$6:BH428)</f>
        <v>2840.4255319148938</v>
      </c>
      <c r="BV428" s="167">
        <f>AVERAGE(BI$6:BI428)</f>
        <v>106.38297872340425</v>
      </c>
      <c r="BW428" s="167">
        <f>AVERAGE(BJ$6:BJ428)</f>
        <v>911.34751773049641</v>
      </c>
      <c r="BX428" s="167">
        <f>AVERAGE(BK$6:BK428)</f>
        <v>273.40425531914894</v>
      </c>
      <c r="BY428" s="167">
        <f>AVERAGE(BL$6:BL428)</f>
        <v>2260.7352245862885</v>
      </c>
      <c r="BZ428" s="164">
        <f>AVERAGE(BM$6:BM428)</f>
        <v>2.2765957446808511</v>
      </c>
      <c r="CA428" s="167">
        <f>AVERAGE(BN$6:BN428)</f>
        <v>34.148936170212764</v>
      </c>
      <c r="CB428" s="167">
        <f>AVERAGE(BO$6:BO428)</f>
        <v>613.83924349881795</v>
      </c>
      <c r="DF428" s="103">
        <v>423</v>
      </c>
      <c r="DG428" s="192">
        <v>7.1531668926908161</v>
      </c>
      <c r="DH428" s="193">
        <v>0.2</v>
      </c>
      <c r="DI428" s="105">
        <v>3</v>
      </c>
      <c r="DJ428" s="194">
        <v>246</v>
      </c>
      <c r="DK428" s="105">
        <v>9</v>
      </c>
      <c r="DL428" s="105">
        <v>9</v>
      </c>
      <c r="DM428" s="105">
        <v>0</v>
      </c>
      <c r="DN428" s="194">
        <v>1620</v>
      </c>
      <c r="DO428" s="194">
        <v>0</v>
      </c>
      <c r="DP428" s="194">
        <v>450</v>
      </c>
      <c r="DQ428" s="194">
        <v>135</v>
      </c>
      <c r="DR428" s="194">
        <v>1456</v>
      </c>
      <c r="DS428" s="105">
        <v>1</v>
      </c>
      <c r="DT428" s="194">
        <v>18</v>
      </c>
      <c r="DU428" s="194">
        <v>182</v>
      </c>
      <c r="DV428" s="105" t="s">
        <v>117</v>
      </c>
      <c r="DX428" s="164">
        <f>AVERAGE(DK$6:DK428)</f>
        <v>10.430260047281324</v>
      </c>
      <c r="DY428" s="164">
        <f>AVERAGE(DL$6:DL428)</f>
        <v>10.430260047281324</v>
      </c>
      <c r="DZ428" s="164">
        <f>AVERAGE(DM$6:DM428)</f>
        <v>0</v>
      </c>
      <c r="EA428" s="167">
        <f>AVERAGE(DN$6:DN428)</f>
        <v>1877.4468085106382</v>
      </c>
      <c r="EB428" s="167">
        <f>AVERAGE(DO$6:DO428)</f>
        <v>0</v>
      </c>
      <c r="EC428" s="167">
        <f>AVERAGE(DP$6:DP428)</f>
        <v>521.51300236406621</v>
      </c>
      <c r="ED428" s="167">
        <f>AVERAGE(DQ$6:DQ428)</f>
        <v>156.45390070921985</v>
      </c>
      <c r="EE428" s="167">
        <f>AVERAGE(DR$6:DR428)</f>
        <v>1654.1702127659576</v>
      </c>
      <c r="EF428" s="164">
        <f>AVERAGE(DS$6:DS428)</f>
        <v>0.86524822695035464</v>
      </c>
      <c r="EG428" s="167">
        <f>AVERAGE(DT$6:DT428)</f>
        <v>15.574468085106384</v>
      </c>
      <c r="EH428" s="167">
        <f>AVERAGE(DU$6:DU428)</f>
        <v>238.85106382978722</v>
      </c>
      <c r="FJ428" s="103">
        <v>423</v>
      </c>
      <c r="FK428" s="165">
        <v>7.8355063820893287</v>
      </c>
      <c r="FL428" s="163">
        <v>0.25</v>
      </c>
      <c r="FM428" s="161">
        <v>1</v>
      </c>
      <c r="FN428" s="168">
        <v>235</v>
      </c>
      <c r="FO428" s="161">
        <v>7</v>
      </c>
      <c r="FP428" s="161">
        <v>7</v>
      </c>
      <c r="FQ428" s="161">
        <v>0</v>
      </c>
      <c r="FR428" s="168">
        <v>1260</v>
      </c>
      <c r="FS428" s="168">
        <v>0</v>
      </c>
      <c r="FT428" s="168">
        <v>350</v>
      </c>
      <c r="FU428" s="168">
        <v>105</v>
      </c>
      <c r="FV428" s="168">
        <v>1315</v>
      </c>
      <c r="FW428" s="161">
        <v>2</v>
      </c>
      <c r="FX428" s="168">
        <v>72</v>
      </c>
      <c r="FY428" s="168">
        <v>17</v>
      </c>
      <c r="FZ428" s="161" t="s">
        <v>117</v>
      </c>
      <c r="GB428" s="160">
        <f>AVERAGE(FO$6:FO428)</f>
        <v>9.91725768321513</v>
      </c>
      <c r="GC428" s="160">
        <f>AVERAGE(FP$6:FP428)</f>
        <v>9.91725768321513</v>
      </c>
      <c r="GD428" s="160">
        <f>AVERAGE(FQ$6:FQ428)</f>
        <v>0</v>
      </c>
      <c r="GE428" s="166">
        <f>AVERAGE(FR$6:FR428)</f>
        <v>1785.1063829787233</v>
      </c>
      <c r="GF428" s="166">
        <f>AVERAGE(FS$6:FS428)</f>
        <v>0</v>
      </c>
      <c r="GG428" s="166">
        <f>AVERAGE(FT$6:FT428)</f>
        <v>495.86288416075649</v>
      </c>
      <c r="GH428" s="166">
        <f>AVERAGE(FU$6:FU428)</f>
        <v>148.75886524822695</v>
      </c>
      <c r="GI428" s="166">
        <f>AVERAGE(FV$6:FV428)</f>
        <v>1628.9196217494091</v>
      </c>
      <c r="GJ428" s="160">
        <f>AVERAGE(FW$6:FW428)</f>
        <v>0.85106382978723405</v>
      </c>
      <c r="GK428" s="166">
        <f>AVERAGE(FX$6:FX428)</f>
        <v>30.638297872340427</v>
      </c>
      <c r="GL428" s="166">
        <f>AVERAGE(FY$6:FY428)</f>
        <v>186.82505910165486</v>
      </c>
      <c r="HM428" s="98">
        <v>423</v>
      </c>
      <c r="HN428" s="179">
        <v>16.428764252952408</v>
      </c>
      <c r="HO428" s="188">
        <v>0.05</v>
      </c>
      <c r="HP428" s="177">
        <v>3</v>
      </c>
      <c r="HQ428" s="191">
        <v>438</v>
      </c>
      <c r="HR428" s="177">
        <v>18</v>
      </c>
      <c r="HS428" s="177">
        <v>18</v>
      </c>
      <c r="HT428" s="177">
        <v>0</v>
      </c>
      <c r="HU428" s="191">
        <v>2700</v>
      </c>
      <c r="HV428" s="191">
        <v>0</v>
      </c>
      <c r="HW428" s="191">
        <v>900</v>
      </c>
      <c r="HX428" s="191">
        <v>270</v>
      </c>
      <c r="HY428" s="191">
        <v>2233</v>
      </c>
      <c r="HZ428" s="177">
        <v>1</v>
      </c>
      <c r="IA428" s="191">
        <v>30</v>
      </c>
      <c r="IB428" s="191">
        <v>497</v>
      </c>
      <c r="IC428" s="177" t="s">
        <v>117</v>
      </c>
      <c r="IE428" s="164">
        <f>AVERAGE(HR$6:HR428)</f>
        <v>19.881796690307329</v>
      </c>
      <c r="IF428" s="164">
        <f>AVERAGE(HS$6:HS428)</f>
        <v>19.226950354609929</v>
      </c>
      <c r="IG428" s="164">
        <f>AVERAGE(HT$6:HT428)</f>
        <v>1.0283687943262412</v>
      </c>
      <c r="IH428" s="167">
        <f>AVERAGE(HU$6:HU428)</f>
        <v>2884.0425531914893</v>
      </c>
      <c r="II428" s="167">
        <f>AVERAGE(HV$6:HV428)</f>
        <v>154.25531914893617</v>
      </c>
      <c r="IJ428" s="167">
        <f>AVERAGE(HW$6:HW428)</f>
        <v>909.92907801418437</v>
      </c>
      <c r="IK428" s="167">
        <f>AVERAGE(HX$6:HX428)</f>
        <v>272.97872340425533</v>
      </c>
      <c r="IL428" s="167">
        <f>AVERAGE(HY$6:HY428)</f>
        <v>2315.4609929078015</v>
      </c>
      <c r="IM428" s="164">
        <f>AVERAGE(HZ$6:HZ428)</f>
        <v>2.3995271867612291</v>
      </c>
      <c r="IN428" s="167">
        <f>AVERAGE(IA$6:IA428)</f>
        <v>71.98581560283688</v>
      </c>
      <c r="IO428" s="167">
        <f>AVERAGE(IB$6:IB428)</f>
        <v>640.56737588652481</v>
      </c>
    </row>
    <row r="429" spans="2:249" x14ac:dyDescent="0.2">
      <c r="B429" s="103">
        <v>424</v>
      </c>
      <c r="C429" s="165">
        <v>23.160766825066695</v>
      </c>
      <c r="D429" s="163">
        <v>0.05</v>
      </c>
      <c r="E429" s="161">
        <v>3</v>
      </c>
      <c r="F429" s="168">
        <v>492</v>
      </c>
      <c r="G429" s="161">
        <v>25</v>
      </c>
      <c r="H429" s="161">
        <v>22</v>
      </c>
      <c r="I429" s="161">
        <v>2</v>
      </c>
      <c r="J429" s="168">
        <v>2640</v>
      </c>
      <c r="K429" s="168">
        <v>240</v>
      </c>
      <c r="L429" s="168">
        <v>1000</v>
      </c>
      <c r="M429" s="168">
        <v>300</v>
      </c>
      <c r="N429" s="168">
        <v>2657</v>
      </c>
      <c r="O429" s="161">
        <v>1</v>
      </c>
      <c r="P429" s="168">
        <v>12</v>
      </c>
      <c r="Q429" s="168">
        <v>-5</v>
      </c>
      <c r="R429" s="161" t="s">
        <v>116</v>
      </c>
      <c r="T429" s="169">
        <f>AVERAGE(G$6:G429)</f>
        <v>23.443396226415093</v>
      </c>
      <c r="U429" s="169">
        <f>AVERAGE(H$6:H429)</f>
        <v>20.80188679245283</v>
      </c>
      <c r="V429" s="169">
        <f>AVERAGE(I$6:I429)</f>
        <v>1.3891509433962264</v>
      </c>
      <c r="W429" s="170">
        <f>AVERAGE(J$6:J429)</f>
        <v>2496.2264150943397</v>
      </c>
      <c r="X429" s="170">
        <f>AVERAGE(K$6:K429)</f>
        <v>166.69811320754718</v>
      </c>
      <c r="Y429" s="170">
        <f>AVERAGE(L$6:L429)</f>
        <v>970.63679245283015</v>
      </c>
      <c r="Z429" s="170">
        <f>AVERAGE(M$6:M429)</f>
        <v>291.19103773584908</v>
      </c>
      <c r="AA429" s="170">
        <f>AVERAGE(N$6:N429)</f>
        <v>2407.6556603773583</v>
      </c>
      <c r="AB429" s="169">
        <f>AVERAGE(O$6:O429)</f>
        <v>3.0283018867924527</v>
      </c>
      <c r="AC429" s="170">
        <f>AVERAGE(P$6:P429)</f>
        <v>36.339622641509436</v>
      </c>
      <c r="AD429" s="170">
        <f>AVERAGE(Q$6:Q429)</f>
        <v>124.91037735849056</v>
      </c>
      <c r="AY429" s="5"/>
      <c r="AZ429" s="26">
        <v>424</v>
      </c>
      <c r="BA429" s="165">
        <v>16.157707371043298</v>
      </c>
      <c r="BB429" s="176">
        <v>0.2</v>
      </c>
      <c r="BC429" s="161">
        <v>8</v>
      </c>
      <c r="BD429" s="182">
        <v>346</v>
      </c>
      <c r="BE429" s="161">
        <v>21</v>
      </c>
      <c r="BF429" s="161">
        <v>21</v>
      </c>
      <c r="BG429" s="161">
        <v>1</v>
      </c>
      <c r="BH429" s="168">
        <v>3150</v>
      </c>
      <c r="BI429" s="168">
        <v>150</v>
      </c>
      <c r="BJ429" s="168">
        <v>1000</v>
      </c>
      <c r="BK429" s="168">
        <v>300</v>
      </c>
      <c r="BL429" s="168">
        <v>2421</v>
      </c>
      <c r="BM429" s="161">
        <v>3</v>
      </c>
      <c r="BN429" s="168">
        <v>45</v>
      </c>
      <c r="BO429" s="168">
        <v>774</v>
      </c>
      <c r="BP429" s="161" t="s">
        <v>116</v>
      </c>
      <c r="BR429" s="164">
        <f>AVERAGE(BE$6:BE429)</f>
        <v>19.71933962264151</v>
      </c>
      <c r="BS429" s="164">
        <f>AVERAGE(BF$6:BF429)</f>
        <v>18.941037735849058</v>
      </c>
      <c r="BT429" s="164">
        <f>AVERAGE(BG$6:BG429)</f>
        <v>0.70990566037735847</v>
      </c>
      <c r="BU429" s="167">
        <f>AVERAGE(BH$6:BH429)</f>
        <v>2841.1556603773583</v>
      </c>
      <c r="BV429" s="167">
        <f>AVERAGE(BI$6:BI429)</f>
        <v>106.48584905660377</v>
      </c>
      <c r="BW429" s="167">
        <f>AVERAGE(BJ$6:BJ429)</f>
        <v>911.55660377358492</v>
      </c>
      <c r="BX429" s="167">
        <f>AVERAGE(BK$6:BK429)</f>
        <v>273.46698113207549</v>
      </c>
      <c r="BY429" s="167">
        <f>AVERAGE(BL$6:BL429)</f>
        <v>2261.1132075471696</v>
      </c>
      <c r="BZ429" s="164">
        <f>AVERAGE(BM$6:BM429)</f>
        <v>2.2783018867924527</v>
      </c>
      <c r="CA429" s="167">
        <f>AVERAGE(BN$6:BN429)</f>
        <v>34.174528301886795</v>
      </c>
      <c r="CB429" s="167">
        <f>AVERAGE(BO$6:BO429)</f>
        <v>614.21698113207549</v>
      </c>
      <c r="DF429" s="103">
        <v>424</v>
      </c>
      <c r="DG429" s="192">
        <v>6.5954015179347687</v>
      </c>
      <c r="DH429" s="193">
        <v>0.25</v>
      </c>
      <c r="DI429" s="105">
        <v>4</v>
      </c>
      <c r="DJ429" s="194">
        <v>198</v>
      </c>
      <c r="DK429" s="105">
        <v>9</v>
      </c>
      <c r="DL429" s="105">
        <v>9</v>
      </c>
      <c r="DM429" s="105">
        <v>0</v>
      </c>
      <c r="DN429" s="194">
        <v>1620</v>
      </c>
      <c r="DO429" s="194">
        <v>0</v>
      </c>
      <c r="DP429" s="194">
        <v>450</v>
      </c>
      <c r="DQ429" s="194">
        <v>135</v>
      </c>
      <c r="DR429" s="194">
        <v>1408</v>
      </c>
      <c r="DS429" s="105">
        <v>2</v>
      </c>
      <c r="DT429" s="194">
        <v>36</v>
      </c>
      <c r="DU429" s="194">
        <v>248</v>
      </c>
      <c r="DV429" s="105" t="s">
        <v>117</v>
      </c>
      <c r="DX429" s="164">
        <f>AVERAGE(DK$6:DK429)</f>
        <v>10.42688679245283</v>
      </c>
      <c r="DY429" s="164">
        <f>AVERAGE(DL$6:DL429)</f>
        <v>10.42688679245283</v>
      </c>
      <c r="DZ429" s="164">
        <f>AVERAGE(DM$6:DM429)</f>
        <v>0</v>
      </c>
      <c r="EA429" s="167">
        <f>AVERAGE(DN$6:DN429)</f>
        <v>1876.8396226415093</v>
      </c>
      <c r="EB429" s="167">
        <f>AVERAGE(DO$6:DO429)</f>
        <v>0</v>
      </c>
      <c r="EC429" s="167">
        <f>AVERAGE(DP$6:DP429)</f>
        <v>521.34433962264154</v>
      </c>
      <c r="ED429" s="167">
        <f>AVERAGE(DQ$6:DQ429)</f>
        <v>156.40330188679246</v>
      </c>
      <c r="EE429" s="167">
        <f>AVERAGE(DR$6:DR429)</f>
        <v>1653.5896226415093</v>
      </c>
      <c r="EF429" s="164">
        <f>AVERAGE(DS$6:DS429)</f>
        <v>0.86792452830188682</v>
      </c>
      <c r="EG429" s="167">
        <f>AVERAGE(DT$6:DT429)</f>
        <v>15.622641509433961</v>
      </c>
      <c r="EH429" s="167">
        <f>AVERAGE(DU$6:DU429)</f>
        <v>238.87264150943398</v>
      </c>
      <c r="FJ429" s="103">
        <v>424</v>
      </c>
      <c r="FK429" s="165">
        <v>9.8176421707135528</v>
      </c>
      <c r="FL429" s="163">
        <v>0.05</v>
      </c>
      <c r="FM429" s="161">
        <v>6</v>
      </c>
      <c r="FN429" s="168">
        <v>401</v>
      </c>
      <c r="FO429" s="161">
        <v>16</v>
      </c>
      <c r="FP429" s="161">
        <v>16</v>
      </c>
      <c r="FQ429" s="161">
        <v>0</v>
      </c>
      <c r="FR429" s="168">
        <v>2880</v>
      </c>
      <c r="FS429" s="168">
        <v>0</v>
      </c>
      <c r="FT429" s="168">
        <v>800</v>
      </c>
      <c r="FU429" s="168">
        <v>240</v>
      </c>
      <c r="FV429" s="168">
        <v>2066</v>
      </c>
      <c r="FW429" s="161">
        <v>0</v>
      </c>
      <c r="FX429" s="168">
        <v>0</v>
      </c>
      <c r="FY429" s="168">
        <v>814</v>
      </c>
      <c r="FZ429" s="161" t="s">
        <v>117</v>
      </c>
      <c r="GB429" s="160">
        <f>AVERAGE(FO$6:FO429)</f>
        <v>9.9316037735849054</v>
      </c>
      <c r="GC429" s="160">
        <f>AVERAGE(FP$6:FP429)</f>
        <v>9.9316037735849054</v>
      </c>
      <c r="GD429" s="160">
        <f>AVERAGE(FQ$6:FQ429)</f>
        <v>0</v>
      </c>
      <c r="GE429" s="166">
        <f>AVERAGE(FR$6:FR429)</f>
        <v>1787.6886792452831</v>
      </c>
      <c r="GF429" s="166">
        <f>AVERAGE(FS$6:FS429)</f>
        <v>0</v>
      </c>
      <c r="GG429" s="166">
        <f>AVERAGE(FT$6:FT429)</f>
        <v>496.58018867924528</v>
      </c>
      <c r="GH429" s="166">
        <f>AVERAGE(FU$6:FU429)</f>
        <v>148.97405660377359</v>
      </c>
      <c r="GI429" s="166">
        <f>AVERAGE(FV$6:FV429)</f>
        <v>1629.9504716981132</v>
      </c>
      <c r="GJ429" s="160">
        <f>AVERAGE(FW$6:FW429)</f>
        <v>0.84905660377358494</v>
      </c>
      <c r="GK429" s="166">
        <f>AVERAGE(FX$6:FX429)</f>
        <v>30.566037735849058</v>
      </c>
      <c r="GL429" s="166">
        <f>AVERAGE(FY$6:FY429)</f>
        <v>188.30424528301887</v>
      </c>
      <c r="HM429" s="98">
        <v>424</v>
      </c>
      <c r="HN429" s="179">
        <v>15.521903907391529</v>
      </c>
      <c r="HO429" s="188">
        <v>0.25</v>
      </c>
      <c r="HP429" s="177">
        <v>0</v>
      </c>
      <c r="HQ429" s="191">
        <v>474</v>
      </c>
      <c r="HR429" s="177">
        <v>12</v>
      </c>
      <c r="HS429" s="177">
        <v>12</v>
      </c>
      <c r="HT429" s="177">
        <v>0</v>
      </c>
      <c r="HU429" s="191">
        <v>1800</v>
      </c>
      <c r="HV429" s="191">
        <v>0</v>
      </c>
      <c r="HW429" s="191">
        <v>600</v>
      </c>
      <c r="HX429" s="191">
        <v>180</v>
      </c>
      <c r="HY429" s="191">
        <v>1879</v>
      </c>
      <c r="HZ429" s="177">
        <v>4</v>
      </c>
      <c r="IA429" s="191">
        <v>120</v>
      </c>
      <c r="IB429" s="191">
        <v>41</v>
      </c>
      <c r="IC429" s="177" t="s">
        <v>117</v>
      </c>
      <c r="IE429" s="164">
        <f>AVERAGE(HR$6:HR429)</f>
        <v>19.863207547169811</v>
      </c>
      <c r="IF429" s="164">
        <f>AVERAGE(HS$6:HS429)</f>
        <v>19.209905660377359</v>
      </c>
      <c r="IG429" s="164">
        <f>AVERAGE(HT$6:HT429)</f>
        <v>1.0259433962264151</v>
      </c>
      <c r="IH429" s="167">
        <f>AVERAGE(HU$6:HU429)</f>
        <v>2881.4858490566039</v>
      </c>
      <c r="II429" s="167">
        <f>AVERAGE(HV$6:HV429)</f>
        <v>153.89150943396226</v>
      </c>
      <c r="IJ429" s="167">
        <f>AVERAGE(HW$6:HW429)</f>
        <v>909.19811320754718</v>
      </c>
      <c r="IK429" s="167">
        <f>AVERAGE(HX$6:HX429)</f>
        <v>272.75943396226415</v>
      </c>
      <c r="IL429" s="167">
        <f>AVERAGE(HY$6:HY429)</f>
        <v>2314.4316037735848</v>
      </c>
      <c r="IM429" s="164">
        <f>AVERAGE(HZ$6:HZ429)</f>
        <v>2.4033018867924527</v>
      </c>
      <c r="IN429" s="167">
        <f>AVERAGE(IA$6:IA429)</f>
        <v>72.09905660377359</v>
      </c>
      <c r="IO429" s="167">
        <f>AVERAGE(IB$6:IB429)</f>
        <v>639.15330188679241</v>
      </c>
    </row>
    <row r="430" spans="2:249" x14ac:dyDescent="0.2">
      <c r="B430" s="103">
        <v>425</v>
      </c>
      <c r="C430" s="165">
        <v>19.017812720870079</v>
      </c>
      <c r="D430" s="163">
        <v>0.25</v>
      </c>
      <c r="E430" s="161">
        <v>3</v>
      </c>
      <c r="F430" s="168">
        <v>283</v>
      </c>
      <c r="G430" s="161">
        <v>17</v>
      </c>
      <c r="H430" s="161">
        <v>17</v>
      </c>
      <c r="I430" s="161">
        <v>0</v>
      </c>
      <c r="J430" s="168">
        <v>2040</v>
      </c>
      <c r="K430" s="168">
        <v>0</v>
      </c>
      <c r="L430" s="168">
        <v>850</v>
      </c>
      <c r="M430" s="168">
        <v>255</v>
      </c>
      <c r="N430" s="168">
        <v>2013</v>
      </c>
      <c r="O430" s="161">
        <v>5</v>
      </c>
      <c r="P430" s="168">
        <v>60</v>
      </c>
      <c r="Q430" s="168">
        <v>87</v>
      </c>
      <c r="R430" s="161" t="s">
        <v>117</v>
      </c>
      <c r="T430" s="169">
        <f>AVERAGE(G$6:G430)</f>
        <v>23.428235294117648</v>
      </c>
      <c r="U430" s="169">
        <f>AVERAGE(H$6:H430)</f>
        <v>20.792941176470588</v>
      </c>
      <c r="V430" s="169">
        <f>AVERAGE(I$6:I430)</f>
        <v>1.3858823529411766</v>
      </c>
      <c r="W430" s="170">
        <f>AVERAGE(J$6:J430)</f>
        <v>2495.1529411764704</v>
      </c>
      <c r="X430" s="170">
        <f>AVERAGE(K$6:K430)</f>
        <v>166.30588235294118</v>
      </c>
      <c r="Y430" s="170">
        <f>AVERAGE(L$6:L430)</f>
        <v>970.35294117647061</v>
      </c>
      <c r="Z430" s="170">
        <f>AVERAGE(M$6:M430)</f>
        <v>291.10588235294119</v>
      </c>
      <c r="AA430" s="170">
        <f>AVERAGE(N$6:N430)</f>
        <v>2406.7270588235292</v>
      </c>
      <c r="AB430" s="169">
        <f>AVERAGE(O$6:O430)</f>
        <v>3.032941176470588</v>
      </c>
      <c r="AC430" s="170">
        <f>AVERAGE(P$6:P430)</f>
        <v>36.395294117647062</v>
      </c>
      <c r="AD430" s="170">
        <f>AVERAGE(Q$6:Q430)</f>
        <v>124.82117647058824</v>
      </c>
      <c r="AY430" s="5"/>
      <c r="AZ430" s="26">
        <v>425</v>
      </c>
      <c r="BA430" s="165">
        <v>19.264062517161619</v>
      </c>
      <c r="BB430" s="176">
        <v>0.1</v>
      </c>
      <c r="BC430" s="161">
        <v>3</v>
      </c>
      <c r="BD430" s="182">
        <v>377</v>
      </c>
      <c r="BE430" s="161">
        <v>20</v>
      </c>
      <c r="BF430" s="161">
        <v>20</v>
      </c>
      <c r="BG430" s="161">
        <v>0</v>
      </c>
      <c r="BH430" s="168">
        <v>3000</v>
      </c>
      <c r="BI430" s="168">
        <v>0</v>
      </c>
      <c r="BJ430" s="168">
        <v>1000</v>
      </c>
      <c r="BK430" s="168">
        <v>300</v>
      </c>
      <c r="BL430" s="168">
        <v>2302</v>
      </c>
      <c r="BM430" s="161">
        <v>2</v>
      </c>
      <c r="BN430" s="168">
        <v>30</v>
      </c>
      <c r="BO430" s="168">
        <v>728</v>
      </c>
      <c r="BP430" s="161" t="s">
        <v>116</v>
      </c>
      <c r="BR430" s="164">
        <f>AVERAGE(BE$6:BE430)</f>
        <v>19.72</v>
      </c>
      <c r="BS430" s="164">
        <f>AVERAGE(BF$6:BF430)</f>
        <v>18.943529411764708</v>
      </c>
      <c r="BT430" s="164">
        <f>AVERAGE(BG$6:BG430)</f>
        <v>0.70823529411764707</v>
      </c>
      <c r="BU430" s="167">
        <f>AVERAGE(BH$6:BH430)</f>
        <v>2841.5294117647059</v>
      </c>
      <c r="BV430" s="167">
        <f>AVERAGE(BI$6:BI430)</f>
        <v>106.23529411764706</v>
      </c>
      <c r="BW430" s="167">
        <f>AVERAGE(BJ$6:BJ430)</f>
        <v>911.76470588235293</v>
      </c>
      <c r="BX430" s="167">
        <f>AVERAGE(BK$6:BK430)</f>
        <v>273.52941176470586</v>
      </c>
      <c r="BY430" s="167">
        <f>AVERAGE(BL$6:BL430)</f>
        <v>2261.2094117647057</v>
      </c>
      <c r="BZ430" s="164">
        <f>AVERAGE(BM$6:BM430)</f>
        <v>2.2776470588235296</v>
      </c>
      <c r="CA430" s="167">
        <f>AVERAGE(BN$6:BN430)</f>
        <v>34.164705882352941</v>
      </c>
      <c r="CB430" s="167">
        <f>AVERAGE(BO$6:BO430)</f>
        <v>614.48470588235296</v>
      </c>
      <c r="DF430" s="103">
        <v>425</v>
      </c>
      <c r="DG430" s="192">
        <v>8.0340812129823647</v>
      </c>
      <c r="DH430" s="193">
        <v>0.1</v>
      </c>
      <c r="DI430" s="105">
        <v>3</v>
      </c>
      <c r="DJ430" s="194">
        <v>192</v>
      </c>
      <c r="DK430" s="105">
        <v>10</v>
      </c>
      <c r="DL430" s="105">
        <v>10</v>
      </c>
      <c r="DM430" s="105">
        <v>0</v>
      </c>
      <c r="DN430" s="194">
        <v>1800</v>
      </c>
      <c r="DO430" s="194">
        <v>0</v>
      </c>
      <c r="DP430" s="194">
        <v>500</v>
      </c>
      <c r="DQ430" s="194">
        <v>150</v>
      </c>
      <c r="DR430" s="194">
        <v>1467</v>
      </c>
      <c r="DS430" s="105">
        <v>1</v>
      </c>
      <c r="DT430" s="194">
        <v>18</v>
      </c>
      <c r="DU430" s="194">
        <v>351</v>
      </c>
      <c r="DV430" s="105" t="s">
        <v>117</v>
      </c>
      <c r="DX430" s="164">
        <f>AVERAGE(DK$6:DK430)</f>
        <v>10.425882352941176</v>
      </c>
      <c r="DY430" s="164">
        <f>AVERAGE(DL$6:DL430)</f>
        <v>10.425882352941176</v>
      </c>
      <c r="DZ430" s="164">
        <f>AVERAGE(DM$6:DM430)</f>
        <v>0</v>
      </c>
      <c r="EA430" s="167">
        <f>AVERAGE(DN$6:DN430)</f>
        <v>1876.6588235294118</v>
      </c>
      <c r="EB430" s="167">
        <f>AVERAGE(DO$6:DO430)</f>
        <v>0</v>
      </c>
      <c r="EC430" s="167">
        <f>AVERAGE(DP$6:DP430)</f>
        <v>521.29411764705878</v>
      </c>
      <c r="ED430" s="167">
        <f>AVERAGE(DQ$6:DQ430)</f>
        <v>156.38823529411764</v>
      </c>
      <c r="EE430" s="167">
        <f>AVERAGE(DR$6:DR430)</f>
        <v>1653.1505882352942</v>
      </c>
      <c r="EF430" s="164">
        <f>AVERAGE(DS$6:DS430)</f>
        <v>0.86823529411764711</v>
      </c>
      <c r="EG430" s="167">
        <f>AVERAGE(DT$6:DT430)</f>
        <v>15.628235294117648</v>
      </c>
      <c r="EH430" s="167">
        <f>AVERAGE(DU$6:DU430)</f>
        <v>239.13647058823528</v>
      </c>
      <c r="FJ430" s="103">
        <v>425</v>
      </c>
      <c r="FK430" s="165">
        <v>7.1215639489403797</v>
      </c>
      <c r="FL430" s="163">
        <v>0.05</v>
      </c>
      <c r="FM430" s="161">
        <v>2</v>
      </c>
      <c r="FN430" s="168">
        <v>378</v>
      </c>
      <c r="FO430" s="161">
        <v>9</v>
      </c>
      <c r="FP430" s="161">
        <v>9</v>
      </c>
      <c r="FQ430" s="161">
        <v>0</v>
      </c>
      <c r="FR430" s="168">
        <v>1620</v>
      </c>
      <c r="FS430" s="168">
        <v>0</v>
      </c>
      <c r="FT430" s="168">
        <v>450</v>
      </c>
      <c r="FU430" s="168">
        <v>135</v>
      </c>
      <c r="FV430" s="168">
        <v>1588</v>
      </c>
      <c r="FW430" s="161">
        <v>0</v>
      </c>
      <c r="FX430" s="168">
        <v>0</v>
      </c>
      <c r="FY430" s="168">
        <v>32</v>
      </c>
      <c r="FZ430" s="161" t="s">
        <v>117</v>
      </c>
      <c r="GB430" s="160">
        <f>AVERAGE(FO$6:FO430)</f>
        <v>9.9294117647058826</v>
      </c>
      <c r="GC430" s="160">
        <f>AVERAGE(FP$6:FP430)</f>
        <v>9.9294117647058826</v>
      </c>
      <c r="GD430" s="160">
        <f>AVERAGE(FQ$6:FQ430)</f>
        <v>0</v>
      </c>
      <c r="GE430" s="166">
        <f>AVERAGE(FR$6:FR430)</f>
        <v>1787.2941176470588</v>
      </c>
      <c r="GF430" s="166">
        <f>AVERAGE(FS$6:FS430)</f>
        <v>0</v>
      </c>
      <c r="GG430" s="166">
        <f>AVERAGE(FT$6:FT430)</f>
        <v>496.47058823529414</v>
      </c>
      <c r="GH430" s="166">
        <f>AVERAGE(FU$6:FU430)</f>
        <v>148.94117647058823</v>
      </c>
      <c r="GI430" s="166">
        <f>AVERAGE(FV$6:FV430)</f>
        <v>1629.8517647058823</v>
      </c>
      <c r="GJ430" s="160">
        <f>AVERAGE(FW$6:FW430)</f>
        <v>0.84705882352941175</v>
      </c>
      <c r="GK430" s="166">
        <f>AVERAGE(FX$6:FX430)</f>
        <v>30.494117647058822</v>
      </c>
      <c r="GL430" s="166">
        <f>AVERAGE(FY$6:FY430)</f>
        <v>187.9364705882353</v>
      </c>
      <c r="HM430" s="98">
        <v>425</v>
      </c>
      <c r="HN430" s="179">
        <v>10.691729327358807</v>
      </c>
      <c r="HO430" s="188">
        <v>0.15</v>
      </c>
      <c r="HP430" s="177">
        <v>2</v>
      </c>
      <c r="HQ430" s="191">
        <v>238</v>
      </c>
      <c r="HR430" s="177">
        <v>11</v>
      </c>
      <c r="HS430" s="177">
        <v>11</v>
      </c>
      <c r="HT430" s="177">
        <v>0</v>
      </c>
      <c r="HU430" s="191">
        <v>1650</v>
      </c>
      <c r="HV430" s="191">
        <v>0</v>
      </c>
      <c r="HW430" s="191">
        <v>550</v>
      </c>
      <c r="HX430" s="191">
        <v>165</v>
      </c>
      <c r="HY430" s="191">
        <v>1578</v>
      </c>
      <c r="HZ430" s="177">
        <v>2</v>
      </c>
      <c r="IA430" s="191">
        <v>60</v>
      </c>
      <c r="IB430" s="191">
        <v>132</v>
      </c>
      <c r="IC430" s="177" t="s">
        <v>117</v>
      </c>
      <c r="IE430" s="164">
        <f>AVERAGE(HR$6:HR430)</f>
        <v>19.842352941176472</v>
      </c>
      <c r="IF430" s="164">
        <f>AVERAGE(HS$6:HS430)</f>
        <v>19.190588235294118</v>
      </c>
      <c r="IG430" s="164">
        <f>AVERAGE(HT$6:HT430)</f>
        <v>1.0235294117647058</v>
      </c>
      <c r="IH430" s="167">
        <f>AVERAGE(HU$6:HU430)</f>
        <v>2878.5882352941176</v>
      </c>
      <c r="II430" s="167">
        <f>AVERAGE(HV$6:HV430)</f>
        <v>153.52941176470588</v>
      </c>
      <c r="IJ430" s="167">
        <f>AVERAGE(HW$6:HW430)</f>
        <v>908.35294117647061</v>
      </c>
      <c r="IK430" s="167">
        <f>AVERAGE(HX$6:HX430)</f>
        <v>272.50588235294117</v>
      </c>
      <c r="IL430" s="167">
        <f>AVERAGE(HY$6:HY430)</f>
        <v>2312.6988235294116</v>
      </c>
      <c r="IM430" s="164">
        <f>AVERAGE(HZ$6:HZ430)</f>
        <v>2.4023529411764706</v>
      </c>
      <c r="IN430" s="167">
        <f>AVERAGE(IA$6:IA430)</f>
        <v>72.070588235294125</v>
      </c>
      <c r="IO430" s="167">
        <f>AVERAGE(IB$6:IB430)</f>
        <v>637.96</v>
      </c>
    </row>
    <row r="431" spans="2:249" x14ac:dyDescent="0.2">
      <c r="B431" s="103">
        <v>426</v>
      </c>
      <c r="C431" s="165">
        <v>24.313421395390748</v>
      </c>
      <c r="D431" s="163">
        <v>0.05</v>
      </c>
      <c r="E431" s="161">
        <v>3</v>
      </c>
      <c r="F431" s="168">
        <v>347</v>
      </c>
      <c r="G431" s="161">
        <v>26</v>
      </c>
      <c r="H431" s="161">
        <v>22</v>
      </c>
      <c r="I431" s="161">
        <v>2</v>
      </c>
      <c r="J431" s="168">
        <v>2640</v>
      </c>
      <c r="K431" s="168">
        <v>240</v>
      </c>
      <c r="L431" s="168">
        <v>1000</v>
      </c>
      <c r="M431" s="168">
        <v>300</v>
      </c>
      <c r="N431" s="168">
        <v>2512</v>
      </c>
      <c r="O431" s="161">
        <v>1</v>
      </c>
      <c r="P431" s="168">
        <v>12</v>
      </c>
      <c r="Q431" s="168">
        <v>140</v>
      </c>
      <c r="R431" s="161" t="s">
        <v>116</v>
      </c>
      <c r="T431" s="169">
        <f>AVERAGE(G$6:G431)</f>
        <v>23.434272300469484</v>
      </c>
      <c r="U431" s="169">
        <f>AVERAGE(H$6:H431)</f>
        <v>20.795774647887324</v>
      </c>
      <c r="V431" s="169">
        <f>AVERAGE(I$6:I431)</f>
        <v>1.3873239436619718</v>
      </c>
      <c r="W431" s="170">
        <f>AVERAGE(J$6:J431)</f>
        <v>2495.4929577464791</v>
      </c>
      <c r="X431" s="170">
        <f>AVERAGE(K$6:K431)</f>
        <v>166.47887323943661</v>
      </c>
      <c r="Y431" s="170">
        <f>AVERAGE(L$6:L431)</f>
        <v>970.42253521126759</v>
      </c>
      <c r="Z431" s="170">
        <f>AVERAGE(M$6:M431)</f>
        <v>291.12676056338029</v>
      </c>
      <c r="AA431" s="170">
        <f>AVERAGE(N$6:N431)</f>
        <v>2406.974178403756</v>
      </c>
      <c r="AB431" s="169">
        <f>AVERAGE(O$6:O431)</f>
        <v>3.028169014084507</v>
      </c>
      <c r="AC431" s="170">
        <f>AVERAGE(P$6:P431)</f>
        <v>36.338028169014088</v>
      </c>
      <c r="AD431" s="170">
        <f>AVERAGE(Q$6:Q431)</f>
        <v>124.85680751173709</v>
      </c>
      <c r="AY431" s="5"/>
      <c r="AZ431" s="26">
        <v>426</v>
      </c>
      <c r="BA431" s="165">
        <v>19.838112407154217</v>
      </c>
      <c r="BB431" s="176">
        <v>0.15</v>
      </c>
      <c r="BC431" s="161">
        <v>0</v>
      </c>
      <c r="BD431" s="182">
        <v>374</v>
      </c>
      <c r="BE431" s="161">
        <v>17</v>
      </c>
      <c r="BF431" s="161">
        <v>17</v>
      </c>
      <c r="BG431" s="161">
        <v>0</v>
      </c>
      <c r="BH431" s="168">
        <v>2550</v>
      </c>
      <c r="BI431" s="168">
        <v>0</v>
      </c>
      <c r="BJ431" s="168">
        <v>850</v>
      </c>
      <c r="BK431" s="168">
        <v>255</v>
      </c>
      <c r="BL431" s="168">
        <v>2104</v>
      </c>
      <c r="BM431" s="161">
        <v>3</v>
      </c>
      <c r="BN431" s="168">
        <v>45</v>
      </c>
      <c r="BO431" s="168">
        <v>491</v>
      </c>
      <c r="BP431" s="161" t="s">
        <v>117</v>
      </c>
      <c r="BR431" s="164">
        <f>AVERAGE(BE$6:BE431)</f>
        <v>19.71361502347418</v>
      </c>
      <c r="BS431" s="164">
        <f>AVERAGE(BF$6:BF431)</f>
        <v>18.938967136150236</v>
      </c>
      <c r="BT431" s="164">
        <f>AVERAGE(BG$6:BG431)</f>
        <v>0.70657276995305163</v>
      </c>
      <c r="BU431" s="167">
        <f>AVERAGE(BH$6:BH431)</f>
        <v>2840.8450704225352</v>
      </c>
      <c r="BV431" s="167">
        <f>AVERAGE(BI$6:BI431)</f>
        <v>105.98591549295774</v>
      </c>
      <c r="BW431" s="167">
        <f>AVERAGE(BJ$6:BJ431)</f>
        <v>911.61971830985919</v>
      </c>
      <c r="BX431" s="167">
        <f>AVERAGE(BK$6:BK431)</f>
        <v>273.48591549295776</v>
      </c>
      <c r="BY431" s="167">
        <f>AVERAGE(BL$6:BL431)</f>
        <v>2260.8403755868544</v>
      </c>
      <c r="BZ431" s="164">
        <f>AVERAGE(BM$6:BM431)</f>
        <v>2.279342723004695</v>
      </c>
      <c r="CA431" s="167">
        <f>AVERAGE(BN$6:BN431)</f>
        <v>34.190140845070424</v>
      </c>
      <c r="CB431" s="167">
        <f>AVERAGE(BO$6:BO431)</f>
        <v>614.19483568075123</v>
      </c>
      <c r="DF431" s="103">
        <v>426</v>
      </c>
      <c r="DG431" s="192">
        <v>7.713383766918918</v>
      </c>
      <c r="DH431" s="193">
        <v>0.15</v>
      </c>
      <c r="DI431" s="105">
        <v>3</v>
      </c>
      <c r="DJ431" s="194">
        <v>264</v>
      </c>
      <c r="DK431" s="105">
        <v>10</v>
      </c>
      <c r="DL431" s="105">
        <v>10</v>
      </c>
      <c r="DM431" s="105">
        <v>0</v>
      </c>
      <c r="DN431" s="194">
        <v>1800</v>
      </c>
      <c r="DO431" s="194">
        <v>0</v>
      </c>
      <c r="DP431" s="194">
        <v>500</v>
      </c>
      <c r="DQ431" s="194">
        <v>150</v>
      </c>
      <c r="DR431" s="194">
        <v>1539</v>
      </c>
      <c r="DS431" s="105">
        <v>1</v>
      </c>
      <c r="DT431" s="194">
        <v>18</v>
      </c>
      <c r="DU431" s="194">
        <v>279</v>
      </c>
      <c r="DV431" s="105" t="s">
        <v>117</v>
      </c>
      <c r="DX431" s="164">
        <f>AVERAGE(DK$6:DK431)</f>
        <v>10.424882629107982</v>
      </c>
      <c r="DY431" s="164">
        <f>AVERAGE(DL$6:DL431)</f>
        <v>10.424882629107982</v>
      </c>
      <c r="DZ431" s="164">
        <f>AVERAGE(DM$6:DM431)</f>
        <v>0</v>
      </c>
      <c r="EA431" s="167">
        <f>AVERAGE(DN$6:DN431)</f>
        <v>1876.4788732394366</v>
      </c>
      <c r="EB431" s="167">
        <f>AVERAGE(DO$6:DO431)</f>
        <v>0</v>
      </c>
      <c r="EC431" s="167">
        <f>AVERAGE(DP$6:DP431)</f>
        <v>521.24413145539904</v>
      </c>
      <c r="ED431" s="167">
        <f>AVERAGE(DQ$6:DQ431)</f>
        <v>156.37323943661971</v>
      </c>
      <c r="EE431" s="167">
        <f>AVERAGE(DR$6:DR431)</f>
        <v>1652.8826291079813</v>
      </c>
      <c r="EF431" s="164">
        <f>AVERAGE(DS$6:DS431)</f>
        <v>0.86854460093896713</v>
      </c>
      <c r="EG431" s="167">
        <f>AVERAGE(DT$6:DT431)</f>
        <v>15.633802816901408</v>
      </c>
      <c r="EH431" s="167">
        <f>AVERAGE(DU$6:DU431)</f>
        <v>239.2300469483568</v>
      </c>
      <c r="FJ431" s="103">
        <v>426</v>
      </c>
      <c r="FK431" s="165">
        <v>5.4682862852801115</v>
      </c>
      <c r="FL431" s="163">
        <v>0.05</v>
      </c>
      <c r="FM431" s="161">
        <v>9</v>
      </c>
      <c r="FN431" s="168">
        <v>356</v>
      </c>
      <c r="FO431" s="161">
        <v>14</v>
      </c>
      <c r="FP431" s="161">
        <v>14</v>
      </c>
      <c r="FQ431" s="161">
        <v>0</v>
      </c>
      <c r="FR431" s="168">
        <v>2520</v>
      </c>
      <c r="FS431" s="168">
        <v>0</v>
      </c>
      <c r="FT431" s="168">
        <v>700</v>
      </c>
      <c r="FU431" s="168">
        <v>210</v>
      </c>
      <c r="FV431" s="168">
        <v>1891</v>
      </c>
      <c r="FW431" s="161">
        <v>0</v>
      </c>
      <c r="FX431" s="168">
        <v>0</v>
      </c>
      <c r="FY431" s="168">
        <v>629</v>
      </c>
      <c r="FZ431" s="161" t="s">
        <v>117</v>
      </c>
      <c r="GB431" s="160">
        <f>AVERAGE(FO$6:FO431)</f>
        <v>9.9389671361502341</v>
      </c>
      <c r="GC431" s="160">
        <f>AVERAGE(FP$6:FP431)</f>
        <v>9.9389671361502341</v>
      </c>
      <c r="GD431" s="160">
        <f>AVERAGE(FQ$6:FQ431)</f>
        <v>0</v>
      </c>
      <c r="GE431" s="166">
        <f>AVERAGE(FR$6:FR431)</f>
        <v>1789.0140845070423</v>
      </c>
      <c r="GF431" s="166">
        <f>AVERAGE(FS$6:FS431)</f>
        <v>0</v>
      </c>
      <c r="GG431" s="166">
        <f>AVERAGE(FT$6:FT431)</f>
        <v>496.94835680751174</v>
      </c>
      <c r="GH431" s="166">
        <f>AVERAGE(FU$6:FU431)</f>
        <v>149.08450704225353</v>
      </c>
      <c r="GI431" s="166">
        <f>AVERAGE(FV$6:FV431)</f>
        <v>1630.4647887323943</v>
      </c>
      <c r="GJ431" s="160">
        <f>AVERAGE(FW$6:FW431)</f>
        <v>0.84507042253521125</v>
      </c>
      <c r="GK431" s="166">
        <f>AVERAGE(FX$6:FX431)</f>
        <v>30.422535211267604</v>
      </c>
      <c r="GL431" s="166">
        <f>AVERAGE(FY$6:FY431)</f>
        <v>188.97183098591549</v>
      </c>
      <c r="HM431" s="98">
        <v>426</v>
      </c>
      <c r="HN431" s="179">
        <v>16.74721388872792</v>
      </c>
      <c r="HO431" s="188">
        <v>0.2</v>
      </c>
      <c r="HP431" s="177">
        <v>3</v>
      </c>
      <c r="HQ431" s="191">
        <v>152</v>
      </c>
      <c r="HR431" s="177">
        <v>17</v>
      </c>
      <c r="HS431" s="177">
        <v>17</v>
      </c>
      <c r="HT431" s="177">
        <v>0</v>
      </c>
      <c r="HU431" s="191">
        <v>2550</v>
      </c>
      <c r="HV431" s="191">
        <v>0</v>
      </c>
      <c r="HW431" s="191">
        <v>850</v>
      </c>
      <c r="HX431" s="191">
        <v>255</v>
      </c>
      <c r="HY431" s="191">
        <v>1882</v>
      </c>
      <c r="HZ431" s="177">
        <v>3</v>
      </c>
      <c r="IA431" s="191">
        <v>90</v>
      </c>
      <c r="IB431" s="191">
        <v>758</v>
      </c>
      <c r="IC431" s="177" t="s">
        <v>117</v>
      </c>
      <c r="IE431" s="164">
        <f>AVERAGE(HR$6:HR431)</f>
        <v>19.835680751173708</v>
      </c>
      <c r="IF431" s="164">
        <f>AVERAGE(HS$6:HS431)</f>
        <v>19.185446009389672</v>
      </c>
      <c r="IG431" s="164">
        <f>AVERAGE(HT$6:HT431)</f>
        <v>1.0211267605633803</v>
      </c>
      <c r="IH431" s="167">
        <f>AVERAGE(HU$6:HU431)</f>
        <v>2877.8169014084506</v>
      </c>
      <c r="II431" s="167">
        <f>AVERAGE(HV$6:HV431)</f>
        <v>153.16901408450704</v>
      </c>
      <c r="IJ431" s="167">
        <f>AVERAGE(HW$6:HW431)</f>
        <v>908.21596244131456</v>
      </c>
      <c r="IK431" s="167">
        <f>AVERAGE(HX$6:HX431)</f>
        <v>272.46478873239437</v>
      </c>
      <c r="IL431" s="167">
        <f>AVERAGE(HY$6:HY431)</f>
        <v>2311.6877934272302</v>
      </c>
      <c r="IM431" s="164">
        <f>AVERAGE(HZ$6:HZ431)</f>
        <v>2.403755868544601</v>
      </c>
      <c r="IN431" s="167">
        <f>AVERAGE(IA$6:IA431)</f>
        <v>72.112676056338032</v>
      </c>
      <c r="IO431" s="167">
        <f>AVERAGE(IB$6:IB431)</f>
        <v>638.24178403755866</v>
      </c>
    </row>
    <row r="432" spans="2:249" x14ac:dyDescent="0.2">
      <c r="B432" s="103">
        <v>427</v>
      </c>
      <c r="C432" s="165">
        <v>27.169472226130278</v>
      </c>
      <c r="D432" s="163">
        <v>0.1</v>
      </c>
      <c r="E432" s="161">
        <v>3</v>
      </c>
      <c r="F432" s="168">
        <v>555</v>
      </c>
      <c r="G432" s="161">
        <v>27</v>
      </c>
      <c r="H432" s="161">
        <v>22</v>
      </c>
      <c r="I432" s="161">
        <v>2</v>
      </c>
      <c r="J432" s="168">
        <v>2640</v>
      </c>
      <c r="K432" s="168">
        <v>240</v>
      </c>
      <c r="L432" s="168">
        <v>1000</v>
      </c>
      <c r="M432" s="168">
        <v>300</v>
      </c>
      <c r="N432" s="168">
        <v>2720</v>
      </c>
      <c r="O432" s="161">
        <v>3</v>
      </c>
      <c r="P432" s="168">
        <v>36</v>
      </c>
      <c r="Q432" s="168">
        <v>-44</v>
      </c>
      <c r="R432" s="161" t="s">
        <v>116</v>
      </c>
      <c r="T432" s="169">
        <f>AVERAGE(G$6:G432)</f>
        <v>23.442622950819672</v>
      </c>
      <c r="U432" s="169">
        <f>AVERAGE(H$6:H432)</f>
        <v>20.798594847775174</v>
      </c>
      <c r="V432" s="169">
        <f>AVERAGE(I$6:I432)</f>
        <v>1.3887587822014051</v>
      </c>
      <c r="W432" s="170">
        <f>AVERAGE(J$6:J432)</f>
        <v>2495.8313817330209</v>
      </c>
      <c r="X432" s="170">
        <f>AVERAGE(K$6:K432)</f>
        <v>166.65105386416863</v>
      </c>
      <c r="Y432" s="170">
        <f>AVERAGE(L$6:L432)</f>
        <v>970.49180327868851</v>
      </c>
      <c r="Z432" s="170">
        <f>AVERAGE(M$6:M432)</f>
        <v>291.14754098360658</v>
      </c>
      <c r="AA432" s="170">
        <f>AVERAGE(N$6:N432)</f>
        <v>2407.7072599531616</v>
      </c>
      <c r="AB432" s="169">
        <f>AVERAGE(O$6:O432)</f>
        <v>3.0281030444964872</v>
      </c>
      <c r="AC432" s="170">
        <f>AVERAGE(P$6:P432)</f>
        <v>36.337236533957842</v>
      </c>
      <c r="AD432" s="170">
        <f>AVERAGE(Q$6:Q432)</f>
        <v>124.46135831381733</v>
      </c>
      <c r="AY432" s="5"/>
      <c r="AZ432" s="26">
        <v>427</v>
      </c>
      <c r="BA432" s="165">
        <v>14.345266521678738</v>
      </c>
      <c r="BB432" s="176">
        <v>0.15</v>
      </c>
      <c r="BC432" s="161">
        <v>7</v>
      </c>
      <c r="BD432" s="182">
        <v>431</v>
      </c>
      <c r="BE432" s="161">
        <v>19</v>
      </c>
      <c r="BF432" s="161">
        <v>19</v>
      </c>
      <c r="BG432" s="161">
        <v>0</v>
      </c>
      <c r="BH432" s="168">
        <v>2850</v>
      </c>
      <c r="BI432" s="168">
        <v>0</v>
      </c>
      <c r="BJ432" s="168">
        <v>950</v>
      </c>
      <c r="BK432" s="168">
        <v>285</v>
      </c>
      <c r="BL432" s="168">
        <v>2291</v>
      </c>
      <c r="BM432" s="161">
        <v>2</v>
      </c>
      <c r="BN432" s="168">
        <v>30</v>
      </c>
      <c r="BO432" s="168">
        <v>589</v>
      </c>
      <c r="BP432" s="161" t="s">
        <v>117</v>
      </c>
      <c r="BR432" s="164">
        <f>AVERAGE(BE$6:BE432)</f>
        <v>19.711943793911008</v>
      </c>
      <c r="BS432" s="164">
        <f>AVERAGE(BF$6:BF432)</f>
        <v>18.939110070257613</v>
      </c>
      <c r="BT432" s="164">
        <f>AVERAGE(BG$6:BG432)</f>
        <v>0.70491803278688525</v>
      </c>
      <c r="BU432" s="167">
        <f>AVERAGE(BH$6:BH432)</f>
        <v>2840.8665105386417</v>
      </c>
      <c r="BV432" s="167">
        <f>AVERAGE(BI$6:BI432)</f>
        <v>105.73770491803279</v>
      </c>
      <c r="BW432" s="167">
        <f>AVERAGE(BJ$6:BJ432)</f>
        <v>911.70960187353626</v>
      </c>
      <c r="BX432" s="167">
        <f>AVERAGE(BK$6:BK432)</f>
        <v>273.5128805620609</v>
      </c>
      <c r="BY432" s="167">
        <f>AVERAGE(BL$6:BL432)</f>
        <v>2260.9110070257611</v>
      </c>
      <c r="BZ432" s="164">
        <f>AVERAGE(BM$6:BM432)</f>
        <v>2.278688524590164</v>
      </c>
      <c r="CA432" s="167">
        <f>AVERAGE(BN$6:BN432)</f>
        <v>34.180327868852459</v>
      </c>
      <c r="CB432" s="167">
        <f>AVERAGE(BO$6:BO432)</f>
        <v>614.13583138173306</v>
      </c>
      <c r="DF432" s="103">
        <v>427</v>
      </c>
      <c r="DG432" s="192">
        <v>7.6945031112413069</v>
      </c>
      <c r="DH432" s="193">
        <v>0.1</v>
      </c>
      <c r="DI432" s="105">
        <v>0</v>
      </c>
      <c r="DJ432" s="194">
        <v>154</v>
      </c>
      <c r="DK432" s="105">
        <v>7</v>
      </c>
      <c r="DL432" s="105">
        <v>7</v>
      </c>
      <c r="DM432" s="105">
        <v>0</v>
      </c>
      <c r="DN432" s="194">
        <v>1260</v>
      </c>
      <c r="DO432" s="194">
        <v>0</v>
      </c>
      <c r="DP432" s="194">
        <v>350</v>
      </c>
      <c r="DQ432" s="194">
        <v>105</v>
      </c>
      <c r="DR432" s="194">
        <v>1234</v>
      </c>
      <c r="DS432" s="105">
        <v>1</v>
      </c>
      <c r="DT432" s="194">
        <v>18</v>
      </c>
      <c r="DU432" s="194">
        <v>44</v>
      </c>
      <c r="DV432" s="105" t="s">
        <v>117</v>
      </c>
      <c r="DX432" s="164">
        <f>AVERAGE(DK$6:DK432)</f>
        <v>10.416861826697891</v>
      </c>
      <c r="DY432" s="164">
        <f>AVERAGE(DL$6:DL432)</f>
        <v>10.416861826697891</v>
      </c>
      <c r="DZ432" s="164">
        <f>AVERAGE(DM$6:DM432)</f>
        <v>0</v>
      </c>
      <c r="EA432" s="167">
        <f>AVERAGE(DN$6:DN432)</f>
        <v>1875.0351288056206</v>
      </c>
      <c r="EB432" s="167">
        <f>AVERAGE(DO$6:DO432)</f>
        <v>0</v>
      </c>
      <c r="EC432" s="167">
        <f>AVERAGE(DP$6:DP432)</f>
        <v>520.84309133489467</v>
      </c>
      <c r="ED432" s="167">
        <f>AVERAGE(DQ$6:DQ432)</f>
        <v>156.25292740046839</v>
      </c>
      <c r="EE432" s="167">
        <f>AVERAGE(DR$6:DR432)</f>
        <v>1651.9016393442623</v>
      </c>
      <c r="EF432" s="164">
        <f>AVERAGE(DS$6:DS432)</f>
        <v>0.86885245901639341</v>
      </c>
      <c r="EG432" s="167">
        <f>AVERAGE(DT$6:DT432)</f>
        <v>15.639344262295081</v>
      </c>
      <c r="EH432" s="167">
        <f>AVERAGE(DU$6:DU432)</f>
        <v>238.77283372365341</v>
      </c>
      <c r="FJ432" s="103">
        <v>427</v>
      </c>
      <c r="FK432" s="165">
        <v>6.0428346070582268</v>
      </c>
      <c r="FL432" s="163">
        <v>0.05</v>
      </c>
      <c r="FM432" s="161">
        <v>1</v>
      </c>
      <c r="FN432" s="168">
        <v>149</v>
      </c>
      <c r="FO432" s="161">
        <v>7</v>
      </c>
      <c r="FP432" s="161">
        <v>7</v>
      </c>
      <c r="FQ432" s="161">
        <v>0</v>
      </c>
      <c r="FR432" s="168">
        <v>1260</v>
      </c>
      <c r="FS432" s="168">
        <v>0</v>
      </c>
      <c r="FT432" s="168">
        <v>350</v>
      </c>
      <c r="FU432" s="168">
        <v>105</v>
      </c>
      <c r="FV432" s="168">
        <v>1229</v>
      </c>
      <c r="FW432" s="161">
        <v>0</v>
      </c>
      <c r="FX432" s="168">
        <v>0</v>
      </c>
      <c r="FY432" s="168">
        <v>31</v>
      </c>
      <c r="FZ432" s="161" t="s">
        <v>117</v>
      </c>
      <c r="GB432" s="160">
        <f>AVERAGE(FO$6:FO432)</f>
        <v>9.9320843091334901</v>
      </c>
      <c r="GC432" s="160">
        <f>AVERAGE(FP$6:FP432)</f>
        <v>9.9320843091334901</v>
      </c>
      <c r="GD432" s="160">
        <f>AVERAGE(FQ$6:FQ432)</f>
        <v>0</v>
      </c>
      <c r="GE432" s="166">
        <f>AVERAGE(FR$6:FR432)</f>
        <v>1787.7751756440282</v>
      </c>
      <c r="GF432" s="166">
        <f>AVERAGE(FS$6:FS432)</f>
        <v>0</v>
      </c>
      <c r="GG432" s="166">
        <f>AVERAGE(FT$6:FT432)</f>
        <v>496.60421545667447</v>
      </c>
      <c r="GH432" s="166">
        <f>AVERAGE(FU$6:FU432)</f>
        <v>148.98126463700234</v>
      </c>
      <c r="GI432" s="166">
        <f>AVERAGE(FV$6:FV432)</f>
        <v>1629.5245901639344</v>
      </c>
      <c r="GJ432" s="160">
        <f>AVERAGE(FW$6:FW432)</f>
        <v>0.84309133489461363</v>
      </c>
      <c r="GK432" s="166">
        <f>AVERAGE(FX$6:FX432)</f>
        <v>30.351288056206091</v>
      </c>
      <c r="GL432" s="166">
        <f>AVERAGE(FY$6:FY432)</f>
        <v>188.60187353629976</v>
      </c>
      <c r="HM432" s="98">
        <v>427</v>
      </c>
      <c r="HN432" s="179">
        <v>17.818599461259222</v>
      </c>
      <c r="HO432" s="188">
        <v>0.1</v>
      </c>
      <c r="HP432" s="177">
        <v>3</v>
      </c>
      <c r="HQ432" s="191">
        <v>122</v>
      </c>
      <c r="HR432" s="177">
        <v>19</v>
      </c>
      <c r="HS432" s="177">
        <v>19</v>
      </c>
      <c r="HT432" s="177">
        <v>0</v>
      </c>
      <c r="HU432" s="191">
        <v>2850</v>
      </c>
      <c r="HV432" s="191">
        <v>0</v>
      </c>
      <c r="HW432" s="191">
        <v>950</v>
      </c>
      <c r="HX432" s="191">
        <v>285</v>
      </c>
      <c r="HY432" s="191">
        <v>1982</v>
      </c>
      <c r="HZ432" s="177">
        <v>2</v>
      </c>
      <c r="IA432" s="191">
        <v>60</v>
      </c>
      <c r="IB432" s="191">
        <v>928</v>
      </c>
      <c r="IC432" s="177" t="s">
        <v>117</v>
      </c>
      <c r="IE432" s="164">
        <f>AVERAGE(HR$6:HR432)</f>
        <v>19.833723653395783</v>
      </c>
      <c r="IF432" s="164">
        <f>AVERAGE(HS$6:HS432)</f>
        <v>19.185011709601874</v>
      </c>
      <c r="IG432" s="164">
        <f>AVERAGE(HT$6:HT432)</f>
        <v>1.0187353629976581</v>
      </c>
      <c r="IH432" s="167">
        <f>AVERAGE(HU$6:HU432)</f>
        <v>2877.751756440281</v>
      </c>
      <c r="II432" s="167">
        <f>AVERAGE(HV$6:HV432)</f>
        <v>152.81030444964873</v>
      </c>
      <c r="IJ432" s="167">
        <f>AVERAGE(HW$6:HW432)</f>
        <v>908.31381733021078</v>
      </c>
      <c r="IK432" s="167">
        <f>AVERAGE(HX$6:HX432)</f>
        <v>272.49414519906321</v>
      </c>
      <c r="IL432" s="167">
        <f>AVERAGE(HY$6:HY432)</f>
        <v>2310.9156908665104</v>
      </c>
      <c r="IM432" s="164">
        <f>AVERAGE(HZ$6:HZ432)</f>
        <v>2.4028103044496487</v>
      </c>
      <c r="IN432" s="167">
        <f>AVERAGE(IA$6:IA432)</f>
        <v>72.084309133489455</v>
      </c>
      <c r="IO432" s="167">
        <f>AVERAGE(IB$6:IB432)</f>
        <v>638.92037470725995</v>
      </c>
    </row>
    <row r="433" spans="2:249" x14ac:dyDescent="0.2">
      <c r="B433" s="103">
        <v>428</v>
      </c>
      <c r="C433" s="165">
        <v>17.350122572303267</v>
      </c>
      <c r="D433" s="163">
        <v>0.05</v>
      </c>
      <c r="E433" s="161">
        <v>3</v>
      </c>
      <c r="F433" s="168">
        <v>514</v>
      </c>
      <c r="G433" s="161">
        <v>19</v>
      </c>
      <c r="H433" s="161">
        <v>19</v>
      </c>
      <c r="I433" s="161">
        <v>0</v>
      </c>
      <c r="J433" s="168">
        <v>2280</v>
      </c>
      <c r="K433" s="168">
        <v>0</v>
      </c>
      <c r="L433" s="168">
        <v>950</v>
      </c>
      <c r="M433" s="168">
        <v>285</v>
      </c>
      <c r="N433" s="168">
        <v>2374</v>
      </c>
      <c r="O433" s="161">
        <v>1</v>
      </c>
      <c r="P433" s="168">
        <v>12</v>
      </c>
      <c r="Q433" s="168">
        <v>-82</v>
      </c>
      <c r="R433" s="161" t="s">
        <v>117</v>
      </c>
      <c r="T433" s="169">
        <f>AVERAGE(G$6:G433)</f>
        <v>23.432242990654206</v>
      </c>
      <c r="U433" s="169">
        <f>AVERAGE(H$6:H433)</f>
        <v>20.794392523364486</v>
      </c>
      <c r="V433" s="169">
        <f>AVERAGE(I$6:I433)</f>
        <v>1.3855140186915889</v>
      </c>
      <c r="W433" s="170">
        <f>AVERAGE(J$6:J433)</f>
        <v>2495.3271028037384</v>
      </c>
      <c r="X433" s="170">
        <f>AVERAGE(K$6:K433)</f>
        <v>166.26168224299064</v>
      </c>
      <c r="Y433" s="170">
        <f>AVERAGE(L$6:L433)</f>
        <v>970.4439252336449</v>
      </c>
      <c r="Z433" s="170">
        <f>AVERAGE(M$6:M433)</f>
        <v>291.13317757009344</v>
      </c>
      <c r="AA433" s="170">
        <f>AVERAGE(N$6:N433)</f>
        <v>2407.6285046728972</v>
      </c>
      <c r="AB433" s="169">
        <f>AVERAGE(O$6:O433)</f>
        <v>3.0233644859813085</v>
      </c>
      <c r="AC433" s="170">
        <f>AVERAGE(P$6:P433)</f>
        <v>36.280373831775698</v>
      </c>
      <c r="AD433" s="170">
        <f>AVERAGE(Q$6:Q433)</f>
        <v>123.97897196261682</v>
      </c>
      <c r="AY433" s="5"/>
      <c r="AZ433" s="26">
        <v>428</v>
      </c>
      <c r="BA433" s="165">
        <v>14.77937468172361</v>
      </c>
      <c r="BB433" s="176">
        <v>0.1</v>
      </c>
      <c r="BC433" s="161">
        <v>3</v>
      </c>
      <c r="BD433" s="182">
        <v>452</v>
      </c>
      <c r="BE433" s="161">
        <v>17</v>
      </c>
      <c r="BF433" s="161">
        <v>17</v>
      </c>
      <c r="BG433" s="161">
        <v>0</v>
      </c>
      <c r="BH433" s="168">
        <v>2550</v>
      </c>
      <c r="BI433" s="168">
        <v>0</v>
      </c>
      <c r="BJ433" s="168">
        <v>850</v>
      </c>
      <c r="BK433" s="168">
        <v>255</v>
      </c>
      <c r="BL433" s="168">
        <v>2182</v>
      </c>
      <c r="BM433" s="161">
        <v>1</v>
      </c>
      <c r="BN433" s="168">
        <v>15</v>
      </c>
      <c r="BO433" s="168">
        <v>383</v>
      </c>
      <c r="BP433" s="161" t="s">
        <v>117</v>
      </c>
      <c r="BR433" s="164">
        <f>AVERAGE(BE$6:BE433)</f>
        <v>19.705607476635514</v>
      </c>
      <c r="BS433" s="164">
        <f>AVERAGE(BF$6:BF433)</f>
        <v>18.934579439252335</v>
      </c>
      <c r="BT433" s="164">
        <f>AVERAGE(BG$6:BG433)</f>
        <v>0.70327102803738317</v>
      </c>
      <c r="BU433" s="167">
        <f>AVERAGE(BH$6:BH433)</f>
        <v>2840.1869158878503</v>
      </c>
      <c r="BV433" s="167">
        <f>AVERAGE(BI$6:BI433)</f>
        <v>105.49065420560747</v>
      </c>
      <c r="BW433" s="167">
        <f>AVERAGE(BJ$6:BJ433)</f>
        <v>911.56542056074761</v>
      </c>
      <c r="BX433" s="167">
        <f>AVERAGE(BK$6:BK433)</f>
        <v>273.46962616822429</v>
      </c>
      <c r="BY433" s="167">
        <f>AVERAGE(BL$6:BL433)</f>
        <v>2260.7266355140187</v>
      </c>
      <c r="BZ433" s="164">
        <f>AVERAGE(BM$6:BM433)</f>
        <v>2.2757009345794392</v>
      </c>
      <c r="CA433" s="167">
        <f>AVERAGE(BN$6:BN433)</f>
        <v>34.135514018691588</v>
      </c>
      <c r="CB433" s="167">
        <f>AVERAGE(BO$6:BO433)</f>
        <v>613.59579439252332</v>
      </c>
      <c r="DF433" s="103">
        <v>428</v>
      </c>
      <c r="DG433" s="192">
        <v>5.9333776238236373</v>
      </c>
      <c r="DH433" s="193">
        <v>0.25</v>
      </c>
      <c r="DI433" s="105">
        <v>4</v>
      </c>
      <c r="DJ433" s="194">
        <v>556</v>
      </c>
      <c r="DK433" s="105">
        <v>9</v>
      </c>
      <c r="DL433" s="105">
        <v>9</v>
      </c>
      <c r="DM433" s="105">
        <v>0</v>
      </c>
      <c r="DN433" s="194">
        <v>1620</v>
      </c>
      <c r="DO433" s="194">
        <v>0</v>
      </c>
      <c r="DP433" s="194">
        <v>450</v>
      </c>
      <c r="DQ433" s="194">
        <v>135</v>
      </c>
      <c r="DR433" s="194">
        <v>1766</v>
      </c>
      <c r="DS433" s="105">
        <v>1</v>
      </c>
      <c r="DT433" s="194">
        <v>18</v>
      </c>
      <c r="DU433" s="194">
        <v>-128</v>
      </c>
      <c r="DV433" s="105" t="s">
        <v>117</v>
      </c>
      <c r="DX433" s="164">
        <f>AVERAGE(DK$6:DK433)</f>
        <v>10.413551401869158</v>
      </c>
      <c r="DY433" s="164">
        <f>AVERAGE(DL$6:DL433)</f>
        <v>10.413551401869158</v>
      </c>
      <c r="DZ433" s="164">
        <f>AVERAGE(DM$6:DM433)</f>
        <v>0</v>
      </c>
      <c r="EA433" s="167">
        <f>AVERAGE(DN$6:DN433)</f>
        <v>1874.4392523364486</v>
      </c>
      <c r="EB433" s="167">
        <f>AVERAGE(DO$6:DO433)</f>
        <v>0</v>
      </c>
      <c r="EC433" s="167">
        <f>AVERAGE(DP$6:DP433)</f>
        <v>520.67757009345792</v>
      </c>
      <c r="ED433" s="167">
        <f>AVERAGE(DQ$6:DQ433)</f>
        <v>156.20327102803739</v>
      </c>
      <c r="EE433" s="167">
        <f>AVERAGE(DR$6:DR433)</f>
        <v>1652.1682242990655</v>
      </c>
      <c r="EF433" s="164">
        <f>AVERAGE(DS$6:DS433)</f>
        <v>0.86915887850467288</v>
      </c>
      <c r="EG433" s="167">
        <f>AVERAGE(DT$6:DT433)</f>
        <v>15.644859813084112</v>
      </c>
      <c r="EH433" s="167">
        <f>AVERAGE(DU$6:DU433)</f>
        <v>237.9158878504673</v>
      </c>
      <c r="FJ433" s="103">
        <v>428</v>
      </c>
      <c r="FK433" s="165">
        <v>6.241173527577125</v>
      </c>
      <c r="FL433" s="163">
        <v>0.05</v>
      </c>
      <c r="FM433" s="161">
        <v>0</v>
      </c>
      <c r="FN433" s="168">
        <v>366</v>
      </c>
      <c r="FO433" s="161">
        <v>6</v>
      </c>
      <c r="FP433" s="161">
        <v>6</v>
      </c>
      <c r="FQ433" s="161">
        <v>0</v>
      </c>
      <c r="FR433" s="168">
        <v>1080</v>
      </c>
      <c r="FS433" s="168">
        <v>0</v>
      </c>
      <c r="FT433" s="168">
        <v>300</v>
      </c>
      <c r="FU433" s="168">
        <v>90</v>
      </c>
      <c r="FV433" s="168">
        <v>1381</v>
      </c>
      <c r="FW433" s="161">
        <v>0</v>
      </c>
      <c r="FX433" s="168">
        <v>0</v>
      </c>
      <c r="FY433" s="168">
        <v>-301</v>
      </c>
      <c r="FZ433" s="161" t="s">
        <v>117</v>
      </c>
      <c r="GB433" s="160">
        <f>AVERAGE(FO$6:FO433)</f>
        <v>9.9228971962616814</v>
      </c>
      <c r="GC433" s="160">
        <f>AVERAGE(FP$6:FP433)</f>
        <v>9.9228971962616814</v>
      </c>
      <c r="GD433" s="160">
        <f>AVERAGE(FQ$6:FQ433)</f>
        <v>0</v>
      </c>
      <c r="GE433" s="166">
        <f>AVERAGE(FR$6:FR433)</f>
        <v>1786.1214953271028</v>
      </c>
      <c r="GF433" s="166">
        <f>AVERAGE(FS$6:FS433)</f>
        <v>0</v>
      </c>
      <c r="GG433" s="166">
        <f>AVERAGE(FT$6:FT433)</f>
        <v>496.14485981308411</v>
      </c>
      <c r="GH433" s="166">
        <f>AVERAGE(FU$6:FU433)</f>
        <v>148.84345794392524</v>
      </c>
      <c r="GI433" s="166">
        <f>AVERAGE(FV$6:FV433)</f>
        <v>1628.9439252336449</v>
      </c>
      <c r="GJ433" s="160">
        <f>AVERAGE(FW$6:FW433)</f>
        <v>0.84112149532710279</v>
      </c>
      <c r="GK433" s="166">
        <f>AVERAGE(FX$6:FX433)</f>
        <v>30.280373831775702</v>
      </c>
      <c r="GL433" s="166">
        <f>AVERAGE(FY$6:FY433)</f>
        <v>187.45794392523365</v>
      </c>
      <c r="HM433" s="98">
        <v>428</v>
      </c>
      <c r="HN433" s="179">
        <v>18.323171123188789</v>
      </c>
      <c r="HO433" s="188">
        <v>0.25</v>
      </c>
      <c r="HP433" s="177">
        <v>8</v>
      </c>
      <c r="HQ433" s="191">
        <v>330</v>
      </c>
      <c r="HR433" s="177">
        <v>21</v>
      </c>
      <c r="HS433" s="177">
        <v>21</v>
      </c>
      <c r="HT433" s="177">
        <v>1</v>
      </c>
      <c r="HU433" s="191">
        <v>3150</v>
      </c>
      <c r="HV433" s="191">
        <v>150</v>
      </c>
      <c r="HW433" s="191">
        <v>1000</v>
      </c>
      <c r="HX433" s="191">
        <v>300</v>
      </c>
      <c r="HY433" s="191">
        <v>2405</v>
      </c>
      <c r="HZ433" s="177">
        <v>5</v>
      </c>
      <c r="IA433" s="191">
        <v>150</v>
      </c>
      <c r="IB433" s="191">
        <v>895</v>
      </c>
      <c r="IC433" s="177" t="s">
        <v>116</v>
      </c>
      <c r="IE433" s="164">
        <f>AVERAGE(HR$6:HR433)</f>
        <v>19.83644859813084</v>
      </c>
      <c r="IF433" s="164">
        <f>AVERAGE(HS$6:HS433)</f>
        <v>19.189252336448597</v>
      </c>
      <c r="IG433" s="164">
        <f>AVERAGE(HT$6:HT433)</f>
        <v>1.0186915887850467</v>
      </c>
      <c r="IH433" s="167">
        <f>AVERAGE(HU$6:HU433)</f>
        <v>2878.3878504672898</v>
      </c>
      <c r="II433" s="167">
        <f>AVERAGE(HV$6:HV433)</f>
        <v>152.80373831775702</v>
      </c>
      <c r="IJ433" s="167">
        <f>AVERAGE(HW$6:HW433)</f>
        <v>908.52803738317755</v>
      </c>
      <c r="IK433" s="167">
        <f>AVERAGE(HX$6:HX433)</f>
        <v>272.55841121495325</v>
      </c>
      <c r="IL433" s="167">
        <f>AVERAGE(HY$6:HY433)</f>
        <v>2311.1355140186915</v>
      </c>
      <c r="IM433" s="164">
        <f>AVERAGE(HZ$6:HZ433)</f>
        <v>2.4088785046728973</v>
      </c>
      <c r="IN433" s="167">
        <f>AVERAGE(IA$6:IA433)</f>
        <v>72.266355140186917</v>
      </c>
      <c r="IO433" s="167">
        <f>AVERAGE(IB$6:IB433)</f>
        <v>639.51869158878503</v>
      </c>
    </row>
    <row r="434" spans="2:249" x14ac:dyDescent="0.2">
      <c r="B434" s="103">
        <v>429</v>
      </c>
      <c r="C434" s="165">
        <v>18.284121615449202</v>
      </c>
      <c r="D434" s="163">
        <v>0.2</v>
      </c>
      <c r="E434" s="161">
        <v>6</v>
      </c>
      <c r="F434" s="168">
        <v>572</v>
      </c>
      <c r="G434" s="161">
        <v>20</v>
      </c>
      <c r="H434" s="161">
        <v>20</v>
      </c>
      <c r="I434" s="161">
        <v>0</v>
      </c>
      <c r="J434" s="168">
        <v>2400</v>
      </c>
      <c r="K434" s="168">
        <v>0</v>
      </c>
      <c r="L434" s="168">
        <v>1000</v>
      </c>
      <c r="M434" s="168">
        <v>300</v>
      </c>
      <c r="N434" s="168">
        <v>2497</v>
      </c>
      <c r="O434" s="161">
        <v>4</v>
      </c>
      <c r="P434" s="168">
        <v>48</v>
      </c>
      <c r="Q434" s="168">
        <v>-49</v>
      </c>
      <c r="R434" s="161" t="s">
        <v>116</v>
      </c>
      <c r="T434" s="169">
        <f>AVERAGE(G$6:G434)</f>
        <v>23.424242424242426</v>
      </c>
      <c r="U434" s="169">
        <f>AVERAGE(H$6:H434)</f>
        <v>20.792540792540791</v>
      </c>
      <c r="V434" s="169">
        <f>AVERAGE(I$6:I434)</f>
        <v>1.3822843822843822</v>
      </c>
      <c r="W434" s="170">
        <f>AVERAGE(J$6:J434)</f>
        <v>2495.1048951048951</v>
      </c>
      <c r="X434" s="170">
        <f>AVERAGE(K$6:K434)</f>
        <v>165.87412587412587</v>
      </c>
      <c r="Y434" s="170">
        <f>AVERAGE(L$6:L434)</f>
        <v>970.51282051282055</v>
      </c>
      <c r="Z434" s="170">
        <f>AVERAGE(M$6:M434)</f>
        <v>291.15384615384613</v>
      </c>
      <c r="AA434" s="170">
        <f>AVERAGE(N$6:N434)</f>
        <v>2407.83682983683</v>
      </c>
      <c r="AB434" s="169">
        <f>AVERAGE(O$6:O434)</f>
        <v>3.0256410256410255</v>
      </c>
      <c r="AC434" s="170">
        <f>AVERAGE(P$6:P434)</f>
        <v>36.307692307692307</v>
      </c>
      <c r="AD434" s="170">
        <f>AVERAGE(Q$6:Q434)</f>
        <v>123.57575757575758</v>
      </c>
      <c r="AY434" s="5"/>
      <c r="AZ434" s="26">
        <v>429</v>
      </c>
      <c r="BA434" s="165">
        <v>17.098173230413067</v>
      </c>
      <c r="BB434" s="176">
        <v>0.05</v>
      </c>
      <c r="BC434" s="161">
        <v>8</v>
      </c>
      <c r="BD434" s="182">
        <v>390</v>
      </c>
      <c r="BE434" s="161">
        <v>24</v>
      </c>
      <c r="BF434" s="161">
        <v>22</v>
      </c>
      <c r="BG434" s="161">
        <v>2</v>
      </c>
      <c r="BH434" s="168">
        <v>3300</v>
      </c>
      <c r="BI434" s="168">
        <v>300</v>
      </c>
      <c r="BJ434" s="168">
        <v>1000</v>
      </c>
      <c r="BK434" s="168">
        <v>300</v>
      </c>
      <c r="BL434" s="168">
        <v>2615</v>
      </c>
      <c r="BM434" s="161">
        <v>1</v>
      </c>
      <c r="BN434" s="168">
        <v>15</v>
      </c>
      <c r="BO434" s="168">
        <v>700</v>
      </c>
      <c r="BP434" s="161" t="s">
        <v>116</v>
      </c>
      <c r="BR434" s="164">
        <f>AVERAGE(BE$6:BE434)</f>
        <v>19.715617715617714</v>
      </c>
      <c r="BS434" s="164">
        <f>AVERAGE(BF$6:BF434)</f>
        <v>18.941724941724942</v>
      </c>
      <c r="BT434" s="164">
        <f>AVERAGE(BG$6:BG434)</f>
        <v>0.70629370629370625</v>
      </c>
      <c r="BU434" s="167">
        <f>AVERAGE(BH$6:BH434)</f>
        <v>2841.2587412587413</v>
      </c>
      <c r="BV434" s="167">
        <f>AVERAGE(BI$6:BI434)</f>
        <v>105.94405594405595</v>
      </c>
      <c r="BW434" s="167">
        <f>AVERAGE(BJ$6:BJ434)</f>
        <v>911.77156177156178</v>
      </c>
      <c r="BX434" s="167">
        <f>AVERAGE(BK$6:BK434)</f>
        <v>273.53146853146853</v>
      </c>
      <c r="BY434" s="167">
        <f>AVERAGE(BL$6:BL434)</f>
        <v>2261.5524475524476</v>
      </c>
      <c r="BZ434" s="164">
        <f>AVERAGE(BM$6:BM434)</f>
        <v>2.2727272727272729</v>
      </c>
      <c r="CA434" s="167">
        <f>AVERAGE(BN$6:BN434)</f>
        <v>34.090909090909093</v>
      </c>
      <c r="CB434" s="167">
        <f>AVERAGE(BO$6:BO434)</f>
        <v>613.79720279720277</v>
      </c>
      <c r="DF434" s="103">
        <v>429</v>
      </c>
      <c r="DG434" s="192">
        <v>7.1075482052708532</v>
      </c>
      <c r="DH434" s="193">
        <v>0.1</v>
      </c>
      <c r="DI434" s="105">
        <v>1</v>
      </c>
      <c r="DJ434" s="194">
        <v>306</v>
      </c>
      <c r="DK434" s="105">
        <v>7</v>
      </c>
      <c r="DL434" s="105">
        <v>7</v>
      </c>
      <c r="DM434" s="105">
        <v>0</v>
      </c>
      <c r="DN434" s="194">
        <v>1260</v>
      </c>
      <c r="DO434" s="194">
        <v>0</v>
      </c>
      <c r="DP434" s="194">
        <v>350</v>
      </c>
      <c r="DQ434" s="194">
        <v>105</v>
      </c>
      <c r="DR434" s="194">
        <v>1386</v>
      </c>
      <c r="DS434" s="105">
        <v>1</v>
      </c>
      <c r="DT434" s="194">
        <v>18</v>
      </c>
      <c r="DU434" s="194">
        <v>-108</v>
      </c>
      <c r="DV434" s="105" t="s">
        <v>117</v>
      </c>
      <c r="DX434" s="164">
        <f>AVERAGE(DK$6:DK434)</f>
        <v>10.405594405594405</v>
      </c>
      <c r="DY434" s="164">
        <f>AVERAGE(DL$6:DL434)</f>
        <v>10.405594405594405</v>
      </c>
      <c r="DZ434" s="164">
        <f>AVERAGE(DM$6:DM434)</f>
        <v>0</v>
      </c>
      <c r="EA434" s="167">
        <f>AVERAGE(DN$6:DN434)</f>
        <v>1873.0069930069931</v>
      </c>
      <c r="EB434" s="167">
        <f>AVERAGE(DO$6:DO434)</f>
        <v>0</v>
      </c>
      <c r="EC434" s="167">
        <f>AVERAGE(DP$6:DP434)</f>
        <v>520.27972027972032</v>
      </c>
      <c r="ED434" s="167">
        <f>AVERAGE(DQ$6:DQ434)</f>
        <v>156.08391608391608</v>
      </c>
      <c r="EE434" s="167">
        <f>AVERAGE(DR$6:DR434)</f>
        <v>1651.5477855477855</v>
      </c>
      <c r="EF434" s="164">
        <f>AVERAGE(DS$6:DS434)</f>
        <v>0.86946386946386944</v>
      </c>
      <c r="EG434" s="167">
        <f>AVERAGE(DT$6:DT434)</f>
        <v>15.65034965034965</v>
      </c>
      <c r="EH434" s="167">
        <f>AVERAGE(DU$6:DU434)</f>
        <v>237.1095571095571</v>
      </c>
      <c r="FJ434" s="103">
        <v>429</v>
      </c>
      <c r="FK434" s="165">
        <v>6.8257833515205464</v>
      </c>
      <c r="FL434" s="163">
        <v>0.15</v>
      </c>
      <c r="FM434" s="161">
        <v>3</v>
      </c>
      <c r="FN434" s="168">
        <v>201</v>
      </c>
      <c r="FO434" s="161">
        <v>9</v>
      </c>
      <c r="FP434" s="161">
        <v>9</v>
      </c>
      <c r="FQ434" s="161">
        <v>0</v>
      </c>
      <c r="FR434" s="168">
        <v>1620</v>
      </c>
      <c r="FS434" s="168">
        <v>0</v>
      </c>
      <c r="FT434" s="168">
        <v>450</v>
      </c>
      <c r="FU434" s="168">
        <v>135</v>
      </c>
      <c r="FV434" s="168">
        <v>1411</v>
      </c>
      <c r="FW434" s="161">
        <v>1</v>
      </c>
      <c r="FX434" s="168">
        <v>36</v>
      </c>
      <c r="FY434" s="168">
        <v>245</v>
      </c>
      <c r="FZ434" s="161" t="s">
        <v>117</v>
      </c>
      <c r="GB434" s="160">
        <f>AVERAGE(FO$6:FO434)</f>
        <v>9.9207459207459205</v>
      </c>
      <c r="GC434" s="160">
        <f>AVERAGE(FP$6:FP434)</f>
        <v>9.9207459207459205</v>
      </c>
      <c r="GD434" s="160">
        <f>AVERAGE(FQ$6:FQ434)</f>
        <v>0</v>
      </c>
      <c r="GE434" s="166">
        <f>AVERAGE(FR$6:FR434)</f>
        <v>1785.7342657342658</v>
      </c>
      <c r="GF434" s="166">
        <f>AVERAGE(FS$6:FS434)</f>
        <v>0</v>
      </c>
      <c r="GG434" s="166">
        <f>AVERAGE(FT$6:FT434)</f>
        <v>496.03729603729602</v>
      </c>
      <c r="GH434" s="166">
        <f>AVERAGE(FU$6:FU434)</f>
        <v>148.8111888111888</v>
      </c>
      <c r="GI434" s="166">
        <f>AVERAGE(FV$6:FV434)</f>
        <v>1628.4358974358975</v>
      </c>
      <c r="GJ434" s="160">
        <f>AVERAGE(FW$6:FW434)</f>
        <v>0.84149184149184153</v>
      </c>
      <c r="GK434" s="166">
        <f>AVERAGE(FX$6:FX434)</f>
        <v>30.293706293706293</v>
      </c>
      <c r="GL434" s="166">
        <f>AVERAGE(FY$6:FY434)</f>
        <v>187.5920745920746</v>
      </c>
      <c r="HM434" s="98">
        <v>429</v>
      </c>
      <c r="HN434" s="179">
        <v>17.320940373064229</v>
      </c>
      <c r="HO434" s="188">
        <v>0.2</v>
      </c>
      <c r="HP434" s="177">
        <v>10</v>
      </c>
      <c r="HQ434" s="191">
        <v>181</v>
      </c>
      <c r="HR434" s="177">
        <v>24</v>
      </c>
      <c r="HS434" s="177">
        <v>23</v>
      </c>
      <c r="HT434" s="177">
        <v>3</v>
      </c>
      <c r="HU434" s="191">
        <v>3450</v>
      </c>
      <c r="HV434" s="191">
        <v>450</v>
      </c>
      <c r="HW434" s="191">
        <v>1000</v>
      </c>
      <c r="HX434" s="191">
        <v>300</v>
      </c>
      <c r="HY434" s="191">
        <v>2556</v>
      </c>
      <c r="HZ434" s="177">
        <v>3</v>
      </c>
      <c r="IA434" s="191">
        <v>90</v>
      </c>
      <c r="IB434" s="191">
        <v>984</v>
      </c>
      <c r="IC434" s="177" t="s">
        <v>116</v>
      </c>
      <c r="IE434" s="164">
        <f>AVERAGE(HR$6:HR434)</f>
        <v>19.846153846153847</v>
      </c>
      <c r="IF434" s="164">
        <f>AVERAGE(HS$6:HS434)</f>
        <v>19.198135198135198</v>
      </c>
      <c r="IG434" s="164">
        <f>AVERAGE(HT$6:HT434)</f>
        <v>1.0233100233100234</v>
      </c>
      <c r="IH434" s="167">
        <f>AVERAGE(HU$6:HU434)</f>
        <v>2879.7202797202799</v>
      </c>
      <c r="II434" s="167">
        <f>AVERAGE(HV$6:HV434)</f>
        <v>153.49650349650349</v>
      </c>
      <c r="IJ434" s="167">
        <f>AVERAGE(HW$6:HW434)</f>
        <v>908.74125874125878</v>
      </c>
      <c r="IK434" s="167">
        <f>AVERAGE(HX$6:HX434)</f>
        <v>272.6223776223776</v>
      </c>
      <c r="IL434" s="167">
        <f>AVERAGE(HY$6:HY434)</f>
        <v>2311.7062937062938</v>
      </c>
      <c r="IM434" s="164">
        <f>AVERAGE(HZ$6:HZ434)</f>
        <v>2.4102564102564101</v>
      </c>
      <c r="IN434" s="167">
        <f>AVERAGE(IA$6:IA434)</f>
        <v>72.307692307692307</v>
      </c>
      <c r="IO434" s="167">
        <f>AVERAGE(IB$6:IB434)</f>
        <v>640.32167832167829</v>
      </c>
    </row>
    <row r="435" spans="2:249" x14ac:dyDescent="0.2">
      <c r="B435" s="103">
        <v>430</v>
      </c>
      <c r="C435" s="165">
        <v>24.419445657945605</v>
      </c>
      <c r="D435" s="163">
        <v>0.25</v>
      </c>
      <c r="E435" s="161">
        <v>1</v>
      </c>
      <c r="F435" s="168">
        <v>554</v>
      </c>
      <c r="G435" s="161">
        <v>19</v>
      </c>
      <c r="H435" s="161">
        <v>19</v>
      </c>
      <c r="I435" s="161">
        <v>0</v>
      </c>
      <c r="J435" s="168">
        <v>2280</v>
      </c>
      <c r="K435" s="168">
        <v>0</v>
      </c>
      <c r="L435" s="168">
        <v>950</v>
      </c>
      <c r="M435" s="168">
        <v>285</v>
      </c>
      <c r="N435" s="168">
        <v>2414</v>
      </c>
      <c r="O435" s="161">
        <v>6</v>
      </c>
      <c r="P435" s="168">
        <v>72</v>
      </c>
      <c r="Q435" s="168">
        <v>-62</v>
      </c>
      <c r="R435" s="161" t="s">
        <v>117</v>
      </c>
      <c r="T435" s="169">
        <f>AVERAGE(G$6:G435)</f>
        <v>23.413953488372094</v>
      </c>
      <c r="U435" s="169">
        <f>AVERAGE(H$6:H435)</f>
        <v>20.788372093023256</v>
      </c>
      <c r="V435" s="169">
        <f>AVERAGE(I$6:I435)</f>
        <v>1.3790697674418604</v>
      </c>
      <c r="W435" s="170">
        <f>AVERAGE(J$6:J435)</f>
        <v>2494.6046511627906</v>
      </c>
      <c r="X435" s="170">
        <f>AVERAGE(K$6:K435)</f>
        <v>165.48837209302326</v>
      </c>
      <c r="Y435" s="170">
        <f>AVERAGE(L$6:L435)</f>
        <v>970.46511627906978</v>
      </c>
      <c r="Z435" s="170">
        <f>AVERAGE(M$6:M435)</f>
        <v>291.13953488372096</v>
      </c>
      <c r="AA435" s="170">
        <f>AVERAGE(N$6:N435)</f>
        <v>2407.8511627906978</v>
      </c>
      <c r="AB435" s="169">
        <f>AVERAGE(O$6:O435)</f>
        <v>3.0325581395348835</v>
      </c>
      <c r="AC435" s="170">
        <f>AVERAGE(P$6:P435)</f>
        <v>36.390697674418604</v>
      </c>
      <c r="AD435" s="170">
        <f>AVERAGE(Q$6:Q435)</f>
        <v>123.14418604651163</v>
      </c>
      <c r="AY435" s="5"/>
      <c r="AZ435" s="26">
        <v>430</v>
      </c>
      <c r="BA435" s="165">
        <v>20.225052428074527</v>
      </c>
      <c r="BB435" s="176">
        <v>0.15</v>
      </c>
      <c r="BC435" s="161">
        <v>1</v>
      </c>
      <c r="BD435" s="182">
        <v>356</v>
      </c>
      <c r="BE435" s="161">
        <v>18</v>
      </c>
      <c r="BF435" s="161">
        <v>18</v>
      </c>
      <c r="BG435" s="161">
        <v>0</v>
      </c>
      <c r="BH435" s="168">
        <v>2700</v>
      </c>
      <c r="BI435" s="168">
        <v>0</v>
      </c>
      <c r="BJ435" s="168">
        <v>900</v>
      </c>
      <c r="BK435" s="168">
        <v>270</v>
      </c>
      <c r="BL435" s="168">
        <v>2151</v>
      </c>
      <c r="BM435" s="161">
        <v>3</v>
      </c>
      <c r="BN435" s="168">
        <v>45</v>
      </c>
      <c r="BO435" s="168">
        <v>594</v>
      </c>
      <c r="BP435" s="161" t="s">
        <v>117</v>
      </c>
      <c r="BR435" s="164">
        <f>AVERAGE(BE$6:BE435)</f>
        <v>19.711627906976744</v>
      </c>
      <c r="BS435" s="164">
        <f>AVERAGE(BF$6:BF435)</f>
        <v>18.939534883720931</v>
      </c>
      <c r="BT435" s="164">
        <f>AVERAGE(BG$6:BG435)</f>
        <v>0.70465116279069773</v>
      </c>
      <c r="BU435" s="167">
        <f>AVERAGE(BH$6:BH435)</f>
        <v>2840.9302325581393</v>
      </c>
      <c r="BV435" s="167">
        <f>AVERAGE(BI$6:BI435)</f>
        <v>105.69767441860465</v>
      </c>
      <c r="BW435" s="167">
        <f>AVERAGE(BJ$6:BJ435)</f>
        <v>911.74418604651157</v>
      </c>
      <c r="BX435" s="167">
        <f>AVERAGE(BK$6:BK435)</f>
        <v>273.52325581395348</v>
      </c>
      <c r="BY435" s="167">
        <f>AVERAGE(BL$6:BL435)</f>
        <v>2261.2953488372091</v>
      </c>
      <c r="BZ435" s="164">
        <f>AVERAGE(BM$6:BM435)</f>
        <v>2.2744186046511627</v>
      </c>
      <c r="CA435" s="167">
        <f>AVERAGE(BN$6:BN435)</f>
        <v>34.116279069767444</v>
      </c>
      <c r="CB435" s="167">
        <f>AVERAGE(BO$6:BO435)</f>
        <v>613.75116279069766</v>
      </c>
      <c r="DF435" s="103">
        <v>430</v>
      </c>
      <c r="DG435" s="192">
        <v>7.6845074468340773</v>
      </c>
      <c r="DH435" s="193">
        <v>0.1</v>
      </c>
      <c r="DI435" s="105">
        <v>5</v>
      </c>
      <c r="DJ435" s="194">
        <v>385</v>
      </c>
      <c r="DK435" s="105">
        <v>12</v>
      </c>
      <c r="DL435" s="105">
        <v>12</v>
      </c>
      <c r="DM435" s="105">
        <v>0</v>
      </c>
      <c r="DN435" s="194">
        <v>2160</v>
      </c>
      <c r="DO435" s="194">
        <v>0</v>
      </c>
      <c r="DP435" s="194">
        <v>600</v>
      </c>
      <c r="DQ435" s="194">
        <v>180</v>
      </c>
      <c r="DR435" s="194">
        <v>1790</v>
      </c>
      <c r="DS435" s="105">
        <v>1</v>
      </c>
      <c r="DT435" s="194">
        <v>18</v>
      </c>
      <c r="DU435" s="194">
        <v>388</v>
      </c>
      <c r="DV435" s="105" t="s">
        <v>117</v>
      </c>
      <c r="DX435" s="164">
        <f>AVERAGE(DK$6:DK435)</f>
        <v>10.409302325581395</v>
      </c>
      <c r="DY435" s="164">
        <f>AVERAGE(DL$6:DL435)</f>
        <v>10.409302325581395</v>
      </c>
      <c r="DZ435" s="164">
        <f>AVERAGE(DM$6:DM435)</f>
        <v>0</v>
      </c>
      <c r="EA435" s="167">
        <f>AVERAGE(DN$6:DN435)</f>
        <v>1873.6744186046512</v>
      </c>
      <c r="EB435" s="167">
        <f>AVERAGE(DO$6:DO435)</f>
        <v>0</v>
      </c>
      <c r="EC435" s="167">
        <f>AVERAGE(DP$6:DP435)</f>
        <v>520.46511627906978</v>
      </c>
      <c r="ED435" s="167">
        <f>AVERAGE(DQ$6:DQ435)</f>
        <v>156.13953488372093</v>
      </c>
      <c r="EE435" s="167">
        <f>AVERAGE(DR$6:DR435)</f>
        <v>1651.8697674418604</v>
      </c>
      <c r="EF435" s="164">
        <f>AVERAGE(DS$6:DS435)</f>
        <v>0.86976744186046506</v>
      </c>
      <c r="EG435" s="167">
        <f>AVERAGE(DT$6:DT435)</f>
        <v>15.655813953488373</v>
      </c>
      <c r="EH435" s="167">
        <f>AVERAGE(DU$6:DU435)</f>
        <v>237.46046511627907</v>
      </c>
      <c r="FJ435" s="103">
        <v>430</v>
      </c>
      <c r="FK435" s="165">
        <v>6.8333331075180039</v>
      </c>
      <c r="FL435" s="163">
        <v>0.15</v>
      </c>
      <c r="FM435" s="161">
        <v>1</v>
      </c>
      <c r="FN435" s="168">
        <v>557</v>
      </c>
      <c r="FO435" s="161">
        <v>7</v>
      </c>
      <c r="FP435" s="161">
        <v>7</v>
      </c>
      <c r="FQ435" s="161">
        <v>0</v>
      </c>
      <c r="FR435" s="168">
        <v>1260</v>
      </c>
      <c r="FS435" s="168">
        <v>0</v>
      </c>
      <c r="FT435" s="168">
        <v>350</v>
      </c>
      <c r="FU435" s="168">
        <v>105</v>
      </c>
      <c r="FV435" s="168">
        <v>1637</v>
      </c>
      <c r="FW435" s="161">
        <v>1</v>
      </c>
      <c r="FX435" s="168">
        <v>36</v>
      </c>
      <c r="FY435" s="168">
        <v>-341</v>
      </c>
      <c r="FZ435" s="161" t="s">
        <v>117</v>
      </c>
      <c r="GB435" s="160">
        <f>AVERAGE(FO$6:FO435)</f>
        <v>9.9139534883720923</v>
      </c>
      <c r="GC435" s="160">
        <f>AVERAGE(FP$6:FP435)</f>
        <v>9.9139534883720923</v>
      </c>
      <c r="GD435" s="160">
        <f>AVERAGE(FQ$6:FQ435)</f>
        <v>0</v>
      </c>
      <c r="GE435" s="166">
        <f>AVERAGE(FR$6:FR435)</f>
        <v>1784.5116279069769</v>
      </c>
      <c r="GF435" s="166">
        <f>AVERAGE(FS$6:FS435)</f>
        <v>0</v>
      </c>
      <c r="GG435" s="166">
        <f>AVERAGE(FT$6:FT435)</f>
        <v>495.69767441860466</v>
      </c>
      <c r="GH435" s="166">
        <f>AVERAGE(FU$6:FU435)</f>
        <v>148.7093023255814</v>
      </c>
      <c r="GI435" s="166">
        <f>AVERAGE(FV$6:FV435)</f>
        <v>1628.4558139534884</v>
      </c>
      <c r="GJ435" s="160">
        <f>AVERAGE(FW$6:FW435)</f>
        <v>0.8418604651162791</v>
      </c>
      <c r="GK435" s="166">
        <f>AVERAGE(FX$6:FX435)</f>
        <v>30.306976744186045</v>
      </c>
      <c r="GL435" s="166">
        <f>AVERAGE(FY$6:FY435)</f>
        <v>186.36279069767443</v>
      </c>
      <c r="HM435" s="98">
        <v>430</v>
      </c>
      <c r="HN435" s="179">
        <v>14.178349959936838</v>
      </c>
      <c r="HO435" s="188">
        <v>0.2</v>
      </c>
      <c r="HP435" s="177">
        <v>6</v>
      </c>
      <c r="HQ435" s="191">
        <v>570</v>
      </c>
      <c r="HR435" s="177">
        <v>17</v>
      </c>
      <c r="HS435" s="177">
        <v>17</v>
      </c>
      <c r="HT435" s="177">
        <v>0</v>
      </c>
      <c r="HU435" s="191">
        <v>2550</v>
      </c>
      <c r="HV435" s="191">
        <v>0</v>
      </c>
      <c r="HW435" s="191">
        <v>850</v>
      </c>
      <c r="HX435" s="191">
        <v>255</v>
      </c>
      <c r="HY435" s="191">
        <v>2300</v>
      </c>
      <c r="HZ435" s="177">
        <v>3</v>
      </c>
      <c r="IA435" s="191">
        <v>90</v>
      </c>
      <c r="IB435" s="191">
        <v>340</v>
      </c>
      <c r="IC435" s="177" t="s">
        <v>117</v>
      </c>
      <c r="IE435" s="164">
        <f>AVERAGE(HR$6:HR435)</f>
        <v>19.83953488372093</v>
      </c>
      <c r="IF435" s="164">
        <f>AVERAGE(HS$6:HS435)</f>
        <v>19.193023255813955</v>
      </c>
      <c r="IG435" s="164">
        <f>AVERAGE(HT$6:HT435)</f>
        <v>1.0209302325581395</v>
      </c>
      <c r="IH435" s="167">
        <f>AVERAGE(HU$6:HU435)</f>
        <v>2878.953488372093</v>
      </c>
      <c r="II435" s="167">
        <f>AVERAGE(HV$6:HV435)</f>
        <v>153.13953488372093</v>
      </c>
      <c r="IJ435" s="167">
        <f>AVERAGE(HW$6:HW435)</f>
        <v>908.60465116279067</v>
      </c>
      <c r="IK435" s="167">
        <f>AVERAGE(HX$6:HX435)</f>
        <v>272.58139534883719</v>
      </c>
      <c r="IL435" s="167">
        <f>AVERAGE(HY$6:HY435)</f>
        <v>2311.6790697674419</v>
      </c>
      <c r="IM435" s="164">
        <f>AVERAGE(HZ$6:HZ435)</f>
        <v>2.4116279069767441</v>
      </c>
      <c r="IN435" s="167">
        <f>AVERAGE(IA$6:IA435)</f>
        <v>72.348837209302332</v>
      </c>
      <c r="IO435" s="167">
        <f>AVERAGE(IB$6:IB435)</f>
        <v>639.62325581395351</v>
      </c>
    </row>
    <row r="436" spans="2:249" x14ac:dyDescent="0.2">
      <c r="B436" s="103">
        <v>431</v>
      </c>
      <c r="C436" s="165">
        <v>23.458760283975298</v>
      </c>
      <c r="D436" s="163">
        <v>0.25</v>
      </c>
      <c r="E436" s="161">
        <v>3</v>
      </c>
      <c r="F436" s="168">
        <v>236</v>
      </c>
      <c r="G436" s="161">
        <v>20</v>
      </c>
      <c r="H436" s="161">
        <v>20</v>
      </c>
      <c r="I436" s="161">
        <v>0</v>
      </c>
      <c r="J436" s="168">
        <v>2400</v>
      </c>
      <c r="K436" s="168">
        <v>0</v>
      </c>
      <c r="L436" s="168">
        <v>1000</v>
      </c>
      <c r="M436" s="168">
        <v>300</v>
      </c>
      <c r="N436" s="168">
        <v>2161</v>
      </c>
      <c r="O436" s="161">
        <v>6</v>
      </c>
      <c r="P436" s="168">
        <v>72</v>
      </c>
      <c r="Q436" s="168">
        <v>311</v>
      </c>
      <c r="R436" s="161" t="s">
        <v>116</v>
      </c>
      <c r="T436" s="169">
        <f>AVERAGE(G$6:G436)</f>
        <v>23.406032482598608</v>
      </c>
      <c r="U436" s="169">
        <f>AVERAGE(H$6:H436)</f>
        <v>20.786542923433874</v>
      </c>
      <c r="V436" s="169">
        <f>AVERAGE(I$6:I436)</f>
        <v>1.3758700696055683</v>
      </c>
      <c r="W436" s="170">
        <f>AVERAGE(J$6:J436)</f>
        <v>2494.3851508120651</v>
      </c>
      <c r="X436" s="170">
        <f>AVERAGE(K$6:K436)</f>
        <v>165.1044083526682</v>
      </c>
      <c r="Y436" s="170">
        <f>AVERAGE(L$6:L436)</f>
        <v>970.53364269141537</v>
      </c>
      <c r="Z436" s="170">
        <f>AVERAGE(M$6:M436)</f>
        <v>291.16009280742458</v>
      </c>
      <c r="AA436" s="170">
        <f>AVERAGE(N$6:N436)</f>
        <v>2407.2784222737819</v>
      </c>
      <c r="AB436" s="169">
        <f>AVERAGE(O$6:O436)</f>
        <v>3.0394431554524362</v>
      </c>
      <c r="AC436" s="170">
        <f>AVERAGE(P$6:P436)</f>
        <v>36.473317865429237</v>
      </c>
      <c r="AD436" s="170">
        <f>AVERAGE(Q$6:Q436)</f>
        <v>123.5800464037123</v>
      </c>
      <c r="AY436" s="5"/>
      <c r="AZ436" s="26">
        <v>431</v>
      </c>
      <c r="BA436" s="165">
        <v>16.136863583883162</v>
      </c>
      <c r="BB436" s="176">
        <v>0.15</v>
      </c>
      <c r="BC436" s="161">
        <v>3</v>
      </c>
      <c r="BD436" s="182">
        <v>422</v>
      </c>
      <c r="BE436" s="161">
        <v>17</v>
      </c>
      <c r="BF436" s="161">
        <v>17</v>
      </c>
      <c r="BG436" s="161">
        <v>0</v>
      </c>
      <c r="BH436" s="168">
        <v>2550</v>
      </c>
      <c r="BI436" s="168">
        <v>0</v>
      </c>
      <c r="BJ436" s="168">
        <v>850</v>
      </c>
      <c r="BK436" s="168">
        <v>255</v>
      </c>
      <c r="BL436" s="168">
        <v>2152</v>
      </c>
      <c r="BM436" s="161">
        <v>2</v>
      </c>
      <c r="BN436" s="168">
        <v>30</v>
      </c>
      <c r="BO436" s="168">
        <v>428</v>
      </c>
      <c r="BP436" s="161" t="s">
        <v>117</v>
      </c>
      <c r="BR436" s="164">
        <f>AVERAGE(BE$6:BE436)</f>
        <v>19.705336426914155</v>
      </c>
      <c r="BS436" s="164">
        <f>AVERAGE(BF$6:BF436)</f>
        <v>18.935034802784223</v>
      </c>
      <c r="BT436" s="164">
        <f>AVERAGE(BG$6:BG436)</f>
        <v>0.70301624129930396</v>
      </c>
      <c r="BU436" s="167">
        <f>AVERAGE(BH$6:BH436)</f>
        <v>2840.2552204176336</v>
      </c>
      <c r="BV436" s="167">
        <f>AVERAGE(BI$6:BI436)</f>
        <v>105.4524361948956</v>
      </c>
      <c r="BW436" s="167">
        <f>AVERAGE(BJ$6:BJ436)</f>
        <v>911.60092807424599</v>
      </c>
      <c r="BX436" s="167">
        <f>AVERAGE(BK$6:BK436)</f>
        <v>273.48027842227378</v>
      </c>
      <c r="BY436" s="167">
        <f>AVERAGE(BL$6:BL436)</f>
        <v>2261.0417633410675</v>
      </c>
      <c r="BZ436" s="164">
        <f>AVERAGE(BM$6:BM436)</f>
        <v>2.2737819025522041</v>
      </c>
      <c r="CA436" s="167">
        <f>AVERAGE(BN$6:BN436)</f>
        <v>34.106728538283065</v>
      </c>
      <c r="CB436" s="167">
        <f>AVERAGE(BO$6:BO436)</f>
        <v>613.32018561484915</v>
      </c>
      <c r="DF436" s="103">
        <v>431</v>
      </c>
      <c r="DG436" s="192">
        <v>9.3616712942446512</v>
      </c>
      <c r="DH436" s="193">
        <v>0.15</v>
      </c>
      <c r="DI436" s="105">
        <v>1</v>
      </c>
      <c r="DJ436" s="194">
        <v>409</v>
      </c>
      <c r="DK436" s="105">
        <v>9</v>
      </c>
      <c r="DL436" s="105">
        <v>9</v>
      </c>
      <c r="DM436" s="105">
        <v>0</v>
      </c>
      <c r="DN436" s="194">
        <v>1620</v>
      </c>
      <c r="DO436" s="194">
        <v>0</v>
      </c>
      <c r="DP436" s="194">
        <v>450</v>
      </c>
      <c r="DQ436" s="194">
        <v>135</v>
      </c>
      <c r="DR436" s="194">
        <v>1619</v>
      </c>
      <c r="DS436" s="105">
        <v>1</v>
      </c>
      <c r="DT436" s="194">
        <v>18</v>
      </c>
      <c r="DU436" s="194">
        <v>19</v>
      </c>
      <c r="DV436" s="105" t="s">
        <v>117</v>
      </c>
      <c r="DX436" s="164">
        <f>AVERAGE(DK$6:DK436)</f>
        <v>10.406032482598608</v>
      </c>
      <c r="DY436" s="164">
        <f>AVERAGE(DL$6:DL436)</f>
        <v>10.406032482598608</v>
      </c>
      <c r="DZ436" s="164">
        <f>AVERAGE(DM$6:DM436)</f>
        <v>0</v>
      </c>
      <c r="EA436" s="167">
        <f>AVERAGE(DN$6:DN436)</f>
        <v>1873.0858468677495</v>
      </c>
      <c r="EB436" s="167">
        <f>AVERAGE(DO$6:DO436)</f>
        <v>0</v>
      </c>
      <c r="EC436" s="167">
        <f>AVERAGE(DP$6:DP436)</f>
        <v>520.30162412993036</v>
      </c>
      <c r="ED436" s="167">
        <f>AVERAGE(DQ$6:DQ436)</f>
        <v>156.09048723897911</v>
      </c>
      <c r="EE436" s="167">
        <f>AVERAGE(DR$6:DR436)</f>
        <v>1651.7935034802783</v>
      </c>
      <c r="EF436" s="164">
        <f>AVERAGE(DS$6:DS436)</f>
        <v>0.87006960556844548</v>
      </c>
      <c r="EG436" s="167">
        <f>AVERAGE(DT$6:DT436)</f>
        <v>15.661252900232018</v>
      </c>
      <c r="EH436" s="167">
        <f>AVERAGE(DU$6:DU436)</f>
        <v>236.95359628770302</v>
      </c>
      <c r="FJ436" s="103">
        <v>431</v>
      </c>
      <c r="FK436" s="165">
        <v>7.5882462536587685</v>
      </c>
      <c r="FL436" s="163">
        <v>0.1</v>
      </c>
      <c r="FM436" s="161">
        <v>1</v>
      </c>
      <c r="FN436" s="168">
        <v>356</v>
      </c>
      <c r="FO436" s="161">
        <v>8</v>
      </c>
      <c r="FP436" s="161">
        <v>8</v>
      </c>
      <c r="FQ436" s="161">
        <v>0</v>
      </c>
      <c r="FR436" s="168">
        <v>1440</v>
      </c>
      <c r="FS436" s="168">
        <v>0</v>
      </c>
      <c r="FT436" s="168">
        <v>400</v>
      </c>
      <c r="FU436" s="168">
        <v>120</v>
      </c>
      <c r="FV436" s="168">
        <v>1501</v>
      </c>
      <c r="FW436" s="161">
        <v>1</v>
      </c>
      <c r="FX436" s="168">
        <v>36</v>
      </c>
      <c r="FY436" s="168">
        <v>-25</v>
      </c>
      <c r="FZ436" s="161" t="s">
        <v>117</v>
      </c>
      <c r="GB436" s="160">
        <f>AVERAGE(FO$6:FO436)</f>
        <v>9.9095127610208813</v>
      </c>
      <c r="GC436" s="160">
        <f>AVERAGE(FP$6:FP436)</f>
        <v>9.9095127610208813</v>
      </c>
      <c r="GD436" s="160">
        <f>AVERAGE(FQ$6:FQ436)</f>
        <v>0</v>
      </c>
      <c r="GE436" s="166">
        <f>AVERAGE(FR$6:FR436)</f>
        <v>1783.7122969837587</v>
      </c>
      <c r="GF436" s="166">
        <f>AVERAGE(FS$6:FS436)</f>
        <v>0</v>
      </c>
      <c r="GG436" s="166">
        <f>AVERAGE(FT$6:FT436)</f>
        <v>495.47563805104409</v>
      </c>
      <c r="GH436" s="166">
        <f>AVERAGE(FU$6:FU436)</f>
        <v>148.64269141531324</v>
      </c>
      <c r="GI436" s="166">
        <f>AVERAGE(FV$6:FV436)</f>
        <v>1628.1600928074247</v>
      </c>
      <c r="GJ436" s="160">
        <f>AVERAGE(FW$6:FW436)</f>
        <v>0.84222737819025517</v>
      </c>
      <c r="GK436" s="166">
        <f>AVERAGE(FX$6:FX436)</f>
        <v>30.320185614849187</v>
      </c>
      <c r="GL436" s="166">
        <f>AVERAGE(FY$6:FY436)</f>
        <v>185.87238979118328</v>
      </c>
      <c r="HM436" s="98">
        <v>431</v>
      </c>
      <c r="HN436" s="179">
        <v>15.743991673012872</v>
      </c>
      <c r="HO436" s="188">
        <v>0.1</v>
      </c>
      <c r="HP436" s="177">
        <v>4</v>
      </c>
      <c r="HQ436" s="191">
        <v>502</v>
      </c>
      <c r="HR436" s="177">
        <v>18</v>
      </c>
      <c r="HS436" s="177">
        <v>18</v>
      </c>
      <c r="HT436" s="177">
        <v>0</v>
      </c>
      <c r="HU436" s="191">
        <v>2700</v>
      </c>
      <c r="HV436" s="191">
        <v>0</v>
      </c>
      <c r="HW436" s="191">
        <v>900</v>
      </c>
      <c r="HX436" s="191">
        <v>270</v>
      </c>
      <c r="HY436" s="191">
        <v>2297</v>
      </c>
      <c r="HZ436" s="177">
        <v>2</v>
      </c>
      <c r="IA436" s="191">
        <v>60</v>
      </c>
      <c r="IB436" s="191">
        <v>463</v>
      </c>
      <c r="IC436" s="177" t="s">
        <v>117</v>
      </c>
      <c r="IE436" s="164">
        <f>AVERAGE(HR$6:HR436)</f>
        <v>19.835266821345709</v>
      </c>
      <c r="IF436" s="164">
        <f>AVERAGE(HS$6:HS436)</f>
        <v>19.190255220417633</v>
      </c>
      <c r="IG436" s="164">
        <f>AVERAGE(HT$6:HT436)</f>
        <v>1.0185614849187936</v>
      </c>
      <c r="IH436" s="167">
        <f>AVERAGE(HU$6:HU436)</f>
        <v>2878.538283062645</v>
      </c>
      <c r="II436" s="167">
        <f>AVERAGE(HV$6:HV436)</f>
        <v>152.78422273781902</v>
      </c>
      <c r="IJ436" s="167">
        <f>AVERAGE(HW$6:HW436)</f>
        <v>908.58468677494204</v>
      </c>
      <c r="IK436" s="167">
        <f>AVERAGE(HX$6:HX436)</f>
        <v>272.57540603248259</v>
      </c>
      <c r="IL436" s="167">
        <f>AVERAGE(HY$6:HY436)</f>
        <v>2311.6450116009282</v>
      </c>
      <c r="IM436" s="164">
        <f>AVERAGE(HZ$6:HZ436)</f>
        <v>2.4106728538283062</v>
      </c>
      <c r="IN436" s="167">
        <f>AVERAGE(IA$6:IA436)</f>
        <v>72.320185614849194</v>
      </c>
      <c r="IO436" s="167">
        <f>AVERAGE(IB$6:IB436)</f>
        <v>639.2134570765661</v>
      </c>
    </row>
    <row r="437" spans="2:249" x14ac:dyDescent="0.2">
      <c r="B437" s="103">
        <v>432</v>
      </c>
      <c r="C437" s="165">
        <v>21.892344604383275</v>
      </c>
      <c r="D437" s="163">
        <v>0.25</v>
      </c>
      <c r="E437" s="161">
        <v>4</v>
      </c>
      <c r="F437" s="168">
        <v>284</v>
      </c>
      <c r="G437" s="161">
        <v>21</v>
      </c>
      <c r="H437" s="161">
        <v>21</v>
      </c>
      <c r="I437" s="161">
        <v>1</v>
      </c>
      <c r="J437" s="168">
        <v>2520</v>
      </c>
      <c r="K437" s="168">
        <v>120</v>
      </c>
      <c r="L437" s="168">
        <v>1000</v>
      </c>
      <c r="M437" s="168">
        <v>300</v>
      </c>
      <c r="N437" s="168">
        <v>2329</v>
      </c>
      <c r="O437" s="161">
        <v>5</v>
      </c>
      <c r="P437" s="168">
        <v>60</v>
      </c>
      <c r="Q437" s="168">
        <v>251</v>
      </c>
      <c r="R437" s="161" t="s">
        <v>116</v>
      </c>
      <c r="T437" s="169">
        <f>AVERAGE(G$6:G437)</f>
        <v>23.400462962962962</v>
      </c>
      <c r="U437" s="169">
        <f>AVERAGE(H$6:H437)</f>
        <v>20.787037037037038</v>
      </c>
      <c r="V437" s="169">
        <f>AVERAGE(I$6:I437)</f>
        <v>1.375</v>
      </c>
      <c r="W437" s="170">
        <f>AVERAGE(J$6:J437)</f>
        <v>2494.4444444444443</v>
      </c>
      <c r="X437" s="170">
        <f>AVERAGE(K$6:K437)</f>
        <v>165</v>
      </c>
      <c r="Y437" s="170">
        <f>AVERAGE(L$6:L437)</f>
        <v>970.60185185185185</v>
      </c>
      <c r="Z437" s="170">
        <f>AVERAGE(M$6:M437)</f>
        <v>291.18055555555554</v>
      </c>
      <c r="AA437" s="170">
        <f>AVERAGE(N$6:N437)</f>
        <v>2407.0972222222222</v>
      </c>
      <c r="AB437" s="169">
        <f>AVERAGE(O$6:O437)</f>
        <v>3.0439814814814814</v>
      </c>
      <c r="AC437" s="170">
        <f>AVERAGE(P$6:P437)</f>
        <v>36.527777777777779</v>
      </c>
      <c r="AD437" s="170">
        <f>AVERAGE(Q$6:Q437)</f>
        <v>123.875</v>
      </c>
      <c r="AY437" s="5"/>
      <c r="AZ437" s="26">
        <v>432</v>
      </c>
      <c r="BA437" s="165">
        <v>19.907213946684038</v>
      </c>
      <c r="BB437" s="176">
        <v>0.1</v>
      </c>
      <c r="BC437" s="161">
        <v>2</v>
      </c>
      <c r="BD437" s="182">
        <v>347</v>
      </c>
      <c r="BE437" s="161">
        <v>20</v>
      </c>
      <c r="BF437" s="161">
        <v>20</v>
      </c>
      <c r="BG437" s="161">
        <v>0</v>
      </c>
      <c r="BH437" s="168">
        <v>3000</v>
      </c>
      <c r="BI437" s="168">
        <v>0</v>
      </c>
      <c r="BJ437" s="168">
        <v>1000</v>
      </c>
      <c r="BK437" s="168">
        <v>300</v>
      </c>
      <c r="BL437" s="168">
        <v>2272</v>
      </c>
      <c r="BM437" s="161">
        <v>2</v>
      </c>
      <c r="BN437" s="168">
        <v>30</v>
      </c>
      <c r="BO437" s="168">
        <v>758</v>
      </c>
      <c r="BP437" s="161" t="s">
        <v>116</v>
      </c>
      <c r="BR437" s="164">
        <f>AVERAGE(BE$6:BE437)</f>
        <v>19.706018518518519</v>
      </c>
      <c r="BS437" s="164">
        <f>AVERAGE(BF$6:BF437)</f>
        <v>18.9375</v>
      </c>
      <c r="BT437" s="164">
        <f>AVERAGE(BG$6:BG437)</f>
        <v>0.70138888888888884</v>
      </c>
      <c r="BU437" s="167">
        <f>AVERAGE(BH$6:BH437)</f>
        <v>2840.625</v>
      </c>
      <c r="BV437" s="167">
        <f>AVERAGE(BI$6:BI437)</f>
        <v>105.20833333333333</v>
      </c>
      <c r="BW437" s="167">
        <f>AVERAGE(BJ$6:BJ437)</f>
        <v>911.80555555555554</v>
      </c>
      <c r="BX437" s="167">
        <f>AVERAGE(BK$6:BK437)</f>
        <v>273.54166666666669</v>
      </c>
      <c r="BY437" s="167">
        <f>AVERAGE(BL$6:BL437)</f>
        <v>2261.0671296296296</v>
      </c>
      <c r="BZ437" s="164">
        <f>AVERAGE(BM$6:BM437)</f>
        <v>2.2731481481481484</v>
      </c>
      <c r="CA437" s="167">
        <f>AVERAGE(BN$6:BN437)</f>
        <v>34.097222222222221</v>
      </c>
      <c r="CB437" s="167">
        <f>AVERAGE(BO$6:BO437)</f>
        <v>613.65509259259261</v>
      </c>
      <c r="DF437" s="103">
        <v>432</v>
      </c>
      <c r="DG437" s="192">
        <v>7.347359279023487</v>
      </c>
      <c r="DH437" s="193">
        <v>0.15</v>
      </c>
      <c r="DI437" s="105">
        <v>6</v>
      </c>
      <c r="DJ437" s="194">
        <v>200</v>
      </c>
      <c r="DK437" s="105">
        <v>12</v>
      </c>
      <c r="DL437" s="105">
        <v>12</v>
      </c>
      <c r="DM437" s="105">
        <v>0</v>
      </c>
      <c r="DN437" s="194">
        <v>2160</v>
      </c>
      <c r="DO437" s="194">
        <v>0</v>
      </c>
      <c r="DP437" s="194">
        <v>600</v>
      </c>
      <c r="DQ437" s="194">
        <v>180</v>
      </c>
      <c r="DR437" s="194">
        <v>1605</v>
      </c>
      <c r="DS437" s="105">
        <v>1</v>
      </c>
      <c r="DT437" s="194">
        <v>18</v>
      </c>
      <c r="DU437" s="194">
        <v>573</v>
      </c>
      <c r="DV437" s="105" t="s">
        <v>117</v>
      </c>
      <c r="DX437" s="164">
        <f>AVERAGE(DK$6:DK437)</f>
        <v>10.409722222222221</v>
      </c>
      <c r="DY437" s="164">
        <f>AVERAGE(DL$6:DL437)</f>
        <v>10.409722222222221</v>
      </c>
      <c r="DZ437" s="164">
        <f>AVERAGE(DM$6:DM437)</f>
        <v>0</v>
      </c>
      <c r="EA437" s="167">
        <f>AVERAGE(DN$6:DN437)</f>
        <v>1873.75</v>
      </c>
      <c r="EB437" s="167">
        <f>AVERAGE(DO$6:DO437)</f>
        <v>0</v>
      </c>
      <c r="EC437" s="167">
        <f>AVERAGE(DP$6:DP437)</f>
        <v>520.48611111111109</v>
      </c>
      <c r="ED437" s="167">
        <f>AVERAGE(DQ$6:DQ437)</f>
        <v>156.14583333333334</v>
      </c>
      <c r="EE437" s="167">
        <f>AVERAGE(DR$6:DR437)</f>
        <v>1651.6851851851852</v>
      </c>
      <c r="EF437" s="164">
        <f>AVERAGE(DS$6:DS437)</f>
        <v>0.87037037037037035</v>
      </c>
      <c r="EG437" s="167">
        <f>AVERAGE(DT$6:DT437)</f>
        <v>15.666666666666666</v>
      </c>
      <c r="EH437" s="167">
        <f>AVERAGE(DU$6:DU437)</f>
        <v>237.7314814814815</v>
      </c>
      <c r="FJ437" s="103">
        <v>432</v>
      </c>
      <c r="FK437" s="165">
        <v>8.048212636078043</v>
      </c>
      <c r="FL437" s="163">
        <v>0.15</v>
      </c>
      <c r="FM437" s="161">
        <v>3</v>
      </c>
      <c r="FN437" s="168">
        <v>275</v>
      </c>
      <c r="FO437" s="161">
        <v>10</v>
      </c>
      <c r="FP437" s="161">
        <v>10</v>
      </c>
      <c r="FQ437" s="161">
        <v>0</v>
      </c>
      <c r="FR437" s="168">
        <v>1800</v>
      </c>
      <c r="FS437" s="168">
        <v>0</v>
      </c>
      <c r="FT437" s="168">
        <v>500</v>
      </c>
      <c r="FU437" s="168">
        <v>150</v>
      </c>
      <c r="FV437" s="168">
        <v>1550</v>
      </c>
      <c r="FW437" s="161">
        <v>1</v>
      </c>
      <c r="FX437" s="168">
        <v>36</v>
      </c>
      <c r="FY437" s="168">
        <v>286</v>
      </c>
      <c r="FZ437" s="161" t="s">
        <v>117</v>
      </c>
      <c r="GB437" s="160">
        <f>AVERAGE(FO$6:FO437)</f>
        <v>9.9097222222222214</v>
      </c>
      <c r="GC437" s="160">
        <f>AVERAGE(FP$6:FP437)</f>
        <v>9.9097222222222214</v>
      </c>
      <c r="GD437" s="160">
        <f>AVERAGE(FQ$6:FQ437)</f>
        <v>0</v>
      </c>
      <c r="GE437" s="166">
        <f>AVERAGE(FR$6:FR437)</f>
        <v>1783.75</v>
      </c>
      <c r="GF437" s="166">
        <f>AVERAGE(FS$6:FS437)</f>
        <v>0</v>
      </c>
      <c r="GG437" s="166">
        <f>AVERAGE(FT$6:FT437)</f>
        <v>495.48611111111109</v>
      </c>
      <c r="GH437" s="166">
        <f>AVERAGE(FU$6:FU437)</f>
        <v>148.64583333333334</v>
      </c>
      <c r="GI437" s="166">
        <f>AVERAGE(FV$6:FV437)</f>
        <v>1627.9791666666667</v>
      </c>
      <c r="GJ437" s="160">
        <f>AVERAGE(FW$6:FW437)</f>
        <v>0.84259259259259256</v>
      </c>
      <c r="GK437" s="166">
        <f>AVERAGE(FX$6:FX437)</f>
        <v>30.333333333333332</v>
      </c>
      <c r="GL437" s="166">
        <f>AVERAGE(FY$6:FY437)</f>
        <v>186.10416666666666</v>
      </c>
      <c r="HM437" s="98">
        <v>432</v>
      </c>
      <c r="HN437" s="179">
        <v>19.750041639752578</v>
      </c>
      <c r="HO437" s="188">
        <v>0.15</v>
      </c>
      <c r="HP437" s="177">
        <v>2</v>
      </c>
      <c r="HQ437" s="191">
        <v>280</v>
      </c>
      <c r="HR437" s="177">
        <v>19</v>
      </c>
      <c r="HS437" s="177">
        <v>19</v>
      </c>
      <c r="HT437" s="177">
        <v>0</v>
      </c>
      <c r="HU437" s="191">
        <v>2850</v>
      </c>
      <c r="HV437" s="191">
        <v>0</v>
      </c>
      <c r="HW437" s="191">
        <v>950</v>
      </c>
      <c r="HX437" s="191">
        <v>285</v>
      </c>
      <c r="HY437" s="191">
        <v>2140</v>
      </c>
      <c r="HZ437" s="177">
        <v>3</v>
      </c>
      <c r="IA437" s="191">
        <v>90</v>
      </c>
      <c r="IB437" s="191">
        <v>800</v>
      </c>
      <c r="IC437" s="177" t="s">
        <v>117</v>
      </c>
      <c r="IE437" s="164">
        <f>AVERAGE(HR$6:HR437)</f>
        <v>19.833333333333332</v>
      </c>
      <c r="IF437" s="164">
        <f>AVERAGE(HS$6:HS437)</f>
        <v>19.189814814814813</v>
      </c>
      <c r="IG437" s="164">
        <f>AVERAGE(HT$6:HT437)</f>
        <v>1.0162037037037037</v>
      </c>
      <c r="IH437" s="167">
        <f>AVERAGE(HU$6:HU437)</f>
        <v>2878.4722222222222</v>
      </c>
      <c r="II437" s="167">
        <f>AVERAGE(HV$6:HV437)</f>
        <v>152.43055555555554</v>
      </c>
      <c r="IJ437" s="167">
        <f>AVERAGE(HW$6:HW437)</f>
        <v>908.68055555555554</v>
      </c>
      <c r="IK437" s="167">
        <f>AVERAGE(HX$6:HX437)</f>
        <v>272.60416666666669</v>
      </c>
      <c r="IL437" s="167">
        <f>AVERAGE(HY$6:HY437)</f>
        <v>2311.2476851851852</v>
      </c>
      <c r="IM437" s="164">
        <f>AVERAGE(HZ$6:HZ437)</f>
        <v>2.4120370370370372</v>
      </c>
      <c r="IN437" s="167">
        <f>AVERAGE(IA$6:IA437)</f>
        <v>72.361111111111114</v>
      </c>
      <c r="IO437" s="167">
        <f>AVERAGE(IB$6:IB437)</f>
        <v>639.58564814814815</v>
      </c>
    </row>
    <row r="438" spans="2:249" x14ac:dyDescent="0.2">
      <c r="B438" s="103">
        <v>433</v>
      </c>
      <c r="C438" s="165">
        <v>16.705577362918405</v>
      </c>
      <c r="D438" s="163">
        <v>0.05</v>
      </c>
      <c r="E438" s="161">
        <v>3</v>
      </c>
      <c r="F438" s="168">
        <v>312</v>
      </c>
      <c r="G438" s="161">
        <v>19</v>
      </c>
      <c r="H438" s="161">
        <v>19</v>
      </c>
      <c r="I438" s="161">
        <v>0</v>
      </c>
      <c r="J438" s="168">
        <v>2280</v>
      </c>
      <c r="K438" s="168">
        <v>0</v>
      </c>
      <c r="L438" s="168">
        <v>950</v>
      </c>
      <c r="M438" s="168">
        <v>285</v>
      </c>
      <c r="N438" s="168">
        <v>2172</v>
      </c>
      <c r="O438" s="161">
        <v>1</v>
      </c>
      <c r="P438" s="168">
        <v>12</v>
      </c>
      <c r="Q438" s="168">
        <v>120</v>
      </c>
      <c r="R438" s="161" t="s">
        <v>117</v>
      </c>
      <c r="T438" s="169">
        <f>AVERAGE(G$6:G438)</f>
        <v>23.390300230946881</v>
      </c>
      <c r="U438" s="169">
        <f>AVERAGE(H$6:H438)</f>
        <v>20.782909930715935</v>
      </c>
      <c r="V438" s="169">
        <f>AVERAGE(I$6:I438)</f>
        <v>1.371824480369515</v>
      </c>
      <c r="W438" s="170">
        <f>AVERAGE(J$6:J438)</f>
        <v>2493.9491916859124</v>
      </c>
      <c r="X438" s="170">
        <f>AVERAGE(K$6:K438)</f>
        <v>164.6189376443418</v>
      </c>
      <c r="Y438" s="170">
        <f>AVERAGE(L$6:L438)</f>
        <v>970.55427251732101</v>
      </c>
      <c r="Z438" s="170">
        <f>AVERAGE(M$6:M438)</f>
        <v>291.16628175519628</v>
      </c>
      <c r="AA438" s="170">
        <f>AVERAGE(N$6:N438)</f>
        <v>2406.5542725173209</v>
      </c>
      <c r="AB438" s="169">
        <f>AVERAGE(O$6:O438)</f>
        <v>3.0392609699769051</v>
      </c>
      <c r="AC438" s="170">
        <f>AVERAGE(P$6:P438)</f>
        <v>36.471131639722863</v>
      </c>
      <c r="AD438" s="170">
        <f>AVERAGE(Q$6:Q438)</f>
        <v>123.86605080831409</v>
      </c>
      <c r="AY438" s="5"/>
      <c r="AZ438" s="26">
        <v>433</v>
      </c>
      <c r="BA438" s="165">
        <v>20.769293064703138</v>
      </c>
      <c r="BB438" s="176">
        <v>0.25</v>
      </c>
      <c r="BC438" s="161">
        <v>10</v>
      </c>
      <c r="BD438" s="182">
        <v>523</v>
      </c>
      <c r="BE438" s="161">
        <v>26</v>
      </c>
      <c r="BF438" s="161">
        <v>22</v>
      </c>
      <c r="BG438" s="161">
        <v>2</v>
      </c>
      <c r="BH438" s="168">
        <v>3300</v>
      </c>
      <c r="BI438" s="168">
        <v>300</v>
      </c>
      <c r="BJ438" s="168">
        <v>1000</v>
      </c>
      <c r="BK438" s="168">
        <v>300</v>
      </c>
      <c r="BL438" s="168">
        <v>2748</v>
      </c>
      <c r="BM438" s="161">
        <v>5</v>
      </c>
      <c r="BN438" s="168">
        <v>75</v>
      </c>
      <c r="BO438" s="168">
        <v>627</v>
      </c>
      <c r="BP438" s="161" t="s">
        <v>116</v>
      </c>
      <c r="BR438" s="164">
        <f>AVERAGE(BE$6:BE438)</f>
        <v>19.720554272517322</v>
      </c>
      <c r="BS438" s="164">
        <f>AVERAGE(BF$6:BF438)</f>
        <v>18.944572748267898</v>
      </c>
      <c r="BT438" s="164">
        <f>AVERAGE(BG$6:BG438)</f>
        <v>0.70438799076212466</v>
      </c>
      <c r="BU438" s="167">
        <f>AVERAGE(BH$6:BH438)</f>
        <v>2841.6859122401847</v>
      </c>
      <c r="BV438" s="167">
        <f>AVERAGE(BI$6:BI438)</f>
        <v>105.65819861431871</v>
      </c>
      <c r="BW438" s="167">
        <f>AVERAGE(BJ$6:BJ438)</f>
        <v>912.0092378752887</v>
      </c>
      <c r="BX438" s="167">
        <f>AVERAGE(BK$6:BK438)</f>
        <v>273.60277136258662</v>
      </c>
      <c r="BY438" s="167">
        <f>AVERAGE(BL$6:BL438)</f>
        <v>2262.1916859122402</v>
      </c>
      <c r="BZ438" s="164">
        <f>AVERAGE(BM$6:BM438)</f>
        <v>2.2794457274826789</v>
      </c>
      <c r="CA438" s="167">
        <f>AVERAGE(BN$6:BN438)</f>
        <v>34.191685912240182</v>
      </c>
      <c r="CB438" s="167">
        <f>AVERAGE(BO$6:BO438)</f>
        <v>613.68591224018473</v>
      </c>
      <c r="DF438" s="103">
        <v>433</v>
      </c>
      <c r="DG438" s="192">
        <v>7.5099187243263454</v>
      </c>
      <c r="DH438" s="193">
        <v>0.25</v>
      </c>
      <c r="DI438" s="105">
        <v>7</v>
      </c>
      <c r="DJ438" s="194">
        <v>533</v>
      </c>
      <c r="DK438" s="105">
        <v>13</v>
      </c>
      <c r="DL438" s="105">
        <v>13</v>
      </c>
      <c r="DM438" s="105">
        <v>0</v>
      </c>
      <c r="DN438" s="194">
        <v>2340</v>
      </c>
      <c r="DO438" s="194">
        <v>0</v>
      </c>
      <c r="DP438" s="194">
        <v>650</v>
      </c>
      <c r="DQ438" s="194">
        <v>195</v>
      </c>
      <c r="DR438" s="194">
        <v>2003</v>
      </c>
      <c r="DS438" s="105">
        <v>2</v>
      </c>
      <c r="DT438" s="194">
        <v>36</v>
      </c>
      <c r="DU438" s="194">
        <v>373</v>
      </c>
      <c r="DV438" s="105" t="s">
        <v>117</v>
      </c>
      <c r="DX438" s="164">
        <f>AVERAGE(DK$6:DK438)</f>
        <v>10.415704387990763</v>
      </c>
      <c r="DY438" s="164">
        <f>AVERAGE(DL$6:DL438)</f>
        <v>10.415704387990763</v>
      </c>
      <c r="DZ438" s="164">
        <f>AVERAGE(DM$6:DM438)</f>
        <v>0</v>
      </c>
      <c r="EA438" s="167">
        <f>AVERAGE(DN$6:DN438)</f>
        <v>1874.8267898383372</v>
      </c>
      <c r="EB438" s="167">
        <f>AVERAGE(DO$6:DO438)</f>
        <v>0</v>
      </c>
      <c r="EC438" s="167">
        <f>AVERAGE(DP$6:DP438)</f>
        <v>520.78521939953805</v>
      </c>
      <c r="ED438" s="167">
        <f>AVERAGE(DQ$6:DQ438)</f>
        <v>156.23556581986142</v>
      </c>
      <c r="EE438" s="167">
        <f>AVERAGE(DR$6:DR438)</f>
        <v>1652.4965357967667</v>
      </c>
      <c r="EF438" s="164">
        <f>AVERAGE(DS$6:DS438)</f>
        <v>0.87297921478060048</v>
      </c>
      <c r="EG438" s="167">
        <f>AVERAGE(DT$6:DT438)</f>
        <v>15.713625866050808</v>
      </c>
      <c r="EH438" s="167">
        <f>AVERAGE(DU$6:DU438)</f>
        <v>238.04387990762126</v>
      </c>
      <c r="FJ438" s="103">
        <v>433</v>
      </c>
      <c r="FK438" s="165">
        <v>5.7324611870174422</v>
      </c>
      <c r="FL438" s="163">
        <v>0.1</v>
      </c>
      <c r="FM438" s="161">
        <v>3</v>
      </c>
      <c r="FN438" s="168">
        <v>262</v>
      </c>
      <c r="FO438" s="161">
        <v>8</v>
      </c>
      <c r="FP438" s="161">
        <v>8</v>
      </c>
      <c r="FQ438" s="161">
        <v>0</v>
      </c>
      <c r="FR438" s="168">
        <v>1440</v>
      </c>
      <c r="FS438" s="168">
        <v>0</v>
      </c>
      <c r="FT438" s="168">
        <v>400</v>
      </c>
      <c r="FU438" s="168">
        <v>120</v>
      </c>
      <c r="FV438" s="168">
        <v>1407</v>
      </c>
      <c r="FW438" s="161">
        <v>1</v>
      </c>
      <c r="FX438" s="168">
        <v>36</v>
      </c>
      <c r="FY438" s="168">
        <v>69</v>
      </c>
      <c r="FZ438" s="161" t="s">
        <v>117</v>
      </c>
      <c r="GB438" s="160">
        <f>AVERAGE(FO$6:FO438)</f>
        <v>9.9053117782909936</v>
      </c>
      <c r="GC438" s="160">
        <f>AVERAGE(FP$6:FP438)</f>
        <v>9.9053117782909936</v>
      </c>
      <c r="GD438" s="160">
        <f>AVERAGE(FQ$6:FQ438)</f>
        <v>0</v>
      </c>
      <c r="GE438" s="166">
        <f>AVERAGE(FR$6:FR438)</f>
        <v>1782.9561200923788</v>
      </c>
      <c r="GF438" s="166">
        <f>AVERAGE(FS$6:FS438)</f>
        <v>0</v>
      </c>
      <c r="GG438" s="166">
        <f>AVERAGE(FT$6:FT438)</f>
        <v>495.26558891454965</v>
      </c>
      <c r="GH438" s="166">
        <f>AVERAGE(FU$6:FU438)</f>
        <v>148.57967667436489</v>
      </c>
      <c r="GI438" s="166">
        <f>AVERAGE(FV$6:FV438)</f>
        <v>1627.4688221709007</v>
      </c>
      <c r="GJ438" s="160">
        <f>AVERAGE(FW$6:FW438)</f>
        <v>0.84295612009237875</v>
      </c>
      <c r="GK438" s="166">
        <f>AVERAGE(FX$6:FX438)</f>
        <v>30.346420323325635</v>
      </c>
      <c r="GL438" s="166">
        <f>AVERAGE(FY$6:FY438)</f>
        <v>185.83371824480369</v>
      </c>
      <c r="HM438" s="98">
        <v>433</v>
      </c>
      <c r="HN438" s="179">
        <v>19.73489655705497</v>
      </c>
      <c r="HO438" s="188">
        <v>0.15</v>
      </c>
      <c r="HP438" s="177">
        <v>8</v>
      </c>
      <c r="HQ438" s="191">
        <v>301</v>
      </c>
      <c r="HR438" s="177">
        <v>25</v>
      </c>
      <c r="HS438" s="177">
        <v>23</v>
      </c>
      <c r="HT438" s="177">
        <v>3</v>
      </c>
      <c r="HU438" s="191">
        <v>3450</v>
      </c>
      <c r="HV438" s="191">
        <v>450</v>
      </c>
      <c r="HW438" s="191">
        <v>1000</v>
      </c>
      <c r="HX438" s="191">
        <v>300</v>
      </c>
      <c r="HY438" s="191">
        <v>2676</v>
      </c>
      <c r="HZ438" s="177">
        <v>3</v>
      </c>
      <c r="IA438" s="191">
        <v>90</v>
      </c>
      <c r="IB438" s="191">
        <v>864</v>
      </c>
      <c r="IC438" s="177" t="s">
        <v>116</v>
      </c>
      <c r="IE438" s="164">
        <f>AVERAGE(HR$6:HR438)</f>
        <v>19.84526558891455</v>
      </c>
      <c r="IF438" s="164">
        <f>AVERAGE(HS$6:HS438)</f>
        <v>19.198614318706696</v>
      </c>
      <c r="IG438" s="164">
        <f>AVERAGE(HT$6:HT438)</f>
        <v>1.0207852193995381</v>
      </c>
      <c r="IH438" s="167">
        <f>AVERAGE(HU$6:HU438)</f>
        <v>2879.7921478060048</v>
      </c>
      <c r="II438" s="167">
        <f>AVERAGE(HV$6:HV438)</f>
        <v>153.11778290993072</v>
      </c>
      <c r="IJ438" s="167">
        <f>AVERAGE(HW$6:HW438)</f>
        <v>908.89145496535798</v>
      </c>
      <c r="IK438" s="167">
        <f>AVERAGE(HX$6:HX438)</f>
        <v>272.66743648960738</v>
      </c>
      <c r="IL438" s="167">
        <f>AVERAGE(HY$6:HY438)</f>
        <v>2312.0900692840646</v>
      </c>
      <c r="IM438" s="164">
        <f>AVERAGE(HZ$6:HZ438)</f>
        <v>2.4133949191685913</v>
      </c>
      <c r="IN438" s="167">
        <f>AVERAGE(IA$6:IA438)</f>
        <v>72.401847575057744</v>
      </c>
      <c r="IO438" s="167">
        <f>AVERAGE(IB$6:IB438)</f>
        <v>640.10392609699772</v>
      </c>
    </row>
    <row r="439" spans="2:249" x14ac:dyDescent="0.2">
      <c r="B439" s="103">
        <v>434</v>
      </c>
      <c r="C439" s="165">
        <v>23.079278179642003</v>
      </c>
      <c r="D439" s="163">
        <v>0.05</v>
      </c>
      <c r="E439" s="161">
        <v>2</v>
      </c>
      <c r="F439" s="168">
        <v>196</v>
      </c>
      <c r="G439" s="161">
        <v>24</v>
      </c>
      <c r="H439" s="161">
        <v>22</v>
      </c>
      <c r="I439" s="161">
        <v>2</v>
      </c>
      <c r="J439" s="168">
        <v>2640</v>
      </c>
      <c r="K439" s="168">
        <v>240</v>
      </c>
      <c r="L439" s="168">
        <v>1000</v>
      </c>
      <c r="M439" s="168">
        <v>300</v>
      </c>
      <c r="N439" s="168">
        <v>2361</v>
      </c>
      <c r="O439" s="161">
        <v>1</v>
      </c>
      <c r="P439" s="168">
        <v>12</v>
      </c>
      <c r="Q439" s="168">
        <v>291</v>
      </c>
      <c r="R439" s="161" t="s">
        <v>116</v>
      </c>
      <c r="T439" s="169">
        <f>AVERAGE(G$6:G439)</f>
        <v>23.391705069124423</v>
      </c>
      <c r="U439" s="169">
        <f>AVERAGE(H$6:H439)</f>
        <v>20.785714285714285</v>
      </c>
      <c r="V439" s="169">
        <f>AVERAGE(I$6:I439)</f>
        <v>1.3732718894009217</v>
      </c>
      <c r="W439" s="170">
        <f>AVERAGE(J$6:J439)</f>
        <v>2494.2857142857142</v>
      </c>
      <c r="X439" s="170">
        <f>AVERAGE(K$6:K439)</f>
        <v>164.7926267281106</v>
      </c>
      <c r="Y439" s="170">
        <f>AVERAGE(L$6:L439)</f>
        <v>970.62211981566816</v>
      </c>
      <c r="Z439" s="170">
        <f>AVERAGE(M$6:M439)</f>
        <v>291.18663594470047</v>
      </c>
      <c r="AA439" s="170">
        <f>AVERAGE(N$6:N439)</f>
        <v>2406.4493087557603</v>
      </c>
      <c r="AB439" s="169">
        <f>AVERAGE(O$6:O439)</f>
        <v>3.0345622119815667</v>
      </c>
      <c r="AC439" s="170">
        <f>AVERAGE(P$6:P439)</f>
        <v>36.414746543778804</v>
      </c>
      <c r="AD439" s="170">
        <f>AVERAGE(Q$6:Q439)</f>
        <v>124.25115207373273</v>
      </c>
      <c r="AY439" s="5"/>
      <c r="AZ439" s="26">
        <v>434</v>
      </c>
      <c r="BA439" s="165">
        <v>17.105831729631518</v>
      </c>
      <c r="BB439" s="176">
        <v>0.25</v>
      </c>
      <c r="BC439" s="161">
        <v>7</v>
      </c>
      <c r="BD439" s="182">
        <v>301</v>
      </c>
      <c r="BE439" s="161">
        <v>20</v>
      </c>
      <c r="BF439" s="161">
        <v>20</v>
      </c>
      <c r="BG439" s="161">
        <v>0</v>
      </c>
      <c r="BH439" s="168">
        <v>3000</v>
      </c>
      <c r="BI439" s="168">
        <v>0</v>
      </c>
      <c r="BJ439" s="168">
        <v>1000</v>
      </c>
      <c r="BK439" s="168">
        <v>300</v>
      </c>
      <c r="BL439" s="168">
        <v>2226</v>
      </c>
      <c r="BM439" s="161">
        <v>4</v>
      </c>
      <c r="BN439" s="168">
        <v>60</v>
      </c>
      <c r="BO439" s="168">
        <v>834</v>
      </c>
      <c r="BP439" s="161" t="s">
        <v>116</v>
      </c>
      <c r="BR439" s="164">
        <f>AVERAGE(BE$6:BE439)</f>
        <v>19.721198156682028</v>
      </c>
      <c r="BS439" s="164">
        <f>AVERAGE(BF$6:BF439)</f>
        <v>18.947004608294932</v>
      </c>
      <c r="BT439" s="164">
        <f>AVERAGE(BG$6:BG439)</f>
        <v>0.70276497695852536</v>
      </c>
      <c r="BU439" s="167">
        <f>AVERAGE(BH$6:BH439)</f>
        <v>2842.0506912442397</v>
      </c>
      <c r="BV439" s="167">
        <f>AVERAGE(BI$6:BI439)</f>
        <v>105.4147465437788</v>
      </c>
      <c r="BW439" s="167">
        <f>AVERAGE(BJ$6:BJ439)</f>
        <v>912.21198156682033</v>
      </c>
      <c r="BX439" s="167">
        <f>AVERAGE(BK$6:BK439)</f>
        <v>273.66359447004606</v>
      </c>
      <c r="BY439" s="167">
        <f>AVERAGE(BL$6:BL439)</f>
        <v>2262.1082949308757</v>
      </c>
      <c r="BZ439" s="164">
        <f>AVERAGE(BM$6:BM439)</f>
        <v>2.2834101382488479</v>
      </c>
      <c r="CA439" s="167">
        <f>AVERAGE(BN$6:BN439)</f>
        <v>34.251152073732719</v>
      </c>
      <c r="CB439" s="167">
        <f>AVERAGE(BO$6:BO439)</f>
        <v>614.19354838709683</v>
      </c>
      <c r="DF439" s="103">
        <v>434</v>
      </c>
      <c r="DG439" s="192">
        <v>8.2950805460709454</v>
      </c>
      <c r="DH439" s="193">
        <v>0.1</v>
      </c>
      <c r="DI439" s="105">
        <v>3</v>
      </c>
      <c r="DJ439" s="194">
        <v>283</v>
      </c>
      <c r="DK439" s="105">
        <v>10</v>
      </c>
      <c r="DL439" s="105">
        <v>10</v>
      </c>
      <c r="DM439" s="105">
        <v>0</v>
      </c>
      <c r="DN439" s="194">
        <v>1800</v>
      </c>
      <c r="DO439" s="194">
        <v>0</v>
      </c>
      <c r="DP439" s="194">
        <v>500</v>
      </c>
      <c r="DQ439" s="194">
        <v>150</v>
      </c>
      <c r="DR439" s="194">
        <v>1558</v>
      </c>
      <c r="DS439" s="105">
        <v>1</v>
      </c>
      <c r="DT439" s="194">
        <v>18</v>
      </c>
      <c r="DU439" s="194">
        <v>260</v>
      </c>
      <c r="DV439" s="105" t="s">
        <v>117</v>
      </c>
      <c r="DX439" s="164">
        <f>AVERAGE(DK$6:DK439)</f>
        <v>10.414746543778802</v>
      </c>
      <c r="DY439" s="164">
        <f>AVERAGE(DL$6:DL439)</f>
        <v>10.414746543778802</v>
      </c>
      <c r="DZ439" s="164">
        <f>AVERAGE(DM$6:DM439)</f>
        <v>0</v>
      </c>
      <c r="EA439" s="167">
        <f>AVERAGE(DN$6:DN439)</f>
        <v>1874.6543778801843</v>
      </c>
      <c r="EB439" s="167">
        <f>AVERAGE(DO$6:DO439)</f>
        <v>0</v>
      </c>
      <c r="EC439" s="167">
        <f>AVERAGE(DP$6:DP439)</f>
        <v>520.73732718894007</v>
      </c>
      <c r="ED439" s="167">
        <f>AVERAGE(DQ$6:DQ439)</f>
        <v>156.22119815668202</v>
      </c>
      <c r="EE439" s="167">
        <f>AVERAGE(DR$6:DR439)</f>
        <v>1652.278801843318</v>
      </c>
      <c r="EF439" s="164">
        <f>AVERAGE(DS$6:DS439)</f>
        <v>0.87327188940092171</v>
      </c>
      <c r="EG439" s="167">
        <f>AVERAGE(DT$6:DT439)</f>
        <v>15.718894009216591</v>
      </c>
      <c r="EH439" s="167">
        <f>AVERAGE(DU$6:DU439)</f>
        <v>238.09447004608296</v>
      </c>
      <c r="FJ439" s="103">
        <v>434</v>
      </c>
      <c r="FK439" s="165">
        <v>8.4701063084095107</v>
      </c>
      <c r="FL439" s="163">
        <v>0.05</v>
      </c>
      <c r="FM439" s="161">
        <v>0</v>
      </c>
      <c r="FN439" s="168">
        <v>544</v>
      </c>
      <c r="FO439" s="161">
        <v>8</v>
      </c>
      <c r="FP439" s="161">
        <v>8</v>
      </c>
      <c r="FQ439" s="161">
        <v>0</v>
      </c>
      <c r="FR439" s="168">
        <v>1440</v>
      </c>
      <c r="FS439" s="168">
        <v>0</v>
      </c>
      <c r="FT439" s="168">
        <v>400</v>
      </c>
      <c r="FU439" s="168">
        <v>120</v>
      </c>
      <c r="FV439" s="168">
        <v>1689</v>
      </c>
      <c r="FW439" s="161">
        <v>0</v>
      </c>
      <c r="FX439" s="168">
        <v>0</v>
      </c>
      <c r="FY439" s="168">
        <v>-249</v>
      </c>
      <c r="FZ439" s="161" t="s">
        <v>117</v>
      </c>
      <c r="GB439" s="160">
        <f>AVERAGE(FO$6:FO439)</f>
        <v>9.9009216589861744</v>
      </c>
      <c r="GC439" s="160">
        <f>AVERAGE(FP$6:FP439)</f>
        <v>9.9009216589861744</v>
      </c>
      <c r="GD439" s="160">
        <f>AVERAGE(FQ$6:FQ439)</f>
        <v>0</v>
      </c>
      <c r="GE439" s="166">
        <f>AVERAGE(FR$6:FR439)</f>
        <v>1782.1658986175116</v>
      </c>
      <c r="GF439" s="166">
        <f>AVERAGE(FS$6:FS439)</f>
        <v>0</v>
      </c>
      <c r="GG439" s="166">
        <f>AVERAGE(FT$6:FT439)</f>
        <v>495.04608294930875</v>
      </c>
      <c r="GH439" s="166">
        <f>AVERAGE(FU$6:FU439)</f>
        <v>148.51382488479263</v>
      </c>
      <c r="GI439" s="166">
        <f>AVERAGE(FV$6:FV439)</f>
        <v>1627.610599078341</v>
      </c>
      <c r="GJ439" s="160">
        <f>AVERAGE(FW$6:FW439)</f>
        <v>0.84101382488479259</v>
      </c>
      <c r="GK439" s="166">
        <f>AVERAGE(FX$6:FX439)</f>
        <v>30.276497695852534</v>
      </c>
      <c r="GL439" s="166">
        <f>AVERAGE(FY$6:FY439)</f>
        <v>184.83179723502303</v>
      </c>
      <c r="HM439" s="98">
        <v>434</v>
      </c>
      <c r="HN439" s="179">
        <v>21.364377026372082</v>
      </c>
      <c r="HO439" s="188">
        <v>0.15</v>
      </c>
      <c r="HP439" s="177">
        <v>3</v>
      </c>
      <c r="HQ439" s="191">
        <v>318</v>
      </c>
      <c r="HR439" s="177">
        <v>21</v>
      </c>
      <c r="HS439" s="177">
        <v>21</v>
      </c>
      <c r="HT439" s="177">
        <v>1</v>
      </c>
      <c r="HU439" s="191">
        <v>3150</v>
      </c>
      <c r="HV439" s="191">
        <v>150</v>
      </c>
      <c r="HW439" s="191">
        <v>1000</v>
      </c>
      <c r="HX439" s="191">
        <v>300</v>
      </c>
      <c r="HY439" s="191">
        <v>2393</v>
      </c>
      <c r="HZ439" s="177">
        <v>3</v>
      </c>
      <c r="IA439" s="191">
        <v>90</v>
      </c>
      <c r="IB439" s="191">
        <v>847</v>
      </c>
      <c r="IC439" s="177" t="s">
        <v>116</v>
      </c>
      <c r="IE439" s="164">
        <f>AVERAGE(HR$6:HR439)</f>
        <v>19.847926267281107</v>
      </c>
      <c r="IF439" s="164">
        <f>AVERAGE(HS$6:HS439)</f>
        <v>19.202764976958527</v>
      </c>
      <c r="IG439" s="164">
        <f>AVERAGE(HT$6:HT439)</f>
        <v>1.0207373271889402</v>
      </c>
      <c r="IH439" s="167">
        <f>AVERAGE(HU$6:HU439)</f>
        <v>2880.4147465437786</v>
      </c>
      <c r="II439" s="167">
        <f>AVERAGE(HV$6:HV439)</f>
        <v>153.11059907834101</v>
      </c>
      <c r="IJ439" s="167">
        <f>AVERAGE(HW$6:HW439)</f>
        <v>909.10138248847932</v>
      </c>
      <c r="IK439" s="167">
        <f>AVERAGE(HX$6:HX439)</f>
        <v>272.73041474654377</v>
      </c>
      <c r="IL439" s="167">
        <f>AVERAGE(HY$6:HY439)</f>
        <v>2312.2764976958524</v>
      </c>
      <c r="IM439" s="164">
        <f>AVERAGE(HZ$6:HZ439)</f>
        <v>2.414746543778802</v>
      </c>
      <c r="IN439" s="167">
        <f>AVERAGE(IA$6:IA439)</f>
        <v>72.442396313364057</v>
      </c>
      <c r="IO439" s="167">
        <f>AVERAGE(IB$6:IB439)</f>
        <v>640.58064516129036</v>
      </c>
    </row>
    <row r="440" spans="2:249" x14ac:dyDescent="0.2">
      <c r="B440" s="103">
        <v>435</v>
      </c>
      <c r="C440" s="165">
        <v>16.323304888912801</v>
      </c>
      <c r="D440" s="163">
        <v>0.1</v>
      </c>
      <c r="E440" s="161">
        <v>2</v>
      </c>
      <c r="F440" s="168">
        <v>312</v>
      </c>
      <c r="G440" s="161">
        <v>16</v>
      </c>
      <c r="H440" s="161">
        <v>16</v>
      </c>
      <c r="I440" s="161">
        <v>0</v>
      </c>
      <c r="J440" s="168">
        <v>1920</v>
      </c>
      <c r="K440" s="168">
        <v>0</v>
      </c>
      <c r="L440" s="168">
        <v>800</v>
      </c>
      <c r="M440" s="168">
        <v>240</v>
      </c>
      <c r="N440" s="168">
        <v>1977</v>
      </c>
      <c r="O440" s="161">
        <v>2</v>
      </c>
      <c r="P440" s="168">
        <v>24</v>
      </c>
      <c r="Q440" s="168">
        <v>-33</v>
      </c>
      <c r="R440" s="161" t="s">
        <v>117</v>
      </c>
      <c r="T440" s="169">
        <f>AVERAGE(G$6:G440)</f>
        <v>23.374712643678162</v>
      </c>
      <c r="U440" s="169">
        <f>AVERAGE(H$6:H440)</f>
        <v>20.774712643678161</v>
      </c>
      <c r="V440" s="169">
        <f>AVERAGE(I$6:I440)</f>
        <v>1.3701149425287356</v>
      </c>
      <c r="W440" s="170">
        <f>AVERAGE(J$6:J440)</f>
        <v>2492.9655172413795</v>
      </c>
      <c r="X440" s="170">
        <f>AVERAGE(K$6:K440)</f>
        <v>164.41379310344828</v>
      </c>
      <c r="Y440" s="170">
        <f>AVERAGE(L$6:L440)</f>
        <v>970.22988505747128</v>
      </c>
      <c r="Z440" s="170">
        <f>AVERAGE(M$6:M440)</f>
        <v>291.06896551724139</v>
      </c>
      <c r="AA440" s="170">
        <f>AVERAGE(N$6:N440)</f>
        <v>2405.4620689655171</v>
      </c>
      <c r="AB440" s="169">
        <f>AVERAGE(O$6:O440)</f>
        <v>3.0321839080459769</v>
      </c>
      <c r="AC440" s="170">
        <f>AVERAGE(P$6:P440)</f>
        <v>36.386206896551727</v>
      </c>
      <c r="AD440" s="170">
        <f>AVERAGE(Q$6:Q440)</f>
        <v>123.8896551724138</v>
      </c>
      <c r="AY440" s="5"/>
      <c r="AZ440" s="26">
        <v>435</v>
      </c>
      <c r="BA440" s="165">
        <v>17.919652319404182</v>
      </c>
      <c r="BB440" s="176">
        <v>0.15</v>
      </c>
      <c r="BC440" s="161">
        <v>3</v>
      </c>
      <c r="BD440" s="182">
        <v>101</v>
      </c>
      <c r="BE440" s="161">
        <v>18</v>
      </c>
      <c r="BF440" s="161">
        <v>18</v>
      </c>
      <c r="BG440" s="161">
        <v>0</v>
      </c>
      <c r="BH440" s="168">
        <v>2700</v>
      </c>
      <c r="BI440" s="168">
        <v>0</v>
      </c>
      <c r="BJ440" s="168">
        <v>900</v>
      </c>
      <c r="BK440" s="168">
        <v>270</v>
      </c>
      <c r="BL440" s="168">
        <v>1896</v>
      </c>
      <c r="BM440" s="161">
        <v>3</v>
      </c>
      <c r="BN440" s="168">
        <v>45</v>
      </c>
      <c r="BO440" s="168">
        <v>849</v>
      </c>
      <c r="BP440" s="161" t="s">
        <v>117</v>
      </c>
      <c r="BR440" s="164">
        <f>AVERAGE(BE$6:BE440)</f>
        <v>19.717241379310344</v>
      </c>
      <c r="BS440" s="164">
        <f>AVERAGE(BF$6:BF440)</f>
        <v>18.944827586206898</v>
      </c>
      <c r="BT440" s="164">
        <f>AVERAGE(BG$6:BG440)</f>
        <v>0.70114942528735635</v>
      </c>
      <c r="BU440" s="167">
        <f>AVERAGE(BH$6:BH440)</f>
        <v>2841.7241379310344</v>
      </c>
      <c r="BV440" s="167">
        <f>AVERAGE(BI$6:BI440)</f>
        <v>105.17241379310344</v>
      </c>
      <c r="BW440" s="167">
        <f>AVERAGE(BJ$6:BJ440)</f>
        <v>912.18390804597698</v>
      </c>
      <c r="BX440" s="167">
        <f>AVERAGE(BK$6:BK440)</f>
        <v>273.65517241379308</v>
      </c>
      <c r="BY440" s="167">
        <f>AVERAGE(BL$6:BL440)</f>
        <v>2261.2666666666669</v>
      </c>
      <c r="BZ440" s="164">
        <f>AVERAGE(BM$6:BM440)</f>
        <v>2.2850574712643676</v>
      </c>
      <c r="CA440" s="167">
        <f>AVERAGE(BN$6:BN440)</f>
        <v>34.275862068965516</v>
      </c>
      <c r="CB440" s="167">
        <f>AVERAGE(BO$6:BO440)</f>
        <v>614.73333333333335</v>
      </c>
      <c r="DF440" s="103">
        <v>435</v>
      </c>
      <c r="DG440" s="192">
        <v>4.7303919116438973</v>
      </c>
      <c r="DH440" s="193">
        <v>0.25</v>
      </c>
      <c r="DI440" s="105">
        <v>1</v>
      </c>
      <c r="DJ440" s="194">
        <v>452</v>
      </c>
      <c r="DK440" s="105">
        <v>5</v>
      </c>
      <c r="DL440" s="105">
        <v>5</v>
      </c>
      <c r="DM440" s="105">
        <v>0</v>
      </c>
      <c r="DN440" s="194">
        <v>900</v>
      </c>
      <c r="DO440" s="194">
        <v>0</v>
      </c>
      <c r="DP440" s="194">
        <v>250</v>
      </c>
      <c r="DQ440" s="194">
        <v>75</v>
      </c>
      <c r="DR440" s="194">
        <v>1402</v>
      </c>
      <c r="DS440" s="105">
        <v>1</v>
      </c>
      <c r="DT440" s="194">
        <v>18</v>
      </c>
      <c r="DU440" s="194">
        <v>-484</v>
      </c>
      <c r="DV440" s="105" t="s">
        <v>117</v>
      </c>
      <c r="DX440" s="164">
        <f>AVERAGE(DK$6:DK440)</f>
        <v>10.402298850574713</v>
      </c>
      <c r="DY440" s="164">
        <f>AVERAGE(DL$6:DL440)</f>
        <v>10.402298850574713</v>
      </c>
      <c r="DZ440" s="164">
        <f>AVERAGE(DM$6:DM440)</f>
        <v>0</v>
      </c>
      <c r="EA440" s="167">
        <f>AVERAGE(DN$6:DN440)</f>
        <v>1872.4137931034484</v>
      </c>
      <c r="EB440" s="167">
        <f>AVERAGE(DO$6:DO440)</f>
        <v>0</v>
      </c>
      <c r="EC440" s="167">
        <f>AVERAGE(DP$6:DP440)</f>
        <v>520.11494252873558</v>
      </c>
      <c r="ED440" s="167">
        <f>AVERAGE(DQ$6:DQ440)</f>
        <v>156.0344827586207</v>
      </c>
      <c r="EE440" s="167">
        <f>AVERAGE(DR$6:DR440)</f>
        <v>1651.703448275862</v>
      </c>
      <c r="EF440" s="164">
        <f>AVERAGE(DS$6:DS440)</f>
        <v>0.87356321839080464</v>
      </c>
      <c r="EG440" s="167">
        <f>AVERAGE(DT$6:DT440)</f>
        <v>15.724137931034482</v>
      </c>
      <c r="EH440" s="167">
        <f>AVERAGE(DU$6:DU440)</f>
        <v>236.4344827586207</v>
      </c>
      <c r="FJ440" s="103">
        <v>435</v>
      </c>
      <c r="FK440" s="165">
        <v>4.5935562340256828</v>
      </c>
      <c r="FL440" s="163">
        <v>0.15</v>
      </c>
      <c r="FM440" s="161">
        <v>3</v>
      </c>
      <c r="FN440" s="168">
        <v>536</v>
      </c>
      <c r="FO440" s="161">
        <v>7</v>
      </c>
      <c r="FP440" s="161">
        <v>7</v>
      </c>
      <c r="FQ440" s="161">
        <v>0</v>
      </c>
      <c r="FR440" s="168">
        <v>1260</v>
      </c>
      <c r="FS440" s="168">
        <v>0</v>
      </c>
      <c r="FT440" s="168">
        <v>350</v>
      </c>
      <c r="FU440" s="168">
        <v>105</v>
      </c>
      <c r="FV440" s="168">
        <v>1616</v>
      </c>
      <c r="FW440" s="161">
        <v>1</v>
      </c>
      <c r="FX440" s="168">
        <v>36</v>
      </c>
      <c r="FY440" s="168">
        <v>-320</v>
      </c>
      <c r="FZ440" s="161" t="s">
        <v>117</v>
      </c>
      <c r="GB440" s="160">
        <f>AVERAGE(FO$6:FO440)</f>
        <v>9.894252873563218</v>
      </c>
      <c r="GC440" s="160">
        <f>AVERAGE(FP$6:FP440)</f>
        <v>9.894252873563218</v>
      </c>
      <c r="GD440" s="160">
        <f>AVERAGE(FQ$6:FQ440)</f>
        <v>0</v>
      </c>
      <c r="GE440" s="166">
        <f>AVERAGE(FR$6:FR440)</f>
        <v>1780.9655172413793</v>
      </c>
      <c r="GF440" s="166">
        <f>AVERAGE(FS$6:FS440)</f>
        <v>0</v>
      </c>
      <c r="GG440" s="166">
        <f>AVERAGE(FT$6:FT440)</f>
        <v>494.71264367816093</v>
      </c>
      <c r="GH440" s="166">
        <f>AVERAGE(FU$6:FU440)</f>
        <v>148.41379310344828</v>
      </c>
      <c r="GI440" s="166">
        <f>AVERAGE(FV$6:FV440)</f>
        <v>1627.5839080459771</v>
      </c>
      <c r="GJ440" s="160">
        <f>AVERAGE(FW$6:FW440)</f>
        <v>0.8413793103448276</v>
      </c>
      <c r="GK440" s="166">
        <f>AVERAGE(FX$6:FX440)</f>
        <v>30.289655172413791</v>
      </c>
      <c r="GL440" s="166">
        <f>AVERAGE(FY$6:FY440)</f>
        <v>183.67126436781609</v>
      </c>
      <c r="HM440" s="98">
        <v>435</v>
      </c>
      <c r="HN440" s="179">
        <v>20.26312966747432</v>
      </c>
      <c r="HO440" s="188">
        <v>0.1</v>
      </c>
      <c r="HP440" s="177">
        <v>8</v>
      </c>
      <c r="HQ440" s="191">
        <v>269</v>
      </c>
      <c r="HR440" s="177">
        <v>26</v>
      </c>
      <c r="HS440" s="177">
        <v>23</v>
      </c>
      <c r="HT440" s="177">
        <v>3</v>
      </c>
      <c r="HU440" s="191">
        <v>3450</v>
      </c>
      <c r="HV440" s="191">
        <v>450</v>
      </c>
      <c r="HW440" s="191">
        <v>1000</v>
      </c>
      <c r="HX440" s="191">
        <v>300</v>
      </c>
      <c r="HY440" s="191">
        <v>2644</v>
      </c>
      <c r="HZ440" s="177">
        <v>2</v>
      </c>
      <c r="IA440" s="191">
        <v>60</v>
      </c>
      <c r="IB440" s="191">
        <v>866</v>
      </c>
      <c r="IC440" s="177" t="s">
        <v>116</v>
      </c>
      <c r="IE440" s="164">
        <f>AVERAGE(HR$6:HR440)</f>
        <v>19.862068965517242</v>
      </c>
      <c r="IF440" s="164">
        <f>AVERAGE(HS$6:HS440)</f>
        <v>19.211494252873564</v>
      </c>
      <c r="IG440" s="164">
        <f>AVERAGE(HT$6:HT440)</f>
        <v>1.025287356321839</v>
      </c>
      <c r="IH440" s="167">
        <f>AVERAGE(HU$6:HU440)</f>
        <v>2881.7241379310344</v>
      </c>
      <c r="II440" s="167">
        <f>AVERAGE(HV$6:HV440)</f>
        <v>153.79310344827587</v>
      </c>
      <c r="IJ440" s="167">
        <f>AVERAGE(HW$6:HW440)</f>
        <v>909.31034482758616</v>
      </c>
      <c r="IK440" s="167">
        <f>AVERAGE(HX$6:HX440)</f>
        <v>272.79310344827587</v>
      </c>
      <c r="IL440" s="167">
        <f>AVERAGE(HY$6:HY440)</f>
        <v>2313.03908045977</v>
      </c>
      <c r="IM440" s="164">
        <f>AVERAGE(HZ$6:HZ440)</f>
        <v>2.4137931034482758</v>
      </c>
      <c r="IN440" s="167">
        <f>AVERAGE(IA$6:IA440)</f>
        <v>72.41379310344827</v>
      </c>
      <c r="IO440" s="167">
        <f>AVERAGE(IB$6:IB440)</f>
        <v>641.09885057471263</v>
      </c>
    </row>
    <row r="441" spans="2:249" x14ac:dyDescent="0.2">
      <c r="B441" s="103">
        <v>436</v>
      </c>
      <c r="C441" s="165">
        <v>25.789493791625887</v>
      </c>
      <c r="D441" s="163">
        <v>0.15</v>
      </c>
      <c r="E441" s="161">
        <v>10</v>
      </c>
      <c r="F441" s="168">
        <v>546</v>
      </c>
      <c r="G441" s="161">
        <v>32</v>
      </c>
      <c r="H441" s="161">
        <v>22</v>
      </c>
      <c r="I441" s="161">
        <v>2</v>
      </c>
      <c r="J441" s="168">
        <v>2640</v>
      </c>
      <c r="K441" s="168">
        <v>240</v>
      </c>
      <c r="L441" s="168">
        <v>1000</v>
      </c>
      <c r="M441" s="168">
        <v>300</v>
      </c>
      <c r="N441" s="168">
        <v>2711</v>
      </c>
      <c r="O441" s="161">
        <v>4</v>
      </c>
      <c r="P441" s="168">
        <v>48</v>
      </c>
      <c r="Q441" s="168">
        <v>-23</v>
      </c>
      <c r="R441" s="161" t="s">
        <v>116</v>
      </c>
      <c r="T441" s="169">
        <f>AVERAGE(G$6:G441)</f>
        <v>23.394495412844037</v>
      </c>
      <c r="U441" s="169">
        <f>AVERAGE(H$6:H441)</f>
        <v>20.777522935779817</v>
      </c>
      <c r="V441" s="169">
        <f>AVERAGE(I$6:I441)</f>
        <v>1.371559633027523</v>
      </c>
      <c r="W441" s="170">
        <f>AVERAGE(J$6:J441)</f>
        <v>2493.3027522935781</v>
      </c>
      <c r="X441" s="170">
        <f>AVERAGE(K$6:K441)</f>
        <v>164.58715596330276</v>
      </c>
      <c r="Y441" s="170">
        <f>AVERAGE(L$6:L441)</f>
        <v>970.29816513761466</v>
      </c>
      <c r="Z441" s="170">
        <f>AVERAGE(M$6:M441)</f>
        <v>291.08944954128441</v>
      </c>
      <c r="AA441" s="170">
        <f>AVERAGE(N$6:N441)</f>
        <v>2406.1628440366972</v>
      </c>
      <c r="AB441" s="169">
        <f>AVERAGE(O$6:O441)</f>
        <v>3.0344036697247705</v>
      </c>
      <c r="AC441" s="170">
        <f>AVERAGE(P$6:P441)</f>
        <v>36.412844036697251</v>
      </c>
      <c r="AD441" s="170">
        <f>AVERAGE(Q$6:Q441)</f>
        <v>123.55275229357798</v>
      </c>
      <c r="AY441" s="5"/>
      <c r="AZ441" s="26">
        <v>436</v>
      </c>
      <c r="BA441" s="165">
        <v>14.435090449505633</v>
      </c>
      <c r="BB441" s="176">
        <v>0.05</v>
      </c>
      <c r="BC441" s="161">
        <v>10</v>
      </c>
      <c r="BD441" s="182">
        <v>194</v>
      </c>
      <c r="BE441" s="161">
        <v>23</v>
      </c>
      <c r="BF441" s="161">
        <v>22</v>
      </c>
      <c r="BG441" s="161">
        <v>2</v>
      </c>
      <c r="BH441" s="168">
        <v>3300</v>
      </c>
      <c r="BI441" s="168">
        <v>300</v>
      </c>
      <c r="BJ441" s="168">
        <v>1000</v>
      </c>
      <c r="BK441" s="168">
        <v>300</v>
      </c>
      <c r="BL441" s="168">
        <v>2419</v>
      </c>
      <c r="BM441" s="161">
        <v>1</v>
      </c>
      <c r="BN441" s="168">
        <v>15</v>
      </c>
      <c r="BO441" s="168">
        <v>896</v>
      </c>
      <c r="BP441" s="161" t="s">
        <v>116</v>
      </c>
      <c r="BR441" s="164">
        <f>AVERAGE(BE$6:BE441)</f>
        <v>19.724770642201836</v>
      </c>
      <c r="BS441" s="164">
        <f>AVERAGE(BF$6:BF441)</f>
        <v>18.951834862385322</v>
      </c>
      <c r="BT441" s="164">
        <f>AVERAGE(BG$6:BG441)</f>
        <v>0.70412844036697253</v>
      </c>
      <c r="BU441" s="167">
        <f>AVERAGE(BH$6:BH441)</f>
        <v>2842.7752293577983</v>
      </c>
      <c r="BV441" s="167">
        <f>AVERAGE(BI$6:BI441)</f>
        <v>105.61926605504587</v>
      </c>
      <c r="BW441" s="167">
        <f>AVERAGE(BJ$6:BJ441)</f>
        <v>912.38532110091739</v>
      </c>
      <c r="BX441" s="167">
        <f>AVERAGE(BK$6:BK441)</f>
        <v>273.71559633027522</v>
      </c>
      <c r="BY441" s="167">
        <f>AVERAGE(BL$6:BL441)</f>
        <v>2261.6284403669724</v>
      </c>
      <c r="BZ441" s="164">
        <f>AVERAGE(BM$6:BM441)</f>
        <v>2.2821100917431192</v>
      </c>
      <c r="CA441" s="167">
        <f>AVERAGE(BN$6:BN441)</f>
        <v>34.231651376146786</v>
      </c>
      <c r="CB441" s="167">
        <f>AVERAGE(BO$6:BO441)</f>
        <v>615.37844036697243</v>
      </c>
      <c r="DF441" s="103">
        <v>436</v>
      </c>
      <c r="DG441" s="192">
        <v>7.3868269351054883</v>
      </c>
      <c r="DH441" s="193">
        <v>0.05</v>
      </c>
      <c r="DI441" s="105">
        <v>2</v>
      </c>
      <c r="DJ441" s="194">
        <v>424</v>
      </c>
      <c r="DK441" s="105">
        <v>9</v>
      </c>
      <c r="DL441" s="105">
        <v>9</v>
      </c>
      <c r="DM441" s="105">
        <v>0</v>
      </c>
      <c r="DN441" s="194">
        <v>1620</v>
      </c>
      <c r="DO441" s="194">
        <v>0</v>
      </c>
      <c r="DP441" s="194">
        <v>450</v>
      </c>
      <c r="DQ441" s="194">
        <v>135</v>
      </c>
      <c r="DR441" s="194">
        <v>1634</v>
      </c>
      <c r="DS441" s="105">
        <v>0</v>
      </c>
      <c r="DT441" s="194">
        <v>0</v>
      </c>
      <c r="DU441" s="194">
        <v>-14</v>
      </c>
      <c r="DV441" s="105" t="s">
        <v>117</v>
      </c>
      <c r="DX441" s="164">
        <f>AVERAGE(DK$6:DK441)</f>
        <v>10.399082568807339</v>
      </c>
      <c r="DY441" s="164">
        <f>AVERAGE(DL$6:DL441)</f>
        <v>10.399082568807339</v>
      </c>
      <c r="DZ441" s="164">
        <f>AVERAGE(DM$6:DM441)</f>
        <v>0</v>
      </c>
      <c r="EA441" s="167">
        <f>AVERAGE(DN$6:DN441)</f>
        <v>1871.834862385321</v>
      </c>
      <c r="EB441" s="167">
        <f>AVERAGE(DO$6:DO441)</f>
        <v>0</v>
      </c>
      <c r="EC441" s="167">
        <f>AVERAGE(DP$6:DP441)</f>
        <v>519.95412844036696</v>
      </c>
      <c r="ED441" s="167">
        <f>AVERAGE(DQ$6:DQ441)</f>
        <v>155.98623853211009</v>
      </c>
      <c r="EE441" s="167">
        <f>AVERAGE(DR$6:DR441)</f>
        <v>1651.6628440366972</v>
      </c>
      <c r="EF441" s="164">
        <f>AVERAGE(DS$6:DS441)</f>
        <v>0.87155963302752293</v>
      </c>
      <c r="EG441" s="167">
        <f>AVERAGE(DT$6:DT441)</f>
        <v>15.688073394495413</v>
      </c>
      <c r="EH441" s="167">
        <f>AVERAGE(DU$6:DU441)</f>
        <v>235.86009174311926</v>
      </c>
      <c r="FJ441" s="103">
        <v>436</v>
      </c>
      <c r="FK441" s="165">
        <v>7.1819376511379796</v>
      </c>
      <c r="FL441" s="163">
        <v>0.15</v>
      </c>
      <c r="FM441" s="161">
        <v>1</v>
      </c>
      <c r="FN441" s="168">
        <v>423</v>
      </c>
      <c r="FO441" s="161">
        <v>7</v>
      </c>
      <c r="FP441" s="161">
        <v>7</v>
      </c>
      <c r="FQ441" s="161">
        <v>0</v>
      </c>
      <c r="FR441" s="168">
        <v>1260</v>
      </c>
      <c r="FS441" s="168">
        <v>0</v>
      </c>
      <c r="FT441" s="168">
        <v>350</v>
      </c>
      <c r="FU441" s="168">
        <v>105</v>
      </c>
      <c r="FV441" s="168">
        <v>1503</v>
      </c>
      <c r="FW441" s="161">
        <v>1</v>
      </c>
      <c r="FX441" s="168">
        <v>36</v>
      </c>
      <c r="FY441" s="168">
        <v>-207</v>
      </c>
      <c r="FZ441" s="161" t="s">
        <v>117</v>
      </c>
      <c r="GB441" s="160">
        <f>AVERAGE(FO$6:FO441)</f>
        <v>9.887614678899082</v>
      </c>
      <c r="GC441" s="160">
        <f>AVERAGE(FP$6:FP441)</f>
        <v>9.887614678899082</v>
      </c>
      <c r="GD441" s="160">
        <f>AVERAGE(FQ$6:FQ441)</f>
        <v>0</v>
      </c>
      <c r="GE441" s="166">
        <f>AVERAGE(FR$6:FR441)</f>
        <v>1779.7706422018348</v>
      </c>
      <c r="GF441" s="166">
        <f>AVERAGE(FS$6:FS441)</f>
        <v>0</v>
      </c>
      <c r="GG441" s="166">
        <f>AVERAGE(FT$6:FT441)</f>
        <v>494.3807339449541</v>
      </c>
      <c r="GH441" s="166">
        <f>AVERAGE(FU$6:FU441)</f>
        <v>148.31422018348624</v>
      </c>
      <c r="GI441" s="166">
        <f>AVERAGE(FV$6:FV441)</f>
        <v>1627.2981651376147</v>
      </c>
      <c r="GJ441" s="160">
        <f>AVERAGE(FW$6:FW441)</f>
        <v>0.84174311926605505</v>
      </c>
      <c r="GK441" s="166">
        <f>AVERAGE(FX$6:FX441)</f>
        <v>30.302752293577981</v>
      </c>
      <c r="GL441" s="166">
        <f>AVERAGE(FY$6:FY441)</f>
        <v>182.77522935779817</v>
      </c>
      <c r="HM441" s="98">
        <v>436</v>
      </c>
      <c r="HN441" s="179">
        <v>21.412826521597058</v>
      </c>
      <c r="HO441" s="188">
        <v>0.05</v>
      </c>
      <c r="HP441" s="177">
        <v>0</v>
      </c>
      <c r="HQ441" s="191">
        <v>580</v>
      </c>
      <c r="HR441" s="177">
        <v>20</v>
      </c>
      <c r="HS441" s="177">
        <v>20</v>
      </c>
      <c r="HT441" s="177">
        <v>0</v>
      </c>
      <c r="HU441" s="191">
        <v>3000</v>
      </c>
      <c r="HV441" s="191">
        <v>0</v>
      </c>
      <c r="HW441" s="191">
        <v>1000</v>
      </c>
      <c r="HX441" s="191">
        <v>300</v>
      </c>
      <c r="HY441" s="191">
        <v>2505</v>
      </c>
      <c r="HZ441" s="177">
        <v>1</v>
      </c>
      <c r="IA441" s="191">
        <v>30</v>
      </c>
      <c r="IB441" s="191">
        <v>525</v>
      </c>
      <c r="IC441" s="177" t="s">
        <v>116</v>
      </c>
      <c r="IE441" s="164">
        <f>AVERAGE(HR$6:HR441)</f>
        <v>19.862385321100916</v>
      </c>
      <c r="IF441" s="164">
        <f>AVERAGE(HS$6:HS441)</f>
        <v>19.213302752293579</v>
      </c>
      <c r="IG441" s="164">
        <f>AVERAGE(HT$6:HT441)</f>
        <v>1.0229357798165137</v>
      </c>
      <c r="IH441" s="167">
        <f>AVERAGE(HU$6:HU441)</f>
        <v>2881.9954128440368</v>
      </c>
      <c r="II441" s="167">
        <f>AVERAGE(HV$6:HV441)</f>
        <v>153.44036697247705</v>
      </c>
      <c r="IJ441" s="167">
        <f>AVERAGE(HW$6:HW441)</f>
        <v>909.51834862385317</v>
      </c>
      <c r="IK441" s="167">
        <f>AVERAGE(HX$6:HX441)</f>
        <v>272.85550458715596</v>
      </c>
      <c r="IL441" s="167">
        <f>AVERAGE(HY$6:HY441)</f>
        <v>2313.479357798165</v>
      </c>
      <c r="IM441" s="164">
        <f>AVERAGE(HZ$6:HZ441)</f>
        <v>2.4105504587155964</v>
      </c>
      <c r="IN441" s="167">
        <f>AVERAGE(IA$6:IA441)</f>
        <v>72.316513761467888</v>
      </c>
      <c r="IO441" s="167">
        <f>AVERAGE(IB$6:IB441)</f>
        <v>640.8325688073395</v>
      </c>
    </row>
    <row r="442" spans="2:249" x14ac:dyDescent="0.2">
      <c r="B442" s="103">
        <v>437</v>
      </c>
      <c r="C442" s="165">
        <v>29.915207059395815</v>
      </c>
      <c r="D442" s="163">
        <v>0.15</v>
      </c>
      <c r="E442" s="161">
        <v>6</v>
      </c>
      <c r="F442" s="168">
        <v>246</v>
      </c>
      <c r="G442" s="161">
        <v>32</v>
      </c>
      <c r="H442" s="161">
        <v>22</v>
      </c>
      <c r="I442" s="161">
        <v>2</v>
      </c>
      <c r="J442" s="168">
        <v>2640</v>
      </c>
      <c r="K442" s="168">
        <v>240</v>
      </c>
      <c r="L442" s="168">
        <v>1000</v>
      </c>
      <c r="M442" s="168">
        <v>300</v>
      </c>
      <c r="N442" s="168">
        <v>2411</v>
      </c>
      <c r="O442" s="161">
        <v>4</v>
      </c>
      <c r="P442" s="168">
        <v>48</v>
      </c>
      <c r="Q442" s="168">
        <v>277</v>
      </c>
      <c r="R442" s="161" t="s">
        <v>116</v>
      </c>
      <c r="T442" s="169">
        <f>AVERAGE(G$6:G442)</f>
        <v>23.414187643020593</v>
      </c>
      <c r="U442" s="169">
        <f>AVERAGE(H$6:H442)</f>
        <v>20.780320366132724</v>
      </c>
      <c r="V442" s="169">
        <f>AVERAGE(I$6:I442)</f>
        <v>1.3729977116704806</v>
      </c>
      <c r="W442" s="170">
        <f>AVERAGE(J$6:J442)</f>
        <v>2493.6384439359267</v>
      </c>
      <c r="X442" s="170">
        <f>AVERAGE(K$6:K442)</f>
        <v>164.75972540045765</v>
      </c>
      <c r="Y442" s="170">
        <f>AVERAGE(L$6:L442)</f>
        <v>970.36613272311217</v>
      </c>
      <c r="Z442" s="170">
        <f>AVERAGE(M$6:M442)</f>
        <v>291.10983981693363</v>
      </c>
      <c r="AA442" s="170">
        <f>AVERAGE(N$6:N442)</f>
        <v>2406.1739130434785</v>
      </c>
      <c r="AB442" s="169">
        <f>AVERAGE(O$6:O442)</f>
        <v>3.0366132723112127</v>
      </c>
      <c r="AC442" s="170">
        <f>AVERAGE(P$6:P442)</f>
        <v>36.439359267734552</v>
      </c>
      <c r="AD442" s="170">
        <f>AVERAGE(Q$6:Q442)</f>
        <v>123.90389016018307</v>
      </c>
      <c r="AY442" s="5"/>
      <c r="AZ442" s="26">
        <v>437</v>
      </c>
      <c r="BA442" s="165">
        <v>17.746928012474569</v>
      </c>
      <c r="BB442" s="176">
        <v>0.2</v>
      </c>
      <c r="BC442" s="161">
        <v>3</v>
      </c>
      <c r="BD442" s="182">
        <v>334</v>
      </c>
      <c r="BE442" s="161">
        <v>17</v>
      </c>
      <c r="BF442" s="161">
        <v>17</v>
      </c>
      <c r="BG442" s="161">
        <v>0</v>
      </c>
      <c r="BH442" s="168">
        <v>2550</v>
      </c>
      <c r="BI442" s="168">
        <v>0</v>
      </c>
      <c r="BJ442" s="168">
        <v>850</v>
      </c>
      <c r="BK442" s="168">
        <v>255</v>
      </c>
      <c r="BL442" s="168">
        <v>2064</v>
      </c>
      <c r="BM442" s="161">
        <v>4</v>
      </c>
      <c r="BN442" s="168">
        <v>60</v>
      </c>
      <c r="BO442" s="168">
        <v>546</v>
      </c>
      <c r="BP442" s="161" t="s">
        <v>117</v>
      </c>
      <c r="BR442" s="164">
        <f>AVERAGE(BE$6:BE442)</f>
        <v>19.71853546910755</v>
      </c>
      <c r="BS442" s="164">
        <f>AVERAGE(BF$6:BF442)</f>
        <v>18.94736842105263</v>
      </c>
      <c r="BT442" s="164">
        <f>AVERAGE(BG$6:BG442)</f>
        <v>0.70251716247139584</v>
      </c>
      <c r="BU442" s="167">
        <f>AVERAGE(BH$6:BH442)</f>
        <v>2842.1052631578946</v>
      </c>
      <c r="BV442" s="167">
        <f>AVERAGE(BI$6:BI442)</f>
        <v>105.37757437070938</v>
      </c>
      <c r="BW442" s="167">
        <f>AVERAGE(BJ$6:BJ442)</f>
        <v>912.24256292906182</v>
      </c>
      <c r="BX442" s="167">
        <f>AVERAGE(BK$6:BK442)</f>
        <v>273.67276887871856</v>
      </c>
      <c r="BY442" s="167">
        <f>AVERAGE(BL$6:BL442)</f>
        <v>2261.1762013729976</v>
      </c>
      <c r="BZ442" s="164">
        <f>AVERAGE(BM$6:BM442)</f>
        <v>2.2860411899313502</v>
      </c>
      <c r="CA442" s="167">
        <f>AVERAGE(BN$6:BN442)</f>
        <v>34.29061784897025</v>
      </c>
      <c r="CB442" s="167">
        <f>AVERAGE(BO$6:BO442)</f>
        <v>615.21967963386726</v>
      </c>
      <c r="DF442" s="103">
        <v>437</v>
      </c>
      <c r="DG442" s="192">
        <v>8.780513838503202</v>
      </c>
      <c r="DH442" s="193">
        <v>0.25</v>
      </c>
      <c r="DI442" s="105">
        <v>3</v>
      </c>
      <c r="DJ442" s="194">
        <v>311</v>
      </c>
      <c r="DK442" s="105">
        <v>10</v>
      </c>
      <c r="DL442" s="105">
        <v>10</v>
      </c>
      <c r="DM442" s="105">
        <v>0</v>
      </c>
      <c r="DN442" s="194">
        <v>1800</v>
      </c>
      <c r="DO442" s="194">
        <v>0</v>
      </c>
      <c r="DP442" s="194">
        <v>500</v>
      </c>
      <c r="DQ442" s="194">
        <v>150</v>
      </c>
      <c r="DR442" s="194">
        <v>1586</v>
      </c>
      <c r="DS442" s="105">
        <v>2</v>
      </c>
      <c r="DT442" s="194">
        <v>36</v>
      </c>
      <c r="DU442" s="194">
        <v>250</v>
      </c>
      <c r="DV442" s="105" t="s">
        <v>117</v>
      </c>
      <c r="DX442" s="164">
        <f>AVERAGE(DK$6:DK442)</f>
        <v>10.39816933638444</v>
      </c>
      <c r="DY442" s="164">
        <f>AVERAGE(DL$6:DL442)</f>
        <v>10.39816933638444</v>
      </c>
      <c r="DZ442" s="164">
        <f>AVERAGE(DM$6:DM442)</f>
        <v>0</v>
      </c>
      <c r="EA442" s="167">
        <f>AVERAGE(DN$6:DN442)</f>
        <v>1871.6704805491991</v>
      </c>
      <c r="EB442" s="167">
        <f>AVERAGE(DO$6:DO442)</f>
        <v>0</v>
      </c>
      <c r="EC442" s="167">
        <f>AVERAGE(DP$6:DP442)</f>
        <v>519.90846681922199</v>
      </c>
      <c r="ED442" s="167">
        <f>AVERAGE(DQ$6:DQ442)</f>
        <v>155.97254004576658</v>
      </c>
      <c r="EE442" s="167">
        <f>AVERAGE(DR$6:DR442)</f>
        <v>1651.512585812357</v>
      </c>
      <c r="EF442" s="164">
        <f>AVERAGE(DS$6:DS442)</f>
        <v>0.87414187643020591</v>
      </c>
      <c r="EG442" s="167">
        <f>AVERAGE(DT$6:DT442)</f>
        <v>15.734553775743708</v>
      </c>
      <c r="EH442" s="167">
        <f>AVERAGE(DU$6:DU442)</f>
        <v>235.89244851258582</v>
      </c>
      <c r="FJ442" s="103">
        <v>437</v>
      </c>
      <c r="FK442" s="165">
        <v>6.4923464868479659</v>
      </c>
      <c r="FL442" s="163">
        <v>0.2</v>
      </c>
      <c r="FM442" s="161">
        <v>8</v>
      </c>
      <c r="FN442" s="168">
        <v>163</v>
      </c>
      <c r="FO442" s="161">
        <v>13</v>
      </c>
      <c r="FP442" s="161">
        <v>13</v>
      </c>
      <c r="FQ442" s="161">
        <v>0</v>
      </c>
      <c r="FR442" s="168">
        <v>2340</v>
      </c>
      <c r="FS442" s="168">
        <v>0</v>
      </c>
      <c r="FT442" s="168">
        <v>650</v>
      </c>
      <c r="FU442" s="168">
        <v>195</v>
      </c>
      <c r="FV442" s="168">
        <v>1633</v>
      </c>
      <c r="FW442" s="161">
        <v>1</v>
      </c>
      <c r="FX442" s="168">
        <v>36</v>
      </c>
      <c r="FY442" s="168">
        <v>743</v>
      </c>
      <c r="FZ442" s="161" t="s">
        <v>117</v>
      </c>
      <c r="GB442" s="160">
        <f>AVERAGE(FO$6:FO442)</f>
        <v>9.8947368421052637</v>
      </c>
      <c r="GC442" s="160">
        <f>AVERAGE(FP$6:FP442)</f>
        <v>9.8947368421052637</v>
      </c>
      <c r="GD442" s="160">
        <f>AVERAGE(FQ$6:FQ442)</f>
        <v>0</v>
      </c>
      <c r="GE442" s="166">
        <f>AVERAGE(FR$6:FR442)</f>
        <v>1781.0526315789473</v>
      </c>
      <c r="GF442" s="166">
        <f>AVERAGE(FS$6:FS442)</f>
        <v>0</v>
      </c>
      <c r="GG442" s="166">
        <f>AVERAGE(FT$6:FT442)</f>
        <v>494.73684210526318</v>
      </c>
      <c r="GH442" s="166">
        <f>AVERAGE(FU$6:FU442)</f>
        <v>148.42105263157896</v>
      </c>
      <c r="GI442" s="166">
        <f>AVERAGE(FV$6:FV442)</f>
        <v>1627.3112128146454</v>
      </c>
      <c r="GJ442" s="160">
        <f>AVERAGE(FW$6:FW442)</f>
        <v>0.84210526315789469</v>
      </c>
      <c r="GK442" s="166">
        <f>AVERAGE(FX$6:FX442)</f>
        <v>30.315789473684209</v>
      </c>
      <c r="GL442" s="166">
        <f>AVERAGE(FY$6:FY442)</f>
        <v>184.05720823798626</v>
      </c>
      <c r="HM442" s="98">
        <v>437</v>
      </c>
      <c r="HN442" s="179">
        <v>22.847543779286585</v>
      </c>
      <c r="HO442" s="188">
        <v>0.15</v>
      </c>
      <c r="HP442" s="177">
        <v>6</v>
      </c>
      <c r="HQ442" s="191">
        <v>297</v>
      </c>
      <c r="HR442" s="177">
        <v>26</v>
      </c>
      <c r="HS442" s="177">
        <v>23</v>
      </c>
      <c r="HT442" s="177">
        <v>3</v>
      </c>
      <c r="HU442" s="191">
        <v>3450</v>
      </c>
      <c r="HV442" s="191">
        <v>450</v>
      </c>
      <c r="HW442" s="191">
        <v>1000</v>
      </c>
      <c r="HX442" s="191">
        <v>300</v>
      </c>
      <c r="HY442" s="191">
        <v>2672</v>
      </c>
      <c r="HZ442" s="177">
        <v>3</v>
      </c>
      <c r="IA442" s="191">
        <v>90</v>
      </c>
      <c r="IB442" s="191">
        <v>868</v>
      </c>
      <c r="IC442" s="177" t="s">
        <v>116</v>
      </c>
      <c r="IE442" s="164">
        <f>AVERAGE(HR$6:HR442)</f>
        <v>19.876430205949656</v>
      </c>
      <c r="IF442" s="164">
        <f>AVERAGE(HS$6:HS442)</f>
        <v>19.221967963386728</v>
      </c>
      <c r="IG442" s="164">
        <f>AVERAGE(HT$6:HT442)</f>
        <v>1.0274599542334095</v>
      </c>
      <c r="IH442" s="167">
        <f>AVERAGE(HU$6:HU442)</f>
        <v>2883.295194508009</v>
      </c>
      <c r="II442" s="167">
        <f>AVERAGE(HV$6:HV442)</f>
        <v>154.11899313501144</v>
      </c>
      <c r="IJ442" s="167">
        <f>AVERAGE(HW$6:HW442)</f>
        <v>909.72540045766596</v>
      </c>
      <c r="IK442" s="167">
        <f>AVERAGE(HX$6:HX442)</f>
        <v>272.91762013729976</v>
      </c>
      <c r="IL442" s="167">
        <f>AVERAGE(HY$6:HY442)</f>
        <v>2314.2997711670482</v>
      </c>
      <c r="IM442" s="164">
        <f>AVERAGE(HZ$6:HZ442)</f>
        <v>2.4118993135011442</v>
      </c>
      <c r="IN442" s="167">
        <f>AVERAGE(IA$6:IA442)</f>
        <v>72.356979405034323</v>
      </c>
      <c r="IO442" s="167">
        <f>AVERAGE(IB$6:IB442)</f>
        <v>641.35240274599539</v>
      </c>
    </row>
    <row r="443" spans="2:249" x14ac:dyDescent="0.2">
      <c r="B443" s="103">
        <v>438</v>
      </c>
      <c r="C443" s="165">
        <v>17.070083029098733</v>
      </c>
      <c r="D443" s="163">
        <v>0.05</v>
      </c>
      <c r="E443" s="161">
        <v>0</v>
      </c>
      <c r="F443" s="168">
        <v>535</v>
      </c>
      <c r="G443" s="161">
        <v>16</v>
      </c>
      <c r="H443" s="161">
        <v>16</v>
      </c>
      <c r="I443" s="161">
        <v>0</v>
      </c>
      <c r="J443" s="168">
        <v>1920</v>
      </c>
      <c r="K443" s="168">
        <v>0</v>
      </c>
      <c r="L443" s="168">
        <v>800</v>
      </c>
      <c r="M443" s="168">
        <v>240</v>
      </c>
      <c r="N443" s="168">
        <v>2200</v>
      </c>
      <c r="O443" s="161">
        <v>1</v>
      </c>
      <c r="P443" s="168">
        <v>12</v>
      </c>
      <c r="Q443" s="168">
        <v>-268</v>
      </c>
      <c r="R443" s="161" t="s">
        <v>117</v>
      </c>
      <c r="T443" s="169">
        <f>AVERAGE(G$6:G443)</f>
        <v>23.397260273972602</v>
      </c>
      <c r="U443" s="169">
        <f>AVERAGE(H$6:H443)</f>
        <v>20.769406392694062</v>
      </c>
      <c r="V443" s="169">
        <f>AVERAGE(I$6:I443)</f>
        <v>1.3698630136986301</v>
      </c>
      <c r="W443" s="170">
        <f>AVERAGE(J$6:J443)</f>
        <v>2492.3287671232879</v>
      </c>
      <c r="X443" s="170">
        <f>AVERAGE(K$6:K443)</f>
        <v>164.38356164383561</v>
      </c>
      <c r="Y443" s="170">
        <f>AVERAGE(L$6:L443)</f>
        <v>969.97716894977168</v>
      </c>
      <c r="Z443" s="170">
        <f>AVERAGE(M$6:M443)</f>
        <v>290.99315068493149</v>
      </c>
      <c r="AA443" s="170">
        <f>AVERAGE(N$6:N443)</f>
        <v>2405.7031963470322</v>
      </c>
      <c r="AB443" s="169">
        <f>AVERAGE(O$6:O443)</f>
        <v>3.0319634703196345</v>
      </c>
      <c r="AC443" s="170">
        <f>AVERAGE(P$6:P443)</f>
        <v>36.38356164383562</v>
      </c>
      <c r="AD443" s="170">
        <f>AVERAGE(Q$6:Q443)</f>
        <v>123.00913242009132</v>
      </c>
      <c r="AY443" s="5"/>
      <c r="AZ443" s="26">
        <v>438</v>
      </c>
      <c r="BA443" s="165">
        <v>16.466162500647322</v>
      </c>
      <c r="BB443" s="176">
        <v>0.1</v>
      </c>
      <c r="BC443" s="161">
        <v>9</v>
      </c>
      <c r="BD443" s="182">
        <v>347</v>
      </c>
      <c r="BE443" s="161">
        <v>23</v>
      </c>
      <c r="BF443" s="161">
        <v>22</v>
      </c>
      <c r="BG443" s="161">
        <v>2</v>
      </c>
      <c r="BH443" s="168">
        <v>3300</v>
      </c>
      <c r="BI443" s="168">
        <v>300</v>
      </c>
      <c r="BJ443" s="168">
        <v>1000</v>
      </c>
      <c r="BK443" s="168">
        <v>300</v>
      </c>
      <c r="BL443" s="168">
        <v>2572</v>
      </c>
      <c r="BM443" s="161">
        <v>2</v>
      </c>
      <c r="BN443" s="168">
        <v>30</v>
      </c>
      <c r="BO443" s="168">
        <v>758</v>
      </c>
      <c r="BP443" s="161" t="s">
        <v>116</v>
      </c>
      <c r="BR443" s="164">
        <f>AVERAGE(BE$6:BE443)</f>
        <v>19.726027397260275</v>
      </c>
      <c r="BS443" s="164">
        <f>AVERAGE(BF$6:BF443)</f>
        <v>18.954337899543379</v>
      </c>
      <c r="BT443" s="164">
        <f>AVERAGE(BG$6:BG443)</f>
        <v>0.70547945205479456</v>
      </c>
      <c r="BU443" s="167">
        <f>AVERAGE(BH$6:BH443)</f>
        <v>2843.1506849315069</v>
      </c>
      <c r="BV443" s="167">
        <f>AVERAGE(BI$6:BI443)</f>
        <v>105.82191780821918</v>
      </c>
      <c r="BW443" s="167">
        <f>AVERAGE(BJ$6:BJ443)</f>
        <v>912.44292237442926</v>
      </c>
      <c r="BX443" s="167">
        <f>AVERAGE(BK$6:BK443)</f>
        <v>273.73287671232879</v>
      </c>
      <c r="BY443" s="167">
        <f>AVERAGE(BL$6:BL443)</f>
        <v>2261.8858447488583</v>
      </c>
      <c r="BZ443" s="164">
        <f>AVERAGE(BM$6:BM443)</f>
        <v>2.2853881278538815</v>
      </c>
      <c r="CA443" s="167">
        <f>AVERAGE(BN$6:BN443)</f>
        <v>34.280821917808218</v>
      </c>
      <c r="CB443" s="167">
        <f>AVERAGE(BO$6:BO443)</f>
        <v>615.54566210045664</v>
      </c>
      <c r="DF443" s="103">
        <v>438</v>
      </c>
      <c r="DG443" s="192">
        <v>6.5709460697101685</v>
      </c>
      <c r="DH443" s="193">
        <v>0.1</v>
      </c>
      <c r="DI443" s="105">
        <v>8</v>
      </c>
      <c r="DJ443" s="194">
        <v>563</v>
      </c>
      <c r="DK443" s="105">
        <v>14</v>
      </c>
      <c r="DL443" s="105">
        <v>14</v>
      </c>
      <c r="DM443" s="105">
        <v>0</v>
      </c>
      <c r="DN443" s="194">
        <v>2520</v>
      </c>
      <c r="DO443" s="194">
        <v>0</v>
      </c>
      <c r="DP443" s="194">
        <v>700</v>
      </c>
      <c r="DQ443" s="194">
        <v>210</v>
      </c>
      <c r="DR443" s="194">
        <v>2098</v>
      </c>
      <c r="DS443" s="105">
        <v>1</v>
      </c>
      <c r="DT443" s="194">
        <v>18</v>
      </c>
      <c r="DU443" s="194">
        <v>440</v>
      </c>
      <c r="DV443" s="105" t="s">
        <v>117</v>
      </c>
      <c r="DX443" s="164">
        <f>AVERAGE(DK$6:DK443)</f>
        <v>10.406392694063927</v>
      </c>
      <c r="DY443" s="164">
        <f>AVERAGE(DL$6:DL443)</f>
        <v>10.406392694063927</v>
      </c>
      <c r="DZ443" s="164">
        <f>AVERAGE(DM$6:DM443)</f>
        <v>0</v>
      </c>
      <c r="EA443" s="167">
        <f>AVERAGE(DN$6:DN443)</f>
        <v>1873.1506849315069</v>
      </c>
      <c r="EB443" s="167">
        <f>AVERAGE(DO$6:DO443)</f>
        <v>0</v>
      </c>
      <c r="EC443" s="167">
        <f>AVERAGE(DP$6:DP443)</f>
        <v>520.31963470319636</v>
      </c>
      <c r="ED443" s="167">
        <f>AVERAGE(DQ$6:DQ443)</f>
        <v>156.0958904109589</v>
      </c>
      <c r="EE443" s="167">
        <f>AVERAGE(DR$6:DR443)</f>
        <v>1652.5319634703196</v>
      </c>
      <c r="EF443" s="164">
        <f>AVERAGE(DS$6:DS443)</f>
        <v>0.87442922374429222</v>
      </c>
      <c r="EG443" s="167">
        <f>AVERAGE(DT$6:DT443)</f>
        <v>15.739726027397261</v>
      </c>
      <c r="EH443" s="167">
        <f>AVERAGE(DU$6:DU443)</f>
        <v>236.35844748858449</v>
      </c>
      <c r="FJ443" s="103">
        <v>438</v>
      </c>
      <c r="FK443" s="165">
        <v>8.4820985230571928</v>
      </c>
      <c r="FL443" s="163">
        <v>0.2</v>
      </c>
      <c r="FM443" s="161">
        <v>2</v>
      </c>
      <c r="FN443" s="168">
        <v>229</v>
      </c>
      <c r="FO443" s="161">
        <v>8</v>
      </c>
      <c r="FP443" s="161">
        <v>8</v>
      </c>
      <c r="FQ443" s="161">
        <v>0</v>
      </c>
      <c r="FR443" s="168">
        <v>1440</v>
      </c>
      <c r="FS443" s="168">
        <v>0</v>
      </c>
      <c r="FT443" s="168">
        <v>400</v>
      </c>
      <c r="FU443" s="168">
        <v>120</v>
      </c>
      <c r="FV443" s="168">
        <v>1374</v>
      </c>
      <c r="FW443" s="161">
        <v>2</v>
      </c>
      <c r="FX443" s="168">
        <v>72</v>
      </c>
      <c r="FY443" s="168">
        <v>138</v>
      </c>
      <c r="FZ443" s="161" t="s">
        <v>117</v>
      </c>
      <c r="GB443" s="160">
        <f>AVERAGE(FO$6:FO443)</f>
        <v>9.8904109589041092</v>
      </c>
      <c r="GC443" s="160">
        <f>AVERAGE(FP$6:FP443)</f>
        <v>9.8904109589041092</v>
      </c>
      <c r="GD443" s="160">
        <f>AVERAGE(FQ$6:FQ443)</f>
        <v>0</v>
      </c>
      <c r="GE443" s="166">
        <f>AVERAGE(FR$6:FR443)</f>
        <v>1780.2739726027398</v>
      </c>
      <c r="GF443" s="166">
        <f>AVERAGE(FS$6:FS443)</f>
        <v>0</v>
      </c>
      <c r="GG443" s="166">
        <f>AVERAGE(FT$6:FT443)</f>
        <v>494.52054794520546</v>
      </c>
      <c r="GH443" s="166">
        <f>AVERAGE(FU$6:FU443)</f>
        <v>148.35616438356163</v>
      </c>
      <c r="GI443" s="166">
        <f>AVERAGE(FV$6:FV443)</f>
        <v>1626.7328767123288</v>
      </c>
      <c r="GJ443" s="160">
        <f>AVERAGE(FW$6:FW443)</f>
        <v>0.84474885844748859</v>
      </c>
      <c r="GK443" s="166">
        <f>AVERAGE(FX$6:FX443)</f>
        <v>30.410958904109588</v>
      </c>
      <c r="GL443" s="166">
        <f>AVERAGE(FY$6:FY443)</f>
        <v>183.95205479452054</v>
      </c>
      <c r="HM443" s="98">
        <v>438</v>
      </c>
      <c r="HN443" s="179">
        <v>16.967188628315526</v>
      </c>
      <c r="HO443" s="188">
        <v>0.15</v>
      </c>
      <c r="HP443" s="177">
        <v>3</v>
      </c>
      <c r="HQ443" s="191">
        <v>242</v>
      </c>
      <c r="HR443" s="177">
        <v>17</v>
      </c>
      <c r="HS443" s="177">
        <v>17</v>
      </c>
      <c r="HT443" s="177">
        <v>0</v>
      </c>
      <c r="HU443" s="191">
        <v>2550</v>
      </c>
      <c r="HV443" s="191">
        <v>0</v>
      </c>
      <c r="HW443" s="191">
        <v>850</v>
      </c>
      <c r="HX443" s="191">
        <v>255</v>
      </c>
      <c r="HY443" s="191">
        <v>1972</v>
      </c>
      <c r="HZ443" s="177">
        <v>3</v>
      </c>
      <c r="IA443" s="191">
        <v>90</v>
      </c>
      <c r="IB443" s="191">
        <v>668</v>
      </c>
      <c r="IC443" s="177" t="s">
        <v>117</v>
      </c>
      <c r="IE443" s="164">
        <f>AVERAGE(HR$6:HR443)</f>
        <v>19.86986301369863</v>
      </c>
      <c r="IF443" s="164">
        <f>AVERAGE(HS$6:HS443)</f>
        <v>19.216894977168948</v>
      </c>
      <c r="IG443" s="164">
        <f>AVERAGE(HT$6:HT443)</f>
        <v>1.0251141552511416</v>
      </c>
      <c r="IH443" s="167">
        <f>AVERAGE(HU$6:HU443)</f>
        <v>2882.5342465753424</v>
      </c>
      <c r="II443" s="167">
        <f>AVERAGE(HV$6:HV443)</f>
        <v>153.76712328767124</v>
      </c>
      <c r="IJ443" s="167">
        <f>AVERAGE(HW$6:HW443)</f>
        <v>909.58904109589037</v>
      </c>
      <c r="IK443" s="167">
        <f>AVERAGE(HX$6:HX443)</f>
        <v>272.8767123287671</v>
      </c>
      <c r="IL443" s="167">
        <f>AVERAGE(HY$6:HY443)</f>
        <v>2313.5182648401828</v>
      </c>
      <c r="IM443" s="164">
        <f>AVERAGE(HZ$6:HZ443)</f>
        <v>2.41324200913242</v>
      </c>
      <c r="IN443" s="167">
        <f>AVERAGE(IA$6:IA443)</f>
        <v>72.397260273972606</v>
      </c>
      <c r="IO443" s="167">
        <f>AVERAGE(IB$6:IB443)</f>
        <v>641.41324200913243</v>
      </c>
    </row>
    <row r="444" spans="2:249" x14ac:dyDescent="0.2">
      <c r="B444" s="103">
        <v>439</v>
      </c>
      <c r="C444" s="165">
        <v>20.480295226341362</v>
      </c>
      <c r="D444" s="163">
        <v>0.1</v>
      </c>
      <c r="E444" s="161">
        <v>2</v>
      </c>
      <c r="F444" s="168">
        <v>429</v>
      </c>
      <c r="G444" s="161">
        <v>20</v>
      </c>
      <c r="H444" s="161">
        <v>20</v>
      </c>
      <c r="I444" s="161">
        <v>0</v>
      </c>
      <c r="J444" s="168">
        <v>2400</v>
      </c>
      <c r="K444" s="168">
        <v>0</v>
      </c>
      <c r="L444" s="168">
        <v>1000</v>
      </c>
      <c r="M444" s="168">
        <v>300</v>
      </c>
      <c r="N444" s="168">
        <v>2354</v>
      </c>
      <c r="O444" s="161">
        <v>2</v>
      </c>
      <c r="P444" s="168">
        <v>24</v>
      </c>
      <c r="Q444" s="168">
        <v>70</v>
      </c>
      <c r="R444" s="161" t="s">
        <v>116</v>
      </c>
      <c r="T444" s="169">
        <f>AVERAGE(G$6:G444)</f>
        <v>23.389521640091115</v>
      </c>
      <c r="U444" s="169">
        <f>AVERAGE(H$6:H444)</f>
        <v>20.767653758542142</v>
      </c>
      <c r="V444" s="169">
        <f>AVERAGE(I$6:I444)</f>
        <v>1.3667425968109339</v>
      </c>
      <c r="W444" s="170">
        <f>AVERAGE(J$6:J444)</f>
        <v>2492.1184510250569</v>
      </c>
      <c r="X444" s="170">
        <f>AVERAGE(K$6:K444)</f>
        <v>164.00911161731207</v>
      </c>
      <c r="Y444" s="170">
        <f>AVERAGE(L$6:L444)</f>
        <v>970.04555808656039</v>
      </c>
      <c r="Z444" s="170">
        <f>AVERAGE(M$6:M444)</f>
        <v>291.01366742596809</v>
      </c>
      <c r="AA444" s="170">
        <f>AVERAGE(N$6:N444)</f>
        <v>2405.5854214123005</v>
      </c>
      <c r="AB444" s="169">
        <f>AVERAGE(O$6:O444)</f>
        <v>3.0296127562642368</v>
      </c>
      <c r="AC444" s="170">
        <f>AVERAGE(P$6:P444)</f>
        <v>36.355353075170839</v>
      </c>
      <c r="AD444" s="170">
        <f>AVERAGE(Q$6:Q444)</f>
        <v>122.88838268792711</v>
      </c>
      <c r="AY444" s="5"/>
      <c r="AZ444" s="26">
        <v>439</v>
      </c>
      <c r="BA444" s="165">
        <v>17.329948670683123</v>
      </c>
      <c r="BB444" s="176">
        <v>0.15</v>
      </c>
      <c r="BC444" s="161">
        <v>3</v>
      </c>
      <c r="BD444" s="182">
        <v>465</v>
      </c>
      <c r="BE444" s="161">
        <v>17</v>
      </c>
      <c r="BF444" s="161">
        <v>17</v>
      </c>
      <c r="BG444" s="161">
        <v>0</v>
      </c>
      <c r="BH444" s="168">
        <v>2550</v>
      </c>
      <c r="BI444" s="168">
        <v>0</v>
      </c>
      <c r="BJ444" s="168">
        <v>850</v>
      </c>
      <c r="BK444" s="168">
        <v>255</v>
      </c>
      <c r="BL444" s="168">
        <v>2195</v>
      </c>
      <c r="BM444" s="161">
        <v>3</v>
      </c>
      <c r="BN444" s="168">
        <v>45</v>
      </c>
      <c r="BO444" s="168">
        <v>400</v>
      </c>
      <c r="BP444" s="161" t="s">
        <v>117</v>
      </c>
      <c r="BR444" s="164">
        <f>AVERAGE(BE$6:BE444)</f>
        <v>19.719817767653758</v>
      </c>
      <c r="BS444" s="164">
        <f>AVERAGE(BF$6:BF444)</f>
        <v>18.949886104783598</v>
      </c>
      <c r="BT444" s="164">
        <f>AVERAGE(BG$6:BG444)</f>
        <v>0.70387243735763094</v>
      </c>
      <c r="BU444" s="167">
        <f>AVERAGE(BH$6:BH444)</f>
        <v>2842.48291571754</v>
      </c>
      <c r="BV444" s="167">
        <f>AVERAGE(BI$6:BI444)</f>
        <v>105.58086560364465</v>
      </c>
      <c r="BW444" s="167">
        <f>AVERAGE(BJ$6:BJ444)</f>
        <v>912.30068337129842</v>
      </c>
      <c r="BX444" s="167">
        <f>AVERAGE(BK$6:BK444)</f>
        <v>273.69020501138954</v>
      </c>
      <c r="BY444" s="167">
        <f>AVERAGE(BL$6:BL444)</f>
        <v>2261.7334851936221</v>
      </c>
      <c r="BZ444" s="164">
        <f>AVERAGE(BM$6:BM444)</f>
        <v>2.2870159453302961</v>
      </c>
      <c r="CA444" s="167">
        <f>AVERAGE(BN$6:BN444)</f>
        <v>34.305239179954441</v>
      </c>
      <c r="CB444" s="167">
        <f>AVERAGE(BO$6:BO444)</f>
        <v>615.05466970387249</v>
      </c>
      <c r="DF444" s="103">
        <v>439</v>
      </c>
      <c r="DG444" s="192">
        <v>7.4748779736168496</v>
      </c>
      <c r="DH444" s="193">
        <v>0.1</v>
      </c>
      <c r="DI444" s="105">
        <v>9</v>
      </c>
      <c r="DJ444" s="194">
        <v>471</v>
      </c>
      <c r="DK444" s="105">
        <v>15</v>
      </c>
      <c r="DL444" s="105">
        <v>15</v>
      </c>
      <c r="DM444" s="105">
        <v>0</v>
      </c>
      <c r="DN444" s="194">
        <v>2700</v>
      </c>
      <c r="DO444" s="194">
        <v>0</v>
      </c>
      <c r="DP444" s="194">
        <v>750</v>
      </c>
      <c r="DQ444" s="194">
        <v>225</v>
      </c>
      <c r="DR444" s="194">
        <v>2071</v>
      </c>
      <c r="DS444" s="105">
        <v>1</v>
      </c>
      <c r="DT444" s="194">
        <v>18</v>
      </c>
      <c r="DU444" s="194">
        <v>647</v>
      </c>
      <c r="DV444" s="105" t="s">
        <v>117</v>
      </c>
      <c r="DX444" s="164">
        <f>AVERAGE(DK$6:DK444)</f>
        <v>10.416856492027335</v>
      </c>
      <c r="DY444" s="164">
        <f>AVERAGE(DL$6:DL444)</f>
        <v>10.416856492027335</v>
      </c>
      <c r="DZ444" s="164">
        <f>AVERAGE(DM$6:DM444)</f>
        <v>0</v>
      </c>
      <c r="EA444" s="167">
        <f>AVERAGE(DN$6:DN444)</f>
        <v>1875.0341685649203</v>
      </c>
      <c r="EB444" s="167">
        <f>AVERAGE(DO$6:DO444)</f>
        <v>0</v>
      </c>
      <c r="EC444" s="167">
        <f>AVERAGE(DP$6:DP444)</f>
        <v>520.84282460136671</v>
      </c>
      <c r="ED444" s="167">
        <f>AVERAGE(DQ$6:DQ444)</f>
        <v>156.25284738041003</v>
      </c>
      <c r="EE444" s="167">
        <f>AVERAGE(DR$6:DR444)</f>
        <v>1653.4851936218679</v>
      </c>
      <c r="EF444" s="164">
        <f>AVERAGE(DS$6:DS444)</f>
        <v>0.87471526195899774</v>
      </c>
      <c r="EG444" s="167">
        <f>AVERAGE(DT$6:DT444)</f>
        <v>15.744874715261959</v>
      </c>
      <c r="EH444" s="167">
        <f>AVERAGE(DU$6:DU444)</f>
        <v>237.29384965831434</v>
      </c>
      <c r="FJ444" s="103">
        <v>439</v>
      </c>
      <c r="FK444" s="165">
        <v>6.9204866163688941</v>
      </c>
      <c r="FL444" s="163">
        <v>0.05</v>
      </c>
      <c r="FM444" s="161">
        <v>7</v>
      </c>
      <c r="FN444" s="168">
        <v>527</v>
      </c>
      <c r="FO444" s="161">
        <v>14</v>
      </c>
      <c r="FP444" s="161">
        <v>14</v>
      </c>
      <c r="FQ444" s="161">
        <v>0</v>
      </c>
      <c r="FR444" s="168">
        <v>2520</v>
      </c>
      <c r="FS444" s="168">
        <v>0</v>
      </c>
      <c r="FT444" s="168">
        <v>700</v>
      </c>
      <c r="FU444" s="168">
        <v>210</v>
      </c>
      <c r="FV444" s="168">
        <v>2062</v>
      </c>
      <c r="FW444" s="161">
        <v>0</v>
      </c>
      <c r="FX444" s="168">
        <v>0</v>
      </c>
      <c r="FY444" s="168">
        <v>458</v>
      </c>
      <c r="FZ444" s="161" t="s">
        <v>117</v>
      </c>
      <c r="GB444" s="160">
        <f>AVERAGE(FO$6:FO444)</f>
        <v>9.8997722095671978</v>
      </c>
      <c r="GC444" s="160">
        <f>AVERAGE(FP$6:FP444)</f>
        <v>9.8997722095671978</v>
      </c>
      <c r="GD444" s="160">
        <f>AVERAGE(FQ$6:FQ444)</f>
        <v>0</v>
      </c>
      <c r="GE444" s="166">
        <f>AVERAGE(FR$6:FR444)</f>
        <v>1781.9589977220958</v>
      </c>
      <c r="GF444" s="166">
        <f>AVERAGE(FS$6:FS444)</f>
        <v>0</v>
      </c>
      <c r="GG444" s="166">
        <f>AVERAGE(FT$6:FT444)</f>
        <v>494.98861047835993</v>
      </c>
      <c r="GH444" s="166">
        <f>AVERAGE(FU$6:FU444)</f>
        <v>148.49658314350796</v>
      </c>
      <c r="GI444" s="166">
        <f>AVERAGE(FV$6:FV444)</f>
        <v>1627.7243735763097</v>
      </c>
      <c r="GJ444" s="160">
        <f>AVERAGE(FW$6:FW444)</f>
        <v>0.84282460136674264</v>
      </c>
      <c r="GK444" s="166">
        <f>AVERAGE(FX$6:FX444)</f>
        <v>30.341685649202734</v>
      </c>
      <c r="GL444" s="166">
        <f>AVERAGE(FY$6:FY444)</f>
        <v>184.57630979498862</v>
      </c>
      <c r="HM444" s="98">
        <v>439</v>
      </c>
      <c r="HN444" s="179">
        <v>12.205516852082255</v>
      </c>
      <c r="HO444" s="188">
        <v>0.1</v>
      </c>
      <c r="HP444" s="177">
        <v>7</v>
      </c>
      <c r="HQ444" s="191">
        <v>492</v>
      </c>
      <c r="HR444" s="177">
        <v>18</v>
      </c>
      <c r="HS444" s="177">
        <v>18</v>
      </c>
      <c r="HT444" s="177">
        <v>0</v>
      </c>
      <c r="HU444" s="191">
        <v>2700</v>
      </c>
      <c r="HV444" s="191">
        <v>0</v>
      </c>
      <c r="HW444" s="191">
        <v>900</v>
      </c>
      <c r="HX444" s="191">
        <v>270</v>
      </c>
      <c r="HY444" s="191">
        <v>2287</v>
      </c>
      <c r="HZ444" s="177">
        <v>1</v>
      </c>
      <c r="IA444" s="191">
        <v>30</v>
      </c>
      <c r="IB444" s="191">
        <v>443</v>
      </c>
      <c r="IC444" s="177" t="s">
        <v>117</v>
      </c>
      <c r="IE444" s="164">
        <f>AVERAGE(HR$6:HR444)</f>
        <v>19.865603644646924</v>
      </c>
      <c r="IF444" s="164">
        <f>AVERAGE(HS$6:HS444)</f>
        <v>19.214123006833713</v>
      </c>
      <c r="IG444" s="164">
        <f>AVERAGE(HT$6:HT444)</f>
        <v>1.0227790432801822</v>
      </c>
      <c r="IH444" s="167">
        <f>AVERAGE(HU$6:HU444)</f>
        <v>2882.1184510250569</v>
      </c>
      <c r="II444" s="167">
        <f>AVERAGE(HV$6:HV444)</f>
        <v>153.41685649202734</v>
      </c>
      <c r="IJ444" s="167">
        <f>AVERAGE(HW$6:HW444)</f>
        <v>909.56719817767657</v>
      </c>
      <c r="IK444" s="167">
        <f>AVERAGE(HX$6:HX444)</f>
        <v>272.87015945330296</v>
      </c>
      <c r="IL444" s="167">
        <f>AVERAGE(HY$6:HY444)</f>
        <v>2313.4578587699316</v>
      </c>
      <c r="IM444" s="164">
        <f>AVERAGE(HZ$6:HZ444)</f>
        <v>2.4100227790432802</v>
      </c>
      <c r="IN444" s="167">
        <f>AVERAGE(IA$6:IA444)</f>
        <v>72.300683371298405</v>
      </c>
      <c r="IO444" s="167">
        <f>AVERAGE(IB$6:IB444)</f>
        <v>640.96127562642369</v>
      </c>
    </row>
    <row r="445" spans="2:249" x14ac:dyDescent="0.2">
      <c r="B445" s="103">
        <v>440</v>
      </c>
      <c r="C445" s="165">
        <v>16.83892745243444</v>
      </c>
      <c r="D445" s="163">
        <v>0.25</v>
      </c>
      <c r="E445" s="161">
        <v>2</v>
      </c>
      <c r="F445" s="168">
        <v>171</v>
      </c>
      <c r="G445" s="161">
        <v>15</v>
      </c>
      <c r="H445" s="161">
        <v>15</v>
      </c>
      <c r="I445" s="161">
        <v>0</v>
      </c>
      <c r="J445" s="168">
        <v>1800</v>
      </c>
      <c r="K445" s="168">
        <v>0</v>
      </c>
      <c r="L445" s="168">
        <v>750</v>
      </c>
      <c r="M445" s="168">
        <v>225</v>
      </c>
      <c r="N445" s="168">
        <v>1771</v>
      </c>
      <c r="O445" s="161">
        <v>4</v>
      </c>
      <c r="P445" s="168">
        <v>48</v>
      </c>
      <c r="Q445" s="168">
        <v>77</v>
      </c>
      <c r="R445" s="161" t="s">
        <v>117</v>
      </c>
      <c r="T445" s="169">
        <f>AVERAGE(G$6:G445)</f>
        <v>23.370454545454546</v>
      </c>
      <c r="U445" s="169">
        <f>AVERAGE(H$6:H445)</f>
        <v>20.754545454545454</v>
      </c>
      <c r="V445" s="169">
        <f>AVERAGE(I$6:I445)</f>
        <v>1.3636363636363635</v>
      </c>
      <c r="W445" s="170">
        <f>AVERAGE(J$6:J445)</f>
        <v>2490.5454545454545</v>
      </c>
      <c r="X445" s="170">
        <f>AVERAGE(K$6:K445)</f>
        <v>163.63636363636363</v>
      </c>
      <c r="Y445" s="170">
        <f>AVERAGE(L$6:L445)</f>
        <v>969.5454545454545</v>
      </c>
      <c r="Z445" s="170">
        <f>AVERAGE(M$6:M445)</f>
        <v>290.86363636363637</v>
      </c>
      <c r="AA445" s="170">
        <f>AVERAGE(N$6:N445)</f>
        <v>2404.1431818181818</v>
      </c>
      <c r="AB445" s="169">
        <f>AVERAGE(O$6:O445)</f>
        <v>3.0318181818181817</v>
      </c>
      <c r="AC445" s="170">
        <f>AVERAGE(P$6:P445)</f>
        <v>36.381818181818183</v>
      </c>
      <c r="AD445" s="170">
        <f>AVERAGE(Q$6:Q445)</f>
        <v>122.78409090909091</v>
      </c>
      <c r="AY445" s="5"/>
      <c r="AZ445" s="26">
        <v>440</v>
      </c>
      <c r="BA445" s="165">
        <v>18.167074382515519</v>
      </c>
      <c r="BB445" s="176">
        <v>0.15</v>
      </c>
      <c r="BC445" s="161">
        <v>3</v>
      </c>
      <c r="BD445" s="182">
        <v>134</v>
      </c>
      <c r="BE445" s="161">
        <v>18</v>
      </c>
      <c r="BF445" s="161">
        <v>18</v>
      </c>
      <c r="BG445" s="161">
        <v>0</v>
      </c>
      <c r="BH445" s="168">
        <v>2700</v>
      </c>
      <c r="BI445" s="168">
        <v>0</v>
      </c>
      <c r="BJ445" s="168">
        <v>900</v>
      </c>
      <c r="BK445" s="168">
        <v>270</v>
      </c>
      <c r="BL445" s="168">
        <v>1929</v>
      </c>
      <c r="BM445" s="161">
        <v>3</v>
      </c>
      <c r="BN445" s="168">
        <v>45</v>
      </c>
      <c r="BO445" s="168">
        <v>816</v>
      </c>
      <c r="BP445" s="161" t="s">
        <v>117</v>
      </c>
      <c r="BR445" s="164">
        <f>AVERAGE(BE$6:BE445)</f>
        <v>19.71590909090909</v>
      </c>
      <c r="BS445" s="164">
        <f>AVERAGE(BF$6:BF445)</f>
        <v>18.947727272727274</v>
      </c>
      <c r="BT445" s="164">
        <f>AVERAGE(BG$6:BG445)</f>
        <v>0.70227272727272727</v>
      </c>
      <c r="BU445" s="167">
        <f>AVERAGE(BH$6:BH445)</f>
        <v>2842.159090909091</v>
      </c>
      <c r="BV445" s="167">
        <f>AVERAGE(BI$6:BI445)</f>
        <v>105.34090909090909</v>
      </c>
      <c r="BW445" s="167">
        <f>AVERAGE(BJ$6:BJ445)</f>
        <v>912.27272727272725</v>
      </c>
      <c r="BX445" s="167">
        <f>AVERAGE(BK$6:BK445)</f>
        <v>273.68181818181819</v>
      </c>
      <c r="BY445" s="167">
        <f>AVERAGE(BL$6:BL445)</f>
        <v>2260.9772727272725</v>
      </c>
      <c r="BZ445" s="164">
        <f>AVERAGE(BM$6:BM445)</f>
        <v>2.2886363636363636</v>
      </c>
      <c r="CA445" s="167">
        <f>AVERAGE(BN$6:BN445)</f>
        <v>34.329545454545453</v>
      </c>
      <c r="CB445" s="167">
        <f>AVERAGE(BO$6:BO445)</f>
        <v>615.51136363636363</v>
      </c>
      <c r="DF445" s="103">
        <v>440</v>
      </c>
      <c r="DG445" s="192">
        <v>5.3863120318306983</v>
      </c>
      <c r="DH445" s="193">
        <v>0.2</v>
      </c>
      <c r="DI445" s="105">
        <v>5</v>
      </c>
      <c r="DJ445" s="194">
        <v>393</v>
      </c>
      <c r="DK445" s="105">
        <v>9</v>
      </c>
      <c r="DL445" s="105">
        <v>9</v>
      </c>
      <c r="DM445" s="105">
        <v>0</v>
      </c>
      <c r="DN445" s="194">
        <v>1620</v>
      </c>
      <c r="DO445" s="194">
        <v>0</v>
      </c>
      <c r="DP445" s="194">
        <v>450</v>
      </c>
      <c r="DQ445" s="194">
        <v>135</v>
      </c>
      <c r="DR445" s="194">
        <v>1603</v>
      </c>
      <c r="DS445" s="105">
        <v>1</v>
      </c>
      <c r="DT445" s="194">
        <v>18</v>
      </c>
      <c r="DU445" s="194">
        <v>35</v>
      </c>
      <c r="DV445" s="105" t="s">
        <v>117</v>
      </c>
      <c r="DX445" s="164">
        <f>AVERAGE(DK$6:DK445)</f>
        <v>10.413636363636364</v>
      </c>
      <c r="DY445" s="164">
        <f>AVERAGE(DL$6:DL445)</f>
        <v>10.413636363636364</v>
      </c>
      <c r="DZ445" s="164">
        <f>AVERAGE(DM$6:DM445)</f>
        <v>0</v>
      </c>
      <c r="EA445" s="167">
        <f>AVERAGE(DN$6:DN445)</f>
        <v>1874.4545454545455</v>
      </c>
      <c r="EB445" s="167">
        <f>AVERAGE(DO$6:DO445)</f>
        <v>0</v>
      </c>
      <c r="EC445" s="167">
        <f>AVERAGE(DP$6:DP445)</f>
        <v>520.68181818181813</v>
      </c>
      <c r="ED445" s="167">
        <f>AVERAGE(DQ$6:DQ445)</f>
        <v>156.20454545454547</v>
      </c>
      <c r="EE445" s="167">
        <f>AVERAGE(DR$6:DR445)</f>
        <v>1653.3704545454545</v>
      </c>
      <c r="EF445" s="164">
        <f>AVERAGE(DS$6:DS445)</f>
        <v>0.875</v>
      </c>
      <c r="EG445" s="167">
        <f>AVERAGE(DT$6:DT445)</f>
        <v>15.75</v>
      </c>
      <c r="EH445" s="167">
        <f>AVERAGE(DU$6:DU445)</f>
        <v>236.83409090909092</v>
      </c>
      <c r="FJ445" s="103">
        <v>440</v>
      </c>
      <c r="FK445" s="165">
        <v>6.8937333548227482</v>
      </c>
      <c r="FL445" s="163">
        <v>0.25</v>
      </c>
      <c r="FM445" s="161">
        <v>1</v>
      </c>
      <c r="FN445" s="168">
        <v>487</v>
      </c>
      <c r="FO445" s="161">
        <v>6</v>
      </c>
      <c r="FP445" s="161">
        <v>6</v>
      </c>
      <c r="FQ445" s="161">
        <v>0</v>
      </c>
      <c r="FR445" s="168">
        <v>1080</v>
      </c>
      <c r="FS445" s="168">
        <v>0</v>
      </c>
      <c r="FT445" s="168">
        <v>300</v>
      </c>
      <c r="FU445" s="168">
        <v>90</v>
      </c>
      <c r="FV445" s="168">
        <v>1502</v>
      </c>
      <c r="FW445" s="161">
        <v>2</v>
      </c>
      <c r="FX445" s="168">
        <v>72</v>
      </c>
      <c r="FY445" s="168">
        <v>-350</v>
      </c>
      <c r="FZ445" s="161" t="s">
        <v>117</v>
      </c>
      <c r="GB445" s="160">
        <f>AVERAGE(FO$6:FO445)</f>
        <v>9.8909090909090907</v>
      </c>
      <c r="GC445" s="160">
        <f>AVERAGE(FP$6:FP445)</f>
        <v>9.8909090909090907</v>
      </c>
      <c r="GD445" s="160">
        <f>AVERAGE(FQ$6:FQ445)</f>
        <v>0</v>
      </c>
      <c r="GE445" s="166">
        <f>AVERAGE(FR$6:FR445)</f>
        <v>1780.3636363636363</v>
      </c>
      <c r="GF445" s="166">
        <f>AVERAGE(FS$6:FS445)</f>
        <v>0</v>
      </c>
      <c r="GG445" s="166">
        <f>AVERAGE(FT$6:FT445)</f>
        <v>494.54545454545456</v>
      </c>
      <c r="GH445" s="166">
        <f>AVERAGE(FU$6:FU445)</f>
        <v>148.36363636363637</v>
      </c>
      <c r="GI445" s="166">
        <f>AVERAGE(FV$6:FV445)</f>
        <v>1627.4386363636363</v>
      </c>
      <c r="GJ445" s="160">
        <f>AVERAGE(FW$6:FW445)</f>
        <v>0.84545454545454546</v>
      </c>
      <c r="GK445" s="166">
        <f>AVERAGE(FX$6:FX445)</f>
        <v>30.436363636363637</v>
      </c>
      <c r="GL445" s="166">
        <f>AVERAGE(FY$6:FY445)</f>
        <v>183.36136363636365</v>
      </c>
      <c r="HM445" s="98">
        <v>440</v>
      </c>
      <c r="HN445" s="179">
        <v>18.505499488993372</v>
      </c>
      <c r="HO445" s="188">
        <v>0.1</v>
      </c>
      <c r="HP445" s="177">
        <v>1</v>
      </c>
      <c r="HQ445" s="191">
        <v>424</v>
      </c>
      <c r="HR445" s="177">
        <v>18</v>
      </c>
      <c r="HS445" s="177">
        <v>18</v>
      </c>
      <c r="HT445" s="177">
        <v>0</v>
      </c>
      <c r="HU445" s="191">
        <v>2700</v>
      </c>
      <c r="HV445" s="191">
        <v>0</v>
      </c>
      <c r="HW445" s="191">
        <v>900</v>
      </c>
      <c r="HX445" s="191">
        <v>270</v>
      </c>
      <c r="HY445" s="191">
        <v>2219</v>
      </c>
      <c r="HZ445" s="177">
        <v>2</v>
      </c>
      <c r="IA445" s="191">
        <v>60</v>
      </c>
      <c r="IB445" s="191">
        <v>541</v>
      </c>
      <c r="IC445" s="177" t="s">
        <v>117</v>
      </c>
      <c r="IE445" s="164">
        <f>AVERAGE(HR$6:HR445)</f>
        <v>19.861363636363638</v>
      </c>
      <c r="IF445" s="164">
        <f>AVERAGE(HS$6:HS445)</f>
        <v>19.211363636363636</v>
      </c>
      <c r="IG445" s="164">
        <f>AVERAGE(HT$6:HT445)</f>
        <v>1.0204545454545455</v>
      </c>
      <c r="IH445" s="167">
        <f>AVERAGE(HU$6:HU445)</f>
        <v>2881.7045454545455</v>
      </c>
      <c r="II445" s="167">
        <f>AVERAGE(HV$6:HV445)</f>
        <v>153.06818181818181</v>
      </c>
      <c r="IJ445" s="167">
        <f>AVERAGE(HW$6:HW445)</f>
        <v>909.5454545454545</v>
      </c>
      <c r="IK445" s="167">
        <f>AVERAGE(HX$6:HX445)</f>
        <v>272.86363636363637</v>
      </c>
      <c r="IL445" s="167">
        <f>AVERAGE(HY$6:HY445)</f>
        <v>2313.2431818181817</v>
      </c>
      <c r="IM445" s="164">
        <f>AVERAGE(HZ$6:HZ445)</f>
        <v>2.4090909090909092</v>
      </c>
      <c r="IN445" s="167">
        <f>AVERAGE(IA$6:IA445)</f>
        <v>72.272727272727266</v>
      </c>
      <c r="IO445" s="167">
        <f>AVERAGE(IB$6:IB445)</f>
        <v>640.73409090909092</v>
      </c>
    </row>
    <row r="446" spans="2:249" x14ac:dyDescent="0.2">
      <c r="B446" s="103">
        <v>441</v>
      </c>
      <c r="C446" s="165">
        <v>24.244438493281528</v>
      </c>
      <c r="D446" s="163">
        <v>0.1</v>
      </c>
      <c r="E446" s="161">
        <v>3</v>
      </c>
      <c r="F446" s="168">
        <v>141</v>
      </c>
      <c r="G446" s="161">
        <v>25</v>
      </c>
      <c r="H446" s="161">
        <v>22</v>
      </c>
      <c r="I446" s="161">
        <v>2</v>
      </c>
      <c r="J446" s="168">
        <v>2640</v>
      </c>
      <c r="K446" s="168">
        <v>240</v>
      </c>
      <c r="L446" s="168">
        <v>1000</v>
      </c>
      <c r="M446" s="168">
        <v>300</v>
      </c>
      <c r="N446" s="168">
        <v>2306</v>
      </c>
      <c r="O446" s="161">
        <v>2</v>
      </c>
      <c r="P446" s="168">
        <v>24</v>
      </c>
      <c r="Q446" s="168">
        <v>358</v>
      </c>
      <c r="R446" s="161" t="s">
        <v>116</v>
      </c>
      <c r="T446" s="169">
        <f>AVERAGE(G$6:G446)</f>
        <v>23.374149659863946</v>
      </c>
      <c r="U446" s="169">
        <f>AVERAGE(H$6:H446)</f>
        <v>20.75736961451247</v>
      </c>
      <c r="V446" s="169">
        <f>AVERAGE(I$6:I446)</f>
        <v>1.3650793650793651</v>
      </c>
      <c r="W446" s="170">
        <f>AVERAGE(J$6:J446)</f>
        <v>2490.8843537414964</v>
      </c>
      <c r="X446" s="170">
        <f>AVERAGE(K$6:K446)</f>
        <v>163.8095238095238</v>
      </c>
      <c r="Y446" s="170">
        <f>AVERAGE(L$6:L446)</f>
        <v>969.6145124716553</v>
      </c>
      <c r="Z446" s="170">
        <f>AVERAGE(M$6:M446)</f>
        <v>290.88435374149662</v>
      </c>
      <c r="AA446" s="170">
        <f>AVERAGE(N$6:N446)</f>
        <v>2403.9206349206347</v>
      </c>
      <c r="AB446" s="169">
        <f>AVERAGE(O$6:O446)</f>
        <v>3.0294784580498866</v>
      </c>
      <c r="AC446" s="170">
        <f>AVERAGE(P$6:P446)</f>
        <v>36.353741496598637</v>
      </c>
      <c r="AD446" s="170">
        <f>AVERAGE(Q$6:Q446)</f>
        <v>123.31746031746032</v>
      </c>
      <c r="AY446" s="5"/>
      <c r="AZ446" s="26">
        <v>441</v>
      </c>
      <c r="BA446" s="165">
        <v>24.81310056598684</v>
      </c>
      <c r="BB446" s="176">
        <v>0.05</v>
      </c>
      <c r="BC446" s="161">
        <v>8</v>
      </c>
      <c r="BD446" s="182">
        <v>264</v>
      </c>
      <c r="BE446" s="161">
        <v>32</v>
      </c>
      <c r="BF446" s="161">
        <v>22</v>
      </c>
      <c r="BG446" s="161">
        <v>2</v>
      </c>
      <c r="BH446" s="168">
        <v>3300</v>
      </c>
      <c r="BI446" s="168">
        <v>300</v>
      </c>
      <c r="BJ446" s="168">
        <v>1000</v>
      </c>
      <c r="BK446" s="168">
        <v>300</v>
      </c>
      <c r="BL446" s="168">
        <v>2489</v>
      </c>
      <c r="BM446" s="161">
        <v>1</v>
      </c>
      <c r="BN446" s="168">
        <v>15</v>
      </c>
      <c r="BO446" s="168">
        <v>826</v>
      </c>
      <c r="BP446" s="161" t="s">
        <v>116</v>
      </c>
      <c r="BR446" s="164">
        <f>AVERAGE(BE$6:BE446)</f>
        <v>19.743764172335602</v>
      </c>
      <c r="BS446" s="164">
        <f>AVERAGE(BF$6:BF446)</f>
        <v>18.954648526077097</v>
      </c>
      <c r="BT446" s="164">
        <f>AVERAGE(BG$6:BG446)</f>
        <v>0.70521541950113376</v>
      </c>
      <c r="BU446" s="167">
        <f>AVERAGE(BH$6:BH446)</f>
        <v>2843.1972789115648</v>
      </c>
      <c r="BV446" s="167">
        <f>AVERAGE(BI$6:BI446)</f>
        <v>105.78231292517007</v>
      </c>
      <c r="BW446" s="167">
        <f>AVERAGE(BJ$6:BJ446)</f>
        <v>912.47165532879819</v>
      </c>
      <c r="BX446" s="167">
        <f>AVERAGE(BK$6:BK446)</f>
        <v>273.74149659863946</v>
      </c>
      <c r="BY446" s="167">
        <f>AVERAGE(BL$6:BL446)</f>
        <v>2261.4943310657595</v>
      </c>
      <c r="BZ446" s="164">
        <f>AVERAGE(BM$6:BM446)</f>
        <v>2.2857142857142856</v>
      </c>
      <c r="CA446" s="167">
        <f>AVERAGE(BN$6:BN446)</f>
        <v>34.285714285714285</v>
      </c>
      <c r="CB446" s="167">
        <f>AVERAGE(BO$6:BO446)</f>
        <v>615.98866213151928</v>
      </c>
      <c r="DF446" s="103">
        <v>441</v>
      </c>
      <c r="DG446" s="192">
        <v>6.2549772360743425</v>
      </c>
      <c r="DH446" s="193">
        <v>0.1</v>
      </c>
      <c r="DI446" s="105">
        <v>3</v>
      </c>
      <c r="DJ446" s="194">
        <v>419</v>
      </c>
      <c r="DK446" s="105">
        <v>8</v>
      </c>
      <c r="DL446" s="105">
        <v>8</v>
      </c>
      <c r="DM446" s="105">
        <v>0</v>
      </c>
      <c r="DN446" s="194">
        <v>1440</v>
      </c>
      <c r="DO446" s="194">
        <v>0</v>
      </c>
      <c r="DP446" s="194">
        <v>400</v>
      </c>
      <c r="DQ446" s="194">
        <v>120</v>
      </c>
      <c r="DR446" s="194">
        <v>1564</v>
      </c>
      <c r="DS446" s="105">
        <v>1</v>
      </c>
      <c r="DT446" s="194">
        <v>18</v>
      </c>
      <c r="DU446" s="194">
        <v>-106</v>
      </c>
      <c r="DV446" s="105" t="s">
        <v>117</v>
      </c>
      <c r="DX446" s="164">
        <f>AVERAGE(DK$6:DK446)</f>
        <v>10.408163265306122</v>
      </c>
      <c r="DY446" s="164">
        <f>AVERAGE(DL$6:DL446)</f>
        <v>10.408163265306122</v>
      </c>
      <c r="DZ446" s="164">
        <f>AVERAGE(DM$6:DM446)</f>
        <v>0</v>
      </c>
      <c r="EA446" s="167">
        <f>AVERAGE(DN$6:DN446)</f>
        <v>1873.4693877551019</v>
      </c>
      <c r="EB446" s="167">
        <f>AVERAGE(DO$6:DO446)</f>
        <v>0</v>
      </c>
      <c r="EC446" s="167">
        <f>AVERAGE(DP$6:DP446)</f>
        <v>520.40816326530614</v>
      </c>
      <c r="ED446" s="167">
        <f>AVERAGE(DQ$6:DQ446)</f>
        <v>156.12244897959184</v>
      </c>
      <c r="EE446" s="167">
        <f>AVERAGE(DR$6:DR446)</f>
        <v>1653.1678004535147</v>
      </c>
      <c r="EF446" s="164">
        <f>AVERAGE(DS$6:DS446)</f>
        <v>0.87528344671201819</v>
      </c>
      <c r="EG446" s="167">
        <f>AVERAGE(DT$6:DT446)</f>
        <v>15.755102040816327</v>
      </c>
      <c r="EH446" s="167">
        <f>AVERAGE(DU$6:DU446)</f>
        <v>236.05668934240362</v>
      </c>
      <c r="FJ446" s="103">
        <v>441</v>
      </c>
      <c r="FK446" s="165">
        <v>9.3920134880453201</v>
      </c>
      <c r="FL446" s="163">
        <v>0.05</v>
      </c>
      <c r="FM446" s="161">
        <v>8</v>
      </c>
      <c r="FN446" s="168">
        <v>567</v>
      </c>
      <c r="FO446" s="161">
        <v>17</v>
      </c>
      <c r="FP446" s="161">
        <v>17</v>
      </c>
      <c r="FQ446" s="161">
        <v>0</v>
      </c>
      <c r="FR446" s="168">
        <v>3060</v>
      </c>
      <c r="FS446" s="168">
        <v>0</v>
      </c>
      <c r="FT446" s="168">
        <v>850</v>
      </c>
      <c r="FU446" s="168">
        <v>255</v>
      </c>
      <c r="FV446" s="168">
        <v>2297</v>
      </c>
      <c r="FW446" s="161">
        <v>0</v>
      </c>
      <c r="FX446" s="168">
        <v>0</v>
      </c>
      <c r="FY446" s="168">
        <v>763</v>
      </c>
      <c r="FZ446" s="161" t="s">
        <v>117</v>
      </c>
      <c r="GB446" s="160">
        <f>AVERAGE(FO$6:FO446)</f>
        <v>9.9070294784580497</v>
      </c>
      <c r="GC446" s="160">
        <f>AVERAGE(FP$6:FP446)</f>
        <v>9.9070294784580497</v>
      </c>
      <c r="GD446" s="160">
        <f>AVERAGE(FQ$6:FQ446)</f>
        <v>0</v>
      </c>
      <c r="GE446" s="166">
        <f>AVERAGE(FR$6:FR446)</f>
        <v>1783.2653061224489</v>
      </c>
      <c r="GF446" s="166">
        <f>AVERAGE(FS$6:FS446)</f>
        <v>0</v>
      </c>
      <c r="GG446" s="166">
        <f>AVERAGE(FT$6:FT446)</f>
        <v>495.35147392290247</v>
      </c>
      <c r="GH446" s="166">
        <f>AVERAGE(FU$6:FU446)</f>
        <v>148.60544217687075</v>
      </c>
      <c r="GI446" s="166">
        <f>AVERAGE(FV$6:FV446)</f>
        <v>1628.9569160997733</v>
      </c>
      <c r="GJ446" s="160">
        <f>AVERAGE(FW$6:FW446)</f>
        <v>0.84353741496598644</v>
      </c>
      <c r="GK446" s="166">
        <f>AVERAGE(FX$6:FX446)</f>
        <v>30.367346938775512</v>
      </c>
      <c r="GL446" s="166">
        <f>AVERAGE(FY$6:FY446)</f>
        <v>184.67573696145124</v>
      </c>
      <c r="HM446" s="98">
        <v>441</v>
      </c>
      <c r="HN446" s="179">
        <v>21.565529992031443</v>
      </c>
      <c r="HO446" s="188">
        <v>0.05</v>
      </c>
      <c r="HP446" s="177">
        <v>6</v>
      </c>
      <c r="HQ446" s="191">
        <v>339</v>
      </c>
      <c r="HR446" s="177">
        <v>27</v>
      </c>
      <c r="HS446" s="177">
        <v>23</v>
      </c>
      <c r="HT446" s="177">
        <v>3</v>
      </c>
      <c r="HU446" s="191">
        <v>3450</v>
      </c>
      <c r="HV446" s="191">
        <v>450</v>
      </c>
      <c r="HW446" s="191">
        <v>1000</v>
      </c>
      <c r="HX446" s="191">
        <v>300</v>
      </c>
      <c r="HY446" s="191">
        <v>2714</v>
      </c>
      <c r="HZ446" s="177">
        <v>1</v>
      </c>
      <c r="IA446" s="191">
        <v>30</v>
      </c>
      <c r="IB446" s="191">
        <v>766</v>
      </c>
      <c r="IC446" s="177" t="s">
        <v>116</v>
      </c>
      <c r="IE446" s="164">
        <f>AVERAGE(HR$6:HR446)</f>
        <v>19.877551020408163</v>
      </c>
      <c r="IF446" s="164">
        <f>AVERAGE(HS$6:HS446)</f>
        <v>19.219954648526077</v>
      </c>
      <c r="IG446" s="164">
        <f>AVERAGE(HT$6:HT446)</f>
        <v>1.0249433106575965</v>
      </c>
      <c r="IH446" s="167">
        <f>AVERAGE(HU$6:HU446)</f>
        <v>2882.9931972789113</v>
      </c>
      <c r="II446" s="167">
        <f>AVERAGE(HV$6:HV446)</f>
        <v>153.74149659863946</v>
      </c>
      <c r="IJ446" s="167">
        <f>AVERAGE(HW$6:HW446)</f>
        <v>909.75056689342409</v>
      </c>
      <c r="IK446" s="167">
        <f>AVERAGE(HX$6:HX446)</f>
        <v>272.92517006802723</v>
      </c>
      <c r="IL446" s="167">
        <f>AVERAGE(HY$6:HY446)</f>
        <v>2314.1519274376419</v>
      </c>
      <c r="IM446" s="164">
        <f>AVERAGE(HZ$6:HZ446)</f>
        <v>2.4058956916099774</v>
      </c>
      <c r="IN446" s="167">
        <f>AVERAGE(IA$6:IA446)</f>
        <v>72.176870748299322</v>
      </c>
      <c r="IO446" s="167">
        <f>AVERAGE(IB$6:IB446)</f>
        <v>641.01814058956916</v>
      </c>
    </row>
    <row r="447" spans="2:249" x14ac:dyDescent="0.2">
      <c r="B447" s="103">
        <v>442</v>
      </c>
      <c r="C447" s="165">
        <v>17.909347534429791</v>
      </c>
      <c r="D447" s="163">
        <v>0.15</v>
      </c>
      <c r="E447" s="161">
        <v>9</v>
      </c>
      <c r="F447" s="168">
        <v>450</v>
      </c>
      <c r="G447" s="161">
        <v>24</v>
      </c>
      <c r="H447" s="161">
        <v>22</v>
      </c>
      <c r="I447" s="161">
        <v>2</v>
      </c>
      <c r="J447" s="168">
        <v>2640</v>
      </c>
      <c r="K447" s="168">
        <v>240</v>
      </c>
      <c r="L447" s="168">
        <v>1000</v>
      </c>
      <c r="M447" s="168">
        <v>300</v>
      </c>
      <c r="N447" s="168">
        <v>2615</v>
      </c>
      <c r="O447" s="161">
        <v>3</v>
      </c>
      <c r="P447" s="168">
        <v>36</v>
      </c>
      <c r="Q447" s="168">
        <v>61</v>
      </c>
      <c r="R447" s="161" t="s">
        <v>116</v>
      </c>
      <c r="T447" s="169">
        <f>AVERAGE(G$6:G447)</f>
        <v>23.375565610859727</v>
      </c>
      <c r="U447" s="169">
        <f>AVERAGE(H$6:H447)</f>
        <v>20.760180995475114</v>
      </c>
      <c r="V447" s="169">
        <f>AVERAGE(I$6:I447)</f>
        <v>1.3665158371040724</v>
      </c>
      <c r="W447" s="170">
        <f>AVERAGE(J$6:J447)</f>
        <v>2491.2217194570135</v>
      </c>
      <c r="X447" s="170">
        <f>AVERAGE(K$6:K447)</f>
        <v>163.98190045248867</v>
      </c>
      <c r="Y447" s="170">
        <f>AVERAGE(L$6:L447)</f>
        <v>969.68325791855204</v>
      </c>
      <c r="Z447" s="170">
        <f>AVERAGE(M$6:M447)</f>
        <v>290.90497737556564</v>
      </c>
      <c r="AA447" s="170">
        <f>AVERAGE(N$6:N447)</f>
        <v>2404.3981900452491</v>
      </c>
      <c r="AB447" s="169">
        <f>AVERAGE(O$6:O447)</f>
        <v>3.0294117647058822</v>
      </c>
      <c r="AC447" s="170">
        <f>AVERAGE(P$6:P447)</f>
        <v>36.352941176470587</v>
      </c>
      <c r="AD447" s="170">
        <f>AVERAGE(Q$6:Q447)</f>
        <v>123.17647058823529</v>
      </c>
      <c r="AY447" s="5"/>
      <c r="AZ447" s="26">
        <v>442</v>
      </c>
      <c r="BA447" s="165">
        <v>20.334143610441785</v>
      </c>
      <c r="BB447" s="176">
        <v>0.15</v>
      </c>
      <c r="BC447" s="161">
        <v>8</v>
      </c>
      <c r="BD447" s="182">
        <v>416</v>
      </c>
      <c r="BE447" s="161">
        <v>25</v>
      </c>
      <c r="BF447" s="161">
        <v>22</v>
      </c>
      <c r="BG447" s="161">
        <v>2</v>
      </c>
      <c r="BH447" s="168">
        <v>3300</v>
      </c>
      <c r="BI447" s="168">
        <v>300</v>
      </c>
      <c r="BJ447" s="168">
        <v>1000</v>
      </c>
      <c r="BK447" s="168">
        <v>300</v>
      </c>
      <c r="BL447" s="168">
        <v>2641</v>
      </c>
      <c r="BM447" s="161">
        <v>3</v>
      </c>
      <c r="BN447" s="168">
        <v>45</v>
      </c>
      <c r="BO447" s="168">
        <v>704</v>
      </c>
      <c r="BP447" s="161" t="s">
        <v>116</v>
      </c>
      <c r="BR447" s="164">
        <f>AVERAGE(BE$6:BE447)</f>
        <v>19.755656108597286</v>
      </c>
      <c r="BS447" s="164">
        <f>AVERAGE(BF$6:BF447)</f>
        <v>18.96153846153846</v>
      </c>
      <c r="BT447" s="164">
        <f>AVERAGE(BG$6:BG447)</f>
        <v>0.70814479638009054</v>
      </c>
      <c r="BU447" s="167">
        <f>AVERAGE(BH$6:BH447)</f>
        <v>2844.2307692307691</v>
      </c>
      <c r="BV447" s="167">
        <f>AVERAGE(BI$6:BI447)</f>
        <v>106.22171945701358</v>
      </c>
      <c r="BW447" s="167">
        <f>AVERAGE(BJ$6:BJ447)</f>
        <v>912.66968325791856</v>
      </c>
      <c r="BX447" s="167">
        <f>AVERAGE(BK$6:BK447)</f>
        <v>273.80090497737558</v>
      </c>
      <c r="BY447" s="167">
        <f>AVERAGE(BL$6:BL447)</f>
        <v>2262.3529411764707</v>
      </c>
      <c r="BZ447" s="164">
        <f>AVERAGE(BM$6:BM447)</f>
        <v>2.2873303167420813</v>
      </c>
      <c r="CA447" s="167">
        <f>AVERAGE(BN$6:BN447)</f>
        <v>34.309954751131222</v>
      </c>
      <c r="CB447" s="167">
        <f>AVERAGE(BO$6:BO447)</f>
        <v>616.18778280542983</v>
      </c>
      <c r="DF447" s="103">
        <v>442</v>
      </c>
      <c r="DG447" s="192">
        <v>7.1033549412954198</v>
      </c>
      <c r="DH447" s="193">
        <v>0.15</v>
      </c>
      <c r="DI447" s="105">
        <v>6</v>
      </c>
      <c r="DJ447" s="194">
        <v>117</v>
      </c>
      <c r="DK447" s="105">
        <v>12</v>
      </c>
      <c r="DL447" s="105">
        <v>12</v>
      </c>
      <c r="DM447" s="105">
        <v>0</v>
      </c>
      <c r="DN447" s="194">
        <v>2160</v>
      </c>
      <c r="DO447" s="194">
        <v>0</v>
      </c>
      <c r="DP447" s="194">
        <v>600</v>
      </c>
      <c r="DQ447" s="194">
        <v>180</v>
      </c>
      <c r="DR447" s="194">
        <v>1522</v>
      </c>
      <c r="DS447" s="105">
        <v>1</v>
      </c>
      <c r="DT447" s="194">
        <v>18</v>
      </c>
      <c r="DU447" s="194">
        <v>656</v>
      </c>
      <c r="DV447" s="105" t="s">
        <v>117</v>
      </c>
      <c r="DX447" s="164">
        <f>AVERAGE(DK$6:DK447)</f>
        <v>10.411764705882353</v>
      </c>
      <c r="DY447" s="164">
        <f>AVERAGE(DL$6:DL447)</f>
        <v>10.411764705882353</v>
      </c>
      <c r="DZ447" s="164">
        <f>AVERAGE(DM$6:DM447)</f>
        <v>0</v>
      </c>
      <c r="EA447" s="167">
        <f>AVERAGE(DN$6:DN447)</f>
        <v>1874.1176470588234</v>
      </c>
      <c r="EB447" s="167">
        <f>AVERAGE(DO$6:DO447)</f>
        <v>0</v>
      </c>
      <c r="EC447" s="167">
        <f>AVERAGE(DP$6:DP447)</f>
        <v>520.58823529411768</v>
      </c>
      <c r="ED447" s="167">
        <f>AVERAGE(DQ$6:DQ447)</f>
        <v>156.1764705882353</v>
      </c>
      <c r="EE447" s="167">
        <f>AVERAGE(DR$6:DR447)</f>
        <v>1652.8710407239819</v>
      </c>
      <c r="EF447" s="164">
        <f>AVERAGE(DS$6:DS447)</f>
        <v>0.8755656108597285</v>
      </c>
      <c r="EG447" s="167">
        <f>AVERAGE(DT$6:DT447)</f>
        <v>15.760180995475114</v>
      </c>
      <c r="EH447" s="167">
        <f>AVERAGE(DU$6:DU447)</f>
        <v>237.00678733031674</v>
      </c>
      <c r="FJ447" s="103">
        <v>442</v>
      </c>
      <c r="FK447" s="165">
        <v>7.5796598479133621</v>
      </c>
      <c r="FL447" s="163">
        <v>0.05</v>
      </c>
      <c r="FM447" s="161">
        <v>4</v>
      </c>
      <c r="FN447" s="168">
        <v>251</v>
      </c>
      <c r="FO447" s="161">
        <v>12</v>
      </c>
      <c r="FP447" s="161">
        <v>12</v>
      </c>
      <c r="FQ447" s="161">
        <v>0</v>
      </c>
      <c r="FR447" s="168">
        <v>2160</v>
      </c>
      <c r="FS447" s="168">
        <v>0</v>
      </c>
      <c r="FT447" s="168">
        <v>600</v>
      </c>
      <c r="FU447" s="168">
        <v>180</v>
      </c>
      <c r="FV447" s="168">
        <v>1656</v>
      </c>
      <c r="FW447" s="161">
        <v>0</v>
      </c>
      <c r="FX447" s="168">
        <v>0</v>
      </c>
      <c r="FY447" s="168">
        <v>504</v>
      </c>
      <c r="FZ447" s="161" t="s">
        <v>117</v>
      </c>
      <c r="GB447" s="160">
        <f>AVERAGE(FO$6:FO447)</f>
        <v>9.9117647058823533</v>
      </c>
      <c r="GC447" s="160">
        <f>AVERAGE(FP$6:FP447)</f>
        <v>9.9117647058823533</v>
      </c>
      <c r="GD447" s="160">
        <f>AVERAGE(FQ$6:FQ447)</f>
        <v>0</v>
      </c>
      <c r="GE447" s="166">
        <f>AVERAGE(FR$6:FR447)</f>
        <v>1784.1176470588234</v>
      </c>
      <c r="GF447" s="166">
        <f>AVERAGE(FS$6:FS447)</f>
        <v>0</v>
      </c>
      <c r="GG447" s="166">
        <f>AVERAGE(FT$6:FT447)</f>
        <v>495.58823529411762</v>
      </c>
      <c r="GH447" s="166">
        <f>AVERAGE(FU$6:FU447)</f>
        <v>148.6764705882353</v>
      </c>
      <c r="GI447" s="166">
        <f>AVERAGE(FV$6:FV447)</f>
        <v>1629.0180995475114</v>
      </c>
      <c r="GJ447" s="160">
        <f>AVERAGE(FW$6:FW447)</f>
        <v>0.84162895927601811</v>
      </c>
      <c r="GK447" s="166">
        <f>AVERAGE(FX$6:FX447)</f>
        <v>30.298642533936651</v>
      </c>
      <c r="GL447" s="166">
        <f>AVERAGE(FY$6:FY447)</f>
        <v>185.39819004524887</v>
      </c>
      <c r="HM447" s="98">
        <v>442</v>
      </c>
      <c r="HN447" s="179">
        <v>17.632972509133833</v>
      </c>
      <c r="HO447" s="188">
        <v>0.05</v>
      </c>
      <c r="HP447" s="177">
        <v>3</v>
      </c>
      <c r="HQ447" s="191">
        <v>421</v>
      </c>
      <c r="HR447" s="177">
        <v>20</v>
      </c>
      <c r="HS447" s="177">
        <v>20</v>
      </c>
      <c r="HT447" s="177">
        <v>0</v>
      </c>
      <c r="HU447" s="191">
        <v>3000</v>
      </c>
      <c r="HV447" s="191">
        <v>0</v>
      </c>
      <c r="HW447" s="191">
        <v>1000</v>
      </c>
      <c r="HX447" s="191">
        <v>300</v>
      </c>
      <c r="HY447" s="191">
        <v>2346</v>
      </c>
      <c r="HZ447" s="177">
        <v>1</v>
      </c>
      <c r="IA447" s="191">
        <v>30</v>
      </c>
      <c r="IB447" s="191">
        <v>684</v>
      </c>
      <c r="IC447" s="177" t="s">
        <v>116</v>
      </c>
      <c r="IE447" s="164">
        <f>AVERAGE(HR$6:HR447)</f>
        <v>19.877828054298643</v>
      </c>
      <c r="IF447" s="164">
        <f>AVERAGE(HS$6:HS447)</f>
        <v>19.221719457013574</v>
      </c>
      <c r="IG447" s="164">
        <f>AVERAGE(HT$6:HT447)</f>
        <v>1.0226244343891402</v>
      </c>
      <c r="IH447" s="167">
        <f>AVERAGE(HU$6:HU447)</f>
        <v>2883.2579185520362</v>
      </c>
      <c r="II447" s="167">
        <f>AVERAGE(HV$6:HV447)</f>
        <v>153.39366515837105</v>
      </c>
      <c r="IJ447" s="167">
        <f>AVERAGE(HW$6:HW447)</f>
        <v>909.95475113122177</v>
      </c>
      <c r="IK447" s="167">
        <f>AVERAGE(HX$6:HX447)</f>
        <v>272.98642533936652</v>
      </c>
      <c r="IL447" s="167">
        <f>AVERAGE(HY$6:HY447)</f>
        <v>2314.2239819004526</v>
      </c>
      <c r="IM447" s="164">
        <f>AVERAGE(HZ$6:HZ447)</f>
        <v>2.4027149321266967</v>
      </c>
      <c r="IN447" s="167">
        <f>AVERAGE(IA$6:IA447)</f>
        <v>72.081447963800912</v>
      </c>
      <c r="IO447" s="167">
        <f>AVERAGE(IB$6:IB447)</f>
        <v>641.11538461538464</v>
      </c>
    </row>
    <row r="448" spans="2:249" x14ac:dyDescent="0.2">
      <c r="B448" s="103">
        <v>443</v>
      </c>
      <c r="C448" s="165">
        <v>23.307608065655565</v>
      </c>
      <c r="D448" s="163">
        <v>0.15</v>
      </c>
      <c r="E448" s="161">
        <v>7</v>
      </c>
      <c r="F448" s="168">
        <v>469</v>
      </c>
      <c r="G448" s="161">
        <v>27</v>
      </c>
      <c r="H448" s="161">
        <v>22</v>
      </c>
      <c r="I448" s="161">
        <v>2</v>
      </c>
      <c r="J448" s="168">
        <v>2640</v>
      </c>
      <c r="K448" s="168">
        <v>240</v>
      </c>
      <c r="L448" s="168">
        <v>1000</v>
      </c>
      <c r="M448" s="168">
        <v>300</v>
      </c>
      <c r="N448" s="168">
        <v>2634</v>
      </c>
      <c r="O448" s="161">
        <v>3</v>
      </c>
      <c r="P448" s="168">
        <v>36</v>
      </c>
      <c r="Q448" s="168">
        <v>42</v>
      </c>
      <c r="R448" s="161" t="s">
        <v>116</v>
      </c>
      <c r="T448" s="169">
        <f>AVERAGE(G$6:G448)</f>
        <v>23.383747178329571</v>
      </c>
      <c r="U448" s="169">
        <f>AVERAGE(H$6:H448)</f>
        <v>20.762979683972912</v>
      </c>
      <c r="V448" s="169">
        <f>AVERAGE(I$6:I448)</f>
        <v>1.3679458239277653</v>
      </c>
      <c r="W448" s="170">
        <f>AVERAGE(J$6:J448)</f>
        <v>2491.5575620767495</v>
      </c>
      <c r="X448" s="170">
        <f>AVERAGE(K$6:K448)</f>
        <v>164.15349887133183</v>
      </c>
      <c r="Y448" s="170">
        <f>AVERAGE(L$6:L448)</f>
        <v>969.7516930022573</v>
      </c>
      <c r="Z448" s="170">
        <f>AVERAGE(M$6:M448)</f>
        <v>290.92550790067719</v>
      </c>
      <c r="AA448" s="170">
        <f>AVERAGE(N$6:N448)</f>
        <v>2404.9164785553048</v>
      </c>
      <c r="AB448" s="169">
        <f>AVERAGE(O$6:O448)</f>
        <v>3.0293453724604964</v>
      </c>
      <c r="AC448" s="170">
        <f>AVERAGE(P$6:P448)</f>
        <v>36.35214446952596</v>
      </c>
      <c r="AD448" s="170">
        <f>AVERAGE(Q$6:Q448)</f>
        <v>122.99322799097065</v>
      </c>
      <c r="AY448" s="5"/>
      <c r="AZ448" s="26">
        <v>443</v>
      </c>
      <c r="BA448" s="165">
        <v>19.263660462256595</v>
      </c>
      <c r="BB448" s="176">
        <v>0.1</v>
      </c>
      <c r="BC448" s="161">
        <v>9</v>
      </c>
      <c r="BD448" s="182">
        <v>114</v>
      </c>
      <c r="BE448" s="161">
        <v>26</v>
      </c>
      <c r="BF448" s="161">
        <v>22</v>
      </c>
      <c r="BG448" s="161">
        <v>2</v>
      </c>
      <c r="BH448" s="168">
        <v>3300</v>
      </c>
      <c r="BI448" s="168">
        <v>300</v>
      </c>
      <c r="BJ448" s="168">
        <v>1000</v>
      </c>
      <c r="BK448" s="168">
        <v>300</v>
      </c>
      <c r="BL448" s="168">
        <v>2339</v>
      </c>
      <c r="BM448" s="161">
        <v>2</v>
      </c>
      <c r="BN448" s="168">
        <v>30</v>
      </c>
      <c r="BO448" s="168">
        <v>991</v>
      </c>
      <c r="BP448" s="161" t="s">
        <v>116</v>
      </c>
      <c r="BR448" s="164">
        <f>AVERAGE(BE$6:BE448)</f>
        <v>19.769751693002256</v>
      </c>
      <c r="BS448" s="164">
        <f>AVERAGE(BF$6:BF448)</f>
        <v>18.968397291196389</v>
      </c>
      <c r="BT448" s="164">
        <f>AVERAGE(BG$6:BG448)</f>
        <v>0.71106094808126408</v>
      </c>
      <c r="BU448" s="167">
        <f>AVERAGE(BH$6:BH448)</f>
        <v>2845.2595936794582</v>
      </c>
      <c r="BV448" s="167">
        <f>AVERAGE(BI$6:BI448)</f>
        <v>106.65914221218962</v>
      </c>
      <c r="BW448" s="167">
        <f>AVERAGE(BJ$6:BJ448)</f>
        <v>912.86681715575617</v>
      </c>
      <c r="BX448" s="167">
        <f>AVERAGE(BK$6:BK448)</f>
        <v>273.86004514672686</v>
      </c>
      <c r="BY448" s="167">
        <f>AVERAGE(BL$6:BL448)</f>
        <v>2262.5259593679457</v>
      </c>
      <c r="BZ448" s="164">
        <f>AVERAGE(BM$6:BM448)</f>
        <v>2.2866817155756207</v>
      </c>
      <c r="CA448" s="167">
        <f>AVERAGE(BN$6:BN448)</f>
        <v>34.300225733634313</v>
      </c>
      <c r="CB448" s="167">
        <f>AVERAGE(BO$6:BO448)</f>
        <v>617.03386004514675</v>
      </c>
      <c r="DF448" s="103">
        <v>443</v>
      </c>
      <c r="DG448" s="192">
        <v>5.9391058807913684</v>
      </c>
      <c r="DH448" s="193">
        <v>0.15</v>
      </c>
      <c r="DI448" s="105">
        <v>1</v>
      </c>
      <c r="DJ448" s="194">
        <v>268</v>
      </c>
      <c r="DK448" s="105">
        <v>6</v>
      </c>
      <c r="DL448" s="105">
        <v>6</v>
      </c>
      <c r="DM448" s="105">
        <v>0</v>
      </c>
      <c r="DN448" s="194">
        <v>1080</v>
      </c>
      <c r="DO448" s="194">
        <v>0</v>
      </c>
      <c r="DP448" s="194">
        <v>300</v>
      </c>
      <c r="DQ448" s="194">
        <v>90</v>
      </c>
      <c r="DR448" s="194">
        <v>1283</v>
      </c>
      <c r="DS448" s="105">
        <v>1</v>
      </c>
      <c r="DT448" s="194">
        <v>18</v>
      </c>
      <c r="DU448" s="194">
        <v>-185</v>
      </c>
      <c r="DV448" s="105" t="s">
        <v>117</v>
      </c>
      <c r="DX448" s="164">
        <f>AVERAGE(DK$6:DK448)</f>
        <v>10.401805869074492</v>
      </c>
      <c r="DY448" s="164">
        <f>AVERAGE(DL$6:DL448)</f>
        <v>10.401805869074492</v>
      </c>
      <c r="DZ448" s="164">
        <f>AVERAGE(DM$6:DM448)</f>
        <v>0</v>
      </c>
      <c r="EA448" s="167">
        <f>AVERAGE(DN$6:DN448)</f>
        <v>1872.3250564334087</v>
      </c>
      <c r="EB448" s="167">
        <f>AVERAGE(DO$6:DO448)</f>
        <v>0</v>
      </c>
      <c r="EC448" s="167">
        <f>AVERAGE(DP$6:DP448)</f>
        <v>520.0902934537246</v>
      </c>
      <c r="ED448" s="167">
        <f>AVERAGE(DQ$6:DQ448)</f>
        <v>156.02708803611739</v>
      </c>
      <c r="EE448" s="167">
        <f>AVERAGE(DR$6:DR448)</f>
        <v>1652.0361173814899</v>
      </c>
      <c r="EF448" s="164">
        <f>AVERAGE(DS$6:DS448)</f>
        <v>0.87584650112866813</v>
      </c>
      <c r="EG448" s="167">
        <f>AVERAGE(DT$6:DT448)</f>
        <v>15.765237020316027</v>
      </c>
      <c r="EH448" s="167">
        <f>AVERAGE(DU$6:DU448)</f>
        <v>236.05417607223475</v>
      </c>
      <c r="FJ448" s="103">
        <v>443</v>
      </c>
      <c r="FK448" s="165">
        <v>5.8994204648678989</v>
      </c>
      <c r="FL448" s="163">
        <v>0.1</v>
      </c>
      <c r="FM448" s="161">
        <v>3</v>
      </c>
      <c r="FN448" s="168">
        <v>300</v>
      </c>
      <c r="FO448" s="161">
        <v>8</v>
      </c>
      <c r="FP448" s="161">
        <v>8</v>
      </c>
      <c r="FQ448" s="161">
        <v>0</v>
      </c>
      <c r="FR448" s="168">
        <v>1440</v>
      </c>
      <c r="FS448" s="168">
        <v>0</v>
      </c>
      <c r="FT448" s="168">
        <v>400</v>
      </c>
      <c r="FU448" s="168">
        <v>120</v>
      </c>
      <c r="FV448" s="168">
        <v>1445</v>
      </c>
      <c r="FW448" s="161">
        <v>1</v>
      </c>
      <c r="FX448" s="168">
        <v>36</v>
      </c>
      <c r="FY448" s="168">
        <v>31</v>
      </c>
      <c r="FZ448" s="161" t="s">
        <v>117</v>
      </c>
      <c r="GB448" s="160">
        <f>AVERAGE(FO$6:FO448)</f>
        <v>9.9074492099322793</v>
      </c>
      <c r="GC448" s="160">
        <f>AVERAGE(FP$6:FP448)</f>
        <v>9.9074492099322793</v>
      </c>
      <c r="GD448" s="160">
        <f>AVERAGE(FQ$6:FQ448)</f>
        <v>0</v>
      </c>
      <c r="GE448" s="166">
        <f>AVERAGE(FR$6:FR448)</f>
        <v>1783.3408577878104</v>
      </c>
      <c r="GF448" s="166">
        <f>AVERAGE(FS$6:FS448)</f>
        <v>0</v>
      </c>
      <c r="GG448" s="166">
        <f>AVERAGE(FT$6:FT448)</f>
        <v>495.372460496614</v>
      </c>
      <c r="GH448" s="166">
        <f>AVERAGE(FU$6:FU448)</f>
        <v>148.61173814898419</v>
      </c>
      <c r="GI448" s="166">
        <f>AVERAGE(FV$6:FV448)</f>
        <v>1628.6027088036117</v>
      </c>
      <c r="GJ448" s="160">
        <f>AVERAGE(FW$6:FW448)</f>
        <v>0.84198645598194133</v>
      </c>
      <c r="GK448" s="166">
        <f>AVERAGE(FX$6:FX448)</f>
        <v>30.311512415349888</v>
      </c>
      <c r="GL448" s="166">
        <f>AVERAGE(FY$6:FY448)</f>
        <v>185.04966139954854</v>
      </c>
      <c r="HM448" s="98">
        <v>443</v>
      </c>
      <c r="HN448" s="179">
        <v>23.552030581898311</v>
      </c>
      <c r="HO448" s="188">
        <v>0.15</v>
      </c>
      <c r="HP448" s="177">
        <v>4</v>
      </c>
      <c r="HQ448" s="191">
        <v>310</v>
      </c>
      <c r="HR448" s="177">
        <v>24</v>
      </c>
      <c r="HS448" s="177">
        <v>23</v>
      </c>
      <c r="HT448" s="177">
        <v>3</v>
      </c>
      <c r="HU448" s="191">
        <v>3450</v>
      </c>
      <c r="HV448" s="191">
        <v>450</v>
      </c>
      <c r="HW448" s="191">
        <v>1000</v>
      </c>
      <c r="HX448" s="191">
        <v>300</v>
      </c>
      <c r="HY448" s="191">
        <v>2685</v>
      </c>
      <c r="HZ448" s="177">
        <v>4</v>
      </c>
      <c r="IA448" s="191">
        <v>120</v>
      </c>
      <c r="IB448" s="191">
        <v>885</v>
      </c>
      <c r="IC448" s="177" t="s">
        <v>116</v>
      </c>
      <c r="IE448" s="164">
        <f>AVERAGE(HR$6:HR448)</f>
        <v>19.887133182844245</v>
      </c>
      <c r="IF448" s="164">
        <f>AVERAGE(HS$6:HS448)</f>
        <v>19.230248306997744</v>
      </c>
      <c r="IG448" s="164">
        <f>AVERAGE(HT$6:HT448)</f>
        <v>1.0270880361173815</v>
      </c>
      <c r="IH448" s="167">
        <f>AVERAGE(HU$6:HU448)</f>
        <v>2884.5372460496615</v>
      </c>
      <c r="II448" s="167">
        <f>AVERAGE(HV$6:HV448)</f>
        <v>154.06320541760724</v>
      </c>
      <c r="IJ448" s="167">
        <f>AVERAGE(HW$6:HW448)</f>
        <v>910.1580135440181</v>
      </c>
      <c r="IK448" s="167">
        <f>AVERAGE(HX$6:HX448)</f>
        <v>273.04740406320542</v>
      </c>
      <c r="IL448" s="167">
        <f>AVERAGE(HY$6:HY448)</f>
        <v>2315.0609480812641</v>
      </c>
      <c r="IM448" s="164">
        <f>AVERAGE(HZ$6:HZ448)</f>
        <v>2.4063205417607225</v>
      </c>
      <c r="IN448" s="167">
        <f>AVERAGE(IA$6:IA448)</f>
        <v>72.189616252821665</v>
      </c>
      <c r="IO448" s="167">
        <f>AVERAGE(IB$6:IB448)</f>
        <v>641.66591422121894</v>
      </c>
    </row>
    <row r="449" spans="2:249" x14ac:dyDescent="0.2">
      <c r="B449" s="103">
        <v>444</v>
      </c>
      <c r="C449" s="165">
        <v>17.131042498424975</v>
      </c>
      <c r="D449" s="163">
        <v>0.2</v>
      </c>
      <c r="E449" s="161">
        <v>3</v>
      </c>
      <c r="F449" s="168">
        <v>274</v>
      </c>
      <c r="G449" s="161">
        <v>17</v>
      </c>
      <c r="H449" s="161">
        <v>17</v>
      </c>
      <c r="I449" s="161">
        <v>0</v>
      </c>
      <c r="J449" s="168">
        <v>2040</v>
      </c>
      <c r="K449" s="168">
        <v>0</v>
      </c>
      <c r="L449" s="168">
        <v>850</v>
      </c>
      <c r="M449" s="168">
        <v>255</v>
      </c>
      <c r="N449" s="168">
        <v>2004</v>
      </c>
      <c r="O449" s="161">
        <v>3</v>
      </c>
      <c r="P449" s="168">
        <v>36</v>
      </c>
      <c r="Q449" s="168">
        <v>72</v>
      </c>
      <c r="R449" s="161" t="s">
        <v>117</v>
      </c>
      <c r="T449" s="169">
        <f>AVERAGE(G$6:G449)</f>
        <v>23.36936936936937</v>
      </c>
      <c r="U449" s="169">
        <f>AVERAGE(H$6:H449)</f>
        <v>20.754504504504503</v>
      </c>
      <c r="V449" s="169">
        <f>AVERAGE(I$6:I449)</f>
        <v>1.3648648648648649</v>
      </c>
      <c r="W449" s="170">
        <f>AVERAGE(J$6:J449)</f>
        <v>2490.5405405405404</v>
      </c>
      <c r="X449" s="170">
        <f>AVERAGE(K$6:K449)</f>
        <v>163.78378378378378</v>
      </c>
      <c r="Y449" s="170">
        <f>AVERAGE(L$6:L449)</f>
        <v>969.48198198198202</v>
      </c>
      <c r="Z449" s="170">
        <f>AVERAGE(M$6:M449)</f>
        <v>290.84459459459458</v>
      </c>
      <c r="AA449" s="170">
        <f>AVERAGE(N$6:N449)</f>
        <v>2404.0135135135133</v>
      </c>
      <c r="AB449" s="169">
        <f>AVERAGE(O$6:O449)</f>
        <v>3.0292792792792791</v>
      </c>
      <c r="AC449" s="170">
        <f>AVERAGE(P$6:P449)</f>
        <v>36.351351351351354</v>
      </c>
      <c r="AD449" s="170">
        <f>AVERAGE(Q$6:Q449)</f>
        <v>122.87837837837837</v>
      </c>
      <c r="AY449" s="5"/>
      <c r="AZ449" s="26">
        <v>444</v>
      </c>
      <c r="BA449" s="165">
        <v>17.755785732666769</v>
      </c>
      <c r="BB449" s="176">
        <v>0.1</v>
      </c>
      <c r="BC449" s="161">
        <v>1</v>
      </c>
      <c r="BD449" s="182">
        <v>132</v>
      </c>
      <c r="BE449" s="161">
        <v>17</v>
      </c>
      <c r="BF449" s="161">
        <v>17</v>
      </c>
      <c r="BG449" s="161">
        <v>0</v>
      </c>
      <c r="BH449" s="168">
        <v>2550</v>
      </c>
      <c r="BI449" s="168">
        <v>0</v>
      </c>
      <c r="BJ449" s="168">
        <v>850</v>
      </c>
      <c r="BK449" s="168">
        <v>255</v>
      </c>
      <c r="BL449" s="168">
        <v>1862</v>
      </c>
      <c r="BM449" s="161">
        <v>2</v>
      </c>
      <c r="BN449" s="168">
        <v>30</v>
      </c>
      <c r="BO449" s="168">
        <v>718</v>
      </c>
      <c r="BP449" s="161" t="s">
        <v>117</v>
      </c>
      <c r="BR449" s="164">
        <f>AVERAGE(BE$6:BE449)</f>
        <v>19.763513513513512</v>
      </c>
      <c r="BS449" s="164">
        <f>AVERAGE(BF$6:BF449)</f>
        <v>18.963963963963963</v>
      </c>
      <c r="BT449" s="164">
        <f>AVERAGE(BG$6:BG449)</f>
        <v>0.70945945945945943</v>
      </c>
      <c r="BU449" s="167">
        <f>AVERAGE(BH$6:BH449)</f>
        <v>2844.5945945945946</v>
      </c>
      <c r="BV449" s="167">
        <f>AVERAGE(BI$6:BI449)</f>
        <v>106.41891891891892</v>
      </c>
      <c r="BW449" s="167">
        <f>AVERAGE(BJ$6:BJ449)</f>
        <v>912.72522522522524</v>
      </c>
      <c r="BX449" s="167">
        <f>AVERAGE(BK$6:BK449)</f>
        <v>273.81756756756755</v>
      </c>
      <c r="BY449" s="167">
        <f>AVERAGE(BL$6:BL449)</f>
        <v>2261.6238738738739</v>
      </c>
      <c r="BZ449" s="164">
        <f>AVERAGE(BM$6:BM449)</f>
        <v>2.2860360360360361</v>
      </c>
      <c r="CA449" s="167">
        <f>AVERAGE(BN$6:BN449)</f>
        <v>34.29054054054054</v>
      </c>
      <c r="CB449" s="167">
        <f>AVERAGE(BO$6:BO449)</f>
        <v>617.26126126126121</v>
      </c>
      <c r="DF449" s="103">
        <v>444</v>
      </c>
      <c r="DG449" s="192">
        <v>7.7897101965136653</v>
      </c>
      <c r="DH449" s="193">
        <v>0.05</v>
      </c>
      <c r="DI449" s="105">
        <v>1</v>
      </c>
      <c r="DJ449" s="194">
        <v>345</v>
      </c>
      <c r="DK449" s="105">
        <v>9</v>
      </c>
      <c r="DL449" s="105">
        <v>9</v>
      </c>
      <c r="DM449" s="105">
        <v>0</v>
      </c>
      <c r="DN449" s="194">
        <v>1620</v>
      </c>
      <c r="DO449" s="194">
        <v>0</v>
      </c>
      <c r="DP449" s="194">
        <v>450</v>
      </c>
      <c r="DQ449" s="194">
        <v>135</v>
      </c>
      <c r="DR449" s="194">
        <v>1555</v>
      </c>
      <c r="DS449" s="105">
        <v>0</v>
      </c>
      <c r="DT449" s="194">
        <v>0</v>
      </c>
      <c r="DU449" s="194">
        <v>65</v>
      </c>
      <c r="DV449" s="105" t="s">
        <v>117</v>
      </c>
      <c r="DX449" s="164">
        <f>AVERAGE(DK$6:DK449)</f>
        <v>10.398648648648649</v>
      </c>
      <c r="DY449" s="164">
        <f>AVERAGE(DL$6:DL449)</f>
        <v>10.398648648648649</v>
      </c>
      <c r="DZ449" s="164">
        <f>AVERAGE(DM$6:DM449)</f>
        <v>0</v>
      </c>
      <c r="EA449" s="167">
        <f>AVERAGE(DN$6:DN449)</f>
        <v>1871.7567567567567</v>
      </c>
      <c r="EB449" s="167">
        <f>AVERAGE(DO$6:DO449)</f>
        <v>0</v>
      </c>
      <c r="EC449" s="167">
        <f>AVERAGE(DP$6:DP449)</f>
        <v>519.93243243243239</v>
      </c>
      <c r="ED449" s="167">
        <f>AVERAGE(DQ$6:DQ449)</f>
        <v>155.97972972972974</v>
      </c>
      <c r="EE449" s="167">
        <f>AVERAGE(DR$6:DR449)</f>
        <v>1651.8175675675675</v>
      </c>
      <c r="EF449" s="164">
        <f>AVERAGE(DS$6:DS449)</f>
        <v>0.87387387387387383</v>
      </c>
      <c r="EG449" s="167">
        <f>AVERAGE(DT$6:DT449)</f>
        <v>15.72972972972973</v>
      </c>
      <c r="EH449" s="167">
        <f>AVERAGE(DU$6:DU449)</f>
        <v>235.66891891891891</v>
      </c>
      <c r="FJ449" s="103">
        <v>444</v>
      </c>
      <c r="FK449" s="165">
        <v>7.2621681324760159</v>
      </c>
      <c r="FL449" s="163">
        <v>0.05</v>
      </c>
      <c r="FM449" s="161">
        <v>3</v>
      </c>
      <c r="FN449" s="168">
        <v>310</v>
      </c>
      <c r="FO449" s="161">
        <v>10</v>
      </c>
      <c r="FP449" s="161">
        <v>10</v>
      </c>
      <c r="FQ449" s="161">
        <v>0</v>
      </c>
      <c r="FR449" s="168">
        <v>1800</v>
      </c>
      <c r="FS449" s="168">
        <v>0</v>
      </c>
      <c r="FT449" s="168">
        <v>500</v>
      </c>
      <c r="FU449" s="168">
        <v>150</v>
      </c>
      <c r="FV449" s="168">
        <v>1585</v>
      </c>
      <c r="FW449" s="161">
        <v>0</v>
      </c>
      <c r="FX449" s="168">
        <v>0</v>
      </c>
      <c r="FY449" s="168">
        <v>215</v>
      </c>
      <c r="FZ449" s="161" t="s">
        <v>117</v>
      </c>
      <c r="GB449" s="160">
        <f>AVERAGE(FO$6:FO449)</f>
        <v>9.9076576576576585</v>
      </c>
      <c r="GC449" s="160">
        <f>AVERAGE(FP$6:FP449)</f>
        <v>9.9076576576576585</v>
      </c>
      <c r="GD449" s="160">
        <f>AVERAGE(FQ$6:FQ449)</f>
        <v>0</v>
      </c>
      <c r="GE449" s="166">
        <f>AVERAGE(FR$6:FR449)</f>
        <v>1783.3783783783783</v>
      </c>
      <c r="GF449" s="166">
        <f>AVERAGE(FS$6:FS449)</f>
        <v>0</v>
      </c>
      <c r="GG449" s="166">
        <f>AVERAGE(FT$6:FT449)</f>
        <v>495.38288288288288</v>
      </c>
      <c r="GH449" s="166">
        <f>AVERAGE(FU$6:FU449)</f>
        <v>148.61486486486487</v>
      </c>
      <c r="GI449" s="166">
        <f>AVERAGE(FV$6:FV449)</f>
        <v>1628.5045045045044</v>
      </c>
      <c r="GJ449" s="160">
        <f>AVERAGE(FW$6:FW449)</f>
        <v>0.84009009009009006</v>
      </c>
      <c r="GK449" s="166">
        <f>AVERAGE(FX$6:FX449)</f>
        <v>30.243243243243242</v>
      </c>
      <c r="GL449" s="166">
        <f>AVERAGE(FY$6:FY449)</f>
        <v>185.11711711711712</v>
      </c>
      <c r="HM449" s="98">
        <v>444</v>
      </c>
      <c r="HN449" s="179">
        <v>17.06425717195259</v>
      </c>
      <c r="HO449" s="188">
        <v>0.1</v>
      </c>
      <c r="HP449" s="177">
        <v>10</v>
      </c>
      <c r="HQ449" s="191">
        <v>513</v>
      </c>
      <c r="HR449" s="177">
        <v>25</v>
      </c>
      <c r="HS449" s="177">
        <v>23</v>
      </c>
      <c r="HT449" s="177">
        <v>3</v>
      </c>
      <c r="HU449" s="191">
        <v>3450</v>
      </c>
      <c r="HV449" s="191">
        <v>450</v>
      </c>
      <c r="HW449" s="191">
        <v>1000</v>
      </c>
      <c r="HX449" s="191">
        <v>300</v>
      </c>
      <c r="HY449" s="191">
        <v>2888</v>
      </c>
      <c r="HZ449" s="177">
        <v>2</v>
      </c>
      <c r="IA449" s="191">
        <v>60</v>
      </c>
      <c r="IB449" s="191">
        <v>622</v>
      </c>
      <c r="IC449" s="177" t="s">
        <v>116</v>
      </c>
      <c r="IE449" s="164">
        <f>AVERAGE(HR$6:HR449)</f>
        <v>19.898648648648649</v>
      </c>
      <c r="IF449" s="164">
        <f>AVERAGE(HS$6:HS449)</f>
        <v>19.238738738738739</v>
      </c>
      <c r="IG449" s="164">
        <f>AVERAGE(HT$6:HT449)</f>
        <v>1.0315315315315314</v>
      </c>
      <c r="IH449" s="167">
        <f>AVERAGE(HU$6:HU449)</f>
        <v>2885.8108108108108</v>
      </c>
      <c r="II449" s="167">
        <f>AVERAGE(HV$6:HV449)</f>
        <v>154.72972972972974</v>
      </c>
      <c r="IJ449" s="167">
        <f>AVERAGE(HW$6:HW449)</f>
        <v>910.36036036036035</v>
      </c>
      <c r="IK449" s="167">
        <f>AVERAGE(HX$6:HX449)</f>
        <v>273.10810810810813</v>
      </c>
      <c r="IL449" s="167">
        <f>AVERAGE(HY$6:HY449)</f>
        <v>2316.3513513513512</v>
      </c>
      <c r="IM449" s="164">
        <f>AVERAGE(HZ$6:HZ449)</f>
        <v>2.4054054054054053</v>
      </c>
      <c r="IN449" s="167">
        <f>AVERAGE(IA$6:IA449)</f>
        <v>72.162162162162161</v>
      </c>
      <c r="IO449" s="167">
        <f>AVERAGE(IB$6:IB449)</f>
        <v>641.62162162162167</v>
      </c>
    </row>
    <row r="450" spans="2:249" x14ac:dyDescent="0.2">
      <c r="B450" s="103">
        <v>445</v>
      </c>
      <c r="C450" s="165">
        <v>17.643303207317402</v>
      </c>
      <c r="D450" s="163">
        <v>0.25</v>
      </c>
      <c r="E450" s="161">
        <v>0</v>
      </c>
      <c r="F450" s="168">
        <v>533</v>
      </c>
      <c r="G450" s="161">
        <v>14</v>
      </c>
      <c r="H450" s="161">
        <v>14</v>
      </c>
      <c r="I450" s="161">
        <v>0</v>
      </c>
      <c r="J450" s="168">
        <v>1680</v>
      </c>
      <c r="K450" s="168">
        <v>0</v>
      </c>
      <c r="L450" s="168">
        <v>700</v>
      </c>
      <c r="M450" s="168">
        <v>210</v>
      </c>
      <c r="N450" s="168">
        <v>2068</v>
      </c>
      <c r="O450" s="161">
        <v>4</v>
      </c>
      <c r="P450" s="168">
        <v>48</v>
      </c>
      <c r="Q450" s="168">
        <v>-340</v>
      </c>
      <c r="R450" s="161" t="s">
        <v>117</v>
      </c>
      <c r="T450" s="169">
        <f>AVERAGE(G$6:G450)</f>
        <v>23.348314606741575</v>
      </c>
      <c r="U450" s="169">
        <f>AVERAGE(H$6:H450)</f>
        <v>20.73932584269663</v>
      </c>
      <c r="V450" s="169">
        <f>AVERAGE(I$6:I450)</f>
        <v>1.3617977528089888</v>
      </c>
      <c r="W450" s="170">
        <f>AVERAGE(J$6:J450)</f>
        <v>2488.7191011235955</v>
      </c>
      <c r="X450" s="170">
        <f>AVERAGE(K$6:K450)</f>
        <v>163.41573033707866</v>
      </c>
      <c r="Y450" s="170">
        <f>AVERAGE(L$6:L450)</f>
        <v>968.87640449438197</v>
      </c>
      <c r="Z450" s="170">
        <f>AVERAGE(M$6:M450)</f>
        <v>290.66292134831463</v>
      </c>
      <c r="AA450" s="170">
        <f>AVERAGE(N$6:N450)</f>
        <v>2403.2584269662921</v>
      </c>
      <c r="AB450" s="169">
        <f>AVERAGE(O$6:O450)</f>
        <v>3.0314606741573034</v>
      </c>
      <c r="AC450" s="170">
        <f>AVERAGE(P$6:P450)</f>
        <v>36.37752808988764</v>
      </c>
      <c r="AD450" s="170">
        <f>AVERAGE(Q$6:Q450)</f>
        <v>121.83820224719101</v>
      </c>
      <c r="AY450" s="5"/>
      <c r="AZ450" s="26">
        <v>445</v>
      </c>
      <c r="BA450" s="165">
        <v>12.196014258412685</v>
      </c>
      <c r="BB450" s="176">
        <v>0.1</v>
      </c>
      <c r="BC450" s="161">
        <v>8</v>
      </c>
      <c r="BD450" s="182">
        <v>564</v>
      </c>
      <c r="BE450" s="161">
        <v>19</v>
      </c>
      <c r="BF450" s="161">
        <v>19</v>
      </c>
      <c r="BG450" s="161">
        <v>0</v>
      </c>
      <c r="BH450" s="168">
        <v>2850</v>
      </c>
      <c r="BI450" s="168">
        <v>0</v>
      </c>
      <c r="BJ450" s="168">
        <v>950</v>
      </c>
      <c r="BK450" s="168">
        <v>285</v>
      </c>
      <c r="BL450" s="168">
        <v>2424</v>
      </c>
      <c r="BM450" s="161">
        <v>1</v>
      </c>
      <c r="BN450" s="168">
        <v>15</v>
      </c>
      <c r="BO450" s="168">
        <v>441</v>
      </c>
      <c r="BP450" s="161" t="s">
        <v>117</v>
      </c>
      <c r="BR450" s="164">
        <f>AVERAGE(BE$6:BE450)</f>
        <v>19.761797752808988</v>
      </c>
      <c r="BS450" s="164">
        <f>AVERAGE(BF$6:BF450)</f>
        <v>18.964044943820223</v>
      </c>
      <c r="BT450" s="164">
        <f>AVERAGE(BG$6:BG450)</f>
        <v>0.7078651685393258</v>
      </c>
      <c r="BU450" s="167">
        <f>AVERAGE(BH$6:BH450)</f>
        <v>2844.6067415730336</v>
      </c>
      <c r="BV450" s="167">
        <f>AVERAGE(BI$6:BI450)</f>
        <v>106.17977528089888</v>
      </c>
      <c r="BW450" s="167">
        <f>AVERAGE(BJ$6:BJ450)</f>
        <v>912.8089887640449</v>
      </c>
      <c r="BX450" s="167">
        <f>AVERAGE(BK$6:BK450)</f>
        <v>273.84269662921349</v>
      </c>
      <c r="BY450" s="167">
        <f>AVERAGE(BL$6:BL450)</f>
        <v>2261.9887640449438</v>
      </c>
      <c r="BZ450" s="164">
        <f>AVERAGE(BM$6:BM450)</f>
        <v>2.2831460674157302</v>
      </c>
      <c r="CA450" s="167">
        <f>AVERAGE(BN$6:BN450)</f>
        <v>34.247191011235955</v>
      </c>
      <c r="CB450" s="167">
        <f>AVERAGE(BO$6:BO450)</f>
        <v>616.86516853932585</v>
      </c>
      <c r="DF450" s="103">
        <v>445</v>
      </c>
      <c r="DG450" s="192">
        <v>8.2729865242078056</v>
      </c>
      <c r="DH450" s="193">
        <v>0.25</v>
      </c>
      <c r="DI450" s="105">
        <v>3</v>
      </c>
      <c r="DJ450" s="194">
        <v>454</v>
      </c>
      <c r="DK450" s="105">
        <v>9</v>
      </c>
      <c r="DL450" s="105">
        <v>9</v>
      </c>
      <c r="DM450" s="105">
        <v>0</v>
      </c>
      <c r="DN450" s="194">
        <v>1620</v>
      </c>
      <c r="DO450" s="194">
        <v>0</v>
      </c>
      <c r="DP450" s="194">
        <v>450</v>
      </c>
      <c r="DQ450" s="194">
        <v>135</v>
      </c>
      <c r="DR450" s="194">
        <v>1664</v>
      </c>
      <c r="DS450" s="105">
        <v>2</v>
      </c>
      <c r="DT450" s="194">
        <v>36</v>
      </c>
      <c r="DU450" s="194">
        <v>-8</v>
      </c>
      <c r="DV450" s="105" t="s">
        <v>117</v>
      </c>
      <c r="DX450" s="164">
        <f>AVERAGE(DK$6:DK450)</f>
        <v>10.395505617977529</v>
      </c>
      <c r="DY450" s="164">
        <f>AVERAGE(DL$6:DL450)</f>
        <v>10.395505617977529</v>
      </c>
      <c r="DZ450" s="164">
        <f>AVERAGE(DM$6:DM450)</f>
        <v>0</v>
      </c>
      <c r="EA450" s="167">
        <f>AVERAGE(DN$6:DN450)</f>
        <v>1871.1910112359551</v>
      </c>
      <c r="EB450" s="167">
        <f>AVERAGE(DO$6:DO450)</f>
        <v>0</v>
      </c>
      <c r="EC450" s="167">
        <f>AVERAGE(DP$6:DP450)</f>
        <v>519.77528089887642</v>
      </c>
      <c r="ED450" s="167">
        <f>AVERAGE(DQ$6:DQ450)</f>
        <v>155.93258426966293</v>
      </c>
      <c r="EE450" s="167">
        <f>AVERAGE(DR$6:DR450)</f>
        <v>1651.8449438202247</v>
      </c>
      <c r="EF450" s="164">
        <f>AVERAGE(DS$6:DS450)</f>
        <v>0.8764044943820225</v>
      </c>
      <c r="EG450" s="167">
        <f>AVERAGE(DT$6:DT450)</f>
        <v>15.775280898876405</v>
      </c>
      <c r="EH450" s="167">
        <f>AVERAGE(DU$6:DU450)</f>
        <v>235.12134831460673</v>
      </c>
      <c r="FJ450" s="103">
        <v>445</v>
      </c>
      <c r="FK450" s="165">
        <v>6.04521218902567</v>
      </c>
      <c r="FL450" s="163">
        <v>0.05</v>
      </c>
      <c r="FM450" s="161">
        <v>10</v>
      </c>
      <c r="FN450" s="168">
        <v>422</v>
      </c>
      <c r="FO450" s="161">
        <v>16</v>
      </c>
      <c r="FP450" s="161">
        <v>16</v>
      </c>
      <c r="FQ450" s="161">
        <v>0</v>
      </c>
      <c r="FR450" s="168">
        <v>2880</v>
      </c>
      <c r="FS450" s="168">
        <v>0</v>
      </c>
      <c r="FT450" s="168">
        <v>800</v>
      </c>
      <c r="FU450" s="168">
        <v>240</v>
      </c>
      <c r="FV450" s="168">
        <v>2087</v>
      </c>
      <c r="FW450" s="161">
        <v>0</v>
      </c>
      <c r="FX450" s="168">
        <v>0</v>
      </c>
      <c r="FY450" s="168">
        <v>793</v>
      </c>
      <c r="FZ450" s="161" t="s">
        <v>117</v>
      </c>
      <c r="GB450" s="160">
        <f>AVERAGE(FO$6:FO450)</f>
        <v>9.9213483146067407</v>
      </c>
      <c r="GC450" s="160">
        <f>AVERAGE(FP$6:FP450)</f>
        <v>9.9213483146067407</v>
      </c>
      <c r="GD450" s="160">
        <f>AVERAGE(FQ$6:FQ450)</f>
        <v>0</v>
      </c>
      <c r="GE450" s="166">
        <f>AVERAGE(FR$6:FR450)</f>
        <v>1785.8426966292134</v>
      </c>
      <c r="GF450" s="166">
        <f>AVERAGE(FS$6:FS450)</f>
        <v>0</v>
      </c>
      <c r="GG450" s="166">
        <f>AVERAGE(FT$6:FT450)</f>
        <v>496.06741573033707</v>
      </c>
      <c r="GH450" s="166">
        <f>AVERAGE(FU$6:FU450)</f>
        <v>148.82022471910113</v>
      </c>
      <c r="GI450" s="166">
        <f>AVERAGE(FV$6:FV450)</f>
        <v>1629.5348314606742</v>
      </c>
      <c r="GJ450" s="160">
        <f>AVERAGE(FW$6:FW450)</f>
        <v>0.83820224719101122</v>
      </c>
      <c r="GK450" s="166">
        <f>AVERAGE(FX$6:FX450)</f>
        <v>30.175280898876405</v>
      </c>
      <c r="GL450" s="166">
        <f>AVERAGE(FY$6:FY450)</f>
        <v>186.48314606741573</v>
      </c>
      <c r="HM450" s="98">
        <v>445</v>
      </c>
      <c r="HN450" s="179">
        <v>19.890776593012941</v>
      </c>
      <c r="HO450" s="188">
        <v>0.05</v>
      </c>
      <c r="HP450" s="177">
        <v>6</v>
      </c>
      <c r="HQ450" s="191">
        <v>167</v>
      </c>
      <c r="HR450" s="177">
        <v>25</v>
      </c>
      <c r="HS450" s="177">
        <v>23</v>
      </c>
      <c r="HT450" s="177">
        <v>3</v>
      </c>
      <c r="HU450" s="191">
        <v>3450</v>
      </c>
      <c r="HV450" s="191">
        <v>450</v>
      </c>
      <c r="HW450" s="191">
        <v>1000</v>
      </c>
      <c r="HX450" s="191">
        <v>300</v>
      </c>
      <c r="HY450" s="191">
        <v>2542</v>
      </c>
      <c r="HZ450" s="177">
        <v>1</v>
      </c>
      <c r="IA450" s="191">
        <v>30</v>
      </c>
      <c r="IB450" s="191">
        <v>938</v>
      </c>
      <c r="IC450" s="177" t="s">
        <v>116</v>
      </c>
      <c r="IE450" s="164">
        <f>AVERAGE(HR$6:HR450)</f>
        <v>19.910112359550563</v>
      </c>
      <c r="IF450" s="164">
        <f>AVERAGE(HS$6:HS450)</f>
        <v>19.247191011235955</v>
      </c>
      <c r="IG450" s="164">
        <f>AVERAGE(HT$6:HT450)</f>
        <v>1.0359550561797752</v>
      </c>
      <c r="IH450" s="167">
        <f>AVERAGE(HU$6:HU450)</f>
        <v>2887.0786516853932</v>
      </c>
      <c r="II450" s="167">
        <f>AVERAGE(HV$6:HV450)</f>
        <v>155.3932584269663</v>
      </c>
      <c r="IJ450" s="167">
        <f>AVERAGE(HW$6:HW450)</f>
        <v>910.56179775280896</v>
      </c>
      <c r="IK450" s="167">
        <f>AVERAGE(HX$6:HX450)</f>
        <v>273.16853932584269</v>
      </c>
      <c r="IL450" s="167">
        <f>AVERAGE(HY$6:HY450)</f>
        <v>2316.858426966292</v>
      </c>
      <c r="IM450" s="164">
        <f>AVERAGE(HZ$6:HZ450)</f>
        <v>2.4022471910112357</v>
      </c>
      <c r="IN450" s="167">
        <f>AVERAGE(IA$6:IA450)</f>
        <v>72.067415730337075</v>
      </c>
      <c r="IO450" s="167">
        <f>AVERAGE(IB$6:IB450)</f>
        <v>642.28764044943819</v>
      </c>
    </row>
    <row r="451" spans="2:249" x14ac:dyDescent="0.2">
      <c r="B451" s="103">
        <v>446</v>
      </c>
      <c r="C451" s="165">
        <v>23.457191881216549</v>
      </c>
      <c r="D451" s="163">
        <v>0.05</v>
      </c>
      <c r="E451" s="161">
        <v>1</v>
      </c>
      <c r="F451" s="168">
        <v>407</v>
      </c>
      <c r="G451" s="161">
        <v>23</v>
      </c>
      <c r="H451" s="161">
        <v>22</v>
      </c>
      <c r="I451" s="161">
        <v>2</v>
      </c>
      <c r="J451" s="168">
        <v>2640</v>
      </c>
      <c r="K451" s="168">
        <v>240</v>
      </c>
      <c r="L451" s="168">
        <v>1000</v>
      </c>
      <c r="M451" s="168">
        <v>300</v>
      </c>
      <c r="N451" s="168">
        <v>2572</v>
      </c>
      <c r="O451" s="161">
        <v>1</v>
      </c>
      <c r="P451" s="168">
        <v>12</v>
      </c>
      <c r="Q451" s="168">
        <v>80</v>
      </c>
      <c r="R451" s="161" t="s">
        <v>116</v>
      </c>
      <c r="T451" s="169">
        <f>AVERAGE(G$6:G451)</f>
        <v>23.347533632286996</v>
      </c>
      <c r="U451" s="169">
        <f>AVERAGE(H$6:H451)</f>
        <v>20.742152466367713</v>
      </c>
      <c r="V451" s="169">
        <f>AVERAGE(I$6:I451)</f>
        <v>1.3632286995515694</v>
      </c>
      <c r="W451" s="170">
        <f>AVERAGE(J$6:J451)</f>
        <v>2489.0582959641256</v>
      </c>
      <c r="X451" s="170">
        <f>AVERAGE(K$6:K451)</f>
        <v>163.58744394618833</v>
      </c>
      <c r="Y451" s="170">
        <f>AVERAGE(L$6:L451)</f>
        <v>968.94618834080723</v>
      </c>
      <c r="Z451" s="170">
        <f>AVERAGE(M$6:M451)</f>
        <v>290.68385650224218</v>
      </c>
      <c r="AA451" s="170">
        <f>AVERAGE(N$6:N451)</f>
        <v>2403.6367713004483</v>
      </c>
      <c r="AB451" s="169">
        <f>AVERAGE(O$6:O451)</f>
        <v>3.0269058295964126</v>
      </c>
      <c r="AC451" s="170">
        <f>AVERAGE(P$6:P451)</f>
        <v>36.322869955156953</v>
      </c>
      <c r="AD451" s="170">
        <f>AVERAGE(Q$6:Q451)</f>
        <v>121.74439461883408</v>
      </c>
      <c r="AY451" s="5"/>
      <c r="AZ451" s="26">
        <v>446</v>
      </c>
      <c r="BA451" s="165">
        <v>14.296895253021979</v>
      </c>
      <c r="BB451" s="176">
        <v>0.2</v>
      </c>
      <c r="BC451" s="161">
        <v>3</v>
      </c>
      <c r="BD451" s="182">
        <v>598</v>
      </c>
      <c r="BE451" s="161">
        <v>14</v>
      </c>
      <c r="BF451" s="161">
        <v>14</v>
      </c>
      <c r="BG451" s="161">
        <v>0</v>
      </c>
      <c r="BH451" s="168">
        <v>2100</v>
      </c>
      <c r="BI451" s="168">
        <v>0</v>
      </c>
      <c r="BJ451" s="168">
        <v>700</v>
      </c>
      <c r="BK451" s="168">
        <v>210</v>
      </c>
      <c r="BL451" s="168">
        <v>2133</v>
      </c>
      <c r="BM451" s="161">
        <v>3</v>
      </c>
      <c r="BN451" s="168">
        <v>45</v>
      </c>
      <c r="BO451" s="168">
        <v>12</v>
      </c>
      <c r="BP451" s="161" t="s">
        <v>117</v>
      </c>
      <c r="BR451" s="164">
        <f>AVERAGE(BE$6:BE451)</f>
        <v>19.748878923766817</v>
      </c>
      <c r="BS451" s="164">
        <f>AVERAGE(BF$6:BF451)</f>
        <v>18.95291479820628</v>
      </c>
      <c r="BT451" s="164">
        <f>AVERAGE(BG$6:BG451)</f>
        <v>0.70627802690582964</v>
      </c>
      <c r="BU451" s="167">
        <f>AVERAGE(BH$6:BH451)</f>
        <v>2842.9372197309417</v>
      </c>
      <c r="BV451" s="167">
        <f>AVERAGE(BI$6:BI451)</f>
        <v>105.94170403587444</v>
      </c>
      <c r="BW451" s="167">
        <f>AVERAGE(BJ$6:BJ451)</f>
        <v>912.33183856502239</v>
      </c>
      <c r="BX451" s="167">
        <f>AVERAGE(BK$6:BK451)</f>
        <v>273.69955156950675</v>
      </c>
      <c r="BY451" s="167">
        <f>AVERAGE(BL$6:BL451)</f>
        <v>2261.6995515695066</v>
      </c>
      <c r="BZ451" s="164">
        <f>AVERAGE(BM$6:BM451)</f>
        <v>2.2847533632286994</v>
      </c>
      <c r="CA451" s="167">
        <f>AVERAGE(BN$6:BN451)</f>
        <v>34.271300448430495</v>
      </c>
      <c r="CB451" s="167">
        <f>AVERAGE(BO$6:BO451)</f>
        <v>615.50896860986552</v>
      </c>
      <c r="DF451" s="103">
        <v>446</v>
      </c>
      <c r="DG451" s="192">
        <v>6.6682960061877168</v>
      </c>
      <c r="DH451" s="193">
        <v>0.15</v>
      </c>
      <c r="DI451" s="105">
        <v>3</v>
      </c>
      <c r="DJ451" s="194">
        <v>583</v>
      </c>
      <c r="DK451" s="105">
        <v>9</v>
      </c>
      <c r="DL451" s="105">
        <v>9</v>
      </c>
      <c r="DM451" s="105">
        <v>0</v>
      </c>
      <c r="DN451" s="194">
        <v>1620</v>
      </c>
      <c r="DO451" s="194">
        <v>0</v>
      </c>
      <c r="DP451" s="194">
        <v>450</v>
      </c>
      <c r="DQ451" s="194">
        <v>135</v>
      </c>
      <c r="DR451" s="194">
        <v>1793</v>
      </c>
      <c r="DS451" s="105">
        <v>1</v>
      </c>
      <c r="DT451" s="194">
        <v>18</v>
      </c>
      <c r="DU451" s="194">
        <v>-155</v>
      </c>
      <c r="DV451" s="105" t="s">
        <v>117</v>
      </c>
      <c r="DX451" s="164">
        <f>AVERAGE(DK$6:DK451)</f>
        <v>10.392376681614349</v>
      </c>
      <c r="DY451" s="164">
        <f>AVERAGE(DL$6:DL451)</f>
        <v>10.392376681614349</v>
      </c>
      <c r="DZ451" s="164">
        <f>AVERAGE(DM$6:DM451)</f>
        <v>0</v>
      </c>
      <c r="EA451" s="167">
        <f>AVERAGE(DN$6:DN451)</f>
        <v>1870.6278026905829</v>
      </c>
      <c r="EB451" s="167">
        <f>AVERAGE(DO$6:DO451)</f>
        <v>0</v>
      </c>
      <c r="EC451" s="167">
        <f>AVERAGE(DP$6:DP451)</f>
        <v>519.61883408071753</v>
      </c>
      <c r="ED451" s="167">
        <f>AVERAGE(DQ$6:DQ451)</f>
        <v>155.88565022421525</v>
      </c>
      <c r="EE451" s="167">
        <f>AVERAGE(DR$6:DR451)</f>
        <v>1652.1614349775784</v>
      </c>
      <c r="EF451" s="164">
        <f>AVERAGE(DS$6:DS451)</f>
        <v>0.87668161434977576</v>
      </c>
      <c r="EG451" s="167">
        <f>AVERAGE(DT$6:DT451)</f>
        <v>15.780269058295964</v>
      </c>
      <c r="EH451" s="167">
        <f>AVERAGE(DU$6:DU451)</f>
        <v>234.24663677130044</v>
      </c>
      <c r="FJ451" s="103">
        <v>446</v>
      </c>
      <c r="FK451" s="165">
        <v>6.5154703438340702</v>
      </c>
      <c r="FL451" s="163">
        <v>0.15</v>
      </c>
      <c r="FM451" s="161">
        <v>3</v>
      </c>
      <c r="FN451" s="168">
        <v>416</v>
      </c>
      <c r="FO451" s="161">
        <v>9</v>
      </c>
      <c r="FP451" s="161">
        <v>9</v>
      </c>
      <c r="FQ451" s="161">
        <v>0</v>
      </c>
      <c r="FR451" s="168">
        <v>1620</v>
      </c>
      <c r="FS451" s="168">
        <v>0</v>
      </c>
      <c r="FT451" s="168">
        <v>450</v>
      </c>
      <c r="FU451" s="168">
        <v>135</v>
      </c>
      <c r="FV451" s="168">
        <v>1626</v>
      </c>
      <c r="FW451" s="161">
        <v>1</v>
      </c>
      <c r="FX451" s="168">
        <v>36</v>
      </c>
      <c r="FY451" s="168">
        <v>30</v>
      </c>
      <c r="FZ451" s="161" t="s">
        <v>117</v>
      </c>
      <c r="GB451" s="160">
        <f>AVERAGE(FO$6:FO451)</f>
        <v>9.9192825112107617</v>
      </c>
      <c r="GC451" s="160">
        <f>AVERAGE(FP$6:FP451)</f>
        <v>9.9192825112107617</v>
      </c>
      <c r="GD451" s="160">
        <f>AVERAGE(FQ$6:FQ451)</f>
        <v>0</v>
      </c>
      <c r="GE451" s="166">
        <f>AVERAGE(FR$6:FR451)</f>
        <v>1785.4708520179372</v>
      </c>
      <c r="GF451" s="166">
        <f>AVERAGE(FS$6:FS451)</f>
        <v>0</v>
      </c>
      <c r="GG451" s="166">
        <f>AVERAGE(FT$6:FT451)</f>
        <v>495.96412556053809</v>
      </c>
      <c r="GH451" s="166">
        <f>AVERAGE(FU$6:FU451)</f>
        <v>148.78923766816143</v>
      </c>
      <c r="GI451" s="166">
        <f>AVERAGE(FV$6:FV451)</f>
        <v>1629.5269058295964</v>
      </c>
      <c r="GJ451" s="160">
        <f>AVERAGE(FW$6:FW451)</f>
        <v>0.83856502242152464</v>
      </c>
      <c r="GK451" s="166">
        <f>AVERAGE(FX$6:FX451)</f>
        <v>30.188340807174889</v>
      </c>
      <c r="GL451" s="166">
        <f>AVERAGE(FY$6:FY451)</f>
        <v>186.1322869955157</v>
      </c>
      <c r="HM451" s="98">
        <v>446</v>
      </c>
      <c r="HN451" s="179">
        <v>19.12536836278397</v>
      </c>
      <c r="HO451" s="188">
        <v>0.15</v>
      </c>
      <c r="HP451" s="177">
        <v>2</v>
      </c>
      <c r="HQ451" s="191">
        <v>214</v>
      </c>
      <c r="HR451" s="177">
        <v>18</v>
      </c>
      <c r="HS451" s="177">
        <v>18</v>
      </c>
      <c r="HT451" s="177">
        <v>0</v>
      </c>
      <c r="HU451" s="191">
        <v>2700</v>
      </c>
      <c r="HV451" s="191">
        <v>0</v>
      </c>
      <c r="HW451" s="191">
        <v>900</v>
      </c>
      <c r="HX451" s="191">
        <v>270</v>
      </c>
      <c r="HY451" s="191">
        <v>2009</v>
      </c>
      <c r="HZ451" s="177">
        <v>3</v>
      </c>
      <c r="IA451" s="191">
        <v>90</v>
      </c>
      <c r="IB451" s="191">
        <v>781</v>
      </c>
      <c r="IC451" s="177" t="s">
        <v>117</v>
      </c>
      <c r="IE451" s="164">
        <f>AVERAGE(HR$6:HR451)</f>
        <v>19.905829596412556</v>
      </c>
      <c r="IF451" s="164">
        <f>AVERAGE(HS$6:HS451)</f>
        <v>19.244394618834082</v>
      </c>
      <c r="IG451" s="164">
        <f>AVERAGE(HT$6:HT451)</f>
        <v>1.0336322869955157</v>
      </c>
      <c r="IH451" s="167">
        <f>AVERAGE(HU$6:HU451)</f>
        <v>2886.6591928251123</v>
      </c>
      <c r="II451" s="167">
        <f>AVERAGE(HV$6:HV451)</f>
        <v>155.04484304932734</v>
      </c>
      <c r="IJ451" s="167">
        <f>AVERAGE(HW$6:HW451)</f>
        <v>910.5381165919282</v>
      </c>
      <c r="IK451" s="167">
        <f>AVERAGE(HX$6:HX451)</f>
        <v>273.16143497757849</v>
      </c>
      <c r="IL451" s="167">
        <f>AVERAGE(HY$6:HY451)</f>
        <v>2316.1681614349777</v>
      </c>
      <c r="IM451" s="164">
        <f>AVERAGE(HZ$6:HZ451)</f>
        <v>2.4035874439461882</v>
      </c>
      <c r="IN451" s="167">
        <f>AVERAGE(IA$6:IA451)</f>
        <v>72.107623318385649</v>
      </c>
      <c r="IO451" s="167">
        <f>AVERAGE(IB$6:IB451)</f>
        <v>642.59865470852014</v>
      </c>
    </row>
    <row r="452" spans="2:249" x14ac:dyDescent="0.2">
      <c r="B452" s="103">
        <v>447</v>
      </c>
      <c r="C452" s="165">
        <v>22.239083240366512</v>
      </c>
      <c r="D452" s="163">
        <v>0.05</v>
      </c>
      <c r="E452" s="161">
        <v>3</v>
      </c>
      <c r="F452" s="168">
        <v>501</v>
      </c>
      <c r="G452" s="161">
        <v>24</v>
      </c>
      <c r="H452" s="161">
        <v>22</v>
      </c>
      <c r="I452" s="161">
        <v>2</v>
      </c>
      <c r="J452" s="168">
        <v>2640</v>
      </c>
      <c r="K452" s="168">
        <v>240</v>
      </c>
      <c r="L452" s="168">
        <v>1000</v>
      </c>
      <c r="M452" s="168">
        <v>300</v>
      </c>
      <c r="N452" s="168">
        <v>2666</v>
      </c>
      <c r="O452" s="161">
        <v>1</v>
      </c>
      <c r="P452" s="168">
        <v>12</v>
      </c>
      <c r="Q452" s="168">
        <v>-14</v>
      </c>
      <c r="R452" s="161" t="s">
        <v>116</v>
      </c>
      <c r="T452" s="169">
        <f>AVERAGE(G$6:G452)</f>
        <v>23.348993288590606</v>
      </c>
      <c r="U452" s="169">
        <f>AVERAGE(H$6:H452)</f>
        <v>20.744966442953022</v>
      </c>
      <c r="V452" s="169">
        <f>AVERAGE(I$6:I452)</f>
        <v>1.3646532438478747</v>
      </c>
      <c r="W452" s="170">
        <f>AVERAGE(J$6:J452)</f>
        <v>2489.3959731543623</v>
      </c>
      <c r="X452" s="170">
        <f>AVERAGE(K$6:K452)</f>
        <v>163.75838926174498</v>
      </c>
      <c r="Y452" s="170">
        <f>AVERAGE(L$6:L452)</f>
        <v>969.01565995525732</v>
      </c>
      <c r="Z452" s="170">
        <f>AVERAGE(M$6:M452)</f>
        <v>290.70469798657717</v>
      </c>
      <c r="AA452" s="170">
        <f>AVERAGE(N$6:N452)</f>
        <v>2404.2237136465324</v>
      </c>
      <c r="AB452" s="169">
        <f>AVERAGE(O$6:O452)</f>
        <v>3.0223713646532437</v>
      </c>
      <c r="AC452" s="170">
        <f>AVERAGE(P$6:P452)</f>
        <v>36.268456375838923</v>
      </c>
      <c r="AD452" s="170">
        <f>AVERAGE(Q$6:Q452)</f>
        <v>121.4407158836689</v>
      </c>
      <c r="AY452" s="5"/>
      <c r="AZ452" s="26">
        <v>447</v>
      </c>
      <c r="BA452" s="165">
        <v>18.406112465688825</v>
      </c>
      <c r="BB452" s="176">
        <v>0.2</v>
      </c>
      <c r="BC452" s="161">
        <v>0</v>
      </c>
      <c r="BD452" s="182">
        <v>214</v>
      </c>
      <c r="BE452" s="161">
        <v>14</v>
      </c>
      <c r="BF452" s="161">
        <v>14</v>
      </c>
      <c r="BG452" s="161">
        <v>0</v>
      </c>
      <c r="BH452" s="168">
        <v>2100</v>
      </c>
      <c r="BI452" s="168">
        <v>0</v>
      </c>
      <c r="BJ452" s="168">
        <v>700</v>
      </c>
      <c r="BK452" s="168">
        <v>210</v>
      </c>
      <c r="BL452" s="168">
        <v>1749</v>
      </c>
      <c r="BM452" s="161">
        <v>4</v>
      </c>
      <c r="BN452" s="168">
        <v>60</v>
      </c>
      <c r="BO452" s="168">
        <v>411</v>
      </c>
      <c r="BP452" s="161" t="s">
        <v>117</v>
      </c>
      <c r="BR452" s="164">
        <f>AVERAGE(BE$6:BE452)</f>
        <v>19.736017897091724</v>
      </c>
      <c r="BS452" s="164">
        <f>AVERAGE(BF$6:BF452)</f>
        <v>18.941834451901567</v>
      </c>
      <c r="BT452" s="164">
        <f>AVERAGE(BG$6:BG452)</f>
        <v>0.70469798657718119</v>
      </c>
      <c r="BU452" s="167">
        <f>AVERAGE(BH$6:BH452)</f>
        <v>2841.2751677852348</v>
      </c>
      <c r="BV452" s="167">
        <f>AVERAGE(BI$6:BI452)</f>
        <v>105.70469798657719</v>
      </c>
      <c r="BW452" s="167">
        <f>AVERAGE(BJ$6:BJ452)</f>
        <v>911.85682326621929</v>
      </c>
      <c r="BX452" s="167">
        <f>AVERAGE(BK$6:BK452)</f>
        <v>273.55704697986579</v>
      </c>
      <c r="BY452" s="167">
        <f>AVERAGE(BL$6:BL452)</f>
        <v>2260.5525727069353</v>
      </c>
      <c r="BZ452" s="164">
        <f>AVERAGE(BM$6:BM452)</f>
        <v>2.2885906040268456</v>
      </c>
      <c r="CA452" s="167">
        <f>AVERAGE(BN$6:BN452)</f>
        <v>34.328859060402685</v>
      </c>
      <c r="CB452" s="167">
        <f>AVERAGE(BO$6:BO452)</f>
        <v>615.05145413870241</v>
      </c>
      <c r="DF452" s="103">
        <v>447</v>
      </c>
      <c r="DG452" s="192">
        <v>8.1698698037286963</v>
      </c>
      <c r="DH452" s="193">
        <v>0.05</v>
      </c>
      <c r="DI452" s="105">
        <v>10</v>
      </c>
      <c r="DJ452" s="194">
        <v>477</v>
      </c>
      <c r="DK452" s="105">
        <v>18</v>
      </c>
      <c r="DL452" s="105">
        <v>18</v>
      </c>
      <c r="DM452" s="105">
        <v>0</v>
      </c>
      <c r="DN452" s="194">
        <v>3240</v>
      </c>
      <c r="DO452" s="194">
        <v>0</v>
      </c>
      <c r="DP452" s="194">
        <v>900</v>
      </c>
      <c r="DQ452" s="194">
        <v>270</v>
      </c>
      <c r="DR452" s="194">
        <v>2272</v>
      </c>
      <c r="DS452" s="105">
        <v>0</v>
      </c>
      <c r="DT452" s="194">
        <v>0</v>
      </c>
      <c r="DU452" s="194">
        <v>968</v>
      </c>
      <c r="DV452" s="105" t="s">
        <v>117</v>
      </c>
      <c r="DX452" s="164">
        <f>AVERAGE(DK$6:DK452)</f>
        <v>10.409395973154362</v>
      </c>
      <c r="DY452" s="164">
        <f>AVERAGE(DL$6:DL452)</f>
        <v>10.409395973154362</v>
      </c>
      <c r="DZ452" s="164">
        <f>AVERAGE(DM$6:DM452)</f>
        <v>0</v>
      </c>
      <c r="EA452" s="167">
        <f>AVERAGE(DN$6:DN452)</f>
        <v>1873.6912751677853</v>
      </c>
      <c r="EB452" s="167">
        <f>AVERAGE(DO$6:DO452)</f>
        <v>0</v>
      </c>
      <c r="EC452" s="167">
        <f>AVERAGE(DP$6:DP452)</f>
        <v>520.46979865771812</v>
      </c>
      <c r="ED452" s="167">
        <f>AVERAGE(DQ$6:DQ452)</f>
        <v>156.14093959731542</v>
      </c>
      <c r="EE452" s="167">
        <f>AVERAGE(DR$6:DR452)</f>
        <v>1653.5480984340045</v>
      </c>
      <c r="EF452" s="164">
        <f>AVERAGE(DS$6:DS452)</f>
        <v>0.87472035794183445</v>
      </c>
      <c r="EG452" s="167">
        <f>AVERAGE(DT$6:DT452)</f>
        <v>15.74496644295302</v>
      </c>
      <c r="EH452" s="167">
        <f>AVERAGE(DU$6:DU452)</f>
        <v>235.88814317673379</v>
      </c>
      <c r="FJ452" s="103">
        <v>447</v>
      </c>
      <c r="FK452" s="165">
        <v>7.4869411218313529</v>
      </c>
      <c r="FL452" s="163">
        <v>0.25</v>
      </c>
      <c r="FM452" s="161">
        <v>3</v>
      </c>
      <c r="FN452" s="168">
        <v>450</v>
      </c>
      <c r="FO452" s="161">
        <v>8</v>
      </c>
      <c r="FP452" s="161">
        <v>8</v>
      </c>
      <c r="FQ452" s="161">
        <v>0</v>
      </c>
      <c r="FR452" s="168">
        <v>1440</v>
      </c>
      <c r="FS452" s="168">
        <v>0</v>
      </c>
      <c r="FT452" s="168">
        <v>400</v>
      </c>
      <c r="FU452" s="168">
        <v>120</v>
      </c>
      <c r="FV452" s="168">
        <v>1595</v>
      </c>
      <c r="FW452" s="161">
        <v>2</v>
      </c>
      <c r="FX452" s="168">
        <v>72</v>
      </c>
      <c r="FY452" s="168">
        <v>-83</v>
      </c>
      <c r="FZ452" s="161" t="s">
        <v>117</v>
      </c>
      <c r="GB452" s="160">
        <f>AVERAGE(FO$6:FO452)</f>
        <v>9.9149888143176739</v>
      </c>
      <c r="GC452" s="160">
        <f>AVERAGE(FP$6:FP452)</f>
        <v>9.9149888143176739</v>
      </c>
      <c r="GD452" s="160">
        <f>AVERAGE(FQ$6:FQ452)</f>
        <v>0</v>
      </c>
      <c r="GE452" s="166">
        <f>AVERAGE(FR$6:FR452)</f>
        <v>1784.6979865771812</v>
      </c>
      <c r="GF452" s="166">
        <f>AVERAGE(FS$6:FS452)</f>
        <v>0</v>
      </c>
      <c r="GG452" s="166">
        <f>AVERAGE(FT$6:FT452)</f>
        <v>495.74944071588368</v>
      </c>
      <c r="GH452" s="166">
        <f>AVERAGE(FU$6:FU452)</f>
        <v>148.72483221476509</v>
      </c>
      <c r="GI452" s="166">
        <f>AVERAGE(FV$6:FV452)</f>
        <v>1629.4496644295302</v>
      </c>
      <c r="GJ452" s="160">
        <f>AVERAGE(FW$6:FW452)</f>
        <v>0.84116331096196872</v>
      </c>
      <c r="GK452" s="166">
        <f>AVERAGE(FX$6:FX452)</f>
        <v>30.281879194630871</v>
      </c>
      <c r="GL452" s="166">
        <f>AVERAGE(FY$6:FY452)</f>
        <v>185.53020134228188</v>
      </c>
      <c r="HM452" s="98">
        <v>447</v>
      </c>
      <c r="HN452" s="179">
        <v>22.249630777778052</v>
      </c>
      <c r="HO452" s="188">
        <v>0.05</v>
      </c>
      <c r="HP452" s="177">
        <v>9</v>
      </c>
      <c r="HQ452" s="191">
        <v>498</v>
      </c>
      <c r="HR452" s="177">
        <v>30</v>
      </c>
      <c r="HS452" s="177">
        <v>23</v>
      </c>
      <c r="HT452" s="177">
        <v>3</v>
      </c>
      <c r="HU452" s="191">
        <v>3450</v>
      </c>
      <c r="HV452" s="191">
        <v>450</v>
      </c>
      <c r="HW452" s="191">
        <v>1000</v>
      </c>
      <c r="HX452" s="191">
        <v>300</v>
      </c>
      <c r="HY452" s="191">
        <v>2873</v>
      </c>
      <c r="HZ452" s="177">
        <v>1</v>
      </c>
      <c r="IA452" s="191">
        <v>30</v>
      </c>
      <c r="IB452" s="191">
        <v>607</v>
      </c>
      <c r="IC452" s="177" t="s">
        <v>116</v>
      </c>
      <c r="IE452" s="164">
        <f>AVERAGE(HR$6:HR452)</f>
        <v>19.928411633109619</v>
      </c>
      <c r="IF452" s="164">
        <f>AVERAGE(HS$6:HS452)</f>
        <v>19.252796420581657</v>
      </c>
      <c r="IG452" s="164">
        <f>AVERAGE(HT$6:HT452)</f>
        <v>1.0380313199105144</v>
      </c>
      <c r="IH452" s="167">
        <f>AVERAGE(HU$6:HU452)</f>
        <v>2887.9194630872485</v>
      </c>
      <c r="II452" s="167">
        <f>AVERAGE(HV$6:HV452)</f>
        <v>155.70469798657717</v>
      </c>
      <c r="IJ452" s="167">
        <f>AVERAGE(HW$6:HW452)</f>
        <v>910.73825503355704</v>
      </c>
      <c r="IK452" s="167">
        <f>AVERAGE(HX$6:HX452)</f>
        <v>273.22147651006713</v>
      </c>
      <c r="IL452" s="167">
        <f>AVERAGE(HY$6:HY452)</f>
        <v>2317.413870246085</v>
      </c>
      <c r="IM452" s="164">
        <f>AVERAGE(HZ$6:HZ452)</f>
        <v>2.4004474272930647</v>
      </c>
      <c r="IN452" s="167">
        <f>AVERAGE(IA$6:IA452)</f>
        <v>72.013422818791952</v>
      </c>
      <c r="IO452" s="167">
        <f>AVERAGE(IB$6:IB452)</f>
        <v>642.51901565995524</v>
      </c>
    </row>
    <row r="453" spans="2:249" x14ac:dyDescent="0.2">
      <c r="B453" s="103">
        <v>448</v>
      </c>
      <c r="C453" s="165">
        <v>18.199367598500398</v>
      </c>
      <c r="D453" s="163">
        <v>0.05</v>
      </c>
      <c r="E453" s="161">
        <v>5</v>
      </c>
      <c r="F453" s="168">
        <v>469</v>
      </c>
      <c r="G453" s="161">
        <v>22</v>
      </c>
      <c r="H453" s="161">
        <v>22</v>
      </c>
      <c r="I453" s="161">
        <v>2</v>
      </c>
      <c r="J453" s="168">
        <v>2640</v>
      </c>
      <c r="K453" s="168">
        <v>240</v>
      </c>
      <c r="L453" s="168">
        <v>1000</v>
      </c>
      <c r="M453" s="168">
        <v>300</v>
      </c>
      <c r="N453" s="168">
        <v>2634</v>
      </c>
      <c r="O453" s="161">
        <v>1</v>
      </c>
      <c r="P453" s="168">
        <v>12</v>
      </c>
      <c r="Q453" s="168">
        <v>18</v>
      </c>
      <c r="R453" s="161" t="s">
        <v>116</v>
      </c>
      <c r="T453" s="169">
        <f>AVERAGE(G$6:G453)</f>
        <v>23.345982142857142</v>
      </c>
      <c r="U453" s="169">
        <f>AVERAGE(H$6:H453)</f>
        <v>20.747767857142858</v>
      </c>
      <c r="V453" s="169">
        <f>AVERAGE(I$6:I453)</f>
        <v>1.3660714285714286</v>
      </c>
      <c r="W453" s="170">
        <f>AVERAGE(J$6:J453)</f>
        <v>2489.7321428571427</v>
      </c>
      <c r="X453" s="170">
        <f>AVERAGE(K$6:K453)</f>
        <v>163.92857142857142</v>
      </c>
      <c r="Y453" s="170">
        <f>AVERAGE(L$6:L453)</f>
        <v>969.08482142857144</v>
      </c>
      <c r="Z453" s="170">
        <f>AVERAGE(M$6:M453)</f>
        <v>290.72544642857144</v>
      </c>
      <c r="AA453" s="170">
        <f>AVERAGE(N$6:N453)</f>
        <v>2404.7366071428573</v>
      </c>
      <c r="AB453" s="169">
        <f>AVERAGE(O$6:O453)</f>
        <v>3.0178571428571428</v>
      </c>
      <c r="AC453" s="170">
        <f>AVERAGE(P$6:P453)</f>
        <v>36.214285714285715</v>
      </c>
      <c r="AD453" s="170">
        <f>AVERAGE(Q$6:Q453)</f>
        <v>121.20982142857143</v>
      </c>
      <c r="AY453" s="5"/>
      <c r="AZ453" s="26">
        <v>448</v>
      </c>
      <c r="BA453" s="165">
        <v>17.168963678761664</v>
      </c>
      <c r="BB453" s="176">
        <v>0.15</v>
      </c>
      <c r="BC453" s="161">
        <v>4</v>
      </c>
      <c r="BD453" s="182">
        <v>467</v>
      </c>
      <c r="BE453" s="161">
        <v>18</v>
      </c>
      <c r="BF453" s="161">
        <v>18</v>
      </c>
      <c r="BG453" s="161">
        <v>0</v>
      </c>
      <c r="BH453" s="168">
        <v>2700</v>
      </c>
      <c r="BI453" s="168">
        <v>0</v>
      </c>
      <c r="BJ453" s="168">
        <v>900</v>
      </c>
      <c r="BK453" s="168">
        <v>270</v>
      </c>
      <c r="BL453" s="168">
        <v>2262</v>
      </c>
      <c r="BM453" s="161">
        <v>3</v>
      </c>
      <c r="BN453" s="168">
        <v>45</v>
      </c>
      <c r="BO453" s="168">
        <v>483</v>
      </c>
      <c r="BP453" s="161" t="s">
        <v>117</v>
      </c>
      <c r="BR453" s="164">
        <f>AVERAGE(BE$6:BE453)</f>
        <v>19.732142857142858</v>
      </c>
      <c r="BS453" s="164">
        <f>AVERAGE(BF$6:BF453)</f>
        <v>18.939732142857142</v>
      </c>
      <c r="BT453" s="164">
        <f>AVERAGE(BG$6:BG453)</f>
        <v>0.703125</v>
      </c>
      <c r="BU453" s="167">
        <f>AVERAGE(BH$6:BH453)</f>
        <v>2840.9598214285716</v>
      </c>
      <c r="BV453" s="167">
        <f>AVERAGE(BI$6:BI453)</f>
        <v>105.46875</v>
      </c>
      <c r="BW453" s="167">
        <f>AVERAGE(BJ$6:BJ453)</f>
        <v>911.83035714285711</v>
      </c>
      <c r="BX453" s="167">
        <f>AVERAGE(BK$6:BK453)</f>
        <v>273.54910714285717</v>
      </c>
      <c r="BY453" s="167">
        <f>AVERAGE(BL$6:BL453)</f>
        <v>2260.5558035714284</v>
      </c>
      <c r="BZ453" s="164">
        <f>AVERAGE(BM$6:BM453)</f>
        <v>2.2901785714285716</v>
      </c>
      <c r="CA453" s="167">
        <f>AVERAGE(BN$6:BN453)</f>
        <v>34.352678571428569</v>
      </c>
      <c r="CB453" s="167">
        <f>AVERAGE(BO$6:BO453)</f>
        <v>614.75669642857144</v>
      </c>
      <c r="DF453" s="103">
        <v>448</v>
      </c>
      <c r="DG453" s="192">
        <v>6.2196487793754835</v>
      </c>
      <c r="DH453" s="193">
        <v>0.15</v>
      </c>
      <c r="DI453" s="105">
        <v>1</v>
      </c>
      <c r="DJ453" s="194">
        <v>135</v>
      </c>
      <c r="DK453" s="105">
        <v>6</v>
      </c>
      <c r="DL453" s="105">
        <v>6</v>
      </c>
      <c r="DM453" s="105">
        <v>0</v>
      </c>
      <c r="DN453" s="194">
        <v>1080</v>
      </c>
      <c r="DO453" s="194">
        <v>0</v>
      </c>
      <c r="DP453" s="194">
        <v>300</v>
      </c>
      <c r="DQ453" s="194">
        <v>90</v>
      </c>
      <c r="DR453" s="194">
        <v>1150</v>
      </c>
      <c r="DS453" s="105">
        <v>1</v>
      </c>
      <c r="DT453" s="194">
        <v>18</v>
      </c>
      <c r="DU453" s="194">
        <v>-52</v>
      </c>
      <c r="DV453" s="105" t="s">
        <v>117</v>
      </c>
      <c r="DX453" s="164">
        <f>AVERAGE(DK$6:DK453)</f>
        <v>10.399553571428571</v>
      </c>
      <c r="DY453" s="164">
        <f>AVERAGE(DL$6:DL453)</f>
        <v>10.399553571428571</v>
      </c>
      <c r="DZ453" s="164">
        <f>AVERAGE(DM$6:DM453)</f>
        <v>0</v>
      </c>
      <c r="EA453" s="167">
        <f>AVERAGE(DN$6:DN453)</f>
        <v>1871.9196428571429</v>
      </c>
      <c r="EB453" s="167">
        <f>AVERAGE(DO$6:DO453)</f>
        <v>0</v>
      </c>
      <c r="EC453" s="167">
        <f>AVERAGE(DP$6:DP453)</f>
        <v>519.97767857142856</v>
      </c>
      <c r="ED453" s="167">
        <f>AVERAGE(DQ$6:DQ453)</f>
        <v>155.99330357142858</v>
      </c>
      <c r="EE453" s="167">
        <f>AVERAGE(DR$6:DR453)</f>
        <v>1652.4241071428571</v>
      </c>
      <c r="EF453" s="164">
        <f>AVERAGE(DS$6:DS453)</f>
        <v>0.875</v>
      </c>
      <c r="EG453" s="167">
        <f>AVERAGE(DT$6:DT453)</f>
        <v>15.75</v>
      </c>
      <c r="EH453" s="167">
        <f>AVERAGE(DU$6:DU453)</f>
        <v>235.24553571428572</v>
      </c>
      <c r="FJ453" s="103">
        <v>448</v>
      </c>
      <c r="FK453" s="165">
        <v>5.0729835933778507</v>
      </c>
      <c r="FL453" s="163">
        <v>0.2</v>
      </c>
      <c r="FM453" s="161">
        <v>1</v>
      </c>
      <c r="FN453" s="168">
        <v>512</v>
      </c>
      <c r="FO453" s="161">
        <v>5</v>
      </c>
      <c r="FP453" s="161">
        <v>5</v>
      </c>
      <c r="FQ453" s="161">
        <v>0</v>
      </c>
      <c r="FR453" s="168">
        <v>900</v>
      </c>
      <c r="FS453" s="168">
        <v>0</v>
      </c>
      <c r="FT453" s="168">
        <v>250</v>
      </c>
      <c r="FU453" s="168">
        <v>75</v>
      </c>
      <c r="FV453" s="168">
        <v>1462</v>
      </c>
      <c r="FW453" s="161">
        <v>1</v>
      </c>
      <c r="FX453" s="168">
        <v>36</v>
      </c>
      <c r="FY453" s="168">
        <v>-526</v>
      </c>
      <c r="FZ453" s="161" t="s">
        <v>117</v>
      </c>
      <c r="GB453" s="160">
        <f>AVERAGE(FO$6:FO453)</f>
        <v>9.9040178571428577</v>
      </c>
      <c r="GC453" s="160">
        <f>AVERAGE(FP$6:FP453)</f>
        <v>9.9040178571428577</v>
      </c>
      <c r="GD453" s="160">
        <f>AVERAGE(FQ$6:FQ453)</f>
        <v>0</v>
      </c>
      <c r="GE453" s="166">
        <f>AVERAGE(FR$6:FR453)</f>
        <v>1782.7232142857142</v>
      </c>
      <c r="GF453" s="166">
        <f>AVERAGE(FS$6:FS453)</f>
        <v>0</v>
      </c>
      <c r="GG453" s="166">
        <f>AVERAGE(FT$6:FT453)</f>
        <v>495.20089285714283</v>
      </c>
      <c r="GH453" s="166">
        <f>AVERAGE(FU$6:FU453)</f>
        <v>148.56026785714286</v>
      </c>
      <c r="GI453" s="166">
        <f>AVERAGE(FV$6:FV453)</f>
        <v>1629.0758928571429</v>
      </c>
      <c r="GJ453" s="160">
        <f>AVERAGE(FW$6:FW453)</f>
        <v>0.8415178571428571</v>
      </c>
      <c r="GK453" s="166">
        <f>AVERAGE(FX$6:FX453)</f>
        <v>30.294642857142858</v>
      </c>
      <c r="GL453" s="166">
        <f>AVERAGE(FY$6:FY453)</f>
        <v>183.94196428571428</v>
      </c>
      <c r="HM453" s="98">
        <v>448</v>
      </c>
      <c r="HN453" s="179">
        <v>17.116353281500196</v>
      </c>
      <c r="HO453" s="188">
        <v>0.2</v>
      </c>
      <c r="HP453" s="177">
        <v>8</v>
      </c>
      <c r="HQ453" s="191">
        <v>275</v>
      </c>
      <c r="HR453" s="177">
        <v>22</v>
      </c>
      <c r="HS453" s="177">
        <v>22</v>
      </c>
      <c r="HT453" s="177">
        <v>2</v>
      </c>
      <c r="HU453" s="191">
        <v>3300</v>
      </c>
      <c r="HV453" s="191">
        <v>300</v>
      </c>
      <c r="HW453" s="191">
        <v>1000</v>
      </c>
      <c r="HX453" s="191">
        <v>300</v>
      </c>
      <c r="HY453" s="191">
        <v>2500</v>
      </c>
      <c r="HZ453" s="177">
        <v>3</v>
      </c>
      <c r="IA453" s="191">
        <v>90</v>
      </c>
      <c r="IB453" s="191">
        <v>890</v>
      </c>
      <c r="IC453" s="177" t="s">
        <v>116</v>
      </c>
      <c r="IE453" s="164">
        <f>AVERAGE(HR$6:HR453)</f>
        <v>19.933035714285715</v>
      </c>
      <c r="IF453" s="164">
        <f>AVERAGE(HS$6:HS453)</f>
        <v>19.258928571428573</v>
      </c>
      <c r="IG453" s="164">
        <f>AVERAGE(HT$6:HT453)</f>
        <v>1.0401785714285714</v>
      </c>
      <c r="IH453" s="167">
        <f>AVERAGE(HU$6:HU453)</f>
        <v>2888.8392857142858</v>
      </c>
      <c r="II453" s="167">
        <f>AVERAGE(HV$6:HV453)</f>
        <v>156.02678571428572</v>
      </c>
      <c r="IJ453" s="167">
        <f>AVERAGE(HW$6:HW453)</f>
        <v>910.9375</v>
      </c>
      <c r="IK453" s="167">
        <f>AVERAGE(HX$6:HX453)</f>
        <v>273.28125</v>
      </c>
      <c r="IL453" s="167">
        <f>AVERAGE(HY$6:HY453)</f>
        <v>2317.8214285714284</v>
      </c>
      <c r="IM453" s="164">
        <f>AVERAGE(HZ$6:HZ453)</f>
        <v>2.4017857142857144</v>
      </c>
      <c r="IN453" s="167">
        <f>AVERAGE(IA$6:IA453)</f>
        <v>72.053571428571431</v>
      </c>
      <c r="IO453" s="167">
        <f>AVERAGE(IB$6:IB453)</f>
        <v>643.07142857142856</v>
      </c>
    </row>
    <row r="454" spans="2:249" x14ac:dyDescent="0.2">
      <c r="B454" s="103">
        <v>449</v>
      </c>
      <c r="C454" s="165">
        <v>21.38518793398249</v>
      </c>
      <c r="D454" s="163">
        <v>0.25</v>
      </c>
      <c r="E454" s="161">
        <v>3</v>
      </c>
      <c r="F454" s="168">
        <v>164</v>
      </c>
      <c r="G454" s="161">
        <v>19</v>
      </c>
      <c r="H454" s="161">
        <v>19</v>
      </c>
      <c r="I454" s="161">
        <v>0</v>
      </c>
      <c r="J454" s="168">
        <v>2280</v>
      </c>
      <c r="K454" s="168">
        <v>0</v>
      </c>
      <c r="L454" s="168">
        <v>950</v>
      </c>
      <c r="M454" s="168">
        <v>285</v>
      </c>
      <c r="N454" s="168">
        <v>2024</v>
      </c>
      <c r="O454" s="161">
        <v>5</v>
      </c>
      <c r="P454" s="168">
        <v>60</v>
      </c>
      <c r="Q454" s="168">
        <v>316</v>
      </c>
      <c r="R454" s="161" t="s">
        <v>117</v>
      </c>
      <c r="T454" s="169">
        <f>AVERAGE(G$6:G454)</f>
        <v>23.336302895322941</v>
      </c>
      <c r="U454" s="169">
        <f>AVERAGE(H$6:H454)</f>
        <v>20.743875278396438</v>
      </c>
      <c r="V454" s="169">
        <f>AVERAGE(I$6:I454)</f>
        <v>1.3630289532293987</v>
      </c>
      <c r="W454" s="170">
        <f>AVERAGE(J$6:J454)</f>
        <v>2489.2650334075724</v>
      </c>
      <c r="X454" s="170">
        <f>AVERAGE(K$6:K454)</f>
        <v>163.56347438752783</v>
      </c>
      <c r="Y454" s="170">
        <f>AVERAGE(L$6:L454)</f>
        <v>969.04231625835189</v>
      </c>
      <c r="Z454" s="170">
        <f>AVERAGE(M$6:M454)</f>
        <v>290.71269487750556</v>
      </c>
      <c r="AA454" s="170">
        <f>AVERAGE(N$6:N454)</f>
        <v>2403.8886414253898</v>
      </c>
      <c r="AB454" s="169">
        <f>AVERAGE(O$6:O454)</f>
        <v>3.022271714922049</v>
      </c>
      <c r="AC454" s="170">
        <f>AVERAGE(P$6:P454)</f>
        <v>36.26726057906459</v>
      </c>
      <c r="AD454" s="170">
        <f>AVERAGE(Q$6:Q454)</f>
        <v>121.64365256124722</v>
      </c>
      <c r="AY454" s="5"/>
      <c r="AZ454" s="26">
        <v>449</v>
      </c>
      <c r="BA454" s="165">
        <v>18.665678125540559</v>
      </c>
      <c r="BB454" s="176">
        <v>0.05</v>
      </c>
      <c r="BC454" s="161">
        <v>3</v>
      </c>
      <c r="BD454" s="182">
        <v>560</v>
      </c>
      <c r="BE454" s="161">
        <v>21</v>
      </c>
      <c r="BF454" s="161">
        <v>21</v>
      </c>
      <c r="BG454" s="161">
        <v>1</v>
      </c>
      <c r="BH454" s="168">
        <v>3150</v>
      </c>
      <c r="BI454" s="168">
        <v>150</v>
      </c>
      <c r="BJ454" s="168">
        <v>1000</v>
      </c>
      <c r="BK454" s="168">
        <v>300</v>
      </c>
      <c r="BL454" s="168">
        <v>2635</v>
      </c>
      <c r="BM454" s="161">
        <v>1</v>
      </c>
      <c r="BN454" s="168">
        <v>15</v>
      </c>
      <c r="BO454" s="168">
        <v>530</v>
      </c>
      <c r="BP454" s="161" t="s">
        <v>116</v>
      </c>
      <c r="BR454" s="164">
        <f>AVERAGE(BE$6:BE454)</f>
        <v>19.734966592427618</v>
      </c>
      <c r="BS454" s="164">
        <f>AVERAGE(BF$6:BF454)</f>
        <v>18.944320712694878</v>
      </c>
      <c r="BT454" s="164">
        <f>AVERAGE(BG$6:BG454)</f>
        <v>0.70378619153674837</v>
      </c>
      <c r="BU454" s="167">
        <f>AVERAGE(BH$6:BH454)</f>
        <v>2841.6481069042316</v>
      </c>
      <c r="BV454" s="167">
        <f>AVERAGE(BI$6:BI454)</f>
        <v>105.56792873051225</v>
      </c>
      <c r="BW454" s="167">
        <f>AVERAGE(BJ$6:BJ454)</f>
        <v>912.02672605790644</v>
      </c>
      <c r="BX454" s="167">
        <f>AVERAGE(BK$6:BK454)</f>
        <v>273.60801781737194</v>
      </c>
      <c r="BY454" s="167">
        <f>AVERAGE(BL$6:BL454)</f>
        <v>2261.389755011136</v>
      </c>
      <c r="BZ454" s="164">
        <f>AVERAGE(BM$6:BM454)</f>
        <v>2.2873051224944319</v>
      </c>
      <c r="CA454" s="167">
        <f>AVERAGE(BN$6:BN454)</f>
        <v>34.309576837416479</v>
      </c>
      <c r="CB454" s="167">
        <f>AVERAGE(BO$6:BO454)</f>
        <v>614.56792873051222</v>
      </c>
      <c r="DF454" s="103">
        <v>449</v>
      </c>
      <c r="DG454" s="192">
        <v>6.3102653761410217</v>
      </c>
      <c r="DH454" s="193">
        <v>0.25</v>
      </c>
      <c r="DI454" s="105">
        <v>3</v>
      </c>
      <c r="DJ454" s="194">
        <v>294</v>
      </c>
      <c r="DK454" s="105">
        <v>7</v>
      </c>
      <c r="DL454" s="105">
        <v>7</v>
      </c>
      <c r="DM454" s="105">
        <v>0</v>
      </c>
      <c r="DN454" s="194">
        <v>1260</v>
      </c>
      <c r="DO454" s="194">
        <v>0</v>
      </c>
      <c r="DP454" s="194">
        <v>350</v>
      </c>
      <c r="DQ454" s="194">
        <v>105</v>
      </c>
      <c r="DR454" s="194">
        <v>1374</v>
      </c>
      <c r="DS454" s="105">
        <v>2</v>
      </c>
      <c r="DT454" s="194">
        <v>36</v>
      </c>
      <c r="DU454" s="194">
        <v>-78</v>
      </c>
      <c r="DV454" s="105" t="s">
        <v>117</v>
      </c>
      <c r="DX454" s="164">
        <f>AVERAGE(DK$6:DK454)</f>
        <v>10.391982182628063</v>
      </c>
      <c r="DY454" s="164">
        <f>AVERAGE(DL$6:DL454)</f>
        <v>10.391982182628063</v>
      </c>
      <c r="DZ454" s="164">
        <f>AVERAGE(DM$6:DM454)</f>
        <v>0</v>
      </c>
      <c r="EA454" s="167">
        <f>AVERAGE(DN$6:DN454)</f>
        <v>1870.5567928730513</v>
      </c>
      <c r="EB454" s="167">
        <f>AVERAGE(DO$6:DO454)</f>
        <v>0</v>
      </c>
      <c r="EC454" s="167">
        <f>AVERAGE(DP$6:DP454)</f>
        <v>519.59910913140311</v>
      </c>
      <c r="ED454" s="167">
        <f>AVERAGE(DQ$6:DQ454)</f>
        <v>155.87973273942094</v>
      </c>
      <c r="EE454" s="167">
        <f>AVERAGE(DR$6:DR454)</f>
        <v>1651.804008908686</v>
      </c>
      <c r="EF454" s="164">
        <f>AVERAGE(DS$6:DS454)</f>
        <v>0.87750556792873047</v>
      </c>
      <c r="EG454" s="167">
        <f>AVERAGE(DT$6:DT454)</f>
        <v>15.795100222717149</v>
      </c>
      <c r="EH454" s="167">
        <f>AVERAGE(DU$6:DU454)</f>
        <v>234.54788418708242</v>
      </c>
      <c r="FJ454" s="103">
        <v>449</v>
      </c>
      <c r="FK454" s="165">
        <v>6.4921032996879466</v>
      </c>
      <c r="FL454" s="163">
        <v>0.15</v>
      </c>
      <c r="FM454" s="161">
        <v>1</v>
      </c>
      <c r="FN454" s="168">
        <v>109</v>
      </c>
      <c r="FO454" s="161">
        <v>6</v>
      </c>
      <c r="FP454" s="161">
        <v>6</v>
      </c>
      <c r="FQ454" s="161">
        <v>0</v>
      </c>
      <c r="FR454" s="168">
        <v>1080</v>
      </c>
      <c r="FS454" s="168">
        <v>0</v>
      </c>
      <c r="FT454" s="168">
        <v>300</v>
      </c>
      <c r="FU454" s="168">
        <v>90</v>
      </c>
      <c r="FV454" s="168">
        <v>1124</v>
      </c>
      <c r="FW454" s="161">
        <v>1</v>
      </c>
      <c r="FX454" s="168">
        <v>36</v>
      </c>
      <c r="FY454" s="168">
        <v>-8</v>
      </c>
      <c r="FZ454" s="161" t="s">
        <v>117</v>
      </c>
      <c r="GB454" s="160">
        <f>AVERAGE(FO$6:FO454)</f>
        <v>9.8953229398663698</v>
      </c>
      <c r="GC454" s="160">
        <f>AVERAGE(FP$6:FP454)</f>
        <v>9.8953229398663698</v>
      </c>
      <c r="GD454" s="160">
        <f>AVERAGE(FQ$6:FQ454)</f>
        <v>0</v>
      </c>
      <c r="GE454" s="166">
        <f>AVERAGE(FR$6:FR454)</f>
        <v>1781.1581291759464</v>
      </c>
      <c r="GF454" s="166">
        <f>AVERAGE(FS$6:FS454)</f>
        <v>0</v>
      </c>
      <c r="GG454" s="166">
        <f>AVERAGE(FT$6:FT454)</f>
        <v>494.7661469933185</v>
      </c>
      <c r="GH454" s="166">
        <f>AVERAGE(FU$6:FU454)</f>
        <v>148.42984409799556</v>
      </c>
      <c r="GI454" s="166">
        <f>AVERAGE(FV$6:FV454)</f>
        <v>1627.9510022271716</v>
      </c>
      <c r="GJ454" s="160">
        <f>AVERAGE(FW$6:FW454)</f>
        <v>0.84187082405345215</v>
      </c>
      <c r="GK454" s="166">
        <f>AVERAGE(FX$6:FX454)</f>
        <v>30.307349665924278</v>
      </c>
      <c r="GL454" s="166">
        <f>AVERAGE(FY$6:FY454)</f>
        <v>183.51447661469933</v>
      </c>
      <c r="HM454" s="98">
        <v>449</v>
      </c>
      <c r="HN454" s="179">
        <v>12.18860782768482</v>
      </c>
      <c r="HO454" s="188">
        <v>0.1</v>
      </c>
      <c r="HP454" s="177">
        <v>6</v>
      </c>
      <c r="HQ454" s="191">
        <v>297</v>
      </c>
      <c r="HR454" s="177">
        <v>17</v>
      </c>
      <c r="HS454" s="177">
        <v>17</v>
      </c>
      <c r="HT454" s="177">
        <v>0</v>
      </c>
      <c r="HU454" s="191">
        <v>2550</v>
      </c>
      <c r="HV454" s="191">
        <v>0</v>
      </c>
      <c r="HW454" s="191">
        <v>850</v>
      </c>
      <c r="HX454" s="191">
        <v>255</v>
      </c>
      <c r="HY454" s="191">
        <v>2027</v>
      </c>
      <c r="HZ454" s="177">
        <v>1</v>
      </c>
      <c r="IA454" s="191">
        <v>30</v>
      </c>
      <c r="IB454" s="191">
        <v>553</v>
      </c>
      <c r="IC454" s="177" t="s">
        <v>117</v>
      </c>
      <c r="IE454" s="164">
        <f>AVERAGE(HR$6:HR454)</f>
        <v>19.92650334075724</v>
      </c>
      <c r="IF454" s="164">
        <f>AVERAGE(HS$6:HS454)</f>
        <v>19.253897550111358</v>
      </c>
      <c r="IG454" s="164">
        <f>AVERAGE(HT$6:HT454)</f>
        <v>1.0378619153674833</v>
      </c>
      <c r="IH454" s="167">
        <f>AVERAGE(HU$6:HU454)</f>
        <v>2888.084632516704</v>
      </c>
      <c r="II454" s="167">
        <f>AVERAGE(HV$6:HV454)</f>
        <v>155.6792873051225</v>
      </c>
      <c r="IJ454" s="167">
        <f>AVERAGE(HW$6:HW454)</f>
        <v>910.80178173719378</v>
      </c>
      <c r="IK454" s="167">
        <f>AVERAGE(HX$6:HX454)</f>
        <v>273.24053452115811</v>
      </c>
      <c r="IL454" s="167">
        <f>AVERAGE(HY$6:HY454)</f>
        <v>2317.173719376392</v>
      </c>
      <c r="IM454" s="164">
        <f>AVERAGE(HZ$6:HZ454)</f>
        <v>2.3986636971046771</v>
      </c>
      <c r="IN454" s="167">
        <f>AVERAGE(IA$6:IA454)</f>
        <v>71.959910913140305</v>
      </c>
      <c r="IO454" s="167">
        <f>AVERAGE(IB$6:IB454)</f>
        <v>642.87082405345211</v>
      </c>
    </row>
    <row r="455" spans="2:249" x14ac:dyDescent="0.2">
      <c r="B455" s="103">
        <v>450</v>
      </c>
      <c r="C455" s="165">
        <v>20.580899261683804</v>
      </c>
      <c r="D455" s="163">
        <v>0.15</v>
      </c>
      <c r="E455" s="161">
        <v>5</v>
      </c>
      <c r="F455" s="168">
        <v>160</v>
      </c>
      <c r="G455" s="161">
        <v>23</v>
      </c>
      <c r="H455" s="161">
        <v>22</v>
      </c>
      <c r="I455" s="161">
        <v>2</v>
      </c>
      <c r="J455" s="168">
        <v>2640</v>
      </c>
      <c r="K455" s="168">
        <v>240</v>
      </c>
      <c r="L455" s="168">
        <v>1000</v>
      </c>
      <c r="M455" s="168">
        <v>300</v>
      </c>
      <c r="N455" s="168">
        <v>2325</v>
      </c>
      <c r="O455" s="161">
        <v>3</v>
      </c>
      <c r="P455" s="168">
        <v>36</v>
      </c>
      <c r="Q455" s="168">
        <v>351</v>
      </c>
      <c r="R455" s="161" t="s">
        <v>116</v>
      </c>
      <c r="T455" s="169">
        <f>AVERAGE(G$6:G455)</f>
        <v>23.335555555555555</v>
      </c>
      <c r="U455" s="169">
        <f>AVERAGE(H$6:H455)</f>
        <v>20.746666666666666</v>
      </c>
      <c r="V455" s="169">
        <f>AVERAGE(I$6:I455)</f>
        <v>1.3644444444444443</v>
      </c>
      <c r="W455" s="170">
        <f>AVERAGE(J$6:J455)</f>
        <v>2489.6</v>
      </c>
      <c r="X455" s="170">
        <f>AVERAGE(K$6:K455)</f>
        <v>163.73333333333332</v>
      </c>
      <c r="Y455" s="170">
        <f>AVERAGE(L$6:L455)</f>
        <v>969.11111111111109</v>
      </c>
      <c r="Z455" s="170">
        <f>AVERAGE(M$6:M455)</f>
        <v>290.73333333333335</v>
      </c>
      <c r="AA455" s="170">
        <f>AVERAGE(N$6:N455)</f>
        <v>2403.7133333333331</v>
      </c>
      <c r="AB455" s="169">
        <f>AVERAGE(O$6:O455)</f>
        <v>3.0222222222222221</v>
      </c>
      <c r="AC455" s="170">
        <f>AVERAGE(P$6:P455)</f>
        <v>36.266666666666666</v>
      </c>
      <c r="AD455" s="170">
        <f>AVERAGE(Q$6:Q455)</f>
        <v>122.15333333333334</v>
      </c>
      <c r="AY455" s="5"/>
      <c r="AZ455" s="26">
        <v>450</v>
      </c>
      <c r="BA455" s="165">
        <v>22.772326186623879</v>
      </c>
      <c r="BB455" s="176">
        <v>0.05</v>
      </c>
      <c r="BC455" s="161">
        <v>3</v>
      </c>
      <c r="BD455" s="182">
        <v>524</v>
      </c>
      <c r="BE455" s="161">
        <v>25</v>
      </c>
      <c r="BF455" s="161">
        <v>22</v>
      </c>
      <c r="BG455" s="161">
        <v>2</v>
      </c>
      <c r="BH455" s="168">
        <v>3300</v>
      </c>
      <c r="BI455" s="168">
        <v>300</v>
      </c>
      <c r="BJ455" s="168">
        <v>1000</v>
      </c>
      <c r="BK455" s="168">
        <v>300</v>
      </c>
      <c r="BL455" s="168">
        <v>2749</v>
      </c>
      <c r="BM455" s="161">
        <v>1</v>
      </c>
      <c r="BN455" s="168">
        <v>15</v>
      </c>
      <c r="BO455" s="168">
        <v>566</v>
      </c>
      <c r="BP455" s="161" t="s">
        <v>116</v>
      </c>
      <c r="BR455" s="164">
        <f>AVERAGE(BE$6:BE455)</f>
        <v>19.746666666666666</v>
      </c>
      <c r="BS455" s="164">
        <f>AVERAGE(BF$6:BF455)</f>
        <v>18.951111111111111</v>
      </c>
      <c r="BT455" s="164">
        <f>AVERAGE(BG$6:BG455)</f>
        <v>0.70666666666666667</v>
      </c>
      <c r="BU455" s="167">
        <f>AVERAGE(BH$6:BH455)</f>
        <v>2842.6666666666665</v>
      </c>
      <c r="BV455" s="167">
        <f>AVERAGE(BI$6:BI455)</f>
        <v>106</v>
      </c>
      <c r="BW455" s="167">
        <f>AVERAGE(BJ$6:BJ455)</f>
        <v>912.22222222222217</v>
      </c>
      <c r="BX455" s="167">
        <f>AVERAGE(BK$6:BK455)</f>
        <v>273.66666666666669</v>
      </c>
      <c r="BY455" s="167">
        <f>AVERAGE(BL$6:BL455)</f>
        <v>2262.4733333333334</v>
      </c>
      <c r="BZ455" s="164">
        <f>AVERAGE(BM$6:BM455)</f>
        <v>2.2844444444444445</v>
      </c>
      <c r="CA455" s="167">
        <f>AVERAGE(BN$6:BN455)</f>
        <v>34.266666666666666</v>
      </c>
      <c r="CB455" s="167">
        <f>AVERAGE(BO$6:BO455)</f>
        <v>614.46</v>
      </c>
      <c r="DF455" s="103">
        <v>450</v>
      </c>
      <c r="DG455" s="192">
        <v>6.0520536564729266</v>
      </c>
      <c r="DH455" s="193">
        <v>0.2</v>
      </c>
      <c r="DI455" s="105">
        <v>3</v>
      </c>
      <c r="DJ455" s="194">
        <v>256</v>
      </c>
      <c r="DK455" s="105">
        <v>8</v>
      </c>
      <c r="DL455" s="105">
        <v>8</v>
      </c>
      <c r="DM455" s="105">
        <v>0</v>
      </c>
      <c r="DN455" s="194">
        <v>1440</v>
      </c>
      <c r="DO455" s="194">
        <v>0</v>
      </c>
      <c r="DP455" s="194">
        <v>400</v>
      </c>
      <c r="DQ455" s="194">
        <v>120</v>
      </c>
      <c r="DR455" s="194">
        <v>1401</v>
      </c>
      <c r="DS455" s="105">
        <v>1</v>
      </c>
      <c r="DT455" s="194">
        <v>18</v>
      </c>
      <c r="DU455" s="194">
        <v>57</v>
      </c>
      <c r="DV455" s="105" t="s">
        <v>117</v>
      </c>
      <c r="DX455" s="164">
        <f>AVERAGE(DK$6:DK455)</f>
        <v>10.386666666666667</v>
      </c>
      <c r="DY455" s="164">
        <f>AVERAGE(DL$6:DL455)</f>
        <v>10.386666666666667</v>
      </c>
      <c r="DZ455" s="164">
        <f>AVERAGE(DM$6:DM455)</f>
        <v>0</v>
      </c>
      <c r="EA455" s="167">
        <f>AVERAGE(DN$6:DN455)</f>
        <v>1869.6</v>
      </c>
      <c r="EB455" s="167">
        <f>AVERAGE(DO$6:DO455)</f>
        <v>0</v>
      </c>
      <c r="EC455" s="167">
        <f>AVERAGE(DP$6:DP455)</f>
        <v>519.33333333333337</v>
      </c>
      <c r="ED455" s="167">
        <f>AVERAGE(DQ$6:DQ455)</f>
        <v>155.80000000000001</v>
      </c>
      <c r="EE455" s="167">
        <f>AVERAGE(DR$6:DR455)</f>
        <v>1651.2466666666667</v>
      </c>
      <c r="EF455" s="164">
        <f>AVERAGE(DS$6:DS455)</f>
        <v>0.87777777777777777</v>
      </c>
      <c r="EG455" s="167">
        <f>AVERAGE(DT$6:DT455)</f>
        <v>15.8</v>
      </c>
      <c r="EH455" s="167">
        <f>AVERAGE(DU$6:DU455)</f>
        <v>234.15333333333334</v>
      </c>
      <c r="FJ455" s="103">
        <v>450</v>
      </c>
      <c r="FK455" s="165">
        <v>6.2549850949380499</v>
      </c>
      <c r="FL455" s="163">
        <v>0.15</v>
      </c>
      <c r="FM455" s="161">
        <v>3</v>
      </c>
      <c r="FN455" s="168">
        <v>273</v>
      </c>
      <c r="FO455" s="161">
        <v>8</v>
      </c>
      <c r="FP455" s="161">
        <v>8</v>
      </c>
      <c r="FQ455" s="161">
        <v>0</v>
      </c>
      <c r="FR455" s="168">
        <v>1440</v>
      </c>
      <c r="FS455" s="168">
        <v>0</v>
      </c>
      <c r="FT455" s="168">
        <v>400</v>
      </c>
      <c r="FU455" s="168">
        <v>120</v>
      </c>
      <c r="FV455" s="168">
        <v>1418</v>
      </c>
      <c r="FW455" s="161">
        <v>1</v>
      </c>
      <c r="FX455" s="168">
        <v>36</v>
      </c>
      <c r="FY455" s="168">
        <v>58</v>
      </c>
      <c r="FZ455" s="161" t="s">
        <v>117</v>
      </c>
      <c r="GB455" s="160">
        <f>AVERAGE(FO$6:FO455)</f>
        <v>9.8911111111111119</v>
      </c>
      <c r="GC455" s="160">
        <f>AVERAGE(FP$6:FP455)</f>
        <v>9.8911111111111119</v>
      </c>
      <c r="GD455" s="160">
        <f>AVERAGE(FQ$6:FQ455)</f>
        <v>0</v>
      </c>
      <c r="GE455" s="166">
        <f>AVERAGE(FR$6:FR455)</f>
        <v>1780.4</v>
      </c>
      <c r="GF455" s="166">
        <f>AVERAGE(FS$6:FS455)</f>
        <v>0</v>
      </c>
      <c r="GG455" s="166">
        <f>AVERAGE(FT$6:FT455)</f>
        <v>494.55555555555554</v>
      </c>
      <c r="GH455" s="166">
        <f>AVERAGE(FU$6:FU455)</f>
        <v>148.36666666666667</v>
      </c>
      <c r="GI455" s="166">
        <f>AVERAGE(FV$6:FV455)</f>
        <v>1627.4844444444445</v>
      </c>
      <c r="GJ455" s="160">
        <f>AVERAGE(FW$6:FW455)</f>
        <v>0.84222222222222221</v>
      </c>
      <c r="GK455" s="166">
        <f>AVERAGE(FX$6:FX455)</f>
        <v>30.32</v>
      </c>
      <c r="GL455" s="166">
        <f>AVERAGE(FY$6:FY455)</f>
        <v>183.23555555555555</v>
      </c>
      <c r="HM455" s="98">
        <v>450</v>
      </c>
      <c r="HN455" s="179">
        <v>19.75004482448167</v>
      </c>
      <c r="HO455" s="188">
        <v>0.05</v>
      </c>
      <c r="HP455" s="177">
        <v>8</v>
      </c>
      <c r="HQ455" s="191">
        <v>433</v>
      </c>
      <c r="HR455" s="177">
        <v>27</v>
      </c>
      <c r="HS455" s="177">
        <v>23</v>
      </c>
      <c r="HT455" s="177">
        <v>3</v>
      </c>
      <c r="HU455" s="191">
        <v>3450</v>
      </c>
      <c r="HV455" s="191">
        <v>450</v>
      </c>
      <c r="HW455" s="191">
        <v>1000</v>
      </c>
      <c r="HX455" s="191">
        <v>300</v>
      </c>
      <c r="HY455" s="191">
        <v>2808</v>
      </c>
      <c r="HZ455" s="177">
        <v>1</v>
      </c>
      <c r="IA455" s="191">
        <v>30</v>
      </c>
      <c r="IB455" s="191">
        <v>672</v>
      </c>
      <c r="IC455" s="177" t="s">
        <v>116</v>
      </c>
      <c r="IE455" s="164">
        <f>AVERAGE(HR$6:HR455)</f>
        <v>19.942222222222224</v>
      </c>
      <c r="IF455" s="164">
        <f>AVERAGE(HS$6:HS455)</f>
        <v>19.262222222222221</v>
      </c>
      <c r="IG455" s="164">
        <f>AVERAGE(HT$6:HT455)</f>
        <v>1.0422222222222222</v>
      </c>
      <c r="IH455" s="167">
        <f>AVERAGE(HU$6:HU455)</f>
        <v>2889.3333333333335</v>
      </c>
      <c r="II455" s="167">
        <f>AVERAGE(HV$6:HV455)</f>
        <v>156.33333333333334</v>
      </c>
      <c r="IJ455" s="167">
        <f>AVERAGE(HW$6:HW455)</f>
        <v>911</v>
      </c>
      <c r="IK455" s="167">
        <f>AVERAGE(HX$6:HX455)</f>
        <v>273.3</v>
      </c>
      <c r="IL455" s="167">
        <f>AVERAGE(HY$6:HY455)</f>
        <v>2318.2644444444445</v>
      </c>
      <c r="IM455" s="164">
        <f>AVERAGE(HZ$6:HZ455)</f>
        <v>2.3955555555555557</v>
      </c>
      <c r="IN455" s="167">
        <f>AVERAGE(IA$6:IA455)</f>
        <v>71.86666666666666</v>
      </c>
      <c r="IO455" s="167">
        <f>AVERAGE(IB$6:IB455)</f>
        <v>642.93555555555554</v>
      </c>
    </row>
    <row r="456" spans="2:249" x14ac:dyDescent="0.2">
      <c r="B456" s="103">
        <v>451</v>
      </c>
      <c r="C456" s="165">
        <v>21.570780791607508</v>
      </c>
      <c r="D456" s="163">
        <v>0.2</v>
      </c>
      <c r="E456" s="161">
        <v>4</v>
      </c>
      <c r="F456" s="168">
        <v>228</v>
      </c>
      <c r="G456" s="161">
        <v>22</v>
      </c>
      <c r="H456" s="161">
        <v>22</v>
      </c>
      <c r="I456" s="161">
        <v>2</v>
      </c>
      <c r="J456" s="168">
        <v>2640</v>
      </c>
      <c r="K456" s="168">
        <v>240</v>
      </c>
      <c r="L456" s="168">
        <v>1000</v>
      </c>
      <c r="M456" s="168">
        <v>300</v>
      </c>
      <c r="N456" s="168">
        <v>2393</v>
      </c>
      <c r="O456" s="161">
        <v>4</v>
      </c>
      <c r="P456" s="168">
        <v>48</v>
      </c>
      <c r="Q456" s="168">
        <v>295</v>
      </c>
      <c r="R456" s="161" t="s">
        <v>116</v>
      </c>
      <c r="T456" s="169">
        <f>AVERAGE(G$6:G456)</f>
        <v>23.332594235033259</v>
      </c>
      <c r="U456" s="169">
        <f>AVERAGE(H$6:H456)</f>
        <v>20.749445676274945</v>
      </c>
      <c r="V456" s="169">
        <f>AVERAGE(I$6:I456)</f>
        <v>1.3658536585365855</v>
      </c>
      <c r="W456" s="170">
        <f>AVERAGE(J$6:J456)</f>
        <v>2489.9334811529934</v>
      </c>
      <c r="X456" s="170">
        <f>AVERAGE(K$6:K456)</f>
        <v>163.90243902439025</v>
      </c>
      <c r="Y456" s="170">
        <f>AVERAGE(L$6:L456)</f>
        <v>969.17960088691791</v>
      </c>
      <c r="Z456" s="170">
        <f>AVERAGE(M$6:M456)</f>
        <v>290.75388026607538</v>
      </c>
      <c r="AA456" s="170">
        <f>AVERAGE(N$6:N456)</f>
        <v>2403.6895787139688</v>
      </c>
      <c r="AB456" s="169">
        <f>AVERAGE(O$6:O456)</f>
        <v>3.024390243902439</v>
      </c>
      <c r="AC456" s="170">
        <f>AVERAGE(P$6:P456)</f>
        <v>36.292682926829265</v>
      </c>
      <c r="AD456" s="170">
        <f>AVERAGE(Q$6:Q456)</f>
        <v>122.53658536585365</v>
      </c>
      <c r="AY456" s="5"/>
      <c r="AZ456" s="26">
        <v>451</v>
      </c>
      <c r="BA456" s="165">
        <v>14.494952817249086</v>
      </c>
      <c r="BB456" s="176">
        <v>0.05</v>
      </c>
      <c r="BC456" s="161">
        <v>8</v>
      </c>
      <c r="BD456" s="182">
        <v>181</v>
      </c>
      <c r="BE456" s="161">
        <v>21</v>
      </c>
      <c r="BF456" s="161">
        <v>21</v>
      </c>
      <c r="BG456" s="161">
        <v>1</v>
      </c>
      <c r="BH456" s="168">
        <v>3150</v>
      </c>
      <c r="BI456" s="168">
        <v>150</v>
      </c>
      <c r="BJ456" s="168">
        <v>1000</v>
      </c>
      <c r="BK456" s="168">
        <v>300</v>
      </c>
      <c r="BL456" s="168">
        <v>2256</v>
      </c>
      <c r="BM456" s="161">
        <v>1</v>
      </c>
      <c r="BN456" s="168">
        <v>15</v>
      </c>
      <c r="BO456" s="168">
        <v>909</v>
      </c>
      <c r="BP456" s="161" t="s">
        <v>116</v>
      </c>
      <c r="BR456" s="164">
        <f>AVERAGE(BE$6:BE456)</f>
        <v>19.749445676274945</v>
      </c>
      <c r="BS456" s="164">
        <f>AVERAGE(BF$6:BF456)</f>
        <v>18.955654101995567</v>
      </c>
      <c r="BT456" s="164">
        <f>AVERAGE(BG$6:BG456)</f>
        <v>0.70731707317073167</v>
      </c>
      <c r="BU456" s="167">
        <f>AVERAGE(BH$6:BH456)</f>
        <v>2843.3481152993349</v>
      </c>
      <c r="BV456" s="167">
        <f>AVERAGE(BI$6:BI456)</f>
        <v>106.09756097560975</v>
      </c>
      <c r="BW456" s="167">
        <f>AVERAGE(BJ$6:BJ456)</f>
        <v>912.41685144124165</v>
      </c>
      <c r="BX456" s="167">
        <f>AVERAGE(BK$6:BK456)</f>
        <v>273.72505543237253</v>
      </c>
      <c r="BY456" s="167">
        <f>AVERAGE(BL$6:BL456)</f>
        <v>2262.4589800443459</v>
      </c>
      <c r="BZ456" s="164">
        <f>AVERAGE(BM$6:BM456)</f>
        <v>2.2815964523281598</v>
      </c>
      <c r="CA456" s="167">
        <f>AVERAGE(BN$6:BN456)</f>
        <v>34.223946784922397</v>
      </c>
      <c r="CB456" s="167">
        <f>AVERAGE(BO$6:BO456)</f>
        <v>615.11308203991132</v>
      </c>
      <c r="DF456" s="103">
        <v>451</v>
      </c>
      <c r="DG456" s="192">
        <v>7.3964524122580739</v>
      </c>
      <c r="DH456" s="193">
        <v>0.2</v>
      </c>
      <c r="DI456" s="105">
        <v>3</v>
      </c>
      <c r="DJ456" s="194">
        <v>206</v>
      </c>
      <c r="DK456" s="105">
        <v>9</v>
      </c>
      <c r="DL456" s="105">
        <v>9</v>
      </c>
      <c r="DM456" s="105">
        <v>0</v>
      </c>
      <c r="DN456" s="194">
        <v>1620</v>
      </c>
      <c r="DO456" s="194">
        <v>0</v>
      </c>
      <c r="DP456" s="194">
        <v>450</v>
      </c>
      <c r="DQ456" s="194">
        <v>135</v>
      </c>
      <c r="DR456" s="194">
        <v>1416</v>
      </c>
      <c r="DS456" s="105">
        <v>1</v>
      </c>
      <c r="DT456" s="194">
        <v>18</v>
      </c>
      <c r="DU456" s="194">
        <v>222</v>
      </c>
      <c r="DV456" s="105" t="s">
        <v>117</v>
      </c>
      <c r="DX456" s="164">
        <f>AVERAGE(DK$6:DK456)</f>
        <v>10.383592017738358</v>
      </c>
      <c r="DY456" s="164">
        <f>AVERAGE(DL$6:DL456)</f>
        <v>10.383592017738358</v>
      </c>
      <c r="DZ456" s="164">
        <f>AVERAGE(DM$6:DM456)</f>
        <v>0</v>
      </c>
      <c r="EA456" s="167">
        <f>AVERAGE(DN$6:DN456)</f>
        <v>1869.0465631929046</v>
      </c>
      <c r="EB456" s="167">
        <f>AVERAGE(DO$6:DO456)</f>
        <v>0</v>
      </c>
      <c r="EC456" s="167">
        <f>AVERAGE(DP$6:DP456)</f>
        <v>519.17960088691791</v>
      </c>
      <c r="ED456" s="167">
        <f>AVERAGE(DQ$6:DQ456)</f>
        <v>155.75388026607538</v>
      </c>
      <c r="EE456" s="167">
        <f>AVERAGE(DR$6:DR456)</f>
        <v>1650.7250554323725</v>
      </c>
      <c r="EF456" s="164">
        <f>AVERAGE(DS$6:DS456)</f>
        <v>0.87804878048780488</v>
      </c>
      <c r="EG456" s="167">
        <f>AVERAGE(DT$6:DT456)</f>
        <v>15.804878048780488</v>
      </c>
      <c r="EH456" s="167">
        <f>AVERAGE(DU$6:DU456)</f>
        <v>234.12638580931264</v>
      </c>
      <c r="FJ456" s="103">
        <v>451</v>
      </c>
      <c r="FK456" s="165">
        <v>7.5403438637978608</v>
      </c>
      <c r="FL456" s="163">
        <v>0.05</v>
      </c>
      <c r="FM456" s="161">
        <v>4</v>
      </c>
      <c r="FN456" s="168">
        <v>301</v>
      </c>
      <c r="FO456" s="161">
        <v>12</v>
      </c>
      <c r="FP456" s="161">
        <v>12</v>
      </c>
      <c r="FQ456" s="161">
        <v>0</v>
      </c>
      <c r="FR456" s="168">
        <v>2160</v>
      </c>
      <c r="FS456" s="168">
        <v>0</v>
      </c>
      <c r="FT456" s="168">
        <v>600</v>
      </c>
      <c r="FU456" s="168">
        <v>180</v>
      </c>
      <c r="FV456" s="168">
        <v>1706</v>
      </c>
      <c r="FW456" s="161">
        <v>0</v>
      </c>
      <c r="FX456" s="168">
        <v>0</v>
      </c>
      <c r="FY456" s="168">
        <v>454</v>
      </c>
      <c r="FZ456" s="161" t="s">
        <v>117</v>
      </c>
      <c r="GB456" s="160">
        <f>AVERAGE(FO$6:FO456)</f>
        <v>9.8957871396895793</v>
      </c>
      <c r="GC456" s="160">
        <f>AVERAGE(FP$6:FP456)</f>
        <v>9.8957871396895793</v>
      </c>
      <c r="GD456" s="160">
        <f>AVERAGE(FQ$6:FQ456)</f>
        <v>0</v>
      </c>
      <c r="GE456" s="166">
        <f>AVERAGE(FR$6:FR456)</f>
        <v>1781.2416851441242</v>
      </c>
      <c r="GF456" s="166">
        <f>AVERAGE(FS$6:FS456)</f>
        <v>0</v>
      </c>
      <c r="GG456" s="166">
        <f>AVERAGE(FT$6:FT456)</f>
        <v>494.78935698447896</v>
      </c>
      <c r="GH456" s="166">
        <f>AVERAGE(FU$6:FU456)</f>
        <v>148.43680709534368</v>
      </c>
      <c r="GI456" s="166">
        <f>AVERAGE(FV$6:FV456)</f>
        <v>1627.6585365853659</v>
      </c>
      <c r="GJ456" s="160">
        <f>AVERAGE(FW$6:FW456)</f>
        <v>0.84035476718403546</v>
      </c>
      <c r="GK456" s="166">
        <f>AVERAGE(FX$6:FX456)</f>
        <v>30.252771618625278</v>
      </c>
      <c r="GL456" s="166">
        <f>AVERAGE(FY$6:FY456)</f>
        <v>183.8359201773836</v>
      </c>
      <c r="HM456" s="98">
        <v>451</v>
      </c>
      <c r="HN456" s="179">
        <v>14.950890641561568</v>
      </c>
      <c r="HO456" s="188">
        <v>0.05</v>
      </c>
      <c r="HP456" s="177">
        <v>1</v>
      </c>
      <c r="HQ456" s="191">
        <v>287</v>
      </c>
      <c r="HR456" s="177">
        <v>15</v>
      </c>
      <c r="HS456" s="177">
        <v>15</v>
      </c>
      <c r="HT456" s="177">
        <v>0</v>
      </c>
      <c r="HU456" s="191">
        <v>2250</v>
      </c>
      <c r="HV456" s="191">
        <v>0</v>
      </c>
      <c r="HW456" s="191">
        <v>750</v>
      </c>
      <c r="HX456" s="191">
        <v>225</v>
      </c>
      <c r="HY456" s="191">
        <v>1887</v>
      </c>
      <c r="HZ456" s="177">
        <v>1</v>
      </c>
      <c r="IA456" s="191">
        <v>30</v>
      </c>
      <c r="IB456" s="191">
        <v>393</v>
      </c>
      <c r="IC456" s="177" t="s">
        <v>117</v>
      </c>
      <c r="IE456" s="164">
        <f>AVERAGE(HR$6:HR456)</f>
        <v>19.931263858093125</v>
      </c>
      <c r="IF456" s="164">
        <f>AVERAGE(HS$6:HS456)</f>
        <v>19.252771618625278</v>
      </c>
      <c r="IG456" s="164">
        <f>AVERAGE(HT$6:HT456)</f>
        <v>1.039911308203991</v>
      </c>
      <c r="IH456" s="167">
        <f>AVERAGE(HU$6:HU456)</f>
        <v>2887.9157427937917</v>
      </c>
      <c r="II456" s="167">
        <f>AVERAGE(HV$6:HV456)</f>
        <v>155.98669623059868</v>
      </c>
      <c r="IJ456" s="167">
        <f>AVERAGE(HW$6:HW456)</f>
        <v>910.64301552106429</v>
      </c>
      <c r="IK456" s="167">
        <f>AVERAGE(HX$6:HX456)</f>
        <v>273.19290465631929</v>
      </c>
      <c r="IL456" s="167">
        <f>AVERAGE(HY$6:HY456)</f>
        <v>2317.308203991131</v>
      </c>
      <c r="IM456" s="164">
        <f>AVERAGE(HZ$6:HZ456)</f>
        <v>2.3924611973392462</v>
      </c>
      <c r="IN456" s="167">
        <f>AVERAGE(IA$6:IA456)</f>
        <v>71.77383592017739</v>
      </c>
      <c r="IO456" s="167">
        <f>AVERAGE(IB$6:IB456)</f>
        <v>642.38137472283813</v>
      </c>
    </row>
    <row r="457" spans="2:249" x14ac:dyDescent="0.2">
      <c r="B457" s="103">
        <v>452</v>
      </c>
      <c r="C457" s="165">
        <v>22.299631293357351</v>
      </c>
      <c r="D457" s="163">
        <v>0.05</v>
      </c>
      <c r="E457" s="161">
        <v>8</v>
      </c>
      <c r="F457" s="168">
        <v>552</v>
      </c>
      <c r="G457" s="161">
        <v>29</v>
      </c>
      <c r="H457" s="161">
        <v>22</v>
      </c>
      <c r="I457" s="161">
        <v>2</v>
      </c>
      <c r="J457" s="168">
        <v>2640</v>
      </c>
      <c r="K457" s="168">
        <v>240</v>
      </c>
      <c r="L457" s="168">
        <v>1000</v>
      </c>
      <c r="M457" s="168">
        <v>300</v>
      </c>
      <c r="N457" s="168">
        <v>2717</v>
      </c>
      <c r="O457" s="161">
        <v>1</v>
      </c>
      <c r="P457" s="168">
        <v>12</v>
      </c>
      <c r="Q457" s="168">
        <v>-65</v>
      </c>
      <c r="R457" s="161" t="s">
        <v>116</v>
      </c>
      <c r="T457" s="169">
        <f>AVERAGE(G$6:G457)</f>
        <v>23.345132743362832</v>
      </c>
      <c r="U457" s="169">
        <f>AVERAGE(H$6:H457)</f>
        <v>20.752212389380531</v>
      </c>
      <c r="V457" s="169">
        <f>AVERAGE(I$6:I457)</f>
        <v>1.3672566371681416</v>
      </c>
      <c r="W457" s="170">
        <f>AVERAGE(J$6:J457)</f>
        <v>2490.2654867256638</v>
      </c>
      <c r="X457" s="170">
        <f>AVERAGE(K$6:K457)</f>
        <v>164.07079646017698</v>
      </c>
      <c r="Y457" s="170">
        <f>AVERAGE(L$6:L457)</f>
        <v>969.24778761061953</v>
      </c>
      <c r="Z457" s="170">
        <f>AVERAGE(M$6:M457)</f>
        <v>290.77433628318585</v>
      </c>
      <c r="AA457" s="170">
        <f>AVERAGE(N$6:N457)</f>
        <v>2404.3827433628317</v>
      </c>
      <c r="AB457" s="169">
        <f>AVERAGE(O$6:O457)</f>
        <v>3.0199115044247788</v>
      </c>
      <c r="AC457" s="170">
        <f>AVERAGE(P$6:P457)</f>
        <v>36.238938053097343</v>
      </c>
      <c r="AD457" s="170">
        <f>AVERAGE(Q$6:Q457)</f>
        <v>122.1216814159292</v>
      </c>
      <c r="AY457" s="5"/>
      <c r="AZ457" s="26">
        <v>452</v>
      </c>
      <c r="BA457" s="165">
        <v>20.274624648702879</v>
      </c>
      <c r="BB457" s="176">
        <v>0.1</v>
      </c>
      <c r="BC457" s="161">
        <v>3</v>
      </c>
      <c r="BD457" s="182">
        <v>314</v>
      </c>
      <c r="BE457" s="161">
        <v>21</v>
      </c>
      <c r="BF457" s="161">
        <v>21</v>
      </c>
      <c r="BG457" s="161">
        <v>1</v>
      </c>
      <c r="BH457" s="168">
        <v>3150</v>
      </c>
      <c r="BI457" s="168">
        <v>150</v>
      </c>
      <c r="BJ457" s="168">
        <v>1000</v>
      </c>
      <c r="BK457" s="168">
        <v>300</v>
      </c>
      <c r="BL457" s="168">
        <v>2389</v>
      </c>
      <c r="BM457" s="161">
        <v>2</v>
      </c>
      <c r="BN457" s="168">
        <v>30</v>
      </c>
      <c r="BO457" s="168">
        <v>791</v>
      </c>
      <c r="BP457" s="161" t="s">
        <v>116</v>
      </c>
      <c r="BR457" s="164">
        <f>AVERAGE(BE$6:BE457)</f>
        <v>19.752212389380531</v>
      </c>
      <c r="BS457" s="164">
        <f>AVERAGE(BF$6:BF457)</f>
        <v>18.960176991150444</v>
      </c>
      <c r="BT457" s="164">
        <f>AVERAGE(BG$6:BG457)</f>
        <v>0.70796460176991149</v>
      </c>
      <c r="BU457" s="167">
        <f>AVERAGE(BH$6:BH457)</f>
        <v>2844.0265486725662</v>
      </c>
      <c r="BV457" s="167">
        <f>AVERAGE(BI$6:BI457)</f>
        <v>106.19469026548673</v>
      </c>
      <c r="BW457" s="167">
        <f>AVERAGE(BJ$6:BJ457)</f>
        <v>912.61061946902657</v>
      </c>
      <c r="BX457" s="167">
        <f>AVERAGE(BK$6:BK457)</f>
        <v>273.78318584070797</v>
      </c>
      <c r="BY457" s="167">
        <f>AVERAGE(BL$6:BL457)</f>
        <v>2262.7389380530972</v>
      </c>
      <c r="BZ457" s="164">
        <f>AVERAGE(BM$6:BM457)</f>
        <v>2.2809734513274336</v>
      </c>
      <c r="CA457" s="167">
        <f>AVERAGE(BN$6:BN457)</f>
        <v>34.214601769911503</v>
      </c>
      <c r="CB457" s="167">
        <f>AVERAGE(BO$6:BO457)</f>
        <v>615.50221238938047</v>
      </c>
      <c r="DF457" s="103">
        <v>452</v>
      </c>
      <c r="DG457" s="192">
        <v>6.9246798380829331</v>
      </c>
      <c r="DH457" s="193">
        <v>0.05</v>
      </c>
      <c r="DI457" s="105">
        <v>3</v>
      </c>
      <c r="DJ457" s="194">
        <v>130</v>
      </c>
      <c r="DK457" s="105">
        <v>10</v>
      </c>
      <c r="DL457" s="105">
        <v>10</v>
      </c>
      <c r="DM457" s="105">
        <v>0</v>
      </c>
      <c r="DN457" s="194">
        <v>1800</v>
      </c>
      <c r="DO457" s="194">
        <v>0</v>
      </c>
      <c r="DP457" s="194">
        <v>500</v>
      </c>
      <c r="DQ457" s="194">
        <v>150</v>
      </c>
      <c r="DR457" s="194">
        <v>1405</v>
      </c>
      <c r="DS457" s="105">
        <v>0</v>
      </c>
      <c r="DT457" s="194">
        <v>0</v>
      </c>
      <c r="DU457" s="194">
        <v>395</v>
      </c>
      <c r="DV457" s="105" t="s">
        <v>117</v>
      </c>
      <c r="DX457" s="164">
        <f>AVERAGE(DK$6:DK457)</f>
        <v>10.382743362831858</v>
      </c>
      <c r="DY457" s="164">
        <f>AVERAGE(DL$6:DL457)</f>
        <v>10.382743362831858</v>
      </c>
      <c r="DZ457" s="164">
        <f>AVERAGE(DM$6:DM457)</f>
        <v>0</v>
      </c>
      <c r="EA457" s="167">
        <f>AVERAGE(DN$6:DN457)</f>
        <v>1868.8938053097345</v>
      </c>
      <c r="EB457" s="167">
        <f>AVERAGE(DO$6:DO457)</f>
        <v>0</v>
      </c>
      <c r="EC457" s="167">
        <f>AVERAGE(DP$6:DP457)</f>
        <v>519.13716814159295</v>
      </c>
      <c r="ED457" s="167">
        <f>AVERAGE(DQ$6:DQ457)</f>
        <v>155.74115044247787</v>
      </c>
      <c r="EE457" s="167">
        <f>AVERAGE(DR$6:DR457)</f>
        <v>1650.1814159292035</v>
      </c>
      <c r="EF457" s="164">
        <f>AVERAGE(DS$6:DS457)</f>
        <v>0.87610619469026552</v>
      </c>
      <c r="EG457" s="167">
        <f>AVERAGE(DT$6:DT457)</f>
        <v>15.769911504424778</v>
      </c>
      <c r="EH457" s="167">
        <f>AVERAGE(DU$6:DU457)</f>
        <v>234.48230088495575</v>
      </c>
      <c r="FJ457" s="103">
        <v>452</v>
      </c>
      <c r="FK457" s="165">
        <v>7.8096407756699158</v>
      </c>
      <c r="FL457" s="163">
        <v>0.05</v>
      </c>
      <c r="FM457" s="161">
        <v>3</v>
      </c>
      <c r="FN457" s="168">
        <v>245</v>
      </c>
      <c r="FO457" s="161">
        <v>11</v>
      </c>
      <c r="FP457" s="161">
        <v>11</v>
      </c>
      <c r="FQ457" s="161">
        <v>0</v>
      </c>
      <c r="FR457" s="168">
        <v>1980</v>
      </c>
      <c r="FS457" s="168">
        <v>0</v>
      </c>
      <c r="FT457" s="168">
        <v>550</v>
      </c>
      <c r="FU457" s="168">
        <v>165</v>
      </c>
      <c r="FV457" s="168">
        <v>1585</v>
      </c>
      <c r="FW457" s="161">
        <v>0</v>
      </c>
      <c r="FX457" s="168">
        <v>0</v>
      </c>
      <c r="FY457" s="168">
        <v>395</v>
      </c>
      <c r="FZ457" s="161" t="s">
        <v>117</v>
      </c>
      <c r="GB457" s="160">
        <f>AVERAGE(FO$6:FO457)</f>
        <v>9.8982300884955752</v>
      </c>
      <c r="GC457" s="160">
        <f>AVERAGE(FP$6:FP457)</f>
        <v>9.8982300884955752</v>
      </c>
      <c r="GD457" s="160">
        <f>AVERAGE(FQ$6:FQ457)</f>
        <v>0</v>
      </c>
      <c r="GE457" s="166">
        <f>AVERAGE(FR$6:FR457)</f>
        <v>1781.6814159292035</v>
      </c>
      <c r="GF457" s="166">
        <f>AVERAGE(FS$6:FS457)</f>
        <v>0</v>
      </c>
      <c r="GG457" s="166">
        <f>AVERAGE(FT$6:FT457)</f>
        <v>494.91150442477874</v>
      </c>
      <c r="GH457" s="166">
        <f>AVERAGE(FU$6:FU457)</f>
        <v>148.47345132743362</v>
      </c>
      <c r="GI457" s="166">
        <f>AVERAGE(FV$6:FV457)</f>
        <v>1627.5641592920354</v>
      </c>
      <c r="GJ457" s="160">
        <f>AVERAGE(FW$6:FW457)</f>
        <v>0.83849557522123896</v>
      </c>
      <c r="GK457" s="166">
        <f>AVERAGE(FX$6:FX457)</f>
        <v>30.185840707964601</v>
      </c>
      <c r="GL457" s="166">
        <f>AVERAGE(FY$6:FY457)</f>
        <v>184.30309734513276</v>
      </c>
      <c r="HM457" s="98">
        <v>452</v>
      </c>
      <c r="HN457" s="179">
        <v>24.440866026718481</v>
      </c>
      <c r="HO457" s="188">
        <v>0.1</v>
      </c>
      <c r="HP457" s="177">
        <v>3</v>
      </c>
      <c r="HQ457" s="191">
        <v>275</v>
      </c>
      <c r="HR457" s="177">
        <v>25</v>
      </c>
      <c r="HS457" s="177">
        <v>23</v>
      </c>
      <c r="HT457" s="177">
        <v>3</v>
      </c>
      <c r="HU457" s="191">
        <v>3450</v>
      </c>
      <c r="HV457" s="191">
        <v>450</v>
      </c>
      <c r="HW457" s="191">
        <v>1000</v>
      </c>
      <c r="HX457" s="191">
        <v>300</v>
      </c>
      <c r="HY457" s="191">
        <v>2650</v>
      </c>
      <c r="HZ457" s="177">
        <v>2</v>
      </c>
      <c r="IA457" s="191">
        <v>60</v>
      </c>
      <c r="IB457" s="191">
        <v>860</v>
      </c>
      <c r="IC457" s="177" t="s">
        <v>116</v>
      </c>
      <c r="IE457" s="164">
        <f>AVERAGE(HR$6:HR457)</f>
        <v>19.942477876106196</v>
      </c>
      <c r="IF457" s="164">
        <f>AVERAGE(HS$6:HS457)</f>
        <v>19.261061946902654</v>
      </c>
      <c r="IG457" s="164">
        <f>AVERAGE(HT$6:HT457)</f>
        <v>1.0442477876106195</v>
      </c>
      <c r="IH457" s="167">
        <f>AVERAGE(HU$6:HU457)</f>
        <v>2889.1592920353983</v>
      </c>
      <c r="II457" s="167">
        <f>AVERAGE(HV$6:HV457)</f>
        <v>156.63716814159292</v>
      </c>
      <c r="IJ457" s="167">
        <f>AVERAGE(HW$6:HW457)</f>
        <v>910.84070796460173</v>
      </c>
      <c r="IK457" s="167">
        <f>AVERAGE(HX$6:HX457)</f>
        <v>273.25221238938053</v>
      </c>
      <c r="IL457" s="167">
        <f>AVERAGE(HY$6:HY457)</f>
        <v>2318.0442477876104</v>
      </c>
      <c r="IM457" s="164">
        <f>AVERAGE(HZ$6:HZ457)</f>
        <v>2.3915929203539825</v>
      </c>
      <c r="IN457" s="167">
        <f>AVERAGE(IA$6:IA457)</f>
        <v>71.747787610619469</v>
      </c>
      <c r="IO457" s="167">
        <f>AVERAGE(IB$6:IB457)</f>
        <v>642.86283185840705</v>
      </c>
    </row>
    <row r="458" spans="2:249" x14ac:dyDescent="0.2">
      <c r="B458" s="103">
        <v>453</v>
      </c>
      <c r="C458" s="165">
        <v>25.886463348442529</v>
      </c>
      <c r="D458" s="163">
        <v>0.1</v>
      </c>
      <c r="E458" s="161">
        <v>1</v>
      </c>
      <c r="F458" s="168">
        <v>564</v>
      </c>
      <c r="G458" s="161">
        <v>24</v>
      </c>
      <c r="H458" s="161">
        <v>22</v>
      </c>
      <c r="I458" s="161">
        <v>2</v>
      </c>
      <c r="J458" s="168">
        <v>2640</v>
      </c>
      <c r="K458" s="168">
        <v>240</v>
      </c>
      <c r="L458" s="168">
        <v>1000</v>
      </c>
      <c r="M458" s="168">
        <v>300</v>
      </c>
      <c r="N458" s="168">
        <v>2729</v>
      </c>
      <c r="O458" s="161">
        <v>3</v>
      </c>
      <c r="P458" s="168">
        <v>36</v>
      </c>
      <c r="Q458" s="168">
        <v>-53</v>
      </c>
      <c r="R458" s="161" t="s">
        <v>116</v>
      </c>
      <c r="T458" s="169">
        <f>AVERAGE(G$6:G458)</f>
        <v>23.346578366445915</v>
      </c>
      <c r="U458" s="169">
        <f>AVERAGE(H$6:H458)</f>
        <v>20.754966887417218</v>
      </c>
      <c r="V458" s="169">
        <f>AVERAGE(I$6:I458)</f>
        <v>1.3686534216335542</v>
      </c>
      <c r="W458" s="170">
        <f>AVERAGE(J$6:J458)</f>
        <v>2490.5960264900664</v>
      </c>
      <c r="X458" s="170">
        <f>AVERAGE(K$6:K458)</f>
        <v>164.23841059602648</v>
      </c>
      <c r="Y458" s="170">
        <f>AVERAGE(L$6:L458)</f>
        <v>969.31567328918322</v>
      </c>
      <c r="Z458" s="170">
        <f>AVERAGE(M$6:M458)</f>
        <v>290.79470198675494</v>
      </c>
      <c r="AA458" s="170">
        <f>AVERAGE(N$6:N458)</f>
        <v>2405.0993377483442</v>
      </c>
      <c r="AB458" s="169">
        <f>AVERAGE(O$6:O458)</f>
        <v>3.0198675496688741</v>
      </c>
      <c r="AC458" s="170">
        <f>AVERAGE(P$6:P458)</f>
        <v>36.23841059602649</v>
      </c>
      <c r="AD458" s="170">
        <f>AVERAGE(Q$6:Q458)</f>
        <v>121.73509933774834</v>
      </c>
      <c r="AY458" s="5"/>
      <c r="AZ458" s="26">
        <v>453</v>
      </c>
      <c r="BA458" s="165">
        <v>24.692613143140406</v>
      </c>
      <c r="BB458" s="176">
        <v>0.05</v>
      </c>
      <c r="BC458" s="161">
        <v>10</v>
      </c>
      <c r="BD458" s="182">
        <v>138</v>
      </c>
      <c r="BE458" s="161">
        <v>34</v>
      </c>
      <c r="BF458" s="161">
        <v>22</v>
      </c>
      <c r="BG458" s="161">
        <v>2</v>
      </c>
      <c r="BH458" s="168">
        <v>3300</v>
      </c>
      <c r="BI458" s="168">
        <v>300</v>
      </c>
      <c r="BJ458" s="168">
        <v>1000</v>
      </c>
      <c r="BK458" s="168">
        <v>300</v>
      </c>
      <c r="BL458" s="168">
        <v>2363</v>
      </c>
      <c r="BM458" s="161">
        <v>1</v>
      </c>
      <c r="BN458" s="168">
        <v>15</v>
      </c>
      <c r="BO458" s="168">
        <v>952</v>
      </c>
      <c r="BP458" s="161" t="s">
        <v>116</v>
      </c>
      <c r="BR458" s="164">
        <f>AVERAGE(BE$6:BE458)</f>
        <v>19.783664459161148</v>
      </c>
      <c r="BS458" s="164">
        <f>AVERAGE(BF$6:BF458)</f>
        <v>18.966887417218544</v>
      </c>
      <c r="BT458" s="164">
        <f>AVERAGE(BG$6:BG458)</f>
        <v>0.71081677704194257</v>
      </c>
      <c r="BU458" s="167">
        <f>AVERAGE(BH$6:BH458)</f>
        <v>2845.0331125827815</v>
      </c>
      <c r="BV458" s="167">
        <f>AVERAGE(BI$6:BI458)</f>
        <v>106.62251655629139</v>
      </c>
      <c r="BW458" s="167">
        <f>AVERAGE(BJ$6:BJ458)</f>
        <v>912.80353200883008</v>
      </c>
      <c r="BX458" s="167">
        <f>AVERAGE(BK$6:BK458)</f>
        <v>273.84105960264901</v>
      </c>
      <c r="BY458" s="167">
        <f>AVERAGE(BL$6:BL458)</f>
        <v>2262.9602649006624</v>
      </c>
      <c r="BZ458" s="164">
        <f>AVERAGE(BM$6:BM458)</f>
        <v>2.2781456953642385</v>
      </c>
      <c r="CA458" s="167">
        <f>AVERAGE(BN$6:BN458)</f>
        <v>34.172185430463578</v>
      </c>
      <c r="CB458" s="167">
        <f>AVERAGE(BO$6:BO458)</f>
        <v>616.24503311258275</v>
      </c>
      <c r="DF458" s="103">
        <v>453</v>
      </c>
      <c r="DG458" s="192">
        <v>7.6455730354604077</v>
      </c>
      <c r="DH458" s="193">
        <v>0.05</v>
      </c>
      <c r="DI458" s="105">
        <v>10</v>
      </c>
      <c r="DJ458" s="194">
        <v>574</v>
      </c>
      <c r="DK458" s="105">
        <v>18</v>
      </c>
      <c r="DL458" s="105">
        <v>18</v>
      </c>
      <c r="DM458" s="105">
        <v>0</v>
      </c>
      <c r="DN458" s="194">
        <v>3240</v>
      </c>
      <c r="DO458" s="194">
        <v>0</v>
      </c>
      <c r="DP458" s="194">
        <v>900</v>
      </c>
      <c r="DQ458" s="194">
        <v>270</v>
      </c>
      <c r="DR458" s="194">
        <v>2369</v>
      </c>
      <c r="DS458" s="105">
        <v>0</v>
      </c>
      <c r="DT458" s="194">
        <v>0</v>
      </c>
      <c r="DU458" s="194">
        <v>871</v>
      </c>
      <c r="DV458" s="105" t="s">
        <v>117</v>
      </c>
      <c r="DX458" s="164">
        <f>AVERAGE(DK$6:DK458)</f>
        <v>10.399558498896248</v>
      </c>
      <c r="DY458" s="164">
        <f>AVERAGE(DL$6:DL458)</f>
        <v>10.399558498896248</v>
      </c>
      <c r="DZ458" s="164">
        <f>AVERAGE(DM$6:DM458)</f>
        <v>0</v>
      </c>
      <c r="EA458" s="167">
        <f>AVERAGE(DN$6:DN458)</f>
        <v>1871.9205298013244</v>
      </c>
      <c r="EB458" s="167">
        <f>AVERAGE(DO$6:DO458)</f>
        <v>0</v>
      </c>
      <c r="EC458" s="167">
        <f>AVERAGE(DP$6:DP458)</f>
        <v>519.97792494481234</v>
      </c>
      <c r="ED458" s="167">
        <f>AVERAGE(DQ$6:DQ458)</f>
        <v>155.99337748344371</v>
      </c>
      <c r="EE458" s="167">
        <f>AVERAGE(DR$6:DR458)</f>
        <v>1651.7682119205299</v>
      </c>
      <c r="EF458" s="164">
        <f>AVERAGE(DS$6:DS458)</f>
        <v>0.8741721854304636</v>
      </c>
      <c r="EG458" s="167">
        <f>AVERAGE(DT$6:DT458)</f>
        <v>15.735099337748345</v>
      </c>
      <c r="EH458" s="167">
        <f>AVERAGE(DU$6:DU458)</f>
        <v>235.88741721854305</v>
      </c>
      <c r="FJ458" s="103">
        <v>453</v>
      </c>
      <c r="FK458" s="165">
        <v>7.5497449787090609</v>
      </c>
      <c r="FL458" s="163">
        <v>0.05</v>
      </c>
      <c r="FM458" s="161">
        <v>2</v>
      </c>
      <c r="FN458" s="168">
        <v>391</v>
      </c>
      <c r="FO458" s="161">
        <v>10</v>
      </c>
      <c r="FP458" s="161">
        <v>10</v>
      </c>
      <c r="FQ458" s="161">
        <v>0</v>
      </c>
      <c r="FR458" s="168">
        <v>1800</v>
      </c>
      <c r="FS458" s="168">
        <v>0</v>
      </c>
      <c r="FT458" s="168">
        <v>500</v>
      </c>
      <c r="FU458" s="168">
        <v>150</v>
      </c>
      <c r="FV458" s="168">
        <v>1666</v>
      </c>
      <c r="FW458" s="161">
        <v>0</v>
      </c>
      <c r="FX458" s="168">
        <v>0</v>
      </c>
      <c r="FY458" s="168">
        <v>134</v>
      </c>
      <c r="FZ458" s="161" t="s">
        <v>117</v>
      </c>
      <c r="GB458" s="160">
        <f>AVERAGE(FO$6:FO458)</f>
        <v>9.8984547461368653</v>
      </c>
      <c r="GC458" s="160">
        <f>AVERAGE(FP$6:FP458)</f>
        <v>9.8984547461368653</v>
      </c>
      <c r="GD458" s="160">
        <f>AVERAGE(FQ$6:FQ458)</f>
        <v>0</v>
      </c>
      <c r="GE458" s="166">
        <f>AVERAGE(FR$6:FR458)</f>
        <v>1781.7218543046358</v>
      </c>
      <c r="GF458" s="166">
        <f>AVERAGE(FS$6:FS458)</f>
        <v>0</v>
      </c>
      <c r="GG458" s="166">
        <f>AVERAGE(FT$6:FT458)</f>
        <v>494.92273730684326</v>
      </c>
      <c r="GH458" s="166">
        <f>AVERAGE(FU$6:FU458)</f>
        <v>148.47682119205297</v>
      </c>
      <c r="GI458" s="166">
        <f>AVERAGE(FV$6:FV458)</f>
        <v>1627.6490066225165</v>
      </c>
      <c r="GJ458" s="160">
        <f>AVERAGE(FW$6:FW458)</f>
        <v>0.83664459161147908</v>
      </c>
      <c r="GK458" s="166">
        <f>AVERAGE(FX$6:FX458)</f>
        <v>30.119205298013245</v>
      </c>
      <c r="GL458" s="166">
        <f>AVERAGE(FY$6:FY458)</f>
        <v>184.19205298013244</v>
      </c>
      <c r="HM458" s="98">
        <v>453</v>
      </c>
      <c r="HN458" s="179">
        <v>19.178991674948747</v>
      </c>
      <c r="HO458" s="188">
        <v>0.25</v>
      </c>
      <c r="HP458" s="177">
        <v>1</v>
      </c>
      <c r="HQ458" s="191">
        <v>383</v>
      </c>
      <c r="HR458" s="177">
        <v>15</v>
      </c>
      <c r="HS458" s="177">
        <v>15</v>
      </c>
      <c r="HT458" s="177">
        <v>0</v>
      </c>
      <c r="HU458" s="191">
        <v>2250</v>
      </c>
      <c r="HV458" s="191">
        <v>0</v>
      </c>
      <c r="HW458" s="191">
        <v>750</v>
      </c>
      <c r="HX458" s="191">
        <v>225</v>
      </c>
      <c r="HY458" s="191">
        <v>1983</v>
      </c>
      <c r="HZ458" s="177">
        <v>5</v>
      </c>
      <c r="IA458" s="191">
        <v>150</v>
      </c>
      <c r="IB458" s="191">
        <v>417</v>
      </c>
      <c r="IC458" s="177" t="s">
        <v>117</v>
      </c>
      <c r="IE458" s="164">
        <f>AVERAGE(HR$6:HR458)</f>
        <v>19.931567328918323</v>
      </c>
      <c r="IF458" s="164">
        <f>AVERAGE(HS$6:HS458)</f>
        <v>19.251655629139073</v>
      </c>
      <c r="IG458" s="164">
        <f>AVERAGE(HT$6:HT458)</f>
        <v>1.0419426048565121</v>
      </c>
      <c r="IH458" s="167">
        <f>AVERAGE(HU$6:HU458)</f>
        <v>2887.7483443708611</v>
      </c>
      <c r="II458" s="167">
        <f>AVERAGE(HV$6:HV458)</f>
        <v>156.29139072847681</v>
      </c>
      <c r="IJ458" s="167">
        <f>AVERAGE(HW$6:HW458)</f>
        <v>910.48565121412798</v>
      </c>
      <c r="IK458" s="167">
        <f>AVERAGE(HX$6:HX458)</f>
        <v>273.14569536423841</v>
      </c>
      <c r="IL458" s="167">
        <f>AVERAGE(HY$6:HY458)</f>
        <v>2317.3046357615895</v>
      </c>
      <c r="IM458" s="164">
        <f>AVERAGE(HZ$6:HZ458)</f>
        <v>2.3973509933774833</v>
      </c>
      <c r="IN458" s="167">
        <f>AVERAGE(IA$6:IA458)</f>
        <v>71.920529801324506</v>
      </c>
      <c r="IO458" s="167">
        <f>AVERAGE(IB$6:IB458)</f>
        <v>642.36423841059604</v>
      </c>
    </row>
    <row r="459" spans="2:249" x14ac:dyDescent="0.2">
      <c r="B459" s="103">
        <v>454</v>
      </c>
      <c r="C459" s="165">
        <v>24.170152717108902</v>
      </c>
      <c r="D459" s="163">
        <v>0.1</v>
      </c>
      <c r="E459" s="161">
        <v>1</v>
      </c>
      <c r="F459" s="168">
        <v>517</v>
      </c>
      <c r="G459" s="161">
        <v>23</v>
      </c>
      <c r="H459" s="161">
        <v>22</v>
      </c>
      <c r="I459" s="161">
        <v>2</v>
      </c>
      <c r="J459" s="168">
        <v>2640</v>
      </c>
      <c r="K459" s="168">
        <v>240</v>
      </c>
      <c r="L459" s="168">
        <v>1000</v>
      </c>
      <c r="M459" s="168">
        <v>300</v>
      </c>
      <c r="N459" s="168">
        <v>2682</v>
      </c>
      <c r="O459" s="161">
        <v>2</v>
      </c>
      <c r="P459" s="168">
        <v>24</v>
      </c>
      <c r="Q459" s="168">
        <v>-18</v>
      </c>
      <c r="R459" s="161" t="s">
        <v>116</v>
      </c>
      <c r="T459" s="169">
        <f>AVERAGE(G$6:G459)</f>
        <v>23.345814977973568</v>
      </c>
      <c r="U459" s="169">
        <f>AVERAGE(H$6:H459)</f>
        <v>20.757709251101321</v>
      </c>
      <c r="V459" s="169">
        <f>AVERAGE(I$6:I459)</f>
        <v>1.3700440528634361</v>
      </c>
      <c r="W459" s="170">
        <f>AVERAGE(J$6:J459)</f>
        <v>2490.9251101321588</v>
      </c>
      <c r="X459" s="170">
        <f>AVERAGE(K$6:K459)</f>
        <v>164.40528634361235</v>
      </c>
      <c r="Y459" s="170">
        <f>AVERAGE(L$6:L459)</f>
        <v>969.38325991189424</v>
      </c>
      <c r="Z459" s="170">
        <f>AVERAGE(M$6:M459)</f>
        <v>290.81497797356826</v>
      </c>
      <c r="AA459" s="170">
        <f>AVERAGE(N$6:N459)</f>
        <v>2405.7092511013216</v>
      </c>
      <c r="AB459" s="169">
        <f>AVERAGE(O$6:O459)</f>
        <v>3.0176211453744495</v>
      </c>
      <c r="AC459" s="170">
        <f>AVERAGE(P$6:P459)</f>
        <v>36.21145374449339</v>
      </c>
      <c r="AD459" s="170">
        <f>AVERAGE(Q$6:Q459)</f>
        <v>121.42731277533039</v>
      </c>
      <c r="AY459" s="5"/>
      <c r="AZ459" s="26">
        <v>454</v>
      </c>
      <c r="BA459" s="165">
        <v>14.269692213998805</v>
      </c>
      <c r="BB459" s="176">
        <v>0.25</v>
      </c>
      <c r="BC459" s="161">
        <v>9</v>
      </c>
      <c r="BD459" s="182">
        <v>466</v>
      </c>
      <c r="BE459" s="161">
        <v>19</v>
      </c>
      <c r="BF459" s="161">
        <v>19</v>
      </c>
      <c r="BG459" s="161">
        <v>0</v>
      </c>
      <c r="BH459" s="168">
        <v>2850</v>
      </c>
      <c r="BI459" s="168">
        <v>0</v>
      </c>
      <c r="BJ459" s="168">
        <v>950</v>
      </c>
      <c r="BK459" s="168">
        <v>285</v>
      </c>
      <c r="BL459" s="168">
        <v>2326</v>
      </c>
      <c r="BM459" s="161">
        <v>4</v>
      </c>
      <c r="BN459" s="168">
        <v>60</v>
      </c>
      <c r="BO459" s="168">
        <v>584</v>
      </c>
      <c r="BP459" s="161" t="s">
        <v>117</v>
      </c>
      <c r="BR459" s="164">
        <f>AVERAGE(BE$6:BE459)</f>
        <v>19.781938325991188</v>
      </c>
      <c r="BS459" s="164">
        <f>AVERAGE(BF$6:BF459)</f>
        <v>18.966960352422909</v>
      </c>
      <c r="BT459" s="164">
        <f>AVERAGE(BG$6:BG459)</f>
        <v>0.70925110132158586</v>
      </c>
      <c r="BU459" s="167">
        <f>AVERAGE(BH$6:BH459)</f>
        <v>2845.0440528634363</v>
      </c>
      <c r="BV459" s="167">
        <f>AVERAGE(BI$6:BI459)</f>
        <v>106.38766519823788</v>
      </c>
      <c r="BW459" s="167">
        <f>AVERAGE(BJ$6:BJ459)</f>
        <v>912.88546255506606</v>
      </c>
      <c r="BX459" s="167">
        <f>AVERAGE(BK$6:BK459)</f>
        <v>273.86563876651985</v>
      </c>
      <c r="BY459" s="167">
        <f>AVERAGE(BL$6:BL459)</f>
        <v>2263.0991189427314</v>
      </c>
      <c r="BZ459" s="164">
        <f>AVERAGE(BM$6:BM459)</f>
        <v>2.2819383259911894</v>
      </c>
      <c r="CA459" s="167">
        <f>AVERAGE(BN$6:BN459)</f>
        <v>34.229074889867839</v>
      </c>
      <c r="CB459" s="167">
        <f>AVERAGE(BO$6:BO459)</f>
        <v>616.17400881057267</v>
      </c>
      <c r="DF459" s="103">
        <v>454</v>
      </c>
      <c r="DG459" s="192">
        <v>6.6653420600278155</v>
      </c>
      <c r="DH459" s="193">
        <v>0.15</v>
      </c>
      <c r="DI459" s="105">
        <v>5</v>
      </c>
      <c r="DJ459" s="194">
        <v>526</v>
      </c>
      <c r="DK459" s="105">
        <v>11</v>
      </c>
      <c r="DL459" s="105">
        <v>11</v>
      </c>
      <c r="DM459" s="105">
        <v>0</v>
      </c>
      <c r="DN459" s="194">
        <v>1980</v>
      </c>
      <c r="DO459" s="194">
        <v>0</v>
      </c>
      <c r="DP459" s="194">
        <v>550</v>
      </c>
      <c r="DQ459" s="194">
        <v>165</v>
      </c>
      <c r="DR459" s="194">
        <v>1866</v>
      </c>
      <c r="DS459" s="105">
        <v>1</v>
      </c>
      <c r="DT459" s="194">
        <v>18</v>
      </c>
      <c r="DU459" s="194">
        <v>132</v>
      </c>
      <c r="DV459" s="105" t="s">
        <v>117</v>
      </c>
      <c r="DX459" s="164">
        <f>AVERAGE(DK$6:DK459)</f>
        <v>10.400881057268723</v>
      </c>
      <c r="DY459" s="164">
        <f>AVERAGE(DL$6:DL459)</f>
        <v>10.400881057268723</v>
      </c>
      <c r="DZ459" s="164">
        <f>AVERAGE(DM$6:DM459)</f>
        <v>0</v>
      </c>
      <c r="EA459" s="167">
        <f>AVERAGE(DN$6:DN459)</f>
        <v>1872.1585903083701</v>
      </c>
      <c r="EB459" s="167">
        <f>AVERAGE(DO$6:DO459)</f>
        <v>0</v>
      </c>
      <c r="EC459" s="167">
        <f>AVERAGE(DP$6:DP459)</f>
        <v>520.04405286343615</v>
      </c>
      <c r="ED459" s="167">
        <f>AVERAGE(DQ$6:DQ459)</f>
        <v>156.01321585903085</v>
      </c>
      <c r="EE459" s="167">
        <f>AVERAGE(DR$6:DR459)</f>
        <v>1652.240088105727</v>
      </c>
      <c r="EF459" s="164">
        <f>AVERAGE(DS$6:DS459)</f>
        <v>0.87444933920704848</v>
      </c>
      <c r="EG459" s="167">
        <f>AVERAGE(DT$6:DT459)</f>
        <v>15.740088105726873</v>
      </c>
      <c r="EH459" s="167">
        <f>AVERAGE(DU$6:DU459)</f>
        <v>235.65859030837004</v>
      </c>
      <c r="FJ459" s="103">
        <v>454</v>
      </c>
      <c r="FK459" s="165">
        <v>7.6877396793771648</v>
      </c>
      <c r="FL459" s="163">
        <v>0.05</v>
      </c>
      <c r="FM459" s="161">
        <v>3</v>
      </c>
      <c r="FN459" s="168">
        <v>281</v>
      </c>
      <c r="FO459" s="161">
        <v>11</v>
      </c>
      <c r="FP459" s="161">
        <v>11</v>
      </c>
      <c r="FQ459" s="161">
        <v>0</v>
      </c>
      <c r="FR459" s="168">
        <v>1980</v>
      </c>
      <c r="FS459" s="168">
        <v>0</v>
      </c>
      <c r="FT459" s="168">
        <v>550</v>
      </c>
      <c r="FU459" s="168">
        <v>165</v>
      </c>
      <c r="FV459" s="168">
        <v>1621</v>
      </c>
      <c r="FW459" s="161">
        <v>0</v>
      </c>
      <c r="FX459" s="168">
        <v>0</v>
      </c>
      <c r="FY459" s="168">
        <v>359</v>
      </c>
      <c r="FZ459" s="161" t="s">
        <v>117</v>
      </c>
      <c r="GB459" s="160">
        <f>AVERAGE(FO$6:FO459)</f>
        <v>9.9008810572687231</v>
      </c>
      <c r="GC459" s="160">
        <f>AVERAGE(FP$6:FP459)</f>
        <v>9.9008810572687231</v>
      </c>
      <c r="GD459" s="160">
        <f>AVERAGE(FQ$6:FQ459)</f>
        <v>0</v>
      </c>
      <c r="GE459" s="166">
        <f>AVERAGE(FR$6:FR459)</f>
        <v>1782.1585903083701</v>
      </c>
      <c r="GF459" s="166">
        <f>AVERAGE(FS$6:FS459)</f>
        <v>0</v>
      </c>
      <c r="GG459" s="166">
        <f>AVERAGE(FT$6:FT459)</f>
        <v>495.04405286343615</v>
      </c>
      <c r="GH459" s="166">
        <f>AVERAGE(FU$6:FU459)</f>
        <v>148.51321585903085</v>
      </c>
      <c r="GI459" s="166">
        <f>AVERAGE(FV$6:FV459)</f>
        <v>1627.6343612334801</v>
      </c>
      <c r="GJ459" s="160">
        <f>AVERAGE(FW$6:FW459)</f>
        <v>0.83480176211453749</v>
      </c>
      <c r="GK459" s="166">
        <f>AVERAGE(FX$6:FX459)</f>
        <v>30.052863436123349</v>
      </c>
      <c r="GL459" s="166">
        <f>AVERAGE(FY$6:FY459)</f>
        <v>184.57709251101321</v>
      </c>
      <c r="HM459" s="98">
        <v>454</v>
      </c>
      <c r="HN459" s="179">
        <v>20.761900412484437</v>
      </c>
      <c r="HO459" s="188">
        <v>0.15</v>
      </c>
      <c r="HP459" s="177">
        <v>1</v>
      </c>
      <c r="HQ459" s="191">
        <v>527</v>
      </c>
      <c r="HR459" s="177">
        <v>19</v>
      </c>
      <c r="HS459" s="177">
        <v>19</v>
      </c>
      <c r="HT459" s="177">
        <v>0</v>
      </c>
      <c r="HU459" s="191">
        <v>2850</v>
      </c>
      <c r="HV459" s="191">
        <v>0</v>
      </c>
      <c r="HW459" s="191">
        <v>950</v>
      </c>
      <c r="HX459" s="191">
        <v>285</v>
      </c>
      <c r="HY459" s="191">
        <v>2387</v>
      </c>
      <c r="HZ459" s="177">
        <v>3</v>
      </c>
      <c r="IA459" s="191">
        <v>90</v>
      </c>
      <c r="IB459" s="191">
        <v>553</v>
      </c>
      <c r="IC459" s="177" t="s">
        <v>117</v>
      </c>
      <c r="IE459" s="164">
        <f>AVERAGE(HR$6:HR459)</f>
        <v>19.929515418502202</v>
      </c>
      <c r="IF459" s="164">
        <f>AVERAGE(HS$6:HS459)</f>
        <v>19.251101321585903</v>
      </c>
      <c r="IG459" s="164">
        <f>AVERAGE(HT$6:HT459)</f>
        <v>1.0396475770925111</v>
      </c>
      <c r="IH459" s="167">
        <f>AVERAGE(HU$6:HU459)</f>
        <v>2887.6651982378853</v>
      </c>
      <c r="II459" s="167">
        <f>AVERAGE(HV$6:HV459)</f>
        <v>155.94713656387665</v>
      </c>
      <c r="IJ459" s="167">
        <f>AVERAGE(HW$6:HW459)</f>
        <v>910.57268722466961</v>
      </c>
      <c r="IK459" s="167">
        <f>AVERAGE(HX$6:HX459)</f>
        <v>273.17180616740086</v>
      </c>
      <c r="IL459" s="167">
        <f>AVERAGE(HY$6:HY459)</f>
        <v>2317.4581497797358</v>
      </c>
      <c r="IM459" s="164">
        <f>AVERAGE(HZ$6:HZ459)</f>
        <v>2.3986784140969162</v>
      </c>
      <c r="IN459" s="167">
        <f>AVERAGE(IA$6:IA459)</f>
        <v>71.960352422907491</v>
      </c>
      <c r="IO459" s="167">
        <f>AVERAGE(IB$6:IB459)</f>
        <v>642.16740088105723</v>
      </c>
    </row>
    <row r="460" spans="2:249" x14ac:dyDescent="0.2">
      <c r="B460" s="103">
        <v>455</v>
      </c>
      <c r="C460" s="165">
        <v>19.887117201767438</v>
      </c>
      <c r="D460" s="163">
        <v>0.05</v>
      </c>
      <c r="E460" s="161">
        <v>2</v>
      </c>
      <c r="F460" s="168">
        <v>403</v>
      </c>
      <c r="G460" s="161">
        <v>21</v>
      </c>
      <c r="H460" s="161">
        <v>21</v>
      </c>
      <c r="I460" s="161">
        <v>1</v>
      </c>
      <c r="J460" s="168">
        <v>2520</v>
      </c>
      <c r="K460" s="168">
        <v>120</v>
      </c>
      <c r="L460" s="168">
        <v>1000</v>
      </c>
      <c r="M460" s="168">
        <v>300</v>
      </c>
      <c r="N460" s="168">
        <v>2448</v>
      </c>
      <c r="O460" s="161">
        <v>1</v>
      </c>
      <c r="P460" s="168">
        <v>12</v>
      </c>
      <c r="Q460" s="168">
        <v>84</v>
      </c>
      <c r="R460" s="161" t="s">
        <v>116</v>
      </c>
      <c r="T460" s="169">
        <f>AVERAGE(G$6:G460)</f>
        <v>23.340659340659339</v>
      </c>
      <c r="U460" s="169">
        <f>AVERAGE(H$6:H460)</f>
        <v>20.758241758241759</v>
      </c>
      <c r="V460" s="169">
        <f>AVERAGE(I$6:I460)</f>
        <v>1.3692307692307693</v>
      </c>
      <c r="W460" s="170">
        <f>AVERAGE(J$6:J460)</f>
        <v>2490.9890109890111</v>
      </c>
      <c r="X460" s="170">
        <f>AVERAGE(K$6:K460)</f>
        <v>164.30769230769232</v>
      </c>
      <c r="Y460" s="170">
        <f>AVERAGE(L$6:L460)</f>
        <v>969.45054945054949</v>
      </c>
      <c r="Z460" s="170">
        <f>AVERAGE(M$6:M460)</f>
        <v>290.83516483516485</v>
      </c>
      <c r="AA460" s="170">
        <f>AVERAGE(N$6:N460)</f>
        <v>2405.802197802198</v>
      </c>
      <c r="AB460" s="169">
        <f>AVERAGE(O$6:O460)</f>
        <v>3.0131868131868131</v>
      </c>
      <c r="AC460" s="170">
        <f>AVERAGE(P$6:P460)</f>
        <v>36.158241758241758</v>
      </c>
      <c r="AD460" s="170">
        <f>AVERAGE(Q$6:Q460)</f>
        <v>121.34505494505494</v>
      </c>
      <c r="AY460" s="5"/>
      <c r="AZ460" s="26">
        <v>455</v>
      </c>
      <c r="BA460" s="165">
        <v>14.510595999552725</v>
      </c>
      <c r="BB460" s="176">
        <v>0.2</v>
      </c>
      <c r="BC460" s="161">
        <v>3</v>
      </c>
      <c r="BD460" s="182">
        <v>210</v>
      </c>
      <c r="BE460" s="161">
        <v>15</v>
      </c>
      <c r="BF460" s="161">
        <v>15</v>
      </c>
      <c r="BG460" s="161">
        <v>0</v>
      </c>
      <c r="BH460" s="168">
        <v>2250</v>
      </c>
      <c r="BI460" s="168">
        <v>0</v>
      </c>
      <c r="BJ460" s="168">
        <v>750</v>
      </c>
      <c r="BK460" s="168">
        <v>225</v>
      </c>
      <c r="BL460" s="168">
        <v>1810</v>
      </c>
      <c r="BM460" s="161">
        <v>3</v>
      </c>
      <c r="BN460" s="168">
        <v>45</v>
      </c>
      <c r="BO460" s="168">
        <v>485</v>
      </c>
      <c r="BP460" s="161" t="s">
        <v>117</v>
      </c>
      <c r="BR460" s="164">
        <f>AVERAGE(BE$6:BE460)</f>
        <v>19.771428571428572</v>
      </c>
      <c r="BS460" s="164">
        <f>AVERAGE(BF$6:BF460)</f>
        <v>18.958241758241758</v>
      </c>
      <c r="BT460" s="164">
        <f>AVERAGE(BG$6:BG460)</f>
        <v>0.70769230769230773</v>
      </c>
      <c r="BU460" s="167">
        <f>AVERAGE(BH$6:BH460)</f>
        <v>2843.7362637362639</v>
      </c>
      <c r="BV460" s="167">
        <f>AVERAGE(BI$6:BI460)</f>
        <v>106.15384615384616</v>
      </c>
      <c r="BW460" s="167">
        <f>AVERAGE(BJ$6:BJ460)</f>
        <v>912.52747252747258</v>
      </c>
      <c r="BX460" s="167">
        <f>AVERAGE(BK$6:BK460)</f>
        <v>273.75824175824175</v>
      </c>
      <c r="BY460" s="167">
        <f>AVERAGE(BL$6:BL460)</f>
        <v>2262.1032967032966</v>
      </c>
      <c r="BZ460" s="164">
        <f>AVERAGE(BM$6:BM460)</f>
        <v>2.2835164835164834</v>
      </c>
      <c r="CA460" s="167">
        <f>AVERAGE(BN$6:BN460)</f>
        <v>34.252747252747255</v>
      </c>
      <c r="CB460" s="167">
        <f>AVERAGE(BO$6:BO460)</f>
        <v>615.88571428571424</v>
      </c>
      <c r="DF460" s="103">
        <v>455</v>
      </c>
      <c r="DG460" s="192">
        <v>8.1359194115044051</v>
      </c>
      <c r="DH460" s="193">
        <v>0.15</v>
      </c>
      <c r="DI460" s="105">
        <v>1</v>
      </c>
      <c r="DJ460" s="194">
        <v>590</v>
      </c>
      <c r="DK460" s="105">
        <v>8</v>
      </c>
      <c r="DL460" s="105">
        <v>8</v>
      </c>
      <c r="DM460" s="105">
        <v>0</v>
      </c>
      <c r="DN460" s="194">
        <v>1440</v>
      </c>
      <c r="DO460" s="194">
        <v>0</v>
      </c>
      <c r="DP460" s="194">
        <v>400</v>
      </c>
      <c r="DQ460" s="194">
        <v>120</v>
      </c>
      <c r="DR460" s="194">
        <v>1735</v>
      </c>
      <c r="DS460" s="105">
        <v>1</v>
      </c>
      <c r="DT460" s="194">
        <v>18</v>
      </c>
      <c r="DU460" s="194">
        <v>-277</v>
      </c>
      <c r="DV460" s="105" t="s">
        <v>117</v>
      </c>
      <c r="DX460" s="164">
        <f>AVERAGE(DK$6:DK460)</f>
        <v>10.395604395604396</v>
      </c>
      <c r="DY460" s="164">
        <f>AVERAGE(DL$6:DL460)</f>
        <v>10.395604395604396</v>
      </c>
      <c r="DZ460" s="164">
        <f>AVERAGE(DM$6:DM460)</f>
        <v>0</v>
      </c>
      <c r="EA460" s="167">
        <f>AVERAGE(DN$6:DN460)</f>
        <v>1871.2087912087911</v>
      </c>
      <c r="EB460" s="167">
        <f>AVERAGE(DO$6:DO460)</f>
        <v>0</v>
      </c>
      <c r="EC460" s="167">
        <f>AVERAGE(DP$6:DP460)</f>
        <v>519.7802197802198</v>
      </c>
      <c r="ED460" s="167">
        <f>AVERAGE(DQ$6:DQ460)</f>
        <v>155.93406593406593</v>
      </c>
      <c r="EE460" s="167">
        <f>AVERAGE(DR$6:DR460)</f>
        <v>1652.421978021978</v>
      </c>
      <c r="EF460" s="164">
        <f>AVERAGE(DS$6:DS460)</f>
        <v>0.87472527472527473</v>
      </c>
      <c r="EG460" s="167">
        <f>AVERAGE(DT$6:DT460)</f>
        <v>15.745054945054944</v>
      </c>
      <c r="EH460" s="167">
        <f>AVERAGE(DU$6:DU460)</f>
        <v>234.53186813186812</v>
      </c>
      <c r="FJ460" s="103">
        <v>455</v>
      </c>
      <c r="FK460" s="165">
        <v>7.8083840321027944</v>
      </c>
      <c r="FL460" s="163">
        <v>0.1</v>
      </c>
      <c r="FM460" s="161">
        <v>3</v>
      </c>
      <c r="FN460" s="168">
        <v>247</v>
      </c>
      <c r="FO460" s="161">
        <v>10</v>
      </c>
      <c r="FP460" s="161">
        <v>10</v>
      </c>
      <c r="FQ460" s="161">
        <v>0</v>
      </c>
      <c r="FR460" s="168">
        <v>1800</v>
      </c>
      <c r="FS460" s="168">
        <v>0</v>
      </c>
      <c r="FT460" s="168">
        <v>500</v>
      </c>
      <c r="FU460" s="168">
        <v>150</v>
      </c>
      <c r="FV460" s="168">
        <v>1522</v>
      </c>
      <c r="FW460" s="161">
        <v>1</v>
      </c>
      <c r="FX460" s="168">
        <v>36</v>
      </c>
      <c r="FY460" s="168">
        <v>314</v>
      </c>
      <c r="FZ460" s="161" t="s">
        <v>117</v>
      </c>
      <c r="GB460" s="160">
        <f>AVERAGE(FO$6:FO460)</f>
        <v>9.9010989010989015</v>
      </c>
      <c r="GC460" s="160">
        <f>AVERAGE(FP$6:FP460)</f>
        <v>9.9010989010989015</v>
      </c>
      <c r="GD460" s="160">
        <f>AVERAGE(FQ$6:FQ460)</f>
        <v>0</v>
      </c>
      <c r="GE460" s="166">
        <f>AVERAGE(FR$6:FR460)</f>
        <v>1782.1978021978023</v>
      </c>
      <c r="GF460" s="166">
        <f>AVERAGE(FS$6:FS460)</f>
        <v>0</v>
      </c>
      <c r="GG460" s="166">
        <f>AVERAGE(FT$6:FT460)</f>
        <v>495.05494505494505</v>
      </c>
      <c r="GH460" s="166">
        <f>AVERAGE(FU$6:FU460)</f>
        <v>148.5164835164835</v>
      </c>
      <c r="GI460" s="166">
        <f>AVERAGE(FV$6:FV460)</f>
        <v>1627.4021978021979</v>
      </c>
      <c r="GJ460" s="160">
        <f>AVERAGE(FW$6:FW460)</f>
        <v>0.8351648351648352</v>
      </c>
      <c r="GK460" s="166">
        <f>AVERAGE(FX$6:FX460)</f>
        <v>30.065934065934066</v>
      </c>
      <c r="GL460" s="166">
        <f>AVERAGE(FY$6:FY460)</f>
        <v>184.86153846153846</v>
      </c>
      <c r="HM460" s="98">
        <v>455</v>
      </c>
      <c r="HN460" s="179">
        <v>13.472906680814127</v>
      </c>
      <c r="HO460" s="188">
        <v>0.1</v>
      </c>
      <c r="HP460" s="177">
        <v>1</v>
      </c>
      <c r="HQ460" s="191">
        <v>380</v>
      </c>
      <c r="HR460" s="177">
        <v>13</v>
      </c>
      <c r="HS460" s="177">
        <v>13</v>
      </c>
      <c r="HT460" s="177">
        <v>0</v>
      </c>
      <c r="HU460" s="191">
        <v>1950</v>
      </c>
      <c r="HV460" s="191">
        <v>0</v>
      </c>
      <c r="HW460" s="191">
        <v>650</v>
      </c>
      <c r="HX460" s="191">
        <v>195</v>
      </c>
      <c r="HY460" s="191">
        <v>1850</v>
      </c>
      <c r="HZ460" s="177">
        <v>1</v>
      </c>
      <c r="IA460" s="191">
        <v>30</v>
      </c>
      <c r="IB460" s="191">
        <v>130</v>
      </c>
      <c r="IC460" s="177" t="s">
        <v>117</v>
      </c>
      <c r="IE460" s="164">
        <f>AVERAGE(HR$6:HR460)</f>
        <v>19.914285714285715</v>
      </c>
      <c r="IF460" s="164">
        <f>AVERAGE(HS$6:HS460)</f>
        <v>19.237362637362637</v>
      </c>
      <c r="IG460" s="164">
        <f>AVERAGE(HT$6:HT460)</f>
        <v>1.0373626373626375</v>
      </c>
      <c r="IH460" s="167">
        <f>AVERAGE(HU$6:HU460)</f>
        <v>2885.6043956043954</v>
      </c>
      <c r="II460" s="167">
        <f>AVERAGE(HV$6:HV460)</f>
        <v>155.60439560439559</v>
      </c>
      <c r="IJ460" s="167">
        <f>AVERAGE(HW$6:HW460)</f>
        <v>910</v>
      </c>
      <c r="IK460" s="167">
        <f>AVERAGE(HX$6:HX460)</f>
        <v>273</v>
      </c>
      <c r="IL460" s="167">
        <f>AVERAGE(HY$6:HY460)</f>
        <v>2316.4307692307693</v>
      </c>
      <c r="IM460" s="164">
        <f>AVERAGE(HZ$6:HZ460)</f>
        <v>2.3956043956043955</v>
      </c>
      <c r="IN460" s="167">
        <f>AVERAGE(IA$6:IA460)</f>
        <v>71.868131868131869</v>
      </c>
      <c r="IO460" s="167">
        <f>AVERAGE(IB$6:IB460)</f>
        <v>641.0417582417582</v>
      </c>
    </row>
    <row r="461" spans="2:249" x14ac:dyDescent="0.2">
      <c r="B461" s="103">
        <v>456</v>
      </c>
      <c r="C461" s="165">
        <v>22.519079389309741</v>
      </c>
      <c r="D461" s="163">
        <v>0.1</v>
      </c>
      <c r="E461" s="161">
        <v>3</v>
      </c>
      <c r="F461" s="168">
        <v>248</v>
      </c>
      <c r="G461" s="161">
        <v>24</v>
      </c>
      <c r="H461" s="161">
        <v>22</v>
      </c>
      <c r="I461" s="161">
        <v>2</v>
      </c>
      <c r="J461" s="168">
        <v>2640</v>
      </c>
      <c r="K461" s="168">
        <v>240</v>
      </c>
      <c r="L461" s="168">
        <v>1000</v>
      </c>
      <c r="M461" s="168">
        <v>300</v>
      </c>
      <c r="N461" s="168">
        <v>2413</v>
      </c>
      <c r="O461" s="161">
        <v>2</v>
      </c>
      <c r="P461" s="168">
        <v>24</v>
      </c>
      <c r="Q461" s="168">
        <v>251</v>
      </c>
      <c r="R461" s="161" t="s">
        <v>116</v>
      </c>
      <c r="T461" s="169">
        <f>AVERAGE(G$6:G461)</f>
        <v>23.342105263157894</v>
      </c>
      <c r="U461" s="169">
        <f>AVERAGE(H$6:H461)</f>
        <v>20.760964912280702</v>
      </c>
      <c r="V461" s="169">
        <f>AVERAGE(I$6:I461)</f>
        <v>1.3706140350877194</v>
      </c>
      <c r="W461" s="170">
        <f>AVERAGE(J$6:J461)</f>
        <v>2491.3157894736842</v>
      </c>
      <c r="X461" s="170">
        <f>AVERAGE(K$6:K461)</f>
        <v>164.47368421052633</v>
      </c>
      <c r="Y461" s="170">
        <f>AVERAGE(L$6:L461)</f>
        <v>969.51754385964909</v>
      </c>
      <c r="Z461" s="170">
        <f>AVERAGE(M$6:M461)</f>
        <v>290.85526315789474</v>
      </c>
      <c r="AA461" s="170">
        <f>AVERAGE(N$6:N461)</f>
        <v>2405.8179824561403</v>
      </c>
      <c r="AB461" s="169">
        <f>AVERAGE(O$6:O461)</f>
        <v>3.0109649122807016</v>
      </c>
      <c r="AC461" s="170">
        <f>AVERAGE(P$6:P461)</f>
        <v>36.131578947368418</v>
      </c>
      <c r="AD461" s="170">
        <f>AVERAGE(Q$6:Q461)</f>
        <v>121.62938596491227</v>
      </c>
      <c r="AY461" s="5"/>
      <c r="AZ461" s="26">
        <v>456</v>
      </c>
      <c r="BA461" s="165">
        <v>22.907388440229244</v>
      </c>
      <c r="BB461" s="176">
        <v>0.25</v>
      </c>
      <c r="BC461" s="161">
        <v>0</v>
      </c>
      <c r="BD461" s="182">
        <v>261</v>
      </c>
      <c r="BE461" s="161">
        <v>17</v>
      </c>
      <c r="BF461" s="161">
        <v>17</v>
      </c>
      <c r="BG461" s="161">
        <v>0</v>
      </c>
      <c r="BH461" s="168">
        <v>2550</v>
      </c>
      <c r="BI461" s="168">
        <v>0</v>
      </c>
      <c r="BJ461" s="168">
        <v>850</v>
      </c>
      <c r="BK461" s="168">
        <v>255</v>
      </c>
      <c r="BL461" s="168">
        <v>1991</v>
      </c>
      <c r="BM461" s="161">
        <v>6</v>
      </c>
      <c r="BN461" s="168">
        <v>90</v>
      </c>
      <c r="BO461" s="168">
        <v>649</v>
      </c>
      <c r="BP461" s="161" t="s">
        <v>117</v>
      </c>
      <c r="BR461" s="164">
        <f>AVERAGE(BE$6:BE461)</f>
        <v>19.765350877192983</v>
      </c>
      <c r="BS461" s="164">
        <f>AVERAGE(BF$6:BF461)</f>
        <v>18.953947368421051</v>
      </c>
      <c r="BT461" s="164">
        <f>AVERAGE(BG$6:BG461)</f>
        <v>0.70614035087719296</v>
      </c>
      <c r="BU461" s="167">
        <f>AVERAGE(BH$6:BH461)</f>
        <v>2843.0921052631579</v>
      </c>
      <c r="BV461" s="167">
        <f>AVERAGE(BI$6:BI461)</f>
        <v>105.92105263157895</v>
      </c>
      <c r="BW461" s="167">
        <f>AVERAGE(BJ$6:BJ461)</f>
        <v>912.39035087719299</v>
      </c>
      <c r="BX461" s="167">
        <f>AVERAGE(BK$6:BK461)</f>
        <v>273.71710526315792</v>
      </c>
      <c r="BY461" s="167">
        <f>AVERAGE(BL$6:BL461)</f>
        <v>2261.5087719298244</v>
      </c>
      <c r="BZ461" s="164">
        <f>AVERAGE(BM$6:BM461)</f>
        <v>2.2916666666666665</v>
      </c>
      <c r="CA461" s="167">
        <f>AVERAGE(BN$6:BN461)</f>
        <v>34.375</v>
      </c>
      <c r="CB461" s="167">
        <f>AVERAGE(BO$6:BO461)</f>
        <v>615.95833333333337</v>
      </c>
      <c r="DF461" s="103">
        <v>456</v>
      </c>
      <c r="DG461" s="192">
        <v>6.614930344173934</v>
      </c>
      <c r="DH461" s="193">
        <v>0.05</v>
      </c>
      <c r="DI461" s="105">
        <v>3</v>
      </c>
      <c r="DJ461" s="194">
        <v>347</v>
      </c>
      <c r="DK461" s="105">
        <v>10</v>
      </c>
      <c r="DL461" s="105">
        <v>10</v>
      </c>
      <c r="DM461" s="105">
        <v>0</v>
      </c>
      <c r="DN461" s="194">
        <v>1800</v>
      </c>
      <c r="DO461" s="194">
        <v>0</v>
      </c>
      <c r="DP461" s="194">
        <v>500</v>
      </c>
      <c r="DQ461" s="194">
        <v>150</v>
      </c>
      <c r="DR461" s="194">
        <v>1622</v>
      </c>
      <c r="DS461" s="105">
        <v>0</v>
      </c>
      <c r="DT461" s="194">
        <v>0</v>
      </c>
      <c r="DU461" s="194">
        <v>178</v>
      </c>
      <c r="DV461" s="105" t="s">
        <v>117</v>
      </c>
      <c r="DX461" s="164">
        <f>AVERAGE(DK$6:DK461)</f>
        <v>10.394736842105264</v>
      </c>
      <c r="DY461" s="164">
        <f>AVERAGE(DL$6:DL461)</f>
        <v>10.394736842105264</v>
      </c>
      <c r="DZ461" s="164">
        <f>AVERAGE(DM$6:DM461)</f>
        <v>0</v>
      </c>
      <c r="EA461" s="167">
        <f>AVERAGE(DN$6:DN461)</f>
        <v>1871.0526315789473</v>
      </c>
      <c r="EB461" s="167">
        <f>AVERAGE(DO$6:DO461)</f>
        <v>0</v>
      </c>
      <c r="EC461" s="167">
        <f>AVERAGE(DP$6:DP461)</f>
        <v>519.73684210526312</v>
      </c>
      <c r="ED461" s="167">
        <f>AVERAGE(DQ$6:DQ461)</f>
        <v>155.92105263157896</v>
      </c>
      <c r="EE461" s="167">
        <f>AVERAGE(DR$6:DR461)</f>
        <v>1652.3552631578948</v>
      </c>
      <c r="EF461" s="164">
        <f>AVERAGE(DS$6:DS461)</f>
        <v>0.8728070175438597</v>
      </c>
      <c r="EG461" s="167">
        <f>AVERAGE(DT$6:DT461)</f>
        <v>15.710526315789474</v>
      </c>
      <c r="EH461" s="167">
        <f>AVERAGE(DU$6:DU461)</f>
        <v>234.40789473684211</v>
      </c>
      <c r="FJ461" s="103">
        <v>456</v>
      </c>
      <c r="FK461" s="165">
        <v>7.5594469335495891</v>
      </c>
      <c r="FL461" s="163">
        <v>0.1</v>
      </c>
      <c r="FM461" s="161">
        <v>8</v>
      </c>
      <c r="FN461" s="168">
        <v>559</v>
      </c>
      <c r="FO461" s="161">
        <v>15</v>
      </c>
      <c r="FP461" s="161">
        <v>15</v>
      </c>
      <c r="FQ461" s="161">
        <v>0</v>
      </c>
      <c r="FR461" s="168">
        <v>2700</v>
      </c>
      <c r="FS461" s="168">
        <v>0</v>
      </c>
      <c r="FT461" s="168">
        <v>750</v>
      </c>
      <c r="FU461" s="168">
        <v>225</v>
      </c>
      <c r="FV461" s="168">
        <v>2159</v>
      </c>
      <c r="FW461" s="161">
        <v>1</v>
      </c>
      <c r="FX461" s="168">
        <v>36</v>
      </c>
      <c r="FY461" s="168">
        <v>577</v>
      </c>
      <c r="FZ461" s="161" t="s">
        <v>117</v>
      </c>
      <c r="GB461" s="160">
        <f>AVERAGE(FO$6:FO461)</f>
        <v>9.9122807017543852</v>
      </c>
      <c r="GC461" s="160">
        <f>AVERAGE(FP$6:FP461)</f>
        <v>9.9122807017543852</v>
      </c>
      <c r="GD461" s="160">
        <f>AVERAGE(FQ$6:FQ461)</f>
        <v>0</v>
      </c>
      <c r="GE461" s="166">
        <f>AVERAGE(FR$6:FR461)</f>
        <v>1784.2105263157894</v>
      </c>
      <c r="GF461" s="166">
        <f>AVERAGE(FS$6:FS461)</f>
        <v>0</v>
      </c>
      <c r="GG461" s="166">
        <f>AVERAGE(FT$6:FT461)</f>
        <v>495.61403508771929</v>
      </c>
      <c r="GH461" s="166">
        <f>AVERAGE(FU$6:FU461)</f>
        <v>148.68421052631578</v>
      </c>
      <c r="GI461" s="166">
        <f>AVERAGE(FV$6:FV461)</f>
        <v>1628.5679824561403</v>
      </c>
      <c r="GJ461" s="160">
        <f>AVERAGE(FW$6:FW461)</f>
        <v>0.83552631578947367</v>
      </c>
      <c r="GK461" s="166">
        <f>AVERAGE(FX$6:FX461)</f>
        <v>30.078947368421051</v>
      </c>
      <c r="GL461" s="166">
        <f>AVERAGE(FY$6:FY461)</f>
        <v>185.72149122807016</v>
      </c>
      <c r="HM461" s="98">
        <v>456</v>
      </c>
      <c r="HN461" s="179">
        <v>16.027729946333451</v>
      </c>
      <c r="HO461" s="188">
        <v>0.1</v>
      </c>
      <c r="HP461" s="177">
        <v>3</v>
      </c>
      <c r="HQ461" s="191">
        <v>122</v>
      </c>
      <c r="HR461" s="177">
        <v>17</v>
      </c>
      <c r="HS461" s="177">
        <v>17</v>
      </c>
      <c r="HT461" s="177">
        <v>0</v>
      </c>
      <c r="HU461" s="191">
        <v>2550</v>
      </c>
      <c r="HV461" s="191">
        <v>0</v>
      </c>
      <c r="HW461" s="191">
        <v>850</v>
      </c>
      <c r="HX461" s="191">
        <v>255</v>
      </c>
      <c r="HY461" s="191">
        <v>1852</v>
      </c>
      <c r="HZ461" s="177">
        <v>2</v>
      </c>
      <c r="IA461" s="191">
        <v>60</v>
      </c>
      <c r="IB461" s="191">
        <v>758</v>
      </c>
      <c r="IC461" s="177" t="s">
        <v>117</v>
      </c>
      <c r="IE461" s="164">
        <f>AVERAGE(HR$6:HR461)</f>
        <v>19.907894736842106</v>
      </c>
      <c r="IF461" s="164">
        <f>AVERAGE(HS$6:HS461)</f>
        <v>19.232456140350877</v>
      </c>
      <c r="IG461" s="164">
        <f>AVERAGE(HT$6:HT461)</f>
        <v>1.0350877192982457</v>
      </c>
      <c r="IH461" s="167">
        <f>AVERAGE(HU$6:HU461)</f>
        <v>2884.8684210526317</v>
      </c>
      <c r="II461" s="167">
        <f>AVERAGE(HV$6:HV461)</f>
        <v>155.26315789473685</v>
      </c>
      <c r="IJ461" s="167">
        <f>AVERAGE(HW$6:HW461)</f>
        <v>909.86842105263156</v>
      </c>
      <c r="IK461" s="167">
        <f>AVERAGE(HX$6:HX461)</f>
        <v>272.96052631578948</v>
      </c>
      <c r="IL461" s="167">
        <f>AVERAGE(HY$6:HY461)</f>
        <v>2315.4122807017543</v>
      </c>
      <c r="IM461" s="164">
        <f>AVERAGE(HZ$6:HZ461)</f>
        <v>2.3947368421052633</v>
      </c>
      <c r="IN461" s="167">
        <f>AVERAGE(IA$6:IA461)</f>
        <v>71.84210526315789</v>
      </c>
      <c r="IO461" s="167">
        <f>AVERAGE(IB$6:IB461)</f>
        <v>641.29824561403507</v>
      </c>
    </row>
    <row r="462" spans="2:249" x14ac:dyDescent="0.2">
      <c r="B462" s="103">
        <v>457</v>
      </c>
      <c r="C462" s="165">
        <v>20.894162718376755</v>
      </c>
      <c r="D462" s="163">
        <v>0.1</v>
      </c>
      <c r="E462" s="161">
        <v>4</v>
      </c>
      <c r="F462" s="168">
        <v>436</v>
      </c>
      <c r="G462" s="161">
        <v>23</v>
      </c>
      <c r="H462" s="161">
        <v>22</v>
      </c>
      <c r="I462" s="161">
        <v>2</v>
      </c>
      <c r="J462" s="168">
        <v>2640</v>
      </c>
      <c r="K462" s="168">
        <v>240</v>
      </c>
      <c r="L462" s="168">
        <v>1000</v>
      </c>
      <c r="M462" s="168">
        <v>300</v>
      </c>
      <c r="N462" s="168">
        <v>2601</v>
      </c>
      <c r="O462" s="161">
        <v>2</v>
      </c>
      <c r="P462" s="168">
        <v>24</v>
      </c>
      <c r="Q462" s="168">
        <v>63</v>
      </c>
      <c r="R462" s="161" t="s">
        <v>116</v>
      </c>
      <c r="T462" s="169">
        <f>AVERAGE(G$6:G462)</f>
        <v>23.341356673960611</v>
      </c>
      <c r="U462" s="169">
        <f>AVERAGE(H$6:H462)</f>
        <v>20.763676148796499</v>
      </c>
      <c r="V462" s="169">
        <f>AVERAGE(I$6:I462)</f>
        <v>1.3719912472647702</v>
      </c>
      <c r="W462" s="170">
        <f>AVERAGE(J$6:J462)</f>
        <v>2491.6411378555799</v>
      </c>
      <c r="X462" s="170">
        <f>AVERAGE(K$6:K462)</f>
        <v>164.63894967177242</v>
      </c>
      <c r="Y462" s="170">
        <f>AVERAGE(L$6:L462)</f>
        <v>969.5842450765864</v>
      </c>
      <c r="Z462" s="170">
        <f>AVERAGE(M$6:M462)</f>
        <v>290.87527352297593</v>
      </c>
      <c r="AA462" s="170">
        <f>AVERAGE(N$6:N462)</f>
        <v>2406.2450765864332</v>
      </c>
      <c r="AB462" s="169">
        <f>AVERAGE(O$6:O462)</f>
        <v>3.0087527352297592</v>
      </c>
      <c r="AC462" s="170">
        <f>AVERAGE(P$6:P462)</f>
        <v>36.10503282275711</v>
      </c>
      <c r="AD462" s="170">
        <f>AVERAGE(Q$6:Q462)</f>
        <v>121.50109409190372</v>
      </c>
      <c r="AY462" s="5"/>
      <c r="AZ462" s="26">
        <v>457</v>
      </c>
      <c r="BA462" s="165">
        <v>24.484009865697828</v>
      </c>
      <c r="BB462" s="176">
        <v>0.05</v>
      </c>
      <c r="BC462" s="161">
        <v>2</v>
      </c>
      <c r="BD462" s="182">
        <v>213</v>
      </c>
      <c r="BE462" s="161">
        <v>25</v>
      </c>
      <c r="BF462" s="161">
        <v>22</v>
      </c>
      <c r="BG462" s="161">
        <v>2</v>
      </c>
      <c r="BH462" s="168">
        <v>3300</v>
      </c>
      <c r="BI462" s="168">
        <v>300</v>
      </c>
      <c r="BJ462" s="168">
        <v>1000</v>
      </c>
      <c r="BK462" s="168">
        <v>300</v>
      </c>
      <c r="BL462" s="168">
        <v>2438</v>
      </c>
      <c r="BM462" s="161">
        <v>1</v>
      </c>
      <c r="BN462" s="168">
        <v>15</v>
      </c>
      <c r="BO462" s="168">
        <v>877</v>
      </c>
      <c r="BP462" s="161" t="s">
        <v>116</v>
      </c>
      <c r="BR462" s="164">
        <f>AVERAGE(BE$6:BE462)</f>
        <v>19.776805251641139</v>
      </c>
      <c r="BS462" s="164">
        <f>AVERAGE(BF$6:BF462)</f>
        <v>18.960612691466082</v>
      </c>
      <c r="BT462" s="164">
        <f>AVERAGE(BG$6:BG462)</f>
        <v>0.70897155361050324</v>
      </c>
      <c r="BU462" s="167">
        <f>AVERAGE(BH$6:BH462)</f>
        <v>2844.0919037199124</v>
      </c>
      <c r="BV462" s="167">
        <f>AVERAGE(BI$6:BI462)</f>
        <v>106.34573304157549</v>
      </c>
      <c r="BW462" s="167">
        <f>AVERAGE(BJ$6:BJ462)</f>
        <v>912.58205689277895</v>
      </c>
      <c r="BX462" s="167">
        <f>AVERAGE(BK$6:BK462)</f>
        <v>273.77461706783367</v>
      </c>
      <c r="BY462" s="167">
        <f>AVERAGE(BL$6:BL462)</f>
        <v>2261.894967177243</v>
      </c>
      <c r="BZ462" s="164">
        <f>AVERAGE(BM$6:BM462)</f>
        <v>2.288840262582057</v>
      </c>
      <c r="CA462" s="167">
        <f>AVERAGE(BN$6:BN462)</f>
        <v>34.332603938730855</v>
      </c>
      <c r="CB462" s="167">
        <f>AVERAGE(BO$6:BO462)</f>
        <v>616.52954048140043</v>
      </c>
      <c r="DF462" s="103">
        <v>457</v>
      </c>
      <c r="DG462" s="192">
        <v>5.2400798700358715</v>
      </c>
      <c r="DH462" s="193">
        <v>0.05</v>
      </c>
      <c r="DI462" s="105">
        <v>1</v>
      </c>
      <c r="DJ462" s="194">
        <v>260</v>
      </c>
      <c r="DK462" s="105">
        <v>6</v>
      </c>
      <c r="DL462" s="105">
        <v>6</v>
      </c>
      <c r="DM462" s="105">
        <v>0</v>
      </c>
      <c r="DN462" s="194">
        <v>1080</v>
      </c>
      <c r="DO462" s="194">
        <v>0</v>
      </c>
      <c r="DP462" s="194">
        <v>300</v>
      </c>
      <c r="DQ462" s="194">
        <v>90</v>
      </c>
      <c r="DR462" s="194">
        <v>1275</v>
      </c>
      <c r="DS462" s="105">
        <v>0</v>
      </c>
      <c r="DT462" s="194">
        <v>0</v>
      </c>
      <c r="DU462" s="194">
        <v>-195</v>
      </c>
      <c r="DV462" s="105" t="s">
        <v>117</v>
      </c>
      <c r="DX462" s="164">
        <f>AVERAGE(DK$6:DK462)</f>
        <v>10.385120350109409</v>
      </c>
      <c r="DY462" s="164">
        <f>AVERAGE(DL$6:DL462)</f>
        <v>10.385120350109409</v>
      </c>
      <c r="DZ462" s="164">
        <f>AVERAGE(DM$6:DM462)</f>
        <v>0</v>
      </c>
      <c r="EA462" s="167">
        <f>AVERAGE(DN$6:DN462)</f>
        <v>1869.3216630196937</v>
      </c>
      <c r="EB462" s="167">
        <f>AVERAGE(DO$6:DO462)</f>
        <v>0</v>
      </c>
      <c r="EC462" s="167">
        <f>AVERAGE(DP$6:DP462)</f>
        <v>519.25601750547048</v>
      </c>
      <c r="ED462" s="167">
        <f>AVERAGE(DQ$6:DQ462)</f>
        <v>155.77680525164115</v>
      </c>
      <c r="EE462" s="167">
        <f>AVERAGE(DR$6:DR462)</f>
        <v>1651.5295404814005</v>
      </c>
      <c r="EF462" s="164">
        <f>AVERAGE(DS$6:DS462)</f>
        <v>0.87089715536105028</v>
      </c>
      <c r="EG462" s="167">
        <f>AVERAGE(DT$6:DT462)</f>
        <v>15.676148796498905</v>
      </c>
      <c r="EH462" s="167">
        <f>AVERAGE(DU$6:DU462)</f>
        <v>233.46827133479212</v>
      </c>
      <c r="FJ462" s="103">
        <v>457</v>
      </c>
      <c r="FK462" s="165">
        <v>6.4933202761011612</v>
      </c>
      <c r="FL462" s="163">
        <v>0.15</v>
      </c>
      <c r="FM462" s="161">
        <v>2</v>
      </c>
      <c r="FN462" s="168">
        <v>434</v>
      </c>
      <c r="FO462" s="161">
        <v>7</v>
      </c>
      <c r="FP462" s="161">
        <v>7</v>
      </c>
      <c r="FQ462" s="161">
        <v>0</v>
      </c>
      <c r="FR462" s="168">
        <v>1260</v>
      </c>
      <c r="FS462" s="168">
        <v>0</v>
      </c>
      <c r="FT462" s="168">
        <v>350</v>
      </c>
      <c r="FU462" s="168">
        <v>105</v>
      </c>
      <c r="FV462" s="168">
        <v>1514</v>
      </c>
      <c r="FW462" s="161">
        <v>1</v>
      </c>
      <c r="FX462" s="168">
        <v>36</v>
      </c>
      <c r="FY462" s="168">
        <v>-218</v>
      </c>
      <c r="FZ462" s="161" t="s">
        <v>117</v>
      </c>
      <c r="GB462" s="160">
        <f>AVERAGE(FO$6:FO462)</f>
        <v>9.9059080962800881</v>
      </c>
      <c r="GC462" s="160">
        <f>AVERAGE(FP$6:FP462)</f>
        <v>9.9059080962800881</v>
      </c>
      <c r="GD462" s="160">
        <f>AVERAGE(FQ$6:FQ462)</f>
        <v>0</v>
      </c>
      <c r="GE462" s="166">
        <f>AVERAGE(FR$6:FR462)</f>
        <v>1783.0634573304158</v>
      </c>
      <c r="GF462" s="166">
        <f>AVERAGE(FS$6:FS462)</f>
        <v>0</v>
      </c>
      <c r="GG462" s="166">
        <f>AVERAGE(FT$6:FT462)</f>
        <v>495.29540481400437</v>
      </c>
      <c r="GH462" s="166">
        <f>AVERAGE(FU$6:FU462)</f>
        <v>148.58862144420132</v>
      </c>
      <c r="GI462" s="166">
        <f>AVERAGE(FV$6:FV462)</f>
        <v>1628.3172866520788</v>
      </c>
      <c r="GJ462" s="160">
        <f>AVERAGE(FW$6:FW462)</f>
        <v>0.83588621444201316</v>
      </c>
      <c r="GK462" s="166">
        <f>AVERAGE(FX$6:FX462)</f>
        <v>30.091903719912473</v>
      </c>
      <c r="GL462" s="166">
        <f>AVERAGE(FY$6:FY462)</f>
        <v>184.83807439824946</v>
      </c>
      <c r="HM462" s="98">
        <v>457</v>
      </c>
      <c r="HN462" s="179">
        <v>15.494591015132254</v>
      </c>
      <c r="HO462" s="188">
        <v>0.15</v>
      </c>
      <c r="HP462" s="177">
        <v>1</v>
      </c>
      <c r="HQ462" s="191">
        <v>406</v>
      </c>
      <c r="HR462" s="177">
        <v>14</v>
      </c>
      <c r="HS462" s="177">
        <v>14</v>
      </c>
      <c r="HT462" s="177">
        <v>0</v>
      </c>
      <c r="HU462" s="191">
        <v>2100</v>
      </c>
      <c r="HV462" s="191">
        <v>0</v>
      </c>
      <c r="HW462" s="191">
        <v>700</v>
      </c>
      <c r="HX462" s="191">
        <v>210</v>
      </c>
      <c r="HY462" s="191">
        <v>1941</v>
      </c>
      <c r="HZ462" s="177">
        <v>2</v>
      </c>
      <c r="IA462" s="191">
        <v>60</v>
      </c>
      <c r="IB462" s="191">
        <v>219</v>
      </c>
      <c r="IC462" s="177" t="s">
        <v>117</v>
      </c>
      <c r="IE462" s="164">
        <f>AVERAGE(HR$6:HR462)</f>
        <v>19.89496717724289</v>
      </c>
      <c r="IF462" s="164">
        <f>AVERAGE(HS$6:HS462)</f>
        <v>19.221006564551423</v>
      </c>
      <c r="IG462" s="164">
        <f>AVERAGE(HT$6:HT462)</f>
        <v>1.0328227571115973</v>
      </c>
      <c r="IH462" s="167">
        <f>AVERAGE(HU$6:HU462)</f>
        <v>2883.1509846827134</v>
      </c>
      <c r="II462" s="167">
        <f>AVERAGE(HV$6:HV462)</f>
        <v>154.92341356673961</v>
      </c>
      <c r="IJ462" s="167">
        <f>AVERAGE(HW$6:HW462)</f>
        <v>909.40919037199126</v>
      </c>
      <c r="IK462" s="167">
        <f>AVERAGE(HX$6:HX462)</f>
        <v>272.82275711159735</v>
      </c>
      <c r="IL462" s="167">
        <f>AVERAGE(HY$6:HY462)</f>
        <v>2314.5929978118161</v>
      </c>
      <c r="IM462" s="164">
        <f>AVERAGE(HZ$6:HZ462)</f>
        <v>2.3938730853391683</v>
      </c>
      <c r="IN462" s="167">
        <f>AVERAGE(IA$6:IA462)</f>
        <v>71.816192560175054</v>
      </c>
      <c r="IO462" s="167">
        <f>AVERAGE(IB$6:IB462)</f>
        <v>640.37417943107221</v>
      </c>
    </row>
    <row r="463" spans="2:249" x14ac:dyDescent="0.2">
      <c r="B463" s="103">
        <v>458</v>
      </c>
      <c r="C463" s="165">
        <v>16.632251208721712</v>
      </c>
      <c r="D463" s="163">
        <v>0.15</v>
      </c>
      <c r="E463" s="161">
        <v>3</v>
      </c>
      <c r="F463" s="168">
        <v>484</v>
      </c>
      <c r="G463" s="161">
        <v>18</v>
      </c>
      <c r="H463" s="161">
        <v>18</v>
      </c>
      <c r="I463" s="161">
        <v>0</v>
      </c>
      <c r="J463" s="168">
        <v>2160</v>
      </c>
      <c r="K463" s="168">
        <v>0</v>
      </c>
      <c r="L463" s="168">
        <v>900</v>
      </c>
      <c r="M463" s="168">
        <v>270</v>
      </c>
      <c r="N463" s="168">
        <v>2279</v>
      </c>
      <c r="O463" s="161">
        <v>2</v>
      </c>
      <c r="P463" s="168">
        <v>24</v>
      </c>
      <c r="Q463" s="168">
        <v>-95</v>
      </c>
      <c r="R463" s="161" t="s">
        <v>117</v>
      </c>
      <c r="T463" s="169">
        <f>AVERAGE(G$6:G463)</f>
        <v>23.329694323144103</v>
      </c>
      <c r="U463" s="169">
        <f>AVERAGE(H$6:H463)</f>
        <v>20.757641921397379</v>
      </c>
      <c r="V463" s="169">
        <f>AVERAGE(I$6:I463)</f>
        <v>1.3689956331877728</v>
      </c>
      <c r="W463" s="170">
        <f>AVERAGE(J$6:J463)</f>
        <v>2490.9170305676857</v>
      </c>
      <c r="X463" s="170">
        <f>AVERAGE(K$6:K463)</f>
        <v>164.27947598253274</v>
      </c>
      <c r="Y463" s="170">
        <f>AVERAGE(L$6:L463)</f>
        <v>969.43231441048033</v>
      </c>
      <c r="Z463" s="170">
        <f>AVERAGE(M$6:M463)</f>
        <v>290.82969432314411</v>
      </c>
      <c r="AA463" s="170">
        <f>AVERAGE(N$6:N463)</f>
        <v>2405.9672489082968</v>
      </c>
      <c r="AB463" s="169">
        <f>AVERAGE(O$6:O463)</f>
        <v>3.0065502183406112</v>
      </c>
      <c r="AC463" s="170">
        <f>AVERAGE(P$6:P463)</f>
        <v>36.078602620087338</v>
      </c>
      <c r="AD463" s="170">
        <f>AVERAGE(Q$6:Q463)</f>
        <v>121.02838427947599</v>
      </c>
      <c r="AY463" s="5"/>
      <c r="AZ463" s="26">
        <v>458</v>
      </c>
      <c r="BA463" s="165">
        <v>17.796927166626979</v>
      </c>
      <c r="BB463" s="176">
        <v>0.05</v>
      </c>
      <c r="BC463" s="161">
        <v>8</v>
      </c>
      <c r="BD463" s="182">
        <v>379</v>
      </c>
      <c r="BE463" s="161">
        <v>25</v>
      </c>
      <c r="BF463" s="161">
        <v>22</v>
      </c>
      <c r="BG463" s="161">
        <v>2</v>
      </c>
      <c r="BH463" s="168">
        <v>3300</v>
      </c>
      <c r="BI463" s="168">
        <v>300</v>
      </c>
      <c r="BJ463" s="168">
        <v>1000</v>
      </c>
      <c r="BK463" s="168">
        <v>300</v>
      </c>
      <c r="BL463" s="168">
        <v>2604</v>
      </c>
      <c r="BM463" s="161">
        <v>1</v>
      </c>
      <c r="BN463" s="168">
        <v>15</v>
      </c>
      <c r="BO463" s="168">
        <v>711</v>
      </c>
      <c r="BP463" s="161" t="s">
        <v>116</v>
      </c>
      <c r="BR463" s="164">
        <f>AVERAGE(BE$6:BE463)</f>
        <v>19.7882096069869</v>
      </c>
      <c r="BS463" s="164">
        <f>AVERAGE(BF$6:BF463)</f>
        <v>18.967248908296945</v>
      </c>
      <c r="BT463" s="164">
        <f>AVERAGE(BG$6:BG463)</f>
        <v>0.71179039301310043</v>
      </c>
      <c r="BU463" s="167">
        <f>AVERAGE(BH$6:BH463)</f>
        <v>2845.0873362445413</v>
      </c>
      <c r="BV463" s="167">
        <f>AVERAGE(BI$6:BI463)</f>
        <v>106.76855895196506</v>
      </c>
      <c r="BW463" s="167">
        <f>AVERAGE(BJ$6:BJ463)</f>
        <v>912.77292576419211</v>
      </c>
      <c r="BX463" s="167">
        <f>AVERAGE(BK$6:BK463)</f>
        <v>273.83187772925766</v>
      </c>
      <c r="BY463" s="167">
        <f>AVERAGE(BL$6:BL463)</f>
        <v>2262.64192139738</v>
      </c>
      <c r="BZ463" s="164">
        <f>AVERAGE(BM$6:BM463)</f>
        <v>2.2860262008733625</v>
      </c>
      <c r="CA463" s="167">
        <f>AVERAGE(BN$6:BN463)</f>
        <v>34.290393013100434</v>
      </c>
      <c r="CB463" s="167">
        <f>AVERAGE(BO$6:BO463)</f>
        <v>616.73580786026196</v>
      </c>
      <c r="DF463" s="103">
        <v>458</v>
      </c>
      <c r="DG463" s="192">
        <v>8.3511038121328856</v>
      </c>
      <c r="DH463" s="193">
        <v>0.15</v>
      </c>
      <c r="DI463" s="105">
        <v>5</v>
      </c>
      <c r="DJ463" s="194">
        <v>374</v>
      </c>
      <c r="DK463" s="105">
        <v>12</v>
      </c>
      <c r="DL463" s="105">
        <v>12</v>
      </c>
      <c r="DM463" s="105">
        <v>0</v>
      </c>
      <c r="DN463" s="194">
        <v>2160</v>
      </c>
      <c r="DO463" s="194">
        <v>0</v>
      </c>
      <c r="DP463" s="194">
        <v>600</v>
      </c>
      <c r="DQ463" s="194">
        <v>180</v>
      </c>
      <c r="DR463" s="194">
        <v>1779</v>
      </c>
      <c r="DS463" s="105">
        <v>1</v>
      </c>
      <c r="DT463" s="194">
        <v>18</v>
      </c>
      <c r="DU463" s="194">
        <v>399</v>
      </c>
      <c r="DV463" s="105" t="s">
        <v>117</v>
      </c>
      <c r="DX463" s="164">
        <f>AVERAGE(DK$6:DK463)</f>
        <v>10.388646288209607</v>
      </c>
      <c r="DY463" s="164">
        <f>AVERAGE(DL$6:DL463)</f>
        <v>10.388646288209607</v>
      </c>
      <c r="DZ463" s="164">
        <f>AVERAGE(DM$6:DM463)</f>
        <v>0</v>
      </c>
      <c r="EA463" s="167">
        <f>AVERAGE(DN$6:DN463)</f>
        <v>1869.9563318777293</v>
      </c>
      <c r="EB463" s="167">
        <f>AVERAGE(DO$6:DO463)</f>
        <v>0</v>
      </c>
      <c r="EC463" s="167">
        <f>AVERAGE(DP$6:DP463)</f>
        <v>519.43231441048033</v>
      </c>
      <c r="ED463" s="167">
        <f>AVERAGE(DQ$6:DQ463)</f>
        <v>155.82969432314411</v>
      </c>
      <c r="EE463" s="167">
        <f>AVERAGE(DR$6:DR463)</f>
        <v>1651.8078602620087</v>
      </c>
      <c r="EF463" s="164">
        <f>AVERAGE(DS$6:DS463)</f>
        <v>0.87117903930131002</v>
      </c>
      <c r="EG463" s="167">
        <f>AVERAGE(DT$6:DT463)</f>
        <v>15.681222707423581</v>
      </c>
      <c r="EH463" s="167">
        <f>AVERAGE(DU$6:DU463)</f>
        <v>233.82969432314411</v>
      </c>
      <c r="FJ463" s="103">
        <v>458</v>
      </c>
      <c r="FK463" s="165">
        <v>4.2737732854947303</v>
      </c>
      <c r="FL463" s="163">
        <v>0.15</v>
      </c>
      <c r="FM463" s="161">
        <v>1</v>
      </c>
      <c r="FN463" s="168">
        <v>267</v>
      </c>
      <c r="FO463" s="161">
        <v>4</v>
      </c>
      <c r="FP463" s="161">
        <v>4</v>
      </c>
      <c r="FQ463" s="161">
        <v>0</v>
      </c>
      <c r="FR463" s="168">
        <v>720</v>
      </c>
      <c r="FS463" s="168">
        <v>0</v>
      </c>
      <c r="FT463" s="168">
        <v>200</v>
      </c>
      <c r="FU463" s="168">
        <v>60</v>
      </c>
      <c r="FV463" s="168">
        <v>1152</v>
      </c>
      <c r="FW463" s="161">
        <v>1</v>
      </c>
      <c r="FX463" s="168">
        <v>36</v>
      </c>
      <c r="FY463" s="168">
        <v>-396</v>
      </c>
      <c r="FZ463" s="161" t="s">
        <v>117</v>
      </c>
      <c r="GB463" s="160">
        <f>AVERAGE(FO$6:FO463)</f>
        <v>9.893013100436681</v>
      </c>
      <c r="GC463" s="160">
        <f>AVERAGE(FP$6:FP463)</f>
        <v>9.893013100436681</v>
      </c>
      <c r="GD463" s="160">
        <f>AVERAGE(FQ$6:FQ463)</f>
        <v>0</v>
      </c>
      <c r="GE463" s="166">
        <f>AVERAGE(FR$6:FR463)</f>
        <v>1780.7423580786026</v>
      </c>
      <c r="GF463" s="166">
        <f>AVERAGE(FS$6:FS463)</f>
        <v>0</v>
      </c>
      <c r="GG463" s="166">
        <f>AVERAGE(FT$6:FT463)</f>
        <v>494.65065502183404</v>
      </c>
      <c r="GH463" s="166">
        <f>AVERAGE(FU$6:FU463)</f>
        <v>148.39519650655021</v>
      </c>
      <c r="GI463" s="166">
        <f>AVERAGE(FV$6:FV463)</f>
        <v>1627.2772925764193</v>
      </c>
      <c r="GJ463" s="160">
        <f>AVERAGE(FW$6:FW463)</f>
        <v>0.83624454148471616</v>
      </c>
      <c r="GK463" s="166">
        <f>AVERAGE(FX$6:FX463)</f>
        <v>30.104803493449783</v>
      </c>
      <c r="GL463" s="166">
        <f>AVERAGE(FY$6:FY463)</f>
        <v>183.56986899563319</v>
      </c>
      <c r="HM463" s="98">
        <v>458</v>
      </c>
      <c r="HN463" s="179">
        <v>22.307712384226033</v>
      </c>
      <c r="HO463" s="188">
        <v>0.25</v>
      </c>
      <c r="HP463" s="177">
        <v>8</v>
      </c>
      <c r="HQ463" s="191">
        <v>162</v>
      </c>
      <c r="HR463" s="177">
        <v>24</v>
      </c>
      <c r="HS463" s="177">
        <v>23</v>
      </c>
      <c r="HT463" s="177">
        <v>3</v>
      </c>
      <c r="HU463" s="191">
        <v>3450</v>
      </c>
      <c r="HV463" s="191">
        <v>450</v>
      </c>
      <c r="HW463" s="191">
        <v>1000</v>
      </c>
      <c r="HX463" s="191">
        <v>300</v>
      </c>
      <c r="HY463" s="191">
        <v>2537</v>
      </c>
      <c r="HZ463" s="177">
        <v>6</v>
      </c>
      <c r="IA463" s="191">
        <v>180</v>
      </c>
      <c r="IB463" s="191">
        <v>1093</v>
      </c>
      <c r="IC463" s="177" t="s">
        <v>116</v>
      </c>
      <c r="IE463" s="164">
        <f>AVERAGE(HR$6:HR463)</f>
        <v>19.903930131004365</v>
      </c>
      <c r="IF463" s="164">
        <f>AVERAGE(HS$6:HS463)</f>
        <v>19.229257641921397</v>
      </c>
      <c r="IG463" s="164">
        <f>AVERAGE(HT$6:HT463)</f>
        <v>1.037117903930131</v>
      </c>
      <c r="IH463" s="167">
        <f>AVERAGE(HU$6:HU463)</f>
        <v>2884.3886462882097</v>
      </c>
      <c r="II463" s="167">
        <f>AVERAGE(HV$6:HV463)</f>
        <v>155.56768558951964</v>
      </c>
      <c r="IJ463" s="167">
        <f>AVERAGE(HW$6:HW463)</f>
        <v>909.60698689956337</v>
      </c>
      <c r="IK463" s="167">
        <f>AVERAGE(HX$6:HX463)</f>
        <v>272.88209606986902</v>
      </c>
      <c r="IL463" s="167">
        <f>AVERAGE(HY$6:HY463)</f>
        <v>2315.0786026200872</v>
      </c>
      <c r="IM463" s="164">
        <f>AVERAGE(HZ$6:HZ463)</f>
        <v>2.4017467248908297</v>
      </c>
      <c r="IN463" s="167">
        <f>AVERAGE(IA$6:IA463)</f>
        <v>72.052401746724897</v>
      </c>
      <c r="IO463" s="167">
        <f>AVERAGE(IB$6:IB463)</f>
        <v>641.36244541484712</v>
      </c>
    </row>
    <row r="464" spans="2:249" x14ac:dyDescent="0.2">
      <c r="B464" s="103">
        <v>459</v>
      </c>
      <c r="C464" s="165">
        <v>29.082786961849727</v>
      </c>
      <c r="D464" s="163">
        <v>0.05</v>
      </c>
      <c r="E464" s="161">
        <v>3</v>
      </c>
      <c r="F464" s="168">
        <v>241</v>
      </c>
      <c r="G464" s="161">
        <v>31</v>
      </c>
      <c r="H464" s="161">
        <v>22</v>
      </c>
      <c r="I464" s="161">
        <v>2</v>
      </c>
      <c r="J464" s="168">
        <v>2640</v>
      </c>
      <c r="K464" s="168">
        <v>240</v>
      </c>
      <c r="L464" s="168">
        <v>1000</v>
      </c>
      <c r="M464" s="168">
        <v>300</v>
      </c>
      <c r="N464" s="168">
        <v>2406</v>
      </c>
      <c r="O464" s="161">
        <v>1</v>
      </c>
      <c r="P464" s="168">
        <v>12</v>
      </c>
      <c r="Q464" s="168">
        <v>246</v>
      </c>
      <c r="R464" s="161" t="s">
        <v>116</v>
      </c>
      <c r="T464" s="169">
        <f>AVERAGE(G$6:G464)</f>
        <v>23.346405228758169</v>
      </c>
      <c r="U464" s="169">
        <f>AVERAGE(H$6:H464)</f>
        <v>20.760348583877995</v>
      </c>
      <c r="V464" s="169">
        <f>AVERAGE(I$6:I464)</f>
        <v>1.3703703703703705</v>
      </c>
      <c r="W464" s="170">
        <f>AVERAGE(J$6:J464)</f>
        <v>2491.2418300653594</v>
      </c>
      <c r="X464" s="170">
        <f>AVERAGE(K$6:K464)</f>
        <v>164.44444444444446</v>
      </c>
      <c r="Y464" s="170">
        <f>AVERAGE(L$6:L464)</f>
        <v>969.49891067538124</v>
      </c>
      <c r="Z464" s="170">
        <f>AVERAGE(M$6:M464)</f>
        <v>290.84967320261438</v>
      </c>
      <c r="AA464" s="170">
        <f>AVERAGE(N$6:N464)</f>
        <v>2405.9673202614381</v>
      </c>
      <c r="AB464" s="169">
        <f>AVERAGE(O$6:O464)</f>
        <v>3.0021786492374729</v>
      </c>
      <c r="AC464" s="170">
        <f>AVERAGE(P$6:P464)</f>
        <v>36.026143790849673</v>
      </c>
      <c r="AD464" s="170">
        <f>AVERAGE(Q$6:Q464)</f>
        <v>121.30065359477125</v>
      </c>
      <c r="AY464" s="5"/>
      <c r="AZ464" s="26">
        <v>459</v>
      </c>
      <c r="BA464" s="165">
        <v>14.516746927046047</v>
      </c>
      <c r="BB464" s="176">
        <v>0.2</v>
      </c>
      <c r="BC464" s="161">
        <v>8</v>
      </c>
      <c r="BD464" s="182">
        <v>256</v>
      </c>
      <c r="BE464" s="161">
        <v>20</v>
      </c>
      <c r="BF464" s="161">
        <v>20</v>
      </c>
      <c r="BG464" s="161">
        <v>0</v>
      </c>
      <c r="BH464" s="168">
        <v>3000</v>
      </c>
      <c r="BI464" s="168">
        <v>0</v>
      </c>
      <c r="BJ464" s="168">
        <v>1000</v>
      </c>
      <c r="BK464" s="168">
        <v>300</v>
      </c>
      <c r="BL464" s="168">
        <v>2181</v>
      </c>
      <c r="BM464" s="161">
        <v>3</v>
      </c>
      <c r="BN464" s="168">
        <v>45</v>
      </c>
      <c r="BO464" s="168">
        <v>864</v>
      </c>
      <c r="BP464" s="161" t="s">
        <v>116</v>
      </c>
      <c r="BR464" s="164">
        <f>AVERAGE(BE$6:BE464)</f>
        <v>19.78867102396514</v>
      </c>
      <c r="BS464" s="164">
        <f>AVERAGE(BF$6:BF464)</f>
        <v>18.96949891067538</v>
      </c>
      <c r="BT464" s="164">
        <f>AVERAGE(BG$6:BG464)</f>
        <v>0.710239651416122</v>
      </c>
      <c r="BU464" s="167">
        <f>AVERAGE(BH$6:BH464)</f>
        <v>2845.4248366013071</v>
      </c>
      <c r="BV464" s="167">
        <f>AVERAGE(BI$6:BI464)</f>
        <v>106.53594771241831</v>
      </c>
      <c r="BW464" s="167">
        <f>AVERAGE(BJ$6:BJ464)</f>
        <v>912.96296296296293</v>
      </c>
      <c r="BX464" s="167">
        <f>AVERAGE(BK$6:BK464)</f>
        <v>273.88888888888891</v>
      </c>
      <c r="BY464" s="167">
        <f>AVERAGE(BL$6:BL464)</f>
        <v>2262.4640522875816</v>
      </c>
      <c r="BZ464" s="164">
        <f>AVERAGE(BM$6:BM464)</f>
        <v>2.2875816993464051</v>
      </c>
      <c r="CA464" s="167">
        <f>AVERAGE(BN$6:BN464)</f>
        <v>34.313725490196077</v>
      </c>
      <c r="CB464" s="167">
        <f>AVERAGE(BO$6:BO464)</f>
        <v>617.27450980392155</v>
      </c>
      <c r="DF464" s="103">
        <v>459</v>
      </c>
      <c r="DG464" s="192">
        <v>5.6355866502488565</v>
      </c>
      <c r="DH464" s="193">
        <v>0.2</v>
      </c>
      <c r="DI464" s="105">
        <v>1</v>
      </c>
      <c r="DJ464" s="194">
        <v>214</v>
      </c>
      <c r="DK464" s="105">
        <v>6</v>
      </c>
      <c r="DL464" s="105">
        <v>6</v>
      </c>
      <c r="DM464" s="105">
        <v>0</v>
      </c>
      <c r="DN464" s="194">
        <v>1080</v>
      </c>
      <c r="DO464" s="194">
        <v>0</v>
      </c>
      <c r="DP464" s="194">
        <v>300</v>
      </c>
      <c r="DQ464" s="194">
        <v>90</v>
      </c>
      <c r="DR464" s="194">
        <v>1229</v>
      </c>
      <c r="DS464" s="105">
        <v>1</v>
      </c>
      <c r="DT464" s="194">
        <v>18</v>
      </c>
      <c r="DU464" s="194">
        <v>-131</v>
      </c>
      <c r="DV464" s="105" t="s">
        <v>117</v>
      </c>
      <c r="DX464" s="164">
        <f>AVERAGE(DK$6:DK464)</f>
        <v>10.379084967320262</v>
      </c>
      <c r="DY464" s="164">
        <f>AVERAGE(DL$6:DL464)</f>
        <v>10.379084967320262</v>
      </c>
      <c r="DZ464" s="164">
        <f>AVERAGE(DM$6:DM464)</f>
        <v>0</v>
      </c>
      <c r="EA464" s="167">
        <f>AVERAGE(DN$6:DN464)</f>
        <v>1868.2352941176471</v>
      </c>
      <c r="EB464" s="167">
        <f>AVERAGE(DO$6:DO464)</f>
        <v>0</v>
      </c>
      <c r="EC464" s="167">
        <f>AVERAGE(DP$6:DP464)</f>
        <v>518.95424836601308</v>
      </c>
      <c r="ED464" s="167">
        <f>AVERAGE(DQ$6:DQ464)</f>
        <v>155.68627450980392</v>
      </c>
      <c r="EE464" s="167">
        <f>AVERAGE(DR$6:DR464)</f>
        <v>1650.8867102396514</v>
      </c>
      <c r="EF464" s="164">
        <f>AVERAGE(DS$6:DS464)</f>
        <v>0.8714596949891068</v>
      </c>
      <c r="EG464" s="167">
        <f>AVERAGE(DT$6:DT464)</f>
        <v>15.686274509803921</v>
      </c>
      <c r="EH464" s="167">
        <f>AVERAGE(DU$6:DU464)</f>
        <v>233.03485838779957</v>
      </c>
      <c r="FJ464" s="103">
        <v>459</v>
      </c>
      <c r="FK464" s="165">
        <v>5.7765252438935022</v>
      </c>
      <c r="FL464" s="163">
        <v>0.05</v>
      </c>
      <c r="FM464" s="161">
        <v>4</v>
      </c>
      <c r="FN464" s="168">
        <v>519</v>
      </c>
      <c r="FO464" s="161">
        <v>10</v>
      </c>
      <c r="FP464" s="161">
        <v>10</v>
      </c>
      <c r="FQ464" s="161">
        <v>0</v>
      </c>
      <c r="FR464" s="168">
        <v>1800</v>
      </c>
      <c r="FS464" s="168">
        <v>0</v>
      </c>
      <c r="FT464" s="168">
        <v>500</v>
      </c>
      <c r="FU464" s="168">
        <v>150</v>
      </c>
      <c r="FV464" s="168">
        <v>1794</v>
      </c>
      <c r="FW464" s="161">
        <v>0</v>
      </c>
      <c r="FX464" s="168">
        <v>0</v>
      </c>
      <c r="FY464" s="168">
        <v>6</v>
      </c>
      <c r="FZ464" s="161" t="s">
        <v>117</v>
      </c>
      <c r="GB464" s="160">
        <f>AVERAGE(FO$6:FO464)</f>
        <v>9.8932461873638342</v>
      </c>
      <c r="GC464" s="160">
        <f>AVERAGE(FP$6:FP464)</f>
        <v>9.8932461873638342</v>
      </c>
      <c r="GD464" s="160">
        <f>AVERAGE(FQ$6:FQ464)</f>
        <v>0</v>
      </c>
      <c r="GE464" s="166">
        <f>AVERAGE(FR$6:FR464)</f>
        <v>1780.7843137254902</v>
      </c>
      <c r="GF464" s="166">
        <f>AVERAGE(FS$6:FS464)</f>
        <v>0</v>
      </c>
      <c r="GG464" s="166">
        <f>AVERAGE(FT$6:FT464)</f>
        <v>494.6623093681917</v>
      </c>
      <c r="GH464" s="166">
        <f>AVERAGE(FU$6:FU464)</f>
        <v>148.3986928104575</v>
      </c>
      <c r="GI464" s="166">
        <f>AVERAGE(FV$6:FV464)</f>
        <v>1627.6405228758169</v>
      </c>
      <c r="GJ464" s="160">
        <f>AVERAGE(FW$6:FW464)</f>
        <v>0.83442265795206971</v>
      </c>
      <c r="GK464" s="166">
        <f>AVERAGE(FX$6:FX464)</f>
        <v>30.03921568627451</v>
      </c>
      <c r="GL464" s="166">
        <f>AVERAGE(FY$6:FY464)</f>
        <v>183.18300653594773</v>
      </c>
      <c r="HM464" s="98">
        <v>459</v>
      </c>
      <c r="HN464" s="179">
        <v>16.94658488457322</v>
      </c>
      <c r="HO464" s="188">
        <v>0.15</v>
      </c>
      <c r="HP464" s="177">
        <v>1</v>
      </c>
      <c r="HQ464" s="191">
        <v>435</v>
      </c>
      <c r="HR464" s="177">
        <v>15</v>
      </c>
      <c r="HS464" s="177">
        <v>15</v>
      </c>
      <c r="HT464" s="177">
        <v>0</v>
      </c>
      <c r="HU464" s="191">
        <v>2250</v>
      </c>
      <c r="HV464" s="191">
        <v>0</v>
      </c>
      <c r="HW464" s="191">
        <v>750</v>
      </c>
      <c r="HX464" s="191">
        <v>225</v>
      </c>
      <c r="HY464" s="191">
        <v>2035</v>
      </c>
      <c r="HZ464" s="177">
        <v>3</v>
      </c>
      <c r="IA464" s="191">
        <v>90</v>
      </c>
      <c r="IB464" s="191">
        <v>305</v>
      </c>
      <c r="IC464" s="177" t="s">
        <v>117</v>
      </c>
      <c r="IE464" s="164">
        <f>AVERAGE(HR$6:HR464)</f>
        <v>19.893246187363836</v>
      </c>
      <c r="IF464" s="164">
        <f>AVERAGE(HS$6:HS464)</f>
        <v>19.22004357298475</v>
      </c>
      <c r="IG464" s="164">
        <f>AVERAGE(HT$6:HT464)</f>
        <v>1.0348583877995643</v>
      </c>
      <c r="IH464" s="167">
        <f>AVERAGE(HU$6:HU464)</f>
        <v>2883.0065359477126</v>
      </c>
      <c r="II464" s="167">
        <f>AVERAGE(HV$6:HV464)</f>
        <v>155.22875816993465</v>
      </c>
      <c r="IJ464" s="167">
        <f>AVERAGE(HW$6:HW464)</f>
        <v>909.25925925925924</v>
      </c>
      <c r="IK464" s="167">
        <f>AVERAGE(HX$6:HX464)</f>
        <v>272.77777777777777</v>
      </c>
      <c r="IL464" s="167">
        <f>AVERAGE(HY$6:HY464)</f>
        <v>2314.4684095860566</v>
      </c>
      <c r="IM464" s="164">
        <f>AVERAGE(HZ$6:HZ464)</f>
        <v>2.4030501089324621</v>
      </c>
      <c r="IN464" s="167">
        <f>AVERAGE(IA$6:IA464)</f>
        <v>72.091503267973863</v>
      </c>
      <c r="IO464" s="167">
        <f>AVERAGE(IB$6:IB464)</f>
        <v>640.62962962962968</v>
      </c>
    </row>
    <row r="465" spans="2:249" x14ac:dyDescent="0.2">
      <c r="B465" s="103">
        <v>460</v>
      </c>
      <c r="C465" s="165">
        <v>23.307561980965076</v>
      </c>
      <c r="D465" s="163">
        <v>0.1</v>
      </c>
      <c r="E465" s="161">
        <v>3</v>
      </c>
      <c r="F465" s="168">
        <v>272</v>
      </c>
      <c r="G465" s="161">
        <v>24</v>
      </c>
      <c r="H465" s="161">
        <v>22</v>
      </c>
      <c r="I465" s="161">
        <v>2</v>
      </c>
      <c r="J465" s="168">
        <v>2640</v>
      </c>
      <c r="K465" s="168">
        <v>240</v>
      </c>
      <c r="L465" s="168">
        <v>1000</v>
      </c>
      <c r="M465" s="168">
        <v>300</v>
      </c>
      <c r="N465" s="168">
        <v>2437</v>
      </c>
      <c r="O465" s="161">
        <v>2</v>
      </c>
      <c r="P465" s="168">
        <v>24</v>
      </c>
      <c r="Q465" s="168">
        <v>227</v>
      </c>
      <c r="R465" s="161" t="s">
        <v>116</v>
      </c>
      <c r="T465" s="169">
        <f>AVERAGE(G$6:G465)</f>
        <v>23.347826086956523</v>
      </c>
      <c r="U465" s="169">
        <f>AVERAGE(H$6:H465)</f>
        <v>20.763043478260869</v>
      </c>
      <c r="V465" s="169">
        <f>AVERAGE(I$6:I465)</f>
        <v>1.3717391304347826</v>
      </c>
      <c r="W465" s="170">
        <f>AVERAGE(J$6:J465)</f>
        <v>2491.5652173913045</v>
      </c>
      <c r="X465" s="170">
        <f>AVERAGE(K$6:K465)</f>
        <v>164.60869565217391</v>
      </c>
      <c r="Y465" s="170">
        <f>AVERAGE(L$6:L465)</f>
        <v>969.56521739130437</v>
      </c>
      <c r="Z465" s="170">
        <f>AVERAGE(M$6:M465)</f>
        <v>290.86956521739131</v>
      </c>
      <c r="AA465" s="170">
        <f>AVERAGE(N$6:N465)</f>
        <v>2406.0347826086959</v>
      </c>
      <c r="AB465" s="169">
        <f>AVERAGE(O$6:O465)</f>
        <v>3</v>
      </c>
      <c r="AC465" s="170">
        <f>AVERAGE(P$6:P465)</f>
        <v>36</v>
      </c>
      <c r="AD465" s="170">
        <f>AVERAGE(Q$6:Q465)</f>
        <v>121.53043478260869</v>
      </c>
      <c r="AY465" s="5"/>
      <c r="AZ465" s="26">
        <v>460</v>
      </c>
      <c r="BA465" s="165">
        <v>17.484095118979539</v>
      </c>
      <c r="BB465" s="176">
        <v>0.05</v>
      </c>
      <c r="BC465" s="161">
        <v>0</v>
      </c>
      <c r="BD465" s="182">
        <v>252</v>
      </c>
      <c r="BE465" s="161">
        <v>16</v>
      </c>
      <c r="BF465" s="161">
        <v>16</v>
      </c>
      <c r="BG465" s="161">
        <v>0</v>
      </c>
      <c r="BH465" s="168">
        <v>2400</v>
      </c>
      <c r="BI465" s="168">
        <v>0</v>
      </c>
      <c r="BJ465" s="168">
        <v>800</v>
      </c>
      <c r="BK465" s="168">
        <v>240</v>
      </c>
      <c r="BL465" s="168">
        <v>1917</v>
      </c>
      <c r="BM465" s="161">
        <v>1</v>
      </c>
      <c r="BN465" s="168">
        <v>15</v>
      </c>
      <c r="BO465" s="168">
        <v>498</v>
      </c>
      <c r="BP465" s="161" t="s">
        <v>117</v>
      </c>
      <c r="BR465" s="164">
        <f>AVERAGE(BE$6:BE465)</f>
        <v>19.780434782608694</v>
      </c>
      <c r="BS465" s="164">
        <f>AVERAGE(BF$6:BF465)</f>
        <v>18.963043478260868</v>
      </c>
      <c r="BT465" s="164">
        <f>AVERAGE(BG$6:BG465)</f>
        <v>0.70869565217391306</v>
      </c>
      <c r="BU465" s="167">
        <f>AVERAGE(BH$6:BH465)</f>
        <v>2844.4565217391305</v>
      </c>
      <c r="BV465" s="167">
        <f>AVERAGE(BI$6:BI465)</f>
        <v>106.30434782608695</v>
      </c>
      <c r="BW465" s="167">
        <f>AVERAGE(BJ$6:BJ465)</f>
        <v>912.71739130434787</v>
      </c>
      <c r="BX465" s="167">
        <f>AVERAGE(BK$6:BK465)</f>
        <v>273.81521739130437</v>
      </c>
      <c r="BY465" s="167">
        <f>AVERAGE(BL$6:BL465)</f>
        <v>2261.7130434782607</v>
      </c>
      <c r="BZ465" s="164">
        <f>AVERAGE(BM$6:BM465)</f>
        <v>2.284782608695652</v>
      </c>
      <c r="CA465" s="167">
        <f>AVERAGE(BN$6:BN465)</f>
        <v>34.271739130434781</v>
      </c>
      <c r="CB465" s="167">
        <f>AVERAGE(BO$6:BO465)</f>
        <v>617.0152173913043</v>
      </c>
      <c r="DF465" s="103">
        <v>460</v>
      </c>
      <c r="DG465" s="192">
        <v>8.3993697285128057</v>
      </c>
      <c r="DH465" s="193">
        <v>0.1</v>
      </c>
      <c r="DI465" s="105">
        <v>3</v>
      </c>
      <c r="DJ465" s="194">
        <v>279</v>
      </c>
      <c r="DK465" s="105">
        <v>10</v>
      </c>
      <c r="DL465" s="105">
        <v>10</v>
      </c>
      <c r="DM465" s="105">
        <v>0</v>
      </c>
      <c r="DN465" s="194">
        <v>1800</v>
      </c>
      <c r="DO465" s="194">
        <v>0</v>
      </c>
      <c r="DP465" s="194">
        <v>500</v>
      </c>
      <c r="DQ465" s="194">
        <v>150</v>
      </c>
      <c r="DR465" s="194">
        <v>1554</v>
      </c>
      <c r="DS465" s="105">
        <v>1</v>
      </c>
      <c r="DT465" s="194">
        <v>18</v>
      </c>
      <c r="DU465" s="194">
        <v>264</v>
      </c>
      <c r="DV465" s="105" t="s">
        <v>117</v>
      </c>
      <c r="DX465" s="164">
        <f>AVERAGE(DK$6:DK465)</f>
        <v>10.378260869565217</v>
      </c>
      <c r="DY465" s="164">
        <f>AVERAGE(DL$6:DL465)</f>
        <v>10.378260869565217</v>
      </c>
      <c r="DZ465" s="164">
        <f>AVERAGE(DM$6:DM465)</f>
        <v>0</v>
      </c>
      <c r="EA465" s="167">
        <f>AVERAGE(DN$6:DN465)</f>
        <v>1868.0869565217392</v>
      </c>
      <c r="EB465" s="167">
        <f>AVERAGE(DO$6:DO465)</f>
        <v>0</v>
      </c>
      <c r="EC465" s="167">
        <f>AVERAGE(DP$6:DP465)</f>
        <v>518.91304347826087</v>
      </c>
      <c r="ED465" s="167">
        <f>AVERAGE(DQ$6:DQ465)</f>
        <v>155.67391304347825</v>
      </c>
      <c r="EE465" s="167">
        <f>AVERAGE(DR$6:DR465)</f>
        <v>1650.6760869565217</v>
      </c>
      <c r="EF465" s="164">
        <f>AVERAGE(DS$6:DS465)</f>
        <v>0.87173913043478257</v>
      </c>
      <c r="EG465" s="167">
        <f>AVERAGE(DT$6:DT465)</f>
        <v>15.691304347826087</v>
      </c>
      <c r="EH465" s="167">
        <f>AVERAGE(DU$6:DU465)</f>
        <v>233.10217391304349</v>
      </c>
      <c r="FJ465" s="103">
        <v>460</v>
      </c>
      <c r="FK465" s="165">
        <v>7.8829853441160891</v>
      </c>
      <c r="FL465" s="163">
        <v>0.2</v>
      </c>
      <c r="FM465" s="161">
        <v>1</v>
      </c>
      <c r="FN465" s="168">
        <v>319</v>
      </c>
      <c r="FO465" s="161">
        <v>7</v>
      </c>
      <c r="FP465" s="161">
        <v>7</v>
      </c>
      <c r="FQ465" s="161">
        <v>0</v>
      </c>
      <c r="FR465" s="168">
        <v>1260</v>
      </c>
      <c r="FS465" s="168">
        <v>0</v>
      </c>
      <c r="FT465" s="168">
        <v>350</v>
      </c>
      <c r="FU465" s="168">
        <v>105</v>
      </c>
      <c r="FV465" s="168">
        <v>1399</v>
      </c>
      <c r="FW465" s="161">
        <v>2</v>
      </c>
      <c r="FX465" s="168">
        <v>72</v>
      </c>
      <c r="FY465" s="168">
        <v>-67</v>
      </c>
      <c r="FZ465" s="161" t="s">
        <v>117</v>
      </c>
      <c r="GB465" s="160">
        <f>AVERAGE(FO$6:FO465)</f>
        <v>9.8869565217391298</v>
      </c>
      <c r="GC465" s="160">
        <f>AVERAGE(FP$6:FP465)</f>
        <v>9.8869565217391298</v>
      </c>
      <c r="GD465" s="160">
        <f>AVERAGE(FQ$6:FQ465)</f>
        <v>0</v>
      </c>
      <c r="GE465" s="166">
        <f>AVERAGE(FR$6:FR465)</f>
        <v>1779.6521739130435</v>
      </c>
      <c r="GF465" s="166">
        <f>AVERAGE(FS$6:FS465)</f>
        <v>0</v>
      </c>
      <c r="GG465" s="166">
        <f>AVERAGE(FT$6:FT465)</f>
        <v>494.3478260869565</v>
      </c>
      <c r="GH465" s="166">
        <f>AVERAGE(FU$6:FU465)</f>
        <v>148.30434782608697</v>
      </c>
      <c r="GI465" s="166">
        <f>AVERAGE(FV$6:FV465)</f>
        <v>1627.1434782608696</v>
      </c>
      <c r="GJ465" s="160">
        <f>AVERAGE(FW$6:FW465)</f>
        <v>0.83695652173913049</v>
      </c>
      <c r="GK465" s="166">
        <f>AVERAGE(FX$6:FX465)</f>
        <v>30.130434782608695</v>
      </c>
      <c r="GL465" s="166">
        <f>AVERAGE(FY$6:FY465)</f>
        <v>182.6391304347826</v>
      </c>
      <c r="HM465" s="98">
        <v>460</v>
      </c>
      <c r="HN465" s="179">
        <v>13.536827066357876</v>
      </c>
      <c r="HO465" s="188">
        <v>0.05</v>
      </c>
      <c r="HP465" s="177">
        <v>8</v>
      </c>
      <c r="HQ465" s="191">
        <v>240</v>
      </c>
      <c r="HR465" s="177">
        <v>21</v>
      </c>
      <c r="HS465" s="177">
        <v>21</v>
      </c>
      <c r="HT465" s="177">
        <v>1</v>
      </c>
      <c r="HU465" s="191">
        <v>3150</v>
      </c>
      <c r="HV465" s="191">
        <v>150</v>
      </c>
      <c r="HW465" s="191">
        <v>1000</v>
      </c>
      <c r="HX465" s="191">
        <v>300</v>
      </c>
      <c r="HY465" s="191">
        <v>2315</v>
      </c>
      <c r="HZ465" s="177">
        <v>1</v>
      </c>
      <c r="IA465" s="191">
        <v>30</v>
      </c>
      <c r="IB465" s="191">
        <v>865</v>
      </c>
      <c r="IC465" s="177" t="s">
        <v>116</v>
      </c>
      <c r="IE465" s="164">
        <f>AVERAGE(HR$6:HR465)</f>
        <v>19.895652173913042</v>
      </c>
      <c r="IF465" s="164">
        <f>AVERAGE(HS$6:HS465)</f>
        <v>19.223913043478262</v>
      </c>
      <c r="IG465" s="164">
        <f>AVERAGE(HT$6:HT465)</f>
        <v>1.0347826086956522</v>
      </c>
      <c r="IH465" s="167">
        <f>AVERAGE(HU$6:HU465)</f>
        <v>2883.586956521739</v>
      </c>
      <c r="II465" s="167">
        <f>AVERAGE(HV$6:HV465)</f>
        <v>155.21739130434781</v>
      </c>
      <c r="IJ465" s="167">
        <f>AVERAGE(HW$6:HW465)</f>
        <v>909.45652173913038</v>
      </c>
      <c r="IK465" s="167">
        <f>AVERAGE(HX$6:HX465)</f>
        <v>272.83695652173913</v>
      </c>
      <c r="IL465" s="167">
        <f>AVERAGE(HY$6:HY465)</f>
        <v>2314.4695652173914</v>
      </c>
      <c r="IM465" s="164">
        <f>AVERAGE(HZ$6:HZ465)</f>
        <v>2.4</v>
      </c>
      <c r="IN465" s="167">
        <f>AVERAGE(IA$6:IA465)</f>
        <v>72</v>
      </c>
      <c r="IO465" s="167">
        <f>AVERAGE(IB$6:IB465)</f>
        <v>641.11739130434785</v>
      </c>
    </row>
    <row r="466" spans="2:249" x14ac:dyDescent="0.2">
      <c r="B466" s="103">
        <v>461</v>
      </c>
      <c r="C466" s="165">
        <v>20.688849803020201</v>
      </c>
      <c r="D466" s="163">
        <v>0.1</v>
      </c>
      <c r="E466" s="161">
        <v>9</v>
      </c>
      <c r="F466" s="168">
        <v>469</v>
      </c>
      <c r="G466" s="161">
        <v>28</v>
      </c>
      <c r="H466" s="161">
        <v>22</v>
      </c>
      <c r="I466" s="161">
        <v>2</v>
      </c>
      <c r="J466" s="168">
        <v>2640</v>
      </c>
      <c r="K466" s="168">
        <v>240</v>
      </c>
      <c r="L466" s="168">
        <v>1000</v>
      </c>
      <c r="M466" s="168">
        <v>300</v>
      </c>
      <c r="N466" s="168">
        <v>2634</v>
      </c>
      <c r="O466" s="161">
        <v>2</v>
      </c>
      <c r="P466" s="168">
        <v>24</v>
      </c>
      <c r="Q466" s="168">
        <v>30</v>
      </c>
      <c r="R466" s="161" t="s">
        <v>116</v>
      </c>
      <c r="T466" s="169">
        <f>AVERAGE(G$6:G466)</f>
        <v>23.357917570498916</v>
      </c>
      <c r="U466" s="169">
        <f>AVERAGE(H$6:H466)</f>
        <v>20.765726681127983</v>
      </c>
      <c r="V466" s="169">
        <f>AVERAGE(I$6:I466)</f>
        <v>1.3731019522776573</v>
      </c>
      <c r="W466" s="170">
        <f>AVERAGE(J$6:J466)</f>
        <v>2491.8872017353578</v>
      </c>
      <c r="X466" s="170">
        <f>AVERAGE(K$6:K466)</f>
        <v>164.77223427331887</v>
      </c>
      <c r="Y466" s="170">
        <f>AVERAGE(L$6:L466)</f>
        <v>969.6312364425163</v>
      </c>
      <c r="Z466" s="170">
        <f>AVERAGE(M$6:M466)</f>
        <v>290.8893709327549</v>
      </c>
      <c r="AA466" s="170">
        <f>AVERAGE(N$6:N466)</f>
        <v>2406.5292841648588</v>
      </c>
      <c r="AB466" s="169">
        <f>AVERAGE(O$6:O466)</f>
        <v>2.9978308026030369</v>
      </c>
      <c r="AC466" s="170">
        <f>AVERAGE(P$6:P466)</f>
        <v>35.973969631236443</v>
      </c>
      <c r="AD466" s="170">
        <f>AVERAGE(Q$6:Q466)</f>
        <v>121.33188720173536</v>
      </c>
      <c r="AY466" s="5"/>
      <c r="AZ466" s="26">
        <v>461</v>
      </c>
      <c r="BA466" s="165">
        <v>18.01390134622244</v>
      </c>
      <c r="BB466" s="176">
        <v>0.15</v>
      </c>
      <c r="BC466" s="161">
        <v>8</v>
      </c>
      <c r="BD466" s="182">
        <v>369</v>
      </c>
      <c r="BE466" s="161">
        <v>23</v>
      </c>
      <c r="BF466" s="161">
        <v>22</v>
      </c>
      <c r="BG466" s="161">
        <v>2</v>
      </c>
      <c r="BH466" s="168">
        <v>3300</v>
      </c>
      <c r="BI466" s="168">
        <v>300</v>
      </c>
      <c r="BJ466" s="168">
        <v>1000</v>
      </c>
      <c r="BK466" s="168">
        <v>300</v>
      </c>
      <c r="BL466" s="168">
        <v>2594</v>
      </c>
      <c r="BM466" s="161">
        <v>3</v>
      </c>
      <c r="BN466" s="168">
        <v>45</v>
      </c>
      <c r="BO466" s="168">
        <v>751</v>
      </c>
      <c r="BP466" s="161" t="s">
        <v>116</v>
      </c>
      <c r="BR466" s="164">
        <f>AVERAGE(BE$6:BE466)</f>
        <v>19.787418655097614</v>
      </c>
      <c r="BS466" s="164">
        <f>AVERAGE(BF$6:BF466)</f>
        <v>18.969631236442517</v>
      </c>
      <c r="BT466" s="164">
        <f>AVERAGE(BG$6:BG466)</f>
        <v>0.71149674620390457</v>
      </c>
      <c r="BU466" s="167">
        <f>AVERAGE(BH$6:BH466)</f>
        <v>2845.4446854663775</v>
      </c>
      <c r="BV466" s="167">
        <f>AVERAGE(BI$6:BI466)</f>
        <v>106.72451193058568</v>
      </c>
      <c r="BW466" s="167">
        <f>AVERAGE(BJ$6:BJ466)</f>
        <v>912.90672451193063</v>
      </c>
      <c r="BX466" s="167">
        <f>AVERAGE(BK$6:BK466)</f>
        <v>273.87201735357917</v>
      </c>
      <c r="BY466" s="167">
        <f>AVERAGE(BL$6:BL466)</f>
        <v>2262.4338394793926</v>
      </c>
      <c r="BZ466" s="164">
        <f>AVERAGE(BM$6:BM466)</f>
        <v>2.2863340563991321</v>
      </c>
      <c r="CA466" s="167">
        <f>AVERAGE(BN$6:BN466)</f>
        <v>34.295010845986987</v>
      </c>
      <c r="CB466" s="167">
        <f>AVERAGE(BO$6:BO466)</f>
        <v>617.30585683297181</v>
      </c>
      <c r="DF466" s="103">
        <v>461</v>
      </c>
      <c r="DG466" s="192">
        <v>7.8204342620431779</v>
      </c>
      <c r="DH466" s="193">
        <v>0.25</v>
      </c>
      <c r="DI466" s="105">
        <v>3</v>
      </c>
      <c r="DJ466" s="194">
        <v>541</v>
      </c>
      <c r="DK466" s="105">
        <v>9</v>
      </c>
      <c r="DL466" s="105">
        <v>9</v>
      </c>
      <c r="DM466" s="105">
        <v>0</v>
      </c>
      <c r="DN466" s="194">
        <v>1620</v>
      </c>
      <c r="DO466" s="194">
        <v>0</v>
      </c>
      <c r="DP466" s="194">
        <v>450</v>
      </c>
      <c r="DQ466" s="194">
        <v>135</v>
      </c>
      <c r="DR466" s="194">
        <v>1751</v>
      </c>
      <c r="DS466" s="105">
        <v>2</v>
      </c>
      <c r="DT466" s="194">
        <v>36</v>
      </c>
      <c r="DU466" s="194">
        <v>-95</v>
      </c>
      <c r="DV466" s="105" t="s">
        <v>117</v>
      </c>
      <c r="DX466" s="164">
        <f>AVERAGE(DK$6:DK466)</f>
        <v>10.375271149674621</v>
      </c>
      <c r="DY466" s="164">
        <f>AVERAGE(DL$6:DL466)</f>
        <v>10.375271149674621</v>
      </c>
      <c r="DZ466" s="164">
        <f>AVERAGE(DM$6:DM466)</f>
        <v>0</v>
      </c>
      <c r="EA466" s="167">
        <f>AVERAGE(DN$6:DN466)</f>
        <v>1867.5488069414316</v>
      </c>
      <c r="EB466" s="167">
        <f>AVERAGE(DO$6:DO466)</f>
        <v>0</v>
      </c>
      <c r="EC466" s="167">
        <f>AVERAGE(DP$6:DP466)</f>
        <v>518.76355748373101</v>
      </c>
      <c r="ED466" s="167">
        <f>AVERAGE(DQ$6:DQ466)</f>
        <v>155.6290672451193</v>
      </c>
      <c r="EE466" s="167">
        <f>AVERAGE(DR$6:DR466)</f>
        <v>1650.8937093275488</v>
      </c>
      <c r="EF466" s="164">
        <f>AVERAGE(DS$6:DS466)</f>
        <v>0.87418655097613884</v>
      </c>
      <c r="EG466" s="167">
        <f>AVERAGE(DT$6:DT466)</f>
        <v>15.735357917570498</v>
      </c>
      <c r="EH466" s="167">
        <f>AVERAGE(DU$6:DU466)</f>
        <v>232.39045553145337</v>
      </c>
      <c r="FJ466" s="103">
        <v>461</v>
      </c>
      <c r="FK466" s="165">
        <v>6.8949409936768484</v>
      </c>
      <c r="FL466" s="163">
        <v>0.25</v>
      </c>
      <c r="FM466" s="161">
        <v>8</v>
      </c>
      <c r="FN466" s="168">
        <v>486</v>
      </c>
      <c r="FO466" s="161">
        <v>13</v>
      </c>
      <c r="FP466" s="161">
        <v>13</v>
      </c>
      <c r="FQ466" s="161">
        <v>0</v>
      </c>
      <c r="FR466" s="168">
        <v>2340</v>
      </c>
      <c r="FS466" s="168">
        <v>0</v>
      </c>
      <c r="FT466" s="168">
        <v>650</v>
      </c>
      <c r="FU466" s="168">
        <v>195</v>
      </c>
      <c r="FV466" s="168">
        <v>1956</v>
      </c>
      <c r="FW466" s="161">
        <v>2</v>
      </c>
      <c r="FX466" s="168">
        <v>72</v>
      </c>
      <c r="FY466" s="168">
        <v>456</v>
      </c>
      <c r="FZ466" s="161" t="s">
        <v>117</v>
      </c>
      <c r="GB466" s="160">
        <f>AVERAGE(FO$6:FO466)</f>
        <v>9.8937093275488071</v>
      </c>
      <c r="GC466" s="160">
        <f>AVERAGE(FP$6:FP466)</f>
        <v>9.8937093275488071</v>
      </c>
      <c r="GD466" s="160">
        <f>AVERAGE(FQ$6:FQ466)</f>
        <v>0</v>
      </c>
      <c r="GE466" s="166">
        <f>AVERAGE(FR$6:FR466)</f>
        <v>1780.8676789587853</v>
      </c>
      <c r="GF466" s="166">
        <f>AVERAGE(FS$6:FS466)</f>
        <v>0</v>
      </c>
      <c r="GG466" s="166">
        <f>AVERAGE(FT$6:FT466)</f>
        <v>494.68546637744032</v>
      </c>
      <c r="GH466" s="166">
        <f>AVERAGE(FU$6:FU466)</f>
        <v>148.40563991323211</v>
      </c>
      <c r="GI466" s="166">
        <f>AVERAGE(FV$6:FV466)</f>
        <v>1627.8568329718005</v>
      </c>
      <c r="GJ466" s="160">
        <f>AVERAGE(FW$6:FW466)</f>
        <v>0.83947939262472882</v>
      </c>
      <c r="GK466" s="166">
        <f>AVERAGE(FX$6:FX466)</f>
        <v>30.221258134490238</v>
      </c>
      <c r="GL466" s="166">
        <f>AVERAGE(FY$6:FY466)</f>
        <v>183.23210412147506</v>
      </c>
      <c r="HM466" s="98">
        <v>461</v>
      </c>
      <c r="HN466" s="179">
        <v>18.366317068372517</v>
      </c>
      <c r="HO466" s="188">
        <v>0.1</v>
      </c>
      <c r="HP466" s="177">
        <v>5</v>
      </c>
      <c r="HQ466" s="191">
        <v>355</v>
      </c>
      <c r="HR466" s="177">
        <v>21</v>
      </c>
      <c r="HS466" s="177">
        <v>21</v>
      </c>
      <c r="HT466" s="177">
        <v>1</v>
      </c>
      <c r="HU466" s="191">
        <v>3150</v>
      </c>
      <c r="HV466" s="191">
        <v>150</v>
      </c>
      <c r="HW466" s="191">
        <v>1000</v>
      </c>
      <c r="HX466" s="191">
        <v>300</v>
      </c>
      <c r="HY466" s="191">
        <v>2430</v>
      </c>
      <c r="HZ466" s="177">
        <v>2</v>
      </c>
      <c r="IA466" s="191">
        <v>60</v>
      </c>
      <c r="IB466" s="191">
        <v>780</v>
      </c>
      <c r="IC466" s="177" t="s">
        <v>116</v>
      </c>
      <c r="IE466" s="164">
        <f>AVERAGE(HR$6:HR466)</f>
        <v>19.898047722342731</v>
      </c>
      <c r="IF466" s="164">
        <f>AVERAGE(HS$6:HS466)</f>
        <v>19.227765726681127</v>
      </c>
      <c r="IG466" s="164">
        <f>AVERAGE(HT$6:HT466)</f>
        <v>1.03470715835141</v>
      </c>
      <c r="IH466" s="167">
        <f>AVERAGE(HU$6:HU466)</f>
        <v>2884.1648590021691</v>
      </c>
      <c r="II466" s="167">
        <f>AVERAGE(HV$6:HV466)</f>
        <v>155.20607375271149</v>
      </c>
      <c r="IJ466" s="167">
        <f>AVERAGE(HW$6:HW466)</f>
        <v>909.65292841648591</v>
      </c>
      <c r="IK466" s="167">
        <f>AVERAGE(HX$6:HX466)</f>
        <v>272.89587852494577</v>
      </c>
      <c r="IL466" s="167">
        <f>AVERAGE(HY$6:HY466)</f>
        <v>2314.7201735357917</v>
      </c>
      <c r="IM466" s="164">
        <f>AVERAGE(HZ$6:HZ466)</f>
        <v>2.3991323210412148</v>
      </c>
      <c r="IN466" s="167">
        <f>AVERAGE(IA$6:IA466)</f>
        <v>71.973969631236443</v>
      </c>
      <c r="IO466" s="167">
        <f>AVERAGE(IB$6:IB466)</f>
        <v>641.41865509761385</v>
      </c>
    </row>
    <row r="467" spans="2:249" x14ac:dyDescent="0.2">
      <c r="B467" s="103">
        <v>462</v>
      </c>
      <c r="C467" s="165">
        <v>16.860623769836288</v>
      </c>
      <c r="D467" s="163">
        <v>0.15</v>
      </c>
      <c r="E467" s="161">
        <v>9</v>
      </c>
      <c r="F467" s="168">
        <v>314</v>
      </c>
      <c r="G467" s="161">
        <v>23</v>
      </c>
      <c r="H467" s="161">
        <v>22</v>
      </c>
      <c r="I467" s="161">
        <v>2</v>
      </c>
      <c r="J467" s="168">
        <v>2640</v>
      </c>
      <c r="K467" s="168">
        <v>240</v>
      </c>
      <c r="L467" s="168">
        <v>1000</v>
      </c>
      <c r="M467" s="168">
        <v>300</v>
      </c>
      <c r="N467" s="168">
        <v>2479</v>
      </c>
      <c r="O467" s="161">
        <v>3</v>
      </c>
      <c r="P467" s="168">
        <v>36</v>
      </c>
      <c r="Q467" s="168">
        <v>197</v>
      </c>
      <c r="R467" s="161" t="s">
        <v>116</v>
      </c>
      <c r="T467" s="169">
        <f>AVERAGE(G$6:G467)</f>
        <v>23.357142857142858</v>
      </c>
      <c r="U467" s="169">
        <f>AVERAGE(H$6:H467)</f>
        <v>20.768398268398268</v>
      </c>
      <c r="V467" s="169">
        <f>AVERAGE(I$6:I467)</f>
        <v>1.3744588744588744</v>
      </c>
      <c r="W467" s="170">
        <f>AVERAGE(J$6:J467)</f>
        <v>2492.2077922077924</v>
      </c>
      <c r="X467" s="170">
        <f>AVERAGE(K$6:K467)</f>
        <v>164.93506493506493</v>
      </c>
      <c r="Y467" s="170">
        <f>AVERAGE(L$6:L467)</f>
        <v>969.69696969696975</v>
      </c>
      <c r="Z467" s="170">
        <f>AVERAGE(M$6:M467)</f>
        <v>290.90909090909093</v>
      </c>
      <c r="AA467" s="170">
        <f>AVERAGE(N$6:N467)</f>
        <v>2406.6861471861471</v>
      </c>
      <c r="AB467" s="169">
        <f>AVERAGE(O$6:O467)</f>
        <v>2.997835497835498</v>
      </c>
      <c r="AC467" s="170">
        <f>AVERAGE(P$6:P467)</f>
        <v>35.974025974025977</v>
      </c>
      <c r="AD467" s="170">
        <f>AVERAGE(Q$6:Q467)</f>
        <v>121.49567099567099</v>
      </c>
      <c r="AY467" s="5"/>
      <c r="AZ467" s="26">
        <v>462</v>
      </c>
      <c r="BA467" s="165">
        <v>17.765133856452657</v>
      </c>
      <c r="BB467" s="176">
        <v>0.2</v>
      </c>
      <c r="BC467" s="161">
        <v>8</v>
      </c>
      <c r="BD467" s="182">
        <v>588</v>
      </c>
      <c r="BE467" s="161">
        <v>22</v>
      </c>
      <c r="BF467" s="161">
        <v>22</v>
      </c>
      <c r="BG467" s="161">
        <v>2</v>
      </c>
      <c r="BH467" s="168">
        <v>3300</v>
      </c>
      <c r="BI467" s="168">
        <v>300</v>
      </c>
      <c r="BJ467" s="168">
        <v>1000</v>
      </c>
      <c r="BK467" s="168">
        <v>300</v>
      </c>
      <c r="BL467" s="168">
        <v>2813</v>
      </c>
      <c r="BM467" s="161">
        <v>4</v>
      </c>
      <c r="BN467" s="168">
        <v>60</v>
      </c>
      <c r="BO467" s="168">
        <v>547</v>
      </c>
      <c r="BP467" s="161" t="s">
        <v>116</v>
      </c>
      <c r="BR467" s="164">
        <f>AVERAGE(BE$6:BE467)</f>
        <v>19.792207792207794</v>
      </c>
      <c r="BS467" s="164">
        <f>AVERAGE(BF$6:BF467)</f>
        <v>18.976190476190474</v>
      </c>
      <c r="BT467" s="164">
        <f>AVERAGE(BG$6:BG467)</f>
        <v>0.7142857142857143</v>
      </c>
      <c r="BU467" s="167">
        <f>AVERAGE(BH$6:BH467)</f>
        <v>2846.4285714285716</v>
      </c>
      <c r="BV467" s="167">
        <f>AVERAGE(BI$6:BI467)</f>
        <v>107.14285714285714</v>
      </c>
      <c r="BW467" s="167">
        <f>AVERAGE(BJ$6:BJ467)</f>
        <v>913.09523809523807</v>
      </c>
      <c r="BX467" s="167">
        <f>AVERAGE(BK$6:BK467)</f>
        <v>273.92857142857144</v>
      </c>
      <c r="BY467" s="167">
        <f>AVERAGE(BL$6:BL467)</f>
        <v>2263.6255411255411</v>
      </c>
      <c r="BZ467" s="164">
        <f>AVERAGE(BM$6:BM467)</f>
        <v>2.2900432900432901</v>
      </c>
      <c r="CA467" s="167">
        <f>AVERAGE(BN$6:BN467)</f>
        <v>34.350649350649348</v>
      </c>
      <c r="CB467" s="167">
        <f>AVERAGE(BO$6:BO467)</f>
        <v>617.15367965367966</v>
      </c>
      <c r="DF467" s="103">
        <v>462</v>
      </c>
      <c r="DG467" s="192">
        <v>5.6338242757376955</v>
      </c>
      <c r="DH467" s="193">
        <v>0.25</v>
      </c>
      <c r="DI467" s="105">
        <v>3</v>
      </c>
      <c r="DJ467" s="194">
        <v>174</v>
      </c>
      <c r="DK467" s="105">
        <v>8</v>
      </c>
      <c r="DL467" s="105">
        <v>8</v>
      </c>
      <c r="DM467" s="105">
        <v>0</v>
      </c>
      <c r="DN467" s="194">
        <v>1440</v>
      </c>
      <c r="DO467" s="194">
        <v>0</v>
      </c>
      <c r="DP467" s="194">
        <v>400</v>
      </c>
      <c r="DQ467" s="194">
        <v>120</v>
      </c>
      <c r="DR467" s="194">
        <v>1319</v>
      </c>
      <c r="DS467" s="105">
        <v>1</v>
      </c>
      <c r="DT467" s="194">
        <v>18</v>
      </c>
      <c r="DU467" s="194">
        <v>139</v>
      </c>
      <c r="DV467" s="105" t="s">
        <v>117</v>
      </c>
      <c r="DX467" s="164">
        <f>AVERAGE(DK$6:DK467)</f>
        <v>10.370129870129871</v>
      </c>
      <c r="DY467" s="164">
        <f>AVERAGE(DL$6:DL467)</f>
        <v>10.370129870129871</v>
      </c>
      <c r="DZ467" s="164">
        <f>AVERAGE(DM$6:DM467)</f>
        <v>0</v>
      </c>
      <c r="EA467" s="167">
        <f>AVERAGE(DN$6:DN467)</f>
        <v>1866.6233766233765</v>
      </c>
      <c r="EB467" s="167">
        <f>AVERAGE(DO$6:DO467)</f>
        <v>0</v>
      </c>
      <c r="EC467" s="167">
        <f>AVERAGE(DP$6:DP467)</f>
        <v>518.50649350649348</v>
      </c>
      <c r="ED467" s="167">
        <f>AVERAGE(DQ$6:DQ467)</f>
        <v>155.55194805194805</v>
      </c>
      <c r="EE467" s="167">
        <f>AVERAGE(DR$6:DR467)</f>
        <v>1650.1753246753246</v>
      </c>
      <c r="EF467" s="164">
        <f>AVERAGE(DS$6:DS467)</f>
        <v>0.87445887445887449</v>
      </c>
      <c r="EG467" s="167">
        <f>AVERAGE(DT$6:DT467)</f>
        <v>15.74025974025974</v>
      </c>
      <c r="EH467" s="167">
        <f>AVERAGE(DU$6:DU467)</f>
        <v>232.1883116883117</v>
      </c>
      <c r="FJ467" s="103">
        <v>462</v>
      </c>
      <c r="FK467" s="165">
        <v>4.9189129938653631</v>
      </c>
      <c r="FL467" s="163">
        <v>0.15</v>
      </c>
      <c r="FM467" s="161">
        <v>3</v>
      </c>
      <c r="FN467" s="168">
        <v>554</v>
      </c>
      <c r="FO467" s="161">
        <v>7</v>
      </c>
      <c r="FP467" s="161">
        <v>7</v>
      </c>
      <c r="FQ467" s="161">
        <v>0</v>
      </c>
      <c r="FR467" s="168">
        <v>1260</v>
      </c>
      <c r="FS467" s="168">
        <v>0</v>
      </c>
      <c r="FT467" s="168">
        <v>350</v>
      </c>
      <c r="FU467" s="168">
        <v>105</v>
      </c>
      <c r="FV467" s="168">
        <v>1634</v>
      </c>
      <c r="FW467" s="161">
        <v>1</v>
      </c>
      <c r="FX467" s="168">
        <v>36</v>
      </c>
      <c r="FY467" s="168">
        <v>-338</v>
      </c>
      <c r="FZ467" s="161" t="s">
        <v>117</v>
      </c>
      <c r="GB467" s="160">
        <f>AVERAGE(FO$6:FO467)</f>
        <v>9.887445887445887</v>
      </c>
      <c r="GC467" s="160">
        <f>AVERAGE(FP$6:FP467)</f>
        <v>9.887445887445887</v>
      </c>
      <c r="GD467" s="160">
        <f>AVERAGE(FQ$6:FQ467)</f>
        <v>0</v>
      </c>
      <c r="GE467" s="166">
        <f>AVERAGE(FR$6:FR467)</f>
        <v>1779.7402597402597</v>
      </c>
      <c r="GF467" s="166">
        <f>AVERAGE(FS$6:FS467)</f>
        <v>0</v>
      </c>
      <c r="GG467" s="166">
        <f>AVERAGE(FT$6:FT467)</f>
        <v>494.37229437229439</v>
      </c>
      <c r="GH467" s="166">
        <f>AVERAGE(FU$6:FU467)</f>
        <v>148.3116883116883</v>
      </c>
      <c r="GI467" s="166">
        <f>AVERAGE(FV$6:FV467)</f>
        <v>1627.8701298701299</v>
      </c>
      <c r="GJ467" s="160">
        <f>AVERAGE(FW$6:FW467)</f>
        <v>0.83982683982683981</v>
      </c>
      <c r="GK467" s="166">
        <f>AVERAGE(FX$6:FX467)</f>
        <v>30.233766233766232</v>
      </c>
      <c r="GL467" s="166">
        <f>AVERAGE(FY$6:FY467)</f>
        <v>182.10389610389609</v>
      </c>
      <c r="HM467" s="98">
        <v>462</v>
      </c>
      <c r="HN467" s="179">
        <v>19.343831352774949</v>
      </c>
      <c r="HO467" s="188">
        <v>0.2</v>
      </c>
      <c r="HP467" s="177">
        <v>3</v>
      </c>
      <c r="HQ467" s="191">
        <v>290</v>
      </c>
      <c r="HR467" s="177">
        <v>18</v>
      </c>
      <c r="HS467" s="177">
        <v>18</v>
      </c>
      <c r="HT467" s="177">
        <v>0</v>
      </c>
      <c r="HU467" s="191">
        <v>2700</v>
      </c>
      <c r="HV467" s="191">
        <v>0</v>
      </c>
      <c r="HW467" s="191">
        <v>900</v>
      </c>
      <c r="HX467" s="191">
        <v>270</v>
      </c>
      <c r="HY467" s="191">
        <v>2085</v>
      </c>
      <c r="HZ467" s="177">
        <v>4</v>
      </c>
      <c r="IA467" s="191">
        <v>120</v>
      </c>
      <c r="IB467" s="191">
        <v>735</v>
      </c>
      <c r="IC467" s="177" t="s">
        <v>117</v>
      </c>
      <c r="IE467" s="164">
        <f>AVERAGE(HR$6:HR467)</f>
        <v>19.893939393939394</v>
      </c>
      <c r="IF467" s="164">
        <f>AVERAGE(HS$6:HS467)</f>
        <v>19.225108225108226</v>
      </c>
      <c r="IG467" s="164">
        <f>AVERAGE(HT$6:HT467)</f>
        <v>1.0324675324675325</v>
      </c>
      <c r="IH467" s="167">
        <f>AVERAGE(HU$6:HU467)</f>
        <v>2883.7662337662337</v>
      </c>
      <c r="II467" s="167">
        <f>AVERAGE(HV$6:HV467)</f>
        <v>154.87012987012986</v>
      </c>
      <c r="IJ467" s="167">
        <f>AVERAGE(HW$6:HW467)</f>
        <v>909.63203463203467</v>
      </c>
      <c r="IK467" s="167">
        <f>AVERAGE(HX$6:HX467)</f>
        <v>272.88961038961037</v>
      </c>
      <c r="IL467" s="167">
        <f>AVERAGE(HY$6:HY467)</f>
        <v>2314.2229437229439</v>
      </c>
      <c r="IM467" s="164">
        <f>AVERAGE(HZ$6:HZ467)</f>
        <v>2.4025974025974026</v>
      </c>
      <c r="IN467" s="167">
        <f>AVERAGE(IA$6:IA467)</f>
        <v>72.077922077922082</v>
      </c>
      <c r="IO467" s="167">
        <f>AVERAGE(IB$6:IB467)</f>
        <v>641.62121212121212</v>
      </c>
    </row>
    <row r="468" spans="2:249" x14ac:dyDescent="0.2">
      <c r="B468" s="103">
        <v>463</v>
      </c>
      <c r="C468" s="165">
        <v>23.763863227571299</v>
      </c>
      <c r="D468" s="163">
        <v>0.2</v>
      </c>
      <c r="E468" s="161">
        <v>9</v>
      </c>
      <c r="F468" s="168">
        <v>173</v>
      </c>
      <c r="G468" s="161">
        <v>28</v>
      </c>
      <c r="H468" s="161">
        <v>22</v>
      </c>
      <c r="I468" s="161">
        <v>2</v>
      </c>
      <c r="J468" s="168">
        <v>2640</v>
      </c>
      <c r="K468" s="168">
        <v>240</v>
      </c>
      <c r="L468" s="168">
        <v>1000</v>
      </c>
      <c r="M468" s="168">
        <v>300</v>
      </c>
      <c r="N468" s="168">
        <v>2338</v>
      </c>
      <c r="O468" s="161">
        <v>5</v>
      </c>
      <c r="P468" s="168">
        <v>60</v>
      </c>
      <c r="Q468" s="168">
        <v>362</v>
      </c>
      <c r="R468" s="161" t="s">
        <v>116</v>
      </c>
      <c r="T468" s="169">
        <f>AVERAGE(G$6:G468)</f>
        <v>23.367170626349893</v>
      </c>
      <c r="U468" s="169">
        <f>AVERAGE(H$6:H468)</f>
        <v>20.771058315334773</v>
      </c>
      <c r="V468" s="169">
        <f>AVERAGE(I$6:I468)</f>
        <v>1.3758099352051836</v>
      </c>
      <c r="W468" s="170">
        <f>AVERAGE(J$6:J468)</f>
        <v>2492.526997840173</v>
      </c>
      <c r="X468" s="170">
        <f>AVERAGE(K$6:K468)</f>
        <v>165.09719222462203</v>
      </c>
      <c r="Y468" s="170">
        <f>AVERAGE(L$6:L468)</f>
        <v>969.76241900647949</v>
      </c>
      <c r="Z468" s="170">
        <f>AVERAGE(M$6:M468)</f>
        <v>290.92872570194385</v>
      </c>
      <c r="AA468" s="170">
        <f>AVERAGE(N$6:N468)</f>
        <v>2406.5377969762417</v>
      </c>
      <c r="AB468" s="169">
        <f>AVERAGE(O$6:O468)</f>
        <v>3.002159827213823</v>
      </c>
      <c r="AC468" s="170">
        <f>AVERAGE(P$6:P468)</f>
        <v>36.025917926565874</v>
      </c>
      <c r="AD468" s="170">
        <f>AVERAGE(Q$6:Q468)</f>
        <v>122.01511879049676</v>
      </c>
      <c r="AY468" s="5"/>
      <c r="AZ468" s="26">
        <v>463</v>
      </c>
      <c r="BA468" s="165">
        <v>18.620709665842352</v>
      </c>
      <c r="BB468" s="176">
        <v>0.1</v>
      </c>
      <c r="BC468" s="161">
        <v>3</v>
      </c>
      <c r="BD468" s="182">
        <v>166</v>
      </c>
      <c r="BE468" s="161">
        <v>20</v>
      </c>
      <c r="BF468" s="161">
        <v>20</v>
      </c>
      <c r="BG468" s="161">
        <v>0</v>
      </c>
      <c r="BH468" s="168">
        <v>3000</v>
      </c>
      <c r="BI468" s="168">
        <v>0</v>
      </c>
      <c r="BJ468" s="168">
        <v>1000</v>
      </c>
      <c r="BK468" s="168">
        <v>300</v>
      </c>
      <c r="BL468" s="168">
        <v>2091</v>
      </c>
      <c r="BM468" s="161">
        <v>2</v>
      </c>
      <c r="BN468" s="168">
        <v>30</v>
      </c>
      <c r="BO468" s="168">
        <v>939</v>
      </c>
      <c r="BP468" s="161" t="s">
        <v>116</v>
      </c>
      <c r="BR468" s="164">
        <f>AVERAGE(BE$6:BE468)</f>
        <v>19.792656587473001</v>
      </c>
      <c r="BS468" s="164">
        <f>AVERAGE(BF$6:BF468)</f>
        <v>18.978401727861772</v>
      </c>
      <c r="BT468" s="164">
        <f>AVERAGE(BG$6:BG468)</f>
        <v>0.71274298056155505</v>
      </c>
      <c r="BU468" s="167">
        <f>AVERAGE(BH$6:BH468)</f>
        <v>2846.7602591792656</v>
      </c>
      <c r="BV468" s="167">
        <f>AVERAGE(BI$6:BI468)</f>
        <v>106.91144708423326</v>
      </c>
      <c r="BW468" s="167">
        <f>AVERAGE(BJ$6:BJ468)</f>
        <v>913.28293736501075</v>
      </c>
      <c r="BX468" s="167">
        <f>AVERAGE(BK$6:BK468)</f>
        <v>273.98488120950321</v>
      </c>
      <c r="BY468" s="167">
        <f>AVERAGE(BL$6:BL468)</f>
        <v>2263.2526997840173</v>
      </c>
      <c r="BZ468" s="164">
        <f>AVERAGE(BM$6:BM468)</f>
        <v>2.289416846652268</v>
      </c>
      <c r="CA468" s="167">
        <f>AVERAGE(BN$6:BN468)</f>
        <v>34.341252699784015</v>
      </c>
      <c r="CB468" s="167">
        <f>AVERAGE(BO$6:BO468)</f>
        <v>617.84881209503237</v>
      </c>
      <c r="DF468" s="103">
        <v>463</v>
      </c>
      <c r="DG468" s="192">
        <v>6.5564476743921061</v>
      </c>
      <c r="DH468" s="193">
        <v>0.1</v>
      </c>
      <c r="DI468" s="105">
        <v>9</v>
      </c>
      <c r="DJ468" s="194">
        <v>393</v>
      </c>
      <c r="DK468" s="105">
        <v>15</v>
      </c>
      <c r="DL468" s="105">
        <v>15</v>
      </c>
      <c r="DM468" s="105">
        <v>0</v>
      </c>
      <c r="DN468" s="194">
        <v>2700</v>
      </c>
      <c r="DO468" s="194">
        <v>0</v>
      </c>
      <c r="DP468" s="194">
        <v>750</v>
      </c>
      <c r="DQ468" s="194">
        <v>225</v>
      </c>
      <c r="DR468" s="194">
        <v>1993</v>
      </c>
      <c r="DS468" s="105">
        <v>1</v>
      </c>
      <c r="DT468" s="194">
        <v>18</v>
      </c>
      <c r="DU468" s="194">
        <v>725</v>
      </c>
      <c r="DV468" s="105" t="s">
        <v>117</v>
      </c>
      <c r="DX468" s="164">
        <f>AVERAGE(DK$6:DK468)</f>
        <v>10.38012958963283</v>
      </c>
      <c r="DY468" s="164">
        <f>AVERAGE(DL$6:DL468)</f>
        <v>10.38012958963283</v>
      </c>
      <c r="DZ468" s="164">
        <f>AVERAGE(DM$6:DM468)</f>
        <v>0</v>
      </c>
      <c r="EA468" s="167">
        <f>AVERAGE(DN$6:DN468)</f>
        <v>1868.4233261339093</v>
      </c>
      <c r="EB468" s="167">
        <f>AVERAGE(DO$6:DO468)</f>
        <v>0</v>
      </c>
      <c r="EC468" s="167">
        <f>AVERAGE(DP$6:DP468)</f>
        <v>519.00647948164146</v>
      </c>
      <c r="ED468" s="167">
        <f>AVERAGE(DQ$6:DQ468)</f>
        <v>155.70194384449243</v>
      </c>
      <c r="EE468" s="167">
        <f>AVERAGE(DR$6:DR468)</f>
        <v>1650.915766738661</v>
      </c>
      <c r="EF468" s="164">
        <f>AVERAGE(DS$6:DS468)</f>
        <v>0.87473002159827218</v>
      </c>
      <c r="EG468" s="167">
        <f>AVERAGE(DT$6:DT468)</f>
        <v>15.745140388768899</v>
      </c>
      <c r="EH468" s="167">
        <f>AVERAGE(DU$6:DU468)</f>
        <v>233.25269978401727</v>
      </c>
      <c r="FJ468" s="103">
        <v>463</v>
      </c>
      <c r="FK468" s="165">
        <v>6.971175422202208</v>
      </c>
      <c r="FL468" s="163">
        <v>0.2</v>
      </c>
      <c r="FM468" s="161">
        <v>9</v>
      </c>
      <c r="FN468" s="168">
        <v>466</v>
      </c>
      <c r="FO468" s="161">
        <v>15</v>
      </c>
      <c r="FP468" s="161">
        <v>15</v>
      </c>
      <c r="FQ468" s="161">
        <v>0</v>
      </c>
      <c r="FR468" s="168">
        <v>2700</v>
      </c>
      <c r="FS468" s="168">
        <v>0</v>
      </c>
      <c r="FT468" s="168">
        <v>750</v>
      </c>
      <c r="FU468" s="168">
        <v>225</v>
      </c>
      <c r="FV468" s="168">
        <v>2066</v>
      </c>
      <c r="FW468" s="161">
        <v>1</v>
      </c>
      <c r="FX468" s="168">
        <v>36</v>
      </c>
      <c r="FY468" s="168">
        <v>670</v>
      </c>
      <c r="FZ468" s="161" t="s">
        <v>117</v>
      </c>
      <c r="GB468" s="160">
        <f>AVERAGE(FO$6:FO468)</f>
        <v>9.8984881209503239</v>
      </c>
      <c r="GC468" s="160">
        <f>AVERAGE(FP$6:FP468)</f>
        <v>9.8984881209503239</v>
      </c>
      <c r="GD468" s="160">
        <f>AVERAGE(FQ$6:FQ468)</f>
        <v>0</v>
      </c>
      <c r="GE468" s="166">
        <f>AVERAGE(FR$6:FR468)</f>
        <v>1781.7278617710583</v>
      </c>
      <c r="GF468" s="166">
        <f>AVERAGE(FS$6:FS468)</f>
        <v>0</v>
      </c>
      <c r="GG468" s="166">
        <f>AVERAGE(FT$6:FT468)</f>
        <v>494.92440604751619</v>
      </c>
      <c r="GH468" s="166">
        <f>AVERAGE(FU$6:FU468)</f>
        <v>148.47732181425485</v>
      </c>
      <c r="GI468" s="166">
        <f>AVERAGE(FV$6:FV468)</f>
        <v>1628.8164146868251</v>
      </c>
      <c r="GJ468" s="160">
        <f>AVERAGE(FW$6:FW468)</f>
        <v>0.84017278617710578</v>
      </c>
      <c r="GK468" s="166">
        <f>AVERAGE(FX$6:FX468)</f>
        <v>30.246220302375811</v>
      </c>
      <c r="GL468" s="166">
        <f>AVERAGE(FY$6:FY468)</f>
        <v>183.15766738660906</v>
      </c>
      <c r="HM468" s="98">
        <v>463</v>
      </c>
      <c r="HN468" s="179">
        <v>19.834782687675748</v>
      </c>
      <c r="HO468" s="188">
        <v>0.2</v>
      </c>
      <c r="HP468" s="177">
        <v>9</v>
      </c>
      <c r="HQ468" s="191">
        <v>508</v>
      </c>
      <c r="HR468" s="177">
        <v>25</v>
      </c>
      <c r="HS468" s="177">
        <v>23</v>
      </c>
      <c r="HT468" s="177">
        <v>3</v>
      </c>
      <c r="HU468" s="191">
        <v>3450</v>
      </c>
      <c r="HV468" s="191">
        <v>450</v>
      </c>
      <c r="HW468" s="191">
        <v>1000</v>
      </c>
      <c r="HX468" s="191">
        <v>300</v>
      </c>
      <c r="HY468" s="191">
        <v>2883</v>
      </c>
      <c r="HZ468" s="177">
        <v>4</v>
      </c>
      <c r="IA468" s="191">
        <v>120</v>
      </c>
      <c r="IB468" s="191">
        <v>687</v>
      </c>
      <c r="IC468" s="177" t="s">
        <v>116</v>
      </c>
      <c r="IE468" s="164">
        <f>AVERAGE(HR$6:HR468)</f>
        <v>19.904967602591793</v>
      </c>
      <c r="IF468" s="164">
        <f>AVERAGE(HS$6:HS468)</f>
        <v>19.233261339092873</v>
      </c>
      <c r="IG468" s="164">
        <f>AVERAGE(HT$6:HT468)</f>
        <v>1.0367170626349893</v>
      </c>
      <c r="IH468" s="167">
        <f>AVERAGE(HU$6:HU468)</f>
        <v>2884.9892008639308</v>
      </c>
      <c r="II468" s="167">
        <f>AVERAGE(HV$6:HV468)</f>
        <v>155.50755939524839</v>
      </c>
      <c r="IJ468" s="167">
        <f>AVERAGE(HW$6:HW468)</f>
        <v>909.82721382289412</v>
      </c>
      <c r="IK468" s="167">
        <f>AVERAGE(HX$6:HX468)</f>
        <v>272.94816414686824</v>
      </c>
      <c r="IL468" s="167">
        <f>AVERAGE(HY$6:HY468)</f>
        <v>2315.4514038876891</v>
      </c>
      <c r="IM468" s="164">
        <f>AVERAGE(HZ$6:HZ468)</f>
        <v>2.4060475161987043</v>
      </c>
      <c r="IN468" s="167">
        <f>AVERAGE(IA$6:IA468)</f>
        <v>72.181425485961128</v>
      </c>
      <c r="IO468" s="167">
        <f>AVERAGE(IB$6:IB468)</f>
        <v>641.71922246220299</v>
      </c>
    </row>
    <row r="469" spans="2:249" x14ac:dyDescent="0.2">
      <c r="B469" s="103">
        <v>464</v>
      </c>
      <c r="C469" s="165">
        <v>27.582465375415413</v>
      </c>
      <c r="D469" s="163">
        <v>0.05</v>
      </c>
      <c r="E469" s="161">
        <v>4</v>
      </c>
      <c r="F469" s="168">
        <v>457</v>
      </c>
      <c r="G469" s="161">
        <v>31</v>
      </c>
      <c r="H469" s="161">
        <v>22</v>
      </c>
      <c r="I469" s="161">
        <v>2</v>
      </c>
      <c r="J469" s="168">
        <v>2640</v>
      </c>
      <c r="K469" s="168">
        <v>240</v>
      </c>
      <c r="L469" s="168">
        <v>1000</v>
      </c>
      <c r="M469" s="168">
        <v>300</v>
      </c>
      <c r="N469" s="168">
        <v>2622</v>
      </c>
      <c r="O469" s="161">
        <v>1</v>
      </c>
      <c r="P469" s="168">
        <v>12</v>
      </c>
      <c r="Q469" s="168">
        <v>30</v>
      </c>
      <c r="R469" s="161" t="s">
        <v>116</v>
      </c>
      <c r="T469" s="169">
        <f>AVERAGE(G$6:G469)</f>
        <v>23.383620689655171</v>
      </c>
      <c r="U469" s="169">
        <f>AVERAGE(H$6:H469)</f>
        <v>20.773706896551722</v>
      </c>
      <c r="V469" s="169">
        <f>AVERAGE(I$6:I469)</f>
        <v>1.3771551724137931</v>
      </c>
      <c r="W469" s="170">
        <f>AVERAGE(J$6:J469)</f>
        <v>2492.844827586207</v>
      </c>
      <c r="X469" s="170">
        <f>AVERAGE(K$6:K469)</f>
        <v>165.25862068965517</v>
      </c>
      <c r="Y469" s="170">
        <f>AVERAGE(L$6:L469)</f>
        <v>969.82758620689651</v>
      </c>
      <c r="Z469" s="170">
        <f>AVERAGE(M$6:M469)</f>
        <v>290.94827586206895</v>
      </c>
      <c r="AA469" s="170">
        <f>AVERAGE(N$6:N469)</f>
        <v>2407.0021551724139</v>
      </c>
      <c r="AB469" s="169">
        <f>AVERAGE(O$6:O469)</f>
        <v>2.9978448275862069</v>
      </c>
      <c r="AC469" s="170">
        <f>AVERAGE(P$6:P469)</f>
        <v>35.974137931034484</v>
      </c>
      <c r="AD469" s="170">
        <f>AVERAGE(Q$6:Q469)</f>
        <v>121.81681034482759</v>
      </c>
      <c r="AY469" s="5"/>
      <c r="AZ469" s="26">
        <v>464</v>
      </c>
      <c r="BA469" s="165">
        <v>18.388126363958115</v>
      </c>
      <c r="BB469" s="176">
        <v>0.05</v>
      </c>
      <c r="BC469" s="161">
        <v>7</v>
      </c>
      <c r="BD469" s="182">
        <v>365</v>
      </c>
      <c r="BE469" s="161">
        <v>24</v>
      </c>
      <c r="BF469" s="161">
        <v>22</v>
      </c>
      <c r="BG469" s="161">
        <v>2</v>
      </c>
      <c r="BH469" s="168">
        <v>3300</v>
      </c>
      <c r="BI469" s="168">
        <v>300</v>
      </c>
      <c r="BJ469" s="168">
        <v>1000</v>
      </c>
      <c r="BK469" s="168">
        <v>300</v>
      </c>
      <c r="BL469" s="168">
        <v>2590</v>
      </c>
      <c r="BM469" s="161">
        <v>1</v>
      </c>
      <c r="BN469" s="168">
        <v>15</v>
      </c>
      <c r="BO469" s="168">
        <v>725</v>
      </c>
      <c r="BP469" s="161" t="s">
        <v>116</v>
      </c>
      <c r="BR469" s="164">
        <f>AVERAGE(BE$6:BE469)</f>
        <v>19.801724137931036</v>
      </c>
      <c r="BS469" s="164">
        <f>AVERAGE(BF$6:BF469)</f>
        <v>18.984913793103448</v>
      </c>
      <c r="BT469" s="164">
        <f>AVERAGE(BG$6:BG469)</f>
        <v>0.71551724137931039</v>
      </c>
      <c r="BU469" s="167">
        <f>AVERAGE(BH$6:BH469)</f>
        <v>2847.7370689655172</v>
      </c>
      <c r="BV469" s="167">
        <f>AVERAGE(BI$6:BI469)</f>
        <v>107.32758620689656</v>
      </c>
      <c r="BW469" s="167">
        <f>AVERAGE(BJ$6:BJ469)</f>
        <v>913.46982758620686</v>
      </c>
      <c r="BX469" s="167">
        <f>AVERAGE(BK$6:BK469)</f>
        <v>274.04094827586209</v>
      </c>
      <c r="BY469" s="167">
        <f>AVERAGE(BL$6:BL469)</f>
        <v>2263.9568965517242</v>
      </c>
      <c r="BZ469" s="164">
        <f>AVERAGE(BM$6:BM469)</f>
        <v>2.2866379310344827</v>
      </c>
      <c r="CA469" s="167">
        <f>AVERAGE(BN$6:BN469)</f>
        <v>34.299568965517238</v>
      </c>
      <c r="CB469" s="167">
        <f>AVERAGE(BO$6:BO469)</f>
        <v>618.07974137931035</v>
      </c>
      <c r="DF469" s="103">
        <v>464</v>
      </c>
      <c r="DG469" s="192">
        <v>6.8589515945561015</v>
      </c>
      <c r="DH469" s="193">
        <v>0.25</v>
      </c>
      <c r="DI469" s="105">
        <v>7</v>
      </c>
      <c r="DJ469" s="194">
        <v>567</v>
      </c>
      <c r="DK469" s="105">
        <v>12</v>
      </c>
      <c r="DL469" s="105">
        <v>12</v>
      </c>
      <c r="DM469" s="105">
        <v>0</v>
      </c>
      <c r="DN469" s="194">
        <v>2160</v>
      </c>
      <c r="DO469" s="194">
        <v>0</v>
      </c>
      <c r="DP469" s="194">
        <v>600</v>
      </c>
      <c r="DQ469" s="194">
        <v>180</v>
      </c>
      <c r="DR469" s="194">
        <v>1972</v>
      </c>
      <c r="DS469" s="105">
        <v>2</v>
      </c>
      <c r="DT469" s="194">
        <v>36</v>
      </c>
      <c r="DU469" s="194">
        <v>224</v>
      </c>
      <c r="DV469" s="105" t="s">
        <v>117</v>
      </c>
      <c r="DX469" s="164">
        <f>AVERAGE(DK$6:DK469)</f>
        <v>10.383620689655173</v>
      </c>
      <c r="DY469" s="164">
        <f>AVERAGE(DL$6:DL469)</f>
        <v>10.383620689655173</v>
      </c>
      <c r="DZ469" s="164">
        <f>AVERAGE(DM$6:DM469)</f>
        <v>0</v>
      </c>
      <c r="EA469" s="167">
        <f>AVERAGE(DN$6:DN469)</f>
        <v>1869.0517241379309</v>
      </c>
      <c r="EB469" s="167">
        <f>AVERAGE(DO$6:DO469)</f>
        <v>0</v>
      </c>
      <c r="EC469" s="167">
        <f>AVERAGE(DP$6:DP469)</f>
        <v>519.18103448275861</v>
      </c>
      <c r="ED469" s="167">
        <f>AVERAGE(DQ$6:DQ469)</f>
        <v>155.75431034482759</v>
      </c>
      <c r="EE469" s="167">
        <f>AVERAGE(DR$6:DR469)</f>
        <v>1651.6077586206898</v>
      </c>
      <c r="EF469" s="164">
        <f>AVERAGE(DS$6:DS469)</f>
        <v>0.87715517241379315</v>
      </c>
      <c r="EG469" s="167">
        <f>AVERAGE(DT$6:DT469)</f>
        <v>15.788793103448276</v>
      </c>
      <c r="EH469" s="167">
        <f>AVERAGE(DU$6:DU469)</f>
        <v>233.23275862068965</v>
      </c>
      <c r="FJ469" s="103">
        <v>464</v>
      </c>
      <c r="FK469" s="165">
        <v>5.9566102589853802</v>
      </c>
      <c r="FL469" s="163">
        <v>0.1</v>
      </c>
      <c r="FM469" s="161">
        <v>8</v>
      </c>
      <c r="FN469" s="168">
        <v>542</v>
      </c>
      <c r="FO469" s="161">
        <v>13</v>
      </c>
      <c r="FP469" s="161">
        <v>13</v>
      </c>
      <c r="FQ469" s="161">
        <v>0</v>
      </c>
      <c r="FR469" s="168">
        <v>2340</v>
      </c>
      <c r="FS469" s="168">
        <v>0</v>
      </c>
      <c r="FT469" s="168">
        <v>650</v>
      </c>
      <c r="FU469" s="168">
        <v>195</v>
      </c>
      <c r="FV469" s="168">
        <v>2012</v>
      </c>
      <c r="FW469" s="161">
        <v>1</v>
      </c>
      <c r="FX469" s="168">
        <v>36</v>
      </c>
      <c r="FY469" s="168">
        <v>364</v>
      </c>
      <c r="FZ469" s="161" t="s">
        <v>117</v>
      </c>
      <c r="GB469" s="160">
        <f>AVERAGE(FO$6:FO469)</f>
        <v>9.9051724137931032</v>
      </c>
      <c r="GC469" s="160">
        <f>AVERAGE(FP$6:FP469)</f>
        <v>9.9051724137931032</v>
      </c>
      <c r="GD469" s="160">
        <f>AVERAGE(FQ$6:FQ469)</f>
        <v>0</v>
      </c>
      <c r="GE469" s="166">
        <f>AVERAGE(FR$6:FR469)</f>
        <v>1782.9310344827586</v>
      </c>
      <c r="GF469" s="166">
        <f>AVERAGE(FS$6:FS469)</f>
        <v>0</v>
      </c>
      <c r="GG469" s="166">
        <f>AVERAGE(FT$6:FT469)</f>
        <v>495.25862068965517</v>
      </c>
      <c r="GH469" s="166">
        <f>AVERAGE(FU$6:FU469)</f>
        <v>148.57758620689654</v>
      </c>
      <c r="GI469" s="166">
        <f>AVERAGE(FV$6:FV469)</f>
        <v>1629.6422413793102</v>
      </c>
      <c r="GJ469" s="160">
        <f>AVERAGE(FW$6:FW469)</f>
        <v>0.84051724137931039</v>
      </c>
      <c r="GK469" s="166">
        <f>AVERAGE(FX$6:FX469)</f>
        <v>30.258620689655171</v>
      </c>
      <c r="GL469" s="166">
        <f>AVERAGE(FY$6:FY469)</f>
        <v>183.54741379310346</v>
      </c>
      <c r="HM469" s="98">
        <v>464</v>
      </c>
      <c r="HN469" s="179">
        <v>14.131571555579693</v>
      </c>
      <c r="HO469" s="188">
        <v>0.05</v>
      </c>
      <c r="HP469" s="177">
        <v>0</v>
      </c>
      <c r="HQ469" s="191">
        <v>317</v>
      </c>
      <c r="HR469" s="177">
        <v>13</v>
      </c>
      <c r="HS469" s="177">
        <v>13</v>
      </c>
      <c r="HT469" s="177">
        <v>0</v>
      </c>
      <c r="HU469" s="191">
        <v>1950</v>
      </c>
      <c r="HV469" s="191">
        <v>0</v>
      </c>
      <c r="HW469" s="191">
        <v>650</v>
      </c>
      <c r="HX469" s="191">
        <v>195</v>
      </c>
      <c r="HY469" s="191">
        <v>1787</v>
      </c>
      <c r="HZ469" s="177">
        <v>1</v>
      </c>
      <c r="IA469" s="191">
        <v>30</v>
      </c>
      <c r="IB469" s="191">
        <v>193</v>
      </c>
      <c r="IC469" s="177" t="s">
        <v>117</v>
      </c>
      <c r="IE469" s="164">
        <f>AVERAGE(HR$6:HR469)</f>
        <v>19.890086206896552</v>
      </c>
      <c r="IF469" s="164">
        <f>AVERAGE(HS$6:HS469)</f>
        <v>19.219827586206897</v>
      </c>
      <c r="IG469" s="164">
        <f>AVERAGE(HT$6:HT469)</f>
        <v>1.0344827586206897</v>
      </c>
      <c r="IH469" s="167">
        <f>AVERAGE(HU$6:HU469)</f>
        <v>2882.9741379310344</v>
      </c>
      <c r="II469" s="167">
        <f>AVERAGE(HV$6:HV469)</f>
        <v>155.17241379310346</v>
      </c>
      <c r="IJ469" s="167">
        <f>AVERAGE(HW$6:HW469)</f>
        <v>909.26724137931035</v>
      </c>
      <c r="IK469" s="167">
        <f>AVERAGE(HX$6:HX469)</f>
        <v>272.78017241379308</v>
      </c>
      <c r="IL469" s="167">
        <f>AVERAGE(HY$6:HY469)</f>
        <v>2314.3125</v>
      </c>
      <c r="IM469" s="164">
        <f>AVERAGE(HZ$6:HZ469)</f>
        <v>2.4030172413793105</v>
      </c>
      <c r="IN469" s="167">
        <f>AVERAGE(IA$6:IA469)</f>
        <v>72.090517241379317</v>
      </c>
      <c r="IO469" s="167">
        <f>AVERAGE(IB$6:IB469)</f>
        <v>640.75215517241384</v>
      </c>
    </row>
    <row r="470" spans="2:249" x14ac:dyDescent="0.2">
      <c r="B470" s="103">
        <v>465</v>
      </c>
      <c r="C470" s="165">
        <v>27.177250899835155</v>
      </c>
      <c r="D470" s="163">
        <v>0.1</v>
      </c>
      <c r="E470" s="161">
        <v>8</v>
      </c>
      <c r="F470" s="168">
        <v>485</v>
      </c>
      <c r="G470" s="161">
        <v>32</v>
      </c>
      <c r="H470" s="161">
        <v>22</v>
      </c>
      <c r="I470" s="161">
        <v>2</v>
      </c>
      <c r="J470" s="168">
        <v>2640</v>
      </c>
      <c r="K470" s="168">
        <v>240</v>
      </c>
      <c r="L470" s="168">
        <v>1000</v>
      </c>
      <c r="M470" s="168">
        <v>300</v>
      </c>
      <c r="N470" s="168">
        <v>2650</v>
      </c>
      <c r="O470" s="161">
        <v>3</v>
      </c>
      <c r="P470" s="168">
        <v>36</v>
      </c>
      <c r="Q470" s="168">
        <v>26</v>
      </c>
      <c r="R470" s="161" t="s">
        <v>116</v>
      </c>
      <c r="T470" s="169">
        <f>AVERAGE(G$6:G470)</f>
        <v>23.402150537634409</v>
      </c>
      <c r="U470" s="169">
        <f>AVERAGE(H$6:H470)</f>
        <v>20.776344086021506</v>
      </c>
      <c r="V470" s="169">
        <f>AVERAGE(I$6:I470)</f>
        <v>1.3784946236559139</v>
      </c>
      <c r="W470" s="170">
        <f>AVERAGE(J$6:J470)</f>
        <v>2493.1612903225805</v>
      </c>
      <c r="X470" s="170">
        <f>AVERAGE(K$6:K470)</f>
        <v>165.41935483870967</v>
      </c>
      <c r="Y470" s="170">
        <f>AVERAGE(L$6:L470)</f>
        <v>969.89247311827955</v>
      </c>
      <c r="Z470" s="170">
        <f>AVERAGE(M$6:M470)</f>
        <v>290.96774193548384</v>
      </c>
      <c r="AA470" s="170">
        <f>AVERAGE(N$6:N470)</f>
        <v>2407.5247311827957</v>
      </c>
      <c r="AB470" s="169">
        <f>AVERAGE(O$6:O470)</f>
        <v>2.9978494623655916</v>
      </c>
      <c r="AC470" s="170">
        <f>AVERAGE(P$6:P470)</f>
        <v>35.974193548387099</v>
      </c>
      <c r="AD470" s="170">
        <f>AVERAGE(Q$6:Q470)</f>
        <v>121.61075268817204</v>
      </c>
      <c r="AY470" s="5"/>
      <c r="AZ470" s="26">
        <v>465</v>
      </c>
      <c r="BA470" s="165">
        <v>20.767056082365851</v>
      </c>
      <c r="BB470" s="176">
        <v>0.05</v>
      </c>
      <c r="BC470" s="161">
        <v>5</v>
      </c>
      <c r="BD470" s="182">
        <v>396</v>
      </c>
      <c r="BE470" s="161">
        <v>25</v>
      </c>
      <c r="BF470" s="161">
        <v>22</v>
      </c>
      <c r="BG470" s="161">
        <v>2</v>
      </c>
      <c r="BH470" s="168">
        <v>3300</v>
      </c>
      <c r="BI470" s="168">
        <v>300</v>
      </c>
      <c r="BJ470" s="168">
        <v>1000</v>
      </c>
      <c r="BK470" s="168">
        <v>300</v>
      </c>
      <c r="BL470" s="168">
        <v>2621</v>
      </c>
      <c r="BM470" s="161">
        <v>1</v>
      </c>
      <c r="BN470" s="168">
        <v>15</v>
      </c>
      <c r="BO470" s="168">
        <v>694</v>
      </c>
      <c r="BP470" s="161" t="s">
        <v>116</v>
      </c>
      <c r="BR470" s="164">
        <f>AVERAGE(BE$6:BE470)</f>
        <v>19.812903225806451</v>
      </c>
      <c r="BS470" s="164">
        <f>AVERAGE(BF$6:BF470)</f>
        <v>18.991397849462366</v>
      </c>
      <c r="BT470" s="164">
        <f>AVERAGE(BG$6:BG470)</f>
        <v>0.7182795698924731</v>
      </c>
      <c r="BU470" s="167">
        <f>AVERAGE(BH$6:BH470)</f>
        <v>2848.7096774193546</v>
      </c>
      <c r="BV470" s="167">
        <f>AVERAGE(BI$6:BI470)</f>
        <v>107.74193548387096</v>
      </c>
      <c r="BW470" s="167">
        <f>AVERAGE(BJ$6:BJ470)</f>
        <v>913.6559139784946</v>
      </c>
      <c r="BX470" s="167">
        <f>AVERAGE(BK$6:BK470)</f>
        <v>274.09677419354841</v>
      </c>
      <c r="BY470" s="167">
        <f>AVERAGE(BL$6:BL470)</f>
        <v>2264.7247311827955</v>
      </c>
      <c r="BZ470" s="164">
        <f>AVERAGE(BM$6:BM470)</f>
        <v>2.2838709677419353</v>
      </c>
      <c r="CA470" s="167">
        <f>AVERAGE(BN$6:BN470)</f>
        <v>34.258064516129032</v>
      </c>
      <c r="CB470" s="167">
        <f>AVERAGE(BO$6:BO470)</f>
        <v>618.24301075268818</v>
      </c>
      <c r="DF470" s="103">
        <v>465</v>
      </c>
      <c r="DG470" s="192">
        <v>7.4789679537279872</v>
      </c>
      <c r="DH470" s="193">
        <v>0.05</v>
      </c>
      <c r="DI470" s="105">
        <v>0</v>
      </c>
      <c r="DJ470" s="194">
        <v>560</v>
      </c>
      <c r="DK470" s="105">
        <v>7</v>
      </c>
      <c r="DL470" s="105">
        <v>7</v>
      </c>
      <c r="DM470" s="105">
        <v>0</v>
      </c>
      <c r="DN470" s="194">
        <v>1260</v>
      </c>
      <c r="DO470" s="194">
        <v>0</v>
      </c>
      <c r="DP470" s="194">
        <v>350</v>
      </c>
      <c r="DQ470" s="194">
        <v>105</v>
      </c>
      <c r="DR470" s="194">
        <v>1640</v>
      </c>
      <c r="DS470" s="105">
        <v>0</v>
      </c>
      <c r="DT470" s="194">
        <v>0</v>
      </c>
      <c r="DU470" s="194">
        <v>-380</v>
      </c>
      <c r="DV470" s="105" t="s">
        <v>117</v>
      </c>
      <c r="DX470" s="164">
        <f>AVERAGE(DK$6:DK470)</f>
        <v>10.376344086021506</v>
      </c>
      <c r="DY470" s="164">
        <f>AVERAGE(DL$6:DL470)</f>
        <v>10.376344086021506</v>
      </c>
      <c r="DZ470" s="164">
        <f>AVERAGE(DM$6:DM470)</f>
        <v>0</v>
      </c>
      <c r="EA470" s="167">
        <f>AVERAGE(DN$6:DN470)</f>
        <v>1867.741935483871</v>
      </c>
      <c r="EB470" s="167">
        <f>AVERAGE(DO$6:DO470)</f>
        <v>0</v>
      </c>
      <c r="EC470" s="167">
        <f>AVERAGE(DP$6:DP470)</f>
        <v>518.81720430107532</v>
      </c>
      <c r="ED470" s="167">
        <f>AVERAGE(DQ$6:DQ470)</f>
        <v>155.64516129032259</v>
      </c>
      <c r="EE470" s="167">
        <f>AVERAGE(DR$6:DR470)</f>
        <v>1651.5827956989247</v>
      </c>
      <c r="EF470" s="164">
        <f>AVERAGE(DS$6:DS470)</f>
        <v>0.87526881720430105</v>
      </c>
      <c r="EG470" s="167">
        <f>AVERAGE(DT$6:DT470)</f>
        <v>15.754838709677419</v>
      </c>
      <c r="EH470" s="167">
        <f>AVERAGE(DU$6:DU470)</f>
        <v>231.91397849462365</v>
      </c>
      <c r="FJ470" s="103">
        <v>465</v>
      </c>
      <c r="FK470" s="165">
        <v>7.5031414807324097</v>
      </c>
      <c r="FL470" s="163">
        <v>0.2</v>
      </c>
      <c r="FM470" s="161">
        <v>3</v>
      </c>
      <c r="FN470" s="168">
        <v>167</v>
      </c>
      <c r="FO470" s="161">
        <v>9</v>
      </c>
      <c r="FP470" s="161">
        <v>9</v>
      </c>
      <c r="FQ470" s="161">
        <v>0</v>
      </c>
      <c r="FR470" s="168">
        <v>1620</v>
      </c>
      <c r="FS470" s="168">
        <v>0</v>
      </c>
      <c r="FT470" s="168">
        <v>450</v>
      </c>
      <c r="FU470" s="168">
        <v>135</v>
      </c>
      <c r="FV470" s="168">
        <v>1377</v>
      </c>
      <c r="FW470" s="161">
        <v>2</v>
      </c>
      <c r="FX470" s="168">
        <v>72</v>
      </c>
      <c r="FY470" s="168">
        <v>315</v>
      </c>
      <c r="FZ470" s="161" t="s">
        <v>117</v>
      </c>
      <c r="GB470" s="160">
        <f>AVERAGE(FO$6:FO470)</f>
        <v>9.9032258064516121</v>
      </c>
      <c r="GC470" s="160">
        <f>AVERAGE(FP$6:FP470)</f>
        <v>9.9032258064516121</v>
      </c>
      <c r="GD470" s="160">
        <f>AVERAGE(FQ$6:FQ470)</f>
        <v>0</v>
      </c>
      <c r="GE470" s="166">
        <f>AVERAGE(FR$6:FR470)</f>
        <v>1782.5806451612902</v>
      </c>
      <c r="GF470" s="166">
        <f>AVERAGE(FS$6:FS470)</f>
        <v>0</v>
      </c>
      <c r="GG470" s="166">
        <f>AVERAGE(FT$6:FT470)</f>
        <v>495.16129032258067</v>
      </c>
      <c r="GH470" s="166">
        <f>AVERAGE(FU$6:FU470)</f>
        <v>148.54838709677421</v>
      </c>
      <c r="GI470" s="166">
        <f>AVERAGE(FV$6:FV470)</f>
        <v>1629.0989247311827</v>
      </c>
      <c r="GJ470" s="160">
        <f>AVERAGE(FW$6:FW470)</f>
        <v>0.84301075268817205</v>
      </c>
      <c r="GK470" s="166">
        <f>AVERAGE(FX$6:FX470)</f>
        <v>30.348387096774193</v>
      </c>
      <c r="GL470" s="166">
        <f>AVERAGE(FY$6:FY470)</f>
        <v>183.83010752688173</v>
      </c>
      <c r="HM470" s="98">
        <v>465</v>
      </c>
      <c r="HN470" s="179">
        <v>19.420128668326299</v>
      </c>
      <c r="HO470" s="188">
        <v>0.15</v>
      </c>
      <c r="HP470" s="177">
        <v>0</v>
      </c>
      <c r="HQ470" s="191">
        <v>317</v>
      </c>
      <c r="HR470" s="177">
        <v>16</v>
      </c>
      <c r="HS470" s="177">
        <v>16</v>
      </c>
      <c r="HT470" s="177">
        <v>0</v>
      </c>
      <c r="HU470" s="191">
        <v>2400</v>
      </c>
      <c r="HV470" s="191">
        <v>0</v>
      </c>
      <c r="HW470" s="191">
        <v>800</v>
      </c>
      <c r="HX470" s="191">
        <v>240</v>
      </c>
      <c r="HY470" s="191">
        <v>1982</v>
      </c>
      <c r="HZ470" s="177">
        <v>3</v>
      </c>
      <c r="IA470" s="191">
        <v>90</v>
      </c>
      <c r="IB470" s="191">
        <v>508</v>
      </c>
      <c r="IC470" s="177" t="s">
        <v>117</v>
      </c>
      <c r="IE470" s="164">
        <f>AVERAGE(HR$6:HR470)</f>
        <v>19.881720430107528</v>
      </c>
      <c r="IF470" s="164">
        <f>AVERAGE(HS$6:HS470)</f>
        <v>19.212903225806453</v>
      </c>
      <c r="IG470" s="164">
        <f>AVERAGE(HT$6:HT470)</f>
        <v>1.032258064516129</v>
      </c>
      <c r="IH470" s="167">
        <f>AVERAGE(HU$6:HU470)</f>
        <v>2881.9354838709678</v>
      </c>
      <c r="II470" s="167">
        <f>AVERAGE(HV$6:HV470)</f>
        <v>154.83870967741936</v>
      </c>
      <c r="IJ470" s="167">
        <f>AVERAGE(HW$6:HW470)</f>
        <v>909.0322580645161</v>
      </c>
      <c r="IK470" s="167">
        <f>AVERAGE(HX$6:HX470)</f>
        <v>272.70967741935482</v>
      </c>
      <c r="IL470" s="167">
        <f>AVERAGE(HY$6:HY470)</f>
        <v>2313.5978494623655</v>
      </c>
      <c r="IM470" s="164">
        <f>AVERAGE(HZ$6:HZ470)</f>
        <v>2.4043010752688172</v>
      </c>
      <c r="IN470" s="167">
        <f>AVERAGE(IA$6:IA470)</f>
        <v>72.129032258064512</v>
      </c>
      <c r="IO470" s="167">
        <f>AVERAGE(IB$6:IB470)</f>
        <v>640.4666666666667</v>
      </c>
    </row>
    <row r="471" spans="2:249" x14ac:dyDescent="0.2">
      <c r="B471" s="103">
        <v>466</v>
      </c>
      <c r="C471" s="165">
        <v>25.745474035107122</v>
      </c>
      <c r="D471" s="163">
        <v>0.05</v>
      </c>
      <c r="E471" s="161">
        <v>4</v>
      </c>
      <c r="F471" s="168">
        <v>495</v>
      </c>
      <c r="G471" s="161">
        <v>29</v>
      </c>
      <c r="H471" s="161">
        <v>22</v>
      </c>
      <c r="I471" s="161">
        <v>2</v>
      </c>
      <c r="J471" s="168">
        <v>2640</v>
      </c>
      <c r="K471" s="168">
        <v>240</v>
      </c>
      <c r="L471" s="168">
        <v>1000</v>
      </c>
      <c r="M471" s="168">
        <v>300</v>
      </c>
      <c r="N471" s="168">
        <v>2660</v>
      </c>
      <c r="O471" s="161">
        <v>1</v>
      </c>
      <c r="P471" s="168">
        <v>12</v>
      </c>
      <c r="Q471" s="168">
        <v>-8</v>
      </c>
      <c r="R471" s="161" t="s">
        <v>116</v>
      </c>
      <c r="T471" s="169">
        <f>AVERAGE(G$6:G471)</f>
        <v>23.414163090128756</v>
      </c>
      <c r="U471" s="169">
        <f>AVERAGE(H$6:H471)</f>
        <v>20.778969957081546</v>
      </c>
      <c r="V471" s="169">
        <f>AVERAGE(I$6:I471)</f>
        <v>1.3798283261802575</v>
      </c>
      <c r="W471" s="170">
        <f>AVERAGE(J$6:J471)</f>
        <v>2493.4763948497853</v>
      </c>
      <c r="X471" s="170">
        <f>AVERAGE(K$6:K471)</f>
        <v>165.57939914163092</v>
      </c>
      <c r="Y471" s="170">
        <f>AVERAGE(L$6:L471)</f>
        <v>969.9570815450644</v>
      </c>
      <c r="Z471" s="170">
        <f>AVERAGE(M$6:M471)</f>
        <v>290.98712446351931</v>
      </c>
      <c r="AA471" s="170">
        <f>AVERAGE(N$6:N471)</f>
        <v>2408.06652360515</v>
      </c>
      <c r="AB471" s="169">
        <f>AVERAGE(O$6:O471)</f>
        <v>2.9935622317596566</v>
      </c>
      <c r="AC471" s="170">
        <f>AVERAGE(P$6:P471)</f>
        <v>35.922746781115883</v>
      </c>
      <c r="AD471" s="170">
        <f>AVERAGE(Q$6:Q471)</f>
        <v>121.33261802575107</v>
      </c>
      <c r="AY471" s="5"/>
      <c r="AZ471" s="26">
        <v>466</v>
      </c>
      <c r="BA471" s="165">
        <v>25.108935747224379</v>
      </c>
      <c r="BB471" s="176">
        <v>0.1</v>
      </c>
      <c r="BC471" s="161">
        <v>0</v>
      </c>
      <c r="BD471" s="182">
        <v>370</v>
      </c>
      <c r="BE471" s="161">
        <v>22</v>
      </c>
      <c r="BF471" s="161">
        <v>22</v>
      </c>
      <c r="BG471" s="161">
        <v>2</v>
      </c>
      <c r="BH471" s="168">
        <v>3300</v>
      </c>
      <c r="BI471" s="168">
        <v>300</v>
      </c>
      <c r="BJ471" s="168">
        <v>1000</v>
      </c>
      <c r="BK471" s="168">
        <v>300</v>
      </c>
      <c r="BL471" s="168">
        <v>2595</v>
      </c>
      <c r="BM471" s="161">
        <v>3</v>
      </c>
      <c r="BN471" s="168">
        <v>45</v>
      </c>
      <c r="BO471" s="168">
        <v>750</v>
      </c>
      <c r="BP471" s="161" t="s">
        <v>116</v>
      </c>
      <c r="BR471" s="164">
        <f>AVERAGE(BE$6:BE471)</f>
        <v>19.817596566523605</v>
      </c>
      <c r="BS471" s="164">
        <f>AVERAGE(BF$6:BF471)</f>
        <v>18.997854077253219</v>
      </c>
      <c r="BT471" s="164">
        <f>AVERAGE(BG$6:BG471)</f>
        <v>0.72103004291845496</v>
      </c>
      <c r="BU471" s="167">
        <f>AVERAGE(BH$6:BH471)</f>
        <v>2849.678111587983</v>
      </c>
      <c r="BV471" s="167">
        <f>AVERAGE(BI$6:BI471)</f>
        <v>108.15450643776823</v>
      </c>
      <c r="BW471" s="167">
        <f>AVERAGE(BJ$6:BJ471)</f>
        <v>913.84120171673817</v>
      </c>
      <c r="BX471" s="167">
        <f>AVERAGE(BK$6:BK471)</f>
        <v>274.15236051502148</v>
      </c>
      <c r="BY471" s="167">
        <f>AVERAGE(BL$6:BL471)</f>
        <v>2265.43347639485</v>
      </c>
      <c r="BZ471" s="164">
        <f>AVERAGE(BM$6:BM471)</f>
        <v>2.2854077253218885</v>
      </c>
      <c r="CA471" s="167">
        <f>AVERAGE(BN$6:BN471)</f>
        <v>34.281115879828327</v>
      </c>
      <c r="CB471" s="167">
        <f>AVERAGE(BO$6:BO471)</f>
        <v>618.52575107296138</v>
      </c>
      <c r="DF471" s="103">
        <v>466</v>
      </c>
      <c r="DG471" s="192">
        <v>4.9718479503917639</v>
      </c>
      <c r="DH471" s="193">
        <v>0.1</v>
      </c>
      <c r="DI471" s="105">
        <v>9</v>
      </c>
      <c r="DJ471" s="194">
        <v>407</v>
      </c>
      <c r="DK471" s="105">
        <v>14</v>
      </c>
      <c r="DL471" s="105">
        <v>14</v>
      </c>
      <c r="DM471" s="105">
        <v>0</v>
      </c>
      <c r="DN471" s="194">
        <v>2520</v>
      </c>
      <c r="DO471" s="194">
        <v>0</v>
      </c>
      <c r="DP471" s="194">
        <v>700</v>
      </c>
      <c r="DQ471" s="194">
        <v>210</v>
      </c>
      <c r="DR471" s="194">
        <v>1942</v>
      </c>
      <c r="DS471" s="105">
        <v>0</v>
      </c>
      <c r="DT471" s="194">
        <v>0</v>
      </c>
      <c r="DU471" s="194">
        <v>578</v>
      </c>
      <c r="DV471" s="105" t="s">
        <v>117</v>
      </c>
      <c r="DX471" s="164">
        <f>AVERAGE(DK$6:DK471)</f>
        <v>10.384120171673819</v>
      </c>
      <c r="DY471" s="164">
        <f>AVERAGE(DL$6:DL471)</f>
        <v>10.384120171673819</v>
      </c>
      <c r="DZ471" s="164">
        <f>AVERAGE(DM$6:DM471)</f>
        <v>0</v>
      </c>
      <c r="EA471" s="167">
        <f>AVERAGE(DN$6:DN471)</f>
        <v>1869.1416309012875</v>
      </c>
      <c r="EB471" s="167">
        <f>AVERAGE(DO$6:DO471)</f>
        <v>0</v>
      </c>
      <c r="EC471" s="167">
        <f>AVERAGE(DP$6:DP471)</f>
        <v>519.20600858369096</v>
      </c>
      <c r="ED471" s="167">
        <f>AVERAGE(DQ$6:DQ471)</f>
        <v>155.76180257510728</v>
      </c>
      <c r="EE471" s="167">
        <f>AVERAGE(DR$6:DR471)</f>
        <v>1652.2060085836911</v>
      </c>
      <c r="EF471" s="164">
        <f>AVERAGE(DS$6:DS471)</f>
        <v>0.87339055793991416</v>
      </c>
      <c r="EG471" s="167">
        <f>AVERAGE(DT$6:DT471)</f>
        <v>15.721030042918455</v>
      </c>
      <c r="EH471" s="167">
        <f>AVERAGE(DU$6:DU471)</f>
        <v>232.65665236051501</v>
      </c>
      <c r="FJ471" s="103">
        <v>466</v>
      </c>
      <c r="FK471" s="165">
        <v>9.5496805184217148</v>
      </c>
      <c r="FL471" s="163">
        <v>0.25</v>
      </c>
      <c r="FM471" s="161">
        <v>3</v>
      </c>
      <c r="FN471" s="168">
        <v>478</v>
      </c>
      <c r="FO471" s="161">
        <v>11</v>
      </c>
      <c r="FP471" s="161">
        <v>11</v>
      </c>
      <c r="FQ471" s="161">
        <v>0</v>
      </c>
      <c r="FR471" s="168">
        <v>1980</v>
      </c>
      <c r="FS471" s="168">
        <v>0</v>
      </c>
      <c r="FT471" s="168">
        <v>550</v>
      </c>
      <c r="FU471" s="168">
        <v>165</v>
      </c>
      <c r="FV471" s="168">
        <v>1818</v>
      </c>
      <c r="FW471" s="161">
        <v>2</v>
      </c>
      <c r="FX471" s="168">
        <v>72</v>
      </c>
      <c r="FY471" s="168">
        <v>234</v>
      </c>
      <c r="FZ471" s="161" t="s">
        <v>117</v>
      </c>
      <c r="GB471" s="160">
        <f>AVERAGE(FO$6:FO471)</f>
        <v>9.9055793991416312</v>
      </c>
      <c r="GC471" s="160">
        <f>AVERAGE(FP$6:FP471)</f>
        <v>9.9055793991416312</v>
      </c>
      <c r="GD471" s="160">
        <f>AVERAGE(FQ$6:FQ471)</f>
        <v>0</v>
      </c>
      <c r="GE471" s="166">
        <f>AVERAGE(FR$6:FR471)</f>
        <v>1783.0042918454935</v>
      </c>
      <c r="GF471" s="166">
        <f>AVERAGE(FS$6:FS471)</f>
        <v>0</v>
      </c>
      <c r="GG471" s="166">
        <f>AVERAGE(FT$6:FT471)</f>
        <v>495.27896995708153</v>
      </c>
      <c r="GH471" s="166">
        <f>AVERAGE(FU$6:FU471)</f>
        <v>148.58369098712447</v>
      </c>
      <c r="GI471" s="166">
        <f>AVERAGE(FV$6:FV471)</f>
        <v>1629.5042918454935</v>
      </c>
      <c r="GJ471" s="160">
        <f>AVERAGE(FW$6:FW471)</f>
        <v>0.84549356223175964</v>
      </c>
      <c r="GK471" s="166">
        <f>AVERAGE(FX$6:FX471)</f>
        <v>30.437768240343349</v>
      </c>
      <c r="GL471" s="166">
        <f>AVERAGE(FY$6:FY471)</f>
        <v>183.93776824034336</v>
      </c>
      <c r="HM471" s="98">
        <v>466</v>
      </c>
      <c r="HN471" s="179">
        <v>14.846920968727368</v>
      </c>
      <c r="HO471" s="188">
        <v>0.15</v>
      </c>
      <c r="HP471" s="177">
        <v>0</v>
      </c>
      <c r="HQ471" s="191">
        <v>146</v>
      </c>
      <c r="HR471" s="177">
        <v>13</v>
      </c>
      <c r="HS471" s="177">
        <v>13</v>
      </c>
      <c r="HT471" s="177">
        <v>0</v>
      </c>
      <c r="HU471" s="191">
        <v>1950</v>
      </c>
      <c r="HV471" s="191">
        <v>0</v>
      </c>
      <c r="HW471" s="191">
        <v>650</v>
      </c>
      <c r="HX471" s="191">
        <v>195</v>
      </c>
      <c r="HY471" s="191">
        <v>1616</v>
      </c>
      <c r="HZ471" s="177">
        <v>2</v>
      </c>
      <c r="IA471" s="191">
        <v>60</v>
      </c>
      <c r="IB471" s="191">
        <v>394</v>
      </c>
      <c r="IC471" s="177" t="s">
        <v>117</v>
      </c>
      <c r="IE471" s="164">
        <f>AVERAGE(HR$6:HR471)</f>
        <v>19.866952789699571</v>
      </c>
      <c r="IF471" s="164">
        <f>AVERAGE(HS$6:HS471)</f>
        <v>19.199570815450645</v>
      </c>
      <c r="IG471" s="164">
        <f>AVERAGE(HT$6:HT471)</f>
        <v>1.0300429184549356</v>
      </c>
      <c r="IH471" s="167">
        <f>AVERAGE(HU$6:HU471)</f>
        <v>2879.9356223175964</v>
      </c>
      <c r="II471" s="167">
        <f>AVERAGE(HV$6:HV471)</f>
        <v>154.50643776824035</v>
      </c>
      <c r="IJ471" s="167">
        <f>AVERAGE(HW$6:HW471)</f>
        <v>908.47639484978538</v>
      </c>
      <c r="IK471" s="167">
        <f>AVERAGE(HX$6:HX471)</f>
        <v>272.5429184549356</v>
      </c>
      <c r="IL471" s="167">
        <f>AVERAGE(HY$6:HY471)</f>
        <v>2312.1008583690987</v>
      </c>
      <c r="IM471" s="164">
        <f>AVERAGE(HZ$6:HZ471)</f>
        <v>2.4034334763948499</v>
      </c>
      <c r="IN471" s="167">
        <f>AVERAGE(IA$6:IA471)</f>
        <v>72.103004291845494</v>
      </c>
      <c r="IO471" s="167">
        <f>AVERAGE(IB$6:IB471)</f>
        <v>639.9377682403433</v>
      </c>
    </row>
    <row r="472" spans="2:249" x14ac:dyDescent="0.2">
      <c r="B472" s="103">
        <v>467</v>
      </c>
      <c r="C472" s="165">
        <v>17.66217675473975</v>
      </c>
      <c r="D472" s="163">
        <v>0.15</v>
      </c>
      <c r="E472" s="161">
        <v>1</v>
      </c>
      <c r="F472" s="168">
        <v>488</v>
      </c>
      <c r="G472" s="161">
        <v>16</v>
      </c>
      <c r="H472" s="161">
        <v>16</v>
      </c>
      <c r="I472" s="161">
        <v>0</v>
      </c>
      <c r="J472" s="168">
        <v>1920</v>
      </c>
      <c r="K472" s="168">
        <v>0</v>
      </c>
      <c r="L472" s="168">
        <v>800</v>
      </c>
      <c r="M472" s="168">
        <v>240</v>
      </c>
      <c r="N472" s="168">
        <v>2153</v>
      </c>
      <c r="O472" s="161">
        <v>3</v>
      </c>
      <c r="P472" s="168">
        <v>36</v>
      </c>
      <c r="Q472" s="168">
        <v>-197</v>
      </c>
      <c r="R472" s="161" t="s">
        <v>117</v>
      </c>
      <c r="T472" s="169">
        <f>AVERAGE(G$6:G472)</f>
        <v>23.398286937901499</v>
      </c>
      <c r="U472" s="169">
        <f>AVERAGE(H$6:H472)</f>
        <v>20.768736616702355</v>
      </c>
      <c r="V472" s="169">
        <f>AVERAGE(I$6:I472)</f>
        <v>1.3768736616702355</v>
      </c>
      <c r="W472" s="170">
        <f>AVERAGE(J$6:J472)</f>
        <v>2492.2483940042825</v>
      </c>
      <c r="X472" s="170">
        <f>AVERAGE(K$6:K472)</f>
        <v>165.22483940042827</v>
      </c>
      <c r="Y472" s="170">
        <f>AVERAGE(L$6:L472)</f>
        <v>969.59314775160601</v>
      </c>
      <c r="Z472" s="170">
        <f>AVERAGE(M$6:M472)</f>
        <v>290.87794432548179</v>
      </c>
      <c r="AA472" s="170">
        <f>AVERAGE(N$6:N472)</f>
        <v>2407.5203426124199</v>
      </c>
      <c r="AB472" s="169">
        <f>AVERAGE(O$6:O472)</f>
        <v>2.9935760171306209</v>
      </c>
      <c r="AC472" s="170">
        <f>AVERAGE(P$6:P472)</f>
        <v>35.922912205567449</v>
      </c>
      <c r="AD472" s="170">
        <f>AVERAGE(Q$6:Q472)</f>
        <v>120.6509635974304</v>
      </c>
      <c r="AY472" s="5"/>
      <c r="AZ472" s="26">
        <v>467</v>
      </c>
      <c r="BA472" s="165">
        <v>20.544303976167051</v>
      </c>
      <c r="BB472" s="176">
        <v>0.1</v>
      </c>
      <c r="BC472" s="161">
        <v>3</v>
      </c>
      <c r="BD472" s="182">
        <v>457</v>
      </c>
      <c r="BE472" s="161">
        <v>22</v>
      </c>
      <c r="BF472" s="161">
        <v>22</v>
      </c>
      <c r="BG472" s="161">
        <v>2</v>
      </c>
      <c r="BH472" s="168">
        <v>3300</v>
      </c>
      <c r="BI472" s="168">
        <v>300</v>
      </c>
      <c r="BJ472" s="168">
        <v>1000</v>
      </c>
      <c r="BK472" s="168">
        <v>300</v>
      </c>
      <c r="BL472" s="168">
        <v>2682</v>
      </c>
      <c r="BM472" s="161">
        <v>2</v>
      </c>
      <c r="BN472" s="168">
        <v>30</v>
      </c>
      <c r="BO472" s="168">
        <v>648</v>
      </c>
      <c r="BP472" s="161" t="s">
        <v>116</v>
      </c>
      <c r="BR472" s="164">
        <f>AVERAGE(BE$6:BE472)</f>
        <v>19.822269807280513</v>
      </c>
      <c r="BS472" s="164">
        <f>AVERAGE(BF$6:BF472)</f>
        <v>19.004282655246254</v>
      </c>
      <c r="BT472" s="164">
        <f>AVERAGE(BG$6:BG472)</f>
        <v>0.72376873661670238</v>
      </c>
      <c r="BU472" s="167">
        <f>AVERAGE(BH$6:BH472)</f>
        <v>2850.6423982869378</v>
      </c>
      <c r="BV472" s="167">
        <f>AVERAGE(BI$6:BI472)</f>
        <v>108.56531049250535</v>
      </c>
      <c r="BW472" s="167">
        <f>AVERAGE(BJ$6:BJ472)</f>
        <v>914.02569593147757</v>
      </c>
      <c r="BX472" s="167">
        <f>AVERAGE(BK$6:BK472)</f>
        <v>274.20770877944324</v>
      </c>
      <c r="BY472" s="167">
        <f>AVERAGE(BL$6:BL472)</f>
        <v>2266.3254817987154</v>
      </c>
      <c r="BZ472" s="164">
        <f>AVERAGE(BM$6:BM472)</f>
        <v>2.2847965738758029</v>
      </c>
      <c r="CA472" s="167">
        <f>AVERAGE(BN$6:BN472)</f>
        <v>34.271948608137045</v>
      </c>
      <c r="CB472" s="167">
        <f>AVERAGE(BO$6:BO472)</f>
        <v>618.58886509635977</v>
      </c>
      <c r="DF472" s="103">
        <v>467</v>
      </c>
      <c r="DG472" s="192">
        <v>7.5372703539722226</v>
      </c>
      <c r="DH472" s="193">
        <v>0.15</v>
      </c>
      <c r="DI472" s="105">
        <v>2</v>
      </c>
      <c r="DJ472" s="194">
        <v>472</v>
      </c>
      <c r="DK472" s="105">
        <v>9</v>
      </c>
      <c r="DL472" s="105">
        <v>9</v>
      </c>
      <c r="DM472" s="105">
        <v>0</v>
      </c>
      <c r="DN472" s="194">
        <v>1620</v>
      </c>
      <c r="DO472" s="194">
        <v>0</v>
      </c>
      <c r="DP472" s="194">
        <v>450</v>
      </c>
      <c r="DQ472" s="194">
        <v>135</v>
      </c>
      <c r="DR472" s="194">
        <v>1682</v>
      </c>
      <c r="DS472" s="105">
        <v>1</v>
      </c>
      <c r="DT472" s="194">
        <v>18</v>
      </c>
      <c r="DU472" s="194">
        <v>-44</v>
      </c>
      <c r="DV472" s="105" t="s">
        <v>117</v>
      </c>
      <c r="DX472" s="164">
        <f>AVERAGE(DK$6:DK472)</f>
        <v>10.381156316916488</v>
      </c>
      <c r="DY472" s="164">
        <f>AVERAGE(DL$6:DL472)</f>
        <v>10.381156316916488</v>
      </c>
      <c r="DZ472" s="164">
        <f>AVERAGE(DM$6:DM472)</f>
        <v>0</v>
      </c>
      <c r="EA472" s="167">
        <f>AVERAGE(DN$6:DN472)</f>
        <v>1868.6081370449679</v>
      </c>
      <c r="EB472" s="167">
        <f>AVERAGE(DO$6:DO472)</f>
        <v>0</v>
      </c>
      <c r="EC472" s="167">
        <f>AVERAGE(DP$6:DP472)</f>
        <v>519.05781584582439</v>
      </c>
      <c r="ED472" s="167">
        <f>AVERAGE(DQ$6:DQ472)</f>
        <v>155.71734475374731</v>
      </c>
      <c r="EE472" s="167">
        <f>AVERAGE(DR$6:DR472)</f>
        <v>1652.269807280514</v>
      </c>
      <c r="EF472" s="164">
        <f>AVERAGE(DS$6:DS472)</f>
        <v>0.87366167023554608</v>
      </c>
      <c r="EG472" s="167">
        <f>AVERAGE(DT$6:DT472)</f>
        <v>15.725910064239828</v>
      </c>
      <c r="EH472" s="167">
        <f>AVERAGE(DU$6:DU472)</f>
        <v>232.06423982869379</v>
      </c>
      <c r="FJ472" s="103">
        <v>467</v>
      </c>
      <c r="FK472" s="165">
        <v>5.324573072564549</v>
      </c>
      <c r="FL472" s="163">
        <v>0.15</v>
      </c>
      <c r="FM472" s="161">
        <v>3</v>
      </c>
      <c r="FN472" s="168">
        <v>558</v>
      </c>
      <c r="FO472" s="161">
        <v>7</v>
      </c>
      <c r="FP472" s="161">
        <v>7</v>
      </c>
      <c r="FQ472" s="161">
        <v>0</v>
      </c>
      <c r="FR472" s="168">
        <v>1260</v>
      </c>
      <c r="FS472" s="168">
        <v>0</v>
      </c>
      <c r="FT472" s="168">
        <v>350</v>
      </c>
      <c r="FU472" s="168">
        <v>105</v>
      </c>
      <c r="FV472" s="168">
        <v>1638</v>
      </c>
      <c r="FW472" s="161">
        <v>1</v>
      </c>
      <c r="FX472" s="168">
        <v>36</v>
      </c>
      <c r="FY472" s="168">
        <v>-342</v>
      </c>
      <c r="FZ472" s="161" t="s">
        <v>117</v>
      </c>
      <c r="GB472" s="160">
        <f>AVERAGE(FO$6:FO472)</f>
        <v>9.8993576017130618</v>
      </c>
      <c r="GC472" s="160">
        <f>AVERAGE(FP$6:FP472)</f>
        <v>9.8993576017130618</v>
      </c>
      <c r="GD472" s="160">
        <f>AVERAGE(FQ$6:FQ472)</f>
        <v>0</v>
      </c>
      <c r="GE472" s="166">
        <f>AVERAGE(FR$6:FR472)</f>
        <v>1781.8843683083512</v>
      </c>
      <c r="GF472" s="166">
        <f>AVERAGE(FS$6:FS472)</f>
        <v>0</v>
      </c>
      <c r="GG472" s="166">
        <f>AVERAGE(FT$6:FT472)</f>
        <v>494.96788008565312</v>
      </c>
      <c r="GH472" s="166">
        <f>AVERAGE(FU$6:FU472)</f>
        <v>148.49036402569592</v>
      </c>
      <c r="GI472" s="166">
        <f>AVERAGE(FV$6:FV472)</f>
        <v>1629.5224839400428</v>
      </c>
      <c r="GJ472" s="160">
        <f>AVERAGE(FW$6:FW472)</f>
        <v>0.84582441113490359</v>
      </c>
      <c r="GK472" s="166">
        <f>AVERAGE(FX$6:FX472)</f>
        <v>30.449678800856532</v>
      </c>
      <c r="GL472" s="166">
        <f>AVERAGE(FY$6:FY472)</f>
        <v>182.81156316916488</v>
      </c>
      <c r="HM472" s="98">
        <v>467</v>
      </c>
      <c r="HN472" s="179">
        <v>19.675285950801875</v>
      </c>
      <c r="HO472" s="188">
        <v>0.15</v>
      </c>
      <c r="HP472" s="177">
        <v>9</v>
      </c>
      <c r="HQ472" s="191">
        <v>280</v>
      </c>
      <c r="HR472" s="177">
        <v>26</v>
      </c>
      <c r="HS472" s="177">
        <v>23</v>
      </c>
      <c r="HT472" s="177">
        <v>3</v>
      </c>
      <c r="HU472" s="191">
        <v>3450</v>
      </c>
      <c r="HV472" s="191">
        <v>450</v>
      </c>
      <c r="HW472" s="191">
        <v>1000</v>
      </c>
      <c r="HX472" s="191">
        <v>300</v>
      </c>
      <c r="HY472" s="191">
        <v>2655</v>
      </c>
      <c r="HZ472" s="177">
        <v>3</v>
      </c>
      <c r="IA472" s="191">
        <v>90</v>
      </c>
      <c r="IB472" s="191">
        <v>885</v>
      </c>
      <c r="IC472" s="177" t="s">
        <v>116</v>
      </c>
      <c r="IE472" s="164">
        <f>AVERAGE(HR$6:HR472)</f>
        <v>19.880085653104924</v>
      </c>
      <c r="IF472" s="164">
        <f>AVERAGE(HS$6:HS472)</f>
        <v>19.207708779443255</v>
      </c>
      <c r="IG472" s="164">
        <f>AVERAGE(HT$6:HT472)</f>
        <v>1.0342612419700214</v>
      </c>
      <c r="IH472" s="167">
        <f>AVERAGE(HU$6:HU472)</f>
        <v>2881.1563169164883</v>
      </c>
      <c r="II472" s="167">
        <f>AVERAGE(HV$6:HV472)</f>
        <v>155.13918629550321</v>
      </c>
      <c r="IJ472" s="167">
        <f>AVERAGE(HW$6:HW472)</f>
        <v>908.67237687366162</v>
      </c>
      <c r="IK472" s="167">
        <f>AVERAGE(HX$6:HX472)</f>
        <v>272.6017130620985</v>
      </c>
      <c r="IL472" s="167">
        <f>AVERAGE(HY$6:HY472)</f>
        <v>2312.8351177730192</v>
      </c>
      <c r="IM472" s="164">
        <f>AVERAGE(HZ$6:HZ472)</f>
        <v>2.4047109207708779</v>
      </c>
      <c r="IN472" s="167">
        <f>AVERAGE(IA$6:IA472)</f>
        <v>72.141327623126344</v>
      </c>
      <c r="IO472" s="167">
        <f>AVERAGE(IB$6:IB472)</f>
        <v>640.46252676659526</v>
      </c>
    </row>
    <row r="473" spans="2:249" x14ac:dyDescent="0.2">
      <c r="B473" s="103">
        <v>468</v>
      </c>
      <c r="C473" s="165">
        <v>21.443602792744333</v>
      </c>
      <c r="D473" s="163">
        <v>0.05</v>
      </c>
      <c r="E473" s="161">
        <v>8</v>
      </c>
      <c r="F473" s="168">
        <v>279</v>
      </c>
      <c r="G473" s="161">
        <v>28</v>
      </c>
      <c r="H473" s="161">
        <v>22</v>
      </c>
      <c r="I473" s="161">
        <v>2</v>
      </c>
      <c r="J473" s="168">
        <v>2640</v>
      </c>
      <c r="K473" s="168">
        <v>240</v>
      </c>
      <c r="L473" s="168">
        <v>1000</v>
      </c>
      <c r="M473" s="168">
        <v>300</v>
      </c>
      <c r="N473" s="168">
        <v>2444</v>
      </c>
      <c r="O473" s="161">
        <v>1</v>
      </c>
      <c r="P473" s="168">
        <v>12</v>
      </c>
      <c r="Q473" s="168">
        <v>208</v>
      </c>
      <c r="R473" s="161" t="s">
        <v>116</v>
      </c>
      <c r="T473" s="169">
        <f>AVERAGE(G$6:G473)</f>
        <v>23.408119658119659</v>
      </c>
      <c r="U473" s="169">
        <f>AVERAGE(H$6:H473)</f>
        <v>20.771367521367523</v>
      </c>
      <c r="V473" s="169">
        <f>AVERAGE(I$6:I473)</f>
        <v>1.3782051282051282</v>
      </c>
      <c r="W473" s="170">
        <f>AVERAGE(J$6:J473)</f>
        <v>2492.5641025641025</v>
      </c>
      <c r="X473" s="170">
        <f>AVERAGE(K$6:K473)</f>
        <v>165.38461538461539</v>
      </c>
      <c r="Y473" s="170">
        <f>AVERAGE(L$6:L473)</f>
        <v>969.65811965811963</v>
      </c>
      <c r="Z473" s="170">
        <f>AVERAGE(M$6:M473)</f>
        <v>290.89743589743591</v>
      </c>
      <c r="AA473" s="170">
        <f>AVERAGE(N$6:N473)</f>
        <v>2407.5982905982905</v>
      </c>
      <c r="AB473" s="169">
        <f>AVERAGE(O$6:O473)</f>
        <v>2.9893162393162394</v>
      </c>
      <c r="AC473" s="170">
        <f>AVERAGE(P$6:P473)</f>
        <v>35.871794871794869</v>
      </c>
      <c r="AD473" s="170">
        <f>AVERAGE(Q$6:Q473)</f>
        <v>120.83760683760684</v>
      </c>
      <c r="AY473" s="5"/>
      <c r="AZ473" s="26">
        <v>468</v>
      </c>
      <c r="BA473" s="165">
        <v>21.92384708905692</v>
      </c>
      <c r="BB473" s="176">
        <v>0.05</v>
      </c>
      <c r="BC473" s="161">
        <v>2</v>
      </c>
      <c r="BD473" s="182">
        <v>100</v>
      </c>
      <c r="BE473" s="161">
        <v>23</v>
      </c>
      <c r="BF473" s="161">
        <v>22</v>
      </c>
      <c r="BG473" s="161">
        <v>2</v>
      </c>
      <c r="BH473" s="168">
        <v>3300</v>
      </c>
      <c r="BI473" s="168">
        <v>300</v>
      </c>
      <c r="BJ473" s="168">
        <v>1000</v>
      </c>
      <c r="BK473" s="168">
        <v>300</v>
      </c>
      <c r="BL473" s="168">
        <v>2325</v>
      </c>
      <c r="BM473" s="161">
        <v>1</v>
      </c>
      <c r="BN473" s="168">
        <v>15</v>
      </c>
      <c r="BO473" s="168">
        <v>990</v>
      </c>
      <c r="BP473" s="161" t="s">
        <v>116</v>
      </c>
      <c r="BR473" s="164">
        <f>AVERAGE(BE$6:BE473)</f>
        <v>19.82905982905983</v>
      </c>
      <c r="BS473" s="164">
        <f>AVERAGE(BF$6:BF473)</f>
        <v>19.010683760683762</v>
      </c>
      <c r="BT473" s="164">
        <f>AVERAGE(BG$6:BG473)</f>
        <v>0.72649572649572647</v>
      </c>
      <c r="BU473" s="167">
        <f>AVERAGE(BH$6:BH473)</f>
        <v>2851.602564102564</v>
      </c>
      <c r="BV473" s="167">
        <f>AVERAGE(BI$6:BI473)</f>
        <v>108.97435897435898</v>
      </c>
      <c r="BW473" s="167">
        <f>AVERAGE(BJ$6:BJ473)</f>
        <v>914.20940170940173</v>
      </c>
      <c r="BX473" s="167">
        <f>AVERAGE(BK$6:BK473)</f>
        <v>274.2628205128205</v>
      </c>
      <c r="BY473" s="167">
        <f>AVERAGE(BL$6:BL473)</f>
        <v>2266.4508547008545</v>
      </c>
      <c r="BZ473" s="164">
        <f>AVERAGE(BM$6:BM473)</f>
        <v>2.2820512820512819</v>
      </c>
      <c r="CA473" s="167">
        <f>AVERAGE(BN$6:BN473)</f>
        <v>34.230769230769234</v>
      </c>
      <c r="CB473" s="167">
        <f>AVERAGE(BO$6:BO473)</f>
        <v>619.38247863247864</v>
      </c>
      <c r="DF473" s="103">
        <v>468</v>
      </c>
      <c r="DG473" s="192">
        <v>4.9332254911305098</v>
      </c>
      <c r="DH473" s="193">
        <v>0.05</v>
      </c>
      <c r="DI473" s="105">
        <v>10</v>
      </c>
      <c r="DJ473" s="194">
        <v>413</v>
      </c>
      <c r="DK473" s="105">
        <v>15</v>
      </c>
      <c r="DL473" s="105">
        <v>15</v>
      </c>
      <c r="DM473" s="105">
        <v>0</v>
      </c>
      <c r="DN473" s="194">
        <v>2700</v>
      </c>
      <c r="DO473" s="194">
        <v>0</v>
      </c>
      <c r="DP473" s="194">
        <v>750</v>
      </c>
      <c r="DQ473" s="194">
        <v>225</v>
      </c>
      <c r="DR473" s="194">
        <v>2013</v>
      </c>
      <c r="DS473" s="105">
        <v>0</v>
      </c>
      <c r="DT473" s="194">
        <v>0</v>
      </c>
      <c r="DU473" s="194">
        <v>687</v>
      </c>
      <c r="DV473" s="105" t="s">
        <v>117</v>
      </c>
      <c r="DX473" s="164">
        <f>AVERAGE(DK$6:DK473)</f>
        <v>10.391025641025641</v>
      </c>
      <c r="DY473" s="164">
        <f>AVERAGE(DL$6:DL473)</f>
        <v>10.391025641025641</v>
      </c>
      <c r="DZ473" s="164">
        <f>AVERAGE(DM$6:DM473)</f>
        <v>0</v>
      </c>
      <c r="EA473" s="167">
        <f>AVERAGE(DN$6:DN473)</f>
        <v>1870.3846153846155</v>
      </c>
      <c r="EB473" s="167">
        <f>AVERAGE(DO$6:DO473)</f>
        <v>0</v>
      </c>
      <c r="EC473" s="167">
        <f>AVERAGE(DP$6:DP473)</f>
        <v>519.5512820512821</v>
      </c>
      <c r="ED473" s="167">
        <f>AVERAGE(DQ$6:DQ473)</f>
        <v>155.86538461538461</v>
      </c>
      <c r="EE473" s="167">
        <f>AVERAGE(DR$6:DR473)</f>
        <v>1653.0405982905984</v>
      </c>
      <c r="EF473" s="164">
        <f>AVERAGE(DS$6:DS473)</f>
        <v>0.87179487179487181</v>
      </c>
      <c r="EG473" s="167">
        <f>AVERAGE(DT$6:DT473)</f>
        <v>15.692307692307692</v>
      </c>
      <c r="EH473" s="167">
        <f>AVERAGE(DU$6:DU473)</f>
        <v>233.0363247863248</v>
      </c>
      <c r="FJ473" s="103">
        <v>468</v>
      </c>
      <c r="FK473" s="165">
        <v>7.4718391439821179</v>
      </c>
      <c r="FL473" s="163">
        <v>0.2</v>
      </c>
      <c r="FM473" s="161">
        <v>5</v>
      </c>
      <c r="FN473" s="168">
        <v>105</v>
      </c>
      <c r="FO473" s="161">
        <v>11</v>
      </c>
      <c r="FP473" s="161">
        <v>11</v>
      </c>
      <c r="FQ473" s="161">
        <v>0</v>
      </c>
      <c r="FR473" s="168">
        <v>1980</v>
      </c>
      <c r="FS473" s="168">
        <v>0</v>
      </c>
      <c r="FT473" s="168">
        <v>550</v>
      </c>
      <c r="FU473" s="168">
        <v>165</v>
      </c>
      <c r="FV473" s="168">
        <v>1445</v>
      </c>
      <c r="FW473" s="161">
        <v>1</v>
      </c>
      <c r="FX473" s="168">
        <v>36</v>
      </c>
      <c r="FY473" s="168">
        <v>571</v>
      </c>
      <c r="FZ473" s="161" t="s">
        <v>117</v>
      </c>
      <c r="GB473" s="160">
        <f>AVERAGE(FO$6:FO473)</f>
        <v>9.9017094017094021</v>
      </c>
      <c r="GC473" s="160">
        <f>AVERAGE(FP$6:FP473)</f>
        <v>9.9017094017094021</v>
      </c>
      <c r="GD473" s="160">
        <f>AVERAGE(FQ$6:FQ473)</f>
        <v>0</v>
      </c>
      <c r="GE473" s="166">
        <f>AVERAGE(FR$6:FR473)</f>
        <v>1782.3076923076924</v>
      </c>
      <c r="GF473" s="166">
        <f>AVERAGE(FS$6:FS473)</f>
        <v>0</v>
      </c>
      <c r="GG473" s="166">
        <f>AVERAGE(FT$6:FT473)</f>
        <v>495.08547008547009</v>
      </c>
      <c r="GH473" s="166">
        <f>AVERAGE(FU$6:FU473)</f>
        <v>148.52564102564102</v>
      </c>
      <c r="GI473" s="166">
        <f>AVERAGE(FV$6:FV473)</f>
        <v>1629.1282051282051</v>
      </c>
      <c r="GJ473" s="160">
        <f>AVERAGE(FW$6:FW473)</f>
        <v>0.84615384615384615</v>
      </c>
      <c r="GK473" s="166">
        <f>AVERAGE(FX$6:FX473)</f>
        <v>30.46153846153846</v>
      </c>
      <c r="GL473" s="166">
        <f>AVERAGE(FY$6:FY473)</f>
        <v>183.64102564102564</v>
      </c>
      <c r="HM473" s="98">
        <v>468</v>
      </c>
      <c r="HN473" s="179">
        <v>22.285651146342378</v>
      </c>
      <c r="HO473" s="188">
        <v>0.15</v>
      </c>
      <c r="HP473" s="177">
        <v>3</v>
      </c>
      <c r="HQ473" s="191">
        <v>216</v>
      </c>
      <c r="HR473" s="177">
        <v>22</v>
      </c>
      <c r="HS473" s="177">
        <v>22</v>
      </c>
      <c r="HT473" s="177">
        <v>2</v>
      </c>
      <c r="HU473" s="191">
        <v>3300</v>
      </c>
      <c r="HV473" s="191">
        <v>300</v>
      </c>
      <c r="HW473" s="191">
        <v>1000</v>
      </c>
      <c r="HX473" s="191">
        <v>300</v>
      </c>
      <c r="HY473" s="191">
        <v>2441</v>
      </c>
      <c r="HZ473" s="177">
        <v>3</v>
      </c>
      <c r="IA473" s="191">
        <v>90</v>
      </c>
      <c r="IB473" s="191">
        <v>949</v>
      </c>
      <c r="IC473" s="177" t="s">
        <v>116</v>
      </c>
      <c r="IE473" s="164">
        <f>AVERAGE(HR$6:HR473)</f>
        <v>19.884615384615383</v>
      </c>
      <c r="IF473" s="164">
        <f>AVERAGE(HS$6:HS473)</f>
        <v>19.213675213675213</v>
      </c>
      <c r="IG473" s="164">
        <f>AVERAGE(HT$6:HT473)</f>
        <v>1.0363247863247864</v>
      </c>
      <c r="IH473" s="167">
        <f>AVERAGE(HU$6:HU473)</f>
        <v>2882.0512820512822</v>
      </c>
      <c r="II473" s="167">
        <f>AVERAGE(HV$6:HV473)</f>
        <v>155.44871794871796</v>
      </c>
      <c r="IJ473" s="167">
        <f>AVERAGE(HW$6:HW473)</f>
        <v>908.86752136752136</v>
      </c>
      <c r="IK473" s="167">
        <f>AVERAGE(HX$6:HX473)</f>
        <v>272.66025641025641</v>
      </c>
      <c r="IL473" s="167">
        <f>AVERAGE(HY$6:HY473)</f>
        <v>2313.1089743589741</v>
      </c>
      <c r="IM473" s="164">
        <f>AVERAGE(HZ$6:HZ473)</f>
        <v>2.4059829059829059</v>
      </c>
      <c r="IN473" s="167">
        <f>AVERAGE(IA$6:IA473)</f>
        <v>72.179487179487182</v>
      </c>
      <c r="IO473" s="167">
        <f>AVERAGE(IB$6:IB473)</f>
        <v>641.12179487179492</v>
      </c>
    </row>
    <row r="474" spans="2:249" x14ac:dyDescent="0.2">
      <c r="B474" s="103">
        <v>469</v>
      </c>
      <c r="C474" s="165">
        <v>26.474675830051705</v>
      </c>
      <c r="D474" s="163">
        <v>0.15</v>
      </c>
      <c r="E474" s="161">
        <v>3</v>
      </c>
      <c r="F474" s="168">
        <v>151</v>
      </c>
      <c r="G474" s="161">
        <v>25</v>
      </c>
      <c r="H474" s="161">
        <v>22</v>
      </c>
      <c r="I474" s="161">
        <v>2</v>
      </c>
      <c r="J474" s="168">
        <v>2640</v>
      </c>
      <c r="K474" s="168">
        <v>240</v>
      </c>
      <c r="L474" s="168">
        <v>1000</v>
      </c>
      <c r="M474" s="168">
        <v>300</v>
      </c>
      <c r="N474" s="168">
        <v>2316</v>
      </c>
      <c r="O474" s="161">
        <v>4</v>
      </c>
      <c r="P474" s="168">
        <v>48</v>
      </c>
      <c r="Q474" s="168">
        <v>372</v>
      </c>
      <c r="R474" s="161" t="s">
        <v>116</v>
      </c>
      <c r="T474" s="169">
        <f>AVERAGE(G$6:G474)</f>
        <v>23.411513859275054</v>
      </c>
      <c r="U474" s="169">
        <f>AVERAGE(H$6:H474)</f>
        <v>20.773987206823026</v>
      </c>
      <c r="V474" s="169">
        <f>AVERAGE(I$6:I474)</f>
        <v>1.3795309168443497</v>
      </c>
      <c r="W474" s="170">
        <f>AVERAGE(J$6:J474)</f>
        <v>2492.8784648187634</v>
      </c>
      <c r="X474" s="170">
        <f>AVERAGE(K$6:K474)</f>
        <v>165.54371002132197</v>
      </c>
      <c r="Y474" s="170">
        <f>AVERAGE(L$6:L474)</f>
        <v>969.72281449893387</v>
      </c>
      <c r="Z474" s="170">
        <f>AVERAGE(M$6:M474)</f>
        <v>290.91684434968016</v>
      </c>
      <c r="AA474" s="170">
        <f>AVERAGE(N$6:N474)</f>
        <v>2407.4029850746269</v>
      </c>
      <c r="AB474" s="169">
        <f>AVERAGE(O$6:O474)</f>
        <v>2.9914712153518122</v>
      </c>
      <c r="AC474" s="170">
        <f>AVERAGE(P$6:P474)</f>
        <v>35.897654584221748</v>
      </c>
      <c r="AD474" s="170">
        <f>AVERAGE(Q$6:Q474)</f>
        <v>121.3731343283582</v>
      </c>
      <c r="AY474" s="5"/>
      <c r="AZ474" s="26">
        <v>469</v>
      </c>
      <c r="BA474" s="165">
        <v>22.364616050953096</v>
      </c>
      <c r="BB474" s="176">
        <v>0.25</v>
      </c>
      <c r="BC474" s="161">
        <v>6</v>
      </c>
      <c r="BD474" s="182">
        <v>399</v>
      </c>
      <c r="BE474" s="161">
        <v>22</v>
      </c>
      <c r="BF474" s="161">
        <v>22</v>
      </c>
      <c r="BG474" s="161">
        <v>2</v>
      </c>
      <c r="BH474" s="168">
        <v>3300</v>
      </c>
      <c r="BI474" s="168">
        <v>300</v>
      </c>
      <c r="BJ474" s="168">
        <v>1000</v>
      </c>
      <c r="BK474" s="168">
        <v>300</v>
      </c>
      <c r="BL474" s="168">
        <v>2624</v>
      </c>
      <c r="BM474" s="161">
        <v>6</v>
      </c>
      <c r="BN474" s="168">
        <v>90</v>
      </c>
      <c r="BO474" s="168">
        <v>766</v>
      </c>
      <c r="BP474" s="161" t="s">
        <v>116</v>
      </c>
      <c r="BR474" s="164">
        <f>AVERAGE(BE$6:BE474)</f>
        <v>19.833688699360341</v>
      </c>
      <c r="BS474" s="164">
        <f>AVERAGE(BF$6:BF474)</f>
        <v>19.017057569296377</v>
      </c>
      <c r="BT474" s="164">
        <f>AVERAGE(BG$6:BG474)</f>
        <v>0.72921108742004259</v>
      </c>
      <c r="BU474" s="167">
        <f>AVERAGE(BH$6:BH474)</f>
        <v>2852.5586353944564</v>
      </c>
      <c r="BV474" s="167">
        <f>AVERAGE(BI$6:BI474)</f>
        <v>109.3816631130064</v>
      </c>
      <c r="BW474" s="167">
        <f>AVERAGE(BJ$6:BJ474)</f>
        <v>914.39232409381668</v>
      </c>
      <c r="BX474" s="167">
        <f>AVERAGE(BK$6:BK474)</f>
        <v>274.31769722814499</v>
      </c>
      <c r="BY474" s="167">
        <f>AVERAGE(BL$6:BL474)</f>
        <v>2267.2132196162047</v>
      </c>
      <c r="BZ474" s="164">
        <f>AVERAGE(BM$6:BM474)</f>
        <v>2.2899786780383797</v>
      </c>
      <c r="CA474" s="167">
        <f>AVERAGE(BN$6:BN474)</f>
        <v>34.349680170575695</v>
      </c>
      <c r="CB474" s="167">
        <f>AVERAGE(BO$6:BO474)</f>
        <v>619.69509594882732</v>
      </c>
      <c r="DF474" s="103">
        <v>469</v>
      </c>
      <c r="DG474" s="192">
        <v>7.2169423166742259</v>
      </c>
      <c r="DH474" s="193">
        <v>0.05</v>
      </c>
      <c r="DI474" s="105">
        <v>6</v>
      </c>
      <c r="DJ474" s="194">
        <v>179</v>
      </c>
      <c r="DK474" s="105">
        <v>13</v>
      </c>
      <c r="DL474" s="105">
        <v>13</v>
      </c>
      <c r="DM474" s="105">
        <v>0</v>
      </c>
      <c r="DN474" s="194">
        <v>2340</v>
      </c>
      <c r="DO474" s="194">
        <v>0</v>
      </c>
      <c r="DP474" s="194">
        <v>650</v>
      </c>
      <c r="DQ474" s="194">
        <v>195</v>
      </c>
      <c r="DR474" s="194">
        <v>1649</v>
      </c>
      <c r="DS474" s="105">
        <v>0</v>
      </c>
      <c r="DT474" s="194">
        <v>0</v>
      </c>
      <c r="DU474" s="194">
        <v>691</v>
      </c>
      <c r="DV474" s="105" t="s">
        <v>117</v>
      </c>
      <c r="DX474" s="164">
        <f>AVERAGE(DK$6:DK474)</f>
        <v>10.396588486140725</v>
      </c>
      <c r="DY474" s="164">
        <f>AVERAGE(DL$6:DL474)</f>
        <v>10.396588486140725</v>
      </c>
      <c r="DZ474" s="164">
        <f>AVERAGE(DM$6:DM474)</f>
        <v>0</v>
      </c>
      <c r="EA474" s="167">
        <f>AVERAGE(DN$6:DN474)</f>
        <v>1871.3859275053305</v>
      </c>
      <c r="EB474" s="167">
        <f>AVERAGE(DO$6:DO474)</f>
        <v>0</v>
      </c>
      <c r="EC474" s="167">
        <f>AVERAGE(DP$6:DP474)</f>
        <v>519.82942430703622</v>
      </c>
      <c r="ED474" s="167">
        <f>AVERAGE(DQ$6:DQ474)</f>
        <v>155.94882729211088</v>
      </c>
      <c r="EE474" s="167">
        <f>AVERAGE(DR$6:DR474)</f>
        <v>1653.0319829424307</v>
      </c>
      <c r="EF474" s="164">
        <f>AVERAGE(DS$6:DS474)</f>
        <v>0.86993603411513865</v>
      </c>
      <c r="EG474" s="167">
        <f>AVERAGE(DT$6:DT474)</f>
        <v>15.658848614072495</v>
      </c>
      <c r="EH474" s="167">
        <f>AVERAGE(DU$6:DU474)</f>
        <v>234.01279317697228</v>
      </c>
      <c r="FJ474" s="103">
        <v>469</v>
      </c>
      <c r="FK474" s="165">
        <v>7.7657487024734628</v>
      </c>
      <c r="FL474" s="163">
        <v>0.15</v>
      </c>
      <c r="FM474" s="161">
        <v>4</v>
      </c>
      <c r="FN474" s="168">
        <v>167</v>
      </c>
      <c r="FO474" s="161">
        <v>11</v>
      </c>
      <c r="FP474" s="161">
        <v>11</v>
      </c>
      <c r="FQ474" s="161">
        <v>0</v>
      </c>
      <c r="FR474" s="168">
        <v>1980</v>
      </c>
      <c r="FS474" s="168">
        <v>0</v>
      </c>
      <c r="FT474" s="168">
        <v>550</v>
      </c>
      <c r="FU474" s="168">
        <v>165</v>
      </c>
      <c r="FV474" s="168">
        <v>1507</v>
      </c>
      <c r="FW474" s="161">
        <v>1</v>
      </c>
      <c r="FX474" s="168">
        <v>36</v>
      </c>
      <c r="FY474" s="168">
        <v>509</v>
      </c>
      <c r="FZ474" s="161" t="s">
        <v>117</v>
      </c>
      <c r="GB474" s="160">
        <f>AVERAGE(FO$6:FO474)</f>
        <v>9.9040511727078897</v>
      </c>
      <c r="GC474" s="160">
        <f>AVERAGE(FP$6:FP474)</f>
        <v>9.9040511727078897</v>
      </c>
      <c r="GD474" s="160">
        <f>AVERAGE(FQ$6:FQ474)</f>
        <v>0</v>
      </c>
      <c r="GE474" s="166">
        <f>AVERAGE(FR$6:FR474)</f>
        <v>1782.72921108742</v>
      </c>
      <c r="GF474" s="166">
        <f>AVERAGE(FS$6:FS474)</f>
        <v>0</v>
      </c>
      <c r="GG474" s="166">
        <f>AVERAGE(FT$6:FT474)</f>
        <v>495.20255863539444</v>
      </c>
      <c r="GH474" s="166">
        <f>AVERAGE(FU$6:FU474)</f>
        <v>148.56076759061833</v>
      </c>
      <c r="GI474" s="166">
        <f>AVERAGE(FV$6:FV474)</f>
        <v>1628.867803837953</v>
      </c>
      <c r="GJ474" s="160">
        <f>AVERAGE(FW$6:FW474)</f>
        <v>0.84648187633262262</v>
      </c>
      <c r="GK474" s="166">
        <f>AVERAGE(FX$6:FX474)</f>
        <v>30.473347547974413</v>
      </c>
      <c r="GL474" s="166">
        <f>AVERAGE(FY$6:FY474)</f>
        <v>184.33475479744138</v>
      </c>
      <c r="HM474" s="98">
        <v>469</v>
      </c>
      <c r="HN474" s="179">
        <v>8.9530460199206274</v>
      </c>
      <c r="HO474" s="188">
        <v>0.2</v>
      </c>
      <c r="HP474" s="177">
        <v>3</v>
      </c>
      <c r="HQ474" s="191">
        <v>345</v>
      </c>
      <c r="HR474" s="177">
        <v>10</v>
      </c>
      <c r="HS474" s="177">
        <v>10</v>
      </c>
      <c r="HT474" s="177">
        <v>0</v>
      </c>
      <c r="HU474" s="191">
        <v>1500</v>
      </c>
      <c r="HV474" s="191">
        <v>0</v>
      </c>
      <c r="HW474" s="191">
        <v>500</v>
      </c>
      <c r="HX474" s="191">
        <v>150</v>
      </c>
      <c r="HY474" s="191">
        <v>1620</v>
      </c>
      <c r="HZ474" s="177">
        <v>2</v>
      </c>
      <c r="IA474" s="191">
        <v>60</v>
      </c>
      <c r="IB474" s="191">
        <v>-60</v>
      </c>
      <c r="IC474" s="177" t="s">
        <v>117</v>
      </c>
      <c r="IE474" s="164">
        <f>AVERAGE(HR$6:HR474)</f>
        <v>19.863539445628998</v>
      </c>
      <c r="IF474" s="164">
        <f>AVERAGE(HS$6:HS474)</f>
        <v>19.194029850746269</v>
      </c>
      <c r="IG474" s="164">
        <f>AVERAGE(HT$6:HT474)</f>
        <v>1.0341151385927505</v>
      </c>
      <c r="IH474" s="167">
        <f>AVERAGE(HU$6:HU474)</f>
        <v>2879.1044776119402</v>
      </c>
      <c r="II474" s="167">
        <f>AVERAGE(HV$6:HV474)</f>
        <v>155.11727078891258</v>
      </c>
      <c r="IJ474" s="167">
        <f>AVERAGE(HW$6:HW474)</f>
        <v>907.9957356076759</v>
      </c>
      <c r="IK474" s="167">
        <f>AVERAGE(HX$6:HX474)</f>
        <v>272.39872068230278</v>
      </c>
      <c r="IL474" s="167">
        <f>AVERAGE(HY$6:HY474)</f>
        <v>2311.6311300639659</v>
      </c>
      <c r="IM474" s="164">
        <f>AVERAGE(HZ$6:HZ474)</f>
        <v>2.4051172707889128</v>
      </c>
      <c r="IN474" s="167">
        <f>AVERAGE(IA$6:IA474)</f>
        <v>72.153518123667382</v>
      </c>
      <c r="IO474" s="167">
        <f>AVERAGE(IB$6:IB474)</f>
        <v>639.62686567164178</v>
      </c>
    </row>
    <row r="475" spans="2:249" x14ac:dyDescent="0.2">
      <c r="B475" s="103">
        <v>470</v>
      </c>
      <c r="C475" s="165">
        <v>21.446849866095366</v>
      </c>
      <c r="D475" s="163">
        <v>0.1</v>
      </c>
      <c r="E475" s="161">
        <v>3</v>
      </c>
      <c r="F475" s="168">
        <v>345</v>
      </c>
      <c r="G475" s="161">
        <v>22</v>
      </c>
      <c r="H475" s="161">
        <v>22</v>
      </c>
      <c r="I475" s="161">
        <v>2</v>
      </c>
      <c r="J475" s="168">
        <v>2640</v>
      </c>
      <c r="K475" s="168">
        <v>240</v>
      </c>
      <c r="L475" s="168">
        <v>1000</v>
      </c>
      <c r="M475" s="168">
        <v>300</v>
      </c>
      <c r="N475" s="168">
        <v>2510</v>
      </c>
      <c r="O475" s="161">
        <v>2</v>
      </c>
      <c r="P475" s="168">
        <v>24</v>
      </c>
      <c r="Q475" s="168">
        <v>154</v>
      </c>
      <c r="R475" s="161" t="s">
        <v>116</v>
      </c>
      <c r="T475" s="169">
        <f>AVERAGE(G$6:G475)</f>
        <v>23.408510638297873</v>
      </c>
      <c r="U475" s="169">
        <f>AVERAGE(H$6:H475)</f>
        <v>20.776595744680851</v>
      </c>
      <c r="V475" s="169">
        <f>AVERAGE(I$6:I475)</f>
        <v>1.3808510638297873</v>
      </c>
      <c r="W475" s="170">
        <f>AVERAGE(J$6:J475)</f>
        <v>2493.1914893617022</v>
      </c>
      <c r="X475" s="170">
        <f>AVERAGE(K$6:K475)</f>
        <v>165.70212765957447</v>
      </c>
      <c r="Y475" s="170">
        <f>AVERAGE(L$6:L475)</f>
        <v>969.78723404255322</v>
      </c>
      <c r="Z475" s="170">
        <f>AVERAGE(M$6:M475)</f>
        <v>290.93617021276594</v>
      </c>
      <c r="AA475" s="170">
        <f>AVERAGE(N$6:N475)</f>
        <v>2407.6212765957448</v>
      </c>
      <c r="AB475" s="169">
        <f>AVERAGE(O$6:O475)</f>
        <v>2.9893617021276597</v>
      </c>
      <c r="AC475" s="170">
        <f>AVERAGE(P$6:P475)</f>
        <v>35.872340425531917</v>
      </c>
      <c r="AD475" s="170">
        <f>AVERAGE(Q$6:Q475)</f>
        <v>121.44255319148937</v>
      </c>
      <c r="AY475" s="5"/>
      <c r="AZ475" s="26">
        <v>470</v>
      </c>
      <c r="BA475" s="165">
        <v>22.894507054281188</v>
      </c>
      <c r="BB475" s="176">
        <v>0.1</v>
      </c>
      <c r="BC475" s="161">
        <v>3</v>
      </c>
      <c r="BD475" s="182">
        <v>396</v>
      </c>
      <c r="BE475" s="161">
        <v>24</v>
      </c>
      <c r="BF475" s="161">
        <v>22</v>
      </c>
      <c r="BG475" s="161">
        <v>2</v>
      </c>
      <c r="BH475" s="168">
        <v>3300</v>
      </c>
      <c r="BI475" s="168">
        <v>300</v>
      </c>
      <c r="BJ475" s="168">
        <v>1000</v>
      </c>
      <c r="BK475" s="168">
        <v>300</v>
      </c>
      <c r="BL475" s="168">
        <v>2621</v>
      </c>
      <c r="BM475" s="161">
        <v>2</v>
      </c>
      <c r="BN475" s="168">
        <v>30</v>
      </c>
      <c r="BO475" s="168">
        <v>709</v>
      </c>
      <c r="BP475" s="161" t="s">
        <v>116</v>
      </c>
      <c r="BR475" s="164">
        <f>AVERAGE(BE$6:BE475)</f>
        <v>19.842553191489362</v>
      </c>
      <c r="BS475" s="164">
        <f>AVERAGE(BF$6:BF475)</f>
        <v>19.02340425531915</v>
      </c>
      <c r="BT475" s="164">
        <f>AVERAGE(BG$6:BG475)</f>
        <v>0.73191489361702122</v>
      </c>
      <c r="BU475" s="167">
        <f>AVERAGE(BH$6:BH475)</f>
        <v>2853.5106382978724</v>
      </c>
      <c r="BV475" s="167">
        <f>AVERAGE(BI$6:BI475)</f>
        <v>109.78723404255319</v>
      </c>
      <c r="BW475" s="167">
        <f>AVERAGE(BJ$6:BJ475)</f>
        <v>914.57446808510633</v>
      </c>
      <c r="BX475" s="167">
        <f>AVERAGE(BK$6:BK475)</f>
        <v>274.37234042553189</v>
      </c>
      <c r="BY475" s="167">
        <f>AVERAGE(BL$6:BL475)</f>
        <v>2267.9659574468087</v>
      </c>
      <c r="BZ475" s="164">
        <f>AVERAGE(BM$6:BM475)</f>
        <v>2.2893617021276595</v>
      </c>
      <c r="CA475" s="167">
        <f>AVERAGE(BN$6:BN475)</f>
        <v>34.340425531914896</v>
      </c>
      <c r="CB475" s="167">
        <f>AVERAGE(BO$6:BO475)</f>
        <v>619.88510638297873</v>
      </c>
      <c r="DF475" s="103">
        <v>470</v>
      </c>
      <c r="DG475" s="192">
        <v>6.7774755984566708</v>
      </c>
      <c r="DH475" s="193">
        <v>0.2</v>
      </c>
      <c r="DI475" s="105">
        <v>6</v>
      </c>
      <c r="DJ475" s="194">
        <v>353</v>
      </c>
      <c r="DK475" s="105">
        <v>12</v>
      </c>
      <c r="DL475" s="105">
        <v>12</v>
      </c>
      <c r="DM475" s="105">
        <v>0</v>
      </c>
      <c r="DN475" s="194">
        <v>2160</v>
      </c>
      <c r="DO475" s="194">
        <v>0</v>
      </c>
      <c r="DP475" s="194">
        <v>600</v>
      </c>
      <c r="DQ475" s="194">
        <v>180</v>
      </c>
      <c r="DR475" s="194">
        <v>1758</v>
      </c>
      <c r="DS475" s="105">
        <v>1</v>
      </c>
      <c r="DT475" s="194">
        <v>18</v>
      </c>
      <c r="DU475" s="194">
        <v>420</v>
      </c>
      <c r="DV475" s="105" t="s">
        <v>117</v>
      </c>
      <c r="DX475" s="164">
        <f>AVERAGE(DK$6:DK475)</f>
        <v>10.4</v>
      </c>
      <c r="DY475" s="164">
        <f>AVERAGE(DL$6:DL475)</f>
        <v>10.4</v>
      </c>
      <c r="DZ475" s="164">
        <f>AVERAGE(DM$6:DM475)</f>
        <v>0</v>
      </c>
      <c r="EA475" s="167">
        <f>AVERAGE(DN$6:DN475)</f>
        <v>1872</v>
      </c>
      <c r="EB475" s="167">
        <f>AVERAGE(DO$6:DO475)</f>
        <v>0</v>
      </c>
      <c r="EC475" s="167">
        <f>AVERAGE(DP$6:DP475)</f>
        <v>520</v>
      </c>
      <c r="ED475" s="167">
        <f>AVERAGE(DQ$6:DQ475)</f>
        <v>156</v>
      </c>
      <c r="EE475" s="167">
        <f>AVERAGE(DR$6:DR475)</f>
        <v>1653.2553191489362</v>
      </c>
      <c r="EF475" s="164">
        <f>AVERAGE(DS$6:DS475)</f>
        <v>0.87021276595744679</v>
      </c>
      <c r="EG475" s="167">
        <f>AVERAGE(DT$6:DT475)</f>
        <v>15.663829787234043</v>
      </c>
      <c r="EH475" s="167">
        <f>AVERAGE(DU$6:DU475)</f>
        <v>234.40851063829788</v>
      </c>
      <c r="FJ475" s="103">
        <v>470</v>
      </c>
      <c r="FK475" s="165">
        <v>8.1560082713398714</v>
      </c>
      <c r="FL475" s="163">
        <v>0.15</v>
      </c>
      <c r="FM475" s="161">
        <v>4</v>
      </c>
      <c r="FN475" s="168">
        <v>511</v>
      </c>
      <c r="FO475" s="161">
        <v>11</v>
      </c>
      <c r="FP475" s="161">
        <v>11</v>
      </c>
      <c r="FQ475" s="161">
        <v>0</v>
      </c>
      <c r="FR475" s="168">
        <v>1980</v>
      </c>
      <c r="FS475" s="168">
        <v>0</v>
      </c>
      <c r="FT475" s="168">
        <v>550</v>
      </c>
      <c r="FU475" s="168">
        <v>165</v>
      </c>
      <c r="FV475" s="168">
        <v>1851</v>
      </c>
      <c r="FW475" s="161">
        <v>1</v>
      </c>
      <c r="FX475" s="168">
        <v>36</v>
      </c>
      <c r="FY475" s="168">
        <v>165</v>
      </c>
      <c r="FZ475" s="161" t="s">
        <v>117</v>
      </c>
      <c r="GB475" s="160">
        <f>AVERAGE(FO$6:FO475)</f>
        <v>9.9063829787234035</v>
      </c>
      <c r="GC475" s="160">
        <f>AVERAGE(FP$6:FP475)</f>
        <v>9.9063829787234035</v>
      </c>
      <c r="GD475" s="160">
        <f>AVERAGE(FQ$6:FQ475)</f>
        <v>0</v>
      </c>
      <c r="GE475" s="166">
        <f>AVERAGE(FR$6:FR475)</f>
        <v>1783.1489361702127</v>
      </c>
      <c r="GF475" s="166">
        <f>AVERAGE(FS$6:FS475)</f>
        <v>0</v>
      </c>
      <c r="GG475" s="166">
        <f>AVERAGE(FT$6:FT475)</f>
        <v>495.31914893617022</v>
      </c>
      <c r="GH475" s="166">
        <f>AVERAGE(FU$6:FU475)</f>
        <v>148.59574468085106</v>
      </c>
      <c r="GI475" s="166">
        <f>AVERAGE(FV$6:FV475)</f>
        <v>1629.3404255319149</v>
      </c>
      <c r="GJ475" s="160">
        <f>AVERAGE(FW$6:FW475)</f>
        <v>0.84680851063829787</v>
      </c>
      <c r="GK475" s="166">
        <f>AVERAGE(FX$6:FX475)</f>
        <v>30.485106382978724</v>
      </c>
      <c r="GL475" s="166">
        <f>AVERAGE(FY$6:FY475)</f>
        <v>184.29361702127659</v>
      </c>
      <c r="HM475" s="98">
        <v>470</v>
      </c>
      <c r="HN475" s="179">
        <v>18.451459029988705</v>
      </c>
      <c r="HO475" s="188">
        <v>0.05</v>
      </c>
      <c r="HP475" s="177">
        <v>3</v>
      </c>
      <c r="HQ475" s="191">
        <v>214</v>
      </c>
      <c r="HR475" s="177">
        <v>20</v>
      </c>
      <c r="HS475" s="177">
        <v>20</v>
      </c>
      <c r="HT475" s="177">
        <v>0</v>
      </c>
      <c r="HU475" s="191">
        <v>3000</v>
      </c>
      <c r="HV475" s="191">
        <v>0</v>
      </c>
      <c r="HW475" s="191">
        <v>1000</v>
      </c>
      <c r="HX475" s="191">
        <v>300</v>
      </c>
      <c r="HY475" s="191">
        <v>2139</v>
      </c>
      <c r="HZ475" s="177">
        <v>1</v>
      </c>
      <c r="IA475" s="191">
        <v>30</v>
      </c>
      <c r="IB475" s="191">
        <v>891</v>
      </c>
      <c r="IC475" s="177" t="s">
        <v>116</v>
      </c>
      <c r="IE475" s="164">
        <f>AVERAGE(HR$6:HR475)</f>
        <v>19.863829787234042</v>
      </c>
      <c r="IF475" s="164">
        <f>AVERAGE(HS$6:HS475)</f>
        <v>19.195744680851064</v>
      </c>
      <c r="IG475" s="164">
        <f>AVERAGE(HT$6:HT475)</f>
        <v>1.0319148936170213</v>
      </c>
      <c r="IH475" s="167">
        <f>AVERAGE(HU$6:HU475)</f>
        <v>2879.3617021276596</v>
      </c>
      <c r="II475" s="167">
        <f>AVERAGE(HV$6:HV475)</f>
        <v>154.78723404255319</v>
      </c>
      <c r="IJ475" s="167">
        <f>AVERAGE(HW$6:HW475)</f>
        <v>908.19148936170211</v>
      </c>
      <c r="IK475" s="167">
        <f>AVERAGE(HX$6:HX475)</f>
        <v>272.45744680851061</v>
      </c>
      <c r="IL475" s="167">
        <f>AVERAGE(HY$6:HY475)</f>
        <v>2311.263829787234</v>
      </c>
      <c r="IM475" s="164">
        <f>AVERAGE(HZ$6:HZ475)</f>
        <v>2.4021276595744681</v>
      </c>
      <c r="IN475" s="167">
        <f>AVERAGE(IA$6:IA475)</f>
        <v>72.063829787234042</v>
      </c>
      <c r="IO475" s="167">
        <f>AVERAGE(IB$6:IB475)</f>
        <v>640.16170212765962</v>
      </c>
    </row>
    <row r="476" spans="2:249" x14ac:dyDescent="0.2">
      <c r="B476" s="103">
        <v>471</v>
      </c>
      <c r="C476" s="165">
        <v>30.076331167613812</v>
      </c>
      <c r="D476" s="163">
        <v>0.2</v>
      </c>
      <c r="E476" s="161">
        <v>1</v>
      </c>
      <c r="F476" s="168">
        <v>144</v>
      </c>
      <c r="G476" s="161">
        <v>25</v>
      </c>
      <c r="H476" s="161">
        <v>22</v>
      </c>
      <c r="I476" s="161">
        <v>2</v>
      </c>
      <c r="J476" s="168">
        <v>2640</v>
      </c>
      <c r="K476" s="168">
        <v>240</v>
      </c>
      <c r="L476" s="168">
        <v>1000</v>
      </c>
      <c r="M476" s="168">
        <v>300</v>
      </c>
      <c r="N476" s="168">
        <v>2309</v>
      </c>
      <c r="O476" s="161">
        <v>6</v>
      </c>
      <c r="P476" s="168">
        <v>72</v>
      </c>
      <c r="Q476" s="168">
        <v>403</v>
      </c>
      <c r="R476" s="161" t="s">
        <v>116</v>
      </c>
      <c r="T476" s="169">
        <f>AVERAGE(G$6:G476)</f>
        <v>23.411889596602972</v>
      </c>
      <c r="U476" s="169">
        <f>AVERAGE(H$6:H476)</f>
        <v>20.779193205944797</v>
      </c>
      <c r="V476" s="169">
        <f>AVERAGE(I$6:I476)</f>
        <v>1.3821656050955413</v>
      </c>
      <c r="W476" s="170">
        <f>AVERAGE(J$6:J476)</f>
        <v>2493.503184713376</v>
      </c>
      <c r="X476" s="170">
        <f>AVERAGE(K$6:K476)</f>
        <v>165.85987261146497</v>
      </c>
      <c r="Y476" s="170">
        <f>AVERAGE(L$6:L476)</f>
        <v>969.85138004246289</v>
      </c>
      <c r="Z476" s="170">
        <f>AVERAGE(M$6:M476)</f>
        <v>290.95541401273886</v>
      </c>
      <c r="AA476" s="170">
        <f>AVERAGE(N$6:N476)</f>
        <v>2407.411889596603</v>
      </c>
      <c r="AB476" s="169">
        <f>AVERAGE(O$6:O476)</f>
        <v>2.9957537154989384</v>
      </c>
      <c r="AC476" s="170">
        <f>AVERAGE(P$6:P476)</f>
        <v>35.949044585987259</v>
      </c>
      <c r="AD476" s="170">
        <f>AVERAGE(Q$6:Q476)</f>
        <v>122.04033970276008</v>
      </c>
      <c r="AY476" s="5"/>
      <c r="AZ476" s="26">
        <v>471</v>
      </c>
      <c r="BA476" s="165">
        <v>21.07614442798171</v>
      </c>
      <c r="BB476" s="176">
        <v>0.1</v>
      </c>
      <c r="BC476" s="161">
        <v>10</v>
      </c>
      <c r="BD476" s="182">
        <v>372</v>
      </c>
      <c r="BE476" s="161">
        <v>29</v>
      </c>
      <c r="BF476" s="161">
        <v>22</v>
      </c>
      <c r="BG476" s="161">
        <v>2</v>
      </c>
      <c r="BH476" s="168">
        <v>3300</v>
      </c>
      <c r="BI476" s="168">
        <v>300</v>
      </c>
      <c r="BJ476" s="168">
        <v>1000</v>
      </c>
      <c r="BK476" s="168">
        <v>300</v>
      </c>
      <c r="BL476" s="168">
        <v>2597</v>
      </c>
      <c r="BM476" s="161">
        <v>2</v>
      </c>
      <c r="BN476" s="168">
        <v>30</v>
      </c>
      <c r="BO476" s="168">
        <v>733</v>
      </c>
      <c r="BP476" s="161" t="s">
        <v>116</v>
      </c>
      <c r="BR476" s="164">
        <f>AVERAGE(BE$6:BE476)</f>
        <v>19.861995753715497</v>
      </c>
      <c r="BS476" s="164">
        <f>AVERAGE(BF$6:BF476)</f>
        <v>19.029723991507431</v>
      </c>
      <c r="BT476" s="164">
        <f>AVERAGE(BG$6:BG476)</f>
        <v>0.73460721868365175</v>
      </c>
      <c r="BU476" s="167">
        <f>AVERAGE(BH$6:BH476)</f>
        <v>2854.4585987261148</v>
      </c>
      <c r="BV476" s="167">
        <f>AVERAGE(BI$6:BI476)</f>
        <v>110.19108280254777</v>
      </c>
      <c r="BW476" s="167">
        <f>AVERAGE(BJ$6:BJ476)</f>
        <v>914.75583864118892</v>
      </c>
      <c r="BX476" s="167">
        <f>AVERAGE(BK$6:BK476)</f>
        <v>274.42675159235671</v>
      </c>
      <c r="BY476" s="167">
        <f>AVERAGE(BL$6:BL476)</f>
        <v>2268.6645435244163</v>
      </c>
      <c r="BZ476" s="164">
        <f>AVERAGE(BM$6:BM476)</f>
        <v>2.2887473460721868</v>
      </c>
      <c r="CA476" s="167">
        <f>AVERAGE(BN$6:BN476)</f>
        <v>34.331210191082803</v>
      </c>
      <c r="CB476" s="167">
        <f>AVERAGE(BO$6:BO476)</f>
        <v>620.12526539278133</v>
      </c>
      <c r="DF476" s="103">
        <v>471</v>
      </c>
      <c r="DG476" s="192">
        <v>6.1102561937566362</v>
      </c>
      <c r="DH476" s="193">
        <v>0.2</v>
      </c>
      <c r="DI476" s="105">
        <v>3</v>
      </c>
      <c r="DJ476" s="194">
        <v>199</v>
      </c>
      <c r="DK476" s="105">
        <v>8</v>
      </c>
      <c r="DL476" s="105">
        <v>8</v>
      </c>
      <c r="DM476" s="105">
        <v>0</v>
      </c>
      <c r="DN476" s="194">
        <v>1440</v>
      </c>
      <c r="DO476" s="194">
        <v>0</v>
      </c>
      <c r="DP476" s="194">
        <v>400</v>
      </c>
      <c r="DQ476" s="194">
        <v>120</v>
      </c>
      <c r="DR476" s="194">
        <v>1344</v>
      </c>
      <c r="DS476" s="105">
        <v>1</v>
      </c>
      <c r="DT476" s="194">
        <v>18</v>
      </c>
      <c r="DU476" s="194">
        <v>114</v>
      </c>
      <c r="DV476" s="105" t="s">
        <v>117</v>
      </c>
      <c r="DX476" s="164">
        <f>AVERAGE(DK$6:DK476)</f>
        <v>10.394904458598726</v>
      </c>
      <c r="DY476" s="164">
        <f>AVERAGE(DL$6:DL476)</f>
        <v>10.394904458598726</v>
      </c>
      <c r="DZ476" s="164">
        <f>AVERAGE(DM$6:DM476)</f>
        <v>0</v>
      </c>
      <c r="EA476" s="167">
        <f>AVERAGE(DN$6:DN476)</f>
        <v>1871.0828025477706</v>
      </c>
      <c r="EB476" s="167">
        <f>AVERAGE(DO$6:DO476)</f>
        <v>0</v>
      </c>
      <c r="EC476" s="167">
        <f>AVERAGE(DP$6:DP476)</f>
        <v>519.74522292993629</v>
      </c>
      <c r="ED476" s="167">
        <f>AVERAGE(DQ$6:DQ476)</f>
        <v>155.92356687898089</v>
      </c>
      <c r="EE476" s="167">
        <f>AVERAGE(DR$6:DR476)</f>
        <v>1652.5987261146497</v>
      </c>
      <c r="EF476" s="164">
        <f>AVERAGE(DS$6:DS476)</f>
        <v>0.87048832271762211</v>
      </c>
      <c r="EG476" s="167">
        <f>AVERAGE(DT$6:DT476)</f>
        <v>15.668789808917197</v>
      </c>
      <c r="EH476" s="167">
        <f>AVERAGE(DU$6:DU476)</f>
        <v>234.15286624203821</v>
      </c>
      <c r="FJ476" s="103">
        <v>471</v>
      </c>
      <c r="FK476" s="165">
        <v>9.7660728631580191</v>
      </c>
      <c r="FL476" s="163">
        <v>0.2</v>
      </c>
      <c r="FM476" s="161">
        <v>7</v>
      </c>
      <c r="FN476" s="168">
        <v>154</v>
      </c>
      <c r="FO476" s="161">
        <v>15</v>
      </c>
      <c r="FP476" s="161">
        <v>15</v>
      </c>
      <c r="FQ476" s="161">
        <v>0</v>
      </c>
      <c r="FR476" s="168">
        <v>2700</v>
      </c>
      <c r="FS476" s="168">
        <v>0</v>
      </c>
      <c r="FT476" s="168">
        <v>750</v>
      </c>
      <c r="FU476" s="168">
        <v>225</v>
      </c>
      <c r="FV476" s="168">
        <v>1754</v>
      </c>
      <c r="FW476" s="161">
        <v>2</v>
      </c>
      <c r="FX476" s="168">
        <v>72</v>
      </c>
      <c r="FY476" s="168">
        <v>1018</v>
      </c>
      <c r="FZ476" s="161" t="s">
        <v>117</v>
      </c>
      <c r="GB476" s="160">
        <f>AVERAGE(FO$6:FO476)</f>
        <v>9.9171974522292992</v>
      </c>
      <c r="GC476" s="160">
        <f>AVERAGE(FP$6:FP476)</f>
        <v>9.9171974522292992</v>
      </c>
      <c r="GD476" s="160">
        <f>AVERAGE(FQ$6:FQ476)</f>
        <v>0</v>
      </c>
      <c r="GE476" s="166">
        <f>AVERAGE(FR$6:FR476)</f>
        <v>1785.095541401274</v>
      </c>
      <c r="GF476" s="166">
        <f>AVERAGE(FS$6:FS476)</f>
        <v>0</v>
      </c>
      <c r="GG476" s="166">
        <f>AVERAGE(FT$6:FT476)</f>
        <v>495.85987261146499</v>
      </c>
      <c r="GH476" s="166">
        <f>AVERAGE(FU$6:FU476)</f>
        <v>148.7579617834395</v>
      </c>
      <c r="GI476" s="166">
        <f>AVERAGE(FV$6:FV476)</f>
        <v>1629.6050955414012</v>
      </c>
      <c r="GJ476" s="160">
        <f>AVERAGE(FW$6:FW476)</f>
        <v>0.84925690021231426</v>
      </c>
      <c r="GK476" s="166">
        <f>AVERAGE(FX$6:FX476)</f>
        <v>30.573248407643312</v>
      </c>
      <c r="GL476" s="166">
        <f>AVERAGE(FY$6:FY476)</f>
        <v>186.06369426751593</v>
      </c>
      <c r="HM476" s="98">
        <v>471</v>
      </c>
      <c r="HN476" s="179">
        <v>18.413391698369352</v>
      </c>
      <c r="HO476" s="188">
        <v>0.15</v>
      </c>
      <c r="HP476" s="177">
        <v>0</v>
      </c>
      <c r="HQ476" s="191">
        <v>507</v>
      </c>
      <c r="HR476" s="177">
        <v>15</v>
      </c>
      <c r="HS476" s="177">
        <v>15</v>
      </c>
      <c r="HT476" s="177">
        <v>0</v>
      </c>
      <c r="HU476" s="191">
        <v>2250</v>
      </c>
      <c r="HV476" s="191">
        <v>0</v>
      </c>
      <c r="HW476" s="191">
        <v>750</v>
      </c>
      <c r="HX476" s="191">
        <v>225</v>
      </c>
      <c r="HY476" s="191">
        <v>2107</v>
      </c>
      <c r="HZ476" s="177">
        <v>3</v>
      </c>
      <c r="IA476" s="191">
        <v>90</v>
      </c>
      <c r="IB476" s="191">
        <v>233</v>
      </c>
      <c r="IC476" s="177" t="s">
        <v>117</v>
      </c>
      <c r="IE476" s="164">
        <f>AVERAGE(HR$6:HR476)</f>
        <v>19.853503184713375</v>
      </c>
      <c r="IF476" s="164">
        <f>AVERAGE(HS$6:HS476)</f>
        <v>19.186836518046711</v>
      </c>
      <c r="IG476" s="164">
        <f>AVERAGE(HT$6:HT476)</f>
        <v>1.029723991507431</v>
      </c>
      <c r="IH476" s="167">
        <f>AVERAGE(HU$6:HU476)</f>
        <v>2878.0254777070063</v>
      </c>
      <c r="II476" s="167">
        <f>AVERAGE(HV$6:HV476)</f>
        <v>154.45859872611464</v>
      </c>
      <c r="IJ476" s="167">
        <f>AVERAGE(HW$6:HW476)</f>
        <v>907.85562632696394</v>
      </c>
      <c r="IK476" s="167">
        <f>AVERAGE(HX$6:HX476)</f>
        <v>272.35668789808915</v>
      </c>
      <c r="IL476" s="167">
        <f>AVERAGE(HY$6:HY476)</f>
        <v>2310.8301486199575</v>
      </c>
      <c r="IM476" s="164">
        <f>AVERAGE(HZ$6:HZ476)</f>
        <v>2.4033970276008492</v>
      </c>
      <c r="IN476" s="167">
        <f>AVERAGE(IA$6:IA476)</f>
        <v>72.101910828025481</v>
      </c>
      <c r="IO476" s="167">
        <f>AVERAGE(IB$6:IB476)</f>
        <v>639.29723991507433</v>
      </c>
    </row>
    <row r="477" spans="2:249" x14ac:dyDescent="0.2">
      <c r="B477" s="103">
        <v>472</v>
      </c>
      <c r="C477" s="165">
        <v>24.303654892036089</v>
      </c>
      <c r="D477" s="163">
        <v>0.05</v>
      </c>
      <c r="E477" s="161">
        <v>10</v>
      </c>
      <c r="F477" s="168">
        <v>339</v>
      </c>
      <c r="G477" s="161">
        <v>33</v>
      </c>
      <c r="H477" s="161">
        <v>22</v>
      </c>
      <c r="I477" s="161">
        <v>2</v>
      </c>
      <c r="J477" s="168">
        <v>2640</v>
      </c>
      <c r="K477" s="168">
        <v>240</v>
      </c>
      <c r="L477" s="168">
        <v>1000</v>
      </c>
      <c r="M477" s="168">
        <v>300</v>
      </c>
      <c r="N477" s="168">
        <v>2504</v>
      </c>
      <c r="O477" s="161">
        <v>1</v>
      </c>
      <c r="P477" s="168">
        <v>12</v>
      </c>
      <c r="Q477" s="168">
        <v>148</v>
      </c>
      <c r="R477" s="161" t="s">
        <v>116</v>
      </c>
      <c r="T477" s="169">
        <f>AVERAGE(G$6:G477)</f>
        <v>23.432203389830509</v>
      </c>
      <c r="U477" s="169">
        <f>AVERAGE(H$6:H477)</f>
        <v>20.781779661016948</v>
      </c>
      <c r="V477" s="169">
        <f>AVERAGE(I$6:I477)</f>
        <v>1.3834745762711864</v>
      </c>
      <c r="W477" s="170">
        <f>AVERAGE(J$6:J477)</f>
        <v>2493.8135593220341</v>
      </c>
      <c r="X477" s="170">
        <f>AVERAGE(K$6:K477)</f>
        <v>166.01694915254237</v>
      </c>
      <c r="Y477" s="170">
        <f>AVERAGE(L$6:L477)</f>
        <v>969.91525423728808</v>
      </c>
      <c r="Z477" s="170">
        <f>AVERAGE(M$6:M477)</f>
        <v>290.97457627118644</v>
      </c>
      <c r="AA477" s="170">
        <f>AVERAGE(N$6:N477)</f>
        <v>2407.6165254237289</v>
      </c>
      <c r="AB477" s="169">
        <f>AVERAGE(O$6:O477)</f>
        <v>2.9915254237288136</v>
      </c>
      <c r="AC477" s="170">
        <f>AVERAGE(P$6:P477)</f>
        <v>35.898305084745765</v>
      </c>
      <c r="AD477" s="170">
        <f>AVERAGE(Q$6:Q477)</f>
        <v>122.09533898305085</v>
      </c>
      <c r="AY477" s="5"/>
      <c r="AZ477" s="26">
        <v>472</v>
      </c>
      <c r="BA477" s="165">
        <v>17.636425192061306</v>
      </c>
      <c r="BB477" s="176">
        <v>0.1</v>
      </c>
      <c r="BC477" s="161">
        <v>3</v>
      </c>
      <c r="BD477" s="182">
        <v>401</v>
      </c>
      <c r="BE477" s="161">
        <v>19</v>
      </c>
      <c r="BF477" s="161">
        <v>19</v>
      </c>
      <c r="BG477" s="161">
        <v>0</v>
      </c>
      <c r="BH477" s="168">
        <v>2850</v>
      </c>
      <c r="BI477" s="168">
        <v>0</v>
      </c>
      <c r="BJ477" s="168">
        <v>950</v>
      </c>
      <c r="BK477" s="168">
        <v>285</v>
      </c>
      <c r="BL477" s="168">
        <v>2261</v>
      </c>
      <c r="BM477" s="161">
        <v>2</v>
      </c>
      <c r="BN477" s="168">
        <v>30</v>
      </c>
      <c r="BO477" s="168">
        <v>619</v>
      </c>
      <c r="BP477" s="161" t="s">
        <v>117</v>
      </c>
      <c r="BR477" s="164">
        <f>AVERAGE(BE$6:BE477)</f>
        <v>19.860169491525422</v>
      </c>
      <c r="BS477" s="164">
        <f>AVERAGE(BF$6:BF477)</f>
        <v>19.029661016949152</v>
      </c>
      <c r="BT477" s="164">
        <f>AVERAGE(BG$6:BG477)</f>
        <v>0.73305084745762716</v>
      </c>
      <c r="BU477" s="167">
        <f>AVERAGE(BH$6:BH477)</f>
        <v>2854.4491525423728</v>
      </c>
      <c r="BV477" s="167">
        <f>AVERAGE(BI$6:BI477)</f>
        <v>109.95762711864407</v>
      </c>
      <c r="BW477" s="167">
        <f>AVERAGE(BJ$6:BJ477)</f>
        <v>914.83050847457628</v>
      </c>
      <c r="BX477" s="167">
        <f>AVERAGE(BK$6:BK477)</f>
        <v>274.44915254237287</v>
      </c>
      <c r="BY477" s="167">
        <f>AVERAGE(BL$6:BL477)</f>
        <v>2268.648305084746</v>
      </c>
      <c r="BZ477" s="164">
        <f>AVERAGE(BM$6:BM477)</f>
        <v>2.2881355932203391</v>
      </c>
      <c r="CA477" s="167">
        <f>AVERAGE(BN$6:BN477)</f>
        <v>34.322033898305087</v>
      </c>
      <c r="CB477" s="167">
        <f>AVERAGE(BO$6:BO477)</f>
        <v>620.12288135593224</v>
      </c>
      <c r="DF477" s="103">
        <v>472</v>
      </c>
      <c r="DG477" s="192">
        <v>5.4538198984055182</v>
      </c>
      <c r="DH477" s="193">
        <v>0.15</v>
      </c>
      <c r="DI477" s="105">
        <v>2</v>
      </c>
      <c r="DJ477" s="194">
        <v>430</v>
      </c>
      <c r="DK477" s="105">
        <v>6</v>
      </c>
      <c r="DL477" s="105">
        <v>6</v>
      </c>
      <c r="DM477" s="105">
        <v>0</v>
      </c>
      <c r="DN477" s="194">
        <v>1080</v>
      </c>
      <c r="DO477" s="194">
        <v>0</v>
      </c>
      <c r="DP477" s="194">
        <v>300</v>
      </c>
      <c r="DQ477" s="194">
        <v>90</v>
      </c>
      <c r="DR477" s="194">
        <v>1445</v>
      </c>
      <c r="DS477" s="105">
        <v>1</v>
      </c>
      <c r="DT477" s="194">
        <v>18</v>
      </c>
      <c r="DU477" s="194">
        <v>-347</v>
      </c>
      <c r="DV477" s="105" t="s">
        <v>117</v>
      </c>
      <c r="DX477" s="164">
        <f>AVERAGE(DK$6:DK477)</f>
        <v>10.385593220338983</v>
      </c>
      <c r="DY477" s="164">
        <f>AVERAGE(DL$6:DL477)</f>
        <v>10.385593220338983</v>
      </c>
      <c r="DZ477" s="164">
        <f>AVERAGE(DM$6:DM477)</f>
        <v>0</v>
      </c>
      <c r="EA477" s="167">
        <f>AVERAGE(DN$6:DN477)</f>
        <v>1869.406779661017</v>
      </c>
      <c r="EB477" s="167">
        <f>AVERAGE(DO$6:DO477)</f>
        <v>0</v>
      </c>
      <c r="EC477" s="167">
        <f>AVERAGE(DP$6:DP477)</f>
        <v>519.27966101694915</v>
      </c>
      <c r="ED477" s="167">
        <f>AVERAGE(DQ$6:DQ477)</f>
        <v>155.78389830508473</v>
      </c>
      <c r="EE477" s="167">
        <f>AVERAGE(DR$6:DR477)</f>
        <v>1652.1588983050847</v>
      </c>
      <c r="EF477" s="164">
        <f>AVERAGE(DS$6:DS477)</f>
        <v>0.87076271186440679</v>
      </c>
      <c r="EG477" s="167">
        <f>AVERAGE(DT$6:DT477)</f>
        <v>15.673728813559322</v>
      </c>
      <c r="EH477" s="167">
        <f>AVERAGE(DU$6:DU477)</f>
        <v>232.92161016949152</v>
      </c>
      <c r="FJ477" s="103">
        <v>472</v>
      </c>
      <c r="FK477" s="165">
        <v>5.4750900589809053</v>
      </c>
      <c r="FL477" s="163">
        <v>0.05</v>
      </c>
      <c r="FM477" s="161">
        <v>2</v>
      </c>
      <c r="FN477" s="168">
        <v>393</v>
      </c>
      <c r="FO477" s="161">
        <v>7</v>
      </c>
      <c r="FP477" s="161">
        <v>7</v>
      </c>
      <c r="FQ477" s="161">
        <v>0</v>
      </c>
      <c r="FR477" s="168">
        <v>1260</v>
      </c>
      <c r="FS477" s="168">
        <v>0</v>
      </c>
      <c r="FT477" s="168">
        <v>350</v>
      </c>
      <c r="FU477" s="168">
        <v>105</v>
      </c>
      <c r="FV477" s="168">
        <v>1473</v>
      </c>
      <c r="FW477" s="161">
        <v>0</v>
      </c>
      <c r="FX477" s="168">
        <v>0</v>
      </c>
      <c r="FY477" s="168">
        <v>-213</v>
      </c>
      <c r="FZ477" s="161" t="s">
        <v>117</v>
      </c>
      <c r="GB477" s="160">
        <f>AVERAGE(FO$6:FO477)</f>
        <v>9.9110169491525415</v>
      </c>
      <c r="GC477" s="160">
        <f>AVERAGE(FP$6:FP477)</f>
        <v>9.9110169491525415</v>
      </c>
      <c r="GD477" s="160">
        <f>AVERAGE(FQ$6:FQ477)</f>
        <v>0</v>
      </c>
      <c r="GE477" s="166">
        <f>AVERAGE(FR$6:FR477)</f>
        <v>1783.9830508474577</v>
      </c>
      <c r="GF477" s="166">
        <f>AVERAGE(FS$6:FS477)</f>
        <v>0</v>
      </c>
      <c r="GG477" s="166">
        <f>AVERAGE(FT$6:FT477)</f>
        <v>495.55084745762713</v>
      </c>
      <c r="GH477" s="166">
        <f>AVERAGE(FU$6:FU477)</f>
        <v>148.66525423728814</v>
      </c>
      <c r="GI477" s="166">
        <f>AVERAGE(FV$6:FV477)</f>
        <v>1629.2733050847457</v>
      </c>
      <c r="GJ477" s="160">
        <f>AVERAGE(FW$6:FW477)</f>
        <v>0.84745762711864403</v>
      </c>
      <c r="GK477" s="166">
        <f>AVERAGE(FX$6:FX477)</f>
        <v>30.508474576271187</v>
      </c>
      <c r="GL477" s="166">
        <f>AVERAGE(FY$6:FY477)</f>
        <v>185.21822033898306</v>
      </c>
      <c r="HM477" s="98">
        <v>472</v>
      </c>
      <c r="HN477" s="179">
        <v>25.42653602669418</v>
      </c>
      <c r="HO477" s="188">
        <v>0.1</v>
      </c>
      <c r="HP477" s="177">
        <v>2</v>
      </c>
      <c r="HQ477" s="191">
        <v>175</v>
      </c>
      <c r="HR477" s="177">
        <v>24</v>
      </c>
      <c r="HS477" s="177">
        <v>23</v>
      </c>
      <c r="HT477" s="177">
        <v>3</v>
      </c>
      <c r="HU477" s="191">
        <v>3450</v>
      </c>
      <c r="HV477" s="191">
        <v>450</v>
      </c>
      <c r="HW477" s="191">
        <v>1000</v>
      </c>
      <c r="HX477" s="191">
        <v>300</v>
      </c>
      <c r="HY477" s="191">
        <v>2550</v>
      </c>
      <c r="HZ477" s="177">
        <v>3</v>
      </c>
      <c r="IA477" s="191">
        <v>90</v>
      </c>
      <c r="IB477" s="191">
        <v>990</v>
      </c>
      <c r="IC477" s="177" t="s">
        <v>116</v>
      </c>
      <c r="IE477" s="164">
        <f>AVERAGE(HR$6:HR477)</f>
        <v>19.862288135593221</v>
      </c>
      <c r="IF477" s="164">
        <f>AVERAGE(HS$6:HS477)</f>
        <v>19.194915254237287</v>
      </c>
      <c r="IG477" s="164">
        <f>AVERAGE(HT$6:HT477)</f>
        <v>1.0338983050847457</v>
      </c>
      <c r="IH477" s="167">
        <f>AVERAGE(HU$6:HU477)</f>
        <v>2879.2372881355932</v>
      </c>
      <c r="II477" s="167">
        <f>AVERAGE(HV$6:HV477)</f>
        <v>155.08474576271186</v>
      </c>
      <c r="IJ477" s="167">
        <f>AVERAGE(HW$6:HW477)</f>
        <v>908.05084745762713</v>
      </c>
      <c r="IK477" s="167">
        <f>AVERAGE(HX$6:HX477)</f>
        <v>272.41525423728814</v>
      </c>
      <c r="IL477" s="167">
        <f>AVERAGE(HY$6:HY477)</f>
        <v>2311.3368644067796</v>
      </c>
      <c r="IM477" s="164">
        <f>AVERAGE(HZ$6:HZ477)</f>
        <v>2.4046610169491527</v>
      </c>
      <c r="IN477" s="167">
        <f>AVERAGE(IA$6:IA477)</f>
        <v>72.139830508474574</v>
      </c>
      <c r="IO477" s="167">
        <f>AVERAGE(IB$6:IB477)</f>
        <v>640.04025423728808</v>
      </c>
    </row>
    <row r="478" spans="2:249" x14ac:dyDescent="0.2">
      <c r="B478" s="103">
        <v>473</v>
      </c>
      <c r="C478" s="165">
        <v>18.576036739099383</v>
      </c>
      <c r="D478" s="163">
        <v>0.1</v>
      </c>
      <c r="E478" s="161">
        <v>3</v>
      </c>
      <c r="F478" s="168">
        <v>308</v>
      </c>
      <c r="G478" s="161">
        <v>20</v>
      </c>
      <c r="H478" s="161">
        <v>20</v>
      </c>
      <c r="I478" s="161">
        <v>0</v>
      </c>
      <c r="J478" s="168">
        <v>2400</v>
      </c>
      <c r="K478" s="168">
        <v>0</v>
      </c>
      <c r="L478" s="168">
        <v>1000</v>
      </c>
      <c r="M478" s="168">
        <v>300</v>
      </c>
      <c r="N478" s="168">
        <v>2233</v>
      </c>
      <c r="O478" s="161">
        <v>2</v>
      </c>
      <c r="P478" s="168">
        <v>24</v>
      </c>
      <c r="Q478" s="168">
        <v>191</v>
      </c>
      <c r="R478" s="161" t="s">
        <v>116</v>
      </c>
      <c r="T478" s="169">
        <f>AVERAGE(G$6:G478)</f>
        <v>23.424947145877379</v>
      </c>
      <c r="U478" s="169">
        <f>AVERAGE(H$6:H478)</f>
        <v>20.780126849894291</v>
      </c>
      <c r="V478" s="169">
        <f>AVERAGE(I$6:I478)</f>
        <v>1.3805496828752644</v>
      </c>
      <c r="W478" s="170">
        <f>AVERAGE(J$6:J478)</f>
        <v>2493.6152219873152</v>
      </c>
      <c r="X478" s="170">
        <f>AVERAGE(K$6:K478)</f>
        <v>165.66596194503171</v>
      </c>
      <c r="Y478" s="170">
        <f>AVERAGE(L$6:L478)</f>
        <v>969.97885835095133</v>
      </c>
      <c r="Z478" s="170">
        <f>AVERAGE(M$6:M478)</f>
        <v>290.9936575052854</v>
      </c>
      <c r="AA478" s="170">
        <f>AVERAGE(N$6:N478)</f>
        <v>2407.2473572938688</v>
      </c>
      <c r="AB478" s="169">
        <f>AVERAGE(O$6:O478)</f>
        <v>2.9894291754756872</v>
      </c>
      <c r="AC478" s="170">
        <f>AVERAGE(P$6:P478)</f>
        <v>35.873150105708248</v>
      </c>
      <c r="AD478" s="170">
        <f>AVERAGE(Q$6:Q478)</f>
        <v>122.24101479915433</v>
      </c>
      <c r="AY478" s="5"/>
      <c r="AZ478" s="26">
        <v>473</v>
      </c>
      <c r="BA478" s="165">
        <v>18.171290547717103</v>
      </c>
      <c r="BB478" s="176">
        <v>0.05</v>
      </c>
      <c r="BC478" s="161">
        <v>1</v>
      </c>
      <c r="BD478" s="182">
        <v>289</v>
      </c>
      <c r="BE478" s="161">
        <v>18</v>
      </c>
      <c r="BF478" s="161">
        <v>18</v>
      </c>
      <c r="BG478" s="161">
        <v>0</v>
      </c>
      <c r="BH478" s="168">
        <v>2700</v>
      </c>
      <c r="BI478" s="168">
        <v>0</v>
      </c>
      <c r="BJ478" s="168">
        <v>900</v>
      </c>
      <c r="BK478" s="168">
        <v>270</v>
      </c>
      <c r="BL478" s="168">
        <v>2084</v>
      </c>
      <c r="BM478" s="161">
        <v>1</v>
      </c>
      <c r="BN478" s="168">
        <v>15</v>
      </c>
      <c r="BO478" s="168">
        <v>631</v>
      </c>
      <c r="BP478" s="161" t="s">
        <v>117</v>
      </c>
      <c r="BR478" s="164">
        <f>AVERAGE(BE$6:BE478)</f>
        <v>19.856236786469346</v>
      </c>
      <c r="BS478" s="164">
        <f>AVERAGE(BF$6:BF478)</f>
        <v>19.027484143763214</v>
      </c>
      <c r="BT478" s="164">
        <f>AVERAGE(BG$6:BG478)</f>
        <v>0.73150105708245239</v>
      </c>
      <c r="BU478" s="167">
        <f>AVERAGE(BH$6:BH478)</f>
        <v>2854.122621564482</v>
      </c>
      <c r="BV478" s="167">
        <f>AVERAGE(BI$6:BI478)</f>
        <v>109.72515856236787</v>
      </c>
      <c r="BW478" s="167">
        <f>AVERAGE(BJ$6:BJ478)</f>
        <v>914.79915433403801</v>
      </c>
      <c r="BX478" s="167">
        <f>AVERAGE(BK$6:BK478)</f>
        <v>274.43974630021143</v>
      </c>
      <c r="BY478" s="167">
        <f>AVERAGE(BL$6:BL478)</f>
        <v>2268.257928118393</v>
      </c>
      <c r="BZ478" s="164">
        <f>AVERAGE(BM$6:BM478)</f>
        <v>2.2854122621564481</v>
      </c>
      <c r="CA478" s="167">
        <f>AVERAGE(BN$6:BN478)</f>
        <v>34.281183932346721</v>
      </c>
      <c r="CB478" s="167">
        <f>AVERAGE(BO$6:BO478)</f>
        <v>620.14587737843556</v>
      </c>
      <c r="DF478" s="103">
        <v>473</v>
      </c>
      <c r="DG478" s="192">
        <v>6.4727079856219945</v>
      </c>
      <c r="DH478" s="193">
        <v>0.1</v>
      </c>
      <c r="DI478" s="105">
        <v>2</v>
      </c>
      <c r="DJ478" s="194">
        <v>146</v>
      </c>
      <c r="DK478" s="105">
        <v>7</v>
      </c>
      <c r="DL478" s="105">
        <v>7</v>
      </c>
      <c r="DM478" s="105">
        <v>0</v>
      </c>
      <c r="DN478" s="194">
        <v>1260</v>
      </c>
      <c r="DO478" s="194">
        <v>0</v>
      </c>
      <c r="DP478" s="194">
        <v>350</v>
      </c>
      <c r="DQ478" s="194">
        <v>105</v>
      </c>
      <c r="DR478" s="194">
        <v>1226</v>
      </c>
      <c r="DS478" s="105">
        <v>1</v>
      </c>
      <c r="DT478" s="194">
        <v>18</v>
      </c>
      <c r="DU478" s="194">
        <v>52</v>
      </c>
      <c r="DV478" s="105" t="s">
        <v>117</v>
      </c>
      <c r="DX478" s="164">
        <f>AVERAGE(DK$6:DK478)</f>
        <v>10.378435517970402</v>
      </c>
      <c r="DY478" s="164">
        <f>AVERAGE(DL$6:DL478)</f>
        <v>10.378435517970402</v>
      </c>
      <c r="DZ478" s="164">
        <f>AVERAGE(DM$6:DM478)</f>
        <v>0</v>
      </c>
      <c r="EA478" s="167">
        <f>AVERAGE(DN$6:DN478)</f>
        <v>1868.1183932346723</v>
      </c>
      <c r="EB478" s="167">
        <f>AVERAGE(DO$6:DO478)</f>
        <v>0</v>
      </c>
      <c r="EC478" s="167">
        <f>AVERAGE(DP$6:DP478)</f>
        <v>518.92177589852008</v>
      </c>
      <c r="ED478" s="167">
        <f>AVERAGE(DQ$6:DQ478)</f>
        <v>155.67653276955602</v>
      </c>
      <c r="EE478" s="167">
        <f>AVERAGE(DR$6:DR478)</f>
        <v>1651.2579281183932</v>
      </c>
      <c r="EF478" s="164">
        <f>AVERAGE(DS$6:DS478)</f>
        <v>0.87103594080338265</v>
      </c>
      <c r="EG478" s="167">
        <f>AVERAGE(DT$6:DT478)</f>
        <v>15.678646934460888</v>
      </c>
      <c r="EH478" s="167">
        <f>AVERAGE(DU$6:DU478)</f>
        <v>232.53911205073996</v>
      </c>
      <c r="FJ478" s="103">
        <v>473</v>
      </c>
      <c r="FK478" s="165">
        <v>6.0995860261502006</v>
      </c>
      <c r="FL478" s="163">
        <v>0.05</v>
      </c>
      <c r="FM478" s="161">
        <v>1</v>
      </c>
      <c r="FN478" s="168">
        <v>564</v>
      </c>
      <c r="FO478" s="161">
        <v>7</v>
      </c>
      <c r="FP478" s="161">
        <v>7</v>
      </c>
      <c r="FQ478" s="161">
        <v>0</v>
      </c>
      <c r="FR478" s="168">
        <v>1260</v>
      </c>
      <c r="FS478" s="168">
        <v>0</v>
      </c>
      <c r="FT478" s="168">
        <v>350</v>
      </c>
      <c r="FU478" s="168">
        <v>105</v>
      </c>
      <c r="FV478" s="168">
        <v>1644</v>
      </c>
      <c r="FW478" s="161">
        <v>0</v>
      </c>
      <c r="FX478" s="168">
        <v>0</v>
      </c>
      <c r="FY478" s="168">
        <v>-384</v>
      </c>
      <c r="FZ478" s="161" t="s">
        <v>117</v>
      </c>
      <c r="GB478" s="160">
        <f>AVERAGE(FO$6:FO478)</f>
        <v>9.9048625792811844</v>
      </c>
      <c r="GC478" s="160">
        <f>AVERAGE(FP$6:FP478)</f>
        <v>9.9048625792811844</v>
      </c>
      <c r="GD478" s="160">
        <f>AVERAGE(FQ$6:FQ478)</f>
        <v>0</v>
      </c>
      <c r="GE478" s="166">
        <f>AVERAGE(FR$6:FR478)</f>
        <v>1782.8752642706131</v>
      </c>
      <c r="GF478" s="166">
        <f>AVERAGE(FS$6:FS478)</f>
        <v>0</v>
      </c>
      <c r="GG478" s="166">
        <f>AVERAGE(FT$6:FT478)</f>
        <v>495.24312896405922</v>
      </c>
      <c r="GH478" s="166">
        <f>AVERAGE(FU$6:FU478)</f>
        <v>148.57293868921775</v>
      </c>
      <c r="GI478" s="166">
        <f>AVERAGE(FV$6:FV478)</f>
        <v>1629.3044397463002</v>
      </c>
      <c r="GJ478" s="160">
        <f>AVERAGE(FW$6:FW478)</f>
        <v>0.84566596194503174</v>
      </c>
      <c r="GK478" s="166">
        <f>AVERAGE(FX$6:FX478)</f>
        <v>30.443974630021142</v>
      </c>
      <c r="GL478" s="166">
        <f>AVERAGE(FY$6:FY478)</f>
        <v>184.01479915433404</v>
      </c>
      <c r="HM478" s="98">
        <v>473</v>
      </c>
      <c r="HN478" s="179">
        <v>18.558898668225719</v>
      </c>
      <c r="HO478" s="188">
        <v>0.15</v>
      </c>
      <c r="HP478" s="177">
        <v>8</v>
      </c>
      <c r="HQ478" s="191">
        <v>298</v>
      </c>
      <c r="HR478" s="177">
        <v>24</v>
      </c>
      <c r="HS478" s="177">
        <v>23</v>
      </c>
      <c r="HT478" s="177">
        <v>3</v>
      </c>
      <c r="HU478" s="191">
        <v>3450</v>
      </c>
      <c r="HV478" s="191">
        <v>450</v>
      </c>
      <c r="HW478" s="191">
        <v>1000</v>
      </c>
      <c r="HX478" s="191">
        <v>300</v>
      </c>
      <c r="HY478" s="191">
        <v>2673</v>
      </c>
      <c r="HZ478" s="177">
        <v>3</v>
      </c>
      <c r="IA478" s="191">
        <v>90</v>
      </c>
      <c r="IB478" s="191">
        <v>867</v>
      </c>
      <c r="IC478" s="177" t="s">
        <v>116</v>
      </c>
      <c r="IE478" s="164">
        <f>AVERAGE(HR$6:HR478)</f>
        <v>19.871035940803381</v>
      </c>
      <c r="IF478" s="164">
        <f>AVERAGE(HS$6:HS478)</f>
        <v>19.202959830866806</v>
      </c>
      <c r="IG478" s="164">
        <f>AVERAGE(HT$6:HT478)</f>
        <v>1.0380549682875264</v>
      </c>
      <c r="IH478" s="167">
        <f>AVERAGE(HU$6:HU478)</f>
        <v>2880.4439746300213</v>
      </c>
      <c r="II478" s="167">
        <f>AVERAGE(HV$6:HV478)</f>
        <v>155.70824524312897</v>
      </c>
      <c r="IJ478" s="167">
        <f>AVERAGE(HW$6:HW478)</f>
        <v>908.24524312896403</v>
      </c>
      <c r="IK478" s="167">
        <f>AVERAGE(HX$6:HX478)</f>
        <v>272.47357293868924</v>
      </c>
      <c r="IL478" s="167">
        <f>AVERAGE(HY$6:HY478)</f>
        <v>2312.1014799154336</v>
      </c>
      <c r="IM478" s="164">
        <f>AVERAGE(HZ$6:HZ478)</f>
        <v>2.4059196617336154</v>
      </c>
      <c r="IN478" s="167">
        <f>AVERAGE(IA$6:IA478)</f>
        <v>72.177589852008452</v>
      </c>
      <c r="IO478" s="167">
        <f>AVERAGE(IB$6:IB478)</f>
        <v>640.52008456659621</v>
      </c>
    </row>
    <row r="479" spans="2:249" x14ac:dyDescent="0.2">
      <c r="B479" s="103">
        <v>474</v>
      </c>
      <c r="C479" s="165">
        <v>21.122985372772405</v>
      </c>
      <c r="D479" s="163">
        <v>0.05</v>
      </c>
      <c r="E479" s="161">
        <v>5</v>
      </c>
      <c r="F479" s="168">
        <v>396</v>
      </c>
      <c r="G479" s="161">
        <v>25</v>
      </c>
      <c r="H479" s="161">
        <v>22</v>
      </c>
      <c r="I479" s="161">
        <v>2</v>
      </c>
      <c r="J479" s="168">
        <v>2640</v>
      </c>
      <c r="K479" s="168">
        <v>240</v>
      </c>
      <c r="L479" s="168">
        <v>1000</v>
      </c>
      <c r="M479" s="168">
        <v>300</v>
      </c>
      <c r="N479" s="168">
        <v>2561</v>
      </c>
      <c r="O479" s="161">
        <v>1</v>
      </c>
      <c r="P479" s="168">
        <v>12</v>
      </c>
      <c r="Q479" s="168">
        <v>91</v>
      </c>
      <c r="R479" s="161" t="s">
        <v>116</v>
      </c>
      <c r="T479" s="169">
        <f>AVERAGE(G$6:G479)</f>
        <v>23.428270042194093</v>
      </c>
      <c r="U479" s="169">
        <f>AVERAGE(H$6:H479)</f>
        <v>20.782700421940927</v>
      </c>
      <c r="V479" s="169">
        <f>AVERAGE(I$6:I479)</f>
        <v>1.3818565400843883</v>
      </c>
      <c r="W479" s="170">
        <f>AVERAGE(J$6:J479)</f>
        <v>2493.9240506329115</v>
      </c>
      <c r="X479" s="170">
        <f>AVERAGE(K$6:K479)</f>
        <v>165.82278481012659</v>
      </c>
      <c r="Y479" s="170">
        <f>AVERAGE(L$6:L479)</f>
        <v>970.042194092827</v>
      </c>
      <c r="Z479" s="170">
        <f>AVERAGE(M$6:M479)</f>
        <v>291.01265822784808</v>
      </c>
      <c r="AA479" s="170">
        <f>AVERAGE(N$6:N479)</f>
        <v>2407.5717299578059</v>
      </c>
      <c r="AB479" s="169">
        <f>AVERAGE(O$6:O479)</f>
        <v>2.9852320675105486</v>
      </c>
      <c r="AC479" s="170">
        <f>AVERAGE(P$6:P479)</f>
        <v>35.822784810126585</v>
      </c>
      <c r="AD479" s="170">
        <f>AVERAGE(Q$6:Q479)</f>
        <v>122.17510548523207</v>
      </c>
      <c r="AY479" s="5"/>
      <c r="AZ479" s="26">
        <v>474</v>
      </c>
      <c r="BA479" s="165">
        <v>20.849011691884208</v>
      </c>
      <c r="BB479" s="176">
        <v>0.15</v>
      </c>
      <c r="BC479" s="161">
        <v>3</v>
      </c>
      <c r="BD479" s="182">
        <v>552</v>
      </c>
      <c r="BE479" s="161">
        <v>21</v>
      </c>
      <c r="BF479" s="161">
        <v>21</v>
      </c>
      <c r="BG479" s="161">
        <v>1</v>
      </c>
      <c r="BH479" s="168">
        <v>3150</v>
      </c>
      <c r="BI479" s="168">
        <v>150</v>
      </c>
      <c r="BJ479" s="168">
        <v>1000</v>
      </c>
      <c r="BK479" s="168">
        <v>300</v>
      </c>
      <c r="BL479" s="168">
        <v>2627</v>
      </c>
      <c r="BM479" s="161">
        <v>3</v>
      </c>
      <c r="BN479" s="168">
        <v>45</v>
      </c>
      <c r="BO479" s="168">
        <v>568</v>
      </c>
      <c r="BP479" s="161" t="s">
        <v>116</v>
      </c>
      <c r="BR479" s="164">
        <f>AVERAGE(BE$6:BE479)</f>
        <v>19.858649789029535</v>
      </c>
      <c r="BS479" s="164">
        <f>AVERAGE(BF$6:BF479)</f>
        <v>19.031645569620252</v>
      </c>
      <c r="BT479" s="164">
        <f>AVERAGE(BG$6:BG479)</f>
        <v>0.73206751054852326</v>
      </c>
      <c r="BU479" s="167">
        <f>AVERAGE(BH$6:BH479)</f>
        <v>2854.746835443038</v>
      </c>
      <c r="BV479" s="167">
        <f>AVERAGE(BI$6:BI479)</f>
        <v>109.81012658227849</v>
      </c>
      <c r="BW479" s="167">
        <f>AVERAGE(BJ$6:BJ479)</f>
        <v>914.9789029535865</v>
      </c>
      <c r="BX479" s="167">
        <f>AVERAGE(BK$6:BK479)</f>
        <v>274.49367088607596</v>
      </c>
      <c r="BY479" s="167">
        <f>AVERAGE(BL$6:BL479)</f>
        <v>2269.0147679324896</v>
      </c>
      <c r="BZ479" s="164">
        <f>AVERAGE(BM$6:BM479)</f>
        <v>2.2869198312236287</v>
      </c>
      <c r="CA479" s="167">
        <f>AVERAGE(BN$6:BN479)</f>
        <v>34.303797468354432</v>
      </c>
      <c r="CB479" s="167">
        <f>AVERAGE(BO$6:BO479)</f>
        <v>620.03586497890296</v>
      </c>
      <c r="DF479" s="103">
        <v>474</v>
      </c>
      <c r="DG479" s="192">
        <v>6.739279773961246</v>
      </c>
      <c r="DH479" s="193">
        <v>0.05</v>
      </c>
      <c r="DI479" s="105">
        <v>3</v>
      </c>
      <c r="DJ479" s="194">
        <v>563</v>
      </c>
      <c r="DK479" s="105">
        <v>10</v>
      </c>
      <c r="DL479" s="105">
        <v>10</v>
      </c>
      <c r="DM479" s="105">
        <v>0</v>
      </c>
      <c r="DN479" s="194">
        <v>1800</v>
      </c>
      <c r="DO479" s="194">
        <v>0</v>
      </c>
      <c r="DP479" s="194">
        <v>500</v>
      </c>
      <c r="DQ479" s="194">
        <v>150</v>
      </c>
      <c r="DR479" s="194">
        <v>1838</v>
      </c>
      <c r="DS479" s="105">
        <v>0</v>
      </c>
      <c r="DT479" s="194">
        <v>0</v>
      </c>
      <c r="DU479" s="194">
        <v>-38</v>
      </c>
      <c r="DV479" s="105" t="s">
        <v>117</v>
      </c>
      <c r="DX479" s="164">
        <f>AVERAGE(DK$6:DK479)</f>
        <v>10.377637130801688</v>
      </c>
      <c r="DY479" s="164">
        <f>AVERAGE(DL$6:DL479)</f>
        <v>10.377637130801688</v>
      </c>
      <c r="DZ479" s="164">
        <f>AVERAGE(DM$6:DM479)</f>
        <v>0</v>
      </c>
      <c r="EA479" s="167">
        <f>AVERAGE(DN$6:DN479)</f>
        <v>1867.9746835443038</v>
      </c>
      <c r="EB479" s="167">
        <f>AVERAGE(DO$6:DO479)</f>
        <v>0</v>
      </c>
      <c r="EC479" s="167">
        <f>AVERAGE(DP$6:DP479)</f>
        <v>518.88185654008441</v>
      </c>
      <c r="ED479" s="167">
        <f>AVERAGE(DQ$6:DQ479)</f>
        <v>155.66455696202533</v>
      </c>
      <c r="EE479" s="167">
        <f>AVERAGE(DR$6:DR479)</f>
        <v>1651.6518987341772</v>
      </c>
      <c r="EF479" s="164">
        <f>AVERAGE(DS$6:DS479)</f>
        <v>0.86919831223628696</v>
      </c>
      <c r="EG479" s="167">
        <f>AVERAGE(DT$6:DT479)</f>
        <v>15.645569620253164</v>
      </c>
      <c r="EH479" s="167">
        <f>AVERAGE(DU$6:DU479)</f>
        <v>231.96835443037975</v>
      </c>
      <c r="FJ479" s="103">
        <v>474</v>
      </c>
      <c r="FK479" s="165">
        <v>7.2321596068950633</v>
      </c>
      <c r="FL479" s="163">
        <v>0.15</v>
      </c>
      <c r="FM479" s="161">
        <v>1</v>
      </c>
      <c r="FN479" s="168">
        <v>118</v>
      </c>
      <c r="FO479" s="161">
        <v>7</v>
      </c>
      <c r="FP479" s="161">
        <v>7</v>
      </c>
      <c r="FQ479" s="161">
        <v>0</v>
      </c>
      <c r="FR479" s="168">
        <v>1260</v>
      </c>
      <c r="FS479" s="168">
        <v>0</v>
      </c>
      <c r="FT479" s="168">
        <v>350</v>
      </c>
      <c r="FU479" s="168">
        <v>105</v>
      </c>
      <c r="FV479" s="168">
        <v>1198</v>
      </c>
      <c r="FW479" s="161">
        <v>1</v>
      </c>
      <c r="FX479" s="168">
        <v>36</v>
      </c>
      <c r="FY479" s="168">
        <v>98</v>
      </c>
      <c r="FZ479" s="161" t="s">
        <v>117</v>
      </c>
      <c r="GB479" s="160">
        <f>AVERAGE(FO$6:FO479)</f>
        <v>9.8987341772151893</v>
      </c>
      <c r="GC479" s="160">
        <f>AVERAGE(FP$6:FP479)</f>
        <v>9.8987341772151893</v>
      </c>
      <c r="GD479" s="160">
        <f>AVERAGE(FQ$6:FQ479)</f>
        <v>0</v>
      </c>
      <c r="GE479" s="166">
        <f>AVERAGE(FR$6:FR479)</f>
        <v>1781.7721518987341</v>
      </c>
      <c r="GF479" s="166">
        <f>AVERAGE(FS$6:FS479)</f>
        <v>0</v>
      </c>
      <c r="GG479" s="166">
        <f>AVERAGE(FT$6:FT479)</f>
        <v>494.9367088607595</v>
      </c>
      <c r="GH479" s="166">
        <f>AVERAGE(FU$6:FU479)</f>
        <v>148.48101265822785</v>
      </c>
      <c r="GI479" s="166">
        <f>AVERAGE(FV$6:FV479)</f>
        <v>1628.3945147679324</v>
      </c>
      <c r="GJ479" s="160">
        <f>AVERAGE(FW$6:FW479)</f>
        <v>0.84599156118143459</v>
      </c>
      <c r="GK479" s="166">
        <f>AVERAGE(FX$6:FX479)</f>
        <v>30.455696202531644</v>
      </c>
      <c r="GL479" s="166">
        <f>AVERAGE(FY$6:FY479)</f>
        <v>183.83333333333334</v>
      </c>
      <c r="HM479" s="98">
        <v>474</v>
      </c>
      <c r="HN479" s="179">
        <v>21.515451364163408</v>
      </c>
      <c r="HO479" s="188">
        <v>0.05</v>
      </c>
      <c r="HP479" s="177">
        <v>1</v>
      </c>
      <c r="HQ479" s="191">
        <v>184</v>
      </c>
      <c r="HR479" s="177">
        <v>22</v>
      </c>
      <c r="HS479" s="177">
        <v>22</v>
      </c>
      <c r="HT479" s="177">
        <v>2</v>
      </c>
      <c r="HU479" s="191">
        <v>3300</v>
      </c>
      <c r="HV479" s="191">
        <v>300</v>
      </c>
      <c r="HW479" s="191">
        <v>1000</v>
      </c>
      <c r="HX479" s="191">
        <v>300</v>
      </c>
      <c r="HY479" s="191">
        <v>2409</v>
      </c>
      <c r="HZ479" s="177">
        <v>1</v>
      </c>
      <c r="IA479" s="191">
        <v>30</v>
      </c>
      <c r="IB479" s="191">
        <v>921</v>
      </c>
      <c r="IC479" s="177" t="s">
        <v>116</v>
      </c>
      <c r="IE479" s="164">
        <f>AVERAGE(HR$6:HR479)</f>
        <v>19.875527426160339</v>
      </c>
      <c r="IF479" s="164">
        <f>AVERAGE(HS$6:HS479)</f>
        <v>19.208860759493671</v>
      </c>
      <c r="IG479" s="164">
        <f>AVERAGE(HT$6:HT479)</f>
        <v>1.0400843881856541</v>
      </c>
      <c r="IH479" s="167">
        <f>AVERAGE(HU$6:HU479)</f>
        <v>2881.3291139240505</v>
      </c>
      <c r="II479" s="167">
        <f>AVERAGE(HV$6:HV479)</f>
        <v>156.01265822784811</v>
      </c>
      <c r="IJ479" s="167">
        <f>AVERAGE(HW$6:HW479)</f>
        <v>908.43881856540088</v>
      </c>
      <c r="IK479" s="167">
        <f>AVERAGE(HX$6:HX479)</f>
        <v>272.53164556962025</v>
      </c>
      <c r="IL479" s="167">
        <f>AVERAGE(HY$6:HY479)</f>
        <v>2312.3059071729958</v>
      </c>
      <c r="IM479" s="164">
        <f>AVERAGE(HZ$6:HZ479)</f>
        <v>2.4029535864978904</v>
      </c>
      <c r="IN479" s="167">
        <f>AVERAGE(IA$6:IA479)</f>
        <v>72.088607594936704</v>
      </c>
      <c r="IO479" s="167">
        <f>AVERAGE(IB$6:IB479)</f>
        <v>641.11181434599155</v>
      </c>
    </row>
    <row r="480" spans="2:249" x14ac:dyDescent="0.2">
      <c r="B480" s="103">
        <v>475</v>
      </c>
      <c r="C480" s="165">
        <v>18.041521835099395</v>
      </c>
      <c r="D480" s="163">
        <v>0.15</v>
      </c>
      <c r="E480" s="161">
        <v>3</v>
      </c>
      <c r="F480" s="168">
        <v>329</v>
      </c>
      <c r="G480" s="161">
        <v>18</v>
      </c>
      <c r="H480" s="161">
        <v>18</v>
      </c>
      <c r="I480" s="161">
        <v>0</v>
      </c>
      <c r="J480" s="168">
        <v>2160</v>
      </c>
      <c r="K480" s="168">
        <v>0</v>
      </c>
      <c r="L480" s="168">
        <v>900</v>
      </c>
      <c r="M480" s="168">
        <v>270</v>
      </c>
      <c r="N480" s="168">
        <v>2124</v>
      </c>
      <c r="O480" s="161">
        <v>3</v>
      </c>
      <c r="P480" s="168">
        <v>36</v>
      </c>
      <c r="Q480" s="168">
        <v>72</v>
      </c>
      <c r="R480" s="161" t="s">
        <v>117</v>
      </c>
      <c r="T480" s="169">
        <f>AVERAGE(G$6:G480)</f>
        <v>23.416842105263157</v>
      </c>
      <c r="U480" s="169">
        <f>AVERAGE(H$6:H480)</f>
        <v>20.776842105263157</v>
      </c>
      <c r="V480" s="169">
        <f>AVERAGE(I$6:I480)</f>
        <v>1.3789473684210527</v>
      </c>
      <c r="W480" s="170">
        <f>AVERAGE(J$6:J480)</f>
        <v>2493.2210526315789</v>
      </c>
      <c r="X480" s="170">
        <f>AVERAGE(K$6:K480)</f>
        <v>165.47368421052633</v>
      </c>
      <c r="Y480" s="170">
        <f>AVERAGE(L$6:L480)</f>
        <v>969.89473684210532</v>
      </c>
      <c r="Z480" s="170">
        <f>AVERAGE(M$6:M480)</f>
        <v>290.96842105263158</v>
      </c>
      <c r="AA480" s="170">
        <f>AVERAGE(N$6:N480)</f>
        <v>2406.9747368421054</v>
      </c>
      <c r="AB480" s="169">
        <f>AVERAGE(O$6:O480)</f>
        <v>2.9852631578947371</v>
      </c>
      <c r="AC480" s="170">
        <f>AVERAGE(P$6:P480)</f>
        <v>35.823157894736845</v>
      </c>
      <c r="AD480" s="170">
        <f>AVERAGE(Q$6:Q480)</f>
        <v>122.06947368421052</v>
      </c>
      <c r="AY480" s="5"/>
      <c r="AZ480" s="26">
        <v>475</v>
      </c>
      <c r="BA480" s="165">
        <v>16.519094084259553</v>
      </c>
      <c r="BB480" s="176">
        <v>0.1</v>
      </c>
      <c r="BC480" s="161">
        <v>9</v>
      </c>
      <c r="BD480" s="182">
        <v>490</v>
      </c>
      <c r="BE480" s="161">
        <v>24</v>
      </c>
      <c r="BF480" s="161">
        <v>22</v>
      </c>
      <c r="BG480" s="161">
        <v>2</v>
      </c>
      <c r="BH480" s="168">
        <v>3300</v>
      </c>
      <c r="BI480" s="168">
        <v>300</v>
      </c>
      <c r="BJ480" s="168">
        <v>1000</v>
      </c>
      <c r="BK480" s="168">
        <v>300</v>
      </c>
      <c r="BL480" s="168">
        <v>2715</v>
      </c>
      <c r="BM480" s="161">
        <v>2</v>
      </c>
      <c r="BN480" s="168">
        <v>30</v>
      </c>
      <c r="BO480" s="168">
        <v>615</v>
      </c>
      <c r="BP480" s="161" t="s">
        <v>116</v>
      </c>
      <c r="BR480" s="164">
        <f>AVERAGE(BE$6:BE480)</f>
        <v>19.867368421052632</v>
      </c>
      <c r="BS480" s="164">
        <f>AVERAGE(BF$6:BF480)</f>
        <v>19.037894736842105</v>
      </c>
      <c r="BT480" s="164">
        <f>AVERAGE(BG$6:BG480)</f>
        <v>0.73473684210526313</v>
      </c>
      <c r="BU480" s="167">
        <f>AVERAGE(BH$6:BH480)</f>
        <v>2855.6842105263158</v>
      </c>
      <c r="BV480" s="167">
        <f>AVERAGE(BI$6:BI480)</f>
        <v>110.21052631578948</v>
      </c>
      <c r="BW480" s="167">
        <f>AVERAGE(BJ$6:BJ480)</f>
        <v>915.15789473684208</v>
      </c>
      <c r="BX480" s="167">
        <f>AVERAGE(BK$6:BK480)</f>
        <v>274.54736842105262</v>
      </c>
      <c r="BY480" s="167">
        <f>AVERAGE(BL$6:BL480)</f>
        <v>2269.9536842105263</v>
      </c>
      <c r="BZ480" s="164">
        <f>AVERAGE(BM$6:BM480)</f>
        <v>2.2863157894736843</v>
      </c>
      <c r="CA480" s="167">
        <f>AVERAGE(BN$6:BN480)</f>
        <v>34.294736842105266</v>
      </c>
      <c r="CB480" s="167">
        <f>AVERAGE(BO$6:BO480)</f>
        <v>620.02526315789476</v>
      </c>
      <c r="DF480" s="103">
        <v>475</v>
      </c>
      <c r="DG480" s="192">
        <v>7.1679511791109682</v>
      </c>
      <c r="DH480" s="193">
        <v>0.15</v>
      </c>
      <c r="DI480" s="105">
        <v>8</v>
      </c>
      <c r="DJ480" s="194">
        <v>281</v>
      </c>
      <c r="DK480" s="105">
        <v>14</v>
      </c>
      <c r="DL480" s="105">
        <v>14</v>
      </c>
      <c r="DM480" s="105">
        <v>0</v>
      </c>
      <c r="DN480" s="194">
        <v>2520</v>
      </c>
      <c r="DO480" s="194">
        <v>0</v>
      </c>
      <c r="DP480" s="194">
        <v>700</v>
      </c>
      <c r="DQ480" s="194">
        <v>210</v>
      </c>
      <c r="DR480" s="194">
        <v>1816</v>
      </c>
      <c r="DS480" s="105">
        <v>1</v>
      </c>
      <c r="DT480" s="194">
        <v>18</v>
      </c>
      <c r="DU480" s="194">
        <v>722</v>
      </c>
      <c r="DV480" s="105" t="s">
        <v>117</v>
      </c>
      <c r="DX480" s="164">
        <f>AVERAGE(DK$6:DK480)</f>
        <v>10.385263157894737</v>
      </c>
      <c r="DY480" s="164">
        <f>AVERAGE(DL$6:DL480)</f>
        <v>10.385263157894737</v>
      </c>
      <c r="DZ480" s="164">
        <f>AVERAGE(DM$6:DM480)</f>
        <v>0</v>
      </c>
      <c r="EA480" s="167">
        <f>AVERAGE(DN$6:DN480)</f>
        <v>1869.3473684210526</v>
      </c>
      <c r="EB480" s="167">
        <f>AVERAGE(DO$6:DO480)</f>
        <v>0</v>
      </c>
      <c r="EC480" s="167">
        <f>AVERAGE(DP$6:DP480)</f>
        <v>519.26315789473688</v>
      </c>
      <c r="ED480" s="167">
        <f>AVERAGE(DQ$6:DQ480)</f>
        <v>155.77894736842106</v>
      </c>
      <c r="EE480" s="167">
        <f>AVERAGE(DR$6:DR480)</f>
        <v>1651.997894736842</v>
      </c>
      <c r="EF480" s="164">
        <f>AVERAGE(DS$6:DS480)</f>
        <v>0.86947368421052629</v>
      </c>
      <c r="EG480" s="167">
        <f>AVERAGE(DT$6:DT480)</f>
        <v>15.650526315789474</v>
      </c>
      <c r="EH480" s="167">
        <f>AVERAGE(DU$6:DU480)</f>
        <v>233</v>
      </c>
      <c r="FJ480" s="103">
        <v>475</v>
      </c>
      <c r="FK480" s="165">
        <v>6.4437035077825362</v>
      </c>
      <c r="FL480" s="163">
        <v>0.05</v>
      </c>
      <c r="FM480" s="161">
        <v>1</v>
      </c>
      <c r="FN480" s="168">
        <v>302</v>
      </c>
      <c r="FO480" s="161">
        <v>7</v>
      </c>
      <c r="FP480" s="161">
        <v>7</v>
      </c>
      <c r="FQ480" s="161">
        <v>0</v>
      </c>
      <c r="FR480" s="168">
        <v>1260</v>
      </c>
      <c r="FS480" s="168">
        <v>0</v>
      </c>
      <c r="FT480" s="168">
        <v>350</v>
      </c>
      <c r="FU480" s="168">
        <v>105</v>
      </c>
      <c r="FV480" s="168">
        <v>1382</v>
      </c>
      <c r="FW480" s="161">
        <v>0</v>
      </c>
      <c r="FX480" s="168">
        <v>0</v>
      </c>
      <c r="FY480" s="168">
        <v>-122</v>
      </c>
      <c r="FZ480" s="161" t="s">
        <v>117</v>
      </c>
      <c r="GB480" s="160">
        <f>AVERAGE(FO$6:FO480)</f>
        <v>9.892631578947368</v>
      </c>
      <c r="GC480" s="160">
        <f>AVERAGE(FP$6:FP480)</f>
        <v>9.892631578947368</v>
      </c>
      <c r="GD480" s="160">
        <f>AVERAGE(FQ$6:FQ480)</f>
        <v>0</v>
      </c>
      <c r="GE480" s="166">
        <f>AVERAGE(FR$6:FR480)</f>
        <v>1780.6736842105263</v>
      </c>
      <c r="GF480" s="166">
        <f>AVERAGE(FS$6:FS480)</f>
        <v>0</v>
      </c>
      <c r="GG480" s="166">
        <f>AVERAGE(FT$6:FT480)</f>
        <v>494.63157894736844</v>
      </c>
      <c r="GH480" s="166">
        <f>AVERAGE(FU$6:FU480)</f>
        <v>148.38947368421051</v>
      </c>
      <c r="GI480" s="166">
        <f>AVERAGE(FV$6:FV480)</f>
        <v>1627.8757894736841</v>
      </c>
      <c r="GJ480" s="160">
        <f>AVERAGE(FW$6:FW480)</f>
        <v>0.84421052631578952</v>
      </c>
      <c r="GK480" s="166">
        <f>AVERAGE(FX$6:FX480)</f>
        <v>30.391578947368423</v>
      </c>
      <c r="GL480" s="166">
        <f>AVERAGE(FY$6:FY480)</f>
        <v>183.18947368421053</v>
      </c>
      <c r="HM480" s="98">
        <v>475</v>
      </c>
      <c r="HN480" s="179">
        <v>19.675889076805078</v>
      </c>
      <c r="HO480" s="188">
        <v>0.15</v>
      </c>
      <c r="HP480" s="177">
        <v>2</v>
      </c>
      <c r="HQ480" s="191">
        <v>419</v>
      </c>
      <c r="HR480" s="177">
        <v>19</v>
      </c>
      <c r="HS480" s="177">
        <v>19</v>
      </c>
      <c r="HT480" s="177">
        <v>0</v>
      </c>
      <c r="HU480" s="191">
        <v>2850</v>
      </c>
      <c r="HV480" s="191">
        <v>0</v>
      </c>
      <c r="HW480" s="191">
        <v>950</v>
      </c>
      <c r="HX480" s="191">
        <v>285</v>
      </c>
      <c r="HY480" s="191">
        <v>2279</v>
      </c>
      <c r="HZ480" s="177">
        <v>3</v>
      </c>
      <c r="IA480" s="191">
        <v>90</v>
      </c>
      <c r="IB480" s="191">
        <v>661</v>
      </c>
      <c r="IC480" s="177" t="s">
        <v>117</v>
      </c>
      <c r="IE480" s="164">
        <f>AVERAGE(HR$6:HR480)</f>
        <v>19.873684210526317</v>
      </c>
      <c r="IF480" s="164">
        <f>AVERAGE(HS$6:HS480)</f>
        <v>19.208421052631579</v>
      </c>
      <c r="IG480" s="164">
        <f>AVERAGE(HT$6:HT480)</f>
        <v>1.0378947368421052</v>
      </c>
      <c r="IH480" s="167">
        <f>AVERAGE(HU$6:HU480)</f>
        <v>2881.2631578947367</v>
      </c>
      <c r="II480" s="167">
        <f>AVERAGE(HV$6:HV480)</f>
        <v>155.68421052631578</v>
      </c>
      <c r="IJ480" s="167">
        <f>AVERAGE(HW$6:HW480)</f>
        <v>908.52631578947364</v>
      </c>
      <c r="IK480" s="167">
        <f>AVERAGE(HX$6:HX480)</f>
        <v>272.55789473684212</v>
      </c>
      <c r="IL480" s="167">
        <f>AVERAGE(HY$6:HY480)</f>
        <v>2312.2357894736842</v>
      </c>
      <c r="IM480" s="164">
        <f>AVERAGE(HZ$6:HZ480)</f>
        <v>2.4042105263157896</v>
      </c>
      <c r="IN480" s="167">
        <f>AVERAGE(IA$6:IA480)</f>
        <v>72.126315789473679</v>
      </c>
      <c r="IO480" s="167">
        <f>AVERAGE(IB$6:IB480)</f>
        <v>641.15368421052631</v>
      </c>
    </row>
    <row r="481" spans="2:249" x14ac:dyDescent="0.2">
      <c r="B481" s="103">
        <v>476</v>
      </c>
      <c r="C481" s="165">
        <v>23.777722433377591</v>
      </c>
      <c r="D481" s="163">
        <v>0.05</v>
      </c>
      <c r="E481" s="161">
        <v>2</v>
      </c>
      <c r="F481" s="168">
        <v>411</v>
      </c>
      <c r="G481" s="161">
        <v>25</v>
      </c>
      <c r="H481" s="161">
        <v>22</v>
      </c>
      <c r="I481" s="161">
        <v>2</v>
      </c>
      <c r="J481" s="168">
        <v>2640</v>
      </c>
      <c r="K481" s="168">
        <v>240</v>
      </c>
      <c r="L481" s="168">
        <v>1000</v>
      </c>
      <c r="M481" s="168">
        <v>300</v>
      </c>
      <c r="N481" s="168">
        <v>2576</v>
      </c>
      <c r="O481" s="161">
        <v>1</v>
      </c>
      <c r="P481" s="168">
        <v>12</v>
      </c>
      <c r="Q481" s="168">
        <v>76</v>
      </c>
      <c r="R481" s="161" t="s">
        <v>116</v>
      </c>
      <c r="T481" s="169">
        <f>AVERAGE(G$6:G481)</f>
        <v>23.420168067226889</v>
      </c>
      <c r="U481" s="169">
        <f>AVERAGE(H$6:H481)</f>
        <v>20.779411764705884</v>
      </c>
      <c r="V481" s="169">
        <f>AVERAGE(I$6:I481)</f>
        <v>1.3802521008403361</v>
      </c>
      <c r="W481" s="170">
        <f>AVERAGE(J$6:J481)</f>
        <v>2493.5294117647059</v>
      </c>
      <c r="X481" s="170">
        <f>AVERAGE(K$6:K481)</f>
        <v>165.63025210084032</v>
      </c>
      <c r="Y481" s="170">
        <f>AVERAGE(L$6:L481)</f>
        <v>969.9579831932773</v>
      </c>
      <c r="Z481" s="170">
        <f>AVERAGE(M$6:M481)</f>
        <v>290.98739495798321</v>
      </c>
      <c r="AA481" s="170">
        <f>AVERAGE(N$6:N481)</f>
        <v>2407.3298319327732</v>
      </c>
      <c r="AB481" s="169">
        <f>AVERAGE(O$6:O481)</f>
        <v>2.98109243697479</v>
      </c>
      <c r="AC481" s="170">
        <f>AVERAGE(P$6:P481)</f>
        <v>35.773109243697476</v>
      </c>
      <c r="AD481" s="170">
        <f>AVERAGE(Q$6:Q481)</f>
        <v>121.97268907563026</v>
      </c>
      <c r="AY481" s="5"/>
      <c r="AZ481" s="26">
        <v>476</v>
      </c>
      <c r="BA481" s="165">
        <v>12.621782615060431</v>
      </c>
      <c r="BB481" s="176">
        <v>0.2</v>
      </c>
      <c r="BC481" s="161">
        <v>1</v>
      </c>
      <c r="BD481" s="182">
        <v>509</v>
      </c>
      <c r="BE481" s="161">
        <v>11</v>
      </c>
      <c r="BF481" s="161">
        <v>11</v>
      </c>
      <c r="BG481" s="161">
        <v>0</v>
      </c>
      <c r="BH481" s="168">
        <v>1650</v>
      </c>
      <c r="BI481" s="168">
        <v>0</v>
      </c>
      <c r="BJ481" s="168">
        <v>550</v>
      </c>
      <c r="BK481" s="168">
        <v>165</v>
      </c>
      <c r="BL481" s="168">
        <v>1849</v>
      </c>
      <c r="BM481" s="161">
        <v>3</v>
      </c>
      <c r="BN481" s="168">
        <v>45</v>
      </c>
      <c r="BO481" s="168">
        <v>-154</v>
      </c>
      <c r="BP481" s="161" t="s">
        <v>117</v>
      </c>
      <c r="BR481" s="164">
        <f>AVERAGE(BE$6:BE481)</f>
        <v>19.84873949579832</v>
      </c>
      <c r="BS481" s="164">
        <f>AVERAGE(BF$6:BF481)</f>
        <v>19.021008403361346</v>
      </c>
      <c r="BT481" s="164">
        <f>AVERAGE(BG$6:BG481)</f>
        <v>0.73319327731092432</v>
      </c>
      <c r="BU481" s="167">
        <f>AVERAGE(BH$6:BH481)</f>
        <v>2853.1512605042017</v>
      </c>
      <c r="BV481" s="167">
        <f>AVERAGE(BI$6:BI481)</f>
        <v>109.97899159663865</v>
      </c>
      <c r="BW481" s="167">
        <f>AVERAGE(BJ$6:BJ481)</f>
        <v>914.39075630252103</v>
      </c>
      <c r="BX481" s="167">
        <f>AVERAGE(BK$6:BK481)</f>
        <v>274.31722689075633</v>
      </c>
      <c r="BY481" s="167">
        <f>AVERAGE(BL$6:BL481)</f>
        <v>2269.0693277310925</v>
      </c>
      <c r="BZ481" s="164">
        <f>AVERAGE(BM$6:BM481)</f>
        <v>2.28781512605042</v>
      </c>
      <c r="CA481" s="167">
        <f>AVERAGE(BN$6:BN481)</f>
        <v>34.317226890756302</v>
      </c>
      <c r="CB481" s="167">
        <f>AVERAGE(BO$6:BO481)</f>
        <v>618.39915966386559</v>
      </c>
      <c r="DF481" s="103">
        <v>476</v>
      </c>
      <c r="DG481" s="192">
        <v>9.7333604938547946</v>
      </c>
      <c r="DH481" s="193">
        <v>0.05</v>
      </c>
      <c r="DI481" s="105">
        <v>6</v>
      </c>
      <c r="DJ481" s="194">
        <v>110</v>
      </c>
      <c r="DK481" s="105">
        <v>16</v>
      </c>
      <c r="DL481" s="105">
        <v>16</v>
      </c>
      <c r="DM481" s="105">
        <v>0</v>
      </c>
      <c r="DN481" s="194">
        <v>2880</v>
      </c>
      <c r="DO481" s="194">
        <v>0</v>
      </c>
      <c r="DP481" s="194">
        <v>800</v>
      </c>
      <c r="DQ481" s="194">
        <v>240</v>
      </c>
      <c r="DR481" s="194">
        <v>1775</v>
      </c>
      <c r="DS481" s="105">
        <v>0</v>
      </c>
      <c r="DT481" s="194">
        <v>0</v>
      </c>
      <c r="DU481" s="194">
        <v>1105</v>
      </c>
      <c r="DV481" s="105" t="s">
        <v>117</v>
      </c>
      <c r="DX481" s="164">
        <f>AVERAGE(DK$6:DK481)</f>
        <v>10.397058823529411</v>
      </c>
      <c r="DY481" s="164">
        <f>AVERAGE(DL$6:DL481)</f>
        <v>10.397058823529411</v>
      </c>
      <c r="DZ481" s="164">
        <f>AVERAGE(DM$6:DM481)</f>
        <v>0</v>
      </c>
      <c r="EA481" s="167">
        <f>AVERAGE(DN$6:DN481)</f>
        <v>1871.4705882352941</v>
      </c>
      <c r="EB481" s="167">
        <f>AVERAGE(DO$6:DO481)</f>
        <v>0</v>
      </c>
      <c r="EC481" s="167">
        <f>AVERAGE(DP$6:DP481)</f>
        <v>519.85294117647061</v>
      </c>
      <c r="ED481" s="167">
        <f>AVERAGE(DQ$6:DQ481)</f>
        <v>155.95588235294119</v>
      </c>
      <c r="EE481" s="167">
        <f>AVERAGE(DR$6:DR481)</f>
        <v>1652.2563025210084</v>
      </c>
      <c r="EF481" s="164">
        <f>AVERAGE(DS$6:DS481)</f>
        <v>0.86764705882352944</v>
      </c>
      <c r="EG481" s="167">
        <f>AVERAGE(DT$6:DT481)</f>
        <v>15.617647058823529</v>
      </c>
      <c r="EH481" s="167">
        <f>AVERAGE(DU$6:DU481)</f>
        <v>234.83193277310923</v>
      </c>
      <c r="FJ481" s="103">
        <v>476</v>
      </c>
      <c r="FK481" s="165">
        <v>4.881252289176909</v>
      </c>
      <c r="FL481" s="163">
        <v>0.1</v>
      </c>
      <c r="FM481" s="161">
        <v>4</v>
      </c>
      <c r="FN481" s="168">
        <v>422</v>
      </c>
      <c r="FO481" s="161">
        <v>9</v>
      </c>
      <c r="FP481" s="161">
        <v>9</v>
      </c>
      <c r="FQ481" s="161">
        <v>0</v>
      </c>
      <c r="FR481" s="168">
        <v>1620</v>
      </c>
      <c r="FS481" s="168">
        <v>0</v>
      </c>
      <c r="FT481" s="168">
        <v>450</v>
      </c>
      <c r="FU481" s="168">
        <v>135</v>
      </c>
      <c r="FV481" s="168">
        <v>1632</v>
      </c>
      <c r="FW481" s="161">
        <v>0</v>
      </c>
      <c r="FX481" s="168">
        <v>0</v>
      </c>
      <c r="FY481" s="168">
        <v>-12</v>
      </c>
      <c r="FZ481" s="161" t="s">
        <v>117</v>
      </c>
      <c r="GB481" s="160">
        <f>AVERAGE(FO$6:FO481)</f>
        <v>9.8907563025210088</v>
      </c>
      <c r="GC481" s="160">
        <f>AVERAGE(FP$6:FP481)</f>
        <v>9.8907563025210088</v>
      </c>
      <c r="GD481" s="160">
        <f>AVERAGE(FQ$6:FQ481)</f>
        <v>0</v>
      </c>
      <c r="GE481" s="166">
        <f>AVERAGE(FR$6:FR481)</f>
        <v>1780.3361344537816</v>
      </c>
      <c r="GF481" s="166">
        <f>AVERAGE(FS$6:FS481)</f>
        <v>0</v>
      </c>
      <c r="GG481" s="166">
        <f>AVERAGE(FT$6:FT481)</f>
        <v>494.53781512605042</v>
      </c>
      <c r="GH481" s="166">
        <f>AVERAGE(FU$6:FU481)</f>
        <v>148.36134453781511</v>
      </c>
      <c r="GI481" s="166">
        <f>AVERAGE(FV$6:FV481)</f>
        <v>1627.8844537815125</v>
      </c>
      <c r="GJ481" s="160">
        <f>AVERAGE(FW$6:FW481)</f>
        <v>0.84243697478991597</v>
      </c>
      <c r="GK481" s="166">
        <f>AVERAGE(FX$6:FX481)</f>
        <v>30.327731092436974</v>
      </c>
      <c r="GL481" s="166">
        <f>AVERAGE(FY$6:FY481)</f>
        <v>182.77941176470588</v>
      </c>
      <c r="HM481" s="98">
        <v>476</v>
      </c>
      <c r="HN481" s="179">
        <v>21.190555157085221</v>
      </c>
      <c r="HO481" s="188">
        <v>0.15</v>
      </c>
      <c r="HP481" s="177">
        <v>3</v>
      </c>
      <c r="HQ481" s="191">
        <v>536</v>
      </c>
      <c r="HR481" s="177">
        <v>21</v>
      </c>
      <c r="HS481" s="177">
        <v>21</v>
      </c>
      <c r="HT481" s="177">
        <v>1</v>
      </c>
      <c r="HU481" s="191">
        <v>3150</v>
      </c>
      <c r="HV481" s="191">
        <v>150</v>
      </c>
      <c r="HW481" s="191">
        <v>1000</v>
      </c>
      <c r="HX481" s="191">
        <v>300</v>
      </c>
      <c r="HY481" s="191">
        <v>2611</v>
      </c>
      <c r="HZ481" s="177">
        <v>3</v>
      </c>
      <c r="IA481" s="191">
        <v>90</v>
      </c>
      <c r="IB481" s="191">
        <v>629</v>
      </c>
      <c r="IC481" s="177" t="s">
        <v>116</v>
      </c>
      <c r="IE481" s="164">
        <f>AVERAGE(HR$6:HR481)</f>
        <v>19.876050420168067</v>
      </c>
      <c r="IF481" s="164">
        <f>AVERAGE(HS$6:HS481)</f>
        <v>19.212184873949578</v>
      </c>
      <c r="IG481" s="164">
        <f>AVERAGE(HT$6:HT481)</f>
        <v>1.0378151260504203</v>
      </c>
      <c r="IH481" s="167">
        <f>AVERAGE(HU$6:HU481)</f>
        <v>2881.8277310924368</v>
      </c>
      <c r="II481" s="167">
        <f>AVERAGE(HV$6:HV481)</f>
        <v>155.67226890756302</v>
      </c>
      <c r="IJ481" s="167">
        <f>AVERAGE(HW$6:HW481)</f>
        <v>908.71848739495795</v>
      </c>
      <c r="IK481" s="167">
        <f>AVERAGE(HX$6:HX481)</f>
        <v>272.6155462184874</v>
      </c>
      <c r="IL481" s="167">
        <f>AVERAGE(HY$6:HY481)</f>
        <v>2312.8634453781515</v>
      </c>
      <c r="IM481" s="164">
        <f>AVERAGE(HZ$6:HZ481)</f>
        <v>2.4054621848739495</v>
      </c>
      <c r="IN481" s="167">
        <f>AVERAGE(IA$6:IA481)</f>
        <v>72.163865546218489</v>
      </c>
      <c r="IO481" s="167">
        <f>AVERAGE(IB$6:IB481)</f>
        <v>641.12815126050418</v>
      </c>
    </row>
    <row r="482" spans="2:249" x14ac:dyDescent="0.2">
      <c r="B482" s="103">
        <v>477</v>
      </c>
      <c r="C482" s="165">
        <v>23.616746261471494</v>
      </c>
      <c r="D482" s="163">
        <v>0.05</v>
      </c>
      <c r="E482" s="161">
        <v>3</v>
      </c>
      <c r="F482" s="168">
        <v>369</v>
      </c>
      <c r="G482" s="161">
        <v>26</v>
      </c>
      <c r="H482" s="161">
        <v>22</v>
      </c>
      <c r="I482" s="161">
        <v>2</v>
      </c>
      <c r="J482" s="168">
        <v>2640</v>
      </c>
      <c r="K482" s="168">
        <v>240</v>
      </c>
      <c r="L482" s="168">
        <v>1000</v>
      </c>
      <c r="M482" s="168">
        <v>300</v>
      </c>
      <c r="N482" s="168">
        <v>2534</v>
      </c>
      <c r="O482" s="161">
        <v>1</v>
      </c>
      <c r="P482" s="168">
        <v>12</v>
      </c>
      <c r="Q482" s="168">
        <v>118</v>
      </c>
      <c r="R482" s="161" t="s">
        <v>116</v>
      </c>
      <c r="T482" s="169">
        <f>AVERAGE(G$6:G482)</f>
        <v>23.425576519916142</v>
      </c>
      <c r="U482" s="169">
        <f>AVERAGE(H$6:H482)</f>
        <v>20.781970649895179</v>
      </c>
      <c r="V482" s="169">
        <f>AVERAGE(I$6:I482)</f>
        <v>1.3815513626834381</v>
      </c>
      <c r="W482" s="170">
        <f>AVERAGE(J$6:J482)</f>
        <v>2493.8364779874214</v>
      </c>
      <c r="X482" s="170">
        <f>AVERAGE(K$6:K482)</f>
        <v>165.78616352201257</v>
      </c>
      <c r="Y482" s="170">
        <f>AVERAGE(L$6:L482)</f>
        <v>970.02096436058696</v>
      </c>
      <c r="Z482" s="170">
        <f>AVERAGE(M$6:M482)</f>
        <v>291.00628930817612</v>
      </c>
      <c r="AA482" s="170">
        <f>AVERAGE(N$6:N482)</f>
        <v>2407.5953878406708</v>
      </c>
      <c r="AB482" s="169">
        <f>AVERAGE(O$6:O482)</f>
        <v>2.9769392033542976</v>
      </c>
      <c r="AC482" s="170">
        <f>AVERAGE(P$6:P482)</f>
        <v>35.723270440251575</v>
      </c>
      <c r="AD482" s="170">
        <f>AVERAGE(Q$6:Q482)</f>
        <v>121.96436058700209</v>
      </c>
      <c r="AY482" s="5"/>
      <c r="AZ482" s="26">
        <v>477</v>
      </c>
      <c r="BA482" s="165">
        <v>23.527243736899479</v>
      </c>
      <c r="BB482" s="176">
        <v>0.1</v>
      </c>
      <c r="BC482" s="161">
        <v>4</v>
      </c>
      <c r="BD482" s="182">
        <v>233</v>
      </c>
      <c r="BE482" s="161">
        <v>26</v>
      </c>
      <c r="BF482" s="161">
        <v>22</v>
      </c>
      <c r="BG482" s="161">
        <v>2</v>
      </c>
      <c r="BH482" s="168">
        <v>3300</v>
      </c>
      <c r="BI482" s="168">
        <v>300</v>
      </c>
      <c r="BJ482" s="168">
        <v>1000</v>
      </c>
      <c r="BK482" s="168">
        <v>300</v>
      </c>
      <c r="BL482" s="168">
        <v>2458</v>
      </c>
      <c r="BM482" s="161">
        <v>2</v>
      </c>
      <c r="BN482" s="168">
        <v>30</v>
      </c>
      <c r="BO482" s="168">
        <v>872</v>
      </c>
      <c r="BP482" s="161" t="s">
        <v>116</v>
      </c>
      <c r="BR482" s="164">
        <f>AVERAGE(BE$6:BE482)</f>
        <v>19.861635220125788</v>
      </c>
      <c r="BS482" s="164">
        <f>AVERAGE(BF$6:BF482)</f>
        <v>19.027253668763102</v>
      </c>
      <c r="BT482" s="164">
        <f>AVERAGE(BG$6:BG482)</f>
        <v>0.73584905660377353</v>
      </c>
      <c r="BU482" s="167">
        <f>AVERAGE(BH$6:BH482)</f>
        <v>2854.0880503144654</v>
      </c>
      <c r="BV482" s="167">
        <f>AVERAGE(BI$6:BI482)</f>
        <v>110.37735849056604</v>
      </c>
      <c r="BW482" s="167">
        <f>AVERAGE(BJ$6:BJ482)</f>
        <v>914.57023060796644</v>
      </c>
      <c r="BX482" s="167">
        <f>AVERAGE(BK$6:BK482)</f>
        <v>274.37106918238993</v>
      </c>
      <c r="BY482" s="167">
        <f>AVERAGE(BL$6:BL482)</f>
        <v>2269.4654088050315</v>
      </c>
      <c r="BZ482" s="164">
        <f>AVERAGE(BM$6:BM482)</f>
        <v>2.2872117400419287</v>
      </c>
      <c r="CA482" s="167">
        <f>AVERAGE(BN$6:BN482)</f>
        <v>34.308176100628934</v>
      </c>
      <c r="CB482" s="167">
        <f>AVERAGE(BO$6:BO482)</f>
        <v>618.93081761006295</v>
      </c>
      <c r="DF482" s="103">
        <v>477</v>
      </c>
      <c r="DG482" s="192">
        <v>8.1422882543985509</v>
      </c>
      <c r="DH482" s="193">
        <v>0.05</v>
      </c>
      <c r="DI482" s="105">
        <v>3</v>
      </c>
      <c r="DJ482" s="194">
        <v>428</v>
      </c>
      <c r="DK482" s="105">
        <v>11</v>
      </c>
      <c r="DL482" s="105">
        <v>11</v>
      </c>
      <c r="DM482" s="105">
        <v>0</v>
      </c>
      <c r="DN482" s="194">
        <v>1980</v>
      </c>
      <c r="DO482" s="194">
        <v>0</v>
      </c>
      <c r="DP482" s="194">
        <v>550</v>
      </c>
      <c r="DQ482" s="194">
        <v>165</v>
      </c>
      <c r="DR482" s="194">
        <v>1768</v>
      </c>
      <c r="DS482" s="105">
        <v>0</v>
      </c>
      <c r="DT482" s="194">
        <v>0</v>
      </c>
      <c r="DU482" s="194">
        <v>212</v>
      </c>
      <c r="DV482" s="105" t="s">
        <v>117</v>
      </c>
      <c r="DX482" s="164">
        <f>AVERAGE(DK$6:DK482)</f>
        <v>10.39832285115304</v>
      </c>
      <c r="DY482" s="164">
        <f>AVERAGE(DL$6:DL482)</f>
        <v>10.39832285115304</v>
      </c>
      <c r="DZ482" s="164">
        <f>AVERAGE(DM$6:DM482)</f>
        <v>0</v>
      </c>
      <c r="EA482" s="167">
        <f>AVERAGE(DN$6:DN482)</f>
        <v>1871.6981132075471</v>
      </c>
      <c r="EB482" s="167">
        <f>AVERAGE(DO$6:DO482)</f>
        <v>0</v>
      </c>
      <c r="EC482" s="167">
        <f>AVERAGE(DP$6:DP482)</f>
        <v>519.91614255765194</v>
      </c>
      <c r="ED482" s="167">
        <f>AVERAGE(DQ$6:DQ482)</f>
        <v>155.9748427672956</v>
      </c>
      <c r="EE482" s="167">
        <f>AVERAGE(DR$6:DR482)</f>
        <v>1652.4989517819706</v>
      </c>
      <c r="EF482" s="164">
        <f>AVERAGE(DS$6:DS482)</f>
        <v>0.86582809224318658</v>
      </c>
      <c r="EG482" s="167">
        <f>AVERAGE(DT$6:DT482)</f>
        <v>15.584905660377359</v>
      </c>
      <c r="EH482" s="167">
        <f>AVERAGE(DU$6:DU482)</f>
        <v>234.78406708595386</v>
      </c>
      <c r="FJ482" s="103">
        <v>477</v>
      </c>
      <c r="FK482" s="165">
        <v>6.5910910528418345</v>
      </c>
      <c r="FL482" s="163">
        <v>0.1</v>
      </c>
      <c r="FM482" s="161">
        <v>1</v>
      </c>
      <c r="FN482" s="168">
        <v>593</v>
      </c>
      <c r="FO482" s="161">
        <v>7</v>
      </c>
      <c r="FP482" s="161">
        <v>7</v>
      </c>
      <c r="FQ482" s="161">
        <v>0</v>
      </c>
      <c r="FR482" s="168">
        <v>1260</v>
      </c>
      <c r="FS482" s="168">
        <v>0</v>
      </c>
      <c r="FT482" s="168">
        <v>350</v>
      </c>
      <c r="FU482" s="168">
        <v>105</v>
      </c>
      <c r="FV482" s="168">
        <v>1673</v>
      </c>
      <c r="FW482" s="161">
        <v>1</v>
      </c>
      <c r="FX482" s="168">
        <v>36</v>
      </c>
      <c r="FY482" s="168">
        <v>-377</v>
      </c>
      <c r="FZ482" s="161" t="s">
        <v>117</v>
      </c>
      <c r="GB482" s="160">
        <f>AVERAGE(FO$6:FO482)</f>
        <v>9.884696016771489</v>
      </c>
      <c r="GC482" s="160">
        <f>AVERAGE(FP$6:FP482)</f>
        <v>9.884696016771489</v>
      </c>
      <c r="GD482" s="160">
        <f>AVERAGE(FQ$6:FQ482)</f>
        <v>0</v>
      </c>
      <c r="GE482" s="166">
        <f>AVERAGE(FR$6:FR482)</f>
        <v>1779.2452830188679</v>
      </c>
      <c r="GF482" s="166">
        <f>AVERAGE(FS$6:FS482)</f>
        <v>0</v>
      </c>
      <c r="GG482" s="166">
        <f>AVERAGE(FT$6:FT482)</f>
        <v>494.23480083857442</v>
      </c>
      <c r="GH482" s="166">
        <f>AVERAGE(FU$6:FU482)</f>
        <v>148.27044025157232</v>
      </c>
      <c r="GI482" s="166">
        <f>AVERAGE(FV$6:FV482)</f>
        <v>1627.979035639413</v>
      </c>
      <c r="GJ482" s="160">
        <f>AVERAGE(FW$6:FW482)</f>
        <v>0.84276729559748431</v>
      </c>
      <c r="GK482" s="166">
        <f>AVERAGE(FX$6:FX482)</f>
        <v>30.339622641509433</v>
      </c>
      <c r="GL482" s="166">
        <f>AVERAGE(FY$6:FY482)</f>
        <v>181.60587002096437</v>
      </c>
      <c r="HM482" s="98">
        <v>477</v>
      </c>
      <c r="HN482" s="179">
        <v>21.157504291376778</v>
      </c>
      <c r="HO482" s="188">
        <v>0.2</v>
      </c>
      <c r="HP482" s="177">
        <v>3</v>
      </c>
      <c r="HQ482" s="191">
        <v>540</v>
      </c>
      <c r="HR482" s="177">
        <v>20</v>
      </c>
      <c r="HS482" s="177">
        <v>20</v>
      </c>
      <c r="HT482" s="177">
        <v>0</v>
      </c>
      <c r="HU482" s="191">
        <v>3000</v>
      </c>
      <c r="HV482" s="191">
        <v>0</v>
      </c>
      <c r="HW482" s="191">
        <v>1000</v>
      </c>
      <c r="HX482" s="191">
        <v>300</v>
      </c>
      <c r="HY482" s="191">
        <v>2465</v>
      </c>
      <c r="HZ482" s="177">
        <v>4</v>
      </c>
      <c r="IA482" s="191">
        <v>120</v>
      </c>
      <c r="IB482" s="191">
        <v>655</v>
      </c>
      <c r="IC482" s="177" t="s">
        <v>116</v>
      </c>
      <c r="IE482" s="164">
        <f>AVERAGE(HR$6:HR482)</f>
        <v>19.876310272536688</v>
      </c>
      <c r="IF482" s="164">
        <f>AVERAGE(HS$6:HS482)</f>
        <v>19.213836477987421</v>
      </c>
      <c r="IG482" s="164">
        <f>AVERAGE(HT$6:HT482)</f>
        <v>1.0356394129979036</v>
      </c>
      <c r="IH482" s="167">
        <f>AVERAGE(HU$6:HU482)</f>
        <v>2882.0754716981132</v>
      </c>
      <c r="II482" s="167">
        <f>AVERAGE(HV$6:HV482)</f>
        <v>155.34591194968553</v>
      </c>
      <c r="IJ482" s="167">
        <f>AVERAGE(HW$6:HW482)</f>
        <v>908.90985324947587</v>
      </c>
      <c r="IK482" s="167">
        <f>AVERAGE(HX$6:HX482)</f>
        <v>272.67295597484275</v>
      </c>
      <c r="IL482" s="167">
        <f>AVERAGE(HY$6:HY482)</f>
        <v>2313.182389937107</v>
      </c>
      <c r="IM482" s="164">
        <f>AVERAGE(HZ$6:HZ482)</f>
        <v>2.408805031446541</v>
      </c>
      <c r="IN482" s="167">
        <f>AVERAGE(IA$6:IA482)</f>
        <v>72.264150943396231</v>
      </c>
      <c r="IO482" s="167">
        <f>AVERAGE(IB$6:IB482)</f>
        <v>641.15723270440253</v>
      </c>
    </row>
    <row r="483" spans="2:249" x14ac:dyDescent="0.2">
      <c r="B483" s="103">
        <v>478</v>
      </c>
      <c r="C483" s="165">
        <v>19.134319954487857</v>
      </c>
      <c r="D483" s="163">
        <v>0.05</v>
      </c>
      <c r="E483" s="161">
        <v>3</v>
      </c>
      <c r="F483" s="168">
        <v>579</v>
      </c>
      <c r="G483" s="161">
        <v>21</v>
      </c>
      <c r="H483" s="161">
        <v>21</v>
      </c>
      <c r="I483" s="161">
        <v>1</v>
      </c>
      <c r="J483" s="168">
        <v>2520</v>
      </c>
      <c r="K483" s="168">
        <v>120</v>
      </c>
      <c r="L483" s="168">
        <v>1000</v>
      </c>
      <c r="M483" s="168">
        <v>300</v>
      </c>
      <c r="N483" s="168">
        <v>2624</v>
      </c>
      <c r="O483" s="161">
        <v>1</v>
      </c>
      <c r="P483" s="168">
        <v>12</v>
      </c>
      <c r="Q483" s="168">
        <v>-92</v>
      </c>
      <c r="R483" s="161" t="s">
        <v>116</v>
      </c>
      <c r="T483" s="169">
        <f>AVERAGE(G$6:G483)</f>
        <v>23.42050209205021</v>
      </c>
      <c r="U483" s="169">
        <f>AVERAGE(H$6:H483)</f>
        <v>20.782426778242677</v>
      </c>
      <c r="V483" s="169">
        <f>AVERAGE(I$6:I483)</f>
        <v>1.3807531380753137</v>
      </c>
      <c r="W483" s="170">
        <f>AVERAGE(J$6:J483)</f>
        <v>2493.8912133891213</v>
      </c>
      <c r="X483" s="170">
        <f>AVERAGE(K$6:K483)</f>
        <v>165.69037656903765</v>
      </c>
      <c r="Y483" s="170">
        <f>AVERAGE(L$6:L483)</f>
        <v>970.08368200836821</v>
      </c>
      <c r="Z483" s="170">
        <f>AVERAGE(M$6:M483)</f>
        <v>291.02510460251045</v>
      </c>
      <c r="AA483" s="170">
        <f>AVERAGE(N$6:N483)</f>
        <v>2408.0481171548117</v>
      </c>
      <c r="AB483" s="169">
        <f>AVERAGE(O$6:O483)</f>
        <v>2.9728033472803346</v>
      </c>
      <c r="AC483" s="170">
        <f>AVERAGE(P$6:P483)</f>
        <v>35.67364016736402</v>
      </c>
      <c r="AD483" s="170">
        <f>AVERAGE(Q$6:Q483)</f>
        <v>121.51673640167364</v>
      </c>
      <c r="AY483" s="5"/>
      <c r="AZ483" s="26">
        <v>478</v>
      </c>
      <c r="BA483" s="165">
        <v>14.293288759569581</v>
      </c>
      <c r="BB483" s="176">
        <v>0.2</v>
      </c>
      <c r="BC483" s="161">
        <v>7</v>
      </c>
      <c r="BD483" s="182">
        <v>283</v>
      </c>
      <c r="BE483" s="161">
        <v>18</v>
      </c>
      <c r="BF483" s="161">
        <v>18</v>
      </c>
      <c r="BG483" s="161">
        <v>0</v>
      </c>
      <c r="BH483" s="168">
        <v>2700</v>
      </c>
      <c r="BI483" s="168">
        <v>0</v>
      </c>
      <c r="BJ483" s="168">
        <v>900</v>
      </c>
      <c r="BK483" s="168">
        <v>270</v>
      </c>
      <c r="BL483" s="168">
        <v>2078</v>
      </c>
      <c r="BM483" s="161">
        <v>3</v>
      </c>
      <c r="BN483" s="168">
        <v>45</v>
      </c>
      <c r="BO483" s="168">
        <v>667</v>
      </c>
      <c r="BP483" s="161" t="s">
        <v>117</v>
      </c>
      <c r="BR483" s="164">
        <f>AVERAGE(BE$6:BE483)</f>
        <v>19.85774058577406</v>
      </c>
      <c r="BS483" s="164">
        <f>AVERAGE(BF$6:BF483)</f>
        <v>19.02510460251046</v>
      </c>
      <c r="BT483" s="164">
        <f>AVERAGE(BG$6:BG483)</f>
        <v>0.73430962343096229</v>
      </c>
      <c r="BU483" s="167">
        <f>AVERAGE(BH$6:BH483)</f>
        <v>2853.7656903765692</v>
      </c>
      <c r="BV483" s="167">
        <f>AVERAGE(BI$6:BI483)</f>
        <v>110.14644351464435</v>
      </c>
      <c r="BW483" s="167">
        <f>AVERAGE(BJ$6:BJ483)</f>
        <v>914.53974895397494</v>
      </c>
      <c r="BX483" s="167">
        <f>AVERAGE(BK$6:BK483)</f>
        <v>274.36192468619248</v>
      </c>
      <c r="BY483" s="167">
        <f>AVERAGE(BL$6:BL483)</f>
        <v>2269.0648535564856</v>
      </c>
      <c r="BZ483" s="164">
        <f>AVERAGE(BM$6:BM483)</f>
        <v>2.2887029288702929</v>
      </c>
      <c r="CA483" s="167">
        <f>AVERAGE(BN$6:BN483)</f>
        <v>34.330543933054393</v>
      </c>
      <c r="CB483" s="167">
        <f>AVERAGE(BO$6:BO483)</f>
        <v>619.03138075313802</v>
      </c>
      <c r="DF483" s="103">
        <v>478</v>
      </c>
      <c r="DG483" s="192">
        <v>5.5957465967521633</v>
      </c>
      <c r="DH483" s="193">
        <v>0.25</v>
      </c>
      <c r="DI483" s="105">
        <v>6</v>
      </c>
      <c r="DJ483" s="194">
        <v>206</v>
      </c>
      <c r="DK483" s="105">
        <v>11</v>
      </c>
      <c r="DL483" s="105">
        <v>11</v>
      </c>
      <c r="DM483" s="105">
        <v>0</v>
      </c>
      <c r="DN483" s="194">
        <v>1980</v>
      </c>
      <c r="DO483" s="194">
        <v>0</v>
      </c>
      <c r="DP483" s="194">
        <v>550</v>
      </c>
      <c r="DQ483" s="194">
        <v>165</v>
      </c>
      <c r="DR483" s="194">
        <v>1546</v>
      </c>
      <c r="DS483" s="105">
        <v>1</v>
      </c>
      <c r="DT483" s="194">
        <v>18</v>
      </c>
      <c r="DU483" s="194">
        <v>452</v>
      </c>
      <c r="DV483" s="105" t="s">
        <v>117</v>
      </c>
      <c r="DX483" s="164">
        <f>AVERAGE(DK$6:DK483)</f>
        <v>10.399581589958158</v>
      </c>
      <c r="DY483" s="164">
        <f>AVERAGE(DL$6:DL483)</f>
        <v>10.399581589958158</v>
      </c>
      <c r="DZ483" s="164">
        <f>AVERAGE(DM$6:DM483)</f>
        <v>0</v>
      </c>
      <c r="EA483" s="167">
        <f>AVERAGE(DN$6:DN483)</f>
        <v>1871.9246861924687</v>
      </c>
      <c r="EB483" s="167">
        <f>AVERAGE(DO$6:DO483)</f>
        <v>0</v>
      </c>
      <c r="EC483" s="167">
        <f>AVERAGE(DP$6:DP483)</f>
        <v>519.97907949790795</v>
      </c>
      <c r="ED483" s="167">
        <f>AVERAGE(DQ$6:DQ483)</f>
        <v>155.99372384937237</v>
      </c>
      <c r="EE483" s="167">
        <f>AVERAGE(DR$6:DR483)</f>
        <v>1652.2761506276152</v>
      </c>
      <c r="EF483" s="164">
        <f>AVERAGE(DS$6:DS483)</f>
        <v>0.86610878661087864</v>
      </c>
      <c r="EG483" s="167">
        <f>AVERAGE(DT$6:DT483)</f>
        <v>15.589958158995817</v>
      </c>
      <c r="EH483" s="167">
        <f>AVERAGE(DU$6:DU483)</f>
        <v>235.23849372384936</v>
      </c>
      <c r="FJ483" s="103">
        <v>478</v>
      </c>
      <c r="FK483" s="165">
        <v>6.184968624596606</v>
      </c>
      <c r="FL483" s="163">
        <v>0.15</v>
      </c>
      <c r="FM483" s="161">
        <v>9</v>
      </c>
      <c r="FN483" s="168">
        <v>266</v>
      </c>
      <c r="FO483" s="161">
        <v>14</v>
      </c>
      <c r="FP483" s="161">
        <v>14</v>
      </c>
      <c r="FQ483" s="161">
        <v>0</v>
      </c>
      <c r="FR483" s="168">
        <v>2520</v>
      </c>
      <c r="FS483" s="168">
        <v>0</v>
      </c>
      <c r="FT483" s="168">
        <v>700</v>
      </c>
      <c r="FU483" s="168">
        <v>210</v>
      </c>
      <c r="FV483" s="168">
        <v>1801</v>
      </c>
      <c r="FW483" s="161">
        <v>1</v>
      </c>
      <c r="FX483" s="168">
        <v>36</v>
      </c>
      <c r="FY483" s="168">
        <v>755</v>
      </c>
      <c r="FZ483" s="161" t="s">
        <v>117</v>
      </c>
      <c r="GB483" s="160">
        <f>AVERAGE(FO$6:FO483)</f>
        <v>9.8933054393305433</v>
      </c>
      <c r="GC483" s="160">
        <f>AVERAGE(FP$6:FP483)</f>
        <v>9.8933054393305433</v>
      </c>
      <c r="GD483" s="160">
        <f>AVERAGE(FQ$6:FQ483)</f>
        <v>0</v>
      </c>
      <c r="GE483" s="166">
        <f>AVERAGE(FR$6:FR483)</f>
        <v>1780.7949790794978</v>
      </c>
      <c r="GF483" s="166">
        <f>AVERAGE(FS$6:FS483)</f>
        <v>0</v>
      </c>
      <c r="GG483" s="166">
        <f>AVERAGE(FT$6:FT483)</f>
        <v>494.6652719665272</v>
      </c>
      <c r="GH483" s="166">
        <f>AVERAGE(FU$6:FU483)</f>
        <v>148.39958158995816</v>
      </c>
      <c r="GI483" s="166">
        <f>AVERAGE(FV$6:FV483)</f>
        <v>1628.3410041841005</v>
      </c>
      <c r="GJ483" s="160">
        <f>AVERAGE(FW$6:FW483)</f>
        <v>0.84309623430962344</v>
      </c>
      <c r="GK483" s="166">
        <f>AVERAGE(FX$6:FX483)</f>
        <v>30.351464435146443</v>
      </c>
      <c r="GL483" s="166">
        <f>AVERAGE(FY$6:FY483)</f>
        <v>182.80543933054392</v>
      </c>
      <c r="HM483" s="98">
        <v>478</v>
      </c>
      <c r="HN483" s="179">
        <v>13.528349849443376</v>
      </c>
      <c r="HO483" s="188">
        <v>0.15</v>
      </c>
      <c r="HP483" s="177">
        <v>0</v>
      </c>
      <c r="HQ483" s="191">
        <v>548</v>
      </c>
      <c r="HR483" s="177">
        <v>12</v>
      </c>
      <c r="HS483" s="177">
        <v>12</v>
      </c>
      <c r="HT483" s="177">
        <v>0</v>
      </c>
      <c r="HU483" s="191">
        <v>1800</v>
      </c>
      <c r="HV483" s="191">
        <v>0</v>
      </c>
      <c r="HW483" s="191">
        <v>600</v>
      </c>
      <c r="HX483" s="191">
        <v>180</v>
      </c>
      <c r="HY483" s="191">
        <v>1953</v>
      </c>
      <c r="HZ483" s="177">
        <v>2</v>
      </c>
      <c r="IA483" s="191">
        <v>60</v>
      </c>
      <c r="IB483" s="191">
        <v>-93</v>
      </c>
      <c r="IC483" s="177" t="s">
        <v>117</v>
      </c>
      <c r="IE483" s="164">
        <f>AVERAGE(HR$6:HR483)</f>
        <v>19.859832635983263</v>
      </c>
      <c r="IF483" s="164">
        <f>AVERAGE(HS$6:HS483)</f>
        <v>19.198744769874477</v>
      </c>
      <c r="IG483" s="164">
        <f>AVERAGE(HT$6:HT483)</f>
        <v>1.0334728033472804</v>
      </c>
      <c r="IH483" s="167">
        <f>AVERAGE(HU$6:HU483)</f>
        <v>2879.8117154811716</v>
      </c>
      <c r="II483" s="167">
        <f>AVERAGE(HV$6:HV483)</f>
        <v>155.02092050209205</v>
      </c>
      <c r="IJ483" s="167">
        <f>AVERAGE(HW$6:HW483)</f>
        <v>908.26359832635978</v>
      </c>
      <c r="IK483" s="167">
        <f>AVERAGE(HX$6:HX483)</f>
        <v>272.47907949790795</v>
      </c>
      <c r="IL483" s="167">
        <f>AVERAGE(HY$6:HY483)</f>
        <v>2312.428870292887</v>
      </c>
      <c r="IM483" s="164">
        <f>AVERAGE(HZ$6:HZ483)</f>
        <v>2.4079497907949792</v>
      </c>
      <c r="IN483" s="167">
        <f>AVERAGE(IA$6:IA483)</f>
        <v>72.238493723849373</v>
      </c>
      <c r="IO483" s="167">
        <f>AVERAGE(IB$6:IB483)</f>
        <v>639.62133891213387</v>
      </c>
    </row>
    <row r="484" spans="2:249" x14ac:dyDescent="0.2">
      <c r="B484" s="103">
        <v>479</v>
      </c>
      <c r="C484" s="165">
        <v>34.020612730844157</v>
      </c>
      <c r="D484" s="163">
        <v>0.2</v>
      </c>
      <c r="E484" s="161">
        <v>4</v>
      </c>
      <c r="F484" s="168">
        <v>287</v>
      </c>
      <c r="G484" s="161">
        <v>31</v>
      </c>
      <c r="H484" s="161">
        <v>22</v>
      </c>
      <c r="I484" s="161">
        <v>2</v>
      </c>
      <c r="J484" s="168">
        <v>2640</v>
      </c>
      <c r="K484" s="168">
        <v>240</v>
      </c>
      <c r="L484" s="168">
        <v>1000</v>
      </c>
      <c r="M484" s="168">
        <v>300</v>
      </c>
      <c r="N484" s="168">
        <v>2452</v>
      </c>
      <c r="O484" s="161">
        <v>7</v>
      </c>
      <c r="P484" s="168">
        <v>84</v>
      </c>
      <c r="Q484" s="168">
        <v>272</v>
      </c>
      <c r="R484" s="161" t="s">
        <v>116</v>
      </c>
      <c r="T484" s="169">
        <f>AVERAGE(G$6:G484)</f>
        <v>23.436325678496868</v>
      </c>
      <c r="U484" s="169">
        <f>AVERAGE(H$6:H484)</f>
        <v>20.784968684759917</v>
      </c>
      <c r="V484" s="169">
        <f>AVERAGE(I$6:I484)</f>
        <v>1.3820459290187892</v>
      </c>
      <c r="W484" s="170">
        <f>AVERAGE(J$6:J484)</f>
        <v>2494.1962421711901</v>
      </c>
      <c r="X484" s="170">
        <f>AVERAGE(K$6:K484)</f>
        <v>165.84551148225469</v>
      </c>
      <c r="Y484" s="170">
        <f>AVERAGE(L$6:L484)</f>
        <v>970.14613778705632</v>
      </c>
      <c r="Z484" s="170">
        <f>AVERAGE(M$6:M484)</f>
        <v>291.04384133611688</v>
      </c>
      <c r="AA484" s="170">
        <f>AVERAGE(N$6:N484)</f>
        <v>2408.1398747390394</v>
      </c>
      <c r="AB484" s="169">
        <f>AVERAGE(O$6:O484)</f>
        <v>2.9812108559498958</v>
      </c>
      <c r="AC484" s="170">
        <f>AVERAGE(P$6:P484)</f>
        <v>35.774530271398746</v>
      </c>
      <c r="AD484" s="170">
        <f>AVERAGE(Q$6:Q484)</f>
        <v>121.83089770354906</v>
      </c>
      <c r="AY484" s="5"/>
      <c r="AZ484" s="26">
        <v>479</v>
      </c>
      <c r="BA484" s="165">
        <v>18.536895651461229</v>
      </c>
      <c r="BB484" s="176">
        <v>0.15</v>
      </c>
      <c r="BC484" s="161">
        <v>1</v>
      </c>
      <c r="BD484" s="182">
        <v>216</v>
      </c>
      <c r="BE484" s="161">
        <v>17</v>
      </c>
      <c r="BF484" s="161">
        <v>17</v>
      </c>
      <c r="BG484" s="161">
        <v>0</v>
      </c>
      <c r="BH484" s="168">
        <v>2550</v>
      </c>
      <c r="BI484" s="168">
        <v>0</v>
      </c>
      <c r="BJ484" s="168">
        <v>850</v>
      </c>
      <c r="BK484" s="168">
        <v>255</v>
      </c>
      <c r="BL484" s="168">
        <v>1946</v>
      </c>
      <c r="BM484" s="161">
        <v>3</v>
      </c>
      <c r="BN484" s="168">
        <v>45</v>
      </c>
      <c r="BO484" s="168">
        <v>649</v>
      </c>
      <c r="BP484" s="161" t="s">
        <v>117</v>
      </c>
      <c r="BR484" s="164">
        <f>AVERAGE(BE$6:BE484)</f>
        <v>19.851774530271399</v>
      </c>
      <c r="BS484" s="164">
        <f>AVERAGE(BF$6:BF484)</f>
        <v>19.02087682672234</v>
      </c>
      <c r="BT484" s="164">
        <f>AVERAGE(BG$6:BG484)</f>
        <v>0.73277661795407101</v>
      </c>
      <c r="BU484" s="167">
        <f>AVERAGE(BH$6:BH484)</f>
        <v>2853.1315240083509</v>
      </c>
      <c r="BV484" s="167">
        <f>AVERAGE(BI$6:BI484)</f>
        <v>109.91649269311064</v>
      </c>
      <c r="BW484" s="167">
        <f>AVERAGE(BJ$6:BJ484)</f>
        <v>914.40501043841334</v>
      </c>
      <c r="BX484" s="167">
        <f>AVERAGE(BK$6:BK484)</f>
        <v>274.32150313152403</v>
      </c>
      <c r="BY484" s="167">
        <f>AVERAGE(BL$6:BL484)</f>
        <v>2268.3903966597077</v>
      </c>
      <c r="BZ484" s="164">
        <f>AVERAGE(BM$6:BM484)</f>
        <v>2.2901878914405009</v>
      </c>
      <c r="CA484" s="167">
        <f>AVERAGE(BN$6:BN484)</f>
        <v>34.352818371607519</v>
      </c>
      <c r="CB484" s="167">
        <f>AVERAGE(BO$6:BO484)</f>
        <v>619.09394572025053</v>
      </c>
      <c r="DF484" s="103">
        <v>479</v>
      </c>
      <c r="DG484" s="192">
        <v>7.4317531583341232</v>
      </c>
      <c r="DH484" s="193">
        <v>0.05</v>
      </c>
      <c r="DI484" s="105">
        <v>4</v>
      </c>
      <c r="DJ484" s="194">
        <v>335</v>
      </c>
      <c r="DK484" s="105">
        <v>11</v>
      </c>
      <c r="DL484" s="105">
        <v>11</v>
      </c>
      <c r="DM484" s="105">
        <v>0</v>
      </c>
      <c r="DN484" s="194">
        <v>1980</v>
      </c>
      <c r="DO484" s="194">
        <v>0</v>
      </c>
      <c r="DP484" s="194">
        <v>550</v>
      </c>
      <c r="DQ484" s="194">
        <v>165</v>
      </c>
      <c r="DR484" s="194">
        <v>1675</v>
      </c>
      <c r="DS484" s="105">
        <v>0</v>
      </c>
      <c r="DT484" s="194">
        <v>0</v>
      </c>
      <c r="DU484" s="194">
        <v>305</v>
      </c>
      <c r="DV484" s="105" t="s">
        <v>117</v>
      </c>
      <c r="DX484" s="164">
        <f>AVERAGE(DK$6:DK484)</f>
        <v>10.400835073068894</v>
      </c>
      <c r="DY484" s="164">
        <f>AVERAGE(DL$6:DL484)</f>
        <v>10.400835073068894</v>
      </c>
      <c r="DZ484" s="164">
        <f>AVERAGE(DM$6:DM484)</f>
        <v>0</v>
      </c>
      <c r="EA484" s="167">
        <f>AVERAGE(DN$6:DN484)</f>
        <v>1872.1503131524009</v>
      </c>
      <c r="EB484" s="167">
        <f>AVERAGE(DO$6:DO484)</f>
        <v>0</v>
      </c>
      <c r="EC484" s="167">
        <f>AVERAGE(DP$6:DP484)</f>
        <v>520.04175365344463</v>
      </c>
      <c r="ED484" s="167">
        <f>AVERAGE(DQ$6:DQ484)</f>
        <v>156.01252609603341</v>
      </c>
      <c r="EE484" s="167">
        <f>AVERAGE(DR$6:DR484)</f>
        <v>1652.3235908141962</v>
      </c>
      <c r="EF484" s="164">
        <f>AVERAGE(DS$6:DS484)</f>
        <v>0.86430062630480164</v>
      </c>
      <c r="EG484" s="167">
        <f>AVERAGE(DT$6:DT484)</f>
        <v>15.55741127348643</v>
      </c>
      <c r="EH484" s="167">
        <f>AVERAGE(DU$6:DU484)</f>
        <v>235.38413361169103</v>
      </c>
      <c r="FJ484" s="103">
        <v>479</v>
      </c>
      <c r="FK484" s="165">
        <v>8.0046457773171742</v>
      </c>
      <c r="FL484" s="163">
        <v>0.1</v>
      </c>
      <c r="FM484" s="161">
        <v>8</v>
      </c>
      <c r="FN484" s="168">
        <v>267</v>
      </c>
      <c r="FO484" s="161">
        <v>15</v>
      </c>
      <c r="FP484" s="161">
        <v>15</v>
      </c>
      <c r="FQ484" s="161">
        <v>0</v>
      </c>
      <c r="FR484" s="168">
        <v>2700</v>
      </c>
      <c r="FS484" s="168">
        <v>0</v>
      </c>
      <c r="FT484" s="168">
        <v>750</v>
      </c>
      <c r="FU484" s="168">
        <v>225</v>
      </c>
      <c r="FV484" s="168">
        <v>1867</v>
      </c>
      <c r="FW484" s="161">
        <v>1</v>
      </c>
      <c r="FX484" s="168">
        <v>36</v>
      </c>
      <c r="FY484" s="168">
        <v>869</v>
      </c>
      <c r="FZ484" s="161" t="s">
        <v>117</v>
      </c>
      <c r="GB484" s="160">
        <f>AVERAGE(FO$6:FO484)</f>
        <v>9.903966597077245</v>
      </c>
      <c r="GC484" s="160">
        <f>AVERAGE(FP$6:FP484)</f>
        <v>9.903966597077245</v>
      </c>
      <c r="GD484" s="160">
        <f>AVERAGE(FQ$6:FQ484)</f>
        <v>0</v>
      </c>
      <c r="GE484" s="166">
        <f>AVERAGE(FR$6:FR484)</f>
        <v>1782.7139874739039</v>
      </c>
      <c r="GF484" s="166">
        <f>AVERAGE(FS$6:FS484)</f>
        <v>0</v>
      </c>
      <c r="GG484" s="166">
        <f>AVERAGE(FT$6:FT484)</f>
        <v>495.19832985386222</v>
      </c>
      <c r="GH484" s="166">
        <f>AVERAGE(FU$6:FU484)</f>
        <v>148.55949895615868</v>
      </c>
      <c r="GI484" s="166">
        <f>AVERAGE(FV$6:FV484)</f>
        <v>1628.839248434238</v>
      </c>
      <c r="GJ484" s="160">
        <f>AVERAGE(FW$6:FW484)</f>
        <v>0.8434237995824635</v>
      </c>
      <c r="GK484" s="166">
        <f>AVERAGE(FX$6:FX484)</f>
        <v>30.363256784968684</v>
      </c>
      <c r="GL484" s="166">
        <f>AVERAGE(FY$6:FY484)</f>
        <v>184.23799582463465</v>
      </c>
      <c r="HM484" s="98">
        <v>479</v>
      </c>
      <c r="HN484" s="179">
        <v>17.310331463111343</v>
      </c>
      <c r="HO484" s="188">
        <v>0.15</v>
      </c>
      <c r="HP484" s="177">
        <v>2</v>
      </c>
      <c r="HQ484" s="191">
        <v>134</v>
      </c>
      <c r="HR484" s="177">
        <v>16</v>
      </c>
      <c r="HS484" s="177">
        <v>16</v>
      </c>
      <c r="HT484" s="177">
        <v>0</v>
      </c>
      <c r="HU484" s="191">
        <v>2400</v>
      </c>
      <c r="HV484" s="191">
        <v>0</v>
      </c>
      <c r="HW484" s="191">
        <v>800</v>
      </c>
      <c r="HX484" s="191">
        <v>240</v>
      </c>
      <c r="HY484" s="191">
        <v>1799</v>
      </c>
      <c r="HZ484" s="177">
        <v>3</v>
      </c>
      <c r="IA484" s="191">
        <v>90</v>
      </c>
      <c r="IB484" s="191">
        <v>691</v>
      </c>
      <c r="IC484" s="177" t="s">
        <v>117</v>
      </c>
      <c r="IE484" s="164">
        <f>AVERAGE(HR$6:HR484)</f>
        <v>19.851774530271399</v>
      </c>
      <c r="IF484" s="164">
        <f>AVERAGE(HS$6:HS484)</f>
        <v>19.19206680584551</v>
      </c>
      <c r="IG484" s="164">
        <f>AVERAGE(HT$6:HT484)</f>
        <v>1.0313152400835073</v>
      </c>
      <c r="IH484" s="167">
        <f>AVERAGE(HU$6:HU484)</f>
        <v>2878.8100208768269</v>
      </c>
      <c r="II484" s="167">
        <f>AVERAGE(HV$6:HV484)</f>
        <v>154.69728601252609</v>
      </c>
      <c r="IJ484" s="167">
        <f>AVERAGE(HW$6:HW484)</f>
        <v>908.03757828810024</v>
      </c>
      <c r="IK484" s="167">
        <f>AVERAGE(HX$6:HX484)</f>
        <v>272.41127348643005</v>
      </c>
      <c r="IL484" s="167">
        <f>AVERAGE(HY$6:HY484)</f>
        <v>2311.3569937369521</v>
      </c>
      <c r="IM484" s="164">
        <f>AVERAGE(HZ$6:HZ484)</f>
        <v>2.4091858037578286</v>
      </c>
      <c r="IN484" s="167">
        <f>AVERAGE(IA$6:IA484)</f>
        <v>72.275574112734859</v>
      </c>
      <c r="IO484" s="167">
        <f>AVERAGE(IB$6:IB484)</f>
        <v>639.72860125260956</v>
      </c>
    </row>
    <row r="485" spans="2:249" x14ac:dyDescent="0.2">
      <c r="B485" s="103">
        <v>480</v>
      </c>
      <c r="C485" s="165">
        <v>32.034334845426066</v>
      </c>
      <c r="D485" s="163">
        <v>0.05</v>
      </c>
      <c r="E485" s="161">
        <v>8</v>
      </c>
      <c r="F485" s="168">
        <v>407</v>
      </c>
      <c r="G485" s="161">
        <v>38</v>
      </c>
      <c r="H485" s="161">
        <v>22</v>
      </c>
      <c r="I485" s="161">
        <v>2</v>
      </c>
      <c r="J485" s="168">
        <v>2640</v>
      </c>
      <c r="K485" s="168">
        <v>240</v>
      </c>
      <c r="L485" s="168">
        <v>1000</v>
      </c>
      <c r="M485" s="168">
        <v>300</v>
      </c>
      <c r="N485" s="168">
        <v>2572</v>
      </c>
      <c r="O485" s="161">
        <v>2</v>
      </c>
      <c r="P485" s="168">
        <v>24</v>
      </c>
      <c r="Q485" s="168">
        <v>92</v>
      </c>
      <c r="R485" s="161" t="s">
        <v>116</v>
      </c>
      <c r="T485" s="169">
        <f>AVERAGE(G$6:G485)</f>
        <v>23.466666666666665</v>
      </c>
      <c r="U485" s="169">
        <f>AVERAGE(H$6:H485)</f>
        <v>20.787500000000001</v>
      </c>
      <c r="V485" s="169">
        <f>AVERAGE(I$6:I485)</f>
        <v>1.3833333333333333</v>
      </c>
      <c r="W485" s="170">
        <f>AVERAGE(J$6:J485)</f>
        <v>2494.5</v>
      </c>
      <c r="X485" s="170">
        <f>AVERAGE(K$6:K485)</f>
        <v>166</v>
      </c>
      <c r="Y485" s="170">
        <f>AVERAGE(L$6:L485)</f>
        <v>970.20833333333337</v>
      </c>
      <c r="Z485" s="170">
        <f>AVERAGE(M$6:M485)</f>
        <v>291.0625</v>
      </c>
      <c r="AA485" s="170">
        <f>AVERAGE(N$6:N485)</f>
        <v>2408.4812499999998</v>
      </c>
      <c r="AB485" s="169">
        <f>AVERAGE(O$6:O485)</f>
        <v>2.9791666666666665</v>
      </c>
      <c r="AC485" s="170">
        <f>AVERAGE(P$6:P485)</f>
        <v>35.75</v>
      </c>
      <c r="AD485" s="170">
        <f>AVERAGE(Q$6:Q485)</f>
        <v>121.76875</v>
      </c>
      <c r="AY485" s="5"/>
      <c r="AZ485" s="26">
        <v>480</v>
      </c>
      <c r="BA485" s="165">
        <v>18.032674348011504</v>
      </c>
      <c r="BB485" s="176">
        <v>0.05</v>
      </c>
      <c r="BC485" s="161">
        <v>8</v>
      </c>
      <c r="BD485" s="182">
        <v>422</v>
      </c>
      <c r="BE485" s="161">
        <v>25</v>
      </c>
      <c r="BF485" s="161">
        <v>22</v>
      </c>
      <c r="BG485" s="161">
        <v>2</v>
      </c>
      <c r="BH485" s="168">
        <v>3300</v>
      </c>
      <c r="BI485" s="168">
        <v>300</v>
      </c>
      <c r="BJ485" s="168">
        <v>1000</v>
      </c>
      <c r="BK485" s="168">
        <v>300</v>
      </c>
      <c r="BL485" s="168">
        <v>2647</v>
      </c>
      <c r="BM485" s="161">
        <v>1</v>
      </c>
      <c r="BN485" s="168">
        <v>15</v>
      </c>
      <c r="BO485" s="168">
        <v>668</v>
      </c>
      <c r="BP485" s="161" t="s">
        <v>116</v>
      </c>
      <c r="BR485" s="164">
        <f>AVERAGE(BE$6:BE485)</f>
        <v>19.862500000000001</v>
      </c>
      <c r="BS485" s="164">
        <f>AVERAGE(BF$6:BF485)</f>
        <v>19.027083333333334</v>
      </c>
      <c r="BT485" s="164">
        <f>AVERAGE(BG$6:BG485)</f>
        <v>0.73541666666666672</v>
      </c>
      <c r="BU485" s="167">
        <f>AVERAGE(BH$6:BH485)</f>
        <v>2854.0625</v>
      </c>
      <c r="BV485" s="167">
        <f>AVERAGE(BI$6:BI485)</f>
        <v>110.3125</v>
      </c>
      <c r="BW485" s="167">
        <f>AVERAGE(BJ$6:BJ485)</f>
        <v>914.58333333333337</v>
      </c>
      <c r="BX485" s="167">
        <f>AVERAGE(BK$6:BK485)</f>
        <v>274.375</v>
      </c>
      <c r="BY485" s="167">
        <f>AVERAGE(BL$6:BL485)</f>
        <v>2269.1791666666668</v>
      </c>
      <c r="BZ485" s="164">
        <f>AVERAGE(BM$6:BM485)</f>
        <v>2.2875000000000001</v>
      </c>
      <c r="CA485" s="167">
        <f>AVERAGE(BN$6:BN485)</f>
        <v>34.3125</v>
      </c>
      <c r="CB485" s="167">
        <f>AVERAGE(BO$6:BO485)</f>
        <v>619.19583333333333</v>
      </c>
      <c r="DF485" s="103">
        <v>480</v>
      </c>
      <c r="DG485" s="192">
        <v>6.4695581860519491</v>
      </c>
      <c r="DH485" s="193">
        <v>0.1</v>
      </c>
      <c r="DI485" s="105">
        <v>10</v>
      </c>
      <c r="DJ485" s="194">
        <v>456</v>
      </c>
      <c r="DK485" s="105">
        <v>15</v>
      </c>
      <c r="DL485" s="105">
        <v>15</v>
      </c>
      <c r="DM485" s="105">
        <v>0</v>
      </c>
      <c r="DN485" s="194">
        <v>2700</v>
      </c>
      <c r="DO485" s="194">
        <v>0</v>
      </c>
      <c r="DP485" s="194">
        <v>750</v>
      </c>
      <c r="DQ485" s="194">
        <v>225</v>
      </c>
      <c r="DR485" s="194">
        <v>2056</v>
      </c>
      <c r="DS485" s="105">
        <v>1</v>
      </c>
      <c r="DT485" s="194">
        <v>18</v>
      </c>
      <c r="DU485" s="194">
        <v>662</v>
      </c>
      <c r="DV485" s="105" t="s">
        <v>117</v>
      </c>
      <c r="DX485" s="164">
        <f>AVERAGE(DK$6:DK485)</f>
        <v>10.410416666666666</v>
      </c>
      <c r="DY485" s="164">
        <f>AVERAGE(DL$6:DL485)</f>
        <v>10.410416666666666</v>
      </c>
      <c r="DZ485" s="164">
        <f>AVERAGE(DM$6:DM485)</f>
        <v>0</v>
      </c>
      <c r="EA485" s="167">
        <f>AVERAGE(DN$6:DN485)</f>
        <v>1873.875</v>
      </c>
      <c r="EB485" s="167">
        <f>AVERAGE(DO$6:DO485)</f>
        <v>0</v>
      </c>
      <c r="EC485" s="167">
        <f>AVERAGE(DP$6:DP485)</f>
        <v>520.52083333333337</v>
      </c>
      <c r="ED485" s="167">
        <f>AVERAGE(DQ$6:DQ485)</f>
        <v>156.15625</v>
      </c>
      <c r="EE485" s="167">
        <f>AVERAGE(DR$6:DR485)</f>
        <v>1653.1645833333334</v>
      </c>
      <c r="EF485" s="164">
        <f>AVERAGE(DS$6:DS485)</f>
        <v>0.86458333333333337</v>
      </c>
      <c r="EG485" s="167">
        <f>AVERAGE(DT$6:DT485)</f>
        <v>15.5625</v>
      </c>
      <c r="EH485" s="167">
        <f>AVERAGE(DU$6:DU485)</f>
        <v>236.27291666666667</v>
      </c>
      <c r="FJ485" s="103">
        <v>480</v>
      </c>
      <c r="FK485" s="165">
        <v>8.1547492395298899</v>
      </c>
      <c r="FL485" s="163">
        <v>0.2</v>
      </c>
      <c r="FM485" s="161">
        <v>3</v>
      </c>
      <c r="FN485" s="168">
        <v>532</v>
      </c>
      <c r="FO485" s="161">
        <v>9</v>
      </c>
      <c r="FP485" s="161">
        <v>9</v>
      </c>
      <c r="FQ485" s="161">
        <v>0</v>
      </c>
      <c r="FR485" s="168">
        <v>1620</v>
      </c>
      <c r="FS485" s="168">
        <v>0</v>
      </c>
      <c r="FT485" s="168">
        <v>450</v>
      </c>
      <c r="FU485" s="168">
        <v>135</v>
      </c>
      <c r="FV485" s="168">
        <v>1742</v>
      </c>
      <c r="FW485" s="161">
        <v>2</v>
      </c>
      <c r="FX485" s="168">
        <v>72</v>
      </c>
      <c r="FY485" s="168">
        <v>-50</v>
      </c>
      <c r="FZ485" s="161" t="s">
        <v>117</v>
      </c>
      <c r="GB485" s="160">
        <f>AVERAGE(FO$6:FO485)</f>
        <v>9.9020833333333336</v>
      </c>
      <c r="GC485" s="160">
        <f>AVERAGE(FP$6:FP485)</f>
        <v>9.9020833333333336</v>
      </c>
      <c r="GD485" s="160">
        <f>AVERAGE(FQ$6:FQ485)</f>
        <v>0</v>
      </c>
      <c r="GE485" s="166">
        <f>AVERAGE(FR$6:FR485)</f>
        <v>1782.375</v>
      </c>
      <c r="GF485" s="166">
        <f>AVERAGE(FS$6:FS485)</f>
        <v>0</v>
      </c>
      <c r="GG485" s="166">
        <f>AVERAGE(FT$6:FT485)</f>
        <v>495.10416666666669</v>
      </c>
      <c r="GH485" s="166">
        <f>AVERAGE(FU$6:FU485)</f>
        <v>148.53125</v>
      </c>
      <c r="GI485" s="166">
        <f>AVERAGE(FV$6:FV485)</f>
        <v>1629.075</v>
      </c>
      <c r="GJ485" s="160">
        <f>AVERAGE(FW$6:FW485)</f>
        <v>0.84583333333333333</v>
      </c>
      <c r="GK485" s="166">
        <f>AVERAGE(FX$6:FX485)</f>
        <v>30.45</v>
      </c>
      <c r="GL485" s="166">
        <f>AVERAGE(FY$6:FY485)</f>
        <v>183.75</v>
      </c>
      <c r="HM485" s="98">
        <v>480</v>
      </c>
      <c r="HN485" s="179">
        <v>21.271327591300388</v>
      </c>
      <c r="HO485" s="188">
        <v>0.05</v>
      </c>
      <c r="HP485" s="177">
        <v>8</v>
      </c>
      <c r="HQ485" s="191">
        <v>363</v>
      </c>
      <c r="HR485" s="177">
        <v>28</v>
      </c>
      <c r="HS485" s="177">
        <v>23</v>
      </c>
      <c r="HT485" s="177">
        <v>3</v>
      </c>
      <c r="HU485" s="191">
        <v>3450</v>
      </c>
      <c r="HV485" s="191">
        <v>450</v>
      </c>
      <c r="HW485" s="191">
        <v>1000</v>
      </c>
      <c r="HX485" s="191">
        <v>300</v>
      </c>
      <c r="HY485" s="191">
        <v>2738</v>
      </c>
      <c r="HZ485" s="177">
        <v>1</v>
      </c>
      <c r="IA485" s="191">
        <v>30</v>
      </c>
      <c r="IB485" s="191">
        <v>742</v>
      </c>
      <c r="IC485" s="177" t="s">
        <v>116</v>
      </c>
      <c r="IE485" s="164">
        <f>AVERAGE(HR$6:HR485)</f>
        <v>19.868749999999999</v>
      </c>
      <c r="IF485" s="164">
        <f>AVERAGE(HS$6:HS485)</f>
        <v>19.2</v>
      </c>
      <c r="IG485" s="164">
        <f>AVERAGE(HT$6:HT485)</f>
        <v>1.0354166666666667</v>
      </c>
      <c r="IH485" s="167">
        <f>AVERAGE(HU$6:HU485)</f>
        <v>2880</v>
      </c>
      <c r="II485" s="167">
        <f>AVERAGE(HV$6:HV485)</f>
        <v>155.3125</v>
      </c>
      <c r="IJ485" s="167">
        <f>AVERAGE(HW$6:HW485)</f>
        <v>908.22916666666663</v>
      </c>
      <c r="IK485" s="167">
        <f>AVERAGE(HX$6:HX485)</f>
        <v>272.46875</v>
      </c>
      <c r="IL485" s="167">
        <f>AVERAGE(HY$6:HY485)</f>
        <v>2312.2458333333334</v>
      </c>
      <c r="IM485" s="164">
        <f>AVERAGE(HZ$6:HZ485)</f>
        <v>2.40625</v>
      </c>
      <c r="IN485" s="167">
        <f>AVERAGE(IA$6:IA485)</f>
        <v>72.1875</v>
      </c>
      <c r="IO485" s="167">
        <f>AVERAGE(IB$6:IB485)</f>
        <v>639.94166666666672</v>
      </c>
    </row>
    <row r="486" spans="2:249" x14ac:dyDescent="0.2">
      <c r="B486" s="103">
        <v>481</v>
      </c>
      <c r="C486" s="165">
        <v>21.304085823495189</v>
      </c>
      <c r="D486" s="163">
        <v>0.1</v>
      </c>
      <c r="E486" s="161">
        <v>1</v>
      </c>
      <c r="F486" s="168">
        <v>162</v>
      </c>
      <c r="G486" s="161">
        <v>20</v>
      </c>
      <c r="H486" s="161">
        <v>20</v>
      </c>
      <c r="I486" s="161">
        <v>0</v>
      </c>
      <c r="J486" s="168">
        <v>2400</v>
      </c>
      <c r="K486" s="168">
        <v>0</v>
      </c>
      <c r="L486" s="168">
        <v>1000</v>
      </c>
      <c r="M486" s="168">
        <v>300</v>
      </c>
      <c r="N486" s="168">
        <v>2087</v>
      </c>
      <c r="O486" s="161">
        <v>2</v>
      </c>
      <c r="P486" s="168">
        <v>24</v>
      </c>
      <c r="Q486" s="168">
        <v>337</v>
      </c>
      <c r="R486" s="161" t="s">
        <v>116</v>
      </c>
      <c r="T486" s="169">
        <f>AVERAGE(G$6:G486)</f>
        <v>23.45945945945946</v>
      </c>
      <c r="U486" s="169">
        <f>AVERAGE(H$6:H486)</f>
        <v>20.785862785862786</v>
      </c>
      <c r="V486" s="169">
        <f>AVERAGE(I$6:I486)</f>
        <v>1.3804573804573805</v>
      </c>
      <c r="W486" s="170">
        <f>AVERAGE(J$6:J486)</f>
        <v>2494.3035343035344</v>
      </c>
      <c r="X486" s="170">
        <f>AVERAGE(K$6:K486)</f>
        <v>165.65488565488565</v>
      </c>
      <c r="Y486" s="170">
        <f>AVERAGE(L$6:L486)</f>
        <v>970.27027027027032</v>
      </c>
      <c r="Z486" s="170">
        <f>AVERAGE(M$6:M486)</f>
        <v>291.08108108108109</v>
      </c>
      <c r="AA486" s="170">
        <f>AVERAGE(N$6:N486)</f>
        <v>2407.8128898128898</v>
      </c>
      <c r="AB486" s="169">
        <f>AVERAGE(O$6:O486)</f>
        <v>2.9771309771309773</v>
      </c>
      <c r="AC486" s="170">
        <f>AVERAGE(P$6:P486)</f>
        <v>35.725571725571726</v>
      </c>
      <c r="AD486" s="170">
        <f>AVERAGE(Q$6:Q486)</f>
        <v>122.21621621621621</v>
      </c>
      <c r="AY486" s="5"/>
      <c r="AZ486" s="26">
        <v>481</v>
      </c>
      <c r="BA486" s="165">
        <v>11.851540823812972</v>
      </c>
      <c r="BB486" s="176">
        <v>0.2</v>
      </c>
      <c r="BC486" s="161">
        <v>2</v>
      </c>
      <c r="BD486" s="182">
        <v>371</v>
      </c>
      <c r="BE486" s="161">
        <v>12</v>
      </c>
      <c r="BF486" s="161">
        <v>12</v>
      </c>
      <c r="BG486" s="161">
        <v>0</v>
      </c>
      <c r="BH486" s="168">
        <v>1800</v>
      </c>
      <c r="BI486" s="168">
        <v>0</v>
      </c>
      <c r="BJ486" s="168">
        <v>600</v>
      </c>
      <c r="BK486" s="168">
        <v>180</v>
      </c>
      <c r="BL486" s="168">
        <v>1776</v>
      </c>
      <c r="BM486" s="161">
        <v>2</v>
      </c>
      <c r="BN486" s="168">
        <v>30</v>
      </c>
      <c r="BO486" s="168">
        <v>54</v>
      </c>
      <c r="BP486" s="161" t="s">
        <v>117</v>
      </c>
      <c r="BR486" s="164">
        <f>AVERAGE(BE$6:BE486)</f>
        <v>19.846153846153847</v>
      </c>
      <c r="BS486" s="164">
        <f>AVERAGE(BF$6:BF486)</f>
        <v>19.012474012474012</v>
      </c>
      <c r="BT486" s="164">
        <f>AVERAGE(BG$6:BG486)</f>
        <v>0.73388773388773387</v>
      </c>
      <c r="BU486" s="167">
        <f>AVERAGE(BH$6:BH486)</f>
        <v>2851.8711018711019</v>
      </c>
      <c r="BV486" s="167">
        <f>AVERAGE(BI$6:BI486)</f>
        <v>110.08316008316008</v>
      </c>
      <c r="BW486" s="167">
        <f>AVERAGE(BJ$6:BJ486)</f>
        <v>913.92931392931393</v>
      </c>
      <c r="BX486" s="167">
        <f>AVERAGE(BK$6:BK486)</f>
        <v>274.17879417879419</v>
      </c>
      <c r="BY486" s="167">
        <f>AVERAGE(BL$6:BL486)</f>
        <v>2268.1538461538462</v>
      </c>
      <c r="BZ486" s="164">
        <f>AVERAGE(BM$6:BM486)</f>
        <v>2.2869022869022868</v>
      </c>
      <c r="CA486" s="167">
        <f>AVERAGE(BN$6:BN486)</f>
        <v>34.303534303534306</v>
      </c>
      <c r="CB486" s="167">
        <f>AVERAGE(BO$6:BO486)</f>
        <v>618.02079002079006</v>
      </c>
      <c r="DF486" s="103">
        <v>481</v>
      </c>
      <c r="DG486" s="192">
        <v>6.6585878301519639</v>
      </c>
      <c r="DH486" s="193">
        <v>0.2</v>
      </c>
      <c r="DI486" s="105">
        <v>2</v>
      </c>
      <c r="DJ486" s="194">
        <v>537</v>
      </c>
      <c r="DK486" s="105">
        <v>8</v>
      </c>
      <c r="DL486" s="105">
        <v>8</v>
      </c>
      <c r="DM486" s="105">
        <v>0</v>
      </c>
      <c r="DN486" s="194">
        <v>1440</v>
      </c>
      <c r="DO486" s="194">
        <v>0</v>
      </c>
      <c r="DP486" s="194">
        <v>400</v>
      </c>
      <c r="DQ486" s="194">
        <v>120</v>
      </c>
      <c r="DR486" s="194">
        <v>1682</v>
      </c>
      <c r="DS486" s="105">
        <v>1</v>
      </c>
      <c r="DT486" s="194">
        <v>18</v>
      </c>
      <c r="DU486" s="194">
        <v>-224</v>
      </c>
      <c r="DV486" s="105" t="s">
        <v>117</v>
      </c>
      <c r="DX486" s="164">
        <f>AVERAGE(DK$6:DK486)</f>
        <v>10.405405405405405</v>
      </c>
      <c r="DY486" s="164">
        <f>AVERAGE(DL$6:DL486)</f>
        <v>10.405405405405405</v>
      </c>
      <c r="DZ486" s="164">
        <f>AVERAGE(DM$6:DM486)</f>
        <v>0</v>
      </c>
      <c r="EA486" s="167">
        <f>AVERAGE(DN$6:DN486)</f>
        <v>1872.9729729729729</v>
      </c>
      <c r="EB486" s="167">
        <f>AVERAGE(DO$6:DO486)</f>
        <v>0</v>
      </c>
      <c r="EC486" s="167">
        <f>AVERAGE(DP$6:DP486)</f>
        <v>520.27027027027032</v>
      </c>
      <c r="ED486" s="167">
        <f>AVERAGE(DQ$6:DQ486)</f>
        <v>156.08108108108109</v>
      </c>
      <c r="EE486" s="167">
        <f>AVERAGE(DR$6:DR486)</f>
        <v>1653.2245322245321</v>
      </c>
      <c r="EF486" s="164">
        <f>AVERAGE(DS$6:DS486)</f>
        <v>0.86486486486486491</v>
      </c>
      <c r="EG486" s="167">
        <f>AVERAGE(DT$6:DT486)</f>
        <v>15.567567567567568</v>
      </c>
      <c r="EH486" s="167">
        <f>AVERAGE(DU$6:DU486)</f>
        <v>235.31600831600832</v>
      </c>
      <c r="FJ486" s="103">
        <v>481</v>
      </c>
      <c r="FK486" s="165">
        <v>6.8121176995858486</v>
      </c>
      <c r="FL486" s="163">
        <v>0.15</v>
      </c>
      <c r="FM486" s="161">
        <v>3</v>
      </c>
      <c r="FN486" s="168">
        <v>407</v>
      </c>
      <c r="FO486" s="161">
        <v>9</v>
      </c>
      <c r="FP486" s="161">
        <v>9</v>
      </c>
      <c r="FQ486" s="161">
        <v>0</v>
      </c>
      <c r="FR486" s="168">
        <v>1620</v>
      </c>
      <c r="FS486" s="168">
        <v>0</v>
      </c>
      <c r="FT486" s="168">
        <v>450</v>
      </c>
      <c r="FU486" s="168">
        <v>135</v>
      </c>
      <c r="FV486" s="168">
        <v>1617</v>
      </c>
      <c r="FW486" s="161">
        <v>1</v>
      </c>
      <c r="FX486" s="168">
        <v>36</v>
      </c>
      <c r="FY486" s="168">
        <v>39</v>
      </c>
      <c r="FZ486" s="161" t="s">
        <v>117</v>
      </c>
      <c r="GB486" s="160">
        <f>AVERAGE(FO$6:FO486)</f>
        <v>9.9002079002079011</v>
      </c>
      <c r="GC486" s="160">
        <f>AVERAGE(FP$6:FP486)</f>
        <v>9.9002079002079011</v>
      </c>
      <c r="GD486" s="160">
        <f>AVERAGE(FQ$6:FQ486)</f>
        <v>0</v>
      </c>
      <c r="GE486" s="166">
        <f>AVERAGE(FR$6:FR486)</f>
        <v>1782.0374220374219</v>
      </c>
      <c r="GF486" s="166">
        <f>AVERAGE(FS$6:FS486)</f>
        <v>0</v>
      </c>
      <c r="GG486" s="166">
        <f>AVERAGE(FT$6:FT486)</f>
        <v>495.01039501039503</v>
      </c>
      <c r="GH486" s="166">
        <f>AVERAGE(FU$6:FU486)</f>
        <v>148.50311850311851</v>
      </c>
      <c r="GI486" s="166">
        <f>AVERAGE(FV$6:FV486)</f>
        <v>1629.049896049896</v>
      </c>
      <c r="GJ486" s="160">
        <f>AVERAGE(FW$6:FW486)</f>
        <v>0.84615384615384615</v>
      </c>
      <c r="GK486" s="166">
        <f>AVERAGE(FX$6:FX486)</f>
        <v>30.46153846153846</v>
      </c>
      <c r="GL486" s="166">
        <f>AVERAGE(FY$6:FY486)</f>
        <v>183.44906444906445</v>
      </c>
      <c r="HM486" s="98">
        <v>481</v>
      </c>
      <c r="HN486" s="179">
        <v>18.73375037580491</v>
      </c>
      <c r="HO486" s="188">
        <v>0.25</v>
      </c>
      <c r="HP486" s="177">
        <v>3</v>
      </c>
      <c r="HQ486" s="191">
        <v>190</v>
      </c>
      <c r="HR486" s="177">
        <v>17</v>
      </c>
      <c r="HS486" s="177">
        <v>17</v>
      </c>
      <c r="HT486" s="177">
        <v>0</v>
      </c>
      <c r="HU486" s="191">
        <v>2550</v>
      </c>
      <c r="HV486" s="191">
        <v>0</v>
      </c>
      <c r="HW486" s="191">
        <v>850</v>
      </c>
      <c r="HX486" s="191">
        <v>255</v>
      </c>
      <c r="HY486" s="191">
        <v>1920</v>
      </c>
      <c r="HZ486" s="177">
        <v>5</v>
      </c>
      <c r="IA486" s="191">
        <v>150</v>
      </c>
      <c r="IB486" s="191">
        <v>780</v>
      </c>
      <c r="IC486" s="177" t="s">
        <v>117</v>
      </c>
      <c r="IE486" s="164">
        <f>AVERAGE(HR$6:HR486)</f>
        <v>19.862785862785863</v>
      </c>
      <c r="IF486" s="164">
        <f>AVERAGE(HS$6:HS486)</f>
        <v>19.195426195426194</v>
      </c>
      <c r="IG486" s="164">
        <f>AVERAGE(HT$6:HT486)</f>
        <v>1.0332640332640333</v>
      </c>
      <c r="IH486" s="167">
        <f>AVERAGE(HU$6:HU486)</f>
        <v>2879.3139293139293</v>
      </c>
      <c r="II486" s="167">
        <f>AVERAGE(HV$6:HV486)</f>
        <v>154.989604989605</v>
      </c>
      <c r="IJ486" s="167">
        <f>AVERAGE(HW$6:HW486)</f>
        <v>908.10810810810813</v>
      </c>
      <c r="IK486" s="167">
        <f>AVERAGE(HX$6:HX486)</f>
        <v>272.43243243243245</v>
      </c>
      <c r="IL486" s="167">
        <f>AVERAGE(HY$6:HY486)</f>
        <v>2311.4303534303535</v>
      </c>
      <c r="IM486" s="164">
        <f>AVERAGE(HZ$6:HZ486)</f>
        <v>2.4116424116424118</v>
      </c>
      <c r="IN486" s="167">
        <f>AVERAGE(IA$6:IA486)</f>
        <v>72.349272349272354</v>
      </c>
      <c r="IO486" s="167">
        <f>AVERAGE(IB$6:IB486)</f>
        <v>640.23284823284826</v>
      </c>
    </row>
    <row r="487" spans="2:249" x14ac:dyDescent="0.2">
      <c r="B487" s="103">
        <v>482</v>
      </c>
      <c r="C487" s="165">
        <v>33.494651820535438</v>
      </c>
      <c r="D487" s="163">
        <v>0.2</v>
      </c>
      <c r="E487" s="161">
        <v>2</v>
      </c>
      <c r="F487" s="168">
        <v>586</v>
      </c>
      <c r="G487" s="161">
        <v>28</v>
      </c>
      <c r="H487" s="161">
        <v>22</v>
      </c>
      <c r="I487" s="161">
        <v>2</v>
      </c>
      <c r="J487" s="168">
        <v>2640</v>
      </c>
      <c r="K487" s="168">
        <v>240</v>
      </c>
      <c r="L487" s="168">
        <v>1000</v>
      </c>
      <c r="M487" s="168">
        <v>300</v>
      </c>
      <c r="N487" s="168">
        <v>2751</v>
      </c>
      <c r="O487" s="161">
        <v>7</v>
      </c>
      <c r="P487" s="168">
        <v>84</v>
      </c>
      <c r="Q487" s="168">
        <v>-27</v>
      </c>
      <c r="R487" s="161" t="s">
        <v>116</v>
      </c>
      <c r="T487" s="169">
        <f>AVERAGE(G$6:G487)</f>
        <v>23.468879668049791</v>
      </c>
      <c r="U487" s="169">
        <f>AVERAGE(H$6:H487)</f>
        <v>20.78838174273859</v>
      </c>
      <c r="V487" s="169">
        <f>AVERAGE(I$6:I487)</f>
        <v>1.3817427385892116</v>
      </c>
      <c r="W487" s="170">
        <f>AVERAGE(J$6:J487)</f>
        <v>2494.6058091286309</v>
      </c>
      <c r="X487" s="170">
        <f>AVERAGE(K$6:K487)</f>
        <v>165.8091286307054</v>
      </c>
      <c r="Y487" s="170">
        <f>AVERAGE(L$6:L487)</f>
        <v>970.33195020746894</v>
      </c>
      <c r="Z487" s="170">
        <f>AVERAGE(M$6:M487)</f>
        <v>291.09958506224069</v>
      </c>
      <c r="AA487" s="170">
        <f>AVERAGE(N$6:N487)</f>
        <v>2408.5248962655601</v>
      </c>
      <c r="AB487" s="169">
        <f>AVERAGE(O$6:O487)</f>
        <v>2.9854771784232366</v>
      </c>
      <c r="AC487" s="170">
        <f>AVERAGE(P$6:P487)</f>
        <v>35.825726141078839</v>
      </c>
      <c r="AD487" s="170">
        <f>AVERAGE(Q$6:Q487)</f>
        <v>121.90663900414938</v>
      </c>
      <c r="AY487" s="5"/>
      <c r="AZ487" s="26">
        <v>482</v>
      </c>
      <c r="BA487" s="165">
        <v>15.687946678201815</v>
      </c>
      <c r="BB487" s="176">
        <v>0.1</v>
      </c>
      <c r="BC487" s="161">
        <v>0</v>
      </c>
      <c r="BD487" s="182">
        <v>291</v>
      </c>
      <c r="BE487" s="161">
        <v>14</v>
      </c>
      <c r="BF487" s="161">
        <v>14</v>
      </c>
      <c r="BG487" s="161">
        <v>0</v>
      </c>
      <c r="BH487" s="168">
        <v>2100</v>
      </c>
      <c r="BI487" s="168">
        <v>0</v>
      </c>
      <c r="BJ487" s="168">
        <v>700</v>
      </c>
      <c r="BK487" s="168">
        <v>210</v>
      </c>
      <c r="BL487" s="168">
        <v>1826</v>
      </c>
      <c r="BM487" s="161">
        <v>2</v>
      </c>
      <c r="BN487" s="168">
        <v>30</v>
      </c>
      <c r="BO487" s="168">
        <v>304</v>
      </c>
      <c r="BP487" s="161" t="s">
        <v>117</v>
      </c>
      <c r="BR487" s="164">
        <f>AVERAGE(BE$6:BE487)</f>
        <v>19.834024896265561</v>
      </c>
      <c r="BS487" s="164">
        <f>AVERAGE(BF$6:BF487)</f>
        <v>19.002074688796682</v>
      </c>
      <c r="BT487" s="164">
        <f>AVERAGE(BG$6:BG487)</f>
        <v>0.73236514522821572</v>
      </c>
      <c r="BU487" s="167">
        <f>AVERAGE(BH$6:BH487)</f>
        <v>2850.3112033195021</v>
      </c>
      <c r="BV487" s="167">
        <f>AVERAGE(BI$6:BI487)</f>
        <v>109.85477178423237</v>
      </c>
      <c r="BW487" s="167">
        <f>AVERAGE(BJ$6:BJ487)</f>
        <v>913.48547717842325</v>
      </c>
      <c r="BX487" s="167">
        <f>AVERAGE(BK$6:BK487)</f>
        <v>274.04564315352695</v>
      </c>
      <c r="BY487" s="167">
        <f>AVERAGE(BL$6:BL487)</f>
        <v>2267.2365145228214</v>
      </c>
      <c r="BZ487" s="164">
        <f>AVERAGE(BM$6:BM487)</f>
        <v>2.2863070539419086</v>
      </c>
      <c r="CA487" s="167">
        <f>AVERAGE(BN$6:BN487)</f>
        <v>34.294605809128633</v>
      </c>
      <c r="CB487" s="167">
        <f>AVERAGE(BO$6:BO487)</f>
        <v>617.36929460580916</v>
      </c>
      <c r="DF487" s="103">
        <v>482</v>
      </c>
      <c r="DG487" s="192">
        <v>5.9211774915855404</v>
      </c>
      <c r="DH487" s="193">
        <v>0.2</v>
      </c>
      <c r="DI487" s="105">
        <v>1</v>
      </c>
      <c r="DJ487" s="194">
        <v>569</v>
      </c>
      <c r="DK487" s="105">
        <v>6</v>
      </c>
      <c r="DL487" s="105">
        <v>6</v>
      </c>
      <c r="DM487" s="105">
        <v>0</v>
      </c>
      <c r="DN487" s="194">
        <v>1080</v>
      </c>
      <c r="DO487" s="194">
        <v>0</v>
      </c>
      <c r="DP487" s="194">
        <v>300</v>
      </c>
      <c r="DQ487" s="194">
        <v>90</v>
      </c>
      <c r="DR487" s="194">
        <v>1584</v>
      </c>
      <c r="DS487" s="105">
        <v>1</v>
      </c>
      <c r="DT487" s="194">
        <v>18</v>
      </c>
      <c r="DU487" s="194">
        <v>-486</v>
      </c>
      <c r="DV487" s="105" t="s">
        <v>117</v>
      </c>
      <c r="DX487" s="164">
        <f>AVERAGE(DK$6:DK487)</f>
        <v>10.396265560165975</v>
      </c>
      <c r="DY487" s="164">
        <f>AVERAGE(DL$6:DL487)</f>
        <v>10.396265560165975</v>
      </c>
      <c r="DZ487" s="164">
        <f>AVERAGE(DM$6:DM487)</f>
        <v>0</v>
      </c>
      <c r="EA487" s="167">
        <f>AVERAGE(DN$6:DN487)</f>
        <v>1871.3278008298755</v>
      </c>
      <c r="EB487" s="167">
        <f>AVERAGE(DO$6:DO487)</f>
        <v>0</v>
      </c>
      <c r="EC487" s="167">
        <f>AVERAGE(DP$6:DP487)</f>
        <v>519.81327800829877</v>
      </c>
      <c r="ED487" s="167">
        <f>AVERAGE(DQ$6:DQ487)</f>
        <v>155.94398340248964</v>
      </c>
      <c r="EE487" s="167">
        <f>AVERAGE(DR$6:DR487)</f>
        <v>1653.0809128630706</v>
      </c>
      <c r="EF487" s="164">
        <f>AVERAGE(DS$6:DS487)</f>
        <v>0.86514522821576767</v>
      </c>
      <c r="EG487" s="167">
        <f>AVERAGE(DT$6:DT487)</f>
        <v>15.572614107883817</v>
      </c>
      <c r="EH487" s="167">
        <f>AVERAGE(DU$6:DU487)</f>
        <v>233.81950207468878</v>
      </c>
      <c r="FJ487" s="103">
        <v>482</v>
      </c>
      <c r="FK487" s="165">
        <v>8.5924260675724078</v>
      </c>
      <c r="FL487" s="163">
        <v>0.15</v>
      </c>
      <c r="FM487" s="161">
        <v>2</v>
      </c>
      <c r="FN487" s="168">
        <v>311</v>
      </c>
      <c r="FO487" s="161">
        <v>10</v>
      </c>
      <c r="FP487" s="161">
        <v>10</v>
      </c>
      <c r="FQ487" s="161">
        <v>0</v>
      </c>
      <c r="FR487" s="168">
        <v>1800</v>
      </c>
      <c r="FS487" s="168">
        <v>0</v>
      </c>
      <c r="FT487" s="168">
        <v>500</v>
      </c>
      <c r="FU487" s="168">
        <v>150</v>
      </c>
      <c r="FV487" s="168">
        <v>1586</v>
      </c>
      <c r="FW487" s="161">
        <v>1</v>
      </c>
      <c r="FX487" s="168">
        <v>36</v>
      </c>
      <c r="FY487" s="168">
        <v>250</v>
      </c>
      <c r="FZ487" s="161" t="s">
        <v>117</v>
      </c>
      <c r="GB487" s="160">
        <f>AVERAGE(FO$6:FO487)</f>
        <v>9.9004149377593365</v>
      </c>
      <c r="GC487" s="160">
        <f>AVERAGE(FP$6:FP487)</f>
        <v>9.9004149377593365</v>
      </c>
      <c r="GD487" s="160">
        <f>AVERAGE(FQ$6:FQ487)</f>
        <v>0</v>
      </c>
      <c r="GE487" s="166">
        <f>AVERAGE(FR$6:FR487)</f>
        <v>1782.0746887966804</v>
      </c>
      <c r="GF487" s="166">
        <f>AVERAGE(FS$6:FS487)</f>
        <v>0</v>
      </c>
      <c r="GG487" s="166">
        <f>AVERAGE(FT$6:FT487)</f>
        <v>495.02074688796682</v>
      </c>
      <c r="GH487" s="166">
        <f>AVERAGE(FU$6:FU487)</f>
        <v>148.50622406639005</v>
      </c>
      <c r="GI487" s="166">
        <f>AVERAGE(FV$6:FV487)</f>
        <v>1628.9605809128632</v>
      </c>
      <c r="GJ487" s="160">
        <f>AVERAGE(FW$6:FW487)</f>
        <v>0.84647302904564314</v>
      </c>
      <c r="GK487" s="166">
        <f>AVERAGE(FX$6:FX487)</f>
        <v>30.473029045643152</v>
      </c>
      <c r="GL487" s="166">
        <f>AVERAGE(FY$6:FY487)</f>
        <v>183.58713692946057</v>
      </c>
      <c r="HM487" s="98">
        <v>482</v>
      </c>
      <c r="HN487" s="179">
        <v>14.049888178742311</v>
      </c>
      <c r="HO487" s="188">
        <v>0.15</v>
      </c>
      <c r="HP487" s="177">
        <v>1</v>
      </c>
      <c r="HQ487" s="191">
        <v>548</v>
      </c>
      <c r="HR487" s="177">
        <v>13</v>
      </c>
      <c r="HS487" s="177">
        <v>13</v>
      </c>
      <c r="HT487" s="177">
        <v>0</v>
      </c>
      <c r="HU487" s="191">
        <v>1950</v>
      </c>
      <c r="HV487" s="191">
        <v>0</v>
      </c>
      <c r="HW487" s="191">
        <v>650</v>
      </c>
      <c r="HX487" s="191">
        <v>195</v>
      </c>
      <c r="HY487" s="191">
        <v>2018</v>
      </c>
      <c r="HZ487" s="177">
        <v>2</v>
      </c>
      <c r="IA487" s="191">
        <v>60</v>
      </c>
      <c r="IB487" s="191">
        <v>-8</v>
      </c>
      <c r="IC487" s="177" t="s">
        <v>117</v>
      </c>
      <c r="IE487" s="164">
        <f>AVERAGE(HR$6:HR487)</f>
        <v>19.848547717842322</v>
      </c>
      <c r="IF487" s="164">
        <f>AVERAGE(HS$6:HS487)</f>
        <v>19.182572614107883</v>
      </c>
      <c r="IG487" s="164">
        <f>AVERAGE(HT$6:HT487)</f>
        <v>1.0311203319502074</v>
      </c>
      <c r="IH487" s="167">
        <f>AVERAGE(HU$6:HU487)</f>
        <v>2877.3858921161827</v>
      </c>
      <c r="II487" s="167">
        <f>AVERAGE(HV$6:HV487)</f>
        <v>154.66804979253112</v>
      </c>
      <c r="IJ487" s="167">
        <f>AVERAGE(HW$6:HW487)</f>
        <v>907.57261410788385</v>
      </c>
      <c r="IK487" s="167">
        <f>AVERAGE(HX$6:HX487)</f>
        <v>272.27178423236512</v>
      </c>
      <c r="IL487" s="167">
        <f>AVERAGE(HY$6:HY487)</f>
        <v>2310.8215767634856</v>
      </c>
      <c r="IM487" s="164">
        <f>AVERAGE(HZ$6:HZ487)</f>
        <v>2.4107883817427385</v>
      </c>
      <c r="IN487" s="167">
        <f>AVERAGE(IA$6:IA487)</f>
        <v>72.323651452282164</v>
      </c>
      <c r="IO487" s="167">
        <f>AVERAGE(IB$6:IB487)</f>
        <v>638.88796680497921</v>
      </c>
    </row>
    <row r="488" spans="2:249" x14ac:dyDescent="0.2">
      <c r="B488" s="103">
        <v>483</v>
      </c>
      <c r="C488" s="165">
        <v>23.7110628193909</v>
      </c>
      <c r="D488" s="163">
        <v>0.05</v>
      </c>
      <c r="E488" s="161">
        <v>8</v>
      </c>
      <c r="F488" s="168">
        <v>553</v>
      </c>
      <c r="G488" s="161">
        <v>31</v>
      </c>
      <c r="H488" s="161">
        <v>22</v>
      </c>
      <c r="I488" s="161">
        <v>2</v>
      </c>
      <c r="J488" s="168">
        <v>2640</v>
      </c>
      <c r="K488" s="168">
        <v>240</v>
      </c>
      <c r="L488" s="168">
        <v>1000</v>
      </c>
      <c r="M488" s="168">
        <v>300</v>
      </c>
      <c r="N488" s="168">
        <v>2718</v>
      </c>
      <c r="O488" s="161">
        <v>1</v>
      </c>
      <c r="P488" s="168">
        <v>12</v>
      </c>
      <c r="Q488" s="168">
        <v>-66</v>
      </c>
      <c r="R488" s="161" t="s">
        <v>116</v>
      </c>
      <c r="T488" s="169">
        <f>AVERAGE(G$6:G488)</f>
        <v>23.48447204968944</v>
      </c>
      <c r="U488" s="169">
        <f>AVERAGE(H$6:H488)</f>
        <v>20.790890269151138</v>
      </c>
      <c r="V488" s="169">
        <f>AVERAGE(I$6:I488)</f>
        <v>1.3830227743271222</v>
      </c>
      <c r="W488" s="170">
        <f>AVERAGE(J$6:J488)</f>
        <v>2494.9068322981366</v>
      </c>
      <c r="X488" s="170">
        <f>AVERAGE(K$6:K488)</f>
        <v>165.96273291925465</v>
      </c>
      <c r="Y488" s="170">
        <f>AVERAGE(L$6:L488)</f>
        <v>970.39337474120077</v>
      </c>
      <c r="Z488" s="170">
        <f>AVERAGE(M$6:M488)</f>
        <v>291.11801242236027</v>
      </c>
      <c r="AA488" s="170">
        <f>AVERAGE(N$6:N488)</f>
        <v>2409.1656314699794</v>
      </c>
      <c r="AB488" s="169">
        <f>AVERAGE(O$6:O488)</f>
        <v>2.981366459627329</v>
      </c>
      <c r="AC488" s="170">
        <f>AVERAGE(P$6:P488)</f>
        <v>35.776397515527947</v>
      </c>
      <c r="AD488" s="170">
        <f>AVERAGE(Q$6:Q488)</f>
        <v>121.51759834368529</v>
      </c>
      <c r="AY488" s="5"/>
      <c r="AZ488" s="26">
        <v>483</v>
      </c>
      <c r="BA488" s="165">
        <v>18.596383825832849</v>
      </c>
      <c r="BB488" s="176">
        <v>0.1</v>
      </c>
      <c r="BC488" s="161">
        <v>1</v>
      </c>
      <c r="BD488" s="182">
        <v>266</v>
      </c>
      <c r="BE488" s="161">
        <v>18</v>
      </c>
      <c r="BF488" s="161">
        <v>18</v>
      </c>
      <c r="BG488" s="161">
        <v>0</v>
      </c>
      <c r="BH488" s="168">
        <v>2700</v>
      </c>
      <c r="BI488" s="168">
        <v>0</v>
      </c>
      <c r="BJ488" s="168">
        <v>900</v>
      </c>
      <c r="BK488" s="168">
        <v>270</v>
      </c>
      <c r="BL488" s="168">
        <v>2061</v>
      </c>
      <c r="BM488" s="161">
        <v>2</v>
      </c>
      <c r="BN488" s="168">
        <v>30</v>
      </c>
      <c r="BO488" s="168">
        <v>669</v>
      </c>
      <c r="BP488" s="161" t="s">
        <v>117</v>
      </c>
      <c r="BR488" s="164">
        <f>AVERAGE(BE$6:BE488)</f>
        <v>19.830227743271223</v>
      </c>
      <c r="BS488" s="164">
        <f>AVERAGE(BF$6:BF488)</f>
        <v>19</v>
      </c>
      <c r="BT488" s="164">
        <f>AVERAGE(BG$6:BG488)</f>
        <v>0.7308488612836439</v>
      </c>
      <c r="BU488" s="167">
        <f>AVERAGE(BH$6:BH488)</f>
        <v>2850</v>
      </c>
      <c r="BV488" s="167">
        <f>AVERAGE(BI$6:BI488)</f>
        <v>109.62732919254658</v>
      </c>
      <c r="BW488" s="167">
        <f>AVERAGE(BJ$6:BJ488)</f>
        <v>913.45755693581782</v>
      </c>
      <c r="BX488" s="167">
        <f>AVERAGE(BK$6:BK488)</f>
        <v>274.03726708074532</v>
      </c>
      <c r="BY488" s="167">
        <f>AVERAGE(BL$6:BL488)</f>
        <v>2266.8095238095239</v>
      </c>
      <c r="BZ488" s="164">
        <f>AVERAGE(BM$6:BM488)</f>
        <v>2.2857142857142856</v>
      </c>
      <c r="CA488" s="167">
        <f>AVERAGE(BN$6:BN488)</f>
        <v>34.285714285714285</v>
      </c>
      <c r="CB488" s="167">
        <f>AVERAGE(BO$6:BO488)</f>
        <v>617.47619047619048</v>
      </c>
      <c r="DF488" s="103">
        <v>483</v>
      </c>
      <c r="DG488" s="192">
        <v>7.6375555202679024</v>
      </c>
      <c r="DH488" s="193">
        <v>0.05</v>
      </c>
      <c r="DI488" s="105">
        <v>7</v>
      </c>
      <c r="DJ488" s="194">
        <v>532</v>
      </c>
      <c r="DK488" s="105">
        <v>15</v>
      </c>
      <c r="DL488" s="105">
        <v>15</v>
      </c>
      <c r="DM488" s="105">
        <v>0</v>
      </c>
      <c r="DN488" s="194">
        <v>2700</v>
      </c>
      <c r="DO488" s="194">
        <v>0</v>
      </c>
      <c r="DP488" s="194">
        <v>750</v>
      </c>
      <c r="DQ488" s="194">
        <v>225</v>
      </c>
      <c r="DR488" s="194">
        <v>2132</v>
      </c>
      <c r="DS488" s="105">
        <v>0</v>
      </c>
      <c r="DT488" s="194">
        <v>0</v>
      </c>
      <c r="DU488" s="194">
        <v>568</v>
      </c>
      <c r="DV488" s="105" t="s">
        <v>117</v>
      </c>
      <c r="DX488" s="164">
        <f>AVERAGE(DK$6:DK488)</f>
        <v>10.405797101449275</v>
      </c>
      <c r="DY488" s="164">
        <f>AVERAGE(DL$6:DL488)</f>
        <v>10.405797101449275</v>
      </c>
      <c r="DZ488" s="164">
        <f>AVERAGE(DM$6:DM488)</f>
        <v>0</v>
      </c>
      <c r="EA488" s="167">
        <f>AVERAGE(DN$6:DN488)</f>
        <v>1873.0434782608695</v>
      </c>
      <c r="EB488" s="167">
        <f>AVERAGE(DO$6:DO488)</f>
        <v>0</v>
      </c>
      <c r="EC488" s="167">
        <f>AVERAGE(DP$6:DP488)</f>
        <v>520.28985507246375</v>
      </c>
      <c r="ED488" s="167">
        <f>AVERAGE(DQ$6:DQ488)</f>
        <v>156.08695652173913</v>
      </c>
      <c r="EE488" s="167">
        <f>AVERAGE(DR$6:DR488)</f>
        <v>1654.072463768116</v>
      </c>
      <c r="EF488" s="164">
        <f>AVERAGE(DS$6:DS488)</f>
        <v>0.86335403726708071</v>
      </c>
      <c r="EG488" s="167">
        <f>AVERAGE(DT$6:DT488)</f>
        <v>15.540372670807454</v>
      </c>
      <c r="EH488" s="167">
        <f>AVERAGE(DU$6:DU488)</f>
        <v>234.51138716356107</v>
      </c>
      <c r="FJ488" s="103">
        <v>483</v>
      </c>
      <c r="FK488" s="165">
        <v>7.2703773512475811</v>
      </c>
      <c r="FL488" s="163">
        <v>0.2</v>
      </c>
      <c r="FM488" s="161">
        <v>8</v>
      </c>
      <c r="FN488" s="168">
        <v>256</v>
      </c>
      <c r="FO488" s="161">
        <v>14</v>
      </c>
      <c r="FP488" s="161">
        <v>14</v>
      </c>
      <c r="FQ488" s="161">
        <v>0</v>
      </c>
      <c r="FR488" s="168">
        <v>2520</v>
      </c>
      <c r="FS488" s="168">
        <v>0</v>
      </c>
      <c r="FT488" s="168">
        <v>700</v>
      </c>
      <c r="FU488" s="168">
        <v>210</v>
      </c>
      <c r="FV488" s="168">
        <v>1791</v>
      </c>
      <c r="FW488" s="161">
        <v>1</v>
      </c>
      <c r="FX488" s="168">
        <v>36</v>
      </c>
      <c r="FY488" s="168">
        <v>765</v>
      </c>
      <c r="FZ488" s="161" t="s">
        <v>117</v>
      </c>
      <c r="GB488" s="160">
        <f>AVERAGE(FO$6:FO488)</f>
        <v>9.908902691511388</v>
      </c>
      <c r="GC488" s="160">
        <f>AVERAGE(FP$6:FP488)</f>
        <v>9.908902691511388</v>
      </c>
      <c r="GD488" s="160">
        <f>AVERAGE(FQ$6:FQ488)</f>
        <v>0</v>
      </c>
      <c r="GE488" s="166">
        <f>AVERAGE(FR$6:FR488)</f>
        <v>1783.6024844720496</v>
      </c>
      <c r="GF488" s="166">
        <f>AVERAGE(FS$6:FS488)</f>
        <v>0</v>
      </c>
      <c r="GG488" s="166">
        <f>AVERAGE(FT$6:FT488)</f>
        <v>495.44513457556934</v>
      </c>
      <c r="GH488" s="166">
        <f>AVERAGE(FU$6:FU488)</f>
        <v>148.63354037267081</v>
      </c>
      <c r="GI488" s="166">
        <f>AVERAGE(FV$6:FV488)</f>
        <v>1629.2960662525879</v>
      </c>
      <c r="GJ488" s="160">
        <f>AVERAGE(FW$6:FW488)</f>
        <v>0.84679089026915111</v>
      </c>
      <c r="GK488" s="166">
        <f>AVERAGE(FX$6:FX488)</f>
        <v>30.48447204968944</v>
      </c>
      <c r="GL488" s="166">
        <f>AVERAGE(FY$6:FY488)</f>
        <v>184.79089026915113</v>
      </c>
      <c r="HM488" s="98">
        <v>483</v>
      </c>
      <c r="HN488" s="179">
        <v>14.591937616985089</v>
      </c>
      <c r="HO488" s="188">
        <v>0.05</v>
      </c>
      <c r="HP488" s="177">
        <v>6</v>
      </c>
      <c r="HQ488" s="191">
        <v>526</v>
      </c>
      <c r="HR488" s="177">
        <v>20</v>
      </c>
      <c r="HS488" s="177">
        <v>20</v>
      </c>
      <c r="HT488" s="177">
        <v>0</v>
      </c>
      <c r="HU488" s="191">
        <v>3000</v>
      </c>
      <c r="HV488" s="191">
        <v>0</v>
      </c>
      <c r="HW488" s="191">
        <v>1000</v>
      </c>
      <c r="HX488" s="191">
        <v>300</v>
      </c>
      <c r="HY488" s="191">
        <v>2451</v>
      </c>
      <c r="HZ488" s="177">
        <v>1</v>
      </c>
      <c r="IA488" s="191">
        <v>30</v>
      </c>
      <c r="IB488" s="191">
        <v>579</v>
      </c>
      <c r="IC488" s="177" t="s">
        <v>116</v>
      </c>
      <c r="IE488" s="164">
        <f>AVERAGE(HR$6:HR488)</f>
        <v>19.848861283643892</v>
      </c>
      <c r="IF488" s="164">
        <f>AVERAGE(HS$6:HS488)</f>
        <v>19.184265010351968</v>
      </c>
      <c r="IG488" s="164">
        <f>AVERAGE(HT$6:HT488)</f>
        <v>1.0289855072463767</v>
      </c>
      <c r="IH488" s="167">
        <f>AVERAGE(HU$6:HU488)</f>
        <v>2877.6397515527951</v>
      </c>
      <c r="II488" s="167">
        <f>AVERAGE(HV$6:HV488)</f>
        <v>154.34782608695653</v>
      </c>
      <c r="IJ488" s="167">
        <f>AVERAGE(HW$6:HW488)</f>
        <v>907.76397515527947</v>
      </c>
      <c r="IK488" s="167">
        <f>AVERAGE(HX$6:HX488)</f>
        <v>272.32919254658384</v>
      </c>
      <c r="IL488" s="167">
        <f>AVERAGE(HY$6:HY488)</f>
        <v>2311.1118012422362</v>
      </c>
      <c r="IM488" s="164">
        <f>AVERAGE(HZ$6:HZ488)</f>
        <v>2.4078674948240164</v>
      </c>
      <c r="IN488" s="167">
        <f>AVERAGE(IA$6:IA488)</f>
        <v>72.236024844720504</v>
      </c>
      <c r="IO488" s="167">
        <f>AVERAGE(IB$6:IB488)</f>
        <v>638.76397515527947</v>
      </c>
    </row>
    <row r="489" spans="2:249" x14ac:dyDescent="0.2">
      <c r="B489" s="103">
        <v>484</v>
      </c>
      <c r="C489" s="165">
        <v>27.104007611702812</v>
      </c>
      <c r="D489" s="163">
        <v>0.05</v>
      </c>
      <c r="E489" s="161">
        <v>1</v>
      </c>
      <c r="F489" s="168">
        <v>190</v>
      </c>
      <c r="G489" s="161">
        <v>27</v>
      </c>
      <c r="H489" s="161">
        <v>22</v>
      </c>
      <c r="I489" s="161">
        <v>2</v>
      </c>
      <c r="J489" s="168">
        <v>2640</v>
      </c>
      <c r="K489" s="168">
        <v>240</v>
      </c>
      <c r="L489" s="168">
        <v>1000</v>
      </c>
      <c r="M489" s="168">
        <v>300</v>
      </c>
      <c r="N489" s="168">
        <v>2355</v>
      </c>
      <c r="O489" s="161">
        <v>1</v>
      </c>
      <c r="P489" s="168">
        <v>12</v>
      </c>
      <c r="Q489" s="168">
        <v>297</v>
      </c>
      <c r="R489" s="161" t="s">
        <v>116</v>
      </c>
      <c r="T489" s="169">
        <f>AVERAGE(G$6:G489)</f>
        <v>23.491735537190081</v>
      </c>
      <c r="U489" s="169">
        <f>AVERAGE(H$6:H489)</f>
        <v>20.793388429752067</v>
      </c>
      <c r="V489" s="169">
        <f>AVERAGE(I$6:I489)</f>
        <v>1.384297520661157</v>
      </c>
      <c r="W489" s="170">
        <f>AVERAGE(J$6:J489)</f>
        <v>2495.2066115702478</v>
      </c>
      <c r="X489" s="170">
        <f>AVERAGE(K$6:K489)</f>
        <v>166.11570247933884</v>
      </c>
      <c r="Y489" s="170">
        <f>AVERAGE(L$6:L489)</f>
        <v>970.4545454545455</v>
      </c>
      <c r="Z489" s="170">
        <f>AVERAGE(M$6:M489)</f>
        <v>291.13636363636363</v>
      </c>
      <c r="AA489" s="170">
        <f>AVERAGE(N$6:N489)</f>
        <v>2409.0537190082646</v>
      </c>
      <c r="AB489" s="169">
        <f>AVERAGE(O$6:O489)</f>
        <v>2.9772727272727271</v>
      </c>
      <c r="AC489" s="170">
        <f>AVERAGE(P$6:P489)</f>
        <v>35.727272727272727</v>
      </c>
      <c r="AD489" s="170">
        <f>AVERAGE(Q$6:Q489)</f>
        <v>121.8801652892562</v>
      </c>
      <c r="AY489" s="5"/>
      <c r="AZ489" s="26">
        <v>484</v>
      </c>
      <c r="BA489" s="165">
        <v>14.566805821340779</v>
      </c>
      <c r="BB489" s="176">
        <v>0.15</v>
      </c>
      <c r="BC489" s="161">
        <v>3</v>
      </c>
      <c r="BD489" s="182">
        <v>171</v>
      </c>
      <c r="BE489" s="161">
        <v>16</v>
      </c>
      <c r="BF489" s="161">
        <v>16</v>
      </c>
      <c r="BG489" s="161">
        <v>0</v>
      </c>
      <c r="BH489" s="168">
        <v>2400</v>
      </c>
      <c r="BI489" s="168">
        <v>0</v>
      </c>
      <c r="BJ489" s="168">
        <v>800</v>
      </c>
      <c r="BK489" s="168">
        <v>240</v>
      </c>
      <c r="BL489" s="168">
        <v>1836</v>
      </c>
      <c r="BM489" s="161">
        <v>2</v>
      </c>
      <c r="BN489" s="168">
        <v>30</v>
      </c>
      <c r="BO489" s="168">
        <v>594</v>
      </c>
      <c r="BP489" s="161" t="s">
        <v>117</v>
      </c>
      <c r="BR489" s="164">
        <f>AVERAGE(BE$6:BE489)</f>
        <v>19.822314049586776</v>
      </c>
      <c r="BS489" s="164">
        <f>AVERAGE(BF$6:BF489)</f>
        <v>18.993801652892561</v>
      </c>
      <c r="BT489" s="164">
        <f>AVERAGE(BG$6:BG489)</f>
        <v>0.72933884297520657</v>
      </c>
      <c r="BU489" s="167">
        <f>AVERAGE(BH$6:BH489)</f>
        <v>2849.0702479338843</v>
      </c>
      <c r="BV489" s="167">
        <f>AVERAGE(BI$6:BI489)</f>
        <v>109.40082644628099</v>
      </c>
      <c r="BW489" s="167">
        <f>AVERAGE(BJ$6:BJ489)</f>
        <v>913.22314049586782</v>
      </c>
      <c r="BX489" s="167">
        <f>AVERAGE(BK$6:BK489)</f>
        <v>273.96694214876032</v>
      </c>
      <c r="BY489" s="167">
        <f>AVERAGE(BL$6:BL489)</f>
        <v>2265.9194214876034</v>
      </c>
      <c r="BZ489" s="164">
        <f>AVERAGE(BM$6:BM489)</f>
        <v>2.2851239669421486</v>
      </c>
      <c r="CA489" s="167">
        <f>AVERAGE(BN$6:BN489)</f>
        <v>34.276859504132233</v>
      </c>
      <c r="CB489" s="167">
        <f>AVERAGE(BO$6:BO489)</f>
        <v>617.42768595041321</v>
      </c>
      <c r="DF489" s="103">
        <v>484</v>
      </c>
      <c r="DG489" s="192">
        <v>6.9618093409944484</v>
      </c>
      <c r="DH489" s="193">
        <v>0.2</v>
      </c>
      <c r="DI489" s="105">
        <v>3</v>
      </c>
      <c r="DJ489" s="194">
        <v>325</v>
      </c>
      <c r="DK489" s="105">
        <v>9</v>
      </c>
      <c r="DL489" s="105">
        <v>9</v>
      </c>
      <c r="DM489" s="105">
        <v>0</v>
      </c>
      <c r="DN489" s="194">
        <v>1620</v>
      </c>
      <c r="DO489" s="194">
        <v>0</v>
      </c>
      <c r="DP489" s="194">
        <v>450</v>
      </c>
      <c r="DQ489" s="194">
        <v>135</v>
      </c>
      <c r="DR489" s="194">
        <v>1535</v>
      </c>
      <c r="DS489" s="105">
        <v>1</v>
      </c>
      <c r="DT489" s="194">
        <v>18</v>
      </c>
      <c r="DU489" s="194">
        <v>103</v>
      </c>
      <c r="DV489" s="105" t="s">
        <v>117</v>
      </c>
      <c r="DX489" s="164">
        <f>AVERAGE(DK$6:DK489)</f>
        <v>10.402892561983471</v>
      </c>
      <c r="DY489" s="164">
        <f>AVERAGE(DL$6:DL489)</f>
        <v>10.402892561983471</v>
      </c>
      <c r="DZ489" s="164">
        <f>AVERAGE(DM$6:DM489)</f>
        <v>0</v>
      </c>
      <c r="EA489" s="167">
        <f>AVERAGE(DN$6:DN489)</f>
        <v>1872.5206611570247</v>
      </c>
      <c r="EB489" s="167">
        <f>AVERAGE(DO$6:DO489)</f>
        <v>0</v>
      </c>
      <c r="EC489" s="167">
        <f>AVERAGE(DP$6:DP489)</f>
        <v>520.14462809917359</v>
      </c>
      <c r="ED489" s="167">
        <f>AVERAGE(DQ$6:DQ489)</f>
        <v>156.04338842975207</v>
      </c>
      <c r="EE489" s="167">
        <f>AVERAGE(DR$6:DR489)</f>
        <v>1653.8264462809918</v>
      </c>
      <c r="EF489" s="164">
        <f>AVERAGE(DS$6:DS489)</f>
        <v>0.86363636363636365</v>
      </c>
      <c r="EG489" s="167">
        <f>AVERAGE(DT$6:DT489)</f>
        <v>15.545454545454545</v>
      </c>
      <c r="EH489" s="167">
        <f>AVERAGE(DU$6:DU489)</f>
        <v>234.2396694214876</v>
      </c>
      <c r="FJ489" s="103">
        <v>484</v>
      </c>
      <c r="FK489" s="165">
        <v>6.1740566687582863</v>
      </c>
      <c r="FL489" s="163">
        <v>0.15</v>
      </c>
      <c r="FM489" s="161">
        <v>0</v>
      </c>
      <c r="FN489" s="168">
        <v>120</v>
      </c>
      <c r="FO489" s="161">
        <v>5</v>
      </c>
      <c r="FP489" s="161">
        <v>5</v>
      </c>
      <c r="FQ489" s="161">
        <v>0</v>
      </c>
      <c r="FR489" s="168">
        <v>900</v>
      </c>
      <c r="FS489" s="168">
        <v>0</v>
      </c>
      <c r="FT489" s="168">
        <v>250</v>
      </c>
      <c r="FU489" s="168">
        <v>75</v>
      </c>
      <c r="FV489" s="168">
        <v>1070</v>
      </c>
      <c r="FW489" s="161">
        <v>1</v>
      </c>
      <c r="FX489" s="168">
        <v>36</v>
      </c>
      <c r="FY489" s="168">
        <v>-134</v>
      </c>
      <c r="FZ489" s="161" t="s">
        <v>117</v>
      </c>
      <c r="GB489" s="160">
        <f>AVERAGE(FO$6:FO489)</f>
        <v>9.8987603305785132</v>
      </c>
      <c r="GC489" s="160">
        <f>AVERAGE(FP$6:FP489)</f>
        <v>9.8987603305785132</v>
      </c>
      <c r="GD489" s="160">
        <f>AVERAGE(FQ$6:FQ489)</f>
        <v>0</v>
      </c>
      <c r="GE489" s="166">
        <f>AVERAGE(FR$6:FR489)</f>
        <v>1781.7768595041323</v>
      </c>
      <c r="GF489" s="166">
        <f>AVERAGE(FS$6:FS489)</f>
        <v>0</v>
      </c>
      <c r="GG489" s="166">
        <f>AVERAGE(FT$6:FT489)</f>
        <v>494.93801652892563</v>
      </c>
      <c r="GH489" s="166">
        <f>AVERAGE(FU$6:FU489)</f>
        <v>148.48140495867767</v>
      </c>
      <c r="GI489" s="166">
        <f>AVERAGE(FV$6:FV489)</f>
        <v>1628.1404958677685</v>
      </c>
      <c r="GJ489" s="160">
        <f>AVERAGE(FW$6:FW489)</f>
        <v>0.84710743801652888</v>
      </c>
      <c r="GK489" s="166">
        <f>AVERAGE(FX$6:FX489)</f>
        <v>30.495867768595041</v>
      </c>
      <c r="GL489" s="166">
        <f>AVERAGE(FY$6:FY489)</f>
        <v>184.13223140495867</v>
      </c>
      <c r="HM489" s="98">
        <v>484</v>
      </c>
      <c r="HN489" s="179">
        <v>21.018603250656085</v>
      </c>
      <c r="HO489" s="188">
        <v>0.05</v>
      </c>
      <c r="HP489" s="177">
        <v>1</v>
      </c>
      <c r="HQ489" s="191">
        <v>121</v>
      </c>
      <c r="HR489" s="177">
        <v>21</v>
      </c>
      <c r="HS489" s="177">
        <v>21</v>
      </c>
      <c r="HT489" s="177">
        <v>1</v>
      </c>
      <c r="HU489" s="191">
        <v>3150</v>
      </c>
      <c r="HV489" s="191">
        <v>150</v>
      </c>
      <c r="HW489" s="191">
        <v>1000</v>
      </c>
      <c r="HX489" s="191">
        <v>300</v>
      </c>
      <c r="HY489" s="191">
        <v>2196</v>
      </c>
      <c r="HZ489" s="177">
        <v>1</v>
      </c>
      <c r="IA489" s="191">
        <v>30</v>
      </c>
      <c r="IB489" s="191">
        <v>984</v>
      </c>
      <c r="IC489" s="177" t="s">
        <v>116</v>
      </c>
      <c r="IE489" s="164">
        <f>AVERAGE(HR$6:HR489)</f>
        <v>19.851239669421489</v>
      </c>
      <c r="IF489" s="164">
        <f>AVERAGE(HS$6:HS489)</f>
        <v>19.188016528925619</v>
      </c>
      <c r="IG489" s="164">
        <f>AVERAGE(HT$6:HT489)</f>
        <v>1.0289256198347108</v>
      </c>
      <c r="IH489" s="167">
        <f>AVERAGE(HU$6:HU489)</f>
        <v>2878.2024793388427</v>
      </c>
      <c r="II489" s="167">
        <f>AVERAGE(HV$6:HV489)</f>
        <v>154.3388429752066</v>
      </c>
      <c r="IJ489" s="167">
        <f>AVERAGE(HW$6:HW489)</f>
        <v>907.9545454545455</v>
      </c>
      <c r="IK489" s="167">
        <f>AVERAGE(HX$6:HX489)</f>
        <v>272.38636363636363</v>
      </c>
      <c r="IL489" s="167">
        <f>AVERAGE(HY$6:HY489)</f>
        <v>2310.8739669421489</v>
      </c>
      <c r="IM489" s="164">
        <f>AVERAGE(HZ$6:HZ489)</f>
        <v>2.4049586776859506</v>
      </c>
      <c r="IN489" s="167">
        <f>AVERAGE(IA$6:IA489)</f>
        <v>72.148760330578511</v>
      </c>
      <c r="IO489" s="167">
        <f>AVERAGE(IB$6:IB489)</f>
        <v>639.47727272727275</v>
      </c>
    </row>
    <row r="490" spans="2:249" x14ac:dyDescent="0.2">
      <c r="B490" s="103">
        <v>485</v>
      </c>
      <c r="C490" s="165">
        <v>25.621566243605969</v>
      </c>
      <c r="D490" s="163">
        <v>0.15</v>
      </c>
      <c r="E490" s="161">
        <v>8</v>
      </c>
      <c r="F490" s="168">
        <v>280</v>
      </c>
      <c r="G490" s="161">
        <v>30</v>
      </c>
      <c r="H490" s="161">
        <v>22</v>
      </c>
      <c r="I490" s="161">
        <v>2</v>
      </c>
      <c r="J490" s="168">
        <v>2640</v>
      </c>
      <c r="K490" s="168">
        <v>240</v>
      </c>
      <c r="L490" s="168">
        <v>1000</v>
      </c>
      <c r="M490" s="168">
        <v>300</v>
      </c>
      <c r="N490" s="168">
        <v>2445</v>
      </c>
      <c r="O490" s="161">
        <v>4</v>
      </c>
      <c r="P490" s="168">
        <v>48</v>
      </c>
      <c r="Q490" s="168">
        <v>243</v>
      </c>
      <c r="R490" s="161" t="s">
        <v>116</v>
      </c>
      <c r="T490" s="169">
        <f>AVERAGE(G$6:G490)</f>
        <v>23.505154639175259</v>
      </c>
      <c r="U490" s="169">
        <f>AVERAGE(H$6:H490)</f>
        <v>20.795876288659795</v>
      </c>
      <c r="V490" s="169">
        <f>AVERAGE(I$6:I490)</f>
        <v>1.3855670103092783</v>
      </c>
      <c r="W490" s="170">
        <f>AVERAGE(J$6:J490)</f>
        <v>2495.5051546391751</v>
      </c>
      <c r="X490" s="170">
        <f>AVERAGE(K$6:K490)</f>
        <v>166.26804123711341</v>
      </c>
      <c r="Y490" s="170">
        <f>AVERAGE(L$6:L490)</f>
        <v>970.51546391752572</v>
      </c>
      <c r="Z490" s="170">
        <f>AVERAGE(M$6:M490)</f>
        <v>291.15463917525773</v>
      </c>
      <c r="AA490" s="170">
        <f>AVERAGE(N$6:N490)</f>
        <v>2409.1278350515463</v>
      </c>
      <c r="AB490" s="169">
        <f>AVERAGE(O$6:O490)</f>
        <v>2.9793814432989691</v>
      </c>
      <c r="AC490" s="170">
        <f>AVERAGE(P$6:P490)</f>
        <v>35.75257731958763</v>
      </c>
      <c r="AD490" s="170">
        <f>AVERAGE(Q$6:Q490)</f>
        <v>122.12989690721649</v>
      </c>
      <c r="AY490" s="5"/>
      <c r="AZ490" s="26">
        <v>485</v>
      </c>
      <c r="BA490" s="165">
        <v>19.474320021705488</v>
      </c>
      <c r="BB490" s="176">
        <v>0.15</v>
      </c>
      <c r="BC490" s="161">
        <v>1</v>
      </c>
      <c r="BD490" s="182">
        <v>369</v>
      </c>
      <c r="BE490" s="161">
        <v>17</v>
      </c>
      <c r="BF490" s="161">
        <v>17</v>
      </c>
      <c r="BG490" s="161">
        <v>0</v>
      </c>
      <c r="BH490" s="168">
        <v>2550</v>
      </c>
      <c r="BI490" s="168">
        <v>0</v>
      </c>
      <c r="BJ490" s="168">
        <v>850</v>
      </c>
      <c r="BK490" s="168">
        <v>255</v>
      </c>
      <c r="BL490" s="168">
        <v>2099</v>
      </c>
      <c r="BM490" s="161">
        <v>3</v>
      </c>
      <c r="BN490" s="168">
        <v>45</v>
      </c>
      <c r="BO490" s="168">
        <v>496</v>
      </c>
      <c r="BP490" s="161" t="s">
        <v>117</v>
      </c>
      <c r="BR490" s="164">
        <f>AVERAGE(BE$6:BE490)</f>
        <v>19.816494845360825</v>
      </c>
      <c r="BS490" s="164">
        <f>AVERAGE(BF$6:BF490)</f>
        <v>18.989690721649485</v>
      </c>
      <c r="BT490" s="164">
        <f>AVERAGE(BG$6:BG490)</f>
        <v>0.72783505154639172</v>
      </c>
      <c r="BU490" s="167">
        <f>AVERAGE(BH$6:BH490)</f>
        <v>2848.4536082474228</v>
      </c>
      <c r="BV490" s="167">
        <f>AVERAGE(BI$6:BI490)</f>
        <v>109.17525773195877</v>
      </c>
      <c r="BW490" s="167">
        <f>AVERAGE(BJ$6:BJ490)</f>
        <v>913.09278350515467</v>
      </c>
      <c r="BX490" s="167">
        <f>AVERAGE(BK$6:BK490)</f>
        <v>273.92783505154637</v>
      </c>
      <c r="BY490" s="167">
        <f>AVERAGE(BL$6:BL490)</f>
        <v>2265.5752577319586</v>
      </c>
      <c r="BZ490" s="164">
        <f>AVERAGE(BM$6:BM490)</f>
        <v>2.2865979381443298</v>
      </c>
      <c r="CA490" s="167">
        <f>AVERAGE(BN$6:BN490)</f>
        <v>34.298969072164951</v>
      </c>
      <c r="CB490" s="167">
        <f>AVERAGE(BO$6:BO490)</f>
        <v>617.17731958762886</v>
      </c>
      <c r="DF490" s="103">
        <v>485</v>
      </c>
      <c r="DG490" s="192">
        <v>6.7965306808755672</v>
      </c>
      <c r="DH490" s="193">
        <v>0.15</v>
      </c>
      <c r="DI490" s="105">
        <v>2</v>
      </c>
      <c r="DJ490" s="194">
        <v>599</v>
      </c>
      <c r="DK490" s="105">
        <v>8</v>
      </c>
      <c r="DL490" s="105">
        <v>8</v>
      </c>
      <c r="DM490" s="105">
        <v>0</v>
      </c>
      <c r="DN490" s="194">
        <v>1440</v>
      </c>
      <c r="DO490" s="194">
        <v>0</v>
      </c>
      <c r="DP490" s="194">
        <v>400</v>
      </c>
      <c r="DQ490" s="194">
        <v>120</v>
      </c>
      <c r="DR490" s="194">
        <v>1744</v>
      </c>
      <c r="DS490" s="105">
        <v>1</v>
      </c>
      <c r="DT490" s="194">
        <v>18</v>
      </c>
      <c r="DU490" s="194">
        <v>-286</v>
      </c>
      <c r="DV490" s="105" t="s">
        <v>117</v>
      </c>
      <c r="DX490" s="164">
        <f>AVERAGE(DK$6:DK490)</f>
        <v>10.397938144329897</v>
      </c>
      <c r="DY490" s="164">
        <f>AVERAGE(DL$6:DL490)</f>
        <v>10.397938144329897</v>
      </c>
      <c r="DZ490" s="164">
        <f>AVERAGE(DM$6:DM490)</f>
        <v>0</v>
      </c>
      <c r="EA490" s="167">
        <f>AVERAGE(DN$6:DN490)</f>
        <v>1871.6288659793815</v>
      </c>
      <c r="EB490" s="167">
        <f>AVERAGE(DO$6:DO490)</f>
        <v>0</v>
      </c>
      <c r="EC490" s="167">
        <f>AVERAGE(DP$6:DP490)</f>
        <v>519.89690721649481</v>
      </c>
      <c r="ED490" s="167">
        <f>AVERAGE(DQ$6:DQ490)</f>
        <v>155.96907216494844</v>
      </c>
      <c r="EE490" s="167">
        <f>AVERAGE(DR$6:DR490)</f>
        <v>1654.0123711340207</v>
      </c>
      <c r="EF490" s="164">
        <f>AVERAGE(DS$6:DS490)</f>
        <v>0.86391752577319592</v>
      </c>
      <c r="EG490" s="167">
        <f>AVERAGE(DT$6:DT490)</f>
        <v>15.550515463917526</v>
      </c>
      <c r="EH490" s="167">
        <f>AVERAGE(DU$6:DU490)</f>
        <v>233.16701030927834</v>
      </c>
      <c r="FJ490" s="103">
        <v>485</v>
      </c>
      <c r="FK490" s="165">
        <v>7.677831859738558</v>
      </c>
      <c r="FL490" s="163">
        <v>0.15</v>
      </c>
      <c r="FM490" s="161">
        <v>9</v>
      </c>
      <c r="FN490" s="168">
        <v>585</v>
      </c>
      <c r="FO490" s="161">
        <v>16</v>
      </c>
      <c r="FP490" s="161">
        <v>16</v>
      </c>
      <c r="FQ490" s="161">
        <v>0</v>
      </c>
      <c r="FR490" s="168">
        <v>2880</v>
      </c>
      <c r="FS490" s="168">
        <v>0</v>
      </c>
      <c r="FT490" s="168">
        <v>800</v>
      </c>
      <c r="FU490" s="168">
        <v>240</v>
      </c>
      <c r="FV490" s="168">
        <v>2250</v>
      </c>
      <c r="FW490" s="161">
        <v>1</v>
      </c>
      <c r="FX490" s="168">
        <v>36</v>
      </c>
      <c r="FY490" s="168">
        <v>666</v>
      </c>
      <c r="FZ490" s="161" t="s">
        <v>117</v>
      </c>
      <c r="GB490" s="160">
        <f>AVERAGE(FO$6:FO490)</f>
        <v>9.9113402061855673</v>
      </c>
      <c r="GC490" s="160">
        <f>AVERAGE(FP$6:FP490)</f>
        <v>9.9113402061855673</v>
      </c>
      <c r="GD490" s="160">
        <f>AVERAGE(FQ$6:FQ490)</f>
        <v>0</v>
      </c>
      <c r="GE490" s="166">
        <f>AVERAGE(FR$6:FR490)</f>
        <v>1784.0412371134021</v>
      </c>
      <c r="GF490" s="166">
        <f>AVERAGE(FS$6:FS490)</f>
        <v>0</v>
      </c>
      <c r="GG490" s="166">
        <f>AVERAGE(FT$6:FT490)</f>
        <v>495.56701030927837</v>
      </c>
      <c r="GH490" s="166">
        <f>AVERAGE(FU$6:FU490)</f>
        <v>148.67010309278351</v>
      </c>
      <c r="GI490" s="166">
        <f>AVERAGE(FV$6:FV490)</f>
        <v>1629.4226804123712</v>
      </c>
      <c r="GJ490" s="160">
        <f>AVERAGE(FW$6:FW490)</f>
        <v>0.84742268041237112</v>
      </c>
      <c r="GK490" s="166">
        <f>AVERAGE(FX$6:FX490)</f>
        <v>30.507216494845363</v>
      </c>
      <c r="GL490" s="166">
        <f>AVERAGE(FY$6:FY490)</f>
        <v>185.12577319587629</v>
      </c>
      <c r="HM490" s="98">
        <v>485</v>
      </c>
      <c r="HN490" s="179">
        <v>17.948179325990331</v>
      </c>
      <c r="HO490" s="188">
        <v>0.15</v>
      </c>
      <c r="HP490" s="177">
        <v>1</v>
      </c>
      <c r="HQ490" s="191">
        <v>192</v>
      </c>
      <c r="HR490" s="177">
        <v>16</v>
      </c>
      <c r="HS490" s="177">
        <v>16</v>
      </c>
      <c r="HT490" s="177">
        <v>0</v>
      </c>
      <c r="HU490" s="191">
        <v>2400</v>
      </c>
      <c r="HV490" s="191">
        <v>0</v>
      </c>
      <c r="HW490" s="191">
        <v>800</v>
      </c>
      <c r="HX490" s="191">
        <v>240</v>
      </c>
      <c r="HY490" s="191">
        <v>1857</v>
      </c>
      <c r="HZ490" s="177">
        <v>3</v>
      </c>
      <c r="IA490" s="191">
        <v>90</v>
      </c>
      <c r="IB490" s="191">
        <v>633</v>
      </c>
      <c r="IC490" s="177" t="s">
        <v>117</v>
      </c>
      <c r="IE490" s="164">
        <f>AVERAGE(HR$6:HR490)</f>
        <v>19.843298969072166</v>
      </c>
      <c r="IF490" s="164">
        <f>AVERAGE(HS$6:HS490)</f>
        <v>19.181443298969072</v>
      </c>
      <c r="IG490" s="164">
        <f>AVERAGE(HT$6:HT490)</f>
        <v>1.0268041237113401</v>
      </c>
      <c r="IH490" s="167">
        <f>AVERAGE(HU$6:HU490)</f>
        <v>2877.216494845361</v>
      </c>
      <c r="II490" s="167">
        <f>AVERAGE(HV$6:HV490)</f>
        <v>154.02061855670104</v>
      </c>
      <c r="IJ490" s="167">
        <f>AVERAGE(HW$6:HW490)</f>
        <v>907.73195876288662</v>
      </c>
      <c r="IK490" s="167">
        <f>AVERAGE(HX$6:HX490)</f>
        <v>272.31958762886597</v>
      </c>
      <c r="IL490" s="167">
        <f>AVERAGE(HY$6:HY490)</f>
        <v>2309.9381443298971</v>
      </c>
      <c r="IM490" s="164">
        <f>AVERAGE(HZ$6:HZ490)</f>
        <v>2.4061855670103092</v>
      </c>
      <c r="IN490" s="167">
        <f>AVERAGE(IA$6:IA490)</f>
        <v>72.185567010309285</v>
      </c>
      <c r="IO490" s="167">
        <f>AVERAGE(IB$6:IB490)</f>
        <v>639.46391752577324</v>
      </c>
    </row>
    <row r="491" spans="2:249" x14ac:dyDescent="0.2">
      <c r="B491" s="103">
        <v>486</v>
      </c>
      <c r="C491" s="165">
        <v>22.447349325396509</v>
      </c>
      <c r="D491" s="163">
        <v>0.1</v>
      </c>
      <c r="E491" s="161">
        <v>3</v>
      </c>
      <c r="F491" s="168">
        <v>237</v>
      </c>
      <c r="G491" s="161">
        <v>23</v>
      </c>
      <c r="H491" s="161">
        <v>22</v>
      </c>
      <c r="I491" s="161">
        <v>2</v>
      </c>
      <c r="J491" s="168">
        <v>2640</v>
      </c>
      <c r="K491" s="168">
        <v>240</v>
      </c>
      <c r="L491" s="168">
        <v>1000</v>
      </c>
      <c r="M491" s="168">
        <v>300</v>
      </c>
      <c r="N491" s="168">
        <v>2402</v>
      </c>
      <c r="O491" s="161">
        <v>2</v>
      </c>
      <c r="P491" s="168">
        <v>24</v>
      </c>
      <c r="Q491" s="168">
        <v>262</v>
      </c>
      <c r="R491" s="161" t="s">
        <v>116</v>
      </c>
      <c r="T491" s="169">
        <f>AVERAGE(G$6:G491)</f>
        <v>23.504115226337447</v>
      </c>
      <c r="U491" s="169">
        <f>AVERAGE(H$6:H491)</f>
        <v>20.798353909465021</v>
      </c>
      <c r="V491" s="169">
        <f>AVERAGE(I$6:I491)</f>
        <v>1.3868312757201646</v>
      </c>
      <c r="W491" s="170">
        <f>AVERAGE(J$6:J491)</f>
        <v>2495.8024691358023</v>
      </c>
      <c r="X491" s="170">
        <f>AVERAGE(K$6:K491)</f>
        <v>166.41975308641975</v>
      </c>
      <c r="Y491" s="170">
        <f>AVERAGE(L$6:L491)</f>
        <v>970.57613168724276</v>
      </c>
      <c r="Z491" s="170">
        <f>AVERAGE(M$6:M491)</f>
        <v>291.17283950617286</v>
      </c>
      <c r="AA491" s="170">
        <f>AVERAGE(N$6:N491)</f>
        <v>2409.1131687242801</v>
      </c>
      <c r="AB491" s="169">
        <f>AVERAGE(O$6:O491)</f>
        <v>2.977366255144033</v>
      </c>
      <c r="AC491" s="170">
        <f>AVERAGE(P$6:P491)</f>
        <v>35.728395061728392</v>
      </c>
      <c r="AD491" s="170">
        <f>AVERAGE(Q$6:Q491)</f>
        <v>122.41769547325103</v>
      </c>
      <c r="AY491" s="5"/>
      <c r="AZ491" s="26">
        <v>486</v>
      </c>
      <c r="BA491" s="165">
        <v>22.557260326352353</v>
      </c>
      <c r="BB491" s="176">
        <v>0.25</v>
      </c>
      <c r="BC491" s="161">
        <v>4</v>
      </c>
      <c r="BD491" s="182">
        <v>342</v>
      </c>
      <c r="BE491" s="161">
        <v>21</v>
      </c>
      <c r="BF491" s="161">
        <v>21</v>
      </c>
      <c r="BG491" s="161">
        <v>1</v>
      </c>
      <c r="BH491" s="168">
        <v>3150</v>
      </c>
      <c r="BI491" s="168">
        <v>150</v>
      </c>
      <c r="BJ491" s="168">
        <v>1000</v>
      </c>
      <c r="BK491" s="168">
        <v>300</v>
      </c>
      <c r="BL491" s="168">
        <v>2417</v>
      </c>
      <c r="BM491" s="161">
        <v>6</v>
      </c>
      <c r="BN491" s="168">
        <v>90</v>
      </c>
      <c r="BO491" s="168">
        <v>823</v>
      </c>
      <c r="BP491" s="161" t="s">
        <v>116</v>
      </c>
      <c r="BR491" s="164">
        <f>AVERAGE(BE$6:BE491)</f>
        <v>19.818930041152264</v>
      </c>
      <c r="BS491" s="164">
        <f>AVERAGE(BF$6:BF491)</f>
        <v>18.993827160493826</v>
      </c>
      <c r="BT491" s="164">
        <f>AVERAGE(BG$6:BG491)</f>
        <v>0.72839506172839508</v>
      </c>
      <c r="BU491" s="167">
        <f>AVERAGE(BH$6:BH491)</f>
        <v>2849.0740740740739</v>
      </c>
      <c r="BV491" s="167">
        <f>AVERAGE(BI$6:BI491)</f>
        <v>109.25925925925925</v>
      </c>
      <c r="BW491" s="167">
        <f>AVERAGE(BJ$6:BJ491)</f>
        <v>913.27160493827159</v>
      </c>
      <c r="BX491" s="167">
        <f>AVERAGE(BK$6:BK491)</f>
        <v>273.98148148148147</v>
      </c>
      <c r="BY491" s="167">
        <f>AVERAGE(BL$6:BL491)</f>
        <v>2265.8868312757199</v>
      </c>
      <c r="BZ491" s="164">
        <f>AVERAGE(BM$6:BM491)</f>
        <v>2.2942386831275718</v>
      </c>
      <c r="CA491" s="167">
        <f>AVERAGE(BN$6:BN491)</f>
        <v>34.413580246913583</v>
      </c>
      <c r="CB491" s="167">
        <f>AVERAGE(BO$6:BO491)</f>
        <v>617.60082304526748</v>
      </c>
      <c r="DF491" s="103">
        <v>486</v>
      </c>
      <c r="DG491" s="192">
        <v>7.1566861823283761</v>
      </c>
      <c r="DH491" s="193">
        <v>0.1</v>
      </c>
      <c r="DI491" s="105">
        <v>6</v>
      </c>
      <c r="DJ491" s="194">
        <v>329</v>
      </c>
      <c r="DK491" s="105">
        <v>12</v>
      </c>
      <c r="DL491" s="105">
        <v>12</v>
      </c>
      <c r="DM491" s="105">
        <v>0</v>
      </c>
      <c r="DN491" s="194">
        <v>2160</v>
      </c>
      <c r="DO491" s="194">
        <v>0</v>
      </c>
      <c r="DP491" s="194">
        <v>600</v>
      </c>
      <c r="DQ491" s="194">
        <v>180</v>
      </c>
      <c r="DR491" s="194">
        <v>1734</v>
      </c>
      <c r="DS491" s="105">
        <v>1</v>
      </c>
      <c r="DT491" s="194">
        <v>18</v>
      </c>
      <c r="DU491" s="194">
        <v>444</v>
      </c>
      <c r="DV491" s="105" t="s">
        <v>117</v>
      </c>
      <c r="DX491" s="164">
        <f>AVERAGE(DK$6:DK491)</f>
        <v>10.401234567901234</v>
      </c>
      <c r="DY491" s="164">
        <f>AVERAGE(DL$6:DL491)</f>
        <v>10.401234567901234</v>
      </c>
      <c r="DZ491" s="164">
        <f>AVERAGE(DM$6:DM491)</f>
        <v>0</v>
      </c>
      <c r="EA491" s="167">
        <f>AVERAGE(DN$6:DN491)</f>
        <v>1872.2222222222222</v>
      </c>
      <c r="EB491" s="167">
        <f>AVERAGE(DO$6:DO491)</f>
        <v>0</v>
      </c>
      <c r="EC491" s="167">
        <f>AVERAGE(DP$6:DP491)</f>
        <v>520.06172839506178</v>
      </c>
      <c r="ED491" s="167">
        <f>AVERAGE(DQ$6:DQ491)</f>
        <v>156.0185185185185</v>
      </c>
      <c r="EE491" s="167">
        <f>AVERAGE(DR$6:DR491)</f>
        <v>1654.1769547325102</v>
      </c>
      <c r="EF491" s="164">
        <f>AVERAGE(DS$6:DS491)</f>
        <v>0.86419753086419748</v>
      </c>
      <c r="EG491" s="167">
        <f>AVERAGE(DT$6:DT491)</f>
        <v>15.555555555555555</v>
      </c>
      <c r="EH491" s="167">
        <f>AVERAGE(DU$6:DU491)</f>
        <v>233.6008230452675</v>
      </c>
      <c r="FJ491" s="103">
        <v>486</v>
      </c>
      <c r="FK491" s="165">
        <v>6.3048371911223642</v>
      </c>
      <c r="FL491" s="163">
        <v>0.05</v>
      </c>
      <c r="FM491" s="161">
        <v>10</v>
      </c>
      <c r="FN491" s="168">
        <v>362</v>
      </c>
      <c r="FO491" s="161">
        <v>16</v>
      </c>
      <c r="FP491" s="161">
        <v>16</v>
      </c>
      <c r="FQ491" s="161">
        <v>0</v>
      </c>
      <c r="FR491" s="168">
        <v>2880</v>
      </c>
      <c r="FS491" s="168">
        <v>0</v>
      </c>
      <c r="FT491" s="168">
        <v>800</v>
      </c>
      <c r="FU491" s="168">
        <v>240</v>
      </c>
      <c r="FV491" s="168">
        <v>2027</v>
      </c>
      <c r="FW491" s="161">
        <v>0</v>
      </c>
      <c r="FX491" s="168">
        <v>0</v>
      </c>
      <c r="FY491" s="168">
        <v>853</v>
      </c>
      <c r="FZ491" s="161" t="s">
        <v>117</v>
      </c>
      <c r="GB491" s="160">
        <f>AVERAGE(FO$6:FO491)</f>
        <v>9.923868312757202</v>
      </c>
      <c r="GC491" s="160">
        <f>AVERAGE(FP$6:FP491)</f>
        <v>9.923868312757202</v>
      </c>
      <c r="GD491" s="160">
        <f>AVERAGE(FQ$6:FQ491)</f>
        <v>0</v>
      </c>
      <c r="GE491" s="166">
        <f>AVERAGE(FR$6:FR491)</f>
        <v>1786.2962962962963</v>
      </c>
      <c r="GF491" s="166">
        <f>AVERAGE(FS$6:FS491)</f>
        <v>0</v>
      </c>
      <c r="GG491" s="166">
        <f>AVERAGE(FT$6:FT491)</f>
        <v>496.19341563786008</v>
      </c>
      <c r="GH491" s="166">
        <f>AVERAGE(FU$6:FU491)</f>
        <v>148.85802469135803</v>
      </c>
      <c r="GI491" s="166">
        <f>AVERAGE(FV$6:FV491)</f>
        <v>1630.2407407407406</v>
      </c>
      <c r="GJ491" s="160">
        <f>AVERAGE(FW$6:FW491)</f>
        <v>0.84567901234567899</v>
      </c>
      <c r="GK491" s="166">
        <f>AVERAGE(FX$6:FX491)</f>
        <v>30.444444444444443</v>
      </c>
      <c r="GL491" s="166">
        <f>AVERAGE(FY$6:FY491)</f>
        <v>186.5</v>
      </c>
      <c r="HM491" s="98">
        <v>486</v>
      </c>
      <c r="HN491" s="179">
        <v>20.348343700008698</v>
      </c>
      <c r="HO491" s="188">
        <v>0.15</v>
      </c>
      <c r="HP491" s="177">
        <v>3</v>
      </c>
      <c r="HQ491" s="191">
        <v>217</v>
      </c>
      <c r="HR491" s="177">
        <v>20</v>
      </c>
      <c r="HS491" s="177">
        <v>20</v>
      </c>
      <c r="HT491" s="177">
        <v>0</v>
      </c>
      <c r="HU491" s="191">
        <v>3000</v>
      </c>
      <c r="HV491" s="191">
        <v>0</v>
      </c>
      <c r="HW491" s="191">
        <v>1000</v>
      </c>
      <c r="HX491" s="191">
        <v>300</v>
      </c>
      <c r="HY491" s="191">
        <v>2142</v>
      </c>
      <c r="HZ491" s="177">
        <v>3</v>
      </c>
      <c r="IA491" s="191">
        <v>90</v>
      </c>
      <c r="IB491" s="191">
        <v>948</v>
      </c>
      <c r="IC491" s="177" t="s">
        <v>116</v>
      </c>
      <c r="IE491" s="164">
        <f>AVERAGE(HR$6:HR491)</f>
        <v>19.843621399176953</v>
      </c>
      <c r="IF491" s="164">
        <f>AVERAGE(HS$6:HS491)</f>
        <v>19.18312757201646</v>
      </c>
      <c r="IG491" s="164">
        <f>AVERAGE(HT$6:HT491)</f>
        <v>1.0246913580246915</v>
      </c>
      <c r="IH491" s="167">
        <f>AVERAGE(HU$6:HU491)</f>
        <v>2877.4691358024693</v>
      </c>
      <c r="II491" s="167">
        <f>AVERAGE(HV$6:HV491)</f>
        <v>153.7037037037037</v>
      </c>
      <c r="IJ491" s="167">
        <f>AVERAGE(HW$6:HW491)</f>
        <v>907.92181069958849</v>
      </c>
      <c r="IK491" s="167">
        <f>AVERAGE(HX$6:HX491)</f>
        <v>272.37654320987656</v>
      </c>
      <c r="IL491" s="167">
        <f>AVERAGE(HY$6:HY491)</f>
        <v>2309.5925925925926</v>
      </c>
      <c r="IM491" s="164">
        <f>AVERAGE(HZ$6:HZ491)</f>
        <v>2.4074074074074074</v>
      </c>
      <c r="IN491" s="167">
        <f>AVERAGE(IA$6:IA491)</f>
        <v>72.222222222222229</v>
      </c>
      <c r="IO491" s="167">
        <f>AVERAGE(IB$6:IB491)</f>
        <v>640.09876543209873</v>
      </c>
    </row>
    <row r="492" spans="2:249" x14ac:dyDescent="0.2">
      <c r="B492" s="103">
        <v>487</v>
      </c>
      <c r="C492" s="165">
        <v>17.748965592007892</v>
      </c>
      <c r="D492" s="163">
        <v>0.05</v>
      </c>
      <c r="E492" s="161">
        <v>8</v>
      </c>
      <c r="F492" s="168">
        <v>246</v>
      </c>
      <c r="G492" s="161">
        <v>25</v>
      </c>
      <c r="H492" s="161">
        <v>22</v>
      </c>
      <c r="I492" s="161">
        <v>2</v>
      </c>
      <c r="J492" s="168">
        <v>2640</v>
      </c>
      <c r="K492" s="168">
        <v>240</v>
      </c>
      <c r="L492" s="168">
        <v>1000</v>
      </c>
      <c r="M492" s="168">
        <v>300</v>
      </c>
      <c r="N492" s="168">
        <v>2411</v>
      </c>
      <c r="O492" s="161">
        <v>1</v>
      </c>
      <c r="P492" s="168">
        <v>12</v>
      </c>
      <c r="Q492" s="168">
        <v>241</v>
      </c>
      <c r="R492" s="161" t="s">
        <v>116</v>
      </c>
      <c r="T492" s="169">
        <f>AVERAGE(G$6:G492)</f>
        <v>23.507186858316221</v>
      </c>
      <c r="U492" s="169">
        <f>AVERAGE(H$6:H492)</f>
        <v>20.800821355236138</v>
      </c>
      <c r="V492" s="169">
        <f>AVERAGE(I$6:I492)</f>
        <v>1.3880903490759753</v>
      </c>
      <c r="W492" s="170">
        <f>AVERAGE(J$6:J492)</f>
        <v>2496.0985626283368</v>
      </c>
      <c r="X492" s="170">
        <f>AVERAGE(K$6:K492)</f>
        <v>166.57084188911705</v>
      </c>
      <c r="Y492" s="170">
        <f>AVERAGE(L$6:L492)</f>
        <v>970.63655030800817</v>
      </c>
      <c r="Z492" s="170">
        <f>AVERAGE(M$6:M492)</f>
        <v>291.19096509240245</v>
      </c>
      <c r="AA492" s="170">
        <f>AVERAGE(N$6:N492)</f>
        <v>2409.1170431211499</v>
      </c>
      <c r="AB492" s="169">
        <f>AVERAGE(O$6:O492)</f>
        <v>2.9733059548254621</v>
      </c>
      <c r="AC492" s="170">
        <f>AVERAGE(P$6:P492)</f>
        <v>35.679671457905542</v>
      </c>
      <c r="AD492" s="170">
        <f>AVERAGE(Q$6:Q492)</f>
        <v>122.6611909650924</v>
      </c>
      <c r="AY492" s="5"/>
      <c r="AZ492" s="26">
        <v>487</v>
      </c>
      <c r="BA492" s="165">
        <v>15.734816077928386</v>
      </c>
      <c r="BB492" s="176">
        <v>0.1</v>
      </c>
      <c r="BC492" s="161">
        <v>2</v>
      </c>
      <c r="BD492" s="182">
        <v>177</v>
      </c>
      <c r="BE492" s="161">
        <v>16</v>
      </c>
      <c r="BF492" s="161">
        <v>16</v>
      </c>
      <c r="BG492" s="161">
        <v>0</v>
      </c>
      <c r="BH492" s="168">
        <v>2400</v>
      </c>
      <c r="BI492" s="168">
        <v>0</v>
      </c>
      <c r="BJ492" s="168">
        <v>800</v>
      </c>
      <c r="BK492" s="168">
        <v>240</v>
      </c>
      <c r="BL492" s="168">
        <v>1842</v>
      </c>
      <c r="BM492" s="161">
        <v>2</v>
      </c>
      <c r="BN492" s="168">
        <v>30</v>
      </c>
      <c r="BO492" s="168">
        <v>588</v>
      </c>
      <c r="BP492" s="161" t="s">
        <v>117</v>
      </c>
      <c r="BR492" s="164">
        <f>AVERAGE(BE$6:BE492)</f>
        <v>19.811088295687885</v>
      </c>
      <c r="BS492" s="164">
        <f>AVERAGE(BF$6:BF492)</f>
        <v>18.987679671457904</v>
      </c>
      <c r="BT492" s="164">
        <f>AVERAGE(BG$6:BG492)</f>
        <v>0.7268993839835729</v>
      </c>
      <c r="BU492" s="167">
        <f>AVERAGE(BH$6:BH492)</f>
        <v>2848.1519507186858</v>
      </c>
      <c r="BV492" s="167">
        <f>AVERAGE(BI$6:BI492)</f>
        <v>109.03490759753593</v>
      </c>
      <c r="BW492" s="167">
        <f>AVERAGE(BJ$6:BJ492)</f>
        <v>913.03901437371667</v>
      </c>
      <c r="BX492" s="167">
        <f>AVERAGE(BK$6:BK492)</f>
        <v>273.91170431211498</v>
      </c>
      <c r="BY492" s="167">
        <f>AVERAGE(BL$6:BL492)</f>
        <v>2265.0164271047229</v>
      </c>
      <c r="BZ492" s="164">
        <f>AVERAGE(BM$6:BM492)</f>
        <v>2.2936344969199181</v>
      </c>
      <c r="CA492" s="167">
        <f>AVERAGE(BN$6:BN492)</f>
        <v>34.404517453798768</v>
      </c>
      <c r="CB492" s="167">
        <f>AVERAGE(BO$6:BO492)</f>
        <v>617.54004106776176</v>
      </c>
      <c r="DF492" s="103">
        <v>487</v>
      </c>
      <c r="DG492" s="192">
        <v>6.5331428824206021</v>
      </c>
      <c r="DH492" s="193">
        <v>0.25</v>
      </c>
      <c r="DI492" s="105">
        <v>9</v>
      </c>
      <c r="DJ492" s="194">
        <v>443</v>
      </c>
      <c r="DK492" s="105">
        <v>14</v>
      </c>
      <c r="DL492" s="105">
        <v>14</v>
      </c>
      <c r="DM492" s="105">
        <v>0</v>
      </c>
      <c r="DN492" s="194">
        <v>2520</v>
      </c>
      <c r="DO492" s="194">
        <v>0</v>
      </c>
      <c r="DP492" s="194">
        <v>700</v>
      </c>
      <c r="DQ492" s="194">
        <v>210</v>
      </c>
      <c r="DR492" s="194">
        <v>1978</v>
      </c>
      <c r="DS492" s="105">
        <v>2</v>
      </c>
      <c r="DT492" s="194">
        <v>36</v>
      </c>
      <c r="DU492" s="194">
        <v>578</v>
      </c>
      <c r="DV492" s="105" t="s">
        <v>117</v>
      </c>
      <c r="DX492" s="164">
        <f>AVERAGE(DK$6:DK492)</f>
        <v>10.408624229979466</v>
      </c>
      <c r="DY492" s="164">
        <f>AVERAGE(DL$6:DL492)</f>
        <v>10.408624229979466</v>
      </c>
      <c r="DZ492" s="164">
        <f>AVERAGE(DM$6:DM492)</f>
        <v>0</v>
      </c>
      <c r="EA492" s="167">
        <f>AVERAGE(DN$6:DN492)</f>
        <v>1873.5523613963039</v>
      </c>
      <c r="EB492" s="167">
        <f>AVERAGE(DO$6:DO492)</f>
        <v>0</v>
      </c>
      <c r="EC492" s="167">
        <f>AVERAGE(DP$6:DP492)</f>
        <v>520.43121149897331</v>
      </c>
      <c r="ED492" s="167">
        <f>AVERAGE(DQ$6:DQ492)</f>
        <v>156.12936344969199</v>
      </c>
      <c r="EE492" s="167">
        <f>AVERAGE(DR$6:DR492)</f>
        <v>1654.8418891170431</v>
      </c>
      <c r="EF492" s="164">
        <f>AVERAGE(DS$6:DS492)</f>
        <v>0.86652977412731003</v>
      </c>
      <c r="EG492" s="167">
        <f>AVERAGE(DT$6:DT492)</f>
        <v>15.597535934291582</v>
      </c>
      <c r="EH492" s="167">
        <f>AVERAGE(DU$6:DU492)</f>
        <v>234.30800821355237</v>
      </c>
      <c r="FJ492" s="103">
        <v>487</v>
      </c>
      <c r="FK492" s="165">
        <v>6.3113286561736484</v>
      </c>
      <c r="FL492" s="163">
        <v>0.1</v>
      </c>
      <c r="FM492" s="161">
        <v>1</v>
      </c>
      <c r="FN492" s="168">
        <v>330</v>
      </c>
      <c r="FO492" s="161">
        <v>6</v>
      </c>
      <c r="FP492" s="161">
        <v>6</v>
      </c>
      <c r="FQ492" s="161">
        <v>0</v>
      </c>
      <c r="FR492" s="168">
        <v>1080</v>
      </c>
      <c r="FS492" s="168">
        <v>0</v>
      </c>
      <c r="FT492" s="168">
        <v>300</v>
      </c>
      <c r="FU492" s="168">
        <v>90</v>
      </c>
      <c r="FV492" s="168">
        <v>1345</v>
      </c>
      <c r="FW492" s="161">
        <v>1</v>
      </c>
      <c r="FX492" s="168">
        <v>36</v>
      </c>
      <c r="FY492" s="168">
        <v>-229</v>
      </c>
      <c r="FZ492" s="161" t="s">
        <v>117</v>
      </c>
      <c r="GB492" s="160">
        <f>AVERAGE(FO$6:FO492)</f>
        <v>9.9158110882956887</v>
      </c>
      <c r="GC492" s="160">
        <f>AVERAGE(FP$6:FP492)</f>
        <v>9.9158110882956887</v>
      </c>
      <c r="GD492" s="160">
        <f>AVERAGE(FQ$6:FQ492)</f>
        <v>0</v>
      </c>
      <c r="GE492" s="166">
        <f>AVERAGE(FR$6:FR492)</f>
        <v>1784.8459958932237</v>
      </c>
      <c r="GF492" s="166">
        <f>AVERAGE(FS$6:FS492)</f>
        <v>0</v>
      </c>
      <c r="GG492" s="166">
        <f>AVERAGE(FT$6:FT492)</f>
        <v>495.79055441478437</v>
      </c>
      <c r="GH492" s="166">
        <f>AVERAGE(FU$6:FU492)</f>
        <v>148.73716632443532</v>
      </c>
      <c r="GI492" s="166">
        <f>AVERAGE(FV$6:FV492)</f>
        <v>1629.6550308008214</v>
      </c>
      <c r="GJ492" s="160">
        <f>AVERAGE(FW$6:FW492)</f>
        <v>0.8459958932238193</v>
      </c>
      <c r="GK492" s="166">
        <f>AVERAGE(FX$6:FX492)</f>
        <v>30.455852156057496</v>
      </c>
      <c r="GL492" s="166">
        <f>AVERAGE(FY$6:FY492)</f>
        <v>185.64681724845997</v>
      </c>
      <c r="HM492" s="98">
        <v>487</v>
      </c>
      <c r="HN492" s="179">
        <v>14.431336586545617</v>
      </c>
      <c r="HO492" s="188">
        <v>0.25</v>
      </c>
      <c r="HP492" s="177">
        <v>4</v>
      </c>
      <c r="HQ492" s="191">
        <v>394</v>
      </c>
      <c r="HR492" s="177">
        <v>14</v>
      </c>
      <c r="HS492" s="177">
        <v>14</v>
      </c>
      <c r="HT492" s="177">
        <v>0</v>
      </c>
      <c r="HU492" s="191">
        <v>2100</v>
      </c>
      <c r="HV492" s="191">
        <v>0</v>
      </c>
      <c r="HW492" s="191">
        <v>700</v>
      </c>
      <c r="HX492" s="191">
        <v>210</v>
      </c>
      <c r="HY492" s="191">
        <v>1929</v>
      </c>
      <c r="HZ492" s="177">
        <v>4</v>
      </c>
      <c r="IA492" s="191">
        <v>120</v>
      </c>
      <c r="IB492" s="191">
        <v>291</v>
      </c>
      <c r="IC492" s="177" t="s">
        <v>117</v>
      </c>
      <c r="IE492" s="164">
        <f>AVERAGE(HR$6:HR492)</f>
        <v>19.831622176591377</v>
      </c>
      <c r="IF492" s="164">
        <f>AVERAGE(HS$6:HS492)</f>
        <v>19.172484599589321</v>
      </c>
      <c r="IG492" s="164">
        <f>AVERAGE(HT$6:HT492)</f>
        <v>1.0225872689938398</v>
      </c>
      <c r="IH492" s="167">
        <f>AVERAGE(HU$6:HU492)</f>
        <v>2875.8726899383983</v>
      </c>
      <c r="II492" s="167">
        <f>AVERAGE(HV$6:HV492)</f>
        <v>153.38809034907598</v>
      </c>
      <c r="IJ492" s="167">
        <f>AVERAGE(HW$6:HW492)</f>
        <v>907.49486652977407</v>
      </c>
      <c r="IK492" s="167">
        <f>AVERAGE(HX$6:HX492)</f>
        <v>272.24845995893224</v>
      </c>
      <c r="IL492" s="167">
        <f>AVERAGE(HY$6:HY492)</f>
        <v>2308.811088295688</v>
      </c>
      <c r="IM492" s="164">
        <f>AVERAGE(HZ$6:HZ492)</f>
        <v>2.4106776180698151</v>
      </c>
      <c r="IN492" s="167">
        <f>AVERAGE(IA$6:IA492)</f>
        <v>72.320328542094458</v>
      </c>
      <c r="IO492" s="167">
        <f>AVERAGE(IB$6:IB492)</f>
        <v>639.3819301848049</v>
      </c>
    </row>
    <row r="493" spans="2:249" x14ac:dyDescent="0.2">
      <c r="B493" s="103">
        <v>488</v>
      </c>
      <c r="C493" s="165">
        <v>16.263539639316377</v>
      </c>
      <c r="D493" s="163">
        <v>0.25</v>
      </c>
      <c r="E493" s="161">
        <v>2</v>
      </c>
      <c r="F493" s="168">
        <v>538</v>
      </c>
      <c r="G493" s="161">
        <v>14</v>
      </c>
      <c r="H493" s="161">
        <v>14</v>
      </c>
      <c r="I493" s="161">
        <v>0</v>
      </c>
      <c r="J493" s="168">
        <v>1680</v>
      </c>
      <c r="K493" s="168">
        <v>0</v>
      </c>
      <c r="L493" s="168">
        <v>700</v>
      </c>
      <c r="M493" s="168">
        <v>210</v>
      </c>
      <c r="N493" s="168">
        <v>2073</v>
      </c>
      <c r="O493" s="161">
        <v>4</v>
      </c>
      <c r="P493" s="168">
        <v>48</v>
      </c>
      <c r="Q493" s="168">
        <v>-345</v>
      </c>
      <c r="R493" s="161" t="s">
        <v>117</v>
      </c>
      <c r="T493" s="169">
        <f>AVERAGE(G$6:G493)</f>
        <v>23.487704918032787</v>
      </c>
      <c r="U493" s="169">
        <f>AVERAGE(H$6:H493)</f>
        <v>20.78688524590164</v>
      </c>
      <c r="V493" s="169">
        <f>AVERAGE(I$6:I493)</f>
        <v>1.3852459016393444</v>
      </c>
      <c r="W493" s="170">
        <f>AVERAGE(J$6:J493)</f>
        <v>2494.4262295081967</v>
      </c>
      <c r="X493" s="170">
        <f>AVERAGE(K$6:K493)</f>
        <v>166.2295081967213</v>
      </c>
      <c r="Y493" s="170">
        <f>AVERAGE(L$6:L493)</f>
        <v>970.08196721311481</v>
      </c>
      <c r="Z493" s="170">
        <f>AVERAGE(M$6:M493)</f>
        <v>291.02459016393442</v>
      </c>
      <c r="AA493" s="170">
        <f>AVERAGE(N$6:N493)</f>
        <v>2408.4282786885246</v>
      </c>
      <c r="AB493" s="169">
        <f>AVERAGE(O$6:O493)</f>
        <v>2.9754098360655736</v>
      </c>
      <c r="AC493" s="170">
        <f>AVERAGE(P$6:P493)</f>
        <v>35.704918032786885</v>
      </c>
      <c r="AD493" s="170">
        <f>AVERAGE(Q$6:Q493)</f>
        <v>121.70286885245902</v>
      </c>
      <c r="AY493" s="5"/>
      <c r="AZ493" s="26">
        <v>488</v>
      </c>
      <c r="BA493" s="165">
        <v>17.614552128998682</v>
      </c>
      <c r="BB493" s="176">
        <v>0.2</v>
      </c>
      <c r="BC493" s="161">
        <v>1</v>
      </c>
      <c r="BD493" s="182">
        <v>141</v>
      </c>
      <c r="BE493" s="161">
        <v>15</v>
      </c>
      <c r="BF493" s="161">
        <v>15</v>
      </c>
      <c r="BG493" s="161">
        <v>0</v>
      </c>
      <c r="BH493" s="168">
        <v>2250</v>
      </c>
      <c r="BI493" s="168">
        <v>0</v>
      </c>
      <c r="BJ493" s="168">
        <v>750</v>
      </c>
      <c r="BK493" s="168">
        <v>225</v>
      </c>
      <c r="BL493" s="168">
        <v>1741</v>
      </c>
      <c r="BM493" s="161">
        <v>4</v>
      </c>
      <c r="BN493" s="168">
        <v>60</v>
      </c>
      <c r="BO493" s="168">
        <v>569</v>
      </c>
      <c r="BP493" s="161" t="s">
        <v>117</v>
      </c>
      <c r="BR493" s="164">
        <f>AVERAGE(BE$6:BE493)</f>
        <v>19.80122950819672</v>
      </c>
      <c r="BS493" s="164">
        <f>AVERAGE(BF$6:BF493)</f>
        <v>18.979508196721312</v>
      </c>
      <c r="BT493" s="164">
        <f>AVERAGE(BG$6:BG493)</f>
        <v>0.72540983606557374</v>
      </c>
      <c r="BU493" s="167">
        <f>AVERAGE(BH$6:BH493)</f>
        <v>2846.9262295081967</v>
      </c>
      <c r="BV493" s="167">
        <f>AVERAGE(BI$6:BI493)</f>
        <v>108.81147540983606</v>
      </c>
      <c r="BW493" s="167">
        <f>AVERAGE(BJ$6:BJ493)</f>
        <v>912.70491803278685</v>
      </c>
      <c r="BX493" s="167">
        <f>AVERAGE(BK$6:BK493)</f>
        <v>273.81147540983608</v>
      </c>
      <c r="BY493" s="167">
        <f>AVERAGE(BL$6:BL493)</f>
        <v>2263.9426229508199</v>
      </c>
      <c r="BZ493" s="164">
        <f>AVERAGE(BM$6:BM493)</f>
        <v>2.2971311475409837</v>
      </c>
      <c r="CA493" s="167">
        <f>AVERAGE(BN$6:BN493)</f>
        <v>34.456967213114751</v>
      </c>
      <c r="CB493" s="167">
        <f>AVERAGE(BO$6:BO493)</f>
        <v>617.44057377049182</v>
      </c>
      <c r="DF493" s="103">
        <v>488</v>
      </c>
      <c r="DG493" s="192">
        <v>6.6437359576252604</v>
      </c>
      <c r="DH493" s="193">
        <v>0.05</v>
      </c>
      <c r="DI493" s="105">
        <v>3</v>
      </c>
      <c r="DJ493" s="194">
        <v>501</v>
      </c>
      <c r="DK493" s="105">
        <v>10</v>
      </c>
      <c r="DL493" s="105">
        <v>10</v>
      </c>
      <c r="DM493" s="105">
        <v>0</v>
      </c>
      <c r="DN493" s="194">
        <v>1800</v>
      </c>
      <c r="DO493" s="194">
        <v>0</v>
      </c>
      <c r="DP493" s="194">
        <v>500</v>
      </c>
      <c r="DQ493" s="194">
        <v>150</v>
      </c>
      <c r="DR493" s="194">
        <v>1776</v>
      </c>
      <c r="DS493" s="105">
        <v>0</v>
      </c>
      <c r="DT493" s="194">
        <v>0</v>
      </c>
      <c r="DU493" s="194">
        <v>24</v>
      </c>
      <c r="DV493" s="105" t="s">
        <v>117</v>
      </c>
      <c r="DX493" s="164">
        <f>AVERAGE(DK$6:DK493)</f>
        <v>10.407786885245901</v>
      </c>
      <c r="DY493" s="164">
        <f>AVERAGE(DL$6:DL493)</f>
        <v>10.407786885245901</v>
      </c>
      <c r="DZ493" s="164">
        <f>AVERAGE(DM$6:DM493)</f>
        <v>0</v>
      </c>
      <c r="EA493" s="167">
        <f>AVERAGE(DN$6:DN493)</f>
        <v>1873.4016393442623</v>
      </c>
      <c r="EB493" s="167">
        <f>AVERAGE(DO$6:DO493)</f>
        <v>0</v>
      </c>
      <c r="EC493" s="167">
        <f>AVERAGE(DP$6:DP493)</f>
        <v>520.38934426229503</v>
      </c>
      <c r="ED493" s="167">
        <f>AVERAGE(DQ$6:DQ493)</f>
        <v>156.11680327868854</v>
      </c>
      <c r="EE493" s="167">
        <f>AVERAGE(DR$6:DR493)</f>
        <v>1655.0901639344263</v>
      </c>
      <c r="EF493" s="164">
        <f>AVERAGE(DS$6:DS493)</f>
        <v>0.86475409836065575</v>
      </c>
      <c r="EG493" s="167">
        <f>AVERAGE(DT$6:DT493)</f>
        <v>15.565573770491802</v>
      </c>
      <c r="EH493" s="167">
        <f>AVERAGE(DU$6:DU493)</f>
        <v>233.87704918032787</v>
      </c>
      <c r="FJ493" s="103">
        <v>488</v>
      </c>
      <c r="FK493" s="165">
        <v>8.0819402952980486</v>
      </c>
      <c r="FL493" s="163">
        <v>0.05</v>
      </c>
      <c r="FM493" s="161">
        <v>3</v>
      </c>
      <c r="FN493" s="168">
        <v>129</v>
      </c>
      <c r="FO493" s="161">
        <v>11</v>
      </c>
      <c r="FP493" s="161">
        <v>11</v>
      </c>
      <c r="FQ493" s="161">
        <v>0</v>
      </c>
      <c r="FR493" s="168">
        <v>1980</v>
      </c>
      <c r="FS493" s="168">
        <v>0</v>
      </c>
      <c r="FT493" s="168">
        <v>550</v>
      </c>
      <c r="FU493" s="168">
        <v>165</v>
      </c>
      <c r="FV493" s="168">
        <v>1469</v>
      </c>
      <c r="FW493" s="161">
        <v>0</v>
      </c>
      <c r="FX493" s="168">
        <v>0</v>
      </c>
      <c r="FY493" s="168">
        <v>511</v>
      </c>
      <c r="FZ493" s="161" t="s">
        <v>117</v>
      </c>
      <c r="GB493" s="160">
        <f>AVERAGE(FO$6:FO493)</f>
        <v>9.9180327868852451</v>
      </c>
      <c r="GC493" s="160">
        <f>AVERAGE(FP$6:FP493)</f>
        <v>9.9180327868852451</v>
      </c>
      <c r="GD493" s="160">
        <f>AVERAGE(FQ$6:FQ493)</f>
        <v>0</v>
      </c>
      <c r="GE493" s="166">
        <f>AVERAGE(FR$6:FR493)</f>
        <v>1785.2459016393443</v>
      </c>
      <c r="GF493" s="166">
        <f>AVERAGE(FS$6:FS493)</f>
        <v>0</v>
      </c>
      <c r="GG493" s="166">
        <f>AVERAGE(FT$6:FT493)</f>
        <v>495.90163934426232</v>
      </c>
      <c r="GH493" s="166">
        <f>AVERAGE(FU$6:FU493)</f>
        <v>148.7704918032787</v>
      </c>
      <c r="GI493" s="166">
        <f>AVERAGE(FV$6:FV493)</f>
        <v>1629.325819672131</v>
      </c>
      <c r="GJ493" s="160">
        <f>AVERAGE(FW$6:FW493)</f>
        <v>0.84426229508196726</v>
      </c>
      <c r="GK493" s="166">
        <f>AVERAGE(FX$6:FX493)</f>
        <v>30.393442622950818</v>
      </c>
      <c r="GL493" s="166">
        <f>AVERAGE(FY$6:FY493)</f>
        <v>186.31352459016392</v>
      </c>
      <c r="HM493" s="98">
        <v>488</v>
      </c>
      <c r="HN493" s="179">
        <v>18.246325878355922</v>
      </c>
      <c r="HO493" s="188">
        <v>0.2</v>
      </c>
      <c r="HP493" s="177">
        <v>9</v>
      </c>
      <c r="HQ493" s="191">
        <v>128</v>
      </c>
      <c r="HR493" s="177">
        <v>23</v>
      </c>
      <c r="HS493" s="177">
        <v>23</v>
      </c>
      <c r="HT493" s="177">
        <v>3</v>
      </c>
      <c r="HU493" s="191">
        <v>3450</v>
      </c>
      <c r="HV493" s="191">
        <v>450</v>
      </c>
      <c r="HW493" s="191">
        <v>1000</v>
      </c>
      <c r="HX493" s="191">
        <v>300</v>
      </c>
      <c r="HY493" s="191">
        <v>2503</v>
      </c>
      <c r="HZ493" s="177">
        <v>4</v>
      </c>
      <c r="IA493" s="191">
        <v>120</v>
      </c>
      <c r="IB493" s="191">
        <v>1067</v>
      </c>
      <c r="IC493" s="177" t="s">
        <v>116</v>
      </c>
      <c r="IE493" s="164">
        <f>AVERAGE(HR$6:HR493)</f>
        <v>19.83811475409836</v>
      </c>
      <c r="IF493" s="164">
        <f>AVERAGE(HS$6:HS493)</f>
        <v>19.180327868852459</v>
      </c>
      <c r="IG493" s="164">
        <f>AVERAGE(HT$6:HT493)</f>
        <v>1.026639344262295</v>
      </c>
      <c r="IH493" s="167">
        <f>AVERAGE(HU$6:HU493)</f>
        <v>2877.0491803278687</v>
      </c>
      <c r="II493" s="167">
        <f>AVERAGE(HV$6:HV493)</f>
        <v>153.99590163934425</v>
      </c>
      <c r="IJ493" s="167">
        <f>AVERAGE(HW$6:HW493)</f>
        <v>907.68442622950818</v>
      </c>
      <c r="IK493" s="167">
        <f>AVERAGE(HX$6:HX493)</f>
        <v>272.30532786885249</v>
      </c>
      <c r="IL493" s="167">
        <f>AVERAGE(HY$6:HY493)</f>
        <v>2309.2090163934427</v>
      </c>
      <c r="IM493" s="164">
        <f>AVERAGE(HZ$6:HZ493)</f>
        <v>2.4139344262295084</v>
      </c>
      <c r="IN493" s="167">
        <f>AVERAGE(IA$6:IA493)</f>
        <v>72.418032786885249</v>
      </c>
      <c r="IO493" s="167">
        <f>AVERAGE(IB$6:IB493)</f>
        <v>640.25819672131149</v>
      </c>
    </row>
    <row r="494" spans="2:249" x14ac:dyDescent="0.2">
      <c r="B494" s="103">
        <v>489</v>
      </c>
      <c r="C494" s="165">
        <v>20.185761613168527</v>
      </c>
      <c r="D494" s="163">
        <v>0.25</v>
      </c>
      <c r="E494" s="161">
        <v>6</v>
      </c>
      <c r="F494" s="168">
        <v>413</v>
      </c>
      <c r="G494" s="161">
        <v>21</v>
      </c>
      <c r="H494" s="161">
        <v>21</v>
      </c>
      <c r="I494" s="161">
        <v>1</v>
      </c>
      <c r="J494" s="168">
        <v>2520</v>
      </c>
      <c r="K494" s="168">
        <v>120</v>
      </c>
      <c r="L494" s="168">
        <v>1000</v>
      </c>
      <c r="M494" s="168">
        <v>300</v>
      </c>
      <c r="N494" s="168">
        <v>2458</v>
      </c>
      <c r="O494" s="161">
        <v>5</v>
      </c>
      <c r="P494" s="168">
        <v>60</v>
      </c>
      <c r="Q494" s="168">
        <v>122</v>
      </c>
      <c r="R494" s="161" t="s">
        <v>116</v>
      </c>
      <c r="T494" s="169">
        <f>AVERAGE(G$6:G494)</f>
        <v>23.482617586912067</v>
      </c>
      <c r="U494" s="169">
        <f>AVERAGE(H$6:H494)</f>
        <v>20.787321063394682</v>
      </c>
      <c r="V494" s="169">
        <f>AVERAGE(I$6:I494)</f>
        <v>1.3844580777096114</v>
      </c>
      <c r="W494" s="170">
        <f>AVERAGE(J$6:J494)</f>
        <v>2494.4785276073621</v>
      </c>
      <c r="X494" s="170">
        <f>AVERAGE(K$6:K494)</f>
        <v>166.13496932515338</v>
      </c>
      <c r="Y494" s="170">
        <f>AVERAGE(L$6:L494)</f>
        <v>970.14314928425358</v>
      </c>
      <c r="Z494" s="170">
        <f>AVERAGE(M$6:M494)</f>
        <v>291.04294478527606</v>
      </c>
      <c r="AA494" s="170">
        <f>AVERAGE(N$6:N494)</f>
        <v>2408.5296523517382</v>
      </c>
      <c r="AB494" s="169">
        <f>AVERAGE(O$6:O494)</f>
        <v>2.9795501022494886</v>
      </c>
      <c r="AC494" s="170">
        <f>AVERAGE(P$6:P494)</f>
        <v>35.754601226993863</v>
      </c>
      <c r="AD494" s="170">
        <f>AVERAGE(Q$6:Q494)</f>
        <v>121.70347648261759</v>
      </c>
      <c r="AY494" s="5"/>
      <c r="AZ494" s="26">
        <v>489</v>
      </c>
      <c r="BA494" s="165">
        <v>18.922489056486555</v>
      </c>
      <c r="BB494" s="176">
        <v>0.05</v>
      </c>
      <c r="BC494" s="161">
        <v>3</v>
      </c>
      <c r="BD494" s="182">
        <v>497</v>
      </c>
      <c r="BE494" s="161">
        <v>21</v>
      </c>
      <c r="BF494" s="161">
        <v>21</v>
      </c>
      <c r="BG494" s="161">
        <v>1</v>
      </c>
      <c r="BH494" s="168">
        <v>3150</v>
      </c>
      <c r="BI494" s="168">
        <v>150</v>
      </c>
      <c r="BJ494" s="168">
        <v>1000</v>
      </c>
      <c r="BK494" s="168">
        <v>300</v>
      </c>
      <c r="BL494" s="168">
        <v>2572</v>
      </c>
      <c r="BM494" s="161">
        <v>1</v>
      </c>
      <c r="BN494" s="168">
        <v>15</v>
      </c>
      <c r="BO494" s="168">
        <v>593</v>
      </c>
      <c r="BP494" s="161" t="s">
        <v>116</v>
      </c>
      <c r="BR494" s="164">
        <f>AVERAGE(BE$6:BE494)</f>
        <v>19.803680981595093</v>
      </c>
      <c r="BS494" s="164">
        <f>AVERAGE(BF$6:BF494)</f>
        <v>18.983640081799592</v>
      </c>
      <c r="BT494" s="164">
        <f>AVERAGE(BG$6:BG494)</f>
        <v>0.72597137014314927</v>
      </c>
      <c r="BU494" s="167">
        <f>AVERAGE(BH$6:BH494)</f>
        <v>2847.5460122699387</v>
      </c>
      <c r="BV494" s="167">
        <f>AVERAGE(BI$6:BI494)</f>
        <v>108.89570552147239</v>
      </c>
      <c r="BW494" s="167">
        <f>AVERAGE(BJ$6:BJ494)</f>
        <v>912.88343558282213</v>
      </c>
      <c r="BX494" s="167">
        <f>AVERAGE(BK$6:BK494)</f>
        <v>273.86503067484665</v>
      </c>
      <c r="BY494" s="167">
        <f>AVERAGE(BL$6:BL494)</f>
        <v>2264.5725971370143</v>
      </c>
      <c r="BZ494" s="164">
        <f>AVERAGE(BM$6:BM494)</f>
        <v>2.294478527607362</v>
      </c>
      <c r="CA494" s="167">
        <f>AVERAGE(BN$6:BN494)</f>
        <v>34.417177914110432</v>
      </c>
      <c r="CB494" s="167">
        <f>AVERAGE(BO$6:BO494)</f>
        <v>617.39059304703471</v>
      </c>
      <c r="DF494" s="103">
        <v>489</v>
      </c>
      <c r="DG494" s="192">
        <v>7.7411164559592471</v>
      </c>
      <c r="DH494" s="193">
        <v>0.15</v>
      </c>
      <c r="DI494" s="105">
        <v>1</v>
      </c>
      <c r="DJ494" s="194">
        <v>407</v>
      </c>
      <c r="DK494" s="105">
        <v>8</v>
      </c>
      <c r="DL494" s="105">
        <v>8</v>
      </c>
      <c r="DM494" s="105">
        <v>0</v>
      </c>
      <c r="DN494" s="194">
        <v>1440</v>
      </c>
      <c r="DO494" s="194">
        <v>0</v>
      </c>
      <c r="DP494" s="194">
        <v>400</v>
      </c>
      <c r="DQ494" s="194">
        <v>120</v>
      </c>
      <c r="DR494" s="194">
        <v>1552</v>
      </c>
      <c r="DS494" s="105">
        <v>1</v>
      </c>
      <c r="DT494" s="194">
        <v>18</v>
      </c>
      <c r="DU494" s="194">
        <v>-94</v>
      </c>
      <c r="DV494" s="105" t="s">
        <v>117</v>
      </c>
      <c r="DX494" s="164">
        <f>AVERAGE(DK$6:DK494)</f>
        <v>10.402862985685072</v>
      </c>
      <c r="DY494" s="164">
        <f>AVERAGE(DL$6:DL494)</f>
        <v>10.402862985685072</v>
      </c>
      <c r="DZ494" s="164">
        <f>AVERAGE(DM$6:DM494)</f>
        <v>0</v>
      </c>
      <c r="EA494" s="167">
        <f>AVERAGE(DN$6:DN494)</f>
        <v>1872.515337423313</v>
      </c>
      <c r="EB494" s="167">
        <f>AVERAGE(DO$6:DO494)</f>
        <v>0</v>
      </c>
      <c r="EC494" s="167">
        <f>AVERAGE(DP$6:DP494)</f>
        <v>520.14314928425358</v>
      </c>
      <c r="ED494" s="167">
        <f>AVERAGE(DQ$6:DQ494)</f>
        <v>156.04294478527606</v>
      </c>
      <c r="EE494" s="167">
        <f>AVERAGE(DR$6:DR494)</f>
        <v>1654.879345603272</v>
      </c>
      <c r="EF494" s="164">
        <f>AVERAGE(DS$6:DS494)</f>
        <v>0.86503067484662577</v>
      </c>
      <c r="EG494" s="167">
        <f>AVERAGE(DT$6:DT494)</f>
        <v>15.570552147239264</v>
      </c>
      <c r="EH494" s="167">
        <f>AVERAGE(DU$6:DU494)</f>
        <v>233.20654396728017</v>
      </c>
      <c r="FJ494" s="103">
        <v>489</v>
      </c>
      <c r="FK494" s="165">
        <v>5.9160916201088867</v>
      </c>
      <c r="FL494" s="163">
        <v>0.1</v>
      </c>
      <c r="FM494" s="161">
        <v>3</v>
      </c>
      <c r="FN494" s="168">
        <v>242</v>
      </c>
      <c r="FO494" s="161">
        <v>8</v>
      </c>
      <c r="FP494" s="161">
        <v>8</v>
      </c>
      <c r="FQ494" s="161">
        <v>0</v>
      </c>
      <c r="FR494" s="168">
        <v>1440</v>
      </c>
      <c r="FS494" s="168">
        <v>0</v>
      </c>
      <c r="FT494" s="168">
        <v>400</v>
      </c>
      <c r="FU494" s="168">
        <v>120</v>
      </c>
      <c r="FV494" s="168">
        <v>1387</v>
      </c>
      <c r="FW494" s="161">
        <v>1</v>
      </c>
      <c r="FX494" s="168">
        <v>36</v>
      </c>
      <c r="FY494" s="168">
        <v>89</v>
      </c>
      <c r="FZ494" s="161" t="s">
        <v>117</v>
      </c>
      <c r="GB494" s="160">
        <f>AVERAGE(FO$6:FO494)</f>
        <v>9.9141104294478524</v>
      </c>
      <c r="GC494" s="160">
        <f>AVERAGE(FP$6:FP494)</f>
        <v>9.9141104294478524</v>
      </c>
      <c r="GD494" s="160">
        <f>AVERAGE(FQ$6:FQ494)</f>
        <v>0</v>
      </c>
      <c r="GE494" s="166">
        <f>AVERAGE(FR$6:FR494)</f>
        <v>1784.5398773006134</v>
      </c>
      <c r="GF494" s="166">
        <f>AVERAGE(FS$6:FS494)</f>
        <v>0</v>
      </c>
      <c r="GG494" s="166">
        <f>AVERAGE(FT$6:FT494)</f>
        <v>495.70552147239266</v>
      </c>
      <c r="GH494" s="166">
        <f>AVERAGE(FU$6:FU494)</f>
        <v>148.71165644171779</v>
      </c>
      <c r="GI494" s="166">
        <f>AVERAGE(FV$6:FV494)</f>
        <v>1628.8302658486707</v>
      </c>
      <c r="GJ494" s="160">
        <f>AVERAGE(FW$6:FW494)</f>
        <v>0.84458077709611457</v>
      </c>
      <c r="GK494" s="166">
        <f>AVERAGE(FX$6:FX494)</f>
        <v>30.404907975460123</v>
      </c>
      <c r="GL494" s="166">
        <f>AVERAGE(FY$6:FY494)</f>
        <v>186.11451942740285</v>
      </c>
      <c r="HM494" s="98">
        <v>489</v>
      </c>
      <c r="HN494" s="179">
        <v>16.280600378939408</v>
      </c>
      <c r="HO494" s="188">
        <v>0.15</v>
      </c>
      <c r="HP494" s="177">
        <v>1</v>
      </c>
      <c r="HQ494" s="191">
        <v>263</v>
      </c>
      <c r="HR494" s="177">
        <v>15</v>
      </c>
      <c r="HS494" s="177">
        <v>15</v>
      </c>
      <c r="HT494" s="177">
        <v>0</v>
      </c>
      <c r="HU494" s="191">
        <v>2250</v>
      </c>
      <c r="HV494" s="191">
        <v>0</v>
      </c>
      <c r="HW494" s="191">
        <v>750</v>
      </c>
      <c r="HX494" s="191">
        <v>225</v>
      </c>
      <c r="HY494" s="191">
        <v>1863</v>
      </c>
      <c r="HZ494" s="177">
        <v>2</v>
      </c>
      <c r="IA494" s="191">
        <v>60</v>
      </c>
      <c r="IB494" s="191">
        <v>447</v>
      </c>
      <c r="IC494" s="177" t="s">
        <v>117</v>
      </c>
      <c r="IE494" s="164">
        <f>AVERAGE(HR$6:HR494)</f>
        <v>19.828220858895705</v>
      </c>
      <c r="IF494" s="164">
        <f>AVERAGE(HS$6:HS494)</f>
        <v>19.171779141104295</v>
      </c>
      <c r="IG494" s="164">
        <f>AVERAGE(HT$6:HT494)</f>
        <v>1.0245398773006136</v>
      </c>
      <c r="IH494" s="167">
        <f>AVERAGE(HU$6:HU494)</f>
        <v>2875.7668711656443</v>
      </c>
      <c r="II494" s="167">
        <f>AVERAGE(HV$6:HV494)</f>
        <v>153.68098159509202</v>
      </c>
      <c r="IJ494" s="167">
        <f>AVERAGE(HW$6:HW494)</f>
        <v>907.36196319018404</v>
      </c>
      <c r="IK494" s="167">
        <f>AVERAGE(HX$6:HX494)</f>
        <v>272.20858895705521</v>
      </c>
      <c r="IL494" s="167">
        <f>AVERAGE(HY$6:HY494)</f>
        <v>2308.2965235173824</v>
      </c>
      <c r="IM494" s="164">
        <f>AVERAGE(HZ$6:HZ494)</f>
        <v>2.4130879345603273</v>
      </c>
      <c r="IN494" s="167">
        <f>AVERAGE(IA$6:IA494)</f>
        <v>72.392638036809814</v>
      </c>
      <c r="IO494" s="167">
        <f>AVERAGE(IB$6:IB494)</f>
        <v>639.86298568507152</v>
      </c>
    </row>
    <row r="495" spans="2:249" x14ac:dyDescent="0.2">
      <c r="B495" s="103">
        <v>490</v>
      </c>
      <c r="C495" s="165">
        <v>19.080759791038616</v>
      </c>
      <c r="D495" s="163">
        <v>0.1</v>
      </c>
      <c r="E495" s="161">
        <v>3</v>
      </c>
      <c r="F495" s="168">
        <v>506</v>
      </c>
      <c r="G495" s="161">
        <v>20</v>
      </c>
      <c r="H495" s="161">
        <v>20</v>
      </c>
      <c r="I495" s="161">
        <v>0</v>
      </c>
      <c r="J495" s="168">
        <v>2400</v>
      </c>
      <c r="K495" s="168">
        <v>0</v>
      </c>
      <c r="L495" s="168">
        <v>1000</v>
      </c>
      <c r="M495" s="168">
        <v>300</v>
      </c>
      <c r="N495" s="168">
        <v>2431</v>
      </c>
      <c r="O495" s="161">
        <v>2</v>
      </c>
      <c r="P495" s="168">
        <v>24</v>
      </c>
      <c r="Q495" s="168">
        <v>-7</v>
      </c>
      <c r="R495" s="161" t="s">
        <v>116</v>
      </c>
      <c r="T495" s="169">
        <f>AVERAGE(G$6:G495)</f>
        <v>23.475510204081633</v>
      </c>
      <c r="U495" s="169">
        <f>AVERAGE(H$6:H495)</f>
        <v>20.785714285714285</v>
      </c>
      <c r="V495" s="169">
        <f>AVERAGE(I$6:I495)</f>
        <v>1.3816326530612244</v>
      </c>
      <c r="W495" s="170">
        <f>AVERAGE(J$6:J495)</f>
        <v>2494.2857142857142</v>
      </c>
      <c r="X495" s="170">
        <f>AVERAGE(K$6:K495)</f>
        <v>165.79591836734693</v>
      </c>
      <c r="Y495" s="170">
        <f>AVERAGE(L$6:L495)</f>
        <v>970.20408163265301</v>
      </c>
      <c r="Z495" s="170">
        <f>AVERAGE(M$6:M495)</f>
        <v>291.0612244897959</v>
      </c>
      <c r="AA495" s="170">
        <f>AVERAGE(N$6:N495)</f>
        <v>2408.5755102040816</v>
      </c>
      <c r="AB495" s="169">
        <f>AVERAGE(O$6:O495)</f>
        <v>2.9775510204081632</v>
      </c>
      <c r="AC495" s="170">
        <f>AVERAGE(P$6:P495)</f>
        <v>35.730612244897962</v>
      </c>
      <c r="AD495" s="170">
        <f>AVERAGE(Q$6:Q495)</f>
        <v>121.44081632653061</v>
      </c>
      <c r="AY495" s="5"/>
      <c r="AZ495" s="26">
        <v>490</v>
      </c>
      <c r="BA495" s="165">
        <v>14.993952522626191</v>
      </c>
      <c r="BB495" s="176">
        <v>0.1</v>
      </c>
      <c r="BC495" s="161">
        <v>4</v>
      </c>
      <c r="BD495" s="182">
        <v>535</v>
      </c>
      <c r="BE495" s="161">
        <v>18</v>
      </c>
      <c r="BF495" s="161">
        <v>18</v>
      </c>
      <c r="BG495" s="161">
        <v>0</v>
      </c>
      <c r="BH495" s="168">
        <v>2700</v>
      </c>
      <c r="BI495" s="168">
        <v>0</v>
      </c>
      <c r="BJ495" s="168">
        <v>900</v>
      </c>
      <c r="BK495" s="168">
        <v>270</v>
      </c>
      <c r="BL495" s="168">
        <v>2330</v>
      </c>
      <c r="BM495" s="161">
        <v>1</v>
      </c>
      <c r="BN495" s="168">
        <v>15</v>
      </c>
      <c r="BO495" s="168">
        <v>385</v>
      </c>
      <c r="BP495" s="161" t="s">
        <v>117</v>
      </c>
      <c r="BR495" s="164">
        <f>AVERAGE(BE$6:BE495)</f>
        <v>19.8</v>
      </c>
      <c r="BS495" s="164">
        <f>AVERAGE(BF$6:BF495)</f>
        <v>18.981632653061226</v>
      </c>
      <c r="BT495" s="164">
        <f>AVERAGE(BG$6:BG495)</f>
        <v>0.72448979591836737</v>
      </c>
      <c r="BU495" s="167">
        <f>AVERAGE(BH$6:BH495)</f>
        <v>2847.2448979591836</v>
      </c>
      <c r="BV495" s="167">
        <f>AVERAGE(BI$6:BI495)</f>
        <v>108.67346938775511</v>
      </c>
      <c r="BW495" s="167">
        <f>AVERAGE(BJ$6:BJ495)</f>
        <v>912.85714285714289</v>
      </c>
      <c r="BX495" s="167">
        <f>AVERAGE(BK$6:BK495)</f>
        <v>273.85714285714283</v>
      </c>
      <c r="BY495" s="167">
        <f>AVERAGE(BL$6:BL495)</f>
        <v>2264.7061224489794</v>
      </c>
      <c r="BZ495" s="164">
        <f>AVERAGE(BM$6:BM495)</f>
        <v>2.2918367346938777</v>
      </c>
      <c r="CA495" s="167">
        <f>AVERAGE(BN$6:BN495)</f>
        <v>34.377551020408163</v>
      </c>
      <c r="CB495" s="167">
        <f>AVERAGE(BO$6:BO495)</f>
        <v>616.9163265306122</v>
      </c>
      <c r="DF495" s="103">
        <v>490</v>
      </c>
      <c r="DG495" s="192">
        <v>6.2399714937852604</v>
      </c>
      <c r="DH495" s="193">
        <v>0.1</v>
      </c>
      <c r="DI495" s="105">
        <v>6</v>
      </c>
      <c r="DJ495" s="194">
        <v>571</v>
      </c>
      <c r="DK495" s="105">
        <v>11</v>
      </c>
      <c r="DL495" s="105">
        <v>11</v>
      </c>
      <c r="DM495" s="105">
        <v>0</v>
      </c>
      <c r="DN495" s="194">
        <v>1980</v>
      </c>
      <c r="DO495" s="194">
        <v>0</v>
      </c>
      <c r="DP495" s="194">
        <v>550</v>
      </c>
      <c r="DQ495" s="194">
        <v>165</v>
      </c>
      <c r="DR495" s="194">
        <v>1911</v>
      </c>
      <c r="DS495" s="105">
        <v>1</v>
      </c>
      <c r="DT495" s="194">
        <v>18</v>
      </c>
      <c r="DU495" s="194">
        <v>87</v>
      </c>
      <c r="DV495" s="105" t="s">
        <v>117</v>
      </c>
      <c r="DX495" s="164">
        <f>AVERAGE(DK$6:DK495)</f>
        <v>10.404081632653062</v>
      </c>
      <c r="DY495" s="164">
        <f>AVERAGE(DL$6:DL495)</f>
        <v>10.404081632653062</v>
      </c>
      <c r="DZ495" s="164">
        <f>AVERAGE(DM$6:DM495)</f>
        <v>0</v>
      </c>
      <c r="EA495" s="167">
        <f>AVERAGE(DN$6:DN495)</f>
        <v>1872.7346938775511</v>
      </c>
      <c r="EB495" s="167">
        <f>AVERAGE(DO$6:DO495)</f>
        <v>0</v>
      </c>
      <c r="EC495" s="167">
        <f>AVERAGE(DP$6:DP495)</f>
        <v>520.20408163265301</v>
      </c>
      <c r="ED495" s="167">
        <f>AVERAGE(DQ$6:DQ495)</f>
        <v>156.0612244897959</v>
      </c>
      <c r="EE495" s="167">
        <f>AVERAGE(DR$6:DR495)</f>
        <v>1655.4020408163265</v>
      </c>
      <c r="EF495" s="164">
        <f>AVERAGE(DS$6:DS495)</f>
        <v>0.86530612244897964</v>
      </c>
      <c r="EG495" s="167">
        <f>AVERAGE(DT$6:DT495)</f>
        <v>15.575510204081633</v>
      </c>
      <c r="EH495" s="167">
        <f>AVERAGE(DU$6:DU495)</f>
        <v>232.90816326530611</v>
      </c>
      <c r="FJ495" s="103">
        <v>490</v>
      </c>
      <c r="FK495" s="165">
        <v>6.3827192809812825</v>
      </c>
      <c r="FL495" s="163">
        <v>0.15</v>
      </c>
      <c r="FM495" s="161">
        <v>0</v>
      </c>
      <c r="FN495" s="168">
        <v>386</v>
      </c>
      <c r="FO495" s="161">
        <v>5</v>
      </c>
      <c r="FP495" s="161">
        <v>5</v>
      </c>
      <c r="FQ495" s="161">
        <v>0</v>
      </c>
      <c r="FR495" s="168">
        <v>900</v>
      </c>
      <c r="FS495" s="168">
        <v>0</v>
      </c>
      <c r="FT495" s="168">
        <v>250</v>
      </c>
      <c r="FU495" s="168">
        <v>75</v>
      </c>
      <c r="FV495" s="168">
        <v>1336</v>
      </c>
      <c r="FW495" s="161">
        <v>1</v>
      </c>
      <c r="FX495" s="168">
        <v>36</v>
      </c>
      <c r="FY495" s="168">
        <v>-400</v>
      </c>
      <c r="FZ495" s="161" t="s">
        <v>117</v>
      </c>
      <c r="GB495" s="160">
        <f>AVERAGE(FO$6:FO495)</f>
        <v>9.9040816326530621</v>
      </c>
      <c r="GC495" s="160">
        <f>AVERAGE(FP$6:FP495)</f>
        <v>9.9040816326530621</v>
      </c>
      <c r="GD495" s="160">
        <f>AVERAGE(FQ$6:FQ495)</f>
        <v>0</v>
      </c>
      <c r="GE495" s="166">
        <f>AVERAGE(FR$6:FR495)</f>
        <v>1782.7346938775511</v>
      </c>
      <c r="GF495" s="166">
        <f>AVERAGE(FS$6:FS495)</f>
        <v>0</v>
      </c>
      <c r="GG495" s="166">
        <f>AVERAGE(FT$6:FT495)</f>
        <v>495.20408163265307</v>
      </c>
      <c r="GH495" s="166">
        <f>AVERAGE(FU$6:FU495)</f>
        <v>148.5612244897959</v>
      </c>
      <c r="GI495" s="166">
        <f>AVERAGE(FV$6:FV495)</f>
        <v>1628.2326530612245</v>
      </c>
      <c r="GJ495" s="160">
        <f>AVERAGE(FW$6:FW495)</f>
        <v>0.8448979591836735</v>
      </c>
      <c r="GK495" s="166">
        <f>AVERAGE(FX$6:FX495)</f>
        <v>30.416326530612245</v>
      </c>
      <c r="GL495" s="166">
        <f>AVERAGE(FY$6:FY495)</f>
        <v>184.91836734693877</v>
      </c>
      <c r="HM495" s="98">
        <v>490</v>
      </c>
      <c r="HN495" s="179">
        <v>14.077708526221556</v>
      </c>
      <c r="HO495" s="188">
        <v>0.05</v>
      </c>
      <c r="HP495" s="177">
        <v>3</v>
      </c>
      <c r="HQ495" s="191">
        <v>550</v>
      </c>
      <c r="HR495" s="177">
        <v>16</v>
      </c>
      <c r="HS495" s="177">
        <v>16</v>
      </c>
      <c r="HT495" s="177">
        <v>0</v>
      </c>
      <c r="HU495" s="191">
        <v>2400</v>
      </c>
      <c r="HV495" s="191">
        <v>0</v>
      </c>
      <c r="HW495" s="191">
        <v>800</v>
      </c>
      <c r="HX495" s="191">
        <v>240</v>
      </c>
      <c r="HY495" s="191">
        <v>2215</v>
      </c>
      <c r="HZ495" s="177">
        <v>1</v>
      </c>
      <c r="IA495" s="191">
        <v>30</v>
      </c>
      <c r="IB495" s="191">
        <v>215</v>
      </c>
      <c r="IC495" s="177" t="s">
        <v>117</v>
      </c>
      <c r="IE495" s="164">
        <f>AVERAGE(HR$6:HR495)</f>
        <v>19.820408163265306</v>
      </c>
      <c r="IF495" s="164">
        <f>AVERAGE(HS$6:HS495)</f>
        <v>19.165306122448978</v>
      </c>
      <c r="IG495" s="164">
        <f>AVERAGE(HT$6:HT495)</f>
        <v>1.0224489795918368</v>
      </c>
      <c r="IH495" s="167">
        <f>AVERAGE(HU$6:HU495)</f>
        <v>2874.795918367347</v>
      </c>
      <c r="II495" s="167">
        <f>AVERAGE(HV$6:HV495)</f>
        <v>153.36734693877551</v>
      </c>
      <c r="IJ495" s="167">
        <f>AVERAGE(HW$6:HW495)</f>
        <v>907.14285714285711</v>
      </c>
      <c r="IK495" s="167">
        <f>AVERAGE(HX$6:HX495)</f>
        <v>272.14285714285717</v>
      </c>
      <c r="IL495" s="167">
        <f>AVERAGE(HY$6:HY495)</f>
        <v>2308.1061224489795</v>
      </c>
      <c r="IM495" s="164">
        <f>AVERAGE(HZ$6:HZ495)</f>
        <v>2.4102040816326529</v>
      </c>
      <c r="IN495" s="167">
        <f>AVERAGE(IA$6:IA495)</f>
        <v>72.306122448979593</v>
      </c>
      <c r="IO495" s="167">
        <f>AVERAGE(IB$6:IB495)</f>
        <v>638.99591836734692</v>
      </c>
    </row>
    <row r="496" spans="2:249" x14ac:dyDescent="0.2">
      <c r="B496" s="103">
        <v>491</v>
      </c>
      <c r="C496" s="165">
        <v>20.204614507718819</v>
      </c>
      <c r="D496" s="163">
        <v>0.25</v>
      </c>
      <c r="E496" s="161">
        <v>3</v>
      </c>
      <c r="F496" s="168">
        <v>439</v>
      </c>
      <c r="G496" s="161">
        <v>18</v>
      </c>
      <c r="H496" s="161">
        <v>18</v>
      </c>
      <c r="I496" s="161">
        <v>0</v>
      </c>
      <c r="J496" s="168">
        <v>2160</v>
      </c>
      <c r="K496" s="168">
        <v>0</v>
      </c>
      <c r="L496" s="168">
        <v>900</v>
      </c>
      <c r="M496" s="168">
        <v>270</v>
      </c>
      <c r="N496" s="168">
        <v>2234</v>
      </c>
      <c r="O496" s="161">
        <v>5</v>
      </c>
      <c r="P496" s="168">
        <v>60</v>
      </c>
      <c r="Q496" s="168">
        <v>-14</v>
      </c>
      <c r="R496" s="161" t="s">
        <v>117</v>
      </c>
      <c r="T496" s="169">
        <f>AVERAGE(G$6:G496)</f>
        <v>23.464358452138494</v>
      </c>
      <c r="U496" s="169">
        <f>AVERAGE(H$6:H496)</f>
        <v>20.780040733197556</v>
      </c>
      <c r="V496" s="169">
        <f>AVERAGE(I$6:I496)</f>
        <v>1.3788187372708758</v>
      </c>
      <c r="W496" s="170">
        <f>AVERAGE(J$6:J496)</f>
        <v>2493.6048879837067</v>
      </c>
      <c r="X496" s="170">
        <f>AVERAGE(K$6:K496)</f>
        <v>165.45824847250509</v>
      </c>
      <c r="Y496" s="170">
        <f>AVERAGE(L$6:L496)</f>
        <v>970.06109979633402</v>
      </c>
      <c r="Z496" s="170">
        <f>AVERAGE(M$6:M496)</f>
        <v>291.01832993890019</v>
      </c>
      <c r="AA496" s="170">
        <f>AVERAGE(N$6:N496)</f>
        <v>2408.2199592668026</v>
      </c>
      <c r="AB496" s="169">
        <f>AVERAGE(O$6:O496)</f>
        <v>2.9816700610997962</v>
      </c>
      <c r="AC496" s="170">
        <f>AVERAGE(P$6:P496)</f>
        <v>35.780040733197559</v>
      </c>
      <c r="AD496" s="170">
        <f>AVERAGE(Q$6:Q496)</f>
        <v>121.16496945010184</v>
      </c>
      <c r="AY496" s="5"/>
      <c r="AZ496" s="26">
        <v>491</v>
      </c>
      <c r="BA496" s="165">
        <v>12.455317744348733</v>
      </c>
      <c r="BB496" s="176">
        <v>0.05</v>
      </c>
      <c r="BC496" s="161">
        <v>4</v>
      </c>
      <c r="BD496" s="182">
        <v>132</v>
      </c>
      <c r="BE496" s="161">
        <v>15</v>
      </c>
      <c r="BF496" s="161">
        <v>15</v>
      </c>
      <c r="BG496" s="161">
        <v>0</v>
      </c>
      <c r="BH496" s="168">
        <v>2250</v>
      </c>
      <c r="BI496" s="168">
        <v>0</v>
      </c>
      <c r="BJ496" s="168">
        <v>750</v>
      </c>
      <c r="BK496" s="168">
        <v>225</v>
      </c>
      <c r="BL496" s="168">
        <v>1732</v>
      </c>
      <c r="BM496" s="161">
        <v>1</v>
      </c>
      <c r="BN496" s="168">
        <v>15</v>
      </c>
      <c r="BO496" s="168">
        <v>533</v>
      </c>
      <c r="BP496" s="161" t="s">
        <v>117</v>
      </c>
      <c r="BR496" s="164">
        <f>AVERAGE(BE$6:BE496)</f>
        <v>19.790224032586558</v>
      </c>
      <c r="BS496" s="164">
        <f>AVERAGE(BF$6:BF496)</f>
        <v>18.973523421588595</v>
      </c>
      <c r="BT496" s="164">
        <f>AVERAGE(BG$6:BG496)</f>
        <v>0.72301425661914465</v>
      </c>
      <c r="BU496" s="167">
        <f>AVERAGE(BH$6:BH496)</f>
        <v>2846.0285132382892</v>
      </c>
      <c r="BV496" s="167">
        <f>AVERAGE(BI$6:BI496)</f>
        <v>108.4521384928717</v>
      </c>
      <c r="BW496" s="167">
        <f>AVERAGE(BJ$6:BJ496)</f>
        <v>912.52545824847255</v>
      </c>
      <c r="BX496" s="167">
        <f>AVERAGE(BK$6:BK496)</f>
        <v>273.75763747454175</v>
      </c>
      <c r="BY496" s="167">
        <f>AVERAGE(BL$6:BL496)</f>
        <v>2263.6211812627294</v>
      </c>
      <c r="BZ496" s="164">
        <f>AVERAGE(BM$6:BM496)</f>
        <v>2.2892057026476578</v>
      </c>
      <c r="CA496" s="167">
        <f>AVERAGE(BN$6:BN496)</f>
        <v>34.338085539714868</v>
      </c>
      <c r="CB496" s="167">
        <f>AVERAGE(BO$6:BO496)</f>
        <v>616.74541751527499</v>
      </c>
      <c r="DF496" s="103">
        <v>491</v>
      </c>
      <c r="DG496" s="192">
        <v>8.314500408631547</v>
      </c>
      <c r="DH496" s="193">
        <v>0.15</v>
      </c>
      <c r="DI496" s="105">
        <v>5</v>
      </c>
      <c r="DJ496" s="194">
        <v>359</v>
      </c>
      <c r="DK496" s="105">
        <v>12</v>
      </c>
      <c r="DL496" s="105">
        <v>12</v>
      </c>
      <c r="DM496" s="105">
        <v>0</v>
      </c>
      <c r="DN496" s="194">
        <v>2160</v>
      </c>
      <c r="DO496" s="194">
        <v>0</v>
      </c>
      <c r="DP496" s="194">
        <v>600</v>
      </c>
      <c r="DQ496" s="194">
        <v>180</v>
      </c>
      <c r="DR496" s="194">
        <v>1764</v>
      </c>
      <c r="DS496" s="105">
        <v>1</v>
      </c>
      <c r="DT496" s="194">
        <v>18</v>
      </c>
      <c r="DU496" s="194">
        <v>414</v>
      </c>
      <c r="DV496" s="105" t="s">
        <v>117</v>
      </c>
      <c r="DX496" s="164">
        <f>AVERAGE(DK$6:DK496)</f>
        <v>10.407331975560082</v>
      </c>
      <c r="DY496" s="164">
        <f>AVERAGE(DL$6:DL496)</f>
        <v>10.407331975560082</v>
      </c>
      <c r="DZ496" s="164">
        <f>AVERAGE(DM$6:DM496)</f>
        <v>0</v>
      </c>
      <c r="EA496" s="167">
        <f>AVERAGE(DN$6:DN496)</f>
        <v>1873.3197556008147</v>
      </c>
      <c r="EB496" s="167">
        <f>AVERAGE(DO$6:DO496)</f>
        <v>0</v>
      </c>
      <c r="EC496" s="167">
        <f>AVERAGE(DP$6:DP496)</f>
        <v>520.36659877800412</v>
      </c>
      <c r="ED496" s="167">
        <f>AVERAGE(DQ$6:DQ496)</f>
        <v>156.10997963340122</v>
      </c>
      <c r="EE496" s="167">
        <f>AVERAGE(DR$6:DR496)</f>
        <v>1655.623217922607</v>
      </c>
      <c r="EF496" s="164">
        <f>AVERAGE(DS$6:DS496)</f>
        <v>0.86558044806517309</v>
      </c>
      <c r="EG496" s="167">
        <f>AVERAGE(DT$6:DT496)</f>
        <v>15.580448065173115</v>
      </c>
      <c r="EH496" s="167">
        <f>AVERAGE(DU$6:DU496)</f>
        <v>233.27698574338086</v>
      </c>
      <c r="FJ496" s="103">
        <v>491</v>
      </c>
      <c r="FK496" s="165">
        <v>6.1977734101432489</v>
      </c>
      <c r="FL496" s="163">
        <v>0.05</v>
      </c>
      <c r="FM496" s="161">
        <v>4</v>
      </c>
      <c r="FN496" s="168">
        <v>112</v>
      </c>
      <c r="FO496" s="161">
        <v>10</v>
      </c>
      <c r="FP496" s="161">
        <v>10</v>
      </c>
      <c r="FQ496" s="161">
        <v>0</v>
      </c>
      <c r="FR496" s="168">
        <v>1800</v>
      </c>
      <c r="FS496" s="168">
        <v>0</v>
      </c>
      <c r="FT496" s="168">
        <v>500</v>
      </c>
      <c r="FU496" s="168">
        <v>150</v>
      </c>
      <c r="FV496" s="168">
        <v>1387</v>
      </c>
      <c r="FW496" s="161">
        <v>0</v>
      </c>
      <c r="FX496" s="168">
        <v>0</v>
      </c>
      <c r="FY496" s="168">
        <v>413</v>
      </c>
      <c r="FZ496" s="161" t="s">
        <v>117</v>
      </c>
      <c r="GB496" s="160">
        <f>AVERAGE(FO$6:FO496)</f>
        <v>9.9042769857433814</v>
      </c>
      <c r="GC496" s="160">
        <f>AVERAGE(FP$6:FP496)</f>
        <v>9.9042769857433814</v>
      </c>
      <c r="GD496" s="160">
        <f>AVERAGE(FQ$6:FQ496)</f>
        <v>0</v>
      </c>
      <c r="GE496" s="166">
        <f>AVERAGE(FR$6:FR496)</f>
        <v>1782.7698574338085</v>
      </c>
      <c r="GF496" s="166">
        <f>AVERAGE(FS$6:FS496)</f>
        <v>0</v>
      </c>
      <c r="GG496" s="166">
        <f>AVERAGE(FT$6:FT496)</f>
        <v>495.21384928716907</v>
      </c>
      <c r="GH496" s="166">
        <f>AVERAGE(FU$6:FU496)</f>
        <v>148.56415478615071</v>
      </c>
      <c r="GI496" s="166">
        <f>AVERAGE(FV$6:FV496)</f>
        <v>1627.7413441955193</v>
      </c>
      <c r="GJ496" s="160">
        <f>AVERAGE(FW$6:FW496)</f>
        <v>0.84317718940936859</v>
      </c>
      <c r="GK496" s="166">
        <f>AVERAGE(FX$6:FX496)</f>
        <v>30.354378818737271</v>
      </c>
      <c r="GL496" s="166">
        <f>AVERAGE(FY$6:FY496)</f>
        <v>185.38289205702648</v>
      </c>
      <c r="HM496" s="98">
        <v>491</v>
      </c>
      <c r="HN496" s="179">
        <v>20.173289527295129</v>
      </c>
      <c r="HO496" s="188">
        <v>0.1</v>
      </c>
      <c r="HP496" s="177">
        <v>1</v>
      </c>
      <c r="HQ496" s="191">
        <v>516</v>
      </c>
      <c r="HR496" s="177">
        <v>19</v>
      </c>
      <c r="HS496" s="177">
        <v>19</v>
      </c>
      <c r="HT496" s="177">
        <v>0</v>
      </c>
      <c r="HU496" s="191">
        <v>2850</v>
      </c>
      <c r="HV496" s="191">
        <v>0</v>
      </c>
      <c r="HW496" s="191">
        <v>950</v>
      </c>
      <c r="HX496" s="191">
        <v>285</v>
      </c>
      <c r="HY496" s="191">
        <v>2376</v>
      </c>
      <c r="HZ496" s="177">
        <v>2</v>
      </c>
      <c r="IA496" s="191">
        <v>60</v>
      </c>
      <c r="IB496" s="191">
        <v>534</v>
      </c>
      <c r="IC496" s="177" t="s">
        <v>117</v>
      </c>
      <c r="IE496" s="164">
        <f>AVERAGE(HR$6:HR496)</f>
        <v>19.818737270875765</v>
      </c>
      <c r="IF496" s="164">
        <f>AVERAGE(HS$6:HS496)</f>
        <v>19.164969450101832</v>
      </c>
      <c r="IG496" s="164">
        <f>AVERAGE(HT$6:HT496)</f>
        <v>1.0203665987780042</v>
      </c>
      <c r="IH496" s="167">
        <f>AVERAGE(HU$6:HU496)</f>
        <v>2874.7454175152748</v>
      </c>
      <c r="II496" s="167">
        <f>AVERAGE(HV$6:HV496)</f>
        <v>153.05498981670061</v>
      </c>
      <c r="IJ496" s="167">
        <f>AVERAGE(HW$6:HW496)</f>
        <v>907.23014256619149</v>
      </c>
      <c r="IK496" s="167">
        <f>AVERAGE(HX$6:HX496)</f>
        <v>272.16904276985741</v>
      </c>
      <c r="IL496" s="167">
        <f>AVERAGE(HY$6:HY496)</f>
        <v>2308.2443991853361</v>
      </c>
      <c r="IM496" s="164">
        <f>AVERAGE(HZ$6:HZ496)</f>
        <v>2.409368635437882</v>
      </c>
      <c r="IN496" s="167">
        <f>AVERAGE(IA$6:IA496)</f>
        <v>72.281059063136453</v>
      </c>
      <c r="IO496" s="167">
        <f>AVERAGE(IB$6:IB496)</f>
        <v>638.78207739307538</v>
      </c>
    </row>
    <row r="497" spans="2:249" x14ac:dyDescent="0.2">
      <c r="B497" s="103">
        <v>492</v>
      </c>
      <c r="C497" s="165">
        <v>16.518046415280551</v>
      </c>
      <c r="D497" s="163">
        <v>0.05</v>
      </c>
      <c r="E497" s="161">
        <v>2</v>
      </c>
      <c r="F497" s="168">
        <v>306</v>
      </c>
      <c r="G497" s="161">
        <v>18</v>
      </c>
      <c r="H497" s="161">
        <v>18</v>
      </c>
      <c r="I497" s="161">
        <v>0</v>
      </c>
      <c r="J497" s="168">
        <v>2160</v>
      </c>
      <c r="K497" s="168">
        <v>0</v>
      </c>
      <c r="L497" s="168">
        <v>900</v>
      </c>
      <c r="M497" s="168">
        <v>270</v>
      </c>
      <c r="N497" s="168">
        <v>2101</v>
      </c>
      <c r="O497" s="161">
        <v>1</v>
      </c>
      <c r="P497" s="168">
        <v>12</v>
      </c>
      <c r="Q497" s="168">
        <v>71</v>
      </c>
      <c r="R497" s="161" t="s">
        <v>117</v>
      </c>
      <c r="T497" s="169">
        <f>AVERAGE(G$6:G497)</f>
        <v>23.453252032520325</v>
      </c>
      <c r="U497" s="169">
        <f>AVERAGE(H$6:H497)</f>
        <v>20.774390243902438</v>
      </c>
      <c r="V497" s="169">
        <f>AVERAGE(I$6:I497)</f>
        <v>1.3760162601626016</v>
      </c>
      <c r="W497" s="170">
        <f>AVERAGE(J$6:J497)</f>
        <v>2492.9268292682927</v>
      </c>
      <c r="X497" s="170">
        <f>AVERAGE(K$6:K497)</f>
        <v>165.1219512195122</v>
      </c>
      <c r="Y497" s="170">
        <f>AVERAGE(L$6:L497)</f>
        <v>969.91869918699183</v>
      </c>
      <c r="Z497" s="170">
        <f>AVERAGE(M$6:M497)</f>
        <v>290.97560975609758</v>
      </c>
      <c r="AA497" s="170">
        <f>AVERAGE(N$6:N497)</f>
        <v>2407.5955284552847</v>
      </c>
      <c r="AB497" s="169">
        <f>AVERAGE(O$6:O497)</f>
        <v>2.9776422764227641</v>
      </c>
      <c r="AC497" s="170">
        <f>AVERAGE(P$6:P497)</f>
        <v>35.731707317073173</v>
      </c>
      <c r="AD497" s="170">
        <f>AVERAGE(Q$6:Q497)</f>
        <v>121.0630081300813</v>
      </c>
      <c r="AY497" s="5"/>
      <c r="AZ497" s="26">
        <v>492</v>
      </c>
      <c r="BA497" s="165">
        <v>15.268539192650495</v>
      </c>
      <c r="BB497" s="176">
        <v>0.25</v>
      </c>
      <c r="BC497" s="161">
        <v>9</v>
      </c>
      <c r="BD497" s="182">
        <v>288</v>
      </c>
      <c r="BE497" s="161">
        <v>20</v>
      </c>
      <c r="BF497" s="161">
        <v>20</v>
      </c>
      <c r="BG497" s="161">
        <v>0</v>
      </c>
      <c r="BH497" s="168">
        <v>3000</v>
      </c>
      <c r="BI497" s="168">
        <v>0</v>
      </c>
      <c r="BJ497" s="168">
        <v>1000</v>
      </c>
      <c r="BK497" s="168">
        <v>300</v>
      </c>
      <c r="BL497" s="168">
        <v>2213</v>
      </c>
      <c r="BM497" s="161">
        <v>4</v>
      </c>
      <c r="BN497" s="168">
        <v>60</v>
      </c>
      <c r="BO497" s="168">
        <v>847</v>
      </c>
      <c r="BP497" s="161" t="s">
        <v>116</v>
      </c>
      <c r="BR497" s="164">
        <f>AVERAGE(BE$6:BE497)</f>
        <v>19.790650406504064</v>
      </c>
      <c r="BS497" s="164">
        <f>AVERAGE(BF$6:BF497)</f>
        <v>18.975609756097562</v>
      </c>
      <c r="BT497" s="164">
        <f>AVERAGE(BG$6:BG497)</f>
        <v>0.72154471544715448</v>
      </c>
      <c r="BU497" s="167">
        <f>AVERAGE(BH$6:BH497)</f>
        <v>2846.3414634146343</v>
      </c>
      <c r="BV497" s="167">
        <f>AVERAGE(BI$6:BI497)</f>
        <v>108.23170731707317</v>
      </c>
      <c r="BW497" s="167">
        <f>AVERAGE(BJ$6:BJ497)</f>
        <v>912.70325203252037</v>
      </c>
      <c r="BX497" s="167">
        <f>AVERAGE(BK$6:BK497)</f>
        <v>273.8109756097561</v>
      </c>
      <c r="BY497" s="167">
        <f>AVERAGE(BL$6:BL497)</f>
        <v>2263.518292682927</v>
      </c>
      <c r="BZ497" s="164">
        <f>AVERAGE(BM$6:BM497)</f>
        <v>2.2926829268292681</v>
      </c>
      <c r="CA497" s="167">
        <f>AVERAGE(BN$6:BN497)</f>
        <v>34.390243902439025</v>
      </c>
      <c r="CB497" s="167">
        <f>AVERAGE(BO$6:BO497)</f>
        <v>617.21341463414637</v>
      </c>
      <c r="DF497" s="103">
        <v>492</v>
      </c>
      <c r="DG497" s="192">
        <v>7.9940994902998153</v>
      </c>
      <c r="DH497" s="193">
        <v>0.1</v>
      </c>
      <c r="DI497" s="105">
        <v>5</v>
      </c>
      <c r="DJ497" s="194">
        <v>125</v>
      </c>
      <c r="DK497" s="105">
        <v>12</v>
      </c>
      <c r="DL497" s="105">
        <v>12</v>
      </c>
      <c r="DM497" s="105">
        <v>0</v>
      </c>
      <c r="DN497" s="194">
        <v>2160</v>
      </c>
      <c r="DO497" s="194">
        <v>0</v>
      </c>
      <c r="DP497" s="194">
        <v>600</v>
      </c>
      <c r="DQ497" s="194">
        <v>180</v>
      </c>
      <c r="DR497" s="194">
        <v>1530</v>
      </c>
      <c r="DS497" s="105">
        <v>1</v>
      </c>
      <c r="DT497" s="194">
        <v>18</v>
      </c>
      <c r="DU497" s="194">
        <v>648</v>
      </c>
      <c r="DV497" s="105" t="s">
        <v>117</v>
      </c>
      <c r="DX497" s="164">
        <f>AVERAGE(DK$6:DK497)</f>
        <v>10.410569105691057</v>
      </c>
      <c r="DY497" s="164">
        <f>AVERAGE(DL$6:DL497)</f>
        <v>10.410569105691057</v>
      </c>
      <c r="DZ497" s="164">
        <f>AVERAGE(DM$6:DM497)</f>
        <v>0</v>
      </c>
      <c r="EA497" s="167">
        <f>AVERAGE(DN$6:DN497)</f>
        <v>1873.9024390243903</v>
      </c>
      <c r="EB497" s="167">
        <f>AVERAGE(DO$6:DO497)</f>
        <v>0</v>
      </c>
      <c r="EC497" s="167">
        <f>AVERAGE(DP$6:DP497)</f>
        <v>520.52845528455282</v>
      </c>
      <c r="ED497" s="167">
        <f>AVERAGE(DQ$6:DQ497)</f>
        <v>156.15853658536585</v>
      </c>
      <c r="EE497" s="167">
        <f>AVERAGE(DR$6:DR497)</f>
        <v>1655.3678861788617</v>
      </c>
      <c r="EF497" s="164">
        <f>AVERAGE(DS$6:DS497)</f>
        <v>0.86585365853658536</v>
      </c>
      <c r="EG497" s="167">
        <f>AVERAGE(DT$6:DT497)</f>
        <v>15.585365853658537</v>
      </c>
      <c r="EH497" s="167">
        <f>AVERAGE(DU$6:DU497)</f>
        <v>234.119918699187</v>
      </c>
      <c r="FJ497" s="103">
        <v>492</v>
      </c>
      <c r="FK497" s="165">
        <v>7.7746171036159186</v>
      </c>
      <c r="FL497" s="163">
        <v>0.05</v>
      </c>
      <c r="FM497" s="161">
        <v>6</v>
      </c>
      <c r="FN497" s="168">
        <v>296</v>
      </c>
      <c r="FO497" s="161">
        <v>14</v>
      </c>
      <c r="FP497" s="161">
        <v>14</v>
      </c>
      <c r="FQ497" s="161">
        <v>0</v>
      </c>
      <c r="FR497" s="168">
        <v>2520</v>
      </c>
      <c r="FS497" s="168">
        <v>0</v>
      </c>
      <c r="FT497" s="168">
        <v>700</v>
      </c>
      <c r="FU497" s="168">
        <v>210</v>
      </c>
      <c r="FV497" s="168">
        <v>1831</v>
      </c>
      <c r="FW497" s="161">
        <v>0</v>
      </c>
      <c r="FX497" s="168">
        <v>0</v>
      </c>
      <c r="FY497" s="168">
        <v>689</v>
      </c>
      <c r="FZ497" s="161" t="s">
        <v>117</v>
      </c>
      <c r="GB497" s="160">
        <f>AVERAGE(FO$6:FO497)</f>
        <v>9.9126016260162597</v>
      </c>
      <c r="GC497" s="160">
        <f>AVERAGE(FP$6:FP497)</f>
        <v>9.9126016260162597</v>
      </c>
      <c r="GD497" s="160">
        <f>AVERAGE(FQ$6:FQ497)</f>
        <v>0</v>
      </c>
      <c r="GE497" s="166">
        <f>AVERAGE(FR$6:FR497)</f>
        <v>1784.2682926829268</v>
      </c>
      <c r="GF497" s="166">
        <f>AVERAGE(FS$6:FS497)</f>
        <v>0</v>
      </c>
      <c r="GG497" s="166">
        <f>AVERAGE(FT$6:FT497)</f>
        <v>495.630081300813</v>
      </c>
      <c r="GH497" s="166">
        <f>AVERAGE(FU$6:FU497)</f>
        <v>148.6890243902439</v>
      </c>
      <c r="GI497" s="166">
        <f>AVERAGE(FV$6:FV497)</f>
        <v>1628.1544715447155</v>
      </c>
      <c r="GJ497" s="160">
        <f>AVERAGE(FW$6:FW497)</f>
        <v>0.84146341463414631</v>
      </c>
      <c r="GK497" s="166">
        <f>AVERAGE(FX$6:FX497)</f>
        <v>30.292682926829269</v>
      </c>
      <c r="GL497" s="166">
        <f>AVERAGE(FY$6:FY497)</f>
        <v>186.40650406504065</v>
      </c>
      <c r="HM497" s="98">
        <v>492</v>
      </c>
      <c r="HN497" s="179">
        <v>15.244888610667896</v>
      </c>
      <c r="HO497" s="188">
        <v>0.05</v>
      </c>
      <c r="HP497" s="177">
        <v>1</v>
      </c>
      <c r="HQ497" s="191">
        <v>325</v>
      </c>
      <c r="HR497" s="177">
        <v>15</v>
      </c>
      <c r="HS497" s="177">
        <v>15</v>
      </c>
      <c r="HT497" s="177">
        <v>0</v>
      </c>
      <c r="HU497" s="191">
        <v>2250</v>
      </c>
      <c r="HV497" s="191">
        <v>0</v>
      </c>
      <c r="HW497" s="191">
        <v>750</v>
      </c>
      <c r="HX497" s="191">
        <v>225</v>
      </c>
      <c r="HY497" s="191">
        <v>1925</v>
      </c>
      <c r="HZ497" s="177">
        <v>1</v>
      </c>
      <c r="IA497" s="191">
        <v>30</v>
      </c>
      <c r="IB497" s="191">
        <v>355</v>
      </c>
      <c r="IC497" s="177" t="s">
        <v>117</v>
      </c>
      <c r="IE497" s="164">
        <f>AVERAGE(HR$6:HR497)</f>
        <v>19.808943089430894</v>
      </c>
      <c r="IF497" s="164">
        <f>AVERAGE(HS$6:HS497)</f>
        <v>19.15650406504065</v>
      </c>
      <c r="IG497" s="164">
        <f>AVERAGE(HT$6:HT497)</f>
        <v>1.0182926829268293</v>
      </c>
      <c r="IH497" s="167">
        <f>AVERAGE(HU$6:HU497)</f>
        <v>2873.4756097560976</v>
      </c>
      <c r="II497" s="167">
        <f>AVERAGE(HV$6:HV497)</f>
        <v>152.7439024390244</v>
      </c>
      <c r="IJ497" s="167">
        <f>AVERAGE(HW$6:HW497)</f>
        <v>906.91056910569102</v>
      </c>
      <c r="IK497" s="167">
        <f>AVERAGE(HX$6:HX497)</f>
        <v>272.07317073170731</v>
      </c>
      <c r="IL497" s="167">
        <f>AVERAGE(HY$6:HY497)</f>
        <v>2307.4654471544713</v>
      </c>
      <c r="IM497" s="164">
        <f>AVERAGE(HZ$6:HZ497)</f>
        <v>2.4065040650406506</v>
      </c>
      <c r="IN497" s="167">
        <f>AVERAGE(IA$6:IA497)</f>
        <v>72.195121951219505</v>
      </c>
      <c r="IO497" s="167">
        <f>AVERAGE(IB$6:IB497)</f>
        <v>638.20528455284557</v>
      </c>
    </row>
    <row r="498" spans="2:249" x14ac:dyDescent="0.2">
      <c r="B498" s="103">
        <v>493</v>
      </c>
      <c r="C498" s="165">
        <v>28.878292824190996</v>
      </c>
      <c r="D498" s="163">
        <v>0.05</v>
      </c>
      <c r="E498" s="161">
        <v>3</v>
      </c>
      <c r="F498" s="168">
        <v>219</v>
      </c>
      <c r="G498" s="161">
        <v>31</v>
      </c>
      <c r="H498" s="161">
        <v>22</v>
      </c>
      <c r="I498" s="161">
        <v>2</v>
      </c>
      <c r="J498" s="168">
        <v>2640</v>
      </c>
      <c r="K498" s="168">
        <v>240</v>
      </c>
      <c r="L498" s="168">
        <v>1000</v>
      </c>
      <c r="M498" s="168">
        <v>300</v>
      </c>
      <c r="N498" s="168">
        <v>2384</v>
      </c>
      <c r="O498" s="161">
        <v>1</v>
      </c>
      <c r="P498" s="168">
        <v>12</v>
      </c>
      <c r="Q498" s="168">
        <v>268</v>
      </c>
      <c r="R498" s="161" t="s">
        <v>116</v>
      </c>
      <c r="T498" s="169">
        <f>AVERAGE(G$6:G498)</f>
        <v>23.468559837728193</v>
      </c>
      <c r="U498" s="169">
        <f>AVERAGE(H$6:H498)</f>
        <v>20.776876267748477</v>
      </c>
      <c r="V498" s="169">
        <f>AVERAGE(I$6:I498)</f>
        <v>1.3772819472616633</v>
      </c>
      <c r="W498" s="170">
        <f>AVERAGE(J$6:J498)</f>
        <v>2493.2251521298176</v>
      </c>
      <c r="X498" s="170">
        <f>AVERAGE(K$6:K498)</f>
        <v>165.27383367139959</v>
      </c>
      <c r="Y498" s="170">
        <f>AVERAGE(L$6:L498)</f>
        <v>969.97971602434075</v>
      </c>
      <c r="Z498" s="170">
        <f>AVERAGE(M$6:M498)</f>
        <v>290.99391480730225</v>
      </c>
      <c r="AA498" s="170">
        <f>AVERAGE(N$6:N498)</f>
        <v>2407.5476673427993</v>
      </c>
      <c r="AB498" s="169">
        <f>AVERAGE(O$6:O498)</f>
        <v>2.973630831643002</v>
      </c>
      <c r="AC498" s="170">
        <f>AVERAGE(P$6:P498)</f>
        <v>35.683569979716026</v>
      </c>
      <c r="AD498" s="170">
        <f>AVERAGE(Q$6:Q498)</f>
        <v>121.36105476673428</v>
      </c>
      <c r="AY498" s="5"/>
      <c r="AZ498" s="26">
        <v>493</v>
      </c>
      <c r="BA498" s="165">
        <v>17.727104797676876</v>
      </c>
      <c r="BB498" s="176">
        <v>0.25</v>
      </c>
      <c r="BC498" s="161">
        <v>3</v>
      </c>
      <c r="BD498" s="182">
        <v>504</v>
      </c>
      <c r="BE498" s="161">
        <v>17</v>
      </c>
      <c r="BF498" s="161">
        <v>17</v>
      </c>
      <c r="BG498" s="161">
        <v>0</v>
      </c>
      <c r="BH498" s="168">
        <v>2550</v>
      </c>
      <c r="BI498" s="168">
        <v>0</v>
      </c>
      <c r="BJ498" s="168">
        <v>850</v>
      </c>
      <c r="BK498" s="168">
        <v>255</v>
      </c>
      <c r="BL498" s="168">
        <v>2234</v>
      </c>
      <c r="BM498" s="161">
        <v>4</v>
      </c>
      <c r="BN498" s="168">
        <v>60</v>
      </c>
      <c r="BO498" s="168">
        <v>376</v>
      </c>
      <c r="BP498" s="161" t="s">
        <v>117</v>
      </c>
      <c r="BR498" s="164">
        <f>AVERAGE(BE$6:BE498)</f>
        <v>19.784989858012171</v>
      </c>
      <c r="BS498" s="164">
        <f>AVERAGE(BF$6:BF498)</f>
        <v>18.971602434077081</v>
      </c>
      <c r="BT498" s="164">
        <f>AVERAGE(BG$6:BG498)</f>
        <v>0.72008113590263689</v>
      </c>
      <c r="BU498" s="167">
        <f>AVERAGE(BH$6:BH498)</f>
        <v>2845.7403651115619</v>
      </c>
      <c r="BV498" s="167">
        <f>AVERAGE(BI$6:BI498)</f>
        <v>108.01217038539554</v>
      </c>
      <c r="BW498" s="167">
        <f>AVERAGE(BJ$6:BJ498)</f>
        <v>912.57606490872206</v>
      </c>
      <c r="BX498" s="167">
        <f>AVERAGE(BK$6:BK498)</f>
        <v>273.77281947261662</v>
      </c>
      <c r="BY498" s="167">
        <f>AVERAGE(BL$6:BL498)</f>
        <v>2263.4584178498985</v>
      </c>
      <c r="BZ498" s="164">
        <f>AVERAGE(BM$6:BM498)</f>
        <v>2.2961460446247464</v>
      </c>
      <c r="CA498" s="167">
        <f>AVERAGE(BN$6:BN498)</f>
        <v>34.442190669371193</v>
      </c>
      <c r="CB498" s="167">
        <f>AVERAGE(BO$6:BO498)</f>
        <v>616.72413793103453</v>
      </c>
      <c r="DF498" s="103">
        <v>493</v>
      </c>
      <c r="DG498" s="192">
        <v>5.8582200622007505</v>
      </c>
      <c r="DH498" s="193">
        <v>0.15</v>
      </c>
      <c r="DI498" s="105">
        <v>6</v>
      </c>
      <c r="DJ498" s="194">
        <v>373</v>
      </c>
      <c r="DK498" s="105">
        <v>11</v>
      </c>
      <c r="DL498" s="105">
        <v>11</v>
      </c>
      <c r="DM498" s="105">
        <v>0</v>
      </c>
      <c r="DN498" s="194">
        <v>1980</v>
      </c>
      <c r="DO498" s="194">
        <v>0</v>
      </c>
      <c r="DP498" s="194">
        <v>550</v>
      </c>
      <c r="DQ498" s="194">
        <v>165</v>
      </c>
      <c r="DR498" s="194">
        <v>1713</v>
      </c>
      <c r="DS498" s="105">
        <v>1</v>
      </c>
      <c r="DT498" s="194">
        <v>18</v>
      </c>
      <c r="DU498" s="194">
        <v>285</v>
      </c>
      <c r="DV498" s="105" t="s">
        <v>117</v>
      </c>
      <c r="DX498" s="164">
        <f>AVERAGE(DK$6:DK498)</f>
        <v>10.411764705882353</v>
      </c>
      <c r="DY498" s="164">
        <f>AVERAGE(DL$6:DL498)</f>
        <v>10.411764705882353</v>
      </c>
      <c r="DZ498" s="164">
        <f>AVERAGE(DM$6:DM498)</f>
        <v>0</v>
      </c>
      <c r="EA498" s="167">
        <f>AVERAGE(DN$6:DN498)</f>
        <v>1874.1176470588234</v>
      </c>
      <c r="EB498" s="167">
        <f>AVERAGE(DO$6:DO498)</f>
        <v>0</v>
      </c>
      <c r="EC498" s="167">
        <f>AVERAGE(DP$6:DP498)</f>
        <v>520.58823529411768</v>
      </c>
      <c r="ED498" s="167">
        <f>AVERAGE(DQ$6:DQ498)</f>
        <v>156.1764705882353</v>
      </c>
      <c r="EE498" s="167">
        <f>AVERAGE(DR$6:DR498)</f>
        <v>1655.4847870182555</v>
      </c>
      <c r="EF498" s="164">
        <f>AVERAGE(DS$6:DS498)</f>
        <v>0.8661257606490872</v>
      </c>
      <c r="EG498" s="167">
        <f>AVERAGE(DT$6:DT498)</f>
        <v>15.590263691683569</v>
      </c>
      <c r="EH498" s="167">
        <f>AVERAGE(DU$6:DU498)</f>
        <v>234.22312373225151</v>
      </c>
      <c r="FJ498" s="103">
        <v>493</v>
      </c>
      <c r="FK498" s="165">
        <v>7.7498265742938113</v>
      </c>
      <c r="FL498" s="163">
        <v>0.1</v>
      </c>
      <c r="FM498" s="161">
        <v>0</v>
      </c>
      <c r="FN498" s="168">
        <v>399</v>
      </c>
      <c r="FO498" s="161">
        <v>7</v>
      </c>
      <c r="FP498" s="161">
        <v>7</v>
      </c>
      <c r="FQ498" s="161">
        <v>0</v>
      </c>
      <c r="FR498" s="168">
        <v>1260</v>
      </c>
      <c r="FS498" s="168">
        <v>0</v>
      </c>
      <c r="FT498" s="168">
        <v>350</v>
      </c>
      <c r="FU498" s="168">
        <v>105</v>
      </c>
      <c r="FV498" s="168">
        <v>1479</v>
      </c>
      <c r="FW498" s="161">
        <v>1</v>
      </c>
      <c r="FX498" s="168">
        <v>36</v>
      </c>
      <c r="FY498" s="168">
        <v>-183</v>
      </c>
      <c r="FZ498" s="161" t="s">
        <v>117</v>
      </c>
      <c r="GB498" s="160">
        <f>AVERAGE(FO$6:FO498)</f>
        <v>9.9066937119675451</v>
      </c>
      <c r="GC498" s="160">
        <f>AVERAGE(FP$6:FP498)</f>
        <v>9.9066937119675451</v>
      </c>
      <c r="GD498" s="160">
        <f>AVERAGE(FQ$6:FQ498)</f>
        <v>0</v>
      </c>
      <c r="GE498" s="166">
        <f>AVERAGE(FR$6:FR498)</f>
        <v>1783.2048681541582</v>
      </c>
      <c r="GF498" s="166">
        <f>AVERAGE(FS$6:FS498)</f>
        <v>0</v>
      </c>
      <c r="GG498" s="166">
        <f>AVERAGE(FT$6:FT498)</f>
        <v>495.33468559837729</v>
      </c>
      <c r="GH498" s="166">
        <f>AVERAGE(FU$6:FU498)</f>
        <v>148.60040567951319</v>
      </c>
      <c r="GI498" s="166">
        <f>AVERAGE(FV$6:FV498)</f>
        <v>1627.8519269776875</v>
      </c>
      <c r="GJ498" s="160">
        <f>AVERAGE(FW$6:FW498)</f>
        <v>0.8417849898580122</v>
      </c>
      <c r="GK498" s="166">
        <f>AVERAGE(FX$6:FX498)</f>
        <v>30.304259634888439</v>
      </c>
      <c r="GL498" s="166">
        <f>AVERAGE(FY$6:FY498)</f>
        <v>185.65720081135902</v>
      </c>
      <c r="HM498" s="98">
        <v>493</v>
      </c>
      <c r="HN498" s="179">
        <v>20.061595314518275</v>
      </c>
      <c r="HO498" s="188">
        <v>0.15</v>
      </c>
      <c r="HP498" s="177">
        <v>9</v>
      </c>
      <c r="HQ498" s="191">
        <v>187</v>
      </c>
      <c r="HR498" s="177">
        <v>26</v>
      </c>
      <c r="HS498" s="177">
        <v>23</v>
      </c>
      <c r="HT498" s="177">
        <v>3</v>
      </c>
      <c r="HU498" s="191">
        <v>3450</v>
      </c>
      <c r="HV498" s="191">
        <v>450</v>
      </c>
      <c r="HW498" s="191">
        <v>1000</v>
      </c>
      <c r="HX498" s="191">
        <v>300</v>
      </c>
      <c r="HY498" s="191">
        <v>2562</v>
      </c>
      <c r="HZ498" s="177">
        <v>3</v>
      </c>
      <c r="IA498" s="191">
        <v>90</v>
      </c>
      <c r="IB498" s="191">
        <v>978</v>
      </c>
      <c r="IC498" s="177" t="s">
        <v>116</v>
      </c>
      <c r="IE498" s="164">
        <f>AVERAGE(HR$6:HR498)</f>
        <v>19.821501014198784</v>
      </c>
      <c r="IF498" s="164">
        <f>AVERAGE(HS$6:HS498)</f>
        <v>19.164300202839758</v>
      </c>
      <c r="IG498" s="164">
        <f>AVERAGE(HT$6:HT498)</f>
        <v>1.0223123732251522</v>
      </c>
      <c r="IH498" s="167">
        <f>AVERAGE(HU$6:HU498)</f>
        <v>2874.6450304259633</v>
      </c>
      <c r="II498" s="167">
        <f>AVERAGE(HV$6:HV498)</f>
        <v>153.34685598377283</v>
      </c>
      <c r="IJ498" s="167">
        <f>AVERAGE(HW$6:HW498)</f>
        <v>907.09939148073022</v>
      </c>
      <c r="IK498" s="167">
        <f>AVERAGE(HX$6:HX498)</f>
        <v>272.12981744421904</v>
      </c>
      <c r="IL498" s="167">
        <f>AVERAGE(HY$6:HY498)</f>
        <v>2307.9817444219066</v>
      </c>
      <c r="IM498" s="164">
        <f>AVERAGE(HZ$6:HZ498)</f>
        <v>2.4077079107505073</v>
      </c>
      <c r="IN498" s="167">
        <f>AVERAGE(IA$6:IA498)</f>
        <v>72.231237322515213</v>
      </c>
      <c r="IO498" s="167">
        <f>AVERAGE(IB$6:IB498)</f>
        <v>638.89452332657197</v>
      </c>
    </row>
    <row r="499" spans="2:249" x14ac:dyDescent="0.2">
      <c r="B499" s="103">
        <v>494</v>
      </c>
      <c r="C499" s="165">
        <v>27.705951078714747</v>
      </c>
      <c r="D499" s="163">
        <v>0.15</v>
      </c>
      <c r="E499" s="161">
        <v>0</v>
      </c>
      <c r="F499" s="168">
        <v>286</v>
      </c>
      <c r="G499" s="161">
        <v>24</v>
      </c>
      <c r="H499" s="161">
        <v>22</v>
      </c>
      <c r="I499" s="161">
        <v>2</v>
      </c>
      <c r="J499" s="168">
        <v>2640</v>
      </c>
      <c r="K499" s="168">
        <v>240</v>
      </c>
      <c r="L499" s="168">
        <v>1000</v>
      </c>
      <c r="M499" s="168">
        <v>300</v>
      </c>
      <c r="N499" s="168">
        <v>2451</v>
      </c>
      <c r="O499" s="161">
        <v>4</v>
      </c>
      <c r="P499" s="168">
        <v>48</v>
      </c>
      <c r="Q499" s="168">
        <v>237</v>
      </c>
      <c r="R499" s="161" t="s">
        <v>116</v>
      </c>
      <c r="T499" s="169">
        <f>AVERAGE(G$6:G499)</f>
        <v>23.469635627530366</v>
      </c>
      <c r="U499" s="169">
        <f>AVERAGE(H$6:H499)</f>
        <v>20.779352226720647</v>
      </c>
      <c r="V499" s="169">
        <f>AVERAGE(I$6:I499)</f>
        <v>1.3785425101214575</v>
      </c>
      <c r="W499" s="170">
        <f>AVERAGE(J$6:J499)</f>
        <v>2493.5222672064779</v>
      </c>
      <c r="X499" s="170">
        <f>AVERAGE(K$6:K499)</f>
        <v>165.42510121457491</v>
      </c>
      <c r="Y499" s="170">
        <f>AVERAGE(L$6:L499)</f>
        <v>970.04048582995949</v>
      </c>
      <c r="Z499" s="170">
        <f>AVERAGE(M$6:M499)</f>
        <v>291.01214574898785</v>
      </c>
      <c r="AA499" s="170">
        <f>AVERAGE(N$6:N499)</f>
        <v>2407.6356275303642</v>
      </c>
      <c r="AB499" s="169">
        <f>AVERAGE(O$6:O499)</f>
        <v>2.9757085020242915</v>
      </c>
      <c r="AC499" s="170">
        <f>AVERAGE(P$6:P499)</f>
        <v>35.708502024291498</v>
      </c>
      <c r="AD499" s="170">
        <f>AVERAGE(Q$6:Q499)</f>
        <v>121.59514170040485</v>
      </c>
      <c r="AY499" s="5"/>
      <c r="AZ499" s="26">
        <v>494</v>
      </c>
      <c r="BA499" s="165">
        <v>18.269076836733991</v>
      </c>
      <c r="BB499" s="176">
        <v>0.05</v>
      </c>
      <c r="BC499" s="161">
        <v>4</v>
      </c>
      <c r="BD499" s="182">
        <v>353</v>
      </c>
      <c r="BE499" s="161">
        <v>21</v>
      </c>
      <c r="BF499" s="161">
        <v>21</v>
      </c>
      <c r="BG499" s="161">
        <v>1</v>
      </c>
      <c r="BH499" s="168">
        <v>3150</v>
      </c>
      <c r="BI499" s="168">
        <v>150</v>
      </c>
      <c r="BJ499" s="168">
        <v>1000</v>
      </c>
      <c r="BK499" s="168">
        <v>300</v>
      </c>
      <c r="BL499" s="168">
        <v>2428</v>
      </c>
      <c r="BM499" s="161">
        <v>1</v>
      </c>
      <c r="BN499" s="168">
        <v>15</v>
      </c>
      <c r="BO499" s="168">
        <v>737</v>
      </c>
      <c r="BP499" s="161" t="s">
        <v>116</v>
      </c>
      <c r="BR499" s="164">
        <f>AVERAGE(BE$6:BE499)</f>
        <v>19.787449392712549</v>
      </c>
      <c r="BS499" s="164">
        <f>AVERAGE(BF$6:BF499)</f>
        <v>18.975708502024293</v>
      </c>
      <c r="BT499" s="164">
        <f>AVERAGE(BG$6:BG499)</f>
        <v>0.72064777327935226</v>
      </c>
      <c r="BU499" s="167">
        <f>AVERAGE(BH$6:BH499)</f>
        <v>2846.3562753036435</v>
      </c>
      <c r="BV499" s="167">
        <f>AVERAGE(BI$6:BI499)</f>
        <v>108.09716599190283</v>
      </c>
      <c r="BW499" s="167">
        <f>AVERAGE(BJ$6:BJ499)</f>
        <v>912.75303643724692</v>
      </c>
      <c r="BX499" s="167">
        <f>AVERAGE(BK$6:BK499)</f>
        <v>273.82591093117406</v>
      </c>
      <c r="BY499" s="167">
        <f>AVERAGE(BL$6:BL499)</f>
        <v>2263.7914979757084</v>
      </c>
      <c r="BZ499" s="164">
        <f>AVERAGE(BM$6:BM499)</f>
        <v>2.2935222672064777</v>
      </c>
      <c r="CA499" s="167">
        <f>AVERAGE(BN$6:BN499)</f>
        <v>34.402834008097166</v>
      </c>
      <c r="CB499" s="167">
        <f>AVERAGE(BO$6:BO499)</f>
        <v>616.96761133603241</v>
      </c>
      <c r="DF499" s="103">
        <v>494</v>
      </c>
      <c r="DG499" s="192">
        <v>6.0554244586484023</v>
      </c>
      <c r="DH499" s="193">
        <v>0.15</v>
      </c>
      <c r="DI499" s="105">
        <v>4</v>
      </c>
      <c r="DJ499" s="194">
        <v>482</v>
      </c>
      <c r="DK499" s="105">
        <v>9</v>
      </c>
      <c r="DL499" s="105">
        <v>9</v>
      </c>
      <c r="DM499" s="105">
        <v>0</v>
      </c>
      <c r="DN499" s="194">
        <v>1620</v>
      </c>
      <c r="DO499" s="194">
        <v>0</v>
      </c>
      <c r="DP499" s="194">
        <v>450</v>
      </c>
      <c r="DQ499" s="194">
        <v>135</v>
      </c>
      <c r="DR499" s="194">
        <v>1692</v>
      </c>
      <c r="DS499" s="105">
        <v>1</v>
      </c>
      <c r="DT499" s="194">
        <v>18</v>
      </c>
      <c r="DU499" s="194">
        <v>-54</v>
      </c>
      <c r="DV499" s="105" t="s">
        <v>117</v>
      </c>
      <c r="DX499" s="164">
        <f>AVERAGE(DK$6:DK499)</f>
        <v>10.408906882591094</v>
      </c>
      <c r="DY499" s="164">
        <f>AVERAGE(DL$6:DL499)</f>
        <v>10.408906882591094</v>
      </c>
      <c r="DZ499" s="164">
        <f>AVERAGE(DM$6:DM499)</f>
        <v>0</v>
      </c>
      <c r="EA499" s="167">
        <f>AVERAGE(DN$6:DN499)</f>
        <v>1873.6032388663969</v>
      </c>
      <c r="EB499" s="167">
        <f>AVERAGE(DO$6:DO499)</f>
        <v>0</v>
      </c>
      <c r="EC499" s="167">
        <f>AVERAGE(DP$6:DP499)</f>
        <v>520.44534412955466</v>
      </c>
      <c r="ED499" s="167">
        <f>AVERAGE(DQ$6:DQ499)</f>
        <v>156.13360323886639</v>
      </c>
      <c r="EE499" s="167">
        <f>AVERAGE(DR$6:DR499)</f>
        <v>1655.5587044534414</v>
      </c>
      <c r="EF499" s="164">
        <f>AVERAGE(DS$6:DS499)</f>
        <v>0.8663967611336032</v>
      </c>
      <c r="EG499" s="167">
        <f>AVERAGE(DT$6:DT499)</f>
        <v>15.595141700404858</v>
      </c>
      <c r="EH499" s="167">
        <f>AVERAGE(DU$6:DU499)</f>
        <v>233.63967611336034</v>
      </c>
      <c r="FJ499" s="103">
        <v>494</v>
      </c>
      <c r="FK499" s="165">
        <v>4.4704749389117069</v>
      </c>
      <c r="FL499" s="163">
        <v>0.15</v>
      </c>
      <c r="FM499" s="161">
        <v>10</v>
      </c>
      <c r="FN499" s="168">
        <v>264</v>
      </c>
      <c r="FO499" s="161">
        <v>13</v>
      </c>
      <c r="FP499" s="161">
        <v>13</v>
      </c>
      <c r="FQ499" s="161">
        <v>0</v>
      </c>
      <c r="FR499" s="168">
        <v>2340</v>
      </c>
      <c r="FS499" s="168">
        <v>0</v>
      </c>
      <c r="FT499" s="168">
        <v>650</v>
      </c>
      <c r="FU499" s="168">
        <v>195</v>
      </c>
      <c r="FV499" s="168">
        <v>1734</v>
      </c>
      <c r="FW499" s="161">
        <v>1</v>
      </c>
      <c r="FX499" s="168">
        <v>36</v>
      </c>
      <c r="FY499" s="168">
        <v>642</v>
      </c>
      <c r="FZ499" s="161" t="s">
        <v>117</v>
      </c>
      <c r="GB499" s="160">
        <f>AVERAGE(FO$6:FO499)</f>
        <v>9.9129554655870447</v>
      </c>
      <c r="GC499" s="160">
        <f>AVERAGE(FP$6:FP499)</f>
        <v>9.9129554655870447</v>
      </c>
      <c r="GD499" s="160">
        <f>AVERAGE(FQ$6:FQ499)</f>
        <v>0</v>
      </c>
      <c r="GE499" s="166">
        <f>AVERAGE(FR$6:FR499)</f>
        <v>1784.331983805668</v>
      </c>
      <c r="GF499" s="166">
        <f>AVERAGE(FS$6:FS499)</f>
        <v>0</v>
      </c>
      <c r="GG499" s="166">
        <f>AVERAGE(FT$6:FT499)</f>
        <v>495.64777327935224</v>
      </c>
      <c r="GH499" s="166">
        <f>AVERAGE(FU$6:FU499)</f>
        <v>148.69433198380565</v>
      </c>
      <c r="GI499" s="166">
        <f>AVERAGE(FV$6:FV499)</f>
        <v>1628.0668016194331</v>
      </c>
      <c r="GJ499" s="160">
        <f>AVERAGE(FW$6:FW499)</f>
        <v>0.84210526315789469</v>
      </c>
      <c r="GK499" s="166">
        <f>AVERAGE(FX$6:FX499)</f>
        <v>30.315789473684209</v>
      </c>
      <c r="GL499" s="166">
        <f>AVERAGE(FY$6:FY499)</f>
        <v>186.58097165991902</v>
      </c>
      <c r="HM499" s="98">
        <v>494</v>
      </c>
      <c r="HN499" s="179">
        <v>21.514420115643532</v>
      </c>
      <c r="HO499" s="188">
        <v>0.1</v>
      </c>
      <c r="HP499" s="177">
        <v>3</v>
      </c>
      <c r="HQ499" s="191">
        <v>296</v>
      </c>
      <c r="HR499" s="177">
        <v>23</v>
      </c>
      <c r="HS499" s="177">
        <v>23</v>
      </c>
      <c r="HT499" s="177">
        <v>3</v>
      </c>
      <c r="HU499" s="191">
        <v>3450</v>
      </c>
      <c r="HV499" s="191">
        <v>450</v>
      </c>
      <c r="HW499" s="191">
        <v>1000</v>
      </c>
      <c r="HX499" s="191">
        <v>300</v>
      </c>
      <c r="HY499" s="191">
        <v>2671</v>
      </c>
      <c r="HZ499" s="177">
        <v>2</v>
      </c>
      <c r="IA499" s="191">
        <v>60</v>
      </c>
      <c r="IB499" s="191">
        <v>839</v>
      </c>
      <c r="IC499" s="177" t="s">
        <v>116</v>
      </c>
      <c r="IE499" s="164">
        <f>AVERAGE(HR$6:HR499)</f>
        <v>19.827935222672064</v>
      </c>
      <c r="IF499" s="164">
        <f>AVERAGE(HS$6:HS499)</f>
        <v>19.172064777327936</v>
      </c>
      <c r="IG499" s="164">
        <f>AVERAGE(HT$6:HT499)</f>
        <v>1.0263157894736843</v>
      </c>
      <c r="IH499" s="167">
        <f>AVERAGE(HU$6:HU499)</f>
        <v>2875.8097165991903</v>
      </c>
      <c r="II499" s="167">
        <f>AVERAGE(HV$6:HV499)</f>
        <v>153.94736842105263</v>
      </c>
      <c r="IJ499" s="167">
        <f>AVERAGE(HW$6:HW499)</f>
        <v>907.28744939271257</v>
      </c>
      <c r="IK499" s="167">
        <f>AVERAGE(HX$6:HX499)</f>
        <v>272.18623481781378</v>
      </c>
      <c r="IL499" s="167">
        <f>AVERAGE(HY$6:HY499)</f>
        <v>2308.7165991902834</v>
      </c>
      <c r="IM499" s="164">
        <f>AVERAGE(HZ$6:HZ499)</f>
        <v>2.4068825910931175</v>
      </c>
      <c r="IN499" s="167">
        <f>AVERAGE(IA$6:IA499)</f>
        <v>72.206477732793516</v>
      </c>
      <c r="IO499" s="167">
        <f>AVERAGE(IB$6:IB499)</f>
        <v>639.29959514170037</v>
      </c>
    </row>
    <row r="500" spans="2:249" x14ac:dyDescent="0.2">
      <c r="B500" s="103">
        <v>495</v>
      </c>
      <c r="C500" s="165">
        <v>23.738417220002347</v>
      </c>
      <c r="D500" s="163">
        <v>0.2</v>
      </c>
      <c r="E500" s="161">
        <v>1</v>
      </c>
      <c r="F500" s="168">
        <v>214</v>
      </c>
      <c r="G500" s="161">
        <v>20</v>
      </c>
      <c r="H500" s="161">
        <v>20</v>
      </c>
      <c r="I500" s="161">
        <v>0</v>
      </c>
      <c r="J500" s="168">
        <v>2400</v>
      </c>
      <c r="K500" s="168">
        <v>0</v>
      </c>
      <c r="L500" s="168">
        <v>1000</v>
      </c>
      <c r="M500" s="168">
        <v>300</v>
      </c>
      <c r="N500" s="168">
        <v>2139</v>
      </c>
      <c r="O500" s="161">
        <v>5</v>
      </c>
      <c r="P500" s="168">
        <v>60</v>
      </c>
      <c r="Q500" s="168">
        <v>321</v>
      </c>
      <c r="R500" s="161" t="s">
        <v>116</v>
      </c>
      <c r="T500" s="169">
        <f>AVERAGE(G$6:G500)</f>
        <v>23.462626262626262</v>
      </c>
      <c r="U500" s="169">
        <f>AVERAGE(H$6:H500)</f>
        <v>20.777777777777779</v>
      </c>
      <c r="V500" s="169">
        <f>AVERAGE(I$6:I500)</f>
        <v>1.3757575757575757</v>
      </c>
      <c r="W500" s="170">
        <f>AVERAGE(J$6:J500)</f>
        <v>2493.3333333333335</v>
      </c>
      <c r="X500" s="170">
        <f>AVERAGE(K$6:K500)</f>
        <v>165.09090909090909</v>
      </c>
      <c r="Y500" s="170">
        <f>AVERAGE(L$6:L500)</f>
        <v>970.10101010101005</v>
      </c>
      <c r="Z500" s="170">
        <f>AVERAGE(M$6:M500)</f>
        <v>291.030303030303</v>
      </c>
      <c r="AA500" s="170">
        <f>AVERAGE(N$6:N500)</f>
        <v>2407.0929292929295</v>
      </c>
      <c r="AB500" s="169">
        <f>AVERAGE(O$6:O500)</f>
        <v>2.9797979797979797</v>
      </c>
      <c r="AC500" s="170">
        <f>AVERAGE(P$6:P500)</f>
        <v>35.757575757575758</v>
      </c>
      <c r="AD500" s="170">
        <f>AVERAGE(Q$6:Q500)</f>
        <v>121.9979797979798</v>
      </c>
      <c r="AY500" s="5"/>
      <c r="AZ500" s="26">
        <v>495</v>
      </c>
      <c r="BA500" s="165">
        <v>18.990907848841953</v>
      </c>
      <c r="BB500" s="176">
        <v>0.25</v>
      </c>
      <c r="BC500" s="161">
        <v>1</v>
      </c>
      <c r="BD500" s="182">
        <v>332</v>
      </c>
      <c r="BE500" s="161">
        <v>15</v>
      </c>
      <c r="BF500" s="161">
        <v>15</v>
      </c>
      <c r="BG500" s="161">
        <v>0</v>
      </c>
      <c r="BH500" s="168">
        <v>2250</v>
      </c>
      <c r="BI500" s="168">
        <v>0</v>
      </c>
      <c r="BJ500" s="168">
        <v>750</v>
      </c>
      <c r="BK500" s="168">
        <v>225</v>
      </c>
      <c r="BL500" s="168">
        <v>1932</v>
      </c>
      <c r="BM500" s="161">
        <v>5</v>
      </c>
      <c r="BN500" s="168">
        <v>75</v>
      </c>
      <c r="BO500" s="168">
        <v>393</v>
      </c>
      <c r="BP500" s="161" t="s">
        <v>117</v>
      </c>
      <c r="BR500" s="164">
        <f>AVERAGE(BE$6:BE500)</f>
        <v>19.777777777777779</v>
      </c>
      <c r="BS500" s="164">
        <f>AVERAGE(BF$6:BF500)</f>
        <v>18.967676767676767</v>
      </c>
      <c r="BT500" s="164">
        <f>AVERAGE(BG$6:BG500)</f>
        <v>0.71919191919191916</v>
      </c>
      <c r="BU500" s="167">
        <f>AVERAGE(BH$6:BH500)</f>
        <v>2845.151515151515</v>
      </c>
      <c r="BV500" s="167">
        <f>AVERAGE(BI$6:BI500)</f>
        <v>107.87878787878788</v>
      </c>
      <c r="BW500" s="167">
        <f>AVERAGE(BJ$6:BJ500)</f>
        <v>912.42424242424238</v>
      </c>
      <c r="BX500" s="167">
        <f>AVERAGE(BK$6:BK500)</f>
        <v>273.72727272727275</v>
      </c>
      <c r="BY500" s="167">
        <f>AVERAGE(BL$6:BL500)</f>
        <v>2263.121212121212</v>
      </c>
      <c r="BZ500" s="164">
        <f>AVERAGE(BM$6:BM500)</f>
        <v>2.2989898989898991</v>
      </c>
      <c r="CA500" s="167">
        <f>AVERAGE(BN$6:BN500)</f>
        <v>34.484848484848484</v>
      </c>
      <c r="CB500" s="167">
        <f>AVERAGE(BO$6:BO500)</f>
        <v>616.5151515151515</v>
      </c>
      <c r="DF500" s="103">
        <v>495</v>
      </c>
      <c r="DG500" s="192">
        <v>4.5282518847721391</v>
      </c>
      <c r="DH500" s="193">
        <v>0.15</v>
      </c>
      <c r="DI500" s="105">
        <v>2</v>
      </c>
      <c r="DJ500" s="194">
        <v>280</v>
      </c>
      <c r="DK500" s="105">
        <v>6</v>
      </c>
      <c r="DL500" s="105">
        <v>6</v>
      </c>
      <c r="DM500" s="105">
        <v>0</v>
      </c>
      <c r="DN500" s="194">
        <v>1080</v>
      </c>
      <c r="DO500" s="194">
        <v>0</v>
      </c>
      <c r="DP500" s="194">
        <v>300</v>
      </c>
      <c r="DQ500" s="194">
        <v>90</v>
      </c>
      <c r="DR500" s="194">
        <v>1295</v>
      </c>
      <c r="DS500" s="105">
        <v>1</v>
      </c>
      <c r="DT500" s="194">
        <v>18</v>
      </c>
      <c r="DU500" s="194">
        <v>-197</v>
      </c>
      <c r="DV500" s="105" t="s">
        <v>117</v>
      </c>
      <c r="DX500" s="164">
        <f>AVERAGE(DK$6:DK500)</f>
        <v>10.4</v>
      </c>
      <c r="DY500" s="164">
        <f>AVERAGE(DL$6:DL500)</f>
        <v>10.4</v>
      </c>
      <c r="DZ500" s="164">
        <f>AVERAGE(DM$6:DM500)</f>
        <v>0</v>
      </c>
      <c r="EA500" s="167">
        <f>AVERAGE(DN$6:DN500)</f>
        <v>1872</v>
      </c>
      <c r="EB500" s="167">
        <f>AVERAGE(DO$6:DO500)</f>
        <v>0</v>
      </c>
      <c r="EC500" s="167">
        <f>AVERAGE(DP$6:DP500)</f>
        <v>520</v>
      </c>
      <c r="ED500" s="167">
        <f>AVERAGE(DQ$6:DQ500)</f>
        <v>156</v>
      </c>
      <c r="EE500" s="167">
        <f>AVERAGE(DR$6:DR500)</f>
        <v>1654.830303030303</v>
      </c>
      <c r="EF500" s="164">
        <f>AVERAGE(DS$6:DS500)</f>
        <v>0.8666666666666667</v>
      </c>
      <c r="EG500" s="167">
        <f>AVERAGE(DT$6:DT500)</f>
        <v>15.6</v>
      </c>
      <c r="EH500" s="167">
        <f>AVERAGE(DU$6:DU500)</f>
        <v>232.76969696969698</v>
      </c>
      <c r="FJ500" s="103">
        <v>495</v>
      </c>
      <c r="FK500" s="165">
        <v>6.6997952759530079</v>
      </c>
      <c r="FL500" s="163">
        <v>0.1</v>
      </c>
      <c r="FM500" s="161">
        <v>3</v>
      </c>
      <c r="FN500" s="168">
        <v>417</v>
      </c>
      <c r="FO500" s="161">
        <v>9</v>
      </c>
      <c r="FP500" s="161">
        <v>9</v>
      </c>
      <c r="FQ500" s="161">
        <v>0</v>
      </c>
      <c r="FR500" s="168">
        <v>1620</v>
      </c>
      <c r="FS500" s="168">
        <v>0</v>
      </c>
      <c r="FT500" s="168">
        <v>450</v>
      </c>
      <c r="FU500" s="168">
        <v>135</v>
      </c>
      <c r="FV500" s="168">
        <v>1627</v>
      </c>
      <c r="FW500" s="161">
        <v>1</v>
      </c>
      <c r="FX500" s="168">
        <v>36</v>
      </c>
      <c r="FY500" s="168">
        <v>29</v>
      </c>
      <c r="FZ500" s="161" t="s">
        <v>117</v>
      </c>
      <c r="GB500" s="160">
        <f>AVERAGE(FO$6:FO500)</f>
        <v>9.9111111111111114</v>
      </c>
      <c r="GC500" s="160">
        <f>AVERAGE(FP$6:FP500)</f>
        <v>9.9111111111111114</v>
      </c>
      <c r="GD500" s="160">
        <f>AVERAGE(FQ$6:FQ500)</f>
        <v>0</v>
      </c>
      <c r="GE500" s="166">
        <f>AVERAGE(FR$6:FR500)</f>
        <v>1784</v>
      </c>
      <c r="GF500" s="166">
        <f>AVERAGE(FS$6:FS500)</f>
        <v>0</v>
      </c>
      <c r="GG500" s="166">
        <f>AVERAGE(FT$6:FT500)</f>
        <v>495.55555555555554</v>
      </c>
      <c r="GH500" s="166">
        <f>AVERAGE(FU$6:FU500)</f>
        <v>148.66666666666666</v>
      </c>
      <c r="GI500" s="166">
        <f>AVERAGE(FV$6:FV500)</f>
        <v>1628.0646464646466</v>
      </c>
      <c r="GJ500" s="160">
        <f>AVERAGE(FW$6:FW500)</f>
        <v>0.84242424242424241</v>
      </c>
      <c r="GK500" s="166">
        <f>AVERAGE(FX$6:FX500)</f>
        <v>30.327272727272728</v>
      </c>
      <c r="GL500" s="166">
        <f>AVERAGE(FY$6:FY500)</f>
        <v>186.26262626262627</v>
      </c>
      <c r="HM500" s="98">
        <v>495</v>
      </c>
      <c r="HN500" s="179">
        <v>14.439548238337988</v>
      </c>
      <c r="HO500" s="188">
        <v>0.1</v>
      </c>
      <c r="HP500" s="177">
        <v>8</v>
      </c>
      <c r="HQ500" s="191">
        <v>553</v>
      </c>
      <c r="HR500" s="177">
        <v>21</v>
      </c>
      <c r="HS500" s="177">
        <v>21</v>
      </c>
      <c r="HT500" s="177">
        <v>1</v>
      </c>
      <c r="HU500" s="191">
        <v>3150</v>
      </c>
      <c r="HV500" s="191">
        <v>150</v>
      </c>
      <c r="HW500" s="191">
        <v>1000</v>
      </c>
      <c r="HX500" s="191">
        <v>300</v>
      </c>
      <c r="HY500" s="191">
        <v>2628</v>
      </c>
      <c r="HZ500" s="177">
        <v>1</v>
      </c>
      <c r="IA500" s="191">
        <v>30</v>
      </c>
      <c r="IB500" s="191">
        <v>552</v>
      </c>
      <c r="IC500" s="177" t="s">
        <v>116</v>
      </c>
      <c r="IE500" s="164">
        <f>AVERAGE(HR$6:HR500)</f>
        <v>19.830303030303032</v>
      </c>
      <c r="IF500" s="164">
        <f>AVERAGE(HS$6:HS500)</f>
        <v>19.175757575757576</v>
      </c>
      <c r="IG500" s="164">
        <f>AVERAGE(HT$6:HT500)</f>
        <v>1.0262626262626262</v>
      </c>
      <c r="IH500" s="167">
        <f>AVERAGE(HU$6:HU500)</f>
        <v>2876.3636363636365</v>
      </c>
      <c r="II500" s="167">
        <f>AVERAGE(HV$6:HV500)</f>
        <v>153.93939393939394</v>
      </c>
      <c r="IJ500" s="167">
        <f>AVERAGE(HW$6:HW500)</f>
        <v>907.47474747474746</v>
      </c>
      <c r="IK500" s="167">
        <f>AVERAGE(HX$6:HX500)</f>
        <v>272.24242424242425</v>
      </c>
      <c r="IL500" s="167">
        <f>AVERAGE(HY$6:HY500)</f>
        <v>2309.361616161616</v>
      </c>
      <c r="IM500" s="164">
        <f>AVERAGE(HZ$6:HZ500)</f>
        <v>2.404040404040404</v>
      </c>
      <c r="IN500" s="167">
        <f>AVERAGE(IA$6:IA500)</f>
        <v>72.121212121212125</v>
      </c>
      <c r="IO500" s="167">
        <f>AVERAGE(IB$6:IB500)</f>
        <v>639.12323232323229</v>
      </c>
    </row>
    <row r="501" spans="2:249" x14ac:dyDescent="0.2">
      <c r="B501" s="103">
        <v>496</v>
      </c>
      <c r="C501" s="165">
        <v>25.065562822039638</v>
      </c>
      <c r="D501" s="163">
        <v>0.05</v>
      </c>
      <c r="E501" s="161">
        <v>3</v>
      </c>
      <c r="F501" s="168">
        <v>395</v>
      </c>
      <c r="G501" s="161">
        <v>27</v>
      </c>
      <c r="H501" s="161">
        <v>22</v>
      </c>
      <c r="I501" s="161">
        <v>2</v>
      </c>
      <c r="J501" s="168">
        <v>2640</v>
      </c>
      <c r="K501" s="168">
        <v>240</v>
      </c>
      <c r="L501" s="168">
        <v>1000</v>
      </c>
      <c r="M501" s="168">
        <v>300</v>
      </c>
      <c r="N501" s="168">
        <v>2560</v>
      </c>
      <c r="O501" s="161">
        <v>1</v>
      </c>
      <c r="P501" s="168">
        <v>12</v>
      </c>
      <c r="Q501" s="168">
        <v>92</v>
      </c>
      <c r="R501" s="161" t="s">
        <v>116</v>
      </c>
      <c r="T501" s="169">
        <f>AVERAGE(G$6:G501)</f>
        <v>23.469758064516128</v>
      </c>
      <c r="U501" s="169">
        <f>AVERAGE(H$6:H501)</f>
        <v>20.780241935483872</v>
      </c>
      <c r="V501" s="169">
        <f>AVERAGE(I$6:I501)</f>
        <v>1.377016129032258</v>
      </c>
      <c r="W501" s="170">
        <f>AVERAGE(J$6:J501)</f>
        <v>2493.6290322580644</v>
      </c>
      <c r="X501" s="170">
        <f>AVERAGE(K$6:K501)</f>
        <v>165.24193548387098</v>
      </c>
      <c r="Y501" s="170">
        <f>AVERAGE(L$6:L501)</f>
        <v>970.16129032258061</v>
      </c>
      <c r="Z501" s="170">
        <f>AVERAGE(M$6:M501)</f>
        <v>291.04838709677421</v>
      </c>
      <c r="AA501" s="170">
        <f>AVERAGE(N$6:N501)</f>
        <v>2407.4012096774195</v>
      </c>
      <c r="AB501" s="169">
        <f>AVERAGE(O$6:O501)</f>
        <v>2.975806451612903</v>
      </c>
      <c r="AC501" s="170">
        <f>AVERAGE(P$6:P501)</f>
        <v>35.70967741935484</v>
      </c>
      <c r="AD501" s="170">
        <f>AVERAGE(Q$6:Q501)</f>
        <v>121.9375</v>
      </c>
      <c r="AY501" s="5"/>
      <c r="AZ501" s="26">
        <v>496</v>
      </c>
      <c r="BA501" s="165">
        <v>15.037859041873144</v>
      </c>
      <c r="BB501" s="176">
        <v>0.05</v>
      </c>
      <c r="BC501" s="161">
        <v>10</v>
      </c>
      <c r="BD501" s="182">
        <v>318</v>
      </c>
      <c r="BE501" s="161">
        <v>24</v>
      </c>
      <c r="BF501" s="161">
        <v>22</v>
      </c>
      <c r="BG501" s="161">
        <v>2</v>
      </c>
      <c r="BH501" s="168">
        <v>3300</v>
      </c>
      <c r="BI501" s="168">
        <v>300</v>
      </c>
      <c r="BJ501" s="168">
        <v>1000</v>
      </c>
      <c r="BK501" s="168">
        <v>300</v>
      </c>
      <c r="BL501" s="168">
        <v>2543</v>
      </c>
      <c r="BM501" s="161">
        <v>1</v>
      </c>
      <c r="BN501" s="168">
        <v>15</v>
      </c>
      <c r="BO501" s="168">
        <v>772</v>
      </c>
      <c r="BP501" s="161" t="s">
        <v>116</v>
      </c>
      <c r="BR501" s="164">
        <f>AVERAGE(BE$6:BE501)</f>
        <v>19.786290322580644</v>
      </c>
      <c r="BS501" s="164">
        <f>AVERAGE(BF$6:BF501)</f>
        <v>18.973790322580644</v>
      </c>
      <c r="BT501" s="164">
        <f>AVERAGE(BG$6:BG501)</f>
        <v>0.72177419354838712</v>
      </c>
      <c r="BU501" s="167">
        <f>AVERAGE(BH$6:BH501)</f>
        <v>2846.0685483870966</v>
      </c>
      <c r="BV501" s="167">
        <f>AVERAGE(BI$6:BI501)</f>
        <v>108.26612903225806</v>
      </c>
      <c r="BW501" s="167">
        <f>AVERAGE(BJ$6:BJ501)</f>
        <v>912.60080645161293</v>
      </c>
      <c r="BX501" s="167">
        <f>AVERAGE(BK$6:BK501)</f>
        <v>273.78024193548384</v>
      </c>
      <c r="BY501" s="167">
        <f>AVERAGE(BL$6:BL501)</f>
        <v>2263.6854838709678</v>
      </c>
      <c r="BZ501" s="164">
        <f>AVERAGE(BM$6:BM501)</f>
        <v>2.2963709677419355</v>
      </c>
      <c r="CA501" s="167">
        <f>AVERAGE(BN$6:BN501)</f>
        <v>34.445564516129032</v>
      </c>
      <c r="CB501" s="167">
        <f>AVERAGE(BO$6:BO501)</f>
        <v>616.82862903225805</v>
      </c>
      <c r="DF501" s="103">
        <v>496</v>
      </c>
      <c r="DG501" s="192">
        <v>6.8937699495354234</v>
      </c>
      <c r="DH501" s="193">
        <v>0.2</v>
      </c>
      <c r="DI501" s="105">
        <v>8</v>
      </c>
      <c r="DJ501" s="194">
        <v>394</v>
      </c>
      <c r="DK501" s="105">
        <v>14</v>
      </c>
      <c r="DL501" s="105">
        <v>14</v>
      </c>
      <c r="DM501" s="105">
        <v>0</v>
      </c>
      <c r="DN501" s="194">
        <v>2520</v>
      </c>
      <c r="DO501" s="194">
        <v>0</v>
      </c>
      <c r="DP501" s="194">
        <v>700</v>
      </c>
      <c r="DQ501" s="194">
        <v>210</v>
      </c>
      <c r="DR501" s="194">
        <v>1929</v>
      </c>
      <c r="DS501" s="105">
        <v>1</v>
      </c>
      <c r="DT501" s="194">
        <v>18</v>
      </c>
      <c r="DU501" s="194">
        <v>609</v>
      </c>
      <c r="DV501" s="105" t="s">
        <v>117</v>
      </c>
      <c r="DX501" s="164">
        <f>AVERAGE(DK$6:DK501)</f>
        <v>10.40725806451613</v>
      </c>
      <c r="DY501" s="164">
        <f>AVERAGE(DL$6:DL501)</f>
        <v>10.40725806451613</v>
      </c>
      <c r="DZ501" s="164">
        <f>AVERAGE(DM$6:DM501)</f>
        <v>0</v>
      </c>
      <c r="EA501" s="167">
        <f>AVERAGE(DN$6:DN501)</f>
        <v>1873.3064516129032</v>
      </c>
      <c r="EB501" s="167">
        <f>AVERAGE(DO$6:DO501)</f>
        <v>0</v>
      </c>
      <c r="EC501" s="167">
        <f>AVERAGE(DP$6:DP501)</f>
        <v>520.36290322580646</v>
      </c>
      <c r="ED501" s="167">
        <f>AVERAGE(DQ$6:DQ501)</f>
        <v>156.10887096774192</v>
      </c>
      <c r="EE501" s="167">
        <f>AVERAGE(DR$6:DR501)</f>
        <v>1655.383064516129</v>
      </c>
      <c r="EF501" s="164">
        <f>AVERAGE(DS$6:DS501)</f>
        <v>0.86693548387096775</v>
      </c>
      <c r="EG501" s="167">
        <f>AVERAGE(DT$6:DT501)</f>
        <v>15.60483870967742</v>
      </c>
      <c r="EH501" s="167">
        <f>AVERAGE(DU$6:DU501)</f>
        <v>233.52822580645162</v>
      </c>
      <c r="FJ501" s="103">
        <v>496</v>
      </c>
      <c r="FK501" s="165">
        <v>5.7815248745625105</v>
      </c>
      <c r="FL501" s="163">
        <v>0.15</v>
      </c>
      <c r="FM501" s="161">
        <v>3</v>
      </c>
      <c r="FN501" s="168">
        <v>337</v>
      </c>
      <c r="FO501" s="161">
        <v>8</v>
      </c>
      <c r="FP501" s="161">
        <v>8</v>
      </c>
      <c r="FQ501" s="161">
        <v>0</v>
      </c>
      <c r="FR501" s="168">
        <v>1440</v>
      </c>
      <c r="FS501" s="168">
        <v>0</v>
      </c>
      <c r="FT501" s="168">
        <v>400</v>
      </c>
      <c r="FU501" s="168">
        <v>120</v>
      </c>
      <c r="FV501" s="168">
        <v>1482</v>
      </c>
      <c r="FW501" s="161">
        <v>1</v>
      </c>
      <c r="FX501" s="168">
        <v>36</v>
      </c>
      <c r="FY501" s="168">
        <v>-6</v>
      </c>
      <c r="FZ501" s="161" t="s">
        <v>117</v>
      </c>
      <c r="GB501" s="160">
        <f>AVERAGE(FO$6:FO501)</f>
        <v>9.9072580645161299</v>
      </c>
      <c r="GC501" s="160">
        <f>AVERAGE(FP$6:FP501)</f>
        <v>9.9072580645161299</v>
      </c>
      <c r="GD501" s="160">
        <f>AVERAGE(FQ$6:FQ501)</f>
        <v>0</v>
      </c>
      <c r="GE501" s="166">
        <f>AVERAGE(FR$6:FR501)</f>
        <v>1783.3064516129032</v>
      </c>
      <c r="GF501" s="166">
        <f>AVERAGE(FS$6:FS501)</f>
        <v>0</v>
      </c>
      <c r="GG501" s="166">
        <f>AVERAGE(FT$6:FT501)</f>
        <v>495.36290322580646</v>
      </c>
      <c r="GH501" s="166">
        <f>AVERAGE(FU$6:FU501)</f>
        <v>148.60887096774192</v>
      </c>
      <c r="GI501" s="166">
        <f>AVERAGE(FV$6:FV501)</f>
        <v>1627.7701612903227</v>
      </c>
      <c r="GJ501" s="160">
        <f>AVERAGE(FW$6:FW501)</f>
        <v>0.842741935483871</v>
      </c>
      <c r="GK501" s="166">
        <f>AVERAGE(FX$6:FX501)</f>
        <v>30.338709677419356</v>
      </c>
      <c r="GL501" s="166">
        <f>AVERAGE(FY$6:FY501)</f>
        <v>185.875</v>
      </c>
      <c r="HM501" s="98">
        <v>496</v>
      </c>
      <c r="HN501" s="179">
        <v>16.894549970701529</v>
      </c>
      <c r="HO501" s="188">
        <v>0.1</v>
      </c>
      <c r="HP501" s="177">
        <v>3</v>
      </c>
      <c r="HQ501" s="191">
        <v>188</v>
      </c>
      <c r="HR501" s="177">
        <v>18</v>
      </c>
      <c r="HS501" s="177">
        <v>18</v>
      </c>
      <c r="HT501" s="177">
        <v>0</v>
      </c>
      <c r="HU501" s="191">
        <v>2700</v>
      </c>
      <c r="HV501" s="191">
        <v>0</v>
      </c>
      <c r="HW501" s="191">
        <v>900</v>
      </c>
      <c r="HX501" s="191">
        <v>270</v>
      </c>
      <c r="HY501" s="191">
        <v>1983</v>
      </c>
      <c r="HZ501" s="177">
        <v>2</v>
      </c>
      <c r="IA501" s="191">
        <v>60</v>
      </c>
      <c r="IB501" s="191">
        <v>777</v>
      </c>
      <c r="IC501" s="177" t="s">
        <v>117</v>
      </c>
      <c r="IE501" s="164">
        <f>AVERAGE(HR$6:HR501)</f>
        <v>19.826612903225808</v>
      </c>
      <c r="IF501" s="164">
        <f>AVERAGE(HS$6:HS501)</f>
        <v>19.173387096774192</v>
      </c>
      <c r="IG501" s="164">
        <f>AVERAGE(HT$6:HT501)</f>
        <v>1.0241935483870968</v>
      </c>
      <c r="IH501" s="167">
        <f>AVERAGE(HU$6:HU501)</f>
        <v>2876.0080645161293</v>
      </c>
      <c r="II501" s="167">
        <f>AVERAGE(HV$6:HV501)</f>
        <v>153.62903225806451</v>
      </c>
      <c r="IJ501" s="167">
        <f>AVERAGE(HW$6:HW501)</f>
        <v>907.45967741935488</v>
      </c>
      <c r="IK501" s="167">
        <f>AVERAGE(HX$6:HX501)</f>
        <v>272.23790322580646</v>
      </c>
      <c r="IL501" s="167">
        <f>AVERAGE(HY$6:HY501)</f>
        <v>2308.703629032258</v>
      </c>
      <c r="IM501" s="164">
        <f>AVERAGE(HZ$6:HZ501)</f>
        <v>2.403225806451613</v>
      </c>
      <c r="IN501" s="167">
        <f>AVERAGE(IA$6:IA501)</f>
        <v>72.096774193548384</v>
      </c>
      <c r="IO501" s="167">
        <f>AVERAGE(IB$6:IB501)</f>
        <v>639.40120967741939</v>
      </c>
    </row>
    <row r="502" spans="2:249" x14ac:dyDescent="0.2">
      <c r="B502" s="103">
        <v>497</v>
      </c>
      <c r="C502" s="165">
        <v>13.440335684061168</v>
      </c>
      <c r="D502" s="163">
        <v>0.15</v>
      </c>
      <c r="E502" s="161">
        <v>1</v>
      </c>
      <c r="F502" s="168">
        <v>495</v>
      </c>
      <c r="G502" s="161">
        <v>12</v>
      </c>
      <c r="H502" s="161">
        <v>12</v>
      </c>
      <c r="I502" s="161">
        <v>0</v>
      </c>
      <c r="J502" s="168">
        <v>1440</v>
      </c>
      <c r="K502" s="168">
        <v>0</v>
      </c>
      <c r="L502" s="168">
        <v>600</v>
      </c>
      <c r="M502" s="168">
        <v>180</v>
      </c>
      <c r="N502" s="168">
        <v>1900</v>
      </c>
      <c r="O502" s="161">
        <v>2</v>
      </c>
      <c r="P502" s="168">
        <v>24</v>
      </c>
      <c r="Q502" s="168">
        <v>-436</v>
      </c>
      <c r="R502" s="161" t="s">
        <v>117</v>
      </c>
      <c r="T502" s="169">
        <f>AVERAGE(G$6:G502)</f>
        <v>23.446680080482896</v>
      </c>
      <c r="U502" s="169">
        <f>AVERAGE(H$6:H502)</f>
        <v>20.762575452716298</v>
      </c>
      <c r="V502" s="169">
        <f>AVERAGE(I$6:I502)</f>
        <v>1.3742454728370221</v>
      </c>
      <c r="W502" s="170">
        <f>AVERAGE(J$6:J502)</f>
        <v>2491.5090543259557</v>
      </c>
      <c r="X502" s="170">
        <f>AVERAGE(K$6:K502)</f>
        <v>164.90945674044266</v>
      </c>
      <c r="Y502" s="170">
        <f>AVERAGE(L$6:L502)</f>
        <v>969.41649899396373</v>
      </c>
      <c r="Z502" s="170">
        <f>AVERAGE(M$6:M502)</f>
        <v>290.82494969818913</v>
      </c>
      <c r="AA502" s="170">
        <f>AVERAGE(N$6:N502)</f>
        <v>2406.3802816901407</v>
      </c>
      <c r="AB502" s="169">
        <f>AVERAGE(O$6:O502)</f>
        <v>2.9738430583501008</v>
      </c>
      <c r="AC502" s="170">
        <f>AVERAGE(P$6:P502)</f>
        <v>35.686116700201204</v>
      </c>
      <c r="AD502" s="170">
        <f>AVERAGE(Q$6:Q502)</f>
        <v>120.81488933601609</v>
      </c>
      <c r="AY502" s="5"/>
      <c r="AZ502" s="26">
        <v>497</v>
      </c>
      <c r="BA502" s="165">
        <v>14.604926158723885</v>
      </c>
      <c r="BB502" s="176">
        <v>0.25</v>
      </c>
      <c r="BC502" s="161">
        <v>3</v>
      </c>
      <c r="BD502" s="182">
        <v>241</v>
      </c>
      <c r="BE502" s="161">
        <v>14</v>
      </c>
      <c r="BF502" s="161">
        <v>14</v>
      </c>
      <c r="BG502" s="161">
        <v>0</v>
      </c>
      <c r="BH502" s="168">
        <v>2100</v>
      </c>
      <c r="BI502" s="168">
        <v>0</v>
      </c>
      <c r="BJ502" s="168">
        <v>700</v>
      </c>
      <c r="BK502" s="168">
        <v>210</v>
      </c>
      <c r="BL502" s="168">
        <v>1776</v>
      </c>
      <c r="BM502" s="161">
        <v>4</v>
      </c>
      <c r="BN502" s="168">
        <v>60</v>
      </c>
      <c r="BO502" s="168">
        <v>384</v>
      </c>
      <c r="BP502" s="161" t="s">
        <v>117</v>
      </c>
      <c r="BR502" s="164">
        <f>AVERAGE(BE$6:BE502)</f>
        <v>19.774647887323944</v>
      </c>
      <c r="BS502" s="164">
        <f>AVERAGE(BF$6:BF502)</f>
        <v>18.963782696177063</v>
      </c>
      <c r="BT502" s="164">
        <f>AVERAGE(BG$6:BG502)</f>
        <v>0.72032193158953728</v>
      </c>
      <c r="BU502" s="167">
        <f>AVERAGE(BH$6:BH502)</f>
        <v>2844.5674044265593</v>
      </c>
      <c r="BV502" s="167">
        <f>AVERAGE(BI$6:BI502)</f>
        <v>108.04828973843058</v>
      </c>
      <c r="BW502" s="167">
        <f>AVERAGE(BJ$6:BJ502)</f>
        <v>912.17303822937629</v>
      </c>
      <c r="BX502" s="167">
        <f>AVERAGE(BK$6:BK502)</f>
        <v>273.6519114688129</v>
      </c>
      <c r="BY502" s="167">
        <f>AVERAGE(BL$6:BL502)</f>
        <v>2262.7042253521126</v>
      </c>
      <c r="BZ502" s="164">
        <f>AVERAGE(BM$6:BM502)</f>
        <v>2.2997987927565391</v>
      </c>
      <c r="CA502" s="167">
        <f>AVERAGE(BN$6:BN502)</f>
        <v>34.496981891348085</v>
      </c>
      <c r="CB502" s="167">
        <f>AVERAGE(BO$6:BO502)</f>
        <v>616.36016096579476</v>
      </c>
      <c r="DF502" s="103">
        <v>497</v>
      </c>
      <c r="DG502" s="192">
        <v>7.847736357985398</v>
      </c>
      <c r="DH502" s="193">
        <v>0.15</v>
      </c>
      <c r="DI502" s="105">
        <v>8</v>
      </c>
      <c r="DJ502" s="194">
        <v>326</v>
      </c>
      <c r="DK502" s="105">
        <v>15</v>
      </c>
      <c r="DL502" s="105">
        <v>15</v>
      </c>
      <c r="DM502" s="105">
        <v>0</v>
      </c>
      <c r="DN502" s="194">
        <v>2700</v>
      </c>
      <c r="DO502" s="194">
        <v>0</v>
      </c>
      <c r="DP502" s="194">
        <v>750</v>
      </c>
      <c r="DQ502" s="194">
        <v>225</v>
      </c>
      <c r="DR502" s="194">
        <v>1926</v>
      </c>
      <c r="DS502" s="105">
        <v>1</v>
      </c>
      <c r="DT502" s="194">
        <v>18</v>
      </c>
      <c r="DU502" s="194">
        <v>792</v>
      </c>
      <c r="DV502" s="105" t="s">
        <v>117</v>
      </c>
      <c r="DX502" s="164">
        <f>AVERAGE(DK$6:DK502)</f>
        <v>10.416498993963783</v>
      </c>
      <c r="DY502" s="164">
        <f>AVERAGE(DL$6:DL502)</f>
        <v>10.416498993963783</v>
      </c>
      <c r="DZ502" s="164">
        <f>AVERAGE(DM$6:DM502)</f>
        <v>0</v>
      </c>
      <c r="EA502" s="167">
        <f>AVERAGE(DN$6:DN502)</f>
        <v>1874.9698189134808</v>
      </c>
      <c r="EB502" s="167">
        <f>AVERAGE(DO$6:DO502)</f>
        <v>0</v>
      </c>
      <c r="EC502" s="167">
        <f>AVERAGE(DP$6:DP502)</f>
        <v>520.82494969818913</v>
      </c>
      <c r="ED502" s="167">
        <f>AVERAGE(DQ$6:DQ502)</f>
        <v>156.24748490945674</v>
      </c>
      <c r="EE502" s="167">
        <f>AVERAGE(DR$6:DR502)</f>
        <v>1655.9275653923542</v>
      </c>
      <c r="EF502" s="164">
        <f>AVERAGE(DS$6:DS502)</f>
        <v>0.86720321931589539</v>
      </c>
      <c r="EG502" s="167">
        <f>AVERAGE(DT$6:DT502)</f>
        <v>15.609657947686117</v>
      </c>
      <c r="EH502" s="167">
        <f>AVERAGE(DU$6:DU502)</f>
        <v>234.65191146881287</v>
      </c>
      <c r="FJ502" s="103">
        <v>497</v>
      </c>
      <c r="FK502" s="165">
        <v>6.2729475215965644</v>
      </c>
      <c r="FL502" s="163">
        <v>0.05</v>
      </c>
      <c r="FM502" s="161">
        <v>6</v>
      </c>
      <c r="FN502" s="168">
        <v>532</v>
      </c>
      <c r="FO502" s="161">
        <v>12</v>
      </c>
      <c r="FP502" s="161">
        <v>12</v>
      </c>
      <c r="FQ502" s="161">
        <v>0</v>
      </c>
      <c r="FR502" s="168">
        <v>2160</v>
      </c>
      <c r="FS502" s="168">
        <v>0</v>
      </c>
      <c r="FT502" s="168">
        <v>600</v>
      </c>
      <c r="FU502" s="168">
        <v>180</v>
      </c>
      <c r="FV502" s="168">
        <v>1937</v>
      </c>
      <c r="FW502" s="161">
        <v>0</v>
      </c>
      <c r="FX502" s="168">
        <v>0</v>
      </c>
      <c r="FY502" s="168">
        <v>223</v>
      </c>
      <c r="FZ502" s="161" t="s">
        <v>117</v>
      </c>
      <c r="GB502" s="160">
        <f>AVERAGE(FO$6:FO502)</f>
        <v>9.9114688128772634</v>
      </c>
      <c r="GC502" s="160">
        <f>AVERAGE(FP$6:FP502)</f>
        <v>9.9114688128772634</v>
      </c>
      <c r="GD502" s="160">
        <f>AVERAGE(FQ$6:FQ502)</f>
        <v>0</v>
      </c>
      <c r="GE502" s="166">
        <f>AVERAGE(FR$6:FR502)</f>
        <v>1784.0643863179075</v>
      </c>
      <c r="GF502" s="166">
        <f>AVERAGE(FS$6:FS502)</f>
        <v>0</v>
      </c>
      <c r="GG502" s="166">
        <f>AVERAGE(FT$6:FT502)</f>
        <v>495.57344064386319</v>
      </c>
      <c r="GH502" s="166">
        <f>AVERAGE(FU$6:FU502)</f>
        <v>148.67203219315894</v>
      </c>
      <c r="GI502" s="166">
        <f>AVERAGE(FV$6:FV502)</f>
        <v>1628.3923541247484</v>
      </c>
      <c r="GJ502" s="160">
        <f>AVERAGE(FW$6:FW502)</f>
        <v>0.84104627766599593</v>
      </c>
      <c r="GK502" s="166">
        <f>AVERAGE(FX$6:FX502)</f>
        <v>30.277665995975855</v>
      </c>
      <c r="GL502" s="166">
        <f>AVERAGE(FY$6:FY502)</f>
        <v>185.94969818913481</v>
      </c>
      <c r="HM502" s="98">
        <v>497</v>
      </c>
      <c r="HN502" s="179">
        <v>15.623320879474276</v>
      </c>
      <c r="HO502" s="188">
        <v>0.1</v>
      </c>
      <c r="HP502" s="177">
        <v>5</v>
      </c>
      <c r="HQ502" s="191">
        <v>543</v>
      </c>
      <c r="HR502" s="177">
        <v>19</v>
      </c>
      <c r="HS502" s="177">
        <v>19</v>
      </c>
      <c r="HT502" s="177">
        <v>0</v>
      </c>
      <c r="HU502" s="191">
        <v>2850</v>
      </c>
      <c r="HV502" s="191">
        <v>0</v>
      </c>
      <c r="HW502" s="191">
        <v>950</v>
      </c>
      <c r="HX502" s="191">
        <v>285</v>
      </c>
      <c r="HY502" s="191">
        <v>2403</v>
      </c>
      <c r="HZ502" s="177">
        <v>2</v>
      </c>
      <c r="IA502" s="191">
        <v>60</v>
      </c>
      <c r="IB502" s="191">
        <v>507</v>
      </c>
      <c r="IC502" s="177" t="s">
        <v>117</v>
      </c>
      <c r="IE502" s="164">
        <f>AVERAGE(HR$6:HR502)</f>
        <v>19.824949698189133</v>
      </c>
      <c r="IF502" s="164">
        <f>AVERAGE(HS$6:HS502)</f>
        <v>19.173038229376257</v>
      </c>
      <c r="IG502" s="164">
        <f>AVERAGE(HT$6:HT502)</f>
        <v>1.0221327967806841</v>
      </c>
      <c r="IH502" s="167">
        <f>AVERAGE(HU$6:HU502)</f>
        <v>2875.9557344064388</v>
      </c>
      <c r="II502" s="167">
        <f>AVERAGE(HV$6:HV502)</f>
        <v>153.31991951710262</v>
      </c>
      <c r="IJ502" s="167">
        <f>AVERAGE(HW$6:HW502)</f>
        <v>907.54527162977865</v>
      </c>
      <c r="IK502" s="167">
        <f>AVERAGE(HX$6:HX502)</f>
        <v>272.2635814889336</v>
      </c>
      <c r="IL502" s="167">
        <f>AVERAGE(HY$6:HY502)</f>
        <v>2308.8933601609656</v>
      </c>
      <c r="IM502" s="164">
        <f>AVERAGE(HZ$6:HZ502)</f>
        <v>2.4024144869215291</v>
      </c>
      <c r="IN502" s="167">
        <f>AVERAGE(IA$6:IA502)</f>
        <v>72.072434607645874</v>
      </c>
      <c r="IO502" s="167">
        <f>AVERAGE(IB$6:IB502)</f>
        <v>639.13480885311867</v>
      </c>
    </row>
    <row r="503" spans="2:249" x14ac:dyDescent="0.2">
      <c r="B503" s="103">
        <v>498</v>
      </c>
      <c r="C503" s="165">
        <v>23.281489919833714</v>
      </c>
      <c r="D503" s="163">
        <v>0.1</v>
      </c>
      <c r="E503" s="161">
        <v>4</v>
      </c>
      <c r="F503" s="168">
        <v>233</v>
      </c>
      <c r="G503" s="161">
        <v>25</v>
      </c>
      <c r="H503" s="161">
        <v>22</v>
      </c>
      <c r="I503" s="161">
        <v>2</v>
      </c>
      <c r="J503" s="168">
        <v>2640</v>
      </c>
      <c r="K503" s="168">
        <v>240</v>
      </c>
      <c r="L503" s="168">
        <v>1000</v>
      </c>
      <c r="M503" s="168">
        <v>300</v>
      </c>
      <c r="N503" s="168">
        <v>2398</v>
      </c>
      <c r="O503" s="161">
        <v>2</v>
      </c>
      <c r="P503" s="168">
        <v>24</v>
      </c>
      <c r="Q503" s="168">
        <v>266</v>
      </c>
      <c r="R503" s="161" t="s">
        <v>116</v>
      </c>
      <c r="T503" s="169">
        <f>AVERAGE(G$6:G503)</f>
        <v>23.449799196787147</v>
      </c>
      <c r="U503" s="169">
        <f>AVERAGE(H$6:H503)</f>
        <v>20.765060240963855</v>
      </c>
      <c r="V503" s="169">
        <f>AVERAGE(I$6:I503)</f>
        <v>1.3755020080321285</v>
      </c>
      <c r="W503" s="170">
        <f>AVERAGE(J$6:J503)</f>
        <v>2491.8072289156626</v>
      </c>
      <c r="X503" s="170">
        <f>AVERAGE(K$6:K503)</f>
        <v>165.06024096385542</v>
      </c>
      <c r="Y503" s="170">
        <f>AVERAGE(L$6:L503)</f>
        <v>969.47791164658634</v>
      </c>
      <c r="Z503" s="170">
        <f>AVERAGE(M$6:M503)</f>
        <v>290.84337349397589</v>
      </c>
      <c r="AA503" s="170">
        <f>AVERAGE(N$6:N503)</f>
        <v>2406.363453815261</v>
      </c>
      <c r="AB503" s="169">
        <f>AVERAGE(O$6:O503)</f>
        <v>2.9718875502008033</v>
      </c>
      <c r="AC503" s="170">
        <f>AVERAGE(P$6:P503)</f>
        <v>35.662650602409641</v>
      </c>
      <c r="AD503" s="170">
        <f>AVERAGE(Q$6:Q503)</f>
        <v>121.10642570281125</v>
      </c>
      <c r="AY503" s="5"/>
      <c r="AZ503" s="26">
        <v>498</v>
      </c>
      <c r="BA503" s="165">
        <v>14.886128510229614</v>
      </c>
      <c r="BB503" s="176">
        <v>0.05</v>
      </c>
      <c r="BC503" s="161">
        <v>3</v>
      </c>
      <c r="BD503" s="182">
        <v>199</v>
      </c>
      <c r="BE503" s="161">
        <v>17</v>
      </c>
      <c r="BF503" s="161">
        <v>17</v>
      </c>
      <c r="BG503" s="161">
        <v>0</v>
      </c>
      <c r="BH503" s="168">
        <v>2550</v>
      </c>
      <c r="BI503" s="168">
        <v>0</v>
      </c>
      <c r="BJ503" s="168">
        <v>850</v>
      </c>
      <c r="BK503" s="168">
        <v>255</v>
      </c>
      <c r="BL503" s="168">
        <v>1929</v>
      </c>
      <c r="BM503" s="161">
        <v>1</v>
      </c>
      <c r="BN503" s="168">
        <v>15</v>
      </c>
      <c r="BO503" s="168">
        <v>636</v>
      </c>
      <c r="BP503" s="161" t="s">
        <v>117</v>
      </c>
      <c r="BR503" s="164">
        <f>AVERAGE(BE$6:BE503)</f>
        <v>19.769076305220885</v>
      </c>
      <c r="BS503" s="164">
        <f>AVERAGE(BF$6:BF503)</f>
        <v>18.959839357429718</v>
      </c>
      <c r="BT503" s="164">
        <f>AVERAGE(BG$6:BG503)</f>
        <v>0.71887550200803207</v>
      </c>
      <c r="BU503" s="167">
        <f>AVERAGE(BH$6:BH503)</f>
        <v>2843.9759036144578</v>
      </c>
      <c r="BV503" s="167">
        <f>AVERAGE(BI$6:BI503)</f>
        <v>107.83132530120481</v>
      </c>
      <c r="BW503" s="167">
        <f>AVERAGE(BJ$6:BJ503)</f>
        <v>912.04819277108436</v>
      </c>
      <c r="BX503" s="167">
        <f>AVERAGE(BK$6:BK503)</f>
        <v>273.6144578313253</v>
      </c>
      <c r="BY503" s="167">
        <f>AVERAGE(BL$6:BL503)</f>
        <v>2262.0341365461845</v>
      </c>
      <c r="BZ503" s="164">
        <f>AVERAGE(BM$6:BM503)</f>
        <v>2.2971887550200805</v>
      </c>
      <c r="CA503" s="167">
        <f>AVERAGE(BN$6:BN503)</f>
        <v>34.457831325301207</v>
      </c>
      <c r="CB503" s="167">
        <f>AVERAGE(BO$6:BO503)</f>
        <v>616.39959839357425</v>
      </c>
      <c r="DF503" s="103">
        <v>498</v>
      </c>
      <c r="DG503" s="192">
        <v>6.3379623979436932</v>
      </c>
      <c r="DH503" s="193">
        <v>0.05</v>
      </c>
      <c r="DI503" s="105">
        <v>3</v>
      </c>
      <c r="DJ503" s="194">
        <v>574</v>
      </c>
      <c r="DK503" s="105">
        <v>9</v>
      </c>
      <c r="DL503" s="105">
        <v>9</v>
      </c>
      <c r="DM503" s="105">
        <v>0</v>
      </c>
      <c r="DN503" s="194">
        <v>1620</v>
      </c>
      <c r="DO503" s="194">
        <v>0</v>
      </c>
      <c r="DP503" s="194">
        <v>450</v>
      </c>
      <c r="DQ503" s="194">
        <v>135</v>
      </c>
      <c r="DR503" s="194">
        <v>1784</v>
      </c>
      <c r="DS503" s="105">
        <v>0</v>
      </c>
      <c r="DT503" s="194">
        <v>0</v>
      </c>
      <c r="DU503" s="194">
        <v>-164</v>
      </c>
      <c r="DV503" s="105" t="s">
        <v>117</v>
      </c>
      <c r="DX503" s="164">
        <f>AVERAGE(DK$6:DK503)</f>
        <v>10.413654618473895</v>
      </c>
      <c r="DY503" s="164">
        <f>AVERAGE(DL$6:DL503)</f>
        <v>10.413654618473895</v>
      </c>
      <c r="DZ503" s="164">
        <f>AVERAGE(DM$6:DM503)</f>
        <v>0</v>
      </c>
      <c r="EA503" s="167">
        <f>AVERAGE(DN$6:DN503)</f>
        <v>1874.4578313253012</v>
      </c>
      <c r="EB503" s="167">
        <f>AVERAGE(DO$6:DO503)</f>
        <v>0</v>
      </c>
      <c r="EC503" s="167">
        <f>AVERAGE(DP$6:DP503)</f>
        <v>520.68273092369475</v>
      </c>
      <c r="ED503" s="167">
        <f>AVERAGE(DQ$6:DQ503)</f>
        <v>156.20481927710844</v>
      </c>
      <c r="EE503" s="167">
        <f>AVERAGE(DR$6:DR503)</f>
        <v>1656.1847389558234</v>
      </c>
      <c r="EF503" s="164">
        <f>AVERAGE(DS$6:DS503)</f>
        <v>0.86546184738955823</v>
      </c>
      <c r="EG503" s="167">
        <f>AVERAGE(DT$6:DT503)</f>
        <v>15.578313253012048</v>
      </c>
      <c r="EH503" s="167">
        <f>AVERAGE(DU$6:DU503)</f>
        <v>233.85140562248995</v>
      </c>
      <c r="FJ503" s="103">
        <v>498</v>
      </c>
      <c r="FK503" s="165">
        <v>7.2870171373034909</v>
      </c>
      <c r="FL503" s="163">
        <v>0.05</v>
      </c>
      <c r="FM503" s="161">
        <v>2</v>
      </c>
      <c r="FN503" s="168">
        <v>488</v>
      </c>
      <c r="FO503" s="161">
        <v>9</v>
      </c>
      <c r="FP503" s="161">
        <v>9</v>
      </c>
      <c r="FQ503" s="161">
        <v>0</v>
      </c>
      <c r="FR503" s="168">
        <v>1620</v>
      </c>
      <c r="FS503" s="168">
        <v>0</v>
      </c>
      <c r="FT503" s="168">
        <v>450</v>
      </c>
      <c r="FU503" s="168">
        <v>135</v>
      </c>
      <c r="FV503" s="168">
        <v>1698</v>
      </c>
      <c r="FW503" s="161">
        <v>0</v>
      </c>
      <c r="FX503" s="168">
        <v>0</v>
      </c>
      <c r="FY503" s="168">
        <v>-78</v>
      </c>
      <c r="FZ503" s="161" t="s">
        <v>117</v>
      </c>
      <c r="GB503" s="160">
        <f>AVERAGE(FO$6:FO503)</f>
        <v>9.9096385542168672</v>
      </c>
      <c r="GC503" s="160">
        <f>AVERAGE(FP$6:FP503)</f>
        <v>9.9096385542168672</v>
      </c>
      <c r="GD503" s="160">
        <f>AVERAGE(FQ$6:FQ503)</f>
        <v>0</v>
      </c>
      <c r="GE503" s="166">
        <f>AVERAGE(FR$6:FR503)</f>
        <v>1783.7349397590363</v>
      </c>
      <c r="GF503" s="166">
        <f>AVERAGE(FS$6:FS503)</f>
        <v>0</v>
      </c>
      <c r="GG503" s="166">
        <f>AVERAGE(FT$6:FT503)</f>
        <v>495.48192771084337</v>
      </c>
      <c r="GH503" s="166">
        <f>AVERAGE(FU$6:FU503)</f>
        <v>148.64457831325302</v>
      </c>
      <c r="GI503" s="166">
        <f>AVERAGE(FV$6:FV503)</f>
        <v>1628.5321285140562</v>
      </c>
      <c r="GJ503" s="160">
        <f>AVERAGE(FW$6:FW503)</f>
        <v>0.8393574297188755</v>
      </c>
      <c r="GK503" s="166">
        <f>AVERAGE(FX$6:FX503)</f>
        <v>30.216867469879517</v>
      </c>
      <c r="GL503" s="166">
        <f>AVERAGE(FY$6:FY503)</f>
        <v>185.41967871485943</v>
      </c>
      <c r="HM503" s="98">
        <v>498</v>
      </c>
      <c r="HN503" s="179">
        <v>22.835608918517067</v>
      </c>
      <c r="HO503" s="188">
        <v>0.05</v>
      </c>
      <c r="HP503" s="177">
        <v>4</v>
      </c>
      <c r="HQ503" s="191">
        <v>209</v>
      </c>
      <c r="HR503" s="177">
        <v>26</v>
      </c>
      <c r="HS503" s="177">
        <v>23</v>
      </c>
      <c r="HT503" s="177">
        <v>3</v>
      </c>
      <c r="HU503" s="191">
        <v>3450</v>
      </c>
      <c r="HV503" s="191">
        <v>450</v>
      </c>
      <c r="HW503" s="191">
        <v>1000</v>
      </c>
      <c r="HX503" s="191">
        <v>300</v>
      </c>
      <c r="HY503" s="191">
        <v>2584</v>
      </c>
      <c r="HZ503" s="177">
        <v>1</v>
      </c>
      <c r="IA503" s="191">
        <v>30</v>
      </c>
      <c r="IB503" s="191">
        <v>896</v>
      </c>
      <c r="IC503" s="177" t="s">
        <v>116</v>
      </c>
      <c r="IE503" s="164">
        <f>AVERAGE(HR$6:HR503)</f>
        <v>19.837349397590362</v>
      </c>
      <c r="IF503" s="164">
        <f>AVERAGE(HS$6:HS503)</f>
        <v>19.180722891566266</v>
      </c>
      <c r="IG503" s="164">
        <f>AVERAGE(HT$6:HT503)</f>
        <v>1.0261044176706828</v>
      </c>
      <c r="IH503" s="167">
        <f>AVERAGE(HU$6:HU503)</f>
        <v>2877.1084337349398</v>
      </c>
      <c r="II503" s="167">
        <f>AVERAGE(HV$6:HV503)</f>
        <v>153.9156626506024</v>
      </c>
      <c r="IJ503" s="167">
        <f>AVERAGE(HW$6:HW503)</f>
        <v>907.73092369477911</v>
      </c>
      <c r="IK503" s="167">
        <f>AVERAGE(HX$6:HX503)</f>
        <v>272.31927710843371</v>
      </c>
      <c r="IL503" s="167">
        <f>AVERAGE(HY$6:HY503)</f>
        <v>2309.4457831325303</v>
      </c>
      <c r="IM503" s="164">
        <f>AVERAGE(HZ$6:HZ503)</f>
        <v>2.3995983935742973</v>
      </c>
      <c r="IN503" s="167">
        <f>AVERAGE(IA$6:IA503)</f>
        <v>71.98795180722891</v>
      </c>
      <c r="IO503" s="167">
        <f>AVERAGE(IB$6:IB503)</f>
        <v>639.65060240963851</v>
      </c>
    </row>
    <row r="504" spans="2:249" x14ac:dyDescent="0.2">
      <c r="B504" s="103">
        <v>499</v>
      </c>
      <c r="C504" s="165">
        <v>25.365493132446904</v>
      </c>
      <c r="D504" s="163">
        <v>0.05</v>
      </c>
      <c r="E504" s="161">
        <v>3</v>
      </c>
      <c r="F504" s="168">
        <v>572</v>
      </c>
      <c r="G504" s="161">
        <v>27</v>
      </c>
      <c r="H504" s="161">
        <v>22</v>
      </c>
      <c r="I504" s="161">
        <v>2</v>
      </c>
      <c r="J504" s="168">
        <v>2640</v>
      </c>
      <c r="K504" s="168">
        <v>240</v>
      </c>
      <c r="L504" s="168">
        <v>1000</v>
      </c>
      <c r="M504" s="168">
        <v>300</v>
      </c>
      <c r="N504" s="168">
        <v>2737</v>
      </c>
      <c r="O504" s="161">
        <v>1</v>
      </c>
      <c r="P504" s="168">
        <v>12</v>
      </c>
      <c r="Q504" s="168">
        <v>-85</v>
      </c>
      <c r="R504" s="161" t="s">
        <v>116</v>
      </c>
      <c r="T504" s="169">
        <f>AVERAGE(G$6:G504)</f>
        <v>23.45691382765531</v>
      </c>
      <c r="U504" s="169">
        <f>AVERAGE(H$6:H504)</f>
        <v>20.76753507014028</v>
      </c>
      <c r="V504" s="169">
        <f>AVERAGE(I$6:I504)</f>
        <v>1.376753507014028</v>
      </c>
      <c r="W504" s="170">
        <f>AVERAGE(J$6:J504)</f>
        <v>2492.1042084168334</v>
      </c>
      <c r="X504" s="170">
        <f>AVERAGE(K$6:K504)</f>
        <v>165.21042084168337</v>
      </c>
      <c r="Y504" s="170">
        <f>AVERAGE(L$6:L504)</f>
        <v>969.5390781563126</v>
      </c>
      <c r="Z504" s="170">
        <f>AVERAGE(M$6:M504)</f>
        <v>290.86172344689379</v>
      </c>
      <c r="AA504" s="170">
        <f>AVERAGE(N$6:N504)</f>
        <v>2407.0260521042082</v>
      </c>
      <c r="AB504" s="169">
        <f>AVERAGE(O$6:O504)</f>
        <v>2.9679358717434869</v>
      </c>
      <c r="AC504" s="170">
        <f>AVERAGE(P$6:P504)</f>
        <v>35.615230460921843</v>
      </c>
      <c r="AD504" s="170">
        <f>AVERAGE(Q$6:Q504)</f>
        <v>120.69338677354709</v>
      </c>
      <c r="AY504" s="5"/>
      <c r="AZ504" s="26">
        <v>499</v>
      </c>
      <c r="BA504" s="165">
        <v>13.455074965803874</v>
      </c>
      <c r="BB504" s="176">
        <v>0.25</v>
      </c>
      <c r="BC504" s="161">
        <v>9</v>
      </c>
      <c r="BD504" s="182">
        <v>490</v>
      </c>
      <c r="BE504" s="161">
        <v>19</v>
      </c>
      <c r="BF504" s="161">
        <v>19</v>
      </c>
      <c r="BG504" s="161">
        <v>0</v>
      </c>
      <c r="BH504" s="168">
        <v>2850</v>
      </c>
      <c r="BI504" s="168">
        <v>0</v>
      </c>
      <c r="BJ504" s="168">
        <v>950</v>
      </c>
      <c r="BK504" s="168">
        <v>285</v>
      </c>
      <c r="BL504" s="168">
        <v>2350</v>
      </c>
      <c r="BM504" s="161">
        <v>3</v>
      </c>
      <c r="BN504" s="168">
        <v>45</v>
      </c>
      <c r="BO504" s="168">
        <v>545</v>
      </c>
      <c r="BP504" s="161" t="s">
        <v>117</v>
      </c>
      <c r="BR504" s="164">
        <f>AVERAGE(BE$6:BE504)</f>
        <v>19.76753507014028</v>
      </c>
      <c r="BS504" s="164">
        <f>AVERAGE(BF$6:BF504)</f>
        <v>18.959919839679358</v>
      </c>
      <c r="BT504" s="164">
        <f>AVERAGE(BG$6:BG504)</f>
        <v>0.71743486973947901</v>
      </c>
      <c r="BU504" s="167">
        <f>AVERAGE(BH$6:BH504)</f>
        <v>2843.987975951904</v>
      </c>
      <c r="BV504" s="167">
        <f>AVERAGE(BI$6:BI504)</f>
        <v>107.61523046092185</v>
      </c>
      <c r="BW504" s="167">
        <f>AVERAGE(BJ$6:BJ504)</f>
        <v>912.12424849699403</v>
      </c>
      <c r="BX504" s="167">
        <f>AVERAGE(BK$6:BK504)</f>
        <v>273.63727454909821</v>
      </c>
      <c r="BY504" s="167">
        <f>AVERAGE(BL$6:BL504)</f>
        <v>2262.2104208416836</v>
      </c>
      <c r="BZ504" s="164">
        <f>AVERAGE(BM$6:BM504)</f>
        <v>2.2985971943887775</v>
      </c>
      <c r="CA504" s="167">
        <f>AVERAGE(BN$6:BN504)</f>
        <v>34.478957915831664</v>
      </c>
      <c r="CB504" s="167">
        <f>AVERAGE(BO$6:BO504)</f>
        <v>616.25651302605206</v>
      </c>
      <c r="DF504" s="103">
        <v>499</v>
      </c>
      <c r="DG504" s="192">
        <v>6.5587247976917364</v>
      </c>
      <c r="DH504" s="193">
        <v>0.2</v>
      </c>
      <c r="DI504" s="105">
        <v>1</v>
      </c>
      <c r="DJ504" s="194">
        <v>199</v>
      </c>
      <c r="DK504" s="105">
        <v>7</v>
      </c>
      <c r="DL504" s="105">
        <v>7</v>
      </c>
      <c r="DM504" s="105">
        <v>0</v>
      </c>
      <c r="DN504" s="194">
        <v>1260</v>
      </c>
      <c r="DO504" s="194">
        <v>0</v>
      </c>
      <c r="DP504" s="194">
        <v>350</v>
      </c>
      <c r="DQ504" s="194">
        <v>105</v>
      </c>
      <c r="DR504" s="194">
        <v>1279</v>
      </c>
      <c r="DS504" s="105">
        <v>1</v>
      </c>
      <c r="DT504" s="194">
        <v>18</v>
      </c>
      <c r="DU504" s="194">
        <v>-1</v>
      </c>
      <c r="DV504" s="105" t="s">
        <v>117</v>
      </c>
      <c r="DX504" s="164">
        <f>AVERAGE(DK$6:DK504)</f>
        <v>10.406813627254509</v>
      </c>
      <c r="DY504" s="164">
        <f>AVERAGE(DL$6:DL504)</f>
        <v>10.406813627254509</v>
      </c>
      <c r="DZ504" s="164">
        <f>AVERAGE(DM$6:DM504)</f>
        <v>0</v>
      </c>
      <c r="EA504" s="167">
        <f>AVERAGE(DN$6:DN504)</f>
        <v>1873.2264529058116</v>
      </c>
      <c r="EB504" s="167">
        <f>AVERAGE(DO$6:DO504)</f>
        <v>0</v>
      </c>
      <c r="EC504" s="167">
        <f>AVERAGE(DP$6:DP504)</f>
        <v>520.34068136272549</v>
      </c>
      <c r="ED504" s="167">
        <f>AVERAGE(DQ$6:DQ504)</f>
        <v>156.10220440881764</v>
      </c>
      <c r="EE504" s="167">
        <f>AVERAGE(DR$6:DR504)</f>
        <v>1655.4288577154309</v>
      </c>
      <c r="EF504" s="164">
        <f>AVERAGE(DS$6:DS504)</f>
        <v>0.86573146292585168</v>
      </c>
      <c r="EG504" s="167">
        <f>AVERAGE(DT$6:DT504)</f>
        <v>15.58316633266533</v>
      </c>
      <c r="EH504" s="167">
        <f>AVERAGE(DU$6:DU504)</f>
        <v>233.38076152304609</v>
      </c>
      <c r="FJ504" s="103">
        <v>499</v>
      </c>
      <c r="FK504" s="165">
        <v>9.2399454075671592</v>
      </c>
      <c r="FL504" s="163">
        <v>0.05</v>
      </c>
      <c r="FM504" s="161">
        <v>8</v>
      </c>
      <c r="FN504" s="168">
        <v>567</v>
      </c>
      <c r="FO504" s="161">
        <v>17</v>
      </c>
      <c r="FP504" s="161">
        <v>17</v>
      </c>
      <c r="FQ504" s="161">
        <v>0</v>
      </c>
      <c r="FR504" s="168">
        <v>3060</v>
      </c>
      <c r="FS504" s="168">
        <v>0</v>
      </c>
      <c r="FT504" s="168">
        <v>850</v>
      </c>
      <c r="FU504" s="168">
        <v>255</v>
      </c>
      <c r="FV504" s="168">
        <v>2297</v>
      </c>
      <c r="FW504" s="161">
        <v>0</v>
      </c>
      <c r="FX504" s="168">
        <v>0</v>
      </c>
      <c r="FY504" s="168">
        <v>763</v>
      </c>
      <c r="FZ504" s="161" t="s">
        <v>117</v>
      </c>
      <c r="GB504" s="160">
        <f>AVERAGE(FO$6:FO504)</f>
        <v>9.9238476953907817</v>
      </c>
      <c r="GC504" s="160">
        <f>AVERAGE(FP$6:FP504)</f>
        <v>9.9238476953907817</v>
      </c>
      <c r="GD504" s="160">
        <f>AVERAGE(FQ$6:FQ504)</f>
        <v>0</v>
      </c>
      <c r="GE504" s="166">
        <f>AVERAGE(FR$6:FR504)</f>
        <v>1786.2925851703408</v>
      </c>
      <c r="GF504" s="166">
        <f>AVERAGE(FS$6:FS504)</f>
        <v>0</v>
      </c>
      <c r="GG504" s="166">
        <f>AVERAGE(FT$6:FT504)</f>
        <v>496.1923847695391</v>
      </c>
      <c r="GH504" s="166">
        <f>AVERAGE(FU$6:FU504)</f>
        <v>148.85771543086173</v>
      </c>
      <c r="GI504" s="166">
        <f>AVERAGE(FV$6:FV504)</f>
        <v>1629.8717434869739</v>
      </c>
      <c r="GJ504" s="160">
        <f>AVERAGE(FW$6:FW504)</f>
        <v>0.83767535070140275</v>
      </c>
      <c r="GK504" s="166">
        <f>AVERAGE(FX$6:FX504)</f>
        <v>30.1563126252505</v>
      </c>
      <c r="GL504" s="166">
        <f>AVERAGE(FY$6:FY504)</f>
        <v>186.57715430861722</v>
      </c>
      <c r="HM504" s="98">
        <v>499</v>
      </c>
      <c r="HN504" s="179">
        <v>22.252866822369896</v>
      </c>
      <c r="HO504" s="188">
        <v>0.15</v>
      </c>
      <c r="HP504" s="177">
        <v>10</v>
      </c>
      <c r="HQ504" s="191">
        <v>170</v>
      </c>
      <c r="HR504" s="177">
        <v>29</v>
      </c>
      <c r="HS504" s="177">
        <v>23</v>
      </c>
      <c r="HT504" s="177">
        <v>3</v>
      </c>
      <c r="HU504" s="191">
        <v>3450</v>
      </c>
      <c r="HV504" s="191">
        <v>450</v>
      </c>
      <c r="HW504" s="191">
        <v>1000</v>
      </c>
      <c r="HX504" s="191">
        <v>300</v>
      </c>
      <c r="HY504" s="191">
        <v>2545</v>
      </c>
      <c r="HZ504" s="177">
        <v>3</v>
      </c>
      <c r="IA504" s="191">
        <v>90</v>
      </c>
      <c r="IB504" s="191">
        <v>995</v>
      </c>
      <c r="IC504" s="177" t="s">
        <v>116</v>
      </c>
      <c r="IE504" s="164">
        <f>AVERAGE(HR$6:HR504)</f>
        <v>19.85571142284569</v>
      </c>
      <c r="IF504" s="164">
        <f>AVERAGE(HS$6:HS504)</f>
        <v>19.188376753507015</v>
      </c>
      <c r="IG504" s="164">
        <f>AVERAGE(HT$6:HT504)</f>
        <v>1.0300601202404809</v>
      </c>
      <c r="IH504" s="167">
        <f>AVERAGE(HU$6:HU504)</f>
        <v>2878.2565130260523</v>
      </c>
      <c r="II504" s="167">
        <f>AVERAGE(HV$6:HV504)</f>
        <v>154.50901803607215</v>
      </c>
      <c r="IJ504" s="167">
        <f>AVERAGE(HW$6:HW504)</f>
        <v>907.91583166332668</v>
      </c>
      <c r="IK504" s="167">
        <f>AVERAGE(HX$6:HX504)</f>
        <v>272.37474949899797</v>
      </c>
      <c r="IL504" s="167">
        <f>AVERAGE(HY$6:HY504)</f>
        <v>2309.9178356713428</v>
      </c>
      <c r="IM504" s="164">
        <f>AVERAGE(HZ$6:HZ504)</f>
        <v>2.4008016032064128</v>
      </c>
      <c r="IN504" s="167">
        <f>AVERAGE(IA$6:IA504)</f>
        <v>72.024048096192388</v>
      </c>
      <c r="IO504" s="167">
        <f>AVERAGE(IB$6:IB504)</f>
        <v>640.36272545090185</v>
      </c>
    </row>
    <row r="505" spans="2:249" x14ac:dyDescent="0.2">
      <c r="B505" s="103">
        <v>500</v>
      </c>
      <c r="C505" s="165">
        <v>18.049505153375605</v>
      </c>
      <c r="D505" s="163">
        <v>0.25</v>
      </c>
      <c r="E505" s="161">
        <v>1</v>
      </c>
      <c r="F505" s="168">
        <v>582</v>
      </c>
      <c r="G505" s="161">
        <v>14</v>
      </c>
      <c r="H505" s="161">
        <v>14</v>
      </c>
      <c r="I505" s="161">
        <v>0</v>
      </c>
      <c r="J505" s="168">
        <v>1680</v>
      </c>
      <c r="K505" s="168">
        <v>0</v>
      </c>
      <c r="L505" s="168">
        <v>700</v>
      </c>
      <c r="M505" s="168">
        <v>210</v>
      </c>
      <c r="N505" s="168">
        <v>2117</v>
      </c>
      <c r="O505" s="161">
        <v>5</v>
      </c>
      <c r="P505" s="168">
        <v>60</v>
      </c>
      <c r="Q505" s="168">
        <v>-377</v>
      </c>
      <c r="R505" s="161" t="s">
        <v>117</v>
      </c>
      <c r="T505" s="169">
        <f>AVERAGE(G$6:G505)</f>
        <v>23.437999999999999</v>
      </c>
      <c r="U505" s="169">
        <f>AVERAGE(H$6:H505)</f>
        <v>20.754000000000001</v>
      </c>
      <c r="V505" s="169">
        <f>AVERAGE(I$6:I505)</f>
        <v>1.3740000000000001</v>
      </c>
      <c r="W505" s="170">
        <f>AVERAGE(J$6:J505)</f>
        <v>2490.48</v>
      </c>
      <c r="X505" s="170">
        <f>AVERAGE(K$6:K505)</f>
        <v>164.88</v>
      </c>
      <c r="Y505" s="170">
        <f>AVERAGE(L$6:L505)</f>
        <v>969</v>
      </c>
      <c r="Z505" s="170">
        <f>AVERAGE(M$6:M505)</f>
        <v>290.7</v>
      </c>
      <c r="AA505" s="170">
        <f>AVERAGE(N$6:N505)</f>
        <v>2406.4459999999999</v>
      </c>
      <c r="AB505" s="169">
        <f>AVERAGE(O$6:O505)</f>
        <v>2.972</v>
      </c>
      <c r="AC505" s="170">
        <f>AVERAGE(P$6:P505)</f>
        <v>35.664000000000001</v>
      </c>
      <c r="AD505" s="170">
        <f>AVERAGE(Q$6:Q505)</f>
        <v>119.69799999999999</v>
      </c>
      <c r="AY505" s="5"/>
      <c r="AZ505" s="26">
        <v>500</v>
      </c>
      <c r="BA505" s="165">
        <v>22.688182956027788</v>
      </c>
      <c r="BB505" s="176">
        <v>0.2</v>
      </c>
      <c r="BC505" s="161">
        <v>2</v>
      </c>
      <c r="BD505" s="182">
        <v>367</v>
      </c>
      <c r="BE505" s="161">
        <v>20</v>
      </c>
      <c r="BF505" s="161">
        <v>20</v>
      </c>
      <c r="BG505" s="161">
        <v>0</v>
      </c>
      <c r="BH505" s="168">
        <v>3000</v>
      </c>
      <c r="BI505" s="168">
        <v>0</v>
      </c>
      <c r="BJ505" s="168">
        <v>1000</v>
      </c>
      <c r="BK505" s="168">
        <v>300</v>
      </c>
      <c r="BL505" s="168">
        <v>2292</v>
      </c>
      <c r="BM505" s="161">
        <v>5</v>
      </c>
      <c r="BN505" s="168">
        <v>75</v>
      </c>
      <c r="BO505" s="168">
        <v>783</v>
      </c>
      <c r="BP505" s="161" t="s">
        <v>116</v>
      </c>
      <c r="BR505" s="164">
        <f>AVERAGE(BE$6:BE505)</f>
        <v>19.768000000000001</v>
      </c>
      <c r="BS505" s="164">
        <f>AVERAGE(BF$6:BF505)</f>
        <v>18.962</v>
      </c>
      <c r="BT505" s="164">
        <f>AVERAGE(BG$6:BG505)</f>
        <v>0.71599999999999997</v>
      </c>
      <c r="BU505" s="167">
        <f>AVERAGE(BH$6:BH505)</f>
        <v>2844.3</v>
      </c>
      <c r="BV505" s="167">
        <f>AVERAGE(BI$6:BI505)</f>
        <v>107.4</v>
      </c>
      <c r="BW505" s="167">
        <f>AVERAGE(BJ$6:BJ505)</f>
        <v>912.3</v>
      </c>
      <c r="BX505" s="167">
        <f>AVERAGE(BK$6:BK505)</f>
        <v>273.69</v>
      </c>
      <c r="BY505" s="167">
        <f>AVERAGE(BL$6:BL505)</f>
        <v>2262.27</v>
      </c>
      <c r="BZ505" s="164">
        <f>AVERAGE(BM$6:BM505)</f>
        <v>2.3039999999999998</v>
      </c>
      <c r="CA505" s="167">
        <f>AVERAGE(BN$6:BN505)</f>
        <v>34.56</v>
      </c>
      <c r="CB505" s="167">
        <f>AVERAGE(BO$6:BO505)</f>
        <v>616.59</v>
      </c>
      <c r="DF505" s="103">
        <v>500</v>
      </c>
      <c r="DG505" s="192">
        <v>6.0383148790293575</v>
      </c>
      <c r="DH505" s="193">
        <v>0.15</v>
      </c>
      <c r="DI505" s="105">
        <v>8</v>
      </c>
      <c r="DJ505" s="194">
        <v>188</v>
      </c>
      <c r="DK505" s="105">
        <v>13</v>
      </c>
      <c r="DL505" s="105">
        <v>13</v>
      </c>
      <c r="DM505" s="105">
        <v>0</v>
      </c>
      <c r="DN505" s="194">
        <v>2340</v>
      </c>
      <c r="DO505" s="194">
        <v>0</v>
      </c>
      <c r="DP505" s="194">
        <v>650</v>
      </c>
      <c r="DQ505" s="194">
        <v>195</v>
      </c>
      <c r="DR505" s="194">
        <v>1658</v>
      </c>
      <c r="DS505" s="105">
        <v>1</v>
      </c>
      <c r="DT505" s="194">
        <v>18</v>
      </c>
      <c r="DU505" s="194">
        <v>700</v>
      </c>
      <c r="DV505" s="105" t="s">
        <v>117</v>
      </c>
      <c r="DX505" s="164">
        <f>AVERAGE(DK$6:DK505)</f>
        <v>10.412000000000001</v>
      </c>
      <c r="DY505" s="164">
        <f>AVERAGE(DL$6:DL505)</f>
        <v>10.412000000000001</v>
      </c>
      <c r="DZ505" s="164">
        <f>AVERAGE(DM$6:DM505)</f>
        <v>0</v>
      </c>
      <c r="EA505" s="167">
        <f>AVERAGE(DN$6:DN505)</f>
        <v>1874.16</v>
      </c>
      <c r="EB505" s="167">
        <f>AVERAGE(DO$6:DO505)</f>
        <v>0</v>
      </c>
      <c r="EC505" s="167">
        <f>AVERAGE(DP$6:DP505)</f>
        <v>520.6</v>
      </c>
      <c r="ED505" s="167">
        <f>AVERAGE(DQ$6:DQ505)</f>
        <v>156.18</v>
      </c>
      <c r="EE505" s="167">
        <f>AVERAGE(DR$6:DR505)</f>
        <v>1655.434</v>
      </c>
      <c r="EF505" s="164">
        <f>AVERAGE(DS$6:DS505)</f>
        <v>0.86599999999999999</v>
      </c>
      <c r="EG505" s="167">
        <f>AVERAGE(DT$6:DT505)</f>
        <v>15.587999999999999</v>
      </c>
      <c r="EH505" s="167">
        <f>AVERAGE(DU$6:DU505)</f>
        <v>234.31399999999999</v>
      </c>
      <c r="FJ505" s="103">
        <v>500</v>
      </c>
      <c r="FK505" s="165">
        <v>8.6757695302608191</v>
      </c>
      <c r="FL505" s="163">
        <v>0.25</v>
      </c>
      <c r="FM505" s="161">
        <v>9</v>
      </c>
      <c r="FN505" s="168">
        <v>390</v>
      </c>
      <c r="FO505" s="161">
        <v>16</v>
      </c>
      <c r="FP505" s="161">
        <v>16</v>
      </c>
      <c r="FQ505" s="161">
        <v>0</v>
      </c>
      <c r="FR505" s="168">
        <v>2880</v>
      </c>
      <c r="FS505" s="168">
        <v>0</v>
      </c>
      <c r="FT505" s="168">
        <v>800</v>
      </c>
      <c r="FU505" s="168">
        <v>240</v>
      </c>
      <c r="FV505" s="168">
        <v>2055</v>
      </c>
      <c r="FW505" s="161">
        <v>2</v>
      </c>
      <c r="FX505" s="168">
        <v>72</v>
      </c>
      <c r="FY505" s="168">
        <v>897</v>
      </c>
      <c r="FZ505" s="161" t="s">
        <v>117</v>
      </c>
      <c r="GB505" s="160">
        <f>AVERAGE(FO$6:FO505)</f>
        <v>9.9359999999999999</v>
      </c>
      <c r="GC505" s="160">
        <f>AVERAGE(FP$6:FP505)</f>
        <v>9.9359999999999999</v>
      </c>
      <c r="GD505" s="160">
        <f>AVERAGE(FQ$6:FQ505)</f>
        <v>0</v>
      </c>
      <c r="GE505" s="166">
        <f>AVERAGE(FR$6:FR505)</f>
        <v>1788.48</v>
      </c>
      <c r="GF505" s="166">
        <f>AVERAGE(FS$6:FS505)</f>
        <v>0</v>
      </c>
      <c r="GG505" s="166">
        <f>AVERAGE(FT$6:FT505)</f>
        <v>496.8</v>
      </c>
      <c r="GH505" s="166">
        <f>AVERAGE(FU$6:FU505)</f>
        <v>149.04</v>
      </c>
      <c r="GI505" s="166">
        <f>AVERAGE(FV$6:FV505)</f>
        <v>1630.722</v>
      </c>
      <c r="GJ505" s="160">
        <f>AVERAGE(FW$6:FW505)</f>
        <v>0.84</v>
      </c>
      <c r="GK505" s="166">
        <f>AVERAGE(FX$6:FX505)</f>
        <v>30.24</v>
      </c>
      <c r="GL505" s="166">
        <f>AVERAGE(FY$6:FY505)</f>
        <v>187.99799999999999</v>
      </c>
      <c r="HM505" s="98">
        <v>500</v>
      </c>
      <c r="HN505" s="179">
        <v>19.352284041156242</v>
      </c>
      <c r="HO505" s="188">
        <v>0.2</v>
      </c>
      <c r="HP505" s="177">
        <v>8</v>
      </c>
      <c r="HQ505" s="191">
        <v>501</v>
      </c>
      <c r="HR505" s="177">
        <v>23</v>
      </c>
      <c r="HS505" s="177">
        <v>23</v>
      </c>
      <c r="HT505" s="177">
        <v>3</v>
      </c>
      <c r="HU505" s="191">
        <v>3450</v>
      </c>
      <c r="HV505" s="191">
        <v>450</v>
      </c>
      <c r="HW505" s="191">
        <v>1000</v>
      </c>
      <c r="HX505" s="191">
        <v>300</v>
      </c>
      <c r="HY505" s="191">
        <v>2876</v>
      </c>
      <c r="HZ505" s="177">
        <v>4</v>
      </c>
      <c r="IA505" s="191">
        <v>120</v>
      </c>
      <c r="IB505" s="191">
        <v>694</v>
      </c>
      <c r="IC505" s="177" t="s">
        <v>116</v>
      </c>
      <c r="IE505" s="164">
        <f>AVERAGE(HR$6:HR505)</f>
        <v>19.861999999999998</v>
      </c>
      <c r="IF505" s="164">
        <f>AVERAGE(HS$6:HS505)</f>
        <v>19.196000000000002</v>
      </c>
      <c r="IG505" s="164">
        <f>AVERAGE(HT$6:HT505)</f>
        <v>1.034</v>
      </c>
      <c r="IH505" s="167">
        <f>AVERAGE(HU$6:HU505)</f>
        <v>2879.4</v>
      </c>
      <c r="II505" s="167">
        <f>AVERAGE(HV$6:HV505)</f>
        <v>155.1</v>
      </c>
      <c r="IJ505" s="167">
        <f>AVERAGE(HW$6:HW505)</f>
        <v>908.1</v>
      </c>
      <c r="IK505" s="167">
        <f>AVERAGE(HX$6:HX505)</f>
        <v>272.43</v>
      </c>
      <c r="IL505" s="167">
        <f>AVERAGE(HY$6:HY505)</f>
        <v>2311.0500000000002</v>
      </c>
      <c r="IM505" s="164">
        <f>AVERAGE(HZ$6:HZ505)</f>
        <v>2.4039999999999999</v>
      </c>
      <c r="IN505" s="167">
        <f>AVERAGE(IA$6:IA505)</f>
        <v>72.12</v>
      </c>
      <c r="IO505" s="167">
        <f>AVERAGE(IB$6:IB505)</f>
        <v>640.47</v>
      </c>
    </row>
    <row r="506" spans="2:249" x14ac:dyDescent="0.2">
      <c r="B506" s="103">
        <v>501</v>
      </c>
      <c r="C506" s="165">
        <v>23.633393917425401</v>
      </c>
      <c r="D506" s="163">
        <v>0.15</v>
      </c>
      <c r="E506" s="161">
        <v>3</v>
      </c>
      <c r="F506" s="168">
        <v>123</v>
      </c>
      <c r="G506" s="161">
        <v>23</v>
      </c>
      <c r="H506" s="161">
        <v>22</v>
      </c>
      <c r="I506" s="161">
        <v>2</v>
      </c>
      <c r="J506" s="168">
        <v>2640</v>
      </c>
      <c r="K506" s="168">
        <v>240</v>
      </c>
      <c r="L506" s="168">
        <v>1000</v>
      </c>
      <c r="M506" s="168">
        <v>300</v>
      </c>
      <c r="N506" s="168">
        <v>2288</v>
      </c>
      <c r="O506" s="161">
        <v>4</v>
      </c>
      <c r="P506" s="168">
        <v>48</v>
      </c>
      <c r="Q506" s="168">
        <v>400</v>
      </c>
      <c r="R506" s="161" t="s">
        <v>116</v>
      </c>
      <c r="T506" s="169">
        <f>AVERAGE(G$6:G506)</f>
        <v>23.437125748502993</v>
      </c>
      <c r="U506" s="169">
        <f>AVERAGE(H$6:H506)</f>
        <v>20.756487025948104</v>
      </c>
      <c r="V506" s="169">
        <f>AVERAGE(I$6:I506)</f>
        <v>1.3752495009980039</v>
      </c>
      <c r="W506" s="170">
        <f>AVERAGE(J$6:J506)</f>
        <v>2490.7784431137725</v>
      </c>
      <c r="X506" s="170">
        <f>AVERAGE(K$6:K506)</f>
        <v>165.02994011976048</v>
      </c>
      <c r="Y506" s="170">
        <f>AVERAGE(L$6:L506)</f>
        <v>969.06187624750498</v>
      </c>
      <c r="Z506" s="170">
        <f>AVERAGE(M$6:M506)</f>
        <v>290.71856287425152</v>
      </c>
      <c r="AA506" s="170">
        <f>AVERAGE(N$6:N506)</f>
        <v>2406.2095808383233</v>
      </c>
      <c r="AB506" s="169">
        <f>AVERAGE(O$6:O506)</f>
        <v>2.9740518962075848</v>
      </c>
      <c r="AC506" s="170">
        <f>AVERAGE(P$6:P506)</f>
        <v>35.688622754491021</v>
      </c>
      <c r="AD506" s="170">
        <f>AVERAGE(Q$6:Q506)</f>
        <v>120.25748502994011</v>
      </c>
      <c r="AY506" s="5"/>
      <c r="AZ506" s="26">
        <v>501</v>
      </c>
      <c r="BA506" s="165">
        <v>16.269299753054991</v>
      </c>
      <c r="BB506" s="176">
        <v>0.05</v>
      </c>
      <c r="BC506" s="161">
        <v>4</v>
      </c>
      <c r="BD506" s="182">
        <v>396</v>
      </c>
      <c r="BE506" s="161">
        <v>19</v>
      </c>
      <c r="BF506" s="161">
        <v>19</v>
      </c>
      <c r="BG506" s="161">
        <v>0</v>
      </c>
      <c r="BH506" s="168">
        <v>2850</v>
      </c>
      <c r="BI506" s="168">
        <v>0</v>
      </c>
      <c r="BJ506" s="168">
        <v>950</v>
      </c>
      <c r="BK506" s="168">
        <v>285</v>
      </c>
      <c r="BL506" s="168">
        <v>2256</v>
      </c>
      <c r="BM506" s="161">
        <v>1</v>
      </c>
      <c r="BN506" s="168">
        <v>15</v>
      </c>
      <c r="BO506" s="168">
        <v>609</v>
      </c>
      <c r="BP506" s="161" t="s">
        <v>117</v>
      </c>
      <c r="BR506" s="164">
        <f>AVERAGE(BE$6:BE506)</f>
        <v>19.766467065868262</v>
      </c>
      <c r="BS506" s="164">
        <f>AVERAGE(BF$6:BF506)</f>
        <v>18.962075848303392</v>
      </c>
      <c r="BT506" s="164">
        <f>AVERAGE(BG$6:BG506)</f>
        <v>0.71457085828343314</v>
      </c>
      <c r="BU506" s="167">
        <f>AVERAGE(BH$6:BH506)</f>
        <v>2844.311377245509</v>
      </c>
      <c r="BV506" s="167">
        <f>AVERAGE(BI$6:BI506)</f>
        <v>107.18562874251496</v>
      </c>
      <c r="BW506" s="167">
        <f>AVERAGE(BJ$6:BJ506)</f>
        <v>912.37524950099805</v>
      </c>
      <c r="BX506" s="167">
        <f>AVERAGE(BK$6:BK506)</f>
        <v>273.7125748502994</v>
      </c>
      <c r="BY506" s="167">
        <f>AVERAGE(BL$6:BL506)</f>
        <v>2262.2574850299402</v>
      </c>
      <c r="BZ506" s="164">
        <f>AVERAGE(BM$6:BM506)</f>
        <v>2.3013972055888225</v>
      </c>
      <c r="CA506" s="167">
        <f>AVERAGE(BN$6:BN506)</f>
        <v>34.520958083832333</v>
      </c>
      <c r="CB506" s="167">
        <f>AVERAGE(BO$6:BO506)</f>
        <v>616.57485029940119</v>
      </c>
      <c r="DF506" s="103">
        <v>501</v>
      </c>
      <c r="DG506" s="192">
        <v>7.5490378807679708</v>
      </c>
      <c r="DH506" s="193">
        <v>0.1</v>
      </c>
      <c r="DI506" s="105">
        <v>10</v>
      </c>
      <c r="DJ506" s="194">
        <v>422</v>
      </c>
      <c r="DK506" s="105">
        <v>17</v>
      </c>
      <c r="DL506" s="105">
        <v>17</v>
      </c>
      <c r="DM506" s="105">
        <v>0</v>
      </c>
      <c r="DN506" s="194">
        <v>3060</v>
      </c>
      <c r="DO506" s="194">
        <v>0</v>
      </c>
      <c r="DP506" s="194">
        <v>850</v>
      </c>
      <c r="DQ506" s="194">
        <v>255</v>
      </c>
      <c r="DR506" s="194">
        <v>2152</v>
      </c>
      <c r="DS506" s="105">
        <v>1</v>
      </c>
      <c r="DT506" s="194">
        <v>18</v>
      </c>
      <c r="DU506" s="194">
        <v>926</v>
      </c>
      <c r="DV506" s="105" t="s">
        <v>117</v>
      </c>
      <c r="DX506" s="164">
        <f>AVERAGE(DK$6:DK506)</f>
        <v>10.425149700598803</v>
      </c>
      <c r="DY506" s="164">
        <f>AVERAGE(DL$6:DL506)</f>
        <v>10.425149700598803</v>
      </c>
      <c r="DZ506" s="164">
        <f>AVERAGE(DM$6:DM506)</f>
        <v>0</v>
      </c>
      <c r="EA506" s="167">
        <f>AVERAGE(DN$6:DN506)</f>
        <v>1876.5269461077844</v>
      </c>
      <c r="EB506" s="167">
        <f>AVERAGE(DO$6:DO506)</f>
        <v>0</v>
      </c>
      <c r="EC506" s="167">
        <f>AVERAGE(DP$6:DP506)</f>
        <v>521.25748502994009</v>
      </c>
      <c r="ED506" s="167">
        <f>AVERAGE(DQ$6:DQ506)</f>
        <v>156.37724550898204</v>
      </c>
      <c r="EE506" s="167">
        <f>AVERAGE(DR$6:DR506)</f>
        <v>1656.4251497005987</v>
      </c>
      <c r="EF506" s="164">
        <f>AVERAGE(DS$6:DS506)</f>
        <v>0.8662674650698603</v>
      </c>
      <c r="EG506" s="167">
        <f>AVERAGE(DT$6:DT506)</f>
        <v>15.592814371257486</v>
      </c>
      <c r="EH506" s="167">
        <f>AVERAGE(DU$6:DU506)</f>
        <v>235.69461077844312</v>
      </c>
      <c r="FJ506" s="103">
        <v>501</v>
      </c>
      <c r="FK506" s="165">
        <v>9.7009774843225074</v>
      </c>
      <c r="FL506" s="163">
        <v>0.05</v>
      </c>
      <c r="FM506" s="161">
        <v>8</v>
      </c>
      <c r="FN506" s="168">
        <v>246</v>
      </c>
      <c r="FO506" s="161">
        <v>18</v>
      </c>
      <c r="FP506" s="161">
        <v>18</v>
      </c>
      <c r="FQ506" s="161">
        <v>0</v>
      </c>
      <c r="FR506" s="168">
        <v>3240</v>
      </c>
      <c r="FS506" s="168">
        <v>0</v>
      </c>
      <c r="FT506" s="168">
        <v>900</v>
      </c>
      <c r="FU506" s="168">
        <v>270</v>
      </c>
      <c r="FV506" s="168">
        <v>2041</v>
      </c>
      <c r="FW506" s="161">
        <v>0</v>
      </c>
      <c r="FX506" s="168">
        <v>0</v>
      </c>
      <c r="FY506" s="168">
        <v>1199</v>
      </c>
      <c r="FZ506" s="161" t="s">
        <v>117</v>
      </c>
      <c r="GB506" s="160">
        <f>AVERAGE(FO$6:FO506)</f>
        <v>9.952095808383234</v>
      </c>
      <c r="GC506" s="160">
        <f>AVERAGE(FP$6:FP506)</f>
        <v>9.952095808383234</v>
      </c>
      <c r="GD506" s="160">
        <f>AVERAGE(FQ$6:FQ506)</f>
        <v>0</v>
      </c>
      <c r="GE506" s="166">
        <f>AVERAGE(FR$6:FR506)</f>
        <v>1791.377245508982</v>
      </c>
      <c r="GF506" s="166">
        <f>AVERAGE(FS$6:FS506)</f>
        <v>0</v>
      </c>
      <c r="GG506" s="166">
        <f>AVERAGE(FT$6:FT506)</f>
        <v>497.6047904191617</v>
      </c>
      <c r="GH506" s="166">
        <f>AVERAGE(FU$6:FU506)</f>
        <v>149.28143712574851</v>
      </c>
      <c r="GI506" s="166">
        <f>AVERAGE(FV$6:FV506)</f>
        <v>1631.5409181636726</v>
      </c>
      <c r="GJ506" s="160">
        <f>AVERAGE(FW$6:FW506)</f>
        <v>0.83832335329341312</v>
      </c>
      <c r="GK506" s="166">
        <f>AVERAGE(FX$6:FX506)</f>
        <v>30.179640718562876</v>
      </c>
      <c r="GL506" s="166">
        <f>AVERAGE(FY$6:FY506)</f>
        <v>190.01596806387226</v>
      </c>
      <c r="HM506" s="98">
        <v>501</v>
      </c>
      <c r="HN506" s="179">
        <v>17.526582329963016</v>
      </c>
      <c r="HO506" s="188">
        <v>0.1</v>
      </c>
      <c r="HP506" s="177">
        <v>2</v>
      </c>
      <c r="HQ506" s="191">
        <v>364</v>
      </c>
      <c r="HR506" s="177">
        <v>18</v>
      </c>
      <c r="HS506" s="177">
        <v>18</v>
      </c>
      <c r="HT506" s="177">
        <v>0</v>
      </c>
      <c r="HU506" s="191">
        <v>2700</v>
      </c>
      <c r="HV506" s="191">
        <v>0</v>
      </c>
      <c r="HW506" s="191">
        <v>900</v>
      </c>
      <c r="HX506" s="191">
        <v>270</v>
      </c>
      <c r="HY506" s="191">
        <v>2159</v>
      </c>
      <c r="HZ506" s="177">
        <v>2</v>
      </c>
      <c r="IA506" s="191">
        <v>60</v>
      </c>
      <c r="IB506" s="191">
        <v>601</v>
      </c>
      <c r="IC506" s="177" t="s">
        <v>117</v>
      </c>
      <c r="IE506" s="164">
        <f>AVERAGE(HR$6:HR506)</f>
        <v>19.858283433133732</v>
      </c>
      <c r="IF506" s="164">
        <f>AVERAGE(HS$6:HS506)</f>
        <v>19.193612774451097</v>
      </c>
      <c r="IG506" s="164">
        <f>AVERAGE(HT$6:HT506)</f>
        <v>1.0319361277445109</v>
      </c>
      <c r="IH506" s="167">
        <f>AVERAGE(HU$6:HU506)</f>
        <v>2879.0419161676646</v>
      </c>
      <c r="II506" s="167">
        <f>AVERAGE(HV$6:HV506)</f>
        <v>154.79041916167665</v>
      </c>
      <c r="IJ506" s="167">
        <f>AVERAGE(HW$6:HW506)</f>
        <v>908.08383233532936</v>
      </c>
      <c r="IK506" s="167">
        <f>AVERAGE(HX$6:HX506)</f>
        <v>272.42514970059881</v>
      </c>
      <c r="IL506" s="167">
        <f>AVERAGE(HY$6:HY506)</f>
        <v>2310.7465069860277</v>
      </c>
      <c r="IM506" s="164">
        <f>AVERAGE(HZ$6:HZ506)</f>
        <v>2.4031936127744511</v>
      </c>
      <c r="IN506" s="167">
        <f>AVERAGE(IA$6:IA506)</f>
        <v>72.095808383233532</v>
      </c>
      <c r="IO506" s="167">
        <f>AVERAGE(IB$6:IB506)</f>
        <v>640.3912175648702</v>
      </c>
    </row>
    <row r="507" spans="2:249" x14ac:dyDescent="0.2">
      <c r="B507" s="103">
        <v>502</v>
      </c>
      <c r="C507" s="165">
        <v>22.507319858510606</v>
      </c>
      <c r="D507" s="163">
        <v>0.05</v>
      </c>
      <c r="E507" s="161">
        <v>1</v>
      </c>
      <c r="F507" s="168">
        <v>273</v>
      </c>
      <c r="G507" s="161">
        <v>23</v>
      </c>
      <c r="H507" s="161">
        <v>22</v>
      </c>
      <c r="I507" s="161">
        <v>2</v>
      </c>
      <c r="J507" s="168">
        <v>2640</v>
      </c>
      <c r="K507" s="168">
        <v>240</v>
      </c>
      <c r="L507" s="168">
        <v>1000</v>
      </c>
      <c r="M507" s="168">
        <v>300</v>
      </c>
      <c r="N507" s="168">
        <v>2438</v>
      </c>
      <c r="O507" s="161">
        <v>1</v>
      </c>
      <c r="P507" s="168">
        <v>12</v>
      </c>
      <c r="Q507" s="168">
        <v>214</v>
      </c>
      <c r="R507" s="161" t="s">
        <v>116</v>
      </c>
      <c r="T507" s="169">
        <f>AVERAGE(G$6:G507)</f>
        <v>23.436254980079681</v>
      </c>
      <c r="U507" s="169">
        <f>AVERAGE(H$6:H507)</f>
        <v>20.758964143426294</v>
      </c>
      <c r="V507" s="169">
        <f>AVERAGE(I$6:I507)</f>
        <v>1.3764940239043826</v>
      </c>
      <c r="W507" s="170">
        <f>AVERAGE(J$6:J507)</f>
        <v>2491.0756972111553</v>
      </c>
      <c r="X507" s="170">
        <f>AVERAGE(K$6:K507)</f>
        <v>165.17928286852589</v>
      </c>
      <c r="Y507" s="170">
        <f>AVERAGE(L$6:L507)</f>
        <v>969.12350597609566</v>
      </c>
      <c r="Z507" s="170">
        <f>AVERAGE(M$6:M507)</f>
        <v>290.73705179282871</v>
      </c>
      <c r="AA507" s="170">
        <f>AVERAGE(N$6:N507)</f>
        <v>2406.272908366534</v>
      </c>
      <c r="AB507" s="169">
        <f>AVERAGE(O$6:O507)</f>
        <v>2.9701195219123506</v>
      </c>
      <c r="AC507" s="170">
        <f>AVERAGE(P$6:P507)</f>
        <v>35.641434262948209</v>
      </c>
      <c r="AD507" s="170">
        <f>AVERAGE(Q$6:Q507)</f>
        <v>120.44422310756973</v>
      </c>
      <c r="AY507" s="5"/>
      <c r="AZ507" s="26">
        <v>502</v>
      </c>
      <c r="BA507" s="165">
        <v>19.11257094256927</v>
      </c>
      <c r="BB507" s="176">
        <v>0.05</v>
      </c>
      <c r="BC507" s="161">
        <v>10</v>
      </c>
      <c r="BD507" s="182">
        <v>297</v>
      </c>
      <c r="BE507" s="161">
        <v>28</v>
      </c>
      <c r="BF507" s="161">
        <v>22</v>
      </c>
      <c r="BG507" s="161">
        <v>2</v>
      </c>
      <c r="BH507" s="168">
        <v>3300</v>
      </c>
      <c r="BI507" s="168">
        <v>300</v>
      </c>
      <c r="BJ507" s="168">
        <v>1000</v>
      </c>
      <c r="BK507" s="168">
        <v>300</v>
      </c>
      <c r="BL507" s="168">
        <v>2522</v>
      </c>
      <c r="BM507" s="161">
        <v>1</v>
      </c>
      <c r="BN507" s="168">
        <v>15</v>
      </c>
      <c r="BO507" s="168">
        <v>793</v>
      </c>
      <c r="BP507" s="161" t="s">
        <v>116</v>
      </c>
      <c r="BR507" s="164">
        <f>AVERAGE(BE$6:BE507)</f>
        <v>19.782868525896415</v>
      </c>
      <c r="BS507" s="164">
        <f>AVERAGE(BF$6:BF507)</f>
        <v>18.968127490039841</v>
      </c>
      <c r="BT507" s="164">
        <f>AVERAGE(BG$6:BG507)</f>
        <v>0.71713147410358569</v>
      </c>
      <c r="BU507" s="167">
        <f>AVERAGE(BH$6:BH507)</f>
        <v>2845.2191235059763</v>
      </c>
      <c r="BV507" s="167">
        <f>AVERAGE(BI$6:BI507)</f>
        <v>107.56972111553785</v>
      </c>
      <c r="BW507" s="167">
        <f>AVERAGE(BJ$6:BJ507)</f>
        <v>912.54980079681275</v>
      </c>
      <c r="BX507" s="167">
        <f>AVERAGE(BK$6:BK507)</f>
        <v>273.76494023904382</v>
      </c>
      <c r="BY507" s="167">
        <f>AVERAGE(BL$6:BL507)</f>
        <v>2262.7749003984063</v>
      </c>
      <c r="BZ507" s="164">
        <f>AVERAGE(BM$6:BM507)</f>
        <v>2.2988047808764942</v>
      </c>
      <c r="CA507" s="167">
        <f>AVERAGE(BN$6:BN507)</f>
        <v>34.482071713147413</v>
      </c>
      <c r="CB507" s="167">
        <f>AVERAGE(BO$6:BO507)</f>
        <v>616.92629482071709</v>
      </c>
      <c r="DF507" s="103">
        <v>502</v>
      </c>
      <c r="DG507" s="192">
        <v>5.2487282427685455</v>
      </c>
      <c r="DH507" s="193">
        <v>0.1</v>
      </c>
      <c r="DI507" s="105">
        <v>4</v>
      </c>
      <c r="DJ507" s="194">
        <v>367</v>
      </c>
      <c r="DK507" s="105">
        <v>8</v>
      </c>
      <c r="DL507" s="105">
        <v>8</v>
      </c>
      <c r="DM507" s="105">
        <v>0</v>
      </c>
      <c r="DN507" s="194">
        <v>1440</v>
      </c>
      <c r="DO507" s="194">
        <v>0</v>
      </c>
      <c r="DP507" s="194">
        <v>400</v>
      </c>
      <c r="DQ507" s="194">
        <v>120</v>
      </c>
      <c r="DR507" s="194">
        <v>1512</v>
      </c>
      <c r="DS507" s="105">
        <v>1</v>
      </c>
      <c r="DT507" s="194">
        <v>18</v>
      </c>
      <c r="DU507" s="194">
        <v>-54</v>
      </c>
      <c r="DV507" s="105" t="s">
        <v>117</v>
      </c>
      <c r="DX507" s="164">
        <f>AVERAGE(DK$6:DK507)</f>
        <v>10.420318725099602</v>
      </c>
      <c r="DY507" s="164">
        <f>AVERAGE(DL$6:DL507)</f>
        <v>10.420318725099602</v>
      </c>
      <c r="DZ507" s="164">
        <f>AVERAGE(DM$6:DM507)</f>
        <v>0</v>
      </c>
      <c r="EA507" s="167">
        <f>AVERAGE(DN$6:DN507)</f>
        <v>1875.6573705179283</v>
      </c>
      <c r="EB507" s="167">
        <f>AVERAGE(DO$6:DO507)</f>
        <v>0</v>
      </c>
      <c r="EC507" s="167">
        <f>AVERAGE(DP$6:DP507)</f>
        <v>521.01593625498003</v>
      </c>
      <c r="ED507" s="167">
        <f>AVERAGE(DQ$6:DQ507)</f>
        <v>156.30478087649402</v>
      </c>
      <c r="EE507" s="167">
        <f>AVERAGE(DR$6:DR507)</f>
        <v>1656.1374501992032</v>
      </c>
      <c r="EF507" s="164">
        <f>AVERAGE(DS$6:DS507)</f>
        <v>0.86653386454183268</v>
      </c>
      <c r="EG507" s="167">
        <f>AVERAGE(DT$6:DT507)</f>
        <v>15.597609561752988</v>
      </c>
      <c r="EH507" s="167">
        <f>AVERAGE(DU$6:DU507)</f>
        <v>235.11752988047809</v>
      </c>
      <c r="FJ507" s="103">
        <v>502</v>
      </c>
      <c r="FK507" s="165">
        <v>5.6795543925869953</v>
      </c>
      <c r="FL507" s="163">
        <v>0.25</v>
      </c>
      <c r="FM507" s="161">
        <v>3</v>
      </c>
      <c r="FN507" s="168">
        <v>528</v>
      </c>
      <c r="FO507" s="161">
        <v>8</v>
      </c>
      <c r="FP507" s="161">
        <v>8</v>
      </c>
      <c r="FQ507" s="161">
        <v>0</v>
      </c>
      <c r="FR507" s="168">
        <v>1440</v>
      </c>
      <c r="FS507" s="168">
        <v>0</v>
      </c>
      <c r="FT507" s="168">
        <v>400</v>
      </c>
      <c r="FU507" s="168">
        <v>120</v>
      </c>
      <c r="FV507" s="168">
        <v>1673</v>
      </c>
      <c r="FW507" s="161">
        <v>1</v>
      </c>
      <c r="FX507" s="168">
        <v>36</v>
      </c>
      <c r="FY507" s="168">
        <v>-197</v>
      </c>
      <c r="FZ507" s="161" t="s">
        <v>117</v>
      </c>
      <c r="GB507" s="160">
        <f>AVERAGE(FO$6:FO507)</f>
        <v>9.9482071713147402</v>
      </c>
      <c r="GC507" s="160">
        <f>AVERAGE(FP$6:FP507)</f>
        <v>9.9482071713147402</v>
      </c>
      <c r="GD507" s="160">
        <f>AVERAGE(FQ$6:FQ507)</f>
        <v>0</v>
      </c>
      <c r="GE507" s="166">
        <f>AVERAGE(FR$6:FR507)</f>
        <v>1790.6772908366534</v>
      </c>
      <c r="GF507" s="166">
        <f>AVERAGE(FS$6:FS507)</f>
        <v>0</v>
      </c>
      <c r="GG507" s="166">
        <f>AVERAGE(FT$6:FT507)</f>
        <v>497.41035856573706</v>
      </c>
      <c r="GH507" s="166">
        <f>AVERAGE(FU$6:FU507)</f>
        <v>149.22310756972112</v>
      </c>
      <c r="GI507" s="166">
        <f>AVERAGE(FV$6:FV507)</f>
        <v>1631.6235059760957</v>
      </c>
      <c r="GJ507" s="160">
        <f>AVERAGE(FW$6:FW507)</f>
        <v>0.83864541832669326</v>
      </c>
      <c r="GK507" s="166">
        <f>AVERAGE(FX$6:FX507)</f>
        <v>30.191235059760956</v>
      </c>
      <c r="GL507" s="166">
        <f>AVERAGE(FY$6:FY507)</f>
        <v>189.24501992031873</v>
      </c>
      <c r="HM507" s="98">
        <v>502</v>
      </c>
      <c r="HN507" s="179">
        <v>23.750970161878481</v>
      </c>
      <c r="HO507" s="188">
        <v>0.05</v>
      </c>
      <c r="HP507" s="177">
        <v>3</v>
      </c>
      <c r="HQ507" s="191">
        <v>563</v>
      </c>
      <c r="HR507" s="177">
        <v>26</v>
      </c>
      <c r="HS507" s="177">
        <v>23</v>
      </c>
      <c r="HT507" s="177">
        <v>3</v>
      </c>
      <c r="HU507" s="191">
        <v>3450</v>
      </c>
      <c r="HV507" s="191">
        <v>450</v>
      </c>
      <c r="HW507" s="191">
        <v>1000</v>
      </c>
      <c r="HX507" s="191">
        <v>300</v>
      </c>
      <c r="HY507" s="191">
        <v>2938</v>
      </c>
      <c r="HZ507" s="177">
        <v>1</v>
      </c>
      <c r="IA507" s="191">
        <v>30</v>
      </c>
      <c r="IB507" s="191">
        <v>542</v>
      </c>
      <c r="IC507" s="177" t="s">
        <v>116</v>
      </c>
      <c r="IE507" s="164">
        <f>AVERAGE(HR$6:HR507)</f>
        <v>19.870517928286851</v>
      </c>
      <c r="IF507" s="164">
        <f>AVERAGE(HS$6:HS507)</f>
        <v>19.201195219123505</v>
      </c>
      <c r="IG507" s="164">
        <f>AVERAGE(HT$6:HT507)</f>
        <v>1.0358565737051793</v>
      </c>
      <c r="IH507" s="167">
        <f>AVERAGE(HU$6:HU507)</f>
        <v>2880.1792828685261</v>
      </c>
      <c r="II507" s="167">
        <f>AVERAGE(HV$6:HV507)</f>
        <v>155.3784860557769</v>
      </c>
      <c r="IJ507" s="167">
        <f>AVERAGE(HW$6:HW507)</f>
        <v>908.2669322709163</v>
      </c>
      <c r="IK507" s="167">
        <f>AVERAGE(HX$6:HX507)</f>
        <v>272.4800796812749</v>
      </c>
      <c r="IL507" s="167">
        <f>AVERAGE(HY$6:HY507)</f>
        <v>2311.9960159362549</v>
      </c>
      <c r="IM507" s="164">
        <f>AVERAGE(HZ$6:HZ507)</f>
        <v>2.4003984063745021</v>
      </c>
      <c r="IN507" s="167">
        <f>AVERAGE(IA$6:IA507)</f>
        <v>72.011952191235054</v>
      </c>
      <c r="IO507" s="167">
        <f>AVERAGE(IB$6:IB507)</f>
        <v>640.19521912350592</v>
      </c>
    </row>
    <row r="508" spans="2:249" x14ac:dyDescent="0.2">
      <c r="B508" s="103">
        <v>503</v>
      </c>
      <c r="C508" s="165">
        <v>26.025193764620294</v>
      </c>
      <c r="D508" s="163">
        <v>0.2</v>
      </c>
      <c r="E508" s="161">
        <v>3</v>
      </c>
      <c r="F508" s="168">
        <v>464</v>
      </c>
      <c r="G508" s="161">
        <v>24</v>
      </c>
      <c r="H508" s="161">
        <v>22</v>
      </c>
      <c r="I508" s="161">
        <v>2</v>
      </c>
      <c r="J508" s="168">
        <v>2640</v>
      </c>
      <c r="K508" s="168">
        <v>240</v>
      </c>
      <c r="L508" s="168">
        <v>1000</v>
      </c>
      <c r="M508" s="168">
        <v>300</v>
      </c>
      <c r="N508" s="168">
        <v>2629</v>
      </c>
      <c r="O508" s="161">
        <v>5</v>
      </c>
      <c r="P508" s="168">
        <v>60</v>
      </c>
      <c r="Q508" s="168">
        <v>71</v>
      </c>
      <c r="R508" s="161" t="s">
        <v>116</v>
      </c>
      <c r="T508" s="169">
        <f>AVERAGE(G$6:G508)</f>
        <v>23.43737574552684</v>
      </c>
      <c r="U508" s="169">
        <f>AVERAGE(H$6:H508)</f>
        <v>20.761431411530815</v>
      </c>
      <c r="V508" s="169">
        <f>AVERAGE(I$6:I508)</f>
        <v>1.3777335984095427</v>
      </c>
      <c r="W508" s="170">
        <f>AVERAGE(J$6:J508)</f>
        <v>2491.3717693836979</v>
      </c>
      <c r="X508" s="170">
        <f>AVERAGE(K$6:K508)</f>
        <v>165.32803180914513</v>
      </c>
      <c r="Y508" s="170">
        <f>AVERAGE(L$6:L508)</f>
        <v>969.18489065606366</v>
      </c>
      <c r="Z508" s="170">
        <f>AVERAGE(M$6:M508)</f>
        <v>290.7554671968191</v>
      </c>
      <c r="AA508" s="170">
        <f>AVERAGE(N$6:N508)</f>
        <v>2406.7157057654076</v>
      </c>
      <c r="AB508" s="169">
        <f>AVERAGE(O$6:O508)</f>
        <v>2.9741550695825048</v>
      </c>
      <c r="AC508" s="170">
        <f>AVERAGE(P$6:P508)</f>
        <v>35.689860834990057</v>
      </c>
      <c r="AD508" s="170">
        <f>AVERAGE(Q$6:Q508)</f>
        <v>120.34592445328032</v>
      </c>
      <c r="AY508" s="5"/>
      <c r="AZ508" s="26">
        <v>503</v>
      </c>
      <c r="BA508" s="165">
        <v>19.276518898345518</v>
      </c>
      <c r="BB508" s="176">
        <v>0.25</v>
      </c>
      <c r="BC508" s="161">
        <v>3</v>
      </c>
      <c r="BD508" s="182">
        <v>594</v>
      </c>
      <c r="BE508" s="161">
        <v>17</v>
      </c>
      <c r="BF508" s="161">
        <v>17</v>
      </c>
      <c r="BG508" s="161">
        <v>0</v>
      </c>
      <c r="BH508" s="168">
        <v>2550</v>
      </c>
      <c r="BI508" s="168">
        <v>0</v>
      </c>
      <c r="BJ508" s="168">
        <v>850</v>
      </c>
      <c r="BK508" s="168">
        <v>255</v>
      </c>
      <c r="BL508" s="168">
        <v>2324</v>
      </c>
      <c r="BM508" s="161">
        <v>5</v>
      </c>
      <c r="BN508" s="168">
        <v>75</v>
      </c>
      <c r="BO508" s="168">
        <v>301</v>
      </c>
      <c r="BP508" s="161" t="s">
        <v>117</v>
      </c>
      <c r="BR508" s="164">
        <f>AVERAGE(BE$6:BE508)</f>
        <v>19.777335984095426</v>
      </c>
      <c r="BS508" s="164">
        <f>AVERAGE(BF$6:BF508)</f>
        <v>18.964214711729621</v>
      </c>
      <c r="BT508" s="164">
        <f>AVERAGE(BG$6:BG508)</f>
        <v>0.71570576540755471</v>
      </c>
      <c r="BU508" s="167">
        <f>AVERAGE(BH$6:BH508)</f>
        <v>2844.6322067594433</v>
      </c>
      <c r="BV508" s="167">
        <f>AVERAGE(BI$6:BI508)</f>
        <v>107.3558648111332</v>
      </c>
      <c r="BW508" s="167">
        <f>AVERAGE(BJ$6:BJ508)</f>
        <v>912.42544731610337</v>
      </c>
      <c r="BX508" s="167">
        <f>AVERAGE(BK$6:BK508)</f>
        <v>273.72763419483101</v>
      </c>
      <c r="BY508" s="167">
        <f>AVERAGE(BL$6:BL508)</f>
        <v>2262.8966202783299</v>
      </c>
      <c r="BZ508" s="164">
        <f>AVERAGE(BM$6:BM508)</f>
        <v>2.304174950298211</v>
      </c>
      <c r="CA508" s="167">
        <f>AVERAGE(BN$6:BN508)</f>
        <v>34.562624254473164</v>
      </c>
      <c r="CB508" s="167">
        <f>AVERAGE(BO$6:BO508)</f>
        <v>616.29821073558651</v>
      </c>
      <c r="DF508" s="103">
        <v>503</v>
      </c>
      <c r="DG508" s="192">
        <v>6.7415796113254851</v>
      </c>
      <c r="DH508" s="193">
        <v>0.2</v>
      </c>
      <c r="DI508" s="105">
        <v>8</v>
      </c>
      <c r="DJ508" s="194">
        <v>449</v>
      </c>
      <c r="DK508" s="105">
        <v>14</v>
      </c>
      <c r="DL508" s="105">
        <v>14</v>
      </c>
      <c r="DM508" s="105">
        <v>0</v>
      </c>
      <c r="DN508" s="194">
        <v>2520</v>
      </c>
      <c r="DO508" s="194">
        <v>0</v>
      </c>
      <c r="DP508" s="194">
        <v>700</v>
      </c>
      <c r="DQ508" s="194">
        <v>210</v>
      </c>
      <c r="DR508" s="194">
        <v>1984</v>
      </c>
      <c r="DS508" s="105">
        <v>1</v>
      </c>
      <c r="DT508" s="194">
        <v>18</v>
      </c>
      <c r="DU508" s="194">
        <v>554</v>
      </c>
      <c r="DV508" s="105" t="s">
        <v>117</v>
      </c>
      <c r="DX508" s="164">
        <f>AVERAGE(DK$6:DK508)</f>
        <v>10.427435387673956</v>
      </c>
      <c r="DY508" s="164">
        <f>AVERAGE(DL$6:DL508)</f>
        <v>10.427435387673956</v>
      </c>
      <c r="DZ508" s="164">
        <f>AVERAGE(DM$6:DM508)</f>
        <v>0</v>
      </c>
      <c r="EA508" s="167">
        <f>AVERAGE(DN$6:DN508)</f>
        <v>1876.9383697813121</v>
      </c>
      <c r="EB508" s="167">
        <f>AVERAGE(DO$6:DO508)</f>
        <v>0</v>
      </c>
      <c r="EC508" s="167">
        <f>AVERAGE(DP$6:DP508)</f>
        <v>521.37176938369782</v>
      </c>
      <c r="ED508" s="167">
        <f>AVERAGE(DQ$6:DQ508)</f>
        <v>156.41153081510933</v>
      </c>
      <c r="EE508" s="167">
        <f>AVERAGE(DR$6:DR508)</f>
        <v>1656.7892644135188</v>
      </c>
      <c r="EF508" s="164">
        <f>AVERAGE(DS$6:DS508)</f>
        <v>0.86679920477137173</v>
      </c>
      <c r="EG508" s="167">
        <f>AVERAGE(DT$6:DT508)</f>
        <v>15.602385685884691</v>
      </c>
      <c r="EH508" s="167">
        <f>AVERAGE(DU$6:DU508)</f>
        <v>235.75149105367794</v>
      </c>
      <c r="FJ508" s="103">
        <v>503</v>
      </c>
      <c r="FK508" s="165">
        <v>6.2305048072919424</v>
      </c>
      <c r="FL508" s="163">
        <v>0.25</v>
      </c>
      <c r="FM508" s="161">
        <v>1</v>
      </c>
      <c r="FN508" s="168">
        <v>556</v>
      </c>
      <c r="FO508" s="161">
        <v>5</v>
      </c>
      <c r="FP508" s="161">
        <v>5</v>
      </c>
      <c r="FQ508" s="161">
        <v>0</v>
      </c>
      <c r="FR508" s="168">
        <v>900</v>
      </c>
      <c r="FS508" s="168">
        <v>0</v>
      </c>
      <c r="FT508" s="168">
        <v>250</v>
      </c>
      <c r="FU508" s="168">
        <v>75</v>
      </c>
      <c r="FV508" s="168">
        <v>1506</v>
      </c>
      <c r="FW508" s="161">
        <v>2</v>
      </c>
      <c r="FX508" s="168">
        <v>72</v>
      </c>
      <c r="FY508" s="168">
        <v>-534</v>
      </c>
      <c r="FZ508" s="161" t="s">
        <v>117</v>
      </c>
      <c r="GB508" s="160">
        <f>AVERAGE(FO$6:FO508)</f>
        <v>9.9383697813121277</v>
      </c>
      <c r="GC508" s="160">
        <f>AVERAGE(FP$6:FP508)</f>
        <v>9.9383697813121277</v>
      </c>
      <c r="GD508" s="160">
        <f>AVERAGE(FQ$6:FQ508)</f>
        <v>0</v>
      </c>
      <c r="GE508" s="166">
        <f>AVERAGE(FR$6:FR508)</f>
        <v>1788.9065606361828</v>
      </c>
      <c r="GF508" s="166">
        <f>AVERAGE(FS$6:FS508)</f>
        <v>0</v>
      </c>
      <c r="GG508" s="166">
        <f>AVERAGE(FT$6:FT508)</f>
        <v>496.91848906560637</v>
      </c>
      <c r="GH508" s="166">
        <f>AVERAGE(FU$6:FU508)</f>
        <v>149.07554671968191</v>
      </c>
      <c r="GI508" s="166">
        <f>AVERAGE(FV$6:FV508)</f>
        <v>1631.3737574552683</v>
      </c>
      <c r="GJ508" s="160">
        <f>AVERAGE(FW$6:FW508)</f>
        <v>0.84095427435387671</v>
      </c>
      <c r="GK508" s="166">
        <f>AVERAGE(FX$6:FX508)</f>
        <v>30.274353876739564</v>
      </c>
      <c r="GL508" s="166">
        <f>AVERAGE(FY$6:FY508)</f>
        <v>187.80715705765408</v>
      </c>
      <c r="HM508" s="98">
        <v>503</v>
      </c>
      <c r="HN508" s="179">
        <v>17.856238932387527</v>
      </c>
      <c r="HO508" s="188">
        <v>0.05</v>
      </c>
      <c r="HP508" s="177">
        <v>2</v>
      </c>
      <c r="HQ508" s="191">
        <v>413</v>
      </c>
      <c r="HR508" s="177">
        <v>19</v>
      </c>
      <c r="HS508" s="177">
        <v>19</v>
      </c>
      <c r="HT508" s="177">
        <v>0</v>
      </c>
      <c r="HU508" s="191">
        <v>2850</v>
      </c>
      <c r="HV508" s="191">
        <v>0</v>
      </c>
      <c r="HW508" s="191">
        <v>950</v>
      </c>
      <c r="HX508" s="191">
        <v>285</v>
      </c>
      <c r="HY508" s="191">
        <v>2273</v>
      </c>
      <c r="HZ508" s="177">
        <v>1</v>
      </c>
      <c r="IA508" s="191">
        <v>30</v>
      </c>
      <c r="IB508" s="191">
        <v>607</v>
      </c>
      <c r="IC508" s="177" t="s">
        <v>117</v>
      </c>
      <c r="IE508" s="164">
        <f>AVERAGE(HR$6:HR508)</f>
        <v>19.868787276341948</v>
      </c>
      <c r="IF508" s="164">
        <f>AVERAGE(HS$6:HS508)</f>
        <v>19.20079522862823</v>
      </c>
      <c r="IG508" s="164">
        <f>AVERAGE(HT$6:HT508)</f>
        <v>1.0337972166998013</v>
      </c>
      <c r="IH508" s="167">
        <f>AVERAGE(HU$6:HU508)</f>
        <v>2880.1192842942346</v>
      </c>
      <c r="II508" s="167">
        <f>AVERAGE(HV$6:HV508)</f>
        <v>155.06958250497019</v>
      </c>
      <c r="IJ508" s="167">
        <f>AVERAGE(HW$6:HW508)</f>
        <v>908.34990059642143</v>
      </c>
      <c r="IK508" s="167">
        <f>AVERAGE(HX$6:HX508)</f>
        <v>272.50497017892644</v>
      </c>
      <c r="IL508" s="167">
        <f>AVERAGE(HY$6:HY508)</f>
        <v>2311.9184890656065</v>
      </c>
      <c r="IM508" s="164">
        <f>AVERAGE(HZ$6:HZ508)</f>
        <v>2.3976143141153083</v>
      </c>
      <c r="IN508" s="167">
        <f>AVERAGE(IA$6:IA508)</f>
        <v>71.928429423459249</v>
      </c>
      <c r="IO508" s="167">
        <f>AVERAGE(IB$6:IB508)</f>
        <v>640.12922465208749</v>
      </c>
    </row>
    <row r="509" spans="2:249" x14ac:dyDescent="0.2">
      <c r="B509" s="103">
        <v>504</v>
      </c>
      <c r="C509" s="165">
        <v>22.572734878884308</v>
      </c>
      <c r="D509" s="163">
        <v>0.2</v>
      </c>
      <c r="E509" s="161">
        <v>3</v>
      </c>
      <c r="F509" s="168">
        <v>298</v>
      </c>
      <c r="G509" s="161">
        <v>21</v>
      </c>
      <c r="H509" s="161">
        <v>21</v>
      </c>
      <c r="I509" s="161">
        <v>1</v>
      </c>
      <c r="J509" s="168">
        <v>2520</v>
      </c>
      <c r="K509" s="168">
        <v>120</v>
      </c>
      <c r="L509" s="168">
        <v>1000</v>
      </c>
      <c r="M509" s="168">
        <v>300</v>
      </c>
      <c r="N509" s="168">
        <v>2343</v>
      </c>
      <c r="O509" s="161">
        <v>5</v>
      </c>
      <c r="P509" s="168">
        <v>60</v>
      </c>
      <c r="Q509" s="168">
        <v>237</v>
      </c>
      <c r="R509" s="161" t="s">
        <v>116</v>
      </c>
      <c r="T509" s="169">
        <f>AVERAGE(G$6:G509)</f>
        <v>23.432539682539684</v>
      </c>
      <c r="U509" s="169">
        <f>AVERAGE(H$6:H509)</f>
        <v>20.761904761904763</v>
      </c>
      <c r="V509" s="169">
        <f>AVERAGE(I$6:I509)</f>
        <v>1.376984126984127</v>
      </c>
      <c r="W509" s="170">
        <f>AVERAGE(J$6:J509)</f>
        <v>2491.4285714285716</v>
      </c>
      <c r="X509" s="170">
        <f>AVERAGE(K$6:K509)</f>
        <v>165.23809523809524</v>
      </c>
      <c r="Y509" s="170">
        <f>AVERAGE(L$6:L509)</f>
        <v>969.24603174603169</v>
      </c>
      <c r="Z509" s="170">
        <f>AVERAGE(M$6:M509)</f>
        <v>290.77380952380952</v>
      </c>
      <c r="AA509" s="170">
        <f>AVERAGE(N$6:N509)</f>
        <v>2406.5892857142858</v>
      </c>
      <c r="AB509" s="169">
        <f>AVERAGE(O$6:O509)</f>
        <v>2.9781746031746033</v>
      </c>
      <c r="AC509" s="170">
        <f>AVERAGE(P$6:P509)</f>
        <v>35.738095238095241</v>
      </c>
      <c r="AD509" s="170">
        <f>AVERAGE(Q$6:Q509)</f>
        <v>120.57738095238095</v>
      </c>
      <c r="AY509" s="5"/>
      <c r="AZ509" s="26">
        <v>504</v>
      </c>
      <c r="BA509" s="165">
        <v>21.126760679521585</v>
      </c>
      <c r="BB509" s="176">
        <v>0.15</v>
      </c>
      <c r="BC509" s="161">
        <v>7</v>
      </c>
      <c r="BD509" s="182">
        <v>140</v>
      </c>
      <c r="BE509" s="161">
        <v>25</v>
      </c>
      <c r="BF509" s="161">
        <v>22</v>
      </c>
      <c r="BG509" s="161">
        <v>2</v>
      </c>
      <c r="BH509" s="168">
        <v>3300</v>
      </c>
      <c r="BI509" s="168">
        <v>300</v>
      </c>
      <c r="BJ509" s="168">
        <v>1000</v>
      </c>
      <c r="BK509" s="168">
        <v>300</v>
      </c>
      <c r="BL509" s="168">
        <v>2365</v>
      </c>
      <c r="BM509" s="161">
        <v>3</v>
      </c>
      <c r="BN509" s="168">
        <v>45</v>
      </c>
      <c r="BO509" s="168">
        <v>980</v>
      </c>
      <c r="BP509" s="161" t="s">
        <v>116</v>
      </c>
      <c r="BR509" s="164">
        <f>AVERAGE(BE$6:BE509)</f>
        <v>19.787698412698411</v>
      </c>
      <c r="BS509" s="164">
        <f>AVERAGE(BF$6:BF509)</f>
        <v>18.970238095238095</v>
      </c>
      <c r="BT509" s="164">
        <f>AVERAGE(BG$6:BG509)</f>
        <v>0.71825396825396826</v>
      </c>
      <c r="BU509" s="167">
        <f>AVERAGE(BH$6:BH509)</f>
        <v>2845.5357142857142</v>
      </c>
      <c r="BV509" s="167">
        <f>AVERAGE(BI$6:BI509)</f>
        <v>107.73809523809524</v>
      </c>
      <c r="BW509" s="167">
        <f>AVERAGE(BJ$6:BJ509)</f>
        <v>912.59920634920638</v>
      </c>
      <c r="BX509" s="167">
        <f>AVERAGE(BK$6:BK509)</f>
        <v>273.77976190476193</v>
      </c>
      <c r="BY509" s="167">
        <f>AVERAGE(BL$6:BL509)</f>
        <v>2263.0992063492063</v>
      </c>
      <c r="BZ509" s="164">
        <f>AVERAGE(BM$6:BM509)</f>
        <v>2.3055555555555554</v>
      </c>
      <c r="CA509" s="167">
        <f>AVERAGE(BN$6:BN509)</f>
        <v>34.583333333333336</v>
      </c>
      <c r="CB509" s="167">
        <f>AVERAGE(BO$6:BO509)</f>
        <v>617.01984126984132</v>
      </c>
      <c r="DF509" s="103">
        <v>504</v>
      </c>
      <c r="DG509" s="192">
        <v>7.6492043786791708</v>
      </c>
      <c r="DH509" s="193">
        <v>0.1</v>
      </c>
      <c r="DI509" s="105">
        <v>8</v>
      </c>
      <c r="DJ509" s="194">
        <v>400</v>
      </c>
      <c r="DK509" s="105">
        <v>15</v>
      </c>
      <c r="DL509" s="105">
        <v>15</v>
      </c>
      <c r="DM509" s="105">
        <v>0</v>
      </c>
      <c r="DN509" s="194">
        <v>2700</v>
      </c>
      <c r="DO509" s="194">
        <v>0</v>
      </c>
      <c r="DP509" s="194">
        <v>750</v>
      </c>
      <c r="DQ509" s="194">
        <v>225</v>
      </c>
      <c r="DR509" s="194">
        <v>2000</v>
      </c>
      <c r="DS509" s="105">
        <v>1</v>
      </c>
      <c r="DT509" s="194">
        <v>18</v>
      </c>
      <c r="DU509" s="194">
        <v>718</v>
      </c>
      <c r="DV509" s="105" t="s">
        <v>117</v>
      </c>
      <c r="DX509" s="164">
        <f>AVERAGE(DK$6:DK509)</f>
        <v>10.436507936507937</v>
      </c>
      <c r="DY509" s="164">
        <f>AVERAGE(DL$6:DL509)</f>
        <v>10.436507936507937</v>
      </c>
      <c r="DZ509" s="164">
        <f>AVERAGE(DM$6:DM509)</f>
        <v>0</v>
      </c>
      <c r="EA509" s="167">
        <f>AVERAGE(DN$6:DN509)</f>
        <v>1878.5714285714287</v>
      </c>
      <c r="EB509" s="167">
        <f>AVERAGE(DO$6:DO509)</f>
        <v>0</v>
      </c>
      <c r="EC509" s="167">
        <f>AVERAGE(DP$6:DP509)</f>
        <v>521.82539682539687</v>
      </c>
      <c r="ED509" s="167">
        <f>AVERAGE(DQ$6:DQ509)</f>
        <v>156.54761904761904</v>
      </c>
      <c r="EE509" s="167">
        <f>AVERAGE(DR$6:DR509)</f>
        <v>1657.4702380952381</v>
      </c>
      <c r="EF509" s="164">
        <f>AVERAGE(DS$6:DS509)</f>
        <v>0.86706349206349209</v>
      </c>
      <c r="EG509" s="167">
        <f>AVERAGE(DT$6:DT509)</f>
        <v>15.607142857142858</v>
      </c>
      <c r="EH509" s="167">
        <f>AVERAGE(DU$6:DU509)</f>
        <v>236.70833333333334</v>
      </c>
      <c r="FJ509" s="103">
        <v>504</v>
      </c>
      <c r="FK509" s="165">
        <v>4.345914474379561</v>
      </c>
      <c r="FL509" s="163">
        <v>0.1</v>
      </c>
      <c r="FM509" s="161">
        <v>2</v>
      </c>
      <c r="FN509" s="168">
        <v>133</v>
      </c>
      <c r="FO509" s="161">
        <v>6</v>
      </c>
      <c r="FP509" s="161">
        <v>6</v>
      </c>
      <c r="FQ509" s="161">
        <v>0</v>
      </c>
      <c r="FR509" s="168">
        <v>1080</v>
      </c>
      <c r="FS509" s="168">
        <v>0</v>
      </c>
      <c r="FT509" s="168">
        <v>300</v>
      </c>
      <c r="FU509" s="168">
        <v>90</v>
      </c>
      <c r="FV509" s="168">
        <v>1148</v>
      </c>
      <c r="FW509" s="161">
        <v>0</v>
      </c>
      <c r="FX509" s="168">
        <v>0</v>
      </c>
      <c r="FY509" s="168">
        <v>-68</v>
      </c>
      <c r="FZ509" s="161" t="s">
        <v>117</v>
      </c>
      <c r="GB509" s="160">
        <f>AVERAGE(FO$6:FO509)</f>
        <v>9.9305555555555554</v>
      </c>
      <c r="GC509" s="160">
        <f>AVERAGE(FP$6:FP509)</f>
        <v>9.9305555555555554</v>
      </c>
      <c r="GD509" s="160">
        <f>AVERAGE(FQ$6:FQ509)</f>
        <v>0</v>
      </c>
      <c r="GE509" s="166">
        <f>AVERAGE(FR$6:FR509)</f>
        <v>1787.5</v>
      </c>
      <c r="GF509" s="166">
        <f>AVERAGE(FS$6:FS509)</f>
        <v>0</v>
      </c>
      <c r="GG509" s="166">
        <f>AVERAGE(FT$6:FT509)</f>
        <v>496.52777777777777</v>
      </c>
      <c r="GH509" s="166">
        <f>AVERAGE(FU$6:FU509)</f>
        <v>148.95833333333334</v>
      </c>
      <c r="GI509" s="166">
        <f>AVERAGE(FV$6:FV509)</f>
        <v>1630.4146825396826</v>
      </c>
      <c r="GJ509" s="160">
        <f>AVERAGE(FW$6:FW509)</f>
        <v>0.8392857142857143</v>
      </c>
      <c r="GK509" s="166">
        <f>AVERAGE(FX$6:FX509)</f>
        <v>30.214285714285715</v>
      </c>
      <c r="GL509" s="166">
        <f>AVERAGE(FY$6:FY509)</f>
        <v>187.29960317460316</v>
      </c>
      <c r="HM509" s="98">
        <v>504</v>
      </c>
      <c r="HN509" s="179">
        <v>18.958986413759607</v>
      </c>
      <c r="HO509" s="188">
        <v>0.2</v>
      </c>
      <c r="HP509" s="177">
        <v>8</v>
      </c>
      <c r="HQ509" s="191">
        <v>137</v>
      </c>
      <c r="HR509" s="177">
        <v>23</v>
      </c>
      <c r="HS509" s="177">
        <v>23</v>
      </c>
      <c r="HT509" s="177">
        <v>3</v>
      </c>
      <c r="HU509" s="191">
        <v>3450</v>
      </c>
      <c r="HV509" s="191">
        <v>450</v>
      </c>
      <c r="HW509" s="191">
        <v>1000</v>
      </c>
      <c r="HX509" s="191">
        <v>300</v>
      </c>
      <c r="HY509" s="191">
        <v>2512</v>
      </c>
      <c r="HZ509" s="177">
        <v>4</v>
      </c>
      <c r="IA509" s="191">
        <v>120</v>
      </c>
      <c r="IB509" s="191">
        <v>1058</v>
      </c>
      <c r="IC509" s="177" t="s">
        <v>116</v>
      </c>
      <c r="IE509" s="164">
        <f>AVERAGE(HR$6:HR509)</f>
        <v>19.875</v>
      </c>
      <c r="IF509" s="164">
        <f>AVERAGE(HS$6:HS509)</f>
        <v>19.208333333333332</v>
      </c>
      <c r="IG509" s="164">
        <f>AVERAGE(HT$6:HT509)</f>
        <v>1.0376984126984128</v>
      </c>
      <c r="IH509" s="167">
        <f>AVERAGE(HU$6:HU509)</f>
        <v>2881.25</v>
      </c>
      <c r="II509" s="167">
        <f>AVERAGE(HV$6:HV509)</f>
        <v>155.6547619047619</v>
      </c>
      <c r="IJ509" s="167">
        <f>AVERAGE(HW$6:HW509)</f>
        <v>908.53174603174602</v>
      </c>
      <c r="IK509" s="167">
        <f>AVERAGE(HX$6:HX509)</f>
        <v>272.5595238095238</v>
      </c>
      <c r="IL509" s="167">
        <f>AVERAGE(HY$6:HY509)</f>
        <v>2312.3154761904761</v>
      </c>
      <c r="IM509" s="164">
        <f>AVERAGE(HZ$6:HZ509)</f>
        <v>2.4007936507936507</v>
      </c>
      <c r="IN509" s="167">
        <f>AVERAGE(IA$6:IA509)</f>
        <v>72.023809523809518</v>
      </c>
      <c r="IO509" s="167">
        <f>AVERAGE(IB$6:IB509)</f>
        <v>640.95833333333337</v>
      </c>
    </row>
    <row r="510" spans="2:249" x14ac:dyDescent="0.2">
      <c r="B510" s="103">
        <v>505</v>
      </c>
      <c r="C510" s="165">
        <v>19.15544086013783</v>
      </c>
      <c r="D510" s="163">
        <v>0.15</v>
      </c>
      <c r="E510" s="161">
        <v>3</v>
      </c>
      <c r="F510" s="168">
        <v>567</v>
      </c>
      <c r="G510" s="161">
        <v>19</v>
      </c>
      <c r="H510" s="161">
        <v>19</v>
      </c>
      <c r="I510" s="161">
        <v>0</v>
      </c>
      <c r="J510" s="168">
        <v>2280</v>
      </c>
      <c r="K510" s="168">
        <v>0</v>
      </c>
      <c r="L510" s="168">
        <v>950</v>
      </c>
      <c r="M510" s="168">
        <v>285</v>
      </c>
      <c r="N510" s="168">
        <v>2427</v>
      </c>
      <c r="O510" s="161">
        <v>3</v>
      </c>
      <c r="P510" s="168">
        <v>36</v>
      </c>
      <c r="Q510" s="168">
        <v>-111</v>
      </c>
      <c r="R510" s="161" t="s">
        <v>117</v>
      </c>
      <c r="T510" s="169">
        <f>AVERAGE(G$6:G510)</f>
        <v>23.423762376237622</v>
      </c>
      <c r="U510" s="169">
        <f>AVERAGE(H$6:H510)</f>
        <v>20.75841584158416</v>
      </c>
      <c r="V510" s="169">
        <f>AVERAGE(I$6:I510)</f>
        <v>1.3742574257425744</v>
      </c>
      <c r="W510" s="170">
        <f>AVERAGE(J$6:J510)</f>
        <v>2491.0099009900991</v>
      </c>
      <c r="X510" s="170">
        <f>AVERAGE(K$6:K510)</f>
        <v>164.9108910891089</v>
      </c>
      <c r="Y510" s="170">
        <f>AVERAGE(L$6:L510)</f>
        <v>969.20792079207922</v>
      </c>
      <c r="Z510" s="170">
        <f>AVERAGE(M$6:M510)</f>
        <v>290.76237623762376</v>
      </c>
      <c r="AA510" s="170">
        <f>AVERAGE(N$6:N510)</f>
        <v>2406.6297029702969</v>
      </c>
      <c r="AB510" s="169">
        <f>AVERAGE(O$6:O510)</f>
        <v>2.9782178217821782</v>
      </c>
      <c r="AC510" s="170">
        <f>AVERAGE(P$6:P510)</f>
        <v>35.738613861386142</v>
      </c>
      <c r="AD510" s="170">
        <f>AVERAGE(Q$6:Q510)</f>
        <v>120.11881188118812</v>
      </c>
      <c r="AY510" s="5"/>
      <c r="AZ510" s="26">
        <v>505</v>
      </c>
      <c r="BA510" s="165">
        <v>17.45736984778997</v>
      </c>
      <c r="BB510" s="176">
        <v>0.05</v>
      </c>
      <c r="BC510" s="161">
        <v>4</v>
      </c>
      <c r="BD510" s="182">
        <v>198</v>
      </c>
      <c r="BE510" s="161">
        <v>20</v>
      </c>
      <c r="BF510" s="161">
        <v>20</v>
      </c>
      <c r="BG510" s="161">
        <v>0</v>
      </c>
      <c r="BH510" s="168">
        <v>3000</v>
      </c>
      <c r="BI510" s="168">
        <v>0</v>
      </c>
      <c r="BJ510" s="168">
        <v>1000</v>
      </c>
      <c r="BK510" s="168">
        <v>300</v>
      </c>
      <c r="BL510" s="168">
        <v>2123</v>
      </c>
      <c r="BM510" s="161">
        <v>1</v>
      </c>
      <c r="BN510" s="168">
        <v>15</v>
      </c>
      <c r="BO510" s="168">
        <v>892</v>
      </c>
      <c r="BP510" s="161" t="s">
        <v>116</v>
      </c>
      <c r="BR510" s="164">
        <f>AVERAGE(BE$6:BE510)</f>
        <v>19.788118811881187</v>
      </c>
      <c r="BS510" s="164">
        <f>AVERAGE(BF$6:BF510)</f>
        <v>18.972277227722774</v>
      </c>
      <c r="BT510" s="164">
        <f>AVERAGE(BG$6:BG510)</f>
        <v>0.7168316831683168</v>
      </c>
      <c r="BU510" s="167">
        <f>AVERAGE(BH$6:BH510)</f>
        <v>2845.841584158416</v>
      </c>
      <c r="BV510" s="167">
        <f>AVERAGE(BI$6:BI510)</f>
        <v>107.52475247524752</v>
      </c>
      <c r="BW510" s="167">
        <f>AVERAGE(BJ$6:BJ510)</f>
        <v>912.77227722772273</v>
      </c>
      <c r="BX510" s="167">
        <f>AVERAGE(BK$6:BK510)</f>
        <v>273.83168316831683</v>
      </c>
      <c r="BY510" s="167">
        <f>AVERAGE(BL$6:BL510)</f>
        <v>2262.8217821782177</v>
      </c>
      <c r="BZ510" s="164">
        <f>AVERAGE(BM$6:BM510)</f>
        <v>2.3029702970297028</v>
      </c>
      <c r="CA510" s="167">
        <f>AVERAGE(BN$6:BN510)</f>
        <v>34.544554455445542</v>
      </c>
      <c r="CB510" s="167">
        <f>AVERAGE(BO$6:BO510)</f>
        <v>617.56435643564362</v>
      </c>
      <c r="DF510" s="103">
        <v>505</v>
      </c>
      <c r="DG510" s="192">
        <v>8.4350602368689671</v>
      </c>
      <c r="DH510" s="193">
        <v>0.2</v>
      </c>
      <c r="DI510" s="105">
        <v>3</v>
      </c>
      <c r="DJ510" s="194">
        <v>590</v>
      </c>
      <c r="DK510" s="105">
        <v>9</v>
      </c>
      <c r="DL510" s="105">
        <v>9</v>
      </c>
      <c r="DM510" s="105">
        <v>0</v>
      </c>
      <c r="DN510" s="194">
        <v>1620</v>
      </c>
      <c r="DO510" s="194">
        <v>0</v>
      </c>
      <c r="DP510" s="194">
        <v>450</v>
      </c>
      <c r="DQ510" s="194">
        <v>135</v>
      </c>
      <c r="DR510" s="194">
        <v>1800</v>
      </c>
      <c r="DS510" s="105">
        <v>2</v>
      </c>
      <c r="DT510" s="194">
        <v>36</v>
      </c>
      <c r="DU510" s="194">
        <v>-144</v>
      </c>
      <c r="DV510" s="105" t="s">
        <v>117</v>
      </c>
      <c r="DX510" s="164">
        <f>AVERAGE(DK$6:DK510)</f>
        <v>10.433663366336633</v>
      </c>
      <c r="DY510" s="164">
        <f>AVERAGE(DL$6:DL510)</f>
        <v>10.433663366336633</v>
      </c>
      <c r="DZ510" s="164">
        <f>AVERAGE(DM$6:DM510)</f>
        <v>0</v>
      </c>
      <c r="EA510" s="167">
        <f>AVERAGE(DN$6:DN510)</f>
        <v>1878.0594059405942</v>
      </c>
      <c r="EB510" s="167">
        <f>AVERAGE(DO$6:DO510)</f>
        <v>0</v>
      </c>
      <c r="EC510" s="167">
        <f>AVERAGE(DP$6:DP510)</f>
        <v>521.68316831683171</v>
      </c>
      <c r="ED510" s="167">
        <f>AVERAGE(DQ$6:DQ510)</f>
        <v>156.50495049504951</v>
      </c>
      <c r="EE510" s="167">
        <f>AVERAGE(DR$6:DR510)</f>
        <v>1657.7524752475247</v>
      </c>
      <c r="EF510" s="164">
        <f>AVERAGE(DS$6:DS510)</f>
        <v>0.8693069306930693</v>
      </c>
      <c r="EG510" s="167">
        <f>AVERAGE(DT$6:DT510)</f>
        <v>15.647524752475247</v>
      </c>
      <c r="EH510" s="167">
        <f>AVERAGE(DU$6:DU510)</f>
        <v>235.95445544554457</v>
      </c>
      <c r="FJ510" s="103">
        <v>505</v>
      </c>
      <c r="FK510" s="165">
        <v>7.6874318756733278</v>
      </c>
      <c r="FL510" s="163">
        <v>0.1</v>
      </c>
      <c r="FM510" s="161">
        <v>3</v>
      </c>
      <c r="FN510" s="168">
        <v>525</v>
      </c>
      <c r="FO510" s="161">
        <v>10</v>
      </c>
      <c r="FP510" s="161">
        <v>10</v>
      </c>
      <c r="FQ510" s="161">
        <v>0</v>
      </c>
      <c r="FR510" s="168">
        <v>1800</v>
      </c>
      <c r="FS510" s="168">
        <v>0</v>
      </c>
      <c r="FT510" s="168">
        <v>500</v>
      </c>
      <c r="FU510" s="168">
        <v>150</v>
      </c>
      <c r="FV510" s="168">
        <v>1800</v>
      </c>
      <c r="FW510" s="161">
        <v>1</v>
      </c>
      <c r="FX510" s="168">
        <v>36</v>
      </c>
      <c r="FY510" s="168">
        <v>36</v>
      </c>
      <c r="FZ510" s="161" t="s">
        <v>117</v>
      </c>
      <c r="GB510" s="160">
        <f>AVERAGE(FO$6:FO510)</f>
        <v>9.9306930693069315</v>
      </c>
      <c r="GC510" s="160">
        <f>AVERAGE(FP$6:FP510)</f>
        <v>9.9306930693069315</v>
      </c>
      <c r="GD510" s="160">
        <f>AVERAGE(FQ$6:FQ510)</f>
        <v>0</v>
      </c>
      <c r="GE510" s="166">
        <f>AVERAGE(FR$6:FR510)</f>
        <v>1787.5247524752476</v>
      </c>
      <c r="GF510" s="166">
        <f>AVERAGE(FS$6:FS510)</f>
        <v>0</v>
      </c>
      <c r="GG510" s="166">
        <f>AVERAGE(FT$6:FT510)</f>
        <v>496.53465346534654</v>
      </c>
      <c r="GH510" s="166">
        <f>AVERAGE(FU$6:FU510)</f>
        <v>148.96039603960395</v>
      </c>
      <c r="GI510" s="166">
        <f>AVERAGE(FV$6:FV510)</f>
        <v>1630.7504950495049</v>
      </c>
      <c r="GJ510" s="160">
        <f>AVERAGE(FW$6:FW510)</f>
        <v>0.83960396039603957</v>
      </c>
      <c r="GK510" s="166">
        <f>AVERAGE(FX$6:FX510)</f>
        <v>30.225742574257424</v>
      </c>
      <c r="GL510" s="166">
        <f>AVERAGE(FY$6:FY510)</f>
        <v>187</v>
      </c>
      <c r="HM510" s="98">
        <v>505</v>
      </c>
      <c r="HN510" s="179">
        <v>19.801571264342769</v>
      </c>
      <c r="HO510" s="188">
        <v>0.25</v>
      </c>
      <c r="HP510" s="177">
        <v>5</v>
      </c>
      <c r="HQ510" s="191">
        <v>420</v>
      </c>
      <c r="HR510" s="177">
        <v>20</v>
      </c>
      <c r="HS510" s="177">
        <v>20</v>
      </c>
      <c r="HT510" s="177">
        <v>0</v>
      </c>
      <c r="HU510" s="191">
        <v>3000</v>
      </c>
      <c r="HV510" s="191">
        <v>0</v>
      </c>
      <c r="HW510" s="191">
        <v>1000</v>
      </c>
      <c r="HX510" s="191">
        <v>300</v>
      </c>
      <c r="HY510" s="191">
        <v>2345</v>
      </c>
      <c r="HZ510" s="177">
        <v>5</v>
      </c>
      <c r="IA510" s="191">
        <v>150</v>
      </c>
      <c r="IB510" s="191">
        <v>805</v>
      </c>
      <c r="IC510" s="177" t="s">
        <v>116</v>
      </c>
      <c r="IE510" s="164">
        <f>AVERAGE(HR$6:HR510)</f>
        <v>19.875247524752474</v>
      </c>
      <c r="IF510" s="164">
        <f>AVERAGE(HS$6:HS510)</f>
        <v>19.209900990099008</v>
      </c>
      <c r="IG510" s="164">
        <f>AVERAGE(HT$6:HT510)</f>
        <v>1.0356435643564357</v>
      </c>
      <c r="IH510" s="167">
        <f>AVERAGE(HU$6:HU510)</f>
        <v>2881.4851485148515</v>
      </c>
      <c r="II510" s="167">
        <f>AVERAGE(HV$6:HV510)</f>
        <v>155.34653465346534</v>
      </c>
      <c r="IJ510" s="167">
        <f>AVERAGE(HW$6:HW510)</f>
        <v>908.71287128712868</v>
      </c>
      <c r="IK510" s="167">
        <f>AVERAGE(HX$6:HX510)</f>
        <v>272.61386138613864</v>
      </c>
      <c r="IL510" s="167">
        <f>AVERAGE(HY$6:HY510)</f>
        <v>2312.3801980198018</v>
      </c>
      <c r="IM510" s="164">
        <f>AVERAGE(HZ$6:HZ510)</f>
        <v>2.4059405940594059</v>
      </c>
      <c r="IN510" s="167">
        <f>AVERAGE(IA$6:IA510)</f>
        <v>72.178217821782184</v>
      </c>
      <c r="IO510" s="167">
        <f>AVERAGE(IB$6:IB510)</f>
        <v>641.28316831683173</v>
      </c>
    </row>
    <row r="511" spans="2:249" x14ac:dyDescent="0.2">
      <c r="B511" s="103">
        <v>506</v>
      </c>
      <c r="C511" s="165">
        <v>18.484421120359851</v>
      </c>
      <c r="D511" s="163">
        <v>0.15</v>
      </c>
      <c r="E511" s="161">
        <v>8</v>
      </c>
      <c r="F511" s="168">
        <v>524</v>
      </c>
      <c r="G511" s="161">
        <v>23</v>
      </c>
      <c r="H511" s="161">
        <v>22</v>
      </c>
      <c r="I511" s="161">
        <v>2</v>
      </c>
      <c r="J511" s="168">
        <v>2640</v>
      </c>
      <c r="K511" s="168">
        <v>240</v>
      </c>
      <c r="L511" s="168">
        <v>1000</v>
      </c>
      <c r="M511" s="168">
        <v>300</v>
      </c>
      <c r="N511" s="168">
        <v>2689</v>
      </c>
      <c r="O511" s="161">
        <v>3</v>
      </c>
      <c r="P511" s="168">
        <v>36</v>
      </c>
      <c r="Q511" s="168">
        <v>-13</v>
      </c>
      <c r="R511" s="161" t="s">
        <v>116</v>
      </c>
      <c r="T511" s="169">
        <f>AVERAGE(G$6:G511)</f>
        <v>23.42292490118577</v>
      </c>
      <c r="U511" s="169">
        <f>AVERAGE(H$6:H511)</f>
        <v>20.760869565217391</v>
      </c>
      <c r="V511" s="169">
        <f>AVERAGE(I$6:I511)</f>
        <v>1.3754940711462451</v>
      </c>
      <c r="W511" s="170">
        <f>AVERAGE(J$6:J511)</f>
        <v>2491.304347826087</v>
      </c>
      <c r="X511" s="170">
        <f>AVERAGE(K$6:K511)</f>
        <v>165.05928853754941</v>
      </c>
      <c r="Y511" s="170">
        <f>AVERAGE(L$6:L511)</f>
        <v>969.26877470355726</v>
      </c>
      <c r="Z511" s="170">
        <f>AVERAGE(M$6:M511)</f>
        <v>290.78063241106719</v>
      </c>
      <c r="AA511" s="170">
        <f>AVERAGE(N$6:N511)</f>
        <v>2407.187747035573</v>
      </c>
      <c r="AB511" s="169">
        <f>AVERAGE(O$6:O511)</f>
        <v>2.9782608695652173</v>
      </c>
      <c r="AC511" s="170">
        <f>AVERAGE(P$6:P511)</f>
        <v>35.739130434782609</v>
      </c>
      <c r="AD511" s="170">
        <f>AVERAGE(Q$6:Q511)</f>
        <v>119.85573122529644</v>
      </c>
      <c r="AY511" s="5"/>
      <c r="AZ511" s="26">
        <v>506</v>
      </c>
      <c r="BA511" s="165">
        <v>22.956011699758733</v>
      </c>
      <c r="BB511" s="176">
        <v>0.1</v>
      </c>
      <c r="BC511" s="161">
        <v>2</v>
      </c>
      <c r="BD511" s="182">
        <v>328</v>
      </c>
      <c r="BE511" s="161">
        <v>23</v>
      </c>
      <c r="BF511" s="161">
        <v>22</v>
      </c>
      <c r="BG511" s="161">
        <v>2</v>
      </c>
      <c r="BH511" s="168">
        <v>3300</v>
      </c>
      <c r="BI511" s="168">
        <v>300</v>
      </c>
      <c r="BJ511" s="168">
        <v>1000</v>
      </c>
      <c r="BK511" s="168">
        <v>300</v>
      </c>
      <c r="BL511" s="168">
        <v>2553</v>
      </c>
      <c r="BM511" s="161">
        <v>2</v>
      </c>
      <c r="BN511" s="168">
        <v>30</v>
      </c>
      <c r="BO511" s="168">
        <v>777</v>
      </c>
      <c r="BP511" s="161" t="s">
        <v>116</v>
      </c>
      <c r="BR511" s="164">
        <f>AVERAGE(BE$6:BE511)</f>
        <v>19.794466403162055</v>
      </c>
      <c r="BS511" s="164">
        <f>AVERAGE(BF$6:BF511)</f>
        <v>18.978260869565219</v>
      </c>
      <c r="BT511" s="164">
        <f>AVERAGE(BG$6:BG511)</f>
        <v>0.71936758893280628</v>
      </c>
      <c r="BU511" s="167">
        <f>AVERAGE(BH$6:BH511)</f>
        <v>2846.7391304347825</v>
      </c>
      <c r="BV511" s="167">
        <f>AVERAGE(BI$6:BI511)</f>
        <v>107.90513833992095</v>
      </c>
      <c r="BW511" s="167">
        <f>AVERAGE(BJ$6:BJ511)</f>
        <v>912.9446640316205</v>
      </c>
      <c r="BX511" s="167">
        <f>AVERAGE(BK$6:BK511)</f>
        <v>273.88339920948619</v>
      </c>
      <c r="BY511" s="167">
        <f>AVERAGE(BL$6:BL511)</f>
        <v>2263.395256916996</v>
      </c>
      <c r="BZ511" s="164">
        <f>AVERAGE(BM$6:BM511)</f>
        <v>2.3023715415019761</v>
      </c>
      <c r="CA511" s="167">
        <f>AVERAGE(BN$6:BN511)</f>
        <v>34.535573122529641</v>
      </c>
      <c r="CB511" s="167">
        <f>AVERAGE(BO$6:BO511)</f>
        <v>617.87944664031625</v>
      </c>
      <c r="DF511" s="103">
        <v>506</v>
      </c>
      <c r="DG511" s="192">
        <v>8.8712379634191709</v>
      </c>
      <c r="DH511" s="193">
        <v>0.25</v>
      </c>
      <c r="DI511" s="105">
        <v>4</v>
      </c>
      <c r="DJ511" s="194">
        <v>585</v>
      </c>
      <c r="DK511" s="105">
        <v>11</v>
      </c>
      <c r="DL511" s="105">
        <v>11</v>
      </c>
      <c r="DM511" s="105">
        <v>0</v>
      </c>
      <c r="DN511" s="194">
        <v>1980</v>
      </c>
      <c r="DO511" s="194">
        <v>0</v>
      </c>
      <c r="DP511" s="194">
        <v>550</v>
      </c>
      <c r="DQ511" s="194">
        <v>165</v>
      </c>
      <c r="DR511" s="194">
        <v>1925</v>
      </c>
      <c r="DS511" s="105">
        <v>2</v>
      </c>
      <c r="DT511" s="194">
        <v>36</v>
      </c>
      <c r="DU511" s="194">
        <v>91</v>
      </c>
      <c r="DV511" s="105" t="s">
        <v>117</v>
      </c>
      <c r="DX511" s="164">
        <f>AVERAGE(DK$6:DK511)</f>
        <v>10.434782608695652</v>
      </c>
      <c r="DY511" s="164">
        <f>AVERAGE(DL$6:DL511)</f>
        <v>10.434782608695652</v>
      </c>
      <c r="DZ511" s="164">
        <f>AVERAGE(DM$6:DM511)</f>
        <v>0</v>
      </c>
      <c r="EA511" s="167">
        <f>AVERAGE(DN$6:DN511)</f>
        <v>1878.2608695652175</v>
      </c>
      <c r="EB511" s="167">
        <f>AVERAGE(DO$6:DO511)</f>
        <v>0</v>
      </c>
      <c r="EC511" s="167">
        <f>AVERAGE(DP$6:DP511)</f>
        <v>521.73913043478262</v>
      </c>
      <c r="ED511" s="167">
        <f>AVERAGE(DQ$6:DQ511)</f>
        <v>156.52173913043478</v>
      </c>
      <c r="EE511" s="167">
        <f>AVERAGE(DR$6:DR511)</f>
        <v>1658.2806324110672</v>
      </c>
      <c r="EF511" s="164">
        <f>AVERAGE(DS$6:DS511)</f>
        <v>0.87154150197628455</v>
      </c>
      <c r="EG511" s="167">
        <f>AVERAGE(DT$6:DT511)</f>
        <v>15.687747035573123</v>
      </c>
      <c r="EH511" s="167">
        <f>AVERAGE(DU$6:DU511)</f>
        <v>235.66798418972331</v>
      </c>
      <c r="FJ511" s="103">
        <v>506</v>
      </c>
      <c r="FK511" s="165">
        <v>7.5573293801207821</v>
      </c>
      <c r="FL511" s="163">
        <v>0.1</v>
      </c>
      <c r="FM511" s="161">
        <v>1</v>
      </c>
      <c r="FN511" s="168">
        <v>116</v>
      </c>
      <c r="FO511" s="161">
        <v>8</v>
      </c>
      <c r="FP511" s="161">
        <v>8</v>
      </c>
      <c r="FQ511" s="161">
        <v>0</v>
      </c>
      <c r="FR511" s="168">
        <v>1440</v>
      </c>
      <c r="FS511" s="168">
        <v>0</v>
      </c>
      <c r="FT511" s="168">
        <v>400</v>
      </c>
      <c r="FU511" s="168">
        <v>120</v>
      </c>
      <c r="FV511" s="168">
        <v>1261</v>
      </c>
      <c r="FW511" s="161">
        <v>1</v>
      </c>
      <c r="FX511" s="168">
        <v>36</v>
      </c>
      <c r="FY511" s="168">
        <v>215</v>
      </c>
      <c r="FZ511" s="161" t="s">
        <v>117</v>
      </c>
      <c r="GB511" s="160">
        <f>AVERAGE(FO$6:FO511)</f>
        <v>9.9268774703557305</v>
      </c>
      <c r="GC511" s="160">
        <f>AVERAGE(FP$6:FP511)</f>
        <v>9.9268774703557305</v>
      </c>
      <c r="GD511" s="160">
        <f>AVERAGE(FQ$6:FQ511)</f>
        <v>0</v>
      </c>
      <c r="GE511" s="166">
        <f>AVERAGE(FR$6:FR511)</f>
        <v>1786.8379446640315</v>
      </c>
      <c r="GF511" s="166">
        <f>AVERAGE(FS$6:FS511)</f>
        <v>0</v>
      </c>
      <c r="GG511" s="166">
        <f>AVERAGE(FT$6:FT511)</f>
        <v>496.34387351778656</v>
      </c>
      <c r="GH511" s="166">
        <f>AVERAGE(FU$6:FU511)</f>
        <v>148.90316205533597</v>
      </c>
      <c r="GI511" s="166">
        <f>AVERAGE(FV$6:FV511)</f>
        <v>1630.0197628458498</v>
      </c>
      <c r="GJ511" s="160">
        <f>AVERAGE(FW$6:FW511)</f>
        <v>0.83992094861660083</v>
      </c>
      <c r="GK511" s="166">
        <f>AVERAGE(FX$6:FX511)</f>
        <v>30.237154150197629</v>
      </c>
      <c r="GL511" s="166">
        <f>AVERAGE(FY$6:FY511)</f>
        <v>187.05533596837944</v>
      </c>
      <c r="HM511" s="98">
        <v>506</v>
      </c>
      <c r="HN511" s="179">
        <v>12.703048015846388</v>
      </c>
      <c r="HO511" s="188">
        <v>0.1</v>
      </c>
      <c r="HP511" s="177">
        <v>1</v>
      </c>
      <c r="HQ511" s="191">
        <v>483</v>
      </c>
      <c r="HR511" s="177">
        <v>13</v>
      </c>
      <c r="HS511" s="177">
        <v>13</v>
      </c>
      <c r="HT511" s="177">
        <v>0</v>
      </c>
      <c r="HU511" s="191">
        <v>1950</v>
      </c>
      <c r="HV511" s="191">
        <v>0</v>
      </c>
      <c r="HW511" s="191">
        <v>650</v>
      </c>
      <c r="HX511" s="191">
        <v>195</v>
      </c>
      <c r="HY511" s="191">
        <v>1953</v>
      </c>
      <c r="HZ511" s="177">
        <v>1</v>
      </c>
      <c r="IA511" s="191">
        <v>30</v>
      </c>
      <c r="IB511" s="191">
        <v>27</v>
      </c>
      <c r="IC511" s="177" t="s">
        <v>117</v>
      </c>
      <c r="IE511" s="164">
        <f>AVERAGE(HR$6:HR511)</f>
        <v>19.861660079051383</v>
      </c>
      <c r="IF511" s="164">
        <f>AVERAGE(HS$6:HS511)</f>
        <v>19.197628458498023</v>
      </c>
      <c r="IG511" s="164">
        <f>AVERAGE(HT$6:HT511)</f>
        <v>1.0335968379446641</v>
      </c>
      <c r="IH511" s="167">
        <f>AVERAGE(HU$6:HU511)</f>
        <v>2879.6442687747035</v>
      </c>
      <c r="II511" s="167">
        <f>AVERAGE(HV$6:HV511)</f>
        <v>155.03952569169959</v>
      </c>
      <c r="IJ511" s="167">
        <f>AVERAGE(HW$6:HW511)</f>
        <v>908.201581027668</v>
      </c>
      <c r="IK511" s="167">
        <f>AVERAGE(HX$6:HX511)</f>
        <v>272.46047430830038</v>
      </c>
      <c r="IL511" s="167">
        <f>AVERAGE(HY$6:HY511)</f>
        <v>2311.6699604743085</v>
      </c>
      <c r="IM511" s="164">
        <f>AVERAGE(HZ$6:HZ511)</f>
        <v>2.4031620553359683</v>
      </c>
      <c r="IN511" s="167">
        <f>AVERAGE(IA$6:IA511)</f>
        <v>72.094861660079047</v>
      </c>
      <c r="IO511" s="167">
        <f>AVERAGE(IB$6:IB511)</f>
        <v>640.06916996047426</v>
      </c>
    </row>
    <row r="512" spans="2:249" x14ac:dyDescent="0.2">
      <c r="B512" s="103">
        <v>507</v>
      </c>
      <c r="C512" s="165">
        <v>25.699177556189468</v>
      </c>
      <c r="D512" s="163">
        <v>0.05</v>
      </c>
      <c r="E512" s="161">
        <v>3</v>
      </c>
      <c r="F512" s="168">
        <v>374</v>
      </c>
      <c r="G512" s="161">
        <v>28</v>
      </c>
      <c r="H512" s="161">
        <v>22</v>
      </c>
      <c r="I512" s="161">
        <v>2</v>
      </c>
      <c r="J512" s="168">
        <v>2640</v>
      </c>
      <c r="K512" s="168">
        <v>240</v>
      </c>
      <c r="L512" s="168">
        <v>1000</v>
      </c>
      <c r="M512" s="168">
        <v>300</v>
      </c>
      <c r="N512" s="168">
        <v>2539</v>
      </c>
      <c r="O512" s="161">
        <v>1</v>
      </c>
      <c r="P512" s="168">
        <v>12</v>
      </c>
      <c r="Q512" s="168">
        <v>113</v>
      </c>
      <c r="R512" s="161" t="s">
        <v>116</v>
      </c>
      <c r="T512" s="169">
        <f>AVERAGE(G$6:G512)</f>
        <v>23.431952662721894</v>
      </c>
      <c r="U512" s="169">
        <f>AVERAGE(H$6:H512)</f>
        <v>20.763313609467456</v>
      </c>
      <c r="V512" s="169">
        <f>AVERAGE(I$6:I512)</f>
        <v>1.3767258382642997</v>
      </c>
      <c r="W512" s="170">
        <f>AVERAGE(J$6:J512)</f>
        <v>2491.5976331360948</v>
      </c>
      <c r="X512" s="170">
        <f>AVERAGE(K$6:K512)</f>
        <v>165.20710059171597</v>
      </c>
      <c r="Y512" s="170">
        <f>AVERAGE(L$6:L512)</f>
        <v>969.32938856015778</v>
      </c>
      <c r="Z512" s="170">
        <f>AVERAGE(M$6:M512)</f>
        <v>290.79881656804736</v>
      </c>
      <c r="AA512" s="170">
        <f>AVERAGE(N$6:N512)</f>
        <v>2407.4477317554242</v>
      </c>
      <c r="AB512" s="169">
        <f>AVERAGE(O$6:O512)</f>
        <v>2.9743589743589745</v>
      </c>
      <c r="AC512" s="170">
        <f>AVERAGE(P$6:P512)</f>
        <v>35.692307692307693</v>
      </c>
      <c r="AD512" s="170">
        <f>AVERAGE(Q$6:Q512)</f>
        <v>119.84220907297831</v>
      </c>
      <c r="AY512" s="5"/>
      <c r="AZ512" s="26">
        <v>507</v>
      </c>
      <c r="BA512" s="165">
        <v>17.231028202057246</v>
      </c>
      <c r="BB512" s="176">
        <v>0.15</v>
      </c>
      <c r="BC512" s="161">
        <v>2</v>
      </c>
      <c r="BD512" s="182">
        <v>251</v>
      </c>
      <c r="BE512" s="161">
        <v>16</v>
      </c>
      <c r="BF512" s="161">
        <v>16</v>
      </c>
      <c r="BG512" s="161">
        <v>0</v>
      </c>
      <c r="BH512" s="168">
        <v>2400</v>
      </c>
      <c r="BI512" s="168">
        <v>0</v>
      </c>
      <c r="BJ512" s="168">
        <v>800</v>
      </c>
      <c r="BK512" s="168">
        <v>240</v>
      </c>
      <c r="BL512" s="168">
        <v>1916</v>
      </c>
      <c r="BM512" s="161">
        <v>3</v>
      </c>
      <c r="BN512" s="168">
        <v>45</v>
      </c>
      <c r="BO512" s="168">
        <v>529</v>
      </c>
      <c r="BP512" s="161" t="s">
        <v>117</v>
      </c>
      <c r="BR512" s="164">
        <f>AVERAGE(BE$6:BE512)</f>
        <v>19.786982248520712</v>
      </c>
      <c r="BS512" s="164">
        <f>AVERAGE(BF$6:BF512)</f>
        <v>18.972386587771204</v>
      </c>
      <c r="BT512" s="164">
        <f>AVERAGE(BG$6:BG512)</f>
        <v>0.71794871794871795</v>
      </c>
      <c r="BU512" s="167">
        <f>AVERAGE(BH$6:BH512)</f>
        <v>2845.8579881656806</v>
      </c>
      <c r="BV512" s="167">
        <f>AVERAGE(BI$6:BI512)</f>
        <v>107.69230769230769</v>
      </c>
      <c r="BW512" s="167">
        <f>AVERAGE(BJ$6:BJ512)</f>
        <v>912.72189349112421</v>
      </c>
      <c r="BX512" s="167">
        <f>AVERAGE(BK$6:BK512)</f>
        <v>273.81656804733728</v>
      </c>
      <c r="BY512" s="167">
        <f>AVERAGE(BL$6:BL512)</f>
        <v>2262.7100591715975</v>
      </c>
      <c r="BZ512" s="164">
        <f>AVERAGE(BM$6:BM512)</f>
        <v>2.3037475345167655</v>
      </c>
      <c r="CA512" s="167">
        <f>AVERAGE(BN$6:BN512)</f>
        <v>34.556213017751482</v>
      </c>
      <c r="CB512" s="167">
        <f>AVERAGE(BO$6:BO512)</f>
        <v>617.70414201183428</v>
      </c>
      <c r="DF512" s="103">
        <v>507</v>
      </c>
      <c r="DG512" s="192">
        <v>8.0308807050948907</v>
      </c>
      <c r="DH512" s="193">
        <v>0.1</v>
      </c>
      <c r="DI512" s="105">
        <v>2</v>
      </c>
      <c r="DJ512" s="194">
        <v>508</v>
      </c>
      <c r="DK512" s="105">
        <v>9</v>
      </c>
      <c r="DL512" s="105">
        <v>9</v>
      </c>
      <c r="DM512" s="105">
        <v>0</v>
      </c>
      <c r="DN512" s="194">
        <v>1620</v>
      </c>
      <c r="DO512" s="194">
        <v>0</v>
      </c>
      <c r="DP512" s="194">
        <v>450</v>
      </c>
      <c r="DQ512" s="194">
        <v>135</v>
      </c>
      <c r="DR512" s="194">
        <v>1718</v>
      </c>
      <c r="DS512" s="105">
        <v>1</v>
      </c>
      <c r="DT512" s="194">
        <v>18</v>
      </c>
      <c r="DU512" s="194">
        <v>-80</v>
      </c>
      <c r="DV512" s="105" t="s">
        <v>117</v>
      </c>
      <c r="DX512" s="164">
        <f>AVERAGE(DK$6:DK512)</f>
        <v>10.431952662721894</v>
      </c>
      <c r="DY512" s="164">
        <f>AVERAGE(DL$6:DL512)</f>
        <v>10.431952662721894</v>
      </c>
      <c r="DZ512" s="164">
        <f>AVERAGE(DM$6:DM512)</f>
        <v>0</v>
      </c>
      <c r="EA512" s="167">
        <f>AVERAGE(DN$6:DN512)</f>
        <v>1877.7514792899408</v>
      </c>
      <c r="EB512" s="167">
        <f>AVERAGE(DO$6:DO512)</f>
        <v>0</v>
      </c>
      <c r="EC512" s="167">
        <f>AVERAGE(DP$6:DP512)</f>
        <v>521.59763313609471</v>
      </c>
      <c r="ED512" s="167">
        <f>AVERAGE(DQ$6:DQ512)</f>
        <v>156.47928994082841</v>
      </c>
      <c r="EE512" s="167">
        <f>AVERAGE(DR$6:DR512)</f>
        <v>1658.3984220907298</v>
      </c>
      <c r="EF512" s="164">
        <f>AVERAGE(DS$6:DS512)</f>
        <v>0.87179487179487181</v>
      </c>
      <c r="EG512" s="167">
        <f>AVERAGE(DT$6:DT512)</f>
        <v>15.692307692307692</v>
      </c>
      <c r="EH512" s="167">
        <f>AVERAGE(DU$6:DU512)</f>
        <v>235.04536489151874</v>
      </c>
      <c r="FJ512" s="103">
        <v>507</v>
      </c>
      <c r="FK512" s="165">
        <v>7.7003810472815966</v>
      </c>
      <c r="FL512" s="163">
        <v>0.1</v>
      </c>
      <c r="FM512" s="161">
        <v>10</v>
      </c>
      <c r="FN512" s="168">
        <v>157</v>
      </c>
      <c r="FO512" s="161">
        <v>17</v>
      </c>
      <c r="FP512" s="161">
        <v>17</v>
      </c>
      <c r="FQ512" s="161">
        <v>0</v>
      </c>
      <c r="FR512" s="168">
        <v>3060</v>
      </c>
      <c r="FS512" s="168">
        <v>0</v>
      </c>
      <c r="FT512" s="168">
        <v>850</v>
      </c>
      <c r="FU512" s="168">
        <v>255</v>
      </c>
      <c r="FV512" s="168">
        <v>1887</v>
      </c>
      <c r="FW512" s="161">
        <v>1</v>
      </c>
      <c r="FX512" s="168">
        <v>36</v>
      </c>
      <c r="FY512" s="168">
        <v>1209</v>
      </c>
      <c r="FZ512" s="161" t="s">
        <v>117</v>
      </c>
      <c r="GB512" s="160">
        <f>AVERAGE(FO$6:FO512)</f>
        <v>9.9408284023668632</v>
      </c>
      <c r="GC512" s="160">
        <f>AVERAGE(FP$6:FP512)</f>
        <v>9.9408284023668632</v>
      </c>
      <c r="GD512" s="160">
        <f>AVERAGE(FQ$6:FQ512)</f>
        <v>0</v>
      </c>
      <c r="GE512" s="166">
        <f>AVERAGE(FR$6:FR512)</f>
        <v>1789.3491124260354</v>
      </c>
      <c r="GF512" s="166">
        <f>AVERAGE(FS$6:FS512)</f>
        <v>0</v>
      </c>
      <c r="GG512" s="166">
        <f>AVERAGE(FT$6:FT512)</f>
        <v>497.04142011834318</v>
      </c>
      <c r="GH512" s="166">
        <f>AVERAGE(FU$6:FU512)</f>
        <v>149.11242603550295</v>
      </c>
      <c r="GI512" s="166">
        <f>AVERAGE(FV$6:FV512)</f>
        <v>1630.5266272189349</v>
      </c>
      <c r="GJ512" s="160">
        <f>AVERAGE(FW$6:FW512)</f>
        <v>0.84023668639053251</v>
      </c>
      <c r="GK512" s="166">
        <f>AVERAGE(FX$6:FX512)</f>
        <v>30.248520710059172</v>
      </c>
      <c r="GL512" s="166">
        <f>AVERAGE(FY$6:FY512)</f>
        <v>189.07100591715977</v>
      </c>
      <c r="HM512" s="98">
        <v>507</v>
      </c>
      <c r="HN512" s="179">
        <v>15.721687197228647</v>
      </c>
      <c r="HO512" s="188">
        <v>0.15</v>
      </c>
      <c r="HP512" s="177">
        <v>3</v>
      </c>
      <c r="HQ512" s="191">
        <v>107</v>
      </c>
      <c r="HR512" s="177">
        <v>17</v>
      </c>
      <c r="HS512" s="177">
        <v>17</v>
      </c>
      <c r="HT512" s="177">
        <v>0</v>
      </c>
      <c r="HU512" s="191">
        <v>2550</v>
      </c>
      <c r="HV512" s="191">
        <v>0</v>
      </c>
      <c r="HW512" s="191">
        <v>850</v>
      </c>
      <c r="HX512" s="191">
        <v>255</v>
      </c>
      <c r="HY512" s="191">
        <v>1837</v>
      </c>
      <c r="HZ512" s="177">
        <v>2</v>
      </c>
      <c r="IA512" s="191">
        <v>60</v>
      </c>
      <c r="IB512" s="191">
        <v>773</v>
      </c>
      <c r="IC512" s="177" t="s">
        <v>117</v>
      </c>
      <c r="IE512" s="164">
        <f>AVERAGE(HR$6:HR512)</f>
        <v>19.856015779092701</v>
      </c>
      <c r="IF512" s="164">
        <f>AVERAGE(HS$6:HS512)</f>
        <v>19.193293885601577</v>
      </c>
      <c r="IG512" s="164">
        <f>AVERAGE(HT$6:HT512)</f>
        <v>1.0315581854043392</v>
      </c>
      <c r="IH512" s="167">
        <f>AVERAGE(HU$6:HU512)</f>
        <v>2878.9940828402368</v>
      </c>
      <c r="II512" s="167">
        <f>AVERAGE(HV$6:HV512)</f>
        <v>154.73372781065089</v>
      </c>
      <c r="IJ512" s="167">
        <f>AVERAGE(HW$6:HW512)</f>
        <v>908.08678500986196</v>
      </c>
      <c r="IK512" s="167">
        <f>AVERAGE(HX$6:HX512)</f>
        <v>272.4260355029586</v>
      </c>
      <c r="IL512" s="167">
        <f>AVERAGE(HY$6:HY512)</f>
        <v>2310.7337278106511</v>
      </c>
      <c r="IM512" s="164">
        <f>AVERAGE(HZ$6:HZ512)</f>
        <v>2.4023668639053253</v>
      </c>
      <c r="IN512" s="167">
        <f>AVERAGE(IA$6:IA512)</f>
        <v>72.071005917159766</v>
      </c>
      <c r="IO512" s="167">
        <f>AVERAGE(IB$6:IB512)</f>
        <v>640.33136094674558</v>
      </c>
    </row>
    <row r="513" spans="2:249" x14ac:dyDescent="0.2">
      <c r="B513" s="103">
        <v>508</v>
      </c>
      <c r="C513" s="165">
        <v>29.539693438551652</v>
      </c>
      <c r="D513" s="163">
        <v>0.25</v>
      </c>
      <c r="E513" s="161">
        <v>1</v>
      </c>
      <c r="F513" s="168">
        <v>205</v>
      </c>
      <c r="G513" s="161">
        <v>24</v>
      </c>
      <c r="H513" s="161">
        <v>22</v>
      </c>
      <c r="I513" s="161">
        <v>2</v>
      </c>
      <c r="J513" s="168">
        <v>2640</v>
      </c>
      <c r="K513" s="168">
        <v>240</v>
      </c>
      <c r="L513" s="168">
        <v>1000</v>
      </c>
      <c r="M513" s="168">
        <v>300</v>
      </c>
      <c r="N513" s="168">
        <v>2370</v>
      </c>
      <c r="O513" s="161">
        <v>7</v>
      </c>
      <c r="P513" s="168">
        <v>84</v>
      </c>
      <c r="Q513" s="168">
        <v>354</v>
      </c>
      <c r="R513" s="161" t="s">
        <v>116</v>
      </c>
      <c r="T513" s="169">
        <f>AVERAGE(G$6:G513)</f>
        <v>23.433070866141733</v>
      </c>
      <c r="U513" s="169">
        <f>AVERAGE(H$6:H513)</f>
        <v>20.765748031496063</v>
      </c>
      <c r="V513" s="169">
        <f>AVERAGE(I$6:I513)</f>
        <v>1.3779527559055118</v>
      </c>
      <c r="W513" s="170">
        <f>AVERAGE(J$6:J513)</f>
        <v>2491.8897637795276</v>
      </c>
      <c r="X513" s="170">
        <f>AVERAGE(K$6:K513)</f>
        <v>165.35433070866142</v>
      </c>
      <c r="Y513" s="170">
        <f>AVERAGE(L$6:L513)</f>
        <v>969.38976377952758</v>
      </c>
      <c r="Z513" s="170">
        <f>AVERAGE(M$6:M513)</f>
        <v>290.81692913385825</v>
      </c>
      <c r="AA513" s="170">
        <f>AVERAGE(N$6:N513)</f>
        <v>2407.3740157480315</v>
      </c>
      <c r="AB513" s="169">
        <f>AVERAGE(O$6:O513)</f>
        <v>2.9822834645669292</v>
      </c>
      <c r="AC513" s="170">
        <f>AVERAGE(P$6:P513)</f>
        <v>35.787401574803148</v>
      </c>
      <c r="AD513" s="170">
        <f>AVERAGE(Q$6:Q513)</f>
        <v>120.30314960629921</v>
      </c>
      <c r="AY513" s="5"/>
      <c r="AZ513" s="26">
        <v>508</v>
      </c>
      <c r="BA513" s="165">
        <v>16.525511632241805</v>
      </c>
      <c r="BB513" s="176">
        <v>0.05</v>
      </c>
      <c r="BC513" s="161">
        <v>1</v>
      </c>
      <c r="BD513" s="182">
        <v>568</v>
      </c>
      <c r="BE513" s="161">
        <v>17</v>
      </c>
      <c r="BF513" s="161">
        <v>17</v>
      </c>
      <c r="BG513" s="161">
        <v>0</v>
      </c>
      <c r="BH513" s="168">
        <v>2550</v>
      </c>
      <c r="BI513" s="168">
        <v>0</v>
      </c>
      <c r="BJ513" s="168">
        <v>850</v>
      </c>
      <c r="BK513" s="168">
        <v>255</v>
      </c>
      <c r="BL513" s="168">
        <v>2298</v>
      </c>
      <c r="BM513" s="161">
        <v>1</v>
      </c>
      <c r="BN513" s="168">
        <v>15</v>
      </c>
      <c r="BO513" s="168">
        <v>267</v>
      </c>
      <c r="BP513" s="161" t="s">
        <v>117</v>
      </c>
      <c r="BR513" s="164">
        <f>AVERAGE(BE$6:BE513)</f>
        <v>19.781496062992126</v>
      </c>
      <c r="BS513" s="164">
        <f>AVERAGE(BF$6:BF513)</f>
        <v>18.968503937007874</v>
      </c>
      <c r="BT513" s="164">
        <f>AVERAGE(BG$6:BG513)</f>
        <v>0.71653543307086609</v>
      </c>
      <c r="BU513" s="167">
        <f>AVERAGE(BH$6:BH513)</f>
        <v>2845.2755905511813</v>
      </c>
      <c r="BV513" s="167">
        <f>AVERAGE(BI$6:BI513)</f>
        <v>107.48031496062993</v>
      </c>
      <c r="BW513" s="167">
        <f>AVERAGE(BJ$6:BJ513)</f>
        <v>912.59842519685037</v>
      </c>
      <c r="BX513" s="167">
        <f>AVERAGE(BK$6:BK513)</f>
        <v>273.77952755905511</v>
      </c>
      <c r="BY513" s="167">
        <f>AVERAGE(BL$6:BL513)</f>
        <v>2262.7795275590552</v>
      </c>
      <c r="BZ513" s="164">
        <f>AVERAGE(BM$6:BM513)</f>
        <v>2.3011811023622046</v>
      </c>
      <c r="CA513" s="167">
        <f>AVERAGE(BN$6:BN513)</f>
        <v>34.517716535433074</v>
      </c>
      <c r="CB513" s="167">
        <f>AVERAGE(BO$6:BO513)</f>
        <v>617.01377952755911</v>
      </c>
      <c r="DF513" s="103">
        <v>508</v>
      </c>
      <c r="DG513" s="192">
        <v>8.0853848771608483</v>
      </c>
      <c r="DH513" s="193">
        <v>0.15</v>
      </c>
      <c r="DI513" s="105">
        <v>0</v>
      </c>
      <c r="DJ513" s="194">
        <v>105</v>
      </c>
      <c r="DK513" s="105">
        <v>7</v>
      </c>
      <c r="DL513" s="105">
        <v>7</v>
      </c>
      <c r="DM513" s="105">
        <v>0</v>
      </c>
      <c r="DN513" s="194">
        <v>1260</v>
      </c>
      <c r="DO513" s="194">
        <v>0</v>
      </c>
      <c r="DP513" s="194">
        <v>350</v>
      </c>
      <c r="DQ513" s="194">
        <v>105</v>
      </c>
      <c r="DR513" s="194">
        <v>1185</v>
      </c>
      <c r="DS513" s="105">
        <v>1</v>
      </c>
      <c r="DT513" s="194">
        <v>18</v>
      </c>
      <c r="DU513" s="194">
        <v>93</v>
      </c>
      <c r="DV513" s="105" t="s">
        <v>117</v>
      </c>
      <c r="DX513" s="164">
        <f>AVERAGE(DK$6:DK513)</f>
        <v>10.4251968503937</v>
      </c>
      <c r="DY513" s="164">
        <f>AVERAGE(DL$6:DL513)</f>
        <v>10.4251968503937</v>
      </c>
      <c r="DZ513" s="164">
        <f>AVERAGE(DM$6:DM513)</f>
        <v>0</v>
      </c>
      <c r="EA513" s="167">
        <f>AVERAGE(DN$6:DN513)</f>
        <v>1876.5354330708662</v>
      </c>
      <c r="EB513" s="167">
        <f>AVERAGE(DO$6:DO513)</f>
        <v>0</v>
      </c>
      <c r="EC513" s="167">
        <f>AVERAGE(DP$6:DP513)</f>
        <v>521.25984251968509</v>
      </c>
      <c r="ED513" s="167">
        <f>AVERAGE(DQ$6:DQ513)</f>
        <v>156.37795275590551</v>
      </c>
      <c r="EE513" s="167">
        <f>AVERAGE(DR$6:DR513)</f>
        <v>1657.4665354330709</v>
      </c>
      <c r="EF513" s="164">
        <f>AVERAGE(DS$6:DS513)</f>
        <v>0.87204724409448819</v>
      </c>
      <c r="EG513" s="167">
        <f>AVERAGE(DT$6:DT513)</f>
        <v>15.696850393700787</v>
      </c>
      <c r="EH513" s="167">
        <f>AVERAGE(DU$6:DU513)</f>
        <v>234.76574803149606</v>
      </c>
      <c r="FJ513" s="103">
        <v>508</v>
      </c>
      <c r="FK513" s="165">
        <v>7.8164828279961647</v>
      </c>
      <c r="FL513" s="163">
        <v>0.2</v>
      </c>
      <c r="FM513" s="161">
        <v>3</v>
      </c>
      <c r="FN513" s="168">
        <v>301</v>
      </c>
      <c r="FO513" s="161">
        <v>9</v>
      </c>
      <c r="FP513" s="161">
        <v>9</v>
      </c>
      <c r="FQ513" s="161">
        <v>0</v>
      </c>
      <c r="FR513" s="168">
        <v>1620</v>
      </c>
      <c r="FS513" s="168">
        <v>0</v>
      </c>
      <c r="FT513" s="168">
        <v>450</v>
      </c>
      <c r="FU513" s="168">
        <v>135</v>
      </c>
      <c r="FV513" s="168">
        <v>1511</v>
      </c>
      <c r="FW513" s="161">
        <v>2</v>
      </c>
      <c r="FX513" s="168">
        <v>72</v>
      </c>
      <c r="FY513" s="168">
        <v>181</v>
      </c>
      <c r="FZ513" s="161" t="s">
        <v>117</v>
      </c>
      <c r="GB513" s="160">
        <f>AVERAGE(FO$6:FO513)</f>
        <v>9.9389763779527556</v>
      </c>
      <c r="GC513" s="160">
        <f>AVERAGE(FP$6:FP513)</f>
        <v>9.9389763779527556</v>
      </c>
      <c r="GD513" s="160">
        <f>AVERAGE(FQ$6:FQ513)</f>
        <v>0</v>
      </c>
      <c r="GE513" s="166">
        <f>AVERAGE(FR$6:FR513)</f>
        <v>1789.0157480314961</v>
      </c>
      <c r="GF513" s="166">
        <f>AVERAGE(FS$6:FS513)</f>
        <v>0</v>
      </c>
      <c r="GG513" s="166">
        <f>AVERAGE(FT$6:FT513)</f>
        <v>496.94881889763781</v>
      </c>
      <c r="GH513" s="166">
        <f>AVERAGE(FU$6:FU513)</f>
        <v>149.08464566929135</v>
      </c>
      <c r="GI513" s="166">
        <f>AVERAGE(FV$6:FV513)</f>
        <v>1630.2913385826771</v>
      </c>
      <c r="GJ513" s="160">
        <f>AVERAGE(FW$6:FW513)</f>
        <v>0.84251968503937003</v>
      </c>
      <c r="GK513" s="166">
        <f>AVERAGE(FX$6:FX513)</f>
        <v>30.330708661417322</v>
      </c>
      <c r="GL513" s="166">
        <f>AVERAGE(FY$6:FY513)</f>
        <v>189.05511811023621</v>
      </c>
      <c r="HM513" s="98">
        <v>508</v>
      </c>
      <c r="HN513" s="179">
        <v>16.882342089782249</v>
      </c>
      <c r="HO513" s="188">
        <v>0.05</v>
      </c>
      <c r="HP513" s="177">
        <v>3</v>
      </c>
      <c r="HQ513" s="191">
        <v>134</v>
      </c>
      <c r="HR513" s="177">
        <v>19</v>
      </c>
      <c r="HS513" s="177">
        <v>19</v>
      </c>
      <c r="HT513" s="177">
        <v>0</v>
      </c>
      <c r="HU513" s="191">
        <v>2850</v>
      </c>
      <c r="HV513" s="191">
        <v>0</v>
      </c>
      <c r="HW513" s="191">
        <v>950</v>
      </c>
      <c r="HX513" s="191">
        <v>285</v>
      </c>
      <c r="HY513" s="191">
        <v>1994</v>
      </c>
      <c r="HZ513" s="177">
        <v>1</v>
      </c>
      <c r="IA513" s="191">
        <v>30</v>
      </c>
      <c r="IB513" s="191">
        <v>886</v>
      </c>
      <c r="IC513" s="177" t="s">
        <v>117</v>
      </c>
      <c r="IE513" s="164">
        <f>AVERAGE(HR$6:HR513)</f>
        <v>19.854330708661418</v>
      </c>
      <c r="IF513" s="164">
        <f>AVERAGE(HS$6:HS513)</f>
        <v>19.19291338582677</v>
      </c>
      <c r="IG513" s="164">
        <f>AVERAGE(HT$6:HT513)</f>
        <v>1.0295275590551181</v>
      </c>
      <c r="IH513" s="167">
        <f>AVERAGE(HU$6:HU513)</f>
        <v>2878.9370078740158</v>
      </c>
      <c r="II513" s="167">
        <f>AVERAGE(HV$6:HV513)</f>
        <v>154.4291338582677</v>
      </c>
      <c r="IJ513" s="167">
        <f>AVERAGE(HW$6:HW513)</f>
        <v>908.16929133858264</v>
      </c>
      <c r="IK513" s="167">
        <f>AVERAGE(HX$6:HX513)</f>
        <v>272.45078740157481</v>
      </c>
      <c r="IL513" s="167">
        <f>AVERAGE(HY$6:HY513)</f>
        <v>2310.1102362204724</v>
      </c>
      <c r="IM513" s="164">
        <f>AVERAGE(HZ$6:HZ513)</f>
        <v>2.3996062992125986</v>
      </c>
      <c r="IN513" s="167">
        <f>AVERAGE(IA$6:IA513)</f>
        <v>71.988188976377955</v>
      </c>
      <c r="IO513" s="167">
        <f>AVERAGE(IB$6:IB513)</f>
        <v>640.8149606299213</v>
      </c>
    </row>
    <row r="514" spans="2:249" x14ac:dyDescent="0.2">
      <c r="B514" s="103">
        <v>509</v>
      </c>
      <c r="C514" s="165">
        <v>24.327766991328907</v>
      </c>
      <c r="D514" s="163">
        <v>0.05</v>
      </c>
      <c r="E514" s="161">
        <v>3</v>
      </c>
      <c r="F514" s="168">
        <v>258</v>
      </c>
      <c r="G514" s="161">
        <v>26</v>
      </c>
      <c r="H514" s="161">
        <v>22</v>
      </c>
      <c r="I514" s="161">
        <v>2</v>
      </c>
      <c r="J514" s="168">
        <v>2640</v>
      </c>
      <c r="K514" s="168">
        <v>240</v>
      </c>
      <c r="L514" s="168">
        <v>1000</v>
      </c>
      <c r="M514" s="168">
        <v>300</v>
      </c>
      <c r="N514" s="168">
        <v>2423</v>
      </c>
      <c r="O514" s="161">
        <v>1</v>
      </c>
      <c r="P514" s="168">
        <v>12</v>
      </c>
      <c r="Q514" s="168">
        <v>229</v>
      </c>
      <c r="R514" s="161" t="s">
        <v>116</v>
      </c>
      <c r="T514" s="169">
        <f>AVERAGE(G$6:G514)</f>
        <v>23.438113948919451</v>
      </c>
      <c r="U514" s="169">
        <f>AVERAGE(H$6:H514)</f>
        <v>20.768172888015716</v>
      </c>
      <c r="V514" s="169">
        <f>AVERAGE(I$6:I514)</f>
        <v>1.3791748526522594</v>
      </c>
      <c r="W514" s="170">
        <f>AVERAGE(J$6:J514)</f>
        <v>2492.1807465618858</v>
      </c>
      <c r="X514" s="170">
        <f>AVERAGE(K$6:K514)</f>
        <v>165.50098231827113</v>
      </c>
      <c r="Y514" s="170">
        <f>AVERAGE(L$6:L514)</f>
        <v>969.44990176817294</v>
      </c>
      <c r="Z514" s="170">
        <f>AVERAGE(M$6:M514)</f>
        <v>290.83497053045187</v>
      </c>
      <c r="AA514" s="170">
        <f>AVERAGE(N$6:N514)</f>
        <v>2407.4047151277014</v>
      </c>
      <c r="AB514" s="169">
        <f>AVERAGE(O$6:O514)</f>
        <v>2.9783889980353635</v>
      </c>
      <c r="AC514" s="170">
        <f>AVERAGE(P$6:P514)</f>
        <v>35.740667976424362</v>
      </c>
      <c r="AD514" s="170">
        <f>AVERAGE(Q$6:Q514)</f>
        <v>120.51669941060904</v>
      </c>
      <c r="AY514" s="5"/>
      <c r="AZ514" s="26">
        <v>509</v>
      </c>
      <c r="BA514" s="165">
        <v>14.89047488317369</v>
      </c>
      <c r="BB514" s="176">
        <v>0.1</v>
      </c>
      <c r="BC514" s="161">
        <v>4</v>
      </c>
      <c r="BD514" s="182">
        <v>166</v>
      </c>
      <c r="BE514" s="161">
        <v>18</v>
      </c>
      <c r="BF514" s="161">
        <v>18</v>
      </c>
      <c r="BG514" s="161">
        <v>0</v>
      </c>
      <c r="BH514" s="168">
        <v>2700</v>
      </c>
      <c r="BI514" s="168">
        <v>0</v>
      </c>
      <c r="BJ514" s="168">
        <v>900</v>
      </c>
      <c r="BK514" s="168">
        <v>270</v>
      </c>
      <c r="BL514" s="168">
        <v>1961</v>
      </c>
      <c r="BM514" s="161">
        <v>1</v>
      </c>
      <c r="BN514" s="168">
        <v>15</v>
      </c>
      <c r="BO514" s="168">
        <v>754</v>
      </c>
      <c r="BP514" s="161" t="s">
        <v>117</v>
      </c>
      <c r="BR514" s="164">
        <f>AVERAGE(BE$6:BE514)</f>
        <v>19.777996070726914</v>
      </c>
      <c r="BS514" s="164">
        <f>AVERAGE(BF$6:BF514)</f>
        <v>18.966601178781925</v>
      </c>
      <c r="BT514" s="164">
        <f>AVERAGE(BG$6:BG514)</f>
        <v>0.71512770137524562</v>
      </c>
      <c r="BU514" s="167">
        <f>AVERAGE(BH$6:BH514)</f>
        <v>2844.990176817289</v>
      </c>
      <c r="BV514" s="167">
        <f>AVERAGE(BI$6:BI514)</f>
        <v>107.26915520628684</v>
      </c>
      <c r="BW514" s="167">
        <f>AVERAGE(BJ$6:BJ514)</f>
        <v>912.57367387033401</v>
      </c>
      <c r="BX514" s="167">
        <f>AVERAGE(BK$6:BK514)</f>
        <v>273.77210216110018</v>
      </c>
      <c r="BY514" s="167">
        <f>AVERAGE(BL$6:BL514)</f>
        <v>2262.1866404715129</v>
      </c>
      <c r="BZ514" s="164">
        <f>AVERAGE(BM$6:BM514)</f>
        <v>2.2986247544204321</v>
      </c>
      <c r="CA514" s="167">
        <f>AVERAGE(BN$6:BN514)</f>
        <v>34.479371316306484</v>
      </c>
      <c r="CB514" s="167">
        <f>AVERAGE(BO$6:BO514)</f>
        <v>617.28290766208249</v>
      </c>
      <c r="DF514" s="103">
        <v>509</v>
      </c>
      <c r="DG514" s="192">
        <v>5.5006661598226545</v>
      </c>
      <c r="DH514" s="193">
        <v>0.05</v>
      </c>
      <c r="DI514" s="105">
        <v>3</v>
      </c>
      <c r="DJ514" s="194">
        <v>204</v>
      </c>
      <c r="DK514" s="105">
        <v>9</v>
      </c>
      <c r="DL514" s="105">
        <v>9</v>
      </c>
      <c r="DM514" s="105">
        <v>0</v>
      </c>
      <c r="DN514" s="194">
        <v>1620</v>
      </c>
      <c r="DO514" s="194">
        <v>0</v>
      </c>
      <c r="DP514" s="194">
        <v>450</v>
      </c>
      <c r="DQ514" s="194">
        <v>135</v>
      </c>
      <c r="DR514" s="194">
        <v>1414</v>
      </c>
      <c r="DS514" s="105">
        <v>0</v>
      </c>
      <c r="DT514" s="194">
        <v>0</v>
      </c>
      <c r="DU514" s="194">
        <v>206</v>
      </c>
      <c r="DV514" s="105" t="s">
        <v>117</v>
      </c>
      <c r="DX514" s="164">
        <f>AVERAGE(DK$6:DK514)</f>
        <v>10.422396856581532</v>
      </c>
      <c r="DY514" s="164">
        <f>AVERAGE(DL$6:DL514)</f>
        <v>10.422396856581532</v>
      </c>
      <c r="DZ514" s="164">
        <f>AVERAGE(DM$6:DM514)</f>
        <v>0</v>
      </c>
      <c r="EA514" s="167">
        <f>AVERAGE(DN$6:DN514)</f>
        <v>1876.0314341846758</v>
      </c>
      <c r="EB514" s="167">
        <f>AVERAGE(DO$6:DO514)</f>
        <v>0</v>
      </c>
      <c r="EC514" s="167">
        <f>AVERAGE(DP$6:DP514)</f>
        <v>521.11984282907667</v>
      </c>
      <c r="ED514" s="167">
        <f>AVERAGE(DQ$6:DQ514)</f>
        <v>156.335952848723</v>
      </c>
      <c r="EE514" s="167">
        <f>AVERAGE(DR$6:DR514)</f>
        <v>1656.9882121807466</v>
      </c>
      <c r="EF514" s="164">
        <f>AVERAGE(DS$6:DS514)</f>
        <v>0.87033398821218078</v>
      </c>
      <c r="EG514" s="167">
        <f>AVERAGE(DT$6:DT514)</f>
        <v>15.666011787819253</v>
      </c>
      <c r="EH514" s="167">
        <f>AVERAGE(DU$6:DU514)</f>
        <v>234.70923379174852</v>
      </c>
      <c r="FJ514" s="103">
        <v>509</v>
      </c>
      <c r="FK514" s="165">
        <v>6.0439228717564344</v>
      </c>
      <c r="FL514" s="163">
        <v>0.25</v>
      </c>
      <c r="FM514" s="161">
        <v>8</v>
      </c>
      <c r="FN514" s="168">
        <v>142</v>
      </c>
      <c r="FO514" s="161">
        <v>12</v>
      </c>
      <c r="FP514" s="161">
        <v>12</v>
      </c>
      <c r="FQ514" s="161">
        <v>0</v>
      </c>
      <c r="FR514" s="168">
        <v>2160</v>
      </c>
      <c r="FS514" s="168">
        <v>0</v>
      </c>
      <c r="FT514" s="168">
        <v>600</v>
      </c>
      <c r="FU514" s="168">
        <v>180</v>
      </c>
      <c r="FV514" s="168">
        <v>1547</v>
      </c>
      <c r="FW514" s="161">
        <v>2</v>
      </c>
      <c r="FX514" s="168">
        <v>72</v>
      </c>
      <c r="FY514" s="168">
        <v>685</v>
      </c>
      <c r="FZ514" s="161" t="s">
        <v>117</v>
      </c>
      <c r="GB514" s="160">
        <f>AVERAGE(FO$6:FO514)</f>
        <v>9.9430255402750483</v>
      </c>
      <c r="GC514" s="160">
        <f>AVERAGE(FP$6:FP514)</f>
        <v>9.9430255402750483</v>
      </c>
      <c r="GD514" s="160">
        <f>AVERAGE(FQ$6:FQ514)</f>
        <v>0</v>
      </c>
      <c r="GE514" s="166">
        <f>AVERAGE(FR$6:FR514)</f>
        <v>1789.7445972495088</v>
      </c>
      <c r="GF514" s="166">
        <f>AVERAGE(FS$6:FS514)</f>
        <v>0</v>
      </c>
      <c r="GG514" s="166">
        <f>AVERAGE(FT$6:FT514)</f>
        <v>497.15127701375246</v>
      </c>
      <c r="GH514" s="166">
        <f>AVERAGE(FU$6:FU514)</f>
        <v>149.14538310412573</v>
      </c>
      <c r="GI514" s="166">
        <f>AVERAGE(FV$6:FV514)</f>
        <v>1630.1277013752456</v>
      </c>
      <c r="GJ514" s="160">
        <f>AVERAGE(FW$6:FW514)</f>
        <v>0.84479371316306484</v>
      </c>
      <c r="GK514" s="166">
        <f>AVERAGE(FX$6:FX514)</f>
        <v>30.412573673870334</v>
      </c>
      <c r="GL514" s="166">
        <f>AVERAGE(FY$6:FY514)</f>
        <v>190.02946954813359</v>
      </c>
      <c r="HM514" s="98">
        <v>509</v>
      </c>
      <c r="HN514" s="179">
        <v>17.348461293703171</v>
      </c>
      <c r="HO514" s="188">
        <v>0.05</v>
      </c>
      <c r="HP514" s="177">
        <v>1</v>
      </c>
      <c r="HQ514" s="191">
        <v>356</v>
      </c>
      <c r="HR514" s="177">
        <v>17</v>
      </c>
      <c r="HS514" s="177">
        <v>17</v>
      </c>
      <c r="HT514" s="177">
        <v>0</v>
      </c>
      <c r="HU514" s="191">
        <v>2550</v>
      </c>
      <c r="HV514" s="191">
        <v>0</v>
      </c>
      <c r="HW514" s="191">
        <v>850</v>
      </c>
      <c r="HX514" s="191">
        <v>255</v>
      </c>
      <c r="HY514" s="191">
        <v>2086</v>
      </c>
      <c r="HZ514" s="177">
        <v>1</v>
      </c>
      <c r="IA514" s="191">
        <v>30</v>
      </c>
      <c r="IB514" s="191">
        <v>494</v>
      </c>
      <c r="IC514" s="177" t="s">
        <v>117</v>
      </c>
      <c r="IE514" s="164">
        <f>AVERAGE(HR$6:HR514)</f>
        <v>19.848722986247544</v>
      </c>
      <c r="IF514" s="164">
        <f>AVERAGE(HS$6:HS514)</f>
        <v>19.188605108055011</v>
      </c>
      <c r="IG514" s="164">
        <f>AVERAGE(HT$6:HT514)</f>
        <v>1.0275049115913557</v>
      </c>
      <c r="IH514" s="167">
        <f>AVERAGE(HU$6:HU514)</f>
        <v>2878.2907662082516</v>
      </c>
      <c r="II514" s="167">
        <f>AVERAGE(HV$6:HV514)</f>
        <v>154.12573673870335</v>
      </c>
      <c r="IJ514" s="167">
        <f>AVERAGE(HW$6:HW514)</f>
        <v>908.05500982318267</v>
      </c>
      <c r="IK514" s="167">
        <f>AVERAGE(HX$6:HX514)</f>
        <v>272.41650294695484</v>
      </c>
      <c r="IL514" s="167">
        <f>AVERAGE(HY$6:HY514)</f>
        <v>2309.6699410609035</v>
      </c>
      <c r="IM514" s="164">
        <f>AVERAGE(HZ$6:HZ514)</f>
        <v>2.3968565815324165</v>
      </c>
      <c r="IN514" s="167">
        <f>AVERAGE(IA$6:IA514)</f>
        <v>71.905697445972493</v>
      </c>
      <c r="IO514" s="167">
        <f>AVERAGE(IB$6:IB514)</f>
        <v>640.52652259332024</v>
      </c>
    </row>
    <row r="515" spans="2:249" x14ac:dyDescent="0.2">
      <c r="B515" s="103">
        <v>510</v>
      </c>
      <c r="C515" s="165">
        <v>22.359744017596704</v>
      </c>
      <c r="D515" s="163">
        <v>0.2</v>
      </c>
      <c r="E515" s="161">
        <v>1</v>
      </c>
      <c r="F515" s="168">
        <v>591</v>
      </c>
      <c r="G515" s="161">
        <v>19</v>
      </c>
      <c r="H515" s="161">
        <v>19</v>
      </c>
      <c r="I515" s="161">
        <v>0</v>
      </c>
      <c r="J515" s="168">
        <v>2280</v>
      </c>
      <c r="K515" s="168">
        <v>0</v>
      </c>
      <c r="L515" s="168">
        <v>950</v>
      </c>
      <c r="M515" s="168">
        <v>285</v>
      </c>
      <c r="N515" s="168">
        <v>2451</v>
      </c>
      <c r="O515" s="161">
        <v>4</v>
      </c>
      <c r="P515" s="168">
        <v>48</v>
      </c>
      <c r="Q515" s="168">
        <v>-123</v>
      </c>
      <c r="R515" s="161" t="s">
        <v>117</v>
      </c>
      <c r="T515" s="169">
        <f>AVERAGE(G$6:G515)</f>
        <v>23.429411764705883</v>
      </c>
      <c r="U515" s="169">
        <f>AVERAGE(H$6:H515)</f>
        <v>20.764705882352942</v>
      </c>
      <c r="V515" s="169">
        <f>AVERAGE(I$6:I515)</f>
        <v>1.3764705882352941</v>
      </c>
      <c r="W515" s="170">
        <f>AVERAGE(J$6:J515)</f>
        <v>2491.7647058823532</v>
      </c>
      <c r="X515" s="170">
        <f>AVERAGE(K$6:K515)</f>
        <v>165.1764705882353</v>
      </c>
      <c r="Y515" s="170">
        <f>AVERAGE(L$6:L515)</f>
        <v>969.41176470588232</v>
      </c>
      <c r="Z515" s="170">
        <f>AVERAGE(M$6:M515)</f>
        <v>290.8235294117647</v>
      </c>
      <c r="AA515" s="170">
        <f>AVERAGE(N$6:N515)</f>
        <v>2407.4901960784314</v>
      </c>
      <c r="AB515" s="169">
        <f>AVERAGE(O$6:O515)</f>
        <v>2.9803921568627452</v>
      </c>
      <c r="AC515" s="170">
        <f>AVERAGE(P$6:P515)</f>
        <v>35.764705882352942</v>
      </c>
      <c r="AD515" s="170">
        <f>AVERAGE(Q$6:Q515)</f>
        <v>120.03921568627452</v>
      </c>
      <c r="AY515" s="5"/>
      <c r="AZ515" s="26">
        <v>510</v>
      </c>
      <c r="BA515" s="165">
        <v>18.841576979752954</v>
      </c>
      <c r="BB515" s="176">
        <v>0.1</v>
      </c>
      <c r="BC515" s="161">
        <v>10</v>
      </c>
      <c r="BD515" s="182">
        <v>460</v>
      </c>
      <c r="BE515" s="161">
        <v>27</v>
      </c>
      <c r="BF515" s="161">
        <v>22</v>
      </c>
      <c r="BG515" s="161">
        <v>2</v>
      </c>
      <c r="BH515" s="168">
        <v>3300</v>
      </c>
      <c r="BI515" s="168">
        <v>300</v>
      </c>
      <c r="BJ515" s="168">
        <v>1000</v>
      </c>
      <c r="BK515" s="168">
        <v>300</v>
      </c>
      <c r="BL515" s="168">
        <v>2685</v>
      </c>
      <c r="BM515" s="161">
        <v>2</v>
      </c>
      <c r="BN515" s="168">
        <v>30</v>
      </c>
      <c r="BO515" s="168">
        <v>645</v>
      </c>
      <c r="BP515" s="161" t="s">
        <v>116</v>
      </c>
      <c r="BR515" s="164">
        <f>AVERAGE(BE$6:BE515)</f>
        <v>19.792156862745099</v>
      </c>
      <c r="BS515" s="164">
        <f>AVERAGE(BF$6:BF515)</f>
        <v>18.972549019607843</v>
      </c>
      <c r="BT515" s="164">
        <f>AVERAGE(BG$6:BG515)</f>
        <v>0.71764705882352942</v>
      </c>
      <c r="BU515" s="167">
        <f>AVERAGE(BH$6:BH515)</f>
        <v>2845.8823529411766</v>
      </c>
      <c r="BV515" s="167">
        <f>AVERAGE(BI$6:BI515)</f>
        <v>107.64705882352941</v>
      </c>
      <c r="BW515" s="167">
        <f>AVERAGE(BJ$6:BJ515)</f>
        <v>912.74509803921569</v>
      </c>
      <c r="BX515" s="167">
        <f>AVERAGE(BK$6:BK515)</f>
        <v>273.8235294117647</v>
      </c>
      <c r="BY515" s="167">
        <f>AVERAGE(BL$6:BL515)</f>
        <v>2263.0156862745098</v>
      </c>
      <c r="BZ515" s="164">
        <f>AVERAGE(BM$6:BM515)</f>
        <v>2.2980392156862743</v>
      </c>
      <c r="CA515" s="167">
        <f>AVERAGE(BN$6:BN515)</f>
        <v>34.470588235294116</v>
      </c>
      <c r="CB515" s="167">
        <f>AVERAGE(BO$6:BO515)</f>
        <v>617.33725490196082</v>
      </c>
      <c r="DF515" s="103">
        <v>510</v>
      </c>
      <c r="DG515" s="192">
        <v>5.9047053744191658</v>
      </c>
      <c r="DH515" s="193">
        <v>0.05</v>
      </c>
      <c r="DI515" s="105">
        <v>0</v>
      </c>
      <c r="DJ515" s="194">
        <v>571</v>
      </c>
      <c r="DK515" s="105">
        <v>6</v>
      </c>
      <c r="DL515" s="105">
        <v>6</v>
      </c>
      <c r="DM515" s="105">
        <v>0</v>
      </c>
      <c r="DN515" s="194">
        <v>1080</v>
      </c>
      <c r="DO515" s="194">
        <v>0</v>
      </c>
      <c r="DP515" s="194">
        <v>300</v>
      </c>
      <c r="DQ515" s="194">
        <v>90</v>
      </c>
      <c r="DR515" s="194">
        <v>1586</v>
      </c>
      <c r="DS515" s="105">
        <v>0</v>
      </c>
      <c r="DT515" s="194">
        <v>0</v>
      </c>
      <c r="DU515" s="194">
        <v>-506</v>
      </c>
      <c r="DV515" s="105" t="s">
        <v>117</v>
      </c>
      <c r="DX515" s="164">
        <f>AVERAGE(DK$6:DK515)</f>
        <v>10.413725490196079</v>
      </c>
      <c r="DY515" s="164">
        <f>AVERAGE(DL$6:DL515)</f>
        <v>10.413725490196079</v>
      </c>
      <c r="DZ515" s="164">
        <f>AVERAGE(DM$6:DM515)</f>
        <v>0</v>
      </c>
      <c r="EA515" s="167">
        <f>AVERAGE(DN$6:DN515)</f>
        <v>1874.4705882352941</v>
      </c>
      <c r="EB515" s="167">
        <f>AVERAGE(DO$6:DO515)</f>
        <v>0</v>
      </c>
      <c r="EC515" s="167">
        <f>AVERAGE(DP$6:DP515)</f>
        <v>520.68627450980387</v>
      </c>
      <c r="ED515" s="167">
        <f>AVERAGE(DQ$6:DQ515)</f>
        <v>156.20588235294119</v>
      </c>
      <c r="EE515" s="167">
        <f>AVERAGE(DR$6:DR515)</f>
        <v>1656.849019607843</v>
      </c>
      <c r="EF515" s="164">
        <f>AVERAGE(DS$6:DS515)</f>
        <v>0.86862745098039218</v>
      </c>
      <c r="EG515" s="167">
        <f>AVERAGE(DT$6:DT515)</f>
        <v>15.635294117647058</v>
      </c>
      <c r="EH515" s="167">
        <f>AVERAGE(DU$6:DU515)</f>
        <v>233.25686274509803</v>
      </c>
      <c r="FJ515" s="103">
        <v>510</v>
      </c>
      <c r="FK515" s="165">
        <v>6.3689412155777489</v>
      </c>
      <c r="FL515" s="163">
        <v>0.05</v>
      </c>
      <c r="FM515" s="161">
        <v>9</v>
      </c>
      <c r="FN515" s="168">
        <v>482</v>
      </c>
      <c r="FO515" s="161">
        <v>15</v>
      </c>
      <c r="FP515" s="161">
        <v>15</v>
      </c>
      <c r="FQ515" s="161">
        <v>0</v>
      </c>
      <c r="FR515" s="168">
        <v>2700</v>
      </c>
      <c r="FS515" s="168">
        <v>0</v>
      </c>
      <c r="FT515" s="168">
        <v>750</v>
      </c>
      <c r="FU515" s="168">
        <v>225</v>
      </c>
      <c r="FV515" s="168">
        <v>2082</v>
      </c>
      <c r="FW515" s="161">
        <v>0</v>
      </c>
      <c r="FX515" s="168">
        <v>0</v>
      </c>
      <c r="FY515" s="168">
        <v>618</v>
      </c>
      <c r="FZ515" s="161" t="s">
        <v>117</v>
      </c>
      <c r="GB515" s="160">
        <f>AVERAGE(FO$6:FO515)</f>
        <v>9.9529411764705884</v>
      </c>
      <c r="GC515" s="160">
        <f>AVERAGE(FP$6:FP515)</f>
        <v>9.9529411764705884</v>
      </c>
      <c r="GD515" s="160">
        <f>AVERAGE(FQ$6:FQ515)</f>
        <v>0</v>
      </c>
      <c r="GE515" s="166">
        <f>AVERAGE(FR$6:FR515)</f>
        <v>1791.5294117647059</v>
      </c>
      <c r="GF515" s="166">
        <f>AVERAGE(FS$6:FS515)</f>
        <v>0</v>
      </c>
      <c r="GG515" s="166">
        <f>AVERAGE(FT$6:FT515)</f>
        <v>497.64705882352939</v>
      </c>
      <c r="GH515" s="166">
        <f>AVERAGE(FU$6:FU515)</f>
        <v>149.29411764705881</v>
      </c>
      <c r="GI515" s="166">
        <f>AVERAGE(FV$6:FV515)</f>
        <v>1631.0137254901961</v>
      </c>
      <c r="GJ515" s="160">
        <f>AVERAGE(FW$6:FW515)</f>
        <v>0.84313725490196079</v>
      </c>
      <c r="GK515" s="166">
        <f>AVERAGE(FX$6:FX515)</f>
        <v>30.352941176470587</v>
      </c>
      <c r="GL515" s="166">
        <f>AVERAGE(FY$6:FY515)</f>
        <v>190.8686274509804</v>
      </c>
      <c r="HM515" s="98">
        <v>510</v>
      </c>
      <c r="HN515" s="179">
        <v>19.989314808959861</v>
      </c>
      <c r="HO515" s="188">
        <v>0.1</v>
      </c>
      <c r="HP515" s="177">
        <v>6</v>
      </c>
      <c r="HQ515" s="191">
        <v>539</v>
      </c>
      <c r="HR515" s="177">
        <v>24</v>
      </c>
      <c r="HS515" s="177">
        <v>23</v>
      </c>
      <c r="HT515" s="177">
        <v>3</v>
      </c>
      <c r="HU515" s="191">
        <v>3450</v>
      </c>
      <c r="HV515" s="191">
        <v>450</v>
      </c>
      <c r="HW515" s="191">
        <v>1000</v>
      </c>
      <c r="HX515" s="191">
        <v>300</v>
      </c>
      <c r="HY515" s="191">
        <v>2914</v>
      </c>
      <c r="HZ515" s="177">
        <v>2</v>
      </c>
      <c r="IA515" s="191">
        <v>60</v>
      </c>
      <c r="IB515" s="191">
        <v>596</v>
      </c>
      <c r="IC515" s="177" t="s">
        <v>116</v>
      </c>
      <c r="IE515" s="164">
        <f>AVERAGE(HR$6:HR515)</f>
        <v>19.856862745098038</v>
      </c>
      <c r="IF515" s="164">
        <f>AVERAGE(HS$6:HS515)</f>
        <v>19.196078431372548</v>
      </c>
      <c r="IG515" s="164">
        <f>AVERAGE(HT$6:HT515)</f>
        <v>1.031372549019608</v>
      </c>
      <c r="IH515" s="167">
        <f>AVERAGE(HU$6:HU515)</f>
        <v>2879.4117647058824</v>
      </c>
      <c r="II515" s="167">
        <f>AVERAGE(HV$6:HV515)</f>
        <v>154.70588235294119</v>
      </c>
      <c r="IJ515" s="167">
        <f>AVERAGE(HW$6:HW515)</f>
        <v>908.23529411764707</v>
      </c>
      <c r="IK515" s="167">
        <f>AVERAGE(HX$6:HX515)</f>
        <v>272.47058823529414</v>
      </c>
      <c r="IL515" s="167">
        <f>AVERAGE(HY$6:HY515)</f>
        <v>2310.8549019607844</v>
      </c>
      <c r="IM515" s="164">
        <f>AVERAGE(HZ$6:HZ515)</f>
        <v>2.3960784313725489</v>
      </c>
      <c r="IN515" s="167">
        <f>AVERAGE(IA$6:IA515)</f>
        <v>71.882352941176464</v>
      </c>
      <c r="IO515" s="167">
        <f>AVERAGE(IB$6:IB515)</f>
        <v>640.43921568627457</v>
      </c>
    </row>
    <row r="516" spans="2:249" x14ac:dyDescent="0.2">
      <c r="B516" s="103">
        <v>511</v>
      </c>
      <c r="C516" s="165">
        <v>23.206935888051795</v>
      </c>
      <c r="D516" s="163">
        <v>0.15</v>
      </c>
      <c r="E516" s="161">
        <v>4</v>
      </c>
      <c r="F516" s="168">
        <v>497</v>
      </c>
      <c r="G516" s="161">
        <v>24</v>
      </c>
      <c r="H516" s="161">
        <v>22</v>
      </c>
      <c r="I516" s="161">
        <v>2</v>
      </c>
      <c r="J516" s="168">
        <v>2640</v>
      </c>
      <c r="K516" s="168">
        <v>240</v>
      </c>
      <c r="L516" s="168">
        <v>1000</v>
      </c>
      <c r="M516" s="168">
        <v>300</v>
      </c>
      <c r="N516" s="168">
        <v>2662</v>
      </c>
      <c r="O516" s="161">
        <v>3</v>
      </c>
      <c r="P516" s="168">
        <v>36</v>
      </c>
      <c r="Q516" s="168">
        <v>14</v>
      </c>
      <c r="R516" s="161" t="s">
        <v>116</v>
      </c>
      <c r="T516" s="169">
        <f>AVERAGE(G$6:G516)</f>
        <v>23.430528375733854</v>
      </c>
      <c r="U516" s="169">
        <f>AVERAGE(H$6:H516)</f>
        <v>20.767123287671232</v>
      </c>
      <c r="V516" s="169">
        <f>AVERAGE(I$6:I516)</f>
        <v>1.3776908023483365</v>
      </c>
      <c r="W516" s="170">
        <f>AVERAGE(J$6:J516)</f>
        <v>2492.0547945205481</v>
      </c>
      <c r="X516" s="170">
        <f>AVERAGE(K$6:K516)</f>
        <v>165.32289628180038</v>
      </c>
      <c r="Y516" s="170">
        <f>AVERAGE(L$6:L516)</f>
        <v>969.47162426614477</v>
      </c>
      <c r="Z516" s="170">
        <f>AVERAGE(M$6:M516)</f>
        <v>290.84148727984342</v>
      </c>
      <c r="AA516" s="170">
        <f>AVERAGE(N$6:N516)</f>
        <v>2407.9882583170256</v>
      </c>
      <c r="AB516" s="169">
        <f>AVERAGE(O$6:O516)</f>
        <v>2.980430528375734</v>
      </c>
      <c r="AC516" s="170">
        <f>AVERAGE(P$6:P516)</f>
        <v>35.765166340508806</v>
      </c>
      <c r="AD516" s="170">
        <f>AVERAGE(Q$6:Q516)</f>
        <v>119.83170254403132</v>
      </c>
      <c r="AY516" s="5"/>
      <c r="AZ516" s="26">
        <v>511</v>
      </c>
      <c r="BA516" s="165">
        <v>15.461988314137313</v>
      </c>
      <c r="BB516" s="176">
        <v>0.15</v>
      </c>
      <c r="BC516" s="161">
        <v>8</v>
      </c>
      <c r="BD516" s="182">
        <v>178</v>
      </c>
      <c r="BE516" s="161">
        <v>21</v>
      </c>
      <c r="BF516" s="161">
        <v>21</v>
      </c>
      <c r="BG516" s="161">
        <v>1</v>
      </c>
      <c r="BH516" s="168">
        <v>3150</v>
      </c>
      <c r="BI516" s="168">
        <v>150</v>
      </c>
      <c r="BJ516" s="168">
        <v>1000</v>
      </c>
      <c r="BK516" s="168">
        <v>300</v>
      </c>
      <c r="BL516" s="168">
        <v>2253</v>
      </c>
      <c r="BM516" s="161">
        <v>2</v>
      </c>
      <c r="BN516" s="168">
        <v>30</v>
      </c>
      <c r="BO516" s="168">
        <v>927</v>
      </c>
      <c r="BP516" s="161" t="s">
        <v>116</v>
      </c>
      <c r="BR516" s="164">
        <f>AVERAGE(BE$6:BE516)</f>
        <v>19.794520547945204</v>
      </c>
      <c r="BS516" s="164">
        <f>AVERAGE(BF$6:BF516)</f>
        <v>18.976516634050881</v>
      </c>
      <c r="BT516" s="164">
        <f>AVERAGE(BG$6:BG516)</f>
        <v>0.71819960861056753</v>
      </c>
      <c r="BU516" s="167">
        <f>AVERAGE(BH$6:BH516)</f>
        <v>2846.477495107632</v>
      </c>
      <c r="BV516" s="167">
        <f>AVERAGE(BI$6:BI516)</f>
        <v>107.72994129158512</v>
      </c>
      <c r="BW516" s="167">
        <f>AVERAGE(BJ$6:BJ516)</f>
        <v>912.91585127201563</v>
      </c>
      <c r="BX516" s="167">
        <f>AVERAGE(BK$6:BK516)</f>
        <v>273.8747553816047</v>
      </c>
      <c r="BY516" s="167">
        <f>AVERAGE(BL$6:BL516)</f>
        <v>2262.9960861056752</v>
      </c>
      <c r="BZ516" s="164">
        <f>AVERAGE(BM$6:BM516)</f>
        <v>2.2974559686888454</v>
      </c>
      <c r="CA516" s="167">
        <f>AVERAGE(BN$6:BN516)</f>
        <v>34.461839530332682</v>
      </c>
      <c r="CB516" s="167">
        <f>AVERAGE(BO$6:BO516)</f>
        <v>617.94324853228966</v>
      </c>
      <c r="DF516" s="103">
        <v>511</v>
      </c>
      <c r="DG516" s="192">
        <v>6.5899367769355885</v>
      </c>
      <c r="DH516" s="193">
        <v>0.2</v>
      </c>
      <c r="DI516" s="105">
        <v>8</v>
      </c>
      <c r="DJ516" s="194">
        <v>229</v>
      </c>
      <c r="DK516" s="105">
        <v>14</v>
      </c>
      <c r="DL516" s="105">
        <v>14</v>
      </c>
      <c r="DM516" s="105">
        <v>0</v>
      </c>
      <c r="DN516" s="194">
        <v>2520</v>
      </c>
      <c r="DO516" s="194">
        <v>0</v>
      </c>
      <c r="DP516" s="194">
        <v>700</v>
      </c>
      <c r="DQ516" s="194">
        <v>210</v>
      </c>
      <c r="DR516" s="194">
        <v>1764</v>
      </c>
      <c r="DS516" s="105">
        <v>1</v>
      </c>
      <c r="DT516" s="194">
        <v>18</v>
      </c>
      <c r="DU516" s="194">
        <v>774</v>
      </c>
      <c r="DV516" s="105" t="s">
        <v>117</v>
      </c>
      <c r="DX516" s="164">
        <f>AVERAGE(DK$6:DK516)</f>
        <v>10.420743639921723</v>
      </c>
      <c r="DY516" s="164">
        <f>AVERAGE(DL$6:DL516)</f>
        <v>10.420743639921723</v>
      </c>
      <c r="DZ516" s="164">
        <f>AVERAGE(DM$6:DM516)</f>
        <v>0</v>
      </c>
      <c r="EA516" s="167">
        <f>AVERAGE(DN$6:DN516)</f>
        <v>1875.73385518591</v>
      </c>
      <c r="EB516" s="167">
        <f>AVERAGE(DO$6:DO516)</f>
        <v>0</v>
      </c>
      <c r="EC516" s="167">
        <f>AVERAGE(DP$6:DP516)</f>
        <v>521.03718199608613</v>
      </c>
      <c r="ED516" s="167">
        <f>AVERAGE(DQ$6:DQ516)</f>
        <v>156.31115459882582</v>
      </c>
      <c r="EE516" s="167">
        <f>AVERAGE(DR$6:DR516)</f>
        <v>1657.0587084148729</v>
      </c>
      <c r="EF516" s="164">
        <f>AVERAGE(DS$6:DS516)</f>
        <v>0.86888454011741678</v>
      </c>
      <c r="EG516" s="167">
        <f>AVERAGE(DT$6:DT516)</f>
        <v>15.639921722113503</v>
      </c>
      <c r="EH516" s="167">
        <f>AVERAGE(DU$6:DU516)</f>
        <v>234.31506849315068</v>
      </c>
      <c r="FJ516" s="103">
        <v>511</v>
      </c>
      <c r="FK516" s="165">
        <v>7.9799474522175142</v>
      </c>
      <c r="FL516" s="163">
        <v>0.2</v>
      </c>
      <c r="FM516" s="161">
        <v>3</v>
      </c>
      <c r="FN516" s="168">
        <v>217</v>
      </c>
      <c r="FO516" s="161">
        <v>9</v>
      </c>
      <c r="FP516" s="161">
        <v>9</v>
      </c>
      <c r="FQ516" s="161">
        <v>0</v>
      </c>
      <c r="FR516" s="168">
        <v>1620</v>
      </c>
      <c r="FS516" s="168">
        <v>0</v>
      </c>
      <c r="FT516" s="168">
        <v>450</v>
      </c>
      <c r="FU516" s="168">
        <v>135</v>
      </c>
      <c r="FV516" s="168">
        <v>1427</v>
      </c>
      <c r="FW516" s="161">
        <v>2</v>
      </c>
      <c r="FX516" s="168">
        <v>72</v>
      </c>
      <c r="FY516" s="168">
        <v>265</v>
      </c>
      <c r="FZ516" s="161" t="s">
        <v>117</v>
      </c>
      <c r="GB516" s="160">
        <f>AVERAGE(FO$6:FO516)</f>
        <v>9.9510763209393343</v>
      </c>
      <c r="GC516" s="160">
        <f>AVERAGE(FP$6:FP516)</f>
        <v>9.9510763209393343</v>
      </c>
      <c r="GD516" s="160">
        <f>AVERAGE(FQ$6:FQ516)</f>
        <v>0</v>
      </c>
      <c r="GE516" s="166">
        <f>AVERAGE(FR$6:FR516)</f>
        <v>1791.1937377690801</v>
      </c>
      <c r="GF516" s="166">
        <f>AVERAGE(FS$6:FS516)</f>
        <v>0</v>
      </c>
      <c r="GG516" s="166">
        <f>AVERAGE(FT$6:FT516)</f>
        <v>497.55381604696674</v>
      </c>
      <c r="GH516" s="166">
        <f>AVERAGE(FU$6:FU516)</f>
        <v>149.26614481409001</v>
      </c>
      <c r="GI516" s="166">
        <f>AVERAGE(FV$6:FV516)</f>
        <v>1630.6144814090019</v>
      </c>
      <c r="GJ516" s="160">
        <f>AVERAGE(FW$6:FW516)</f>
        <v>0.84540117416829741</v>
      </c>
      <c r="GK516" s="166">
        <f>AVERAGE(FX$6:FX516)</f>
        <v>30.434442270058707</v>
      </c>
      <c r="GL516" s="166">
        <f>AVERAGE(FY$6:FY516)</f>
        <v>191.01369863013699</v>
      </c>
      <c r="HM516" s="98">
        <v>511</v>
      </c>
      <c r="HN516" s="179">
        <v>18.191148034648769</v>
      </c>
      <c r="HO516" s="188">
        <v>0.2</v>
      </c>
      <c r="HP516" s="177">
        <v>2</v>
      </c>
      <c r="HQ516" s="191">
        <v>358</v>
      </c>
      <c r="HR516" s="177">
        <v>16</v>
      </c>
      <c r="HS516" s="177">
        <v>16</v>
      </c>
      <c r="HT516" s="177">
        <v>0</v>
      </c>
      <c r="HU516" s="191">
        <v>2400</v>
      </c>
      <c r="HV516" s="191">
        <v>0</v>
      </c>
      <c r="HW516" s="191">
        <v>800</v>
      </c>
      <c r="HX516" s="191">
        <v>240</v>
      </c>
      <c r="HY516" s="191">
        <v>2023</v>
      </c>
      <c r="HZ516" s="177">
        <v>4</v>
      </c>
      <c r="IA516" s="191">
        <v>120</v>
      </c>
      <c r="IB516" s="191">
        <v>497</v>
      </c>
      <c r="IC516" s="177" t="s">
        <v>117</v>
      </c>
      <c r="IE516" s="164">
        <f>AVERAGE(HR$6:HR516)</f>
        <v>19.849315068493151</v>
      </c>
      <c r="IF516" s="164">
        <f>AVERAGE(HS$6:HS516)</f>
        <v>19.189823874755383</v>
      </c>
      <c r="IG516" s="164">
        <f>AVERAGE(HT$6:HT516)</f>
        <v>1.0293542074363993</v>
      </c>
      <c r="IH516" s="167">
        <f>AVERAGE(HU$6:HU516)</f>
        <v>2878.4735812133072</v>
      </c>
      <c r="II516" s="167">
        <f>AVERAGE(HV$6:HV516)</f>
        <v>154.40313111545987</v>
      </c>
      <c r="IJ516" s="167">
        <f>AVERAGE(HW$6:HW516)</f>
        <v>908.02348336594912</v>
      </c>
      <c r="IK516" s="167">
        <f>AVERAGE(HX$6:HX516)</f>
        <v>272.40704500978472</v>
      </c>
      <c r="IL516" s="167">
        <f>AVERAGE(HY$6:HY516)</f>
        <v>2310.2915851272014</v>
      </c>
      <c r="IM516" s="164">
        <f>AVERAGE(HZ$6:HZ516)</f>
        <v>2.3992172211350296</v>
      </c>
      <c r="IN516" s="167">
        <f>AVERAGE(IA$6:IA516)</f>
        <v>71.976516634050881</v>
      </c>
      <c r="IO516" s="167">
        <f>AVERAGE(IB$6:IB516)</f>
        <v>640.15851272015652</v>
      </c>
    </row>
    <row r="517" spans="2:249" x14ac:dyDescent="0.2">
      <c r="B517" s="103">
        <v>512</v>
      </c>
      <c r="C517" s="165">
        <v>21.205151841745479</v>
      </c>
      <c r="D517" s="163">
        <v>0.1</v>
      </c>
      <c r="E517" s="161">
        <v>1</v>
      </c>
      <c r="F517" s="168">
        <v>447</v>
      </c>
      <c r="G517" s="161">
        <v>20</v>
      </c>
      <c r="H517" s="161">
        <v>20</v>
      </c>
      <c r="I517" s="161">
        <v>0</v>
      </c>
      <c r="J517" s="168">
        <v>2400</v>
      </c>
      <c r="K517" s="168">
        <v>0</v>
      </c>
      <c r="L517" s="168">
        <v>1000</v>
      </c>
      <c r="M517" s="168">
        <v>300</v>
      </c>
      <c r="N517" s="168">
        <v>2372</v>
      </c>
      <c r="O517" s="161">
        <v>2</v>
      </c>
      <c r="P517" s="168">
        <v>24</v>
      </c>
      <c r="Q517" s="168">
        <v>52</v>
      </c>
      <c r="R517" s="161" t="s">
        <v>116</v>
      </c>
      <c r="T517" s="169">
        <f>AVERAGE(G$6:G517)</f>
        <v>23.423828125</v>
      </c>
      <c r="U517" s="169">
        <f>AVERAGE(H$6:H517)</f>
        <v>20.765625</v>
      </c>
      <c r="V517" s="169">
        <f>AVERAGE(I$6:I517)</f>
        <v>1.375</v>
      </c>
      <c r="W517" s="170">
        <f>AVERAGE(J$6:J517)</f>
        <v>2491.875</v>
      </c>
      <c r="X517" s="170">
        <f>AVERAGE(K$6:K517)</f>
        <v>165</v>
      </c>
      <c r="Y517" s="170">
        <f>AVERAGE(L$6:L517)</f>
        <v>969.53125</v>
      </c>
      <c r="Z517" s="170">
        <f>AVERAGE(M$6:M517)</f>
        <v>290.859375</v>
      </c>
      <c r="AA517" s="170">
        <f>AVERAGE(N$6:N517)</f>
        <v>2407.91796875</v>
      </c>
      <c r="AB517" s="169">
        <f>AVERAGE(O$6:O517)</f>
        <v>2.978515625</v>
      </c>
      <c r="AC517" s="170">
        <f>AVERAGE(P$6:P517)</f>
        <v>35.7421875</v>
      </c>
      <c r="AD517" s="170">
        <f>AVERAGE(Q$6:Q517)</f>
        <v>119.69921875</v>
      </c>
      <c r="AY517" s="5"/>
      <c r="AZ517" s="26">
        <v>512</v>
      </c>
      <c r="BA517" s="165">
        <v>16.367635923088077</v>
      </c>
      <c r="BB517" s="176">
        <v>0.25</v>
      </c>
      <c r="BC517" s="161">
        <v>8</v>
      </c>
      <c r="BD517" s="182">
        <v>116</v>
      </c>
      <c r="BE517" s="161">
        <v>20</v>
      </c>
      <c r="BF517" s="161">
        <v>20</v>
      </c>
      <c r="BG517" s="161">
        <v>0</v>
      </c>
      <c r="BH517" s="168">
        <v>3000</v>
      </c>
      <c r="BI517" s="168">
        <v>0</v>
      </c>
      <c r="BJ517" s="168">
        <v>1000</v>
      </c>
      <c r="BK517" s="168">
        <v>300</v>
      </c>
      <c r="BL517" s="168">
        <v>2041</v>
      </c>
      <c r="BM517" s="161">
        <v>4</v>
      </c>
      <c r="BN517" s="168">
        <v>60</v>
      </c>
      <c r="BO517" s="168">
        <v>1019</v>
      </c>
      <c r="BP517" s="161" t="s">
        <v>116</v>
      </c>
      <c r="BR517" s="164">
        <f>AVERAGE(BE$6:BE517)</f>
        <v>19.794921875</v>
      </c>
      <c r="BS517" s="164">
        <f>AVERAGE(BF$6:BF517)</f>
        <v>18.978515625</v>
      </c>
      <c r="BT517" s="164">
        <f>AVERAGE(BG$6:BG517)</f>
        <v>0.716796875</v>
      </c>
      <c r="BU517" s="167">
        <f>AVERAGE(BH$6:BH517)</f>
        <v>2846.77734375</v>
      </c>
      <c r="BV517" s="167">
        <f>AVERAGE(BI$6:BI517)</f>
        <v>107.51953125</v>
      </c>
      <c r="BW517" s="167">
        <f>AVERAGE(BJ$6:BJ517)</f>
        <v>913.0859375</v>
      </c>
      <c r="BX517" s="167">
        <f>AVERAGE(BK$6:BK517)</f>
        <v>273.92578125</v>
      </c>
      <c r="BY517" s="167">
        <f>AVERAGE(BL$6:BL517)</f>
        <v>2262.5625</v>
      </c>
      <c r="BZ517" s="164">
        <f>AVERAGE(BM$6:BM517)</f>
        <v>2.30078125</v>
      </c>
      <c r="CA517" s="167">
        <f>AVERAGE(BN$6:BN517)</f>
        <v>34.51171875</v>
      </c>
      <c r="CB517" s="167">
        <f>AVERAGE(BO$6:BO517)</f>
        <v>618.7265625</v>
      </c>
      <c r="DF517" s="103">
        <v>512</v>
      </c>
      <c r="DG517" s="192">
        <v>5.4069547496255073</v>
      </c>
      <c r="DH517" s="193">
        <v>0.05</v>
      </c>
      <c r="DI517" s="105">
        <v>1</v>
      </c>
      <c r="DJ517" s="194">
        <v>440</v>
      </c>
      <c r="DK517" s="105">
        <v>6</v>
      </c>
      <c r="DL517" s="105">
        <v>6</v>
      </c>
      <c r="DM517" s="105">
        <v>0</v>
      </c>
      <c r="DN517" s="194">
        <v>1080</v>
      </c>
      <c r="DO517" s="194">
        <v>0</v>
      </c>
      <c r="DP517" s="194">
        <v>300</v>
      </c>
      <c r="DQ517" s="194">
        <v>90</v>
      </c>
      <c r="DR517" s="194">
        <v>1455</v>
      </c>
      <c r="DS517" s="105">
        <v>0</v>
      </c>
      <c r="DT517" s="194">
        <v>0</v>
      </c>
      <c r="DU517" s="194">
        <v>-375</v>
      </c>
      <c r="DV517" s="105" t="s">
        <v>117</v>
      </c>
      <c r="DX517" s="164">
        <f>AVERAGE(DK$6:DK517)</f>
        <v>10.412109375</v>
      </c>
      <c r="DY517" s="164">
        <f>AVERAGE(DL$6:DL517)</f>
        <v>10.412109375</v>
      </c>
      <c r="DZ517" s="164">
        <f>AVERAGE(DM$6:DM517)</f>
        <v>0</v>
      </c>
      <c r="EA517" s="167">
        <f>AVERAGE(DN$6:DN517)</f>
        <v>1874.1796875</v>
      </c>
      <c r="EB517" s="167">
        <f>AVERAGE(DO$6:DO517)</f>
        <v>0</v>
      </c>
      <c r="EC517" s="167">
        <f>AVERAGE(DP$6:DP517)</f>
        <v>520.60546875</v>
      </c>
      <c r="ED517" s="167">
        <f>AVERAGE(DQ$6:DQ517)</f>
        <v>156.181640625</v>
      </c>
      <c r="EE517" s="167">
        <f>AVERAGE(DR$6:DR517)</f>
        <v>1656.6640625</v>
      </c>
      <c r="EF517" s="164">
        <f>AVERAGE(DS$6:DS517)</f>
        <v>0.8671875</v>
      </c>
      <c r="EG517" s="167">
        <f>AVERAGE(DT$6:DT517)</f>
        <v>15.609375</v>
      </c>
      <c r="EH517" s="167">
        <f>AVERAGE(DU$6:DU517)</f>
        <v>233.125</v>
      </c>
      <c r="FJ517" s="103">
        <v>512</v>
      </c>
      <c r="FK517" s="165">
        <v>4.8161303974615448</v>
      </c>
      <c r="FL517" s="163">
        <v>0.05</v>
      </c>
      <c r="FM517" s="161">
        <v>8</v>
      </c>
      <c r="FN517" s="168">
        <v>197</v>
      </c>
      <c r="FO517" s="161">
        <v>13</v>
      </c>
      <c r="FP517" s="161">
        <v>13</v>
      </c>
      <c r="FQ517" s="161">
        <v>0</v>
      </c>
      <c r="FR517" s="168">
        <v>2340</v>
      </c>
      <c r="FS517" s="168">
        <v>0</v>
      </c>
      <c r="FT517" s="168">
        <v>650</v>
      </c>
      <c r="FU517" s="168">
        <v>195</v>
      </c>
      <c r="FV517" s="168">
        <v>1667</v>
      </c>
      <c r="FW517" s="161">
        <v>0</v>
      </c>
      <c r="FX517" s="168">
        <v>0</v>
      </c>
      <c r="FY517" s="168">
        <v>673</v>
      </c>
      <c r="FZ517" s="161" t="s">
        <v>117</v>
      </c>
      <c r="GB517" s="160">
        <f>AVERAGE(FO$6:FO517)</f>
        <v>9.95703125</v>
      </c>
      <c r="GC517" s="160">
        <f>AVERAGE(FP$6:FP517)</f>
        <v>9.95703125</v>
      </c>
      <c r="GD517" s="160">
        <f>AVERAGE(FQ$6:FQ517)</f>
        <v>0</v>
      </c>
      <c r="GE517" s="166">
        <f>AVERAGE(FR$6:FR517)</f>
        <v>1792.265625</v>
      </c>
      <c r="GF517" s="166">
        <f>AVERAGE(FS$6:FS517)</f>
        <v>0</v>
      </c>
      <c r="GG517" s="166">
        <f>AVERAGE(FT$6:FT517)</f>
        <v>497.8515625</v>
      </c>
      <c r="GH517" s="166">
        <f>AVERAGE(FU$6:FU517)</f>
        <v>149.35546875</v>
      </c>
      <c r="GI517" s="166">
        <f>AVERAGE(FV$6:FV517)</f>
        <v>1630.685546875</v>
      </c>
      <c r="GJ517" s="160">
        <f>AVERAGE(FW$6:FW517)</f>
        <v>0.84375</v>
      </c>
      <c r="GK517" s="166">
        <f>AVERAGE(FX$6:FX517)</f>
        <v>30.375</v>
      </c>
      <c r="GL517" s="166">
        <f>AVERAGE(FY$6:FY517)</f>
        <v>191.955078125</v>
      </c>
      <c r="HM517" s="98">
        <v>512</v>
      </c>
      <c r="HN517" s="179">
        <v>20.42538858325501</v>
      </c>
      <c r="HO517" s="188">
        <v>0.25</v>
      </c>
      <c r="HP517" s="177">
        <v>0</v>
      </c>
      <c r="HQ517" s="191">
        <v>550</v>
      </c>
      <c r="HR517" s="177">
        <v>15</v>
      </c>
      <c r="HS517" s="177">
        <v>15</v>
      </c>
      <c r="HT517" s="177">
        <v>0</v>
      </c>
      <c r="HU517" s="191">
        <v>2250</v>
      </c>
      <c r="HV517" s="191">
        <v>0</v>
      </c>
      <c r="HW517" s="191">
        <v>750</v>
      </c>
      <c r="HX517" s="191">
        <v>225</v>
      </c>
      <c r="HY517" s="191">
        <v>2150</v>
      </c>
      <c r="HZ517" s="177">
        <v>5</v>
      </c>
      <c r="IA517" s="191">
        <v>150</v>
      </c>
      <c r="IB517" s="191">
        <v>250</v>
      </c>
      <c r="IC517" s="177" t="s">
        <v>117</v>
      </c>
      <c r="IE517" s="164">
        <f>AVERAGE(HR$6:HR517)</f>
        <v>19.83984375</v>
      </c>
      <c r="IF517" s="164">
        <f>AVERAGE(HS$6:HS517)</f>
        <v>19.181640625</v>
      </c>
      <c r="IG517" s="164">
        <f>AVERAGE(HT$6:HT517)</f>
        <v>1.02734375</v>
      </c>
      <c r="IH517" s="167">
        <f>AVERAGE(HU$6:HU517)</f>
        <v>2877.24609375</v>
      </c>
      <c r="II517" s="167">
        <f>AVERAGE(HV$6:HV517)</f>
        <v>154.1015625</v>
      </c>
      <c r="IJ517" s="167">
        <f>AVERAGE(HW$6:HW517)</f>
        <v>907.71484375</v>
      </c>
      <c r="IK517" s="167">
        <f>AVERAGE(HX$6:HX517)</f>
        <v>272.314453125</v>
      </c>
      <c r="IL517" s="167">
        <f>AVERAGE(HY$6:HY517)</f>
        <v>2309.978515625</v>
      </c>
      <c r="IM517" s="164">
        <f>AVERAGE(HZ$6:HZ517)</f>
        <v>2.404296875</v>
      </c>
      <c r="IN517" s="167">
        <f>AVERAGE(IA$6:IA517)</f>
        <v>72.12890625</v>
      </c>
      <c r="IO517" s="167">
        <f>AVERAGE(IB$6:IB517)</f>
        <v>639.396484375</v>
      </c>
    </row>
    <row r="518" spans="2:249" x14ac:dyDescent="0.2">
      <c r="B518" s="103">
        <v>513</v>
      </c>
      <c r="C518" s="165">
        <v>17.9992272733665</v>
      </c>
      <c r="D518" s="163">
        <v>0.15</v>
      </c>
      <c r="E518" s="161">
        <v>10</v>
      </c>
      <c r="F518" s="168">
        <v>250</v>
      </c>
      <c r="G518" s="161">
        <v>25</v>
      </c>
      <c r="H518" s="161">
        <v>22</v>
      </c>
      <c r="I518" s="161">
        <v>2</v>
      </c>
      <c r="J518" s="168">
        <v>2640</v>
      </c>
      <c r="K518" s="168">
        <v>240</v>
      </c>
      <c r="L518" s="168">
        <v>1000</v>
      </c>
      <c r="M518" s="168">
        <v>300</v>
      </c>
      <c r="N518" s="168">
        <v>2415</v>
      </c>
      <c r="O518" s="161">
        <v>3</v>
      </c>
      <c r="P518" s="168">
        <v>36</v>
      </c>
      <c r="Q518" s="168">
        <v>261</v>
      </c>
      <c r="R518" s="161" t="s">
        <v>116</v>
      </c>
      <c r="T518" s="169">
        <f>AVERAGE(G$6:G518)</f>
        <v>23.426900584795323</v>
      </c>
      <c r="U518" s="169">
        <f>AVERAGE(H$6:H518)</f>
        <v>20.768031189083821</v>
      </c>
      <c r="V518" s="169">
        <f>AVERAGE(I$6:I518)</f>
        <v>1.3762183235867447</v>
      </c>
      <c r="W518" s="170">
        <f>AVERAGE(J$6:J518)</f>
        <v>2492.1637426900584</v>
      </c>
      <c r="X518" s="170">
        <f>AVERAGE(K$6:K518)</f>
        <v>165.14619883040936</v>
      </c>
      <c r="Y518" s="170">
        <f>AVERAGE(L$6:L518)</f>
        <v>969.59064327485385</v>
      </c>
      <c r="Z518" s="170">
        <f>AVERAGE(M$6:M518)</f>
        <v>290.87719298245617</v>
      </c>
      <c r="AA518" s="170">
        <f>AVERAGE(N$6:N518)</f>
        <v>2407.9317738791424</v>
      </c>
      <c r="AB518" s="169">
        <f>AVERAGE(O$6:O518)</f>
        <v>2.9785575048732942</v>
      </c>
      <c r="AC518" s="170">
        <f>AVERAGE(P$6:P518)</f>
        <v>35.742690058479532</v>
      </c>
      <c r="AD518" s="170">
        <f>AVERAGE(Q$6:Q518)</f>
        <v>119.97465886939571</v>
      </c>
      <c r="AY518" s="5"/>
      <c r="AZ518" s="26">
        <v>513</v>
      </c>
      <c r="BA518" s="165">
        <v>23.681738210980384</v>
      </c>
      <c r="BB518" s="176">
        <v>0.1</v>
      </c>
      <c r="BC518" s="161">
        <v>4</v>
      </c>
      <c r="BD518" s="182">
        <v>408</v>
      </c>
      <c r="BE518" s="161">
        <v>26</v>
      </c>
      <c r="BF518" s="161">
        <v>22</v>
      </c>
      <c r="BG518" s="161">
        <v>2</v>
      </c>
      <c r="BH518" s="168">
        <v>3300</v>
      </c>
      <c r="BI518" s="168">
        <v>300</v>
      </c>
      <c r="BJ518" s="168">
        <v>1000</v>
      </c>
      <c r="BK518" s="168">
        <v>300</v>
      </c>
      <c r="BL518" s="168">
        <v>2633</v>
      </c>
      <c r="BM518" s="161">
        <v>2</v>
      </c>
      <c r="BN518" s="168">
        <v>30</v>
      </c>
      <c r="BO518" s="168">
        <v>697</v>
      </c>
      <c r="BP518" s="161" t="s">
        <v>116</v>
      </c>
      <c r="BR518" s="164">
        <f>AVERAGE(BE$6:BE518)</f>
        <v>19.807017543859651</v>
      </c>
      <c r="BS518" s="164">
        <f>AVERAGE(BF$6:BF518)</f>
        <v>18.984405458089668</v>
      </c>
      <c r="BT518" s="164">
        <f>AVERAGE(BG$6:BG518)</f>
        <v>0.7192982456140351</v>
      </c>
      <c r="BU518" s="167">
        <f>AVERAGE(BH$6:BH518)</f>
        <v>2847.6608187134502</v>
      </c>
      <c r="BV518" s="167">
        <f>AVERAGE(BI$6:BI518)</f>
        <v>107.89473684210526</v>
      </c>
      <c r="BW518" s="167">
        <f>AVERAGE(BJ$6:BJ518)</f>
        <v>913.25536062378171</v>
      </c>
      <c r="BX518" s="167">
        <f>AVERAGE(BK$6:BK518)</f>
        <v>273.9766081871345</v>
      </c>
      <c r="BY518" s="167">
        <f>AVERAGE(BL$6:BL518)</f>
        <v>2263.2846003898635</v>
      </c>
      <c r="BZ518" s="164">
        <f>AVERAGE(BM$6:BM518)</f>
        <v>2.3001949317738792</v>
      </c>
      <c r="CA518" s="167">
        <f>AVERAGE(BN$6:BN518)</f>
        <v>34.502923976608187</v>
      </c>
      <c r="CB518" s="167">
        <f>AVERAGE(BO$6:BO518)</f>
        <v>618.87914230019499</v>
      </c>
      <c r="DF518" s="103">
        <v>513</v>
      </c>
      <c r="DG518" s="192">
        <v>6.3124548785325931</v>
      </c>
      <c r="DH518" s="193">
        <v>0.05</v>
      </c>
      <c r="DI518" s="105">
        <v>8</v>
      </c>
      <c r="DJ518" s="194">
        <v>530</v>
      </c>
      <c r="DK518" s="105">
        <v>14</v>
      </c>
      <c r="DL518" s="105">
        <v>14</v>
      </c>
      <c r="DM518" s="105">
        <v>0</v>
      </c>
      <c r="DN518" s="194">
        <v>2520</v>
      </c>
      <c r="DO518" s="194">
        <v>0</v>
      </c>
      <c r="DP518" s="194">
        <v>700</v>
      </c>
      <c r="DQ518" s="194">
        <v>210</v>
      </c>
      <c r="DR518" s="194">
        <v>2065</v>
      </c>
      <c r="DS518" s="105">
        <v>0</v>
      </c>
      <c r="DT518" s="194">
        <v>0</v>
      </c>
      <c r="DU518" s="194">
        <v>455</v>
      </c>
      <c r="DV518" s="105" t="s">
        <v>117</v>
      </c>
      <c r="DX518" s="164">
        <f>AVERAGE(DK$6:DK518)</f>
        <v>10.419103313840155</v>
      </c>
      <c r="DY518" s="164">
        <f>AVERAGE(DL$6:DL518)</f>
        <v>10.419103313840155</v>
      </c>
      <c r="DZ518" s="164">
        <f>AVERAGE(DM$6:DM518)</f>
        <v>0</v>
      </c>
      <c r="EA518" s="167">
        <f>AVERAGE(DN$6:DN518)</f>
        <v>1875.4385964912281</v>
      </c>
      <c r="EB518" s="167">
        <f>AVERAGE(DO$6:DO518)</f>
        <v>0</v>
      </c>
      <c r="EC518" s="167">
        <f>AVERAGE(DP$6:DP518)</f>
        <v>520.95516569200777</v>
      </c>
      <c r="ED518" s="167">
        <f>AVERAGE(DQ$6:DQ518)</f>
        <v>156.28654970760235</v>
      </c>
      <c r="EE518" s="167">
        <f>AVERAGE(DR$6:DR518)</f>
        <v>1657.4600389863547</v>
      </c>
      <c r="EF518" s="164">
        <f>AVERAGE(DS$6:DS518)</f>
        <v>0.86549707602339176</v>
      </c>
      <c r="EG518" s="167">
        <f>AVERAGE(DT$6:DT518)</f>
        <v>15.578947368421053</v>
      </c>
      <c r="EH518" s="167">
        <f>AVERAGE(DU$6:DU518)</f>
        <v>233.55750487329433</v>
      </c>
      <c r="FJ518" s="103">
        <v>513</v>
      </c>
      <c r="FK518" s="165">
        <v>4.3776907172531185</v>
      </c>
      <c r="FL518" s="163">
        <v>0.2</v>
      </c>
      <c r="FM518" s="161">
        <v>0</v>
      </c>
      <c r="FN518" s="168">
        <v>186</v>
      </c>
      <c r="FO518" s="161">
        <v>3</v>
      </c>
      <c r="FP518" s="161">
        <v>3</v>
      </c>
      <c r="FQ518" s="161">
        <v>0</v>
      </c>
      <c r="FR518" s="168">
        <v>540</v>
      </c>
      <c r="FS518" s="168">
        <v>0</v>
      </c>
      <c r="FT518" s="168">
        <v>150</v>
      </c>
      <c r="FU518" s="168">
        <v>45</v>
      </c>
      <c r="FV518" s="168">
        <v>1006</v>
      </c>
      <c r="FW518" s="161">
        <v>1</v>
      </c>
      <c r="FX518" s="168">
        <v>36</v>
      </c>
      <c r="FY518" s="168">
        <v>-430</v>
      </c>
      <c r="FZ518" s="161" t="s">
        <v>117</v>
      </c>
      <c r="GB518" s="160">
        <f>AVERAGE(FO$6:FO518)</f>
        <v>9.9434697855750489</v>
      </c>
      <c r="GC518" s="160">
        <f>AVERAGE(FP$6:FP518)</f>
        <v>9.9434697855750489</v>
      </c>
      <c r="GD518" s="160">
        <f>AVERAGE(FQ$6:FQ518)</f>
        <v>0</v>
      </c>
      <c r="GE518" s="166">
        <f>AVERAGE(FR$6:FR518)</f>
        <v>1789.8245614035088</v>
      </c>
      <c r="GF518" s="166">
        <f>AVERAGE(FS$6:FS518)</f>
        <v>0</v>
      </c>
      <c r="GG518" s="166">
        <f>AVERAGE(FT$6:FT518)</f>
        <v>497.17348927875241</v>
      </c>
      <c r="GH518" s="166">
        <f>AVERAGE(FU$6:FU518)</f>
        <v>149.15204678362574</v>
      </c>
      <c r="GI518" s="166">
        <f>AVERAGE(FV$6:FV518)</f>
        <v>1629.46783625731</v>
      </c>
      <c r="GJ518" s="160">
        <f>AVERAGE(FW$6:FW518)</f>
        <v>0.84405458089668617</v>
      </c>
      <c r="GK518" s="166">
        <f>AVERAGE(FX$6:FX518)</f>
        <v>30.385964912280702</v>
      </c>
      <c r="GL518" s="166">
        <f>AVERAGE(FY$6:FY518)</f>
        <v>190.74269005847952</v>
      </c>
      <c r="HM518" s="98">
        <v>513</v>
      </c>
      <c r="HN518" s="179">
        <v>19.430904147657785</v>
      </c>
      <c r="HO518" s="188">
        <v>0.15</v>
      </c>
      <c r="HP518" s="177">
        <v>3</v>
      </c>
      <c r="HQ518" s="191">
        <v>530</v>
      </c>
      <c r="HR518" s="177">
        <v>19</v>
      </c>
      <c r="HS518" s="177">
        <v>19</v>
      </c>
      <c r="HT518" s="177">
        <v>0</v>
      </c>
      <c r="HU518" s="191">
        <v>2850</v>
      </c>
      <c r="HV518" s="191">
        <v>0</v>
      </c>
      <c r="HW518" s="191">
        <v>950</v>
      </c>
      <c r="HX518" s="191">
        <v>285</v>
      </c>
      <c r="HY518" s="191">
        <v>2390</v>
      </c>
      <c r="HZ518" s="177">
        <v>3</v>
      </c>
      <c r="IA518" s="191">
        <v>90</v>
      </c>
      <c r="IB518" s="191">
        <v>550</v>
      </c>
      <c r="IC518" s="177" t="s">
        <v>117</v>
      </c>
      <c r="IE518" s="164">
        <f>AVERAGE(HR$6:HR518)</f>
        <v>19.838206627680311</v>
      </c>
      <c r="IF518" s="164">
        <f>AVERAGE(HS$6:HS518)</f>
        <v>19.181286549707604</v>
      </c>
      <c r="IG518" s="164">
        <f>AVERAGE(HT$6:HT518)</f>
        <v>1.0253411306042886</v>
      </c>
      <c r="IH518" s="167">
        <f>AVERAGE(HU$6:HU518)</f>
        <v>2877.1929824561403</v>
      </c>
      <c r="II518" s="167">
        <f>AVERAGE(HV$6:HV518)</f>
        <v>153.80116959064327</v>
      </c>
      <c r="IJ518" s="167">
        <f>AVERAGE(HW$6:HW518)</f>
        <v>907.79727095516569</v>
      </c>
      <c r="IK518" s="167">
        <f>AVERAGE(HX$6:HX518)</f>
        <v>272.33918128654972</v>
      </c>
      <c r="IL518" s="167">
        <f>AVERAGE(HY$6:HY518)</f>
        <v>2310.1345029239765</v>
      </c>
      <c r="IM518" s="164">
        <f>AVERAGE(HZ$6:HZ518)</f>
        <v>2.405458089668616</v>
      </c>
      <c r="IN518" s="167">
        <f>AVERAGE(IA$6:IA518)</f>
        <v>72.163742690058484</v>
      </c>
      <c r="IO518" s="167">
        <f>AVERAGE(IB$6:IB518)</f>
        <v>639.22222222222217</v>
      </c>
    </row>
    <row r="519" spans="2:249" x14ac:dyDescent="0.2">
      <c r="B519" s="103">
        <v>514</v>
      </c>
      <c r="C519" s="165">
        <v>20.737071461264115</v>
      </c>
      <c r="D519" s="163">
        <v>0.15</v>
      </c>
      <c r="E519" s="161">
        <v>7</v>
      </c>
      <c r="F519" s="168">
        <v>472</v>
      </c>
      <c r="G519" s="161">
        <v>25</v>
      </c>
      <c r="H519" s="161">
        <v>22</v>
      </c>
      <c r="I519" s="161">
        <v>2</v>
      </c>
      <c r="J519" s="168">
        <v>2640</v>
      </c>
      <c r="K519" s="168">
        <v>240</v>
      </c>
      <c r="L519" s="168">
        <v>1000</v>
      </c>
      <c r="M519" s="168">
        <v>300</v>
      </c>
      <c r="N519" s="168">
        <v>2637</v>
      </c>
      <c r="O519" s="161">
        <v>3</v>
      </c>
      <c r="P519" s="168">
        <v>36</v>
      </c>
      <c r="Q519" s="168">
        <v>39</v>
      </c>
      <c r="R519" s="161" t="s">
        <v>116</v>
      </c>
      <c r="T519" s="169">
        <f>AVERAGE(G$6:G519)</f>
        <v>23.429961089494164</v>
      </c>
      <c r="U519" s="169">
        <f>AVERAGE(H$6:H519)</f>
        <v>20.770428015564203</v>
      </c>
      <c r="V519" s="169">
        <f>AVERAGE(I$6:I519)</f>
        <v>1.377431906614786</v>
      </c>
      <c r="W519" s="170">
        <f>AVERAGE(J$6:J519)</f>
        <v>2492.4513618677042</v>
      </c>
      <c r="X519" s="170">
        <f>AVERAGE(K$6:K519)</f>
        <v>165.29182879377433</v>
      </c>
      <c r="Y519" s="170">
        <f>AVERAGE(L$6:L519)</f>
        <v>969.64980544747084</v>
      </c>
      <c r="Z519" s="170">
        <f>AVERAGE(M$6:M519)</f>
        <v>290.89494163424126</v>
      </c>
      <c r="AA519" s="170">
        <f>AVERAGE(N$6:N519)</f>
        <v>2408.3774319066147</v>
      </c>
      <c r="AB519" s="169">
        <f>AVERAGE(O$6:O519)</f>
        <v>2.9785992217898833</v>
      </c>
      <c r="AC519" s="170">
        <f>AVERAGE(P$6:P519)</f>
        <v>35.7431906614786</v>
      </c>
      <c r="AD519" s="170">
        <f>AVERAGE(Q$6:Q519)</f>
        <v>119.8171206225681</v>
      </c>
      <c r="AY519" s="5"/>
      <c r="AZ519" s="26">
        <v>514</v>
      </c>
      <c r="BA519" s="165">
        <v>14.028423756228875</v>
      </c>
      <c r="BB519" s="176">
        <v>0.1</v>
      </c>
      <c r="BC519" s="161">
        <v>4</v>
      </c>
      <c r="BD519" s="182">
        <v>232</v>
      </c>
      <c r="BE519" s="161">
        <v>17</v>
      </c>
      <c r="BF519" s="161">
        <v>17</v>
      </c>
      <c r="BG519" s="161">
        <v>0</v>
      </c>
      <c r="BH519" s="168">
        <v>2550</v>
      </c>
      <c r="BI519" s="168">
        <v>0</v>
      </c>
      <c r="BJ519" s="168">
        <v>850</v>
      </c>
      <c r="BK519" s="168">
        <v>255</v>
      </c>
      <c r="BL519" s="168">
        <v>1962</v>
      </c>
      <c r="BM519" s="161">
        <v>1</v>
      </c>
      <c r="BN519" s="168">
        <v>15</v>
      </c>
      <c r="BO519" s="168">
        <v>603</v>
      </c>
      <c r="BP519" s="161" t="s">
        <v>117</v>
      </c>
      <c r="BR519" s="164">
        <f>AVERAGE(BE$6:BE519)</f>
        <v>19.801556420233464</v>
      </c>
      <c r="BS519" s="164">
        <f>AVERAGE(BF$6:BF519)</f>
        <v>18.980544747081712</v>
      </c>
      <c r="BT519" s="164">
        <f>AVERAGE(BG$6:BG519)</f>
        <v>0.71789883268482491</v>
      </c>
      <c r="BU519" s="167">
        <f>AVERAGE(BH$6:BH519)</f>
        <v>2847.0817120622569</v>
      </c>
      <c r="BV519" s="167">
        <f>AVERAGE(BI$6:BI519)</f>
        <v>107.68482490272373</v>
      </c>
      <c r="BW519" s="167">
        <f>AVERAGE(BJ$6:BJ519)</f>
        <v>913.13229571984436</v>
      </c>
      <c r="BX519" s="167">
        <f>AVERAGE(BK$6:BK519)</f>
        <v>273.93968871595331</v>
      </c>
      <c r="BY519" s="167">
        <f>AVERAGE(BL$6:BL519)</f>
        <v>2262.6984435797667</v>
      </c>
      <c r="BZ519" s="164">
        <f>AVERAGE(BM$6:BM519)</f>
        <v>2.2976653696498053</v>
      </c>
      <c r="CA519" s="167">
        <f>AVERAGE(BN$6:BN519)</f>
        <v>34.464980544747078</v>
      </c>
      <c r="CB519" s="167">
        <f>AVERAGE(BO$6:BO519)</f>
        <v>618.84824902723733</v>
      </c>
      <c r="DF519" s="103">
        <v>514</v>
      </c>
      <c r="DG519" s="192">
        <v>8.0618904780703726</v>
      </c>
      <c r="DH519" s="193">
        <v>0.05</v>
      </c>
      <c r="DI519" s="105">
        <v>1</v>
      </c>
      <c r="DJ519" s="194">
        <v>581</v>
      </c>
      <c r="DK519" s="105">
        <v>9</v>
      </c>
      <c r="DL519" s="105">
        <v>9</v>
      </c>
      <c r="DM519" s="105">
        <v>0</v>
      </c>
      <c r="DN519" s="194">
        <v>1620</v>
      </c>
      <c r="DO519" s="194">
        <v>0</v>
      </c>
      <c r="DP519" s="194">
        <v>450</v>
      </c>
      <c r="DQ519" s="194">
        <v>135</v>
      </c>
      <c r="DR519" s="194">
        <v>1791</v>
      </c>
      <c r="DS519" s="105">
        <v>0</v>
      </c>
      <c r="DT519" s="194">
        <v>0</v>
      </c>
      <c r="DU519" s="194">
        <v>-171</v>
      </c>
      <c r="DV519" s="105" t="s">
        <v>117</v>
      </c>
      <c r="DX519" s="164">
        <f>AVERAGE(DK$6:DK519)</f>
        <v>10.416342412451362</v>
      </c>
      <c r="DY519" s="164">
        <f>AVERAGE(DL$6:DL519)</f>
        <v>10.416342412451362</v>
      </c>
      <c r="DZ519" s="164">
        <f>AVERAGE(DM$6:DM519)</f>
        <v>0</v>
      </c>
      <c r="EA519" s="167">
        <f>AVERAGE(DN$6:DN519)</f>
        <v>1874.9416342412451</v>
      </c>
      <c r="EB519" s="167">
        <f>AVERAGE(DO$6:DO519)</f>
        <v>0</v>
      </c>
      <c r="EC519" s="167">
        <f>AVERAGE(DP$6:DP519)</f>
        <v>520.81712062256804</v>
      </c>
      <c r="ED519" s="167">
        <f>AVERAGE(DQ$6:DQ519)</f>
        <v>156.24513618677042</v>
      </c>
      <c r="EE519" s="167">
        <f>AVERAGE(DR$6:DR519)</f>
        <v>1657.7198443579766</v>
      </c>
      <c r="EF519" s="164">
        <f>AVERAGE(DS$6:DS519)</f>
        <v>0.86381322957198448</v>
      </c>
      <c r="EG519" s="167">
        <f>AVERAGE(DT$6:DT519)</f>
        <v>15.54863813229572</v>
      </c>
      <c r="EH519" s="167">
        <f>AVERAGE(DU$6:DU519)</f>
        <v>232.77042801556419</v>
      </c>
      <c r="FJ519" s="103">
        <v>514</v>
      </c>
      <c r="FK519" s="165">
        <v>6.5140724866176027</v>
      </c>
      <c r="FL519" s="163">
        <v>0.15</v>
      </c>
      <c r="FM519" s="161">
        <v>3</v>
      </c>
      <c r="FN519" s="168">
        <v>427</v>
      </c>
      <c r="FO519" s="161">
        <v>9</v>
      </c>
      <c r="FP519" s="161">
        <v>9</v>
      </c>
      <c r="FQ519" s="161">
        <v>0</v>
      </c>
      <c r="FR519" s="168">
        <v>1620</v>
      </c>
      <c r="FS519" s="168">
        <v>0</v>
      </c>
      <c r="FT519" s="168">
        <v>450</v>
      </c>
      <c r="FU519" s="168">
        <v>135</v>
      </c>
      <c r="FV519" s="168">
        <v>1637</v>
      </c>
      <c r="FW519" s="161">
        <v>1</v>
      </c>
      <c r="FX519" s="168">
        <v>36</v>
      </c>
      <c r="FY519" s="168">
        <v>19</v>
      </c>
      <c r="FZ519" s="161" t="s">
        <v>117</v>
      </c>
      <c r="GB519" s="160">
        <f>AVERAGE(FO$6:FO519)</f>
        <v>9.9416342412451364</v>
      </c>
      <c r="GC519" s="160">
        <f>AVERAGE(FP$6:FP519)</f>
        <v>9.9416342412451364</v>
      </c>
      <c r="GD519" s="160">
        <f>AVERAGE(FQ$6:FQ519)</f>
        <v>0</v>
      </c>
      <c r="GE519" s="166">
        <f>AVERAGE(FR$6:FR519)</f>
        <v>1789.4941634241245</v>
      </c>
      <c r="GF519" s="166">
        <f>AVERAGE(FS$6:FS519)</f>
        <v>0</v>
      </c>
      <c r="GG519" s="166">
        <f>AVERAGE(FT$6:FT519)</f>
        <v>497.08171206225683</v>
      </c>
      <c r="GH519" s="166">
        <f>AVERAGE(FU$6:FU519)</f>
        <v>149.12451361867704</v>
      </c>
      <c r="GI519" s="166">
        <f>AVERAGE(FV$6:FV519)</f>
        <v>1629.4824902723735</v>
      </c>
      <c r="GJ519" s="160">
        <f>AVERAGE(FW$6:FW519)</f>
        <v>0.8443579766536965</v>
      </c>
      <c r="GK519" s="166">
        <f>AVERAGE(FX$6:FX519)</f>
        <v>30.396887159533073</v>
      </c>
      <c r="GL519" s="166">
        <f>AVERAGE(FY$6:FY519)</f>
        <v>190.40856031128405</v>
      </c>
      <c r="HM519" s="98">
        <v>514</v>
      </c>
      <c r="HN519" s="179">
        <v>17.527594645418041</v>
      </c>
      <c r="HO519" s="188">
        <v>0.15</v>
      </c>
      <c r="HP519" s="177">
        <v>1</v>
      </c>
      <c r="HQ519" s="191">
        <v>179</v>
      </c>
      <c r="HR519" s="177">
        <v>16</v>
      </c>
      <c r="HS519" s="177">
        <v>16</v>
      </c>
      <c r="HT519" s="177">
        <v>0</v>
      </c>
      <c r="HU519" s="191">
        <v>2400</v>
      </c>
      <c r="HV519" s="191">
        <v>0</v>
      </c>
      <c r="HW519" s="191">
        <v>800</v>
      </c>
      <c r="HX519" s="191">
        <v>240</v>
      </c>
      <c r="HY519" s="191">
        <v>1844</v>
      </c>
      <c r="HZ519" s="177">
        <v>3</v>
      </c>
      <c r="IA519" s="191">
        <v>90</v>
      </c>
      <c r="IB519" s="191">
        <v>646</v>
      </c>
      <c r="IC519" s="177" t="s">
        <v>117</v>
      </c>
      <c r="IE519" s="164">
        <f>AVERAGE(HR$6:HR519)</f>
        <v>19.830739299610894</v>
      </c>
      <c r="IF519" s="164">
        <f>AVERAGE(HS$6:HS519)</f>
        <v>19.175097276264591</v>
      </c>
      <c r="IG519" s="164">
        <f>AVERAGE(HT$6:HT519)</f>
        <v>1.0233463035019454</v>
      </c>
      <c r="IH519" s="167">
        <f>AVERAGE(HU$6:HU519)</f>
        <v>2876.2645914396885</v>
      </c>
      <c r="II519" s="167">
        <f>AVERAGE(HV$6:HV519)</f>
        <v>153.50194552529183</v>
      </c>
      <c r="IJ519" s="167">
        <f>AVERAGE(HW$6:HW519)</f>
        <v>907.58754863813226</v>
      </c>
      <c r="IK519" s="167">
        <f>AVERAGE(HX$6:HX519)</f>
        <v>272.27626459143971</v>
      </c>
      <c r="IL519" s="167">
        <f>AVERAGE(HY$6:HY519)</f>
        <v>2309.2276264591442</v>
      </c>
      <c r="IM519" s="164">
        <f>AVERAGE(HZ$6:HZ519)</f>
        <v>2.4066147859922178</v>
      </c>
      <c r="IN519" s="167">
        <f>AVERAGE(IA$6:IA519)</f>
        <v>72.198443579766533</v>
      </c>
      <c r="IO519" s="167">
        <f>AVERAGE(IB$6:IB519)</f>
        <v>639.23540856031127</v>
      </c>
    </row>
    <row r="520" spans="2:249" x14ac:dyDescent="0.2">
      <c r="B520" s="103">
        <v>515</v>
      </c>
      <c r="C520" s="165">
        <v>27.671870886267516</v>
      </c>
      <c r="D520" s="163">
        <v>0.1</v>
      </c>
      <c r="E520" s="161">
        <v>1</v>
      </c>
      <c r="F520" s="168">
        <v>250</v>
      </c>
      <c r="G520" s="161">
        <v>26</v>
      </c>
      <c r="H520" s="161">
        <v>22</v>
      </c>
      <c r="I520" s="161">
        <v>2</v>
      </c>
      <c r="J520" s="168">
        <v>2640</v>
      </c>
      <c r="K520" s="168">
        <v>240</v>
      </c>
      <c r="L520" s="168">
        <v>1000</v>
      </c>
      <c r="M520" s="168">
        <v>300</v>
      </c>
      <c r="N520" s="168">
        <v>2415</v>
      </c>
      <c r="O520" s="161">
        <v>3</v>
      </c>
      <c r="P520" s="168">
        <v>36</v>
      </c>
      <c r="Q520" s="168">
        <v>261</v>
      </c>
      <c r="R520" s="161" t="s">
        <v>116</v>
      </c>
      <c r="T520" s="169">
        <f>AVERAGE(G$6:G520)</f>
        <v>23.434951456310678</v>
      </c>
      <c r="U520" s="169">
        <f>AVERAGE(H$6:H520)</f>
        <v>20.772815533980584</v>
      </c>
      <c r="V520" s="169">
        <f>AVERAGE(I$6:I520)</f>
        <v>1.3786407766990292</v>
      </c>
      <c r="W520" s="170">
        <f>AVERAGE(J$6:J520)</f>
        <v>2492.7378640776701</v>
      </c>
      <c r="X520" s="170">
        <f>AVERAGE(K$6:K520)</f>
        <v>165.4368932038835</v>
      </c>
      <c r="Y520" s="170">
        <f>AVERAGE(L$6:L520)</f>
        <v>969.70873786407765</v>
      </c>
      <c r="Z520" s="170">
        <f>AVERAGE(M$6:M520)</f>
        <v>290.91262135922329</v>
      </c>
      <c r="AA520" s="170">
        <f>AVERAGE(N$6:N520)</f>
        <v>2408.3902912621361</v>
      </c>
      <c r="AB520" s="169">
        <f>AVERAGE(O$6:O520)</f>
        <v>2.978640776699029</v>
      </c>
      <c r="AC520" s="170">
        <f>AVERAGE(P$6:P520)</f>
        <v>35.743689320388349</v>
      </c>
      <c r="AD520" s="170">
        <f>AVERAGE(Q$6:Q520)</f>
        <v>120.09126213592234</v>
      </c>
      <c r="AY520" s="5"/>
      <c r="AZ520" s="26">
        <v>515</v>
      </c>
      <c r="BA520" s="165">
        <v>20.147852716566536</v>
      </c>
      <c r="BB520" s="176">
        <v>0.05</v>
      </c>
      <c r="BC520" s="161">
        <v>3</v>
      </c>
      <c r="BD520" s="182">
        <v>496</v>
      </c>
      <c r="BE520" s="161">
        <v>22</v>
      </c>
      <c r="BF520" s="161">
        <v>22</v>
      </c>
      <c r="BG520" s="161">
        <v>2</v>
      </c>
      <c r="BH520" s="168">
        <v>3300</v>
      </c>
      <c r="BI520" s="168">
        <v>300</v>
      </c>
      <c r="BJ520" s="168">
        <v>1000</v>
      </c>
      <c r="BK520" s="168">
        <v>300</v>
      </c>
      <c r="BL520" s="168">
        <v>2721</v>
      </c>
      <c r="BM520" s="161">
        <v>1</v>
      </c>
      <c r="BN520" s="168">
        <v>15</v>
      </c>
      <c r="BO520" s="168">
        <v>594</v>
      </c>
      <c r="BP520" s="161" t="s">
        <v>116</v>
      </c>
      <c r="BR520" s="164">
        <f>AVERAGE(BE$6:BE520)</f>
        <v>19.805825242718445</v>
      </c>
      <c r="BS520" s="164">
        <f>AVERAGE(BF$6:BF520)</f>
        <v>18.98640776699029</v>
      </c>
      <c r="BT520" s="164">
        <f>AVERAGE(BG$6:BG520)</f>
        <v>0.7203883495145631</v>
      </c>
      <c r="BU520" s="167">
        <f>AVERAGE(BH$6:BH520)</f>
        <v>2847.9611650485435</v>
      </c>
      <c r="BV520" s="167">
        <f>AVERAGE(BI$6:BI520)</f>
        <v>108.05825242718447</v>
      </c>
      <c r="BW520" s="167">
        <f>AVERAGE(BJ$6:BJ520)</f>
        <v>913.30097087378635</v>
      </c>
      <c r="BX520" s="167">
        <f>AVERAGE(BK$6:BK520)</f>
        <v>273.99029126213594</v>
      </c>
      <c r="BY520" s="167">
        <f>AVERAGE(BL$6:BL520)</f>
        <v>2263.5883495145631</v>
      </c>
      <c r="BZ520" s="164">
        <f>AVERAGE(BM$6:BM520)</f>
        <v>2.2951456310679612</v>
      </c>
      <c r="CA520" s="167">
        <f>AVERAGE(BN$6:BN520)</f>
        <v>34.427184466019419</v>
      </c>
      <c r="CB520" s="167">
        <f>AVERAGE(BO$6:BO520)</f>
        <v>618.79999999999995</v>
      </c>
      <c r="DF520" s="103">
        <v>515</v>
      </c>
      <c r="DG520" s="192">
        <v>6.7797204085849838</v>
      </c>
      <c r="DH520" s="193">
        <v>0.15</v>
      </c>
      <c r="DI520" s="105">
        <v>2</v>
      </c>
      <c r="DJ520" s="194">
        <v>559</v>
      </c>
      <c r="DK520" s="105">
        <v>8</v>
      </c>
      <c r="DL520" s="105">
        <v>8</v>
      </c>
      <c r="DM520" s="105">
        <v>0</v>
      </c>
      <c r="DN520" s="194">
        <v>1440</v>
      </c>
      <c r="DO520" s="194">
        <v>0</v>
      </c>
      <c r="DP520" s="194">
        <v>400</v>
      </c>
      <c r="DQ520" s="194">
        <v>120</v>
      </c>
      <c r="DR520" s="194">
        <v>1704</v>
      </c>
      <c r="DS520" s="105">
        <v>1</v>
      </c>
      <c r="DT520" s="194">
        <v>18</v>
      </c>
      <c r="DU520" s="194">
        <v>-246</v>
      </c>
      <c r="DV520" s="105" t="s">
        <v>117</v>
      </c>
      <c r="DX520" s="164">
        <f>AVERAGE(DK$6:DK520)</f>
        <v>10.411650485436894</v>
      </c>
      <c r="DY520" s="164">
        <f>AVERAGE(DL$6:DL520)</f>
        <v>10.411650485436894</v>
      </c>
      <c r="DZ520" s="164">
        <f>AVERAGE(DM$6:DM520)</f>
        <v>0</v>
      </c>
      <c r="EA520" s="167">
        <f>AVERAGE(DN$6:DN520)</f>
        <v>1874.0970873786407</v>
      </c>
      <c r="EB520" s="167">
        <f>AVERAGE(DO$6:DO520)</f>
        <v>0</v>
      </c>
      <c r="EC520" s="167">
        <f>AVERAGE(DP$6:DP520)</f>
        <v>520.5825242718447</v>
      </c>
      <c r="ED520" s="167">
        <f>AVERAGE(DQ$6:DQ520)</f>
        <v>156.17475728155341</v>
      </c>
      <c r="EE520" s="167">
        <f>AVERAGE(DR$6:DR520)</f>
        <v>1657.8097087378642</v>
      </c>
      <c r="EF520" s="164">
        <f>AVERAGE(DS$6:DS520)</f>
        <v>0.86407766990291257</v>
      </c>
      <c r="EG520" s="167">
        <f>AVERAGE(DT$6:DT520)</f>
        <v>15.553398058252426</v>
      </c>
      <c r="EH520" s="167">
        <f>AVERAGE(DU$6:DU520)</f>
        <v>231.84077669902913</v>
      </c>
      <c r="FJ520" s="103">
        <v>515</v>
      </c>
      <c r="FK520" s="165">
        <v>6.3656203349479332</v>
      </c>
      <c r="FL520" s="163">
        <v>0.15</v>
      </c>
      <c r="FM520" s="161">
        <v>7</v>
      </c>
      <c r="FN520" s="168">
        <v>229</v>
      </c>
      <c r="FO520" s="161">
        <v>12</v>
      </c>
      <c r="FP520" s="161">
        <v>12</v>
      </c>
      <c r="FQ520" s="161">
        <v>0</v>
      </c>
      <c r="FR520" s="168">
        <v>2160</v>
      </c>
      <c r="FS520" s="168">
        <v>0</v>
      </c>
      <c r="FT520" s="168">
        <v>600</v>
      </c>
      <c r="FU520" s="168">
        <v>180</v>
      </c>
      <c r="FV520" s="168">
        <v>1634</v>
      </c>
      <c r="FW520" s="161">
        <v>1</v>
      </c>
      <c r="FX520" s="168">
        <v>36</v>
      </c>
      <c r="FY520" s="168">
        <v>562</v>
      </c>
      <c r="FZ520" s="161" t="s">
        <v>117</v>
      </c>
      <c r="GB520" s="160">
        <f>AVERAGE(FO$6:FO520)</f>
        <v>9.9456310679611644</v>
      </c>
      <c r="GC520" s="160">
        <f>AVERAGE(FP$6:FP520)</f>
        <v>9.9456310679611644</v>
      </c>
      <c r="GD520" s="160">
        <f>AVERAGE(FQ$6:FQ520)</f>
        <v>0</v>
      </c>
      <c r="GE520" s="166">
        <f>AVERAGE(FR$6:FR520)</f>
        <v>1790.2135922330096</v>
      </c>
      <c r="GF520" s="166">
        <f>AVERAGE(FS$6:FS520)</f>
        <v>0</v>
      </c>
      <c r="GG520" s="166">
        <f>AVERAGE(FT$6:FT520)</f>
        <v>497.28155339805824</v>
      </c>
      <c r="GH520" s="166">
        <f>AVERAGE(FU$6:FU520)</f>
        <v>149.18446601941747</v>
      </c>
      <c r="GI520" s="166">
        <f>AVERAGE(FV$6:FV520)</f>
        <v>1629.4912621359224</v>
      </c>
      <c r="GJ520" s="160">
        <f>AVERAGE(FW$6:FW520)</f>
        <v>0.84466019417475724</v>
      </c>
      <c r="GK520" s="166">
        <f>AVERAGE(FX$6:FX520)</f>
        <v>30.407766990291261</v>
      </c>
      <c r="GL520" s="166">
        <f>AVERAGE(FY$6:FY520)</f>
        <v>191.13009708737863</v>
      </c>
      <c r="HM520" s="98">
        <v>515</v>
      </c>
      <c r="HN520" s="179">
        <v>15.775080604707904</v>
      </c>
      <c r="HO520" s="188">
        <v>0.15</v>
      </c>
      <c r="HP520" s="177">
        <v>1</v>
      </c>
      <c r="HQ520" s="191">
        <v>513</v>
      </c>
      <c r="HR520" s="177">
        <v>15</v>
      </c>
      <c r="HS520" s="177">
        <v>15</v>
      </c>
      <c r="HT520" s="177">
        <v>0</v>
      </c>
      <c r="HU520" s="191">
        <v>2250</v>
      </c>
      <c r="HV520" s="191">
        <v>0</v>
      </c>
      <c r="HW520" s="191">
        <v>750</v>
      </c>
      <c r="HX520" s="191">
        <v>225</v>
      </c>
      <c r="HY520" s="191">
        <v>2113</v>
      </c>
      <c r="HZ520" s="177">
        <v>2</v>
      </c>
      <c r="IA520" s="191">
        <v>60</v>
      </c>
      <c r="IB520" s="191">
        <v>197</v>
      </c>
      <c r="IC520" s="177" t="s">
        <v>117</v>
      </c>
      <c r="IE520" s="164">
        <f>AVERAGE(HR$6:HR520)</f>
        <v>19.82135922330097</v>
      </c>
      <c r="IF520" s="164">
        <f>AVERAGE(HS$6:HS520)</f>
        <v>19.166990291262135</v>
      </c>
      <c r="IG520" s="164">
        <f>AVERAGE(HT$6:HT520)</f>
        <v>1.021359223300971</v>
      </c>
      <c r="IH520" s="167">
        <f>AVERAGE(HU$6:HU520)</f>
        <v>2875.0485436893205</v>
      </c>
      <c r="II520" s="167">
        <f>AVERAGE(HV$6:HV520)</f>
        <v>153.20388349514562</v>
      </c>
      <c r="IJ520" s="167">
        <f>AVERAGE(HW$6:HW520)</f>
        <v>907.28155339805824</v>
      </c>
      <c r="IK520" s="167">
        <f>AVERAGE(HX$6:HX520)</f>
        <v>272.18446601941747</v>
      </c>
      <c r="IL520" s="167">
        <f>AVERAGE(HY$6:HY520)</f>
        <v>2308.8466019417474</v>
      </c>
      <c r="IM520" s="164">
        <f>AVERAGE(HZ$6:HZ520)</f>
        <v>2.4058252427184468</v>
      </c>
      <c r="IN520" s="167">
        <f>AVERAGE(IA$6:IA520)</f>
        <v>72.174757281553397</v>
      </c>
      <c r="IO520" s="167">
        <f>AVERAGE(IB$6:IB520)</f>
        <v>638.37669902912626</v>
      </c>
    </row>
    <row r="521" spans="2:249" x14ac:dyDescent="0.2">
      <c r="B521" s="103">
        <v>516</v>
      </c>
      <c r="C521" s="165">
        <v>24.45657510731721</v>
      </c>
      <c r="D521" s="163">
        <v>0.2</v>
      </c>
      <c r="E521" s="161">
        <v>8</v>
      </c>
      <c r="F521" s="168">
        <v>239</v>
      </c>
      <c r="G521" s="161">
        <v>27</v>
      </c>
      <c r="H521" s="161">
        <v>22</v>
      </c>
      <c r="I521" s="161">
        <v>2</v>
      </c>
      <c r="J521" s="168">
        <v>2640</v>
      </c>
      <c r="K521" s="168">
        <v>240</v>
      </c>
      <c r="L521" s="168">
        <v>1000</v>
      </c>
      <c r="M521" s="168">
        <v>300</v>
      </c>
      <c r="N521" s="168">
        <v>2404</v>
      </c>
      <c r="O521" s="161">
        <v>5</v>
      </c>
      <c r="P521" s="168">
        <v>60</v>
      </c>
      <c r="Q521" s="168">
        <v>296</v>
      </c>
      <c r="R521" s="161" t="s">
        <v>116</v>
      </c>
      <c r="T521" s="169">
        <f>AVERAGE(G$6:G521)</f>
        <v>23.441860465116278</v>
      </c>
      <c r="U521" s="169">
        <f>AVERAGE(H$6:H521)</f>
        <v>20.775193798449614</v>
      </c>
      <c r="V521" s="169">
        <f>AVERAGE(I$6:I521)</f>
        <v>1.3798449612403101</v>
      </c>
      <c r="W521" s="170">
        <f>AVERAGE(J$6:J521)</f>
        <v>2493.0232558139537</v>
      </c>
      <c r="X521" s="170">
        <f>AVERAGE(K$6:K521)</f>
        <v>165.58139534883722</v>
      </c>
      <c r="Y521" s="170">
        <f>AVERAGE(L$6:L521)</f>
        <v>969.76744186046517</v>
      </c>
      <c r="Z521" s="170">
        <f>AVERAGE(M$6:M521)</f>
        <v>290.93023255813955</v>
      </c>
      <c r="AA521" s="170">
        <f>AVERAGE(N$6:N521)</f>
        <v>2408.3817829457366</v>
      </c>
      <c r="AB521" s="169">
        <f>AVERAGE(O$6:O521)</f>
        <v>2.9825581395348837</v>
      </c>
      <c r="AC521" s="170">
        <f>AVERAGE(P$6:P521)</f>
        <v>35.790697674418603</v>
      </c>
      <c r="AD521" s="170">
        <f>AVERAGE(Q$6:Q521)</f>
        <v>120.43217054263566</v>
      </c>
      <c r="AY521" s="5"/>
      <c r="AZ521" s="26">
        <v>516</v>
      </c>
      <c r="BA521" s="165">
        <v>17.091853048152995</v>
      </c>
      <c r="BB521" s="176">
        <v>0.2</v>
      </c>
      <c r="BC521" s="161">
        <v>4</v>
      </c>
      <c r="BD521" s="182">
        <v>204</v>
      </c>
      <c r="BE521" s="161">
        <v>18</v>
      </c>
      <c r="BF521" s="161">
        <v>18</v>
      </c>
      <c r="BG521" s="161">
        <v>0</v>
      </c>
      <c r="BH521" s="168">
        <v>2700</v>
      </c>
      <c r="BI521" s="168">
        <v>0</v>
      </c>
      <c r="BJ521" s="168">
        <v>900</v>
      </c>
      <c r="BK521" s="168">
        <v>270</v>
      </c>
      <c r="BL521" s="168">
        <v>1999</v>
      </c>
      <c r="BM521" s="161">
        <v>3</v>
      </c>
      <c r="BN521" s="168">
        <v>45</v>
      </c>
      <c r="BO521" s="168">
        <v>746</v>
      </c>
      <c r="BP521" s="161" t="s">
        <v>117</v>
      </c>
      <c r="BR521" s="164">
        <f>AVERAGE(BE$6:BE521)</f>
        <v>19.802325581395348</v>
      </c>
      <c r="BS521" s="164">
        <f>AVERAGE(BF$6:BF521)</f>
        <v>18.984496124031008</v>
      </c>
      <c r="BT521" s="164">
        <f>AVERAGE(BG$6:BG521)</f>
        <v>0.71899224806201545</v>
      </c>
      <c r="BU521" s="167">
        <f>AVERAGE(BH$6:BH521)</f>
        <v>2847.6744186046512</v>
      </c>
      <c r="BV521" s="167">
        <f>AVERAGE(BI$6:BI521)</f>
        <v>107.84883720930233</v>
      </c>
      <c r="BW521" s="167">
        <f>AVERAGE(BJ$6:BJ521)</f>
        <v>913.27519379844966</v>
      </c>
      <c r="BX521" s="167">
        <f>AVERAGE(BK$6:BK521)</f>
        <v>273.98255813953489</v>
      </c>
      <c r="BY521" s="167">
        <f>AVERAGE(BL$6:BL521)</f>
        <v>2263.0755813953488</v>
      </c>
      <c r="BZ521" s="164">
        <f>AVERAGE(BM$6:BM521)</f>
        <v>2.2965116279069768</v>
      </c>
      <c r="CA521" s="167">
        <f>AVERAGE(BN$6:BN521)</f>
        <v>34.447674418604649</v>
      </c>
      <c r="CB521" s="167">
        <f>AVERAGE(BO$6:BO521)</f>
        <v>619.04651162790697</v>
      </c>
      <c r="DF521" s="103">
        <v>516</v>
      </c>
      <c r="DG521" s="192">
        <v>5.7399535475499448</v>
      </c>
      <c r="DH521" s="193">
        <v>0.05</v>
      </c>
      <c r="DI521" s="105">
        <v>2</v>
      </c>
      <c r="DJ521" s="194">
        <v>423</v>
      </c>
      <c r="DK521" s="105">
        <v>8</v>
      </c>
      <c r="DL521" s="105">
        <v>8</v>
      </c>
      <c r="DM521" s="105">
        <v>0</v>
      </c>
      <c r="DN521" s="194">
        <v>1440</v>
      </c>
      <c r="DO521" s="194">
        <v>0</v>
      </c>
      <c r="DP521" s="194">
        <v>400</v>
      </c>
      <c r="DQ521" s="194">
        <v>120</v>
      </c>
      <c r="DR521" s="194">
        <v>1568</v>
      </c>
      <c r="DS521" s="105">
        <v>0</v>
      </c>
      <c r="DT521" s="194">
        <v>0</v>
      </c>
      <c r="DU521" s="194">
        <v>-128</v>
      </c>
      <c r="DV521" s="105" t="s">
        <v>117</v>
      </c>
      <c r="DX521" s="164">
        <f>AVERAGE(DK$6:DK521)</f>
        <v>10.406976744186046</v>
      </c>
      <c r="DY521" s="164">
        <f>AVERAGE(DL$6:DL521)</f>
        <v>10.406976744186046</v>
      </c>
      <c r="DZ521" s="164">
        <f>AVERAGE(DM$6:DM521)</f>
        <v>0</v>
      </c>
      <c r="EA521" s="167">
        <f>AVERAGE(DN$6:DN521)</f>
        <v>1873.2558139534883</v>
      </c>
      <c r="EB521" s="167">
        <f>AVERAGE(DO$6:DO521)</f>
        <v>0</v>
      </c>
      <c r="EC521" s="167">
        <f>AVERAGE(DP$6:DP521)</f>
        <v>520.34883720930236</v>
      </c>
      <c r="ED521" s="167">
        <f>AVERAGE(DQ$6:DQ521)</f>
        <v>156.1046511627907</v>
      </c>
      <c r="EE521" s="167">
        <f>AVERAGE(DR$6:DR521)</f>
        <v>1657.6356589147288</v>
      </c>
      <c r="EF521" s="164">
        <f>AVERAGE(DS$6:DS521)</f>
        <v>0.86240310077519378</v>
      </c>
      <c r="EG521" s="167">
        <f>AVERAGE(DT$6:DT521)</f>
        <v>15.523255813953488</v>
      </c>
      <c r="EH521" s="167">
        <f>AVERAGE(DU$6:DU521)</f>
        <v>231.14341085271317</v>
      </c>
      <c r="FJ521" s="103">
        <v>516</v>
      </c>
      <c r="FK521" s="165">
        <v>6.2874370600973037</v>
      </c>
      <c r="FL521" s="163">
        <v>0.15</v>
      </c>
      <c r="FM521" s="161">
        <v>4</v>
      </c>
      <c r="FN521" s="168">
        <v>127</v>
      </c>
      <c r="FO521" s="161">
        <v>9</v>
      </c>
      <c r="FP521" s="161">
        <v>9</v>
      </c>
      <c r="FQ521" s="161">
        <v>0</v>
      </c>
      <c r="FR521" s="168">
        <v>1620</v>
      </c>
      <c r="FS521" s="168">
        <v>0</v>
      </c>
      <c r="FT521" s="168">
        <v>450</v>
      </c>
      <c r="FU521" s="168">
        <v>135</v>
      </c>
      <c r="FV521" s="168">
        <v>1337</v>
      </c>
      <c r="FW521" s="161">
        <v>1</v>
      </c>
      <c r="FX521" s="168">
        <v>36</v>
      </c>
      <c r="FY521" s="168">
        <v>319</v>
      </c>
      <c r="FZ521" s="161" t="s">
        <v>117</v>
      </c>
      <c r="GB521" s="160">
        <f>AVERAGE(FO$6:FO521)</f>
        <v>9.9437984496124034</v>
      </c>
      <c r="GC521" s="160">
        <f>AVERAGE(FP$6:FP521)</f>
        <v>9.9437984496124034</v>
      </c>
      <c r="GD521" s="160">
        <f>AVERAGE(FQ$6:FQ521)</f>
        <v>0</v>
      </c>
      <c r="GE521" s="166">
        <f>AVERAGE(FR$6:FR521)</f>
        <v>1789.8837209302326</v>
      </c>
      <c r="GF521" s="166">
        <f>AVERAGE(FS$6:FS521)</f>
        <v>0</v>
      </c>
      <c r="GG521" s="166">
        <f>AVERAGE(FT$6:FT521)</f>
        <v>497.18992248062017</v>
      </c>
      <c r="GH521" s="166">
        <f>AVERAGE(FU$6:FU521)</f>
        <v>149.15697674418604</v>
      </c>
      <c r="GI521" s="166">
        <f>AVERAGE(FV$6:FV521)</f>
        <v>1628.9244186046512</v>
      </c>
      <c r="GJ521" s="160">
        <f>AVERAGE(FW$6:FW521)</f>
        <v>0.84496124031007747</v>
      </c>
      <c r="GK521" s="166">
        <f>AVERAGE(FX$6:FX521)</f>
        <v>30.418604651162791</v>
      </c>
      <c r="GL521" s="166">
        <f>AVERAGE(FY$6:FY521)</f>
        <v>191.37790697674419</v>
      </c>
      <c r="HM521" s="98">
        <v>516</v>
      </c>
      <c r="HN521" s="179">
        <v>21.98017325658434</v>
      </c>
      <c r="HO521" s="188">
        <v>0.15</v>
      </c>
      <c r="HP521" s="177">
        <v>5</v>
      </c>
      <c r="HQ521" s="191">
        <v>503</v>
      </c>
      <c r="HR521" s="177">
        <v>24</v>
      </c>
      <c r="HS521" s="177">
        <v>23</v>
      </c>
      <c r="HT521" s="177">
        <v>3</v>
      </c>
      <c r="HU521" s="191">
        <v>3450</v>
      </c>
      <c r="HV521" s="191">
        <v>450</v>
      </c>
      <c r="HW521" s="191">
        <v>1000</v>
      </c>
      <c r="HX521" s="191">
        <v>300</v>
      </c>
      <c r="HY521" s="191">
        <v>2878</v>
      </c>
      <c r="HZ521" s="177">
        <v>3</v>
      </c>
      <c r="IA521" s="191">
        <v>90</v>
      </c>
      <c r="IB521" s="191">
        <v>662</v>
      </c>
      <c r="IC521" s="177" t="s">
        <v>116</v>
      </c>
      <c r="IE521" s="164">
        <f>AVERAGE(HR$6:HR521)</f>
        <v>19.829457364341085</v>
      </c>
      <c r="IF521" s="164">
        <f>AVERAGE(HS$6:HS521)</f>
        <v>19.174418604651162</v>
      </c>
      <c r="IG521" s="164">
        <f>AVERAGE(HT$6:HT521)</f>
        <v>1.0251937984496124</v>
      </c>
      <c r="IH521" s="167">
        <f>AVERAGE(HU$6:HU521)</f>
        <v>2876.1627906976746</v>
      </c>
      <c r="II521" s="167">
        <f>AVERAGE(HV$6:HV521)</f>
        <v>153.77906976744185</v>
      </c>
      <c r="IJ521" s="167">
        <f>AVERAGE(HW$6:HW521)</f>
        <v>907.46124031007753</v>
      </c>
      <c r="IK521" s="167">
        <f>AVERAGE(HX$6:HX521)</f>
        <v>272.23837209302326</v>
      </c>
      <c r="IL521" s="167">
        <f>AVERAGE(HY$6:HY521)</f>
        <v>2309.9496124031007</v>
      </c>
      <c r="IM521" s="164">
        <f>AVERAGE(HZ$6:HZ521)</f>
        <v>2.4069767441860463</v>
      </c>
      <c r="IN521" s="167">
        <f>AVERAGE(IA$6:IA521)</f>
        <v>72.20930232558139</v>
      </c>
      <c r="IO521" s="167">
        <f>AVERAGE(IB$6:IB521)</f>
        <v>638.42248062015506</v>
      </c>
    </row>
    <row r="522" spans="2:249" x14ac:dyDescent="0.2">
      <c r="B522" s="103">
        <v>517</v>
      </c>
      <c r="C522" s="165">
        <v>14.925590942505647</v>
      </c>
      <c r="D522" s="163">
        <v>0.05</v>
      </c>
      <c r="E522" s="161">
        <v>3</v>
      </c>
      <c r="F522" s="168">
        <v>310</v>
      </c>
      <c r="G522" s="161">
        <v>17</v>
      </c>
      <c r="H522" s="161">
        <v>17</v>
      </c>
      <c r="I522" s="161">
        <v>0</v>
      </c>
      <c r="J522" s="168">
        <v>2040</v>
      </c>
      <c r="K522" s="168">
        <v>0</v>
      </c>
      <c r="L522" s="168">
        <v>850</v>
      </c>
      <c r="M522" s="168">
        <v>255</v>
      </c>
      <c r="N522" s="168">
        <v>2040</v>
      </c>
      <c r="O522" s="161">
        <v>1</v>
      </c>
      <c r="P522" s="168">
        <v>12</v>
      </c>
      <c r="Q522" s="168">
        <v>12</v>
      </c>
      <c r="R522" s="161" t="s">
        <v>117</v>
      </c>
      <c r="T522" s="169">
        <f>AVERAGE(G$6:G522)</f>
        <v>23.429400386847195</v>
      </c>
      <c r="U522" s="169">
        <f>AVERAGE(H$6:H522)</f>
        <v>20.767891682785301</v>
      </c>
      <c r="V522" s="169">
        <f>AVERAGE(I$6:I522)</f>
        <v>1.3771760154738879</v>
      </c>
      <c r="W522" s="170">
        <f>AVERAGE(J$6:J522)</f>
        <v>2492.147001934236</v>
      </c>
      <c r="X522" s="170">
        <f>AVERAGE(K$6:K522)</f>
        <v>165.26112185686654</v>
      </c>
      <c r="Y522" s="170">
        <f>AVERAGE(L$6:L522)</f>
        <v>969.53578336557064</v>
      </c>
      <c r="Z522" s="170">
        <f>AVERAGE(M$6:M522)</f>
        <v>290.8607350096712</v>
      </c>
      <c r="AA522" s="170">
        <f>AVERAGE(N$6:N522)</f>
        <v>2407.6692456479691</v>
      </c>
      <c r="AB522" s="169">
        <f>AVERAGE(O$6:O522)</f>
        <v>2.978723404255319</v>
      </c>
      <c r="AC522" s="170">
        <f>AVERAGE(P$6:P522)</f>
        <v>35.744680851063826</v>
      </c>
      <c r="AD522" s="170">
        <f>AVERAGE(Q$6:Q522)</f>
        <v>120.22243713733076</v>
      </c>
      <c r="AY522" s="5"/>
      <c r="AZ522" s="26">
        <v>517</v>
      </c>
      <c r="BA522" s="165">
        <v>15.64767012871758</v>
      </c>
      <c r="BB522" s="176">
        <v>0.15</v>
      </c>
      <c r="BC522" s="161">
        <v>2</v>
      </c>
      <c r="BD522" s="182">
        <v>256</v>
      </c>
      <c r="BE522" s="161">
        <v>16</v>
      </c>
      <c r="BF522" s="161">
        <v>16</v>
      </c>
      <c r="BG522" s="161">
        <v>0</v>
      </c>
      <c r="BH522" s="168">
        <v>2400</v>
      </c>
      <c r="BI522" s="168">
        <v>0</v>
      </c>
      <c r="BJ522" s="168">
        <v>800</v>
      </c>
      <c r="BK522" s="168">
        <v>240</v>
      </c>
      <c r="BL522" s="168">
        <v>1921</v>
      </c>
      <c r="BM522" s="161">
        <v>2</v>
      </c>
      <c r="BN522" s="168">
        <v>30</v>
      </c>
      <c r="BO522" s="168">
        <v>509</v>
      </c>
      <c r="BP522" s="161" t="s">
        <v>117</v>
      </c>
      <c r="BR522" s="164">
        <f>AVERAGE(BE$6:BE522)</f>
        <v>19.794970986460349</v>
      </c>
      <c r="BS522" s="164">
        <f>AVERAGE(BF$6:BF522)</f>
        <v>18.978723404255319</v>
      </c>
      <c r="BT522" s="164">
        <f>AVERAGE(BG$6:BG522)</f>
        <v>0.71760154738878146</v>
      </c>
      <c r="BU522" s="167">
        <f>AVERAGE(BH$6:BH522)</f>
        <v>2846.8085106382978</v>
      </c>
      <c r="BV522" s="167">
        <f>AVERAGE(BI$6:BI522)</f>
        <v>107.64023210831722</v>
      </c>
      <c r="BW522" s="167">
        <f>AVERAGE(BJ$6:BJ522)</f>
        <v>913.05609284332684</v>
      </c>
      <c r="BX522" s="167">
        <f>AVERAGE(BK$6:BK522)</f>
        <v>273.91682785299804</v>
      </c>
      <c r="BY522" s="167">
        <f>AVERAGE(BL$6:BL522)</f>
        <v>2262.4139264990331</v>
      </c>
      <c r="BZ522" s="164">
        <f>AVERAGE(BM$6:BM522)</f>
        <v>2.2959381044487426</v>
      </c>
      <c r="CA522" s="167">
        <f>AVERAGE(BN$6:BN522)</f>
        <v>34.439071566731144</v>
      </c>
      <c r="CB522" s="167">
        <f>AVERAGE(BO$6:BO522)</f>
        <v>618.83365570599608</v>
      </c>
      <c r="DF522" s="103">
        <v>517</v>
      </c>
      <c r="DG522" s="192">
        <v>6.7965261471548404</v>
      </c>
      <c r="DH522" s="193">
        <v>0.2</v>
      </c>
      <c r="DI522" s="105">
        <v>1</v>
      </c>
      <c r="DJ522" s="194">
        <v>196</v>
      </c>
      <c r="DK522" s="105">
        <v>7</v>
      </c>
      <c r="DL522" s="105">
        <v>7</v>
      </c>
      <c r="DM522" s="105">
        <v>0</v>
      </c>
      <c r="DN522" s="194">
        <v>1260</v>
      </c>
      <c r="DO522" s="194">
        <v>0</v>
      </c>
      <c r="DP522" s="194">
        <v>350</v>
      </c>
      <c r="DQ522" s="194">
        <v>105</v>
      </c>
      <c r="DR522" s="194">
        <v>1276</v>
      </c>
      <c r="DS522" s="105">
        <v>1</v>
      </c>
      <c r="DT522" s="194">
        <v>18</v>
      </c>
      <c r="DU522" s="194">
        <v>2</v>
      </c>
      <c r="DV522" s="105" t="s">
        <v>117</v>
      </c>
      <c r="DX522" s="164">
        <f>AVERAGE(DK$6:DK522)</f>
        <v>10.400386847195358</v>
      </c>
      <c r="DY522" s="164">
        <f>AVERAGE(DL$6:DL522)</f>
        <v>10.400386847195358</v>
      </c>
      <c r="DZ522" s="164">
        <f>AVERAGE(DM$6:DM522)</f>
        <v>0</v>
      </c>
      <c r="EA522" s="167">
        <f>AVERAGE(DN$6:DN522)</f>
        <v>1872.0696324951643</v>
      </c>
      <c r="EB522" s="167">
        <f>AVERAGE(DO$6:DO522)</f>
        <v>0</v>
      </c>
      <c r="EC522" s="167">
        <f>AVERAGE(DP$6:DP522)</f>
        <v>520.01934235976785</v>
      </c>
      <c r="ED522" s="167">
        <f>AVERAGE(DQ$6:DQ522)</f>
        <v>156.00580270793037</v>
      </c>
      <c r="EE522" s="167">
        <f>AVERAGE(DR$6:DR522)</f>
        <v>1656.8974854932301</v>
      </c>
      <c r="EF522" s="164">
        <f>AVERAGE(DS$6:DS522)</f>
        <v>0.8626692456479691</v>
      </c>
      <c r="EG522" s="167">
        <f>AVERAGE(DT$6:DT522)</f>
        <v>15.528046421663444</v>
      </c>
      <c r="EH522" s="167">
        <f>AVERAGE(DU$6:DU522)</f>
        <v>230.70019342359768</v>
      </c>
      <c r="FJ522" s="103">
        <v>517</v>
      </c>
      <c r="FK522" s="165">
        <v>8.1521864101911632</v>
      </c>
      <c r="FL522" s="163">
        <v>0.15</v>
      </c>
      <c r="FM522" s="161">
        <v>3</v>
      </c>
      <c r="FN522" s="168">
        <v>449</v>
      </c>
      <c r="FO522" s="161">
        <v>10</v>
      </c>
      <c r="FP522" s="161">
        <v>10</v>
      </c>
      <c r="FQ522" s="161">
        <v>0</v>
      </c>
      <c r="FR522" s="168">
        <v>1800</v>
      </c>
      <c r="FS522" s="168">
        <v>0</v>
      </c>
      <c r="FT522" s="168">
        <v>500</v>
      </c>
      <c r="FU522" s="168">
        <v>150</v>
      </c>
      <c r="FV522" s="168">
        <v>1724</v>
      </c>
      <c r="FW522" s="161">
        <v>1</v>
      </c>
      <c r="FX522" s="168">
        <v>36</v>
      </c>
      <c r="FY522" s="168">
        <v>112</v>
      </c>
      <c r="FZ522" s="161" t="s">
        <v>117</v>
      </c>
      <c r="GB522" s="160">
        <f>AVERAGE(FO$6:FO522)</f>
        <v>9.9439071566731148</v>
      </c>
      <c r="GC522" s="160">
        <f>AVERAGE(FP$6:FP522)</f>
        <v>9.9439071566731148</v>
      </c>
      <c r="GD522" s="160">
        <f>AVERAGE(FQ$6:FQ522)</f>
        <v>0</v>
      </c>
      <c r="GE522" s="166">
        <f>AVERAGE(FR$6:FR522)</f>
        <v>1789.9032882011606</v>
      </c>
      <c r="GF522" s="166">
        <f>AVERAGE(FS$6:FS522)</f>
        <v>0</v>
      </c>
      <c r="GG522" s="166">
        <f>AVERAGE(FT$6:FT522)</f>
        <v>497.19535783365569</v>
      </c>
      <c r="GH522" s="166">
        <f>AVERAGE(FU$6:FU522)</f>
        <v>149.1586073500967</v>
      </c>
      <c r="GI522" s="166">
        <f>AVERAGE(FV$6:FV522)</f>
        <v>1629.1083172147003</v>
      </c>
      <c r="GJ522" s="160">
        <f>AVERAGE(FW$6:FW522)</f>
        <v>0.84526112185686653</v>
      </c>
      <c r="GK522" s="166">
        <f>AVERAGE(FX$6:FX522)</f>
        <v>30.429400386847195</v>
      </c>
      <c r="GL522" s="166">
        <f>AVERAGE(FY$6:FY522)</f>
        <v>191.22437137330755</v>
      </c>
      <c r="HM522" s="98">
        <v>517</v>
      </c>
      <c r="HN522" s="179">
        <v>21.617646677453315</v>
      </c>
      <c r="HO522" s="188">
        <v>0.15</v>
      </c>
      <c r="HP522" s="177">
        <v>3</v>
      </c>
      <c r="HQ522" s="191">
        <v>567</v>
      </c>
      <c r="HR522" s="177">
        <v>22</v>
      </c>
      <c r="HS522" s="177">
        <v>22</v>
      </c>
      <c r="HT522" s="177">
        <v>2</v>
      </c>
      <c r="HU522" s="191">
        <v>3300</v>
      </c>
      <c r="HV522" s="191">
        <v>300</v>
      </c>
      <c r="HW522" s="191">
        <v>1000</v>
      </c>
      <c r="HX522" s="191">
        <v>300</v>
      </c>
      <c r="HY522" s="191">
        <v>2792</v>
      </c>
      <c r="HZ522" s="177">
        <v>3</v>
      </c>
      <c r="IA522" s="191">
        <v>90</v>
      </c>
      <c r="IB522" s="191">
        <v>598</v>
      </c>
      <c r="IC522" s="177" t="s">
        <v>116</v>
      </c>
      <c r="IE522" s="164">
        <f>AVERAGE(HR$6:HR522)</f>
        <v>19.833655705996133</v>
      </c>
      <c r="IF522" s="164">
        <f>AVERAGE(HS$6:HS522)</f>
        <v>19.179883945841393</v>
      </c>
      <c r="IG522" s="164">
        <f>AVERAGE(HT$6:HT522)</f>
        <v>1.0270793036750483</v>
      </c>
      <c r="IH522" s="167">
        <f>AVERAGE(HU$6:HU522)</f>
        <v>2876.982591876209</v>
      </c>
      <c r="II522" s="167">
        <f>AVERAGE(HV$6:HV522)</f>
        <v>154.06189555125727</v>
      </c>
      <c r="IJ522" s="167">
        <f>AVERAGE(HW$6:HW522)</f>
        <v>907.64023210831726</v>
      </c>
      <c r="IK522" s="167">
        <f>AVERAGE(HX$6:HX522)</f>
        <v>272.29206963249516</v>
      </c>
      <c r="IL522" s="167">
        <f>AVERAGE(HY$6:HY522)</f>
        <v>2310.8820116054158</v>
      </c>
      <c r="IM522" s="164">
        <f>AVERAGE(HZ$6:HZ522)</f>
        <v>2.4081237911025144</v>
      </c>
      <c r="IN522" s="167">
        <f>AVERAGE(IA$6:IA522)</f>
        <v>72.243713733075438</v>
      </c>
      <c r="IO522" s="167">
        <f>AVERAGE(IB$6:IB522)</f>
        <v>638.34429400386853</v>
      </c>
    </row>
    <row r="523" spans="2:249" x14ac:dyDescent="0.2">
      <c r="B523" s="103">
        <v>518</v>
      </c>
      <c r="C523" s="165">
        <v>27.17077151249682</v>
      </c>
      <c r="D523" s="163">
        <v>0.15</v>
      </c>
      <c r="E523" s="161">
        <v>3</v>
      </c>
      <c r="F523" s="168">
        <v>335</v>
      </c>
      <c r="G523" s="161">
        <v>26</v>
      </c>
      <c r="H523" s="161">
        <v>22</v>
      </c>
      <c r="I523" s="161">
        <v>2</v>
      </c>
      <c r="J523" s="168">
        <v>2640</v>
      </c>
      <c r="K523" s="168">
        <v>240</v>
      </c>
      <c r="L523" s="168">
        <v>1000</v>
      </c>
      <c r="M523" s="168">
        <v>300</v>
      </c>
      <c r="N523" s="168">
        <v>2500</v>
      </c>
      <c r="O523" s="161">
        <v>4</v>
      </c>
      <c r="P523" s="168">
        <v>48</v>
      </c>
      <c r="Q523" s="168">
        <v>188</v>
      </c>
      <c r="R523" s="161" t="s">
        <v>116</v>
      </c>
      <c r="T523" s="169">
        <f>AVERAGE(G$6:G523)</f>
        <v>23.434362934362934</v>
      </c>
      <c r="U523" s="169">
        <f>AVERAGE(H$6:H523)</f>
        <v>20.77027027027027</v>
      </c>
      <c r="V523" s="169">
        <f>AVERAGE(I$6:I523)</f>
        <v>1.3783783783783783</v>
      </c>
      <c r="W523" s="170">
        <f>AVERAGE(J$6:J523)</f>
        <v>2492.4324324324325</v>
      </c>
      <c r="X523" s="170">
        <f>AVERAGE(K$6:K523)</f>
        <v>165.40540540540542</v>
      </c>
      <c r="Y523" s="170">
        <f>AVERAGE(L$6:L523)</f>
        <v>969.59459459459458</v>
      </c>
      <c r="Z523" s="170">
        <f>AVERAGE(M$6:M523)</f>
        <v>290.87837837837839</v>
      </c>
      <c r="AA523" s="170">
        <f>AVERAGE(N$6:N523)</f>
        <v>2407.8474903474903</v>
      </c>
      <c r="AB523" s="169">
        <f>AVERAGE(O$6:O523)</f>
        <v>2.9806949806949805</v>
      </c>
      <c r="AC523" s="170">
        <f>AVERAGE(P$6:P523)</f>
        <v>35.768339768339771</v>
      </c>
      <c r="AD523" s="170">
        <f>AVERAGE(Q$6:Q523)</f>
        <v>120.35328185328186</v>
      </c>
      <c r="AY523" s="5"/>
      <c r="AZ523" s="26">
        <v>518</v>
      </c>
      <c r="BA523" s="165">
        <v>13.929735751286245</v>
      </c>
      <c r="BB523" s="176">
        <v>0.15</v>
      </c>
      <c r="BC523" s="161">
        <v>3</v>
      </c>
      <c r="BD523" s="182">
        <v>276</v>
      </c>
      <c r="BE523" s="161">
        <v>15</v>
      </c>
      <c r="BF523" s="161">
        <v>15</v>
      </c>
      <c r="BG523" s="161">
        <v>0</v>
      </c>
      <c r="BH523" s="168">
        <v>2250</v>
      </c>
      <c r="BI523" s="168">
        <v>0</v>
      </c>
      <c r="BJ523" s="168">
        <v>750</v>
      </c>
      <c r="BK523" s="168">
        <v>225</v>
      </c>
      <c r="BL523" s="168">
        <v>1876</v>
      </c>
      <c r="BM523" s="161">
        <v>2</v>
      </c>
      <c r="BN523" s="168">
        <v>30</v>
      </c>
      <c r="BO523" s="168">
        <v>404</v>
      </c>
      <c r="BP523" s="161" t="s">
        <v>117</v>
      </c>
      <c r="BR523" s="164">
        <f>AVERAGE(BE$6:BE523)</f>
        <v>19.785714285714285</v>
      </c>
      <c r="BS523" s="164">
        <f>AVERAGE(BF$6:BF523)</f>
        <v>18.97104247104247</v>
      </c>
      <c r="BT523" s="164">
        <f>AVERAGE(BG$6:BG523)</f>
        <v>0.71621621621621623</v>
      </c>
      <c r="BU523" s="167">
        <f>AVERAGE(BH$6:BH523)</f>
        <v>2845.6563706563707</v>
      </c>
      <c r="BV523" s="167">
        <f>AVERAGE(BI$6:BI523)</f>
        <v>107.43243243243244</v>
      </c>
      <c r="BW523" s="167">
        <f>AVERAGE(BJ$6:BJ523)</f>
        <v>912.74131274131275</v>
      </c>
      <c r="BX523" s="167">
        <f>AVERAGE(BK$6:BK523)</f>
        <v>273.82239382239385</v>
      </c>
      <c r="BY523" s="167">
        <f>AVERAGE(BL$6:BL523)</f>
        <v>2261.6679536679535</v>
      </c>
      <c r="BZ523" s="164">
        <f>AVERAGE(BM$6:BM523)</f>
        <v>2.2953667953667956</v>
      </c>
      <c r="CA523" s="167">
        <f>AVERAGE(BN$6:BN523)</f>
        <v>34.430501930501933</v>
      </c>
      <c r="CB523" s="167">
        <f>AVERAGE(BO$6:BO523)</f>
        <v>618.41891891891896</v>
      </c>
      <c r="DF523" s="103">
        <v>518</v>
      </c>
      <c r="DG523" s="192">
        <v>5.3400026963427205</v>
      </c>
      <c r="DH523" s="193">
        <v>0.15</v>
      </c>
      <c r="DI523" s="105">
        <v>10</v>
      </c>
      <c r="DJ523" s="194">
        <v>509</v>
      </c>
      <c r="DK523" s="105">
        <v>14</v>
      </c>
      <c r="DL523" s="105">
        <v>14</v>
      </c>
      <c r="DM523" s="105">
        <v>0</v>
      </c>
      <c r="DN523" s="194">
        <v>2520</v>
      </c>
      <c r="DO523" s="194">
        <v>0</v>
      </c>
      <c r="DP523" s="194">
        <v>700</v>
      </c>
      <c r="DQ523" s="194">
        <v>210</v>
      </c>
      <c r="DR523" s="194">
        <v>2044</v>
      </c>
      <c r="DS523" s="105">
        <v>1</v>
      </c>
      <c r="DT523" s="194">
        <v>18</v>
      </c>
      <c r="DU523" s="194">
        <v>494</v>
      </c>
      <c r="DV523" s="105" t="s">
        <v>117</v>
      </c>
      <c r="DX523" s="164">
        <f>AVERAGE(DK$6:DK523)</f>
        <v>10.407335907335908</v>
      </c>
      <c r="DY523" s="164">
        <f>AVERAGE(DL$6:DL523)</f>
        <v>10.407335907335908</v>
      </c>
      <c r="DZ523" s="164">
        <f>AVERAGE(DM$6:DM523)</f>
        <v>0</v>
      </c>
      <c r="EA523" s="167">
        <f>AVERAGE(DN$6:DN523)</f>
        <v>1873.3204633204634</v>
      </c>
      <c r="EB523" s="167">
        <f>AVERAGE(DO$6:DO523)</f>
        <v>0</v>
      </c>
      <c r="EC523" s="167">
        <f>AVERAGE(DP$6:DP523)</f>
        <v>520.36679536679537</v>
      </c>
      <c r="ED523" s="167">
        <f>AVERAGE(DQ$6:DQ523)</f>
        <v>156.1100386100386</v>
      </c>
      <c r="EE523" s="167">
        <f>AVERAGE(DR$6:DR523)</f>
        <v>1657.6447876447876</v>
      </c>
      <c r="EF523" s="164">
        <f>AVERAGE(DS$6:DS523)</f>
        <v>0.86293436293436299</v>
      </c>
      <c r="EG523" s="167">
        <f>AVERAGE(DT$6:DT523)</f>
        <v>15.532818532818533</v>
      </c>
      <c r="EH523" s="167">
        <f>AVERAGE(DU$6:DU523)</f>
        <v>231.20849420849422</v>
      </c>
      <c r="FJ523" s="103">
        <v>518</v>
      </c>
      <c r="FK523" s="165">
        <v>5.7935822940062094</v>
      </c>
      <c r="FL523" s="163">
        <v>0.2</v>
      </c>
      <c r="FM523" s="161">
        <v>1</v>
      </c>
      <c r="FN523" s="168">
        <v>462</v>
      </c>
      <c r="FO523" s="161">
        <v>6</v>
      </c>
      <c r="FP523" s="161">
        <v>6</v>
      </c>
      <c r="FQ523" s="161">
        <v>0</v>
      </c>
      <c r="FR523" s="168">
        <v>1080</v>
      </c>
      <c r="FS523" s="168">
        <v>0</v>
      </c>
      <c r="FT523" s="168">
        <v>300</v>
      </c>
      <c r="FU523" s="168">
        <v>90</v>
      </c>
      <c r="FV523" s="168">
        <v>1477</v>
      </c>
      <c r="FW523" s="161">
        <v>1</v>
      </c>
      <c r="FX523" s="168">
        <v>36</v>
      </c>
      <c r="FY523" s="168">
        <v>-361</v>
      </c>
      <c r="FZ523" s="161" t="s">
        <v>117</v>
      </c>
      <c r="GB523" s="160">
        <f>AVERAGE(FO$6:FO523)</f>
        <v>9.9362934362934361</v>
      </c>
      <c r="GC523" s="160">
        <f>AVERAGE(FP$6:FP523)</f>
        <v>9.9362934362934361</v>
      </c>
      <c r="GD523" s="160">
        <f>AVERAGE(FQ$6:FQ523)</f>
        <v>0</v>
      </c>
      <c r="GE523" s="166">
        <f>AVERAGE(FR$6:FR523)</f>
        <v>1788.5328185328185</v>
      </c>
      <c r="GF523" s="166">
        <f>AVERAGE(FS$6:FS523)</f>
        <v>0</v>
      </c>
      <c r="GG523" s="166">
        <f>AVERAGE(FT$6:FT523)</f>
        <v>496.81467181467184</v>
      </c>
      <c r="GH523" s="166">
        <f>AVERAGE(FU$6:FU523)</f>
        <v>149.04440154440155</v>
      </c>
      <c r="GI523" s="166">
        <f>AVERAGE(FV$6:FV523)</f>
        <v>1628.8146718146718</v>
      </c>
      <c r="GJ523" s="160">
        <f>AVERAGE(FW$6:FW523)</f>
        <v>0.84555984555984554</v>
      </c>
      <c r="GK523" s="166">
        <f>AVERAGE(FX$6:FX523)</f>
        <v>30.440154440154441</v>
      </c>
      <c r="GL523" s="166">
        <f>AVERAGE(FY$6:FY523)</f>
        <v>190.15830115830116</v>
      </c>
      <c r="HM523" s="98">
        <v>518</v>
      </c>
      <c r="HN523" s="179">
        <v>20.192147069219573</v>
      </c>
      <c r="HO523" s="188">
        <v>0.05</v>
      </c>
      <c r="HP523" s="177">
        <v>1</v>
      </c>
      <c r="HQ523" s="191">
        <v>583</v>
      </c>
      <c r="HR523" s="177">
        <v>20</v>
      </c>
      <c r="HS523" s="177">
        <v>20</v>
      </c>
      <c r="HT523" s="177">
        <v>0</v>
      </c>
      <c r="HU523" s="191">
        <v>3000</v>
      </c>
      <c r="HV523" s="191">
        <v>0</v>
      </c>
      <c r="HW523" s="191">
        <v>1000</v>
      </c>
      <c r="HX523" s="191">
        <v>300</v>
      </c>
      <c r="HY523" s="191">
        <v>2508</v>
      </c>
      <c r="HZ523" s="177">
        <v>1</v>
      </c>
      <c r="IA523" s="191">
        <v>30</v>
      </c>
      <c r="IB523" s="191">
        <v>522</v>
      </c>
      <c r="IC523" s="177" t="s">
        <v>116</v>
      </c>
      <c r="IE523" s="164">
        <f>AVERAGE(HR$6:HR523)</f>
        <v>19.833976833976834</v>
      </c>
      <c r="IF523" s="164">
        <f>AVERAGE(HS$6:HS523)</f>
        <v>19.18146718146718</v>
      </c>
      <c r="IG523" s="164">
        <f>AVERAGE(HT$6:HT523)</f>
        <v>1.0250965250965252</v>
      </c>
      <c r="IH523" s="167">
        <f>AVERAGE(HU$6:HU523)</f>
        <v>2877.2200772200772</v>
      </c>
      <c r="II523" s="167">
        <f>AVERAGE(HV$6:HV523)</f>
        <v>153.76447876447875</v>
      </c>
      <c r="IJ523" s="167">
        <f>AVERAGE(HW$6:HW523)</f>
        <v>907.81853281853284</v>
      </c>
      <c r="IK523" s="167">
        <f>AVERAGE(HX$6:HX523)</f>
        <v>272.34555984555982</v>
      </c>
      <c r="IL523" s="167">
        <f>AVERAGE(HY$6:HY523)</f>
        <v>2311.2625482625481</v>
      </c>
      <c r="IM523" s="164">
        <f>AVERAGE(HZ$6:HZ523)</f>
        <v>2.4054054054054053</v>
      </c>
      <c r="IN523" s="167">
        <f>AVERAGE(IA$6:IA523)</f>
        <v>72.162162162162161</v>
      </c>
      <c r="IO523" s="167">
        <f>AVERAGE(IB$6:IB523)</f>
        <v>638.11969111969108</v>
      </c>
    </row>
    <row r="524" spans="2:249" x14ac:dyDescent="0.2">
      <c r="B524" s="103">
        <v>519</v>
      </c>
      <c r="C524" s="165">
        <v>22.278867522762077</v>
      </c>
      <c r="D524" s="163">
        <v>0.05</v>
      </c>
      <c r="E524" s="161">
        <v>4</v>
      </c>
      <c r="F524" s="168">
        <v>541</v>
      </c>
      <c r="G524" s="161">
        <v>25</v>
      </c>
      <c r="H524" s="161">
        <v>22</v>
      </c>
      <c r="I524" s="161">
        <v>2</v>
      </c>
      <c r="J524" s="168">
        <v>2640</v>
      </c>
      <c r="K524" s="168">
        <v>240</v>
      </c>
      <c r="L524" s="168">
        <v>1000</v>
      </c>
      <c r="M524" s="168">
        <v>300</v>
      </c>
      <c r="N524" s="168">
        <v>2706</v>
      </c>
      <c r="O524" s="161">
        <v>1</v>
      </c>
      <c r="P524" s="168">
        <v>12</v>
      </c>
      <c r="Q524" s="168">
        <v>-54</v>
      </c>
      <c r="R524" s="161" t="s">
        <v>116</v>
      </c>
      <c r="T524" s="169">
        <f>AVERAGE(G$6:G524)</f>
        <v>23.437379576107901</v>
      </c>
      <c r="U524" s="169">
        <f>AVERAGE(H$6:H524)</f>
        <v>20.772639691714836</v>
      </c>
      <c r="V524" s="169">
        <f>AVERAGE(I$6:I524)</f>
        <v>1.3795761078998072</v>
      </c>
      <c r="W524" s="170">
        <f>AVERAGE(J$6:J524)</f>
        <v>2492.7167630057802</v>
      </c>
      <c r="X524" s="170">
        <f>AVERAGE(K$6:K524)</f>
        <v>165.54913294797689</v>
      </c>
      <c r="Y524" s="170">
        <f>AVERAGE(L$6:L524)</f>
        <v>969.65317919075142</v>
      </c>
      <c r="Z524" s="170">
        <f>AVERAGE(M$6:M524)</f>
        <v>290.89595375722541</v>
      </c>
      <c r="AA524" s="170">
        <f>AVERAGE(N$6:N524)</f>
        <v>2408.4219653179189</v>
      </c>
      <c r="AB524" s="169">
        <f>AVERAGE(O$6:O524)</f>
        <v>2.9768786127167628</v>
      </c>
      <c r="AC524" s="170">
        <f>AVERAGE(P$6:P524)</f>
        <v>35.722543352601157</v>
      </c>
      <c r="AD524" s="170">
        <f>AVERAGE(Q$6:Q524)</f>
        <v>120.01734104046243</v>
      </c>
      <c r="AY524" s="5"/>
      <c r="AZ524" s="26">
        <v>519</v>
      </c>
      <c r="BA524" s="165">
        <v>20.346471064390165</v>
      </c>
      <c r="BB524" s="176">
        <v>0.15</v>
      </c>
      <c r="BC524" s="161">
        <v>1</v>
      </c>
      <c r="BD524" s="182">
        <v>425</v>
      </c>
      <c r="BE524" s="161">
        <v>18</v>
      </c>
      <c r="BF524" s="161">
        <v>18</v>
      </c>
      <c r="BG524" s="161">
        <v>0</v>
      </c>
      <c r="BH524" s="168">
        <v>2700</v>
      </c>
      <c r="BI524" s="168">
        <v>0</v>
      </c>
      <c r="BJ524" s="168">
        <v>900</v>
      </c>
      <c r="BK524" s="168">
        <v>270</v>
      </c>
      <c r="BL524" s="168">
        <v>2220</v>
      </c>
      <c r="BM524" s="161">
        <v>3</v>
      </c>
      <c r="BN524" s="168">
        <v>45</v>
      </c>
      <c r="BO524" s="168">
        <v>525</v>
      </c>
      <c r="BP524" s="161" t="s">
        <v>117</v>
      </c>
      <c r="BR524" s="164">
        <f>AVERAGE(BE$6:BE524)</f>
        <v>19.782273603082853</v>
      </c>
      <c r="BS524" s="164">
        <f>AVERAGE(BF$6:BF524)</f>
        <v>18.96917148362235</v>
      </c>
      <c r="BT524" s="164">
        <f>AVERAGE(BG$6:BG524)</f>
        <v>0.7148362235067437</v>
      </c>
      <c r="BU524" s="167">
        <f>AVERAGE(BH$6:BH524)</f>
        <v>2845.3757225433528</v>
      </c>
      <c r="BV524" s="167">
        <f>AVERAGE(BI$6:BI524)</f>
        <v>107.22543352601156</v>
      </c>
      <c r="BW524" s="167">
        <f>AVERAGE(BJ$6:BJ524)</f>
        <v>912.71676300578031</v>
      </c>
      <c r="BX524" s="167">
        <f>AVERAGE(BK$6:BK524)</f>
        <v>273.81502890173408</v>
      </c>
      <c r="BY524" s="167">
        <f>AVERAGE(BL$6:BL524)</f>
        <v>2261.5876685934491</v>
      </c>
      <c r="BZ524" s="164">
        <f>AVERAGE(BM$6:BM524)</f>
        <v>2.2967244701348748</v>
      </c>
      <c r="CA524" s="167">
        <f>AVERAGE(BN$6:BN524)</f>
        <v>34.450867052023121</v>
      </c>
      <c r="CB524" s="167">
        <f>AVERAGE(BO$6:BO524)</f>
        <v>618.23892100192677</v>
      </c>
      <c r="DF524" s="103">
        <v>519</v>
      </c>
      <c r="DG524" s="192">
        <v>5.9077786163150012</v>
      </c>
      <c r="DH524" s="193">
        <v>0.2</v>
      </c>
      <c r="DI524" s="105">
        <v>9</v>
      </c>
      <c r="DJ524" s="194">
        <v>492</v>
      </c>
      <c r="DK524" s="105">
        <v>14</v>
      </c>
      <c r="DL524" s="105">
        <v>14</v>
      </c>
      <c r="DM524" s="105">
        <v>0</v>
      </c>
      <c r="DN524" s="194">
        <v>2520</v>
      </c>
      <c r="DO524" s="194">
        <v>0</v>
      </c>
      <c r="DP524" s="194">
        <v>700</v>
      </c>
      <c r="DQ524" s="194">
        <v>210</v>
      </c>
      <c r="DR524" s="194">
        <v>2027</v>
      </c>
      <c r="DS524" s="105">
        <v>1</v>
      </c>
      <c r="DT524" s="194">
        <v>18</v>
      </c>
      <c r="DU524" s="194">
        <v>511</v>
      </c>
      <c r="DV524" s="105" t="s">
        <v>117</v>
      </c>
      <c r="DX524" s="164">
        <f>AVERAGE(DK$6:DK524)</f>
        <v>10.414258188824663</v>
      </c>
      <c r="DY524" s="164">
        <f>AVERAGE(DL$6:DL524)</f>
        <v>10.414258188824663</v>
      </c>
      <c r="DZ524" s="164">
        <f>AVERAGE(DM$6:DM524)</f>
        <v>0</v>
      </c>
      <c r="EA524" s="167">
        <f>AVERAGE(DN$6:DN524)</f>
        <v>1874.5664739884394</v>
      </c>
      <c r="EB524" s="167">
        <f>AVERAGE(DO$6:DO524)</f>
        <v>0</v>
      </c>
      <c r="EC524" s="167">
        <f>AVERAGE(DP$6:DP524)</f>
        <v>520.71290944123314</v>
      </c>
      <c r="ED524" s="167">
        <f>AVERAGE(DQ$6:DQ524)</f>
        <v>156.21387283236993</v>
      </c>
      <c r="EE524" s="167">
        <f>AVERAGE(DR$6:DR524)</f>
        <v>1658.3564547206165</v>
      </c>
      <c r="EF524" s="164">
        <f>AVERAGE(DS$6:DS524)</f>
        <v>0.86319845857418109</v>
      </c>
      <c r="EG524" s="167">
        <f>AVERAGE(DT$6:DT524)</f>
        <v>15.537572254335259</v>
      </c>
      <c r="EH524" s="167">
        <f>AVERAGE(DU$6:DU524)</f>
        <v>231.74759152215799</v>
      </c>
      <c r="FJ524" s="103">
        <v>519</v>
      </c>
      <c r="FK524" s="165">
        <v>6.3472749953107295</v>
      </c>
      <c r="FL524" s="163">
        <v>0.2</v>
      </c>
      <c r="FM524" s="161">
        <v>4</v>
      </c>
      <c r="FN524" s="168">
        <v>129</v>
      </c>
      <c r="FO524" s="161">
        <v>9</v>
      </c>
      <c r="FP524" s="161">
        <v>9</v>
      </c>
      <c r="FQ524" s="161">
        <v>0</v>
      </c>
      <c r="FR524" s="168">
        <v>1620</v>
      </c>
      <c r="FS524" s="168">
        <v>0</v>
      </c>
      <c r="FT524" s="168">
        <v>450</v>
      </c>
      <c r="FU524" s="168">
        <v>135</v>
      </c>
      <c r="FV524" s="168">
        <v>1339</v>
      </c>
      <c r="FW524" s="161">
        <v>1</v>
      </c>
      <c r="FX524" s="168">
        <v>36</v>
      </c>
      <c r="FY524" s="168">
        <v>317</v>
      </c>
      <c r="FZ524" s="161" t="s">
        <v>117</v>
      </c>
      <c r="GB524" s="160">
        <f>AVERAGE(FO$6:FO524)</f>
        <v>9.9344894026974959</v>
      </c>
      <c r="GC524" s="160">
        <f>AVERAGE(FP$6:FP524)</f>
        <v>9.9344894026974959</v>
      </c>
      <c r="GD524" s="160">
        <f>AVERAGE(FQ$6:FQ524)</f>
        <v>0</v>
      </c>
      <c r="GE524" s="166">
        <f>AVERAGE(FR$6:FR524)</f>
        <v>1788.2080924855491</v>
      </c>
      <c r="GF524" s="166">
        <f>AVERAGE(FS$6:FS524)</f>
        <v>0</v>
      </c>
      <c r="GG524" s="166">
        <f>AVERAGE(FT$6:FT524)</f>
        <v>496.72447013487476</v>
      </c>
      <c r="GH524" s="166">
        <f>AVERAGE(FU$6:FU524)</f>
        <v>149.01734104046244</v>
      </c>
      <c r="GI524" s="166">
        <f>AVERAGE(FV$6:FV524)</f>
        <v>1628.2562620423892</v>
      </c>
      <c r="GJ524" s="160">
        <f>AVERAGE(FW$6:FW524)</f>
        <v>0.84585741811175341</v>
      </c>
      <c r="GK524" s="166">
        <f>AVERAGE(FX$6:FX524)</f>
        <v>30.450867052023121</v>
      </c>
      <c r="GL524" s="166">
        <f>AVERAGE(FY$6:FY524)</f>
        <v>190.40269749518305</v>
      </c>
      <c r="HM524" s="98">
        <v>519</v>
      </c>
      <c r="HN524" s="179">
        <v>18.894285105446563</v>
      </c>
      <c r="HO524" s="188">
        <v>0.25</v>
      </c>
      <c r="HP524" s="177">
        <v>4</v>
      </c>
      <c r="HQ524" s="191">
        <v>420</v>
      </c>
      <c r="HR524" s="177">
        <v>18</v>
      </c>
      <c r="HS524" s="177">
        <v>18</v>
      </c>
      <c r="HT524" s="177">
        <v>0</v>
      </c>
      <c r="HU524" s="191">
        <v>2700</v>
      </c>
      <c r="HV524" s="191">
        <v>0</v>
      </c>
      <c r="HW524" s="191">
        <v>900</v>
      </c>
      <c r="HX524" s="191">
        <v>270</v>
      </c>
      <c r="HY524" s="191">
        <v>2215</v>
      </c>
      <c r="HZ524" s="177">
        <v>5</v>
      </c>
      <c r="IA524" s="191">
        <v>150</v>
      </c>
      <c r="IB524" s="191">
        <v>635</v>
      </c>
      <c r="IC524" s="177" t="s">
        <v>117</v>
      </c>
      <c r="IE524" s="164">
        <f>AVERAGE(HR$6:HR524)</f>
        <v>19.830443159922929</v>
      </c>
      <c r="IF524" s="164">
        <f>AVERAGE(HS$6:HS524)</f>
        <v>19.179190751445088</v>
      </c>
      <c r="IG524" s="164">
        <f>AVERAGE(HT$6:HT524)</f>
        <v>1.023121387283237</v>
      </c>
      <c r="IH524" s="167">
        <f>AVERAGE(HU$6:HU524)</f>
        <v>2876.8786127167632</v>
      </c>
      <c r="II524" s="167">
        <f>AVERAGE(HV$6:HV524)</f>
        <v>153.46820809248555</v>
      </c>
      <c r="IJ524" s="167">
        <f>AVERAGE(HW$6:HW524)</f>
        <v>907.80346820809245</v>
      </c>
      <c r="IK524" s="167">
        <f>AVERAGE(HX$6:HX524)</f>
        <v>272.34104046242777</v>
      </c>
      <c r="IL524" s="167">
        <f>AVERAGE(HY$6:HY524)</f>
        <v>2311.0770712909443</v>
      </c>
      <c r="IM524" s="164">
        <f>AVERAGE(HZ$6:HZ524)</f>
        <v>2.4104046242774566</v>
      </c>
      <c r="IN524" s="167">
        <f>AVERAGE(IA$6:IA524)</f>
        <v>72.312138728323703</v>
      </c>
      <c r="IO524" s="167">
        <f>AVERAGE(IB$6:IB524)</f>
        <v>638.11368015414257</v>
      </c>
    </row>
    <row r="525" spans="2:249" x14ac:dyDescent="0.2">
      <c r="B525" s="103">
        <v>520</v>
      </c>
      <c r="C525" s="165">
        <v>15.877669481484057</v>
      </c>
      <c r="D525" s="163">
        <v>0.05</v>
      </c>
      <c r="E525" s="161">
        <v>1</v>
      </c>
      <c r="F525" s="168">
        <v>157</v>
      </c>
      <c r="G525" s="161">
        <v>16</v>
      </c>
      <c r="H525" s="161">
        <v>16</v>
      </c>
      <c r="I525" s="161">
        <v>0</v>
      </c>
      <c r="J525" s="168">
        <v>1920</v>
      </c>
      <c r="K525" s="168">
        <v>0</v>
      </c>
      <c r="L525" s="168">
        <v>800</v>
      </c>
      <c r="M525" s="168">
        <v>240</v>
      </c>
      <c r="N525" s="168">
        <v>1822</v>
      </c>
      <c r="O525" s="161">
        <v>1</v>
      </c>
      <c r="P525" s="168">
        <v>12</v>
      </c>
      <c r="Q525" s="168">
        <v>110</v>
      </c>
      <c r="R525" s="161" t="s">
        <v>117</v>
      </c>
      <c r="T525" s="169">
        <f>AVERAGE(G$6:G525)</f>
        <v>23.423076923076923</v>
      </c>
      <c r="U525" s="169">
        <f>AVERAGE(H$6:H525)</f>
        <v>20.763461538461538</v>
      </c>
      <c r="V525" s="169">
        <f>AVERAGE(I$6:I525)</f>
        <v>1.3769230769230769</v>
      </c>
      <c r="W525" s="170">
        <f>AVERAGE(J$6:J525)</f>
        <v>2491.6153846153848</v>
      </c>
      <c r="X525" s="170">
        <f>AVERAGE(K$6:K525)</f>
        <v>165.23076923076923</v>
      </c>
      <c r="Y525" s="170">
        <f>AVERAGE(L$6:L525)</f>
        <v>969.32692307692309</v>
      </c>
      <c r="Z525" s="170">
        <f>AVERAGE(M$6:M525)</f>
        <v>290.79807692307691</v>
      </c>
      <c r="AA525" s="170">
        <f>AVERAGE(N$6:N525)</f>
        <v>2407.2942307692306</v>
      </c>
      <c r="AB525" s="169">
        <f>AVERAGE(O$6:O525)</f>
        <v>2.9730769230769232</v>
      </c>
      <c r="AC525" s="170">
        <f>AVERAGE(P$6:P525)</f>
        <v>35.676923076923075</v>
      </c>
      <c r="AD525" s="170">
        <f>AVERAGE(Q$6:Q525)</f>
        <v>119.99807692307692</v>
      </c>
      <c r="AY525" s="5"/>
      <c r="AZ525" s="26">
        <v>520</v>
      </c>
      <c r="BA525" s="165">
        <v>14.277856744320864</v>
      </c>
      <c r="BB525" s="176">
        <v>0.05</v>
      </c>
      <c r="BC525" s="161">
        <v>7</v>
      </c>
      <c r="BD525" s="182">
        <v>268</v>
      </c>
      <c r="BE525" s="161">
        <v>20</v>
      </c>
      <c r="BF525" s="161">
        <v>20</v>
      </c>
      <c r="BG525" s="161">
        <v>0</v>
      </c>
      <c r="BH525" s="168">
        <v>3000</v>
      </c>
      <c r="BI525" s="168">
        <v>0</v>
      </c>
      <c r="BJ525" s="168">
        <v>1000</v>
      </c>
      <c r="BK525" s="168">
        <v>300</v>
      </c>
      <c r="BL525" s="168">
        <v>2193</v>
      </c>
      <c r="BM525" s="161">
        <v>1</v>
      </c>
      <c r="BN525" s="168">
        <v>15</v>
      </c>
      <c r="BO525" s="168">
        <v>822</v>
      </c>
      <c r="BP525" s="161" t="s">
        <v>116</v>
      </c>
      <c r="BR525" s="164">
        <f>AVERAGE(BE$6:BE525)</f>
        <v>19.782692307692308</v>
      </c>
      <c r="BS525" s="164">
        <f>AVERAGE(BF$6:BF525)</f>
        <v>18.971153846153847</v>
      </c>
      <c r="BT525" s="164">
        <f>AVERAGE(BG$6:BG525)</f>
        <v>0.71346153846153848</v>
      </c>
      <c r="BU525" s="167">
        <f>AVERAGE(BH$6:BH525)</f>
        <v>2845.6730769230771</v>
      </c>
      <c r="BV525" s="167">
        <f>AVERAGE(BI$6:BI525)</f>
        <v>107.01923076923077</v>
      </c>
      <c r="BW525" s="167">
        <f>AVERAGE(BJ$6:BJ525)</f>
        <v>912.88461538461536</v>
      </c>
      <c r="BX525" s="167">
        <f>AVERAGE(BK$6:BK525)</f>
        <v>273.86538461538464</v>
      </c>
      <c r="BY525" s="167">
        <f>AVERAGE(BL$6:BL525)</f>
        <v>2261.4557692307694</v>
      </c>
      <c r="BZ525" s="164">
        <f>AVERAGE(BM$6:BM525)</f>
        <v>2.2942307692307691</v>
      </c>
      <c r="CA525" s="167">
        <f>AVERAGE(BN$6:BN525)</f>
        <v>34.41346153846154</v>
      </c>
      <c r="CB525" s="167">
        <f>AVERAGE(BO$6:BO525)</f>
        <v>618.63076923076926</v>
      </c>
      <c r="DF525" s="103">
        <v>520</v>
      </c>
      <c r="DG525" s="192">
        <v>5.6568176388497564</v>
      </c>
      <c r="DH525" s="193">
        <v>0.25</v>
      </c>
      <c r="DI525" s="105">
        <v>3</v>
      </c>
      <c r="DJ525" s="194">
        <v>279</v>
      </c>
      <c r="DK525" s="105">
        <v>8</v>
      </c>
      <c r="DL525" s="105">
        <v>8</v>
      </c>
      <c r="DM525" s="105">
        <v>0</v>
      </c>
      <c r="DN525" s="194">
        <v>1440</v>
      </c>
      <c r="DO525" s="194">
        <v>0</v>
      </c>
      <c r="DP525" s="194">
        <v>400</v>
      </c>
      <c r="DQ525" s="194">
        <v>120</v>
      </c>
      <c r="DR525" s="194">
        <v>1424</v>
      </c>
      <c r="DS525" s="105">
        <v>1</v>
      </c>
      <c r="DT525" s="194">
        <v>18</v>
      </c>
      <c r="DU525" s="194">
        <v>34</v>
      </c>
      <c r="DV525" s="105" t="s">
        <v>117</v>
      </c>
      <c r="DX525" s="164">
        <f>AVERAGE(DK$6:DK525)</f>
        <v>10.409615384615385</v>
      </c>
      <c r="DY525" s="164">
        <f>AVERAGE(DL$6:DL525)</f>
        <v>10.409615384615385</v>
      </c>
      <c r="DZ525" s="164">
        <f>AVERAGE(DM$6:DM525)</f>
        <v>0</v>
      </c>
      <c r="EA525" s="167">
        <f>AVERAGE(DN$6:DN525)</f>
        <v>1873.7307692307693</v>
      </c>
      <c r="EB525" s="167">
        <f>AVERAGE(DO$6:DO525)</f>
        <v>0</v>
      </c>
      <c r="EC525" s="167">
        <f>AVERAGE(DP$6:DP525)</f>
        <v>520.48076923076928</v>
      </c>
      <c r="ED525" s="167">
        <f>AVERAGE(DQ$6:DQ525)</f>
        <v>156.14423076923077</v>
      </c>
      <c r="EE525" s="167">
        <f>AVERAGE(DR$6:DR525)</f>
        <v>1657.9057692307692</v>
      </c>
      <c r="EF525" s="164">
        <f>AVERAGE(DS$6:DS525)</f>
        <v>0.8634615384615385</v>
      </c>
      <c r="EG525" s="167">
        <f>AVERAGE(DT$6:DT525)</f>
        <v>15.542307692307693</v>
      </c>
      <c r="EH525" s="167">
        <f>AVERAGE(DU$6:DU525)</f>
        <v>231.36730769230769</v>
      </c>
      <c r="FJ525" s="103">
        <v>520</v>
      </c>
      <c r="FK525" s="165">
        <v>7.6396883370292832</v>
      </c>
      <c r="FL525" s="163">
        <v>0.25</v>
      </c>
      <c r="FM525" s="161">
        <v>9</v>
      </c>
      <c r="FN525" s="168">
        <v>565</v>
      </c>
      <c r="FO525" s="161">
        <v>15</v>
      </c>
      <c r="FP525" s="161">
        <v>15</v>
      </c>
      <c r="FQ525" s="161">
        <v>0</v>
      </c>
      <c r="FR525" s="168">
        <v>2700</v>
      </c>
      <c r="FS525" s="168">
        <v>0</v>
      </c>
      <c r="FT525" s="168">
        <v>750</v>
      </c>
      <c r="FU525" s="168">
        <v>225</v>
      </c>
      <c r="FV525" s="168">
        <v>2165</v>
      </c>
      <c r="FW525" s="161">
        <v>2</v>
      </c>
      <c r="FX525" s="168">
        <v>72</v>
      </c>
      <c r="FY525" s="168">
        <v>607</v>
      </c>
      <c r="FZ525" s="161" t="s">
        <v>117</v>
      </c>
      <c r="GB525" s="160">
        <f>AVERAGE(FO$6:FO525)</f>
        <v>9.944230769230769</v>
      </c>
      <c r="GC525" s="160">
        <f>AVERAGE(FP$6:FP525)</f>
        <v>9.944230769230769</v>
      </c>
      <c r="GD525" s="160">
        <f>AVERAGE(FQ$6:FQ525)</f>
        <v>0</v>
      </c>
      <c r="GE525" s="166">
        <f>AVERAGE(FR$6:FR525)</f>
        <v>1789.9615384615386</v>
      </c>
      <c r="GF525" s="166">
        <f>AVERAGE(FS$6:FS525)</f>
        <v>0</v>
      </c>
      <c r="GG525" s="166">
        <f>AVERAGE(FT$6:FT525)</f>
        <v>497.21153846153845</v>
      </c>
      <c r="GH525" s="166">
        <f>AVERAGE(FU$6:FU525)</f>
        <v>149.16346153846155</v>
      </c>
      <c r="GI525" s="166">
        <f>AVERAGE(FV$6:FV525)</f>
        <v>1629.2884615384614</v>
      </c>
      <c r="GJ525" s="160">
        <f>AVERAGE(FW$6:FW525)</f>
        <v>0.84807692307692306</v>
      </c>
      <c r="GK525" s="166">
        <f>AVERAGE(FX$6:FX525)</f>
        <v>30.530769230769231</v>
      </c>
      <c r="GL525" s="166">
        <f>AVERAGE(FY$6:FY525)</f>
        <v>191.20384615384614</v>
      </c>
      <c r="HM525" s="98">
        <v>520</v>
      </c>
      <c r="HN525" s="179">
        <v>19.306877950381256</v>
      </c>
      <c r="HO525" s="188">
        <v>0.2</v>
      </c>
      <c r="HP525" s="177">
        <v>8</v>
      </c>
      <c r="HQ525" s="191">
        <v>476</v>
      </c>
      <c r="HR525" s="177">
        <v>23</v>
      </c>
      <c r="HS525" s="177">
        <v>23</v>
      </c>
      <c r="HT525" s="177">
        <v>3</v>
      </c>
      <c r="HU525" s="191">
        <v>3450</v>
      </c>
      <c r="HV525" s="191">
        <v>450</v>
      </c>
      <c r="HW525" s="191">
        <v>1000</v>
      </c>
      <c r="HX525" s="191">
        <v>300</v>
      </c>
      <c r="HY525" s="191">
        <v>2851</v>
      </c>
      <c r="HZ525" s="177">
        <v>4</v>
      </c>
      <c r="IA525" s="191">
        <v>120</v>
      </c>
      <c r="IB525" s="191">
        <v>719</v>
      </c>
      <c r="IC525" s="177" t="s">
        <v>116</v>
      </c>
      <c r="IE525" s="164">
        <f>AVERAGE(HR$6:HR525)</f>
        <v>19.83653846153846</v>
      </c>
      <c r="IF525" s="164">
        <f>AVERAGE(HS$6:HS525)</f>
        <v>19.186538461538461</v>
      </c>
      <c r="IG525" s="164">
        <f>AVERAGE(HT$6:HT525)</f>
        <v>1.0269230769230768</v>
      </c>
      <c r="IH525" s="167">
        <f>AVERAGE(HU$6:HU525)</f>
        <v>2877.9807692307691</v>
      </c>
      <c r="II525" s="167">
        <f>AVERAGE(HV$6:HV525)</f>
        <v>154.03846153846155</v>
      </c>
      <c r="IJ525" s="167">
        <f>AVERAGE(HW$6:HW525)</f>
        <v>907.98076923076928</v>
      </c>
      <c r="IK525" s="167">
        <f>AVERAGE(HX$6:HX525)</f>
        <v>272.39423076923077</v>
      </c>
      <c r="IL525" s="167">
        <f>AVERAGE(HY$6:HY525)</f>
        <v>2312.1153846153848</v>
      </c>
      <c r="IM525" s="164">
        <f>AVERAGE(HZ$6:HZ525)</f>
        <v>2.4134615384615383</v>
      </c>
      <c r="IN525" s="167">
        <f>AVERAGE(IA$6:IA525)</f>
        <v>72.40384615384616</v>
      </c>
      <c r="IO525" s="167">
        <f>AVERAGE(IB$6:IB525)</f>
        <v>638.26923076923072</v>
      </c>
    </row>
    <row r="526" spans="2:249" x14ac:dyDescent="0.2">
      <c r="B526" s="103">
        <v>521</v>
      </c>
      <c r="C526" s="165">
        <v>24.905203994400644</v>
      </c>
      <c r="D526" s="163">
        <v>0.1</v>
      </c>
      <c r="E526" s="161">
        <v>7</v>
      </c>
      <c r="F526" s="168">
        <v>418</v>
      </c>
      <c r="G526" s="161">
        <v>30</v>
      </c>
      <c r="H526" s="161">
        <v>22</v>
      </c>
      <c r="I526" s="161">
        <v>2</v>
      </c>
      <c r="J526" s="168">
        <v>2640</v>
      </c>
      <c r="K526" s="168">
        <v>240</v>
      </c>
      <c r="L526" s="168">
        <v>1000</v>
      </c>
      <c r="M526" s="168">
        <v>300</v>
      </c>
      <c r="N526" s="168">
        <v>2583</v>
      </c>
      <c r="O526" s="161">
        <v>2</v>
      </c>
      <c r="P526" s="168">
        <v>24</v>
      </c>
      <c r="Q526" s="168">
        <v>81</v>
      </c>
      <c r="R526" s="161" t="s">
        <v>116</v>
      </c>
      <c r="T526" s="169">
        <f>AVERAGE(G$6:G526)</f>
        <v>23.435700575815741</v>
      </c>
      <c r="U526" s="169">
        <f>AVERAGE(H$6:H526)</f>
        <v>20.765834932821498</v>
      </c>
      <c r="V526" s="169">
        <f>AVERAGE(I$6:I526)</f>
        <v>1.3781190019193859</v>
      </c>
      <c r="W526" s="170">
        <f>AVERAGE(J$6:J526)</f>
        <v>2491.9001919385796</v>
      </c>
      <c r="X526" s="170">
        <f>AVERAGE(K$6:K526)</f>
        <v>165.37428023032629</v>
      </c>
      <c r="Y526" s="170">
        <f>AVERAGE(L$6:L526)</f>
        <v>969.38579654510556</v>
      </c>
      <c r="Z526" s="170">
        <f>AVERAGE(M$6:M526)</f>
        <v>290.81573896353166</v>
      </c>
      <c r="AA526" s="170">
        <f>AVERAGE(N$6:N526)</f>
        <v>2407.6314779270633</v>
      </c>
      <c r="AB526" s="169">
        <f>AVERAGE(O$6:O526)</f>
        <v>2.9712092130518233</v>
      </c>
      <c r="AC526" s="170">
        <f>AVERAGE(P$6:P526)</f>
        <v>35.654510556621879</v>
      </c>
      <c r="AD526" s="170">
        <f>AVERAGE(Q$6:Q526)</f>
        <v>119.9232245681382</v>
      </c>
      <c r="AY526" s="5"/>
      <c r="AZ526" s="26">
        <v>521</v>
      </c>
      <c r="BA526" s="165">
        <v>21.596357019868591</v>
      </c>
      <c r="BB526" s="176">
        <v>0.25</v>
      </c>
      <c r="BC526" s="161">
        <v>9</v>
      </c>
      <c r="BD526" s="182">
        <v>212</v>
      </c>
      <c r="BE526" s="161">
        <v>26</v>
      </c>
      <c r="BF526" s="161">
        <v>22</v>
      </c>
      <c r="BG526" s="161">
        <v>2</v>
      </c>
      <c r="BH526" s="168">
        <v>3300</v>
      </c>
      <c r="BI526" s="168">
        <v>300</v>
      </c>
      <c r="BJ526" s="168">
        <v>1000</v>
      </c>
      <c r="BK526" s="168">
        <v>300</v>
      </c>
      <c r="BL526" s="168">
        <v>2437</v>
      </c>
      <c r="BM526" s="161">
        <v>5</v>
      </c>
      <c r="BN526" s="168">
        <v>75</v>
      </c>
      <c r="BO526" s="168">
        <v>938</v>
      </c>
      <c r="BP526" s="161" t="s">
        <v>116</v>
      </c>
      <c r="BR526" s="164">
        <f>AVERAGE(BE$6:BE526)</f>
        <v>19.794625719769673</v>
      </c>
      <c r="BS526" s="164">
        <f>AVERAGE(BF$6:BF526)</f>
        <v>18.976967370441457</v>
      </c>
      <c r="BT526" s="164">
        <f>AVERAGE(BG$6:BG526)</f>
        <v>0.71593090211132437</v>
      </c>
      <c r="BU526" s="167">
        <f>AVERAGE(BH$6:BH526)</f>
        <v>2846.5451055662188</v>
      </c>
      <c r="BV526" s="167">
        <f>AVERAGE(BI$6:BI526)</f>
        <v>107.38963531669866</v>
      </c>
      <c r="BW526" s="167">
        <f>AVERAGE(BJ$6:BJ526)</f>
        <v>913.05182341650675</v>
      </c>
      <c r="BX526" s="167">
        <f>AVERAGE(BK$6:BK526)</f>
        <v>273.91554702495199</v>
      </c>
      <c r="BY526" s="167">
        <f>AVERAGE(BL$6:BL526)</f>
        <v>2261.792706333973</v>
      </c>
      <c r="BZ526" s="164">
        <f>AVERAGE(BM$6:BM526)</f>
        <v>2.2994241842610363</v>
      </c>
      <c r="CA526" s="167">
        <f>AVERAGE(BN$6:BN526)</f>
        <v>34.491362763915546</v>
      </c>
      <c r="CB526" s="167">
        <f>AVERAGE(BO$6:BO526)</f>
        <v>619.2437619961612</v>
      </c>
      <c r="DF526" s="103">
        <v>521</v>
      </c>
      <c r="DG526" s="192">
        <v>8.1650423521717155</v>
      </c>
      <c r="DH526" s="193">
        <v>0.1</v>
      </c>
      <c r="DI526" s="105">
        <v>1</v>
      </c>
      <c r="DJ526" s="194">
        <v>464</v>
      </c>
      <c r="DK526" s="105">
        <v>8</v>
      </c>
      <c r="DL526" s="105">
        <v>8</v>
      </c>
      <c r="DM526" s="105">
        <v>0</v>
      </c>
      <c r="DN526" s="194">
        <v>1440</v>
      </c>
      <c r="DO526" s="194">
        <v>0</v>
      </c>
      <c r="DP526" s="194">
        <v>400</v>
      </c>
      <c r="DQ526" s="194">
        <v>120</v>
      </c>
      <c r="DR526" s="194">
        <v>1609</v>
      </c>
      <c r="DS526" s="105">
        <v>1</v>
      </c>
      <c r="DT526" s="194">
        <v>18</v>
      </c>
      <c r="DU526" s="194">
        <v>-151</v>
      </c>
      <c r="DV526" s="105" t="s">
        <v>117</v>
      </c>
      <c r="DX526" s="164">
        <f>AVERAGE(DK$6:DK526)</f>
        <v>10.404990403071018</v>
      </c>
      <c r="DY526" s="164">
        <f>AVERAGE(DL$6:DL526)</f>
        <v>10.404990403071018</v>
      </c>
      <c r="DZ526" s="164">
        <f>AVERAGE(DM$6:DM526)</f>
        <v>0</v>
      </c>
      <c r="EA526" s="167">
        <f>AVERAGE(DN$6:DN526)</f>
        <v>1872.8982725527831</v>
      </c>
      <c r="EB526" s="167">
        <f>AVERAGE(DO$6:DO526)</f>
        <v>0</v>
      </c>
      <c r="EC526" s="167">
        <f>AVERAGE(DP$6:DP526)</f>
        <v>520.24952015355086</v>
      </c>
      <c r="ED526" s="167">
        <f>AVERAGE(DQ$6:DQ526)</f>
        <v>156.07485604606526</v>
      </c>
      <c r="EE526" s="167">
        <f>AVERAGE(DR$6:DR526)</f>
        <v>1657.8119001919385</v>
      </c>
      <c r="EF526" s="164">
        <f>AVERAGE(DS$6:DS526)</f>
        <v>0.8637236084452975</v>
      </c>
      <c r="EG526" s="167">
        <f>AVERAGE(DT$6:DT526)</f>
        <v>15.547024952015356</v>
      </c>
      <c r="EH526" s="167">
        <f>AVERAGE(DU$6:DU526)</f>
        <v>230.6333973128599</v>
      </c>
      <c r="FJ526" s="103">
        <v>521</v>
      </c>
      <c r="FK526" s="165">
        <v>6.8755784669340523</v>
      </c>
      <c r="FL526" s="163">
        <v>0.05</v>
      </c>
      <c r="FM526" s="161">
        <v>6</v>
      </c>
      <c r="FN526" s="168">
        <v>579</v>
      </c>
      <c r="FO526" s="161">
        <v>13</v>
      </c>
      <c r="FP526" s="161">
        <v>13</v>
      </c>
      <c r="FQ526" s="161">
        <v>0</v>
      </c>
      <c r="FR526" s="168">
        <v>2340</v>
      </c>
      <c r="FS526" s="168">
        <v>0</v>
      </c>
      <c r="FT526" s="168">
        <v>650</v>
      </c>
      <c r="FU526" s="168">
        <v>195</v>
      </c>
      <c r="FV526" s="168">
        <v>2049</v>
      </c>
      <c r="FW526" s="161">
        <v>0</v>
      </c>
      <c r="FX526" s="168">
        <v>0</v>
      </c>
      <c r="FY526" s="168">
        <v>291</v>
      </c>
      <c r="FZ526" s="161" t="s">
        <v>117</v>
      </c>
      <c r="GB526" s="160">
        <f>AVERAGE(FO$6:FO526)</f>
        <v>9.9500959692898281</v>
      </c>
      <c r="GC526" s="160">
        <f>AVERAGE(FP$6:FP526)</f>
        <v>9.9500959692898281</v>
      </c>
      <c r="GD526" s="160">
        <f>AVERAGE(FQ$6:FQ526)</f>
        <v>0</v>
      </c>
      <c r="GE526" s="166">
        <f>AVERAGE(FR$6:FR526)</f>
        <v>1791.017274472169</v>
      </c>
      <c r="GF526" s="166">
        <f>AVERAGE(FS$6:FS526)</f>
        <v>0</v>
      </c>
      <c r="GG526" s="166">
        <f>AVERAGE(FT$6:FT526)</f>
        <v>497.50479846449139</v>
      </c>
      <c r="GH526" s="166">
        <f>AVERAGE(FU$6:FU526)</f>
        <v>149.25143953934742</v>
      </c>
      <c r="GI526" s="166">
        <f>AVERAGE(FV$6:FV526)</f>
        <v>1630.0940499040307</v>
      </c>
      <c r="GJ526" s="160">
        <f>AVERAGE(FW$6:FW526)</f>
        <v>0.84644913627639151</v>
      </c>
      <c r="GK526" s="166">
        <f>AVERAGE(FX$6:FX526)</f>
        <v>30.472168905950095</v>
      </c>
      <c r="GL526" s="166">
        <f>AVERAGE(FY$6:FY526)</f>
        <v>191.39539347408828</v>
      </c>
      <c r="HM526" s="98">
        <v>521</v>
      </c>
      <c r="HN526" s="179">
        <v>18.010271519444917</v>
      </c>
      <c r="HO526" s="188">
        <v>0.1</v>
      </c>
      <c r="HP526" s="177">
        <v>3</v>
      </c>
      <c r="HQ526" s="191">
        <v>220</v>
      </c>
      <c r="HR526" s="177">
        <v>19</v>
      </c>
      <c r="HS526" s="177">
        <v>19</v>
      </c>
      <c r="HT526" s="177">
        <v>0</v>
      </c>
      <c r="HU526" s="191">
        <v>2850</v>
      </c>
      <c r="HV526" s="191">
        <v>0</v>
      </c>
      <c r="HW526" s="191">
        <v>950</v>
      </c>
      <c r="HX526" s="191">
        <v>285</v>
      </c>
      <c r="HY526" s="191">
        <v>2080</v>
      </c>
      <c r="HZ526" s="177">
        <v>2</v>
      </c>
      <c r="IA526" s="191">
        <v>60</v>
      </c>
      <c r="IB526" s="191">
        <v>830</v>
      </c>
      <c r="IC526" s="177" t="s">
        <v>117</v>
      </c>
      <c r="IE526" s="164">
        <f>AVERAGE(HR$6:HR526)</f>
        <v>19.834932821497119</v>
      </c>
      <c r="IF526" s="164">
        <f>AVERAGE(HS$6:HS526)</f>
        <v>19.186180422264876</v>
      </c>
      <c r="IG526" s="164">
        <f>AVERAGE(HT$6:HT526)</f>
        <v>1.0249520153550864</v>
      </c>
      <c r="IH526" s="167">
        <f>AVERAGE(HU$6:HU526)</f>
        <v>2877.9270633397314</v>
      </c>
      <c r="II526" s="167">
        <f>AVERAGE(HV$6:HV526)</f>
        <v>153.74280230326295</v>
      </c>
      <c r="IJ526" s="167">
        <f>AVERAGE(HW$6:HW526)</f>
        <v>908.06142034548941</v>
      </c>
      <c r="IK526" s="167">
        <f>AVERAGE(HX$6:HX526)</f>
        <v>272.41842610364682</v>
      </c>
      <c r="IL526" s="167">
        <f>AVERAGE(HY$6:HY526)</f>
        <v>2311.6698656429944</v>
      </c>
      <c r="IM526" s="164">
        <f>AVERAGE(HZ$6:HZ526)</f>
        <v>2.4126679462571978</v>
      </c>
      <c r="IN526" s="167">
        <f>AVERAGE(IA$6:IA526)</f>
        <v>72.380038387715928</v>
      </c>
      <c r="IO526" s="167">
        <f>AVERAGE(IB$6:IB526)</f>
        <v>638.63723608445298</v>
      </c>
    </row>
    <row r="527" spans="2:249" x14ac:dyDescent="0.2">
      <c r="B527" s="103">
        <v>522</v>
      </c>
      <c r="C527" s="165">
        <v>19.758517304362826</v>
      </c>
      <c r="D527" s="163">
        <v>0.25</v>
      </c>
      <c r="E527" s="161">
        <v>8</v>
      </c>
      <c r="F527" s="168">
        <v>331</v>
      </c>
      <c r="G527" s="161">
        <v>23</v>
      </c>
      <c r="H527" s="161">
        <v>22</v>
      </c>
      <c r="I527" s="161">
        <v>2</v>
      </c>
      <c r="J527" s="168">
        <v>2640</v>
      </c>
      <c r="K527" s="168">
        <v>240</v>
      </c>
      <c r="L527" s="168">
        <v>1000</v>
      </c>
      <c r="M527" s="168">
        <v>300</v>
      </c>
      <c r="N527" s="168">
        <v>2496</v>
      </c>
      <c r="O527" s="161">
        <v>5</v>
      </c>
      <c r="P527" s="168">
        <v>60</v>
      </c>
      <c r="Q527" s="168">
        <v>204</v>
      </c>
      <c r="R527" s="161" t="s">
        <v>116</v>
      </c>
      <c r="T527" s="169">
        <f>AVERAGE(G$6:G527)</f>
        <v>23.434865900383141</v>
      </c>
      <c r="U527" s="169">
        <f>AVERAGE(H$6:H527)</f>
        <v>20.768199233716476</v>
      </c>
      <c r="V527" s="169">
        <f>AVERAGE(I$6:I527)</f>
        <v>1.3793103448275863</v>
      </c>
      <c r="W527" s="170">
        <f>AVERAGE(J$6:J527)</f>
        <v>2492.1839080459772</v>
      </c>
      <c r="X527" s="170">
        <f>AVERAGE(K$6:K527)</f>
        <v>165.51724137931035</v>
      </c>
      <c r="Y527" s="170">
        <f>AVERAGE(L$6:L527)</f>
        <v>969.44444444444446</v>
      </c>
      <c r="Z527" s="170">
        <f>AVERAGE(M$6:M527)</f>
        <v>290.83333333333331</v>
      </c>
      <c r="AA527" s="170">
        <f>AVERAGE(N$6:N527)</f>
        <v>2407.8007662835248</v>
      </c>
      <c r="AB527" s="169">
        <f>AVERAGE(O$6:O527)</f>
        <v>2.975095785440613</v>
      </c>
      <c r="AC527" s="170">
        <f>AVERAGE(P$6:P527)</f>
        <v>35.701149425287355</v>
      </c>
      <c r="AD527" s="170">
        <f>AVERAGE(Q$6:Q527)</f>
        <v>120.08429118773947</v>
      </c>
      <c r="AY527" s="5"/>
      <c r="AZ527" s="26">
        <v>522</v>
      </c>
      <c r="BA527" s="165">
        <v>16.490043336367034</v>
      </c>
      <c r="BB527" s="176">
        <v>0.1</v>
      </c>
      <c r="BC527" s="161">
        <v>1</v>
      </c>
      <c r="BD527" s="182">
        <v>462</v>
      </c>
      <c r="BE527" s="161">
        <v>15</v>
      </c>
      <c r="BF527" s="161">
        <v>15</v>
      </c>
      <c r="BG527" s="161">
        <v>0</v>
      </c>
      <c r="BH527" s="168">
        <v>2250</v>
      </c>
      <c r="BI527" s="168">
        <v>0</v>
      </c>
      <c r="BJ527" s="168">
        <v>750</v>
      </c>
      <c r="BK527" s="168">
        <v>225</v>
      </c>
      <c r="BL527" s="168">
        <v>2062</v>
      </c>
      <c r="BM527" s="161">
        <v>2</v>
      </c>
      <c r="BN527" s="168">
        <v>30</v>
      </c>
      <c r="BO527" s="168">
        <v>218</v>
      </c>
      <c r="BP527" s="161" t="s">
        <v>117</v>
      </c>
      <c r="BR527" s="164">
        <f>AVERAGE(BE$6:BE527)</f>
        <v>19.785440613026822</v>
      </c>
      <c r="BS527" s="164">
        <f>AVERAGE(BF$6:BF527)</f>
        <v>18.969348659003831</v>
      </c>
      <c r="BT527" s="164">
        <f>AVERAGE(BG$6:BG527)</f>
        <v>0.71455938697318011</v>
      </c>
      <c r="BU527" s="167">
        <f>AVERAGE(BH$6:BH527)</f>
        <v>2845.4022988505749</v>
      </c>
      <c r="BV527" s="167">
        <f>AVERAGE(BI$6:BI527)</f>
        <v>107.18390804597701</v>
      </c>
      <c r="BW527" s="167">
        <f>AVERAGE(BJ$6:BJ527)</f>
        <v>912.73946360153252</v>
      </c>
      <c r="BX527" s="167">
        <f>AVERAGE(BK$6:BK527)</f>
        <v>273.82183908045977</v>
      </c>
      <c r="BY527" s="167">
        <f>AVERAGE(BL$6:BL527)</f>
        <v>2261.4099616858239</v>
      </c>
      <c r="BZ527" s="164">
        <f>AVERAGE(BM$6:BM527)</f>
        <v>2.2988505747126435</v>
      </c>
      <c r="CA527" s="167">
        <f>AVERAGE(BN$6:BN527)</f>
        <v>34.482758620689658</v>
      </c>
      <c r="CB527" s="167">
        <f>AVERAGE(BO$6:BO527)</f>
        <v>618.47509578544066</v>
      </c>
      <c r="DF527" s="103">
        <v>522</v>
      </c>
      <c r="DG527" s="192">
        <v>7.519980633612688</v>
      </c>
      <c r="DH527" s="193">
        <v>0.05</v>
      </c>
      <c r="DI527" s="105">
        <v>1</v>
      </c>
      <c r="DJ527" s="194">
        <v>342</v>
      </c>
      <c r="DK527" s="105">
        <v>9</v>
      </c>
      <c r="DL527" s="105">
        <v>9</v>
      </c>
      <c r="DM527" s="105">
        <v>0</v>
      </c>
      <c r="DN527" s="194">
        <v>1620</v>
      </c>
      <c r="DO527" s="194">
        <v>0</v>
      </c>
      <c r="DP527" s="194">
        <v>450</v>
      </c>
      <c r="DQ527" s="194">
        <v>135</v>
      </c>
      <c r="DR527" s="194">
        <v>1552</v>
      </c>
      <c r="DS527" s="105">
        <v>0</v>
      </c>
      <c r="DT527" s="194">
        <v>0</v>
      </c>
      <c r="DU527" s="194">
        <v>68</v>
      </c>
      <c r="DV527" s="105" t="s">
        <v>117</v>
      </c>
      <c r="DX527" s="164">
        <f>AVERAGE(DK$6:DK527)</f>
        <v>10.402298850574713</v>
      </c>
      <c r="DY527" s="164">
        <f>AVERAGE(DL$6:DL527)</f>
        <v>10.402298850574713</v>
      </c>
      <c r="DZ527" s="164">
        <f>AVERAGE(DM$6:DM527)</f>
        <v>0</v>
      </c>
      <c r="EA527" s="167">
        <f>AVERAGE(DN$6:DN527)</f>
        <v>1872.4137931034484</v>
      </c>
      <c r="EB527" s="167">
        <f>AVERAGE(DO$6:DO527)</f>
        <v>0</v>
      </c>
      <c r="EC527" s="167">
        <f>AVERAGE(DP$6:DP527)</f>
        <v>520.11494252873558</v>
      </c>
      <c r="ED527" s="167">
        <f>AVERAGE(DQ$6:DQ527)</f>
        <v>156.0344827586207</v>
      </c>
      <c r="EE527" s="167">
        <f>AVERAGE(DR$6:DR527)</f>
        <v>1657.6091954022988</v>
      </c>
      <c r="EF527" s="164">
        <f>AVERAGE(DS$6:DS527)</f>
        <v>0.86206896551724133</v>
      </c>
      <c r="EG527" s="167">
        <f>AVERAGE(DT$6:DT527)</f>
        <v>15.517241379310345</v>
      </c>
      <c r="EH527" s="167">
        <f>AVERAGE(DU$6:DU527)</f>
        <v>230.32183908045977</v>
      </c>
      <c r="FJ527" s="103">
        <v>522</v>
      </c>
      <c r="FK527" s="165">
        <v>7.3966366897882843</v>
      </c>
      <c r="FL527" s="163">
        <v>0.15</v>
      </c>
      <c r="FM527" s="161">
        <v>7</v>
      </c>
      <c r="FN527" s="168">
        <v>396</v>
      </c>
      <c r="FO527" s="161">
        <v>13</v>
      </c>
      <c r="FP527" s="161">
        <v>13</v>
      </c>
      <c r="FQ527" s="161">
        <v>0</v>
      </c>
      <c r="FR527" s="168">
        <v>2340</v>
      </c>
      <c r="FS527" s="168">
        <v>0</v>
      </c>
      <c r="FT527" s="168">
        <v>650</v>
      </c>
      <c r="FU527" s="168">
        <v>195</v>
      </c>
      <c r="FV527" s="168">
        <v>1866</v>
      </c>
      <c r="FW527" s="161">
        <v>1</v>
      </c>
      <c r="FX527" s="168">
        <v>36</v>
      </c>
      <c r="FY527" s="168">
        <v>510</v>
      </c>
      <c r="FZ527" s="161" t="s">
        <v>117</v>
      </c>
      <c r="GB527" s="160">
        <f>AVERAGE(FO$6:FO527)</f>
        <v>9.9559386973180075</v>
      </c>
      <c r="GC527" s="160">
        <f>AVERAGE(FP$6:FP527)</f>
        <v>9.9559386973180075</v>
      </c>
      <c r="GD527" s="160">
        <f>AVERAGE(FQ$6:FQ527)</f>
        <v>0</v>
      </c>
      <c r="GE527" s="166">
        <f>AVERAGE(FR$6:FR527)</f>
        <v>1792.0689655172414</v>
      </c>
      <c r="GF527" s="166">
        <f>AVERAGE(FS$6:FS527)</f>
        <v>0</v>
      </c>
      <c r="GG527" s="166">
        <f>AVERAGE(FT$6:FT527)</f>
        <v>497.79693486590037</v>
      </c>
      <c r="GH527" s="166">
        <f>AVERAGE(FU$6:FU527)</f>
        <v>149.33908045977012</v>
      </c>
      <c r="GI527" s="166">
        <f>AVERAGE(FV$6:FV527)</f>
        <v>1630.5459770114942</v>
      </c>
      <c r="GJ527" s="160">
        <f>AVERAGE(FW$6:FW527)</f>
        <v>0.84674329501915713</v>
      </c>
      <c r="GK527" s="166">
        <f>AVERAGE(FX$6:FX527)</f>
        <v>30.482758620689655</v>
      </c>
      <c r="GL527" s="166">
        <f>AVERAGE(FY$6:FY527)</f>
        <v>192.00574712643677</v>
      </c>
      <c r="HM527" s="98">
        <v>522</v>
      </c>
      <c r="HN527" s="179">
        <v>18.903435534011852</v>
      </c>
      <c r="HO527" s="188">
        <v>0.2</v>
      </c>
      <c r="HP527" s="177">
        <v>1</v>
      </c>
      <c r="HQ527" s="191">
        <v>518</v>
      </c>
      <c r="HR527" s="177">
        <v>16</v>
      </c>
      <c r="HS527" s="177">
        <v>16</v>
      </c>
      <c r="HT527" s="177">
        <v>0</v>
      </c>
      <c r="HU527" s="191">
        <v>2400</v>
      </c>
      <c r="HV527" s="191">
        <v>0</v>
      </c>
      <c r="HW527" s="191">
        <v>800</v>
      </c>
      <c r="HX527" s="191">
        <v>240</v>
      </c>
      <c r="HY527" s="191">
        <v>2183</v>
      </c>
      <c r="HZ527" s="177">
        <v>4</v>
      </c>
      <c r="IA527" s="191">
        <v>120</v>
      </c>
      <c r="IB527" s="191">
        <v>337</v>
      </c>
      <c r="IC527" s="177" t="s">
        <v>117</v>
      </c>
      <c r="IE527" s="164">
        <f>AVERAGE(HR$6:HR527)</f>
        <v>19.827586206896552</v>
      </c>
      <c r="IF527" s="164">
        <f>AVERAGE(HS$6:HS527)</f>
        <v>19.180076628352491</v>
      </c>
      <c r="IG527" s="164">
        <f>AVERAGE(HT$6:HT527)</f>
        <v>1.0229885057471264</v>
      </c>
      <c r="IH527" s="167">
        <f>AVERAGE(HU$6:HU527)</f>
        <v>2877.0114942528735</v>
      </c>
      <c r="II527" s="167">
        <f>AVERAGE(HV$6:HV527)</f>
        <v>153.44827586206895</v>
      </c>
      <c r="IJ527" s="167">
        <f>AVERAGE(HW$6:HW527)</f>
        <v>907.85440613026822</v>
      </c>
      <c r="IK527" s="167">
        <f>AVERAGE(HX$6:HX527)</f>
        <v>272.35632183908046</v>
      </c>
      <c r="IL527" s="167">
        <f>AVERAGE(HY$6:HY527)</f>
        <v>2311.4233716475096</v>
      </c>
      <c r="IM527" s="164">
        <f>AVERAGE(HZ$6:HZ527)</f>
        <v>2.4157088122605366</v>
      </c>
      <c r="IN527" s="167">
        <f>AVERAGE(IA$6:IA527)</f>
        <v>72.47126436781609</v>
      </c>
      <c r="IO527" s="167">
        <f>AVERAGE(IB$6:IB527)</f>
        <v>638.05938697318004</v>
      </c>
    </row>
    <row r="528" spans="2:249" x14ac:dyDescent="0.2">
      <c r="B528" s="103">
        <v>523</v>
      </c>
      <c r="C528" s="165">
        <v>25.720192745048063</v>
      </c>
      <c r="D528" s="163">
        <v>0.05</v>
      </c>
      <c r="E528" s="161">
        <v>3</v>
      </c>
      <c r="F528" s="168">
        <v>534</v>
      </c>
      <c r="G528" s="161">
        <v>28</v>
      </c>
      <c r="H528" s="161">
        <v>22</v>
      </c>
      <c r="I528" s="161">
        <v>2</v>
      </c>
      <c r="J528" s="168">
        <v>2640</v>
      </c>
      <c r="K528" s="168">
        <v>240</v>
      </c>
      <c r="L528" s="168">
        <v>1000</v>
      </c>
      <c r="M528" s="168">
        <v>300</v>
      </c>
      <c r="N528" s="168">
        <v>2699</v>
      </c>
      <c r="O528" s="161">
        <v>1</v>
      </c>
      <c r="P528" s="168">
        <v>12</v>
      </c>
      <c r="Q528" s="168">
        <v>-47</v>
      </c>
      <c r="R528" s="161" t="s">
        <v>116</v>
      </c>
      <c r="T528" s="169">
        <f>AVERAGE(G$6:G528)</f>
        <v>23.44359464627151</v>
      </c>
      <c r="U528" s="169">
        <f>AVERAGE(H$6:H528)</f>
        <v>20.770554493307838</v>
      </c>
      <c r="V528" s="169">
        <f>AVERAGE(I$6:I528)</f>
        <v>1.3804971319311663</v>
      </c>
      <c r="W528" s="170">
        <f>AVERAGE(J$6:J528)</f>
        <v>2492.4665391969406</v>
      </c>
      <c r="X528" s="170">
        <f>AVERAGE(K$6:K528)</f>
        <v>165.65965583173997</v>
      </c>
      <c r="Y528" s="170">
        <f>AVERAGE(L$6:L528)</f>
        <v>969.50286806883366</v>
      </c>
      <c r="Z528" s="170">
        <f>AVERAGE(M$6:M528)</f>
        <v>290.85086042065012</v>
      </c>
      <c r="AA528" s="170">
        <f>AVERAGE(N$6:N528)</f>
        <v>2408.3575525812621</v>
      </c>
      <c r="AB528" s="169">
        <f>AVERAGE(O$6:O528)</f>
        <v>2.9713193116634797</v>
      </c>
      <c r="AC528" s="170">
        <f>AVERAGE(P$6:P528)</f>
        <v>35.655831739961762</v>
      </c>
      <c r="AD528" s="170">
        <f>AVERAGE(Q$6:Q528)</f>
        <v>119.76481835564053</v>
      </c>
      <c r="AY528" s="5"/>
      <c r="AZ528" s="26">
        <v>523</v>
      </c>
      <c r="BA528" s="165">
        <v>18.122415500271991</v>
      </c>
      <c r="BB528" s="176">
        <v>0.25</v>
      </c>
      <c r="BC528" s="161">
        <v>3</v>
      </c>
      <c r="BD528" s="182">
        <v>331</v>
      </c>
      <c r="BE528" s="161">
        <v>16</v>
      </c>
      <c r="BF528" s="161">
        <v>16</v>
      </c>
      <c r="BG528" s="161">
        <v>0</v>
      </c>
      <c r="BH528" s="168">
        <v>2400</v>
      </c>
      <c r="BI528" s="168">
        <v>0</v>
      </c>
      <c r="BJ528" s="168">
        <v>800</v>
      </c>
      <c r="BK528" s="168">
        <v>240</v>
      </c>
      <c r="BL528" s="168">
        <v>1996</v>
      </c>
      <c r="BM528" s="161">
        <v>5</v>
      </c>
      <c r="BN528" s="168">
        <v>75</v>
      </c>
      <c r="BO528" s="168">
        <v>479</v>
      </c>
      <c r="BP528" s="161" t="s">
        <v>117</v>
      </c>
      <c r="BR528" s="164">
        <f>AVERAGE(BE$6:BE528)</f>
        <v>19.778202676864243</v>
      </c>
      <c r="BS528" s="164">
        <f>AVERAGE(BF$6:BF528)</f>
        <v>18.963671128107073</v>
      </c>
      <c r="BT528" s="164">
        <f>AVERAGE(BG$6:BG528)</f>
        <v>0.71319311663479923</v>
      </c>
      <c r="BU528" s="167">
        <f>AVERAGE(BH$6:BH528)</f>
        <v>2844.5506692160611</v>
      </c>
      <c r="BV528" s="167">
        <f>AVERAGE(BI$6:BI528)</f>
        <v>106.97896749521989</v>
      </c>
      <c r="BW528" s="167">
        <f>AVERAGE(BJ$6:BJ528)</f>
        <v>912.52390057361379</v>
      </c>
      <c r="BX528" s="167">
        <f>AVERAGE(BK$6:BK528)</f>
        <v>273.7571701720841</v>
      </c>
      <c r="BY528" s="167">
        <f>AVERAGE(BL$6:BL528)</f>
        <v>2260.9024856596557</v>
      </c>
      <c r="BZ528" s="164">
        <f>AVERAGE(BM$6:BM528)</f>
        <v>2.3040152963671128</v>
      </c>
      <c r="CA528" s="167">
        <f>AVERAGE(BN$6:BN528)</f>
        <v>34.560229445506693</v>
      </c>
      <c r="CB528" s="167">
        <f>AVERAGE(BO$6:BO528)</f>
        <v>618.20841300191205</v>
      </c>
      <c r="DF528" s="103">
        <v>523</v>
      </c>
      <c r="DG528" s="192">
        <v>6.7158523207932284</v>
      </c>
      <c r="DH528" s="193">
        <v>0.25</v>
      </c>
      <c r="DI528" s="105">
        <v>9</v>
      </c>
      <c r="DJ528" s="194">
        <v>374</v>
      </c>
      <c r="DK528" s="105">
        <v>14</v>
      </c>
      <c r="DL528" s="105">
        <v>14</v>
      </c>
      <c r="DM528" s="105">
        <v>0</v>
      </c>
      <c r="DN528" s="194">
        <v>2520</v>
      </c>
      <c r="DO528" s="194">
        <v>0</v>
      </c>
      <c r="DP528" s="194">
        <v>700</v>
      </c>
      <c r="DQ528" s="194">
        <v>210</v>
      </c>
      <c r="DR528" s="194">
        <v>1909</v>
      </c>
      <c r="DS528" s="105">
        <v>2</v>
      </c>
      <c r="DT528" s="194">
        <v>36</v>
      </c>
      <c r="DU528" s="194">
        <v>647</v>
      </c>
      <c r="DV528" s="105" t="s">
        <v>117</v>
      </c>
      <c r="DX528" s="164">
        <f>AVERAGE(DK$6:DK528)</f>
        <v>10.409177820267686</v>
      </c>
      <c r="DY528" s="164">
        <f>AVERAGE(DL$6:DL528)</f>
        <v>10.409177820267686</v>
      </c>
      <c r="DZ528" s="164">
        <f>AVERAGE(DM$6:DM528)</f>
        <v>0</v>
      </c>
      <c r="EA528" s="167">
        <f>AVERAGE(DN$6:DN528)</f>
        <v>1873.6520076481836</v>
      </c>
      <c r="EB528" s="167">
        <f>AVERAGE(DO$6:DO528)</f>
        <v>0</v>
      </c>
      <c r="EC528" s="167">
        <f>AVERAGE(DP$6:DP528)</f>
        <v>520.45889101338435</v>
      </c>
      <c r="ED528" s="167">
        <f>AVERAGE(DQ$6:DQ528)</f>
        <v>156.13766730401531</v>
      </c>
      <c r="EE528" s="167">
        <f>AVERAGE(DR$6:DR528)</f>
        <v>1658.0898661567878</v>
      </c>
      <c r="EF528" s="164">
        <f>AVERAGE(DS$6:DS528)</f>
        <v>0.86424474187380496</v>
      </c>
      <c r="EG528" s="167">
        <f>AVERAGE(DT$6:DT528)</f>
        <v>15.55640535372849</v>
      </c>
      <c r="EH528" s="167">
        <f>AVERAGE(DU$6:DU528)</f>
        <v>231.11854684512429</v>
      </c>
      <c r="FJ528" s="103">
        <v>523</v>
      </c>
      <c r="FK528" s="165">
        <v>8.0951811006721908</v>
      </c>
      <c r="FL528" s="163">
        <v>0.1</v>
      </c>
      <c r="FM528" s="161">
        <v>6</v>
      </c>
      <c r="FN528" s="168">
        <v>390</v>
      </c>
      <c r="FO528" s="161">
        <v>13</v>
      </c>
      <c r="FP528" s="161">
        <v>13</v>
      </c>
      <c r="FQ528" s="161">
        <v>0</v>
      </c>
      <c r="FR528" s="168">
        <v>2340</v>
      </c>
      <c r="FS528" s="168">
        <v>0</v>
      </c>
      <c r="FT528" s="168">
        <v>650</v>
      </c>
      <c r="FU528" s="168">
        <v>195</v>
      </c>
      <c r="FV528" s="168">
        <v>1860</v>
      </c>
      <c r="FW528" s="161">
        <v>1</v>
      </c>
      <c r="FX528" s="168">
        <v>36</v>
      </c>
      <c r="FY528" s="168">
        <v>516</v>
      </c>
      <c r="FZ528" s="161" t="s">
        <v>117</v>
      </c>
      <c r="GB528" s="160">
        <f>AVERAGE(FO$6:FO528)</f>
        <v>9.9617590822179736</v>
      </c>
      <c r="GC528" s="160">
        <f>AVERAGE(FP$6:FP528)</f>
        <v>9.9617590822179736</v>
      </c>
      <c r="GD528" s="160">
        <f>AVERAGE(FQ$6:FQ528)</f>
        <v>0</v>
      </c>
      <c r="GE528" s="166">
        <f>AVERAGE(FR$6:FR528)</f>
        <v>1793.1166347992353</v>
      </c>
      <c r="GF528" s="166">
        <f>AVERAGE(FS$6:FS528)</f>
        <v>0</v>
      </c>
      <c r="GG528" s="166">
        <f>AVERAGE(FT$6:FT528)</f>
        <v>498.08795411089864</v>
      </c>
      <c r="GH528" s="166">
        <f>AVERAGE(FU$6:FU528)</f>
        <v>149.4263862332696</v>
      </c>
      <c r="GI528" s="166">
        <f>AVERAGE(FV$6:FV528)</f>
        <v>1630.9847036328872</v>
      </c>
      <c r="GJ528" s="160">
        <f>AVERAGE(FW$6:FW528)</f>
        <v>0.84703632887189295</v>
      </c>
      <c r="GK528" s="166">
        <f>AVERAGE(FX$6:FX528)</f>
        <v>30.493307839388144</v>
      </c>
      <c r="GL528" s="166">
        <f>AVERAGE(FY$6:FY528)</f>
        <v>192.62523900573615</v>
      </c>
      <c r="HM528" s="98">
        <v>523</v>
      </c>
      <c r="HN528" s="179">
        <v>19.532577705269247</v>
      </c>
      <c r="HO528" s="188">
        <v>0.2</v>
      </c>
      <c r="HP528" s="177">
        <v>9</v>
      </c>
      <c r="HQ528" s="191">
        <v>250</v>
      </c>
      <c r="HR528" s="177">
        <v>25</v>
      </c>
      <c r="HS528" s="177">
        <v>23</v>
      </c>
      <c r="HT528" s="177">
        <v>3</v>
      </c>
      <c r="HU528" s="191">
        <v>3450</v>
      </c>
      <c r="HV528" s="191">
        <v>450</v>
      </c>
      <c r="HW528" s="191">
        <v>1000</v>
      </c>
      <c r="HX528" s="191">
        <v>300</v>
      </c>
      <c r="HY528" s="191">
        <v>2625</v>
      </c>
      <c r="HZ528" s="177">
        <v>4</v>
      </c>
      <c r="IA528" s="191">
        <v>120</v>
      </c>
      <c r="IB528" s="191">
        <v>945</v>
      </c>
      <c r="IC528" s="177" t="s">
        <v>116</v>
      </c>
      <c r="IE528" s="164">
        <f>AVERAGE(HR$6:HR528)</f>
        <v>19.837476099426386</v>
      </c>
      <c r="IF528" s="164">
        <f>AVERAGE(HS$6:HS528)</f>
        <v>19.18738049713193</v>
      </c>
      <c r="IG528" s="164">
        <f>AVERAGE(HT$6:HT528)</f>
        <v>1.0267686424474187</v>
      </c>
      <c r="IH528" s="167">
        <f>AVERAGE(HU$6:HU528)</f>
        <v>2878.1070745697898</v>
      </c>
      <c r="II528" s="167">
        <f>AVERAGE(HV$6:HV528)</f>
        <v>154.01529636711282</v>
      </c>
      <c r="IJ528" s="167">
        <f>AVERAGE(HW$6:HW528)</f>
        <v>908.03059273422559</v>
      </c>
      <c r="IK528" s="167">
        <f>AVERAGE(HX$6:HX528)</f>
        <v>272.4091778202677</v>
      </c>
      <c r="IL528" s="167">
        <f>AVERAGE(HY$6:HY528)</f>
        <v>2312.0229445506693</v>
      </c>
      <c r="IM528" s="164">
        <f>AVERAGE(HZ$6:HZ528)</f>
        <v>2.418738049713193</v>
      </c>
      <c r="IN528" s="167">
        <f>AVERAGE(IA$6:IA528)</f>
        <v>72.562141491395792</v>
      </c>
      <c r="IO528" s="167">
        <f>AVERAGE(IB$6:IB528)</f>
        <v>638.64627151051627</v>
      </c>
    </row>
    <row r="529" spans="2:249" x14ac:dyDescent="0.2">
      <c r="B529" s="103">
        <v>524</v>
      </c>
      <c r="C529" s="165">
        <v>22.399494716488604</v>
      </c>
      <c r="D529" s="163">
        <v>0.15</v>
      </c>
      <c r="E529" s="161">
        <v>4</v>
      </c>
      <c r="F529" s="168">
        <v>139</v>
      </c>
      <c r="G529" s="161">
        <v>23</v>
      </c>
      <c r="H529" s="161">
        <v>22</v>
      </c>
      <c r="I529" s="161">
        <v>2</v>
      </c>
      <c r="J529" s="168">
        <v>2640</v>
      </c>
      <c r="K529" s="168">
        <v>240</v>
      </c>
      <c r="L529" s="168">
        <v>1000</v>
      </c>
      <c r="M529" s="168">
        <v>300</v>
      </c>
      <c r="N529" s="168">
        <v>2304</v>
      </c>
      <c r="O529" s="161">
        <v>3</v>
      </c>
      <c r="P529" s="168">
        <v>36</v>
      </c>
      <c r="Q529" s="168">
        <v>372</v>
      </c>
      <c r="R529" s="161" t="s">
        <v>116</v>
      </c>
      <c r="T529" s="169">
        <f>AVERAGE(G$6:G529)</f>
        <v>23.442748091603054</v>
      </c>
      <c r="U529" s="169">
        <f>AVERAGE(H$6:H529)</f>
        <v>20.772900763358777</v>
      </c>
      <c r="V529" s="169">
        <f>AVERAGE(I$6:I529)</f>
        <v>1.3816793893129771</v>
      </c>
      <c r="W529" s="170">
        <f>AVERAGE(J$6:J529)</f>
        <v>2492.7480916030536</v>
      </c>
      <c r="X529" s="170">
        <f>AVERAGE(K$6:K529)</f>
        <v>165.80152671755727</v>
      </c>
      <c r="Y529" s="170">
        <f>AVERAGE(L$6:L529)</f>
        <v>969.56106870229007</v>
      </c>
      <c r="Z529" s="170">
        <f>AVERAGE(M$6:M529)</f>
        <v>290.86832061068702</v>
      </c>
      <c r="AA529" s="170">
        <f>AVERAGE(N$6:N529)</f>
        <v>2408.1583969465651</v>
      </c>
      <c r="AB529" s="169">
        <f>AVERAGE(O$6:O529)</f>
        <v>2.9713740458015265</v>
      </c>
      <c r="AC529" s="170">
        <f>AVERAGE(P$6:P529)</f>
        <v>35.656488549618324</v>
      </c>
      <c r="AD529" s="170">
        <f>AVERAGE(Q$6:Q529)</f>
        <v>120.24618320610686</v>
      </c>
      <c r="AY529" s="5"/>
      <c r="AZ529" s="26">
        <v>524</v>
      </c>
      <c r="BA529" s="165">
        <v>14.628729860266272</v>
      </c>
      <c r="BB529" s="176">
        <v>0.15</v>
      </c>
      <c r="BC529" s="161">
        <v>6</v>
      </c>
      <c r="BD529" s="182">
        <v>444</v>
      </c>
      <c r="BE529" s="161">
        <v>19</v>
      </c>
      <c r="BF529" s="161">
        <v>19</v>
      </c>
      <c r="BG529" s="161">
        <v>0</v>
      </c>
      <c r="BH529" s="168">
        <v>2850</v>
      </c>
      <c r="BI529" s="168">
        <v>0</v>
      </c>
      <c r="BJ529" s="168">
        <v>950</v>
      </c>
      <c r="BK529" s="168">
        <v>285</v>
      </c>
      <c r="BL529" s="168">
        <v>2304</v>
      </c>
      <c r="BM529" s="161">
        <v>2</v>
      </c>
      <c r="BN529" s="168">
        <v>30</v>
      </c>
      <c r="BO529" s="168">
        <v>576</v>
      </c>
      <c r="BP529" s="161" t="s">
        <v>117</v>
      </c>
      <c r="BR529" s="164">
        <f>AVERAGE(BE$6:BE529)</f>
        <v>19.77671755725191</v>
      </c>
      <c r="BS529" s="164">
        <f>AVERAGE(BF$6:BF529)</f>
        <v>18.963740458015266</v>
      </c>
      <c r="BT529" s="164">
        <f>AVERAGE(BG$6:BG529)</f>
        <v>0.71183206106870234</v>
      </c>
      <c r="BU529" s="167">
        <f>AVERAGE(BH$6:BH529)</f>
        <v>2844.56106870229</v>
      </c>
      <c r="BV529" s="167">
        <f>AVERAGE(BI$6:BI529)</f>
        <v>106.77480916030534</v>
      </c>
      <c r="BW529" s="167">
        <f>AVERAGE(BJ$6:BJ529)</f>
        <v>912.59541984732823</v>
      </c>
      <c r="BX529" s="167">
        <f>AVERAGE(BK$6:BK529)</f>
        <v>273.77862595419845</v>
      </c>
      <c r="BY529" s="167">
        <f>AVERAGE(BL$6:BL529)</f>
        <v>2260.9847328244273</v>
      </c>
      <c r="BZ529" s="164">
        <f>AVERAGE(BM$6:BM529)</f>
        <v>2.303435114503817</v>
      </c>
      <c r="CA529" s="167">
        <f>AVERAGE(BN$6:BN529)</f>
        <v>34.551526717557252</v>
      </c>
      <c r="CB529" s="167">
        <f>AVERAGE(BO$6:BO529)</f>
        <v>618.12786259541986</v>
      </c>
      <c r="DF529" s="103">
        <v>524</v>
      </c>
      <c r="DG529" s="192">
        <v>6.7028105287224271</v>
      </c>
      <c r="DH529" s="193">
        <v>0.05</v>
      </c>
      <c r="DI529" s="105">
        <v>6</v>
      </c>
      <c r="DJ529" s="194">
        <v>479</v>
      </c>
      <c r="DK529" s="105">
        <v>13</v>
      </c>
      <c r="DL529" s="105">
        <v>13</v>
      </c>
      <c r="DM529" s="105">
        <v>0</v>
      </c>
      <c r="DN529" s="194">
        <v>2340</v>
      </c>
      <c r="DO529" s="194">
        <v>0</v>
      </c>
      <c r="DP529" s="194">
        <v>650</v>
      </c>
      <c r="DQ529" s="194">
        <v>195</v>
      </c>
      <c r="DR529" s="194">
        <v>1949</v>
      </c>
      <c r="DS529" s="105">
        <v>0</v>
      </c>
      <c r="DT529" s="194">
        <v>0</v>
      </c>
      <c r="DU529" s="194">
        <v>391</v>
      </c>
      <c r="DV529" s="105" t="s">
        <v>117</v>
      </c>
      <c r="DX529" s="164">
        <f>AVERAGE(DK$6:DK529)</f>
        <v>10.414122137404581</v>
      </c>
      <c r="DY529" s="164">
        <f>AVERAGE(DL$6:DL529)</f>
        <v>10.414122137404581</v>
      </c>
      <c r="DZ529" s="164">
        <f>AVERAGE(DM$6:DM529)</f>
        <v>0</v>
      </c>
      <c r="EA529" s="167">
        <f>AVERAGE(DN$6:DN529)</f>
        <v>1874.5419847328244</v>
      </c>
      <c r="EB529" s="167">
        <f>AVERAGE(DO$6:DO529)</f>
        <v>0</v>
      </c>
      <c r="EC529" s="167">
        <f>AVERAGE(DP$6:DP529)</f>
        <v>520.70610687022906</v>
      </c>
      <c r="ED529" s="167">
        <f>AVERAGE(DQ$6:DQ529)</f>
        <v>156.21183206106869</v>
      </c>
      <c r="EE529" s="167">
        <f>AVERAGE(DR$6:DR529)</f>
        <v>1658.645038167939</v>
      </c>
      <c r="EF529" s="164">
        <f>AVERAGE(DS$6:DS529)</f>
        <v>0.86259541984732824</v>
      </c>
      <c r="EG529" s="167">
        <f>AVERAGE(DT$6:DT529)</f>
        <v>15.526717557251908</v>
      </c>
      <c r="EH529" s="167">
        <f>AVERAGE(DU$6:DU529)</f>
        <v>231.42366412213741</v>
      </c>
      <c r="FJ529" s="103">
        <v>524</v>
      </c>
      <c r="FK529" s="165">
        <v>6.1066638815261927</v>
      </c>
      <c r="FL529" s="163">
        <v>0.25</v>
      </c>
      <c r="FM529" s="161">
        <v>3</v>
      </c>
      <c r="FN529" s="168">
        <v>372</v>
      </c>
      <c r="FO529" s="161">
        <v>7</v>
      </c>
      <c r="FP529" s="161">
        <v>7</v>
      </c>
      <c r="FQ529" s="161">
        <v>0</v>
      </c>
      <c r="FR529" s="168">
        <v>1260</v>
      </c>
      <c r="FS529" s="168">
        <v>0</v>
      </c>
      <c r="FT529" s="168">
        <v>350</v>
      </c>
      <c r="FU529" s="168">
        <v>105</v>
      </c>
      <c r="FV529" s="168">
        <v>1452</v>
      </c>
      <c r="FW529" s="161">
        <v>2</v>
      </c>
      <c r="FX529" s="168">
        <v>72</v>
      </c>
      <c r="FY529" s="168">
        <v>-120</v>
      </c>
      <c r="FZ529" s="161" t="s">
        <v>117</v>
      </c>
      <c r="GB529" s="160">
        <f>AVERAGE(FO$6:FO529)</f>
        <v>9.9561068702290072</v>
      </c>
      <c r="GC529" s="160">
        <f>AVERAGE(FP$6:FP529)</f>
        <v>9.9561068702290072</v>
      </c>
      <c r="GD529" s="160">
        <f>AVERAGE(FQ$6:FQ529)</f>
        <v>0</v>
      </c>
      <c r="GE529" s="166">
        <f>AVERAGE(FR$6:FR529)</f>
        <v>1792.0992366412213</v>
      </c>
      <c r="GF529" s="166">
        <f>AVERAGE(FS$6:FS529)</f>
        <v>0</v>
      </c>
      <c r="GG529" s="166">
        <f>AVERAGE(FT$6:FT529)</f>
        <v>497.80534351145036</v>
      </c>
      <c r="GH529" s="166">
        <f>AVERAGE(FU$6:FU529)</f>
        <v>149.34160305343511</v>
      </c>
      <c r="GI529" s="166">
        <f>AVERAGE(FV$6:FV529)</f>
        <v>1630.6431297709923</v>
      </c>
      <c r="GJ529" s="160">
        <f>AVERAGE(FW$6:FW529)</f>
        <v>0.8492366412213741</v>
      </c>
      <c r="GK529" s="166">
        <f>AVERAGE(FX$6:FX529)</f>
        <v>30.572519083969464</v>
      </c>
      <c r="GL529" s="166">
        <f>AVERAGE(FY$6:FY529)</f>
        <v>192.02862595419847</v>
      </c>
      <c r="HM529" s="98">
        <v>524</v>
      </c>
      <c r="HN529" s="179">
        <v>16.661045697842848</v>
      </c>
      <c r="HO529" s="188">
        <v>0.05</v>
      </c>
      <c r="HP529" s="177">
        <v>3</v>
      </c>
      <c r="HQ529" s="191">
        <v>349</v>
      </c>
      <c r="HR529" s="177">
        <v>19</v>
      </c>
      <c r="HS529" s="177">
        <v>19</v>
      </c>
      <c r="HT529" s="177">
        <v>0</v>
      </c>
      <c r="HU529" s="191">
        <v>2850</v>
      </c>
      <c r="HV529" s="191">
        <v>0</v>
      </c>
      <c r="HW529" s="191">
        <v>950</v>
      </c>
      <c r="HX529" s="191">
        <v>285</v>
      </c>
      <c r="HY529" s="191">
        <v>2209</v>
      </c>
      <c r="HZ529" s="177">
        <v>1</v>
      </c>
      <c r="IA529" s="191">
        <v>30</v>
      </c>
      <c r="IB529" s="191">
        <v>671</v>
      </c>
      <c r="IC529" s="177" t="s">
        <v>117</v>
      </c>
      <c r="IE529" s="164">
        <f>AVERAGE(HR$6:HR529)</f>
        <v>19.835877862595421</v>
      </c>
      <c r="IF529" s="164">
        <f>AVERAGE(HS$6:HS529)</f>
        <v>19.18702290076336</v>
      </c>
      <c r="IG529" s="164">
        <f>AVERAGE(HT$6:HT529)</f>
        <v>1.0248091603053435</v>
      </c>
      <c r="IH529" s="167">
        <f>AVERAGE(HU$6:HU529)</f>
        <v>2878.0534351145038</v>
      </c>
      <c r="II529" s="167">
        <f>AVERAGE(HV$6:HV529)</f>
        <v>153.72137404580153</v>
      </c>
      <c r="IJ529" s="167">
        <f>AVERAGE(HW$6:HW529)</f>
        <v>908.11068702290072</v>
      </c>
      <c r="IK529" s="167">
        <f>AVERAGE(HX$6:HX529)</f>
        <v>272.43320610687022</v>
      </c>
      <c r="IL529" s="167">
        <f>AVERAGE(HY$6:HY529)</f>
        <v>2311.8263358778627</v>
      </c>
      <c r="IM529" s="164">
        <f>AVERAGE(HZ$6:HZ529)</f>
        <v>2.4160305343511452</v>
      </c>
      <c r="IN529" s="167">
        <f>AVERAGE(IA$6:IA529)</f>
        <v>72.480916030534345</v>
      </c>
      <c r="IO529" s="167">
        <f>AVERAGE(IB$6:IB529)</f>
        <v>638.7080152671756</v>
      </c>
    </row>
    <row r="530" spans="2:249" x14ac:dyDescent="0.2">
      <c r="B530" s="103">
        <v>525</v>
      </c>
      <c r="C530" s="165">
        <v>23.770250707078809</v>
      </c>
      <c r="D530" s="163">
        <v>0.2</v>
      </c>
      <c r="E530" s="161">
        <v>9</v>
      </c>
      <c r="F530" s="168">
        <v>180</v>
      </c>
      <c r="G530" s="161">
        <v>28</v>
      </c>
      <c r="H530" s="161">
        <v>22</v>
      </c>
      <c r="I530" s="161">
        <v>2</v>
      </c>
      <c r="J530" s="168">
        <v>2640</v>
      </c>
      <c r="K530" s="168">
        <v>240</v>
      </c>
      <c r="L530" s="168">
        <v>1000</v>
      </c>
      <c r="M530" s="168">
        <v>300</v>
      </c>
      <c r="N530" s="168">
        <v>2345</v>
      </c>
      <c r="O530" s="161">
        <v>5</v>
      </c>
      <c r="P530" s="168">
        <v>60</v>
      </c>
      <c r="Q530" s="168">
        <v>355</v>
      </c>
      <c r="R530" s="161" t="s">
        <v>116</v>
      </c>
      <c r="T530" s="169">
        <f>AVERAGE(G$6:G530)</f>
        <v>23.451428571428572</v>
      </c>
      <c r="U530" s="169">
        <f>AVERAGE(H$6:H530)</f>
        <v>20.775238095238095</v>
      </c>
      <c r="V530" s="169">
        <f>AVERAGE(I$6:I530)</f>
        <v>1.3828571428571428</v>
      </c>
      <c r="W530" s="170">
        <f>AVERAGE(J$6:J530)</f>
        <v>2493.0285714285715</v>
      </c>
      <c r="X530" s="170">
        <f>AVERAGE(K$6:K530)</f>
        <v>165.94285714285715</v>
      </c>
      <c r="Y530" s="170">
        <f>AVERAGE(L$6:L530)</f>
        <v>969.61904761904759</v>
      </c>
      <c r="Z530" s="170">
        <f>AVERAGE(M$6:M530)</f>
        <v>290.8857142857143</v>
      </c>
      <c r="AA530" s="170">
        <f>AVERAGE(N$6:N530)</f>
        <v>2408.0380952380951</v>
      </c>
      <c r="AB530" s="169">
        <f>AVERAGE(O$6:O530)</f>
        <v>2.9752380952380952</v>
      </c>
      <c r="AC530" s="170">
        <f>AVERAGE(P$6:P530)</f>
        <v>35.702857142857141</v>
      </c>
      <c r="AD530" s="170">
        <f>AVERAGE(Q$6:Q530)</f>
        <v>120.69333333333333</v>
      </c>
      <c r="AY530" s="5"/>
      <c r="AZ530" s="26">
        <v>525</v>
      </c>
      <c r="BA530" s="165">
        <v>15.011628188496328</v>
      </c>
      <c r="BB530" s="176">
        <v>0.05</v>
      </c>
      <c r="BC530" s="161">
        <v>1</v>
      </c>
      <c r="BD530" s="182">
        <v>372</v>
      </c>
      <c r="BE530" s="161">
        <v>15</v>
      </c>
      <c r="BF530" s="161">
        <v>15</v>
      </c>
      <c r="BG530" s="161">
        <v>0</v>
      </c>
      <c r="BH530" s="168">
        <v>2250</v>
      </c>
      <c r="BI530" s="168">
        <v>0</v>
      </c>
      <c r="BJ530" s="168">
        <v>750</v>
      </c>
      <c r="BK530" s="168">
        <v>225</v>
      </c>
      <c r="BL530" s="168">
        <v>1972</v>
      </c>
      <c r="BM530" s="161">
        <v>1</v>
      </c>
      <c r="BN530" s="168">
        <v>15</v>
      </c>
      <c r="BO530" s="168">
        <v>293</v>
      </c>
      <c r="BP530" s="161" t="s">
        <v>117</v>
      </c>
      <c r="BR530" s="164">
        <f>AVERAGE(BE$6:BE530)</f>
        <v>19.767619047619046</v>
      </c>
      <c r="BS530" s="164">
        <f>AVERAGE(BF$6:BF530)</f>
        <v>18.956190476190475</v>
      </c>
      <c r="BT530" s="164">
        <f>AVERAGE(BG$6:BG530)</f>
        <v>0.71047619047619048</v>
      </c>
      <c r="BU530" s="167">
        <f>AVERAGE(BH$6:BH530)</f>
        <v>2843.4285714285716</v>
      </c>
      <c r="BV530" s="167">
        <f>AVERAGE(BI$6:BI530)</f>
        <v>106.57142857142857</v>
      </c>
      <c r="BW530" s="167">
        <f>AVERAGE(BJ$6:BJ530)</f>
        <v>912.28571428571433</v>
      </c>
      <c r="BX530" s="167">
        <f>AVERAGE(BK$6:BK530)</f>
        <v>273.68571428571431</v>
      </c>
      <c r="BY530" s="167">
        <f>AVERAGE(BL$6:BL530)</f>
        <v>2260.4342857142856</v>
      </c>
      <c r="BZ530" s="164">
        <f>AVERAGE(BM$6:BM530)</f>
        <v>2.3009523809523809</v>
      </c>
      <c r="CA530" s="167">
        <f>AVERAGE(BN$6:BN530)</f>
        <v>34.514285714285712</v>
      </c>
      <c r="CB530" s="167">
        <f>AVERAGE(BO$6:BO530)</f>
        <v>617.50857142857137</v>
      </c>
      <c r="DF530" s="103">
        <v>525</v>
      </c>
      <c r="DG530" s="192">
        <v>8.3801131670233371</v>
      </c>
      <c r="DH530" s="193">
        <v>0.25</v>
      </c>
      <c r="DI530" s="105">
        <v>3</v>
      </c>
      <c r="DJ530" s="194">
        <v>592</v>
      </c>
      <c r="DK530" s="105">
        <v>9</v>
      </c>
      <c r="DL530" s="105">
        <v>9</v>
      </c>
      <c r="DM530" s="105">
        <v>0</v>
      </c>
      <c r="DN530" s="194">
        <v>1620</v>
      </c>
      <c r="DO530" s="194">
        <v>0</v>
      </c>
      <c r="DP530" s="194">
        <v>450</v>
      </c>
      <c r="DQ530" s="194">
        <v>135</v>
      </c>
      <c r="DR530" s="194">
        <v>1802</v>
      </c>
      <c r="DS530" s="105">
        <v>2</v>
      </c>
      <c r="DT530" s="194">
        <v>36</v>
      </c>
      <c r="DU530" s="194">
        <v>-146</v>
      </c>
      <c r="DV530" s="105" t="s">
        <v>117</v>
      </c>
      <c r="DX530" s="164">
        <f>AVERAGE(DK$6:DK530)</f>
        <v>10.411428571428571</v>
      </c>
      <c r="DY530" s="164">
        <f>AVERAGE(DL$6:DL530)</f>
        <v>10.411428571428571</v>
      </c>
      <c r="DZ530" s="164">
        <f>AVERAGE(DM$6:DM530)</f>
        <v>0</v>
      </c>
      <c r="EA530" s="167">
        <f>AVERAGE(DN$6:DN530)</f>
        <v>1874.0571428571429</v>
      </c>
      <c r="EB530" s="167">
        <f>AVERAGE(DO$6:DO530)</f>
        <v>0</v>
      </c>
      <c r="EC530" s="167">
        <f>AVERAGE(DP$6:DP530)</f>
        <v>520.57142857142856</v>
      </c>
      <c r="ED530" s="167">
        <f>AVERAGE(DQ$6:DQ530)</f>
        <v>156.17142857142858</v>
      </c>
      <c r="EE530" s="167">
        <f>AVERAGE(DR$6:DR530)</f>
        <v>1658.9180952380952</v>
      </c>
      <c r="EF530" s="164">
        <f>AVERAGE(DS$6:DS530)</f>
        <v>0.86476190476190473</v>
      </c>
      <c r="EG530" s="167">
        <f>AVERAGE(DT$6:DT530)</f>
        <v>15.565714285714286</v>
      </c>
      <c r="EH530" s="167">
        <f>AVERAGE(DU$6:DU530)</f>
        <v>230.70476190476191</v>
      </c>
      <c r="FJ530" s="103">
        <v>525</v>
      </c>
      <c r="FK530" s="165">
        <v>7.158944313918707</v>
      </c>
      <c r="FL530" s="163">
        <v>0.1</v>
      </c>
      <c r="FM530" s="161">
        <v>1</v>
      </c>
      <c r="FN530" s="168">
        <v>439</v>
      </c>
      <c r="FO530" s="161">
        <v>7</v>
      </c>
      <c r="FP530" s="161">
        <v>7</v>
      </c>
      <c r="FQ530" s="161">
        <v>0</v>
      </c>
      <c r="FR530" s="168">
        <v>1260</v>
      </c>
      <c r="FS530" s="168">
        <v>0</v>
      </c>
      <c r="FT530" s="168">
        <v>350</v>
      </c>
      <c r="FU530" s="168">
        <v>105</v>
      </c>
      <c r="FV530" s="168">
        <v>1519</v>
      </c>
      <c r="FW530" s="161">
        <v>1</v>
      </c>
      <c r="FX530" s="168">
        <v>36</v>
      </c>
      <c r="FY530" s="168">
        <v>-223</v>
      </c>
      <c r="FZ530" s="161" t="s">
        <v>117</v>
      </c>
      <c r="GB530" s="160">
        <f>AVERAGE(FO$6:FO530)</f>
        <v>9.9504761904761914</v>
      </c>
      <c r="GC530" s="160">
        <f>AVERAGE(FP$6:FP530)</f>
        <v>9.9504761904761914</v>
      </c>
      <c r="GD530" s="160">
        <f>AVERAGE(FQ$6:FQ530)</f>
        <v>0</v>
      </c>
      <c r="GE530" s="166">
        <f>AVERAGE(FR$6:FR530)</f>
        <v>1791.0857142857142</v>
      </c>
      <c r="GF530" s="166">
        <f>AVERAGE(FS$6:FS530)</f>
        <v>0</v>
      </c>
      <c r="GG530" s="166">
        <f>AVERAGE(FT$6:FT530)</f>
        <v>497.52380952380952</v>
      </c>
      <c r="GH530" s="166">
        <f>AVERAGE(FU$6:FU530)</f>
        <v>149.25714285714287</v>
      </c>
      <c r="GI530" s="166">
        <f>AVERAGE(FV$6:FV530)</f>
        <v>1630.4304761904762</v>
      </c>
      <c r="GJ530" s="160">
        <f>AVERAGE(FW$6:FW530)</f>
        <v>0.84952380952380957</v>
      </c>
      <c r="GK530" s="166">
        <f>AVERAGE(FX$6:FX530)</f>
        <v>30.582857142857144</v>
      </c>
      <c r="GL530" s="166">
        <f>AVERAGE(FY$6:FY530)</f>
        <v>191.23809523809524</v>
      </c>
      <c r="HM530" s="98">
        <v>525</v>
      </c>
      <c r="HN530" s="179">
        <v>16.647292922096767</v>
      </c>
      <c r="HO530" s="188">
        <v>0.05</v>
      </c>
      <c r="HP530" s="177">
        <v>1</v>
      </c>
      <c r="HQ530" s="191">
        <v>561</v>
      </c>
      <c r="HR530" s="177">
        <v>17</v>
      </c>
      <c r="HS530" s="177">
        <v>17</v>
      </c>
      <c r="HT530" s="177">
        <v>0</v>
      </c>
      <c r="HU530" s="191">
        <v>2550</v>
      </c>
      <c r="HV530" s="191">
        <v>0</v>
      </c>
      <c r="HW530" s="191">
        <v>850</v>
      </c>
      <c r="HX530" s="191">
        <v>255</v>
      </c>
      <c r="HY530" s="191">
        <v>2291</v>
      </c>
      <c r="HZ530" s="177">
        <v>1</v>
      </c>
      <c r="IA530" s="191">
        <v>30</v>
      </c>
      <c r="IB530" s="191">
        <v>289</v>
      </c>
      <c r="IC530" s="177" t="s">
        <v>117</v>
      </c>
      <c r="IE530" s="164">
        <f>AVERAGE(HR$6:HR530)</f>
        <v>19.83047619047619</v>
      </c>
      <c r="IF530" s="164">
        <f>AVERAGE(HS$6:HS530)</f>
        <v>19.182857142857141</v>
      </c>
      <c r="IG530" s="164">
        <f>AVERAGE(HT$6:HT530)</f>
        <v>1.0228571428571429</v>
      </c>
      <c r="IH530" s="167">
        <f>AVERAGE(HU$6:HU530)</f>
        <v>2877.4285714285716</v>
      </c>
      <c r="II530" s="167">
        <f>AVERAGE(HV$6:HV530)</f>
        <v>153.42857142857142</v>
      </c>
      <c r="IJ530" s="167">
        <f>AVERAGE(HW$6:HW530)</f>
        <v>908</v>
      </c>
      <c r="IK530" s="167">
        <f>AVERAGE(HX$6:HX530)</f>
        <v>272.39999999999998</v>
      </c>
      <c r="IL530" s="167">
        <f>AVERAGE(HY$6:HY530)</f>
        <v>2311.7866666666669</v>
      </c>
      <c r="IM530" s="164">
        <f>AVERAGE(HZ$6:HZ530)</f>
        <v>2.4133333333333336</v>
      </c>
      <c r="IN530" s="167">
        <f>AVERAGE(IA$6:IA530)</f>
        <v>72.400000000000006</v>
      </c>
      <c r="IO530" s="167">
        <f>AVERAGE(IB$6:IB530)</f>
        <v>638.04190476190479</v>
      </c>
    </row>
    <row r="531" spans="2:249" x14ac:dyDescent="0.2">
      <c r="B531" s="103">
        <v>526</v>
      </c>
      <c r="C531" s="165">
        <v>19.611870558115957</v>
      </c>
      <c r="D531" s="163">
        <v>0.25</v>
      </c>
      <c r="E531" s="161">
        <v>1</v>
      </c>
      <c r="F531" s="168">
        <v>225</v>
      </c>
      <c r="G531" s="161">
        <v>16</v>
      </c>
      <c r="H531" s="161">
        <v>16</v>
      </c>
      <c r="I531" s="161">
        <v>0</v>
      </c>
      <c r="J531" s="168">
        <v>1920</v>
      </c>
      <c r="K531" s="168">
        <v>0</v>
      </c>
      <c r="L531" s="168">
        <v>800</v>
      </c>
      <c r="M531" s="168">
        <v>240</v>
      </c>
      <c r="N531" s="168">
        <v>1890</v>
      </c>
      <c r="O531" s="161">
        <v>5</v>
      </c>
      <c r="P531" s="168">
        <v>60</v>
      </c>
      <c r="Q531" s="168">
        <v>90</v>
      </c>
      <c r="R531" s="161" t="s">
        <v>117</v>
      </c>
      <c r="T531" s="169">
        <f>AVERAGE(G$6:G531)</f>
        <v>23.437262357414447</v>
      </c>
      <c r="U531" s="169">
        <f>AVERAGE(H$6:H531)</f>
        <v>20.766159695817489</v>
      </c>
      <c r="V531" s="169">
        <f>AVERAGE(I$6:I531)</f>
        <v>1.3802281368821292</v>
      </c>
      <c r="W531" s="170">
        <f>AVERAGE(J$6:J531)</f>
        <v>2491.9391634980989</v>
      </c>
      <c r="X531" s="170">
        <f>AVERAGE(K$6:K531)</f>
        <v>165.62737642585552</v>
      </c>
      <c r="Y531" s="170">
        <f>AVERAGE(L$6:L531)</f>
        <v>969.29657794676802</v>
      </c>
      <c r="Z531" s="170">
        <f>AVERAGE(M$6:M531)</f>
        <v>290.78897338403044</v>
      </c>
      <c r="AA531" s="170">
        <f>AVERAGE(N$6:N531)</f>
        <v>2407.0532319391637</v>
      </c>
      <c r="AB531" s="169">
        <f>AVERAGE(O$6:O531)</f>
        <v>2.9790874524714828</v>
      </c>
      <c r="AC531" s="170">
        <f>AVERAGE(P$6:P531)</f>
        <v>35.749049429657795</v>
      </c>
      <c r="AD531" s="170">
        <f>AVERAGE(Q$6:Q531)</f>
        <v>120.63498098859316</v>
      </c>
      <c r="AY531" s="5"/>
      <c r="AZ531" s="26">
        <v>526</v>
      </c>
      <c r="BA531" s="165">
        <v>19.567574546481666</v>
      </c>
      <c r="BB531" s="176">
        <v>0.2</v>
      </c>
      <c r="BC531" s="161">
        <v>1</v>
      </c>
      <c r="BD531" s="182">
        <v>321</v>
      </c>
      <c r="BE531" s="161">
        <v>17</v>
      </c>
      <c r="BF531" s="161">
        <v>17</v>
      </c>
      <c r="BG531" s="161">
        <v>0</v>
      </c>
      <c r="BH531" s="168">
        <v>2550</v>
      </c>
      <c r="BI531" s="168">
        <v>0</v>
      </c>
      <c r="BJ531" s="168">
        <v>850</v>
      </c>
      <c r="BK531" s="168">
        <v>255</v>
      </c>
      <c r="BL531" s="168">
        <v>2051</v>
      </c>
      <c r="BM531" s="161">
        <v>4</v>
      </c>
      <c r="BN531" s="168">
        <v>60</v>
      </c>
      <c r="BO531" s="168">
        <v>559</v>
      </c>
      <c r="BP531" s="161" t="s">
        <v>117</v>
      </c>
      <c r="BR531" s="164">
        <f>AVERAGE(BE$6:BE531)</f>
        <v>19.762357414448669</v>
      </c>
      <c r="BS531" s="164">
        <f>AVERAGE(BF$6:BF531)</f>
        <v>18.952471482889734</v>
      </c>
      <c r="BT531" s="164">
        <f>AVERAGE(BG$6:BG531)</f>
        <v>0.70912547528517111</v>
      </c>
      <c r="BU531" s="167">
        <f>AVERAGE(BH$6:BH531)</f>
        <v>2842.8707224334603</v>
      </c>
      <c r="BV531" s="167">
        <f>AVERAGE(BI$6:BI531)</f>
        <v>106.36882129277566</v>
      </c>
      <c r="BW531" s="167">
        <f>AVERAGE(BJ$6:BJ531)</f>
        <v>912.16730038022808</v>
      </c>
      <c r="BX531" s="167">
        <f>AVERAGE(BK$6:BK531)</f>
        <v>273.65019011406844</v>
      </c>
      <c r="BY531" s="167">
        <f>AVERAGE(BL$6:BL531)</f>
        <v>2260.0361216730039</v>
      </c>
      <c r="BZ531" s="164">
        <f>AVERAGE(BM$6:BM531)</f>
        <v>2.3041825095057034</v>
      </c>
      <c r="CA531" s="167">
        <f>AVERAGE(BN$6:BN531)</f>
        <v>34.562737642585553</v>
      </c>
      <c r="CB531" s="167">
        <f>AVERAGE(BO$6:BO531)</f>
        <v>617.39733840304177</v>
      </c>
      <c r="DF531" s="103">
        <v>526</v>
      </c>
      <c r="DG531" s="192">
        <v>7.2280219832120451</v>
      </c>
      <c r="DH531" s="193">
        <v>0.15</v>
      </c>
      <c r="DI531" s="105">
        <v>4</v>
      </c>
      <c r="DJ531" s="194">
        <v>209</v>
      </c>
      <c r="DK531" s="105">
        <v>10</v>
      </c>
      <c r="DL531" s="105">
        <v>10</v>
      </c>
      <c r="DM531" s="105">
        <v>0</v>
      </c>
      <c r="DN531" s="194">
        <v>1800</v>
      </c>
      <c r="DO531" s="194">
        <v>0</v>
      </c>
      <c r="DP531" s="194">
        <v>500</v>
      </c>
      <c r="DQ531" s="194">
        <v>150</v>
      </c>
      <c r="DR531" s="194">
        <v>1484</v>
      </c>
      <c r="DS531" s="105">
        <v>1</v>
      </c>
      <c r="DT531" s="194">
        <v>18</v>
      </c>
      <c r="DU531" s="194">
        <v>334</v>
      </c>
      <c r="DV531" s="105" t="s">
        <v>117</v>
      </c>
      <c r="DX531" s="164">
        <f>AVERAGE(DK$6:DK531)</f>
        <v>10.410646387832699</v>
      </c>
      <c r="DY531" s="164">
        <f>AVERAGE(DL$6:DL531)</f>
        <v>10.410646387832699</v>
      </c>
      <c r="DZ531" s="164">
        <f>AVERAGE(DM$6:DM531)</f>
        <v>0</v>
      </c>
      <c r="EA531" s="167">
        <f>AVERAGE(DN$6:DN531)</f>
        <v>1873.916349809886</v>
      </c>
      <c r="EB531" s="167">
        <f>AVERAGE(DO$6:DO531)</f>
        <v>0</v>
      </c>
      <c r="EC531" s="167">
        <f>AVERAGE(DP$6:DP531)</f>
        <v>520.53231939163493</v>
      </c>
      <c r="ED531" s="167">
        <f>AVERAGE(DQ$6:DQ531)</f>
        <v>156.1596958174905</v>
      </c>
      <c r="EE531" s="167">
        <f>AVERAGE(DR$6:DR531)</f>
        <v>1658.5855513307986</v>
      </c>
      <c r="EF531" s="164">
        <f>AVERAGE(DS$6:DS531)</f>
        <v>0.86501901140684412</v>
      </c>
      <c r="EG531" s="167">
        <f>AVERAGE(DT$6:DT531)</f>
        <v>15.570342205323193</v>
      </c>
      <c r="EH531" s="167">
        <f>AVERAGE(DU$6:DU531)</f>
        <v>230.90114068441065</v>
      </c>
      <c r="FJ531" s="103">
        <v>526</v>
      </c>
      <c r="FK531" s="165">
        <v>6.3579119508057902</v>
      </c>
      <c r="FL531" s="163">
        <v>0.05</v>
      </c>
      <c r="FM531" s="161">
        <v>5</v>
      </c>
      <c r="FN531" s="168">
        <v>348</v>
      </c>
      <c r="FO531" s="161">
        <v>11</v>
      </c>
      <c r="FP531" s="161">
        <v>11</v>
      </c>
      <c r="FQ531" s="161">
        <v>0</v>
      </c>
      <c r="FR531" s="168">
        <v>1980</v>
      </c>
      <c r="FS531" s="168">
        <v>0</v>
      </c>
      <c r="FT531" s="168">
        <v>550</v>
      </c>
      <c r="FU531" s="168">
        <v>165</v>
      </c>
      <c r="FV531" s="168">
        <v>1688</v>
      </c>
      <c r="FW531" s="161">
        <v>0</v>
      </c>
      <c r="FX531" s="168">
        <v>0</v>
      </c>
      <c r="FY531" s="168">
        <v>292</v>
      </c>
      <c r="FZ531" s="161" t="s">
        <v>117</v>
      </c>
      <c r="GB531" s="160">
        <f>AVERAGE(FO$6:FO531)</f>
        <v>9.9524714828897345</v>
      </c>
      <c r="GC531" s="160">
        <f>AVERAGE(FP$6:FP531)</f>
        <v>9.9524714828897345</v>
      </c>
      <c r="GD531" s="160">
        <f>AVERAGE(FQ$6:FQ531)</f>
        <v>0</v>
      </c>
      <c r="GE531" s="166">
        <f>AVERAGE(FR$6:FR531)</f>
        <v>1791.444866920152</v>
      </c>
      <c r="GF531" s="166">
        <f>AVERAGE(FS$6:FS531)</f>
        <v>0</v>
      </c>
      <c r="GG531" s="166">
        <f>AVERAGE(FT$6:FT531)</f>
        <v>497.62357414448667</v>
      </c>
      <c r="GH531" s="166">
        <f>AVERAGE(FU$6:FU531)</f>
        <v>149.28707224334602</v>
      </c>
      <c r="GI531" s="166">
        <f>AVERAGE(FV$6:FV531)</f>
        <v>1630.5399239543726</v>
      </c>
      <c r="GJ531" s="160">
        <f>AVERAGE(FW$6:FW531)</f>
        <v>0.84790874524714832</v>
      </c>
      <c r="GK531" s="166">
        <f>AVERAGE(FX$6:FX531)</f>
        <v>30.524714828897338</v>
      </c>
      <c r="GL531" s="166">
        <f>AVERAGE(FY$6:FY531)</f>
        <v>191.42965779467681</v>
      </c>
      <c r="HM531" s="98">
        <v>526</v>
      </c>
      <c r="HN531" s="179">
        <v>19.372501170201055</v>
      </c>
      <c r="HO531" s="188">
        <v>0.1</v>
      </c>
      <c r="HP531" s="177">
        <v>1</v>
      </c>
      <c r="HQ531" s="191">
        <v>454</v>
      </c>
      <c r="HR531" s="177">
        <v>18</v>
      </c>
      <c r="HS531" s="177">
        <v>18</v>
      </c>
      <c r="HT531" s="177">
        <v>0</v>
      </c>
      <c r="HU531" s="191">
        <v>2700</v>
      </c>
      <c r="HV531" s="191">
        <v>0</v>
      </c>
      <c r="HW531" s="191">
        <v>900</v>
      </c>
      <c r="HX531" s="191">
        <v>270</v>
      </c>
      <c r="HY531" s="191">
        <v>2249</v>
      </c>
      <c r="HZ531" s="177">
        <v>2</v>
      </c>
      <c r="IA531" s="191">
        <v>60</v>
      </c>
      <c r="IB531" s="191">
        <v>511</v>
      </c>
      <c r="IC531" s="177" t="s">
        <v>117</v>
      </c>
      <c r="IE531" s="164">
        <f>AVERAGE(HR$6:HR531)</f>
        <v>19.826996197718632</v>
      </c>
      <c r="IF531" s="164">
        <f>AVERAGE(HS$6:HS531)</f>
        <v>19.180608365019012</v>
      </c>
      <c r="IG531" s="164">
        <f>AVERAGE(HT$6:HT531)</f>
        <v>1.020912547528517</v>
      </c>
      <c r="IH531" s="167">
        <f>AVERAGE(HU$6:HU531)</f>
        <v>2877.0912547528519</v>
      </c>
      <c r="II531" s="167">
        <f>AVERAGE(HV$6:HV531)</f>
        <v>153.13688212927758</v>
      </c>
      <c r="IJ531" s="167">
        <f>AVERAGE(HW$6:HW531)</f>
        <v>907.98479087452472</v>
      </c>
      <c r="IK531" s="167">
        <f>AVERAGE(HX$6:HX531)</f>
        <v>272.3954372623574</v>
      </c>
      <c r="IL531" s="167">
        <f>AVERAGE(HY$6:HY531)</f>
        <v>2311.667300380228</v>
      </c>
      <c r="IM531" s="164">
        <f>AVERAGE(HZ$6:HZ531)</f>
        <v>2.4125475285171101</v>
      </c>
      <c r="IN531" s="167">
        <f>AVERAGE(IA$6:IA531)</f>
        <v>72.376425855513304</v>
      </c>
      <c r="IO531" s="167">
        <f>AVERAGE(IB$6:IB531)</f>
        <v>637.80038022813687</v>
      </c>
    </row>
    <row r="532" spans="2:249" x14ac:dyDescent="0.2">
      <c r="B532" s="103">
        <v>527</v>
      </c>
      <c r="C532" s="165">
        <v>17.339694702840131</v>
      </c>
      <c r="D532" s="163">
        <v>0.25</v>
      </c>
      <c r="E532" s="161">
        <v>2</v>
      </c>
      <c r="F532" s="168">
        <v>232</v>
      </c>
      <c r="G532" s="161">
        <v>15</v>
      </c>
      <c r="H532" s="161">
        <v>15</v>
      </c>
      <c r="I532" s="161">
        <v>0</v>
      </c>
      <c r="J532" s="168">
        <v>1800</v>
      </c>
      <c r="K532" s="168">
        <v>0</v>
      </c>
      <c r="L532" s="168">
        <v>750</v>
      </c>
      <c r="M532" s="168">
        <v>225</v>
      </c>
      <c r="N532" s="168">
        <v>1832</v>
      </c>
      <c r="O532" s="161">
        <v>4</v>
      </c>
      <c r="P532" s="168">
        <v>48</v>
      </c>
      <c r="Q532" s="168">
        <v>16</v>
      </c>
      <c r="R532" s="161" t="s">
        <v>117</v>
      </c>
      <c r="T532" s="169">
        <f>AVERAGE(G$6:G532)</f>
        <v>23.421252371916509</v>
      </c>
      <c r="U532" s="169">
        <f>AVERAGE(H$6:H532)</f>
        <v>20.755218216318784</v>
      </c>
      <c r="V532" s="169">
        <f>AVERAGE(I$6:I532)</f>
        <v>1.3776091081593929</v>
      </c>
      <c r="W532" s="170">
        <f>AVERAGE(J$6:J532)</f>
        <v>2490.6261859582542</v>
      </c>
      <c r="X532" s="170">
        <f>AVERAGE(K$6:K532)</f>
        <v>165.31309297912713</v>
      </c>
      <c r="Y532" s="170">
        <f>AVERAGE(L$6:L532)</f>
        <v>968.88045540796963</v>
      </c>
      <c r="Z532" s="170">
        <f>AVERAGE(M$6:M532)</f>
        <v>290.66413662239091</v>
      </c>
      <c r="AA532" s="170">
        <f>AVERAGE(N$6:N532)</f>
        <v>2405.9620493358634</v>
      </c>
      <c r="AB532" s="169">
        <f>AVERAGE(O$6:O532)</f>
        <v>2.9810246679316887</v>
      </c>
      <c r="AC532" s="170">
        <f>AVERAGE(P$6:P532)</f>
        <v>35.772296015180267</v>
      </c>
      <c r="AD532" s="170">
        <f>AVERAGE(Q$6:Q532)</f>
        <v>120.43643263757116</v>
      </c>
      <c r="AY532" s="5"/>
      <c r="AZ532" s="26">
        <v>527</v>
      </c>
      <c r="BA532" s="165">
        <v>14.559117339120817</v>
      </c>
      <c r="BB532" s="176">
        <v>0.15</v>
      </c>
      <c r="BC532" s="161">
        <v>1</v>
      </c>
      <c r="BD532" s="182">
        <v>565</v>
      </c>
      <c r="BE532" s="161">
        <v>14</v>
      </c>
      <c r="BF532" s="161">
        <v>14</v>
      </c>
      <c r="BG532" s="161">
        <v>0</v>
      </c>
      <c r="BH532" s="168">
        <v>2100</v>
      </c>
      <c r="BI532" s="168">
        <v>0</v>
      </c>
      <c r="BJ532" s="168">
        <v>700</v>
      </c>
      <c r="BK532" s="168">
        <v>210</v>
      </c>
      <c r="BL532" s="168">
        <v>2100</v>
      </c>
      <c r="BM532" s="161">
        <v>2</v>
      </c>
      <c r="BN532" s="168">
        <v>30</v>
      </c>
      <c r="BO532" s="168">
        <v>30</v>
      </c>
      <c r="BP532" s="161" t="s">
        <v>117</v>
      </c>
      <c r="BR532" s="164">
        <f>AVERAGE(BE$6:BE532)</f>
        <v>19.751423149905122</v>
      </c>
      <c r="BS532" s="164">
        <f>AVERAGE(BF$6:BF532)</f>
        <v>18.943074003795065</v>
      </c>
      <c r="BT532" s="164">
        <f>AVERAGE(BG$6:BG532)</f>
        <v>0.70777988614800758</v>
      </c>
      <c r="BU532" s="167">
        <f>AVERAGE(BH$6:BH532)</f>
        <v>2841.46110056926</v>
      </c>
      <c r="BV532" s="167">
        <f>AVERAGE(BI$6:BI532)</f>
        <v>106.16698292220114</v>
      </c>
      <c r="BW532" s="167">
        <f>AVERAGE(BJ$6:BJ532)</f>
        <v>911.76470588235293</v>
      </c>
      <c r="BX532" s="167">
        <f>AVERAGE(BK$6:BK532)</f>
        <v>273.52941176470586</v>
      </c>
      <c r="BY532" s="167">
        <f>AVERAGE(BL$6:BL532)</f>
        <v>2259.7324478178366</v>
      </c>
      <c r="BZ532" s="164">
        <f>AVERAGE(BM$6:BM532)</f>
        <v>2.3036053130929792</v>
      </c>
      <c r="CA532" s="167">
        <f>AVERAGE(BN$6:BN532)</f>
        <v>34.554079696394687</v>
      </c>
      <c r="CB532" s="167">
        <f>AVERAGE(BO$6:BO532)</f>
        <v>616.28273244781781</v>
      </c>
      <c r="DF532" s="103">
        <v>527</v>
      </c>
      <c r="DG532" s="192">
        <v>6.9431451595362974</v>
      </c>
      <c r="DH532" s="193">
        <v>0.15</v>
      </c>
      <c r="DI532" s="105">
        <v>1</v>
      </c>
      <c r="DJ532" s="194">
        <v>254</v>
      </c>
      <c r="DK532" s="105">
        <v>7</v>
      </c>
      <c r="DL532" s="105">
        <v>7</v>
      </c>
      <c r="DM532" s="105">
        <v>0</v>
      </c>
      <c r="DN532" s="194">
        <v>1260</v>
      </c>
      <c r="DO532" s="194">
        <v>0</v>
      </c>
      <c r="DP532" s="194">
        <v>350</v>
      </c>
      <c r="DQ532" s="194">
        <v>105</v>
      </c>
      <c r="DR532" s="194">
        <v>1334</v>
      </c>
      <c r="DS532" s="105">
        <v>1</v>
      </c>
      <c r="DT532" s="194">
        <v>18</v>
      </c>
      <c r="DU532" s="194">
        <v>-56</v>
      </c>
      <c r="DV532" s="105" t="s">
        <v>117</v>
      </c>
      <c r="DX532" s="164">
        <f>AVERAGE(DK$6:DK532)</f>
        <v>10.404174573055029</v>
      </c>
      <c r="DY532" s="164">
        <f>AVERAGE(DL$6:DL532)</f>
        <v>10.404174573055029</v>
      </c>
      <c r="DZ532" s="164">
        <f>AVERAGE(DM$6:DM532)</f>
        <v>0</v>
      </c>
      <c r="EA532" s="167">
        <f>AVERAGE(DN$6:DN532)</f>
        <v>1872.7514231499051</v>
      </c>
      <c r="EB532" s="167">
        <f>AVERAGE(DO$6:DO532)</f>
        <v>0</v>
      </c>
      <c r="EC532" s="167">
        <f>AVERAGE(DP$6:DP532)</f>
        <v>520.20872865275146</v>
      </c>
      <c r="ED532" s="167">
        <f>AVERAGE(DQ$6:DQ532)</f>
        <v>156.06261859582543</v>
      </c>
      <c r="EE532" s="167">
        <f>AVERAGE(DR$6:DR532)</f>
        <v>1657.9696394686907</v>
      </c>
      <c r="EF532" s="164">
        <f>AVERAGE(DS$6:DS532)</f>
        <v>0.86527514231499048</v>
      </c>
      <c r="EG532" s="167">
        <f>AVERAGE(DT$6:DT532)</f>
        <v>15.574952561669829</v>
      </c>
      <c r="EH532" s="167">
        <f>AVERAGE(DU$6:DU532)</f>
        <v>230.35673624288424</v>
      </c>
      <c r="FJ532" s="103">
        <v>527</v>
      </c>
      <c r="FK532" s="165">
        <v>6.8322980460560609</v>
      </c>
      <c r="FL532" s="163">
        <v>0.1</v>
      </c>
      <c r="FM532" s="161">
        <v>2</v>
      </c>
      <c r="FN532" s="168">
        <v>513</v>
      </c>
      <c r="FO532" s="161">
        <v>8</v>
      </c>
      <c r="FP532" s="161">
        <v>8</v>
      </c>
      <c r="FQ532" s="161">
        <v>0</v>
      </c>
      <c r="FR532" s="168">
        <v>1440</v>
      </c>
      <c r="FS532" s="168">
        <v>0</v>
      </c>
      <c r="FT532" s="168">
        <v>400</v>
      </c>
      <c r="FU532" s="168">
        <v>120</v>
      </c>
      <c r="FV532" s="168">
        <v>1658</v>
      </c>
      <c r="FW532" s="161">
        <v>1</v>
      </c>
      <c r="FX532" s="168">
        <v>36</v>
      </c>
      <c r="FY532" s="168">
        <v>-182</v>
      </c>
      <c r="FZ532" s="161" t="s">
        <v>117</v>
      </c>
      <c r="GB532" s="160">
        <f>AVERAGE(FO$6:FO532)</f>
        <v>9.9487666034155602</v>
      </c>
      <c r="GC532" s="160">
        <f>AVERAGE(FP$6:FP532)</f>
        <v>9.9487666034155602</v>
      </c>
      <c r="GD532" s="160">
        <f>AVERAGE(FQ$6:FQ532)</f>
        <v>0</v>
      </c>
      <c r="GE532" s="166">
        <f>AVERAGE(FR$6:FR532)</f>
        <v>1790.7779886148007</v>
      </c>
      <c r="GF532" s="166">
        <f>AVERAGE(FS$6:FS532)</f>
        <v>0</v>
      </c>
      <c r="GG532" s="166">
        <f>AVERAGE(FT$6:FT532)</f>
        <v>497.43833017077799</v>
      </c>
      <c r="GH532" s="166">
        <f>AVERAGE(FU$6:FU532)</f>
        <v>149.23149905123338</v>
      </c>
      <c r="GI532" s="166">
        <f>AVERAGE(FV$6:FV532)</f>
        <v>1630.5920303605312</v>
      </c>
      <c r="GJ532" s="160">
        <f>AVERAGE(FW$6:FW532)</f>
        <v>0.84819734345351039</v>
      </c>
      <c r="GK532" s="166">
        <f>AVERAGE(FX$6:FX532)</f>
        <v>30.535104364326376</v>
      </c>
      <c r="GL532" s="166">
        <f>AVERAGE(FY$6:FY532)</f>
        <v>190.72106261859582</v>
      </c>
      <c r="HM532" s="98">
        <v>527</v>
      </c>
      <c r="HN532" s="179">
        <v>18.799299725653398</v>
      </c>
      <c r="HO532" s="188">
        <v>0.15</v>
      </c>
      <c r="HP532" s="177">
        <v>3</v>
      </c>
      <c r="HQ532" s="191">
        <v>160</v>
      </c>
      <c r="HR532" s="177">
        <v>19</v>
      </c>
      <c r="HS532" s="177">
        <v>19</v>
      </c>
      <c r="HT532" s="177">
        <v>0</v>
      </c>
      <c r="HU532" s="191">
        <v>2850</v>
      </c>
      <c r="HV532" s="191">
        <v>0</v>
      </c>
      <c r="HW532" s="191">
        <v>950</v>
      </c>
      <c r="HX532" s="191">
        <v>285</v>
      </c>
      <c r="HY532" s="191">
        <v>2020</v>
      </c>
      <c r="HZ532" s="177">
        <v>3</v>
      </c>
      <c r="IA532" s="191">
        <v>90</v>
      </c>
      <c r="IB532" s="191">
        <v>920</v>
      </c>
      <c r="IC532" s="177" t="s">
        <v>117</v>
      </c>
      <c r="IE532" s="164">
        <f>AVERAGE(HR$6:HR532)</f>
        <v>19.825426944971536</v>
      </c>
      <c r="IF532" s="164">
        <f>AVERAGE(HS$6:HS532)</f>
        <v>19.180265654648956</v>
      </c>
      <c r="IG532" s="164">
        <f>AVERAGE(HT$6:HT532)</f>
        <v>1.0189753320683113</v>
      </c>
      <c r="IH532" s="167">
        <f>AVERAGE(HU$6:HU532)</f>
        <v>2877.0398481973434</v>
      </c>
      <c r="II532" s="167">
        <f>AVERAGE(HV$6:HV532)</f>
        <v>152.84629981024668</v>
      </c>
      <c r="IJ532" s="167">
        <f>AVERAGE(HW$6:HW532)</f>
        <v>908.06451612903231</v>
      </c>
      <c r="IK532" s="167">
        <f>AVERAGE(HX$6:HX532)</f>
        <v>272.41935483870969</v>
      </c>
      <c r="IL532" s="167">
        <f>AVERAGE(HY$6:HY532)</f>
        <v>2311.1138519924098</v>
      </c>
      <c r="IM532" s="164">
        <f>AVERAGE(HZ$6:HZ532)</f>
        <v>2.413662239089184</v>
      </c>
      <c r="IN532" s="167">
        <f>AVERAGE(IA$6:IA532)</f>
        <v>72.409867172675519</v>
      </c>
      <c r="IO532" s="167">
        <f>AVERAGE(IB$6:IB532)</f>
        <v>638.33586337760914</v>
      </c>
    </row>
    <row r="533" spans="2:249" x14ac:dyDescent="0.2">
      <c r="B533" s="103">
        <v>528</v>
      </c>
      <c r="C533" s="165">
        <v>18.942792139212628</v>
      </c>
      <c r="D533" s="163">
        <v>0.05</v>
      </c>
      <c r="E533" s="161">
        <v>4</v>
      </c>
      <c r="F533" s="168">
        <v>489</v>
      </c>
      <c r="G533" s="161">
        <v>22</v>
      </c>
      <c r="H533" s="161">
        <v>22</v>
      </c>
      <c r="I533" s="161">
        <v>2</v>
      </c>
      <c r="J533" s="168">
        <v>2640</v>
      </c>
      <c r="K533" s="168">
        <v>240</v>
      </c>
      <c r="L533" s="168">
        <v>1000</v>
      </c>
      <c r="M533" s="168">
        <v>300</v>
      </c>
      <c r="N533" s="168">
        <v>2654</v>
      </c>
      <c r="O533" s="161">
        <v>1</v>
      </c>
      <c r="P533" s="168">
        <v>12</v>
      </c>
      <c r="Q533" s="168">
        <v>-2</v>
      </c>
      <c r="R533" s="161" t="s">
        <v>116</v>
      </c>
      <c r="T533" s="169">
        <f>AVERAGE(G$6:G533)</f>
        <v>23.418560606060606</v>
      </c>
      <c r="U533" s="169">
        <f>AVERAGE(H$6:H533)</f>
        <v>20.757575757575758</v>
      </c>
      <c r="V533" s="169">
        <f>AVERAGE(I$6:I533)</f>
        <v>1.3787878787878789</v>
      </c>
      <c r="W533" s="170">
        <f>AVERAGE(J$6:J533)</f>
        <v>2490.909090909091</v>
      </c>
      <c r="X533" s="170">
        <f>AVERAGE(K$6:K533)</f>
        <v>165.45454545454547</v>
      </c>
      <c r="Y533" s="170">
        <f>AVERAGE(L$6:L533)</f>
        <v>968.93939393939399</v>
      </c>
      <c r="Z533" s="170">
        <f>AVERAGE(M$6:M533)</f>
        <v>290.68181818181819</v>
      </c>
      <c r="AA533" s="170">
        <f>AVERAGE(N$6:N533)</f>
        <v>2406.431818181818</v>
      </c>
      <c r="AB533" s="169">
        <f>AVERAGE(O$6:O533)</f>
        <v>2.9772727272727271</v>
      </c>
      <c r="AC533" s="170">
        <f>AVERAGE(P$6:P533)</f>
        <v>35.727272727272727</v>
      </c>
      <c r="AD533" s="170">
        <f>AVERAGE(Q$6:Q533)</f>
        <v>120.20454545454545</v>
      </c>
      <c r="AY533" s="5"/>
      <c r="AZ533" s="26">
        <v>528</v>
      </c>
      <c r="BA533" s="165">
        <v>17.290618803336912</v>
      </c>
      <c r="BB533" s="176">
        <v>0.1</v>
      </c>
      <c r="BC533" s="161">
        <v>3</v>
      </c>
      <c r="BD533" s="182">
        <v>313</v>
      </c>
      <c r="BE533" s="161">
        <v>18</v>
      </c>
      <c r="BF533" s="161">
        <v>18</v>
      </c>
      <c r="BG533" s="161">
        <v>0</v>
      </c>
      <c r="BH533" s="168">
        <v>2700</v>
      </c>
      <c r="BI533" s="168">
        <v>0</v>
      </c>
      <c r="BJ533" s="168">
        <v>900</v>
      </c>
      <c r="BK533" s="168">
        <v>270</v>
      </c>
      <c r="BL533" s="168">
        <v>2108</v>
      </c>
      <c r="BM533" s="161">
        <v>2</v>
      </c>
      <c r="BN533" s="168">
        <v>30</v>
      </c>
      <c r="BO533" s="168">
        <v>622</v>
      </c>
      <c r="BP533" s="161" t="s">
        <v>117</v>
      </c>
      <c r="BR533" s="164">
        <f>AVERAGE(BE$6:BE533)</f>
        <v>19.748106060606062</v>
      </c>
      <c r="BS533" s="164">
        <f>AVERAGE(BF$6:BF533)</f>
        <v>18.941287878787879</v>
      </c>
      <c r="BT533" s="164">
        <f>AVERAGE(BG$6:BG533)</f>
        <v>0.70643939393939392</v>
      </c>
      <c r="BU533" s="167">
        <f>AVERAGE(BH$6:BH533)</f>
        <v>2841.193181818182</v>
      </c>
      <c r="BV533" s="167">
        <f>AVERAGE(BI$6:BI533)</f>
        <v>105.96590909090909</v>
      </c>
      <c r="BW533" s="167">
        <f>AVERAGE(BJ$6:BJ533)</f>
        <v>911.74242424242425</v>
      </c>
      <c r="BX533" s="167">
        <f>AVERAGE(BK$6:BK533)</f>
        <v>273.52272727272725</v>
      </c>
      <c r="BY533" s="167">
        <f>AVERAGE(BL$6:BL533)</f>
        <v>2259.445075757576</v>
      </c>
      <c r="BZ533" s="164">
        <f>AVERAGE(BM$6:BM533)</f>
        <v>2.3030303030303032</v>
      </c>
      <c r="CA533" s="167">
        <f>AVERAGE(BN$6:BN533)</f>
        <v>34.545454545454547</v>
      </c>
      <c r="CB533" s="167">
        <f>AVERAGE(BO$6:BO533)</f>
        <v>616.29356060606062</v>
      </c>
      <c r="DF533" s="103">
        <v>528</v>
      </c>
      <c r="DG533" s="192">
        <v>6.3128236768003143</v>
      </c>
      <c r="DH533" s="193">
        <v>0.25</v>
      </c>
      <c r="DI533" s="105">
        <v>10</v>
      </c>
      <c r="DJ533" s="194">
        <v>162</v>
      </c>
      <c r="DK533" s="105">
        <v>14</v>
      </c>
      <c r="DL533" s="105">
        <v>14</v>
      </c>
      <c r="DM533" s="105">
        <v>0</v>
      </c>
      <c r="DN533" s="194">
        <v>2520</v>
      </c>
      <c r="DO533" s="194">
        <v>0</v>
      </c>
      <c r="DP533" s="194">
        <v>700</v>
      </c>
      <c r="DQ533" s="194">
        <v>210</v>
      </c>
      <c r="DR533" s="194">
        <v>1697</v>
      </c>
      <c r="DS533" s="105">
        <v>2</v>
      </c>
      <c r="DT533" s="194">
        <v>36</v>
      </c>
      <c r="DU533" s="194">
        <v>859</v>
      </c>
      <c r="DV533" s="105" t="s">
        <v>117</v>
      </c>
      <c r="DX533" s="164">
        <f>AVERAGE(DK$6:DK533)</f>
        <v>10.410984848484848</v>
      </c>
      <c r="DY533" s="164">
        <f>AVERAGE(DL$6:DL533)</f>
        <v>10.410984848484848</v>
      </c>
      <c r="DZ533" s="164">
        <f>AVERAGE(DM$6:DM533)</f>
        <v>0</v>
      </c>
      <c r="EA533" s="167">
        <f>AVERAGE(DN$6:DN533)</f>
        <v>1873.9772727272727</v>
      </c>
      <c r="EB533" s="167">
        <f>AVERAGE(DO$6:DO533)</f>
        <v>0</v>
      </c>
      <c r="EC533" s="167">
        <f>AVERAGE(DP$6:DP533)</f>
        <v>520.54924242424238</v>
      </c>
      <c r="ED533" s="167">
        <f>AVERAGE(DQ$6:DQ533)</f>
        <v>156.16477272727272</v>
      </c>
      <c r="EE533" s="167">
        <f>AVERAGE(DR$6:DR533)</f>
        <v>1658.0435606060605</v>
      </c>
      <c r="EF533" s="164">
        <f>AVERAGE(DS$6:DS533)</f>
        <v>0.86742424242424243</v>
      </c>
      <c r="EG533" s="167">
        <f>AVERAGE(DT$6:DT533)</f>
        <v>15.613636363636363</v>
      </c>
      <c r="EH533" s="167">
        <f>AVERAGE(DU$6:DU533)</f>
        <v>231.5473484848485</v>
      </c>
      <c r="FJ533" s="103">
        <v>528</v>
      </c>
      <c r="FK533" s="165">
        <v>7.5922957360811063</v>
      </c>
      <c r="FL533" s="163">
        <v>0.05</v>
      </c>
      <c r="FM533" s="161">
        <v>2</v>
      </c>
      <c r="FN533" s="168">
        <v>201</v>
      </c>
      <c r="FO533" s="161">
        <v>10</v>
      </c>
      <c r="FP533" s="161">
        <v>10</v>
      </c>
      <c r="FQ533" s="161">
        <v>0</v>
      </c>
      <c r="FR533" s="168">
        <v>1800</v>
      </c>
      <c r="FS533" s="168">
        <v>0</v>
      </c>
      <c r="FT533" s="168">
        <v>500</v>
      </c>
      <c r="FU533" s="168">
        <v>150</v>
      </c>
      <c r="FV533" s="168">
        <v>1476</v>
      </c>
      <c r="FW533" s="161">
        <v>0</v>
      </c>
      <c r="FX533" s="168">
        <v>0</v>
      </c>
      <c r="FY533" s="168">
        <v>324</v>
      </c>
      <c r="FZ533" s="161" t="s">
        <v>117</v>
      </c>
      <c r="GB533" s="160">
        <f>AVERAGE(FO$6:FO533)</f>
        <v>9.9488636363636367</v>
      </c>
      <c r="GC533" s="160">
        <f>AVERAGE(FP$6:FP533)</f>
        <v>9.9488636363636367</v>
      </c>
      <c r="GD533" s="160">
        <f>AVERAGE(FQ$6:FQ533)</f>
        <v>0</v>
      </c>
      <c r="GE533" s="166">
        <f>AVERAGE(FR$6:FR533)</f>
        <v>1790.7954545454545</v>
      </c>
      <c r="GF533" s="166">
        <f>AVERAGE(FS$6:FS533)</f>
        <v>0</v>
      </c>
      <c r="GG533" s="166">
        <f>AVERAGE(FT$6:FT533)</f>
        <v>497.44318181818181</v>
      </c>
      <c r="GH533" s="166">
        <f>AVERAGE(FU$6:FU533)</f>
        <v>149.23295454545453</v>
      </c>
      <c r="GI533" s="166">
        <f>AVERAGE(FV$6:FV533)</f>
        <v>1630.2992424242425</v>
      </c>
      <c r="GJ533" s="160">
        <f>AVERAGE(FW$6:FW533)</f>
        <v>0.84659090909090906</v>
      </c>
      <c r="GK533" s="166">
        <f>AVERAGE(FX$6:FX533)</f>
        <v>30.477272727272727</v>
      </c>
      <c r="GL533" s="166">
        <f>AVERAGE(FY$6:FY533)</f>
        <v>190.97348484848484</v>
      </c>
      <c r="HM533" s="98">
        <v>528</v>
      </c>
      <c r="HN533" s="179">
        <v>17.855588457814953</v>
      </c>
      <c r="HO533" s="188">
        <v>0.2</v>
      </c>
      <c r="HP533" s="177">
        <v>3</v>
      </c>
      <c r="HQ533" s="191">
        <v>265</v>
      </c>
      <c r="HR533" s="177">
        <v>17</v>
      </c>
      <c r="HS533" s="177">
        <v>17</v>
      </c>
      <c r="HT533" s="177">
        <v>0</v>
      </c>
      <c r="HU533" s="191">
        <v>2550</v>
      </c>
      <c r="HV533" s="191">
        <v>0</v>
      </c>
      <c r="HW533" s="191">
        <v>850</v>
      </c>
      <c r="HX533" s="191">
        <v>255</v>
      </c>
      <c r="HY533" s="191">
        <v>1995</v>
      </c>
      <c r="HZ533" s="177">
        <v>4</v>
      </c>
      <c r="IA533" s="191">
        <v>120</v>
      </c>
      <c r="IB533" s="191">
        <v>675</v>
      </c>
      <c r="IC533" s="177" t="s">
        <v>117</v>
      </c>
      <c r="IE533" s="164">
        <f>AVERAGE(HR$6:HR533)</f>
        <v>19.820075757575758</v>
      </c>
      <c r="IF533" s="164">
        <f>AVERAGE(HS$6:HS533)</f>
        <v>19.176136363636363</v>
      </c>
      <c r="IG533" s="164">
        <f>AVERAGE(HT$6:HT533)</f>
        <v>1.0170454545454546</v>
      </c>
      <c r="IH533" s="167">
        <f>AVERAGE(HU$6:HU533)</f>
        <v>2876.4204545454545</v>
      </c>
      <c r="II533" s="167">
        <f>AVERAGE(HV$6:HV533)</f>
        <v>152.55681818181819</v>
      </c>
      <c r="IJ533" s="167">
        <f>AVERAGE(HW$6:HW533)</f>
        <v>907.9545454545455</v>
      </c>
      <c r="IK533" s="167">
        <f>AVERAGE(HX$6:HX533)</f>
        <v>272.38636363636363</v>
      </c>
      <c r="IL533" s="167">
        <f>AVERAGE(HY$6:HY533)</f>
        <v>2310.5151515151515</v>
      </c>
      <c r="IM533" s="164">
        <f>AVERAGE(HZ$6:HZ533)</f>
        <v>2.4166666666666665</v>
      </c>
      <c r="IN533" s="167">
        <f>AVERAGE(IA$6:IA533)</f>
        <v>72.5</v>
      </c>
      <c r="IO533" s="167">
        <f>AVERAGE(IB$6:IB533)</f>
        <v>638.405303030303</v>
      </c>
    </row>
    <row r="534" spans="2:249" x14ac:dyDescent="0.2">
      <c r="B534" s="103">
        <v>529</v>
      </c>
      <c r="C534" s="165">
        <v>21.194922653727581</v>
      </c>
      <c r="D534" s="163">
        <v>0.25</v>
      </c>
      <c r="E534" s="161">
        <v>4</v>
      </c>
      <c r="F534" s="168">
        <v>410</v>
      </c>
      <c r="G534" s="161">
        <v>20</v>
      </c>
      <c r="H534" s="161">
        <v>20</v>
      </c>
      <c r="I534" s="161">
        <v>0</v>
      </c>
      <c r="J534" s="168">
        <v>2400</v>
      </c>
      <c r="K534" s="168">
        <v>0</v>
      </c>
      <c r="L534" s="168">
        <v>1000</v>
      </c>
      <c r="M534" s="168">
        <v>300</v>
      </c>
      <c r="N534" s="168">
        <v>2335</v>
      </c>
      <c r="O534" s="161">
        <v>5</v>
      </c>
      <c r="P534" s="168">
        <v>60</v>
      </c>
      <c r="Q534" s="168">
        <v>125</v>
      </c>
      <c r="R534" s="161" t="s">
        <v>116</v>
      </c>
      <c r="T534" s="169">
        <f>AVERAGE(G$6:G534)</f>
        <v>23.412098298676749</v>
      </c>
      <c r="U534" s="169">
        <f>AVERAGE(H$6:H534)</f>
        <v>20.756143667296787</v>
      </c>
      <c r="V534" s="169">
        <f>AVERAGE(I$6:I534)</f>
        <v>1.3761814744801513</v>
      </c>
      <c r="W534" s="170">
        <f>AVERAGE(J$6:J534)</f>
        <v>2490.7372400756144</v>
      </c>
      <c r="X534" s="170">
        <f>AVERAGE(K$6:K534)</f>
        <v>165.14177693761815</v>
      </c>
      <c r="Y534" s="170">
        <f>AVERAGE(L$6:L534)</f>
        <v>968.99810964083179</v>
      </c>
      <c r="Z534" s="170">
        <f>AVERAGE(M$6:M534)</f>
        <v>290.69943289224955</v>
      </c>
      <c r="AA534" s="170">
        <f>AVERAGE(N$6:N534)</f>
        <v>2406.2967863894141</v>
      </c>
      <c r="AB534" s="169">
        <f>AVERAGE(O$6:O534)</f>
        <v>2.9810964083175802</v>
      </c>
      <c r="AC534" s="170">
        <f>AVERAGE(P$6:P534)</f>
        <v>35.773156899810964</v>
      </c>
      <c r="AD534" s="170">
        <f>AVERAGE(Q$6:Q534)</f>
        <v>120.21361058601134</v>
      </c>
      <c r="AY534" s="5"/>
      <c r="AZ534" s="26">
        <v>529</v>
      </c>
      <c r="BA534" s="165">
        <v>16.940716154454471</v>
      </c>
      <c r="BB534" s="176">
        <v>0.1</v>
      </c>
      <c r="BC534" s="161">
        <v>8</v>
      </c>
      <c r="BD534" s="182">
        <v>359</v>
      </c>
      <c r="BE534" s="161">
        <v>23</v>
      </c>
      <c r="BF534" s="161">
        <v>22</v>
      </c>
      <c r="BG534" s="161">
        <v>2</v>
      </c>
      <c r="BH534" s="168">
        <v>3300</v>
      </c>
      <c r="BI534" s="168">
        <v>300</v>
      </c>
      <c r="BJ534" s="168">
        <v>1000</v>
      </c>
      <c r="BK534" s="168">
        <v>300</v>
      </c>
      <c r="BL534" s="168">
        <v>2584</v>
      </c>
      <c r="BM534" s="161">
        <v>2</v>
      </c>
      <c r="BN534" s="168">
        <v>30</v>
      </c>
      <c r="BO534" s="168">
        <v>746</v>
      </c>
      <c r="BP534" s="161" t="s">
        <v>116</v>
      </c>
      <c r="BR534" s="164">
        <f>AVERAGE(BE$6:BE534)</f>
        <v>19.754253308128543</v>
      </c>
      <c r="BS534" s="164">
        <f>AVERAGE(BF$6:BF534)</f>
        <v>18.947069943289225</v>
      </c>
      <c r="BT534" s="164">
        <f>AVERAGE(BG$6:BG534)</f>
        <v>0.70888468809073724</v>
      </c>
      <c r="BU534" s="167">
        <f>AVERAGE(BH$6:BH534)</f>
        <v>2842.0604914933838</v>
      </c>
      <c r="BV534" s="167">
        <f>AVERAGE(BI$6:BI534)</f>
        <v>106.33270321361059</v>
      </c>
      <c r="BW534" s="167">
        <f>AVERAGE(BJ$6:BJ534)</f>
        <v>911.90926275992433</v>
      </c>
      <c r="BX534" s="167">
        <f>AVERAGE(BK$6:BK534)</f>
        <v>273.57277882797729</v>
      </c>
      <c r="BY534" s="167">
        <f>AVERAGE(BL$6:BL534)</f>
        <v>2260.0586011342157</v>
      </c>
      <c r="BZ534" s="164">
        <f>AVERAGE(BM$6:BM534)</f>
        <v>2.3024574669187143</v>
      </c>
      <c r="CA534" s="167">
        <f>AVERAGE(BN$6:BN534)</f>
        <v>34.536862003780719</v>
      </c>
      <c r="CB534" s="167">
        <f>AVERAGE(BO$6:BO534)</f>
        <v>616.53875236294891</v>
      </c>
      <c r="DF534" s="103">
        <v>529</v>
      </c>
      <c r="DG534" s="192">
        <v>8.0325447560915588</v>
      </c>
      <c r="DH534" s="193">
        <v>0.25</v>
      </c>
      <c r="DI534" s="105">
        <v>4</v>
      </c>
      <c r="DJ534" s="194">
        <v>182</v>
      </c>
      <c r="DK534" s="105">
        <v>10</v>
      </c>
      <c r="DL534" s="105">
        <v>10</v>
      </c>
      <c r="DM534" s="105">
        <v>0</v>
      </c>
      <c r="DN534" s="194">
        <v>1800</v>
      </c>
      <c r="DO534" s="194">
        <v>0</v>
      </c>
      <c r="DP534" s="194">
        <v>500</v>
      </c>
      <c r="DQ534" s="194">
        <v>150</v>
      </c>
      <c r="DR534" s="194">
        <v>1457</v>
      </c>
      <c r="DS534" s="105">
        <v>2</v>
      </c>
      <c r="DT534" s="194">
        <v>36</v>
      </c>
      <c r="DU534" s="194">
        <v>379</v>
      </c>
      <c r="DV534" s="105" t="s">
        <v>117</v>
      </c>
      <c r="DX534" s="164">
        <f>AVERAGE(DK$6:DK534)</f>
        <v>10.410207939508506</v>
      </c>
      <c r="DY534" s="164">
        <f>AVERAGE(DL$6:DL534)</f>
        <v>10.410207939508506</v>
      </c>
      <c r="DZ534" s="164">
        <f>AVERAGE(DM$6:DM534)</f>
        <v>0</v>
      </c>
      <c r="EA534" s="167">
        <f>AVERAGE(DN$6:DN534)</f>
        <v>1873.8374291115313</v>
      </c>
      <c r="EB534" s="167">
        <f>AVERAGE(DO$6:DO534)</f>
        <v>0</v>
      </c>
      <c r="EC534" s="167">
        <f>AVERAGE(DP$6:DP534)</f>
        <v>520.51039697542535</v>
      </c>
      <c r="ED534" s="167">
        <f>AVERAGE(DQ$6:DQ534)</f>
        <v>156.15311909262761</v>
      </c>
      <c r="EE534" s="167">
        <f>AVERAGE(DR$6:DR534)</f>
        <v>1657.663516068053</v>
      </c>
      <c r="EF534" s="164">
        <f>AVERAGE(DS$6:DS534)</f>
        <v>0.86956521739130432</v>
      </c>
      <c r="EG534" s="167">
        <f>AVERAGE(DT$6:DT534)</f>
        <v>15.652173913043478</v>
      </c>
      <c r="EH534" s="167">
        <f>AVERAGE(DU$6:DU534)</f>
        <v>231.82608695652175</v>
      </c>
      <c r="FJ534" s="103">
        <v>529</v>
      </c>
      <c r="FK534" s="165">
        <v>7.5396240775096954</v>
      </c>
      <c r="FL534" s="163">
        <v>0.25</v>
      </c>
      <c r="FM534" s="161">
        <v>3</v>
      </c>
      <c r="FN534" s="168">
        <v>545</v>
      </c>
      <c r="FO534" s="161">
        <v>9</v>
      </c>
      <c r="FP534" s="161">
        <v>9</v>
      </c>
      <c r="FQ534" s="161">
        <v>0</v>
      </c>
      <c r="FR534" s="168">
        <v>1620</v>
      </c>
      <c r="FS534" s="168">
        <v>0</v>
      </c>
      <c r="FT534" s="168">
        <v>450</v>
      </c>
      <c r="FU534" s="168">
        <v>135</v>
      </c>
      <c r="FV534" s="168">
        <v>1755</v>
      </c>
      <c r="FW534" s="161">
        <v>2</v>
      </c>
      <c r="FX534" s="168">
        <v>72</v>
      </c>
      <c r="FY534" s="168">
        <v>-63</v>
      </c>
      <c r="FZ534" s="161" t="s">
        <v>117</v>
      </c>
      <c r="GB534" s="160">
        <f>AVERAGE(FO$6:FO534)</f>
        <v>9.9470699432892253</v>
      </c>
      <c r="GC534" s="160">
        <f>AVERAGE(FP$6:FP534)</f>
        <v>9.9470699432892253</v>
      </c>
      <c r="GD534" s="160">
        <f>AVERAGE(FQ$6:FQ534)</f>
        <v>0</v>
      </c>
      <c r="GE534" s="166">
        <f>AVERAGE(FR$6:FR534)</f>
        <v>1790.4725897920605</v>
      </c>
      <c r="GF534" s="166">
        <f>AVERAGE(FS$6:FS534)</f>
        <v>0</v>
      </c>
      <c r="GG534" s="166">
        <f>AVERAGE(FT$6:FT534)</f>
        <v>497.35349716446126</v>
      </c>
      <c r="GH534" s="166">
        <f>AVERAGE(FU$6:FU534)</f>
        <v>149.20604914933838</v>
      </c>
      <c r="GI534" s="166">
        <f>AVERAGE(FV$6:FV534)</f>
        <v>1630.5349716446124</v>
      </c>
      <c r="GJ534" s="160">
        <f>AVERAGE(FW$6:FW534)</f>
        <v>0.84877126654064272</v>
      </c>
      <c r="GK534" s="166">
        <f>AVERAGE(FX$6:FX534)</f>
        <v>30.555765595463139</v>
      </c>
      <c r="GL534" s="166">
        <f>AVERAGE(FY$6:FY534)</f>
        <v>190.49338374291116</v>
      </c>
      <c r="HM534" s="98">
        <v>529</v>
      </c>
      <c r="HN534" s="179">
        <v>19.651479146052161</v>
      </c>
      <c r="HO534" s="188">
        <v>0.05</v>
      </c>
      <c r="HP534" s="177">
        <v>5</v>
      </c>
      <c r="HQ534" s="191">
        <v>320</v>
      </c>
      <c r="HR534" s="177">
        <v>24</v>
      </c>
      <c r="HS534" s="177">
        <v>23</v>
      </c>
      <c r="HT534" s="177">
        <v>3</v>
      </c>
      <c r="HU534" s="191">
        <v>3450</v>
      </c>
      <c r="HV534" s="191">
        <v>450</v>
      </c>
      <c r="HW534" s="191">
        <v>1000</v>
      </c>
      <c r="HX534" s="191">
        <v>300</v>
      </c>
      <c r="HY534" s="191">
        <v>2695</v>
      </c>
      <c r="HZ534" s="177">
        <v>1</v>
      </c>
      <c r="IA534" s="191">
        <v>30</v>
      </c>
      <c r="IB534" s="191">
        <v>785</v>
      </c>
      <c r="IC534" s="177" t="s">
        <v>116</v>
      </c>
      <c r="IE534" s="164">
        <f>AVERAGE(HR$6:HR534)</f>
        <v>19.827977315689981</v>
      </c>
      <c r="IF534" s="164">
        <f>AVERAGE(HS$6:HS534)</f>
        <v>19.18336483931947</v>
      </c>
      <c r="IG534" s="164">
        <f>AVERAGE(HT$6:HT534)</f>
        <v>1.0207939508506616</v>
      </c>
      <c r="IH534" s="167">
        <f>AVERAGE(HU$6:HU534)</f>
        <v>2877.5047258979207</v>
      </c>
      <c r="II534" s="167">
        <f>AVERAGE(HV$6:HV534)</f>
        <v>153.11909262759923</v>
      </c>
      <c r="IJ534" s="167">
        <f>AVERAGE(HW$6:HW534)</f>
        <v>908.12854442344042</v>
      </c>
      <c r="IK534" s="167">
        <f>AVERAGE(HX$6:HX534)</f>
        <v>272.43856332703211</v>
      </c>
      <c r="IL534" s="167">
        <f>AVERAGE(HY$6:HY534)</f>
        <v>2311.2419659735351</v>
      </c>
      <c r="IM534" s="164">
        <f>AVERAGE(HZ$6:HZ534)</f>
        <v>2.4139886578449907</v>
      </c>
      <c r="IN534" s="167">
        <f>AVERAGE(IA$6:IA534)</f>
        <v>72.419659735349711</v>
      </c>
      <c r="IO534" s="167">
        <f>AVERAGE(IB$6:IB534)</f>
        <v>638.68241965973539</v>
      </c>
    </row>
    <row r="535" spans="2:249" x14ac:dyDescent="0.2">
      <c r="B535" s="103">
        <v>530</v>
      </c>
      <c r="C535" s="165">
        <v>20.309049192014584</v>
      </c>
      <c r="D535" s="163">
        <v>0.25</v>
      </c>
      <c r="E535" s="161">
        <v>3</v>
      </c>
      <c r="F535" s="168">
        <v>110</v>
      </c>
      <c r="G535" s="161">
        <v>18</v>
      </c>
      <c r="H535" s="161">
        <v>18</v>
      </c>
      <c r="I535" s="161">
        <v>0</v>
      </c>
      <c r="J535" s="168">
        <v>2160</v>
      </c>
      <c r="K535" s="168">
        <v>0</v>
      </c>
      <c r="L535" s="168">
        <v>900</v>
      </c>
      <c r="M535" s="168">
        <v>270</v>
      </c>
      <c r="N535" s="168">
        <v>1905</v>
      </c>
      <c r="O535" s="161">
        <v>5</v>
      </c>
      <c r="P535" s="168">
        <v>60</v>
      </c>
      <c r="Q535" s="168">
        <v>315</v>
      </c>
      <c r="R535" s="161" t="s">
        <v>117</v>
      </c>
      <c r="T535" s="169">
        <f>AVERAGE(G$6:G535)</f>
        <v>23.401886792452832</v>
      </c>
      <c r="U535" s="169">
        <f>AVERAGE(H$6:H535)</f>
        <v>20.750943396226415</v>
      </c>
      <c r="V535" s="169">
        <f>AVERAGE(I$6:I535)</f>
        <v>1.3735849056603773</v>
      </c>
      <c r="W535" s="170">
        <f>AVERAGE(J$6:J535)</f>
        <v>2490.1132075471696</v>
      </c>
      <c r="X535" s="170">
        <f>AVERAGE(K$6:K535)</f>
        <v>164.83018867924528</v>
      </c>
      <c r="Y535" s="170">
        <f>AVERAGE(L$6:L535)</f>
        <v>968.86792452830184</v>
      </c>
      <c r="Z535" s="170">
        <f>AVERAGE(M$6:M535)</f>
        <v>290.66037735849056</v>
      </c>
      <c r="AA535" s="170">
        <f>AVERAGE(N$6:N535)</f>
        <v>2405.3509433962263</v>
      </c>
      <c r="AB535" s="169">
        <f>AVERAGE(O$6:O535)</f>
        <v>2.9849056603773585</v>
      </c>
      <c r="AC535" s="170">
        <f>AVERAGE(P$6:P535)</f>
        <v>35.818867924528298</v>
      </c>
      <c r="AD535" s="170">
        <f>AVERAGE(Q$6:Q535)</f>
        <v>120.5811320754717</v>
      </c>
      <c r="AY535" s="5"/>
      <c r="AZ535" s="26">
        <v>530</v>
      </c>
      <c r="BA535" s="165">
        <v>18.383105111054896</v>
      </c>
      <c r="BB535" s="176">
        <v>0.1</v>
      </c>
      <c r="BC535" s="161">
        <v>3</v>
      </c>
      <c r="BD535" s="182">
        <v>581</v>
      </c>
      <c r="BE535" s="161">
        <v>19</v>
      </c>
      <c r="BF535" s="161">
        <v>19</v>
      </c>
      <c r="BG535" s="161">
        <v>0</v>
      </c>
      <c r="BH535" s="168">
        <v>2850</v>
      </c>
      <c r="BI535" s="168">
        <v>0</v>
      </c>
      <c r="BJ535" s="168">
        <v>950</v>
      </c>
      <c r="BK535" s="168">
        <v>285</v>
      </c>
      <c r="BL535" s="168">
        <v>2441</v>
      </c>
      <c r="BM535" s="161">
        <v>2</v>
      </c>
      <c r="BN535" s="168">
        <v>30</v>
      </c>
      <c r="BO535" s="168">
        <v>439</v>
      </c>
      <c r="BP535" s="161" t="s">
        <v>117</v>
      </c>
      <c r="BR535" s="164">
        <f>AVERAGE(BE$6:BE535)</f>
        <v>19.752830188679244</v>
      </c>
      <c r="BS535" s="164">
        <f>AVERAGE(BF$6:BF535)</f>
        <v>18.947169811320755</v>
      </c>
      <c r="BT535" s="164">
        <f>AVERAGE(BG$6:BG535)</f>
        <v>0.70754716981132071</v>
      </c>
      <c r="BU535" s="167">
        <f>AVERAGE(BH$6:BH535)</f>
        <v>2842.0754716981132</v>
      </c>
      <c r="BV535" s="167">
        <f>AVERAGE(BI$6:BI535)</f>
        <v>106.13207547169812</v>
      </c>
      <c r="BW535" s="167">
        <f>AVERAGE(BJ$6:BJ535)</f>
        <v>911.98113207547169</v>
      </c>
      <c r="BX535" s="167">
        <f>AVERAGE(BK$6:BK535)</f>
        <v>273.59433962264148</v>
      </c>
      <c r="BY535" s="167">
        <f>AVERAGE(BL$6:BL535)</f>
        <v>2260.4</v>
      </c>
      <c r="BZ535" s="164">
        <f>AVERAGE(BM$6:BM535)</f>
        <v>2.3018867924528301</v>
      </c>
      <c r="CA535" s="167">
        <f>AVERAGE(BN$6:BN535)</f>
        <v>34.528301886792455</v>
      </c>
      <c r="CB535" s="167">
        <f>AVERAGE(BO$6:BO535)</f>
        <v>616.20377358490566</v>
      </c>
      <c r="DF535" s="103">
        <v>530</v>
      </c>
      <c r="DG535" s="192">
        <v>6.5759726801730372</v>
      </c>
      <c r="DH535" s="193">
        <v>0.1</v>
      </c>
      <c r="DI535" s="105">
        <v>3</v>
      </c>
      <c r="DJ535" s="194">
        <v>299</v>
      </c>
      <c r="DK535" s="105">
        <v>9</v>
      </c>
      <c r="DL535" s="105">
        <v>9</v>
      </c>
      <c r="DM535" s="105">
        <v>0</v>
      </c>
      <c r="DN535" s="194">
        <v>1620</v>
      </c>
      <c r="DO535" s="194">
        <v>0</v>
      </c>
      <c r="DP535" s="194">
        <v>450</v>
      </c>
      <c r="DQ535" s="194">
        <v>135</v>
      </c>
      <c r="DR535" s="194">
        <v>1509</v>
      </c>
      <c r="DS535" s="105">
        <v>1</v>
      </c>
      <c r="DT535" s="194">
        <v>18</v>
      </c>
      <c r="DU535" s="194">
        <v>129</v>
      </c>
      <c r="DV535" s="105" t="s">
        <v>117</v>
      </c>
      <c r="DX535" s="164">
        <f>AVERAGE(DK$6:DK535)</f>
        <v>10.407547169811322</v>
      </c>
      <c r="DY535" s="164">
        <f>AVERAGE(DL$6:DL535)</f>
        <v>10.407547169811322</v>
      </c>
      <c r="DZ535" s="164">
        <f>AVERAGE(DM$6:DM535)</f>
        <v>0</v>
      </c>
      <c r="EA535" s="167">
        <f>AVERAGE(DN$6:DN535)</f>
        <v>1873.3584905660377</v>
      </c>
      <c r="EB535" s="167">
        <f>AVERAGE(DO$6:DO535)</f>
        <v>0</v>
      </c>
      <c r="EC535" s="167">
        <f>AVERAGE(DP$6:DP535)</f>
        <v>520.37735849056605</v>
      </c>
      <c r="ED535" s="167">
        <f>AVERAGE(DQ$6:DQ535)</f>
        <v>156.11320754716982</v>
      </c>
      <c r="EE535" s="167">
        <f>AVERAGE(DR$6:DR535)</f>
        <v>1657.3830188679244</v>
      </c>
      <c r="EF535" s="164">
        <f>AVERAGE(DS$6:DS535)</f>
        <v>0.86981132075471701</v>
      </c>
      <c r="EG535" s="167">
        <f>AVERAGE(DT$6:DT535)</f>
        <v>15.656603773584905</v>
      </c>
      <c r="EH535" s="167">
        <f>AVERAGE(DU$6:DU535)</f>
        <v>231.6320754716981</v>
      </c>
      <c r="FJ535" s="103">
        <v>530</v>
      </c>
      <c r="FK535" s="165">
        <v>8.117406949305666</v>
      </c>
      <c r="FL535" s="163">
        <v>0.1</v>
      </c>
      <c r="FM535" s="161">
        <v>1</v>
      </c>
      <c r="FN535" s="168">
        <v>453</v>
      </c>
      <c r="FO535" s="161">
        <v>8</v>
      </c>
      <c r="FP535" s="161">
        <v>8</v>
      </c>
      <c r="FQ535" s="161">
        <v>0</v>
      </c>
      <c r="FR535" s="168">
        <v>1440</v>
      </c>
      <c r="FS535" s="168">
        <v>0</v>
      </c>
      <c r="FT535" s="168">
        <v>400</v>
      </c>
      <c r="FU535" s="168">
        <v>120</v>
      </c>
      <c r="FV535" s="168">
        <v>1598</v>
      </c>
      <c r="FW535" s="161">
        <v>1</v>
      </c>
      <c r="FX535" s="168">
        <v>36</v>
      </c>
      <c r="FY535" s="168">
        <v>-122</v>
      </c>
      <c r="FZ535" s="161" t="s">
        <v>117</v>
      </c>
      <c r="GB535" s="160">
        <f>AVERAGE(FO$6:FO535)</f>
        <v>9.9433962264150946</v>
      </c>
      <c r="GC535" s="160">
        <f>AVERAGE(FP$6:FP535)</f>
        <v>9.9433962264150946</v>
      </c>
      <c r="GD535" s="160">
        <f>AVERAGE(FQ$6:FQ535)</f>
        <v>0</v>
      </c>
      <c r="GE535" s="166">
        <f>AVERAGE(FR$6:FR535)</f>
        <v>1789.8113207547169</v>
      </c>
      <c r="GF535" s="166">
        <f>AVERAGE(FS$6:FS535)</f>
        <v>0</v>
      </c>
      <c r="GG535" s="166">
        <f>AVERAGE(FT$6:FT535)</f>
        <v>497.16981132075472</v>
      </c>
      <c r="GH535" s="166">
        <f>AVERAGE(FU$6:FU535)</f>
        <v>149.15094339622641</v>
      </c>
      <c r="GI535" s="166">
        <f>AVERAGE(FV$6:FV535)</f>
        <v>1630.4735849056603</v>
      </c>
      <c r="GJ535" s="160">
        <f>AVERAGE(FW$6:FW535)</f>
        <v>0.84905660377358494</v>
      </c>
      <c r="GK535" s="166">
        <f>AVERAGE(FX$6:FX535)</f>
        <v>30.566037735849058</v>
      </c>
      <c r="GL535" s="166">
        <f>AVERAGE(FY$6:FY535)</f>
        <v>189.90377358490565</v>
      </c>
      <c r="HM535" s="98">
        <v>530</v>
      </c>
      <c r="HN535" s="179">
        <v>16.935363806742533</v>
      </c>
      <c r="HO535" s="188">
        <v>0.15</v>
      </c>
      <c r="HP535" s="177">
        <v>3</v>
      </c>
      <c r="HQ535" s="191">
        <v>241</v>
      </c>
      <c r="HR535" s="177">
        <v>17</v>
      </c>
      <c r="HS535" s="177">
        <v>17</v>
      </c>
      <c r="HT535" s="177">
        <v>0</v>
      </c>
      <c r="HU535" s="191">
        <v>2550</v>
      </c>
      <c r="HV535" s="191">
        <v>0</v>
      </c>
      <c r="HW535" s="191">
        <v>850</v>
      </c>
      <c r="HX535" s="191">
        <v>255</v>
      </c>
      <c r="HY535" s="191">
        <v>1971</v>
      </c>
      <c r="HZ535" s="177">
        <v>3</v>
      </c>
      <c r="IA535" s="191">
        <v>90</v>
      </c>
      <c r="IB535" s="191">
        <v>669</v>
      </c>
      <c r="IC535" s="177" t="s">
        <v>117</v>
      </c>
      <c r="IE535" s="164">
        <f>AVERAGE(HR$6:HR535)</f>
        <v>19.822641509433961</v>
      </c>
      <c r="IF535" s="164">
        <f>AVERAGE(HS$6:HS535)</f>
        <v>19.179245283018869</v>
      </c>
      <c r="IG535" s="164">
        <f>AVERAGE(HT$6:HT535)</f>
        <v>1.0188679245283019</v>
      </c>
      <c r="IH535" s="167">
        <f>AVERAGE(HU$6:HU535)</f>
        <v>2876.8867924528304</v>
      </c>
      <c r="II535" s="167">
        <f>AVERAGE(HV$6:HV535)</f>
        <v>152.83018867924528</v>
      </c>
      <c r="IJ535" s="167">
        <f>AVERAGE(HW$6:HW535)</f>
        <v>908.01886792452831</v>
      </c>
      <c r="IK535" s="167">
        <f>AVERAGE(HX$6:HX535)</f>
        <v>272.40566037735852</v>
      </c>
      <c r="IL535" s="167">
        <f>AVERAGE(HY$6:HY535)</f>
        <v>2310.6</v>
      </c>
      <c r="IM535" s="164">
        <f>AVERAGE(HZ$6:HZ535)</f>
        <v>2.4150943396226414</v>
      </c>
      <c r="IN535" s="167">
        <f>AVERAGE(IA$6:IA535)</f>
        <v>72.452830188679243</v>
      </c>
      <c r="IO535" s="167">
        <f>AVERAGE(IB$6:IB535)</f>
        <v>638.73962264150941</v>
      </c>
    </row>
    <row r="536" spans="2:249" x14ac:dyDescent="0.2">
      <c r="B536" s="103">
        <v>531</v>
      </c>
      <c r="C536" s="165">
        <v>23.502000651240479</v>
      </c>
      <c r="D536" s="163">
        <v>0.1</v>
      </c>
      <c r="E536" s="161">
        <v>8</v>
      </c>
      <c r="F536" s="168">
        <v>124</v>
      </c>
      <c r="G536" s="161">
        <v>30</v>
      </c>
      <c r="H536" s="161">
        <v>22</v>
      </c>
      <c r="I536" s="161">
        <v>2</v>
      </c>
      <c r="J536" s="168">
        <v>2640</v>
      </c>
      <c r="K536" s="168">
        <v>240</v>
      </c>
      <c r="L536" s="168">
        <v>1000</v>
      </c>
      <c r="M536" s="168">
        <v>300</v>
      </c>
      <c r="N536" s="168">
        <v>2289</v>
      </c>
      <c r="O536" s="161">
        <v>2</v>
      </c>
      <c r="P536" s="168">
        <v>24</v>
      </c>
      <c r="Q536" s="168">
        <v>375</v>
      </c>
      <c r="R536" s="161" t="s">
        <v>116</v>
      </c>
      <c r="T536" s="169">
        <f>AVERAGE(G$6:G536)</f>
        <v>23.41431261770245</v>
      </c>
      <c r="U536" s="169">
        <f>AVERAGE(H$6:H536)</f>
        <v>20.753295668549907</v>
      </c>
      <c r="V536" s="169">
        <f>AVERAGE(I$6:I536)</f>
        <v>1.3747645951035781</v>
      </c>
      <c r="W536" s="170">
        <f>AVERAGE(J$6:J536)</f>
        <v>2490.3954802259886</v>
      </c>
      <c r="X536" s="170">
        <f>AVERAGE(K$6:K536)</f>
        <v>164.97175141242937</v>
      </c>
      <c r="Y536" s="170">
        <f>AVERAGE(L$6:L536)</f>
        <v>968.92655367231635</v>
      </c>
      <c r="Z536" s="170">
        <f>AVERAGE(M$6:M536)</f>
        <v>290.67796610169489</v>
      </c>
      <c r="AA536" s="170">
        <f>AVERAGE(N$6:N536)</f>
        <v>2405.1318267419961</v>
      </c>
      <c r="AB536" s="169">
        <f>AVERAGE(O$6:O536)</f>
        <v>2.9830508474576272</v>
      </c>
      <c r="AC536" s="170">
        <f>AVERAGE(P$6:P536)</f>
        <v>35.796610169491522</v>
      </c>
      <c r="AD536" s="170">
        <f>AVERAGE(Q$6:Q536)</f>
        <v>121.06026365348399</v>
      </c>
      <c r="AY536" s="5"/>
      <c r="AZ536" s="26">
        <v>531</v>
      </c>
      <c r="BA536" s="165">
        <v>19.83983219254695</v>
      </c>
      <c r="BB536" s="176">
        <v>0.1</v>
      </c>
      <c r="BC536" s="161">
        <v>7</v>
      </c>
      <c r="BD536" s="182">
        <v>354</v>
      </c>
      <c r="BE536" s="161">
        <v>25</v>
      </c>
      <c r="BF536" s="161">
        <v>22</v>
      </c>
      <c r="BG536" s="161">
        <v>2</v>
      </c>
      <c r="BH536" s="168">
        <v>3300</v>
      </c>
      <c r="BI536" s="168">
        <v>300</v>
      </c>
      <c r="BJ536" s="168">
        <v>1000</v>
      </c>
      <c r="BK536" s="168">
        <v>300</v>
      </c>
      <c r="BL536" s="168">
        <v>2579</v>
      </c>
      <c r="BM536" s="161">
        <v>2</v>
      </c>
      <c r="BN536" s="168">
        <v>30</v>
      </c>
      <c r="BO536" s="168">
        <v>751</v>
      </c>
      <c r="BP536" s="161" t="s">
        <v>116</v>
      </c>
      <c r="BR536" s="164">
        <f>AVERAGE(BE$6:BE536)</f>
        <v>19.762711864406779</v>
      </c>
      <c r="BS536" s="164">
        <f>AVERAGE(BF$6:BF536)</f>
        <v>18.95291902071563</v>
      </c>
      <c r="BT536" s="164">
        <f>AVERAGE(BG$6:BG536)</f>
        <v>0.70998116760828622</v>
      </c>
      <c r="BU536" s="167">
        <f>AVERAGE(BH$6:BH536)</f>
        <v>2842.9378531073448</v>
      </c>
      <c r="BV536" s="167">
        <f>AVERAGE(BI$6:BI536)</f>
        <v>106.49717514124293</v>
      </c>
      <c r="BW536" s="167">
        <f>AVERAGE(BJ$6:BJ536)</f>
        <v>912.1468926553672</v>
      </c>
      <c r="BX536" s="167">
        <f>AVERAGE(BK$6:BK536)</f>
        <v>273.64406779661016</v>
      </c>
      <c r="BY536" s="167">
        <f>AVERAGE(BL$6:BL536)</f>
        <v>2261</v>
      </c>
      <c r="BZ536" s="164">
        <f>AVERAGE(BM$6:BM536)</f>
        <v>2.3013182674199624</v>
      </c>
      <c r="CA536" s="167">
        <f>AVERAGE(BN$6:BN536)</f>
        <v>34.519774011299432</v>
      </c>
      <c r="CB536" s="167">
        <f>AVERAGE(BO$6:BO536)</f>
        <v>616.45762711864404</v>
      </c>
      <c r="DF536" s="103">
        <v>531</v>
      </c>
      <c r="DG536" s="192">
        <v>4.6943821637677363</v>
      </c>
      <c r="DH536" s="193">
        <v>0.2</v>
      </c>
      <c r="DI536" s="105">
        <v>8</v>
      </c>
      <c r="DJ536" s="194">
        <v>101</v>
      </c>
      <c r="DK536" s="105">
        <v>12</v>
      </c>
      <c r="DL536" s="105">
        <v>12</v>
      </c>
      <c r="DM536" s="105">
        <v>0</v>
      </c>
      <c r="DN536" s="194">
        <v>2160</v>
      </c>
      <c r="DO536" s="194">
        <v>0</v>
      </c>
      <c r="DP536" s="194">
        <v>600</v>
      </c>
      <c r="DQ536" s="194">
        <v>180</v>
      </c>
      <c r="DR536" s="194">
        <v>1506</v>
      </c>
      <c r="DS536" s="105">
        <v>1</v>
      </c>
      <c r="DT536" s="194">
        <v>18</v>
      </c>
      <c r="DU536" s="194">
        <v>672</v>
      </c>
      <c r="DV536" s="105" t="s">
        <v>117</v>
      </c>
      <c r="DX536" s="164">
        <f>AVERAGE(DK$6:DK536)</f>
        <v>10.410546139359699</v>
      </c>
      <c r="DY536" s="164">
        <f>AVERAGE(DL$6:DL536)</f>
        <v>10.410546139359699</v>
      </c>
      <c r="DZ536" s="164">
        <f>AVERAGE(DM$6:DM536)</f>
        <v>0</v>
      </c>
      <c r="EA536" s="167">
        <f>AVERAGE(DN$6:DN536)</f>
        <v>1873.8983050847457</v>
      </c>
      <c r="EB536" s="167">
        <f>AVERAGE(DO$6:DO536)</f>
        <v>0</v>
      </c>
      <c r="EC536" s="167">
        <f>AVERAGE(DP$6:DP536)</f>
        <v>520.52730696798494</v>
      </c>
      <c r="ED536" s="167">
        <f>AVERAGE(DQ$6:DQ536)</f>
        <v>156.15819209039549</v>
      </c>
      <c r="EE536" s="167">
        <f>AVERAGE(DR$6:DR536)</f>
        <v>1657.0979284369114</v>
      </c>
      <c r="EF536" s="164">
        <f>AVERAGE(DS$6:DS536)</f>
        <v>0.87005649717514122</v>
      </c>
      <c r="EG536" s="167">
        <f>AVERAGE(DT$6:DT536)</f>
        <v>15.661016949152541</v>
      </c>
      <c r="EH536" s="167">
        <f>AVERAGE(DU$6:DU536)</f>
        <v>232.46139359698682</v>
      </c>
      <c r="FJ536" s="103">
        <v>531</v>
      </c>
      <c r="FK536" s="165">
        <v>5.5708930181753651</v>
      </c>
      <c r="FL536" s="163">
        <v>0.1</v>
      </c>
      <c r="FM536" s="161">
        <v>3</v>
      </c>
      <c r="FN536" s="168">
        <v>148</v>
      </c>
      <c r="FO536" s="161">
        <v>8</v>
      </c>
      <c r="FP536" s="161">
        <v>8</v>
      </c>
      <c r="FQ536" s="161">
        <v>0</v>
      </c>
      <c r="FR536" s="168">
        <v>1440</v>
      </c>
      <c r="FS536" s="168">
        <v>0</v>
      </c>
      <c r="FT536" s="168">
        <v>400</v>
      </c>
      <c r="FU536" s="168">
        <v>120</v>
      </c>
      <c r="FV536" s="168">
        <v>1293</v>
      </c>
      <c r="FW536" s="161">
        <v>1</v>
      </c>
      <c r="FX536" s="168">
        <v>36</v>
      </c>
      <c r="FY536" s="168">
        <v>183</v>
      </c>
      <c r="FZ536" s="161" t="s">
        <v>117</v>
      </c>
      <c r="GB536" s="160">
        <f>AVERAGE(FO$6:FO536)</f>
        <v>9.9397363465160069</v>
      </c>
      <c r="GC536" s="160">
        <f>AVERAGE(FP$6:FP536)</f>
        <v>9.9397363465160069</v>
      </c>
      <c r="GD536" s="160">
        <f>AVERAGE(FQ$6:FQ536)</f>
        <v>0</v>
      </c>
      <c r="GE536" s="166">
        <f>AVERAGE(FR$6:FR536)</f>
        <v>1789.1525423728813</v>
      </c>
      <c r="GF536" s="166">
        <f>AVERAGE(FS$6:FS536)</f>
        <v>0</v>
      </c>
      <c r="GG536" s="166">
        <f>AVERAGE(FT$6:FT536)</f>
        <v>496.98681732580036</v>
      </c>
      <c r="GH536" s="166">
        <f>AVERAGE(FU$6:FU536)</f>
        <v>149.09604519774012</v>
      </c>
      <c r="GI536" s="166">
        <f>AVERAGE(FV$6:FV536)</f>
        <v>1629.8380414312617</v>
      </c>
      <c r="GJ536" s="160">
        <f>AVERAGE(FW$6:FW536)</f>
        <v>0.84934086629001881</v>
      </c>
      <c r="GK536" s="166">
        <f>AVERAGE(FX$6:FX536)</f>
        <v>30.576271186440678</v>
      </c>
      <c r="GL536" s="166">
        <f>AVERAGE(FY$6:FY536)</f>
        <v>189.89077212806026</v>
      </c>
      <c r="HM536" s="98">
        <v>531</v>
      </c>
      <c r="HN536" s="179">
        <v>12.821940895882442</v>
      </c>
      <c r="HO536" s="188">
        <v>0.15</v>
      </c>
      <c r="HP536" s="177">
        <v>9</v>
      </c>
      <c r="HQ536" s="191">
        <v>346</v>
      </c>
      <c r="HR536" s="177">
        <v>20</v>
      </c>
      <c r="HS536" s="177">
        <v>20</v>
      </c>
      <c r="HT536" s="177">
        <v>0</v>
      </c>
      <c r="HU536" s="191">
        <v>3000</v>
      </c>
      <c r="HV536" s="191">
        <v>0</v>
      </c>
      <c r="HW536" s="191">
        <v>1000</v>
      </c>
      <c r="HX536" s="191">
        <v>300</v>
      </c>
      <c r="HY536" s="191">
        <v>2271</v>
      </c>
      <c r="HZ536" s="177">
        <v>2</v>
      </c>
      <c r="IA536" s="191">
        <v>60</v>
      </c>
      <c r="IB536" s="191">
        <v>789</v>
      </c>
      <c r="IC536" s="177" t="s">
        <v>116</v>
      </c>
      <c r="IE536" s="164">
        <f>AVERAGE(HR$6:HR536)</f>
        <v>19.822975517890772</v>
      </c>
      <c r="IF536" s="164">
        <f>AVERAGE(HS$6:HS536)</f>
        <v>19.180790960451976</v>
      </c>
      <c r="IG536" s="164">
        <f>AVERAGE(HT$6:HT536)</f>
        <v>1.0169491525423728</v>
      </c>
      <c r="IH536" s="167">
        <f>AVERAGE(HU$6:HU536)</f>
        <v>2877.1186440677966</v>
      </c>
      <c r="II536" s="167">
        <f>AVERAGE(HV$6:HV536)</f>
        <v>152.54237288135593</v>
      </c>
      <c r="IJ536" s="167">
        <f>AVERAGE(HW$6:HW536)</f>
        <v>908.19209039548025</v>
      </c>
      <c r="IK536" s="167">
        <f>AVERAGE(HX$6:HX536)</f>
        <v>272.45762711864404</v>
      </c>
      <c r="IL536" s="167">
        <f>AVERAGE(HY$6:HY536)</f>
        <v>2310.5254237288136</v>
      </c>
      <c r="IM536" s="164">
        <f>AVERAGE(HZ$6:HZ536)</f>
        <v>2.4143126177024481</v>
      </c>
      <c r="IN536" s="167">
        <f>AVERAGE(IA$6:IA536)</f>
        <v>72.429378531073439</v>
      </c>
      <c r="IO536" s="167">
        <f>AVERAGE(IB$6:IB536)</f>
        <v>639.02259887005653</v>
      </c>
    </row>
    <row r="537" spans="2:249" x14ac:dyDescent="0.2">
      <c r="B537" s="103">
        <v>532</v>
      </c>
      <c r="C537" s="165">
        <v>23.038211578488784</v>
      </c>
      <c r="D537" s="163">
        <v>0.2</v>
      </c>
      <c r="E537" s="161">
        <v>8</v>
      </c>
      <c r="F537" s="168">
        <v>133</v>
      </c>
      <c r="G537" s="161">
        <v>26</v>
      </c>
      <c r="H537" s="161">
        <v>22</v>
      </c>
      <c r="I537" s="161">
        <v>2</v>
      </c>
      <c r="J537" s="168">
        <v>2640</v>
      </c>
      <c r="K537" s="168">
        <v>240</v>
      </c>
      <c r="L537" s="168">
        <v>1000</v>
      </c>
      <c r="M537" s="168">
        <v>300</v>
      </c>
      <c r="N537" s="168">
        <v>2298</v>
      </c>
      <c r="O537" s="161">
        <v>5</v>
      </c>
      <c r="P537" s="168">
        <v>60</v>
      </c>
      <c r="Q537" s="168">
        <v>402</v>
      </c>
      <c r="R537" s="161" t="s">
        <v>116</v>
      </c>
      <c r="T537" s="169">
        <f>AVERAGE(G$6:G537)</f>
        <v>23.419172932330827</v>
      </c>
      <c r="U537" s="169">
        <f>AVERAGE(H$6:H537)</f>
        <v>20.755639097744361</v>
      </c>
      <c r="V537" s="169">
        <f>AVERAGE(I$6:I537)</f>
        <v>1.3759398496240602</v>
      </c>
      <c r="W537" s="170">
        <f>AVERAGE(J$6:J537)</f>
        <v>2490.6766917293235</v>
      </c>
      <c r="X537" s="170">
        <f>AVERAGE(K$6:K537)</f>
        <v>165.11278195488723</v>
      </c>
      <c r="Y537" s="170">
        <f>AVERAGE(L$6:L537)</f>
        <v>968.98496240601503</v>
      </c>
      <c r="Z537" s="170">
        <f>AVERAGE(M$6:M537)</f>
        <v>290.69548872180451</v>
      </c>
      <c r="AA537" s="170">
        <f>AVERAGE(N$6:N537)</f>
        <v>2404.9304511278197</v>
      </c>
      <c r="AB537" s="169">
        <f>AVERAGE(O$6:O537)</f>
        <v>2.986842105263158</v>
      </c>
      <c r="AC537" s="170">
        <f>AVERAGE(P$6:P537)</f>
        <v>35.842105263157897</v>
      </c>
      <c r="AD537" s="170">
        <f>AVERAGE(Q$6:Q537)</f>
        <v>121.58834586466165</v>
      </c>
      <c r="AY537" s="5"/>
      <c r="AZ537" s="26">
        <v>532</v>
      </c>
      <c r="BA537" s="165">
        <v>22.381693485729492</v>
      </c>
      <c r="BB537" s="176">
        <v>0.05</v>
      </c>
      <c r="BC537" s="161">
        <v>1</v>
      </c>
      <c r="BD537" s="182">
        <v>462</v>
      </c>
      <c r="BE537" s="161">
        <v>22</v>
      </c>
      <c r="BF537" s="161">
        <v>22</v>
      </c>
      <c r="BG537" s="161">
        <v>2</v>
      </c>
      <c r="BH537" s="168">
        <v>3300</v>
      </c>
      <c r="BI537" s="168">
        <v>300</v>
      </c>
      <c r="BJ537" s="168">
        <v>1000</v>
      </c>
      <c r="BK537" s="168">
        <v>300</v>
      </c>
      <c r="BL537" s="168">
        <v>2687</v>
      </c>
      <c r="BM537" s="161">
        <v>1</v>
      </c>
      <c r="BN537" s="168">
        <v>15</v>
      </c>
      <c r="BO537" s="168">
        <v>628</v>
      </c>
      <c r="BP537" s="161" t="s">
        <v>116</v>
      </c>
      <c r="BR537" s="164">
        <f>AVERAGE(BE$6:BE537)</f>
        <v>19.766917293233082</v>
      </c>
      <c r="BS537" s="164">
        <f>AVERAGE(BF$6:BF537)</f>
        <v>18.958646616541355</v>
      </c>
      <c r="BT537" s="164">
        <f>AVERAGE(BG$6:BG537)</f>
        <v>0.71240601503759393</v>
      </c>
      <c r="BU537" s="167">
        <f>AVERAGE(BH$6:BH537)</f>
        <v>2843.7969924812032</v>
      </c>
      <c r="BV537" s="167">
        <f>AVERAGE(BI$6:BI537)</f>
        <v>106.8609022556391</v>
      </c>
      <c r="BW537" s="167">
        <f>AVERAGE(BJ$6:BJ537)</f>
        <v>912.31203007518798</v>
      </c>
      <c r="BX537" s="167">
        <f>AVERAGE(BK$6:BK537)</f>
        <v>273.69360902255642</v>
      </c>
      <c r="BY537" s="167">
        <f>AVERAGE(BL$6:BL537)</f>
        <v>2261.8007518796994</v>
      </c>
      <c r="BZ537" s="164">
        <f>AVERAGE(BM$6:BM537)</f>
        <v>2.2988721804511276</v>
      </c>
      <c r="CA537" s="167">
        <f>AVERAGE(BN$6:BN537)</f>
        <v>34.483082706766915</v>
      </c>
      <c r="CB537" s="167">
        <f>AVERAGE(BO$6:BO537)</f>
        <v>616.47932330827064</v>
      </c>
      <c r="DF537" s="103">
        <v>532</v>
      </c>
      <c r="DG537" s="192">
        <v>6.8905436308744301</v>
      </c>
      <c r="DH537" s="193">
        <v>0.25</v>
      </c>
      <c r="DI537" s="105">
        <v>4</v>
      </c>
      <c r="DJ537" s="194">
        <v>500</v>
      </c>
      <c r="DK537" s="105">
        <v>9</v>
      </c>
      <c r="DL537" s="105">
        <v>9</v>
      </c>
      <c r="DM537" s="105">
        <v>0</v>
      </c>
      <c r="DN537" s="194">
        <v>1620</v>
      </c>
      <c r="DO537" s="194">
        <v>0</v>
      </c>
      <c r="DP537" s="194">
        <v>450</v>
      </c>
      <c r="DQ537" s="194">
        <v>135</v>
      </c>
      <c r="DR537" s="194">
        <v>1710</v>
      </c>
      <c r="DS537" s="105">
        <v>2</v>
      </c>
      <c r="DT537" s="194">
        <v>36</v>
      </c>
      <c r="DU537" s="194">
        <v>-54</v>
      </c>
      <c r="DV537" s="105" t="s">
        <v>117</v>
      </c>
      <c r="DX537" s="164">
        <f>AVERAGE(DK$6:DK537)</f>
        <v>10.407894736842104</v>
      </c>
      <c r="DY537" s="164">
        <f>AVERAGE(DL$6:DL537)</f>
        <v>10.407894736842104</v>
      </c>
      <c r="DZ537" s="164">
        <f>AVERAGE(DM$6:DM537)</f>
        <v>0</v>
      </c>
      <c r="EA537" s="167">
        <f>AVERAGE(DN$6:DN537)</f>
        <v>1873.421052631579</v>
      </c>
      <c r="EB537" s="167">
        <f>AVERAGE(DO$6:DO537)</f>
        <v>0</v>
      </c>
      <c r="EC537" s="167">
        <f>AVERAGE(DP$6:DP537)</f>
        <v>520.39473684210532</v>
      </c>
      <c r="ED537" s="167">
        <f>AVERAGE(DQ$6:DQ537)</f>
        <v>156.11842105263159</v>
      </c>
      <c r="EE537" s="167">
        <f>AVERAGE(DR$6:DR537)</f>
        <v>1657.1973684210527</v>
      </c>
      <c r="EF537" s="164">
        <f>AVERAGE(DS$6:DS537)</f>
        <v>0.8721804511278195</v>
      </c>
      <c r="EG537" s="167">
        <f>AVERAGE(DT$6:DT537)</f>
        <v>15.699248120300751</v>
      </c>
      <c r="EH537" s="167">
        <f>AVERAGE(DU$6:DU537)</f>
        <v>231.92293233082708</v>
      </c>
      <c r="FJ537" s="103">
        <v>532</v>
      </c>
      <c r="FK537" s="165">
        <v>7.0372634219358821</v>
      </c>
      <c r="FL537" s="163">
        <v>0.1</v>
      </c>
      <c r="FM537" s="161">
        <v>10</v>
      </c>
      <c r="FN537" s="168">
        <v>442</v>
      </c>
      <c r="FO537" s="161">
        <v>16</v>
      </c>
      <c r="FP537" s="161">
        <v>16</v>
      </c>
      <c r="FQ537" s="161">
        <v>0</v>
      </c>
      <c r="FR537" s="168">
        <v>2880</v>
      </c>
      <c r="FS537" s="168">
        <v>0</v>
      </c>
      <c r="FT537" s="168">
        <v>800</v>
      </c>
      <c r="FU537" s="168">
        <v>240</v>
      </c>
      <c r="FV537" s="168">
        <v>2107</v>
      </c>
      <c r="FW537" s="161">
        <v>1</v>
      </c>
      <c r="FX537" s="168">
        <v>36</v>
      </c>
      <c r="FY537" s="168">
        <v>809</v>
      </c>
      <c r="FZ537" s="161" t="s">
        <v>117</v>
      </c>
      <c r="GB537" s="160">
        <f>AVERAGE(FO$6:FO537)</f>
        <v>9.9511278195488728</v>
      </c>
      <c r="GC537" s="160">
        <f>AVERAGE(FP$6:FP537)</f>
        <v>9.9511278195488728</v>
      </c>
      <c r="GD537" s="160">
        <f>AVERAGE(FQ$6:FQ537)</f>
        <v>0</v>
      </c>
      <c r="GE537" s="166">
        <f>AVERAGE(FR$6:FR537)</f>
        <v>1791.203007518797</v>
      </c>
      <c r="GF537" s="166">
        <f>AVERAGE(FS$6:FS537)</f>
        <v>0</v>
      </c>
      <c r="GG537" s="166">
        <f>AVERAGE(FT$6:FT537)</f>
        <v>497.55639097744358</v>
      </c>
      <c r="GH537" s="166">
        <f>AVERAGE(FU$6:FU537)</f>
        <v>149.26691729323309</v>
      </c>
      <c r="GI537" s="166">
        <f>AVERAGE(FV$6:FV537)</f>
        <v>1630.734962406015</v>
      </c>
      <c r="GJ537" s="160">
        <f>AVERAGE(FW$6:FW537)</f>
        <v>0.84962406015037595</v>
      </c>
      <c r="GK537" s="166">
        <f>AVERAGE(FX$6:FX537)</f>
        <v>30.586466165413533</v>
      </c>
      <c r="GL537" s="166">
        <f>AVERAGE(FY$6:FY537)</f>
        <v>191.05451127819549</v>
      </c>
      <c r="HM537" s="98">
        <v>532</v>
      </c>
      <c r="HN537" s="179">
        <v>21.63868488269333</v>
      </c>
      <c r="HO537" s="188">
        <v>0.05</v>
      </c>
      <c r="HP537" s="177">
        <v>1</v>
      </c>
      <c r="HQ537" s="191">
        <v>272</v>
      </c>
      <c r="HR537" s="177">
        <v>22</v>
      </c>
      <c r="HS537" s="177">
        <v>22</v>
      </c>
      <c r="HT537" s="177">
        <v>2</v>
      </c>
      <c r="HU537" s="191">
        <v>3300</v>
      </c>
      <c r="HV537" s="191">
        <v>300</v>
      </c>
      <c r="HW537" s="191">
        <v>1000</v>
      </c>
      <c r="HX537" s="191">
        <v>300</v>
      </c>
      <c r="HY537" s="191">
        <v>2497</v>
      </c>
      <c r="HZ537" s="177">
        <v>1</v>
      </c>
      <c r="IA537" s="191">
        <v>30</v>
      </c>
      <c r="IB537" s="191">
        <v>833</v>
      </c>
      <c r="IC537" s="177" t="s">
        <v>116</v>
      </c>
      <c r="IE537" s="164">
        <f>AVERAGE(HR$6:HR537)</f>
        <v>19.827067669172934</v>
      </c>
      <c r="IF537" s="164">
        <f>AVERAGE(HS$6:HS537)</f>
        <v>19.186090225563909</v>
      </c>
      <c r="IG537" s="164">
        <f>AVERAGE(HT$6:HT537)</f>
        <v>1.018796992481203</v>
      </c>
      <c r="IH537" s="167">
        <f>AVERAGE(HU$6:HU537)</f>
        <v>2877.9135338345864</v>
      </c>
      <c r="II537" s="167">
        <f>AVERAGE(HV$6:HV537)</f>
        <v>152.81954887218046</v>
      </c>
      <c r="IJ537" s="167">
        <f>AVERAGE(HW$6:HW537)</f>
        <v>908.36466165413538</v>
      </c>
      <c r="IK537" s="167">
        <f>AVERAGE(HX$6:HX537)</f>
        <v>272.50939849624058</v>
      </c>
      <c r="IL537" s="167">
        <f>AVERAGE(HY$6:HY537)</f>
        <v>2310.875939849624</v>
      </c>
      <c r="IM537" s="164">
        <f>AVERAGE(HZ$6:HZ537)</f>
        <v>2.4116541353383458</v>
      </c>
      <c r="IN537" s="167">
        <f>AVERAGE(IA$6:IA537)</f>
        <v>72.349624060150376</v>
      </c>
      <c r="IO537" s="167">
        <f>AVERAGE(IB$6:IB537)</f>
        <v>639.38721804511283</v>
      </c>
    </row>
    <row r="538" spans="2:249" x14ac:dyDescent="0.2">
      <c r="B538" s="103">
        <v>533</v>
      </c>
      <c r="C538" s="165">
        <v>21.924868037523922</v>
      </c>
      <c r="D538" s="163">
        <v>0.05</v>
      </c>
      <c r="E538" s="161">
        <v>4</v>
      </c>
      <c r="F538" s="168">
        <v>202</v>
      </c>
      <c r="G538" s="161">
        <v>25</v>
      </c>
      <c r="H538" s="161">
        <v>22</v>
      </c>
      <c r="I538" s="161">
        <v>2</v>
      </c>
      <c r="J538" s="168">
        <v>2640</v>
      </c>
      <c r="K538" s="168">
        <v>240</v>
      </c>
      <c r="L538" s="168">
        <v>1000</v>
      </c>
      <c r="M538" s="168">
        <v>300</v>
      </c>
      <c r="N538" s="168">
        <v>2367</v>
      </c>
      <c r="O538" s="161">
        <v>1</v>
      </c>
      <c r="P538" s="168">
        <v>12</v>
      </c>
      <c r="Q538" s="168">
        <v>285</v>
      </c>
      <c r="R538" s="161" t="s">
        <v>116</v>
      </c>
      <c r="T538" s="169">
        <f>AVERAGE(G$6:G538)</f>
        <v>23.422138836772984</v>
      </c>
      <c r="U538" s="169">
        <f>AVERAGE(H$6:H538)</f>
        <v>20.757973733583491</v>
      </c>
      <c r="V538" s="169">
        <f>AVERAGE(I$6:I538)</f>
        <v>1.3771106941838649</v>
      </c>
      <c r="W538" s="170">
        <f>AVERAGE(J$6:J538)</f>
        <v>2490.9568480300186</v>
      </c>
      <c r="X538" s="170">
        <f>AVERAGE(K$6:K538)</f>
        <v>165.25328330206378</v>
      </c>
      <c r="Y538" s="170">
        <f>AVERAGE(L$6:L538)</f>
        <v>969.04315196998118</v>
      </c>
      <c r="Z538" s="170">
        <f>AVERAGE(M$6:M538)</f>
        <v>290.71294559099437</v>
      </c>
      <c r="AA538" s="170">
        <f>AVERAGE(N$6:N538)</f>
        <v>2404.8592870544089</v>
      </c>
      <c r="AB538" s="169">
        <f>AVERAGE(O$6:O538)</f>
        <v>2.9831144465290809</v>
      </c>
      <c r="AC538" s="170">
        <f>AVERAGE(P$6:P538)</f>
        <v>35.79737335834897</v>
      </c>
      <c r="AD538" s="170">
        <f>AVERAGE(Q$6:Q538)</f>
        <v>121.89493433395873</v>
      </c>
      <c r="AY538" s="5"/>
      <c r="AZ538" s="26">
        <v>533</v>
      </c>
      <c r="BA538" s="165">
        <v>19.303030379951657</v>
      </c>
      <c r="BB538" s="176">
        <v>0.05</v>
      </c>
      <c r="BC538" s="161">
        <v>1</v>
      </c>
      <c r="BD538" s="182">
        <v>321</v>
      </c>
      <c r="BE538" s="161">
        <v>19</v>
      </c>
      <c r="BF538" s="161">
        <v>19</v>
      </c>
      <c r="BG538" s="161">
        <v>0</v>
      </c>
      <c r="BH538" s="168">
        <v>2850</v>
      </c>
      <c r="BI538" s="168">
        <v>0</v>
      </c>
      <c r="BJ538" s="168">
        <v>950</v>
      </c>
      <c r="BK538" s="168">
        <v>285</v>
      </c>
      <c r="BL538" s="168">
        <v>2181</v>
      </c>
      <c r="BM538" s="161">
        <v>1</v>
      </c>
      <c r="BN538" s="168">
        <v>15</v>
      </c>
      <c r="BO538" s="168">
        <v>684</v>
      </c>
      <c r="BP538" s="161" t="s">
        <v>117</v>
      </c>
      <c r="BR538" s="164">
        <f>AVERAGE(BE$6:BE538)</f>
        <v>19.765478424015008</v>
      </c>
      <c r="BS538" s="164">
        <f>AVERAGE(BF$6:BF538)</f>
        <v>18.958724202626641</v>
      </c>
      <c r="BT538" s="164">
        <f>AVERAGE(BG$6:BG538)</f>
        <v>0.71106941838649151</v>
      </c>
      <c r="BU538" s="167">
        <f>AVERAGE(BH$6:BH538)</f>
        <v>2843.8086303939963</v>
      </c>
      <c r="BV538" s="167">
        <f>AVERAGE(BI$6:BI538)</f>
        <v>106.66041275797373</v>
      </c>
      <c r="BW538" s="167">
        <f>AVERAGE(BJ$6:BJ538)</f>
        <v>912.38273921200755</v>
      </c>
      <c r="BX538" s="167">
        <f>AVERAGE(BK$6:BK538)</f>
        <v>273.71482176360223</v>
      </c>
      <c r="BY538" s="167">
        <f>AVERAGE(BL$6:BL538)</f>
        <v>2261.6491557223267</v>
      </c>
      <c r="BZ538" s="164">
        <f>AVERAGE(BM$6:BM538)</f>
        <v>2.2964352720450281</v>
      </c>
      <c r="CA538" s="167">
        <f>AVERAGE(BN$6:BN538)</f>
        <v>34.446529080675425</v>
      </c>
      <c r="CB538" s="167">
        <f>AVERAGE(BO$6:BO538)</f>
        <v>616.60600375234526</v>
      </c>
      <c r="DF538" s="103">
        <v>533</v>
      </c>
      <c r="DG538" s="192">
        <v>7.6096998018164275</v>
      </c>
      <c r="DH538" s="193">
        <v>0.25</v>
      </c>
      <c r="DI538" s="105">
        <v>6</v>
      </c>
      <c r="DJ538" s="194">
        <v>250</v>
      </c>
      <c r="DK538" s="105">
        <v>12</v>
      </c>
      <c r="DL538" s="105">
        <v>12</v>
      </c>
      <c r="DM538" s="105">
        <v>0</v>
      </c>
      <c r="DN538" s="194">
        <v>2160</v>
      </c>
      <c r="DO538" s="194">
        <v>0</v>
      </c>
      <c r="DP538" s="194">
        <v>600</v>
      </c>
      <c r="DQ538" s="194">
        <v>180</v>
      </c>
      <c r="DR538" s="194">
        <v>1655</v>
      </c>
      <c r="DS538" s="105">
        <v>2</v>
      </c>
      <c r="DT538" s="194">
        <v>36</v>
      </c>
      <c r="DU538" s="194">
        <v>541</v>
      </c>
      <c r="DV538" s="105" t="s">
        <v>117</v>
      </c>
      <c r="DX538" s="164">
        <f>AVERAGE(DK$6:DK538)</f>
        <v>10.410881801125704</v>
      </c>
      <c r="DY538" s="164">
        <f>AVERAGE(DL$6:DL538)</f>
        <v>10.410881801125704</v>
      </c>
      <c r="DZ538" s="164">
        <f>AVERAGE(DM$6:DM538)</f>
        <v>0</v>
      </c>
      <c r="EA538" s="167">
        <f>AVERAGE(DN$6:DN538)</f>
        <v>1873.9587242026266</v>
      </c>
      <c r="EB538" s="167">
        <f>AVERAGE(DO$6:DO538)</f>
        <v>0</v>
      </c>
      <c r="EC538" s="167">
        <f>AVERAGE(DP$6:DP538)</f>
        <v>520.5440900562852</v>
      </c>
      <c r="ED538" s="167">
        <f>AVERAGE(DQ$6:DQ538)</f>
        <v>156.16322701688554</v>
      </c>
      <c r="EE538" s="167">
        <f>AVERAGE(DR$6:DR538)</f>
        <v>1657.1932457786115</v>
      </c>
      <c r="EF538" s="164">
        <f>AVERAGE(DS$6:DS538)</f>
        <v>0.87429643527204504</v>
      </c>
      <c r="EG538" s="167">
        <f>AVERAGE(DT$6:DT538)</f>
        <v>15.737335834896811</v>
      </c>
      <c r="EH538" s="167">
        <f>AVERAGE(DU$6:DU538)</f>
        <v>232.50281425891183</v>
      </c>
      <c r="FJ538" s="103">
        <v>533</v>
      </c>
      <c r="FK538" s="165">
        <v>5.3902279109875266</v>
      </c>
      <c r="FL538" s="163">
        <v>0.25</v>
      </c>
      <c r="FM538" s="161">
        <v>4</v>
      </c>
      <c r="FN538" s="168">
        <v>410</v>
      </c>
      <c r="FO538" s="161">
        <v>8</v>
      </c>
      <c r="FP538" s="161">
        <v>8</v>
      </c>
      <c r="FQ538" s="161">
        <v>0</v>
      </c>
      <c r="FR538" s="168">
        <v>1440</v>
      </c>
      <c r="FS538" s="168">
        <v>0</v>
      </c>
      <c r="FT538" s="168">
        <v>400</v>
      </c>
      <c r="FU538" s="168">
        <v>120</v>
      </c>
      <c r="FV538" s="168">
        <v>1555</v>
      </c>
      <c r="FW538" s="161">
        <v>1</v>
      </c>
      <c r="FX538" s="168">
        <v>36</v>
      </c>
      <c r="FY538" s="168">
        <v>-79</v>
      </c>
      <c r="FZ538" s="161" t="s">
        <v>117</v>
      </c>
      <c r="GB538" s="160">
        <f>AVERAGE(FO$6:FO538)</f>
        <v>9.9474671669793615</v>
      </c>
      <c r="GC538" s="160">
        <f>AVERAGE(FP$6:FP538)</f>
        <v>9.9474671669793615</v>
      </c>
      <c r="GD538" s="160">
        <f>AVERAGE(FQ$6:FQ538)</f>
        <v>0</v>
      </c>
      <c r="GE538" s="166">
        <f>AVERAGE(FR$6:FR538)</f>
        <v>1790.5440900562851</v>
      </c>
      <c r="GF538" s="166">
        <f>AVERAGE(FS$6:FS538)</f>
        <v>0</v>
      </c>
      <c r="GG538" s="166">
        <f>AVERAGE(FT$6:FT538)</f>
        <v>497.37335834896811</v>
      </c>
      <c r="GH538" s="166">
        <f>AVERAGE(FU$6:FU538)</f>
        <v>149.21200750469043</v>
      </c>
      <c r="GI538" s="166">
        <f>AVERAGE(FV$6:FV538)</f>
        <v>1630.5928705440901</v>
      </c>
      <c r="GJ538" s="160">
        <f>AVERAGE(FW$6:FW538)</f>
        <v>0.84990619136960599</v>
      </c>
      <c r="GK538" s="166">
        <f>AVERAGE(FX$6:FX538)</f>
        <v>30.596622889305817</v>
      </c>
      <c r="GL538" s="166">
        <f>AVERAGE(FY$6:FY538)</f>
        <v>190.54784240150093</v>
      </c>
      <c r="HM538" s="98">
        <v>533</v>
      </c>
      <c r="HN538" s="179">
        <v>19.643804124099987</v>
      </c>
      <c r="HO538" s="188">
        <v>0.05</v>
      </c>
      <c r="HP538" s="177">
        <v>8</v>
      </c>
      <c r="HQ538" s="191">
        <v>432</v>
      </c>
      <c r="HR538" s="177">
        <v>27</v>
      </c>
      <c r="HS538" s="177">
        <v>23</v>
      </c>
      <c r="HT538" s="177">
        <v>3</v>
      </c>
      <c r="HU538" s="191">
        <v>3450</v>
      </c>
      <c r="HV538" s="191">
        <v>450</v>
      </c>
      <c r="HW538" s="191">
        <v>1000</v>
      </c>
      <c r="HX538" s="191">
        <v>300</v>
      </c>
      <c r="HY538" s="191">
        <v>2807</v>
      </c>
      <c r="HZ538" s="177">
        <v>1</v>
      </c>
      <c r="IA538" s="191">
        <v>30</v>
      </c>
      <c r="IB538" s="191">
        <v>673</v>
      </c>
      <c r="IC538" s="177" t="s">
        <v>116</v>
      </c>
      <c r="IE538" s="164">
        <f>AVERAGE(HR$6:HR538)</f>
        <v>19.840525328330205</v>
      </c>
      <c r="IF538" s="164">
        <f>AVERAGE(HS$6:HS538)</f>
        <v>19.193245778611633</v>
      </c>
      <c r="IG538" s="164">
        <f>AVERAGE(HT$6:HT538)</f>
        <v>1.0225140712945591</v>
      </c>
      <c r="IH538" s="167">
        <f>AVERAGE(HU$6:HU538)</f>
        <v>2878.9868667917449</v>
      </c>
      <c r="II538" s="167">
        <f>AVERAGE(HV$6:HV538)</f>
        <v>153.37711069418387</v>
      </c>
      <c r="IJ538" s="167">
        <f>AVERAGE(HW$6:HW538)</f>
        <v>908.53658536585363</v>
      </c>
      <c r="IK538" s="167">
        <f>AVERAGE(HX$6:HX538)</f>
        <v>272.5609756097561</v>
      </c>
      <c r="IL538" s="167">
        <f>AVERAGE(HY$6:HY538)</f>
        <v>2311.8067542213885</v>
      </c>
      <c r="IM538" s="164">
        <f>AVERAGE(HZ$6:HZ538)</f>
        <v>2.4090056285178236</v>
      </c>
      <c r="IN538" s="167">
        <f>AVERAGE(IA$6:IA538)</f>
        <v>72.270168855534706</v>
      </c>
      <c r="IO538" s="167">
        <f>AVERAGE(IB$6:IB538)</f>
        <v>639.45028142589115</v>
      </c>
    </row>
    <row r="539" spans="2:249" x14ac:dyDescent="0.2">
      <c r="B539" s="103">
        <v>534</v>
      </c>
      <c r="C539" s="165">
        <v>20.625883347771428</v>
      </c>
      <c r="D539" s="163">
        <v>0.1</v>
      </c>
      <c r="E539" s="161">
        <v>3</v>
      </c>
      <c r="F539" s="168">
        <v>594</v>
      </c>
      <c r="G539" s="161">
        <v>22</v>
      </c>
      <c r="H539" s="161">
        <v>22</v>
      </c>
      <c r="I539" s="161">
        <v>2</v>
      </c>
      <c r="J539" s="168">
        <v>2640</v>
      </c>
      <c r="K539" s="168">
        <v>240</v>
      </c>
      <c r="L539" s="168">
        <v>1000</v>
      </c>
      <c r="M539" s="168">
        <v>300</v>
      </c>
      <c r="N539" s="168">
        <v>2759</v>
      </c>
      <c r="O539" s="161">
        <v>2</v>
      </c>
      <c r="P539" s="168">
        <v>24</v>
      </c>
      <c r="Q539" s="168">
        <v>-95</v>
      </c>
      <c r="R539" s="161" t="s">
        <v>116</v>
      </c>
      <c r="T539" s="169">
        <f>AVERAGE(G$6:G539)</f>
        <v>23.419475655430713</v>
      </c>
      <c r="U539" s="169">
        <f>AVERAGE(H$6:H539)</f>
        <v>20.760299625468164</v>
      </c>
      <c r="V539" s="169">
        <f>AVERAGE(I$6:I539)</f>
        <v>1.3782771535580525</v>
      </c>
      <c r="W539" s="170">
        <f>AVERAGE(J$6:J539)</f>
        <v>2491.2359550561796</v>
      </c>
      <c r="X539" s="170">
        <f>AVERAGE(K$6:K539)</f>
        <v>165.3932584269663</v>
      </c>
      <c r="Y539" s="170">
        <f>AVERAGE(L$6:L539)</f>
        <v>969.10112359550567</v>
      </c>
      <c r="Z539" s="170">
        <f>AVERAGE(M$6:M539)</f>
        <v>290.7303370786517</v>
      </c>
      <c r="AA539" s="170">
        <f>AVERAGE(N$6:N539)</f>
        <v>2405.5224719101125</v>
      </c>
      <c r="AB539" s="169">
        <f>AVERAGE(O$6:O539)</f>
        <v>2.9812734082397006</v>
      </c>
      <c r="AC539" s="170">
        <f>AVERAGE(P$6:P539)</f>
        <v>35.775280898876403</v>
      </c>
      <c r="AD539" s="170">
        <f>AVERAGE(Q$6:Q539)</f>
        <v>121.48876404494382</v>
      </c>
      <c r="AY539" s="5"/>
      <c r="AZ539" s="26">
        <v>534</v>
      </c>
      <c r="BA539" s="165">
        <v>16.788677900678842</v>
      </c>
      <c r="BB539" s="176">
        <v>0.2</v>
      </c>
      <c r="BC539" s="161">
        <v>1</v>
      </c>
      <c r="BD539" s="182">
        <v>107</v>
      </c>
      <c r="BE539" s="161">
        <v>15</v>
      </c>
      <c r="BF539" s="161">
        <v>15</v>
      </c>
      <c r="BG539" s="161">
        <v>0</v>
      </c>
      <c r="BH539" s="168">
        <v>2250</v>
      </c>
      <c r="BI539" s="168">
        <v>0</v>
      </c>
      <c r="BJ539" s="168">
        <v>750</v>
      </c>
      <c r="BK539" s="168">
        <v>225</v>
      </c>
      <c r="BL539" s="168">
        <v>1707</v>
      </c>
      <c r="BM539" s="161">
        <v>3</v>
      </c>
      <c r="BN539" s="168">
        <v>45</v>
      </c>
      <c r="BO539" s="168">
        <v>588</v>
      </c>
      <c r="BP539" s="161" t="s">
        <v>117</v>
      </c>
      <c r="BR539" s="164">
        <f>AVERAGE(BE$6:BE539)</f>
        <v>19.756554307116104</v>
      </c>
      <c r="BS539" s="164">
        <f>AVERAGE(BF$6:BF539)</f>
        <v>18.95131086142322</v>
      </c>
      <c r="BT539" s="164">
        <f>AVERAGE(BG$6:BG539)</f>
        <v>0.70973782771535576</v>
      </c>
      <c r="BU539" s="167">
        <f>AVERAGE(BH$6:BH539)</f>
        <v>2842.696629213483</v>
      </c>
      <c r="BV539" s="167">
        <f>AVERAGE(BI$6:BI539)</f>
        <v>106.46067415730337</v>
      </c>
      <c r="BW539" s="167">
        <f>AVERAGE(BJ$6:BJ539)</f>
        <v>912.07865168539331</v>
      </c>
      <c r="BX539" s="167">
        <f>AVERAGE(BK$6:BK539)</f>
        <v>273.62359550561797</v>
      </c>
      <c r="BY539" s="167">
        <f>AVERAGE(BL$6:BL539)</f>
        <v>2260.6104868913858</v>
      </c>
      <c r="BZ539" s="164">
        <f>AVERAGE(BM$6:BM539)</f>
        <v>2.297752808988764</v>
      </c>
      <c r="CA539" s="167">
        <f>AVERAGE(BN$6:BN539)</f>
        <v>34.466292134831463</v>
      </c>
      <c r="CB539" s="167">
        <f>AVERAGE(BO$6:BO539)</f>
        <v>616.55243445692884</v>
      </c>
      <c r="DF539" s="103">
        <v>534</v>
      </c>
      <c r="DG539" s="192">
        <v>8.3679214813970582</v>
      </c>
      <c r="DH539" s="193">
        <v>0.05</v>
      </c>
      <c r="DI539" s="105">
        <v>3</v>
      </c>
      <c r="DJ539" s="194">
        <v>517</v>
      </c>
      <c r="DK539" s="105">
        <v>11</v>
      </c>
      <c r="DL539" s="105">
        <v>11</v>
      </c>
      <c r="DM539" s="105">
        <v>0</v>
      </c>
      <c r="DN539" s="194">
        <v>1980</v>
      </c>
      <c r="DO539" s="194">
        <v>0</v>
      </c>
      <c r="DP539" s="194">
        <v>550</v>
      </c>
      <c r="DQ539" s="194">
        <v>165</v>
      </c>
      <c r="DR539" s="194">
        <v>1857</v>
      </c>
      <c r="DS539" s="105">
        <v>0</v>
      </c>
      <c r="DT539" s="194">
        <v>0</v>
      </c>
      <c r="DU539" s="194">
        <v>123</v>
      </c>
      <c r="DV539" s="105" t="s">
        <v>117</v>
      </c>
      <c r="DX539" s="164">
        <f>AVERAGE(DK$6:DK539)</f>
        <v>10.411985018726591</v>
      </c>
      <c r="DY539" s="164">
        <f>AVERAGE(DL$6:DL539)</f>
        <v>10.411985018726591</v>
      </c>
      <c r="DZ539" s="164">
        <f>AVERAGE(DM$6:DM539)</f>
        <v>0</v>
      </c>
      <c r="EA539" s="167">
        <f>AVERAGE(DN$6:DN539)</f>
        <v>1874.1573033707866</v>
      </c>
      <c r="EB539" s="167">
        <f>AVERAGE(DO$6:DO539)</f>
        <v>0</v>
      </c>
      <c r="EC539" s="167">
        <f>AVERAGE(DP$6:DP539)</f>
        <v>520.59925093632955</v>
      </c>
      <c r="ED539" s="167">
        <f>AVERAGE(DQ$6:DQ539)</f>
        <v>156.17977528089887</v>
      </c>
      <c r="EE539" s="167">
        <f>AVERAGE(DR$6:DR539)</f>
        <v>1657.5674157303372</v>
      </c>
      <c r="EF539" s="164">
        <f>AVERAGE(DS$6:DS539)</f>
        <v>0.87265917602996257</v>
      </c>
      <c r="EG539" s="167">
        <f>AVERAGE(DT$6:DT539)</f>
        <v>15.707865168539326</v>
      </c>
      <c r="EH539" s="167">
        <f>AVERAGE(DU$6:DU539)</f>
        <v>232.29775280898878</v>
      </c>
      <c r="FJ539" s="103">
        <v>534</v>
      </c>
      <c r="FK539" s="165">
        <v>5.8812012695560361</v>
      </c>
      <c r="FL539" s="163">
        <v>0.05</v>
      </c>
      <c r="FM539" s="161">
        <v>4</v>
      </c>
      <c r="FN539" s="168">
        <v>133</v>
      </c>
      <c r="FO539" s="161">
        <v>10</v>
      </c>
      <c r="FP539" s="161">
        <v>10</v>
      </c>
      <c r="FQ539" s="161">
        <v>0</v>
      </c>
      <c r="FR539" s="168">
        <v>1800</v>
      </c>
      <c r="FS539" s="168">
        <v>0</v>
      </c>
      <c r="FT539" s="168">
        <v>500</v>
      </c>
      <c r="FU539" s="168">
        <v>150</v>
      </c>
      <c r="FV539" s="168">
        <v>1408</v>
      </c>
      <c r="FW539" s="161">
        <v>0</v>
      </c>
      <c r="FX539" s="168">
        <v>0</v>
      </c>
      <c r="FY539" s="168">
        <v>392</v>
      </c>
      <c r="FZ539" s="161" t="s">
        <v>117</v>
      </c>
      <c r="GB539" s="160">
        <f>AVERAGE(FO$6:FO539)</f>
        <v>9.9475655430711605</v>
      </c>
      <c r="GC539" s="160">
        <f>AVERAGE(FP$6:FP539)</f>
        <v>9.9475655430711605</v>
      </c>
      <c r="GD539" s="160">
        <f>AVERAGE(FQ$6:FQ539)</f>
        <v>0</v>
      </c>
      <c r="GE539" s="166">
        <f>AVERAGE(FR$6:FR539)</f>
        <v>1790.5617977528091</v>
      </c>
      <c r="GF539" s="166">
        <f>AVERAGE(FS$6:FS539)</f>
        <v>0</v>
      </c>
      <c r="GG539" s="166">
        <f>AVERAGE(FT$6:FT539)</f>
        <v>497.37827715355803</v>
      </c>
      <c r="GH539" s="166">
        <f>AVERAGE(FU$6:FU539)</f>
        <v>149.2134831460674</v>
      </c>
      <c r="GI539" s="166">
        <f>AVERAGE(FV$6:FV539)</f>
        <v>1630.1760299625469</v>
      </c>
      <c r="GJ539" s="160">
        <f>AVERAGE(FW$6:FW539)</f>
        <v>0.848314606741573</v>
      </c>
      <c r="GK539" s="166">
        <f>AVERAGE(FX$6:FX539)</f>
        <v>30.539325842696631</v>
      </c>
      <c r="GL539" s="166">
        <f>AVERAGE(FY$6:FY539)</f>
        <v>190.92509363295881</v>
      </c>
      <c r="HM539" s="98">
        <v>534</v>
      </c>
      <c r="HN539" s="179">
        <v>22.947054187288156</v>
      </c>
      <c r="HO539" s="188">
        <v>0.15</v>
      </c>
      <c r="HP539" s="177">
        <v>5</v>
      </c>
      <c r="HQ539" s="191">
        <v>505</v>
      </c>
      <c r="HR539" s="177">
        <v>25</v>
      </c>
      <c r="HS539" s="177">
        <v>23</v>
      </c>
      <c r="HT539" s="177">
        <v>3</v>
      </c>
      <c r="HU539" s="191">
        <v>3450</v>
      </c>
      <c r="HV539" s="191">
        <v>450</v>
      </c>
      <c r="HW539" s="191">
        <v>1000</v>
      </c>
      <c r="HX539" s="191">
        <v>300</v>
      </c>
      <c r="HY539" s="191">
        <v>2880</v>
      </c>
      <c r="HZ539" s="177">
        <v>3</v>
      </c>
      <c r="IA539" s="191">
        <v>90</v>
      </c>
      <c r="IB539" s="191">
        <v>660</v>
      </c>
      <c r="IC539" s="177" t="s">
        <v>116</v>
      </c>
      <c r="IE539" s="164">
        <f>AVERAGE(HR$6:HR539)</f>
        <v>19.850187265917604</v>
      </c>
      <c r="IF539" s="164">
        <f>AVERAGE(HS$6:HS539)</f>
        <v>19.200374531835205</v>
      </c>
      <c r="IG539" s="164">
        <f>AVERAGE(HT$6:HT539)</f>
        <v>1.0262172284644195</v>
      </c>
      <c r="IH539" s="167">
        <f>AVERAGE(HU$6:HU539)</f>
        <v>2880.0561797752807</v>
      </c>
      <c r="II539" s="167">
        <f>AVERAGE(HV$6:HV539)</f>
        <v>153.93258426966293</v>
      </c>
      <c r="IJ539" s="167">
        <f>AVERAGE(HW$6:HW539)</f>
        <v>908.70786516853934</v>
      </c>
      <c r="IK539" s="167">
        <f>AVERAGE(HX$6:HX539)</f>
        <v>272.61235955056179</v>
      </c>
      <c r="IL539" s="167">
        <f>AVERAGE(HY$6:HY539)</f>
        <v>2312.870786516854</v>
      </c>
      <c r="IM539" s="164">
        <f>AVERAGE(HZ$6:HZ539)</f>
        <v>2.4101123595505616</v>
      </c>
      <c r="IN539" s="167">
        <f>AVERAGE(IA$6:IA539)</f>
        <v>72.303370786516851</v>
      </c>
      <c r="IO539" s="167">
        <f>AVERAGE(IB$6:IB539)</f>
        <v>639.48876404494376</v>
      </c>
    </row>
    <row r="540" spans="2:249" x14ac:dyDescent="0.2">
      <c r="B540" s="103">
        <v>535</v>
      </c>
      <c r="C540" s="165">
        <v>24.144474791751851</v>
      </c>
      <c r="D540" s="163">
        <v>0.2</v>
      </c>
      <c r="E540" s="161">
        <v>8</v>
      </c>
      <c r="F540" s="168">
        <v>240</v>
      </c>
      <c r="G540" s="161">
        <v>27</v>
      </c>
      <c r="H540" s="161">
        <v>22</v>
      </c>
      <c r="I540" s="161">
        <v>2</v>
      </c>
      <c r="J540" s="168">
        <v>2640</v>
      </c>
      <c r="K540" s="168">
        <v>240</v>
      </c>
      <c r="L540" s="168">
        <v>1000</v>
      </c>
      <c r="M540" s="168">
        <v>300</v>
      </c>
      <c r="N540" s="168">
        <v>2405</v>
      </c>
      <c r="O540" s="161">
        <v>5</v>
      </c>
      <c r="P540" s="168">
        <v>60</v>
      </c>
      <c r="Q540" s="168">
        <v>295</v>
      </c>
      <c r="R540" s="161" t="s">
        <v>116</v>
      </c>
      <c r="T540" s="169">
        <f>AVERAGE(G$6:G540)</f>
        <v>23.426168224299065</v>
      </c>
      <c r="U540" s="169">
        <f>AVERAGE(H$6:H540)</f>
        <v>20.762616822429905</v>
      </c>
      <c r="V540" s="169">
        <f>AVERAGE(I$6:I540)</f>
        <v>1.3794392523364487</v>
      </c>
      <c r="W540" s="170">
        <f>AVERAGE(J$6:J540)</f>
        <v>2491.5140186915887</v>
      </c>
      <c r="X540" s="170">
        <f>AVERAGE(K$6:K540)</f>
        <v>165.53271028037383</v>
      </c>
      <c r="Y540" s="170">
        <f>AVERAGE(L$6:L540)</f>
        <v>969.15887850467288</v>
      </c>
      <c r="Z540" s="170">
        <f>AVERAGE(M$6:M540)</f>
        <v>290.74766355140184</v>
      </c>
      <c r="AA540" s="170">
        <f>AVERAGE(N$6:N540)</f>
        <v>2405.5214953271029</v>
      </c>
      <c r="AB540" s="169">
        <f>AVERAGE(O$6:O540)</f>
        <v>2.9850467289719624</v>
      </c>
      <c r="AC540" s="170">
        <f>AVERAGE(P$6:P540)</f>
        <v>35.820560747663549</v>
      </c>
      <c r="AD540" s="170">
        <f>AVERAGE(Q$6:Q540)</f>
        <v>121.81308411214954</v>
      </c>
      <c r="AY540" s="5"/>
      <c r="AZ540" s="26">
        <v>535</v>
      </c>
      <c r="BA540" s="165">
        <v>16.445493988999505</v>
      </c>
      <c r="BB540" s="176">
        <v>0.15</v>
      </c>
      <c r="BC540" s="161">
        <v>1</v>
      </c>
      <c r="BD540" s="182">
        <v>213</v>
      </c>
      <c r="BE540" s="161">
        <v>15</v>
      </c>
      <c r="BF540" s="161">
        <v>15</v>
      </c>
      <c r="BG540" s="161">
        <v>0</v>
      </c>
      <c r="BH540" s="168">
        <v>2250</v>
      </c>
      <c r="BI540" s="168">
        <v>0</v>
      </c>
      <c r="BJ540" s="168">
        <v>750</v>
      </c>
      <c r="BK540" s="168">
        <v>225</v>
      </c>
      <c r="BL540" s="168">
        <v>1813</v>
      </c>
      <c r="BM540" s="161">
        <v>2</v>
      </c>
      <c r="BN540" s="168">
        <v>30</v>
      </c>
      <c r="BO540" s="168">
        <v>467</v>
      </c>
      <c r="BP540" s="161" t="s">
        <v>117</v>
      </c>
      <c r="BR540" s="164">
        <f>AVERAGE(BE$6:BE540)</f>
        <v>19.747663551401867</v>
      </c>
      <c r="BS540" s="164">
        <f>AVERAGE(BF$6:BF540)</f>
        <v>18.943925233644858</v>
      </c>
      <c r="BT540" s="164">
        <f>AVERAGE(BG$6:BG540)</f>
        <v>0.70841121495327097</v>
      </c>
      <c r="BU540" s="167">
        <f>AVERAGE(BH$6:BH540)</f>
        <v>2841.5887850467288</v>
      </c>
      <c r="BV540" s="167">
        <f>AVERAGE(BI$6:BI540)</f>
        <v>106.26168224299066</v>
      </c>
      <c r="BW540" s="167">
        <f>AVERAGE(BJ$6:BJ540)</f>
        <v>911.77570093457939</v>
      </c>
      <c r="BX540" s="167">
        <f>AVERAGE(BK$6:BK540)</f>
        <v>273.53271028037381</v>
      </c>
      <c r="BY540" s="167">
        <f>AVERAGE(BL$6:BL540)</f>
        <v>2259.7738317757007</v>
      </c>
      <c r="BZ540" s="164">
        <f>AVERAGE(BM$6:BM540)</f>
        <v>2.297196261682243</v>
      </c>
      <c r="CA540" s="167">
        <f>AVERAGE(BN$6:BN540)</f>
        <v>34.457943925233643</v>
      </c>
      <c r="CB540" s="167">
        <f>AVERAGE(BO$6:BO540)</f>
        <v>616.27289719626174</v>
      </c>
      <c r="DF540" s="103">
        <v>535</v>
      </c>
      <c r="DG540" s="192">
        <v>7.895930247085472</v>
      </c>
      <c r="DH540" s="193">
        <v>0.05</v>
      </c>
      <c r="DI540" s="105">
        <v>9</v>
      </c>
      <c r="DJ540" s="194">
        <v>363</v>
      </c>
      <c r="DK540" s="105">
        <v>17</v>
      </c>
      <c r="DL540" s="105">
        <v>17</v>
      </c>
      <c r="DM540" s="105">
        <v>0</v>
      </c>
      <c r="DN540" s="194">
        <v>3060</v>
      </c>
      <c r="DO540" s="194">
        <v>0</v>
      </c>
      <c r="DP540" s="194">
        <v>850</v>
      </c>
      <c r="DQ540" s="194">
        <v>255</v>
      </c>
      <c r="DR540" s="194">
        <v>2093</v>
      </c>
      <c r="DS540" s="105">
        <v>0</v>
      </c>
      <c r="DT540" s="194">
        <v>0</v>
      </c>
      <c r="DU540" s="194">
        <v>967</v>
      </c>
      <c r="DV540" s="105" t="s">
        <v>117</v>
      </c>
      <c r="DX540" s="164">
        <f>AVERAGE(DK$6:DK540)</f>
        <v>10.424299065420561</v>
      </c>
      <c r="DY540" s="164">
        <f>AVERAGE(DL$6:DL540)</f>
        <v>10.424299065420561</v>
      </c>
      <c r="DZ540" s="164">
        <f>AVERAGE(DM$6:DM540)</f>
        <v>0</v>
      </c>
      <c r="EA540" s="167">
        <f>AVERAGE(DN$6:DN540)</f>
        <v>1876.3738317757009</v>
      </c>
      <c r="EB540" s="167">
        <f>AVERAGE(DO$6:DO540)</f>
        <v>0</v>
      </c>
      <c r="EC540" s="167">
        <f>AVERAGE(DP$6:DP540)</f>
        <v>521.21495327102809</v>
      </c>
      <c r="ED540" s="167">
        <f>AVERAGE(DQ$6:DQ540)</f>
        <v>156.36448598130841</v>
      </c>
      <c r="EE540" s="167">
        <f>AVERAGE(DR$6:DR540)</f>
        <v>1658.3813084112151</v>
      </c>
      <c r="EF540" s="164">
        <f>AVERAGE(DS$6:DS540)</f>
        <v>0.87102803738317758</v>
      </c>
      <c r="EG540" s="167">
        <f>AVERAGE(DT$6:DT540)</f>
        <v>15.678504672897196</v>
      </c>
      <c r="EH540" s="167">
        <f>AVERAGE(DU$6:DU540)</f>
        <v>233.67102803738317</v>
      </c>
      <c r="FJ540" s="103">
        <v>535</v>
      </c>
      <c r="FK540" s="165">
        <v>7.9611073664470293</v>
      </c>
      <c r="FL540" s="163">
        <v>0.15</v>
      </c>
      <c r="FM540" s="161">
        <v>2</v>
      </c>
      <c r="FN540" s="168">
        <v>241</v>
      </c>
      <c r="FO540" s="161">
        <v>9</v>
      </c>
      <c r="FP540" s="161">
        <v>9</v>
      </c>
      <c r="FQ540" s="161">
        <v>0</v>
      </c>
      <c r="FR540" s="168">
        <v>1620</v>
      </c>
      <c r="FS540" s="168">
        <v>0</v>
      </c>
      <c r="FT540" s="168">
        <v>450</v>
      </c>
      <c r="FU540" s="168">
        <v>135</v>
      </c>
      <c r="FV540" s="168">
        <v>1451</v>
      </c>
      <c r="FW540" s="161">
        <v>1</v>
      </c>
      <c r="FX540" s="168">
        <v>36</v>
      </c>
      <c r="FY540" s="168">
        <v>205</v>
      </c>
      <c r="FZ540" s="161" t="s">
        <v>117</v>
      </c>
      <c r="GB540" s="160">
        <f>AVERAGE(FO$6:FO540)</f>
        <v>9.9457943925233643</v>
      </c>
      <c r="GC540" s="160">
        <f>AVERAGE(FP$6:FP540)</f>
        <v>9.9457943925233643</v>
      </c>
      <c r="GD540" s="160">
        <f>AVERAGE(FQ$6:FQ540)</f>
        <v>0</v>
      </c>
      <c r="GE540" s="166">
        <f>AVERAGE(FR$6:FR540)</f>
        <v>1790.2429906542056</v>
      </c>
      <c r="GF540" s="166">
        <f>AVERAGE(FS$6:FS540)</f>
        <v>0</v>
      </c>
      <c r="GG540" s="166">
        <f>AVERAGE(FT$6:FT540)</f>
        <v>497.28971962616822</v>
      </c>
      <c r="GH540" s="166">
        <f>AVERAGE(FU$6:FU540)</f>
        <v>149.18691588785046</v>
      </c>
      <c r="GI540" s="166">
        <f>AVERAGE(FV$6:FV540)</f>
        <v>1629.8411214953271</v>
      </c>
      <c r="GJ540" s="160">
        <f>AVERAGE(FW$6:FW540)</f>
        <v>0.84859813084112146</v>
      </c>
      <c r="GK540" s="166">
        <f>AVERAGE(FX$6:FX540)</f>
        <v>30.549532710280374</v>
      </c>
      <c r="GL540" s="166">
        <f>AVERAGE(FY$6:FY540)</f>
        <v>190.95140186915887</v>
      </c>
      <c r="HM540" s="98">
        <v>535</v>
      </c>
      <c r="HN540" s="179">
        <v>17.796755353418597</v>
      </c>
      <c r="HO540" s="188">
        <v>0.15</v>
      </c>
      <c r="HP540" s="177">
        <v>1</v>
      </c>
      <c r="HQ540" s="191">
        <v>269</v>
      </c>
      <c r="HR540" s="177">
        <v>16</v>
      </c>
      <c r="HS540" s="177">
        <v>16</v>
      </c>
      <c r="HT540" s="177">
        <v>0</v>
      </c>
      <c r="HU540" s="191">
        <v>2400</v>
      </c>
      <c r="HV540" s="191">
        <v>0</v>
      </c>
      <c r="HW540" s="191">
        <v>800</v>
      </c>
      <c r="HX540" s="191">
        <v>240</v>
      </c>
      <c r="HY540" s="191">
        <v>1934</v>
      </c>
      <c r="HZ540" s="177">
        <v>3</v>
      </c>
      <c r="IA540" s="191">
        <v>90</v>
      </c>
      <c r="IB540" s="191">
        <v>556</v>
      </c>
      <c r="IC540" s="177" t="s">
        <v>117</v>
      </c>
      <c r="IE540" s="164">
        <f>AVERAGE(HR$6:HR540)</f>
        <v>19.842990654205607</v>
      </c>
      <c r="IF540" s="164">
        <f>AVERAGE(HS$6:HS540)</f>
        <v>19.194392523364485</v>
      </c>
      <c r="IG540" s="164">
        <f>AVERAGE(HT$6:HT540)</f>
        <v>1.0242990654205608</v>
      </c>
      <c r="IH540" s="167">
        <f>AVERAGE(HU$6:HU540)</f>
        <v>2879.1588785046729</v>
      </c>
      <c r="II540" s="167">
        <f>AVERAGE(HV$6:HV540)</f>
        <v>153.64485981308411</v>
      </c>
      <c r="IJ540" s="167">
        <f>AVERAGE(HW$6:HW540)</f>
        <v>908.50467289719631</v>
      </c>
      <c r="IK540" s="167">
        <f>AVERAGE(HX$6:HX540)</f>
        <v>272.55140186915889</v>
      </c>
      <c r="IL540" s="167">
        <f>AVERAGE(HY$6:HY540)</f>
        <v>2312.1626168224298</v>
      </c>
      <c r="IM540" s="164">
        <f>AVERAGE(HZ$6:HZ540)</f>
        <v>2.4112149532710281</v>
      </c>
      <c r="IN540" s="167">
        <f>AVERAGE(IA$6:IA540)</f>
        <v>72.336448598130843</v>
      </c>
      <c r="IO540" s="167">
        <f>AVERAGE(IB$6:IB540)</f>
        <v>639.33271028037382</v>
      </c>
    </row>
    <row r="541" spans="2:249" x14ac:dyDescent="0.2">
      <c r="B541" s="103">
        <v>536</v>
      </c>
      <c r="C541" s="165">
        <v>17.248069925475392</v>
      </c>
      <c r="D541" s="163">
        <v>0.25</v>
      </c>
      <c r="E541" s="161">
        <v>7</v>
      </c>
      <c r="F541" s="168">
        <v>575</v>
      </c>
      <c r="G541" s="161">
        <v>20</v>
      </c>
      <c r="H541" s="161">
        <v>20</v>
      </c>
      <c r="I541" s="161">
        <v>0</v>
      </c>
      <c r="J541" s="168">
        <v>2400</v>
      </c>
      <c r="K541" s="168">
        <v>0</v>
      </c>
      <c r="L541" s="168">
        <v>1000</v>
      </c>
      <c r="M541" s="168">
        <v>300</v>
      </c>
      <c r="N541" s="168">
        <v>2500</v>
      </c>
      <c r="O541" s="161">
        <v>4</v>
      </c>
      <c r="P541" s="168">
        <v>48</v>
      </c>
      <c r="Q541" s="168">
        <v>-52</v>
      </c>
      <c r="R541" s="161" t="s">
        <v>116</v>
      </c>
      <c r="T541" s="169">
        <f>AVERAGE(G$6:G541)</f>
        <v>23.419776119402986</v>
      </c>
      <c r="U541" s="169">
        <f>AVERAGE(H$6:H541)</f>
        <v>20.761194029850746</v>
      </c>
      <c r="V541" s="169">
        <f>AVERAGE(I$6:I541)</f>
        <v>1.3768656716417911</v>
      </c>
      <c r="W541" s="170">
        <f>AVERAGE(J$6:J541)</f>
        <v>2491.3432835820895</v>
      </c>
      <c r="X541" s="170">
        <f>AVERAGE(K$6:K541)</f>
        <v>165.22388059701493</v>
      </c>
      <c r="Y541" s="170">
        <f>AVERAGE(L$6:L541)</f>
        <v>969.21641791044772</v>
      </c>
      <c r="Z541" s="170">
        <f>AVERAGE(M$6:M541)</f>
        <v>290.7649253731343</v>
      </c>
      <c r="AA541" s="170">
        <f>AVERAGE(N$6:N541)</f>
        <v>2405.6977611940297</v>
      </c>
      <c r="AB541" s="169">
        <f>AVERAGE(O$6:O541)</f>
        <v>2.9869402985074629</v>
      </c>
      <c r="AC541" s="170">
        <f>AVERAGE(P$6:P541)</f>
        <v>35.843283582089555</v>
      </c>
      <c r="AD541" s="170">
        <f>AVERAGE(Q$6:Q541)</f>
        <v>121.48880597014926</v>
      </c>
      <c r="AY541" s="5"/>
      <c r="AZ541" s="26">
        <v>536</v>
      </c>
      <c r="BA541" s="165">
        <v>12.447822296332351</v>
      </c>
      <c r="BB541" s="176">
        <v>0.15</v>
      </c>
      <c r="BC541" s="161">
        <v>3</v>
      </c>
      <c r="BD541" s="182">
        <v>267</v>
      </c>
      <c r="BE541" s="161">
        <v>13</v>
      </c>
      <c r="BF541" s="161">
        <v>13</v>
      </c>
      <c r="BG541" s="161">
        <v>0</v>
      </c>
      <c r="BH541" s="168">
        <v>1950</v>
      </c>
      <c r="BI541" s="168">
        <v>0</v>
      </c>
      <c r="BJ541" s="168">
        <v>650</v>
      </c>
      <c r="BK541" s="168">
        <v>195</v>
      </c>
      <c r="BL541" s="168">
        <v>1737</v>
      </c>
      <c r="BM541" s="161">
        <v>2</v>
      </c>
      <c r="BN541" s="168">
        <v>30</v>
      </c>
      <c r="BO541" s="168">
        <v>243</v>
      </c>
      <c r="BP541" s="161" t="s">
        <v>117</v>
      </c>
      <c r="BR541" s="164">
        <f>AVERAGE(BE$6:BE541)</f>
        <v>19.735074626865671</v>
      </c>
      <c r="BS541" s="164">
        <f>AVERAGE(BF$6:BF541)</f>
        <v>18.932835820895523</v>
      </c>
      <c r="BT541" s="164">
        <f>AVERAGE(BG$6:BG541)</f>
        <v>0.70708955223880599</v>
      </c>
      <c r="BU541" s="167">
        <f>AVERAGE(BH$6:BH541)</f>
        <v>2839.9253731343283</v>
      </c>
      <c r="BV541" s="167">
        <f>AVERAGE(BI$6:BI541)</f>
        <v>106.06343283582089</v>
      </c>
      <c r="BW541" s="167">
        <f>AVERAGE(BJ$6:BJ541)</f>
        <v>911.28731343283584</v>
      </c>
      <c r="BX541" s="167">
        <f>AVERAGE(BK$6:BK541)</f>
        <v>273.38619402985074</v>
      </c>
      <c r="BY541" s="167">
        <f>AVERAGE(BL$6:BL541)</f>
        <v>2258.7985074626868</v>
      </c>
      <c r="BZ541" s="164">
        <f>AVERAGE(BM$6:BM541)</f>
        <v>2.2966417910447761</v>
      </c>
      <c r="CA541" s="167">
        <f>AVERAGE(BN$6:BN541)</f>
        <v>34.44962686567164</v>
      </c>
      <c r="CB541" s="167">
        <f>AVERAGE(BO$6:BO541)</f>
        <v>615.57649253731347</v>
      </c>
      <c r="DF541" s="103">
        <v>536</v>
      </c>
      <c r="DG541" s="192">
        <v>5.8156133217463069</v>
      </c>
      <c r="DH541" s="193">
        <v>0.05</v>
      </c>
      <c r="DI541" s="105">
        <v>0</v>
      </c>
      <c r="DJ541" s="194">
        <v>497</v>
      </c>
      <c r="DK541" s="105">
        <v>6</v>
      </c>
      <c r="DL541" s="105">
        <v>6</v>
      </c>
      <c r="DM541" s="105">
        <v>0</v>
      </c>
      <c r="DN541" s="194">
        <v>1080</v>
      </c>
      <c r="DO541" s="194">
        <v>0</v>
      </c>
      <c r="DP541" s="194">
        <v>300</v>
      </c>
      <c r="DQ541" s="194">
        <v>90</v>
      </c>
      <c r="DR541" s="194">
        <v>1512</v>
      </c>
      <c r="DS541" s="105">
        <v>0</v>
      </c>
      <c r="DT541" s="194">
        <v>0</v>
      </c>
      <c r="DU541" s="194">
        <v>-432</v>
      </c>
      <c r="DV541" s="105" t="s">
        <v>117</v>
      </c>
      <c r="DX541" s="164">
        <f>AVERAGE(DK$6:DK541)</f>
        <v>10.416044776119403</v>
      </c>
      <c r="DY541" s="164">
        <f>AVERAGE(DL$6:DL541)</f>
        <v>10.416044776119403</v>
      </c>
      <c r="DZ541" s="164">
        <f>AVERAGE(DM$6:DM541)</f>
        <v>0</v>
      </c>
      <c r="EA541" s="167">
        <f>AVERAGE(DN$6:DN541)</f>
        <v>1874.8880597014925</v>
      </c>
      <c r="EB541" s="167">
        <f>AVERAGE(DO$6:DO541)</f>
        <v>0</v>
      </c>
      <c r="EC541" s="167">
        <f>AVERAGE(DP$6:DP541)</f>
        <v>520.80223880597021</v>
      </c>
      <c r="ED541" s="167">
        <f>AVERAGE(DQ$6:DQ541)</f>
        <v>156.24067164179104</v>
      </c>
      <c r="EE541" s="167">
        <f>AVERAGE(DR$6:DR541)</f>
        <v>1658.108208955224</v>
      </c>
      <c r="EF541" s="164">
        <f>AVERAGE(DS$6:DS541)</f>
        <v>0.86940298507462688</v>
      </c>
      <c r="EG541" s="167">
        <f>AVERAGE(DT$6:DT541)</f>
        <v>15.649253731343284</v>
      </c>
      <c r="EH541" s="167">
        <f>AVERAGE(DU$6:DU541)</f>
        <v>232.42910447761193</v>
      </c>
      <c r="FJ541" s="103">
        <v>536</v>
      </c>
      <c r="FK541" s="165">
        <v>5.426259874278621</v>
      </c>
      <c r="FL541" s="163">
        <v>0.05</v>
      </c>
      <c r="FM541" s="161">
        <v>10</v>
      </c>
      <c r="FN541" s="168">
        <v>320</v>
      </c>
      <c r="FO541" s="161">
        <v>15</v>
      </c>
      <c r="FP541" s="161">
        <v>15</v>
      </c>
      <c r="FQ541" s="161">
        <v>0</v>
      </c>
      <c r="FR541" s="168">
        <v>2700</v>
      </c>
      <c r="FS541" s="168">
        <v>0</v>
      </c>
      <c r="FT541" s="168">
        <v>750</v>
      </c>
      <c r="FU541" s="168">
        <v>225</v>
      </c>
      <c r="FV541" s="168">
        <v>1920</v>
      </c>
      <c r="FW541" s="161">
        <v>0</v>
      </c>
      <c r="FX541" s="168">
        <v>0</v>
      </c>
      <c r="FY541" s="168">
        <v>780</v>
      </c>
      <c r="FZ541" s="161" t="s">
        <v>117</v>
      </c>
      <c r="GB541" s="160">
        <f>AVERAGE(FO$6:FO541)</f>
        <v>9.9552238805970141</v>
      </c>
      <c r="GC541" s="160">
        <f>AVERAGE(FP$6:FP541)</f>
        <v>9.9552238805970141</v>
      </c>
      <c r="GD541" s="160">
        <f>AVERAGE(FQ$6:FQ541)</f>
        <v>0</v>
      </c>
      <c r="GE541" s="166">
        <f>AVERAGE(FR$6:FR541)</f>
        <v>1791.9402985074628</v>
      </c>
      <c r="GF541" s="166">
        <f>AVERAGE(FS$6:FS541)</f>
        <v>0</v>
      </c>
      <c r="GG541" s="166">
        <f>AVERAGE(FT$6:FT541)</f>
        <v>497.76119402985074</v>
      </c>
      <c r="GH541" s="166">
        <f>AVERAGE(FU$6:FU541)</f>
        <v>149.32835820895522</v>
      </c>
      <c r="GI541" s="166">
        <f>AVERAGE(FV$6:FV541)</f>
        <v>1630.3824626865671</v>
      </c>
      <c r="GJ541" s="160">
        <f>AVERAGE(FW$6:FW541)</f>
        <v>0.84701492537313428</v>
      </c>
      <c r="GK541" s="166">
        <f>AVERAGE(FX$6:FX541)</f>
        <v>30.492537313432837</v>
      </c>
      <c r="GL541" s="166">
        <f>AVERAGE(FY$6:FY541)</f>
        <v>192.05037313432837</v>
      </c>
      <c r="HM541" s="98">
        <v>536</v>
      </c>
      <c r="HN541" s="179">
        <v>21.496175557299988</v>
      </c>
      <c r="HO541" s="188">
        <v>0.05</v>
      </c>
      <c r="HP541" s="177">
        <v>3</v>
      </c>
      <c r="HQ541" s="191">
        <v>331</v>
      </c>
      <c r="HR541" s="177">
        <v>23</v>
      </c>
      <c r="HS541" s="177">
        <v>23</v>
      </c>
      <c r="HT541" s="177">
        <v>3</v>
      </c>
      <c r="HU541" s="191">
        <v>3450</v>
      </c>
      <c r="HV541" s="191">
        <v>450</v>
      </c>
      <c r="HW541" s="191">
        <v>1000</v>
      </c>
      <c r="HX541" s="191">
        <v>300</v>
      </c>
      <c r="HY541" s="191">
        <v>2706</v>
      </c>
      <c r="HZ541" s="177">
        <v>1</v>
      </c>
      <c r="IA541" s="191">
        <v>30</v>
      </c>
      <c r="IB541" s="191">
        <v>774</v>
      </c>
      <c r="IC541" s="177" t="s">
        <v>116</v>
      </c>
      <c r="IE541" s="164">
        <f>AVERAGE(HR$6:HR541)</f>
        <v>19.848880597014926</v>
      </c>
      <c r="IF541" s="164">
        <f>AVERAGE(HS$6:HS541)</f>
        <v>19.201492537313431</v>
      </c>
      <c r="IG541" s="164">
        <f>AVERAGE(HT$6:HT541)</f>
        <v>1.0279850746268657</v>
      </c>
      <c r="IH541" s="167">
        <f>AVERAGE(HU$6:HU541)</f>
        <v>2880.2238805970151</v>
      </c>
      <c r="II541" s="167">
        <f>AVERAGE(HV$6:HV541)</f>
        <v>154.19776119402985</v>
      </c>
      <c r="IJ541" s="167">
        <f>AVERAGE(HW$6:HW541)</f>
        <v>908.67537313432831</v>
      </c>
      <c r="IK541" s="167">
        <f>AVERAGE(HX$6:HX541)</f>
        <v>272.60261194029852</v>
      </c>
      <c r="IL541" s="167">
        <f>AVERAGE(HY$6:HY541)</f>
        <v>2312.8973880597014</v>
      </c>
      <c r="IM541" s="164">
        <f>AVERAGE(HZ$6:HZ541)</f>
        <v>2.408582089552239</v>
      </c>
      <c r="IN541" s="167">
        <f>AVERAGE(IA$6:IA541)</f>
        <v>72.257462686567166</v>
      </c>
      <c r="IO541" s="167">
        <f>AVERAGE(IB$6:IB541)</f>
        <v>639.58395522388059</v>
      </c>
    </row>
    <row r="542" spans="2:249" x14ac:dyDescent="0.2">
      <c r="B542" s="103">
        <v>537</v>
      </c>
      <c r="C542" s="165">
        <v>23.995783398165731</v>
      </c>
      <c r="D542" s="163">
        <v>0.1</v>
      </c>
      <c r="E542" s="161">
        <v>3</v>
      </c>
      <c r="F542" s="168">
        <v>260</v>
      </c>
      <c r="G542" s="161">
        <v>25</v>
      </c>
      <c r="H542" s="161">
        <v>22</v>
      </c>
      <c r="I542" s="161">
        <v>2</v>
      </c>
      <c r="J542" s="168">
        <v>2640</v>
      </c>
      <c r="K542" s="168">
        <v>240</v>
      </c>
      <c r="L542" s="168">
        <v>1000</v>
      </c>
      <c r="M542" s="168">
        <v>300</v>
      </c>
      <c r="N542" s="168">
        <v>2425</v>
      </c>
      <c r="O542" s="161">
        <v>2</v>
      </c>
      <c r="P542" s="168">
        <v>24</v>
      </c>
      <c r="Q542" s="168">
        <v>239</v>
      </c>
      <c r="R542" s="161" t="s">
        <v>116</v>
      </c>
      <c r="T542" s="169">
        <f>AVERAGE(G$6:G542)</f>
        <v>23.422718808193668</v>
      </c>
      <c r="U542" s="169">
        <f>AVERAGE(H$6:H542)</f>
        <v>20.763500931098697</v>
      </c>
      <c r="V542" s="169">
        <f>AVERAGE(I$6:I542)</f>
        <v>1.378026070763501</v>
      </c>
      <c r="W542" s="170">
        <f>AVERAGE(J$6:J542)</f>
        <v>2491.6201117318437</v>
      </c>
      <c r="X542" s="170">
        <f>AVERAGE(K$6:K542)</f>
        <v>165.3631284916201</v>
      </c>
      <c r="Y542" s="170">
        <f>AVERAGE(L$6:L542)</f>
        <v>969.27374301675979</v>
      </c>
      <c r="Z542" s="170">
        <f>AVERAGE(M$6:M542)</f>
        <v>290.78212290502796</v>
      </c>
      <c r="AA542" s="170">
        <f>AVERAGE(N$6:N542)</f>
        <v>2405.7337057728118</v>
      </c>
      <c r="AB542" s="169">
        <f>AVERAGE(O$6:O542)</f>
        <v>2.9851024208566108</v>
      </c>
      <c r="AC542" s="170">
        <f>AVERAGE(P$6:P542)</f>
        <v>35.821229050279328</v>
      </c>
      <c r="AD542" s="170">
        <f>AVERAGE(Q$6:Q542)</f>
        <v>121.70763500931099</v>
      </c>
      <c r="AY542" s="5"/>
      <c r="AZ542" s="26">
        <v>537</v>
      </c>
      <c r="BA542" s="165">
        <v>21.034066013235606</v>
      </c>
      <c r="BB542" s="176">
        <v>0.05</v>
      </c>
      <c r="BC542" s="161">
        <v>3</v>
      </c>
      <c r="BD542" s="182">
        <v>211</v>
      </c>
      <c r="BE542" s="161">
        <v>23</v>
      </c>
      <c r="BF542" s="161">
        <v>22</v>
      </c>
      <c r="BG542" s="161">
        <v>2</v>
      </c>
      <c r="BH542" s="168">
        <v>3300</v>
      </c>
      <c r="BI542" s="168">
        <v>300</v>
      </c>
      <c r="BJ542" s="168">
        <v>1000</v>
      </c>
      <c r="BK542" s="168">
        <v>300</v>
      </c>
      <c r="BL542" s="168">
        <v>2436</v>
      </c>
      <c r="BM542" s="161">
        <v>1</v>
      </c>
      <c r="BN542" s="168">
        <v>15</v>
      </c>
      <c r="BO542" s="168">
        <v>879</v>
      </c>
      <c r="BP542" s="161" t="s">
        <v>116</v>
      </c>
      <c r="BR542" s="164">
        <f>AVERAGE(BE$6:BE542)</f>
        <v>19.741154562383613</v>
      </c>
      <c r="BS542" s="164">
        <f>AVERAGE(BF$6:BF542)</f>
        <v>18.938547486033521</v>
      </c>
      <c r="BT542" s="164">
        <f>AVERAGE(BG$6:BG542)</f>
        <v>0.70949720670391059</v>
      </c>
      <c r="BU542" s="167">
        <f>AVERAGE(BH$6:BH542)</f>
        <v>2840.7821229050278</v>
      </c>
      <c r="BV542" s="167">
        <f>AVERAGE(BI$6:BI542)</f>
        <v>106.42458100558659</v>
      </c>
      <c r="BW542" s="167">
        <f>AVERAGE(BJ$6:BJ542)</f>
        <v>911.45251396648041</v>
      </c>
      <c r="BX542" s="167">
        <f>AVERAGE(BK$6:BK542)</f>
        <v>273.43575418994413</v>
      </c>
      <c r="BY542" s="167">
        <f>AVERAGE(BL$6:BL542)</f>
        <v>2259.1284916201116</v>
      </c>
      <c r="BZ542" s="164">
        <f>AVERAGE(BM$6:BM542)</f>
        <v>2.2942271880819365</v>
      </c>
      <c r="CA542" s="167">
        <f>AVERAGE(BN$6:BN542)</f>
        <v>34.41340782122905</v>
      </c>
      <c r="CB542" s="167">
        <f>AVERAGE(BO$6:BO542)</f>
        <v>616.06703910614522</v>
      </c>
      <c r="DF542" s="103">
        <v>537</v>
      </c>
      <c r="DG542" s="192">
        <v>6.5768888412169453</v>
      </c>
      <c r="DH542" s="193">
        <v>0.15</v>
      </c>
      <c r="DI542" s="105">
        <v>9</v>
      </c>
      <c r="DJ542" s="194">
        <v>343</v>
      </c>
      <c r="DK542" s="105">
        <v>15</v>
      </c>
      <c r="DL542" s="105">
        <v>15</v>
      </c>
      <c r="DM542" s="105">
        <v>0</v>
      </c>
      <c r="DN542" s="194">
        <v>2700</v>
      </c>
      <c r="DO542" s="194">
        <v>0</v>
      </c>
      <c r="DP542" s="194">
        <v>750</v>
      </c>
      <c r="DQ542" s="194">
        <v>225</v>
      </c>
      <c r="DR542" s="194">
        <v>1943</v>
      </c>
      <c r="DS542" s="105">
        <v>1</v>
      </c>
      <c r="DT542" s="194">
        <v>18</v>
      </c>
      <c r="DU542" s="194">
        <v>775</v>
      </c>
      <c r="DV542" s="105" t="s">
        <v>117</v>
      </c>
      <c r="DX542" s="164">
        <f>AVERAGE(DK$6:DK542)</f>
        <v>10.424581005586592</v>
      </c>
      <c r="DY542" s="164">
        <f>AVERAGE(DL$6:DL542)</f>
        <v>10.424581005586592</v>
      </c>
      <c r="DZ542" s="164">
        <f>AVERAGE(DM$6:DM542)</f>
        <v>0</v>
      </c>
      <c r="EA542" s="167">
        <f>AVERAGE(DN$6:DN542)</f>
        <v>1876.4245810055866</v>
      </c>
      <c r="EB542" s="167">
        <f>AVERAGE(DO$6:DO542)</f>
        <v>0</v>
      </c>
      <c r="EC542" s="167">
        <f>AVERAGE(DP$6:DP542)</f>
        <v>521.22905027932961</v>
      </c>
      <c r="ED542" s="167">
        <f>AVERAGE(DQ$6:DQ542)</f>
        <v>156.36871508379889</v>
      </c>
      <c r="EE542" s="167">
        <f>AVERAGE(DR$6:DR542)</f>
        <v>1658.6387337057729</v>
      </c>
      <c r="EF542" s="164">
        <f>AVERAGE(DS$6:DS542)</f>
        <v>0.86964618249534453</v>
      </c>
      <c r="EG542" s="167">
        <f>AVERAGE(DT$6:DT542)</f>
        <v>15.653631284916202</v>
      </c>
      <c r="EH542" s="167">
        <f>AVERAGE(DU$6:DU542)</f>
        <v>233.43947858472998</v>
      </c>
      <c r="FJ542" s="103">
        <v>537</v>
      </c>
      <c r="FK542" s="165">
        <v>8.6868826718582177</v>
      </c>
      <c r="FL542" s="163">
        <v>0.15</v>
      </c>
      <c r="FM542" s="161">
        <v>4</v>
      </c>
      <c r="FN542" s="168">
        <v>195</v>
      </c>
      <c r="FO542" s="161">
        <v>12</v>
      </c>
      <c r="FP542" s="161">
        <v>12</v>
      </c>
      <c r="FQ542" s="161">
        <v>0</v>
      </c>
      <c r="FR542" s="168">
        <v>2160</v>
      </c>
      <c r="FS542" s="168">
        <v>0</v>
      </c>
      <c r="FT542" s="168">
        <v>600</v>
      </c>
      <c r="FU542" s="168">
        <v>180</v>
      </c>
      <c r="FV542" s="168">
        <v>1600</v>
      </c>
      <c r="FW542" s="161">
        <v>1</v>
      </c>
      <c r="FX542" s="168">
        <v>36</v>
      </c>
      <c r="FY542" s="168">
        <v>596</v>
      </c>
      <c r="FZ542" s="161" t="s">
        <v>117</v>
      </c>
      <c r="GB542" s="160">
        <f>AVERAGE(FO$6:FO542)</f>
        <v>9.9590316573556805</v>
      </c>
      <c r="GC542" s="160">
        <f>AVERAGE(FP$6:FP542)</f>
        <v>9.9590316573556805</v>
      </c>
      <c r="GD542" s="160">
        <f>AVERAGE(FQ$6:FQ542)</f>
        <v>0</v>
      </c>
      <c r="GE542" s="166">
        <f>AVERAGE(FR$6:FR542)</f>
        <v>1792.6256983240223</v>
      </c>
      <c r="GF542" s="166">
        <f>AVERAGE(FS$6:FS542)</f>
        <v>0</v>
      </c>
      <c r="GG542" s="166">
        <f>AVERAGE(FT$6:FT542)</f>
        <v>497.951582867784</v>
      </c>
      <c r="GH542" s="166">
        <f>AVERAGE(FU$6:FU542)</f>
        <v>149.38547486033519</v>
      </c>
      <c r="GI542" s="166">
        <f>AVERAGE(FV$6:FV542)</f>
        <v>1630.3258845437617</v>
      </c>
      <c r="GJ542" s="160">
        <f>AVERAGE(FW$6:FW542)</f>
        <v>0.84729981378026076</v>
      </c>
      <c r="GK542" s="166">
        <f>AVERAGE(FX$6:FX542)</f>
        <v>30.502793296089386</v>
      </c>
      <c r="GL542" s="166">
        <f>AVERAGE(FY$6:FY542)</f>
        <v>192.80260707635009</v>
      </c>
      <c r="HM542" s="98">
        <v>537</v>
      </c>
      <c r="HN542" s="179">
        <v>16.523155927208208</v>
      </c>
      <c r="HO542" s="188">
        <v>0.25</v>
      </c>
      <c r="HP542" s="177">
        <v>8</v>
      </c>
      <c r="HQ542" s="191">
        <v>242</v>
      </c>
      <c r="HR542" s="177">
        <v>21</v>
      </c>
      <c r="HS542" s="177">
        <v>21</v>
      </c>
      <c r="HT542" s="177">
        <v>1</v>
      </c>
      <c r="HU542" s="191">
        <v>3150</v>
      </c>
      <c r="HV542" s="191">
        <v>150</v>
      </c>
      <c r="HW542" s="191">
        <v>1000</v>
      </c>
      <c r="HX542" s="191">
        <v>300</v>
      </c>
      <c r="HY542" s="191">
        <v>2317</v>
      </c>
      <c r="HZ542" s="177">
        <v>4</v>
      </c>
      <c r="IA542" s="191">
        <v>120</v>
      </c>
      <c r="IB542" s="191">
        <v>953</v>
      </c>
      <c r="IC542" s="177" t="s">
        <v>116</v>
      </c>
      <c r="IE542" s="164">
        <f>AVERAGE(HR$6:HR542)</f>
        <v>19.851024208566109</v>
      </c>
      <c r="IF542" s="164">
        <f>AVERAGE(HS$6:HS542)</f>
        <v>19.204841713221601</v>
      </c>
      <c r="IG542" s="164">
        <f>AVERAGE(HT$6:HT542)</f>
        <v>1.0279329608938548</v>
      </c>
      <c r="IH542" s="167">
        <f>AVERAGE(HU$6:HU542)</f>
        <v>2880.7262569832401</v>
      </c>
      <c r="II542" s="167">
        <f>AVERAGE(HV$6:HV542)</f>
        <v>154.18994413407822</v>
      </c>
      <c r="IJ542" s="167">
        <f>AVERAGE(HW$6:HW542)</f>
        <v>908.84543761638736</v>
      </c>
      <c r="IK542" s="167">
        <f>AVERAGE(HX$6:HX542)</f>
        <v>272.65363128491617</v>
      </c>
      <c r="IL542" s="167">
        <f>AVERAGE(HY$6:HY542)</f>
        <v>2312.9050279329608</v>
      </c>
      <c r="IM542" s="164">
        <f>AVERAGE(HZ$6:HZ542)</f>
        <v>2.4115456238361266</v>
      </c>
      <c r="IN542" s="167">
        <f>AVERAGE(IA$6:IA542)</f>
        <v>72.346368715083798</v>
      </c>
      <c r="IO542" s="167">
        <f>AVERAGE(IB$6:IB542)</f>
        <v>640.1675977653631</v>
      </c>
    </row>
    <row r="543" spans="2:249" x14ac:dyDescent="0.2">
      <c r="B543" s="103">
        <v>538</v>
      </c>
      <c r="C543" s="165">
        <v>29.572497618635598</v>
      </c>
      <c r="D543" s="163">
        <v>0.05</v>
      </c>
      <c r="E543" s="161">
        <v>3</v>
      </c>
      <c r="F543" s="168">
        <v>373</v>
      </c>
      <c r="G543" s="161">
        <v>32</v>
      </c>
      <c r="H543" s="161">
        <v>22</v>
      </c>
      <c r="I543" s="161">
        <v>2</v>
      </c>
      <c r="J543" s="168">
        <v>2640</v>
      </c>
      <c r="K543" s="168">
        <v>240</v>
      </c>
      <c r="L543" s="168">
        <v>1000</v>
      </c>
      <c r="M543" s="168">
        <v>300</v>
      </c>
      <c r="N543" s="168">
        <v>2538</v>
      </c>
      <c r="O543" s="161">
        <v>1</v>
      </c>
      <c r="P543" s="168">
        <v>12</v>
      </c>
      <c r="Q543" s="168">
        <v>114</v>
      </c>
      <c r="R543" s="161" t="s">
        <v>116</v>
      </c>
      <c r="T543" s="169">
        <f>AVERAGE(G$6:G543)</f>
        <v>23.438661710037174</v>
      </c>
      <c r="U543" s="169">
        <f>AVERAGE(H$6:H543)</f>
        <v>20.765799256505577</v>
      </c>
      <c r="V543" s="169">
        <f>AVERAGE(I$6:I543)</f>
        <v>1.3791821561338291</v>
      </c>
      <c r="W543" s="170">
        <f>AVERAGE(J$6:J543)</f>
        <v>2491.8959107806691</v>
      </c>
      <c r="X543" s="170">
        <f>AVERAGE(K$6:K543)</f>
        <v>165.50185873605949</v>
      </c>
      <c r="Y543" s="170">
        <f>AVERAGE(L$6:L543)</f>
        <v>969.33085501858739</v>
      </c>
      <c r="Z543" s="170">
        <f>AVERAGE(M$6:M543)</f>
        <v>290.79925650557618</v>
      </c>
      <c r="AA543" s="170">
        <f>AVERAGE(N$6:N543)</f>
        <v>2405.9795539033457</v>
      </c>
      <c r="AB543" s="169">
        <f>AVERAGE(O$6:O543)</f>
        <v>2.9814126394052045</v>
      </c>
      <c r="AC543" s="170">
        <f>AVERAGE(P$6:P543)</f>
        <v>35.776951672862452</v>
      </c>
      <c r="AD543" s="170">
        <f>AVERAGE(Q$6:Q543)</f>
        <v>121.69330855018588</v>
      </c>
      <c r="AY543" s="5"/>
      <c r="AZ543" s="26">
        <v>538</v>
      </c>
      <c r="BA543" s="165">
        <v>13.569627303481433</v>
      </c>
      <c r="BB543" s="176">
        <v>0.15</v>
      </c>
      <c r="BC543" s="161">
        <v>1</v>
      </c>
      <c r="BD543" s="182">
        <v>387</v>
      </c>
      <c r="BE543" s="161">
        <v>13</v>
      </c>
      <c r="BF543" s="161">
        <v>13</v>
      </c>
      <c r="BG543" s="161">
        <v>0</v>
      </c>
      <c r="BH543" s="168">
        <v>1950</v>
      </c>
      <c r="BI543" s="168">
        <v>0</v>
      </c>
      <c r="BJ543" s="168">
        <v>650</v>
      </c>
      <c r="BK543" s="168">
        <v>195</v>
      </c>
      <c r="BL543" s="168">
        <v>1857</v>
      </c>
      <c r="BM543" s="161">
        <v>2</v>
      </c>
      <c r="BN543" s="168">
        <v>30</v>
      </c>
      <c r="BO543" s="168">
        <v>123</v>
      </c>
      <c r="BP543" s="161" t="s">
        <v>117</v>
      </c>
      <c r="BR543" s="164">
        <f>AVERAGE(BE$6:BE543)</f>
        <v>19.728624535315983</v>
      </c>
      <c r="BS543" s="164">
        <f>AVERAGE(BF$6:BF543)</f>
        <v>18.927509293680298</v>
      </c>
      <c r="BT543" s="164">
        <f>AVERAGE(BG$6:BG543)</f>
        <v>0.70817843866171004</v>
      </c>
      <c r="BU543" s="167">
        <f>AVERAGE(BH$6:BH543)</f>
        <v>2839.1263940520448</v>
      </c>
      <c r="BV543" s="167">
        <f>AVERAGE(BI$6:BI543)</f>
        <v>106.22676579925651</v>
      </c>
      <c r="BW543" s="167">
        <f>AVERAGE(BJ$6:BJ543)</f>
        <v>910.96654275092942</v>
      </c>
      <c r="BX543" s="167">
        <f>AVERAGE(BK$6:BK543)</f>
        <v>273.28996282527879</v>
      </c>
      <c r="BY543" s="167">
        <f>AVERAGE(BL$6:BL543)</f>
        <v>2258.3810408921931</v>
      </c>
      <c r="BZ543" s="164">
        <f>AVERAGE(BM$6:BM543)</f>
        <v>2.2936802973977697</v>
      </c>
      <c r="CA543" s="167">
        <f>AVERAGE(BN$6:BN543)</f>
        <v>34.405204460966544</v>
      </c>
      <c r="CB543" s="167">
        <f>AVERAGE(BO$6:BO543)</f>
        <v>615.15055762081784</v>
      </c>
      <c r="DF543" s="103">
        <v>538</v>
      </c>
      <c r="DG543" s="192">
        <v>5.5592614221879852</v>
      </c>
      <c r="DH543" s="193">
        <v>0.15</v>
      </c>
      <c r="DI543" s="105">
        <v>6</v>
      </c>
      <c r="DJ543" s="194">
        <v>570</v>
      </c>
      <c r="DK543" s="105">
        <v>11</v>
      </c>
      <c r="DL543" s="105">
        <v>11</v>
      </c>
      <c r="DM543" s="105">
        <v>0</v>
      </c>
      <c r="DN543" s="194">
        <v>1980</v>
      </c>
      <c r="DO543" s="194">
        <v>0</v>
      </c>
      <c r="DP543" s="194">
        <v>550</v>
      </c>
      <c r="DQ543" s="194">
        <v>165</v>
      </c>
      <c r="DR543" s="194">
        <v>1910</v>
      </c>
      <c r="DS543" s="105">
        <v>1</v>
      </c>
      <c r="DT543" s="194">
        <v>18</v>
      </c>
      <c r="DU543" s="194">
        <v>88</v>
      </c>
      <c r="DV543" s="105" t="s">
        <v>117</v>
      </c>
      <c r="DX543" s="164">
        <f>AVERAGE(DK$6:DK543)</f>
        <v>10.425650557620818</v>
      </c>
      <c r="DY543" s="164">
        <f>AVERAGE(DL$6:DL543)</f>
        <v>10.425650557620818</v>
      </c>
      <c r="DZ543" s="164">
        <f>AVERAGE(DM$6:DM543)</f>
        <v>0</v>
      </c>
      <c r="EA543" s="167">
        <f>AVERAGE(DN$6:DN543)</f>
        <v>1876.6171003717473</v>
      </c>
      <c r="EB543" s="167">
        <f>AVERAGE(DO$6:DO543)</f>
        <v>0</v>
      </c>
      <c r="EC543" s="167">
        <f>AVERAGE(DP$6:DP543)</f>
        <v>521.28252788104089</v>
      </c>
      <c r="ED543" s="167">
        <f>AVERAGE(DQ$6:DQ543)</f>
        <v>156.38475836431226</v>
      </c>
      <c r="EE543" s="167">
        <f>AVERAGE(DR$6:DR543)</f>
        <v>1659.1059479553903</v>
      </c>
      <c r="EF543" s="164">
        <f>AVERAGE(DS$6:DS543)</f>
        <v>0.86988847583643125</v>
      </c>
      <c r="EG543" s="167">
        <f>AVERAGE(DT$6:DT543)</f>
        <v>15.657992565055762</v>
      </c>
      <c r="EH543" s="167">
        <f>AVERAGE(DU$6:DU543)</f>
        <v>233.16914498141264</v>
      </c>
      <c r="FJ543" s="103">
        <v>538</v>
      </c>
      <c r="FK543" s="165">
        <v>6.7347319196208089</v>
      </c>
      <c r="FL543" s="163">
        <v>0.1</v>
      </c>
      <c r="FM543" s="161">
        <v>3</v>
      </c>
      <c r="FN543" s="168">
        <v>238</v>
      </c>
      <c r="FO543" s="161">
        <v>9</v>
      </c>
      <c r="FP543" s="161">
        <v>9</v>
      </c>
      <c r="FQ543" s="161">
        <v>0</v>
      </c>
      <c r="FR543" s="168">
        <v>1620</v>
      </c>
      <c r="FS543" s="168">
        <v>0</v>
      </c>
      <c r="FT543" s="168">
        <v>450</v>
      </c>
      <c r="FU543" s="168">
        <v>135</v>
      </c>
      <c r="FV543" s="168">
        <v>1448</v>
      </c>
      <c r="FW543" s="161">
        <v>1</v>
      </c>
      <c r="FX543" s="168">
        <v>36</v>
      </c>
      <c r="FY543" s="168">
        <v>208</v>
      </c>
      <c r="FZ543" s="161" t="s">
        <v>117</v>
      </c>
      <c r="GB543" s="160">
        <f>AVERAGE(FO$6:FO543)</f>
        <v>9.9572490706319705</v>
      </c>
      <c r="GC543" s="160">
        <f>AVERAGE(FP$6:FP543)</f>
        <v>9.9572490706319705</v>
      </c>
      <c r="GD543" s="160">
        <f>AVERAGE(FQ$6:FQ543)</f>
        <v>0</v>
      </c>
      <c r="GE543" s="166">
        <f>AVERAGE(FR$6:FR543)</f>
        <v>1792.3048327137546</v>
      </c>
      <c r="GF543" s="166">
        <f>AVERAGE(FS$6:FS543)</f>
        <v>0</v>
      </c>
      <c r="GG543" s="166">
        <f>AVERAGE(FT$6:FT543)</f>
        <v>497.86245353159853</v>
      </c>
      <c r="GH543" s="166">
        <f>AVERAGE(FU$6:FU543)</f>
        <v>149.35873605947955</v>
      </c>
      <c r="GI543" s="166">
        <f>AVERAGE(FV$6:FV543)</f>
        <v>1629.9869888475837</v>
      </c>
      <c r="GJ543" s="160">
        <f>AVERAGE(FW$6:FW543)</f>
        <v>0.84758364312267653</v>
      </c>
      <c r="GK543" s="166">
        <f>AVERAGE(FX$6:FX543)</f>
        <v>30.513011152416357</v>
      </c>
      <c r="GL543" s="166">
        <f>AVERAGE(FY$6:FY543)</f>
        <v>192.83085501858736</v>
      </c>
      <c r="HM543" s="98">
        <v>538</v>
      </c>
      <c r="HN543" s="179">
        <v>18.207150885172144</v>
      </c>
      <c r="HO543" s="188">
        <v>0.2</v>
      </c>
      <c r="HP543" s="177">
        <v>10</v>
      </c>
      <c r="HQ543" s="191">
        <v>291</v>
      </c>
      <c r="HR543" s="177">
        <v>24</v>
      </c>
      <c r="HS543" s="177">
        <v>23</v>
      </c>
      <c r="HT543" s="177">
        <v>3</v>
      </c>
      <c r="HU543" s="191">
        <v>3450</v>
      </c>
      <c r="HV543" s="191">
        <v>450</v>
      </c>
      <c r="HW543" s="191">
        <v>1000</v>
      </c>
      <c r="HX543" s="191">
        <v>300</v>
      </c>
      <c r="HY543" s="191">
        <v>2666</v>
      </c>
      <c r="HZ543" s="177">
        <v>4</v>
      </c>
      <c r="IA543" s="191">
        <v>120</v>
      </c>
      <c r="IB543" s="191">
        <v>904</v>
      </c>
      <c r="IC543" s="177" t="s">
        <v>116</v>
      </c>
      <c r="IE543" s="164">
        <f>AVERAGE(HR$6:HR543)</f>
        <v>19.858736059479554</v>
      </c>
      <c r="IF543" s="164">
        <f>AVERAGE(HS$6:HS543)</f>
        <v>19.211895910780669</v>
      </c>
      <c r="IG543" s="164">
        <f>AVERAGE(HT$6:HT543)</f>
        <v>1.0315985130111525</v>
      </c>
      <c r="IH543" s="167">
        <f>AVERAGE(HU$6:HU543)</f>
        <v>2881.7843866171002</v>
      </c>
      <c r="II543" s="167">
        <f>AVERAGE(HV$6:HV543)</f>
        <v>154.73977695167287</v>
      </c>
      <c r="IJ543" s="167">
        <f>AVERAGE(HW$6:HW543)</f>
        <v>909.0148698884758</v>
      </c>
      <c r="IK543" s="167">
        <f>AVERAGE(HX$6:HX543)</f>
        <v>272.70446096654274</v>
      </c>
      <c r="IL543" s="167">
        <f>AVERAGE(HY$6:HY543)</f>
        <v>2313.5613382899628</v>
      </c>
      <c r="IM543" s="164">
        <f>AVERAGE(HZ$6:HZ543)</f>
        <v>2.4144981412639406</v>
      </c>
      <c r="IN543" s="167">
        <f>AVERAGE(IA$6:IA543)</f>
        <v>72.434944237918216</v>
      </c>
      <c r="IO543" s="167">
        <f>AVERAGE(IB$6:IB543)</f>
        <v>640.65799256505579</v>
      </c>
    </row>
    <row r="544" spans="2:249" x14ac:dyDescent="0.2">
      <c r="B544" s="103">
        <v>539</v>
      </c>
      <c r="C544" s="165">
        <v>22.462074594546483</v>
      </c>
      <c r="D544" s="163">
        <v>0.05</v>
      </c>
      <c r="E544" s="161">
        <v>3</v>
      </c>
      <c r="F544" s="168">
        <v>310</v>
      </c>
      <c r="G544" s="161">
        <v>24</v>
      </c>
      <c r="H544" s="161">
        <v>22</v>
      </c>
      <c r="I544" s="161">
        <v>2</v>
      </c>
      <c r="J544" s="168">
        <v>2640</v>
      </c>
      <c r="K544" s="168">
        <v>240</v>
      </c>
      <c r="L544" s="168">
        <v>1000</v>
      </c>
      <c r="M544" s="168">
        <v>300</v>
      </c>
      <c r="N544" s="168">
        <v>2475</v>
      </c>
      <c r="O544" s="161">
        <v>1</v>
      </c>
      <c r="P544" s="168">
        <v>12</v>
      </c>
      <c r="Q544" s="168">
        <v>177</v>
      </c>
      <c r="R544" s="161" t="s">
        <v>116</v>
      </c>
      <c r="T544" s="169">
        <f>AVERAGE(G$6:G544)</f>
        <v>23.439703153988869</v>
      </c>
      <c r="U544" s="169">
        <f>AVERAGE(H$6:H544)</f>
        <v>20.76808905380334</v>
      </c>
      <c r="V544" s="169">
        <f>AVERAGE(I$6:I544)</f>
        <v>1.3803339517625233</v>
      </c>
      <c r="W544" s="170">
        <f>AVERAGE(J$6:J544)</f>
        <v>2492.1706864564007</v>
      </c>
      <c r="X544" s="170">
        <f>AVERAGE(K$6:K544)</f>
        <v>165.64007421150279</v>
      </c>
      <c r="Y544" s="170">
        <f>AVERAGE(L$6:L544)</f>
        <v>969.38775510204084</v>
      </c>
      <c r="Z544" s="170">
        <f>AVERAGE(M$6:M544)</f>
        <v>290.81632653061223</v>
      </c>
      <c r="AA544" s="170">
        <f>AVERAGE(N$6:N544)</f>
        <v>2406.1076066790351</v>
      </c>
      <c r="AB544" s="169">
        <f>AVERAGE(O$6:O544)</f>
        <v>2.9777365491651206</v>
      </c>
      <c r="AC544" s="170">
        <f>AVERAGE(P$6:P544)</f>
        <v>35.732838589981448</v>
      </c>
      <c r="AD544" s="170">
        <f>AVERAGE(Q$6:Q544)</f>
        <v>121.79591836734694</v>
      </c>
      <c r="AY544" s="5"/>
      <c r="AZ544" s="26">
        <v>539</v>
      </c>
      <c r="BA544" s="165">
        <v>19.639348301330376</v>
      </c>
      <c r="BB544" s="176">
        <v>0.1</v>
      </c>
      <c r="BC544" s="161">
        <v>1</v>
      </c>
      <c r="BD544" s="182">
        <v>111</v>
      </c>
      <c r="BE544" s="161">
        <v>19</v>
      </c>
      <c r="BF544" s="161">
        <v>19</v>
      </c>
      <c r="BG544" s="161">
        <v>0</v>
      </c>
      <c r="BH544" s="168">
        <v>2850</v>
      </c>
      <c r="BI544" s="168">
        <v>0</v>
      </c>
      <c r="BJ544" s="168">
        <v>950</v>
      </c>
      <c r="BK544" s="168">
        <v>285</v>
      </c>
      <c r="BL544" s="168">
        <v>1971</v>
      </c>
      <c r="BM544" s="161">
        <v>2</v>
      </c>
      <c r="BN544" s="168">
        <v>30</v>
      </c>
      <c r="BO544" s="168">
        <v>909</v>
      </c>
      <c r="BP544" s="161" t="s">
        <v>117</v>
      </c>
      <c r="BR544" s="164">
        <f>AVERAGE(BE$6:BE544)</f>
        <v>19.727272727272727</v>
      </c>
      <c r="BS544" s="164">
        <f>AVERAGE(BF$6:BF544)</f>
        <v>18.927643784786643</v>
      </c>
      <c r="BT544" s="164">
        <f>AVERAGE(BG$6:BG544)</f>
        <v>0.70686456400742115</v>
      </c>
      <c r="BU544" s="167">
        <f>AVERAGE(BH$6:BH544)</f>
        <v>2839.1465677179963</v>
      </c>
      <c r="BV544" s="167">
        <f>AVERAGE(BI$6:BI544)</f>
        <v>106.02968460111317</v>
      </c>
      <c r="BW544" s="167">
        <f>AVERAGE(BJ$6:BJ544)</f>
        <v>911.03896103896102</v>
      </c>
      <c r="BX544" s="167">
        <f>AVERAGE(BK$6:BK544)</f>
        <v>273.31168831168833</v>
      </c>
      <c r="BY544" s="167">
        <f>AVERAGE(BL$6:BL544)</f>
        <v>2257.8478664192949</v>
      </c>
      <c r="BZ544" s="164">
        <f>AVERAGE(BM$6:BM544)</f>
        <v>2.2931354359925789</v>
      </c>
      <c r="CA544" s="167">
        <f>AVERAGE(BN$6:BN544)</f>
        <v>34.39703153988868</v>
      </c>
      <c r="CB544" s="167">
        <f>AVERAGE(BO$6:BO544)</f>
        <v>615.69573283858995</v>
      </c>
      <c r="DF544" s="103">
        <v>539</v>
      </c>
      <c r="DG544" s="192">
        <v>6.3987053263168248</v>
      </c>
      <c r="DH544" s="193">
        <v>0.1</v>
      </c>
      <c r="DI544" s="105">
        <v>1</v>
      </c>
      <c r="DJ544" s="194">
        <v>280</v>
      </c>
      <c r="DK544" s="105">
        <v>6</v>
      </c>
      <c r="DL544" s="105">
        <v>6</v>
      </c>
      <c r="DM544" s="105">
        <v>0</v>
      </c>
      <c r="DN544" s="194">
        <v>1080</v>
      </c>
      <c r="DO544" s="194">
        <v>0</v>
      </c>
      <c r="DP544" s="194">
        <v>300</v>
      </c>
      <c r="DQ544" s="194">
        <v>90</v>
      </c>
      <c r="DR544" s="194">
        <v>1295</v>
      </c>
      <c r="DS544" s="105">
        <v>1</v>
      </c>
      <c r="DT544" s="194">
        <v>18</v>
      </c>
      <c r="DU544" s="194">
        <v>-197</v>
      </c>
      <c r="DV544" s="105" t="s">
        <v>117</v>
      </c>
      <c r="DX544" s="164">
        <f>AVERAGE(DK$6:DK544)</f>
        <v>10.417439703153988</v>
      </c>
      <c r="DY544" s="164">
        <f>AVERAGE(DL$6:DL544)</f>
        <v>10.417439703153988</v>
      </c>
      <c r="DZ544" s="164">
        <f>AVERAGE(DM$6:DM544)</f>
        <v>0</v>
      </c>
      <c r="EA544" s="167">
        <f>AVERAGE(DN$6:DN544)</f>
        <v>1875.1391465677179</v>
      </c>
      <c r="EB544" s="167">
        <f>AVERAGE(DO$6:DO544)</f>
        <v>0</v>
      </c>
      <c r="EC544" s="167">
        <f>AVERAGE(DP$6:DP544)</f>
        <v>520.87198515769944</v>
      </c>
      <c r="ED544" s="167">
        <f>AVERAGE(DQ$6:DQ544)</f>
        <v>156.26159554730984</v>
      </c>
      <c r="EE544" s="167">
        <f>AVERAGE(DR$6:DR544)</f>
        <v>1658.430426716141</v>
      </c>
      <c r="EF544" s="164">
        <f>AVERAGE(DS$6:DS544)</f>
        <v>0.87012987012987009</v>
      </c>
      <c r="EG544" s="167">
        <f>AVERAGE(DT$6:DT544)</f>
        <v>15.662337662337663</v>
      </c>
      <c r="EH544" s="167">
        <f>AVERAGE(DU$6:DU544)</f>
        <v>232.37105751391465</v>
      </c>
      <c r="FJ544" s="103">
        <v>539</v>
      </c>
      <c r="FK544" s="165">
        <v>6.7067642505673302</v>
      </c>
      <c r="FL544" s="163">
        <v>0.25</v>
      </c>
      <c r="FM544" s="161">
        <v>1</v>
      </c>
      <c r="FN544" s="168">
        <v>476</v>
      </c>
      <c r="FO544" s="161">
        <v>6</v>
      </c>
      <c r="FP544" s="161">
        <v>6</v>
      </c>
      <c r="FQ544" s="161">
        <v>0</v>
      </c>
      <c r="FR544" s="168">
        <v>1080</v>
      </c>
      <c r="FS544" s="168">
        <v>0</v>
      </c>
      <c r="FT544" s="168">
        <v>300</v>
      </c>
      <c r="FU544" s="168">
        <v>90</v>
      </c>
      <c r="FV544" s="168">
        <v>1491</v>
      </c>
      <c r="FW544" s="161">
        <v>2</v>
      </c>
      <c r="FX544" s="168">
        <v>72</v>
      </c>
      <c r="FY544" s="168">
        <v>-339</v>
      </c>
      <c r="FZ544" s="161" t="s">
        <v>117</v>
      </c>
      <c r="GB544" s="160">
        <f>AVERAGE(FO$6:FO544)</f>
        <v>9.9499072356215219</v>
      </c>
      <c r="GC544" s="160">
        <f>AVERAGE(FP$6:FP544)</f>
        <v>9.9499072356215219</v>
      </c>
      <c r="GD544" s="160">
        <f>AVERAGE(FQ$6:FQ544)</f>
        <v>0</v>
      </c>
      <c r="GE544" s="166">
        <f>AVERAGE(FR$6:FR544)</f>
        <v>1790.9833024118739</v>
      </c>
      <c r="GF544" s="166">
        <f>AVERAGE(FS$6:FS544)</f>
        <v>0</v>
      </c>
      <c r="GG544" s="166">
        <f>AVERAGE(FT$6:FT544)</f>
        <v>497.49536178107604</v>
      </c>
      <c r="GH544" s="166">
        <f>AVERAGE(FU$6:FU544)</f>
        <v>149.24860853432281</v>
      </c>
      <c r="GI544" s="166">
        <f>AVERAGE(FV$6:FV544)</f>
        <v>1629.7291280148422</v>
      </c>
      <c r="GJ544" s="160">
        <f>AVERAGE(FW$6:FW544)</f>
        <v>0.84972170686456405</v>
      </c>
      <c r="GK544" s="166">
        <f>AVERAGE(FX$6:FX544)</f>
        <v>30.589981447124305</v>
      </c>
      <c r="GL544" s="166">
        <f>AVERAGE(FY$6:FY544)</f>
        <v>191.84415584415584</v>
      </c>
      <c r="HM544" s="98">
        <v>539</v>
      </c>
      <c r="HN544" s="179">
        <v>16.770361411390262</v>
      </c>
      <c r="HO544" s="188">
        <v>0.15</v>
      </c>
      <c r="HP544" s="177">
        <v>3</v>
      </c>
      <c r="HQ544" s="191">
        <v>589</v>
      </c>
      <c r="HR544" s="177">
        <v>17</v>
      </c>
      <c r="HS544" s="177">
        <v>17</v>
      </c>
      <c r="HT544" s="177">
        <v>0</v>
      </c>
      <c r="HU544" s="191">
        <v>2550</v>
      </c>
      <c r="HV544" s="191">
        <v>0</v>
      </c>
      <c r="HW544" s="191">
        <v>850</v>
      </c>
      <c r="HX544" s="191">
        <v>255</v>
      </c>
      <c r="HY544" s="191">
        <v>2319</v>
      </c>
      <c r="HZ544" s="177">
        <v>3</v>
      </c>
      <c r="IA544" s="191">
        <v>90</v>
      </c>
      <c r="IB544" s="191">
        <v>321</v>
      </c>
      <c r="IC544" s="177" t="s">
        <v>117</v>
      </c>
      <c r="IE544" s="164">
        <f>AVERAGE(HR$6:HR544)</f>
        <v>19.853432282003709</v>
      </c>
      <c r="IF544" s="164">
        <f>AVERAGE(HS$6:HS544)</f>
        <v>19.207792207792206</v>
      </c>
      <c r="IG544" s="164">
        <f>AVERAGE(HT$6:HT544)</f>
        <v>1.0296846011131726</v>
      </c>
      <c r="IH544" s="167">
        <f>AVERAGE(HU$6:HU544)</f>
        <v>2881.1688311688313</v>
      </c>
      <c r="II544" s="167">
        <f>AVERAGE(HV$6:HV544)</f>
        <v>154.45269016697588</v>
      </c>
      <c r="IJ544" s="167">
        <f>AVERAGE(HW$6:HW544)</f>
        <v>908.90538033395171</v>
      </c>
      <c r="IK544" s="167">
        <f>AVERAGE(HX$6:HX544)</f>
        <v>272.67161410018554</v>
      </c>
      <c r="IL544" s="167">
        <f>AVERAGE(HY$6:HY544)</f>
        <v>2313.5714285714284</v>
      </c>
      <c r="IM544" s="164">
        <f>AVERAGE(HZ$6:HZ544)</f>
        <v>2.4155844155844157</v>
      </c>
      <c r="IN544" s="167">
        <f>AVERAGE(IA$6:IA544)</f>
        <v>72.467532467532465</v>
      </c>
      <c r="IO544" s="167">
        <f>AVERAGE(IB$6:IB544)</f>
        <v>640.06493506493507</v>
      </c>
    </row>
    <row r="545" spans="2:249" x14ac:dyDescent="0.2">
      <c r="B545" s="103">
        <v>540</v>
      </c>
      <c r="C545" s="165">
        <v>22.562808676543842</v>
      </c>
      <c r="D545" s="163">
        <v>0.05</v>
      </c>
      <c r="E545" s="161">
        <v>3</v>
      </c>
      <c r="F545" s="168">
        <v>521</v>
      </c>
      <c r="G545" s="161">
        <v>25</v>
      </c>
      <c r="H545" s="161">
        <v>22</v>
      </c>
      <c r="I545" s="161">
        <v>2</v>
      </c>
      <c r="J545" s="168">
        <v>2640</v>
      </c>
      <c r="K545" s="168">
        <v>240</v>
      </c>
      <c r="L545" s="168">
        <v>1000</v>
      </c>
      <c r="M545" s="168">
        <v>300</v>
      </c>
      <c r="N545" s="168">
        <v>2686</v>
      </c>
      <c r="O545" s="161">
        <v>1</v>
      </c>
      <c r="P545" s="168">
        <v>12</v>
      </c>
      <c r="Q545" s="168">
        <v>-34</v>
      </c>
      <c r="R545" s="161" t="s">
        <v>116</v>
      </c>
      <c r="T545" s="169">
        <f>AVERAGE(G$6:G545)</f>
        <v>23.442592592592593</v>
      </c>
      <c r="U545" s="169">
        <f>AVERAGE(H$6:H545)</f>
        <v>20.770370370370369</v>
      </c>
      <c r="V545" s="169">
        <f>AVERAGE(I$6:I545)</f>
        <v>1.3814814814814815</v>
      </c>
      <c r="W545" s="170">
        <f>AVERAGE(J$6:J545)</f>
        <v>2492.4444444444443</v>
      </c>
      <c r="X545" s="170">
        <f>AVERAGE(K$6:K545)</f>
        <v>165.77777777777777</v>
      </c>
      <c r="Y545" s="170">
        <f>AVERAGE(L$6:L545)</f>
        <v>969.44444444444446</v>
      </c>
      <c r="Z545" s="170">
        <f>AVERAGE(M$6:M545)</f>
        <v>290.83333333333331</v>
      </c>
      <c r="AA545" s="170">
        <f>AVERAGE(N$6:N545)</f>
        <v>2406.6259259259259</v>
      </c>
      <c r="AB545" s="169">
        <f>AVERAGE(O$6:O545)</f>
        <v>2.9740740740740739</v>
      </c>
      <c r="AC545" s="170">
        <f>AVERAGE(P$6:P545)</f>
        <v>35.68888888888889</v>
      </c>
      <c r="AD545" s="170">
        <f>AVERAGE(Q$6:Q545)</f>
        <v>121.50740740740741</v>
      </c>
      <c r="AY545" s="5"/>
      <c r="AZ545" s="26">
        <v>540</v>
      </c>
      <c r="BA545" s="165">
        <v>17.799490121506388</v>
      </c>
      <c r="BB545" s="176">
        <v>0.15</v>
      </c>
      <c r="BC545" s="161">
        <v>8</v>
      </c>
      <c r="BD545" s="182">
        <v>334</v>
      </c>
      <c r="BE545" s="161">
        <v>23</v>
      </c>
      <c r="BF545" s="161">
        <v>22</v>
      </c>
      <c r="BG545" s="161">
        <v>2</v>
      </c>
      <c r="BH545" s="168">
        <v>3300</v>
      </c>
      <c r="BI545" s="168">
        <v>300</v>
      </c>
      <c r="BJ545" s="168">
        <v>1000</v>
      </c>
      <c r="BK545" s="168">
        <v>300</v>
      </c>
      <c r="BL545" s="168">
        <v>2559</v>
      </c>
      <c r="BM545" s="161">
        <v>3</v>
      </c>
      <c r="BN545" s="168">
        <v>45</v>
      </c>
      <c r="BO545" s="168">
        <v>786</v>
      </c>
      <c r="BP545" s="161" t="s">
        <v>116</v>
      </c>
      <c r="BR545" s="164">
        <f>AVERAGE(BE$6:BE545)</f>
        <v>19.733333333333334</v>
      </c>
      <c r="BS545" s="164">
        <f>AVERAGE(BF$6:BF545)</f>
        <v>18.933333333333334</v>
      </c>
      <c r="BT545" s="164">
        <f>AVERAGE(BG$6:BG545)</f>
        <v>0.70925925925925926</v>
      </c>
      <c r="BU545" s="167">
        <f>AVERAGE(BH$6:BH545)</f>
        <v>2840</v>
      </c>
      <c r="BV545" s="167">
        <f>AVERAGE(BI$6:BI545)</f>
        <v>106.38888888888889</v>
      </c>
      <c r="BW545" s="167">
        <f>AVERAGE(BJ$6:BJ545)</f>
        <v>911.2037037037037</v>
      </c>
      <c r="BX545" s="167">
        <f>AVERAGE(BK$6:BK545)</f>
        <v>273.36111111111109</v>
      </c>
      <c r="BY545" s="167">
        <f>AVERAGE(BL$6:BL545)</f>
        <v>2258.4055555555556</v>
      </c>
      <c r="BZ545" s="164">
        <f>AVERAGE(BM$6:BM545)</f>
        <v>2.2944444444444443</v>
      </c>
      <c r="CA545" s="167">
        <f>AVERAGE(BN$6:BN545)</f>
        <v>34.416666666666664</v>
      </c>
      <c r="CB545" s="167">
        <f>AVERAGE(BO$6:BO545)</f>
        <v>616.01111111111106</v>
      </c>
      <c r="DF545" s="103">
        <v>540</v>
      </c>
      <c r="DG545" s="192">
        <v>7.9932985775197585</v>
      </c>
      <c r="DH545" s="193">
        <v>0.15</v>
      </c>
      <c r="DI545" s="105">
        <v>3</v>
      </c>
      <c r="DJ545" s="194">
        <v>179</v>
      </c>
      <c r="DK545" s="105">
        <v>10</v>
      </c>
      <c r="DL545" s="105">
        <v>10</v>
      </c>
      <c r="DM545" s="105">
        <v>0</v>
      </c>
      <c r="DN545" s="194">
        <v>1800</v>
      </c>
      <c r="DO545" s="194">
        <v>0</v>
      </c>
      <c r="DP545" s="194">
        <v>500</v>
      </c>
      <c r="DQ545" s="194">
        <v>150</v>
      </c>
      <c r="DR545" s="194">
        <v>1454</v>
      </c>
      <c r="DS545" s="105">
        <v>1</v>
      </c>
      <c r="DT545" s="194">
        <v>18</v>
      </c>
      <c r="DU545" s="194">
        <v>364</v>
      </c>
      <c r="DV545" s="105" t="s">
        <v>117</v>
      </c>
      <c r="DX545" s="164">
        <f>AVERAGE(DK$6:DK545)</f>
        <v>10.416666666666666</v>
      </c>
      <c r="DY545" s="164">
        <f>AVERAGE(DL$6:DL545)</f>
        <v>10.416666666666666</v>
      </c>
      <c r="DZ545" s="164">
        <f>AVERAGE(DM$6:DM545)</f>
        <v>0</v>
      </c>
      <c r="EA545" s="167">
        <f>AVERAGE(DN$6:DN545)</f>
        <v>1875</v>
      </c>
      <c r="EB545" s="167">
        <f>AVERAGE(DO$6:DO545)</f>
        <v>0</v>
      </c>
      <c r="EC545" s="167">
        <f>AVERAGE(DP$6:DP545)</f>
        <v>520.83333333333337</v>
      </c>
      <c r="ED545" s="167">
        <f>AVERAGE(DQ$6:DQ545)</f>
        <v>156.25</v>
      </c>
      <c r="EE545" s="167">
        <f>AVERAGE(DR$6:DR545)</f>
        <v>1658.0518518518518</v>
      </c>
      <c r="EF545" s="164">
        <f>AVERAGE(DS$6:DS545)</f>
        <v>0.87037037037037035</v>
      </c>
      <c r="EG545" s="167">
        <f>AVERAGE(DT$6:DT545)</f>
        <v>15.666666666666666</v>
      </c>
      <c r="EH545" s="167">
        <f>AVERAGE(DU$6:DU545)</f>
        <v>232.61481481481482</v>
      </c>
      <c r="FJ545" s="103">
        <v>540</v>
      </c>
      <c r="FK545" s="165">
        <v>8.4322120808769583</v>
      </c>
      <c r="FL545" s="163">
        <v>0.05</v>
      </c>
      <c r="FM545" s="161">
        <v>5</v>
      </c>
      <c r="FN545" s="168">
        <v>431</v>
      </c>
      <c r="FO545" s="161">
        <v>13</v>
      </c>
      <c r="FP545" s="161">
        <v>13</v>
      </c>
      <c r="FQ545" s="161">
        <v>0</v>
      </c>
      <c r="FR545" s="168">
        <v>2340</v>
      </c>
      <c r="FS545" s="168">
        <v>0</v>
      </c>
      <c r="FT545" s="168">
        <v>650</v>
      </c>
      <c r="FU545" s="168">
        <v>195</v>
      </c>
      <c r="FV545" s="168">
        <v>1901</v>
      </c>
      <c r="FW545" s="161">
        <v>0</v>
      </c>
      <c r="FX545" s="168">
        <v>0</v>
      </c>
      <c r="FY545" s="168">
        <v>439</v>
      </c>
      <c r="FZ545" s="161" t="s">
        <v>117</v>
      </c>
      <c r="GB545" s="160">
        <f>AVERAGE(FO$6:FO545)</f>
        <v>9.9555555555555557</v>
      </c>
      <c r="GC545" s="160">
        <f>AVERAGE(FP$6:FP545)</f>
        <v>9.9555555555555557</v>
      </c>
      <c r="GD545" s="160">
        <f>AVERAGE(FQ$6:FQ545)</f>
        <v>0</v>
      </c>
      <c r="GE545" s="166">
        <f>AVERAGE(FR$6:FR545)</f>
        <v>1792</v>
      </c>
      <c r="GF545" s="166">
        <f>AVERAGE(FS$6:FS545)</f>
        <v>0</v>
      </c>
      <c r="GG545" s="166">
        <f>AVERAGE(FT$6:FT545)</f>
        <v>497.77777777777777</v>
      </c>
      <c r="GH545" s="166">
        <f>AVERAGE(FU$6:FU545)</f>
        <v>149.33333333333334</v>
      </c>
      <c r="GI545" s="166">
        <f>AVERAGE(FV$6:FV545)</f>
        <v>1630.2314814814815</v>
      </c>
      <c r="GJ545" s="160">
        <f>AVERAGE(FW$6:FW545)</f>
        <v>0.8481481481481481</v>
      </c>
      <c r="GK545" s="166">
        <f>AVERAGE(FX$6:FX545)</f>
        <v>30.533333333333335</v>
      </c>
      <c r="GL545" s="166">
        <f>AVERAGE(FY$6:FY545)</f>
        <v>192.30185185185186</v>
      </c>
      <c r="HM545" s="98">
        <v>540</v>
      </c>
      <c r="HN545" s="179">
        <v>20.120658353154148</v>
      </c>
      <c r="HO545" s="188">
        <v>0.1</v>
      </c>
      <c r="HP545" s="177">
        <v>8</v>
      </c>
      <c r="HQ545" s="191">
        <v>407</v>
      </c>
      <c r="HR545" s="177">
        <v>26</v>
      </c>
      <c r="HS545" s="177">
        <v>23</v>
      </c>
      <c r="HT545" s="177">
        <v>3</v>
      </c>
      <c r="HU545" s="191">
        <v>3450</v>
      </c>
      <c r="HV545" s="191">
        <v>450</v>
      </c>
      <c r="HW545" s="191">
        <v>1000</v>
      </c>
      <c r="HX545" s="191">
        <v>300</v>
      </c>
      <c r="HY545" s="191">
        <v>2782</v>
      </c>
      <c r="HZ545" s="177">
        <v>2</v>
      </c>
      <c r="IA545" s="191">
        <v>60</v>
      </c>
      <c r="IB545" s="191">
        <v>728</v>
      </c>
      <c r="IC545" s="177" t="s">
        <v>116</v>
      </c>
      <c r="IE545" s="164">
        <f>AVERAGE(HR$6:HR545)</f>
        <v>19.864814814814814</v>
      </c>
      <c r="IF545" s="164">
        <f>AVERAGE(HS$6:HS545)</f>
        <v>19.214814814814815</v>
      </c>
      <c r="IG545" s="164">
        <f>AVERAGE(HT$6:HT545)</f>
        <v>1.0333333333333334</v>
      </c>
      <c r="IH545" s="167">
        <f>AVERAGE(HU$6:HU545)</f>
        <v>2882.2222222222222</v>
      </c>
      <c r="II545" s="167">
        <f>AVERAGE(HV$6:HV545)</f>
        <v>155</v>
      </c>
      <c r="IJ545" s="167">
        <f>AVERAGE(HW$6:HW545)</f>
        <v>909.07407407407402</v>
      </c>
      <c r="IK545" s="167">
        <f>AVERAGE(HX$6:HX545)</f>
        <v>272.72222222222223</v>
      </c>
      <c r="IL545" s="167">
        <f>AVERAGE(HY$6:HY545)</f>
        <v>2314.4388888888889</v>
      </c>
      <c r="IM545" s="164">
        <f>AVERAGE(HZ$6:HZ545)</f>
        <v>2.414814814814815</v>
      </c>
      <c r="IN545" s="167">
        <f>AVERAGE(IA$6:IA545)</f>
        <v>72.444444444444443</v>
      </c>
      <c r="IO545" s="167">
        <f>AVERAGE(IB$6:IB545)</f>
        <v>640.22777777777776</v>
      </c>
    </row>
    <row r="546" spans="2:249" x14ac:dyDescent="0.2">
      <c r="B546" s="103">
        <v>541</v>
      </c>
      <c r="C546" s="165">
        <v>21.885959724236258</v>
      </c>
      <c r="D546" s="163">
        <v>0.15</v>
      </c>
      <c r="E546" s="161">
        <v>1</v>
      </c>
      <c r="F546" s="168">
        <v>142</v>
      </c>
      <c r="G546" s="161">
        <v>20</v>
      </c>
      <c r="H546" s="161">
        <v>20</v>
      </c>
      <c r="I546" s="161">
        <v>0</v>
      </c>
      <c r="J546" s="168">
        <v>2400</v>
      </c>
      <c r="K546" s="168">
        <v>0</v>
      </c>
      <c r="L546" s="168">
        <v>1000</v>
      </c>
      <c r="M546" s="168">
        <v>300</v>
      </c>
      <c r="N546" s="168">
        <v>2067</v>
      </c>
      <c r="O546" s="161">
        <v>3</v>
      </c>
      <c r="P546" s="168">
        <v>36</v>
      </c>
      <c r="Q546" s="168">
        <v>369</v>
      </c>
      <c r="R546" s="161" t="s">
        <v>116</v>
      </c>
      <c r="T546" s="169">
        <f>AVERAGE(G$6:G546)</f>
        <v>23.4362292051756</v>
      </c>
      <c r="U546" s="169">
        <f>AVERAGE(H$6:H546)</f>
        <v>20.76894639556377</v>
      </c>
      <c r="V546" s="169">
        <f>AVERAGE(I$6:I546)</f>
        <v>1.3789279112754158</v>
      </c>
      <c r="W546" s="170">
        <f>AVERAGE(J$6:J546)</f>
        <v>2492.2735674676524</v>
      </c>
      <c r="X546" s="170">
        <f>AVERAGE(K$6:K546)</f>
        <v>165.4713493530499</v>
      </c>
      <c r="Y546" s="170">
        <f>AVERAGE(L$6:L546)</f>
        <v>969.50092421441775</v>
      </c>
      <c r="Z546" s="170">
        <f>AVERAGE(M$6:M546)</f>
        <v>290.85027726432531</v>
      </c>
      <c r="AA546" s="170">
        <f>AVERAGE(N$6:N546)</f>
        <v>2405.9981515711647</v>
      </c>
      <c r="AB546" s="169">
        <f>AVERAGE(O$6:O546)</f>
        <v>2.9741219963031424</v>
      </c>
      <c r="AC546" s="170">
        <f>AVERAGE(P$6:P546)</f>
        <v>35.689463955637706</v>
      </c>
      <c r="AD546" s="170">
        <f>AVERAGE(Q$6:Q546)</f>
        <v>121.96487985212569</v>
      </c>
      <c r="AY546" s="5"/>
      <c r="AZ546" s="26">
        <v>541</v>
      </c>
      <c r="BA546" s="165">
        <v>15.858951577314691</v>
      </c>
      <c r="BB546" s="176">
        <v>0.05</v>
      </c>
      <c r="BC546" s="161">
        <v>2</v>
      </c>
      <c r="BD546" s="182">
        <v>190</v>
      </c>
      <c r="BE546" s="161">
        <v>17</v>
      </c>
      <c r="BF546" s="161">
        <v>17</v>
      </c>
      <c r="BG546" s="161">
        <v>0</v>
      </c>
      <c r="BH546" s="168">
        <v>2550</v>
      </c>
      <c r="BI546" s="168">
        <v>0</v>
      </c>
      <c r="BJ546" s="168">
        <v>850</v>
      </c>
      <c r="BK546" s="168">
        <v>255</v>
      </c>
      <c r="BL546" s="168">
        <v>1920</v>
      </c>
      <c r="BM546" s="161">
        <v>1</v>
      </c>
      <c r="BN546" s="168">
        <v>15</v>
      </c>
      <c r="BO546" s="168">
        <v>645</v>
      </c>
      <c r="BP546" s="161" t="s">
        <v>117</v>
      </c>
      <c r="BR546" s="164">
        <f>AVERAGE(BE$6:BE546)</f>
        <v>19.728280961182996</v>
      </c>
      <c r="BS546" s="164">
        <f>AVERAGE(BF$6:BF546)</f>
        <v>18.929759704251385</v>
      </c>
      <c r="BT546" s="164">
        <f>AVERAGE(BG$6:BG546)</f>
        <v>0.70794824399260625</v>
      </c>
      <c r="BU546" s="167">
        <f>AVERAGE(BH$6:BH546)</f>
        <v>2839.4639556377078</v>
      </c>
      <c r="BV546" s="167">
        <f>AVERAGE(BI$6:BI546)</f>
        <v>106.19223659889094</v>
      </c>
      <c r="BW546" s="167">
        <f>AVERAGE(BJ$6:BJ546)</f>
        <v>911.09057301293899</v>
      </c>
      <c r="BX546" s="167">
        <f>AVERAGE(BK$6:BK546)</f>
        <v>273.32717190388172</v>
      </c>
      <c r="BY546" s="167">
        <f>AVERAGE(BL$6:BL546)</f>
        <v>2257.7800369685765</v>
      </c>
      <c r="BZ546" s="164">
        <f>AVERAGE(BM$6:BM546)</f>
        <v>2.2920517560073939</v>
      </c>
      <c r="CA546" s="167">
        <f>AVERAGE(BN$6:BN546)</f>
        <v>34.380776340110906</v>
      </c>
      <c r="CB546" s="167">
        <f>AVERAGE(BO$6:BO546)</f>
        <v>616.0646950092422</v>
      </c>
      <c r="DF546" s="103">
        <v>541</v>
      </c>
      <c r="DG546" s="192">
        <v>5.5003923506163535</v>
      </c>
      <c r="DH546" s="193">
        <v>0.1</v>
      </c>
      <c r="DI546" s="105">
        <v>1</v>
      </c>
      <c r="DJ546" s="194">
        <v>243</v>
      </c>
      <c r="DK546" s="105">
        <v>6</v>
      </c>
      <c r="DL546" s="105">
        <v>6</v>
      </c>
      <c r="DM546" s="105">
        <v>0</v>
      </c>
      <c r="DN546" s="194">
        <v>1080</v>
      </c>
      <c r="DO546" s="194">
        <v>0</v>
      </c>
      <c r="DP546" s="194">
        <v>300</v>
      </c>
      <c r="DQ546" s="194">
        <v>90</v>
      </c>
      <c r="DR546" s="194">
        <v>1258</v>
      </c>
      <c r="DS546" s="105">
        <v>1</v>
      </c>
      <c r="DT546" s="194">
        <v>18</v>
      </c>
      <c r="DU546" s="194">
        <v>-160</v>
      </c>
      <c r="DV546" s="105" t="s">
        <v>117</v>
      </c>
      <c r="DX546" s="164">
        <f>AVERAGE(DK$6:DK546)</f>
        <v>10.408502772643253</v>
      </c>
      <c r="DY546" s="164">
        <f>AVERAGE(DL$6:DL546)</f>
        <v>10.408502772643253</v>
      </c>
      <c r="DZ546" s="164">
        <f>AVERAGE(DM$6:DM546)</f>
        <v>0</v>
      </c>
      <c r="EA546" s="167">
        <f>AVERAGE(DN$6:DN546)</f>
        <v>1873.5304990757857</v>
      </c>
      <c r="EB546" s="167">
        <f>AVERAGE(DO$6:DO546)</f>
        <v>0</v>
      </c>
      <c r="EC546" s="167">
        <f>AVERAGE(DP$6:DP546)</f>
        <v>520.42513863216266</v>
      </c>
      <c r="ED546" s="167">
        <f>AVERAGE(DQ$6:DQ546)</f>
        <v>156.12754158964879</v>
      </c>
      <c r="EE546" s="167">
        <f>AVERAGE(DR$6:DR546)</f>
        <v>1657.3123844731979</v>
      </c>
      <c r="EF546" s="164">
        <f>AVERAGE(DS$6:DS546)</f>
        <v>0.87060998151571167</v>
      </c>
      <c r="EG546" s="167">
        <f>AVERAGE(DT$6:DT546)</f>
        <v>15.670979667282809</v>
      </c>
      <c r="EH546" s="167">
        <f>AVERAGE(DU$6:DU546)</f>
        <v>231.88909426987061</v>
      </c>
      <c r="FJ546" s="103">
        <v>541</v>
      </c>
      <c r="FK546" s="165">
        <v>5.212108490308454</v>
      </c>
      <c r="FL546" s="163">
        <v>0.2</v>
      </c>
      <c r="FM546" s="161">
        <v>3</v>
      </c>
      <c r="FN546" s="168">
        <v>271</v>
      </c>
      <c r="FO546" s="161">
        <v>7</v>
      </c>
      <c r="FP546" s="161">
        <v>7</v>
      </c>
      <c r="FQ546" s="161">
        <v>0</v>
      </c>
      <c r="FR546" s="168">
        <v>1260</v>
      </c>
      <c r="FS546" s="168">
        <v>0</v>
      </c>
      <c r="FT546" s="168">
        <v>350</v>
      </c>
      <c r="FU546" s="168">
        <v>105</v>
      </c>
      <c r="FV546" s="168">
        <v>1351</v>
      </c>
      <c r="FW546" s="161">
        <v>1</v>
      </c>
      <c r="FX546" s="168">
        <v>36</v>
      </c>
      <c r="FY546" s="168">
        <v>-55</v>
      </c>
      <c r="FZ546" s="161" t="s">
        <v>117</v>
      </c>
      <c r="GB546" s="160">
        <f>AVERAGE(FO$6:FO546)</f>
        <v>9.9500924214417736</v>
      </c>
      <c r="GC546" s="160">
        <f>AVERAGE(FP$6:FP546)</f>
        <v>9.9500924214417736</v>
      </c>
      <c r="GD546" s="160">
        <f>AVERAGE(FQ$6:FQ546)</f>
        <v>0</v>
      </c>
      <c r="GE546" s="166">
        <f>AVERAGE(FR$6:FR546)</f>
        <v>1791.0166358595195</v>
      </c>
      <c r="GF546" s="166">
        <f>AVERAGE(FS$6:FS546)</f>
        <v>0</v>
      </c>
      <c r="GG546" s="166">
        <f>AVERAGE(FT$6:FT546)</f>
        <v>497.50462107208875</v>
      </c>
      <c r="GH546" s="166">
        <f>AVERAGE(FU$6:FU546)</f>
        <v>149.25138632162663</v>
      </c>
      <c r="GI546" s="166">
        <f>AVERAGE(FV$6:FV546)</f>
        <v>1629.7153419593346</v>
      </c>
      <c r="GJ546" s="160">
        <f>AVERAGE(FW$6:FW546)</f>
        <v>0.84842883548983361</v>
      </c>
      <c r="GK546" s="166">
        <f>AVERAGE(FX$6:FX546)</f>
        <v>30.543438077634011</v>
      </c>
      <c r="GL546" s="166">
        <f>AVERAGE(FY$6:FY546)</f>
        <v>191.84473197781887</v>
      </c>
      <c r="HM546" s="98">
        <v>541</v>
      </c>
      <c r="HN546" s="179">
        <v>17.403715800197496</v>
      </c>
      <c r="HO546" s="188">
        <v>0.2</v>
      </c>
      <c r="HP546" s="177">
        <v>3</v>
      </c>
      <c r="HQ546" s="191">
        <v>564</v>
      </c>
      <c r="HR546" s="177">
        <v>17</v>
      </c>
      <c r="HS546" s="177">
        <v>17</v>
      </c>
      <c r="HT546" s="177">
        <v>0</v>
      </c>
      <c r="HU546" s="191">
        <v>2550</v>
      </c>
      <c r="HV546" s="191">
        <v>0</v>
      </c>
      <c r="HW546" s="191">
        <v>850</v>
      </c>
      <c r="HX546" s="191">
        <v>255</v>
      </c>
      <c r="HY546" s="191">
        <v>2294</v>
      </c>
      <c r="HZ546" s="177">
        <v>3</v>
      </c>
      <c r="IA546" s="191">
        <v>90</v>
      </c>
      <c r="IB546" s="191">
        <v>346</v>
      </c>
      <c r="IC546" s="177" t="s">
        <v>117</v>
      </c>
      <c r="IE546" s="164">
        <f>AVERAGE(HR$6:HR546)</f>
        <v>19.859519408502774</v>
      </c>
      <c r="IF546" s="164">
        <f>AVERAGE(HS$6:HS546)</f>
        <v>19.210720887245841</v>
      </c>
      <c r="IG546" s="164">
        <f>AVERAGE(HT$6:HT546)</f>
        <v>1.0314232902033271</v>
      </c>
      <c r="IH546" s="167">
        <f>AVERAGE(HU$6:HU546)</f>
        <v>2881.608133086876</v>
      </c>
      <c r="II546" s="167">
        <f>AVERAGE(HV$6:HV546)</f>
        <v>154.71349353049908</v>
      </c>
      <c r="IJ546" s="167">
        <f>AVERAGE(HW$6:HW546)</f>
        <v>908.9648798521257</v>
      </c>
      <c r="IK546" s="167">
        <f>AVERAGE(HX$6:HX546)</f>
        <v>272.68946395563773</v>
      </c>
      <c r="IL546" s="167">
        <f>AVERAGE(HY$6:HY546)</f>
        <v>2314.4011090573013</v>
      </c>
      <c r="IM546" s="164">
        <f>AVERAGE(HZ$6:HZ546)</f>
        <v>2.4158964879852127</v>
      </c>
      <c r="IN546" s="167">
        <f>AVERAGE(IA$6:IA546)</f>
        <v>72.476894639556377</v>
      </c>
      <c r="IO546" s="167">
        <f>AVERAGE(IB$6:IB546)</f>
        <v>639.68391866913123</v>
      </c>
    </row>
    <row r="547" spans="2:249" x14ac:dyDescent="0.2">
      <c r="B547" s="103">
        <v>542</v>
      </c>
      <c r="C547" s="165">
        <v>19.2861902373552</v>
      </c>
      <c r="D547" s="163">
        <v>0.05</v>
      </c>
      <c r="E547" s="161">
        <v>2</v>
      </c>
      <c r="F547" s="168">
        <v>131</v>
      </c>
      <c r="G547" s="161">
        <v>20</v>
      </c>
      <c r="H547" s="161">
        <v>20</v>
      </c>
      <c r="I547" s="161">
        <v>0</v>
      </c>
      <c r="J547" s="168">
        <v>2400</v>
      </c>
      <c r="K547" s="168">
        <v>0</v>
      </c>
      <c r="L547" s="168">
        <v>1000</v>
      </c>
      <c r="M547" s="168">
        <v>300</v>
      </c>
      <c r="N547" s="168">
        <v>2056</v>
      </c>
      <c r="O547" s="161">
        <v>1</v>
      </c>
      <c r="P547" s="168">
        <v>12</v>
      </c>
      <c r="Q547" s="168">
        <v>356</v>
      </c>
      <c r="R547" s="161" t="s">
        <v>116</v>
      </c>
      <c r="T547" s="169">
        <f>AVERAGE(G$6:G547)</f>
        <v>23.429889298892988</v>
      </c>
      <c r="U547" s="169">
        <f>AVERAGE(H$6:H547)</f>
        <v>20.767527675276753</v>
      </c>
      <c r="V547" s="169">
        <f>AVERAGE(I$6:I547)</f>
        <v>1.3763837638376384</v>
      </c>
      <c r="W547" s="170">
        <f>AVERAGE(J$6:J547)</f>
        <v>2492.1033210332102</v>
      </c>
      <c r="X547" s="170">
        <f>AVERAGE(K$6:K547)</f>
        <v>165.16605166051662</v>
      </c>
      <c r="Y547" s="170">
        <f>AVERAGE(L$6:L547)</f>
        <v>969.55719557195573</v>
      </c>
      <c r="Z547" s="170">
        <f>AVERAGE(M$6:M547)</f>
        <v>290.86715867158671</v>
      </c>
      <c r="AA547" s="170">
        <f>AVERAGE(N$6:N547)</f>
        <v>2405.3523985239854</v>
      </c>
      <c r="AB547" s="169">
        <f>AVERAGE(O$6:O547)</f>
        <v>2.9704797047970479</v>
      </c>
      <c r="AC547" s="170">
        <f>AVERAGE(P$6:P547)</f>
        <v>35.645756457564573</v>
      </c>
      <c r="AD547" s="170">
        <f>AVERAGE(Q$6:Q547)</f>
        <v>122.39667896678966</v>
      </c>
      <c r="AY547" s="5"/>
      <c r="AZ547" s="26">
        <v>542</v>
      </c>
      <c r="BA547" s="165">
        <v>17.407223225878997</v>
      </c>
      <c r="BB547" s="176">
        <v>0.1</v>
      </c>
      <c r="BC547" s="161">
        <v>2</v>
      </c>
      <c r="BD547" s="182">
        <v>456</v>
      </c>
      <c r="BE547" s="161">
        <v>17</v>
      </c>
      <c r="BF547" s="161">
        <v>17</v>
      </c>
      <c r="BG547" s="161">
        <v>0</v>
      </c>
      <c r="BH547" s="168">
        <v>2550</v>
      </c>
      <c r="BI547" s="168">
        <v>0</v>
      </c>
      <c r="BJ547" s="168">
        <v>850</v>
      </c>
      <c r="BK547" s="168">
        <v>255</v>
      </c>
      <c r="BL547" s="168">
        <v>2186</v>
      </c>
      <c r="BM547" s="161">
        <v>2</v>
      </c>
      <c r="BN547" s="168">
        <v>30</v>
      </c>
      <c r="BO547" s="168">
        <v>394</v>
      </c>
      <c r="BP547" s="161" t="s">
        <v>117</v>
      </c>
      <c r="BR547" s="164">
        <f>AVERAGE(BE$6:BE547)</f>
        <v>19.723247232472325</v>
      </c>
      <c r="BS547" s="164">
        <f>AVERAGE(BF$6:BF547)</f>
        <v>18.926199261992618</v>
      </c>
      <c r="BT547" s="164">
        <f>AVERAGE(BG$6:BG547)</f>
        <v>0.70664206642066418</v>
      </c>
      <c r="BU547" s="167">
        <f>AVERAGE(BH$6:BH547)</f>
        <v>2838.9298892988932</v>
      </c>
      <c r="BV547" s="167">
        <f>AVERAGE(BI$6:BI547)</f>
        <v>105.99630996309963</v>
      </c>
      <c r="BW547" s="167">
        <f>AVERAGE(BJ$6:BJ547)</f>
        <v>910.9778597785978</v>
      </c>
      <c r="BX547" s="167">
        <f>AVERAGE(BK$6:BK547)</f>
        <v>273.29335793357933</v>
      </c>
      <c r="BY547" s="167">
        <f>AVERAGE(BL$6:BL547)</f>
        <v>2257.6476014760146</v>
      </c>
      <c r="BZ547" s="164">
        <f>AVERAGE(BM$6:BM547)</f>
        <v>2.2915129151291511</v>
      </c>
      <c r="CA547" s="167">
        <f>AVERAGE(BN$6:BN547)</f>
        <v>34.372693726937271</v>
      </c>
      <c r="CB547" s="167">
        <f>AVERAGE(BO$6:BO547)</f>
        <v>615.65498154981549</v>
      </c>
      <c r="DF547" s="103">
        <v>542</v>
      </c>
      <c r="DG547" s="192">
        <v>7.0848320102171929</v>
      </c>
      <c r="DH547" s="193">
        <v>0.1</v>
      </c>
      <c r="DI547" s="105">
        <v>1</v>
      </c>
      <c r="DJ547" s="194">
        <v>470</v>
      </c>
      <c r="DK547" s="105">
        <v>7</v>
      </c>
      <c r="DL547" s="105">
        <v>7</v>
      </c>
      <c r="DM547" s="105">
        <v>0</v>
      </c>
      <c r="DN547" s="194">
        <v>1260</v>
      </c>
      <c r="DO547" s="194">
        <v>0</v>
      </c>
      <c r="DP547" s="194">
        <v>350</v>
      </c>
      <c r="DQ547" s="194">
        <v>105</v>
      </c>
      <c r="DR547" s="194">
        <v>1550</v>
      </c>
      <c r="DS547" s="105">
        <v>1</v>
      </c>
      <c r="DT547" s="194">
        <v>18</v>
      </c>
      <c r="DU547" s="194">
        <v>-272</v>
      </c>
      <c r="DV547" s="105" t="s">
        <v>117</v>
      </c>
      <c r="DX547" s="164">
        <f>AVERAGE(DK$6:DK547)</f>
        <v>10.402214022140221</v>
      </c>
      <c r="DY547" s="164">
        <f>AVERAGE(DL$6:DL547)</f>
        <v>10.402214022140221</v>
      </c>
      <c r="DZ547" s="164">
        <f>AVERAGE(DM$6:DM547)</f>
        <v>0</v>
      </c>
      <c r="EA547" s="167">
        <f>AVERAGE(DN$6:DN547)</f>
        <v>1872.3985239852398</v>
      </c>
      <c r="EB547" s="167">
        <f>AVERAGE(DO$6:DO547)</f>
        <v>0</v>
      </c>
      <c r="EC547" s="167">
        <f>AVERAGE(DP$6:DP547)</f>
        <v>520.1107011070111</v>
      </c>
      <c r="ED547" s="167">
        <f>AVERAGE(DQ$6:DQ547)</f>
        <v>156.03321033210332</v>
      </c>
      <c r="EE547" s="167">
        <f>AVERAGE(DR$6:DR547)</f>
        <v>1657.1143911439115</v>
      </c>
      <c r="EF547" s="164">
        <f>AVERAGE(DS$6:DS547)</f>
        <v>0.87084870848708484</v>
      </c>
      <c r="EG547" s="167">
        <f>AVERAGE(DT$6:DT547)</f>
        <v>15.675276752767529</v>
      </c>
      <c r="EH547" s="167">
        <f>AVERAGE(DU$6:DU547)</f>
        <v>230.95940959409594</v>
      </c>
      <c r="FJ547" s="103">
        <v>542</v>
      </c>
      <c r="FK547" s="165">
        <v>7.9262481039124202</v>
      </c>
      <c r="FL547" s="163">
        <v>0.05</v>
      </c>
      <c r="FM547" s="161">
        <v>3</v>
      </c>
      <c r="FN547" s="168">
        <v>165</v>
      </c>
      <c r="FO547" s="161">
        <v>11</v>
      </c>
      <c r="FP547" s="161">
        <v>11</v>
      </c>
      <c r="FQ547" s="161">
        <v>0</v>
      </c>
      <c r="FR547" s="168">
        <v>1980</v>
      </c>
      <c r="FS547" s="168">
        <v>0</v>
      </c>
      <c r="FT547" s="168">
        <v>550</v>
      </c>
      <c r="FU547" s="168">
        <v>165</v>
      </c>
      <c r="FV547" s="168">
        <v>1505</v>
      </c>
      <c r="FW547" s="161">
        <v>0</v>
      </c>
      <c r="FX547" s="168">
        <v>0</v>
      </c>
      <c r="FY547" s="168">
        <v>475</v>
      </c>
      <c r="FZ547" s="161" t="s">
        <v>117</v>
      </c>
      <c r="GB547" s="160">
        <f>AVERAGE(FO$6:FO547)</f>
        <v>9.9520295202952038</v>
      </c>
      <c r="GC547" s="160">
        <f>AVERAGE(FP$6:FP547)</f>
        <v>9.9520295202952038</v>
      </c>
      <c r="GD547" s="160">
        <f>AVERAGE(FQ$6:FQ547)</f>
        <v>0</v>
      </c>
      <c r="GE547" s="166">
        <f>AVERAGE(FR$6:FR547)</f>
        <v>1791.3653136531366</v>
      </c>
      <c r="GF547" s="166">
        <f>AVERAGE(FS$6:FS547)</f>
        <v>0</v>
      </c>
      <c r="GG547" s="166">
        <f>AVERAGE(FT$6:FT547)</f>
        <v>497.60147601476012</v>
      </c>
      <c r="GH547" s="166">
        <f>AVERAGE(FU$6:FU547)</f>
        <v>149.28044280442805</v>
      </c>
      <c r="GI547" s="166">
        <f>AVERAGE(FV$6:FV547)</f>
        <v>1629.4852398523985</v>
      </c>
      <c r="GJ547" s="160">
        <f>AVERAGE(FW$6:FW547)</f>
        <v>0.84686346863468631</v>
      </c>
      <c r="GK547" s="166">
        <f>AVERAGE(FX$6:FX547)</f>
        <v>30.487084870848708</v>
      </c>
      <c r="GL547" s="166">
        <f>AVERAGE(FY$6:FY547)</f>
        <v>192.36715867158671</v>
      </c>
      <c r="HM547" s="98">
        <v>542</v>
      </c>
      <c r="HN547" s="179">
        <v>14.859923775795959</v>
      </c>
      <c r="HO547" s="188">
        <v>0.05</v>
      </c>
      <c r="HP547" s="177">
        <v>8</v>
      </c>
      <c r="HQ547" s="191">
        <v>425</v>
      </c>
      <c r="HR547" s="177">
        <v>22</v>
      </c>
      <c r="HS547" s="177">
        <v>22</v>
      </c>
      <c r="HT547" s="177">
        <v>2</v>
      </c>
      <c r="HU547" s="191">
        <v>3300</v>
      </c>
      <c r="HV547" s="191">
        <v>300</v>
      </c>
      <c r="HW547" s="191">
        <v>1000</v>
      </c>
      <c r="HX547" s="191">
        <v>300</v>
      </c>
      <c r="HY547" s="191">
        <v>2650</v>
      </c>
      <c r="HZ547" s="177">
        <v>1</v>
      </c>
      <c r="IA547" s="191">
        <v>30</v>
      </c>
      <c r="IB547" s="191">
        <v>680</v>
      </c>
      <c r="IC547" s="177" t="s">
        <v>116</v>
      </c>
      <c r="IE547" s="164">
        <f>AVERAGE(HR$6:HR547)</f>
        <v>19.863468634686345</v>
      </c>
      <c r="IF547" s="164">
        <f>AVERAGE(HS$6:HS547)</f>
        <v>19.215867158671585</v>
      </c>
      <c r="IG547" s="164">
        <f>AVERAGE(HT$6:HT547)</f>
        <v>1.033210332103321</v>
      </c>
      <c r="IH547" s="167">
        <f>AVERAGE(HU$6:HU547)</f>
        <v>2882.380073800738</v>
      </c>
      <c r="II547" s="167">
        <f>AVERAGE(HV$6:HV547)</f>
        <v>154.98154981549814</v>
      </c>
      <c r="IJ547" s="167">
        <f>AVERAGE(HW$6:HW547)</f>
        <v>909.13284132841329</v>
      </c>
      <c r="IK547" s="167">
        <f>AVERAGE(HX$6:HX547)</f>
        <v>272.73985239852396</v>
      </c>
      <c r="IL547" s="167">
        <f>AVERAGE(HY$6:HY547)</f>
        <v>2315.0202952029522</v>
      </c>
      <c r="IM547" s="164">
        <f>AVERAGE(HZ$6:HZ547)</f>
        <v>2.4132841328413286</v>
      </c>
      <c r="IN547" s="167">
        <f>AVERAGE(IA$6:IA547)</f>
        <v>72.398523985239848</v>
      </c>
      <c r="IO547" s="167">
        <f>AVERAGE(IB$6:IB547)</f>
        <v>639.75830258302585</v>
      </c>
    </row>
    <row r="548" spans="2:249" x14ac:dyDescent="0.2">
      <c r="B548" s="103">
        <v>543</v>
      </c>
      <c r="C548" s="165">
        <v>14.564148829655835</v>
      </c>
      <c r="D548" s="163">
        <v>0.25</v>
      </c>
      <c r="E548" s="161">
        <v>6</v>
      </c>
      <c r="F548" s="168">
        <v>379</v>
      </c>
      <c r="G548" s="161">
        <v>17</v>
      </c>
      <c r="H548" s="161">
        <v>17</v>
      </c>
      <c r="I548" s="161">
        <v>0</v>
      </c>
      <c r="J548" s="168">
        <v>2040</v>
      </c>
      <c r="K548" s="168">
        <v>0</v>
      </c>
      <c r="L548" s="168">
        <v>850</v>
      </c>
      <c r="M548" s="168">
        <v>255</v>
      </c>
      <c r="N548" s="168">
        <v>2109</v>
      </c>
      <c r="O548" s="161">
        <v>4</v>
      </c>
      <c r="P548" s="168">
        <v>48</v>
      </c>
      <c r="Q548" s="168">
        <v>-21</v>
      </c>
      <c r="R548" s="161" t="s">
        <v>117</v>
      </c>
      <c r="T548" s="169">
        <f>AVERAGE(G$6:G548)</f>
        <v>23.418047882136278</v>
      </c>
      <c r="U548" s="169">
        <f>AVERAGE(H$6:H548)</f>
        <v>20.760589318600367</v>
      </c>
      <c r="V548" s="169">
        <f>AVERAGE(I$6:I548)</f>
        <v>1.3738489871086557</v>
      </c>
      <c r="W548" s="170">
        <f>AVERAGE(J$6:J548)</f>
        <v>2491.2707182320441</v>
      </c>
      <c r="X548" s="170">
        <f>AVERAGE(K$6:K548)</f>
        <v>164.86187845303868</v>
      </c>
      <c r="Y548" s="170">
        <f>AVERAGE(L$6:L548)</f>
        <v>969.33701657458562</v>
      </c>
      <c r="Z548" s="170">
        <f>AVERAGE(M$6:M548)</f>
        <v>290.8011049723757</v>
      </c>
      <c r="AA548" s="170">
        <f>AVERAGE(N$6:N548)</f>
        <v>2404.8066298342542</v>
      </c>
      <c r="AB548" s="169">
        <f>AVERAGE(O$6:O548)</f>
        <v>2.972375690607735</v>
      </c>
      <c r="AC548" s="170">
        <f>AVERAGE(P$6:P548)</f>
        <v>35.668508287292816</v>
      </c>
      <c r="AD548" s="170">
        <f>AVERAGE(Q$6:Q548)</f>
        <v>122.13259668508287</v>
      </c>
      <c r="AY548" s="5"/>
      <c r="AZ548" s="26">
        <v>543</v>
      </c>
      <c r="BA548" s="165">
        <v>21.907417114452294</v>
      </c>
      <c r="BB548" s="176">
        <v>0.1</v>
      </c>
      <c r="BC548" s="161">
        <v>0</v>
      </c>
      <c r="BD548" s="182">
        <v>535</v>
      </c>
      <c r="BE548" s="161">
        <v>20</v>
      </c>
      <c r="BF548" s="161">
        <v>20</v>
      </c>
      <c r="BG548" s="161">
        <v>0</v>
      </c>
      <c r="BH548" s="168">
        <v>3000</v>
      </c>
      <c r="BI548" s="168">
        <v>0</v>
      </c>
      <c r="BJ548" s="168">
        <v>1000</v>
      </c>
      <c r="BK548" s="168">
        <v>300</v>
      </c>
      <c r="BL548" s="168">
        <v>2460</v>
      </c>
      <c r="BM548" s="161">
        <v>2</v>
      </c>
      <c r="BN548" s="168">
        <v>30</v>
      </c>
      <c r="BO548" s="168">
        <v>570</v>
      </c>
      <c r="BP548" s="161" t="s">
        <v>116</v>
      </c>
      <c r="BR548" s="164">
        <f>AVERAGE(BE$6:BE548)</f>
        <v>19.723756906077348</v>
      </c>
      <c r="BS548" s="164">
        <f>AVERAGE(BF$6:BF548)</f>
        <v>18.928176795580111</v>
      </c>
      <c r="BT548" s="164">
        <f>AVERAGE(BG$6:BG548)</f>
        <v>0.70534069981583791</v>
      </c>
      <c r="BU548" s="167">
        <f>AVERAGE(BH$6:BH548)</f>
        <v>2839.2265193370167</v>
      </c>
      <c r="BV548" s="167">
        <f>AVERAGE(BI$6:BI548)</f>
        <v>105.8011049723757</v>
      </c>
      <c r="BW548" s="167">
        <f>AVERAGE(BJ$6:BJ548)</f>
        <v>911.14180478821368</v>
      </c>
      <c r="BX548" s="167">
        <f>AVERAGE(BK$6:BK548)</f>
        <v>273.3425414364641</v>
      </c>
      <c r="BY548" s="167">
        <f>AVERAGE(BL$6:BL548)</f>
        <v>2258.0202578268877</v>
      </c>
      <c r="BZ548" s="164">
        <f>AVERAGE(BM$6:BM548)</f>
        <v>2.29097605893186</v>
      </c>
      <c r="CA548" s="167">
        <f>AVERAGE(BN$6:BN548)</f>
        <v>34.364640883977899</v>
      </c>
      <c r="CB548" s="167">
        <f>AVERAGE(BO$6:BO548)</f>
        <v>615.57090239410684</v>
      </c>
      <c r="DF548" s="103">
        <v>543</v>
      </c>
      <c r="DG548" s="192">
        <v>6.9617372368444119</v>
      </c>
      <c r="DH548" s="193">
        <v>0.25</v>
      </c>
      <c r="DI548" s="105">
        <v>1</v>
      </c>
      <c r="DJ548" s="194">
        <v>245</v>
      </c>
      <c r="DK548" s="105">
        <v>6</v>
      </c>
      <c r="DL548" s="105">
        <v>6</v>
      </c>
      <c r="DM548" s="105">
        <v>0</v>
      </c>
      <c r="DN548" s="194">
        <v>1080</v>
      </c>
      <c r="DO548" s="194">
        <v>0</v>
      </c>
      <c r="DP548" s="194">
        <v>300</v>
      </c>
      <c r="DQ548" s="194">
        <v>90</v>
      </c>
      <c r="DR548" s="194">
        <v>1260</v>
      </c>
      <c r="DS548" s="105">
        <v>2</v>
      </c>
      <c r="DT548" s="194">
        <v>36</v>
      </c>
      <c r="DU548" s="194">
        <v>-144</v>
      </c>
      <c r="DV548" s="105" t="s">
        <v>117</v>
      </c>
      <c r="DX548" s="164">
        <f>AVERAGE(DK$6:DK548)</f>
        <v>10.394106813996316</v>
      </c>
      <c r="DY548" s="164">
        <f>AVERAGE(DL$6:DL548)</f>
        <v>10.394106813996316</v>
      </c>
      <c r="DZ548" s="164">
        <f>AVERAGE(DM$6:DM548)</f>
        <v>0</v>
      </c>
      <c r="EA548" s="167">
        <f>AVERAGE(DN$6:DN548)</f>
        <v>1870.9392265193371</v>
      </c>
      <c r="EB548" s="167">
        <f>AVERAGE(DO$6:DO548)</f>
        <v>0</v>
      </c>
      <c r="EC548" s="167">
        <f>AVERAGE(DP$6:DP548)</f>
        <v>519.70534069981579</v>
      </c>
      <c r="ED548" s="167">
        <f>AVERAGE(DQ$6:DQ548)</f>
        <v>155.91160220994476</v>
      </c>
      <c r="EE548" s="167">
        <f>AVERAGE(DR$6:DR548)</f>
        <v>1656.3830570902394</v>
      </c>
      <c r="EF548" s="164">
        <f>AVERAGE(DS$6:DS548)</f>
        <v>0.8729281767955801</v>
      </c>
      <c r="EG548" s="167">
        <f>AVERAGE(DT$6:DT548)</f>
        <v>15.712707182320441</v>
      </c>
      <c r="EH548" s="167">
        <f>AVERAGE(DU$6:DU548)</f>
        <v>230.26887661141805</v>
      </c>
      <c r="FJ548" s="103">
        <v>543</v>
      </c>
      <c r="FK548" s="165">
        <v>5.9309926750758137</v>
      </c>
      <c r="FL548" s="163">
        <v>0.15</v>
      </c>
      <c r="FM548" s="161">
        <v>4</v>
      </c>
      <c r="FN548" s="168">
        <v>119</v>
      </c>
      <c r="FO548" s="161">
        <v>9</v>
      </c>
      <c r="FP548" s="161">
        <v>9</v>
      </c>
      <c r="FQ548" s="161">
        <v>0</v>
      </c>
      <c r="FR548" s="168">
        <v>1620</v>
      </c>
      <c r="FS548" s="168">
        <v>0</v>
      </c>
      <c r="FT548" s="168">
        <v>450</v>
      </c>
      <c r="FU548" s="168">
        <v>135</v>
      </c>
      <c r="FV548" s="168">
        <v>1329</v>
      </c>
      <c r="FW548" s="161">
        <v>1</v>
      </c>
      <c r="FX548" s="168">
        <v>36</v>
      </c>
      <c r="FY548" s="168">
        <v>327</v>
      </c>
      <c r="FZ548" s="161" t="s">
        <v>117</v>
      </c>
      <c r="GB548" s="160">
        <f>AVERAGE(FO$6:FO548)</f>
        <v>9.9502762430939224</v>
      </c>
      <c r="GC548" s="160">
        <f>AVERAGE(FP$6:FP548)</f>
        <v>9.9502762430939224</v>
      </c>
      <c r="GD548" s="160">
        <f>AVERAGE(FQ$6:FQ548)</f>
        <v>0</v>
      </c>
      <c r="GE548" s="166">
        <f>AVERAGE(FR$6:FR548)</f>
        <v>1791.0497237569061</v>
      </c>
      <c r="GF548" s="166">
        <f>AVERAGE(FS$6:FS548)</f>
        <v>0</v>
      </c>
      <c r="GG548" s="166">
        <f>AVERAGE(FT$6:FT548)</f>
        <v>497.51381215469615</v>
      </c>
      <c r="GH548" s="166">
        <f>AVERAGE(FU$6:FU548)</f>
        <v>149.25414364640883</v>
      </c>
      <c r="GI548" s="166">
        <f>AVERAGE(FV$6:FV548)</f>
        <v>1628.9318600368324</v>
      </c>
      <c r="GJ548" s="160">
        <f>AVERAGE(FW$6:FW548)</f>
        <v>0.84714548802946588</v>
      </c>
      <c r="GK548" s="166">
        <f>AVERAGE(FX$6:FX548)</f>
        <v>30.497237569060772</v>
      </c>
      <c r="GL548" s="166">
        <f>AVERAGE(FY$6:FY548)</f>
        <v>192.61510128913443</v>
      </c>
      <c r="HM548" s="98">
        <v>543</v>
      </c>
      <c r="HN548" s="179">
        <v>17.827952219715474</v>
      </c>
      <c r="HO548" s="188">
        <v>0.25</v>
      </c>
      <c r="HP548" s="177">
        <v>4</v>
      </c>
      <c r="HQ548" s="191">
        <v>303</v>
      </c>
      <c r="HR548" s="177">
        <v>18</v>
      </c>
      <c r="HS548" s="177">
        <v>18</v>
      </c>
      <c r="HT548" s="177">
        <v>0</v>
      </c>
      <c r="HU548" s="191">
        <v>2700</v>
      </c>
      <c r="HV548" s="191">
        <v>0</v>
      </c>
      <c r="HW548" s="191">
        <v>900</v>
      </c>
      <c r="HX548" s="191">
        <v>270</v>
      </c>
      <c r="HY548" s="191">
        <v>2098</v>
      </c>
      <c r="HZ548" s="177">
        <v>4</v>
      </c>
      <c r="IA548" s="191">
        <v>120</v>
      </c>
      <c r="IB548" s="191">
        <v>722</v>
      </c>
      <c r="IC548" s="177" t="s">
        <v>117</v>
      </c>
      <c r="IE548" s="164">
        <f>AVERAGE(HR$6:HR548)</f>
        <v>19.860036832412522</v>
      </c>
      <c r="IF548" s="164">
        <f>AVERAGE(HS$6:HS548)</f>
        <v>19.213627992633519</v>
      </c>
      <c r="IG548" s="164">
        <f>AVERAGE(HT$6:HT548)</f>
        <v>1.0313075506445673</v>
      </c>
      <c r="IH548" s="167">
        <f>AVERAGE(HU$6:HU548)</f>
        <v>2882.0441988950274</v>
      </c>
      <c r="II548" s="167">
        <f>AVERAGE(HV$6:HV548)</f>
        <v>154.69613259668509</v>
      </c>
      <c r="IJ548" s="167">
        <f>AVERAGE(HW$6:HW548)</f>
        <v>909.11602209944749</v>
      </c>
      <c r="IK548" s="167">
        <f>AVERAGE(HX$6:HX548)</f>
        <v>272.73480662983428</v>
      </c>
      <c r="IL548" s="167">
        <f>AVERAGE(HY$6:HY548)</f>
        <v>2314.6206261510129</v>
      </c>
      <c r="IM548" s="164">
        <f>AVERAGE(HZ$6:HZ548)</f>
        <v>2.416206261510129</v>
      </c>
      <c r="IN548" s="167">
        <f>AVERAGE(IA$6:IA548)</f>
        <v>72.486187845303874</v>
      </c>
      <c r="IO548" s="167">
        <f>AVERAGE(IB$6:IB548)</f>
        <v>639.90976058931858</v>
      </c>
    </row>
    <row r="549" spans="2:249" x14ac:dyDescent="0.2">
      <c r="B549" s="103">
        <v>544</v>
      </c>
      <c r="C549" s="165">
        <v>25.945283941630951</v>
      </c>
      <c r="D549" s="163">
        <v>0.2</v>
      </c>
      <c r="E549" s="161">
        <v>0</v>
      </c>
      <c r="F549" s="168">
        <v>161</v>
      </c>
      <c r="G549" s="161">
        <v>21</v>
      </c>
      <c r="H549" s="161">
        <v>21</v>
      </c>
      <c r="I549" s="161">
        <v>1</v>
      </c>
      <c r="J549" s="168">
        <v>2520</v>
      </c>
      <c r="K549" s="168">
        <v>120</v>
      </c>
      <c r="L549" s="168">
        <v>1000</v>
      </c>
      <c r="M549" s="168">
        <v>300</v>
      </c>
      <c r="N549" s="168">
        <v>2206</v>
      </c>
      <c r="O549" s="161">
        <v>5</v>
      </c>
      <c r="P549" s="168">
        <v>60</v>
      </c>
      <c r="Q549" s="168">
        <v>374</v>
      </c>
      <c r="R549" s="161" t="s">
        <v>116</v>
      </c>
      <c r="T549" s="169">
        <f>AVERAGE(G$6:G549)</f>
        <v>23.413602941176471</v>
      </c>
      <c r="U549" s="169">
        <f>AVERAGE(H$6:H549)</f>
        <v>20.761029411764707</v>
      </c>
      <c r="V549" s="169">
        <f>AVERAGE(I$6:I549)</f>
        <v>1.3731617647058822</v>
      </c>
      <c r="W549" s="170">
        <f>AVERAGE(J$6:J549)</f>
        <v>2491.3235294117649</v>
      </c>
      <c r="X549" s="170">
        <f>AVERAGE(K$6:K549)</f>
        <v>164.77941176470588</v>
      </c>
      <c r="Y549" s="170">
        <f>AVERAGE(L$6:L549)</f>
        <v>969.39338235294122</v>
      </c>
      <c r="Z549" s="170">
        <f>AVERAGE(M$6:M549)</f>
        <v>290.81801470588238</v>
      </c>
      <c r="AA549" s="170">
        <f>AVERAGE(N$6:N549)</f>
        <v>2404.4411764705883</v>
      </c>
      <c r="AB549" s="169">
        <f>AVERAGE(O$6:O549)</f>
        <v>2.9761029411764706</v>
      </c>
      <c r="AC549" s="170">
        <f>AVERAGE(P$6:P549)</f>
        <v>35.713235294117645</v>
      </c>
      <c r="AD549" s="170">
        <f>AVERAGE(Q$6:Q549)</f>
        <v>122.59558823529412</v>
      </c>
      <c r="AY549" s="5"/>
      <c r="AZ549" s="26">
        <v>544</v>
      </c>
      <c r="BA549" s="165">
        <v>13.681165734154908</v>
      </c>
      <c r="BB549" s="176">
        <v>0.15</v>
      </c>
      <c r="BC549" s="161">
        <v>2</v>
      </c>
      <c r="BD549" s="182">
        <v>313</v>
      </c>
      <c r="BE549" s="161">
        <v>14</v>
      </c>
      <c r="BF549" s="161">
        <v>14</v>
      </c>
      <c r="BG549" s="161">
        <v>0</v>
      </c>
      <c r="BH549" s="168">
        <v>2100</v>
      </c>
      <c r="BI549" s="168">
        <v>0</v>
      </c>
      <c r="BJ549" s="168">
        <v>700</v>
      </c>
      <c r="BK549" s="168">
        <v>210</v>
      </c>
      <c r="BL549" s="168">
        <v>1848</v>
      </c>
      <c r="BM549" s="161">
        <v>2</v>
      </c>
      <c r="BN549" s="168">
        <v>30</v>
      </c>
      <c r="BO549" s="168">
        <v>282</v>
      </c>
      <c r="BP549" s="161" t="s">
        <v>117</v>
      </c>
      <c r="BR549" s="164">
        <f>AVERAGE(BE$6:BE549)</f>
        <v>19.713235294117649</v>
      </c>
      <c r="BS549" s="164">
        <f>AVERAGE(BF$6:BF549)</f>
        <v>18.919117647058822</v>
      </c>
      <c r="BT549" s="164">
        <f>AVERAGE(BG$6:BG549)</f>
        <v>0.70404411764705888</v>
      </c>
      <c r="BU549" s="167">
        <f>AVERAGE(BH$6:BH549)</f>
        <v>2837.8676470588234</v>
      </c>
      <c r="BV549" s="167">
        <f>AVERAGE(BI$6:BI549)</f>
        <v>105.60661764705883</v>
      </c>
      <c r="BW549" s="167">
        <f>AVERAGE(BJ$6:BJ549)</f>
        <v>910.75367647058829</v>
      </c>
      <c r="BX549" s="167">
        <f>AVERAGE(BK$6:BK549)</f>
        <v>273.22610294117646</v>
      </c>
      <c r="BY549" s="167">
        <f>AVERAGE(BL$6:BL549)</f>
        <v>2257.2665441176468</v>
      </c>
      <c r="BZ549" s="164">
        <f>AVERAGE(BM$6:BM549)</f>
        <v>2.2904411764705883</v>
      </c>
      <c r="CA549" s="167">
        <f>AVERAGE(BN$6:BN549)</f>
        <v>34.356617647058826</v>
      </c>
      <c r="CB549" s="167">
        <f>AVERAGE(BO$6:BO549)</f>
        <v>614.95772058823525</v>
      </c>
      <c r="DF549" s="103">
        <v>544</v>
      </c>
      <c r="DG549" s="192">
        <v>8.3830049551183308</v>
      </c>
      <c r="DH549" s="193">
        <v>0.1</v>
      </c>
      <c r="DI549" s="105">
        <v>3</v>
      </c>
      <c r="DJ549" s="194">
        <v>100</v>
      </c>
      <c r="DK549" s="105">
        <v>10</v>
      </c>
      <c r="DL549" s="105">
        <v>10</v>
      </c>
      <c r="DM549" s="105">
        <v>0</v>
      </c>
      <c r="DN549" s="194">
        <v>1800</v>
      </c>
      <c r="DO549" s="194">
        <v>0</v>
      </c>
      <c r="DP549" s="194">
        <v>500</v>
      </c>
      <c r="DQ549" s="194">
        <v>150</v>
      </c>
      <c r="DR549" s="194">
        <v>1375</v>
      </c>
      <c r="DS549" s="105">
        <v>1</v>
      </c>
      <c r="DT549" s="194">
        <v>18</v>
      </c>
      <c r="DU549" s="194">
        <v>443</v>
      </c>
      <c r="DV549" s="105" t="s">
        <v>117</v>
      </c>
      <c r="DX549" s="164">
        <f>AVERAGE(DK$6:DK549)</f>
        <v>10.393382352941176</v>
      </c>
      <c r="DY549" s="164">
        <f>AVERAGE(DL$6:DL549)</f>
        <v>10.393382352941176</v>
      </c>
      <c r="DZ549" s="164">
        <f>AVERAGE(DM$6:DM549)</f>
        <v>0</v>
      </c>
      <c r="EA549" s="167">
        <f>AVERAGE(DN$6:DN549)</f>
        <v>1870.8088235294117</v>
      </c>
      <c r="EB549" s="167">
        <f>AVERAGE(DO$6:DO549)</f>
        <v>0</v>
      </c>
      <c r="EC549" s="167">
        <f>AVERAGE(DP$6:DP549)</f>
        <v>519.66911764705878</v>
      </c>
      <c r="ED549" s="167">
        <f>AVERAGE(DQ$6:DQ549)</f>
        <v>155.90073529411765</v>
      </c>
      <c r="EE549" s="167">
        <f>AVERAGE(DR$6:DR549)</f>
        <v>1655.8658088235295</v>
      </c>
      <c r="EF549" s="164">
        <f>AVERAGE(DS$6:DS549)</f>
        <v>0.87316176470588236</v>
      </c>
      <c r="EG549" s="167">
        <f>AVERAGE(DT$6:DT549)</f>
        <v>15.716911764705882</v>
      </c>
      <c r="EH549" s="167">
        <f>AVERAGE(DU$6:DU549)</f>
        <v>230.65992647058823</v>
      </c>
      <c r="FJ549" s="103">
        <v>544</v>
      </c>
      <c r="FK549" s="165">
        <v>7.3891773817617832</v>
      </c>
      <c r="FL549" s="163">
        <v>0.1</v>
      </c>
      <c r="FM549" s="161">
        <v>8</v>
      </c>
      <c r="FN549" s="168">
        <v>261</v>
      </c>
      <c r="FO549" s="161">
        <v>14</v>
      </c>
      <c r="FP549" s="161">
        <v>14</v>
      </c>
      <c r="FQ549" s="161">
        <v>0</v>
      </c>
      <c r="FR549" s="168">
        <v>2520</v>
      </c>
      <c r="FS549" s="168">
        <v>0</v>
      </c>
      <c r="FT549" s="168">
        <v>700</v>
      </c>
      <c r="FU549" s="168">
        <v>210</v>
      </c>
      <c r="FV549" s="168">
        <v>1796</v>
      </c>
      <c r="FW549" s="161">
        <v>1</v>
      </c>
      <c r="FX549" s="168">
        <v>36</v>
      </c>
      <c r="FY549" s="168">
        <v>760</v>
      </c>
      <c r="FZ549" s="161" t="s">
        <v>117</v>
      </c>
      <c r="GB549" s="160">
        <f>AVERAGE(FO$6:FO549)</f>
        <v>9.9577205882352935</v>
      </c>
      <c r="GC549" s="160">
        <f>AVERAGE(FP$6:FP549)</f>
        <v>9.9577205882352935</v>
      </c>
      <c r="GD549" s="160">
        <f>AVERAGE(FQ$6:FQ549)</f>
        <v>0</v>
      </c>
      <c r="GE549" s="166">
        <f>AVERAGE(FR$6:FR549)</f>
        <v>1792.3897058823529</v>
      </c>
      <c r="GF549" s="166">
        <f>AVERAGE(FS$6:FS549)</f>
        <v>0</v>
      </c>
      <c r="GG549" s="166">
        <f>AVERAGE(FT$6:FT549)</f>
        <v>497.8860294117647</v>
      </c>
      <c r="GH549" s="166">
        <f>AVERAGE(FU$6:FU549)</f>
        <v>149.36580882352942</v>
      </c>
      <c r="GI549" s="166">
        <f>AVERAGE(FV$6:FV549)</f>
        <v>1629.2389705882354</v>
      </c>
      <c r="GJ549" s="160">
        <f>AVERAGE(FW$6:FW549)</f>
        <v>0.84742647058823528</v>
      </c>
      <c r="GK549" s="166">
        <f>AVERAGE(FX$6:FX549)</f>
        <v>30.507352941176471</v>
      </c>
      <c r="GL549" s="166">
        <f>AVERAGE(FY$6:FY549)</f>
        <v>193.65808823529412</v>
      </c>
      <c r="HM549" s="98">
        <v>544</v>
      </c>
      <c r="HN549" s="179">
        <v>21.742476665491235</v>
      </c>
      <c r="HO549" s="188">
        <v>0.15</v>
      </c>
      <c r="HP549" s="177">
        <v>3</v>
      </c>
      <c r="HQ549" s="191">
        <v>185</v>
      </c>
      <c r="HR549" s="177">
        <v>22</v>
      </c>
      <c r="HS549" s="177">
        <v>22</v>
      </c>
      <c r="HT549" s="177">
        <v>2</v>
      </c>
      <c r="HU549" s="191">
        <v>3300</v>
      </c>
      <c r="HV549" s="191">
        <v>300</v>
      </c>
      <c r="HW549" s="191">
        <v>1000</v>
      </c>
      <c r="HX549" s="191">
        <v>300</v>
      </c>
      <c r="HY549" s="191">
        <v>2410</v>
      </c>
      <c r="HZ549" s="177">
        <v>3</v>
      </c>
      <c r="IA549" s="191">
        <v>90</v>
      </c>
      <c r="IB549" s="191">
        <v>980</v>
      </c>
      <c r="IC549" s="177" t="s">
        <v>116</v>
      </c>
      <c r="IE549" s="164">
        <f>AVERAGE(HR$6:HR549)</f>
        <v>19.863970588235293</v>
      </c>
      <c r="IF549" s="164">
        <f>AVERAGE(HS$6:HS549)</f>
        <v>19.21875</v>
      </c>
      <c r="IG549" s="164">
        <f>AVERAGE(HT$6:HT549)</f>
        <v>1.0330882352941178</v>
      </c>
      <c r="IH549" s="167">
        <f>AVERAGE(HU$6:HU549)</f>
        <v>2882.8125</v>
      </c>
      <c r="II549" s="167">
        <f>AVERAGE(HV$6:HV549)</f>
        <v>154.96323529411765</v>
      </c>
      <c r="IJ549" s="167">
        <f>AVERAGE(HW$6:HW549)</f>
        <v>909.28308823529414</v>
      </c>
      <c r="IK549" s="167">
        <f>AVERAGE(HX$6:HX549)</f>
        <v>272.78492647058823</v>
      </c>
      <c r="IL549" s="167">
        <f>AVERAGE(HY$6:HY549)</f>
        <v>2314.7959558823532</v>
      </c>
      <c r="IM549" s="164">
        <f>AVERAGE(HZ$6:HZ549)</f>
        <v>2.4172794117647061</v>
      </c>
      <c r="IN549" s="167">
        <f>AVERAGE(IA$6:IA549)</f>
        <v>72.518382352941174</v>
      </c>
      <c r="IO549" s="167">
        <f>AVERAGE(IB$6:IB549)</f>
        <v>640.53492647058829</v>
      </c>
    </row>
    <row r="550" spans="2:249" x14ac:dyDescent="0.2">
      <c r="B550" s="103">
        <v>545</v>
      </c>
      <c r="C550" s="165">
        <v>14.277686097479371</v>
      </c>
      <c r="D550" s="163">
        <v>0.15</v>
      </c>
      <c r="E550" s="161">
        <v>8</v>
      </c>
      <c r="F550" s="168">
        <v>236</v>
      </c>
      <c r="G550" s="161">
        <v>20</v>
      </c>
      <c r="H550" s="161">
        <v>20</v>
      </c>
      <c r="I550" s="161">
        <v>0</v>
      </c>
      <c r="J550" s="168">
        <v>2400</v>
      </c>
      <c r="K550" s="168">
        <v>0</v>
      </c>
      <c r="L550" s="168">
        <v>1000</v>
      </c>
      <c r="M550" s="168">
        <v>300</v>
      </c>
      <c r="N550" s="168">
        <v>2161</v>
      </c>
      <c r="O550" s="161">
        <v>2</v>
      </c>
      <c r="P550" s="168">
        <v>24</v>
      </c>
      <c r="Q550" s="168">
        <v>263</v>
      </c>
      <c r="R550" s="161" t="s">
        <v>116</v>
      </c>
      <c r="T550" s="169">
        <f>AVERAGE(G$6:G550)</f>
        <v>23.407339449541283</v>
      </c>
      <c r="U550" s="169">
        <f>AVERAGE(H$6:H550)</f>
        <v>20.759633027522934</v>
      </c>
      <c r="V550" s="169">
        <f>AVERAGE(I$6:I550)</f>
        <v>1.3706422018348623</v>
      </c>
      <c r="W550" s="170">
        <f>AVERAGE(J$6:J550)</f>
        <v>2491.1559633027523</v>
      </c>
      <c r="X550" s="170">
        <f>AVERAGE(K$6:K550)</f>
        <v>164.47706422018348</v>
      </c>
      <c r="Y550" s="170">
        <f>AVERAGE(L$6:L550)</f>
        <v>969.44954128440372</v>
      </c>
      <c r="Z550" s="170">
        <f>AVERAGE(M$6:M550)</f>
        <v>290.83486238532112</v>
      </c>
      <c r="AA550" s="170">
        <f>AVERAGE(N$6:N550)</f>
        <v>2403.9944954128441</v>
      </c>
      <c r="AB550" s="169">
        <f>AVERAGE(O$6:O550)</f>
        <v>2.9743119266055045</v>
      </c>
      <c r="AC550" s="170">
        <f>AVERAGE(P$6:P550)</f>
        <v>35.691743119266057</v>
      </c>
      <c r="AD550" s="170">
        <f>AVERAGE(Q$6:Q550)</f>
        <v>122.85321100917432</v>
      </c>
      <c r="AY550" s="5"/>
      <c r="AZ550" s="26">
        <v>545</v>
      </c>
      <c r="BA550" s="165">
        <v>14.221468857428315</v>
      </c>
      <c r="BB550" s="176">
        <v>0.15</v>
      </c>
      <c r="BC550" s="161">
        <v>8</v>
      </c>
      <c r="BD550" s="182">
        <v>427</v>
      </c>
      <c r="BE550" s="161">
        <v>20</v>
      </c>
      <c r="BF550" s="161">
        <v>20</v>
      </c>
      <c r="BG550" s="161">
        <v>0</v>
      </c>
      <c r="BH550" s="168">
        <v>3000</v>
      </c>
      <c r="BI550" s="168">
        <v>0</v>
      </c>
      <c r="BJ550" s="168">
        <v>1000</v>
      </c>
      <c r="BK550" s="168">
        <v>300</v>
      </c>
      <c r="BL550" s="168">
        <v>2352</v>
      </c>
      <c r="BM550" s="161">
        <v>2</v>
      </c>
      <c r="BN550" s="168">
        <v>30</v>
      </c>
      <c r="BO550" s="168">
        <v>678</v>
      </c>
      <c r="BP550" s="161" t="s">
        <v>116</v>
      </c>
      <c r="BR550" s="164">
        <f>AVERAGE(BE$6:BE550)</f>
        <v>19.71376146788991</v>
      </c>
      <c r="BS550" s="164">
        <f>AVERAGE(BF$6:BF550)</f>
        <v>18.921100917431193</v>
      </c>
      <c r="BT550" s="164">
        <f>AVERAGE(BG$6:BG550)</f>
        <v>0.70275229357798163</v>
      </c>
      <c r="BU550" s="167">
        <f>AVERAGE(BH$6:BH550)</f>
        <v>2838.1651376146788</v>
      </c>
      <c r="BV550" s="167">
        <f>AVERAGE(BI$6:BI550)</f>
        <v>105.41284403669725</v>
      </c>
      <c r="BW550" s="167">
        <f>AVERAGE(BJ$6:BJ550)</f>
        <v>910.9174311926605</v>
      </c>
      <c r="BX550" s="167">
        <f>AVERAGE(BK$6:BK550)</f>
        <v>273.27522935779814</v>
      </c>
      <c r="BY550" s="167">
        <f>AVERAGE(BL$6:BL550)</f>
        <v>2257.440366972477</v>
      </c>
      <c r="BZ550" s="164">
        <f>AVERAGE(BM$6:BM550)</f>
        <v>2.2899082568807341</v>
      </c>
      <c r="CA550" s="167">
        <f>AVERAGE(BN$6:BN550)</f>
        <v>34.348623853211009</v>
      </c>
      <c r="CB550" s="167">
        <f>AVERAGE(BO$6:BO550)</f>
        <v>615.0733944954128</v>
      </c>
      <c r="DF550" s="103">
        <v>545</v>
      </c>
      <c r="DG550" s="192">
        <v>6.9020891863282339</v>
      </c>
      <c r="DH550" s="193">
        <v>0.05</v>
      </c>
      <c r="DI550" s="105">
        <v>4</v>
      </c>
      <c r="DJ550" s="194">
        <v>330</v>
      </c>
      <c r="DK550" s="105">
        <v>11</v>
      </c>
      <c r="DL550" s="105">
        <v>11</v>
      </c>
      <c r="DM550" s="105">
        <v>0</v>
      </c>
      <c r="DN550" s="194">
        <v>1980</v>
      </c>
      <c r="DO550" s="194">
        <v>0</v>
      </c>
      <c r="DP550" s="194">
        <v>550</v>
      </c>
      <c r="DQ550" s="194">
        <v>165</v>
      </c>
      <c r="DR550" s="194">
        <v>1670</v>
      </c>
      <c r="DS550" s="105">
        <v>0</v>
      </c>
      <c r="DT550" s="194">
        <v>0</v>
      </c>
      <c r="DU550" s="194">
        <v>310</v>
      </c>
      <c r="DV550" s="105" t="s">
        <v>117</v>
      </c>
      <c r="DX550" s="164">
        <f>AVERAGE(DK$6:DK550)</f>
        <v>10.394495412844037</v>
      </c>
      <c r="DY550" s="164">
        <f>AVERAGE(DL$6:DL550)</f>
        <v>10.394495412844037</v>
      </c>
      <c r="DZ550" s="164">
        <f>AVERAGE(DM$6:DM550)</f>
        <v>0</v>
      </c>
      <c r="EA550" s="167">
        <f>AVERAGE(DN$6:DN550)</f>
        <v>1871.0091743119267</v>
      </c>
      <c r="EB550" s="167">
        <f>AVERAGE(DO$6:DO550)</f>
        <v>0</v>
      </c>
      <c r="EC550" s="167">
        <f>AVERAGE(DP$6:DP550)</f>
        <v>519.72477064220186</v>
      </c>
      <c r="ED550" s="167">
        <f>AVERAGE(DQ$6:DQ550)</f>
        <v>155.91743119266056</v>
      </c>
      <c r="EE550" s="167">
        <f>AVERAGE(DR$6:DR550)</f>
        <v>1655.891743119266</v>
      </c>
      <c r="EF550" s="164">
        <f>AVERAGE(DS$6:DS550)</f>
        <v>0.87155963302752293</v>
      </c>
      <c r="EG550" s="167">
        <f>AVERAGE(DT$6:DT550)</f>
        <v>15.688073394495413</v>
      </c>
      <c r="EH550" s="167">
        <f>AVERAGE(DU$6:DU550)</f>
        <v>230.80550458715595</v>
      </c>
      <c r="FJ550" s="103">
        <v>545</v>
      </c>
      <c r="FK550" s="165">
        <v>10.044292003342738</v>
      </c>
      <c r="FL550" s="163">
        <v>0.15</v>
      </c>
      <c r="FM550" s="161">
        <v>8</v>
      </c>
      <c r="FN550" s="168">
        <v>432</v>
      </c>
      <c r="FO550" s="161">
        <v>16</v>
      </c>
      <c r="FP550" s="161">
        <v>16</v>
      </c>
      <c r="FQ550" s="161">
        <v>0</v>
      </c>
      <c r="FR550" s="168">
        <v>2880</v>
      </c>
      <c r="FS550" s="168">
        <v>0</v>
      </c>
      <c r="FT550" s="168">
        <v>800</v>
      </c>
      <c r="FU550" s="168">
        <v>240</v>
      </c>
      <c r="FV550" s="168">
        <v>2097</v>
      </c>
      <c r="FW550" s="161">
        <v>2</v>
      </c>
      <c r="FX550" s="168">
        <v>72</v>
      </c>
      <c r="FY550" s="168">
        <v>855</v>
      </c>
      <c r="FZ550" s="161" t="s">
        <v>117</v>
      </c>
      <c r="GB550" s="160">
        <f>AVERAGE(FO$6:FO550)</f>
        <v>9.9688073394495405</v>
      </c>
      <c r="GC550" s="160">
        <f>AVERAGE(FP$6:FP550)</f>
        <v>9.9688073394495405</v>
      </c>
      <c r="GD550" s="160">
        <f>AVERAGE(FQ$6:FQ550)</f>
        <v>0</v>
      </c>
      <c r="GE550" s="166">
        <f>AVERAGE(FR$6:FR550)</f>
        <v>1794.3853211009175</v>
      </c>
      <c r="GF550" s="166">
        <f>AVERAGE(FS$6:FS550)</f>
        <v>0</v>
      </c>
      <c r="GG550" s="166">
        <f>AVERAGE(FT$6:FT550)</f>
        <v>498.44036697247708</v>
      </c>
      <c r="GH550" s="166">
        <f>AVERAGE(FU$6:FU550)</f>
        <v>149.53211009174311</v>
      </c>
      <c r="GI550" s="166">
        <f>AVERAGE(FV$6:FV550)</f>
        <v>1630.097247706422</v>
      </c>
      <c r="GJ550" s="160">
        <f>AVERAGE(FW$6:FW550)</f>
        <v>0.84954128440366972</v>
      </c>
      <c r="GK550" s="166">
        <f>AVERAGE(FX$6:FX550)</f>
        <v>30.58348623853211</v>
      </c>
      <c r="GL550" s="166">
        <f>AVERAGE(FY$6:FY550)</f>
        <v>194.87155963302752</v>
      </c>
      <c r="HM550" s="98">
        <v>545</v>
      </c>
      <c r="HN550" s="179">
        <v>17.059321734560239</v>
      </c>
      <c r="HO550" s="188">
        <v>0.1</v>
      </c>
      <c r="HP550" s="177">
        <v>4</v>
      </c>
      <c r="HQ550" s="191">
        <v>330</v>
      </c>
      <c r="HR550" s="177">
        <v>19</v>
      </c>
      <c r="HS550" s="177">
        <v>19</v>
      </c>
      <c r="HT550" s="177">
        <v>0</v>
      </c>
      <c r="HU550" s="191">
        <v>2850</v>
      </c>
      <c r="HV550" s="191">
        <v>0</v>
      </c>
      <c r="HW550" s="191">
        <v>950</v>
      </c>
      <c r="HX550" s="191">
        <v>285</v>
      </c>
      <c r="HY550" s="191">
        <v>2190</v>
      </c>
      <c r="HZ550" s="177">
        <v>2</v>
      </c>
      <c r="IA550" s="191">
        <v>60</v>
      </c>
      <c r="IB550" s="191">
        <v>720</v>
      </c>
      <c r="IC550" s="177" t="s">
        <v>117</v>
      </c>
      <c r="IE550" s="164">
        <f>AVERAGE(HR$6:HR550)</f>
        <v>19.862385321100916</v>
      </c>
      <c r="IF550" s="164">
        <f>AVERAGE(HS$6:HS550)</f>
        <v>19.21834862385321</v>
      </c>
      <c r="IG550" s="164">
        <f>AVERAGE(HT$6:HT550)</f>
        <v>1.0311926605504587</v>
      </c>
      <c r="IH550" s="167">
        <f>AVERAGE(HU$6:HU550)</f>
        <v>2882.7522935779816</v>
      </c>
      <c r="II550" s="167">
        <f>AVERAGE(HV$6:HV550)</f>
        <v>154.67889908256882</v>
      </c>
      <c r="IJ550" s="167">
        <f>AVERAGE(HW$6:HW550)</f>
        <v>909.35779816513764</v>
      </c>
      <c r="IK550" s="167">
        <f>AVERAGE(HX$6:HX550)</f>
        <v>272.8073394495413</v>
      </c>
      <c r="IL550" s="167">
        <f>AVERAGE(HY$6:HY550)</f>
        <v>2314.5669724770642</v>
      </c>
      <c r="IM550" s="164">
        <f>AVERAGE(HZ$6:HZ550)</f>
        <v>2.4165137614678898</v>
      </c>
      <c r="IN550" s="167">
        <f>AVERAGE(IA$6:IA550)</f>
        <v>72.495412844036693</v>
      </c>
      <c r="IO550" s="167">
        <f>AVERAGE(IB$6:IB550)</f>
        <v>640.68073394495411</v>
      </c>
    </row>
    <row r="551" spans="2:249" x14ac:dyDescent="0.2">
      <c r="B551" s="103">
        <v>546</v>
      </c>
      <c r="C551" s="165">
        <v>24.408982058574214</v>
      </c>
      <c r="D551" s="163">
        <v>0.15</v>
      </c>
      <c r="E551" s="161">
        <v>4</v>
      </c>
      <c r="F551" s="168">
        <v>417</v>
      </c>
      <c r="G551" s="161">
        <v>24</v>
      </c>
      <c r="H551" s="161">
        <v>22</v>
      </c>
      <c r="I551" s="161">
        <v>2</v>
      </c>
      <c r="J551" s="168">
        <v>2640</v>
      </c>
      <c r="K551" s="168">
        <v>240</v>
      </c>
      <c r="L551" s="168">
        <v>1000</v>
      </c>
      <c r="M551" s="168">
        <v>300</v>
      </c>
      <c r="N551" s="168">
        <v>2582</v>
      </c>
      <c r="O551" s="161">
        <v>4</v>
      </c>
      <c r="P551" s="168">
        <v>48</v>
      </c>
      <c r="Q551" s="168">
        <v>106</v>
      </c>
      <c r="R551" s="161" t="s">
        <v>116</v>
      </c>
      <c r="T551" s="169">
        <f>AVERAGE(G$6:G551)</f>
        <v>23.408424908424909</v>
      </c>
      <c r="U551" s="169">
        <f>AVERAGE(H$6:H551)</f>
        <v>20.761904761904763</v>
      </c>
      <c r="V551" s="169">
        <f>AVERAGE(I$6:I551)</f>
        <v>1.3717948717948718</v>
      </c>
      <c r="W551" s="170">
        <f>AVERAGE(J$6:J551)</f>
        <v>2491.4285714285716</v>
      </c>
      <c r="X551" s="170">
        <f>AVERAGE(K$6:K551)</f>
        <v>164.61538461538461</v>
      </c>
      <c r="Y551" s="170">
        <f>AVERAGE(L$6:L551)</f>
        <v>969.50549450549454</v>
      </c>
      <c r="Z551" s="170">
        <f>AVERAGE(M$6:M551)</f>
        <v>290.85164835164835</v>
      </c>
      <c r="AA551" s="170">
        <f>AVERAGE(N$6:N551)</f>
        <v>2404.3205128205127</v>
      </c>
      <c r="AB551" s="169">
        <f>AVERAGE(O$6:O551)</f>
        <v>2.9761904761904763</v>
      </c>
      <c r="AC551" s="170">
        <f>AVERAGE(P$6:P551)</f>
        <v>35.714285714285715</v>
      </c>
      <c r="AD551" s="170">
        <f>AVERAGE(Q$6:Q551)</f>
        <v>122.82234432234432</v>
      </c>
      <c r="AY551" s="5"/>
      <c r="AZ551" s="26">
        <v>546</v>
      </c>
      <c r="BA551" s="165">
        <v>20.295498853517977</v>
      </c>
      <c r="BB551" s="176">
        <v>0.05</v>
      </c>
      <c r="BC551" s="161">
        <v>1</v>
      </c>
      <c r="BD551" s="182">
        <v>350</v>
      </c>
      <c r="BE551" s="161">
        <v>20</v>
      </c>
      <c r="BF551" s="161">
        <v>20</v>
      </c>
      <c r="BG551" s="161">
        <v>0</v>
      </c>
      <c r="BH551" s="168">
        <v>3000</v>
      </c>
      <c r="BI551" s="168">
        <v>0</v>
      </c>
      <c r="BJ551" s="168">
        <v>1000</v>
      </c>
      <c r="BK551" s="168">
        <v>300</v>
      </c>
      <c r="BL551" s="168">
        <v>2275</v>
      </c>
      <c r="BM551" s="161">
        <v>1</v>
      </c>
      <c r="BN551" s="168">
        <v>15</v>
      </c>
      <c r="BO551" s="168">
        <v>740</v>
      </c>
      <c r="BP551" s="161" t="s">
        <v>116</v>
      </c>
      <c r="BR551" s="164">
        <f>AVERAGE(BE$6:BE551)</f>
        <v>19.714285714285715</v>
      </c>
      <c r="BS551" s="164">
        <f>AVERAGE(BF$6:BF551)</f>
        <v>18.923076923076923</v>
      </c>
      <c r="BT551" s="164">
        <f>AVERAGE(BG$6:BG551)</f>
        <v>0.70146520146520142</v>
      </c>
      <c r="BU551" s="167">
        <f>AVERAGE(BH$6:BH551)</f>
        <v>2838.4615384615386</v>
      </c>
      <c r="BV551" s="167">
        <f>AVERAGE(BI$6:BI551)</f>
        <v>105.21978021978022</v>
      </c>
      <c r="BW551" s="167">
        <f>AVERAGE(BJ$6:BJ551)</f>
        <v>911.08058608058604</v>
      </c>
      <c r="BX551" s="167">
        <f>AVERAGE(BK$6:BK551)</f>
        <v>273.32417582417582</v>
      </c>
      <c r="BY551" s="167">
        <f>AVERAGE(BL$6:BL551)</f>
        <v>2257.4725274725274</v>
      </c>
      <c r="BZ551" s="164">
        <f>AVERAGE(BM$6:BM551)</f>
        <v>2.2875457875457874</v>
      </c>
      <c r="CA551" s="167">
        <f>AVERAGE(BN$6:BN551)</f>
        <v>34.31318681318681</v>
      </c>
      <c r="CB551" s="167">
        <f>AVERAGE(BO$6:BO551)</f>
        <v>615.30219780219784</v>
      </c>
      <c r="DF551" s="103">
        <v>546</v>
      </c>
      <c r="DG551" s="192">
        <v>6.5494855950780106</v>
      </c>
      <c r="DH551" s="193">
        <v>0.1</v>
      </c>
      <c r="DI551" s="105">
        <v>6</v>
      </c>
      <c r="DJ551" s="194">
        <v>274</v>
      </c>
      <c r="DK551" s="105">
        <v>12</v>
      </c>
      <c r="DL551" s="105">
        <v>12</v>
      </c>
      <c r="DM551" s="105">
        <v>0</v>
      </c>
      <c r="DN551" s="194">
        <v>2160</v>
      </c>
      <c r="DO551" s="194">
        <v>0</v>
      </c>
      <c r="DP551" s="194">
        <v>600</v>
      </c>
      <c r="DQ551" s="194">
        <v>180</v>
      </c>
      <c r="DR551" s="194">
        <v>1679</v>
      </c>
      <c r="DS551" s="105">
        <v>1</v>
      </c>
      <c r="DT551" s="194">
        <v>18</v>
      </c>
      <c r="DU551" s="194">
        <v>499</v>
      </c>
      <c r="DV551" s="105" t="s">
        <v>117</v>
      </c>
      <c r="DX551" s="164">
        <f>AVERAGE(DK$6:DK551)</f>
        <v>10.397435897435898</v>
      </c>
      <c r="DY551" s="164">
        <f>AVERAGE(DL$6:DL551)</f>
        <v>10.397435897435898</v>
      </c>
      <c r="DZ551" s="164">
        <f>AVERAGE(DM$6:DM551)</f>
        <v>0</v>
      </c>
      <c r="EA551" s="167">
        <f>AVERAGE(DN$6:DN551)</f>
        <v>1871.5384615384614</v>
      </c>
      <c r="EB551" s="167">
        <f>AVERAGE(DO$6:DO551)</f>
        <v>0</v>
      </c>
      <c r="EC551" s="167">
        <f>AVERAGE(DP$6:DP551)</f>
        <v>519.87179487179492</v>
      </c>
      <c r="ED551" s="167">
        <f>AVERAGE(DQ$6:DQ551)</f>
        <v>155.96153846153845</v>
      </c>
      <c r="EE551" s="167">
        <f>AVERAGE(DR$6:DR551)</f>
        <v>1655.934065934066</v>
      </c>
      <c r="EF551" s="164">
        <f>AVERAGE(DS$6:DS551)</f>
        <v>0.87179487179487181</v>
      </c>
      <c r="EG551" s="167">
        <f>AVERAGE(DT$6:DT551)</f>
        <v>15.692307692307692</v>
      </c>
      <c r="EH551" s="167">
        <f>AVERAGE(DU$6:DU551)</f>
        <v>231.2967032967033</v>
      </c>
      <c r="FJ551" s="103">
        <v>546</v>
      </c>
      <c r="FK551" s="165">
        <v>5.1947369809496955</v>
      </c>
      <c r="FL551" s="163">
        <v>0.05</v>
      </c>
      <c r="FM551" s="161">
        <v>3</v>
      </c>
      <c r="FN551" s="168">
        <v>187</v>
      </c>
      <c r="FO551" s="161">
        <v>8</v>
      </c>
      <c r="FP551" s="161">
        <v>8</v>
      </c>
      <c r="FQ551" s="161">
        <v>0</v>
      </c>
      <c r="FR551" s="168">
        <v>1440</v>
      </c>
      <c r="FS551" s="168">
        <v>0</v>
      </c>
      <c r="FT551" s="168">
        <v>400</v>
      </c>
      <c r="FU551" s="168">
        <v>120</v>
      </c>
      <c r="FV551" s="168">
        <v>1332</v>
      </c>
      <c r="FW551" s="161">
        <v>0</v>
      </c>
      <c r="FX551" s="168">
        <v>0</v>
      </c>
      <c r="FY551" s="168">
        <v>108</v>
      </c>
      <c r="FZ551" s="161" t="s">
        <v>117</v>
      </c>
      <c r="GB551" s="160">
        <f>AVERAGE(FO$6:FO551)</f>
        <v>9.9652014652014653</v>
      </c>
      <c r="GC551" s="160">
        <f>AVERAGE(FP$6:FP551)</f>
        <v>9.9652014652014653</v>
      </c>
      <c r="GD551" s="160">
        <f>AVERAGE(FQ$6:FQ551)</f>
        <v>0</v>
      </c>
      <c r="GE551" s="166">
        <f>AVERAGE(FR$6:FR551)</f>
        <v>1793.7362637362637</v>
      </c>
      <c r="GF551" s="166">
        <f>AVERAGE(FS$6:FS551)</f>
        <v>0</v>
      </c>
      <c r="GG551" s="166">
        <f>AVERAGE(FT$6:FT551)</f>
        <v>498.26007326007328</v>
      </c>
      <c r="GH551" s="166">
        <f>AVERAGE(FU$6:FU551)</f>
        <v>149.47802197802199</v>
      </c>
      <c r="GI551" s="166">
        <f>AVERAGE(FV$6:FV551)</f>
        <v>1629.551282051282</v>
      </c>
      <c r="GJ551" s="160">
        <f>AVERAGE(FW$6:FW551)</f>
        <v>0.84798534798534797</v>
      </c>
      <c r="GK551" s="166">
        <f>AVERAGE(FX$6:FX551)</f>
        <v>30.527472527472529</v>
      </c>
      <c r="GL551" s="166">
        <f>AVERAGE(FY$6:FY551)</f>
        <v>194.71245421245422</v>
      </c>
      <c r="HM551" s="98">
        <v>546</v>
      </c>
      <c r="HN551" s="179">
        <v>19.838546935173746</v>
      </c>
      <c r="HO551" s="188">
        <v>0.05</v>
      </c>
      <c r="HP551" s="177">
        <v>2</v>
      </c>
      <c r="HQ551" s="191">
        <v>413</v>
      </c>
      <c r="HR551" s="177">
        <v>21</v>
      </c>
      <c r="HS551" s="177">
        <v>21</v>
      </c>
      <c r="HT551" s="177">
        <v>1</v>
      </c>
      <c r="HU551" s="191">
        <v>3150</v>
      </c>
      <c r="HV551" s="191">
        <v>150</v>
      </c>
      <c r="HW551" s="191">
        <v>1000</v>
      </c>
      <c r="HX551" s="191">
        <v>300</v>
      </c>
      <c r="HY551" s="191">
        <v>2488</v>
      </c>
      <c r="HZ551" s="177">
        <v>1</v>
      </c>
      <c r="IA551" s="191">
        <v>30</v>
      </c>
      <c r="IB551" s="191">
        <v>692</v>
      </c>
      <c r="IC551" s="177" t="s">
        <v>116</v>
      </c>
      <c r="IE551" s="164">
        <f>AVERAGE(HR$6:HR551)</f>
        <v>19.864468864468865</v>
      </c>
      <c r="IF551" s="164">
        <f>AVERAGE(HS$6:HS551)</f>
        <v>19.221611721611723</v>
      </c>
      <c r="IG551" s="164">
        <f>AVERAGE(HT$6:HT551)</f>
        <v>1.031135531135531</v>
      </c>
      <c r="IH551" s="167">
        <f>AVERAGE(HU$6:HU551)</f>
        <v>2883.2417582417584</v>
      </c>
      <c r="II551" s="167">
        <f>AVERAGE(HV$6:HV551)</f>
        <v>154.67032967032966</v>
      </c>
      <c r="IJ551" s="167">
        <f>AVERAGE(HW$6:HW551)</f>
        <v>909.52380952380952</v>
      </c>
      <c r="IK551" s="167">
        <f>AVERAGE(HX$6:HX551)</f>
        <v>272.85714285714283</v>
      </c>
      <c r="IL551" s="167">
        <f>AVERAGE(HY$6:HY551)</f>
        <v>2314.8846153846152</v>
      </c>
      <c r="IM551" s="164">
        <f>AVERAGE(HZ$6:HZ551)</f>
        <v>2.4139194139194138</v>
      </c>
      <c r="IN551" s="167">
        <f>AVERAGE(IA$6:IA551)</f>
        <v>72.417582417582423</v>
      </c>
      <c r="IO551" s="167">
        <f>AVERAGE(IB$6:IB551)</f>
        <v>640.77472527472526</v>
      </c>
    </row>
    <row r="552" spans="2:249" x14ac:dyDescent="0.2">
      <c r="B552" s="103">
        <v>547</v>
      </c>
      <c r="C552" s="165">
        <v>20.696480975362483</v>
      </c>
      <c r="D552" s="163">
        <v>0.1</v>
      </c>
      <c r="E552" s="161">
        <v>3</v>
      </c>
      <c r="F552" s="168">
        <v>201</v>
      </c>
      <c r="G552" s="161">
        <v>22</v>
      </c>
      <c r="H552" s="161">
        <v>22</v>
      </c>
      <c r="I552" s="161">
        <v>2</v>
      </c>
      <c r="J552" s="168">
        <v>2640</v>
      </c>
      <c r="K552" s="168">
        <v>240</v>
      </c>
      <c r="L552" s="168">
        <v>1000</v>
      </c>
      <c r="M552" s="168">
        <v>300</v>
      </c>
      <c r="N552" s="168">
        <v>2366</v>
      </c>
      <c r="O552" s="161">
        <v>2</v>
      </c>
      <c r="P552" s="168">
        <v>24</v>
      </c>
      <c r="Q552" s="168">
        <v>298</v>
      </c>
      <c r="R552" s="161" t="s">
        <v>116</v>
      </c>
      <c r="T552" s="169">
        <f>AVERAGE(G$6:G552)</f>
        <v>23.405850091407679</v>
      </c>
      <c r="U552" s="169">
        <f>AVERAGE(H$6:H552)</f>
        <v>20.764168190127972</v>
      </c>
      <c r="V552" s="169">
        <f>AVERAGE(I$6:I552)</f>
        <v>1.3729433272394882</v>
      </c>
      <c r="W552" s="170">
        <f>AVERAGE(J$6:J552)</f>
        <v>2491.7001828153566</v>
      </c>
      <c r="X552" s="170">
        <f>AVERAGE(K$6:K552)</f>
        <v>164.75319926873857</v>
      </c>
      <c r="Y552" s="170">
        <f>AVERAGE(L$6:L552)</f>
        <v>969.56124314442411</v>
      </c>
      <c r="Z552" s="170">
        <f>AVERAGE(M$6:M552)</f>
        <v>290.86837294332724</v>
      </c>
      <c r="AA552" s="170">
        <f>AVERAGE(N$6:N552)</f>
        <v>2404.2504570383912</v>
      </c>
      <c r="AB552" s="169">
        <f>AVERAGE(O$6:O552)</f>
        <v>2.9744058500914079</v>
      </c>
      <c r="AC552" s="170">
        <f>AVERAGE(P$6:P552)</f>
        <v>35.692870201096895</v>
      </c>
      <c r="AD552" s="170">
        <f>AVERAGE(Q$6:Q552)</f>
        <v>123.14259597806216</v>
      </c>
      <c r="AY552" s="5"/>
      <c r="AZ552" s="26">
        <v>547</v>
      </c>
      <c r="BA552" s="165">
        <v>11.037457937557583</v>
      </c>
      <c r="BB552" s="176">
        <v>0.05</v>
      </c>
      <c r="BC552" s="161">
        <v>4</v>
      </c>
      <c r="BD552" s="182">
        <v>518</v>
      </c>
      <c r="BE552" s="161">
        <v>14</v>
      </c>
      <c r="BF552" s="161">
        <v>14</v>
      </c>
      <c r="BG552" s="161">
        <v>0</v>
      </c>
      <c r="BH552" s="168">
        <v>2100</v>
      </c>
      <c r="BI552" s="168">
        <v>0</v>
      </c>
      <c r="BJ552" s="168">
        <v>700</v>
      </c>
      <c r="BK552" s="168">
        <v>210</v>
      </c>
      <c r="BL552" s="168">
        <v>2053</v>
      </c>
      <c r="BM552" s="161">
        <v>1</v>
      </c>
      <c r="BN552" s="168">
        <v>15</v>
      </c>
      <c r="BO552" s="168">
        <v>62</v>
      </c>
      <c r="BP552" s="161" t="s">
        <v>117</v>
      </c>
      <c r="BR552" s="164">
        <f>AVERAGE(BE$6:BE552)</f>
        <v>19.70383912248629</v>
      </c>
      <c r="BS552" s="164">
        <f>AVERAGE(BF$6:BF552)</f>
        <v>18.914076782449726</v>
      </c>
      <c r="BT552" s="164">
        <f>AVERAGE(BG$6:BG552)</f>
        <v>0.70018281535648996</v>
      </c>
      <c r="BU552" s="167">
        <f>AVERAGE(BH$6:BH552)</f>
        <v>2837.1115173674589</v>
      </c>
      <c r="BV552" s="167">
        <f>AVERAGE(BI$6:BI552)</f>
        <v>105.02742230347349</v>
      </c>
      <c r="BW552" s="167">
        <f>AVERAGE(BJ$6:BJ552)</f>
        <v>910.6946983546618</v>
      </c>
      <c r="BX552" s="167">
        <f>AVERAGE(BK$6:BK552)</f>
        <v>273.20840950639854</v>
      </c>
      <c r="BY552" s="167">
        <f>AVERAGE(BL$6:BL552)</f>
        <v>2257.0987202925044</v>
      </c>
      <c r="BZ552" s="164">
        <f>AVERAGE(BM$6:BM552)</f>
        <v>2.2851919561243146</v>
      </c>
      <c r="CA552" s="167">
        <f>AVERAGE(BN$6:BN552)</f>
        <v>34.277879341864718</v>
      </c>
      <c r="CB552" s="167">
        <f>AVERAGE(BO$6:BO552)</f>
        <v>614.290676416819</v>
      </c>
      <c r="DF552" s="103">
        <v>547</v>
      </c>
      <c r="DG552" s="192">
        <v>7.3299885995212861</v>
      </c>
      <c r="DH552" s="193">
        <v>0.1</v>
      </c>
      <c r="DI552" s="105">
        <v>1</v>
      </c>
      <c r="DJ552" s="194">
        <v>131</v>
      </c>
      <c r="DK552" s="105">
        <v>7</v>
      </c>
      <c r="DL552" s="105">
        <v>7</v>
      </c>
      <c r="DM552" s="105">
        <v>0</v>
      </c>
      <c r="DN552" s="194">
        <v>1260</v>
      </c>
      <c r="DO552" s="194">
        <v>0</v>
      </c>
      <c r="DP552" s="194">
        <v>350</v>
      </c>
      <c r="DQ552" s="194">
        <v>105</v>
      </c>
      <c r="DR552" s="194">
        <v>1211</v>
      </c>
      <c r="DS552" s="105">
        <v>1</v>
      </c>
      <c r="DT552" s="194">
        <v>18</v>
      </c>
      <c r="DU552" s="194">
        <v>67</v>
      </c>
      <c r="DV552" s="105" t="s">
        <v>117</v>
      </c>
      <c r="DX552" s="164">
        <f>AVERAGE(DK$6:DK552)</f>
        <v>10.391224862888482</v>
      </c>
      <c r="DY552" s="164">
        <f>AVERAGE(DL$6:DL552)</f>
        <v>10.391224862888482</v>
      </c>
      <c r="DZ552" s="164">
        <f>AVERAGE(DM$6:DM552)</f>
        <v>0</v>
      </c>
      <c r="EA552" s="167">
        <f>AVERAGE(DN$6:DN552)</f>
        <v>1870.4204753199269</v>
      </c>
      <c r="EB552" s="167">
        <f>AVERAGE(DO$6:DO552)</f>
        <v>0</v>
      </c>
      <c r="EC552" s="167">
        <f>AVERAGE(DP$6:DP552)</f>
        <v>519.56124314442411</v>
      </c>
      <c r="ED552" s="167">
        <f>AVERAGE(DQ$6:DQ552)</f>
        <v>155.86837294332724</v>
      </c>
      <c r="EE552" s="167">
        <f>AVERAGE(DR$6:DR552)</f>
        <v>1655.1206581352833</v>
      </c>
      <c r="EF552" s="164">
        <f>AVERAGE(DS$6:DS552)</f>
        <v>0.87202925045703839</v>
      </c>
      <c r="EG552" s="167">
        <f>AVERAGE(DT$6:DT552)</f>
        <v>15.696526508226691</v>
      </c>
      <c r="EH552" s="167">
        <f>AVERAGE(DU$6:DU552)</f>
        <v>230.9963436928702</v>
      </c>
      <c r="FJ552" s="103">
        <v>547</v>
      </c>
      <c r="FK552" s="165">
        <v>5.9956692179993096</v>
      </c>
      <c r="FL552" s="163">
        <v>0.05</v>
      </c>
      <c r="FM552" s="161">
        <v>2</v>
      </c>
      <c r="FN552" s="168">
        <v>464</v>
      </c>
      <c r="FO552" s="161">
        <v>8</v>
      </c>
      <c r="FP552" s="161">
        <v>8</v>
      </c>
      <c r="FQ552" s="161">
        <v>0</v>
      </c>
      <c r="FR552" s="168">
        <v>1440</v>
      </c>
      <c r="FS552" s="168">
        <v>0</v>
      </c>
      <c r="FT552" s="168">
        <v>400</v>
      </c>
      <c r="FU552" s="168">
        <v>120</v>
      </c>
      <c r="FV552" s="168">
        <v>1609</v>
      </c>
      <c r="FW552" s="161">
        <v>0</v>
      </c>
      <c r="FX552" s="168">
        <v>0</v>
      </c>
      <c r="FY552" s="168">
        <v>-169</v>
      </c>
      <c r="FZ552" s="161" t="s">
        <v>117</v>
      </c>
      <c r="GB552" s="160">
        <f>AVERAGE(FO$6:FO552)</f>
        <v>9.9616087751371118</v>
      </c>
      <c r="GC552" s="160">
        <f>AVERAGE(FP$6:FP552)</f>
        <v>9.9616087751371118</v>
      </c>
      <c r="GD552" s="160">
        <f>AVERAGE(FQ$6:FQ552)</f>
        <v>0</v>
      </c>
      <c r="GE552" s="166">
        <f>AVERAGE(FR$6:FR552)</f>
        <v>1793.0895795246802</v>
      </c>
      <c r="GF552" s="166">
        <f>AVERAGE(FS$6:FS552)</f>
        <v>0</v>
      </c>
      <c r="GG552" s="166">
        <f>AVERAGE(FT$6:FT552)</f>
        <v>498.08043875685559</v>
      </c>
      <c r="GH552" s="166">
        <f>AVERAGE(FU$6:FU552)</f>
        <v>149.42413162705668</v>
      </c>
      <c r="GI552" s="166">
        <f>AVERAGE(FV$6:FV552)</f>
        <v>1629.5137111517367</v>
      </c>
      <c r="GJ552" s="160">
        <f>AVERAGE(FW$6:FW552)</f>
        <v>0.84643510054844606</v>
      </c>
      <c r="GK552" s="166">
        <f>AVERAGE(FX$6:FX552)</f>
        <v>30.47166361974406</v>
      </c>
      <c r="GL552" s="166">
        <f>AVERAGE(FY$6:FY552)</f>
        <v>194.0475319926874</v>
      </c>
      <c r="HM552" s="98">
        <v>547</v>
      </c>
      <c r="HN552" s="179">
        <v>17.342812820392677</v>
      </c>
      <c r="HO552" s="188">
        <v>0.05</v>
      </c>
      <c r="HP552" s="177">
        <v>3</v>
      </c>
      <c r="HQ552" s="191">
        <v>239</v>
      </c>
      <c r="HR552" s="177">
        <v>19</v>
      </c>
      <c r="HS552" s="177">
        <v>19</v>
      </c>
      <c r="HT552" s="177">
        <v>0</v>
      </c>
      <c r="HU552" s="191">
        <v>2850</v>
      </c>
      <c r="HV552" s="191">
        <v>0</v>
      </c>
      <c r="HW552" s="191">
        <v>950</v>
      </c>
      <c r="HX552" s="191">
        <v>285</v>
      </c>
      <c r="HY552" s="191">
        <v>2099</v>
      </c>
      <c r="HZ552" s="177">
        <v>1</v>
      </c>
      <c r="IA552" s="191">
        <v>30</v>
      </c>
      <c r="IB552" s="191">
        <v>781</v>
      </c>
      <c r="IC552" s="177" t="s">
        <v>117</v>
      </c>
      <c r="IE552" s="164">
        <f>AVERAGE(HR$6:HR552)</f>
        <v>19.862888482632542</v>
      </c>
      <c r="IF552" s="164">
        <f>AVERAGE(HS$6:HS552)</f>
        <v>19.221206581352835</v>
      </c>
      <c r="IG552" s="164">
        <f>AVERAGE(HT$6:HT552)</f>
        <v>1.0292504570383911</v>
      </c>
      <c r="IH552" s="167">
        <f>AVERAGE(HU$6:HU552)</f>
        <v>2883.1809872029248</v>
      </c>
      <c r="II552" s="167">
        <f>AVERAGE(HV$6:HV552)</f>
        <v>154.38756855575869</v>
      </c>
      <c r="IJ552" s="167">
        <f>AVERAGE(HW$6:HW552)</f>
        <v>909.59780621572213</v>
      </c>
      <c r="IK552" s="167">
        <f>AVERAGE(HX$6:HX552)</f>
        <v>272.87934186471665</v>
      </c>
      <c r="IL552" s="167">
        <f>AVERAGE(HY$6:HY552)</f>
        <v>2314.4899451553929</v>
      </c>
      <c r="IM552" s="164">
        <f>AVERAGE(HZ$6:HZ552)</f>
        <v>2.4113345521023768</v>
      </c>
      <c r="IN552" s="167">
        <f>AVERAGE(IA$6:IA552)</f>
        <v>72.340036563071294</v>
      </c>
      <c r="IO552" s="167">
        <f>AVERAGE(IB$6:IB552)</f>
        <v>641.03107861060334</v>
      </c>
    </row>
    <row r="553" spans="2:249" x14ac:dyDescent="0.2">
      <c r="B553" s="103">
        <v>548</v>
      </c>
      <c r="C553" s="165">
        <v>14.604982976624186</v>
      </c>
      <c r="D553" s="163">
        <v>0.1</v>
      </c>
      <c r="E553" s="161">
        <v>1</v>
      </c>
      <c r="F553" s="168">
        <v>477</v>
      </c>
      <c r="G553" s="161">
        <v>15</v>
      </c>
      <c r="H553" s="161">
        <v>15</v>
      </c>
      <c r="I553" s="161">
        <v>0</v>
      </c>
      <c r="J553" s="168">
        <v>1800</v>
      </c>
      <c r="K553" s="168">
        <v>0</v>
      </c>
      <c r="L553" s="168">
        <v>750</v>
      </c>
      <c r="M553" s="168">
        <v>225</v>
      </c>
      <c r="N553" s="168">
        <v>2077</v>
      </c>
      <c r="O553" s="161">
        <v>1</v>
      </c>
      <c r="P553" s="168">
        <v>12</v>
      </c>
      <c r="Q553" s="168">
        <v>-265</v>
      </c>
      <c r="R553" s="161" t="s">
        <v>117</v>
      </c>
      <c r="T553" s="169">
        <f>AVERAGE(G$6:G553)</f>
        <v>23.39051094890511</v>
      </c>
      <c r="U553" s="169">
        <f>AVERAGE(H$6:H553)</f>
        <v>20.753649635036496</v>
      </c>
      <c r="V553" s="169">
        <f>AVERAGE(I$6:I553)</f>
        <v>1.3704379562043796</v>
      </c>
      <c r="W553" s="170">
        <f>AVERAGE(J$6:J553)</f>
        <v>2490.4379562043796</v>
      </c>
      <c r="X553" s="170">
        <f>AVERAGE(K$6:K553)</f>
        <v>164.45255474452554</v>
      </c>
      <c r="Y553" s="170">
        <f>AVERAGE(L$6:L553)</f>
        <v>969.16058394160586</v>
      </c>
      <c r="Z553" s="170">
        <f>AVERAGE(M$6:M553)</f>
        <v>290.74817518248176</v>
      </c>
      <c r="AA553" s="170">
        <f>AVERAGE(N$6:N553)</f>
        <v>2403.6532846715327</v>
      </c>
      <c r="AB553" s="169">
        <f>AVERAGE(O$6:O553)</f>
        <v>2.9708029197080292</v>
      </c>
      <c r="AC553" s="170">
        <f>AVERAGE(P$6:P553)</f>
        <v>35.649635036496349</v>
      </c>
      <c r="AD553" s="170">
        <f>AVERAGE(Q$6:Q553)</f>
        <v>122.43430656934306</v>
      </c>
      <c r="AY553" s="5"/>
      <c r="AZ553" s="26">
        <v>548</v>
      </c>
      <c r="BA553" s="165">
        <v>13.308331051464357</v>
      </c>
      <c r="BB553" s="176">
        <v>0.2</v>
      </c>
      <c r="BC553" s="161">
        <v>3</v>
      </c>
      <c r="BD553" s="182">
        <v>566</v>
      </c>
      <c r="BE553" s="161">
        <v>13</v>
      </c>
      <c r="BF553" s="161">
        <v>13</v>
      </c>
      <c r="BG553" s="161">
        <v>0</v>
      </c>
      <c r="BH553" s="168">
        <v>1950</v>
      </c>
      <c r="BI553" s="168">
        <v>0</v>
      </c>
      <c r="BJ553" s="168">
        <v>650</v>
      </c>
      <c r="BK553" s="168">
        <v>195</v>
      </c>
      <c r="BL553" s="168">
        <v>2036</v>
      </c>
      <c r="BM553" s="161">
        <v>3</v>
      </c>
      <c r="BN553" s="168">
        <v>45</v>
      </c>
      <c r="BO553" s="168">
        <v>-41</v>
      </c>
      <c r="BP553" s="161" t="s">
        <v>117</v>
      </c>
      <c r="BR553" s="164">
        <f>AVERAGE(BE$6:BE553)</f>
        <v>19.691605839416059</v>
      </c>
      <c r="BS553" s="164">
        <f>AVERAGE(BF$6:BF553)</f>
        <v>18.903284671532848</v>
      </c>
      <c r="BT553" s="164">
        <f>AVERAGE(BG$6:BG553)</f>
        <v>0.69890510948905105</v>
      </c>
      <c r="BU553" s="167">
        <f>AVERAGE(BH$6:BH553)</f>
        <v>2835.492700729927</v>
      </c>
      <c r="BV553" s="167">
        <f>AVERAGE(BI$6:BI553)</f>
        <v>104.83576642335767</v>
      </c>
      <c r="BW553" s="167">
        <f>AVERAGE(BJ$6:BJ553)</f>
        <v>910.21897810218979</v>
      </c>
      <c r="BX553" s="167">
        <f>AVERAGE(BK$6:BK553)</f>
        <v>273.06569343065695</v>
      </c>
      <c r="BY553" s="167">
        <f>AVERAGE(BL$6:BL553)</f>
        <v>2256.6952554744526</v>
      </c>
      <c r="BZ553" s="164">
        <f>AVERAGE(BM$6:BM553)</f>
        <v>2.2864963503649633</v>
      </c>
      <c r="CA553" s="167">
        <f>AVERAGE(BN$6:BN553)</f>
        <v>34.29744525547445</v>
      </c>
      <c r="CB553" s="167">
        <f>AVERAGE(BO$6:BO553)</f>
        <v>613.09489051094886</v>
      </c>
      <c r="DF553" s="103">
        <v>548</v>
      </c>
      <c r="DG553" s="192">
        <v>8.1103576299549438</v>
      </c>
      <c r="DH553" s="193">
        <v>0.05</v>
      </c>
      <c r="DI553" s="105">
        <v>4</v>
      </c>
      <c r="DJ553" s="194">
        <v>150</v>
      </c>
      <c r="DK553" s="105">
        <v>12</v>
      </c>
      <c r="DL553" s="105">
        <v>12</v>
      </c>
      <c r="DM553" s="105">
        <v>0</v>
      </c>
      <c r="DN553" s="194">
        <v>2160</v>
      </c>
      <c r="DO553" s="194">
        <v>0</v>
      </c>
      <c r="DP553" s="194">
        <v>600</v>
      </c>
      <c r="DQ553" s="194">
        <v>180</v>
      </c>
      <c r="DR553" s="194">
        <v>1555</v>
      </c>
      <c r="DS553" s="105">
        <v>0</v>
      </c>
      <c r="DT553" s="194">
        <v>0</v>
      </c>
      <c r="DU553" s="194">
        <v>605</v>
      </c>
      <c r="DV553" s="105" t="s">
        <v>117</v>
      </c>
      <c r="DX553" s="164">
        <f>AVERAGE(DK$6:DK553)</f>
        <v>10.394160583941606</v>
      </c>
      <c r="DY553" s="164">
        <f>AVERAGE(DL$6:DL553)</f>
        <v>10.394160583941606</v>
      </c>
      <c r="DZ553" s="164">
        <f>AVERAGE(DM$6:DM553)</f>
        <v>0</v>
      </c>
      <c r="EA553" s="167">
        <f>AVERAGE(DN$6:DN553)</f>
        <v>1870.948905109489</v>
      </c>
      <c r="EB553" s="167">
        <f>AVERAGE(DO$6:DO553)</f>
        <v>0</v>
      </c>
      <c r="EC553" s="167">
        <f>AVERAGE(DP$6:DP553)</f>
        <v>519.70802919708024</v>
      </c>
      <c r="ED553" s="167">
        <f>AVERAGE(DQ$6:DQ553)</f>
        <v>155.91240875912408</v>
      </c>
      <c r="EE553" s="167">
        <f>AVERAGE(DR$6:DR553)</f>
        <v>1654.9379562043796</v>
      </c>
      <c r="EF553" s="164">
        <f>AVERAGE(DS$6:DS553)</f>
        <v>0.87043795620437958</v>
      </c>
      <c r="EG553" s="167">
        <f>AVERAGE(DT$6:DT553)</f>
        <v>15.667883211678832</v>
      </c>
      <c r="EH553" s="167">
        <f>AVERAGE(DU$6:DU553)</f>
        <v>231.67883211678833</v>
      </c>
      <c r="FJ553" s="103">
        <v>548</v>
      </c>
      <c r="FK553" s="165">
        <v>8.3263190247201333</v>
      </c>
      <c r="FL553" s="163">
        <v>0.15</v>
      </c>
      <c r="FM553" s="161">
        <v>1</v>
      </c>
      <c r="FN553" s="168">
        <v>250</v>
      </c>
      <c r="FO553" s="161">
        <v>8</v>
      </c>
      <c r="FP553" s="161">
        <v>8</v>
      </c>
      <c r="FQ553" s="161">
        <v>0</v>
      </c>
      <c r="FR553" s="168">
        <v>1440</v>
      </c>
      <c r="FS553" s="168">
        <v>0</v>
      </c>
      <c r="FT553" s="168">
        <v>400</v>
      </c>
      <c r="FU553" s="168">
        <v>120</v>
      </c>
      <c r="FV553" s="168">
        <v>1395</v>
      </c>
      <c r="FW553" s="161">
        <v>1</v>
      </c>
      <c r="FX553" s="168">
        <v>36</v>
      </c>
      <c r="FY553" s="168">
        <v>81</v>
      </c>
      <c r="FZ553" s="161" t="s">
        <v>117</v>
      </c>
      <c r="GB553" s="160">
        <f>AVERAGE(FO$6:FO553)</f>
        <v>9.9580291970802914</v>
      </c>
      <c r="GC553" s="160">
        <f>AVERAGE(FP$6:FP553)</f>
        <v>9.9580291970802914</v>
      </c>
      <c r="GD553" s="160">
        <f>AVERAGE(FQ$6:FQ553)</f>
        <v>0</v>
      </c>
      <c r="GE553" s="166">
        <f>AVERAGE(FR$6:FR553)</f>
        <v>1792.4452554744526</v>
      </c>
      <c r="GF553" s="166">
        <f>AVERAGE(FS$6:FS553)</f>
        <v>0</v>
      </c>
      <c r="GG553" s="166">
        <f>AVERAGE(FT$6:FT553)</f>
        <v>497.9014598540146</v>
      </c>
      <c r="GH553" s="166">
        <f>AVERAGE(FU$6:FU553)</f>
        <v>149.37043795620437</v>
      </c>
      <c r="GI553" s="166">
        <f>AVERAGE(FV$6:FV553)</f>
        <v>1629.0857664233577</v>
      </c>
      <c r="GJ553" s="160">
        <f>AVERAGE(FW$6:FW553)</f>
        <v>0.84671532846715325</v>
      </c>
      <c r="GK553" s="166">
        <f>AVERAGE(FX$6:FX553)</f>
        <v>30.481751824817518</v>
      </c>
      <c r="GL553" s="166">
        <f>AVERAGE(FY$6:FY553)</f>
        <v>193.8412408759124</v>
      </c>
      <c r="HM553" s="98">
        <v>548</v>
      </c>
      <c r="HN553" s="179">
        <v>22.136322967912285</v>
      </c>
      <c r="HO553" s="188">
        <v>0.25</v>
      </c>
      <c r="HP553" s="177">
        <v>9</v>
      </c>
      <c r="HQ553" s="191">
        <v>565</v>
      </c>
      <c r="HR553" s="177">
        <v>25</v>
      </c>
      <c r="HS553" s="177">
        <v>23</v>
      </c>
      <c r="HT553" s="177">
        <v>3</v>
      </c>
      <c r="HU553" s="191">
        <v>3450</v>
      </c>
      <c r="HV553" s="191">
        <v>450</v>
      </c>
      <c r="HW553" s="191">
        <v>1000</v>
      </c>
      <c r="HX553" s="191">
        <v>300</v>
      </c>
      <c r="HY553" s="191">
        <v>2940</v>
      </c>
      <c r="HZ553" s="177">
        <v>6</v>
      </c>
      <c r="IA553" s="191">
        <v>180</v>
      </c>
      <c r="IB553" s="191">
        <v>690</v>
      </c>
      <c r="IC553" s="177" t="s">
        <v>116</v>
      </c>
      <c r="IE553" s="164">
        <f>AVERAGE(HR$6:HR553)</f>
        <v>19.872262773722628</v>
      </c>
      <c r="IF553" s="164">
        <f>AVERAGE(HS$6:HS553)</f>
        <v>19.228102189781023</v>
      </c>
      <c r="IG553" s="164">
        <f>AVERAGE(HT$6:HT553)</f>
        <v>1.0328467153284671</v>
      </c>
      <c r="IH553" s="167">
        <f>AVERAGE(HU$6:HU553)</f>
        <v>2884.2153284671531</v>
      </c>
      <c r="II553" s="167">
        <f>AVERAGE(HV$6:HV553)</f>
        <v>154.92700729927006</v>
      </c>
      <c r="IJ553" s="167">
        <f>AVERAGE(HW$6:HW553)</f>
        <v>909.76277372262768</v>
      </c>
      <c r="IK553" s="167">
        <f>AVERAGE(HX$6:HX553)</f>
        <v>272.92883211678833</v>
      </c>
      <c r="IL553" s="167">
        <f>AVERAGE(HY$6:HY553)</f>
        <v>2315.6313868613138</v>
      </c>
      <c r="IM553" s="164">
        <f>AVERAGE(HZ$6:HZ553)</f>
        <v>2.417883211678832</v>
      </c>
      <c r="IN553" s="167">
        <f>AVERAGE(IA$6:IA553)</f>
        <v>72.53649635036497</v>
      </c>
      <c r="IO553" s="167">
        <f>AVERAGE(IB$6:IB553)</f>
        <v>641.12043795620434</v>
      </c>
    </row>
    <row r="554" spans="2:249" x14ac:dyDescent="0.2">
      <c r="B554" s="103">
        <v>549</v>
      </c>
      <c r="C554" s="165">
        <v>21.150605417928027</v>
      </c>
      <c r="D554" s="163">
        <v>0.15</v>
      </c>
      <c r="E554" s="161">
        <v>3</v>
      </c>
      <c r="F554" s="168">
        <v>530</v>
      </c>
      <c r="G554" s="161">
        <v>21</v>
      </c>
      <c r="H554" s="161">
        <v>21</v>
      </c>
      <c r="I554" s="161">
        <v>1</v>
      </c>
      <c r="J554" s="168">
        <v>2520</v>
      </c>
      <c r="K554" s="168">
        <v>120</v>
      </c>
      <c r="L554" s="168">
        <v>1000</v>
      </c>
      <c r="M554" s="168">
        <v>300</v>
      </c>
      <c r="N554" s="168">
        <v>2575</v>
      </c>
      <c r="O554" s="161">
        <v>3</v>
      </c>
      <c r="P554" s="168">
        <v>36</v>
      </c>
      <c r="Q554" s="168">
        <v>-19</v>
      </c>
      <c r="R554" s="161" t="s">
        <v>116</v>
      </c>
      <c r="T554" s="169">
        <f>AVERAGE(G$6:G554)</f>
        <v>23.386156648451731</v>
      </c>
      <c r="U554" s="169">
        <f>AVERAGE(H$6:H554)</f>
        <v>20.754098360655739</v>
      </c>
      <c r="V554" s="169">
        <f>AVERAGE(I$6:I554)</f>
        <v>1.3697632058287796</v>
      </c>
      <c r="W554" s="170">
        <f>AVERAGE(J$6:J554)</f>
        <v>2490.4918032786886</v>
      </c>
      <c r="X554" s="170">
        <f>AVERAGE(K$6:K554)</f>
        <v>164.37158469945356</v>
      </c>
      <c r="Y554" s="170">
        <f>AVERAGE(L$6:L554)</f>
        <v>969.21675774134792</v>
      </c>
      <c r="Z554" s="170">
        <f>AVERAGE(M$6:M554)</f>
        <v>290.76502732240436</v>
      </c>
      <c r="AA554" s="170">
        <f>AVERAGE(N$6:N554)</f>
        <v>2403.9653916211291</v>
      </c>
      <c r="AB554" s="169">
        <f>AVERAGE(O$6:O554)</f>
        <v>2.9708561020036428</v>
      </c>
      <c r="AC554" s="170">
        <f>AVERAGE(P$6:P554)</f>
        <v>35.650273224043715</v>
      </c>
      <c r="AD554" s="170">
        <f>AVERAGE(Q$6:Q554)</f>
        <v>122.17668488160291</v>
      </c>
      <c r="AY554" s="5"/>
      <c r="AZ554" s="26">
        <v>549</v>
      </c>
      <c r="BA554" s="165">
        <v>14.551191651285865</v>
      </c>
      <c r="BB554" s="176">
        <v>0.15</v>
      </c>
      <c r="BC554" s="161">
        <v>4</v>
      </c>
      <c r="BD554" s="182">
        <v>271</v>
      </c>
      <c r="BE554" s="161">
        <v>17</v>
      </c>
      <c r="BF554" s="161">
        <v>17</v>
      </c>
      <c r="BG554" s="161">
        <v>0</v>
      </c>
      <c r="BH554" s="168">
        <v>2550</v>
      </c>
      <c r="BI554" s="168">
        <v>0</v>
      </c>
      <c r="BJ554" s="168">
        <v>850</v>
      </c>
      <c r="BK554" s="168">
        <v>255</v>
      </c>
      <c r="BL554" s="168">
        <v>2001</v>
      </c>
      <c r="BM554" s="161">
        <v>2</v>
      </c>
      <c r="BN554" s="168">
        <v>30</v>
      </c>
      <c r="BO554" s="168">
        <v>579</v>
      </c>
      <c r="BP554" s="161" t="s">
        <v>117</v>
      </c>
      <c r="BR554" s="164">
        <f>AVERAGE(BE$6:BE554)</f>
        <v>19.686703096539162</v>
      </c>
      <c r="BS554" s="164">
        <f>AVERAGE(BF$6:BF554)</f>
        <v>18.899817850637522</v>
      </c>
      <c r="BT554" s="164">
        <f>AVERAGE(BG$6:BG554)</f>
        <v>0.69763205828779595</v>
      </c>
      <c r="BU554" s="167">
        <f>AVERAGE(BH$6:BH554)</f>
        <v>2834.9726775956283</v>
      </c>
      <c r="BV554" s="167">
        <f>AVERAGE(BI$6:BI554)</f>
        <v>104.64480874316939</v>
      </c>
      <c r="BW554" s="167">
        <f>AVERAGE(BJ$6:BJ554)</f>
        <v>910.1092896174863</v>
      </c>
      <c r="BX554" s="167">
        <f>AVERAGE(BK$6:BK554)</f>
        <v>273.03278688524591</v>
      </c>
      <c r="BY554" s="167">
        <f>AVERAGE(BL$6:BL554)</f>
        <v>2256.2295081967213</v>
      </c>
      <c r="BZ554" s="164">
        <f>AVERAGE(BM$6:BM554)</f>
        <v>2.285974499089253</v>
      </c>
      <c r="CA554" s="167">
        <f>AVERAGE(BN$6:BN554)</f>
        <v>34.289617486338798</v>
      </c>
      <c r="CB554" s="167">
        <f>AVERAGE(BO$6:BO554)</f>
        <v>613.03278688524586</v>
      </c>
      <c r="DF554" s="103">
        <v>549</v>
      </c>
      <c r="DG554" s="192">
        <v>5.891646793234111</v>
      </c>
      <c r="DH554" s="193">
        <v>0.1</v>
      </c>
      <c r="DI554" s="105">
        <v>6</v>
      </c>
      <c r="DJ554" s="194">
        <v>310</v>
      </c>
      <c r="DK554" s="105">
        <v>11</v>
      </c>
      <c r="DL554" s="105">
        <v>11</v>
      </c>
      <c r="DM554" s="105">
        <v>0</v>
      </c>
      <c r="DN554" s="194">
        <v>1980</v>
      </c>
      <c r="DO554" s="194">
        <v>0</v>
      </c>
      <c r="DP554" s="194">
        <v>550</v>
      </c>
      <c r="DQ554" s="194">
        <v>165</v>
      </c>
      <c r="DR554" s="194">
        <v>1650</v>
      </c>
      <c r="DS554" s="105">
        <v>1</v>
      </c>
      <c r="DT554" s="194">
        <v>18</v>
      </c>
      <c r="DU554" s="194">
        <v>348</v>
      </c>
      <c r="DV554" s="105" t="s">
        <v>117</v>
      </c>
      <c r="DX554" s="164">
        <f>AVERAGE(DK$6:DK554)</f>
        <v>10.395264116575593</v>
      </c>
      <c r="DY554" s="164">
        <f>AVERAGE(DL$6:DL554)</f>
        <v>10.395264116575593</v>
      </c>
      <c r="DZ554" s="164">
        <f>AVERAGE(DM$6:DM554)</f>
        <v>0</v>
      </c>
      <c r="EA554" s="167">
        <f>AVERAGE(DN$6:DN554)</f>
        <v>1871.1475409836066</v>
      </c>
      <c r="EB554" s="167">
        <f>AVERAGE(DO$6:DO554)</f>
        <v>0</v>
      </c>
      <c r="EC554" s="167">
        <f>AVERAGE(DP$6:DP554)</f>
        <v>519.76320582877963</v>
      </c>
      <c r="ED554" s="167">
        <f>AVERAGE(DQ$6:DQ554)</f>
        <v>155.92896174863387</v>
      </c>
      <c r="EE554" s="167">
        <f>AVERAGE(DR$6:DR554)</f>
        <v>1654.9289617486338</v>
      </c>
      <c r="EF554" s="164">
        <f>AVERAGE(DS$6:DS554)</f>
        <v>0.87067395264116576</v>
      </c>
      <c r="EG554" s="167">
        <f>AVERAGE(DT$6:DT554)</f>
        <v>15.672131147540984</v>
      </c>
      <c r="EH554" s="167">
        <f>AVERAGE(DU$6:DU554)</f>
        <v>231.89071038251367</v>
      </c>
      <c r="FJ554" s="103">
        <v>549</v>
      </c>
      <c r="FK554" s="165">
        <v>7.1973971920661244</v>
      </c>
      <c r="FL554" s="163">
        <v>0.1</v>
      </c>
      <c r="FM554" s="161">
        <v>3</v>
      </c>
      <c r="FN554" s="168">
        <v>341</v>
      </c>
      <c r="FO554" s="161">
        <v>9</v>
      </c>
      <c r="FP554" s="161">
        <v>9</v>
      </c>
      <c r="FQ554" s="161">
        <v>0</v>
      </c>
      <c r="FR554" s="168">
        <v>1620</v>
      </c>
      <c r="FS554" s="168">
        <v>0</v>
      </c>
      <c r="FT554" s="168">
        <v>450</v>
      </c>
      <c r="FU554" s="168">
        <v>135</v>
      </c>
      <c r="FV554" s="168">
        <v>1551</v>
      </c>
      <c r="FW554" s="161">
        <v>1</v>
      </c>
      <c r="FX554" s="168">
        <v>36</v>
      </c>
      <c r="FY554" s="168">
        <v>105</v>
      </c>
      <c r="FZ554" s="161" t="s">
        <v>117</v>
      </c>
      <c r="GB554" s="160">
        <f>AVERAGE(FO$6:FO554)</f>
        <v>9.9562841530054644</v>
      </c>
      <c r="GC554" s="160">
        <f>AVERAGE(FP$6:FP554)</f>
        <v>9.9562841530054644</v>
      </c>
      <c r="GD554" s="160">
        <f>AVERAGE(FQ$6:FQ554)</f>
        <v>0</v>
      </c>
      <c r="GE554" s="166">
        <f>AVERAGE(FR$6:FR554)</f>
        <v>1792.1311475409836</v>
      </c>
      <c r="GF554" s="166">
        <f>AVERAGE(FS$6:FS554)</f>
        <v>0</v>
      </c>
      <c r="GG554" s="166">
        <f>AVERAGE(FT$6:FT554)</f>
        <v>497.8142076502732</v>
      </c>
      <c r="GH554" s="166">
        <f>AVERAGE(FU$6:FU554)</f>
        <v>149.34426229508196</v>
      </c>
      <c r="GI554" s="166">
        <f>AVERAGE(FV$6:FV554)</f>
        <v>1628.9435336976321</v>
      </c>
      <c r="GJ554" s="160">
        <f>AVERAGE(FW$6:FW554)</f>
        <v>0.84699453551912574</v>
      </c>
      <c r="GK554" s="166">
        <f>AVERAGE(FX$6:FX554)</f>
        <v>30.491803278688526</v>
      </c>
      <c r="GL554" s="166">
        <f>AVERAGE(FY$6:FY554)</f>
        <v>193.67941712204006</v>
      </c>
      <c r="HM554" s="98">
        <v>549</v>
      </c>
      <c r="HN554" s="179">
        <v>18.154784832714576</v>
      </c>
      <c r="HO554" s="188">
        <v>0.1</v>
      </c>
      <c r="HP554" s="177">
        <v>10</v>
      </c>
      <c r="HQ554" s="191">
        <v>232</v>
      </c>
      <c r="HR554" s="177">
        <v>26</v>
      </c>
      <c r="HS554" s="177">
        <v>23</v>
      </c>
      <c r="HT554" s="177">
        <v>3</v>
      </c>
      <c r="HU554" s="191">
        <v>3450</v>
      </c>
      <c r="HV554" s="191">
        <v>450</v>
      </c>
      <c r="HW554" s="191">
        <v>1000</v>
      </c>
      <c r="HX554" s="191">
        <v>300</v>
      </c>
      <c r="HY554" s="191">
        <v>2607</v>
      </c>
      <c r="HZ554" s="177">
        <v>2</v>
      </c>
      <c r="IA554" s="191">
        <v>60</v>
      </c>
      <c r="IB554" s="191">
        <v>903</v>
      </c>
      <c r="IC554" s="177" t="s">
        <v>116</v>
      </c>
      <c r="IE554" s="164">
        <f>AVERAGE(HR$6:HR554)</f>
        <v>19.883424408014573</v>
      </c>
      <c r="IF554" s="164">
        <f>AVERAGE(HS$6:HS554)</f>
        <v>19.234972677595628</v>
      </c>
      <c r="IG554" s="164">
        <f>AVERAGE(HT$6:HT554)</f>
        <v>1.0364298724954462</v>
      </c>
      <c r="IH554" s="167">
        <f>AVERAGE(HU$6:HU554)</f>
        <v>2885.2459016393441</v>
      </c>
      <c r="II554" s="167">
        <f>AVERAGE(HV$6:HV554)</f>
        <v>155.46448087431693</v>
      </c>
      <c r="IJ554" s="167">
        <f>AVERAGE(HW$6:HW554)</f>
        <v>909.92714025500914</v>
      </c>
      <c r="IK554" s="167">
        <f>AVERAGE(HX$6:HX554)</f>
        <v>272.97814207650271</v>
      </c>
      <c r="IL554" s="167">
        <f>AVERAGE(HY$6:HY554)</f>
        <v>2316.1621129326049</v>
      </c>
      <c r="IM554" s="164">
        <f>AVERAGE(HZ$6:HZ554)</f>
        <v>2.4171220400728597</v>
      </c>
      <c r="IN554" s="167">
        <f>AVERAGE(IA$6:IA554)</f>
        <v>72.513661202185787</v>
      </c>
      <c r="IO554" s="167">
        <f>AVERAGE(IB$6:IB554)</f>
        <v>641.59744990892534</v>
      </c>
    </row>
    <row r="555" spans="2:249" x14ac:dyDescent="0.2">
      <c r="B555" s="103">
        <v>550</v>
      </c>
      <c r="C555" s="165">
        <v>28.224550397863133</v>
      </c>
      <c r="D555" s="163">
        <v>0.15</v>
      </c>
      <c r="E555" s="161">
        <v>10</v>
      </c>
      <c r="F555" s="168">
        <v>194</v>
      </c>
      <c r="G555" s="161">
        <v>34</v>
      </c>
      <c r="H555" s="161">
        <v>22</v>
      </c>
      <c r="I555" s="161">
        <v>2</v>
      </c>
      <c r="J555" s="168">
        <v>2640</v>
      </c>
      <c r="K555" s="168">
        <v>240</v>
      </c>
      <c r="L555" s="168">
        <v>1000</v>
      </c>
      <c r="M555" s="168">
        <v>300</v>
      </c>
      <c r="N555" s="168">
        <v>2359</v>
      </c>
      <c r="O555" s="161">
        <v>4</v>
      </c>
      <c r="P555" s="168">
        <v>48</v>
      </c>
      <c r="Q555" s="168">
        <v>329</v>
      </c>
      <c r="R555" s="161" t="s">
        <v>116</v>
      </c>
      <c r="T555" s="169">
        <f>AVERAGE(G$6:G555)</f>
        <v>23.405454545454546</v>
      </c>
      <c r="U555" s="169">
        <f>AVERAGE(H$6:H555)</f>
        <v>20.756363636363638</v>
      </c>
      <c r="V555" s="169">
        <f>AVERAGE(I$6:I555)</f>
        <v>1.3709090909090909</v>
      </c>
      <c r="W555" s="170">
        <f>AVERAGE(J$6:J555)</f>
        <v>2490.7636363636366</v>
      </c>
      <c r="X555" s="170">
        <f>AVERAGE(K$6:K555)</f>
        <v>164.5090909090909</v>
      </c>
      <c r="Y555" s="170">
        <f>AVERAGE(L$6:L555)</f>
        <v>969.27272727272725</v>
      </c>
      <c r="Z555" s="170">
        <f>AVERAGE(M$6:M555)</f>
        <v>290.78181818181821</v>
      </c>
      <c r="AA555" s="170">
        <f>AVERAGE(N$6:N555)</f>
        <v>2403.8836363636365</v>
      </c>
      <c r="AB555" s="169">
        <f>AVERAGE(O$6:O555)</f>
        <v>2.9727272727272727</v>
      </c>
      <c r="AC555" s="170">
        <f>AVERAGE(P$6:P555)</f>
        <v>35.672727272727272</v>
      </c>
      <c r="AD555" s="170">
        <f>AVERAGE(Q$6:Q555)</f>
        <v>122.55272727272727</v>
      </c>
      <c r="AY555" s="5"/>
      <c r="AZ555" s="26">
        <v>550</v>
      </c>
      <c r="BA555" s="165">
        <v>14.355632569969881</v>
      </c>
      <c r="BB555" s="176">
        <v>0.2</v>
      </c>
      <c r="BC555" s="161">
        <v>3</v>
      </c>
      <c r="BD555" s="182">
        <v>435</v>
      </c>
      <c r="BE555" s="161">
        <v>14</v>
      </c>
      <c r="BF555" s="161">
        <v>14</v>
      </c>
      <c r="BG555" s="161">
        <v>0</v>
      </c>
      <c r="BH555" s="168">
        <v>2100</v>
      </c>
      <c r="BI555" s="168">
        <v>0</v>
      </c>
      <c r="BJ555" s="168">
        <v>700</v>
      </c>
      <c r="BK555" s="168">
        <v>210</v>
      </c>
      <c r="BL555" s="168">
        <v>1970</v>
      </c>
      <c r="BM555" s="161">
        <v>3</v>
      </c>
      <c r="BN555" s="168">
        <v>45</v>
      </c>
      <c r="BO555" s="168">
        <v>175</v>
      </c>
      <c r="BP555" s="161" t="s">
        <v>117</v>
      </c>
      <c r="BR555" s="164">
        <f>AVERAGE(BE$6:BE555)</f>
        <v>19.676363636363636</v>
      </c>
      <c r="BS555" s="164">
        <f>AVERAGE(BF$6:BF555)</f>
        <v>18.890909090909091</v>
      </c>
      <c r="BT555" s="164">
        <f>AVERAGE(BG$6:BG555)</f>
        <v>0.69636363636363641</v>
      </c>
      <c r="BU555" s="167">
        <f>AVERAGE(BH$6:BH555)</f>
        <v>2833.6363636363635</v>
      </c>
      <c r="BV555" s="167">
        <f>AVERAGE(BI$6:BI555)</f>
        <v>104.45454545454545</v>
      </c>
      <c r="BW555" s="167">
        <f>AVERAGE(BJ$6:BJ555)</f>
        <v>909.72727272727275</v>
      </c>
      <c r="BX555" s="167">
        <f>AVERAGE(BK$6:BK555)</f>
        <v>272.91818181818184</v>
      </c>
      <c r="BY555" s="167">
        <f>AVERAGE(BL$6:BL555)</f>
        <v>2255.7090909090907</v>
      </c>
      <c r="BZ555" s="164">
        <f>AVERAGE(BM$6:BM555)</f>
        <v>2.2872727272727271</v>
      </c>
      <c r="CA555" s="167">
        <f>AVERAGE(BN$6:BN555)</f>
        <v>34.309090909090912</v>
      </c>
      <c r="CB555" s="167">
        <f>AVERAGE(BO$6:BO555)</f>
        <v>612.23636363636365</v>
      </c>
      <c r="DF555" s="103">
        <v>550</v>
      </c>
      <c r="DG555" s="192">
        <v>6.6024090326532416</v>
      </c>
      <c r="DH555" s="193">
        <v>0.15</v>
      </c>
      <c r="DI555" s="105">
        <v>1</v>
      </c>
      <c r="DJ555" s="194">
        <v>323</v>
      </c>
      <c r="DK555" s="105">
        <v>7</v>
      </c>
      <c r="DL555" s="105">
        <v>7</v>
      </c>
      <c r="DM555" s="105">
        <v>0</v>
      </c>
      <c r="DN555" s="194">
        <v>1260</v>
      </c>
      <c r="DO555" s="194">
        <v>0</v>
      </c>
      <c r="DP555" s="194">
        <v>350</v>
      </c>
      <c r="DQ555" s="194">
        <v>105</v>
      </c>
      <c r="DR555" s="194">
        <v>1403</v>
      </c>
      <c r="DS555" s="105">
        <v>1</v>
      </c>
      <c r="DT555" s="194">
        <v>18</v>
      </c>
      <c r="DU555" s="194">
        <v>-125</v>
      </c>
      <c r="DV555" s="105" t="s">
        <v>117</v>
      </c>
      <c r="DX555" s="164">
        <f>AVERAGE(DK$6:DK555)</f>
        <v>10.389090909090909</v>
      </c>
      <c r="DY555" s="164">
        <f>AVERAGE(DL$6:DL555)</f>
        <v>10.389090909090909</v>
      </c>
      <c r="DZ555" s="164">
        <f>AVERAGE(DM$6:DM555)</f>
        <v>0</v>
      </c>
      <c r="EA555" s="167">
        <f>AVERAGE(DN$6:DN555)</f>
        <v>1870.0363636363636</v>
      </c>
      <c r="EB555" s="167">
        <f>AVERAGE(DO$6:DO555)</f>
        <v>0</v>
      </c>
      <c r="EC555" s="167">
        <f>AVERAGE(DP$6:DP555)</f>
        <v>519.4545454545455</v>
      </c>
      <c r="ED555" s="167">
        <f>AVERAGE(DQ$6:DQ555)</f>
        <v>155.83636363636364</v>
      </c>
      <c r="EE555" s="167">
        <f>AVERAGE(DR$6:DR555)</f>
        <v>1654.4709090909091</v>
      </c>
      <c r="EF555" s="164">
        <f>AVERAGE(DS$6:DS555)</f>
        <v>0.87090909090909085</v>
      </c>
      <c r="EG555" s="167">
        <f>AVERAGE(DT$6:DT555)</f>
        <v>15.676363636363636</v>
      </c>
      <c r="EH555" s="167">
        <f>AVERAGE(DU$6:DU555)</f>
        <v>231.24181818181819</v>
      </c>
      <c r="FJ555" s="103">
        <v>550</v>
      </c>
      <c r="FK555" s="165">
        <v>7.6064648221536659</v>
      </c>
      <c r="FL555" s="163">
        <v>0.1</v>
      </c>
      <c r="FM555" s="161">
        <v>4</v>
      </c>
      <c r="FN555" s="168">
        <v>521</v>
      </c>
      <c r="FO555" s="161">
        <v>11</v>
      </c>
      <c r="FP555" s="161">
        <v>11</v>
      </c>
      <c r="FQ555" s="161">
        <v>0</v>
      </c>
      <c r="FR555" s="168">
        <v>1980</v>
      </c>
      <c r="FS555" s="168">
        <v>0</v>
      </c>
      <c r="FT555" s="168">
        <v>550</v>
      </c>
      <c r="FU555" s="168">
        <v>165</v>
      </c>
      <c r="FV555" s="168">
        <v>1861</v>
      </c>
      <c r="FW555" s="161">
        <v>1</v>
      </c>
      <c r="FX555" s="168">
        <v>36</v>
      </c>
      <c r="FY555" s="168">
        <v>155</v>
      </c>
      <c r="FZ555" s="161" t="s">
        <v>117</v>
      </c>
      <c r="GB555" s="160">
        <f>AVERAGE(FO$6:FO555)</f>
        <v>9.9581818181818189</v>
      </c>
      <c r="GC555" s="160">
        <f>AVERAGE(FP$6:FP555)</f>
        <v>9.9581818181818189</v>
      </c>
      <c r="GD555" s="160">
        <f>AVERAGE(FQ$6:FQ555)</f>
        <v>0</v>
      </c>
      <c r="GE555" s="166">
        <f>AVERAGE(FR$6:FR555)</f>
        <v>1792.4727272727273</v>
      </c>
      <c r="GF555" s="166">
        <f>AVERAGE(FS$6:FS555)</f>
        <v>0</v>
      </c>
      <c r="GG555" s="166">
        <f>AVERAGE(FT$6:FT555)</f>
        <v>497.90909090909093</v>
      </c>
      <c r="GH555" s="166">
        <f>AVERAGE(FU$6:FU555)</f>
        <v>149.37272727272727</v>
      </c>
      <c r="GI555" s="166">
        <f>AVERAGE(FV$6:FV555)</f>
        <v>1629.3654545454544</v>
      </c>
      <c r="GJ555" s="160">
        <f>AVERAGE(FW$6:FW555)</f>
        <v>0.84727272727272729</v>
      </c>
      <c r="GK555" s="166">
        <f>AVERAGE(FX$6:FX555)</f>
        <v>30.50181818181818</v>
      </c>
      <c r="GL555" s="166">
        <f>AVERAGE(FY$6:FY555)</f>
        <v>193.6090909090909</v>
      </c>
      <c r="HM555" s="98">
        <v>550</v>
      </c>
      <c r="HN555" s="179">
        <v>18.931824989593256</v>
      </c>
      <c r="HO555" s="188">
        <v>0.2</v>
      </c>
      <c r="HP555" s="177">
        <v>0</v>
      </c>
      <c r="HQ555" s="191">
        <v>110</v>
      </c>
      <c r="HR555" s="177">
        <v>15</v>
      </c>
      <c r="HS555" s="177">
        <v>15</v>
      </c>
      <c r="HT555" s="177">
        <v>0</v>
      </c>
      <c r="HU555" s="191">
        <v>2250</v>
      </c>
      <c r="HV555" s="191">
        <v>0</v>
      </c>
      <c r="HW555" s="191">
        <v>750</v>
      </c>
      <c r="HX555" s="191">
        <v>225</v>
      </c>
      <c r="HY555" s="191">
        <v>1710</v>
      </c>
      <c r="HZ555" s="177">
        <v>4</v>
      </c>
      <c r="IA555" s="191">
        <v>120</v>
      </c>
      <c r="IB555" s="191">
        <v>660</v>
      </c>
      <c r="IC555" s="177" t="s">
        <v>117</v>
      </c>
      <c r="IE555" s="164">
        <f>AVERAGE(HR$6:HR555)</f>
        <v>19.874545454545455</v>
      </c>
      <c r="IF555" s="164">
        <f>AVERAGE(HS$6:HS555)</f>
        <v>19.227272727272727</v>
      </c>
      <c r="IG555" s="164">
        <f>AVERAGE(HT$6:HT555)</f>
        <v>1.0345454545454544</v>
      </c>
      <c r="IH555" s="167">
        <f>AVERAGE(HU$6:HU555)</f>
        <v>2884.090909090909</v>
      </c>
      <c r="II555" s="167">
        <f>AVERAGE(HV$6:HV555)</f>
        <v>155.18181818181819</v>
      </c>
      <c r="IJ555" s="167">
        <f>AVERAGE(HW$6:HW555)</f>
        <v>909.63636363636363</v>
      </c>
      <c r="IK555" s="167">
        <f>AVERAGE(HX$6:HX555)</f>
        <v>272.89090909090908</v>
      </c>
      <c r="IL555" s="167">
        <f>AVERAGE(HY$6:HY555)</f>
        <v>2315.06</v>
      </c>
      <c r="IM555" s="164">
        <f>AVERAGE(HZ$6:HZ555)</f>
        <v>2.42</v>
      </c>
      <c r="IN555" s="167">
        <f>AVERAGE(IA$6:IA555)</f>
        <v>72.599999999999994</v>
      </c>
      <c r="IO555" s="167">
        <f>AVERAGE(IB$6:IB555)</f>
        <v>641.63090909090909</v>
      </c>
    </row>
    <row r="556" spans="2:249" x14ac:dyDescent="0.2">
      <c r="B556" s="103">
        <v>551</v>
      </c>
      <c r="C556" s="165">
        <v>25.228002899602689</v>
      </c>
      <c r="D556" s="163">
        <v>0.05</v>
      </c>
      <c r="E556" s="161">
        <v>3</v>
      </c>
      <c r="F556" s="168">
        <v>358</v>
      </c>
      <c r="G556" s="161">
        <v>27</v>
      </c>
      <c r="H556" s="161">
        <v>22</v>
      </c>
      <c r="I556" s="161">
        <v>2</v>
      </c>
      <c r="J556" s="168">
        <v>2640</v>
      </c>
      <c r="K556" s="168">
        <v>240</v>
      </c>
      <c r="L556" s="168">
        <v>1000</v>
      </c>
      <c r="M556" s="168">
        <v>300</v>
      </c>
      <c r="N556" s="168">
        <v>2523</v>
      </c>
      <c r="O556" s="161">
        <v>1</v>
      </c>
      <c r="P556" s="168">
        <v>12</v>
      </c>
      <c r="Q556" s="168">
        <v>129</v>
      </c>
      <c r="R556" s="161" t="s">
        <v>116</v>
      </c>
      <c r="T556" s="169">
        <f>AVERAGE(G$6:G556)</f>
        <v>23.411978221415609</v>
      </c>
      <c r="U556" s="169">
        <f>AVERAGE(H$6:H556)</f>
        <v>20.758620689655171</v>
      </c>
      <c r="V556" s="169">
        <f>AVERAGE(I$6:I556)</f>
        <v>1.3720508166969148</v>
      </c>
      <c r="W556" s="170">
        <f>AVERAGE(J$6:J556)</f>
        <v>2491.0344827586205</v>
      </c>
      <c r="X556" s="170">
        <f>AVERAGE(K$6:K556)</f>
        <v>164.64609800362976</v>
      </c>
      <c r="Y556" s="170">
        <f>AVERAGE(L$6:L556)</f>
        <v>969.32849364791286</v>
      </c>
      <c r="Z556" s="170">
        <f>AVERAGE(M$6:M556)</f>
        <v>290.79854809437387</v>
      </c>
      <c r="AA556" s="170">
        <f>AVERAGE(N$6:N556)</f>
        <v>2404.0998185117969</v>
      </c>
      <c r="AB556" s="169">
        <f>AVERAGE(O$6:O556)</f>
        <v>2.969147005444646</v>
      </c>
      <c r="AC556" s="170">
        <f>AVERAGE(P$6:P556)</f>
        <v>35.629764065335756</v>
      </c>
      <c r="AD556" s="170">
        <f>AVERAGE(Q$6:Q556)</f>
        <v>122.56442831215971</v>
      </c>
      <c r="AY556" s="5"/>
      <c r="AZ556" s="26">
        <v>551</v>
      </c>
      <c r="BA556" s="165">
        <v>15.543515125976878</v>
      </c>
      <c r="BB556" s="176">
        <v>0.1</v>
      </c>
      <c r="BC556" s="161">
        <v>3</v>
      </c>
      <c r="BD556" s="182">
        <v>502</v>
      </c>
      <c r="BE556" s="161">
        <v>17</v>
      </c>
      <c r="BF556" s="161">
        <v>17</v>
      </c>
      <c r="BG556" s="161">
        <v>0</v>
      </c>
      <c r="BH556" s="168">
        <v>2550</v>
      </c>
      <c r="BI556" s="168">
        <v>0</v>
      </c>
      <c r="BJ556" s="168">
        <v>850</v>
      </c>
      <c r="BK556" s="168">
        <v>255</v>
      </c>
      <c r="BL556" s="168">
        <v>2232</v>
      </c>
      <c r="BM556" s="161">
        <v>2</v>
      </c>
      <c r="BN556" s="168">
        <v>30</v>
      </c>
      <c r="BO556" s="168">
        <v>348</v>
      </c>
      <c r="BP556" s="161" t="s">
        <v>117</v>
      </c>
      <c r="BR556" s="164">
        <f>AVERAGE(BE$6:BE556)</f>
        <v>19.671506352087114</v>
      </c>
      <c r="BS556" s="164">
        <f>AVERAGE(BF$6:BF556)</f>
        <v>18.887477313974593</v>
      </c>
      <c r="BT556" s="164">
        <f>AVERAGE(BG$6:BG556)</f>
        <v>0.6950998185117967</v>
      </c>
      <c r="BU556" s="167">
        <f>AVERAGE(BH$6:BH556)</f>
        <v>2833.1215970961889</v>
      </c>
      <c r="BV556" s="167">
        <f>AVERAGE(BI$6:BI556)</f>
        <v>104.26497277676951</v>
      </c>
      <c r="BW556" s="167">
        <f>AVERAGE(BJ$6:BJ556)</f>
        <v>909.61887477313974</v>
      </c>
      <c r="BX556" s="167">
        <f>AVERAGE(BK$6:BK556)</f>
        <v>272.88566243194191</v>
      </c>
      <c r="BY556" s="167">
        <f>AVERAGE(BL$6:BL556)</f>
        <v>2255.6660617059893</v>
      </c>
      <c r="BZ556" s="164">
        <f>AVERAGE(BM$6:BM556)</f>
        <v>2.2867513611615244</v>
      </c>
      <c r="CA556" s="167">
        <f>AVERAGE(BN$6:BN556)</f>
        <v>34.30127041742287</v>
      </c>
      <c r="CB556" s="167">
        <f>AVERAGE(BO$6:BO556)</f>
        <v>611.75680580762253</v>
      </c>
      <c r="DF556" s="103">
        <v>551</v>
      </c>
      <c r="DG556" s="192">
        <v>6.4519691095336036</v>
      </c>
      <c r="DH556" s="193">
        <v>0.05</v>
      </c>
      <c r="DI556" s="105">
        <v>3</v>
      </c>
      <c r="DJ556" s="194">
        <v>145</v>
      </c>
      <c r="DK556" s="105">
        <v>9</v>
      </c>
      <c r="DL556" s="105">
        <v>9</v>
      </c>
      <c r="DM556" s="105">
        <v>0</v>
      </c>
      <c r="DN556" s="194">
        <v>1620</v>
      </c>
      <c r="DO556" s="194">
        <v>0</v>
      </c>
      <c r="DP556" s="194">
        <v>450</v>
      </c>
      <c r="DQ556" s="194">
        <v>135</v>
      </c>
      <c r="DR556" s="194">
        <v>1355</v>
      </c>
      <c r="DS556" s="105">
        <v>0</v>
      </c>
      <c r="DT556" s="194">
        <v>0</v>
      </c>
      <c r="DU556" s="194">
        <v>265</v>
      </c>
      <c r="DV556" s="105" t="s">
        <v>117</v>
      </c>
      <c r="DX556" s="164">
        <f>AVERAGE(DK$6:DK556)</f>
        <v>10.386569872958258</v>
      </c>
      <c r="DY556" s="164">
        <f>AVERAGE(DL$6:DL556)</f>
        <v>10.386569872958258</v>
      </c>
      <c r="DZ556" s="164">
        <f>AVERAGE(DM$6:DM556)</f>
        <v>0</v>
      </c>
      <c r="EA556" s="167">
        <f>AVERAGE(DN$6:DN556)</f>
        <v>1869.5825771324864</v>
      </c>
      <c r="EB556" s="167">
        <f>AVERAGE(DO$6:DO556)</f>
        <v>0</v>
      </c>
      <c r="EC556" s="167">
        <f>AVERAGE(DP$6:DP556)</f>
        <v>519.32849364791286</v>
      </c>
      <c r="ED556" s="167">
        <f>AVERAGE(DQ$6:DQ556)</f>
        <v>155.79854809437387</v>
      </c>
      <c r="EE556" s="167">
        <f>AVERAGE(DR$6:DR556)</f>
        <v>1653.9274047186932</v>
      </c>
      <c r="EF556" s="164">
        <f>AVERAGE(DS$6:DS556)</f>
        <v>0.86932849364791287</v>
      </c>
      <c r="EG556" s="167">
        <f>AVERAGE(DT$6:DT556)</f>
        <v>15.647912885662432</v>
      </c>
      <c r="EH556" s="167">
        <f>AVERAGE(DU$6:DU556)</f>
        <v>231.30308529945555</v>
      </c>
      <c r="FJ556" s="103">
        <v>551</v>
      </c>
      <c r="FK556" s="165">
        <v>7.9474464575687058</v>
      </c>
      <c r="FL556" s="163">
        <v>0.05</v>
      </c>
      <c r="FM556" s="161">
        <v>9</v>
      </c>
      <c r="FN556" s="168">
        <v>184</v>
      </c>
      <c r="FO556" s="161">
        <v>17</v>
      </c>
      <c r="FP556" s="161">
        <v>17</v>
      </c>
      <c r="FQ556" s="161">
        <v>0</v>
      </c>
      <c r="FR556" s="168">
        <v>3060</v>
      </c>
      <c r="FS556" s="168">
        <v>0</v>
      </c>
      <c r="FT556" s="168">
        <v>850</v>
      </c>
      <c r="FU556" s="168">
        <v>255</v>
      </c>
      <c r="FV556" s="168">
        <v>1914</v>
      </c>
      <c r="FW556" s="161">
        <v>0</v>
      </c>
      <c r="FX556" s="168">
        <v>0</v>
      </c>
      <c r="FY556" s="168">
        <v>1146</v>
      </c>
      <c r="FZ556" s="161" t="s">
        <v>117</v>
      </c>
      <c r="GB556" s="160">
        <f>AVERAGE(FO$6:FO556)</f>
        <v>9.9709618874773138</v>
      </c>
      <c r="GC556" s="160">
        <f>AVERAGE(FP$6:FP556)</f>
        <v>9.9709618874773138</v>
      </c>
      <c r="GD556" s="160">
        <f>AVERAGE(FQ$6:FQ556)</f>
        <v>0</v>
      </c>
      <c r="GE556" s="166">
        <f>AVERAGE(FR$6:FR556)</f>
        <v>1794.7731397459165</v>
      </c>
      <c r="GF556" s="166">
        <f>AVERAGE(FS$6:FS556)</f>
        <v>0</v>
      </c>
      <c r="GG556" s="166">
        <f>AVERAGE(FT$6:FT556)</f>
        <v>498.54809437386569</v>
      </c>
      <c r="GH556" s="166">
        <f>AVERAGE(FU$6:FU556)</f>
        <v>149.56442831215972</v>
      </c>
      <c r="GI556" s="166">
        <f>AVERAGE(FV$6:FV556)</f>
        <v>1629.8820326678765</v>
      </c>
      <c r="GJ556" s="160">
        <f>AVERAGE(FW$6:FW556)</f>
        <v>0.84573502722323046</v>
      </c>
      <c r="GK556" s="166">
        <f>AVERAGE(FX$6:FX556)</f>
        <v>30.446460980036299</v>
      </c>
      <c r="GL556" s="166">
        <f>AVERAGE(FY$6:FY556)</f>
        <v>195.33756805807622</v>
      </c>
      <c r="HM556" s="98">
        <v>551</v>
      </c>
      <c r="HN556" s="179">
        <v>14.268193372770801</v>
      </c>
      <c r="HO556" s="188">
        <v>0.25</v>
      </c>
      <c r="HP556" s="177">
        <v>2</v>
      </c>
      <c r="HQ556" s="191">
        <v>327</v>
      </c>
      <c r="HR556" s="177">
        <v>12</v>
      </c>
      <c r="HS556" s="177">
        <v>12</v>
      </c>
      <c r="HT556" s="177">
        <v>0</v>
      </c>
      <c r="HU556" s="191">
        <v>1800</v>
      </c>
      <c r="HV556" s="191">
        <v>0</v>
      </c>
      <c r="HW556" s="191">
        <v>600</v>
      </c>
      <c r="HX556" s="191">
        <v>180</v>
      </c>
      <c r="HY556" s="191">
        <v>1732</v>
      </c>
      <c r="HZ556" s="177">
        <v>4</v>
      </c>
      <c r="IA556" s="191">
        <v>120</v>
      </c>
      <c r="IB556" s="191">
        <v>188</v>
      </c>
      <c r="IC556" s="177" t="s">
        <v>117</v>
      </c>
      <c r="IE556" s="164">
        <f>AVERAGE(HR$6:HR556)</f>
        <v>19.860254083484573</v>
      </c>
      <c r="IF556" s="164">
        <f>AVERAGE(HS$6:HS556)</f>
        <v>19.21415607985481</v>
      </c>
      <c r="IG556" s="164">
        <f>AVERAGE(HT$6:HT556)</f>
        <v>1.0326678765880217</v>
      </c>
      <c r="IH556" s="167">
        <f>AVERAGE(HU$6:HU556)</f>
        <v>2882.1234119782216</v>
      </c>
      <c r="II556" s="167">
        <f>AVERAGE(HV$6:HV556)</f>
        <v>154.90018148820326</v>
      </c>
      <c r="IJ556" s="167">
        <f>AVERAGE(HW$6:HW556)</f>
        <v>909.07441016333939</v>
      </c>
      <c r="IK556" s="167">
        <f>AVERAGE(HX$6:HX556)</f>
        <v>272.72232304900183</v>
      </c>
      <c r="IL556" s="167">
        <f>AVERAGE(HY$6:HY556)</f>
        <v>2314.0018148820327</v>
      </c>
      <c r="IM556" s="164">
        <f>AVERAGE(HZ$6:HZ556)</f>
        <v>2.4228675136116151</v>
      </c>
      <c r="IN556" s="167">
        <f>AVERAGE(IA$6:IA556)</f>
        <v>72.686025408348456</v>
      </c>
      <c r="IO556" s="167">
        <f>AVERAGE(IB$6:IB556)</f>
        <v>640.80762250453722</v>
      </c>
    </row>
    <row r="557" spans="2:249" x14ac:dyDescent="0.2">
      <c r="B557" s="103">
        <v>552</v>
      </c>
      <c r="C557" s="165">
        <v>20.608595918343372</v>
      </c>
      <c r="D557" s="163">
        <v>0.1</v>
      </c>
      <c r="E557" s="161">
        <v>0</v>
      </c>
      <c r="F557" s="168">
        <v>597</v>
      </c>
      <c r="G557" s="161">
        <v>19</v>
      </c>
      <c r="H557" s="161">
        <v>19</v>
      </c>
      <c r="I557" s="161">
        <v>0</v>
      </c>
      <c r="J557" s="168">
        <v>2280</v>
      </c>
      <c r="K557" s="168">
        <v>0</v>
      </c>
      <c r="L557" s="168">
        <v>950</v>
      </c>
      <c r="M557" s="168">
        <v>285</v>
      </c>
      <c r="N557" s="168">
        <v>2457</v>
      </c>
      <c r="O557" s="161">
        <v>2</v>
      </c>
      <c r="P557" s="168">
        <v>24</v>
      </c>
      <c r="Q557" s="168">
        <v>-153</v>
      </c>
      <c r="R557" s="161" t="s">
        <v>117</v>
      </c>
      <c r="T557" s="169">
        <f>AVERAGE(G$6:G557)</f>
        <v>23.403985507246375</v>
      </c>
      <c r="U557" s="169">
        <f>AVERAGE(H$6:H557)</f>
        <v>20.755434782608695</v>
      </c>
      <c r="V557" s="169">
        <f>AVERAGE(I$6:I557)</f>
        <v>1.3695652173913044</v>
      </c>
      <c r="W557" s="170">
        <f>AVERAGE(J$6:J557)</f>
        <v>2490.6521739130435</v>
      </c>
      <c r="X557" s="170">
        <f>AVERAGE(K$6:K557)</f>
        <v>164.34782608695653</v>
      </c>
      <c r="Y557" s="170">
        <f>AVERAGE(L$6:L557)</f>
        <v>969.29347826086962</v>
      </c>
      <c r="Z557" s="170">
        <f>AVERAGE(M$6:M557)</f>
        <v>290.78804347826087</v>
      </c>
      <c r="AA557" s="170">
        <f>AVERAGE(N$6:N557)</f>
        <v>2404.195652173913</v>
      </c>
      <c r="AB557" s="169">
        <f>AVERAGE(O$6:O557)</f>
        <v>2.9673913043478262</v>
      </c>
      <c r="AC557" s="170">
        <f>AVERAGE(P$6:P557)</f>
        <v>35.608695652173914</v>
      </c>
      <c r="AD557" s="170">
        <f>AVERAGE(Q$6:Q557)</f>
        <v>122.06521739130434</v>
      </c>
      <c r="AY557" s="5"/>
      <c r="AZ557" s="26">
        <v>552</v>
      </c>
      <c r="BA557" s="165">
        <v>17.855619986020294</v>
      </c>
      <c r="BB557" s="176">
        <v>0.2</v>
      </c>
      <c r="BC557" s="161">
        <v>0</v>
      </c>
      <c r="BD557" s="182">
        <v>157</v>
      </c>
      <c r="BE557" s="161">
        <v>14</v>
      </c>
      <c r="BF557" s="161">
        <v>14</v>
      </c>
      <c r="BG557" s="161">
        <v>0</v>
      </c>
      <c r="BH557" s="168">
        <v>2100</v>
      </c>
      <c r="BI557" s="168">
        <v>0</v>
      </c>
      <c r="BJ557" s="168">
        <v>700</v>
      </c>
      <c r="BK557" s="168">
        <v>210</v>
      </c>
      <c r="BL557" s="168">
        <v>1692</v>
      </c>
      <c r="BM557" s="161">
        <v>4</v>
      </c>
      <c r="BN557" s="168">
        <v>60</v>
      </c>
      <c r="BO557" s="168">
        <v>468</v>
      </c>
      <c r="BP557" s="161" t="s">
        <v>117</v>
      </c>
      <c r="BR557" s="164">
        <f>AVERAGE(BE$6:BE557)</f>
        <v>19.661231884057973</v>
      </c>
      <c r="BS557" s="164">
        <f>AVERAGE(BF$6:BF557)</f>
        <v>18.878623188405797</v>
      </c>
      <c r="BT557" s="164">
        <f>AVERAGE(BG$6:BG557)</f>
        <v>0.6938405797101449</v>
      </c>
      <c r="BU557" s="167">
        <f>AVERAGE(BH$6:BH557)</f>
        <v>2831.7934782608695</v>
      </c>
      <c r="BV557" s="167">
        <f>AVERAGE(BI$6:BI557)</f>
        <v>104.07608695652173</v>
      </c>
      <c r="BW557" s="167">
        <f>AVERAGE(BJ$6:BJ557)</f>
        <v>909.23913043478262</v>
      </c>
      <c r="BX557" s="167">
        <f>AVERAGE(BK$6:BK557)</f>
        <v>272.77173913043481</v>
      </c>
      <c r="BY557" s="167">
        <f>AVERAGE(BL$6:BL557)</f>
        <v>2254.644927536232</v>
      </c>
      <c r="BZ557" s="164">
        <f>AVERAGE(BM$6:BM557)</f>
        <v>2.2898550724637681</v>
      </c>
      <c r="CA557" s="167">
        <f>AVERAGE(BN$6:BN557)</f>
        <v>34.347826086956523</v>
      </c>
      <c r="CB557" s="167">
        <f>AVERAGE(BO$6:BO557)</f>
        <v>611.49637681159425</v>
      </c>
      <c r="DF557" s="103">
        <v>552</v>
      </c>
      <c r="DG557" s="192">
        <v>9.2310164233428704</v>
      </c>
      <c r="DH557" s="193">
        <v>0.1</v>
      </c>
      <c r="DI557" s="105">
        <v>3</v>
      </c>
      <c r="DJ557" s="194">
        <v>401</v>
      </c>
      <c r="DK557" s="105">
        <v>11</v>
      </c>
      <c r="DL557" s="105">
        <v>11</v>
      </c>
      <c r="DM557" s="105">
        <v>0</v>
      </c>
      <c r="DN557" s="194">
        <v>1980</v>
      </c>
      <c r="DO557" s="194">
        <v>0</v>
      </c>
      <c r="DP557" s="194">
        <v>550</v>
      </c>
      <c r="DQ557" s="194">
        <v>165</v>
      </c>
      <c r="DR557" s="194">
        <v>1741</v>
      </c>
      <c r="DS557" s="105">
        <v>1</v>
      </c>
      <c r="DT557" s="194">
        <v>18</v>
      </c>
      <c r="DU557" s="194">
        <v>257</v>
      </c>
      <c r="DV557" s="105" t="s">
        <v>117</v>
      </c>
      <c r="DX557" s="164">
        <f>AVERAGE(DK$6:DK557)</f>
        <v>10.387681159420289</v>
      </c>
      <c r="DY557" s="164">
        <f>AVERAGE(DL$6:DL557)</f>
        <v>10.387681159420289</v>
      </c>
      <c r="DZ557" s="164">
        <f>AVERAGE(DM$6:DM557)</f>
        <v>0</v>
      </c>
      <c r="EA557" s="167">
        <f>AVERAGE(DN$6:DN557)</f>
        <v>1869.7826086956522</v>
      </c>
      <c r="EB557" s="167">
        <f>AVERAGE(DO$6:DO557)</f>
        <v>0</v>
      </c>
      <c r="EC557" s="167">
        <f>AVERAGE(DP$6:DP557)</f>
        <v>519.3840579710145</v>
      </c>
      <c r="ED557" s="167">
        <f>AVERAGE(DQ$6:DQ557)</f>
        <v>155.81521739130434</v>
      </c>
      <c r="EE557" s="167">
        <f>AVERAGE(DR$6:DR557)</f>
        <v>1654.0851449275362</v>
      </c>
      <c r="EF557" s="164">
        <f>AVERAGE(DS$6:DS557)</f>
        <v>0.86956521739130432</v>
      </c>
      <c r="EG557" s="167">
        <f>AVERAGE(DT$6:DT557)</f>
        <v>15.652173913043478</v>
      </c>
      <c r="EH557" s="167">
        <f>AVERAGE(DU$6:DU557)</f>
        <v>231.34963768115941</v>
      </c>
      <c r="FJ557" s="103">
        <v>552</v>
      </c>
      <c r="FK557" s="165">
        <v>6.1860174022315118</v>
      </c>
      <c r="FL557" s="163">
        <v>0.1</v>
      </c>
      <c r="FM557" s="161">
        <v>1</v>
      </c>
      <c r="FN557" s="168">
        <v>229</v>
      </c>
      <c r="FO557" s="161">
        <v>6</v>
      </c>
      <c r="FP557" s="161">
        <v>6</v>
      </c>
      <c r="FQ557" s="161">
        <v>0</v>
      </c>
      <c r="FR557" s="168">
        <v>1080</v>
      </c>
      <c r="FS557" s="168">
        <v>0</v>
      </c>
      <c r="FT557" s="168">
        <v>300</v>
      </c>
      <c r="FU557" s="168">
        <v>90</v>
      </c>
      <c r="FV557" s="168">
        <v>1244</v>
      </c>
      <c r="FW557" s="161">
        <v>1</v>
      </c>
      <c r="FX557" s="168">
        <v>36</v>
      </c>
      <c r="FY557" s="168">
        <v>-128</v>
      </c>
      <c r="FZ557" s="161" t="s">
        <v>117</v>
      </c>
      <c r="GB557" s="160">
        <f>AVERAGE(FO$6:FO557)</f>
        <v>9.9637681159420293</v>
      </c>
      <c r="GC557" s="160">
        <f>AVERAGE(FP$6:FP557)</f>
        <v>9.9637681159420293</v>
      </c>
      <c r="GD557" s="160">
        <f>AVERAGE(FQ$6:FQ557)</f>
        <v>0</v>
      </c>
      <c r="GE557" s="166">
        <f>AVERAGE(FR$6:FR557)</f>
        <v>1793.4782608695652</v>
      </c>
      <c r="GF557" s="166">
        <f>AVERAGE(FS$6:FS557)</f>
        <v>0</v>
      </c>
      <c r="GG557" s="166">
        <f>AVERAGE(FT$6:FT557)</f>
        <v>498.18840579710144</v>
      </c>
      <c r="GH557" s="166">
        <f>AVERAGE(FU$6:FU557)</f>
        <v>149.45652173913044</v>
      </c>
      <c r="GI557" s="166">
        <f>AVERAGE(FV$6:FV557)</f>
        <v>1629.1829710144928</v>
      </c>
      <c r="GJ557" s="160">
        <f>AVERAGE(FW$6:FW557)</f>
        <v>0.84601449275362317</v>
      </c>
      <c r="GK557" s="166">
        <f>AVERAGE(FX$6:FX557)</f>
        <v>30.456521739130434</v>
      </c>
      <c r="GL557" s="166">
        <f>AVERAGE(FY$6:FY557)</f>
        <v>194.75181159420291</v>
      </c>
      <c r="HM557" s="98">
        <v>552</v>
      </c>
      <c r="HN557" s="179">
        <v>20.170780339833041</v>
      </c>
      <c r="HO557" s="188">
        <v>0.05</v>
      </c>
      <c r="HP557" s="177">
        <v>3</v>
      </c>
      <c r="HQ557" s="191">
        <v>521</v>
      </c>
      <c r="HR557" s="177">
        <v>22</v>
      </c>
      <c r="HS557" s="177">
        <v>22</v>
      </c>
      <c r="HT557" s="177">
        <v>2</v>
      </c>
      <c r="HU557" s="191">
        <v>3300</v>
      </c>
      <c r="HV557" s="191">
        <v>300</v>
      </c>
      <c r="HW557" s="191">
        <v>1000</v>
      </c>
      <c r="HX557" s="191">
        <v>300</v>
      </c>
      <c r="HY557" s="191">
        <v>2746</v>
      </c>
      <c r="HZ557" s="177">
        <v>1</v>
      </c>
      <c r="IA557" s="191">
        <v>30</v>
      </c>
      <c r="IB557" s="191">
        <v>584</v>
      </c>
      <c r="IC557" s="177" t="s">
        <v>116</v>
      </c>
      <c r="IE557" s="164">
        <f>AVERAGE(HR$6:HR557)</f>
        <v>19.864130434782609</v>
      </c>
      <c r="IF557" s="164">
        <f>AVERAGE(HS$6:HS557)</f>
        <v>19.219202898550726</v>
      </c>
      <c r="IG557" s="164">
        <f>AVERAGE(HT$6:HT557)</f>
        <v>1.0344202898550725</v>
      </c>
      <c r="IH557" s="167">
        <f>AVERAGE(HU$6:HU557)</f>
        <v>2882.8804347826085</v>
      </c>
      <c r="II557" s="167">
        <f>AVERAGE(HV$6:HV557)</f>
        <v>155.16304347826087</v>
      </c>
      <c r="IJ557" s="167">
        <f>AVERAGE(HW$6:HW557)</f>
        <v>909.23913043478262</v>
      </c>
      <c r="IK557" s="167">
        <f>AVERAGE(HX$6:HX557)</f>
        <v>272.77173913043481</v>
      </c>
      <c r="IL557" s="167">
        <f>AVERAGE(HY$6:HY557)</f>
        <v>2314.784420289855</v>
      </c>
      <c r="IM557" s="164">
        <f>AVERAGE(HZ$6:HZ557)</f>
        <v>2.4202898550724639</v>
      </c>
      <c r="IN557" s="167">
        <f>AVERAGE(IA$6:IA557)</f>
        <v>72.608695652173907</v>
      </c>
      <c r="IO557" s="167">
        <f>AVERAGE(IB$6:IB557)</f>
        <v>640.7047101449275</v>
      </c>
    </row>
    <row r="558" spans="2:249" x14ac:dyDescent="0.2">
      <c r="B558" s="103">
        <v>553</v>
      </c>
      <c r="C558" s="165">
        <v>17.017211586895215</v>
      </c>
      <c r="D558" s="163">
        <v>0.05</v>
      </c>
      <c r="E558" s="161">
        <v>3</v>
      </c>
      <c r="F558" s="168">
        <v>157</v>
      </c>
      <c r="G558" s="161">
        <v>19</v>
      </c>
      <c r="H558" s="161">
        <v>19</v>
      </c>
      <c r="I558" s="161">
        <v>0</v>
      </c>
      <c r="J558" s="168">
        <v>2280</v>
      </c>
      <c r="K558" s="168">
        <v>0</v>
      </c>
      <c r="L558" s="168">
        <v>950</v>
      </c>
      <c r="M558" s="168">
        <v>285</v>
      </c>
      <c r="N558" s="168">
        <v>2017</v>
      </c>
      <c r="O558" s="161">
        <v>1</v>
      </c>
      <c r="P558" s="168">
        <v>12</v>
      </c>
      <c r="Q558" s="168">
        <v>275</v>
      </c>
      <c r="R558" s="161" t="s">
        <v>117</v>
      </c>
      <c r="T558" s="169">
        <f>AVERAGE(G$6:G558)</f>
        <v>23.396021699819169</v>
      </c>
      <c r="U558" s="169">
        <f>AVERAGE(H$6:H558)</f>
        <v>20.752260397830018</v>
      </c>
      <c r="V558" s="169">
        <f>AVERAGE(I$6:I558)</f>
        <v>1.3670886075949367</v>
      </c>
      <c r="W558" s="170">
        <f>AVERAGE(J$6:J558)</f>
        <v>2490.2712477396021</v>
      </c>
      <c r="X558" s="170">
        <f>AVERAGE(K$6:K558)</f>
        <v>164.0506329113924</v>
      </c>
      <c r="Y558" s="170">
        <f>AVERAGE(L$6:L558)</f>
        <v>969.25858951175405</v>
      </c>
      <c r="Z558" s="170">
        <f>AVERAGE(M$6:M558)</f>
        <v>290.77757685352623</v>
      </c>
      <c r="AA558" s="170">
        <f>AVERAGE(N$6:N558)</f>
        <v>2403.49547920434</v>
      </c>
      <c r="AB558" s="169">
        <f>AVERAGE(O$6:O558)</f>
        <v>2.9638336347197107</v>
      </c>
      <c r="AC558" s="170">
        <f>AVERAGE(P$6:P558)</f>
        <v>35.566003616636529</v>
      </c>
      <c r="AD558" s="170">
        <f>AVERAGE(Q$6:Q558)</f>
        <v>122.34177215189874</v>
      </c>
      <c r="AY558" s="5"/>
      <c r="AZ558" s="26">
        <v>553</v>
      </c>
      <c r="BA558" s="165">
        <v>19.689758974740762</v>
      </c>
      <c r="BB558" s="176">
        <v>0.2</v>
      </c>
      <c r="BC558" s="161">
        <v>6</v>
      </c>
      <c r="BD558" s="182">
        <v>582</v>
      </c>
      <c r="BE558" s="161">
        <v>22</v>
      </c>
      <c r="BF558" s="161">
        <v>22</v>
      </c>
      <c r="BG558" s="161">
        <v>2</v>
      </c>
      <c r="BH558" s="168">
        <v>3300</v>
      </c>
      <c r="BI558" s="168">
        <v>300</v>
      </c>
      <c r="BJ558" s="168">
        <v>1000</v>
      </c>
      <c r="BK558" s="168">
        <v>300</v>
      </c>
      <c r="BL558" s="168">
        <v>2807</v>
      </c>
      <c r="BM558" s="161">
        <v>4</v>
      </c>
      <c r="BN558" s="168">
        <v>60</v>
      </c>
      <c r="BO558" s="168">
        <v>553</v>
      </c>
      <c r="BP558" s="161" t="s">
        <v>116</v>
      </c>
      <c r="BR558" s="164">
        <f>AVERAGE(BE$6:BE558)</f>
        <v>19.665461121157325</v>
      </c>
      <c r="BS558" s="164">
        <f>AVERAGE(BF$6:BF558)</f>
        <v>18.884267631103075</v>
      </c>
      <c r="BT558" s="164">
        <f>AVERAGE(BG$6:BG558)</f>
        <v>0.69620253164556967</v>
      </c>
      <c r="BU558" s="167">
        <f>AVERAGE(BH$6:BH558)</f>
        <v>2832.6401446654613</v>
      </c>
      <c r="BV558" s="167">
        <f>AVERAGE(BI$6:BI558)</f>
        <v>104.43037974683544</v>
      </c>
      <c r="BW558" s="167">
        <f>AVERAGE(BJ$6:BJ558)</f>
        <v>909.40325497287517</v>
      </c>
      <c r="BX558" s="167">
        <f>AVERAGE(BK$6:BK558)</f>
        <v>272.82097649186255</v>
      </c>
      <c r="BY558" s="167">
        <f>AVERAGE(BL$6:BL558)</f>
        <v>2255.6437613019893</v>
      </c>
      <c r="BZ558" s="164">
        <f>AVERAGE(BM$6:BM558)</f>
        <v>2.2929475587703436</v>
      </c>
      <c r="CA558" s="167">
        <f>AVERAGE(BN$6:BN558)</f>
        <v>34.394213381555154</v>
      </c>
      <c r="CB558" s="167">
        <f>AVERAGE(BO$6:BO558)</f>
        <v>611.3905967450271</v>
      </c>
      <c r="DF558" s="103">
        <v>553</v>
      </c>
      <c r="DG558" s="192">
        <v>6.2042150181528184</v>
      </c>
      <c r="DH558" s="193">
        <v>0.05</v>
      </c>
      <c r="DI558" s="105">
        <v>2</v>
      </c>
      <c r="DJ558" s="194">
        <v>392</v>
      </c>
      <c r="DK558" s="105">
        <v>8</v>
      </c>
      <c r="DL558" s="105">
        <v>8</v>
      </c>
      <c r="DM558" s="105">
        <v>0</v>
      </c>
      <c r="DN558" s="194">
        <v>1440</v>
      </c>
      <c r="DO558" s="194">
        <v>0</v>
      </c>
      <c r="DP558" s="194">
        <v>400</v>
      </c>
      <c r="DQ558" s="194">
        <v>120</v>
      </c>
      <c r="DR558" s="194">
        <v>1537</v>
      </c>
      <c r="DS558" s="105">
        <v>0</v>
      </c>
      <c r="DT558" s="194">
        <v>0</v>
      </c>
      <c r="DU558" s="194">
        <v>-97</v>
      </c>
      <c r="DV558" s="105" t="s">
        <v>117</v>
      </c>
      <c r="DX558" s="164">
        <f>AVERAGE(DK$6:DK558)</f>
        <v>10.383363471971068</v>
      </c>
      <c r="DY558" s="164">
        <f>AVERAGE(DL$6:DL558)</f>
        <v>10.383363471971068</v>
      </c>
      <c r="DZ558" s="164">
        <f>AVERAGE(DM$6:DM558)</f>
        <v>0</v>
      </c>
      <c r="EA558" s="167">
        <f>AVERAGE(DN$6:DN558)</f>
        <v>1869.005424954792</v>
      </c>
      <c r="EB558" s="167">
        <f>AVERAGE(DO$6:DO558)</f>
        <v>0</v>
      </c>
      <c r="EC558" s="167">
        <f>AVERAGE(DP$6:DP558)</f>
        <v>519.16817359855338</v>
      </c>
      <c r="ED558" s="167">
        <f>AVERAGE(DQ$6:DQ558)</f>
        <v>155.750452079566</v>
      </c>
      <c r="EE558" s="167">
        <f>AVERAGE(DR$6:DR558)</f>
        <v>1653.873417721519</v>
      </c>
      <c r="EF558" s="164">
        <f>AVERAGE(DS$6:DS558)</f>
        <v>0.86799276672694392</v>
      </c>
      <c r="EG558" s="167">
        <f>AVERAGE(DT$6:DT558)</f>
        <v>15.623869801084991</v>
      </c>
      <c r="EH558" s="167">
        <f>AVERAGE(DU$6:DU558)</f>
        <v>230.75587703435804</v>
      </c>
      <c r="FJ558" s="103">
        <v>553</v>
      </c>
      <c r="FK558" s="165">
        <v>6.9088680465654342</v>
      </c>
      <c r="FL558" s="163">
        <v>0.15</v>
      </c>
      <c r="FM558" s="161">
        <v>5</v>
      </c>
      <c r="FN558" s="168">
        <v>284</v>
      </c>
      <c r="FO558" s="161">
        <v>11</v>
      </c>
      <c r="FP558" s="161">
        <v>11</v>
      </c>
      <c r="FQ558" s="161">
        <v>0</v>
      </c>
      <c r="FR558" s="168">
        <v>1980</v>
      </c>
      <c r="FS558" s="168">
        <v>0</v>
      </c>
      <c r="FT558" s="168">
        <v>550</v>
      </c>
      <c r="FU558" s="168">
        <v>165</v>
      </c>
      <c r="FV558" s="168">
        <v>1624</v>
      </c>
      <c r="FW558" s="161">
        <v>1</v>
      </c>
      <c r="FX558" s="168">
        <v>36</v>
      </c>
      <c r="FY558" s="168">
        <v>392</v>
      </c>
      <c r="FZ558" s="161" t="s">
        <v>117</v>
      </c>
      <c r="GB558" s="160">
        <f>AVERAGE(FO$6:FO558)</f>
        <v>9.9656419529837255</v>
      </c>
      <c r="GC558" s="160">
        <f>AVERAGE(FP$6:FP558)</f>
        <v>9.9656419529837255</v>
      </c>
      <c r="GD558" s="160">
        <f>AVERAGE(FQ$6:FQ558)</f>
        <v>0</v>
      </c>
      <c r="GE558" s="166">
        <f>AVERAGE(FR$6:FR558)</f>
        <v>1793.8155515370706</v>
      </c>
      <c r="GF558" s="166">
        <f>AVERAGE(FS$6:FS558)</f>
        <v>0</v>
      </c>
      <c r="GG558" s="166">
        <f>AVERAGE(FT$6:FT558)</f>
        <v>498.28209764918626</v>
      </c>
      <c r="GH558" s="166">
        <f>AVERAGE(FU$6:FU558)</f>
        <v>149.48462929475588</v>
      </c>
      <c r="GI558" s="166">
        <f>AVERAGE(FV$6:FV558)</f>
        <v>1629.1735985533453</v>
      </c>
      <c r="GJ558" s="160">
        <f>AVERAGE(FW$6:FW558)</f>
        <v>0.84629294755877038</v>
      </c>
      <c r="GK558" s="166">
        <f>AVERAGE(FX$6:FX558)</f>
        <v>30.466546112115733</v>
      </c>
      <c r="GL558" s="166">
        <f>AVERAGE(FY$6:FY558)</f>
        <v>195.10849909584087</v>
      </c>
      <c r="HM558" s="98">
        <v>553</v>
      </c>
      <c r="HN558" s="179">
        <v>19.141800874035816</v>
      </c>
      <c r="HO558" s="188">
        <v>0.05</v>
      </c>
      <c r="HP558" s="177">
        <v>1</v>
      </c>
      <c r="HQ558" s="191">
        <v>437</v>
      </c>
      <c r="HR558" s="177">
        <v>19</v>
      </c>
      <c r="HS558" s="177">
        <v>19</v>
      </c>
      <c r="HT558" s="177">
        <v>0</v>
      </c>
      <c r="HU558" s="191">
        <v>2850</v>
      </c>
      <c r="HV558" s="191">
        <v>0</v>
      </c>
      <c r="HW558" s="191">
        <v>950</v>
      </c>
      <c r="HX558" s="191">
        <v>285</v>
      </c>
      <c r="HY558" s="191">
        <v>2297</v>
      </c>
      <c r="HZ558" s="177">
        <v>1</v>
      </c>
      <c r="IA558" s="191">
        <v>30</v>
      </c>
      <c r="IB558" s="191">
        <v>583</v>
      </c>
      <c r="IC558" s="177" t="s">
        <v>117</v>
      </c>
      <c r="IE558" s="164">
        <f>AVERAGE(HR$6:HR558)</f>
        <v>19.862567811934902</v>
      </c>
      <c r="IF558" s="164">
        <f>AVERAGE(HS$6:HS558)</f>
        <v>19.21880650994575</v>
      </c>
      <c r="IG558" s="164">
        <f>AVERAGE(HT$6:HT558)</f>
        <v>1.0325497287522605</v>
      </c>
      <c r="IH558" s="167">
        <f>AVERAGE(HU$6:HU558)</f>
        <v>2882.8209764918624</v>
      </c>
      <c r="II558" s="167">
        <f>AVERAGE(HV$6:HV558)</f>
        <v>154.88245931283905</v>
      </c>
      <c r="IJ558" s="167">
        <f>AVERAGE(HW$6:HW558)</f>
        <v>909.3128390596745</v>
      </c>
      <c r="IK558" s="167">
        <f>AVERAGE(HX$6:HX558)</f>
        <v>272.79385171790233</v>
      </c>
      <c r="IL558" s="167">
        <f>AVERAGE(HY$6:HY558)</f>
        <v>2314.75226039783</v>
      </c>
      <c r="IM558" s="164">
        <f>AVERAGE(HZ$6:HZ558)</f>
        <v>2.4177215189873418</v>
      </c>
      <c r="IN558" s="167">
        <f>AVERAGE(IA$6:IA558)</f>
        <v>72.531645569620252</v>
      </c>
      <c r="IO558" s="167">
        <f>AVERAGE(IB$6:IB558)</f>
        <v>640.60036166365285</v>
      </c>
    </row>
    <row r="559" spans="2:249" x14ac:dyDescent="0.2">
      <c r="B559" s="103">
        <v>554</v>
      </c>
      <c r="C559" s="165">
        <v>26.164598148739326</v>
      </c>
      <c r="D559" s="163">
        <v>0.1</v>
      </c>
      <c r="E559" s="161">
        <v>8</v>
      </c>
      <c r="F559" s="168">
        <v>586</v>
      </c>
      <c r="G559" s="161">
        <v>31</v>
      </c>
      <c r="H559" s="161">
        <v>22</v>
      </c>
      <c r="I559" s="161">
        <v>2</v>
      </c>
      <c r="J559" s="168">
        <v>2640</v>
      </c>
      <c r="K559" s="168">
        <v>240</v>
      </c>
      <c r="L559" s="168">
        <v>1000</v>
      </c>
      <c r="M559" s="168">
        <v>300</v>
      </c>
      <c r="N559" s="168">
        <v>2751</v>
      </c>
      <c r="O559" s="161">
        <v>3</v>
      </c>
      <c r="P559" s="168">
        <v>36</v>
      </c>
      <c r="Q559" s="168">
        <v>-75</v>
      </c>
      <c r="R559" s="161" t="s">
        <v>116</v>
      </c>
      <c r="T559" s="169">
        <f>AVERAGE(G$6:G559)</f>
        <v>23.409747292418771</v>
      </c>
      <c r="U559" s="169">
        <f>AVERAGE(H$6:H559)</f>
        <v>20.754512635379061</v>
      </c>
      <c r="V559" s="169">
        <f>AVERAGE(I$6:I559)</f>
        <v>1.3682310469314078</v>
      </c>
      <c r="W559" s="170">
        <f>AVERAGE(J$6:J559)</f>
        <v>2490.5415162454874</v>
      </c>
      <c r="X559" s="170">
        <f>AVERAGE(K$6:K559)</f>
        <v>164.18772563176896</v>
      </c>
      <c r="Y559" s="170">
        <f>AVERAGE(L$6:L559)</f>
        <v>969.31407942238263</v>
      </c>
      <c r="Z559" s="170">
        <f>AVERAGE(M$6:M559)</f>
        <v>290.79422382671481</v>
      </c>
      <c r="AA559" s="170">
        <f>AVERAGE(N$6:N559)</f>
        <v>2404.1227436823106</v>
      </c>
      <c r="AB559" s="169">
        <f>AVERAGE(O$6:O559)</f>
        <v>2.963898916967509</v>
      </c>
      <c r="AC559" s="170">
        <f>AVERAGE(P$6:P559)</f>
        <v>35.566787003610109</v>
      </c>
      <c r="AD559" s="170">
        <f>AVERAGE(Q$6:Q559)</f>
        <v>121.985559566787</v>
      </c>
      <c r="AY559" s="5"/>
      <c r="AZ559" s="26">
        <v>554</v>
      </c>
      <c r="BA559" s="165">
        <v>16.521025998259564</v>
      </c>
      <c r="BB559" s="176">
        <v>0.1</v>
      </c>
      <c r="BC559" s="161">
        <v>4</v>
      </c>
      <c r="BD559" s="182">
        <v>487</v>
      </c>
      <c r="BE559" s="161">
        <v>19</v>
      </c>
      <c r="BF559" s="161">
        <v>19</v>
      </c>
      <c r="BG559" s="161">
        <v>0</v>
      </c>
      <c r="BH559" s="168">
        <v>2850</v>
      </c>
      <c r="BI559" s="168">
        <v>0</v>
      </c>
      <c r="BJ559" s="168">
        <v>950</v>
      </c>
      <c r="BK559" s="168">
        <v>285</v>
      </c>
      <c r="BL559" s="168">
        <v>2347</v>
      </c>
      <c r="BM559" s="161">
        <v>2</v>
      </c>
      <c r="BN559" s="168">
        <v>30</v>
      </c>
      <c r="BO559" s="168">
        <v>533</v>
      </c>
      <c r="BP559" s="161" t="s">
        <v>117</v>
      </c>
      <c r="BR559" s="164">
        <f>AVERAGE(BE$6:BE559)</f>
        <v>19.664259927797833</v>
      </c>
      <c r="BS559" s="164">
        <f>AVERAGE(BF$6:BF559)</f>
        <v>18.884476534296027</v>
      </c>
      <c r="BT559" s="164">
        <f>AVERAGE(BG$6:BG559)</f>
        <v>0.69494584837545126</v>
      </c>
      <c r="BU559" s="167">
        <f>AVERAGE(BH$6:BH559)</f>
        <v>2832.6714801444045</v>
      </c>
      <c r="BV559" s="167">
        <f>AVERAGE(BI$6:BI559)</f>
        <v>104.24187725631769</v>
      </c>
      <c r="BW559" s="167">
        <f>AVERAGE(BJ$6:BJ559)</f>
        <v>909.47653429602883</v>
      </c>
      <c r="BX559" s="167">
        <f>AVERAGE(BK$6:BK559)</f>
        <v>272.84296028880868</v>
      </c>
      <c r="BY559" s="167">
        <f>AVERAGE(BL$6:BL559)</f>
        <v>2255.8086642599278</v>
      </c>
      <c r="BZ559" s="164">
        <f>AVERAGE(BM$6:BM559)</f>
        <v>2.2924187725631771</v>
      </c>
      <c r="CA559" s="167">
        <f>AVERAGE(BN$6:BN559)</f>
        <v>34.386281588447652</v>
      </c>
      <c r="CB559" s="167">
        <f>AVERAGE(BO$6:BO559)</f>
        <v>611.24909747292418</v>
      </c>
      <c r="DF559" s="103">
        <v>554</v>
      </c>
      <c r="DG559" s="192">
        <v>7.0537693944687154</v>
      </c>
      <c r="DH559" s="193">
        <v>0.15</v>
      </c>
      <c r="DI559" s="105">
        <v>1</v>
      </c>
      <c r="DJ559" s="194">
        <v>347</v>
      </c>
      <c r="DK559" s="105">
        <v>7</v>
      </c>
      <c r="DL559" s="105">
        <v>7</v>
      </c>
      <c r="DM559" s="105">
        <v>0</v>
      </c>
      <c r="DN559" s="194">
        <v>1260</v>
      </c>
      <c r="DO559" s="194">
        <v>0</v>
      </c>
      <c r="DP559" s="194">
        <v>350</v>
      </c>
      <c r="DQ559" s="194">
        <v>105</v>
      </c>
      <c r="DR559" s="194">
        <v>1427</v>
      </c>
      <c r="DS559" s="105">
        <v>1</v>
      </c>
      <c r="DT559" s="194">
        <v>18</v>
      </c>
      <c r="DU559" s="194">
        <v>-149</v>
      </c>
      <c r="DV559" s="105" t="s">
        <v>117</v>
      </c>
      <c r="DX559" s="164">
        <f>AVERAGE(DK$6:DK559)</f>
        <v>10.377256317689531</v>
      </c>
      <c r="DY559" s="164">
        <f>AVERAGE(DL$6:DL559)</f>
        <v>10.377256317689531</v>
      </c>
      <c r="DZ559" s="164">
        <f>AVERAGE(DM$6:DM559)</f>
        <v>0</v>
      </c>
      <c r="EA559" s="167">
        <f>AVERAGE(DN$6:DN559)</f>
        <v>1867.9061371841156</v>
      </c>
      <c r="EB559" s="167">
        <f>AVERAGE(DO$6:DO559)</f>
        <v>0</v>
      </c>
      <c r="EC559" s="167">
        <f>AVERAGE(DP$6:DP559)</f>
        <v>518.8628158844765</v>
      </c>
      <c r="ED559" s="167">
        <f>AVERAGE(DQ$6:DQ559)</f>
        <v>155.65884476534296</v>
      </c>
      <c r="EE559" s="167">
        <f>AVERAGE(DR$6:DR559)</f>
        <v>1653.4638989169675</v>
      </c>
      <c r="EF559" s="164">
        <f>AVERAGE(DS$6:DS559)</f>
        <v>0.86823104693140796</v>
      </c>
      <c r="EG559" s="167">
        <f>AVERAGE(DT$6:DT559)</f>
        <v>15.628158844765343</v>
      </c>
      <c r="EH559" s="167">
        <f>AVERAGE(DU$6:DU559)</f>
        <v>230.07039711191337</v>
      </c>
      <c r="FJ559" s="103">
        <v>554</v>
      </c>
      <c r="FK559" s="165">
        <v>8.8064586938097591</v>
      </c>
      <c r="FL559" s="163">
        <v>0.15</v>
      </c>
      <c r="FM559" s="161">
        <v>1</v>
      </c>
      <c r="FN559" s="168">
        <v>472</v>
      </c>
      <c r="FO559" s="161">
        <v>9</v>
      </c>
      <c r="FP559" s="161">
        <v>9</v>
      </c>
      <c r="FQ559" s="161">
        <v>0</v>
      </c>
      <c r="FR559" s="168">
        <v>1620</v>
      </c>
      <c r="FS559" s="168">
        <v>0</v>
      </c>
      <c r="FT559" s="168">
        <v>450</v>
      </c>
      <c r="FU559" s="168">
        <v>135</v>
      </c>
      <c r="FV559" s="168">
        <v>1682</v>
      </c>
      <c r="FW559" s="161">
        <v>1</v>
      </c>
      <c r="FX559" s="168">
        <v>36</v>
      </c>
      <c r="FY559" s="168">
        <v>-26</v>
      </c>
      <c r="FZ559" s="161" t="s">
        <v>117</v>
      </c>
      <c r="GB559" s="160">
        <f>AVERAGE(FO$6:FO559)</f>
        <v>9.9638989169675085</v>
      </c>
      <c r="GC559" s="160">
        <f>AVERAGE(FP$6:FP559)</f>
        <v>9.9638989169675085</v>
      </c>
      <c r="GD559" s="160">
        <f>AVERAGE(FQ$6:FQ559)</f>
        <v>0</v>
      </c>
      <c r="GE559" s="166">
        <f>AVERAGE(FR$6:FR559)</f>
        <v>1793.5018050541516</v>
      </c>
      <c r="GF559" s="166">
        <f>AVERAGE(FS$6:FS559)</f>
        <v>0</v>
      </c>
      <c r="GG559" s="166">
        <f>AVERAGE(FT$6:FT559)</f>
        <v>498.19494584837543</v>
      </c>
      <c r="GH559" s="166">
        <f>AVERAGE(FU$6:FU559)</f>
        <v>149.45848375451263</v>
      </c>
      <c r="GI559" s="166">
        <f>AVERAGE(FV$6:FV559)</f>
        <v>1629.2689530685921</v>
      </c>
      <c r="GJ559" s="160">
        <f>AVERAGE(FW$6:FW559)</f>
        <v>0.8465703971119134</v>
      </c>
      <c r="GK559" s="166">
        <f>AVERAGE(FX$6:FX559)</f>
        <v>30.476534296028881</v>
      </c>
      <c r="GL559" s="166">
        <f>AVERAGE(FY$6:FY559)</f>
        <v>194.70938628158845</v>
      </c>
      <c r="HM559" s="98">
        <v>554</v>
      </c>
      <c r="HN559" s="179">
        <v>15.677072869673156</v>
      </c>
      <c r="HO559" s="188">
        <v>0.15</v>
      </c>
      <c r="HP559" s="177">
        <v>1</v>
      </c>
      <c r="HQ559" s="191">
        <v>376</v>
      </c>
      <c r="HR559" s="177">
        <v>15</v>
      </c>
      <c r="HS559" s="177">
        <v>15</v>
      </c>
      <c r="HT559" s="177">
        <v>0</v>
      </c>
      <c r="HU559" s="191">
        <v>2250</v>
      </c>
      <c r="HV559" s="191">
        <v>0</v>
      </c>
      <c r="HW559" s="191">
        <v>750</v>
      </c>
      <c r="HX559" s="191">
        <v>225</v>
      </c>
      <c r="HY559" s="191">
        <v>1976</v>
      </c>
      <c r="HZ559" s="177">
        <v>2</v>
      </c>
      <c r="IA559" s="191">
        <v>60</v>
      </c>
      <c r="IB559" s="191">
        <v>334</v>
      </c>
      <c r="IC559" s="177" t="s">
        <v>117</v>
      </c>
      <c r="IE559" s="164">
        <f>AVERAGE(HR$6:HR559)</f>
        <v>19.853790613718413</v>
      </c>
      <c r="IF559" s="164">
        <f>AVERAGE(HS$6:HS559)</f>
        <v>19.211191335740072</v>
      </c>
      <c r="IG559" s="164">
        <f>AVERAGE(HT$6:HT559)</f>
        <v>1.0306859205776173</v>
      </c>
      <c r="IH559" s="167">
        <f>AVERAGE(HU$6:HU559)</f>
        <v>2881.6787003610107</v>
      </c>
      <c r="II559" s="167">
        <f>AVERAGE(HV$6:HV559)</f>
        <v>154.60288808664259</v>
      </c>
      <c r="IJ559" s="167">
        <f>AVERAGE(HW$6:HW559)</f>
        <v>909.0252707581227</v>
      </c>
      <c r="IK559" s="167">
        <f>AVERAGE(HX$6:HX559)</f>
        <v>272.70758122743683</v>
      </c>
      <c r="IL559" s="167">
        <f>AVERAGE(HY$6:HY559)</f>
        <v>2314.1407942238266</v>
      </c>
      <c r="IM559" s="164">
        <f>AVERAGE(HZ$6:HZ559)</f>
        <v>2.4169675090252709</v>
      </c>
      <c r="IN559" s="167">
        <f>AVERAGE(IA$6:IA559)</f>
        <v>72.509025270758116</v>
      </c>
      <c r="IO559" s="167">
        <f>AVERAGE(IB$6:IB559)</f>
        <v>640.04693140794222</v>
      </c>
    </row>
    <row r="560" spans="2:249" x14ac:dyDescent="0.2">
      <c r="B560" s="103">
        <v>555</v>
      </c>
      <c r="C560" s="165">
        <v>22.652990491926982</v>
      </c>
      <c r="D560" s="163">
        <v>0.15</v>
      </c>
      <c r="E560" s="161">
        <v>3</v>
      </c>
      <c r="F560" s="168">
        <v>381</v>
      </c>
      <c r="G560" s="161">
        <v>23</v>
      </c>
      <c r="H560" s="161">
        <v>22</v>
      </c>
      <c r="I560" s="161">
        <v>2</v>
      </c>
      <c r="J560" s="168">
        <v>2640</v>
      </c>
      <c r="K560" s="168">
        <v>240</v>
      </c>
      <c r="L560" s="168">
        <v>1000</v>
      </c>
      <c r="M560" s="168">
        <v>300</v>
      </c>
      <c r="N560" s="168">
        <v>2546</v>
      </c>
      <c r="O560" s="161">
        <v>3</v>
      </c>
      <c r="P560" s="168">
        <v>36</v>
      </c>
      <c r="Q560" s="168">
        <v>130</v>
      </c>
      <c r="R560" s="161" t="s">
        <v>116</v>
      </c>
      <c r="T560" s="169">
        <f>AVERAGE(G$6:G560)</f>
        <v>23.409009009009008</v>
      </c>
      <c r="U560" s="169">
        <f>AVERAGE(H$6:H560)</f>
        <v>20.756756756756758</v>
      </c>
      <c r="V560" s="169">
        <f>AVERAGE(I$6:I560)</f>
        <v>1.3693693693693694</v>
      </c>
      <c r="W560" s="170">
        <f>AVERAGE(J$6:J560)</f>
        <v>2490.8108108108108</v>
      </c>
      <c r="X560" s="170">
        <f>AVERAGE(K$6:K560)</f>
        <v>164.32432432432432</v>
      </c>
      <c r="Y560" s="170">
        <f>AVERAGE(L$6:L560)</f>
        <v>969.36936936936934</v>
      </c>
      <c r="Z560" s="170">
        <f>AVERAGE(M$6:M560)</f>
        <v>290.81081081081084</v>
      </c>
      <c r="AA560" s="170">
        <f>AVERAGE(N$6:N560)</f>
        <v>2404.3783783783783</v>
      </c>
      <c r="AB560" s="169">
        <f>AVERAGE(O$6:O560)</f>
        <v>2.9639639639639639</v>
      </c>
      <c r="AC560" s="170">
        <f>AVERAGE(P$6:P560)</f>
        <v>35.567567567567565</v>
      </c>
      <c r="AD560" s="170">
        <f>AVERAGE(Q$6:Q560)</f>
        <v>122</v>
      </c>
      <c r="AY560" s="5"/>
      <c r="AZ560" s="26">
        <v>555</v>
      </c>
      <c r="BA560" s="165">
        <v>17.11530638169052</v>
      </c>
      <c r="BB560" s="176">
        <v>0.2</v>
      </c>
      <c r="BC560" s="161">
        <v>9</v>
      </c>
      <c r="BD560" s="182">
        <v>419</v>
      </c>
      <c r="BE560" s="161">
        <v>23</v>
      </c>
      <c r="BF560" s="161">
        <v>22</v>
      </c>
      <c r="BG560" s="161">
        <v>2</v>
      </c>
      <c r="BH560" s="168">
        <v>3300</v>
      </c>
      <c r="BI560" s="168">
        <v>300</v>
      </c>
      <c r="BJ560" s="168">
        <v>1000</v>
      </c>
      <c r="BK560" s="168">
        <v>300</v>
      </c>
      <c r="BL560" s="168">
        <v>2644</v>
      </c>
      <c r="BM560" s="161">
        <v>3</v>
      </c>
      <c r="BN560" s="168">
        <v>45</v>
      </c>
      <c r="BO560" s="168">
        <v>701</v>
      </c>
      <c r="BP560" s="161" t="s">
        <v>116</v>
      </c>
      <c r="BR560" s="164">
        <f>AVERAGE(BE$6:BE560)</f>
        <v>19.670270270270269</v>
      </c>
      <c r="BS560" s="164">
        <f>AVERAGE(BF$6:BF560)</f>
        <v>18.890090090090091</v>
      </c>
      <c r="BT560" s="164">
        <f>AVERAGE(BG$6:BG560)</f>
        <v>0.69729729729729728</v>
      </c>
      <c r="BU560" s="167">
        <f>AVERAGE(BH$6:BH560)</f>
        <v>2833.5135135135133</v>
      </c>
      <c r="BV560" s="167">
        <f>AVERAGE(BI$6:BI560)</f>
        <v>104.5945945945946</v>
      </c>
      <c r="BW560" s="167">
        <f>AVERAGE(BJ$6:BJ560)</f>
        <v>909.63963963963965</v>
      </c>
      <c r="BX560" s="167">
        <f>AVERAGE(BK$6:BK560)</f>
        <v>272.89189189189187</v>
      </c>
      <c r="BY560" s="167">
        <f>AVERAGE(BL$6:BL560)</f>
        <v>2256.508108108108</v>
      </c>
      <c r="BZ560" s="164">
        <f>AVERAGE(BM$6:BM560)</f>
        <v>2.2936936936936938</v>
      </c>
      <c r="CA560" s="167">
        <f>AVERAGE(BN$6:BN560)</f>
        <v>34.405405405405403</v>
      </c>
      <c r="CB560" s="167">
        <f>AVERAGE(BO$6:BO560)</f>
        <v>611.41081081081086</v>
      </c>
      <c r="DF560" s="103">
        <v>555</v>
      </c>
      <c r="DG560" s="192">
        <v>8.0622554254247731</v>
      </c>
      <c r="DH560" s="193">
        <v>0.05</v>
      </c>
      <c r="DI560" s="105">
        <v>9</v>
      </c>
      <c r="DJ560" s="194">
        <v>304</v>
      </c>
      <c r="DK560" s="105">
        <v>17</v>
      </c>
      <c r="DL560" s="105">
        <v>17</v>
      </c>
      <c r="DM560" s="105">
        <v>0</v>
      </c>
      <c r="DN560" s="194">
        <v>3060</v>
      </c>
      <c r="DO560" s="194">
        <v>0</v>
      </c>
      <c r="DP560" s="194">
        <v>850</v>
      </c>
      <c r="DQ560" s="194">
        <v>255</v>
      </c>
      <c r="DR560" s="194">
        <v>2034</v>
      </c>
      <c r="DS560" s="105">
        <v>0</v>
      </c>
      <c r="DT560" s="194">
        <v>0</v>
      </c>
      <c r="DU560" s="194">
        <v>1026</v>
      </c>
      <c r="DV560" s="105" t="s">
        <v>117</v>
      </c>
      <c r="DX560" s="164">
        <f>AVERAGE(DK$6:DK560)</f>
        <v>10.389189189189189</v>
      </c>
      <c r="DY560" s="164">
        <f>AVERAGE(DL$6:DL560)</f>
        <v>10.389189189189189</v>
      </c>
      <c r="DZ560" s="164">
        <f>AVERAGE(DM$6:DM560)</f>
        <v>0</v>
      </c>
      <c r="EA560" s="167">
        <f>AVERAGE(DN$6:DN560)</f>
        <v>1870.0540540540539</v>
      </c>
      <c r="EB560" s="167">
        <f>AVERAGE(DO$6:DO560)</f>
        <v>0</v>
      </c>
      <c r="EC560" s="167">
        <f>AVERAGE(DP$6:DP560)</f>
        <v>519.45945945945948</v>
      </c>
      <c r="ED560" s="167">
        <f>AVERAGE(DQ$6:DQ560)</f>
        <v>155.83783783783784</v>
      </c>
      <c r="EE560" s="167">
        <f>AVERAGE(DR$6:DR560)</f>
        <v>1654.1495495495496</v>
      </c>
      <c r="EF560" s="164">
        <f>AVERAGE(DS$6:DS560)</f>
        <v>0.8666666666666667</v>
      </c>
      <c r="EG560" s="167">
        <f>AVERAGE(DT$6:DT560)</f>
        <v>15.6</v>
      </c>
      <c r="EH560" s="167">
        <f>AVERAGE(DU$6:DU560)</f>
        <v>231.5045045045045</v>
      </c>
      <c r="FJ560" s="103">
        <v>555</v>
      </c>
      <c r="FK560" s="165">
        <v>6.2859105137432856</v>
      </c>
      <c r="FL560" s="163">
        <v>0.15</v>
      </c>
      <c r="FM560" s="161">
        <v>1</v>
      </c>
      <c r="FN560" s="168">
        <v>406</v>
      </c>
      <c r="FO560" s="161">
        <v>6</v>
      </c>
      <c r="FP560" s="161">
        <v>6</v>
      </c>
      <c r="FQ560" s="161">
        <v>0</v>
      </c>
      <c r="FR560" s="168">
        <v>1080</v>
      </c>
      <c r="FS560" s="168">
        <v>0</v>
      </c>
      <c r="FT560" s="168">
        <v>300</v>
      </c>
      <c r="FU560" s="168">
        <v>90</v>
      </c>
      <c r="FV560" s="168">
        <v>1421</v>
      </c>
      <c r="FW560" s="161">
        <v>1</v>
      </c>
      <c r="FX560" s="168">
        <v>36</v>
      </c>
      <c r="FY560" s="168">
        <v>-305</v>
      </c>
      <c r="FZ560" s="161" t="s">
        <v>117</v>
      </c>
      <c r="GB560" s="160">
        <f>AVERAGE(FO$6:FO560)</f>
        <v>9.9567567567567572</v>
      </c>
      <c r="GC560" s="160">
        <f>AVERAGE(FP$6:FP560)</f>
        <v>9.9567567567567572</v>
      </c>
      <c r="GD560" s="160">
        <f>AVERAGE(FQ$6:FQ560)</f>
        <v>0</v>
      </c>
      <c r="GE560" s="166">
        <f>AVERAGE(FR$6:FR560)</f>
        <v>1792.2162162162163</v>
      </c>
      <c r="GF560" s="166">
        <f>AVERAGE(FS$6:FS560)</f>
        <v>0</v>
      </c>
      <c r="GG560" s="166">
        <f>AVERAGE(FT$6:FT560)</f>
        <v>497.83783783783781</v>
      </c>
      <c r="GH560" s="166">
        <f>AVERAGE(FU$6:FU560)</f>
        <v>149.35135135135135</v>
      </c>
      <c r="GI560" s="166">
        <f>AVERAGE(FV$6:FV560)</f>
        <v>1628.8936936936936</v>
      </c>
      <c r="GJ560" s="160">
        <f>AVERAGE(FW$6:FW560)</f>
        <v>0.84684684684684686</v>
      </c>
      <c r="GK560" s="166">
        <f>AVERAGE(FX$6:FX560)</f>
        <v>30.486486486486488</v>
      </c>
      <c r="GL560" s="166">
        <f>AVERAGE(FY$6:FY560)</f>
        <v>193.809009009009</v>
      </c>
      <c r="HM560" s="98">
        <v>555</v>
      </c>
      <c r="HN560" s="179">
        <v>20.821698419210851</v>
      </c>
      <c r="HO560" s="188">
        <v>0.1</v>
      </c>
      <c r="HP560" s="177">
        <v>5</v>
      </c>
      <c r="HQ560" s="191">
        <v>411</v>
      </c>
      <c r="HR560" s="177">
        <v>24</v>
      </c>
      <c r="HS560" s="177">
        <v>23</v>
      </c>
      <c r="HT560" s="177">
        <v>3</v>
      </c>
      <c r="HU560" s="191">
        <v>3450</v>
      </c>
      <c r="HV560" s="191">
        <v>450</v>
      </c>
      <c r="HW560" s="191">
        <v>1000</v>
      </c>
      <c r="HX560" s="191">
        <v>300</v>
      </c>
      <c r="HY560" s="191">
        <v>2786</v>
      </c>
      <c r="HZ560" s="177">
        <v>2</v>
      </c>
      <c r="IA560" s="191">
        <v>60</v>
      </c>
      <c r="IB560" s="191">
        <v>724</v>
      </c>
      <c r="IC560" s="177" t="s">
        <v>116</v>
      </c>
      <c r="IE560" s="164">
        <f>AVERAGE(HR$6:HR560)</f>
        <v>19.861261261261262</v>
      </c>
      <c r="IF560" s="164">
        <f>AVERAGE(HS$6:HS560)</f>
        <v>19.218018018018018</v>
      </c>
      <c r="IG560" s="164">
        <f>AVERAGE(HT$6:HT560)</f>
        <v>1.0342342342342343</v>
      </c>
      <c r="IH560" s="167">
        <f>AVERAGE(HU$6:HU560)</f>
        <v>2882.7027027027025</v>
      </c>
      <c r="II560" s="167">
        <f>AVERAGE(HV$6:HV560)</f>
        <v>155.13513513513513</v>
      </c>
      <c r="IJ560" s="167">
        <f>AVERAGE(HW$6:HW560)</f>
        <v>909.18918918918916</v>
      </c>
      <c r="IK560" s="167">
        <f>AVERAGE(HX$6:HX560)</f>
        <v>272.75675675675677</v>
      </c>
      <c r="IL560" s="167">
        <f>AVERAGE(HY$6:HY560)</f>
        <v>2314.9909909909911</v>
      </c>
      <c r="IM560" s="164">
        <f>AVERAGE(HZ$6:HZ560)</f>
        <v>2.4162162162162164</v>
      </c>
      <c r="IN560" s="167">
        <f>AVERAGE(IA$6:IA560)</f>
        <v>72.486486486486484</v>
      </c>
      <c r="IO560" s="167">
        <f>AVERAGE(IB$6:IB560)</f>
        <v>640.19819819819816</v>
      </c>
    </row>
    <row r="561" spans="2:249" x14ac:dyDescent="0.2">
      <c r="B561" s="103">
        <v>556</v>
      </c>
      <c r="C561" s="165">
        <v>19.250966176051151</v>
      </c>
      <c r="D561" s="163">
        <v>0.15</v>
      </c>
      <c r="E561" s="161">
        <v>3</v>
      </c>
      <c r="F561" s="168">
        <v>524</v>
      </c>
      <c r="G561" s="161">
        <v>19</v>
      </c>
      <c r="H561" s="161">
        <v>19</v>
      </c>
      <c r="I561" s="161">
        <v>0</v>
      </c>
      <c r="J561" s="168">
        <v>2280</v>
      </c>
      <c r="K561" s="168">
        <v>0</v>
      </c>
      <c r="L561" s="168">
        <v>950</v>
      </c>
      <c r="M561" s="168">
        <v>285</v>
      </c>
      <c r="N561" s="168">
        <v>2384</v>
      </c>
      <c r="O561" s="161">
        <v>3</v>
      </c>
      <c r="P561" s="168">
        <v>36</v>
      </c>
      <c r="Q561" s="168">
        <v>-68</v>
      </c>
      <c r="R561" s="161" t="s">
        <v>117</v>
      </c>
      <c r="T561" s="169">
        <f>AVERAGE(G$6:G561)</f>
        <v>23.401079136690647</v>
      </c>
      <c r="U561" s="169">
        <f>AVERAGE(H$6:H561)</f>
        <v>20.753597122302157</v>
      </c>
      <c r="V561" s="169">
        <f>AVERAGE(I$6:I561)</f>
        <v>1.3669064748201438</v>
      </c>
      <c r="W561" s="170">
        <f>AVERAGE(J$6:J561)</f>
        <v>2490.4316546762589</v>
      </c>
      <c r="X561" s="170">
        <f>AVERAGE(K$6:K561)</f>
        <v>164.02877697841726</v>
      </c>
      <c r="Y561" s="170">
        <f>AVERAGE(L$6:L561)</f>
        <v>969.33453237410072</v>
      </c>
      <c r="Z561" s="170">
        <f>AVERAGE(M$6:M561)</f>
        <v>290.8003597122302</v>
      </c>
      <c r="AA561" s="170">
        <f>AVERAGE(N$6:N561)</f>
        <v>2404.3417266187053</v>
      </c>
      <c r="AB561" s="169">
        <f>AVERAGE(O$6:O561)</f>
        <v>2.964028776978417</v>
      </c>
      <c r="AC561" s="170">
        <f>AVERAGE(P$6:P561)</f>
        <v>35.568345323741006</v>
      </c>
      <c r="AD561" s="170">
        <f>AVERAGE(Q$6:Q561)</f>
        <v>121.65827338129496</v>
      </c>
      <c r="AY561" s="5"/>
      <c r="AZ561" s="26">
        <v>556</v>
      </c>
      <c r="BA561" s="165">
        <v>18.128116259954176</v>
      </c>
      <c r="BB561" s="176">
        <v>0.2</v>
      </c>
      <c r="BC561" s="161">
        <v>1</v>
      </c>
      <c r="BD561" s="182">
        <v>520</v>
      </c>
      <c r="BE561" s="161">
        <v>15</v>
      </c>
      <c r="BF561" s="161">
        <v>15</v>
      </c>
      <c r="BG561" s="161">
        <v>0</v>
      </c>
      <c r="BH561" s="168">
        <v>2250</v>
      </c>
      <c r="BI561" s="168">
        <v>0</v>
      </c>
      <c r="BJ561" s="168">
        <v>750</v>
      </c>
      <c r="BK561" s="168">
        <v>225</v>
      </c>
      <c r="BL561" s="168">
        <v>2120</v>
      </c>
      <c r="BM561" s="161">
        <v>4</v>
      </c>
      <c r="BN561" s="168">
        <v>60</v>
      </c>
      <c r="BO561" s="168">
        <v>190</v>
      </c>
      <c r="BP561" s="161" t="s">
        <v>117</v>
      </c>
      <c r="BR561" s="164">
        <f>AVERAGE(BE$6:BE561)</f>
        <v>19.661870503597122</v>
      </c>
      <c r="BS561" s="164">
        <f>AVERAGE(BF$6:BF561)</f>
        <v>18.883093525179856</v>
      </c>
      <c r="BT561" s="164">
        <f>AVERAGE(BG$6:BG561)</f>
        <v>0.6960431654676259</v>
      </c>
      <c r="BU561" s="167">
        <f>AVERAGE(BH$6:BH561)</f>
        <v>2832.4640287769785</v>
      </c>
      <c r="BV561" s="167">
        <f>AVERAGE(BI$6:BI561)</f>
        <v>104.40647482014388</v>
      </c>
      <c r="BW561" s="167">
        <f>AVERAGE(BJ$6:BJ561)</f>
        <v>909.35251798561148</v>
      </c>
      <c r="BX561" s="167">
        <f>AVERAGE(BK$6:BK561)</f>
        <v>272.80575539568343</v>
      </c>
      <c r="BY561" s="167">
        <f>AVERAGE(BL$6:BL561)</f>
        <v>2256.2625899280574</v>
      </c>
      <c r="BZ561" s="164">
        <f>AVERAGE(BM$6:BM561)</f>
        <v>2.2967625899280577</v>
      </c>
      <c r="CA561" s="167">
        <f>AVERAGE(BN$6:BN561)</f>
        <v>34.451438848920866</v>
      </c>
      <c r="CB561" s="167">
        <f>AVERAGE(BO$6:BO561)</f>
        <v>610.65287769784175</v>
      </c>
      <c r="DF561" s="103">
        <v>556</v>
      </c>
      <c r="DG561" s="192">
        <v>7.0222530461790971</v>
      </c>
      <c r="DH561" s="193">
        <v>0.1</v>
      </c>
      <c r="DI561" s="105">
        <v>2</v>
      </c>
      <c r="DJ561" s="194">
        <v>501</v>
      </c>
      <c r="DK561" s="105">
        <v>8</v>
      </c>
      <c r="DL561" s="105">
        <v>8</v>
      </c>
      <c r="DM561" s="105">
        <v>0</v>
      </c>
      <c r="DN561" s="194">
        <v>1440</v>
      </c>
      <c r="DO561" s="194">
        <v>0</v>
      </c>
      <c r="DP561" s="194">
        <v>400</v>
      </c>
      <c r="DQ561" s="194">
        <v>120</v>
      </c>
      <c r="DR561" s="194">
        <v>1646</v>
      </c>
      <c r="DS561" s="105">
        <v>1</v>
      </c>
      <c r="DT561" s="194">
        <v>18</v>
      </c>
      <c r="DU561" s="194">
        <v>-188</v>
      </c>
      <c r="DV561" s="105" t="s">
        <v>117</v>
      </c>
      <c r="DX561" s="164">
        <f>AVERAGE(DK$6:DK561)</f>
        <v>10.384892086330936</v>
      </c>
      <c r="DY561" s="164">
        <f>AVERAGE(DL$6:DL561)</f>
        <v>10.384892086330936</v>
      </c>
      <c r="DZ561" s="164">
        <f>AVERAGE(DM$6:DM561)</f>
        <v>0</v>
      </c>
      <c r="EA561" s="167">
        <f>AVERAGE(DN$6:DN561)</f>
        <v>1869.2805755395684</v>
      </c>
      <c r="EB561" s="167">
        <f>AVERAGE(DO$6:DO561)</f>
        <v>0</v>
      </c>
      <c r="EC561" s="167">
        <f>AVERAGE(DP$6:DP561)</f>
        <v>519.24460431654677</v>
      </c>
      <c r="ED561" s="167">
        <f>AVERAGE(DQ$6:DQ561)</f>
        <v>155.77338129496403</v>
      </c>
      <c r="EE561" s="167">
        <f>AVERAGE(DR$6:DR561)</f>
        <v>1654.1348920863309</v>
      </c>
      <c r="EF561" s="164">
        <f>AVERAGE(DS$6:DS561)</f>
        <v>0.86690647482014394</v>
      </c>
      <c r="EG561" s="167">
        <f>AVERAGE(DT$6:DT561)</f>
        <v>15.60431654676259</v>
      </c>
      <c r="EH561" s="167">
        <f>AVERAGE(DU$6:DU561)</f>
        <v>230.75</v>
      </c>
      <c r="FJ561" s="103">
        <v>556</v>
      </c>
      <c r="FK561" s="165">
        <v>8.3050967392822503</v>
      </c>
      <c r="FL561" s="163">
        <v>0.05</v>
      </c>
      <c r="FM561" s="161">
        <v>4</v>
      </c>
      <c r="FN561" s="168">
        <v>171</v>
      </c>
      <c r="FO561" s="161">
        <v>12</v>
      </c>
      <c r="FP561" s="161">
        <v>12</v>
      </c>
      <c r="FQ561" s="161">
        <v>0</v>
      </c>
      <c r="FR561" s="168">
        <v>2160</v>
      </c>
      <c r="FS561" s="168">
        <v>0</v>
      </c>
      <c r="FT561" s="168">
        <v>600</v>
      </c>
      <c r="FU561" s="168">
        <v>180</v>
      </c>
      <c r="FV561" s="168">
        <v>1576</v>
      </c>
      <c r="FW561" s="161">
        <v>0</v>
      </c>
      <c r="FX561" s="168">
        <v>0</v>
      </c>
      <c r="FY561" s="168">
        <v>584</v>
      </c>
      <c r="FZ561" s="161" t="s">
        <v>117</v>
      </c>
      <c r="GB561" s="160">
        <f>AVERAGE(FO$6:FO561)</f>
        <v>9.9604316546762597</v>
      </c>
      <c r="GC561" s="160">
        <f>AVERAGE(FP$6:FP561)</f>
        <v>9.9604316546762597</v>
      </c>
      <c r="GD561" s="160">
        <f>AVERAGE(FQ$6:FQ561)</f>
        <v>0</v>
      </c>
      <c r="GE561" s="166">
        <f>AVERAGE(FR$6:FR561)</f>
        <v>1792.8776978417266</v>
      </c>
      <c r="GF561" s="166">
        <f>AVERAGE(FS$6:FS561)</f>
        <v>0</v>
      </c>
      <c r="GG561" s="166">
        <f>AVERAGE(FT$6:FT561)</f>
        <v>498.02158273381298</v>
      </c>
      <c r="GH561" s="166">
        <f>AVERAGE(FU$6:FU561)</f>
        <v>149.4064748201439</v>
      </c>
      <c r="GI561" s="166">
        <f>AVERAGE(FV$6:FV561)</f>
        <v>1628.7985611510792</v>
      </c>
      <c r="GJ561" s="160">
        <f>AVERAGE(FW$6:FW561)</f>
        <v>0.84532374100719421</v>
      </c>
      <c r="GK561" s="166">
        <f>AVERAGE(FX$6:FX561)</f>
        <v>30.431654676258994</v>
      </c>
      <c r="GL561" s="166">
        <f>AVERAGE(FY$6:FY561)</f>
        <v>194.51079136690649</v>
      </c>
      <c r="HM561" s="98">
        <v>556</v>
      </c>
      <c r="HN561" s="179">
        <v>19.902688077512199</v>
      </c>
      <c r="HO561" s="188">
        <v>0.05</v>
      </c>
      <c r="HP561" s="177">
        <v>7</v>
      </c>
      <c r="HQ561" s="191">
        <v>196</v>
      </c>
      <c r="HR561" s="177">
        <v>26</v>
      </c>
      <c r="HS561" s="177">
        <v>23</v>
      </c>
      <c r="HT561" s="177">
        <v>3</v>
      </c>
      <c r="HU561" s="191">
        <v>3450</v>
      </c>
      <c r="HV561" s="191">
        <v>450</v>
      </c>
      <c r="HW561" s="191">
        <v>1000</v>
      </c>
      <c r="HX561" s="191">
        <v>300</v>
      </c>
      <c r="HY561" s="191">
        <v>2571</v>
      </c>
      <c r="HZ561" s="177">
        <v>1</v>
      </c>
      <c r="IA561" s="191">
        <v>30</v>
      </c>
      <c r="IB561" s="191">
        <v>909</v>
      </c>
      <c r="IC561" s="177" t="s">
        <v>116</v>
      </c>
      <c r="IE561" s="164">
        <f>AVERAGE(HR$6:HR561)</f>
        <v>19.872302158273381</v>
      </c>
      <c r="IF561" s="164">
        <f>AVERAGE(HS$6:HS561)</f>
        <v>19.224820143884891</v>
      </c>
      <c r="IG561" s="164">
        <f>AVERAGE(HT$6:HT561)</f>
        <v>1.0377697841726619</v>
      </c>
      <c r="IH561" s="167">
        <f>AVERAGE(HU$6:HU561)</f>
        <v>2883.723021582734</v>
      </c>
      <c r="II561" s="167">
        <f>AVERAGE(HV$6:HV561)</f>
        <v>155.66546762589928</v>
      </c>
      <c r="IJ561" s="167">
        <f>AVERAGE(HW$6:HW561)</f>
        <v>909.35251798561148</v>
      </c>
      <c r="IK561" s="167">
        <f>AVERAGE(HX$6:HX561)</f>
        <v>272.80575539568343</v>
      </c>
      <c r="IL561" s="167">
        <f>AVERAGE(HY$6:HY561)</f>
        <v>2315.451438848921</v>
      </c>
      <c r="IM561" s="164">
        <f>AVERAGE(HZ$6:HZ561)</f>
        <v>2.4136690647482015</v>
      </c>
      <c r="IN561" s="167">
        <f>AVERAGE(IA$6:IA561)</f>
        <v>72.410071942446038</v>
      </c>
      <c r="IO561" s="167">
        <f>AVERAGE(IB$6:IB561)</f>
        <v>640.68165467625897</v>
      </c>
    </row>
    <row r="562" spans="2:249" x14ac:dyDescent="0.2">
      <c r="B562" s="103">
        <v>557</v>
      </c>
      <c r="C562" s="165">
        <v>22.276233117054957</v>
      </c>
      <c r="D562" s="163">
        <v>0.05</v>
      </c>
      <c r="E562" s="161">
        <v>3</v>
      </c>
      <c r="F562" s="168">
        <v>542</v>
      </c>
      <c r="G562" s="161">
        <v>24</v>
      </c>
      <c r="H562" s="161">
        <v>22</v>
      </c>
      <c r="I562" s="161">
        <v>2</v>
      </c>
      <c r="J562" s="168">
        <v>2640</v>
      </c>
      <c r="K562" s="168">
        <v>240</v>
      </c>
      <c r="L562" s="168">
        <v>1000</v>
      </c>
      <c r="M562" s="168">
        <v>300</v>
      </c>
      <c r="N562" s="168">
        <v>2707</v>
      </c>
      <c r="O562" s="161">
        <v>1</v>
      </c>
      <c r="P562" s="168">
        <v>12</v>
      </c>
      <c r="Q562" s="168">
        <v>-55</v>
      </c>
      <c r="R562" s="161" t="s">
        <v>116</v>
      </c>
      <c r="T562" s="169">
        <f>AVERAGE(G$6:G562)</f>
        <v>23.402154398563734</v>
      </c>
      <c r="U562" s="169">
        <f>AVERAGE(H$6:H562)</f>
        <v>20.755834829443447</v>
      </c>
      <c r="V562" s="169">
        <f>AVERAGE(I$6:I562)</f>
        <v>1.3680430879712746</v>
      </c>
      <c r="W562" s="170">
        <f>AVERAGE(J$6:J562)</f>
        <v>2490.7001795332135</v>
      </c>
      <c r="X562" s="170">
        <f>AVERAGE(K$6:K562)</f>
        <v>164.16517055655297</v>
      </c>
      <c r="Y562" s="170">
        <f>AVERAGE(L$6:L562)</f>
        <v>969.3895870736086</v>
      </c>
      <c r="Z562" s="170">
        <f>AVERAGE(M$6:M562)</f>
        <v>290.81687612208259</v>
      </c>
      <c r="AA562" s="170">
        <f>AVERAGE(N$6:N562)</f>
        <v>2404.8850987432675</v>
      </c>
      <c r="AB562" s="169">
        <f>AVERAGE(O$6:O562)</f>
        <v>2.9605026929982046</v>
      </c>
      <c r="AC562" s="170">
        <f>AVERAGE(P$6:P562)</f>
        <v>35.526032315978455</v>
      </c>
      <c r="AD562" s="170">
        <f>AVERAGE(Q$6:Q562)</f>
        <v>121.34111310592459</v>
      </c>
      <c r="AY562" s="5"/>
      <c r="AZ562" s="26">
        <v>557</v>
      </c>
      <c r="BA562" s="165">
        <v>17.558753930404663</v>
      </c>
      <c r="BB562" s="176">
        <v>0.1</v>
      </c>
      <c r="BC562" s="161">
        <v>1</v>
      </c>
      <c r="BD562" s="182">
        <v>187</v>
      </c>
      <c r="BE562" s="161">
        <v>17</v>
      </c>
      <c r="BF562" s="161">
        <v>17</v>
      </c>
      <c r="BG562" s="161">
        <v>0</v>
      </c>
      <c r="BH562" s="168">
        <v>2550</v>
      </c>
      <c r="BI562" s="168">
        <v>0</v>
      </c>
      <c r="BJ562" s="168">
        <v>850</v>
      </c>
      <c r="BK562" s="168">
        <v>255</v>
      </c>
      <c r="BL562" s="168">
        <v>1917</v>
      </c>
      <c r="BM562" s="161">
        <v>2</v>
      </c>
      <c r="BN562" s="168">
        <v>30</v>
      </c>
      <c r="BO562" s="168">
        <v>663</v>
      </c>
      <c r="BP562" s="161" t="s">
        <v>117</v>
      </c>
      <c r="BR562" s="164">
        <f>AVERAGE(BE$6:BE562)</f>
        <v>19.657091561938959</v>
      </c>
      <c r="BS562" s="164">
        <f>AVERAGE(BF$6:BF562)</f>
        <v>18.879712746858168</v>
      </c>
      <c r="BT562" s="164">
        <f>AVERAGE(BG$6:BG562)</f>
        <v>0.69479353680430878</v>
      </c>
      <c r="BU562" s="167">
        <f>AVERAGE(BH$6:BH562)</f>
        <v>2831.9569120287251</v>
      </c>
      <c r="BV562" s="167">
        <f>AVERAGE(BI$6:BI562)</f>
        <v>104.21903052064631</v>
      </c>
      <c r="BW562" s="167">
        <f>AVERAGE(BJ$6:BJ562)</f>
        <v>909.24596050269304</v>
      </c>
      <c r="BX562" s="167">
        <f>AVERAGE(BK$6:BK562)</f>
        <v>272.77378815080789</v>
      </c>
      <c r="BY562" s="167">
        <f>AVERAGE(BL$6:BL562)</f>
        <v>2255.6535008976662</v>
      </c>
      <c r="BZ562" s="164">
        <f>AVERAGE(BM$6:BM562)</f>
        <v>2.2962298025134649</v>
      </c>
      <c r="CA562" s="167">
        <f>AVERAGE(BN$6:BN562)</f>
        <v>34.443447037701972</v>
      </c>
      <c r="CB562" s="167">
        <f>AVERAGE(BO$6:BO562)</f>
        <v>610.74685816876126</v>
      </c>
      <c r="DF562" s="103">
        <v>557</v>
      </c>
      <c r="DG562" s="192">
        <v>7.6652619404235622</v>
      </c>
      <c r="DH562" s="193">
        <v>0.15</v>
      </c>
      <c r="DI562" s="105">
        <v>4</v>
      </c>
      <c r="DJ562" s="194">
        <v>432</v>
      </c>
      <c r="DK562" s="105">
        <v>11</v>
      </c>
      <c r="DL562" s="105">
        <v>11</v>
      </c>
      <c r="DM562" s="105">
        <v>0</v>
      </c>
      <c r="DN562" s="194">
        <v>1980</v>
      </c>
      <c r="DO562" s="194">
        <v>0</v>
      </c>
      <c r="DP562" s="194">
        <v>550</v>
      </c>
      <c r="DQ562" s="194">
        <v>165</v>
      </c>
      <c r="DR562" s="194">
        <v>1772</v>
      </c>
      <c r="DS562" s="105">
        <v>1</v>
      </c>
      <c r="DT562" s="194">
        <v>18</v>
      </c>
      <c r="DU562" s="194">
        <v>226</v>
      </c>
      <c r="DV562" s="105" t="s">
        <v>117</v>
      </c>
      <c r="DX562" s="164">
        <f>AVERAGE(DK$6:DK562)</f>
        <v>10.385996409335727</v>
      </c>
      <c r="DY562" s="164">
        <f>AVERAGE(DL$6:DL562)</f>
        <v>10.385996409335727</v>
      </c>
      <c r="DZ562" s="164">
        <f>AVERAGE(DM$6:DM562)</f>
        <v>0</v>
      </c>
      <c r="EA562" s="167">
        <f>AVERAGE(DN$6:DN562)</f>
        <v>1869.4793536804309</v>
      </c>
      <c r="EB562" s="167">
        <f>AVERAGE(DO$6:DO562)</f>
        <v>0</v>
      </c>
      <c r="EC562" s="167">
        <f>AVERAGE(DP$6:DP562)</f>
        <v>519.2998204667864</v>
      </c>
      <c r="ED562" s="167">
        <f>AVERAGE(DQ$6:DQ562)</f>
        <v>155.78994614003591</v>
      </c>
      <c r="EE562" s="167">
        <f>AVERAGE(DR$6:DR562)</f>
        <v>1654.3464991023338</v>
      </c>
      <c r="EF562" s="164">
        <f>AVERAGE(DS$6:DS562)</f>
        <v>0.8671454219030521</v>
      </c>
      <c r="EG562" s="167">
        <f>AVERAGE(DT$6:DT562)</f>
        <v>15.608617594254937</v>
      </c>
      <c r="EH562" s="167">
        <f>AVERAGE(DU$6:DU562)</f>
        <v>230.74147217235188</v>
      </c>
      <c r="FJ562" s="103">
        <v>557</v>
      </c>
      <c r="FK562" s="165">
        <v>7.3160769855590599</v>
      </c>
      <c r="FL562" s="163">
        <v>0.15</v>
      </c>
      <c r="FM562" s="161">
        <v>2</v>
      </c>
      <c r="FN562" s="168">
        <v>574</v>
      </c>
      <c r="FO562" s="161">
        <v>8</v>
      </c>
      <c r="FP562" s="161">
        <v>8</v>
      </c>
      <c r="FQ562" s="161">
        <v>0</v>
      </c>
      <c r="FR562" s="168">
        <v>1440</v>
      </c>
      <c r="FS562" s="168">
        <v>0</v>
      </c>
      <c r="FT562" s="168">
        <v>400</v>
      </c>
      <c r="FU562" s="168">
        <v>120</v>
      </c>
      <c r="FV562" s="168">
        <v>1719</v>
      </c>
      <c r="FW562" s="161">
        <v>1</v>
      </c>
      <c r="FX562" s="168">
        <v>36</v>
      </c>
      <c r="FY562" s="168">
        <v>-243</v>
      </c>
      <c r="FZ562" s="161" t="s">
        <v>117</v>
      </c>
      <c r="GB562" s="160">
        <f>AVERAGE(FO$6:FO562)</f>
        <v>9.9569120287253146</v>
      </c>
      <c r="GC562" s="160">
        <f>AVERAGE(FP$6:FP562)</f>
        <v>9.9569120287253146</v>
      </c>
      <c r="GD562" s="160">
        <f>AVERAGE(FQ$6:FQ562)</f>
        <v>0</v>
      </c>
      <c r="GE562" s="166">
        <f>AVERAGE(FR$6:FR562)</f>
        <v>1792.2441651705565</v>
      </c>
      <c r="GF562" s="166">
        <f>AVERAGE(FS$6:FS562)</f>
        <v>0</v>
      </c>
      <c r="GG562" s="166">
        <f>AVERAGE(FT$6:FT562)</f>
        <v>497.84560143626572</v>
      </c>
      <c r="GH562" s="166">
        <f>AVERAGE(FU$6:FU562)</f>
        <v>149.35368043087971</v>
      </c>
      <c r="GI562" s="166">
        <f>AVERAGE(FV$6:FV562)</f>
        <v>1628.9605026929983</v>
      </c>
      <c r="GJ562" s="160">
        <f>AVERAGE(FW$6:FW562)</f>
        <v>0.84560143626570916</v>
      </c>
      <c r="GK562" s="166">
        <f>AVERAGE(FX$6:FX562)</f>
        <v>30.44165170556553</v>
      </c>
      <c r="GL562" s="166">
        <f>AVERAGE(FY$6:FY562)</f>
        <v>193.72531418312388</v>
      </c>
      <c r="HM562" s="98">
        <v>557</v>
      </c>
      <c r="HN562" s="179">
        <v>19.675374843871339</v>
      </c>
      <c r="HO562" s="188">
        <v>0.15</v>
      </c>
      <c r="HP562" s="177">
        <v>1</v>
      </c>
      <c r="HQ562" s="191">
        <v>136</v>
      </c>
      <c r="HR562" s="177">
        <v>18</v>
      </c>
      <c r="HS562" s="177">
        <v>18</v>
      </c>
      <c r="HT562" s="177">
        <v>0</v>
      </c>
      <c r="HU562" s="191">
        <v>2700</v>
      </c>
      <c r="HV562" s="191">
        <v>0</v>
      </c>
      <c r="HW562" s="191">
        <v>900</v>
      </c>
      <c r="HX562" s="191">
        <v>270</v>
      </c>
      <c r="HY562" s="191">
        <v>1931</v>
      </c>
      <c r="HZ562" s="177">
        <v>3</v>
      </c>
      <c r="IA562" s="191">
        <v>90</v>
      </c>
      <c r="IB562" s="191">
        <v>859</v>
      </c>
      <c r="IC562" s="177" t="s">
        <v>117</v>
      </c>
      <c r="IE562" s="164">
        <f>AVERAGE(HR$6:HR562)</f>
        <v>19.868940754039496</v>
      </c>
      <c r="IF562" s="164">
        <f>AVERAGE(HS$6:HS562)</f>
        <v>19.222621184919209</v>
      </c>
      <c r="IG562" s="164">
        <f>AVERAGE(HT$6:HT562)</f>
        <v>1.0359066427289048</v>
      </c>
      <c r="IH562" s="167">
        <f>AVERAGE(HU$6:HU562)</f>
        <v>2883.3931777378816</v>
      </c>
      <c r="II562" s="167">
        <f>AVERAGE(HV$6:HV562)</f>
        <v>155.38599640933572</v>
      </c>
      <c r="IJ562" s="167">
        <f>AVERAGE(HW$6:HW562)</f>
        <v>909.33572710951523</v>
      </c>
      <c r="IK562" s="167">
        <f>AVERAGE(HX$6:HX562)</f>
        <v>272.80071813285457</v>
      </c>
      <c r="IL562" s="167">
        <f>AVERAGE(HY$6:HY562)</f>
        <v>2314.7612208258529</v>
      </c>
      <c r="IM562" s="164">
        <f>AVERAGE(HZ$6:HZ562)</f>
        <v>2.4147217235188512</v>
      </c>
      <c r="IN562" s="167">
        <f>AVERAGE(IA$6:IA562)</f>
        <v>72.441651705565533</v>
      </c>
      <c r="IO562" s="167">
        <f>AVERAGE(IB$6:IB562)</f>
        <v>641.07360861759423</v>
      </c>
    </row>
    <row r="563" spans="2:249" x14ac:dyDescent="0.2">
      <c r="B563" s="103">
        <v>558</v>
      </c>
      <c r="C563" s="165">
        <v>26.338643300775111</v>
      </c>
      <c r="D563" s="163">
        <v>0.1</v>
      </c>
      <c r="E563" s="161">
        <v>3</v>
      </c>
      <c r="F563" s="168">
        <v>515</v>
      </c>
      <c r="G563" s="161">
        <v>26</v>
      </c>
      <c r="H563" s="161">
        <v>22</v>
      </c>
      <c r="I563" s="161">
        <v>2</v>
      </c>
      <c r="J563" s="168">
        <v>2640</v>
      </c>
      <c r="K563" s="168">
        <v>240</v>
      </c>
      <c r="L563" s="168">
        <v>1000</v>
      </c>
      <c r="M563" s="168">
        <v>300</v>
      </c>
      <c r="N563" s="168">
        <v>2680</v>
      </c>
      <c r="O563" s="161">
        <v>3</v>
      </c>
      <c r="P563" s="168">
        <v>36</v>
      </c>
      <c r="Q563" s="168">
        <v>-4</v>
      </c>
      <c r="R563" s="161" t="s">
        <v>116</v>
      </c>
      <c r="T563" s="169">
        <f>AVERAGE(G$6:G563)</f>
        <v>23.406810035842295</v>
      </c>
      <c r="U563" s="169">
        <f>AVERAGE(H$6:H563)</f>
        <v>20.758064516129032</v>
      </c>
      <c r="V563" s="169">
        <f>AVERAGE(I$6:I563)</f>
        <v>1.3691756272401434</v>
      </c>
      <c r="W563" s="170">
        <f>AVERAGE(J$6:J563)</f>
        <v>2490.9677419354839</v>
      </c>
      <c r="X563" s="170">
        <f>AVERAGE(K$6:K563)</f>
        <v>164.30107526881721</v>
      </c>
      <c r="Y563" s="170">
        <f>AVERAGE(L$6:L563)</f>
        <v>969.44444444444446</v>
      </c>
      <c r="Z563" s="170">
        <f>AVERAGE(M$6:M563)</f>
        <v>290.83333333333331</v>
      </c>
      <c r="AA563" s="170">
        <f>AVERAGE(N$6:N563)</f>
        <v>2405.3781362007167</v>
      </c>
      <c r="AB563" s="169">
        <f>AVERAGE(O$6:O563)</f>
        <v>2.9605734767025091</v>
      </c>
      <c r="AC563" s="170">
        <f>AVERAGE(P$6:P563)</f>
        <v>35.526881720430104</v>
      </c>
      <c r="AD563" s="170">
        <f>AVERAGE(Q$6:Q563)</f>
        <v>121.11648745519713</v>
      </c>
      <c r="AY563" s="5"/>
      <c r="AZ563" s="26">
        <v>558</v>
      </c>
      <c r="BA563" s="165">
        <v>24.026899790914236</v>
      </c>
      <c r="BB563" s="176">
        <v>0.05</v>
      </c>
      <c r="BC563" s="161">
        <v>8</v>
      </c>
      <c r="BD563" s="182">
        <v>238</v>
      </c>
      <c r="BE563" s="161">
        <v>31</v>
      </c>
      <c r="BF563" s="161">
        <v>22</v>
      </c>
      <c r="BG563" s="161">
        <v>2</v>
      </c>
      <c r="BH563" s="168">
        <v>3300</v>
      </c>
      <c r="BI563" s="168">
        <v>300</v>
      </c>
      <c r="BJ563" s="168">
        <v>1000</v>
      </c>
      <c r="BK563" s="168">
        <v>300</v>
      </c>
      <c r="BL563" s="168">
        <v>2463</v>
      </c>
      <c r="BM563" s="161">
        <v>1</v>
      </c>
      <c r="BN563" s="168">
        <v>15</v>
      </c>
      <c r="BO563" s="168">
        <v>852</v>
      </c>
      <c r="BP563" s="161" t="s">
        <v>116</v>
      </c>
      <c r="BR563" s="164">
        <f>AVERAGE(BE$6:BE563)</f>
        <v>19.677419354838708</v>
      </c>
      <c r="BS563" s="164">
        <f>AVERAGE(BF$6:BF563)</f>
        <v>18.885304659498207</v>
      </c>
      <c r="BT563" s="164">
        <f>AVERAGE(BG$6:BG563)</f>
        <v>0.69713261648745517</v>
      </c>
      <c r="BU563" s="167">
        <f>AVERAGE(BH$6:BH563)</f>
        <v>2832.7956989247314</v>
      </c>
      <c r="BV563" s="167">
        <f>AVERAGE(BI$6:BI563)</f>
        <v>104.56989247311827</v>
      </c>
      <c r="BW563" s="167">
        <f>AVERAGE(BJ$6:BJ563)</f>
        <v>909.4086021505376</v>
      </c>
      <c r="BX563" s="167">
        <f>AVERAGE(BK$6:BK563)</f>
        <v>272.82258064516128</v>
      </c>
      <c r="BY563" s="167">
        <f>AVERAGE(BL$6:BL563)</f>
        <v>2256.0250896057346</v>
      </c>
      <c r="BZ563" s="164">
        <f>AVERAGE(BM$6:BM563)</f>
        <v>2.2939068100358422</v>
      </c>
      <c r="CA563" s="167">
        <f>AVERAGE(BN$6:BN563)</f>
        <v>34.408602150537632</v>
      </c>
      <c r="CB563" s="167">
        <f>AVERAGE(BO$6:BO563)</f>
        <v>611.17921146953404</v>
      </c>
      <c r="DF563" s="103">
        <v>558</v>
      </c>
      <c r="DG563" s="192">
        <v>6.3621800299435201</v>
      </c>
      <c r="DH563" s="193">
        <v>0.25</v>
      </c>
      <c r="DI563" s="105">
        <v>4</v>
      </c>
      <c r="DJ563" s="194">
        <v>383</v>
      </c>
      <c r="DK563" s="105">
        <v>8</v>
      </c>
      <c r="DL563" s="105">
        <v>8</v>
      </c>
      <c r="DM563" s="105">
        <v>0</v>
      </c>
      <c r="DN563" s="194">
        <v>1440</v>
      </c>
      <c r="DO563" s="194">
        <v>0</v>
      </c>
      <c r="DP563" s="194">
        <v>400</v>
      </c>
      <c r="DQ563" s="194">
        <v>120</v>
      </c>
      <c r="DR563" s="194">
        <v>1528</v>
      </c>
      <c r="DS563" s="105">
        <v>2</v>
      </c>
      <c r="DT563" s="194">
        <v>36</v>
      </c>
      <c r="DU563" s="194">
        <v>-52</v>
      </c>
      <c r="DV563" s="105" t="s">
        <v>117</v>
      </c>
      <c r="DX563" s="164">
        <f>AVERAGE(DK$6:DK563)</f>
        <v>10.381720430107526</v>
      </c>
      <c r="DY563" s="164">
        <f>AVERAGE(DL$6:DL563)</f>
        <v>10.381720430107526</v>
      </c>
      <c r="DZ563" s="164">
        <f>AVERAGE(DM$6:DM563)</f>
        <v>0</v>
      </c>
      <c r="EA563" s="167">
        <f>AVERAGE(DN$6:DN563)</f>
        <v>1868.7096774193549</v>
      </c>
      <c r="EB563" s="167">
        <f>AVERAGE(DO$6:DO563)</f>
        <v>0</v>
      </c>
      <c r="EC563" s="167">
        <f>AVERAGE(DP$6:DP563)</f>
        <v>519.08602150537638</v>
      </c>
      <c r="ED563" s="167">
        <f>AVERAGE(DQ$6:DQ563)</f>
        <v>155.7258064516129</v>
      </c>
      <c r="EE563" s="167">
        <f>AVERAGE(DR$6:DR563)</f>
        <v>1654.1200716845879</v>
      </c>
      <c r="EF563" s="164">
        <f>AVERAGE(DS$6:DS563)</f>
        <v>0.86917562724014341</v>
      </c>
      <c r="EG563" s="167">
        <f>AVERAGE(DT$6:DT563)</f>
        <v>15.64516129032258</v>
      </c>
      <c r="EH563" s="167">
        <f>AVERAGE(DU$6:DU563)</f>
        <v>230.23476702508961</v>
      </c>
      <c r="FJ563" s="103">
        <v>558</v>
      </c>
      <c r="FK563" s="165">
        <v>7.7360503809458097</v>
      </c>
      <c r="FL563" s="163">
        <v>0.2</v>
      </c>
      <c r="FM563" s="161">
        <v>3</v>
      </c>
      <c r="FN563" s="168">
        <v>583</v>
      </c>
      <c r="FO563" s="161">
        <v>9</v>
      </c>
      <c r="FP563" s="161">
        <v>9</v>
      </c>
      <c r="FQ563" s="161">
        <v>0</v>
      </c>
      <c r="FR563" s="168">
        <v>1620</v>
      </c>
      <c r="FS563" s="168">
        <v>0</v>
      </c>
      <c r="FT563" s="168">
        <v>450</v>
      </c>
      <c r="FU563" s="168">
        <v>135</v>
      </c>
      <c r="FV563" s="168">
        <v>1793</v>
      </c>
      <c r="FW563" s="161">
        <v>2</v>
      </c>
      <c r="FX563" s="168">
        <v>72</v>
      </c>
      <c r="FY563" s="168">
        <v>-101</v>
      </c>
      <c r="FZ563" s="161" t="s">
        <v>117</v>
      </c>
      <c r="GB563" s="160">
        <f>AVERAGE(FO$6:FO563)</f>
        <v>9.9551971326164868</v>
      </c>
      <c r="GC563" s="160">
        <f>AVERAGE(FP$6:FP563)</f>
        <v>9.9551971326164868</v>
      </c>
      <c r="GD563" s="160">
        <f>AVERAGE(FQ$6:FQ563)</f>
        <v>0</v>
      </c>
      <c r="GE563" s="166">
        <f>AVERAGE(FR$6:FR563)</f>
        <v>1791.9354838709678</v>
      </c>
      <c r="GF563" s="166">
        <f>AVERAGE(FS$6:FS563)</f>
        <v>0</v>
      </c>
      <c r="GG563" s="166">
        <f>AVERAGE(FT$6:FT563)</f>
        <v>497.75985663082434</v>
      </c>
      <c r="GH563" s="166">
        <f>AVERAGE(FU$6:FU563)</f>
        <v>149.3279569892473</v>
      </c>
      <c r="GI563" s="166">
        <f>AVERAGE(FV$6:FV563)</f>
        <v>1629.2544802867383</v>
      </c>
      <c r="GJ563" s="160">
        <f>AVERAGE(FW$6:FW563)</f>
        <v>0.8476702508960573</v>
      </c>
      <c r="GK563" s="166">
        <f>AVERAGE(FX$6:FX563)</f>
        <v>30.516129032258064</v>
      </c>
      <c r="GL563" s="166">
        <f>AVERAGE(FY$6:FY563)</f>
        <v>193.19713261648747</v>
      </c>
      <c r="HM563" s="98">
        <v>558</v>
      </c>
      <c r="HN563" s="179">
        <v>18.637982156814253</v>
      </c>
      <c r="HO563" s="188">
        <v>0.05</v>
      </c>
      <c r="HP563" s="177">
        <v>1</v>
      </c>
      <c r="HQ563" s="191">
        <v>324</v>
      </c>
      <c r="HR563" s="177">
        <v>19</v>
      </c>
      <c r="HS563" s="177">
        <v>19</v>
      </c>
      <c r="HT563" s="177">
        <v>0</v>
      </c>
      <c r="HU563" s="191">
        <v>2850</v>
      </c>
      <c r="HV563" s="191">
        <v>0</v>
      </c>
      <c r="HW563" s="191">
        <v>950</v>
      </c>
      <c r="HX563" s="191">
        <v>285</v>
      </c>
      <c r="HY563" s="191">
        <v>2184</v>
      </c>
      <c r="HZ563" s="177">
        <v>1</v>
      </c>
      <c r="IA563" s="191">
        <v>30</v>
      </c>
      <c r="IB563" s="191">
        <v>696</v>
      </c>
      <c r="IC563" s="177" t="s">
        <v>117</v>
      </c>
      <c r="IE563" s="164">
        <f>AVERAGE(HR$6:HR563)</f>
        <v>19.867383512544802</v>
      </c>
      <c r="IF563" s="164">
        <f>AVERAGE(HS$6:HS563)</f>
        <v>19.222222222222221</v>
      </c>
      <c r="IG563" s="164">
        <f>AVERAGE(HT$6:HT563)</f>
        <v>1.0340501792114696</v>
      </c>
      <c r="IH563" s="167">
        <f>AVERAGE(HU$6:HU563)</f>
        <v>2883.3333333333335</v>
      </c>
      <c r="II563" s="167">
        <f>AVERAGE(HV$6:HV563)</f>
        <v>155.10752688172042</v>
      </c>
      <c r="IJ563" s="167">
        <f>AVERAGE(HW$6:HW563)</f>
        <v>909.4086021505376</v>
      </c>
      <c r="IK563" s="167">
        <f>AVERAGE(HX$6:HX563)</f>
        <v>272.82258064516128</v>
      </c>
      <c r="IL563" s="167">
        <f>AVERAGE(HY$6:HY563)</f>
        <v>2314.5268817204301</v>
      </c>
      <c r="IM563" s="164">
        <f>AVERAGE(HZ$6:HZ563)</f>
        <v>2.4121863799283152</v>
      </c>
      <c r="IN563" s="167">
        <f>AVERAGE(IA$6:IA563)</f>
        <v>72.365591397849457</v>
      </c>
      <c r="IO563" s="167">
        <f>AVERAGE(IB$6:IB563)</f>
        <v>641.17204301075265</v>
      </c>
    </row>
    <row r="564" spans="2:249" x14ac:dyDescent="0.2">
      <c r="B564" s="103">
        <v>559</v>
      </c>
      <c r="C564" s="165">
        <v>24.778792330644489</v>
      </c>
      <c r="D564" s="163">
        <v>0.1</v>
      </c>
      <c r="E564" s="161">
        <v>3</v>
      </c>
      <c r="F564" s="168">
        <v>234</v>
      </c>
      <c r="G564" s="161">
        <v>26</v>
      </c>
      <c r="H564" s="161">
        <v>22</v>
      </c>
      <c r="I564" s="161">
        <v>2</v>
      </c>
      <c r="J564" s="168">
        <v>2640</v>
      </c>
      <c r="K564" s="168">
        <v>240</v>
      </c>
      <c r="L564" s="168">
        <v>1000</v>
      </c>
      <c r="M564" s="168">
        <v>300</v>
      </c>
      <c r="N564" s="168">
        <v>2399</v>
      </c>
      <c r="O564" s="161">
        <v>2</v>
      </c>
      <c r="P564" s="168">
        <v>24</v>
      </c>
      <c r="Q564" s="168">
        <v>265</v>
      </c>
      <c r="R564" s="161" t="s">
        <v>116</v>
      </c>
      <c r="T564" s="169">
        <f>AVERAGE(G$6:G564)</f>
        <v>23.411449016100178</v>
      </c>
      <c r="U564" s="169">
        <f>AVERAGE(H$6:H564)</f>
        <v>20.760286225402506</v>
      </c>
      <c r="V564" s="169">
        <f>AVERAGE(I$6:I564)</f>
        <v>1.3703041144901611</v>
      </c>
      <c r="W564" s="170">
        <f>AVERAGE(J$6:J564)</f>
        <v>2491.2343470483006</v>
      </c>
      <c r="X564" s="170">
        <f>AVERAGE(K$6:K564)</f>
        <v>164.43649373881931</v>
      </c>
      <c r="Y564" s="170">
        <f>AVERAGE(L$6:L564)</f>
        <v>969.49910554561723</v>
      </c>
      <c r="Z564" s="170">
        <f>AVERAGE(M$6:M564)</f>
        <v>290.84973166368513</v>
      </c>
      <c r="AA564" s="170">
        <f>AVERAGE(N$6:N564)</f>
        <v>2405.3667262969589</v>
      </c>
      <c r="AB564" s="169">
        <f>AVERAGE(O$6:O564)</f>
        <v>2.9588550983899822</v>
      </c>
      <c r="AC564" s="170">
        <f>AVERAGE(P$6:P564)</f>
        <v>35.506261180679786</v>
      </c>
      <c r="AD564" s="170">
        <f>AVERAGE(Q$6:Q564)</f>
        <v>121.37388193202146</v>
      </c>
      <c r="AY564" s="5"/>
      <c r="AZ564" s="26">
        <v>559</v>
      </c>
      <c r="BA564" s="165">
        <v>19.280831204670125</v>
      </c>
      <c r="BB564" s="176">
        <v>0.15</v>
      </c>
      <c r="BC564" s="161">
        <v>4</v>
      </c>
      <c r="BD564" s="182">
        <v>307</v>
      </c>
      <c r="BE564" s="161">
        <v>20</v>
      </c>
      <c r="BF564" s="161">
        <v>20</v>
      </c>
      <c r="BG564" s="161">
        <v>0</v>
      </c>
      <c r="BH564" s="168">
        <v>3000</v>
      </c>
      <c r="BI564" s="168">
        <v>0</v>
      </c>
      <c r="BJ564" s="168">
        <v>1000</v>
      </c>
      <c r="BK564" s="168">
        <v>300</v>
      </c>
      <c r="BL564" s="168">
        <v>2232</v>
      </c>
      <c r="BM564" s="161">
        <v>3</v>
      </c>
      <c r="BN564" s="168">
        <v>45</v>
      </c>
      <c r="BO564" s="168">
        <v>813</v>
      </c>
      <c r="BP564" s="161" t="s">
        <v>116</v>
      </c>
      <c r="BR564" s="164">
        <f>AVERAGE(BE$6:BE564)</f>
        <v>19.677996422182467</v>
      </c>
      <c r="BS564" s="164">
        <f>AVERAGE(BF$6:BF564)</f>
        <v>18.887298747763865</v>
      </c>
      <c r="BT564" s="164">
        <f>AVERAGE(BG$6:BG564)</f>
        <v>0.69588550983899822</v>
      </c>
      <c r="BU564" s="167">
        <f>AVERAGE(BH$6:BH564)</f>
        <v>2833.0948121645797</v>
      </c>
      <c r="BV564" s="167">
        <f>AVERAGE(BI$6:BI564)</f>
        <v>104.38282647584973</v>
      </c>
      <c r="BW564" s="167">
        <f>AVERAGE(BJ$6:BJ564)</f>
        <v>909.57066189624334</v>
      </c>
      <c r="BX564" s="167">
        <f>AVERAGE(BK$6:BK564)</f>
        <v>272.87119856887301</v>
      </c>
      <c r="BY564" s="167">
        <f>AVERAGE(BL$6:BL564)</f>
        <v>2255.9821109123436</v>
      </c>
      <c r="BZ564" s="164">
        <f>AVERAGE(BM$6:BM564)</f>
        <v>2.2951699463327371</v>
      </c>
      <c r="CA564" s="167">
        <f>AVERAGE(BN$6:BN564)</f>
        <v>34.427549194991059</v>
      </c>
      <c r="CB564" s="167">
        <f>AVERAGE(BO$6:BO564)</f>
        <v>611.54025044722721</v>
      </c>
      <c r="DF564" s="103">
        <v>559</v>
      </c>
      <c r="DG564" s="192">
        <v>8.8140660989889206</v>
      </c>
      <c r="DH564" s="193">
        <v>0.1</v>
      </c>
      <c r="DI564" s="105">
        <v>1</v>
      </c>
      <c r="DJ564" s="194">
        <v>355</v>
      </c>
      <c r="DK564" s="105">
        <v>9</v>
      </c>
      <c r="DL564" s="105">
        <v>9</v>
      </c>
      <c r="DM564" s="105">
        <v>0</v>
      </c>
      <c r="DN564" s="194">
        <v>1620</v>
      </c>
      <c r="DO564" s="194">
        <v>0</v>
      </c>
      <c r="DP564" s="194">
        <v>450</v>
      </c>
      <c r="DQ564" s="194">
        <v>135</v>
      </c>
      <c r="DR564" s="194">
        <v>1565</v>
      </c>
      <c r="DS564" s="105">
        <v>1</v>
      </c>
      <c r="DT564" s="194">
        <v>18</v>
      </c>
      <c r="DU564" s="194">
        <v>73</v>
      </c>
      <c r="DV564" s="105" t="s">
        <v>117</v>
      </c>
      <c r="DX564" s="164">
        <f>AVERAGE(DK$6:DK564)</f>
        <v>10.379248658318426</v>
      </c>
      <c r="DY564" s="164">
        <f>AVERAGE(DL$6:DL564)</f>
        <v>10.379248658318426</v>
      </c>
      <c r="DZ564" s="164">
        <f>AVERAGE(DM$6:DM564)</f>
        <v>0</v>
      </c>
      <c r="EA564" s="167">
        <f>AVERAGE(DN$6:DN564)</f>
        <v>1868.2647584973167</v>
      </c>
      <c r="EB564" s="167">
        <f>AVERAGE(DO$6:DO564)</f>
        <v>0</v>
      </c>
      <c r="EC564" s="167">
        <f>AVERAGE(DP$6:DP564)</f>
        <v>518.96243291592134</v>
      </c>
      <c r="ED564" s="167">
        <f>AVERAGE(DQ$6:DQ564)</f>
        <v>155.68872987477639</v>
      </c>
      <c r="EE564" s="167">
        <f>AVERAGE(DR$6:DR564)</f>
        <v>1653.9606440071557</v>
      </c>
      <c r="EF564" s="164">
        <f>AVERAGE(DS$6:DS564)</f>
        <v>0.86940966010733456</v>
      </c>
      <c r="EG564" s="167">
        <f>AVERAGE(DT$6:DT564)</f>
        <v>15.649373881932021</v>
      </c>
      <c r="EH564" s="167">
        <f>AVERAGE(DU$6:DU564)</f>
        <v>229.95348837209303</v>
      </c>
      <c r="FJ564" s="103">
        <v>559</v>
      </c>
      <c r="FK564" s="165">
        <v>6.6770912302907099</v>
      </c>
      <c r="FL564" s="163">
        <v>0.1</v>
      </c>
      <c r="FM564" s="161">
        <v>4</v>
      </c>
      <c r="FN564" s="168">
        <v>210</v>
      </c>
      <c r="FO564" s="161">
        <v>10</v>
      </c>
      <c r="FP564" s="161">
        <v>10</v>
      </c>
      <c r="FQ564" s="161">
        <v>0</v>
      </c>
      <c r="FR564" s="168">
        <v>1800</v>
      </c>
      <c r="FS564" s="168">
        <v>0</v>
      </c>
      <c r="FT564" s="168">
        <v>500</v>
      </c>
      <c r="FU564" s="168">
        <v>150</v>
      </c>
      <c r="FV564" s="168">
        <v>1485</v>
      </c>
      <c r="FW564" s="161">
        <v>1</v>
      </c>
      <c r="FX564" s="168">
        <v>36</v>
      </c>
      <c r="FY564" s="168">
        <v>351</v>
      </c>
      <c r="FZ564" s="161" t="s">
        <v>117</v>
      </c>
      <c r="GB564" s="160">
        <f>AVERAGE(FO$6:FO564)</f>
        <v>9.9552772808586756</v>
      </c>
      <c r="GC564" s="160">
        <f>AVERAGE(FP$6:FP564)</f>
        <v>9.9552772808586756</v>
      </c>
      <c r="GD564" s="160">
        <f>AVERAGE(FQ$6:FQ564)</f>
        <v>0</v>
      </c>
      <c r="GE564" s="166">
        <f>AVERAGE(FR$6:FR564)</f>
        <v>1791.9499105545617</v>
      </c>
      <c r="GF564" s="166">
        <f>AVERAGE(FS$6:FS564)</f>
        <v>0</v>
      </c>
      <c r="GG564" s="166">
        <f>AVERAGE(FT$6:FT564)</f>
        <v>497.76386404293379</v>
      </c>
      <c r="GH564" s="166">
        <f>AVERAGE(FU$6:FU564)</f>
        <v>149.32915921288014</v>
      </c>
      <c r="GI564" s="166">
        <f>AVERAGE(FV$6:FV564)</f>
        <v>1628.9964221824687</v>
      </c>
      <c r="GJ564" s="160">
        <f>AVERAGE(FW$6:FW564)</f>
        <v>0.84794275491949911</v>
      </c>
      <c r="GK564" s="166">
        <f>AVERAGE(FX$6:FX564)</f>
        <v>30.525939177101968</v>
      </c>
      <c r="GL564" s="166">
        <f>AVERAGE(FY$6:FY564)</f>
        <v>193.47942754919498</v>
      </c>
      <c r="HM564" s="98">
        <v>559</v>
      </c>
      <c r="HN564" s="179">
        <v>16.40643377441803</v>
      </c>
      <c r="HO564" s="188">
        <v>0.05</v>
      </c>
      <c r="HP564" s="177">
        <v>7</v>
      </c>
      <c r="HQ564" s="191">
        <v>204</v>
      </c>
      <c r="HR564" s="177">
        <v>22</v>
      </c>
      <c r="HS564" s="177">
        <v>22</v>
      </c>
      <c r="HT564" s="177">
        <v>2</v>
      </c>
      <c r="HU564" s="191">
        <v>3300</v>
      </c>
      <c r="HV564" s="191">
        <v>300</v>
      </c>
      <c r="HW564" s="191">
        <v>1000</v>
      </c>
      <c r="HX564" s="191">
        <v>300</v>
      </c>
      <c r="HY564" s="191">
        <v>2429</v>
      </c>
      <c r="HZ564" s="177">
        <v>1</v>
      </c>
      <c r="IA564" s="191">
        <v>30</v>
      </c>
      <c r="IB564" s="191">
        <v>901</v>
      </c>
      <c r="IC564" s="177" t="s">
        <v>116</v>
      </c>
      <c r="IE564" s="164">
        <f>AVERAGE(HR$6:HR564)</f>
        <v>19.871198568872988</v>
      </c>
      <c r="IF564" s="164">
        <f>AVERAGE(HS$6:HS564)</f>
        <v>19.227191413237925</v>
      </c>
      <c r="IG564" s="164">
        <f>AVERAGE(HT$6:HT564)</f>
        <v>1.035778175313059</v>
      </c>
      <c r="IH564" s="167">
        <f>AVERAGE(HU$6:HU564)</f>
        <v>2884.0787119856886</v>
      </c>
      <c r="II564" s="167">
        <f>AVERAGE(HV$6:HV564)</f>
        <v>155.36672629695886</v>
      </c>
      <c r="IJ564" s="167">
        <f>AVERAGE(HW$6:HW564)</f>
        <v>909.57066189624334</v>
      </c>
      <c r="IK564" s="167">
        <f>AVERAGE(HX$6:HX564)</f>
        <v>272.87119856887301</v>
      </c>
      <c r="IL564" s="167">
        <f>AVERAGE(HY$6:HY564)</f>
        <v>2314.7316636851519</v>
      </c>
      <c r="IM564" s="164">
        <f>AVERAGE(HZ$6:HZ564)</f>
        <v>2.4096601073345258</v>
      </c>
      <c r="IN564" s="167">
        <f>AVERAGE(IA$6:IA564)</f>
        <v>72.289803220035779</v>
      </c>
      <c r="IO564" s="167">
        <f>AVERAGE(IB$6:IB564)</f>
        <v>641.63685152057246</v>
      </c>
    </row>
    <row r="565" spans="2:249" x14ac:dyDescent="0.2">
      <c r="B565" s="103">
        <v>560</v>
      </c>
      <c r="C565" s="165">
        <v>21.166448003592464</v>
      </c>
      <c r="D565" s="163">
        <v>0.1</v>
      </c>
      <c r="E565" s="161">
        <v>2</v>
      </c>
      <c r="F565" s="168">
        <v>575</v>
      </c>
      <c r="G565" s="161">
        <v>21</v>
      </c>
      <c r="H565" s="161">
        <v>21</v>
      </c>
      <c r="I565" s="161">
        <v>1</v>
      </c>
      <c r="J565" s="168">
        <v>2520</v>
      </c>
      <c r="K565" s="168">
        <v>120</v>
      </c>
      <c r="L565" s="168">
        <v>1000</v>
      </c>
      <c r="M565" s="168">
        <v>300</v>
      </c>
      <c r="N565" s="168">
        <v>2620</v>
      </c>
      <c r="O565" s="161">
        <v>2</v>
      </c>
      <c r="P565" s="168">
        <v>24</v>
      </c>
      <c r="Q565" s="168">
        <v>-76</v>
      </c>
      <c r="R565" s="161" t="s">
        <v>116</v>
      </c>
      <c r="T565" s="169">
        <f>AVERAGE(G$6:G565)</f>
        <v>23.407142857142858</v>
      </c>
      <c r="U565" s="169">
        <f>AVERAGE(H$6:H565)</f>
        <v>20.760714285714286</v>
      </c>
      <c r="V565" s="169">
        <f>AVERAGE(I$6:I565)</f>
        <v>1.3696428571428572</v>
      </c>
      <c r="W565" s="170">
        <f>AVERAGE(J$6:J565)</f>
        <v>2491.2857142857142</v>
      </c>
      <c r="X565" s="170">
        <f>AVERAGE(K$6:K565)</f>
        <v>164.35714285714286</v>
      </c>
      <c r="Y565" s="170">
        <f>AVERAGE(L$6:L565)</f>
        <v>969.55357142857144</v>
      </c>
      <c r="Z565" s="170">
        <f>AVERAGE(M$6:M565)</f>
        <v>290.86607142857144</v>
      </c>
      <c r="AA565" s="170">
        <f>AVERAGE(N$6:N565)</f>
        <v>2405.75</v>
      </c>
      <c r="AB565" s="169">
        <f>AVERAGE(O$6:O565)</f>
        <v>2.9571428571428573</v>
      </c>
      <c r="AC565" s="170">
        <f>AVERAGE(P$6:P565)</f>
        <v>35.485714285714288</v>
      </c>
      <c r="AD565" s="170">
        <f>AVERAGE(Q$6:Q565)</f>
        <v>121.02142857142857</v>
      </c>
      <c r="AY565" s="5"/>
      <c r="AZ565" s="26">
        <v>560</v>
      </c>
      <c r="BA565" s="165">
        <v>14.969743034840823</v>
      </c>
      <c r="BB565" s="176">
        <v>0.05</v>
      </c>
      <c r="BC565" s="161">
        <v>4</v>
      </c>
      <c r="BD565" s="182">
        <v>136</v>
      </c>
      <c r="BE565" s="161">
        <v>18</v>
      </c>
      <c r="BF565" s="161">
        <v>18</v>
      </c>
      <c r="BG565" s="161">
        <v>0</v>
      </c>
      <c r="BH565" s="168">
        <v>2700</v>
      </c>
      <c r="BI565" s="168">
        <v>0</v>
      </c>
      <c r="BJ565" s="168">
        <v>900</v>
      </c>
      <c r="BK565" s="168">
        <v>270</v>
      </c>
      <c r="BL565" s="168">
        <v>1931</v>
      </c>
      <c r="BM565" s="161">
        <v>1</v>
      </c>
      <c r="BN565" s="168">
        <v>15</v>
      </c>
      <c r="BO565" s="168">
        <v>784</v>
      </c>
      <c r="BP565" s="161" t="s">
        <v>117</v>
      </c>
      <c r="BR565" s="164">
        <f>AVERAGE(BE$6:BE565)</f>
        <v>19.675000000000001</v>
      </c>
      <c r="BS565" s="164">
        <f>AVERAGE(BF$6:BF565)</f>
        <v>18.885714285714286</v>
      </c>
      <c r="BT565" s="164">
        <f>AVERAGE(BG$6:BG565)</f>
        <v>0.69464285714285712</v>
      </c>
      <c r="BU565" s="167">
        <f>AVERAGE(BH$6:BH565)</f>
        <v>2832.8571428571427</v>
      </c>
      <c r="BV565" s="167">
        <f>AVERAGE(BI$6:BI565)</f>
        <v>104.19642857142857</v>
      </c>
      <c r="BW565" s="167">
        <f>AVERAGE(BJ$6:BJ565)</f>
        <v>909.55357142857144</v>
      </c>
      <c r="BX565" s="167">
        <f>AVERAGE(BK$6:BK565)</f>
        <v>272.86607142857144</v>
      </c>
      <c r="BY565" s="167">
        <f>AVERAGE(BL$6:BL565)</f>
        <v>2255.4017857142858</v>
      </c>
      <c r="BZ565" s="164">
        <f>AVERAGE(BM$6:BM565)</f>
        <v>2.2928571428571427</v>
      </c>
      <c r="CA565" s="167">
        <f>AVERAGE(BN$6:BN565)</f>
        <v>34.392857142857146</v>
      </c>
      <c r="CB565" s="167">
        <f>AVERAGE(BO$6:BO565)</f>
        <v>611.84821428571433</v>
      </c>
      <c r="DF565" s="103">
        <v>560</v>
      </c>
      <c r="DG565" s="192">
        <v>6.4730861551727132</v>
      </c>
      <c r="DH565" s="193">
        <v>0.25</v>
      </c>
      <c r="DI565" s="105">
        <v>2</v>
      </c>
      <c r="DJ565" s="194">
        <v>213</v>
      </c>
      <c r="DK565" s="105">
        <v>6</v>
      </c>
      <c r="DL565" s="105">
        <v>6</v>
      </c>
      <c r="DM565" s="105">
        <v>0</v>
      </c>
      <c r="DN565" s="194">
        <v>1080</v>
      </c>
      <c r="DO565" s="194">
        <v>0</v>
      </c>
      <c r="DP565" s="194">
        <v>300</v>
      </c>
      <c r="DQ565" s="194">
        <v>90</v>
      </c>
      <c r="DR565" s="194">
        <v>1228</v>
      </c>
      <c r="DS565" s="105">
        <v>2</v>
      </c>
      <c r="DT565" s="194">
        <v>36</v>
      </c>
      <c r="DU565" s="194">
        <v>-112</v>
      </c>
      <c r="DV565" s="105" t="s">
        <v>117</v>
      </c>
      <c r="DX565" s="164">
        <f>AVERAGE(DK$6:DK565)</f>
        <v>10.371428571428572</v>
      </c>
      <c r="DY565" s="164">
        <f>AVERAGE(DL$6:DL565)</f>
        <v>10.371428571428572</v>
      </c>
      <c r="DZ565" s="164">
        <f>AVERAGE(DM$6:DM565)</f>
        <v>0</v>
      </c>
      <c r="EA565" s="167">
        <f>AVERAGE(DN$6:DN565)</f>
        <v>1866.8571428571429</v>
      </c>
      <c r="EB565" s="167">
        <f>AVERAGE(DO$6:DO565)</f>
        <v>0</v>
      </c>
      <c r="EC565" s="167">
        <f>AVERAGE(DP$6:DP565)</f>
        <v>518.57142857142856</v>
      </c>
      <c r="ED565" s="167">
        <f>AVERAGE(DQ$6:DQ565)</f>
        <v>155.57142857142858</v>
      </c>
      <c r="EE565" s="167">
        <f>AVERAGE(DR$6:DR565)</f>
        <v>1653.2</v>
      </c>
      <c r="EF565" s="164">
        <f>AVERAGE(DS$6:DS565)</f>
        <v>0.87142857142857144</v>
      </c>
      <c r="EG565" s="167">
        <f>AVERAGE(DT$6:DT565)</f>
        <v>15.685714285714285</v>
      </c>
      <c r="EH565" s="167">
        <f>AVERAGE(DU$6:DU565)</f>
        <v>229.34285714285716</v>
      </c>
      <c r="FJ565" s="103">
        <v>560</v>
      </c>
      <c r="FK565" s="165">
        <v>6.6331458246743438</v>
      </c>
      <c r="FL565" s="163">
        <v>0.1</v>
      </c>
      <c r="FM565" s="161">
        <v>6</v>
      </c>
      <c r="FN565" s="168">
        <v>171</v>
      </c>
      <c r="FO565" s="161">
        <v>12</v>
      </c>
      <c r="FP565" s="161">
        <v>12</v>
      </c>
      <c r="FQ565" s="161">
        <v>0</v>
      </c>
      <c r="FR565" s="168">
        <v>2160</v>
      </c>
      <c r="FS565" s="168">
        <v>0</v>
      </c>
      <c r="FT565" s="168">
        <v>600</v>
      </c>
      <c r="FU565" s="168">
        <v>180</v>
      </c>
      <c r="FV565" s="168">
        <v>1576</v>
      </c>
      <c r="FW565" s="161">
        <v>1</v>
      </c>
      <c r="FX565" s="168">
        <v>36</v>
      </c>
      <c r="FY565" s="168">
        <v>620</v>
      </c>
      <c r="FZ565" s="161" t="s">
        <v>117</v>
      </c>
      <c r="GB565" s="160">
        <f>AVERAGE(FO$6:FO565)</f>
        <v>9.9589285714285722</v>
      </c>
      <c r="GC565" s="160">
        <f>AVERAGE(FP$6:FP565)</f>
        <v>9.9589285714285722</v>
      </c>
      <c r="GD565" s="160">
        <f>AVERAGE(FQ$6:FQ565)</f>
        <v>0</v>
      </c>
      <c r="GE565" s="166">
        <f>AVERAGE(FR$6:FR565)</f>
        <v>1792.6071428571429</v>
      </c>
      <c r="GF565" s="166">
        <f>AVERAGE(FS$6:FS565)</f>
        <v>0</v>
      </c>
      <c r="GG565" s="166">
        <f>AVERAGE(FT$6:FT565)</f>
        <v>497.94642857142856</v>
      </c>
      <c r="GH565" s="166">
        <f>AVERAGE(FU$6:FU565)</f>
        <v>149.38392857142858</v>
      </c>
      <c r="GI565" s="166">
        <f>AVERAGE(FV$6:FV565)</f>
        <v>1628.9017857142858</v>
      </c>
      <c r="GJ565" s="160">
        <f>AVERAGE(FW$6:FW565)</f>
        <v>0.8482142857142857</v>
      </c>
      <c r="GK565" s="166">
        <f>AVERAGE(FX$6:FX565)</f>
        <v>30.535714285714285</v>
      </c>
      <c r="GL565" s="166">
        <f>AVERAGE(FY$6:FY565)</f>
        <v>194.24107142857142</v>
      </c>
      <c r="HM565" s="98">
        <v>560</v>
      </c>
      <c r="HN565" s="179">
        <v>22.151663957264393</v>
      </c>
      <c r="HO565" s="188">
        <v>0.1</v>
      </c>
      <c r="HP565" s="177">
        <v>3</v>
      </c>
      <c r="HQ565" s="191">
        <v>414</v>
      </c>
      <c r="HR565" s="177">
        <v>23</v>
      </c>
      <c r="HS565" s="177">
        <v>23</v>
      </c>
      <c r="HT565" s="177">
        <v>3</v>
      </c>
      <c r="HU565" s="191">
        <v>3450</v>
      </c>
      <c r="HV565" s="191">
        <v>450</v>
      </c>
      <c r="HW565" s="191">
        <v>1000</v>
      </c>
      <c r="HX565" s="191">
        <v>300</v>
      </c>
      <c r="HY565" s="191">
        <v>2789</v>
      </c>
      <c r="HZ565" s="177">
        <v>2</v>
      </c>
      <c r="IA565" s="191">
        <v>60</v>
      </c>
      <c r="IB565" s="191">
        <v>721</v>
      </c>
      <c r="IC565" s="177" t="s">
        <v>116</v>
      </c>
      <c r="IE565" s="164">
        <f>AVERAGE(HR$6:HR565)</f>
        <v>19.876785714285713</v>
      </c>
      <c r="IF565" s="164">
        <f>AVERAGE(HS$6:HS565)</f>
        <v>19.233928571428571</v>
      </c>
      <c r="IG565" s="164">
        <f>AVERAGE(HT$6:HT565)</f>
        <v>1.0392857142857144</v>
      </c>
      <c r="IH565" s="167">
        <f>AVERAGE(HU$6:HU565)</f>
        <v>2885.0892857142858</v>
      </c>
      <c r="II565" s="167">
        <f>AVERAGE(HV$6:HV565)</f>
        <v>155.89285714285714</v>
      </c>
      <c r="IJ565" s="167">
        <f>AVERAGE(HW$6:HW565)</f>
        <v>909.73214285714289</v>
      </c>
      <c r="IK565" s="167">
        <f>AVERAGE(HX$6:HX565)</f>
        <v>272.91964285714283</v>
      </c>
      <c r="IL565" s="167">
        <f>AVERAGE(HY$6:HY565)</f>
        <v>2315.5785714285716</v>
      </c>
      <c r="IM565" s="164">
        <f>AVERAGE(HZ$6:HZ565)</f>
        <v>2.4089285714285715</v>
      </c>
      <c r="IN565" s="167">
        <f>AVERAGE(IA$6:IA565)</f>
        <v>72.267857142857139</v>
      </c>
      <c r="IO565" s="167">
        <f>AVERAGE(IB$6:IB565)</f>
        <v>641.77857142857147</v>
      </c>
    </row>
    <row r="566" spans="2:249" x14ac:dyDescent="0.2">
      <c r="B566" s="103">
        <v>561</v>
      </c>
      <c r="C566" s="165">
        <v>22.317996133120186</v>
      </c>
      <c r="D566" s="163">
        <v>0.05</v>
      </c>
      <c r="E566" s="161">
        <v>3</v>
      </c>
      <c r="F566" s="168">
        <v>235</v>
      </c>
      <c r="G566" s="161">
        <v>24</v>
      </c>
      <c r="H566" s="161">
        <v>22</v>
      </c>
      <c r="I566" s="161">
        <v>2</v>
      </c>
      <c r="J566" s="168">
        <v>2640</v>
      </c>
      <c r="K566" s="168">
        <v>240</v>
      </c>
      <c r="L566" s="168">
        <v>1000</v>
      </c>
      <c r="M566" s="168">
        <v>300</v>
      </c>
      <c r="N566" s="168">
        <v>2400</v>
      </c>
      <c r="O566" s="161">
        <v>1</v>
      </c>
      <c r="P566" s="168">
        <v>12</v>
      </c>
      <c r="Q566" s="168">
        <v>252</v>
      </c>
      <c r="R566" s="161" t="s">
        <v>116</v>
      </c>
      <c r="T566" s="169">
        <f>AVERAGE(G$6:G566)</f>
        <v>23.408199643493759</v>
      </c>
      <c r="U566" s="169">
        <f>AVERAGE(H$6:H566)</f>
        <v>20.762923351158644</v>
      </c>
      <c r="V566" s="169">
        <f>AVERAGE(I$6:I566)</f>
        <v>1.3707664884135473</v>
      </c>
      <c r="W566" s="170">
        <f>AVERAGE(J$6:J566)</f>
        <v>2491.5508021390374</v>
      </c>
      <c r="X566" s="170">
        <f>AVERAGE(K$6:K566)</f>
        <v>164.49197860962568</v>
      </c>
      <c r="Y566" s="170">
        <f>AVERAGE(L$6:L566)</f>
        <v>969.60784313725492</v>
      </c>
      <c r="Z566" s="170">
        <f>AVERAGE(M$6:M566)</f>
        <v>290.88235294117646</v>
      </c>
      <c r="AA566" s="170">
        <f>AVERAGE(N$6:N566)</f>
        <v>2405.7397504456326</v>
      </c>
      <c r="AB566" s="169">
        <f>AVERAGE(O$6:O566)</f>
        <v>2.9536541889483066</v>
      </c>
      <c r="AC566" s="170">
        <f>AVERAGE(P$6:P566)</f>
        <v>35.44385026737968</v>
      </c>
      <c r="AD566" s="170">
        <f>AVERAGE(Q$6:Q566)</f>
        <v>121.25490196078431</v>
      </c>
      <c r="AY566" s="5"/>
      <c r="AZ566" s="26">
        <v>561</v>
      </c>
      <c r="BA566" s="165">
        <v>22.578193825198277</v>
      </c>
      <c r="BB566" s="176">
        <v>0.25</v>
      </c>
      <c r="BC566" s="161">
        <v>2</v>
      </c>
      <c r="BD566" s="182">
        <v>492</v>
      </c>
      <c r="BE566" s="161">
        <v>19</v>
      </c>
      <c r="BF566" s="161">
        <v>19</v>
      </c>
      <c r="BG566" s="161">
        <v>0</v>
      </c>
      <c r="BH566" s="168">
        <v>2850</v>
      </c>
      <c r="BI566" s="168">
        <v>0</v>
      </c>
      <c r="BJ566" s="168">
        <v>950</v>
      </c>
      <c r="BK566" s="168">
        <v>285</v>
      </c>
      <c r="BL566" s="168">
        <v>2352</v>
      </c>
      <c r="BM566" s="161">
        <v>6</v>
      </c>
      <c r="BN566" s="168">
        <v>90</v>
      </c>
      <c r="BO566" s="168">
        <v>588</v>
      </c>
      <c r="BP566" s="161" t="s">
        <v>117</v>
      </c>
      <c r="BR566" s="164">
        <f>AVERAGE(BE$6:BE566)</f>
        <v>19.673796791443849</v>
      </c>
      <c r="BS566" s="164">
        <f>AVERAGE(BF$6:BF566)</f>
        <v>18.885918003565063</v>
      </c>
      <c r="BT566" s="164">
        <f>AVERAGE(BG$6:BG566)</f>
        <v>0.69340463458110513</v>
      </c>
      <c r="BU566" s="167">
        <f>AVERAGE(BH$6:BH566)</f>
        <v>2832.8877005347595</v>
      </c>
      <c r="BV566" s="167">
        <f>AVERAGE(BI$6:BI566)</f>
        <v>104.01069518716578</v>
      </c>
      <c r="BW566" s="167">
        <f>AVERAGE(BJ$6:BJ566)</f>
        <v>909.62566844919786</v>
      </c>
      <c r="BX566" s="167">
        <f>AVERAGE(BK$6:BK566)</f>
        <v>272.88770053475935</v>
      </c>
      <c r="BY566" s="167">
        <f>AVERAGE(BL$6:BL566)</f>
        <v>2255.5739750445632</v>
      </c>
      <c r="BZ566" s="164">
        <f>AVERAGE(BM$6:BM566)</f>
        <v>2.2994652406417111</v>
      </c>
      <c r="CA566" s="167">
        <f>AVERAGE(BN$6:BN566)</f>
        <v>34.491978609625669</v>
      </c>
      <c r="CB566" s="167">
        <f>AVERAGE(BO$6:BO566)</f>
        <v>611.8057040998217</v>
      </c>
      <c r="DF566" s="103">
        <v>561</v>
      </c>
      <c r="DG566" s="192">
        <v>7.9740849423281288</v>
      </c>
      <c r="DH566" s="193">
        <v>0.1</v>
      </c>
      <c r="DI566" s="105">
        <v>10</v>
      </c>
      <c r="DJ566" s="194">
        <v>429</v>
      </c>
      <c r="DK566" s="105">
        <v>17</v>
      </c>
      <c r="DL566" s="105">
        <v>17</v>
      </c>
      <c r="DM566" s="105">
        <v>0</v>
      </c>
      <c r="DN566" s="194">
        <v>3060</v>
      </c>
      <c r="DO566" s="194">
        <v>0</v>
      </c>
      <c r="DP566" s="194">
        <v>850</v>
      </c>
      <c r="DQ566" s="194">
        <v>255</v>
      </c>
      <c r="DR566" s="194">
        <v>2159</v>
      </c>
      <c r="DS566" s="105">
        <v>1</v>
      </c>
      <c r="DT566" s="194">
        <v>18</v>
      </c>
      <c r="DU566" s="194">
        <v>919</v>
      </c>
      <c r="DV566" s="105" t="s">
        <v>117</v>
      </c>
      <c r="DX566" s="164">
        <f>AVERAGE(DK$6:DK566)</f>
        <v>10.383244206773618</v>
      </c>
      <c r="DY566" s="164">
        <f>AVERAGE(DL$6:DL566)</f>
        <v>10.383244206773618</v>
      </c>
      <c r="DZ566" s="164">
        <f>AVERAGE(DM$6:DM566)</f>
        <v>0</v>
      </c>
      <c r="EA566" s="167">
        <f>AVERAGE(DN$6:DN566)</f>
        <v>1868.9839572192514</v>
      </c>
      <c r="EB566" s="167">
        <f>AVERAGE(DO$6:DO566)</f>
        <v>0</v>
      </c>
      <c r="EC566" s="167">
        <f>AVERAGE(DP$6:DP566)</f>
        <v>519.16221033868089</v>
      </c>
      <c r="ED566" s="167">
        <f>AVERAGE(DQ$6:DQ566)</f>
        <v>155.74866310160428</v>
      </c>
      <c r="EE566" s="167">
        <f>AVERAGE(DR$6:DR566)</f>
        <v>1654.1016042780748</v>
      </c>
      <c r="EF566" s="164">
        <f>AVERAGE(DS$6:DS566)</f>
        <v>0.87165775401069523</v>
      </c>
      <c r="EG566" s="167">
        <f>AVERAGE(DT$6:DT566)</f>
        <v>15.689839572192513</v>
      </c>
      <c r="EH566" s="167">
        <f>AVERAGE(DU$6:DU566)</f>
        <v>230.57219251336898</v>
      </c>
      <c r="FJ566" s="103">
        <v>561</v>
      </c>
      <c r="FK566" s="165">
        <v>7.9247888476017536</v>
      </c>
      <c r="FL566" s="163">
        <v>0.25</v>
      </c>
      <c r="FM566" s="161">
        <v>5</v>
      </c>
      <c r="FN566" s="168">
        <v>371</v>
      </c>
      <c r="FO566" s="161">
        <v>11</v>
      </c>
      <c r="FP566" s="161">
        <v>11</v>
      </c>
      <c r="FQ566" s="161">
        <v>0</v>
      </c>
      <c r="FR566" s="168">
        <v>1980</v>
      </c>
      <c r="FS566" s="168">
        <v>0</v>
      </c>
      <c r="FT566" s="168">
        <v>550</v>
      </c>
      <c r="FU566" s="168">
        <v>165</v>
      </c>
      <c r="FV566" s="168">
        <v>1711</v>
      </c>
      <c r="FW566" s="161">
        <v>2</v>
      </c>
      <c r="FX566" s="168">
        <v>72</v>
      </c>
      <c r="FY566" s="168">
        <v>341</v>
      </c>
      <c r="FZ566" s="161" t="s">
        <v>117</v>
      </c>
      <c r="GB566" s="160">
        <f>AVERAGE(FO$6:FO566)</f>
        <v>9.9607843137254903</v>
      </c>
      <c r="GC566" s="160">
        <f>AVERAGE(FP$6:FP566)</f>
        <v>9.9607843137254903</v>
      </c>
      <c r="GD566" s="160">
        <f>AVERAGE(FQ$6:FQ566)</f>
        <v>0</v>
      </c>
      <c r="GE566" s="166">
        <f>AVERAGE(FR$6:FR566)</f>
        <v>1792.9411764705883</v>
      </c>
      <c r="GF566" s="166">
        <f>AVERAGE(FS$6:FS566)</f>
        <v>0</v>
      </c>
      <c r="GG566" s="166">
        <f>AVERAGE(FT$6:FT566)</f>
        <v>498.03921568627453</v>
      </c>
      <c r="GH566" s="166">
        <f>AVERAGE(FU$6:FU566)</f>
        <v>149.41176470588235</v>
      </c>
      <c r="GI566" s="166">
        <f>AVERAGE(FV$6:FV566)</f>
        <v>1629.0481283422459</v>
      </c>
      <c r="GJ566" s="160">
        <f>AVERAGE(FW$6:FW566)</f>
        <v>0.85026737967914434</v>
      </c>
      <c r="GK566" s="166">
        <f>AVERAGE(FX$6:FX566)</f>
        <v>30.609625668449198</v>
      </c>
      <c r="GL566" s="166">
        <f>AVERAGE(FY$6:FY566)</f>
        <v>194.50267379679144</v>
      </c>
      <c r="HM566" s="98">
        <v>561</v>
      </c>
      <c r="HN566" s="179">
        <v>15.914482574676402</v>
      </c>
      <c r="HO566" s="188">
        <v>0.2</v>
      </c>
      <c r="HP566" s="177">
        <v>1</v>
      </c>
      <c r="HQ566" s="191">
        <v>402</v>
      </c>
      <c r="HR566" s="177">
        <v>14</v>
      </c>
      <c r="HS566" s="177">
        <v>14</v>
      </c>
      <c r="HT566" s="177">
        <v>0</v>
      </c>
      <c r="HU566" s="191">
        <v>2100</v>
      </c>
      <c r="HV566" s="191">
        <v>0</v>
      </c>
      <c r="HW566" s="191">
        <v>700</v>
      </c>
      <c r="HX566" s="191">
        <v>210</v>
      </c>
      <c r="HY566" s="191">
        <v>1937</v>
      </c>
      <c r="HZ566" s="177">
        <v>3</v>
      </c>
      <c r="IA566" s="191">
        <v>90</v>
      </c>
      <c r="IB566" s="191">
        <v>253</v>
      </c>
      <c r="IC566" s="177" t="s">
        <v>117</v>
      </c>
      <c r="IE566" s="164">
        <f>AVERAGE(HR$6:HR566)</f>
        <v>19.866310160427808</v>
      </c>
      <c r="IF566" s="164">
        <f>AVERAGE(HS$6:HS566)</f>
        <v>19.224598930481282</v>
      </c>
      <c r="IG566" s="164">
        <f>AVERAGE(HT$6:HT566)</f>
        <v>1.0374331550802138</v>
      </c>
      <c r="IH566" s="167">
        <f>AVERAGE(HU$6:HU566)</f>
        <v>2883.6898395721923</v>
      </c>
      <c r="II566" s="167">
        <f>AVERAGE(HV$6:HV566)</f>
        <v>155.61497326203209</v>
      </c>
      <c r="IJ566" s="167">
        <f>AVERAGE(HW$6:HW566)</f>
        <v>909.35828877005349</v>
      </c>
      <c r="IK566" s="167">
        <f>AVERAGE(HX$6:HX566)</f>
        <v>272.80748663101605</v>
      </c>
      <c r="IL566" s="167">
        <f>AVERAGE(HY$6:HY566)</f>
        <v>2314.9037433155081</v>
      </c>
      <c r="IM566" s="164">
        <f>AVERAGE(HZ$6:HZ566)</f>
        <v>2.4099821746880572</v>
      </c>
      <c r="IN566" s="167">
        <f>AVERAGE(IA$6:IA566)</f>
        <v>72.299465240641709</v>
      </c>
      <c r="IO566" s="167">
        <f>AVERAGE(IB$6:IB566)</f>
        <v>641.08556149732624</v>
      </c>
    </row>
    <row r="567" spans="2:249" x14ac:dyDescent="0.2">
      <c r="B567" s="103">
        <v>562</v>
      </c>
      <c r="C567" s="165">
        <v>24.967937462935232</v>
      </c>
      <c r="D567" s="163">
        <v>0.25</v>
      </c>
      <c r="E567" s="161">
        <v>4</v>
      </c>
      <c r="F567" s="168">
        <v>306</v>
      </c>
      <c r="G567" s="161">
        <v>23</v>
      </c>
      <c r="H567" s="161">
        <v>22</v>
      </c>
      <c r="I567" s="161">
        <v>2</v>
      </c>
      <c r="J567" s="168">
        <v>2640</v>
      </c>
      <c r="K567" s="168">
        <v>240</v>
      </c>
      <c r="L567" s="168">
        <v>1000</v>
      </c>
      <c r="M567" s="168">
        <v>300</v>
      </c>
      <c r="N567" s="168">
        <v>2471</v>
      </c>
      <c r="O567" s="161">
        <v>6</v>
      </c>
      <c r="P567" s="168">
        <v>72</v>
      </c>
      <c r="Q567" s="168">
        <v>241</v>
      </c>
      <c r="R567" s="161" t="s">
        <v>116</v>
      </c>
      <c r="T567" s="169">
        <f>AVERAGE(G$6:G567)</f>
        <v>23.407473309608541</v>
      </c>
      <c r="U567" s="169">
        <f>AVERAGE(H$6:H567)</f>
        <v>20.765124555160142</v>
      </c>
      <c r="V567" s="169">
        <f>AVERAGE(I$6:I567)</f>
        <v>1.3718861209964412</v>
      </c>
      <c r="W567" s="170">
        <f>AVERAGE(J$6:J567)</f>
        <v>2491.8149466192172</v>
      </c>
      <c r="X567" s="170">
        <f>AVERAGE(K$6:K567)</f>
        <v>164.62633451957296</v>
      </c>
      <c r="Y567" s="170">
        <f>AVERAGE(L$6:L567)</f>
        <v>969.6619217081851</v>
      </c>
      <c r="Z567" s="170">
        <f>AVERAGE(M$6:M567)</f>
        <v>290.89857651245552</v>
      </c>
      <c r="AA567" s="170">
        <f>AVERAGE(N$6:N567)</f>
        <v>2405.8558718861209</v>
      </c>
      <c r="AB567" s="169">
        <f>AVERAGE(O$6:O567)</f>
        <v>2.9590747330960854</v>
      </c>
      <c r="AC567" s="170">
        <f>AVERAGE(P$6:P567)</f>
        <v>35.508896797153028</v>
      </c>
      <c r="AD567" s="170">
        <f>AVERAGE(Q$6:Q567)</f>
        <v>121.46797153024912</v>
      </c>
      <c r="AY567" s="5"/>
      <c r="AZ567" s="26">
        <v>562</v>
      </c>
      <c r="BA567" s="165">
        <v>17.061921613087357</v>
      </c>
      <c r="BB567" s="176">
        <v>0.1</v>
      </c>
      <c r="BC567" s="161">
        <v>9</v>
      </c>
      <c r="BD567" s="182">
        <v>541</v>
      </c>
      <c r="BE567" s="161">
        <v>24</v>
      </c>
      <c r="BF567" s="161">
        <v>22</v>
      </c>
      <c r="BG567" s="161">
        <v>2</v>
      </c>
      <c r="BH567" s="168">
        <v>3300</v>
      </c>
      <c r="BI567" s="168">
        <v>300</v>
      </c>
      <c r="BJ567" s="168">
        <v>1000</v>
      </c>
      <c r="BK567" s="168">
        <v>300</v>
      </c>
      <c r="BL567" s="168">
        <v>2766</v>
      </c>
      <c r="BM567" s="161">
        <v>2</v>
      </c>
      <c r="BN567" s="168">
        <v>30</v>
      </c>
      <c r="BO567" s="168">
        <v>564</v>
      </c>
      <c r="BP567" s="161" t="s">
        <v>116</v>
      </c>
      <c r="BR567" s="164">
        <f>AVERAGE(BE$6:BE567)</f>
        <v>19.681494661921707</v>
      </c>
      <c r="BS567" s="164">
        <f>AVERAGE(BF$6:BF567)</f>
        <v>18.891459074733095</v>
      </c>
      <c r="BT567" s="164">
        <f>AVERAGE(BG$6:BG567)</f>
        <v>0.69572953736654808</v>
      </c>
      <c r="BU567" s="167">
        <f>AVERAGE(BH$6:BH567)</f>
        <v>2833.7188612099644</v>
      </c>
      <c r="BV567" s="167">
        <f>AVERAGE(BI$6:BI567)</f>
        <v>104.35943060498221</v>
      </c>
      <c r="BW567" s="167">
        <f>AVERAGE(BJ$6:BJ567)</f>
        <v>909.78647686832744</v>
      </c>
      <c r="BX567" s="167">
        <f>AVERAGE(BK$6:BK567)</f>
        <v>272.93594306049823</v>
      </c>
      <c r="BY567" s="167">
        <f>AVERAGE(BL$6:BL567)</f>
        <v>2256.4822064056939</v>
      </c>
      <c r="BZ567" s="164">
        <f>AVERAGE(BM$6:BM567)</f>
        <v>2.2989323843416369</v>
      </c>
      <c r="CA567" s="167">
        <f>AVERAGE(BN$6:BN567)</f>
        <v>34.483985765124558</v>
      </c>
      <c r="CB567" s="167">
        <f>AVERAGE(BO$6:BO567)</f>
        <v>611.72064056939507</v>
      </c>
      <c r="DF567" s="103">
        <v>562</v>
      </c>
      <c r="DG567" s="192">
        <v>5.6469428340377226</v>
      </c>
      <c r="DH567" s="193">
        <v>0.15</v>
      </c>
      <c r="DI567" s="105">
        <v>8</v>
      </c>
      <c r="DJ567" s="194">
        <v>255</v>
      </c>
      <c r="DK567" s="105">
        <v>13</v>
      </c>
      <c r="DL567" s="105">
        <v>13</v>
      </c>
      <c r="DM567" s="105">
        <v>0</v>
      </c>
      <c r="DN567" s="194">
        <v>2340</v>
      </c>
      <c r="DO567" s="194">
        <v>0</v>
      </c>
      <c r="DP567" s="194">
        <v>650</v>
      </c>
      <c r="DQ567" s="194">
        <v>195</v>
      </c>
      <c r="DR567" s="194">
        <v>1725</v>
      </c>
      <c r="DS567" s="105">
        <v>1</v>
      </c>
      <c r="DT567" s="194">
        <v>18</v>
      </c>
      <c r="DU567" s="194">
        <v>633</v>
      </c>
      <c r="DV567" s="105" t="s">
        <v>117</v>
      </c>
      <c r="DX567" s="164">
        <f>AVERAGE(DK$6:DK567)</f>
        <v>10.387900355871887</v>
      </c>
      <c r="DY567" s="164">
        <f>AVERAGE(DL$6:DL567)</f>
        <v>10.387900355871887</v>
      </c>
      <c r="DZ567" s="164">
        <f>AVERAGE(DM$6:DM567)</f>
        <v>0</v>
      </c>
      <c r="EA567" s="167">
        <f>AVERAGE(DN$6:DN567)</f>
        <v>1869.8220640569396</v>
      </c>
      <c r="EB567" s="167">
        <f>AVERAGE(DO$6:DO567)</f>
        <v>0</v>
      </c>
      <c r="EC567" s="167">
        <f>AVERAGE(DP$6:DP567)</f>
        <v>519.39501779359432</v>
      </c>
      <c r="ED567" s="167">
        <f>AVERAGE(DQ$6:DQ567)</f>
        <v>155.8185053380783</v>
      </c>
      <c r="EE567" s="167">
        <f>AVERAGE(DR$6:DR567)</f>
        <v>1654.2277580071175</v>
      </c>
      <c r="EF567" s="164">
        <f>AVERAGE(DS$6:DS567)</f>
        <v>0.87188612099644125</v>
      </c>
      <c r="EG567" s="167">
        <f>AVERAGE(DT$6:DT567)</f>
        <v>15.693950177935942</v>
      </c>
      <c r="EH567" s="167">
        <f>AVERAGE(DU$6:DU567)</f>
        <v>231.28825622775801</v>
      </c>
      <c r="FJ567" s="103">
        <v>562</v>
      </c>
      <c r="FK567" s="165">
        <v>5.6436107236745183</v>
      </c>
      <c r="FL567" s="163">
        <v>0.15</v>
      </c>
      <c r="FM567" s="161">
        <v>1</v>
      </c>
      <c r="FN567" s="168">
        <v>235</v>
      </c>
      <c r="FO567" s="161">
        <v>6</v>
      </c>
      <c r="FP567" s="161">
        <v>6</v>
      </c>
      <c r="FQ567" s="161">
        <v>0</v>
      </c>
      <c r="FR567" s="168">
        <v>1080</v>
      </c>
      <c r="FS567" s="168">
        <v>0</v>
      </c>
      <c r="FT567" s="168">
        <v>300</v>
      </c>
      <c r="FU567" s="168">
        <v>90</v>
      </c>
      <c r="FV567" s="168">
        <v>1250</v>
      </c>
      <c r="FW567" s="161">
        <v>1</v>
      </c>
      <c r="FX567" s="168">
        <v>36</v>
      </c>
      <c r="FY567" s="168">
        <v>-134</v>
      </c>
      <c r="FZ567" s="161" t="s">
        <v>117</v>
      </c>
      <c r="GB567" s="160">
        <f>AVERAGE(FO$6:FO567)</f>
        <v>9.9537366548042705</v>
      </c>
      <c r="GC567" s="160">
        <f>AVERAGE(FP$6:FP567)</f>
        <v>9.9537366548042705</v>
      </c>
      <c r="GD567" s="160">
        <f>AVERAGE(FQ$6:FQ567)</f>
        <v>0</v>
      </c>
      <c r="GE567" s="166">
        <f>AVERAGE(FR$6:FR567)</f>
        <v>1791.6725978647687</v>
      </c>
      <c r="GF567" s="166">
        <f>AVERAGE(FS$6:FS567)</f>
        <v>0</v>
      </c>
      <c r="GG567" s="166">
        <f>AVERAGE(FT$6:FT567)</f>
        <v>497.6868327402135</v>
      </c>
      <c r="GH567" s="166">
        <f>AVERAGE(FU$6:FU567)</f>
        <v>149.30604982206407</v>
      </c>
      <c r="GI567" s="166">
        <f>AVERAGE(FV$6:FV567)</f>
        <v>1628.373665480427</v>
      </c>
      <c r="GJ567" s="160">
        <f>AVERAGE(FW$6:FW567)</f>
        <v>0.85053380782918153</v>
      </c>
      <c r="GK567" s="166">
        <f>AVERAGE(FX$6:FX567)</f>
        <v>30.619217081850532</v>
      </c>
      <c r="GL567" s="166">
        <f>AVERAGE(FY$6:FY567)</f>
        <v>193.91814946619218</v>
      </c>
      <c r="HM567" s="98">
        <v>562</v>
      </c>
      <c r="HN567" s="179">
        <v>16.903771200478449</v>
      </c>
      <c r="HO567" s="188">
        <v>0.1</v>
      </c>
      <c r="HP567" s="177">
        <v>9</v>
      </c>
      <c r="HQ567" s="191">
        <v>227</v>
      </c>
      <c r="HR567" s="177">
        <v>24</v>
      </c>
      <c r="HS567" s="177">
        <v>23</v>
      </c>
      <c r="HT567" s="177">
        <v>3</v>
      </c>
      <c r="HU567" s="191">
        <v>3450</v>
      </c>
      <c r="HV567" s="191">
        <v>450</v>
      </c>
      <c r="HW567" s="191">
        <v>1000</v>
      </c>
      <c r="HX567" s="191">
        <v>300</v>
      </c>
      <c r="HY567" s="191">
        <v>2602</v>
      </c>
      <c r="HZ567" s="177">
        <v>2</v>
      </c>
      <c r="IA567" s="191">
        <v>60</v>
      </c>
      <c r="IB567" s="191">
        <v>908</v>
      </c>
      <c r="IC567" s="177" t="s">
        <v>116</v>
      </c>
      <c r="IE567" s="164">
        <f>AVERAGE(HR$6:HR567)</f>
        <v>19.873665480427047</v>
      </c>
      <c r="IF567" s="164">
        <f>AVERAGE(HS$6:HS567)</f>
        <v>19.231316725978647</v>
      </c>
      <c r="IG567" s="164">
        <f>AVERAGE(HT$6:HT567)</f>
        <v>1.0409252669039146</v>
      </c>
      <c r="IH567" s="167">
        <f>AVERAGE(HU$6:HU567)</f>
        <v>2884.697508896797</v>
      </c>
      <c r="II567" s="167">
        <f>AVERAGE(HV$6:HV567)</f>
        <v>156.13879003558719</v>
      </c>
      <c r="IJ567" s="167">
        <f>AVERAGE(HW$6:HW567)</f>
        <v>909.51957295373666</v>
      </c>
      <c r="IK567" s="167">
        <f>AVERAGE(HX$6:HX567)</f>
        <v>272.85587188612101</v>
      </c>
      <c r="IL567" s="167">
        <f>AVERAGE(HY$6:HY567)</f>
        <v>2315.4145907473307</v>
      </c>
      <c r="IM567" s="164">
        <f>AVERAGE(HZ$6:HZ567)</f>
        <v>2.4092526690391458</v>
      </c>
      <c r="IN567" s="167">
        <f>AVERAGE(IA$6:IA567)</f>
        <v>72.277580071174384</v>
      </c>
      <c r="IO567" s="167">
        <f>AVERAGE(IB$6:IB567)</f>
        <v>641.56049822064062</v>
      </c>
    </row>
    <row r="568" spans="2:249" x14ac:dyDescent="0.2">
      <c r="B568" s="103">
        <v>563</v>
      </c>
      <c r="C568" s="165">
        <v>24.873721557845627</v>
      </c>
      <c r="D568" s="163">
        <v>0.1</v>
      </c>
      <c r="E568" s="161">
        <v>2</v>
      </c>
      <c r="F568" s="168">
        <v>412</v>
      </c>
      <c r="G568" s="161">
        <v>25</v>
      </c>
      <c r="H568" s="161">
        <v>22</v>
      </c>
      <c r="I568" s="161">
        <v>2</v>
      </c>
      <c r="J568" s="168">
        <v>2640</v>
      </c>
      <c r="K568" s="168">
        <v>240</v>
      </c>
      <c r="L568" s="168">
        <v>1000</v>
      </c>
      <c r="M568" s="168">
        <v>300</v>
      </c>
      <c r="N568" s="168">
        <v>2577</v>
      </c>
      <c r="O568" s="161">
        <v>2</v>
      </c>
      <c r="P568" s="168">
        <v>24</v>
      </c>
      <c r="Q568" s="168">
        <v>87</v>
      </c>
      <c r="R568" s="161" t="s">
        <v>116</v>
      </c>
      <c r="T568" s="169">
        <f>AVERAGE(G$6:G568)</f>
        <v>23.410301953818827</v>
      </c>
      <c r="U568" s="169">
        <f>AVERAGE(H$6:H568)</f>
        <v>20.767317939609235</v>
      </c>
      <c r="V568" s="169">
        <f>AVERAGE(I$6:I568)</f>
        <v>1.3730017761989344</v>
      </c>
      <c r="W568" s="170">
        <f>AVERAGE(J$6:J568)</f>
        <v>2492.0781527531085</v>
      </c>
      <c r="X568" s="170">
        <f>AVERAGE(K$6:K568)</f>
        <v>164.76021314387211</v>
      </c>
      <c r="Y568" s="170">
        <f>AVERAGE(L$6:L568)</f>
        <v>969.71580817051506</v>
      </c>
      <c r="Z568" s="170">
        <f>AVERAGE(M$6:M568)</f>
        <v>290.91474245115455</v>
      </c>
      <c r="AA568" s="170">
        <f>AVERAGE(N$6:N568)</f>
        <v>2406.1598579040851</v>
      </c>
      <c r="AB568" s="169">
        <f>AVERAGE(O$6:O568)</f>
        <v>2.9573712255772646</v>
      </c>
      <c r="AC568" s="170">
        <f>AVERAGE(P$6:P568)</f>
        <v>35.488454706927179</v>
      </c>
      <c r="AD568" s="170">
        <f>AVERAGE(Q$6:Q568)</f>
        <v>121.40674955595027</v>
      </c>
      <c r="AY568" s="5"/>
      <c r="AZ568" s="26">
        <v>563</v>
      </c>
      <c r="BA568" s="165">
        <v>15.714942388357098</v>
      </c>
      <c r="BB568" s="176">
        <v>0.15</v>
      </c>
      <c r="BC568" s="161">
        <v>8</v>
      </c>
      <c r="BD568" s="182">
        <v>149</v>
      </c>
      <c r="BE568" s="161">
        <v>22</v>
      </c>
      <c r="BF568" s="161">
        <v>22</v>
      </c>
      <c r="BG568" s="161">
        <v>2</v>
      </c>
      <c r="BH568" s="168">
        <v>3300</v>
      </c>
      <c r="BI568" s="168">
        <v>300</v>
      </c>
      <c r="BJ568" s="168">
        <v>1000</v>
      </c>
      <c r="BK568" s="168">
        <v>300</v>
      </c>
      <c r="BL568" s="168">
        <v>2374</v>
      </c>
      <c r="BM568" s="161">
        <v>2</v>
      </c>
      <c r="BN568" s="168">
        <v>30</v>
      </c>
      <c r="BO568" s="168">
        <v>956</v>
      </c>
      <c r="BP568" s="161" t="s">
        <v>116</v>
      </c>
      <c r="BR568" s="164">
        <f>AVERAGE(BE$6:BE568)</f>
        <v>19.685612788632326</v>
      </c>
      <c r="BS568" s="164">
        <f>AVERAGE(BF$6:BF568)</f>
        <v>18.896980461811722</v>
      </c>
      <c r="BT568" s="164">
        <f>AVERAGE(BG$6:BG568)</f>
        <v>0.69804618117229134</v>
      </c>
      <c r="BU568" s="167">
        <f>AVERAGE(BH$6:BH568)</f>
        <v>2834.5470692717586</v>
      </c>
      <c r="BV568" s="167">
        <f>AVERAGE(BI$6:BI568)</f>
        <v>104.70692717584369</v>
      </c>
      <c r="BW568" s="167">
        <f>AVERAGE(BJ$6:BJ568)</f>
        <v>909.94671403197162</v>
      </c>
      <c r="BX568" s="167">
        <f>AVERAGE(BK$6:BK568)</f>
        <v>272.98401420959146</v>
      </c>
      <c r="BY568" s="167">
        <f>AVERAGE(BL$6:BL568)</f>
        <v>2256.6909413854351</v>
      </c>
      <c r="BZ568" s="164">
        <f>AVERAGE(BM$6:BM568)</f>
        <v>2.2984014209591472</v>
      </c>
      <c r="CA568" s="167">
        <f>AVERAGE(BN$6:BN568)</f>
        <v>34.476021314387211</v>
      </c>
      <c r="CB568" s="167">
        <f>AVERAGE(BO$6:BO568)</f>
        <v>612.33214920071043</v>
      </c>
      <c r="DF568" s="103">
        <v>563</v>
      </c>
      <c r="DG568" s="192">
        <v>7.2267963350492659</v>
      </c>
      <c r="DH568" s="193">
        <v>0.05</v>
      </c>
      <c r="DI568" s="105">
        <v>4</v>
      </c>
      <c r="DJ568" s="194">
        <v>409</v>
      </c>
      <c r="DK568" s="105">
        <v>11</v>
      </c>
      <c r="DL568" s="105">
        <v>11</v>
      </c>
      <c r="DM568" s="105">
        <v>0</v>
      </c>
      <c r="DN568" s="194">
        <v>1980</v>
      </c>
      <c r="DO568" s="194">
        <v>0</v>
      </c>
      <c r="DP568" s="194">
        <v>550</v>
      </c>
      <c r="DQ568" s="194">
        <v>165</v>
      </c>
      <c r="DR568" s="194">
        <v>1749</v>
      </c>
      <c r="DS568" s="105">
        <v>0</v>
      </c>
      <c r="DT568" s="194">
        <v>0</v>
      </c>
      <c r="DU568" s="194">
        <v>231</v>
      </c>
      <c r="DV568" s="105" t="s">
        <v>117</v>
      </c>
      <c r="DX568" s="164">
        <f>AVERAGE(DK$6:DK568)</f>
        <v>10.38898756660746</v>
      </c>
      <c r="DY568" s="164">
        <f>AVERAGE(DL$6:DL568)</f>
        <v>10.38898756660746</v>
      </c>
      <c r="DZ568" s="164">
        <f>AVERAGE(DM$6:DM568)</f>
        <v>0</v>
      </c>
      <c r="EA568" s="167">
        <f>AVERAGE(DN$6:DN568)</f>
        <v>1870.0177619893427</v>
      </c>
      <c r="EB568" s="167">
        <f>AVERAGE(DO$6:DO568)</f>
        <v>0</v>
      </c>
      <c r="EC568" s="167">
        <f>AVERAGE(DP$6:DP568)</f>
        <v>519.44937833037295</v>
      </c>
      <c r="ED568" s="167">
        <f>AVERAGE(DQ$6:DQ568)</f>
        <v>155.8348134991119</v>
      </c>
      <c r="EE568" s="167">
        <f>AVERAGE(DR$6:DR568)</f>
        <v>1654.3960923623447</v>
      </c>
      <c r="EF568" s="164">
        <f>AVERAGE(DS$6:DS568)</f>
        <v>0.87033747779751336</v>
      </c>
      <c r="EG568" s="167">
        <f>AVERAGE(DT$6:DT568)</f>
        <v>15.666074600355239</v>
      </c>
      <c r="EH568" s="167">
        <f>AVERAGE(DU$6:DU568)</f>
        <v>231.28774422735347</v>
      </c>
      <c r="FJ568" s="103">
        <v>563</v>
      </c>
      <c r="FK568" s="165">
        <v>6.6894514280814654</v>
      </c>
      <c r="FL568" s="163">
        <v>0.15</v>
      </c>
      <c r="FM568" s="161">
        <v>3</v>
      </c>
      <c r="FN568" s="168">
        <v>377</v>
      </c>
      <c r="FO568" s="161">
        <v>9</v>
      </c>
      <c r="FP568" s="161">
        <v>9</v>
      </c>
      <c r="FQ568" s="161">
        <v>0</v>
      </c>
      <c r="FR568" s="168">
        <v>1620</v>
      </c>
      <c r="FS568" s="168">
        <v>0</v>
      </c>
      <c r="FT568" s="168">
        <v>450</v>
      </c>
      <c r="FU568" s="168">
        <v>135</v>
      </c>
      <c r="FV568" s="168">
        <v>1587</v>
      </c>
      <c r="FW568" s="161">
        <v>1</v>
      </c>
      <c r="FX568" s="168">
        <v>36</v>
      </c>
      <c r="FY568" s="168">
        <v>69</v>
      </c>
      <c r="FZ568" s="161" t="s">
        <v>117</v>
      </c>
      <c r="GB568" s="160">
        <f>AVERAGE(FO$6:FO568)</f>
        <v>9.9520426287744232</v>
      </c>
      <c r="GC568" s="160">
        <f>AVERAGE(FP$6:FP568)</f>
        <v>9.9520426287744232</v>
      </c>
      <c r="GD568" s="160">
        <f>AVERAGE(FQ$6:FQ568)</f>
        <v>0</v>
      </c>
      <c r="GE568" s="166">
        <f>AVERAGE(FR$6:FR568)</f>
        <v>1791.367673179396</v>
      </c>
      <c r="GF568" s="166">
        <f>AVERAGE(FS$6:FS568)</f>
        <v>0</v>
      </c>
      <c r="GG568" s="166">
        <f>AVERAGE(FT$6:FT568)</f>
        <v>497.60213143872113</v>
      </c>
      <c r="GH568" s="166">
        <f>AVERAGE(FU$6:FU568)</f>
        <v>149.28063943161635</v>
      </c>
      <c r="GI568" s="166">
        <f>AVERAGE(FV$6:FV568)</f>
        <v>1628.3001776198935</v>
      </c>
      <c r="GJ568" s="160">
        <f>AVERAGE(FW$6:FW568)</f>
        <v>0.85079928952042627</v>
      </c>
      <c r="GK568" s="166">
        <f>AVERAGE(FX$6:FX568)</f>
        <v>30.628774422735347</v>
      </c>
      <c r="GL568" s="166">
        <f>AVERAGE(FY$6:FY568)</f>
        <v>193.69626998223802</v>
      </c>
      <c r="HM568" s="98">
        <v>563</v>
      </c>
      <c r="HN568" s="179">
        <v>17.844872291509457</v>
      </c>
      <c r="HO568" s="188">
        <v>0.15</v>
      </c>
      <c r="HP568" s="177">
        <v>2</v>
      </c>
      <c r="HQ568" s="191">
        <v>388</v>
      </c>
      <c r="HR568" s="177">
        <v>17</v>
      </c>
      <c r="HS568" s="177">
        <v>17</v>
      </c>
      <c r="HT568" s="177">
        <v>0</v>
      </c>
      <c r="HU568" s="191">
        <v>2550</v>
      </c>
      <c r="HV568" s="191">
        <v>0</v>
      </c>
      <c r="HW568" s="191">
        <v>850</v>
      </c>
      <c r="HX568" s="191">
        <v>255</v>
      </c>
      <c r="HY568" s="191">
        <v>2118</v>
      </c>
      <c r="HZ568" s="177">
        <v>3</v>
      </c>
      <c r="IA568" s="191">
        <v>90</v>
      </c>
      <c r="IB568" s="191">
        <v>522</v>
      </c>
      <c r="IC568" s="177" t="s">
        <v>117</v>
      </c>
      <c r="IE568" s="164">
        <f>AVERAGE(HR$6:HR568)</f>
        <v>19.868561278863233</v>
      </c>
      <c r="IF568" s="164">
        <f>AVERAGE(HS$6:HS568)</f>
        <v>19.227353463587921</v>
      </c>
      <c r="IG568" s="164">
        <f>AVERAGE(HT$6:HT568)</f>
        <v>1.0390763765541742</v>
      </c>
      <c r="IH568" s="167">
        <f>AVERAGE(HU$6:HU568)</f>
        <v>2884.1030195381882</v>
      </c>
      <c r="II568" s="167">
        <f>AVERAGE(HV$6:HV568)</f>
        <v>155.86145648312612</v>
      </c>
      <c r="IJ568" s="167">
        <f>AVERAGE(HW$6:HW568)</f>
        <v>909.41385435168741</v>
      </c>
      <c r="IK568" s="167">
        <f>AVERAGE(HX$6:HX568)</f>
        <v>272.82415630550622</v>
      </c>
      <c r="IL568" s="167">
        <f>AVERAGE(HY$6:HY568)</f>
        <v>2315.0639431616341</v>
      </c>
      <c r="IM568" s="164">
        <f>AVERAGE(HZ$6:HZ568)</f>
        <v>2.4103019538188275</v>
      </c>
      <c r="IN568" s="167">
        <f>AVERAGE(IA$6:IA568)</f>
        <v>72.309058614564833</v>
      </c>
      <c r="IO568" s="167">
        <f>AVERAGE(IB$6:IB568)</f>
        <v>641.34813499111897</v>
      </c>
    </row>
    <row r="569" spans="2:249" x14ac:dyDescent="0.2">
      <c r="B569" s="103">
        <v>564</v>
      </c>
      <c r="C569" s="165">
        <v>25.499838245518575</v>
      </c>
      <c r="D569" s="163">
        <v>0.25</v>
      </c>
      <c r="E569" s="161">
        <v>6</v>
      </c>
      <c r="F569" s="168">
        <v>427</v>
      </c>
      <c r="G569" s="161">
        <v>25</v>
      </c>
      <c r="H569" s="161">
        <v>22</v>
      </c>
      <c r="I569" s="161">
        <v>2</v>
      </c>
      <c r="J569" s="168">
        <v>2640</v>
      </c>
      <c r="K569" s="168">
        <v>240</v>
      </c>
      <c r="L569" s="168">
        <v>1000</v>
      </c>
      <c r="M569" s="168">
        <v>300</v>
      </c>
      <c r="N569" s="168">
        <v>2592</v>
      </c>
      <c r="O569" s="161">
        <v>6</v>
      </c>
      <c r="P569" s="168">
        <v>72</v>
      </c>
      <c r="Q569" s="168">
        <v>120</v>
      </c>
      <c r="R569" s="161" t="s">
        <v>116</v>
      </c>
      <c r="T569" s="169">
        <f>AVERAGE(G$6:G569)</f>
        <v>23.413120567375888</v>
      </c>
      <c r="U569" s="169">
        <f>AVERAGE(H$6:H569)</f>
        <v>20.769503546099291</v>
      </c>
      <c r="V569" s="169">
        <f>AVERAGE(I$6:I569)</f>
        <v>1.374113475177305</v>
      </c>
      <c r="W569" s="170">
        <f>AVERAGE(J$6:J569)</f>
        <v>2492.3404255319151</v>
      </c>
      <c r="X569" s="170">
        <f>AVERAGE(K$6:K569)</f>
        <v>164.89361702127658</v>
      </c>
      <c r="Y569" s="170">
        <f>AVERAGE(L$6:L569)</f>
        <v>969.76950354609926</v>
      </c>
      <c r="Z569" s="170">
        <f>AVERAGE(M$6:M569)</f>
        <v>290.93085106382978</v>
      </c>
      <c r="AA569" s="170">
        <f>AVERAGE(N$6:N569)</f>
        <v>2406.4893617021276</v>
      </c>
      <c r="AB569" s="169">
        <f>AVERAGE(O$6:O569)</f>
        <v>2.9627659574468086</v>
      </c>
      <c r="AC569" s="170">
        <f>AVERAGE(P$6:P569)</f>
        <v>35.553191489361701</v>
      </c>
      <c r="AD569" s="170">
        <f>AVERAGE(Q$6:Q569)</f>
        <v>121.40425531914893</v>
      </c>
      <c r="AY569" s="5"/>
      <c r="AZ569" s="26">
        <v>564</v>
      </c>
      <c r="BA569" s="165">
        <v>17.858798676989732</v>
      </c>
      <c r="BB569" s="176">
        <v>0.05</v>
      </c>
      <c r="BC569" s="161">
        <v>3</v>
      </c>
      <c r="BD569" s="182">
        <v>297</v>
      </c>
      <c r="BE569" s="161">
        <v>20</v>
      </c>
      <c r="BF569" s="161">
        <v>20</v>
      </c>
      <c r="BG569" s="161">
        <v>0</v>
      </c>
      <c r="BH569" s="168">
        <v>3000</v>
      </c>
      <c r="BI569" s="168">
        <v>0</v>
      </c>
      <c r="BJ569" s="168">
        <v>1000</v>
      </c>
      <c r="BK569" s="168">
        <v>300</v>
      </c>
      <c r="BL569" s="168">
        <v>2222</v>
      </c>
      <c r="BM569" s="161">
        <v>1</v>
      </c>
      <c r="BN569" s="168">
        <v>15</v>
      </c>
      <c r="BO569" s="168">
        <v>793</v>
      </c>
      <c r="BP569" s="161" t="s">
        <v>116</v>
      </c>
      <c r="BR569" s="164">
        <f>AVERAGE(BE$6:BE569)</f>
        <v>19.686170212765958</v>
      </c>
      <c r="BS569" s="164">
        <f>AVERAGE(BF$6:BF569)</f>
        <v>18.898936170212767</v>
      </c>
      <c r="BT569" s="164">
        <f>AVERAGE(BG$6:BG569)</f>
        <v>0.69680851063829785</v>
      </c>
      <c r="BU569" s="167">
        <f>AVERAGE(BH$6:BH569)</f>
        <v>2834.8404255319151</v>
      </c>
      <c r="BV569" s="167">
        <f>AVERAGE(BI$6:BI569)</f>
        <v>104.52127659574468</v>
      </c>
      <c r="BW569" s="167">
        <f>AVERAGE(BJ$6:BJ569)</f>
        <v>910.10638297872345</v>
      </c>
      <c r="BX569" s="167">
        <f>AVERAGE(BK$6:BK569)</f>
        <v>273.031914893617</v>
      </c>
      <c r="BY569" s="167">
        <f>AVERAGE(BL$6:BL569)</f>
        <v>2256.6294326241136</v>
      </c>
      <c r="BZ569" s="164">
        <f>AVERAGE(BM$6:BM569)</f>
        <v>2.2960992907801416</v>
      </c>
      <c r="CA569" s="167">
        <f>AVERAGE(BN$6:BN569)</f>
        <v>34.441489361702125</v>
      </c>
      <c r="CB569" s="167">
        <f>AVERAGE(BO$6:BO569)</f>
        <v>612.65248226950359</v>
      </c>
      <c r="DF569" s="103">
        <v>564</v>
      </c>
      <c r="DG569" s="192">
        <v>4.7165964538968126</v>
      </c>
      <c r="DH569" s="193">
        <v>0.25</v>
      </c>
      <c r="DI569" s="105">
        <v>10</v>
      </c>
      <c r="DJ569" s="194">
        <v>284</v>
      </c>
      <c r="DK569" s="105">
        <v>14</v>
      </c>
      <c r="DL569" s="105">
        <v>14</v>
      </c>
      <c r="DM569" s="105">
        <v>0</v>
      </c>
      <c r="DN569" s="194">
        <v>2520</v>
      </c>
      <c r="DO569" s="194">
        <v>0</v>
      </c>
      <c r="DP569" s="194">
        <v>700</v>
      </c>
      <c r="DQ569" s="194">
        <v>210</v>
      </c>
      <c r="DR569" s="194">
        <v>1819</v>
      </c>
      <c r="DS569" s="105">
        <v>1</v>
      </c>
      <c r="DT569" s="194">
        <v>18</v>
      </c>
      <c r="DU569" s="194">
        <v>719</v>
      </c>
      <c r="DV569" s="105" t="s">
        <v>117</v>
      </c>
      <c r="DX569" s="164">
        <f>AVERAGE(DK$6:DK569)</f>
        <v>10.395390070921986</v>
      </c>
      <c r="DY569" s="164">
        <f>AVERAGE(DL$6:DL569)</f>
        <v>10.395390070921986</v>
      </c>
      <c r="DZ569" s="164">
        <f>AVERAGE(DM$6:DM569)</f>
        <v>0</v>
      </c>
      <c r="EA569" s="167">
        <f>AVERAGE(DN$6:DN569)</f>
        <v>1871.1702127659576</v>
      </c>
      <c r="EB569" s="167">
        <f>AVERAGE(DO$6:DO569)</f>
        <v>0</v>
      </c>
      <c r="EC569" s="167">
        <f>AVERAGE(DP$6:DP569)</f>
        <v>519.76950354609926</v>
      </c>
      <c r="ED569" s="167">
        <f>AVERAGE(DQ$6:DQ569)</f>
        <v>155.93085106382978</v>
      </c>
      <c r="EE569" s="167">
        <f>AVERAGE(DR$6:DR569)</f>
        <v>1654.6879432624114</v>
      </c>
      <c r="EF569" s="164">
        <f>AVERAGE(DS$6:DS569)</f>
        <v>0.87056737588652477</v>
      </c>
      <c r="EG569" s="167">
        <f>AVERAGE(DT$6:DT569)</f>
        <v>15.670212765957446</v>
      </c>
      <c r="EH569" s="167">
        <f>AVERAGE(DU$6:DU569)</f>
        <v>232.15248226950354</v>
      </c>
      <c r="FJ569" s="103">
        <v>564</v>
      </c>
      <c r="FK569" s="165">
        <v>6.5050252174393268</v>
      </c>
      <c r="FL569" s="163">
        <v>0.1</v>
      </c>
      <c r="FM569" s="161">
        <v>1</v>
      </c>
      <c r="FN569" s="168">
        <v>331</v>
      </c>
      <c r="FO569" s="161">
        <v>7</v>
      </c>
      <c r="FP569" s="161">
        <v>7</v>
      </c>
      <c r="FQ569" s="161">
        <v>0</v>
      </c>
      <c r="FR569" s="168">
        <v>1260</v>
      </c>
      <c r="FS569" s="168">
        <v>0</v>
      </c>
      <c r="FT569" s="168">
        <v>350</v>
      </c>
      <c r="FU569" s="168">
        <v>105</v>
      </c>
      <c r="FV569" s="168">
        <v>1411</v>
      </c>
      <c r="FW569" s="161">
        <v>1</v>
      </c>
      <c r="FX569" s="168">
        <v>36</v>
      </c>
      <c r="FY569" s="168">
        <v>-115</v>
      </c>
      <c r="FZ569" s="161" t="s">
        <v>117</v>
      </c>
      <c r="GB569" s="160">
        <f>AVERAGE(FO$6:FO569)</f>
        <v>9.9468085106382986</v>
      </c>
      <c r="GC569" s="160">
        <f>AVERAGE(FP$6:FP569)</f>
        <v>9.9468085106382986</v>
      </c>
      <c r="GD569" s="160">
        <f>AVERAGE(FQ$6:FQ569)</f>
        <v>0</v>
      </c>
      <c r="GE569" s="166">
        <f>AVERAGE(FR$6:FR569)</f>
        <v>1790.4255319148936</v>
      </c>
      <c r="GF569" s="166">
        <f>AVERAGE(FS$6:FS569)</f>
        <v>0</v>
      </c>
      <c r="GG569" s="166">
        <f>AVERAGE(FT$6:FT569)</f>
        <v>497.34042553191489</v>
      </c>
      <c r="GH569" s="166">
        <f>AVERAGE(FU$6:FU569)</f>
        <v>149.20212765957447</v>
      </c>
      <c r="GI569" s="166">
        <f>AVERAGE(FV$6:FV569)</f>
        <v>1627.9148936170213</v>
      </c>
      <c r="GJ569" s="160">
        <f>AVERAGE(FW$6:FW569)</f>
        <v>0.85106382978723405</v>
      </c>
      <c r="GK569" s="166">
        <f>AVERAGE(FX$6:FX569)</f>
        <v>30.638297872340427</v>
      </c>
      <c r="GL569" s="166">
        <f>AVERAGE(FY$6:FY569)</f>
        <v>193.14893617021278</v>
      </c>
      <c r="HM569" s="98">
        <v>564</v>
      </c>
      <c r="HN569" s="179">
        <v>18.939337100556632</v>
      </c>
      <c r="HO569" s="188">
        <v>0.15</v>
      </c>
      <c r="HP569" s="177">
        <v>0</v>
      </c>
      <c r="HQ569" s="191">
        <v>336</v>
      </c>
      <c r="HR569" s="177">
        <v>16</v>
      </c>
      <c r="HS569" s="177">
        <v>16</v>
      </c>
      <c r="HT569" s="177">
        <v>0</v>
      </c>
      <c r="HU569" s="191">
        <v>2400</v>
      </c>
      <c r="HV569" s="191">
        <v>0</v>
      </c>
      <c r="HW569" s="191">
        <v>800</v>
      </c>
      <c r="HX569" s="191">
        <v>240</v>
      </c>
      <c r="HY569" s="191">
        <v>2001</v>
      </c>
      <c r="HZ569" s="177">
        <v>3</v>
      </c>
      <c r="IA569" s="191">
        <v>90</v>
      </c>
      <c r="IB569" s="191">
        <v>489</v>
      </c>
      <c r="IC569" s="177" t="s">
        <v>117</v>
      </c>
      <c r="IE569" s="164">
        <f>AVERAGE(HR$6:HR569)</f>
        <v>19.861702127659573</v>
      </c>
      <c r="IF569" s="164">
        <f>AVERAGE(HS$6:HS569)</f>
        <v>19.221631205673759</v>
      </c>
      <c r="IG569" s="164">
        <f>AVERAGE(HT$6:HT569)</f>
        <v>1.0372340425531914</v>
      </c>
      <c r="IH569" s="167">
        <f>AVERAGE(HU$6:HU569)</f>
        <v>2883.244680851064</v>
      </c>
      <c r="II569" s="167">
        <f>AVERAGE(HV$6:HV569)</f>
        <v>155.58510638297872</v>
      </c>
      <c r="IJ569" s="167">
        <f>AVERAGE(HW$6:HW569)</f>
        <v>909.21985815602841</v>
      </c>
      <c r="IK569" s="167">
        <f>AVERAGE(HX$6:HX569)</f>
        <v>272.7659574468085</v>
      </c>
      <c r="IL569" s="167">
        <f>AVERAGE(HY$6:HY569)</f>
        <v>2314.5070921985816</v>
      </c>
      <c r="IM569" s="164">
        <f>AVERAGE(HZ$6:HZ569)</f>
        <v>2.4113475177304964</v>
      </c>
      <c r="IN569" s="167">
        <f>AVERAGE(IA$6:IA569)</f>
        <v>72.340425531914889</v>
      </c>
      <c r="IO569" s="167">
        <f>AVERAGE(IB$6:IB569)</f>
        <v>641.07801418439715</v>
      </c>
    </row>
    <row r="570" spans="2:249" x14ac:dyDescent="0.2">
      <c r="B570" s="103">
        <v>565</v>
      </c>
      <c r="C570" s="165">
        <v>33.552925205345616</v>
      </c>
      <c r="D570" s="163">
        <v>0.2</v>
      </c>
      <c r="E570" s="161">
        <v>4</v>
      </c>
      <c r="F570" s="168">
        <v>211</v>
      </c>
      <c r="G570" s="161">
        <v>31</v>
      </c>
      <c r="H570" s="161">
        <v>22</v>
      </c>
      <c r="I570" s="161">
        <v>2</v>
      </c>
      <c r="J570" s="168">
        <v>2640</v>
      </c>
      <c r="K570" s="168">
        <v>240</v>
      </c>
      <c r="L570" s="168">
        <v>1000</v>
      </c>
      <c r="M570" s="168">
        <v>300</v>
      </c>
      <c r="N570" s="168">
        <v>2376</v>
      </c>
      <c r="O570" s="161">
        <v>7</v>
      </c>
      <c r="P570" s="168">
        <v>84</v>
      </c>
      <c r="Q570" s="168">
        <v>348</v>
      </c>
      <c r="R570" s="161" t="s">
        <v>116</v>
      </c>
      <c r="T570" s="169">
        <f>AVERAGE(G$6:G570)</f>
        <v>23.426548672566373</v>
      </c>
      <c r="U570" s="169">
        <f>AVERAGE(H$6:H570)</f>
        <v>20.771681415929205</v>
      </c>
      <c r="V570" s="169">
        <f>AVERAGE(I$6:I570)</f>
        <v>1.3752212389380531</v>
      </c>
      <c r="W570" s="170">
        <f>AVERAGE(J$6:J570)</f>
        <v>2492.6017699115046</v>
      </c>
      <c r="X570" s="170">
        <f>AVERAGE(K$6:K570)</f>
        <v>165.02654867256638</v>
      </c>
      <c r="Y570" s="170">
        <f>AVERAGE(L$6:L570)</f>
        <v>969.82300884955748</v>
      </c>
      <c r="Z570" s="170">
        <f>AVERAGE(M$6:M570)</f>
        <v>290.94690265486724</v>
      </c>
      <c r="AA570" s="170">
        <f>AVERAGE(N$6:N570)</f>
        <v>2406.4353982300886</v>
      </c>
      <c r="AB570" s="169">
        <f>AVERAGE(O$6:O570)</f>
        <v>2.9699115044247786</v>
      </c>
      <c r="AC570" s="170">
        <f>AVERAGE(P$6:P570)</f>
        <v>35.638938053097348</v>
      </c>
      <c r="AD570" s="170">
        <f>AVERAGE(Q$6:Q570)</f>
        <v>121.80530973451327</v>
      </c>
      <c r="AY570" s="5"/>
      <c r="AZ570" s="26">
        <v>565</v>
      </c>
      <c r="BA570" s="165">
        <v>14.712245390375093</v>
      </c>
      <c r="BB570" s="176">
        <v>0.15</v>
      </c>
      <c r="BC570" s="161">
        <v>3</v>
      </c>
      <c r="BD570" s="182">
        <v>114</v>
      </c>
      <c r="BE570" s="161">
        <v>16</v>
      </c>
      <c r="BF570" s="161">
        <v>16</v>
      </c>
      <c r="BG570" s="161">
        <v>0</v>
      </c>
      <c r="BH570" s="168">
        <v>2400</v>
      </c>
      <c r="BI570" s="168">
        <v>0</v>
      </c>
      <c r="BJ570" s="168">
        <v>800</v>
      </c>
      <c r="BK570" s="168">
        <v>240</v>
      </c>
      <c r="BL570" s="168">
        <v>1779</v>
      </c>
      <c r="BM570" s="161">
        <v>2</v>
      </c>
      <c r="BN570" s="168">
        <v>30</v>
      </c>
      <c r="BO570" s="168">
        <v>651</v>
      </c>
      <c r="BP570" s="161" t="s">
        <v>117</v>
      </c>
      <c r="BR570" s="164">
        <f>AVERAGE(BE$6:BE570)</f>
        <v>19.679646017699117</v>
      </c>
      <c r="BS570" s="164">
        <f>AVERAGE(BF$6:BF570)</f>
        <v>18.893805309734514</v>
      </c>
      <c r="BT570" s="164">
        <f>AVERAGE(BG$6:BG570)</f>
        <v>0.695575221238938</v>
      </c>
      <c r="BU570" s="167">
        <f>AVERAGE(BH$6:BH570)</f>
        <v>2834.070796460177</v>
      </c>
      <c r="BV570" s="167">
        <f>AVERAGE(BI$6:BI570)</f>
        <v>104.33628318584071</v>
      </c>
      <c r="BW570" s="167">
        <f>AVERAGE(BJ$6:BJ570)</f>
        <v>909.91150442477874</v>
      </c>
      <c r="BX570" s="167">
        <f>AVERAGE(BK$6:BK570)</f>
        <v>272.97345132743362</v>
      </c>
      <c r="BY570" s="167">
        <f>AVERAGE(BL$6:BL570)</f>
        <v>2255.7840707964601</v>
      </c>
      <c r="BZ570" s="164">
        <f>AVERAGE(BM$6:BM570)</f>
        <v>2.2955752212389382</v>
      </c>
      <c r="CA570" s="167">
        <f>AVERAGE(BN$6:BN570)</f>
        <v>34.43362831858407</v>
      </c>
      <c r="CB570" s="167">
        <f>AVERAGE(BO$6:BO570)</f>
        <v>612.72035398230094</v>
      </c>
      <c r="DF570" s="103">
        <v>565</v>
      </c>
      <c r="DG570" s="192">
        <v>9.9527271395641161</v>
      </c>
      <c r="DH570" s="193">
        <v>0.2</v>
      </c>
      <c r="DI570" s="105">
        <v>3</v>
      </c>
      <c r="DJ570" s="194">
        <v>405</v>
      </c>
      <c r="DK570" s="105">
        <v>11</v>
      </c>
      <c r="DL570" s="105">
        <v>11</v>
      </c>
      <c r="DM570" s="105">
        <v>0</v>
      </c>
      <c r="DN570" s="194">
        <v>1980</v>
      </c>
      <c r="DO570" s="194">
        <v>0</v>
      </c>
      <c r="DP570" s="194">
        <v>550</v>
      </c>
      <c r="DQ570" s="194">
        <v>165</v>
      </c>
      <c r="DR570" s="194">
        <v>1745</v>
      </c>
      <c r="DS570" s="105">
        <v>2</v>
      </c>
      <c r="DT570" s="194">
        <v>36</v>
      </c>
      <c r="DU570" s="194">
        <v>271</v>
      </c>
      <c r="DV570" s="105" t="s">
        <v>117</v>
      </c>
      <c r="DX570" s="164">
        <f>AVERAGE(DK$6:DK570)</f>
        <v>10.39646017699115</v>
      </c>
      <c r="DY570" s="164">
        <f>AVERAGE(DL$6:DL570)</f>
        <v>10.39646017699115</v>
      </c>
      <c r="DZ570" s="164">
        <f>AVERAGE(DM$6:DM570)</f>
        <v>0</v>
      </c>
      <c r="EA570" s="167">
        <f>AVERAGE(DN$6:DN570)</f>
        <v>1871.3628318584072</v>
      </c>
      <c r="EB570" s="167">
        <f>AVERAGE(DO$6:DO570)</f>
        <v>0</v>
      </c>
      <c r="EC570" s="167">
        <f>AVERAGE(DP$6:DP570)</f>
        <v>519.82300884955748</v>
      </c>
      <c r="ED570" s="167">
        <f>AVERAGE(DQ$6:DQ570)</f>
        <v>155.94690265486724</v>
      </c>
      <c r="EE570" s="167">
        <f>AVERAGE(DR$6:DR570)</f>
        <v>1654.8477876106194</v>
      </c>
      <c r="EF570" s="164">
        <f>AVERAGE(DS$6:DS570)</f>
        <v>0.87256637168141593</v>
      </c>
      <c r="EG570" s="167">
        <f>AVERAGE(DT$6:DT570)</f>
        <v>15.706194690265487</v>
      </c>
      <c r="EH570" s="167">
        <f>AVERAGE(DU$6:DU570)</f>
        <v>232.22123893805309</v>
      </c>
      <c r="FJ570" s="103">
        <v>565</v>
      </c>
      <c r="FK570" s="165">
        <v>7.2517658192756835</v>
      </c>
      <c r="FL570" s="163">
        <v>0.05</v>
      </c>
      <c r="FM570" s="161">
        <v>3</v>
      </c>
      <c r="FN570" s="168">
        <v>162</v>
      </c>
      <c r="FO570" s="161">
        <v>10</v>
      </c>
      <c r="FP570" s="161">
        <v>10</v>
      </c>
      <c r="FQ570" s="161">
        <v>0</v>
      </c>
      <c r="FR570" s="168">
        <v>1800</v>
      </c>
      <c r="FS570" s="168">
        <v>0</v>
      </c>
      <c r="FT570" s="168">
        <v>500</v>
      </c>
      <c r="FU570" s="168">
        <v>150</v>
      </c>
      <c r="FV570" s="168">
        <v>1437</v>
      </c>
      <c r="FW570" s="161">
        <v>0</v>
      </c>
      <c r="FX570" s="168">
        <v>0</v>
      </c>
      <c r="FY570" s="168">
        <v>363</v>
      </c>
      <c r="FZ570" s="161" t="s">
        <v>117</v>
      </c>
      <c r="GB570" s="160">
        <f>AVERAGE(FO$6:FO570)</f>
        <v>9.946902654867257</v>
      </c>
      <c r="GC570" s="160">
        <f>AVERAGE(FP$6:FP570)</f>
        <v>9.946902654867257</v>
      </c>
      <c r="GD570" s="160">
        <f>AVERAGE(FQ$6:FQ570)</f>
        <v>0</v>
      </c>
      <c r="GE570" s="166">
        <f>AVERAGE(FR$6:FR570)</f>
        <v>1790.4424778761063</v>
      </c>
      <c r="GF570" s="166">
        <f>AVERAGE(FS$6:FS570)</f>
        <v>0</v>
      </c>
      <c r="GG570" s="166">
        <f>AVERAGE(FT$6:FT570)</f>
        <v>497.34513274336285</v>
      </c>
      <c r="GH570" s="166">
        <f>AVERAGE(FU$6:FU570)</f>
        <v>149.20353982300884</v>
      </c>
      <c r="GI570" s="166">
        <f>AVERAGE(FV$6:FV570)</f>
        <v>1627.5769911504424</v>
      </c>
      <c r="GJ570" s="160">
        <f>AVERAGE(FW$6:FW570)</f>
        <v>0.84955752212389379</v>
      </c>
      <c r="GK570" s="166">
        <f>AVERAGE(FX$6:FX570)</f>
        <v>30.584070796460178</v>
      </c>
      <c r="GL570" s="166">
        <f>AVERAGE(FY$6:FY570)</f>
        <v>193.44955752212388</v>
      </c>
      <c r="HM570" s="98">
        <v>565</v>
      </c>
      <c r="HN570" s="179">
        <v>17.799591258877367</v>
      </c>
      <c r="HO570" s="188">
        <v>0.25</v>
      </c>
      <c r="HP570" s="177">
        <v>8</v>
      </c>
      <c r="HQ570" s="191">
        <v>352</v>
      </c>
      <c r="HR570" s="177">
        <v>22</v>
      </c>
      <c r="HS570" s="177">
        <v>22</v>
      </c>
      <c r="HT570" s="177">
        <v>2</v>
      </c>
      <c r="HU570" s="191">
        <v>3300</v>
      </c>
      <c r="HV570" s="191">
        <v>300</v>
      </c>
      <c r="HW570" s="191">
        <v>1000</v>
      </c>
      <c r="HX570" s="191">
        <v>300</v>
      </c>
      <c r="HY570" s="191">
        <v>2577</v>
      </c>
      <c r="HZ570" s="177">
        <v>4</v>
      </c>
      <c r="IA570" s="191">
        <v>120</v>
      </c>
      <c r="IB570" s="191">
        <v>843</v>
      </c>
      <c r="IC570" s="177" t="s">
        <v>116</v>
      </c>
      <c r="IE570" s="164">
        <f>AVERAGE(HR$6:HR570)</f>
        <v>19.865486725663718</v>
      </c>
      <c r="IF570" s="164">
        <f>AVERAGE(HS$6:HS570)</f>
        <v>19.226548672566373</v>
      </c>
      <c r="IG570" s="164">
        <f>AVERAGE(HT$6:HT570)</f>
        <v>1.0389380530973451</v>
      </c>
      <c r="IH570" s="167">
        <f>AVERAGE(HU$6:HU570)</f>
        <v>2883.9823008849557</v>
      </c>
      <c r="II570" s="167">
        <f>AVERAGE(HV$6:HV570)</f>
        <v>155.84070796460176</v>
      </c>
      <c r="IJ570" s="167">
        <f>AVERAGE(HW$6:HW570)</f>
        <v>909.3805309734513</v>
      </c>
      <c r="IK570" s="167">
        <f>AVERAGE(HX$6:HX570)</f>
        <v>272.81415929203541</v>
      </c>
      <c r="IL570" s="167">
        <f>AVERAGE(HY$6:HY570)</f>
        <v>2314.9716814159292</v>
      </c>
      <c r="IM570" s="164">
        <f>AVERAGE(HZ$6:HZ570)</f>
        <v>2.4141592920353983</v>
      </c>
      <c r="IN570" s="167">
        <f>AVERAGE(IA$6:IA570)</f>
        <v>72.424778761061944</v>
      </c>
      <c r="IO570" s="167">
        <f>AVERAGE(IB$6:IB570)</f>
        <v>641.43539823008848</v>
      </c>
    </row>
    <row r="571" spans="2:249" x14ac:dyDescent="0.2">
      <c r="B571" s="103">
        <v>566</v>
      </c>
      <c r="C571" s="165">
        <v>29.265674601907875</v>
      </c>
      <c r="D571" s="163">
        <v>0.2</v>
      </c>
      <c r="E571" s="161">
        <v>7</v>
      </c>
      <c r="F571" s="168">
        <v>418</v>
      </c>
      <c r="G571" s="161">
        <v>30</v>
      </c>
      <c r="H571" s="161">
        <v>22</v>
      </c>
      <c r="I571" s="161">
        <v>2</v>
      </c>
      <c r="J571" s="168">
        <v>2640</v>
      </c>
      <c r="K571" s="168">
        <v>240</v>
      </c>
      <c r="L571" s="168">
        <v>1000</v>
      </c>
      <c r="M571" s="168">
        <v>300</v>
      </c>
      <c r="N571" s="168">
        <v>2583</v>
      </c>
      <c r="O571" s="161">
        <v>6</v>
      </c>
      <c r="P571" s="168">
        <v>72</v>
      </c>
      <c r="Q571" s="168">
        <v>129</v>
      </c>
      <c r="R571" s="161" t="s">
        <v>116</v>
      </c>
      <c r="T571" s="169">
        <f>AVERAGE(G$6:G571)</f>
        <v>23.438162544169611</v>
      </c>
      <c r="U571" s="169">
        <f>AVERAGE(H$6:H571)</f>
        <v>20.773851590106005</v>
      </c>
      <c r="V571" s="169">
        <f>AVERAGE(I$6:I571)</f>
        <v>1.3763250883392226</v>
      </c>
      <c r="W571" s="170">
        <f>AVERAGE(J$6:J571)</f>
        <v>2492.8621908127207</v>
      </c>
      <c r="X571" s="170">
        <f>AVERAGE(K$6:K571)</f>
        <v>165.15901060070672</v>
      </c>
      <c r="Y571" s="170">
        <f>AVERAGE(L$6:L571)</f>
        <v>969.87632508833917</v>
      </c>
      <c r="Z571" s="170">
        <f>AVERAGE(M$6:M571)</f>
        <v>290.96289752650176</v>
      </c>
      <c r="AA571" s="170">
        <f>AVERAGE(N$6:N571)</f>
        <v>2406.7473498233217</v>
      </c>
      <c r="AB571" s="169">
        <f>AVERAGE(O$6:O571)</f>
        <v>2.9752650176678443</v>
      </c>
      <c r="AC571" s="170">
        <f>AVERAGE(P$6:P571)</f>
        <v>35.703180212014132</v>
      </c>
      <c r="AD571" s="170">
        <f>AVERAGE(Q$6:Q571)</f>
        <v>121.81802120141343</v>
      </c>
      <c r="AY571" s="5"/>
      <c r="AZ571" s="26">
        <v>566</v>
      </c>
      <c r="BA571" s="165">
        <v>15.78795459372536</v>
      </c>
      <c r="BB571" s="176">
        <v>0.25</v>
      </c>
      <c r="BC571" s="161">
        <v>0</v>
      </c>
      <c r="BD571" s="182">
        <v>214</v>
      </c>
      <c r="BE571" s="161">
        <v>12</v>
      </c>
      <c r="BF571" s="161">
        <v>12</v>
      </c>
      <c r="BG571" s="161">
        <v>0</v>
      </c>
      <c r="BH571" s="168">
        <v>1800</v>
      </c>
      <c r="BI571" s="168">
        <v>0</v>
      </c>
      <c r="BJ571" s="168">
        <v>600</v>
      </c>
      <c r="BK571" s="168">
        <v>180</v>
      </c>
      <c r="BL571" s="168">
        <v>1619</v>
      </c>
      <c r="BM571" s="161">
        <v>4</v>
      </c>
      <c r="BN571" s="168">
        <v>60</v>
      </c>
      <c r="BO571" s="168">
        <v>241</v>
      </c>
      <c r="BP571" s="161" t="s">
        <v>117</v>
      </c>
      <c r="BR571" s="164">
        <f>AVERAGE(BE$6:BE571)</f>
        <v>19.666077738515902</v>
      </c>
      <c r="BS571" s="164">
        <f>AVERAGE(BF$6:BF571)</f>
        <v>18.881625441696112</v>
      </c>
      <c r="BT571" s="164">
        <f>AVERAGE(BG$6:BG571)</f>
        <v>0.69434628975265023</v>
      </c>
      <c r="BU571" s="167">
        <f>AVERAGE(BH$6:BH571)</f>
        <v>2832.2438162544167</v>
      </c>
      <c r="BV571" s="167">
        <f>AVERAGE(BI$6:BI571)</f>
        <v>104.15194346289752</v>
      </c>
      <c r="BW571" s="167">
        <f>AVERAGE(BJ$6:BJ571)</f>
        <v>909.36395759717311</v>
      </c>
      <c r="BX571" s="167">
        <f>AVERAGE(BK$6:BK571)</f>
        <v>272.80918727915196</v>
      </c>
      <c r="BY571" s="167">
        <f>AVERAGE(BL$6:BL571)</f>
        <v>2254.6590106007066</v>
      </c>
      <c r="BZ571" s="164">
        <f>AVERAGE(BM$6:BM571)</f>
        <v>2.2985865724381624</v>
      </c>
      <c r="CA571" s="167">
        <f>AVERAGE(BN$6:BN571)</f>
        <v>34.478798586572438</v>
      </c>
      <c r="CB571" s="167">
        <f>AVERAGE(BO$6:BO571)</f>
        <v>612.06360424028264</v>
      </c>
      <c r="DF571" s="103">
        <v>566</v>
      </c>
      <c r="DG571" s="192">
        <v>4.3397916133510677</v>
      </c>
      <c r="DH571" s="193">
        <v>0.05</v>
      </c>
      <c r="DI571" s="105">
        <v>0</v>
      </c>
      <c r="DJ571" s="194">
        <v>377</v>
      </c>
      <c r="DK571" s="105">
        <v>4</v>
      </c>
      <c r="DL571" s="105">
        <v>4</v>
      </c>
      <c r="DM571" s="105">
        <v>0</v>
      </c>
      <c r="DN571" s="194">
        <v>720</v>
      </c>
      <c r="DO571" s="194">
        <v>0</v>
      </c>
      <c r="DP571" s="194">
        <v>200</v>
      </c>
      <c r="DQ571" s="194">
        <v>60</v>
      </c>
      <c r="DR571" s="194">
        <v>1262</v>
      </c>
      <c r="DS571" s="105">
        <v>0</v>
      </c>
      <c r="DT571" s="194">
        <v>0</v>
      </c>
      <c r="DU571" s="194">
        <v>-542</v>
      </c>
      <c r="DV571" s="105" t="s">
        <v>117</v>
      </c>
      <c r="DX571" s="164">
        <f>AVERAGE(DK$6:DK571)</f>
        <v>10.385159010600706</v>
      </c>
      <c r="DY571" s="164">
        <f>AVERAGE(DL$6:DL571)</f>
        <v>10.385159010600706</v>
      </c>
      <c r="DZ571" s="164">
        <f>AVERAGE(DM$6:DM571)</f>
        <v>0</v>
      </c>
      <c r="EA571" s="167">
        <f>AVERAGE(DN$6:DN571)</f>
        <v>1869.3286219081272</v>
      </c>
      <c r="EB571" s="167">
        <f>AVERAGE(DO$6:DO571)</f>
        <v>0</v>
      </c>
      <c r="EC571" s="167">
        <f>AVERAGE(DP$6:DP571)</f>
        <v>519.25795053003537</v>
      </c>
      <c r="ED571" s="167">
        <f>AVERAGE(DQ$6:DQ571)</f>
        <v>155.77738515901061</v>
      </c>
      <c r="EE571" s="167">
        <f>AVERAGE(DR$6:DR571)</f>
        <v>1654.1537102473499</v>
      </c>
      <c r="EF571" s="164">
        <f>AVERAGE(DS$6:DS571)</f>
        <v>0.87102473498233213</v>
      </c>
      <c r="EG571" s="167">
        <f>AVERAGE(DT$6:DT571)</f>
        <v>15.678445229681978</v>
      </c>
      <c r="EH571" s="167">
        <f>AVERAGE(DU$6:DU571)</f>
        <v>230.85335689045937</v>
      </c>
      <c r="FJ571" s="103">
        <v>566</v>
      </c>
      <c r="FK571" s="165">
        <v>6.0254709273988736</v>
      </c>
      <c r="FL571" s="163">
        <v>0.1</v>
      </c>
      <c r="FM571" s="161">
        <v>7</v>
      </c>
      <c r="FN571" s="168">
        <v>191</v>
      </c>
      <c r="FO571" s="161">
        <v>12</v>
      </c>
      <c r="FP571" s="161">
        <v>12</v>
      </c>
      <c r="FQ571" s="161">
        <v>0</v>
      </c>
      <c r="FR571" s="168">
        <v>2160</v>
      </c>
      <c r="FS571" s="168">
        <v>0</v>
      </c>
      <c r="FT571" s="168">
        <v>600</v>
      </c>
      <c r="FU571" s="168">
        <v>180</v>
      </c>
      <c r="FV571" s="168">
        <v>1596</v>
      </c>
      <c r="FW571" s="161">
        <v>1</v>
      </c>
      <c r="FX571" s="168">
        <v>36</v>
      </c>
      <c r="FY571" s="168">
        <v>600</v>
      </c>
      <c r="FZ571" s="161" t="s">
        <v>117</v>
      </c>
      <c r="GB571" s="160">
        <f>AVERAGE(FO$6:FO571)</f>
        <v>9.9505300353356887</v>
      </c>
      <c r="GC571" s="160">
        <f>AVERAGE(FP$6:FP571)</f>
        <v>9.9505300353356887</v>
      </c>
      <c r="GD571" s="160">
        <f>AVERAGE(FQ$6:FQ571)</f>
        <v>0</v>
      </c>
      <c r="GE571" s="166">
        <f>AVERAGE(FR$6:FR571)</f>
        <v>1791.095406360424</v>
      </c>
      <c r="GF571" s="166">
        <f>AVERAGE(FS$6:FS571)</f>
        <v>0</v>
      </c>
      <c r="GG571" s="166">
        <f>AVERAGE(FT$6:FT571)</f>
        <v>497.52650176678446</v>
      </c>
      <c r="GH571" s="166">
        <f>AVERAGE(FU$6:FU571)</f>
        <v>149.25795053003534</v>
      </c>
      <c r="GI571" s="166">
        <f>AVERAGE(FV$6:FV571)</f>
        <v>1627.5212014134277</v>
      </c>
      <c r="GJ571" s="160">
        <f>AVERAGE(FW$6:FW571)</f>
        <v>0.84982332155477036</v>
      </c>
      <c r="GK571" s="166">
        <f>AVERAGE(FX$6:FX571)</f>
        <v>30.593639575971732</v>
      </c>
      <c r="GL571" s="166">
        <f>AVERAGE(FY$6:FY571)</f>
        <v>194.16784452296821</v>
      </c>
      <c r="HM571" s="98">
        <v>566</v>
      </c>
      <c r="HN571" s="179">
        <v>19.826326558360567</v>
      </c>
      <c r="HO571" s="188">
        <v>0.05</v>
      </c>
      <c r="HP571" s="177">
        <v>3</v>
      </c>
      <c r="HQ571" s="191">
        <v>148</v>
      </c>
      <c r="HR571" s="177">
        <v>22</v>
      </c>
      <c r="HS571" s="177">
        <v>22</v>
      </c>
      <c r="HT571" s="177">
        <v>2</v>
      </c>
      <c r="HU571" s="191">
        <v>3300</v>
      </c>
      <c r="HV571" s="191">
        <v>300</v>
      </c>
      <c r="HW571" s="191">
        <v>1000</v>
      </c>
      <c r="HX571" s="191">
        <v>300</v>
      </c>
      <c r="HY571" s="191">
        <v>2373</v>
      </c>
      <c r="HZ571" s="177">
        <v>1</v>
      </c>
      <c r="IA571" s="191">
        <v>30</v>
      </c>
      <c r="IB571" s="191">
        <v>957</v>
      </c>
      <c r="IC571" s="177" t="s">
        <v>116</v>
      </c>
      <c r="IE571" s="164">
        <f>AVERAGE(HR$6:HR571)</f>
        <v>19.869257950530034</v>
      </c>
      <c r="IF571" s="164">
        <f>AVERAGE(HS$6:HS571)</f>
        <v>19.231448763250885</v>
      </c>
      <c r="IG571" s="164">
        <f>AVERAGE(HT$6:HT571)</f>
        <v>1.0406360424028269</v>
      </c>
      <c r="IH571" s="167">
        <f>AVERAGE(HU$6:HU571)</f>
        <v>2884.7173144876324</v>
      </c>
      <c r="II571" s="167">
        <f>AVERAGE(HV$6:HV571)</f>
        <v>156.09540636042402</v>
      </c>
      <c r="IJ571" s="167">
        <f>AVERAGE(HW$6:HW571)</f>
        <v>909.54063604240287</v>
      </c>
      <c r="IK571" s="167">
        <f>AVERAGE(HX$6:HX571)</f>
        <v>272.86219081272083</v>
      </c>
      <c r="IL571" s="167">
        <f>AVERAGE(HY$6:HY571)</f>
        <v>2315.0742049469964</v>
      </c>
      <c r="IM571" s="164">
        <f>AVERAGE(HZ$6:HZ571)</f>
        <v>2.4116607773851588</v>
      </c>
      <c r="IN571" s="167">
        <f>AVERAGE(IA$6:IA571)</f>
        <v>72.349823321554766</v>
      </c>
      <c r="IO571" s="167">
        <f>AVERAGE(IB$6:IB571)</f>
        <v>641.99293286219086</v>
      </c>
    </row>
    <row r="572" spans="2:249" x14ac:dyDescent="0.2">
      <c r="B572" s="103">
        <v>567</v>
      </c>
      <c r="C572" s="165">
        <v>31.484205501335751</v>
      </c>
      <c r="D572" s="163">
        <v>0.15</v>
      </c>
      <c r="E572" s="161">
        <v>9</v>
      </c>
      <c r="F572" s="168">
        <v>108</v>
      </c>
      <c r="G572" s="161">
        <v>35</v>
      </c>
      <c r="H572" s="161">
        <v>22</v>
      </c>
      <c r="I572" s="161">
        <v>2</v>
      </c>
      <c r="J572" s="168">
        <v>2640</v>
      </c>
      <c r="K572" s="168">
        <v>240</v>
      </c>
      <c r="L572" s="168">
        <v>1000</v>
      </c>
      <c r="M572" s="168">
        <v>300</v>
      </c>
      <c r="N572" s="168">
        <v>2273</v>
      </c>
      <c r="O572" s="161">
        <v>5</v>
      </c>
      <c r="P572" s="168">
        <v>60</v>
      </c>
      <c r="Q572" s="168">
        <v>427</v>
      </c>
      <c r="R572" s="161" t="s">
        <v>116</v>
      </c>
      <c r="T572" s="169">
        <f>AVERAGE(G$6:G572)</f>
        <v>23.458553791887127</v>
      </c>
      <c r="U572" s="169">
        <f>AVERAGE(H$6:H572)</f>
        <v>20.776014109347443</v>
      </c>
      <c r="V572" s="169">
        <f>AVERAGE(I$6:I572)</f>
        <v>1.3774250440917108</v>
      </c>
      <c r="W572" s="170">
        <f>AVERAGE(J$6:J572)</f>
        <v>2493.1216931216932</v>
      </c>
      <c r="X572" s="170">
        <f>AVERAGE(K$6:K572)</f>
        <v>165.29100529100529</v>
      </c>
      <c r="Y572" s="170">
        <f>AVERAGE(L$6:L572)</f>
        <v>969.92945326278664</v>
      </c>
      <c r="Z572" s="170">
        <f>AVERAGE(M$6:M572)</f>
        <v>290.978835978836</v>
      </c>
      <c r="AA572" s="170">
        <f>AVERAGE(N$6:N572)</f>
        <v>2406.5114638447972</v>
      </c>
      <c r="AB572" s="169">
        <f>AVERAGE(O$6:O572)</f>
        <v>2.9788359788359786</v>
      </c>
      <c r="AC572" s="170">
        <f>AVERAGE(P$6:P572)</f>
        <v>35.746031746031747</v>
      </c>
      <c r="AD572" s="170">
        <f>AVERAGE(Q$6:Q572)</f>
        <v>122.35626102292768</v>
      </c>
      <c r="AY572" s="5"/>
      <c r="AZ572" s="26">
        <v>567</v>
      </c>
      <c r="BA572" s="165">
        <v>12.567803816441646</v>
      </c>
      <c r="BB572" s="176">
        <v>0.1</v>
      </c>
      <c r="BC572" s="161">
        <v>6</v>
      </c>
      <c r="BD572" s="182">
        <v>126</v>
      </c>
      <c r="BE572" s="161">
        <v>18</v>
      </c>
      <c r="BF572" s="161">
        <v>18</v>
      </c>
      <c r="BG572" s="161">
        <v>0</v>
      </c>
      <c r="BH572" s="168">
        <v>2700</v>
      </c>
      <c r="BI572" s="168">
        <v>0</v>
      </c>
      <c r="BJ572" s="168">
        <v>900</v>
      </c>
      <c r="BK572" s="168">
        <v>270</v>
      </c>
      <c r="BL572" s="168">
        <v>1921</v>
      </c>
      <c r="BM572" s="161">
        <v>1</v>
      </c>
      <c r="BN572" s="168">
        <v>15</v>
      </c>
      <c r="BO572" s="168">
        <v>794</v>
      </c>
      <c r="BP572" s="161" t="s">
        <v>117</v>
      </c>
      <c r="BR572" s="164">
        <f>AVERAGE(BE$6:BE572)</f>
        <v>19.663139329805997</v>
      </c>
      <c r="BS572" s="164">
        <f>AVERAGE(BF$6:BF572)</f>
        <v>18.880070546737212</v>
      </c>
      <c r="BT572" s="164">
        <f>AVERAGE(BG$6:BG572)</f>
        <v>0.69312169312169314</v>
      </c>
      <c r="BU572" s="167">
        <f>AVERAGE(BH$6:BH572)</f>
        <v>2832.0105820105819</v>
      </c>
      <c r="BV572" s="167">
        <f>AVERAGE(BI$6:BI572)</f>
        <v>103.96825396825396</v>
      </c>
      <c r="BW572" s="167">
        <f>AVERAGE(BJ$6:BJ572)</f>
        <v>909.347442680776</v>
      </c>
      <c r="BX572" s="167">
        <f>AVERAGE(BK$6:BK572)</f>
        <v>272.80423280423281</v>
      </c>
      <c r="BY572" s="167">
        <f>AVERAGE(BL$6:BL572)</f>
        <v>2254.0705467372136</v>
      </c>
      <c r="BZ572" s="164">
        <f>AVERAGE(BM$6:BM572)</f>
        <v>2.2962962962962963</v>
      </c>
      <c r="CA572" s="167">
        <f>AVERAGE(BN$6:BN572)</f>
        <v>34.444444444444443</v>
      </c>
      <c r="CB572" s="167">
        <f>AVERAGE(BO$6:BO572)</f>
        <v>612.38447971781306</v>
      </c>
      <c r="DF572" s="103">
        <v>567</v>
      </c>
      <c r="DG572" s="192">
        <v>9.7050144105225478</v>
      </c>
      <c r="DH572" s="193">
        <v>0.05</v>
      </c>
      <c r="DI572" s="105">
        <v>4</v>
      </c>
      <c r="DJ572" s="194">
        <v>394</v>
      </c>
      <c r="DK572" s="105">
        <v>14</v>
      </c>
      <c r="DL572" s="105">
        <v>14</v>
      </c>
      <c r="DM572" s="105">
        <v>0</v>
      </c>
      <c r="DN572" s="194">
        <v>2520</v>
      </c>
      <c r="DO572" s="194">
        <v>0</v>
      </c>
      <c r="DP572" s="194">
        <v>700</v>
      </c>
      <c r="DQ572" s="194">
        <v>210</v>
      </c>
      <c r="DR572" s="194">
        <v>1929</v>
      </c>
      <c r="DS572" s="105">
        <v>0</v>
      </c>
      <c r="DT572" s="194">
        <v>0</v>
      </c>
      <c r="DU572" s="194">
        <v>591</v>
      </c>
      <c r="DV572" s="105" t="s">
        <v>117</v>
      </c>
      <c r="DX572" s="164">
        <f>AVERAGE(DK$6:DK572)</f>
        <v>10.391534391534391</v>
      </c>
      <c r="DY572" s="164">
        <f>AVERAGE(DL$6:DL572)</f>
        <v>10.391534391534391</v>
      </c>
      <c r="DZ572" s="164">
        <f>AVERAGE(DM$6:DM572)</f>
        <v>0</v>
      </c>
      <c r="EA572" s="167">
        <f>AVERAGE(DN$6:DN572)</f>
        <v>1870.4761904761904</v>
      </c>
      <c r="EB572" s="167">
        <f>AVERAGE(DO$6:DO572)</f>
        <v>0</v>
      </c>
      <c r="EC572" s="167">
        <f>AVERAGE(DP$6:DP572)</f>
        <v>519.5767195767196</v>
      </c>
      <c r="ED572" s="167">
        <f>AVERAGE(DQ$6:DQ572)</f>
        <v>155.87301587301587</v>
      </c>
      <c r="EE572" s="167">
        <f>AVERAGE(DR$6:DR572)</f>
        <v>1654.6384479717813</v>
      </c>
      <c r="EF572" s="164">
        <f>AVERAGE(DS$6:DS572)</f>
        <v>0.86948853615520283</v>
      </c>
      <c r="EG572" s="167">
        <f>AVERAGE(DT$6:DT572)</f>
        <v>15.65079365079365</v>
      </c>
      <c r="EH572" s="167">
        <f>AVERAGE(DU$6:DU572)</f>
        <v>231.48853615520281</v>
      </c>
      <c r="FJ572" s="103">
        <v>567</v>
      </c>
      <c r="FK572" s="165">
        <v>5.3240388830146639</v>
      </c>
      <c r="FL572" s="163">
        <v>0.15</v>
      </c>
      <c r="FM572" s="161">
        <v>7</v>
      </c>
      <c r="FN572" s="168">
        <v>274</v>
      </c>
      <c r="FO572" s="161">
        <v>11</v>
      </c>
      <c r="FP572" s="161">
        <v>11</v>
      </c>
      <c r="FQ572" s="161">
        <v>0</v>
      </c>
      <c r="FR572" s="168">
        <v>1980</v>
      </c>
      <c r="FS572" s="168">
        <v>0</v>
      </c>
      <c r="FT572" s="168">
        <v>550</v>
      </c>
      <c r="FU572" s="168">
        <v>165</v>
      </c>
      <c r="FV572" s="168">
        <v>1614</v>
      </c>
      <c r="FW572" s="161">
        <v>1</v>
      </c>
      <c r="FX572" s="168">
        <v>36</v>
      </c>
      <c r="FY572" s="168">
        <v>402</v>
      </c>
      <c r="FZ572" s="161" t="s">
        <v>117</v>
      </c>
      <c r="GB572" s="160">
        <f>AVERAGE(FO$6:FO572)</f>
        <v>9.9523809523809526</v>
      </c>
      <c r="GC572" s="160">
        <f>AVERAGE(FP$6:FP572)</f>
        <v>9.9523809523809526</v>
      </c>
      <c r="GD572" s="160">
        <f>AVERAGE(FQ$6:FQ572)</f>
        <v>0</v>
      </c>
      <c r="GE572" s="166">
        <f>AVERAGE(FR$6:FR572)</f>
        <v>1791.4285714285713</v>
      </c>
      <c r="GF572" s="166">
        <f>AVERAGE(FS$6:FS572)</f>
        <v>0</v>
      </c>
      <c r="GG572" s="166">
        <f>AVERAGE(FT$6:FT572)</f>
        <v>497.61904761904759</v>
      </c>
      <c r="GH572" s="166">
        <f>AVERAGE(FU$6:FU572)</f>
        <v>149.28571428571428</v>
      </c>
      <c r="GI572" s="166">
        <f>AVERAGE(FV$6:FV572)</f>
        <v>1627.4973544973545</v>
      </c>
      <c r="GJ572" s="160">
        <f>AVERAGE(FW$6:FW572)</f>
        <v>0.85008818342151671</v>
      </c>
      <c r="GK572" s="166">
        <f>AVERAGE(FX$6:FX572)</f>
        <v>30.603174603174605</v>
      </c>
      <c r="GL572" s="166">
        <f>AVERAGE(FY$6:FY572)</f>
        <v>194.53439153439155</v>
      </c>
      <c r="HM572" s="98">
        <v>567</v>
      </c>
      <c r="HN572" s="179">
        <v>19.635658622552995</v>
      </c>
      <c r="HO572" s="188">
        <v>0.2</v>
      </c>
      <c r="HP572" s="177">
        <v>8</v>
      </c>
      <c r="HQ572" s="191">
        <v>294</v>
      </c>
      <c r="HR572" s="177">
        <v>24</v>
      </c>
      <c r="HS572" s="177">
        <v>23</v>
      </c>
      <c r="HT572" s="177">
        <v>3</v>
      </c>
      <c r="HU572" s="191">
        <v>3450</v>
      </c>
      <c r="HV572" s="191">
        <v>450</v>
      </c>
      <c r="HW572" s="191">
        <v>1000</v>
      </c>
      <c r="HX572" s="191">
        <v>300</v>
      </c>
      <c r="HY572" s="191">
        <v>2669</v>
      </c>
      <c r="HZ572" s="177">
        <v>4</v>
      </c>
      <c r="IA572" s="191">
        <v>120</v>
      </c>
      <c r="IB572" s="191">
        <v>901</v>
      </c>
      <c r="IC572" s="177" t="s">
        <v>116</v>
      </c>
      <c r="IE572" s="164">
        <f>AVERAGE(HR$6:HR572)</f>
        <v>19.876543209876544</v>
      </c>
      <c r="IF572" s="164">
        <f>AVERAGE(HS$6:HS572)</f>
        <v>19.238095238095237</v>
      </c>
      <c r="IG572" s="164">
        <f>AVERAGE(HT$6:HT572)</f>
        <v>1.0440917107583774</v>
      </c>
      <c r="IH572" s="167">
        <f>AVERAGE(HU$6:HU572)</f>
        <v>2885.7142857142858</v>
      </c>
      <c r="II572" s="167">
        <f>AVERAGE(HV$6:HV572)</f>
        <v>156.61375661375661</v>
      </c>
      <c r="IJ572" s="167">
        <f>AVERAGE(HW$6:HW572)</f>
        <v>909.70017636684304</v>
      </c>
      <c r="IK572" s="167">
        <f>AVERAGE(HX$6:HX572)</f>
        <v>272.91005291005291</v>
      </c>
      <c r="IL572" s="167">
        <f>AVERAGE(HY$6:HY572)</f>
        <v>2315.6984126984125</v>
      </c>
      <c r="IM572" s="164">
        <f>AVERAGE(HZ$6:HZ572)</f>
        <v>2.4144620811287476</v>
      </c>
      <c r="IN572" s="167">
        <f>AVERAGE(IA$6:IA572)</f>
        <v>72.43386243386243</v>
      </c>
      <c r="IO572" s="167">
        <f>AVERAGE(IB$6:IB572)</f>
        <v>642.4497354497355</v>
      </c>
    </row>
    <row r="573" spans="2:249" x14ac:dyDescent="0.2">
      <c r="B573" s="103">
        <v>568</v>
      </c>
      <c r="C573" s="165">
        <v>23.382427197971218</v>
      </c>
      <c r="D573" s="163">
        <v>0.2</v>
      </c>
      <c r="E573" s="161">
        <v>3</v>
      </c>
      <c r="F573" s="168">
        <v>315</v>
      </c>
      <c r="G573" s="161">
        <v>21</v>
      </c>
      <c r="H573" s="161">
        <v>21</v>
      </c>
      <c r="I573" s="161">
        <v>1</v>
      </c>
      <c r="J573" s="168">
        <v>2520</v>
      </c>
      <c r="K573" s="168">
        <v>120</v>
      </c>
      <c r="L573" s="168">
        <v>1000</v>
      </c>
      <c r="M573" s="168">
        <v>300</v>
      </c>
      <c r="N573" s="168">
        <v>2360</v>
      </c>
      <c r="O573" s="161">
        <v>5</v>
      </c>
      <c r="P573" s="168">
        <v>60</v>
      </c>
      <c r="Q573" s="168">
        <v>220</v>
      </c>
      <c r="R573" s="161" t="s">
        <v>116</v>
      </c>
      <c r="T573" s="169">
        <f>AVERAGE(G$6:G573)</f>
        <v>23.454225352112676</v>
      </c>
      <c r="U573" s="169">
        <f>AVERAGE(H$6:H573)</f>
        <v>20.776408450704224</v>
      </c>
      <c r="V573" s="169">
        <f>AVERAGE(I$6:I573)</f>
        <v>1.3767605633802817</v>
      </c>
      <c r="W573" s="170">
        <f>AVERAGE(J$6:J573)</f>
        <v>2493.1690140845071</v>
      </c>
      <c r="X573" s="170">
        <f>AVERAGE(K$6:K573)</f>
        <v>165.21126760563379</v>
      </c>
      <c r="Y573" s="170">
        <f>AVERAGE(L$6:L573)</f>
        <v>969.98239436619713</v>
      </c>
      <c r="Z573" s="170">
        <f>AVERAGE(M$6:M573)</f>
        <v>290.99471830985914</v>
      </c>
      <c r="AA573" s="170">
        <f>AVERAGE(N$6:N573)</f>
        <v>2406.4295774647885</v>
      </c>
      <c r="AB573" s="169">
        <f>AVERAGE(O$6:O573)</f>
        <v>2.982394366197183</v>
      </c>
      <c r="AC573" s="170">
        <f>AVERAGE(P$6:P573)</f>
        <v>35.7887323943662</v>
      </c>
      <c r="AD573" s="170">
        <f>AVERAGE(Q$6:Q573)</f>
        <v>122.52816901408451</v>
      </c>
      <c r="AY573" s="5"/>
      <c r="AZ573" s="26">
        <v>568</v>
      </c>
      <c r="BA573" s="165">
        <v>15.7562832150318</v>
      </c>
      <c r="BB573" s="176">
        <v>0.2</v>
      </c>
      <c r="BC573" s="161">
        <v>2</v>
      </c>
      <c r="BD573" s="182">
        <v>190</v>
      </c>
      <c r="BE573" s="161">
        <v>15</v>
      </c>
      <c r="BF573" s="161">
        <v>15</v>
      </c>
      <c r="BG573" s="161">
        <v>0</v>
      </c>
      <c r="BH573" s="168">
        <v>2250</v>
      </c>
      <c r="BI573" s="168">
        <v>0</v>
      </c>
      <c r="BJ573" s="168">
        <v>750</v>
      </c>
      <c r="BK573" s="168">
        <v>225</v>
      </c>
      <c r="BL573" s="168">
        <v>1790</v>
      </c>
      <c r="BM573" s="161">
        <v>3</v>
      </c>
      <c r="BN573" s="168">
        <v>45</v>
      </c>
      <c r="BO573" s="168">
        <v>505</v>
      </c>
      <c r="BP573" s="161" t="s">
        <v>117</v>
      </c>
      <c r="BR573" s="164">
        <f>AVERAGE(BE$6:BE573)</f>
        <v>19.654929577464788</v>
      </c>
      <c r="BS573" s="164">
        <f>AVERAGE(BF$6:BF573)</f>
        <v>18.87323943661972</v>
      </c>
      <c r="BT573" s="164">
        <f>AVERAGE(BG$6:BG573)</f>
        <v>0.69190140845070425</v>
      </c>
      <c r="BU573" s="167">
        <f>AVERAGE(BH$6:BH573)</f>
        <v>2830.9859154929577</v>
      </c>
      <c r="BV573" s="167">
        <f>AVERAGE(BI$6:BI573)</f>
        <v>103.78521126760563</v>
      </c>
      <c r="BW573" s="167">
        <f>AVERAGE(BJ$6:BJ573)</f>
        <v>909.06690140845069</v>
      </c>
      <c r="BX573" s="167">
        <f>AVERAGE(BK$6:BK573)</f>
        <v>272.72007042253523</v>
      </c>
      <c r="BY573" s="167">
        <f>AVERAGE(BL$6:BL573)</f>
        <v>2253.2535211267605</v>
      </c>
      <c r="BZ573" s="164">
        <f>AVERAGE(BM$6:BM573)</f>
        <v>2.2975352112676055</v>
      </c>
      <c r="CA573" s="167">
        <f>AVERAGE(BN$6:BN573)</f>
        <v>34.463028169014088</v>
      </c>
      <c r="CB573" s="167">
        <f>AVERAGE(BO$6:BO573)</f>
        <v>612.19542253521126</v>
      </c>
      <c r="DF573" s="103">
        <v>568</v>
      </c>
      <c r="DG573" s="192">
        <v>7.6165349467559524</v>
      </c>
      <c r="DH573" s="193">
        <v>0.15</v>
      </c>
      <c r="DI573" s="105">
        <v>2</v>
      </c>
      <c r="DJ573" s="194">
        <v>129</v>
      </c>
      <c r="DK573" s="105">
        <v>9</v>
      </c>
      <c r="DL573" s="105">
        <v>9</v>
      </c>
      <c r="DM573" s="105">
        <v>0</v>
      </c>
      <c r="DN573" s="194">
        <v>1620</v>
      </c>
      <c r="DO573" s="194">
        <v>0</v>
      </c>
      <c r="DP573" s="194">
        <v>450</v>
      </c>
      <c r="DQ573" s="194">
        <v>135</v>
      </c>
      <c r="DR573" s="194">
        <v>1339</v>
      </c>
      <c r="DS573" s="105">
        <v>1</v>
      </c>
      <c r="DT573" s="194">
        <v>18</v>
      </c>
      <c r="DU573" s="194">
        <v>299</v>
      </c>
      <c r="DV573" s="105" t="s">
        <v>117</v>
      </c>
      <c r="DX573" s="164">
        <f>AVERAGE(DK$6:DK573)</f>
        <v>10.389084507042254</v>
      </c>
      <c r="DY573" s="164">
        <f>AVERAGE(DL$6:DL573)</f>
        <v>10.389084507042254</v>
      </c>
      <c r="DZ573" s="164">
        <f>AVERAGE(DM$6:DM573)</f>
        <v>0</v>
      </c>
      <c r="EA573" s="167">
        <f>AVERAGE(DN$6:DN573)</f>
        <v>1870.0352112676057</v>
      </c>
      <c r="EB573" s="167">
        <f>AVERAGE(DO$6:DO573)</f>
        <v>0</v>
      </c>
      <c r="EC573" s="167">
        <f>AVERAGE(DP$6:DP573)</f>
        <v>519.45422535211264</v>
      </c>
      <c r="ED573" s="167">
        <f>AVERAGE(DQ$6:DQ573)</f>
        <v>155.83626760563379</v>
      </c>
      <c r="EE573" s="167">
        <f>AVERAGE(DR$6:DR573)</f>
        <v>1654.0827464788733</v>
      </c>
      <c r="EF573" s="164">
        <f>AVERAGE(DS$6:DS573)</f>
        <v>0.86971830985915488</v>
      </c>
      <c r="EG573" s="167">
        <f>AVERAGE(DT$6:DT573)</f>
        <v>15.654929577464788</v>
      </c>
      <c r="EH573" s="167">
        <f>AVERAGE(DU$6:DU573)</f>
        <v>231.60739436619718</v>
      </c>
      <c r="FJ573" s="103">
        <v>568</v>
      </c>
      <c r="FK573" s="165">
        <v>7.5280969259279615</v>
      </c>
      <c r="FL573" s="163">
        <v>0.05</v>
      </c>
      <c r="FM573" s="161">
        <v>10</v>
      </c>
      <c r="FN573" s="168">
        <v>411</v>
      </c>
      <c r="FO573" s="161">
        <v>18</v>
      </c>
      <c r="FP573" s="161">
        <v>18</v>
      </c>
      <c r="FQ573" s="161">
        <v>0</v>
      </c>
      <c r="FR573" s="168">
        <v>3240</v>
      </c>
      <c r="FS573" s="168">
        <v>0</v>
      </c>
      <c r="FT573" s="168">
        <v>900</v>
      </c>
      <c r="FU573" s="168">
        <v>270</v>
      </c>
      <c r="FV573" s="168">
        <v>2206</v>
      </c>
      <c r="FW573" s="161">
        <v>0</v>
      </c>
      <c r="FX573" s="168">
        <v>0</v>
      </c>
      <c r="FY573" s="168">
        <v>1034</v>
      </c>
      <c r="FZ573" s="161" t="s">
        <v>117</v>
      </c>
      <c r="GB573" s="160">
        <f>AVERAGE(FO$6:FO573)</f>
        <v>9.966549295774648</v>
      </c>
      <c r="GC573" s="160">
        <f>AVERAGE(FP$6:FP573)</f>
        <v>9.966549295774648</v>
      </c>
      <c r="GD573" s="160">
        <f>AVERAGE(FQ$6:FQ573)</f>
        <v>0</v>
      </c>
      <c r="GE573" s="166">
        <f>AVERAGE(FR$6:FR573)</f>
        <v>1793.9788732394366</v>
      </c>
      <c r="GF573" s="166">
        <f>AVERAGE(FS$6:FS573)</f>
        <v>0</v>
      </c>
      <c r="GG573" s="166">
        <f>AVERAGE(FT$6:FT573)</f>
        <v>498.32746478873241</v>
      </c>
      <c r="GH573" s="166">
        <f>AVERAGE(FU$6:FU573)</f>
        <v>149.49823943661971</v>
      </c>
      <c r="GI573" s="166">
        <f>AVERAGE(FV$6:FV573)</f>
        <v>1628.5158450704225</v>
      </c>
      <c r="GJ573" s="160">
        <f>AVERAGE(FW$6:FW573)</f>
        <v>0.84859154929577463</v>
      </c>
      <c r="GK573" s="166">
        <f>AVERAGE(FX$6:FX573)</f>
        <v>30.549295774647888</v>
      </c>
      <c r="GL573" s="166">
        <f>AVERAGE(FY$6:FY573)</f>
        <v>196.01232394366198</v>
      </c>
      <c r="HM573" s="98">
        <v>568</v>
      </c>
      <c r="HN573" s="179">
        <v>19.12871003240144</v>
      </c>
      <c r="HO573" s="188">
        <v>0.05</v>
      </c>
      <c r="HP573" s="177">
        <v>4</v>
      </c>
      <c r="HQ573" s="191">
        <v>460</v>
      </c>
      <c r="HR573" s="177">
        <v>22</v>
      </c>
      <c r="HS573" s="177">
        <v>22</v>
      </c>
      <c r="HT573" s="177">
        <v>2</v>
      </c>
      <c r="HU573" s="191">
        <v>3300</v>
      </c>
      <c r="HV573" s="191">
        <v>300</v>
      </c>
      <c r="HW573" s="191">
        <v>1000</v>
      </c>
      <c r="HX573" s="191">
        <v>300</v>
      </c>
      <c r="HY573" s="191">
        <v>2685</v>
      </c>
      <c r="HZ573" s="177">
        <v>1</v>
      </c>
      <c r="IA573" s="191">
        <v>30</v>
      </c>
      <c r="IB573" s="191">
        <v>645</v>
      </c>
      <c r="IC573" s="177" t="s">
        <v>116</v>
      </c>
      <c r="IE573" s="164">
        <f>AVERAGE(HR$6:HR573)</f>
        <v>19.880281690140844</v>
      </c>
      <c r="IF573" s="164">
        <f>AVERAGE(HS$6:HS573)</f>
        <v>19.242957746478872</v>
      </c>
      <c r="IG573" s="164">
        <f>AVERAGE(HT$6:HT573)</f>
        <v>1.045774647887324</v>
      </c>
      <c r="IH573" s="167">
        <f>AVERAGE(HU$6:HU573)</f>
        <v>2886.4436619718308</v>
      </c>
      <c r="II573" s="167">
        <f>AVERAGE(HV$6:HV573)</f>
        <v>156.86619718309859</v>
      </c>
      <c r="IJ573" s="167">
        <f>AVERAGE(HW$6:HW573)</f>
        <v>909.85915492957747</v>
      </c>
      <c r="IK573" s="167">
        <f>AVERAGE(HX$6:HX573)</f>
        <v>272.95774647887322</v>
      </c>
      <c r="IL573" s="167">
        <f>AVERAGE(HY$6:HY573)</f>
        <v>2316.3485915492956</v>
      </c>
      <c r="IM573" s="164">
        <f>AVERAGE(HZ$6:HZ573)</f>
        <v>2.4119718309859155</v>
      </c>
      <c r="IN573" s="167">
        <f>AVERAGE(IA$6:IA573)</f>
        <v>72.359154929577471</v>
      </c>
      <c r="IO573" s="167">
        <f>AVERAGE(IB$6:IB573)</f>
        <v>642.45422535211264</v>
      </c>
    </row>
    <row r="574" spans="2:249" x14ac:dyDescent="0.2">
      <c r="B574" s="103">
        <v>569</v>
      </c>
      <c r="C574" s="165">
        <v>22.428338153592236</v>
      </c>
      <c r="D574" s="163">
        <v>0.15</v>
      </c>
      <c r="E574" s="161">
        <v>10</v>
      </c>
      <c r="F574" s="168">
        <v>507</v>
      </c>
      <c r="G574" s="161">
        <v>29</v>
      </c>
      <c r="H574" s="161">
        <v>22</v>
      </c>
      <c r="I574" s="161">
        <v>2</v>
      </c>
      <c r="J574" s="168">
        <v>2640</v>
      </c>
      <c r="K574" s="168">
        <v>240</v>
      </c>
      <c r="L574" s="168">
        <v>1000</v>
      </c>
      <c r="M574" s="168">
        <v>300</v>
      </c>
      <c r="N574" s="168">
        <v>2672</v>
      </c>
      <c r="O574" s="161">
        <v>3</v>
      </c>
      <c r="P574" s="168">
        <v>36</v>
      </c>
      <c r="Q574" s="168">
        <v>4</v>
      </c>
      <c r="R574" s="161" t="s">
        <v>116</v>
      </c>
      <c r="T574" s="169">
        <f>AVERAGE(G$6:G574)</f>
        <v>23.463971880492092</v>
      </c>
      <c r="U574" s="169">
        <f>AVERAGE(H$6:H574)</f>
        <v>20.778558875219684</v>
      </c>
      <c r="V574" s="169">
        <f>AVERAGE(I$6:I574)</f>
        <v>1.3778558875219684</v>
      </c>
      <c r="W574" s="170">
        <f>AVERAGE(J$6:J574)</f>
        <v>2493.427065026362</v>
      </c>
      <c r="X574" s="170">
        <f>AVERAGE(K$6:K574)</f>
        <v>165.34270650263619</v>
      </c>
      <c r="Y574" s="170">
        <f>AVERAGE(L$6:L574)</f>
        <v>970.03514938488581</v>
      </c>
      <c r="Z574" s="170">
        <f>AVERAGE(M$6:M574)</f>
        <v>291.01054481546572</v>
      </c>
      <c r="AA574" s="170">
        <f>AVERAGE(N$6:N574)</f>
        <v>2406.8963093145871</v>
      </c>
      <c r="AB574" s="169">
        <f>AVERAGE(O$6:O574)</f>
        <v>2.9824253075571177</v>
      </c>
      <c r="AC574" s="170">
        <f>AVERAGE(P$6:P574)</f>
        <v>35.789103690685415</v>
      </c>
      <c r="AD574" s="170">
        <f>AVERAGE(Q$6:Q574)</f>
        <v>122.31985940246045</v>
      </c>
      <c r="AY574" s="5"/>
      <c r="AZ574" s="26">
        <v>569</v>
      </c>
      <c r="BA574" s="165">
        <v>18.707013583078343</v>
      </c>
      <c r="BB574" s="176">
        <v>0.25</v>
      </c>
      <c r="BC574" s="161">
        <v>4</v>
      </c>
      <c r="BD574" s="182">
        <v>509</v>
      </c>
      <c r="BE574" s="161">
        <v>18</v>
      </c>
      <c r="BF574" s="161">
        <v>18</v>
      </c>
      <c r="BG574" s="161">
        <v>0</v>
      </c>
      <c r="BH574" s="168">
        <v>2700</v>
      </c>
      <c r="BI574" s="168">
        <v>0</v>
      </c>
      <c r="BJ574" s="168">
        <v>900</v>
      </c>
      <c r="BK574" s="168">
        <v>270</v>
      </c>
      <c r="BL574" s="168">
        <v>2304</v>
      </c>
      <c r="BM574" s="161">
        <v>5</v>
      </c>
      <c r="BN574" s="168">
        <v>75</v>
      </c>
      <c r="BO574" s="168">
        <v>471</v>
      </c>
      <c r="BP574" s="161" t="s">
        <v>117</v>
      </c>
      <c r="BR574" s="164">
        <f>AVERAGE(BE$6:BE574)</f>
        <v>19.652021089630932</v>
      </c>
      <c r="BS574" s="164">
        <f>AVERAGE(BF$6:BF574)</f>
        <v>18.871704745166959</v>
      </c>
      <c r="BT574" s="164">
        <f>AVERAGE(BG$6:BG574)</f>
        <v>0.69068541300527242</v>
      </c>
      <c r="BU574" s="167">
        <f>AVERAGE(BH$6:BH574)</f>
        <v>2830.7557117750439</v>
      </c>
      <c r="BV574" s="167">
        <f>AVERAGE(BI$6:BI574)</f>
        <v>103.60281195079087</v>
      </c>
      <c r="BW574" s="167">
        <f>AVERAGE(BJ$6:BJ574)</f>
        <v>909.05096660808431</v>
      </c>
      <c r="BX574" s="167">
        <f>AVERAGE(BK$6:BK574)</f>
        <v>272.7152899824253</v>
      </c>
      <c r="BY574" s="167">
        <f>AVERAGE(BL$6:BL574)</f>
        <v>2253.3427065026362</v>
      </c>
      <c r="BZ574" s="164">
        <f>AVERAGE(BM$6:BM574)</f>
        <v>2.3022847100175747</v>
      </c>
      <c r="CA574" s="167">
        <f>AVERAGE(BN$6:BN574)</f>
        <v>34.534270650263622</v>
      </c>
      <c r="CB574" s="167">
        <f>AVERAGE(BO$6:BO574)</f>
        <v>611.94727592267134</v>
      </c>
      <c r="DF574" s="103">
        <v>569</v>
      </c>
      <c r="DG574" s="192">
        <v>7.0182890538859537</v>
      </c>
      <c r="DH574" s="193">
        <v>0.2</v>
      </c>
      <c r="DI574" s="105">
        <v>8</v>
      </c>
      <c r="DJ574" s="194">
        <v>315</v>
      </c>
      <c r="DK574" s="105">
        <v>14</v>
      </c>
      <c r="DL574" s="105">
        <v>14</v>
      </c>
      <c r="DM574" s="105">
        <v>0</v>
      </c>
      <c r="DN574" s="194">
        <v>2520</v>
      </c>
      <c r="DO574" s="194">
        <v>0</v>
      </c>
      <c r="DP574" s="194">
        <v>700</v>
      </c>
      <c r="DQ574" s="194">
        <v>210</v>
      </c>
      <c r="DR574" s="194">
        <v>1850</v>
      </c>
      <c r="DS574" s="105">
        <v>1</v>
      </c>
      <c r="DT574" s="194">
        <v>18</v>
      </c>
      <c r="DU574" s="194">
        <v>688</v>
      </c>
      <c r="DV574" s="105" t="s">
        <v>117</v>
      </c>
      <c r="DX574" s="164">
        <f>AVERAGE(DK$6:DK574)</f>
        <v>10.395430579964851</v>
      </c>
      <c r="DY574" s="164">
        <f>AVERAGE(DL$6:DL574)</f>
        <v>10.395430579964851</v>
      </c>
      <c r="DZ574" s="164">
        <f>AVERAGE(DM$6:DM574)</f>
        <v>0</v>
      </c>
      <c r="EA574" s="167">
        <f>AVERAGE(DN$6:DN574)</f>
        <v>1871.1775043936732</v>
      </c>
      <c r="EB574" s="167">
        <f>AVERAGE(DO$6:DO574)</f>
        <v>0</v>
      </c>
      <c r="EC574" s="167">
        <f>AVERAGE(DP$6:DP574)</f>
        <v>519.7715289982425</v>
      </c>
      <c r="ED574" s="167">
        <f>AVERAGE(DQ$6:DQ574)</f>
        <v>155.93145869947276</v>
      </c>
      <c r="EE574" s="167">
        <f>AVERAGE(DR$6:DR574)</f>
        <v>1654.427065026362</v>
      </c>
      <c r="EF574" s="164">
        <f>AVERAGE(DS$6:DS574)</f>
        <v>0.8699472759226714</v>
      </c>
      <c r="EG574" s="167">
        <f>AVERAGE(DT$6:DT574)</f>
        <v>15.659050966608085</v>
      </c>
      <c r="EH574" s="167">
        <f>AVERAGE(DU$6:DU574)</f>
        <v>232.40949033391917</v>
      </c>
      <c r="FJ574" s="103">
        <v>569</v>
      </c>
      <c r="FK574" s="165">
        <v>6.6984814854074681</v>
      </c>
      <c r="FL574" s="163">
        <v>0.15</v>
      </c>
      <c r="FM574" s="161">
        <v>3</v>
      </c>
      <c r="FN574" s="168">
        <v>102</v>
      </c>
      <c r="FO574" s="161">
        <v>9</v>
      </c>
      <c r="FP574" s="161">
        <v>9</v>
      </c>
      <c r="FQ574" s="161">
        <v>0</v>
      </c>
      <c r="FR574" s="168">
        <v>1620</v>
      </c>
      <c r="FS574" s="168">
        <v>0</v>
      </c>
      <c r="FT574" s="168">
        <v>450</v>
      </c>
      <c r="FU574" s="168">
        <v>135</v>
      </c>
      <c r="FV574" s="168">
        <v>1312</v>
      </c>
      <c r="FW574" s="161">
        <v>1</v>
      </c>
      <c r="FX574" s="168">
        <v>36</v>
      </c>
      <c r="FY574" s="168">
        <v>344</v>
      </c>
      <c r="FZ574" s="161" t="s">
        <v>117</v>
      </c>
      <c r="GB574" s="160">
        <f>AVERAGE(FO$6:FO574)</f>
        <v>9.9648506151142353</v>
      </c>
      <c r="GC574" s="160">
        <f>AVERAGE(FP$6:FP574)</f>
        <v>9.9648506151142353</v>
      </c>
      <c r="GD574" s="160">
        <f>AVERAGE(FQ$6:FQ574)</f>
        <v>0</v>
      </c>
      <c r="GE574" s="166">
        <f>AVERAGE(FR$6:FR574)</f>
        <v>1793.6731107205624</v>
      </c>
      <c r="GF574" s="166">
        <f>AVERAGE(FS$6:FS574)</f>
        <v>0</v>
      </c>
      <c r="GG574" s="166">
        <f>AVERAGE(FT$6:FT574)</f>
        <v>498.24253075571175</v>
      </c>
      <c r="GH574" s="166">
        <f>AVERAGE(FU$6:FU574)</f>
        <v>149.47275922671352</v>
      </c>
      <c r="GI574" s="166">
        <f>AVERAGE(FV$6:FV574)</f>
        <v>1627.9595782073814</v>
      </c>
      <c r="GJ574" s="160">
        <f>AVERAGE(FW$6:FW574)</f>
        <v>0.84885764499121263</v>
      </c>
      <c r="GK574" s="166">
        <f>AVERAGE(FX$6:FX574)</f>
        <v>30.558875219683657</v>
      </c>
      <c r="GL574" s="166">
        <f>AVERAGE(FY$6:FY574)</f>
        <v>196.27240773286468</v>
      </c>
      <c r="HM574" s="98">
        <v>569</v>
      </c>
      <c r="HN574" s="179">
        <v>18.699781110922352</v>
      </c>
      <c r="HO574" s="188">
        <v>0.05</v>
      </c>
      <c r="HP574" s="177">
        <v>1</v>
      </c>
      <c r="HQ574" s="191">
        <v>377</v>
      </c>
      <c r="HR574" s="177">
        <v>19</v>
      </c>
      <c r="HS574" s="177">
        <v>19</v>
      </c>
      <c r="HT574" s="177">
        <v>0</v>
      </c>
      <c r="HU574" s="191">
        <v>2850</v>
      </c>
      <c r="HV574" s="191">
        <v>0</v>
      </c>
      <c r="HW574" s="191">
        <v>950</v>
      </c>
      <c r="HX574" s="191">
        <v>285</v>
      </c>
      <c r="HY574" s="191">
        <v>2237</v>
      </c>
      <c r="HZ574" s="177">
        <v>1</v>
      </c>
      <c r="IA574" s="191">
        <v>30</v>
      </c>
      <c r="IB574" s="191">
        <v>643</v>
      </c>
      <c r="IC574" s="177" t="s">
        <v>117</v>
      </c>
      <c r="IE574" s="164">
        <f>AVERAGE(HR$6:HR574)</f>
        <v>19.878734622144112</v>
      </c>
      <c r="IF574" s="164">
        <f>AVERAGE(HS$6:HS574)</f>
        <v>19.242530755711776</v>
      </c>
      <c r="IG574" s="164">
        <f>AVERAGE(HT$6:HT574)</f>
        <v>1.0439367311072056</v>
      </c>
      <c r="IH574" s="167">
        <f>AVERAGE(HU$6:HU574)</f>
        <v>2886.3796133567662</v>
      </c>
      <c r="II574" s="167">
        <f>AVERAGE(HV$6:HV574)</f>
        <v>156.59050966608083</v>
      </c>
      <c r="IJ574" s="167">
        <f>AVERAGE(HW$6:HW574)</f>
        <v>909.92970123022849</v>
      </c>
      <c r="IK574" s="167">
        <f>AVERAGE(HX$6:HX574)</f>
        <v>272.97891036906856</v>
      </c>
      <c r="IL574" s="167">
        <f>AVERAGE(HY$6:HY574)</f>
        <v>2316.2091388400704</v>
      </c>
      <c r="IM574" s="164">
        <f>AVERAGE(HZ$6:HZ574)</f>
        <v>2.4094903339191562</v>
      </c>
      <c r="IN574" s="167">
        <f>AVERAGE(IA$6:IA574)</f>
        <v>72.284710017574696</v>
      </c>
      <c r="IO574" s="167">
        <f>AVERAGE(IB$6:IB574)</f>
        <v>642.45518453427064</v>
      </c>
    </row>
    <row r="575" spans="2:249" x14ac:dyDescent="0.2">
      <c r="B575" s="103">
        <v>570</v>
      </c>
      <c r="C575" s="165">
        <v>27.844095883180479</v>
      </c>
      <c r="D575" s="163">
        <v>0.05</v>
      </c>
      <c r="E575" s="161">
        <v>3</v>
      </c>
      <c r="F575" s="168">
        <v>108</v>
      </c>
      <c r="G575" s="161">
        <v>30</v>
      </c>
      <c r="H575" s="161">
        <v>22</v>
      </c>
      <c r="I575" s="161">
        <v>2</v>
      </c>
      <c r="J575" s="168">
        <v>2640</v>
      </c>
      <c r="K575" s="168">
        <v>240</v>
      </c>
      <c r="L575" s="168">
        <v>1000</v>
      </c>
      <c r="M575" s="168">
        <v>300</v>
      </c>
      <c r="N575" s="168">
        <v>2273</v>
      </c>
      <c r="O575" s="161">
        <v>1</v>
      </c>
      <c r="P575" s="168">
        <v>12</v>
      </c>
      <c r="Q575" s="168">
        <v>379</v>
      </c>
      <c r="R575" s="161" t="s">
        <v>116</v>
      </c>
      <c r="T575" s="169">
        <f>AVERAGE(G$6:G575)</f>
        <v>23.475438596491227</v>
      </c>
      <c r="U575" s="169">
        <f>AVERAGE(H$6:H575)</f>
        <v>20.780701754385966</v>
      </c>
      <c r="V575" s="169">
        <f>AVERAGE(I$6:I575)</f>
        <v>1.3789473684210527</v>
      </c>
      <c r="W575" s="170">
        <f>AVERAGE(J$6:J575)</f>
        <v>2493.6842105263158</v>
      </c>
      <c r="X575" s="170">
        <f>AVERAGE(K$6:K575)</f>
        <v>165.47368421052633</v>
      </c>
      <c r="Y575" s="170">
        <f>AVERAGE(L$6:L575)</f>
        <v>970.08771929824559</v>
      </c>
      <c r="Z575" s="170">
        <f>AVERAGE(M$6:M575)</f>
        <v>291.0263157894737</v>
      </c>
      <c r="AA575" s="170">
        <f>AVERAGE(N$6:N575)</f>
        <v>2406.6614035087719</v>
      </c>
      <c r="AB575" s="169">
        <f>AVERAGE(O$6:O575)</f>
        <v>2.9789473684210526</v>
      </c>
      <c r="AC575" s="170">
        <f>AVERAGE(P$6:P575)</f>
        <v>35.747368421052634</v>
      </c>
      <c r="AD575" s="170">
        <f>AVERAGE(Q$6:Q575)</f>
        <v>122.7701754385965</v>
      </c>
      <c r="AY575" s="5"/>
      <c r="AZ575" s="26">
        <v>570</v>
      </c>
      <c r="BA575" s="165">
        <v>19.110815938884265</v>
      </c>
      <c r="BB575" s="176">
        <v>0.2</v>
      </c>
      <c r="BC575" s="161">
        <v>3</v>
      </c>
      <c r="BD575" s="182">
        <v>130</v>
      </c>
      <c r="BE575" s="161">
        <v>18</v>
      </c>
      <c r="BF575" s="161">
        <v>18</v>
      </c>
      <c r="BG575" s="161">
        <v>0</v>
      </c>
      <c r="BH575" s="168">
        <v>2700</v>
      </c>
      <c r="BI575" s="168">
        <v>0</v>
      </c>
      <c r="BJ575" s="168">
        <v>900</v>
      </c>
      <c r="BK575" s="168">
        <v>270</v>
      </c>
      <c r="BL575" s="168">
        <v>1925</v>
      </c>
      <c r="BM575" s="161">
        <v>4</v>
      </c>
      <c r="BN575" s="168">
        <v>60</v>
      </c>
      <c r="BO575" s="168">
        <v>835</v>
      </c>
      <c r="BP575" s="161" t="s">
        <v>117</v>
      </c>
      <c r="BR575" s="164">
        <f>AVERAGE(BE$6:BE575)</f>
        <v>19.649122807017545</v>
      </c>
      <c r="BS575" s="164">
        <f>AVERAGE(BF$6:BF575)</f>
        <v>18.87017543859649</v>
      </c>
      <c r="BT575" s="164">
        <f>AVERAGE(BG$6:BG575)</f>
        <v>0.68947368421052635</v>
      </c>
      <c r="BU575" s="167">
        <f>AVERAGE(BH$6:BH575)</f>
        <v>2830.5263157894738</v>
      </c>
      <c r="BV575" s="167">
        <f>AVERAGE(BI$6:BI575)</f>
        <v>103.42105263157895</v>
      </c>
      <c r="BW575" s="167">
        <f>AVERAGE(BJ$6:BJ575)</f>
        <v>909.03508771929819</v>
      </c>
      <c r="BX575" s="167">
        <f>AVERAGE(BK$6:BK575)</f>
        <v>272.71052631578948</v>
      </c>
      <c r="BY575" s="167">
        <f>AVERAGE(BL$6:BL575)</f>
        <v>2252.7666666666669</v>
      </c>
      <c r="BZ575" s="164">
        <f>AVERAGE(BM$6:BM575)</f>
        <v>2.3052631578947369</v>
      </c>
      <c r="CA575" s="167">
        <f>AVERAGE(BN$6:BN575)</f>
        <v>34.578947368421055</v>
      </c>
      <c r="CB575" s="167">
        <f>AVERAGE(BO$6:BO575)</f>
        <v>612.33859649122803</v>
      </c>
      <c r="DF575" s="103">
        <v>570</v>
      </c>
      <c r="DG575" s="192">
        <v>9.2932143470133521</v>
      </c>
      <c r="DH575" s="193">
        <v>0.1</v>
      </c>
      <c r="DI575" s="105">
        <v>3</v>
      </c>
      <c r="DJ575" s="194">
        <v>275</v>
      </c>
      <c r="DK575" s="105">
        <v>11</v>
      </c>
      <c r="DL575" s="105">
        <v>11</v>
      </c>
      <c r="DM575" s="105">
        <v>0</v>
      </c>
      <c r="DN575" s="194">
        <v>1980</v>
      </c>
      <c r="DO575" s="194">
        <v>0</v>
      </c>
      <c r="DP575" s="194">
        <v>550</v>
      </c>
      <c r="DQ575" s="194">
        <v>165</v>
      </c>
      <c r="DR575" s="194">
        <v>1615</v>
      </c>
      <c r="DS575" s="105">
        <v>1</v>
      </c>
      <c r="DT575" s="194">
        <v>18</v>
      </c>
      <c r="DU575" s="194">
        <v>383</v>
      </c>
      <c r="DV575" s="105" t="s">
        <v>117</v>
      </c>
      <c r="DX575" s="164">
        <f>AVERAGE(DK$6:DK575)</f>
        <v>10.396491228070175</v>
      </c>
      <c r="DY575" s="164">
        <f>AVERAGE(DL$6:DL575)</f>
        <v>10.396491228070175</v>
      </c>
      <c r="DZ575" s="164">
        <f>AVERAGE(DM$6:DM575)</f>
        <v>0</v>
      </c>
      <c r="EA575" s="167">
        <f>AVERAGE(DN$6:DN575)</f>
        <v>1871.3684210526317</v>
      </c>
      <c r="EB575" s="167">
        <f>AVERAGE(DO$6:DO575)</f>
        <v>0</v>
      </c>
      <c r="EC575" s="167">
        <f>AVERAGE(DP$6:DP575)</f>
        <v>519.82456140350882</v>
      </c>
      <c r="ED575" s="167">
        <f>AVERAGE(DQ$6:DQ575)</f>
        <v>155.94736842105263</v>
      </c>
      <c r="EE575" s="167">
        <f>AVERAGE(DR$6:DR575)</f>
        <v>1654.3578947368421</v>
      </c>
      <c r="EF575" s="164">
        <f>AVERAGE(DS$6:DS575)</f>
        <v>0.87017543859649127</v>
      </c>
      <c r="EG575" s="167">
        <f>AVERAGE(DT$6:DT575)</f>
        <v>15.663157894736843</v>
      </c>
      <c r="EH575" s="167">
        <f>AVERAGE(DU$6:DU575)</f>
        <v>232.67368421052632</v>
      </c>
      <c r="FJ575" s="103">
        <v>570</v>
      </c>
      <c r="FK575" s="165">
        <v>8.4969453022018637</v>
      </c>
      <c r="FL575" s="163">
        <v>0.2</v>
      </c>
      <c r="FM575" s="161">
        <v>5</v>
      </c>
      <c r="FN575" s="168">
        <v>576</v>
      </c>
      <c r="FO575" s="161">
        <v>11</v>
      </c>
      <c r="FP575" s="161">
        <v>11</v>
      </c>
      <c r="FQ575" s="161">
        <v>0</v>
      </c>
      <c r="FR575" s="168">
        <v>1980</v>
      </c>
      <c r="FS575" s="168">
        <v>0</v>
      </c>
      <c r="FT575" s="168">
        <v>550</v>
      </c>
      <c r="FU575" s="168">
        <v>165</v>
      </c>
      <c r="FV575" s="168">
        <v>1916</v>
      </c>
      <c r="FW575" s="161">
        <v>2</v>
      </c>
      <c r="FX575" s="168">
        <v>72</v>
      </c>
      <c r="FY575" s="168">
        <v>136</v>
      </c>
      <c r="FZ575" s="161" t="s">
        <v>117</v>
      </c>
      <c r="GB575" s="160">
        <f>AVERAGE(FO$6:FO575)</f>
        <v>9.9666666666666668</v>
      </c>
      <c r="GC575" s="160">
        <f>AVERAGE(FP$6:FP575)</f>
        <v>9.9666666666666668</v>
      </c>
      <c r="GD575" s="160">
        <f>AVERAGE(FQ$6:FQ575)</f>
        <v>0</v>
      </c>
      <c r="GE575" s="166">
        <f>AVERAGE(FR$6:FR575)</f>
        <v>1794</v>
      </c>
      <c r="GF575" s="166">
        <f>AVERAGE(FS$6:FS575)</f>
        <v>0</v>
      </c>
      <c r="GG575" s="166">
        <f>AVERAGE(FT$6:FT575)</f>
        <v>498.33333333333331</v>
      </c>
      <c r="GH575" s="166">
        <f>AVERAGE(FU$6:FU575)</f>
        <v>149.5</v>
      </c>
      <c r="GI575" s="166">
        <f>AVERAGE(FV$6:FV575)</f>
        <v>1628.4649122807018</v>
      </c>
      <c r="GJ575" s="160">
        <f>AVERAGE(FW$6:FW575)</f>
        <v>0.85087719298245612</v>
      </c>
      <c r="GK575" s="166">
        <f>AVERAGE(FX$6:FX575)</f>
        <v>30.631578947368421</v>
      </c>
      <c r="GL575" s="166">
        <f>AVERAGE(FY$6:FY575)</f>
        <v>196.16666666666666</v>
      </c>
      <c r="HM575" s="98">
        <v>570</v>
      </c>
      <c r="HN575" s="179">
        <v>15.317944865277148</v>
      </c>
      <c r="HO575" s="188">
        <v>0.2</v>
      </c>
      <c r="HP575" s="177">
        <v>1</v>
      </c>
      <c r="HQ575" s="191">
        <v>389</v>
      </c>
      <c r="HR575" s="177">
        <v>13</v>
      </c>
      <c r="HS575" s="177">
        <v>13</v>
      </c>
      <c r="HT575" s="177">
        <v>0</v>
      </c>
      <c r="HU575" s="191">
        <v>1950</v>
      </c>
      <c r="HV575" s="191">
        <v>0</v>
      </c>
      <c r="HW575" s="191">
        <v>650</v>
      </c>
      <c r="HX575" s="191">
        <v>195</v>
      </c>
      <c r="HY575" s="191">
        <v>1859</v>
      </c>
      <c r="HZ575" s="177">
        <v>3</v>
      </c>
      <c r="IA575" s="191">
        <v>90</v>
      </c>
      <c r="IB575" s="191">
        <v>181</v>
      </c>
      <c r="IC575" s="177" t="s">
        <v>117</v>
      </c>
      <c r="IE575" s="164">
        <f>AVERAGE(HR$6:HR575)</f>
        <v>19.866666666666667</v>
      </c>
      <c r="IF575" s="164">
        <f>AVERAGE(HS$6:HS575)</f>
        <v>19.231578947368423</v>
      </c>
      <c r="IG575" s="164">
        <f>AVERAGE(HT$6:HT575)</f>
        <v>1.0421052631578946</v>
      </c>
      <c r="IH575" s="167">
        <f>AVERAGE(HU$6:HU575)</f>
        <v>2884.7368421052633</v>
      </c>
      <c r="II575" s="167">
        <f>AVERAGE(HV$6:HV575)</f>
        <v>156.31578947368422</v>
      </c>
      <c r="IJ575" s="167">
        <f>AVERAGE(HW$6:HW575)</f>
        <v>909.47368421052636</v>
      </c>
      <c r="IK575" s="167">
        <f>AVERAGE(HX$6:HX575)</f>
        <v>272.84210526315792</v>
      </c>
      <c r="IL575" s="167">
        <f>AVERAGE(HY$6:HY575)</f>
        <v>2315.4070175438596</v>
      </c>
      <c r="IM575" s="164">
        <f>AVERAGE(HZ$6:HZ575)</f>
        <v>2.4105263157894736</v>
      </c>
      <c r="IN575" s="167">
        <f>AVERAGE(IA$6:IA575)</f>
        <v>72.315789473684205</v>
      </c>
      <c r="IO575" s="167">
        <f>AVERAGE(IB$6:IB575)</f>
        <v>641.64561403508776</v>
      </c>
    </row>
    <row r="576" spans="2:249" x14ac:dyDescent="0.2">
      <c r="B576" s="103">
        <v>571</v>
      </c>
      <c r="C576" s="165">
        <v>15.916195814363206</v>
      </c>
      <c r="D576" s="163">
        <v>0.15</v>
      </c>
      <c r="E576" s="161">
        <v>4</v>
      </c>
      <c r="F576" s="168">
        <v>365</v>
      </c>
      <c r="G576" s="161">
        <v>18</v>
      </c>
      <c r="H576" s="161">
        <v>18</v>
      </c>
      <c r="I576" s="161">
        <v>0</v>
      </c>
      <c r="J576" s="168">
        <v>2160</v>
      </c>
      <c r="K576" s="168">
        <v>0</v>
      </c>
      <c r="L576" s="168">
        <v>900</v>
      </c>
      <c r="M576" s="168">
        <v>270</v>
      </c>
      <c r="N576" s="168">
        <v>2160</v>
      </c>
      <c r="O576" s="161">
        <v>2</v>
      </c>
      <c r="P576" s="168">
        <v>24</v>
      </c>
      <c r="Q576" s="168">
        <v>24</v>
      </c>
      <c r="R576" s="161" t="s">
        <v>117</v>
      </c>
      <c r="T576" s="169">
        <f>AVERAGE(G$6:G576)</f>
        <v>23.465849387040279</v>
      </c>
      <c r="U576" s="169">
        <f>AVERAGE(H$6:H576)</f>
        <v>20.775831873905428</v>
      </c>
      <c r="V576" s="169">
        <f>AVERAGE(I$6:I576)</f>
        <v>1.3765323992994747</v>
      </c>
      <c r="W576" s="170">
        <f>AVERAGE(J$6:J576)</f>
        <v>2493.0998248686515</v>
      </c>
      <c r="X576" s="170">
        <f>AVERAGE(K$6:K576)</f>
        <v>165.18388791593696</v>
      </c>
      <c r="Y576" s="170">
        <f>AVERAGE(L$6:L576)</f>
        <v>969.96497373029774</v>
      </c>
      <c r="Z576" s="170">
        <f>AVERAGE(M$6:M576)</f>
        <v>290.98949211908933</v>
      </c>
      <c r="AA576" s="170">
        <f>AVERAGE(N$6:N576)</f>
        <v>2406.2294220665499</v>
      </c>
      <c r="AB576" s="169">
        <f>AVERAGE(O$6:O576)</f>
        <v>2.9772329246935203</v>
      </c>
      <c r="AC576" s="170">
        <f>AVERAGE(P$6:P576)</f>
        <v>35.726795096322242</v>
      </c>
      <c r="AD576" s="170">
        <f>AVERAGE(Q$6:Q576)</f>
        <v>122.59719789842381</v>
      </c>
      <c r="AY576" s="5"/>
      <c r="AZ576" s="26">
        <v>571</v>
      </c>
      <c r="BA576" s="165">
        <v>15.941061603272422</v>
      </c>
      <c r="BB576" s="176">
        <v>0.2</v>
      </c>
      <c r="BC576" s="161">
        <v>1</v>
      </c>
      <c r="BD576" s="182">
        <v>225</v>
      </c>
      <c r="BE576" s="161">
        <v>14</v>
      </c>
      <c r="BF576" s="161">
        <v>14</v>
      </c>
      <c r="BG576" s="161">
        <v>0</v>
      </c>
      <c r="BH576" s="168">
        <v>2100</v>
      </c>
      <c r="BI576" s="168">
        <v>0</v>
      </c>
      <c r="BJ576" s="168">
        <v>700</v>
      </c>
      <c r="BK576" s="168">
        <v>210</v>
      </c>
      <c r="BL576" s="168">
        <v>1760</v>
      </c>
      <c r="BM576" s="161">
        <v>3</v>
      </c>
      <c r="BN576" s="168">
        <v>45</v>
      </c>
      <c r="BO576" s="168">
        <v>385</v>
      </c>
      <c r="BP576" s="161" t="s">
        <v>117</v>
      </c>
      <c r="BR576" s="164">
        <f>AVERAGE(BE$6:BE576)</f>
        <v>19.639229422066549</v>
      </c>
      <c r="BS576" s="164">
        <f>AVERAGE(BF$6:BF576)</f>
        <v>18.861646234676009</v>
      </c>
      <c r="BT576" s="164">
        <f>AVERAGE(BG$6:BG576)</f>
        <v>0.68826619964973734</v>
      </c>
      <c r="BU576" s="167">
        <f>AVERAGE(BH$6:BH576)</f>
        <v>2829.2469352014009</v>
      </c>
      <c r="BV576" s="167">
        <f>AVERAGE(BI$6:BI576)</f>
        <v>103.2399299474606</v>
      </c>
      <c r="BW576" s="167">
        <f>AVERAGE(BJ$6:BJ576)</f>
        <v>908.66900175131343</v>
      </c>
      <c r="BX576" s="167">
        <f>AVERAGE(BK$6:BK576)</f>
        <v>272.60070052539402</v>
      </c>
      <c r="BY576" s="167">
        <f>AVERAGE(BL$6:BL576)</f>
        <v>2251.9036777583187</v>
      </c>
      <c r="BZ576" s="164">
        <f>AVERAGE(BM$6:BM576)</f>
        <v>2.306479859894921</v>
      </c>
      <c r="CA576" s="167">
        <f>AVERAGE(BN$6:BN576)</f>
        <v>34.597197898423815</v>
      </c>
      <c r="CB576" s="167">
        <f>AVERAGE(BO$6:BO576)</f>
        <v>611.94045534150609</v>
      </c>
      <c r="DF576" s="103">
        <v>571</v>
      </c>
      <c r="DG576" s="192">
        <v>6.0894906693403525</v>
      </c>
      <c r="DH576" s="193">
        <v>0.05</v>
      </c>
      <c r="DI576" s="105">
        <v>9</v>
      </c>
      <c r="DJ576" s="194">
        <v>344</v>
      </c>
      <c r="DK576" s="105">
        <v>15</v>
      </c>
      <c r="DL576" s="105">
        <v>15</v>
      </c>
      <c r="DM576" s="105">
        <v>0</v>
      </c>
      <c r="DN576" s="194">
        <v>2700</v>
      </c>
      <c r="DO576" s="194">
        <v>0</v>
      </c>
      <c r="DP576" s="194">
        <v>750</v>
      </c>
      <c r="DQ576" s="194">
        <v>225</v>
      </c>
      <c r="DR576" s="194">
        <v>1944</v>
      </c>
      <c r="DS576" s="105">
        <v>0</v>
      </c>
      <c r="DT576" s="194">
        <v>0</v>
      </c>
      <c r="DU576" s="194">
        <v>756</v>
      </c>
      <c r="DV576" s="105" t="s">
        <v>117</v>
      </c>
      <c r="DX576" s="164">
        <f>AVERAGE(DK$6:DK576)</f>
        <v>10.404553415061295</v>
      </c>
      <c r="DY576" s="164">
        <f>AVERAGE(DL$6:DL576)</f>
        <v>10.404553415061295</v>
      </c>
      <c r="DZ576" s="164">
        <f>AVERAGE(DM$6:DM576)</f>
        <v>0</v>
      </c>
      <c r="EA576" s="167">
        <f>AVERAGE(DN$6:DN576)</f>
        <v>1872.8196147110332</v>
      </c>
      <c r="EB576" s="167">
        <f>AVERAGE(DO$6:DO576)</f>
        <v>0</v>
      </c>
      <c r="EC576" s="167">
        <f>AVERAGE(DP$6:DP576)</f>
        <v>520.22767075306479</v>
      </c>
      <c r="ED576" s="167">
        <f>AVERAGE(DQ$6:DQ576)</f>
        <v>156.06830122591944</v>
      </c>
      <c r="EE576" s="167">
        <f>AVERAGE(DR$6:DR576)</f>
        <v>1654.8651488616463</v>
      </c>
      <c r="EF576" s="164">
        <f>AVERAGE(DS$6:DS576)</f>
        <v>0.86865148861646235</v>
      </c>
      <c r="EG576" s="167">
        <f>AVERAGE(DT$6:DT576)</f>
        <v>15.635726795096323</v>
      </c>
      <c r="EH576" s="167">
        <f>AVERAGE(DU$6:DU576)</f>
        <v>233.59019264448335</v>
      </c>
      <c r="FJ576" s="103">
        <v>571</v>
      </c>
      <c r="FK576" s="165">
        <v>5.6329262312862287</v>
      </c>
      <c r="FL576" s="163">
        <v>0.2</v>
      </c>
      <c r="FM576" s="161">
        <v>4</v>
      </c>
      <c r="FN576" s="168">
        <v>383</v>
      </c>
      <c r="FO576" s="161">
        <v>9</v>
      </c>
      <c r="FP576" s="161">
        <v>9</v>
      </c>
      <c r="FQ576" s="161">
        <v>0</v>
      </c>
      <c r="FR576" s="168">
        <v>1620</v>
      </c>
      <c r="FS576" s="168">
        <v>0</v>
      </c>
      <c r="FT576" s="168">
        <v>450</v>
      </c>
      <c r="FU576" s="168">
        <v>135</v>
      </c>
      <c r="FV576" s="168">
        <v>1593</v>
      </c>
      <c r="FW576" s="161">
        <v>1</v>
      </c>
      <c r="FX576" s="168">
        <v>36</v>
      </c>
      <c r="FY576" s="168">
        <v>63</v>
      </c>
      <c r="FZ576" s="161" t="s">
        <v>117</v>
      </c>
      <c r="GB576" s="160">
        <f>AVERAGE(FO$6:FO576)</f>
        <v>9.9649737302977233</v>
      </c>
      <c r="GC576" s="160">
        <f>AVERAGE(FP$6:FP576)</f>
        <v>9.9649737302977233</v>
      </c>
      <c r="GD576" s="160">
        <f>AVERAGE(FQ$6:FQ576)</f>
        <v>0</v>
      </c>
      <c r="GE576" s="166">
        <f>AVERAGE(FR$6:FR576)</f>
        <v>1793.6952714535903</v>
      </c>
      <c r="GF576" s="166">
        <f>AVERAGE(FS$6:FS576)</f>
        <v>0</v>
      </c>
      <c r="GG576" s="166">
        <f>AVERAGE(FT$6:FT576)</f>
        <v>498.24868651488617</v>
      </c>
      <c r="GH576" s="166">
        <f>AVERAGE(FU$6:FU576)</f>
        <v>149.47460595446586</v>
      </c>
      <c r="GI576" s="166">
        <f>AVERAGE(FV$6:FV576)</f>
        <v>1628.4028021015761</v>
      </c>
      <c r="GJ576" s="160">
        <f>AVERAGE(FW$6:FW576)</f>
        <v>0.85113835376532399</v>
      </c>
      <c r="GK576" s="166">
        <f>AVERAGE(FX$6:FX576)</f>
        <v>30.640980735551665</v>
      </c>
      <c r="GL576" s="166">
        <f>AVERAGE(FY$6:FY576)</f>
        <v>195.93345008756566</v>
      </c>
      <c r="HM576" s="98">
        <v>571</v>
      </c>
      <c r="HN576" s="179">
        <v>10.510303878955757</v>
      </c>
      <c r="HO576" s="188">
        <v>0.15</v>
      </c>
      <c r="HP576" s="177">
        <v>2</v>
      </c>
      <c r="HQ576" s="191">
        <v>508</v>
      </c>
      <c r="HR576" s="177">
        <v>11</v>
      </c>
      <c r="HS576" s="177">
        <v>11</v>
      </c>
      <c r="HT576" s="177">
        <v>0</v>
      </c>
      <c r="HU576" s="191">
        <v>1650</v>
      </c>
      <c r="HV576" s="191">
        <v>0</v>
      </c>
      <c r="HW576" s="191">
        <v>550</v>
      </c>
      <c r="HX576" s="191">
        <v>165</v>
      </c>
      <c r="HY576" s="191">
        <v>1848</v>
      </c>
      <c r="HZ576" s="177">
        <v>2</v>
      </c>
      <c r="IA576" s="191">
        <v>60</v>
      </c>
      <c r="IB576" s="191">
        <v>-138</v>
      </c>
      <c r="IC576" s="177" t="s">
        <v>117</v>
      </c>
      <c r="IE576" s="164">
        <f>AVERAGE(HR$6:HR576)</f>
        <v>19.851138353765325</v>
      </c>
      <c r="IF576" s="164">
        <f>AVERAGE(HS$6:HS576)</f>
        <v>19.217162872154116</v>
      </c>
      <c r="IG576" s="164">
        <f>AVERAGE(HT$6:HT576)</f>
        <v>1.0402802101576183</v>
      </c>
      <c r="IH576" s="167">
        <f>AVERAGE(HU$6:HU576)</f>
        <v>2882.5744308231174</v>
      </c>
      <c r="II576" s="167">
        <f>AVERAGE(HV$6:HV576)</f>
        <v>156.04203152364272</v>
      </c>
      <c r="IJ576" s="167">
        <f>AVERAGE(HW$6:HW576)</f>
        <v>908.84413309982483</v>
      </c>
      <c r="IK576" s="167">
        <f>AVERAGE(HX$6:HX576)</f>
        <v>272.65323992994746</v>
      </c>
      <c r="IL576" s="167">
        <f>AVERAGE(HY$6:HY576)</f>
        <v>2314.5884413309982</v>
      </c>
      <c r="IM576" s="164">
        <f>AVERAGE(HZ$6:HZ576)</f>
        <v>2.4098073555166373</v>
      </c>
      <c r="IN576" s="167">
        <f>AVERAGE(IA$6:IA576)</f>
        <v>72.294220665499125</v>
      </c>
      <c r="IO576" s="167">
        <f>AVERAGE(IB$6:IB576)</f>
        <v>640.28021015761817</v>
      </c>
    </row>
    <row r="577" spans="2:249" x14ac:dyDescent="0.2">
      <c r="B577" s="103">
        <v>572</v>
      </c>
      <c r="C577" s="165">
        <v>17.500490950470631</v>
      </c>
      <c r="D577" s="163">
        <v>0.15</v>
      </c>
      <c r="E577" s="161">
        <v>4</v>
      </c>
      <c r="F577" s="168">
        <v>244</v>
      </c>
      <c r="G577" s="161">
        <v>19</v>
      </c>
      <c r="H577" s="161">
        <v>19</v>
      </c>
      <c r="I577" s="161">
        <v>0</v>
      </c>
      <c r="J577" s="168">
        <v>2280</v>
      </c>
      <c r="K577" s="168">
        <v>0</v>
      </c>
      <c r="L577" s="168">
        <v>950</v>
      </c>
      <c r="M577" s="168">
        <v>285</v>
      </c>
      <c r="N577" s="168">
        <v>2104</v>
      </c>
      <c r="O577" s="161">
        <v>3</v>
      </c>
      <c r="P577" s="168">
        <v>36</v>
      </c>
      <c r="Q577" s="168">
        <v>212</v>
      </c>
      <c r="R577" s="161" t="s">
        <v>117</v>
      </c>
      <c r="T577" s="169">
        <f>AVERAGE(G$6:G577)</f>
        <v>23.458041958041957</v>
      </c>
      <c r="U577" s="169">
        <f>AVERAGE(H$6:H577)</f>
        <v>20.772727272727273</v>
      </c>
      <c r="V577" s="169">
        <f>AVERAGE(I$6:I577)</f>
        <v>1.3741258741258742</v>
      </c>
      <c r="W577" s="170">
        <f>AVERAGE(J$6:J577)</f>
        <v>2492.7272727272725</v>
      </c>
      <c r="X577" s="170">
        <f>AVERAGE(K$6:K577)</f>
        <v>164.89510489510491</v>
      </c>
      <c r="Y577" s="170">
        <f>AVERAGE(L$6:L577)</f>
        <v>969.93006993006998</v>
      </c>
      <c r="Z577" s="170">
        <f>AVERAGE(M$6:M577)</f>
        <v>290.97902097902096</v>
      </c>
      <c r="AA577" s="170">
        <f>AVERAGE(N$6:N577)</f>
        <v>2405.701048951049</v>
      </c>
      <c r="AB577" s="169">
        <f>AVERAGE(O$6:O577)</f>
        <v>2.9772727272727271</v>
      </c>
      <c r="AC577" s="170">
        <f>AVERAGE(P$6:P577)</f>
        <v>35.727272727272727</v>
      </c>
      <c r="AD577" s="170">
        <f>AVERAGE(Q$6:Q577)</f>
        <v>122.75349650349651</v>
      </c>
      <c r="AY577" s="5"/>
      <c r="AZ577" s="26">
        <v>572</v>
      </c>
      <c r="BA577" s="165">
        <v>16.842741284439491</v>
      </c>
      <c r="BB577" s="176">
        <v>0.05</v>
      </c>
      <c r="BC577" s="161">
        <v>2</v>
      </c>
      <c r="BD577" s="182">
        <v>165</v>
      </c>
      <c r="BE577" s="161">
        <v>18</v>
      </c>
      <c r="BF577" s="161">
        <v>18</v>
      </c>
      <c r="BG577" s="161">
        <v>0</v>
      </c>
      <c r="BH577" s="168">
        <v>2700</v>
      </c>
      <c r="BI577" s="168">
        <v>0</v>
      </c>
      <c r="BJ577" s="168">
        <v>900</v>
      </c>
      <c r="BK577" s="168">
        <v>270</v>
      </c>
      <c r="BL577" s="168">
        <v>1960</v>
      </c>
      <c r="BM577" s="161">
        <v>1</v>
      </c>
      <c r="BN577" s="168">
        <v>15</v>
      </c>
      <c r="BO577" s="168">
        <v>755</v>
      </c>
      <c r="BP577" s="161" t="s">
        <v>117</v>
      </c>
      <c r="BR577" s="164">
        <f>AVERAGE(BE$6:BE577)</f>
        <v>19.636363636363637</v>
      </c>
      <c r="BS577" s="164">
        <f>AVERAGE(BF$6:BF577)</f>
        <v>18.86013986013986</v>
      </c>
      <c r="BT577" s="164">
        <f>AVERAGE(BG$6:BG577)</f>
        <v>0.68706293706293708</v>
      </c>
      <c r="BU577" s="167">
        <f>AVERAGE(BH$6:BH577)</f>
        <v>2829.0209790209792</v>
      </c>
      <c r="BV577" s="167">
        <f>AVERAGE(BI$6:BI577)</f>
        <v>103.05944055944056</v>
      </c>
      <c r="BW577" s="167">
        <f>AVERAGE(BJ$6:BJ577)</f>
        <v>908.65384615384619</v>
      </c>
      <c r="BX577" s="167">
        <f>AVERAGE(BK$6:BK577)</f>
        <v>272.59615384615387</v>
      </c>
      <c r="BY577" s="167">
        <f>AVERAGE(BL$6:BL577)</f>
        <v>2251.3933566433566</v>
      </c>
      <c r="BZ577" s="164">
        <f>AVERAGE(BM$6:BM577)</f>
        <v>2.3041958041958042</v>
      </c>
      <c r="CA577" s="167">
        <f>AVERAGE(BN$6:BN577)</f>
        <v>34.56293706293706</v>
      </c>
      <c r="CB577" s="167">
        <f>AVERAGE(BO$6:BO577)</f>
        <v>612.19055944055947</v>
      </c>
      <c r="DF577" s="103">
        <v>572</v>
      </c>
      <c r="DG577" s="192">
        <v>7.0067747214566216</v>
      </c>
      <c r="DH577" s="193">
        <v>0.25</v>
      </c>
      <c r="DI577" s="105">
        <v>3</v>
      </c>
      <c r="DJ577" s="194">
        <v>172</v>
      </c>
      <c r="DK577" s="105">
        <v>8</v>
      </c>
      <c r="DL577" s="105">
        <v>8</v>
      </c>
      <c r="DM577" s="105">
        <v>0</v>
      </c>
      <c r="DN577" s="194">
        <v>1440</v>
      </c>
      <c r="DO577" s="194">
        <v>0</v>
      </c>
      <c r="DP577" s="194">
        <v>400</v>
      </c>
      <c r="DQ577" s="194">
        <v>120</v>
      </c>
      <c r="DR577" s="194">
        <v>1317</v>
      </c>
      <c r="DS577" s="105">
        <v>2</v>
      </c>
      <c r="DT577" s="194">
        <v>36</v>
      </c>
      <c r="DU577" s="194">
        <v>159</v>
      </c>
      <c r="DV577" s="105" t="s">
        <v>117</v>
      </c>
      <c r="DX577" s="164">
        <f>AVERAGE(DK$6:DK577)</f>
        <v>10.40034965034965</v>
      </c>
      <c r="DY577" s="164">
        <f>AVERAGE(DL$6:DL577)</f>
        <v>10.40034965034965</v>
      </c>
      <c r="DZ577" s="164">
        <f>AVERAGE(DM$6:DM577)</f>
        <v>0</v>
      </c>
      <c r="EA577" s="167">
        <f>AVERAGE(DN$6:DN577)</f>
        <v>1872.062937062937</v>
      </c>
      <c r="EB577" s="167">
        <f>AVERAGE(DO$6:DO577)</f>
        <v>0</v>
      </c>
      <c r="EC577" s="167">
        <f>AVERAGE(DP$6:DP577)</f>
        <v>520.01748251748256</v>
      </c>
      <c r="ED577" s="167">
        <f>AVERAGE(DQ$6:DQ577)</f>
        <v>156.00524475524475</v>
      </c>
      <c r="EE577" s="167">
        <f>AVERAGE(DR$6:DR577)</f>
        <v>1654.2744755244755</v>
      </c>
      <c r="EF577" s="164">
        <f>AVERAGE(DS$6:DS577)</f>
        <v>0.87062937062937062</v>
      </c>
      <c r="EG577" s="167">
        <f>AVERAGE(DT$6:DT577)</f>
        <v>15.671328671328672</v>
      </c>
      <c r="EH577" s="167">
        <f>AVERAGE(DU$6:DU577)</f>
        <v>233.45979020979021</v>
      </c>
      <c r="FJ577" s="103">
        <v>572</v>
      </c>
      <c r="FK577" s="165">
        <v>5.6980852561014546</v>
      </c>
      <c r="FL577" s="163">
        <v>0.25</v>
      </c>
      <c r="FM577" s="161">
        <v>2</v>
      </c>
      <c r="FN577" s="168">
        <v>108</v>
      </c>
      <c r="FO577" s="161">
        <v>7</v>
      </c>
      <c r="FP577" s="161">
        <v>7</v>
      </c>
      <c r="FQ577" s="161">
        <v>0</v>
      </c>
      <c r="FR577" s="168">
        <v>1260</v>
      </c>
      <c r="FS577" s="168">
        <v>0</v>
      </c>
      <c r="FT577" s="168">
        <v>350</v>
      </c>
      <c r="FU577" s="168">
        <v>105</v>
      </c>
      <c r="FV577" s="168">
        <v>1188</v>
      </c>
      <c r="FW577" s="161">
        <v>1</v>
      </c>
      <c r="FX577" s="168">
        <v>36</v>
      </c>
      <c r="FY577" s="168">
        <v>108</v>
      </c>
      <c r="FZ577" s="161" t="s">
        <v>117</v>
      </c>
      <c r="GB577" s="160">
        <f>AVERAGE(FO$6:FO577)</f>
        <v>9.95979020979021</v>
      </c>
      <c r="GC577" s="160">
        <f>AVERAGE(FP$6:FP577)</f>
        <v>9.95979020979021</v>
      </c>
      <c r="GD577" s="160">
        <f>AVERAGE(FQ$6:FQ577)</f>
        <v>0</v>
      </c>
      <c r="GE577" s="166">
        <f>AVERAGE(FR$6:FR577)</f>
        <v>1792.7622377622379</v>
      </c>
      <c r="GF577" s="166">
        <f>AVERAGE(FS$6:FS577)</f>
        <v>0</v>
      </c>
      <c r="GG577" s="166">
        <f>AVERAGE(FT$6:FT577)</f>
        <v>497.98951048951051</v>
      </c>
      <c r="GH577" s="166">
        <f>AVERAGE(FU$6:FU577)</f>
        <v>149.39685314685315</v>
      </c>
      <c r="GI577" s="166">
        <f>AVERAGE(FV$6:FV577)</f>
        <v>1627.6328671328672</v>
      </c>
      <c r="GJ577" s="160">
        <f>AVERAGE(FW$6:FW577)</f>
        <v>0.85139860139860135</v>
      </c>
      <c r="GK577" s="166">
        <f>AVERAGE(FX$6:FX577)</f>
        <v>30.65034965034965</v>
      </c>
      <c r="GL577" s="166">
        <f>AVERAGE(FY$6:FY577)</f>
        <v>195.77972027972027</v>
      </c>
      <c r="HM577" s="98">
        <v>572</v>
      </c>
      <c r="HN577" s="179">
        <v>20.417935220657505</v>
      </c>
      <c r="HO577" s="188">
        <v>0.1</v>
      </c>
      <c r="HP577" s="177">
        <v>8</v>
      </c>
      <c r="HQ577" s="191">
        <v>395</v>
      </c>
      <c r="HR577" s="177">
        <v>26</v>
      </c>
      <c r="HS577" s="177">
        <v>23</v>
      </c>
      <c r="HT577" s="177">
        <v>3</v>
      </c>
      <c r="HU577" s="191">
        <v>3450</v>
      </c>
      <c r="HV577" s="191">
        <v>450</v>
      </c>
      <c r="HW577" s="191">
        <v>1000</v>
      </c>
      <c r="HX577" s="191">
        <v>300</v>
      </c>
      <c r="HY577" s="191">
        <v>2770</v>
      </c>
      <c r="HZ577" s="177">
        <v>2</v>
      </c>
      <c r="IA577" s="191">
        <v>60</v>
      </c>
      <c r="IB577" s="191">
        <v>740</v>
      </c>
      <c r="IC577" s="177" t="s">
        <v>116</v>
      </c>
      <c r="IE577" s="164">
        <f>AVERAGE(HR$6:HR577)</f>
        <v>19.861888111888113</v>
      </c>
      <c r="IF577" s="164">
        <f>AVERAGE(HS$6:HS577)</f>
        <v>19.223776223776223</v>
      </c>
      <c r="IG577" s="164">
        <f>AVERAGE(HT$6:HT577)</f>
        <v>1.0437062937062938</v>
      </c>
      <c r="IH577" s="167">
        <f>AVERAGE(HU$6:HU577)</f>
        <v>2883.5664335664337</v>
      </c>
      <c r="II577" s="167">
        <f>AVERAGE(HV$6:HV577)</f>
        <v>156.55594405594405</v>
      </c>
      <c r="IJ577" s="167">
        <f>AVERAGE(HW$6:HW577)</f>
        <v>909.00349650349654</v>
      </c>
      <c r="IK577" s="167">
        <f>AVERAGE(HX$6:HX577)</f>
        <v>272.70104895104896</v>
      </c>
      <c r="IL577" s="167">
        <f>AVERAGE(HY$6:HY577)</f>
        <v>2315.3846153846152</v>
      </c>
      <c r="IM577" s="164">
        <f>AVERAGE(HZ$6:HZ577)</f>
        <v>2.4090909090909092</v>
      </c>
      <c r="IN577" s="167">
        <f>AVERAGE(IA$6:IA577)</f>
        <v>72.272727272727266</v>
      </c>
      <c r="IO577" s="167">
        <f>AVERAGE(IB$6:IB577)</f>
        <v>640.4545454545455</v>
      </c>
    </row>
    <row r="578" spans="2:249" x14ac:dyDescent="0.2">
      <c r="B578" s="103">
        <v>573</v>
      </c>
      <c r="C578" s="165">
        <v>20.678223656001123</v>
      </c>
      <c r="D578" s="163">
        <v>0.2</v>
      </c>
      <c r="E578" s="161">
        <v>7</v>
      </c>
      <c r="F578" s="168">
        <v>283</v>
      </c>
      <c r="G578" s="161">
        <v>24</v>
      </c>
      <c r="H578" s="161">
        <v>22</v>
      </c>
      <c r="I578" s="161">
        <v>2</v>
      </c>
      <c r="J578" s="168">
        <v>2640</v>
      </c>
      <c r="K578" s="168">
        <v>240</v>
      </c>
      <c r="L578" s="168">
        <v>1000</v>
      </c>
      <c r="M578" s="168">
        <v>300</v>
      </c>
      <c r="N578" s="168">
        <v>2448</v>
      </c>
      <c r="O578" s="161">
        <v>4</v>
      </c>
      <c r="P578" s="168">
        <v>48</v>
      </c>
      <c r="Q578" s="168">
        <v>240</v>
      </c>
      <c r="R578" s="161" t="s">
        <v>116</v>
      </c>
      <c r="T578" s="169">
        <f>AVERAGE(G$6:G578)</f>
        <v>23.458987783595113</v>
      </c>
      <c r="U578" s="169">
        <f>AVERAGE(H$6:H578)</f>
        <v>20.774869109947645</v>
      </c>
      <c r="V578" s="169">
        <f>AVERAGE(I$6:I578)</f>
        <v>1.37521815008726</v>
      </c>
      <c r="W578" s="170">
        <f>AVERAGE(J$6:J578)</f>
        <v>2492.9842931937173</v>
      </c>
      <c r="X578" s="170">
        <f>AVERAGE(K$6:K578)</f>
        <v>165.0261780104712</v>
      </c>
      <c r="Y578" s="170">
        <f>AVERAGE(L$6:L578)</f>
        <v>969.98254799301924</v>
      </c>
      <c r="Z578" s="170">
        <f>AVERAGE(M$6:M578)</f>
        <v>290.99476439790578</v>
      </c>
      <c r="AA578" s="170">
        <f>AVERAGE(N$6:N578)</f>
        <v>2405.7748691099478</v>
      </c>
      <c r="AB578" s="169">
        <f>AVERAGE(O$6:O578)</f>
        <v>2.9790575916230368</v>
      </c>
      <c r="AC578" s="170">
        <f>AVERAGE(P$6:P578)</f>
        <v>35.748691099476439</v>
      </c>
      <c r="AD578" s="170">
        <f>AVERAGE(Q$6:Q578)</f>
        <v>122.95811518324608</v>
      </c>
      <c r="AY578" s="5"/>
      <c r="AZ578" s="26">
        <v>573</v>
      </c>
      <c r="BA578" s="165">
        <v>22.151881358897391</v>
      </c>
      <c r="BB578" s="176">
        <v>0.2</v>
      </c>
      <c r="BC578" s="161">
        <v>1</v>
      </c>
      <c r="BD578" s="182">
        <v>214</v>
      </c>
      <c r="BE578" s="161">
        <v>19</v>
      </c>
      <c r="BF578" s="161">
        <v>19</v>
      </c>
      <c r="BG578" s="161">
        <v>0</v>
      </c>
      <c r="BH578" s="168">
        <v>2850</v>
      </c>
      <c r="BI578" s="168">
        <v>0</v>
      </c>
      <c r="BJ578" s="168">
        <v>950</v>
      </c>
      <c r="BK578" s="168">
        <v>285</v>
      </c>
      <c r="BL578" s="168">
        <v>2074</v>
      </c>
      <c r="BM578" s="161">
        <v>4</v>
      </c>
      <c r="BN578" s="168">
        <v>60</v>
      </c>
      <c r="BO578" s="168">
        <v>836</v>
      </c>
      <c r="BP578" s="161" t="s">
        <v>117</v>
      </c>
      <c r="BR578" s="164">
        <f>AVERAGE(BE$6:BE578)</f>
        <v>19.63525305410122</v>
      </c>
      <c r="BS578" s="164">
        <f>AVERAGE(BF$6:BF578)</f>
        <v>18.860383944153579</v>
      </c>
      <c r="BT578" s="164">
        <f>AVERAGE(BG$6:BG578)</f>
        <v>0.68586387434554974</v>
      </c>
      <c r="BU578" s="167">
        <f>AVERAGE(BH$6:BH578)</f>
        <v>2829.0575916230368</v>
      </c>
      <c r="BV578" s="167">
        <f>AVERAGE(BI$6:BI578)</f>
        <v>102.87958115183245</v>
      </c>
      <c r="BW578" s="167">
        <f>AVERAGE(BJ$6:BJ578)</f>
        <v>908.72600349040135</v>
      </c>
      <c r="BX578" s="167">
        <f>AVERAGE(BK$6:BK578)</f>
        <v>272.61780104712039</v>
      </c>
      <c r="BY578" s="167">
        <f>AVERAGE(BL$6:BL578)</f>
        <v>2251.0837696335079</v>
      </c>
      <c r="BZ578" s="164">
        <f>AVERAGE(BM$6:BM578)</f>
        <v>2.3071553228621293</v>
      </c>
      <c r="CA578" s="167">
        <f>AVERAGE(BN$6:BN578)</f>
        <v>34.607329842931939</v>
      </c>
      <c r="CB578" s="167">
        <f>AVERAGE(BO$6:BO578)</f>
        <v>612.58115183246071</v>
      </c>
      <c r="DF578" s="103">
        <v>573</v>
      </c>
      <c r="DG578" s="192">
        <v>7.0361581244153895</v>
      </c>
      <c r="DH578" s="193">
        <v>0.2</v>
      </c>
      <c r="DI578" s="105">
        <v>3</v>
      </c>
      <c r="DJ578" s="194">
        <v>544</v>
      </c>
      <c r="DK578" s="105">
        <v>9</v>
      </c>
      <c r="DL578" s="105">
        <v>9</v>
      </c>
      <c r="DM578" s="105">
        <v>0</v>
      </c>
      <c r="DN578" s="194">
        <v>1620</v>
      </c>
      <c r="DO578" s="194">
        <v>0</v>
      </c>
      <c r="DP578" s="194">
        <v>450</v>
      </c>
      <c r="DQ578" s="194">
        <v>135</v>
      </c>
      <c r="DR578" s="194">
        <v>1754</v>
      </c>
      <c r="DS578" s="105">
        <v>1</v>
      </c>
      <c r="DT578" s="194">
        <v>18</v>
      </c>
      <c r="DU578" s="194">
        <v>-116</v>
      </c>
      <c r="DV578" s="105" t="s">
        <v>117</v>
      </c>
      <c r="DX578" s="164">
        <f>AVERAGE(DK$6:DK578)</f>
        <v>10.397905759162304</v>
      </c>
      <c r="DY578" s="164">
        <f>AVERAGE(DL$6:DL578)</f>
        <v>10.397905759162304</v>
      </c>
      <c r="DZ578" s="164">
        <f>AVERAGE(DM$6:DM578)</f>
        <v>0</v>
      </c>
      <c r="EA578" s="167">
        <f>AVERAGE(DN$6:DN578)</f>
        <v>1871.6230366492146</v>
      </c>
      <c r="EB578" s="167">
        <f>AVERAGE(DO$6:DO578)</f>
        <v>0</v>
      </c>
      <c r="EC578" s="167">
        <f>AVERAGE(DP$6:DP578)</f>
        <v>519.8952879581152</v>
      </c>
      <c r="ED578" s="167">
        <f>AVERAGE(DQ$6:DQ578)</f>
        <v>155.96858638743456</v>
      </c>
      <c r="EE578" s="167">
        <f>AVERAGE(DR$6:DR578)</f>
        <v>1654.4485165794067</v>
      </c>
      <c r="EF578" s="164">
        <f>AVERAGE(DS$6:DS578)</f>
        <v>0.87085514834205935</v>
      </c>
      <c r="EG578" s="167">
        <f>AVERAGE(DT$6:DT578)</f>
        <v>15.675392670157068</v>
      </c>
      <c r="EH578" s="167">
        <f>AVERAGE(DU$6:DU578)</f>
        <v>232.84991273996511</v>
      </c>
      <c r="FJ578" s="103">
        <v>573</v>
      </c>
      <c r="FK578" s="165">
        <v>6.2931576550440447</v>
      </c>
      <c r="FL578" s="163">
        <v>0.15</v>
      </c>
      <c r="FM578" s="161">
        <v>2</v>
      </c>
      <c r="FN578" s="168">
        <v>587</v>
      </c>
      <c r="FO578" s="161">
        <v>7</v>
      </c>
      <c r="FP578" s="161">
        <v>7</v>
      </c>
      <c r="FQ578" s="161">
        <v>0</v>
      </c>
      <c r="FR578" s="168">
        <v>1260</v>
      </c>
      <c r="FS578" s="168">
        <v>0</v>
      </c>
      <c r="FT578" s="168">
        <v>350</v>
      </c>
      <c r="FU578" s="168">
        <v>105</v>
      </c>
      <c r="FV578" s="168">
        <v>1667</v>
      </c>
      <c r="FW578" s="161">
        <v>1</v>
      </c>
      <c r="FX578" s="168">
        <v>36</v>
      </c>
      <c r="FY578" s="168">
        <v>-371</v>
      </c>
      <c r="FZ578" s="161" t="s">
        <v>117</v>
      </c>
      <c r="GB578" s="160">
        <f>AVERAGE(FO$6:FO578)</f>
        <v>9.9546247818499136</v>
      </c>
      <c r="GC578" s="160">
        <f>AVERAGE(FP$6:FP578)</f>
        <v>9.9546247818499136</v>
      </c>
      <c r="GD578" s="160">
        <f>AVERAGE(FQ$6:FQ578)</f>
        <v>0</v>
      </c>
      <c r="GE578" s="166">
        <f>AVERAGE(FR$6:FR578)</f>
        <v>1791.8324607329844</v>
      </c>
      <c r="GF578" s="166">
        <f>AVERAGE(FS$6:FS578)</f>
        <v>0</v>
      </c>
      <c r="GG578" s="166">
        <f>AVERAGE(FT$6:FT578)</f>
        <v>497.73123909249563</v>
      </c>
      <c r="GH578" s="166">
        <f>AVERAGE(FU$6:FU578)</f>
        <v>149.31937172774869</v>
      </c>
      <c r="GI578" s="166">
        <f>AVERAGE(FV$6:FV578)</f>
        <v>1627.7015706806283</v>
      </c>
      <c r="GJ578" s="160">
        <f>AVERAGE(FW$6:FW578)</f>
        <v>0.85165794066317624</v>
      </c>
      <c r="GK578" s="166">
        <f>AVERAGE(FX$6:FX578)</f>
        <v>30.659685863874344</v>
      </c>
      <c r="GL578" s="166">
        <f>AVERAGE(FY$6:FY578)</f>
        <v>194.79057591623035</v>
      </c>
      <c r="HM578" s="98">
        <v>573</v>
      </c>
      <c r="HN578" s="179">
        <v>17.702052640442567</v>
      </c>
      <c r="HO578" s="188">
        <v>0.15</v>
      </c>
      <c r="HP578" s="177">
        <v>1</v>
      </c>
      <c r="HQ578" s="191">
        <v>578</v>
      </c>
      <c r="HR578" s="177">
        <v>16</v>
      </c>
      <c r="HS578" s="177">
        <v>16</v>
      </c>
      <c r="HT578" s="177">
        <v>0</v>
      </c>
      <c r="HU578" s="191">
        <v>2400</v>
      </c>
      <c r="HV578" s="191">
        <v>0</v>
      </c>
      <c r="HW578" s="191">
        <v>800</v>
      </c>
      <c r="HX578" s="191">
        <v>240</v>
      </c>
      <c r="HY578" s="191">
        <v>2243</v>
      </c>
      <c r="HZ578" s="177">
        <v>3</v>
      </c>
      <c r="IA578" s="191">
        <v>90</v>
      </c>
      <c r="IB578" s="191">
        <v>247</v>
      </c>
      <c r="IC578" s="177" t="s">
        <v>117</v>
      </c>
      <c r="IE578" s="164">
        <f>AVERAGE(HR$6:HR578)</f>
        <v>19.855148342059337</v>
      </c>
      <c r="IF578" s="164">
        <f>AVERAGE(HS$6:HS578)</f>
        <v>19.218150087260035</v>
      </c>
      <c r="IG578" s="164">
        <f>AVERAGE(HT$6:HT578)</f>
        <v>1.0418848167539267</v>
      </c>
      <c r="IH578" s="167">
        <f>AVERAGE(HU$6:HU578)</f>
        <v>2882.7225130890051</v>
      </c>
      <c r="II578" s="167">
        <f>AVERAGE(HV$6:HV578)</f>
        <v>156.282722513089</v>
      </c>
      <c r="IJ578" s="167">
        <f>AVERAGE(HW$6:HW578)</f>
        <v>908.81326352530539</v>
      </c>
      <c r="IK578" s="167">
        <f>AVERAGE(HX$6:HX578)</f>
        <v>272.64397905759165</v>
      </c>
      <c r="IL578" s="167">
        <f>AVERAGE(HY$6:HY578)</f>
        <v>2315.2582897033158</v>
      </c>
      <c r="IM578" s="164">
        <f>AVERAGE(HZ$6:HZ578)</f>
        <v>2.4101221640488655</v>
      </c>
      <c r="IN578" s="167">
        <f>AVERAGE(IA$6:IA578)</f>
        <v>72.303664921465966</v>
      </c>
      <c r="IO578" s="167">
        <f>AVERAGE(IB$6:IB578)</f>
        <v>639.76788830715532</v>
      </c>
    </row>
    <row r="579" spans="2:249" x14ac:dyDescent="0.2">
      <c r="B579" s="103">
        <v>574</v>
      </c>
      <c r="C579" s="165">
        <v>18.100470478301023</v>
      </c>
      <c r="D579" s="163">
        <v>0.2</v>
      </c>
      <c r="E579" s="161">
        <v>4</v>
      </c>
      <c r="F579" s="168">
        <v>537</v>
      </c>
      <c r="G579" s="161">
        <v>18</v>
      </c>
      <c r="H579" s="161">
        <v>18</v>
      </c>
      <c r="I579" s="161">
        <v>0</v>
      </c>
      <c r="J579" s="168">
        <v>2160</v>
      </c>
      <c r="K579" s="168">
        <v>0</v>
      </c>
      <c r="L579" s="168">
        <v>900</v>
      </c>
      <c r="M579" s="168">
        <v>270</v>
      </c>
      <c r="N579" s="168">
        <v>2332</v>
      </c>
      <c r="O579" s="161">
        <v>4</v>
      </c>
      <c r="P579" s="168">
        <v>48</v>
      </c>
      <c r="Q579" s="168">
        <v>-124</v>
      </c>
      <c r="R579" s="161" t="s">
        <v>117</v>
      </c>
      <c r="T579" s="169">
        <f>AVERAGE(G$6:G579)</f>
        <v>23.449477351916375</v>
      </c>
      <c r="U579" s="169">
        <f>AVERAGE(H$6:H579)</f>
        <v>20.770034843205575</v>
      </c>
      <c r="V579" s="169">
        <f>AVERAGE(I$6:I579)</f>
        <v>1.372822299651568</v>
      </c>
      <c r="W579" s="170">
        <f>AVERAGE(J$6:J579)</f>
        <v>2492.4041811846691</v>
      </c>
      <c r="X579" s="170">
        <f>AVERAGE(K$6:K579)</f>
        <v>164.73867595818814</v>
      </c>
      <c r="Y579" s="170">
        <f>AVERAGE(L$6:L579)</f>
        <v>969.86062717770039</v>
      </c>
      <c r="Z579" s="170">
        <f>AVERAGE(M$6:M579)</f>
        <v>290.95818815331012</v>
      </c>
      <c r="AA579" s="170">
        <f>AVERAGE(N$6:N579)</f>
        <v>2405.6463414634145</v>
      </c>
      <c r="AB579" s="169">
        <f>AVERAGE(O$6:O579)</f>
        <v>2.980836236933798</v>
      </c>
      <c r="AC579" s="170">
        <f>AVERAGE(P$6:P579)</f>
        <v>35.770034843205572</v>
      </c>
      <c r="AD579" s="170">
        <f>AVERAGE(Q$6:Q579)</f>
        <v>122.52787456445994</v>
      </c>
      <c r="AY579" s="5"/>
      <c r="AZ579" s="26">
        <v>574</v>
      </c>
      <c r="BA579" s="165">
        <v>16.334479108525709</v>
      </c>
      <c r="BB579" s="176">
        <v>0.2</v>
      </c>
      <c r="BC579" s="161">
        <v>8</v>
      </c>
      <c r="BD579" s="182">
        <v>354</v>
      </c>
      <c r="BE579" s="161">
        <v>21</v>
      </c>
      <c r="BF579" s="161">
        <v>21</v>
      </c>
      <c r="BG579" s="161">
        <v>1</v>
      </c>
      <c r="BH579" s="168">
        <v>3150</v>
      </c>
      <c r="BI579" s="168">
        <v>150</v>
      </c>
      <c r="BJ579" s="168">
        <v>1000</v>
      </c>
      <c r="BK579" s="168">
        <v>300</v>
      </c>
      <c r="BL579" s="168">
        <v>2429</v>
      </c>
      <c r="BM579" s="161">
        <v>3</v>
      </c>
      <c r="BN579" s="168">
        <v>45</v>
      </c>
      <c r="BO579" s="168">
        <v>766</v>
      </c>
      <c r="BP579" s="161" t="s">
        <v>116</v>
      </c>
      <c r="BR579" s="164">
        <f>AVERAGE(BE$6:BE579)</f>
        <v>19.637630662020907</v>
      </c>
      <c r="BS579" s="164">
        <f>AVERAGE(BF$6:BF579)</f>
        <v>18.864111498257838</v>
      </c>
      <c r="BT579" s="164">
        <f>AVERAGE(BG$6:BG579)</f>
        <v>0.68641114982578399</v>
      </c>
      <c r="BU579" s="167">
        <f>AVERAGE(BH$6:BH579)</f>
        <v>2829.6167247386761</v>
      </c>
      <c r="BV579" s="167">
        <f>AVERAGE(BI$6:BI579)</f>
        <v>102.96167247386759</v>
      </c>
      <c r="BW579" s="167">
        <f>AVERAGE(BJ$6:BJ579)</f>
        <v>908.88501742160281</v>
      </c>
      <c r="BX579" s="167">
        <f>AVERAGE(BK$6:BK579)</f>
        <v>272.66550522648083</v>
      </c>
      <c r="BY579" s="167">
        <f>AVERAGE(BL$6:BL579)</f>
        <v>2251.3937282229967</v>
      </c>
      <c r="BZ579" s="164">
        <f>AVERAGE(BM$6:BM579)</f>
        <v>2.3083623693379791</v>
      </c>
      <c r="CA579" s="167">
        <f>AVERAGE(BN$6:BN579)</f>
        <v>34.625435540069688</v>
      </c>
      <c r="CB579" s="167">
        <f>AVERAGE(BO$6:BO579)</f>
        <v>612.84843205574919</v>
      </c>
      <c r="DF579" s="103">
        <v>574</v>
      </c>
      <c r="DG579" s="192">
        <v>7.3977596896963567</v>
      </c>
      <c r="DH579" s="193">
        <v>0.05</v>
      </c>
      <c r="DI579" s="105">
        <v>3</v>
      </c>
      <c r="DJ579" s="194">
        <v>543</v>
      </c>
      <c r="DK579" s="105">
        <v>10</v>
      </c>
      <c r="DL579" s="105">
        <v>10</v>
      </c>
      <c r="DM579" s="105">
        <v>0</v>
      </c>
      <c r="DN579" s="194">
        <v>1800</v>
      </c>
      <c r="DO579" s="194">
        <v>0</v>
      </c>
      <c r="DP579" s="194">
        <v>500</v>
      </c>
      <c r="DQ579" s="194">
        <v>150</v>
      </c>
      <c r="DR579" s="194">
        <v>1818</v>
      </c>
      <c r="DS579" s="105">
        <v>0</v>
      </c>
      <c r="DT579" s="194">
        <v>0</v>
      </c>
      <c r="DU579" s="194">
        <v>-18</v>
      </c>
      <c r="DV579" s="105" t="s">
        <v>117</v>
      </c>
      <c r="DX579" s="164">
        <f>AVERAGE(DK$6:DK579)</f>
        <v>10.397212543554007</v>
      </c>
      <c r="DY579" s="164">
        <f>AVERAGE(DL$6:DL579)</f>
        <v>10.397212543554007</v>
      </c>
      <c r="DZ579" s="164">
        <f>AVERAGE(DM$6:DM579)</f>
        <v>0</v>
      </c>
      <c r="EA579" s="167">
        <f>AVERAGE(DN$6:DN579)</f>
        <v>1871.4982578397212</v>
      </c>
      <c r="EB579" s="167">
        <f>AVERAGE(DO$6:DO579)</f>
        <v>0</v>
      </c>
      <c r="EC579" s="167">
        <f>AVERAGE(DP$6:DP579)</f>
        <v>519.86062717770039</v>
      </c>
      <c r="ED579" s="167">
        <f>AVERAGE(DQ$6:DQ579)</f>
        <v>155.95818815331012</v>
      </c>
      <c r="EE579" s="167">
        <f>AVERAGE(DR$6:DR579)</f>
        <v>1654.733449477352</v>
      </c>
      <c r="EF579" s="164">
        <f>AVERAGE(DS$6:DS579)</f>
        <v>0.86933797909407662</v>
      </c>
      <c r="EG579" s="167">
        <f>AVERAGE(DT$6:DT579)</f>
        <v>15.648083623693379</v>
      </c>
      <c r="EH579" s="167">
        <f>AVERAGE(DU$6:DU579)</f>
        <v>232.4128919860627</v>
      </c>
      <c r="FJ579" s="103">
        <v>574</v>
      </c>
      <c r="FK579" s="165">
        <v>7.2025922470324533</v>
      </c>
      <c r="FL579" s="163">
        <v>0.2</v>
      </c>
      <c r="FM579" s="161">
        <v>3</v>
      </c>
      <c r="FN579" s="168">
        <v>132</v>
      </c>
      <c r="FO579" s="161">
        <v>9</v>
      </c>
      <c r="FP579" s="161">
        <v>9</v>
      </c>
      <c r="FQ579" s="161">
        <v>0</v>
      </c>
      <c r="FR579" s="168">
        <v>1620</v>
      </c>
      <c r="FS579" s="168">
        <v>0</v>
      </c>
      <c r="FT579" s="168">
        <v>450</v>
      </c>
      <c r="FU579" s="168">
        <v>135</v>
      </c>
      <c r="FV579" s="168">
        <v>1342</v>
      </c>
      <c r="FW579" s="161">
        <v>1</v>
      </c>
      <c r="FX579" s="168">
        <v>36</v>
      </c>
      <c r="FY579" s="168">
        <v>314</v>
      </c>
      <c r="FZ579" s="161" t="s">
        <v>117</v>
      </c>
      <c r="GB579" s="160">
        <f>AVERAGE(FO$6:FO579)</f>
        <v>9.952961672473867</v>
      </c>
      <c r="GC579" s="160">
        <f>AVERAGE(FP$6:FP579)</f>
        <v>9.952961672473867</v>
      </c>
      <c r="GD579" s="160">
        <f>AVERAGE(FQ$6:FQ579)</f>
        <v>0</v>
      </c>
      <c r="GE579" s="166">
        <f>AVERAGE(FR$6:FR579)</f>
        <v>1791.5331010452962</v>
      </c>
      <c r="GF579" s="166">
        <f>AVERAGE(FS$6:FS579)</f>
        <v>0</v>
      </c>
      <c r="GG579" s="166">
        <f>AVERAGE(FT$6:FT579)</f>
        <v>497.64808362369337</v>
      </c>
      <c r="GH579" s="166">
        <f>AVERAGE(FU$6:FU579)</f>
        <v>149.29442508710801</v>
      </c>
      <c r="GI579" s="166">
        <f>AVERAGE(FV$6:FV579)</f>
        <v>1627.2038327526132</v>
      </c>
      <c r="GJ579" s="160">
        <f>AVERAGE(FW$6:FW579)</f>
        <v>0.8519163763066202</v>
      </c>
      <c r="GK579" s="166">
        <f>AVERAGE(FX$6:FX579)</f>
        <v>30.668989547038329</v>
      </c>
      <c r="GL579" s="166">
        <f>AVERAGE(FY$6:FY579)</f>
        <v>194.99825783972125</v>
      </c>
      <c r="HM579" s="98">
        <v>574</v>
      </c>
      <c r="HN579" s="179">
        <v>19.085928571110081</v>
      </c>
      <c r="HO579" s="188">
        <v>0.1</v>
      </c>
      <c r="HP579" s="177">
        <v>0</v>
      </c>
      <c r="HQ579" s="191">
        <v>265</v>
      </c>
      <c r="HR579" s="177">
        <v>17</v>
      </c>
      <c r="HS579" s="177">
        <v>17</v>
      </c>
      <c r="HT579" s="177">
        <v>0</v>
      </c>
      <c r="HU579" s="191">
        <v>2550</v>
      </c>
      <c r="HV579" s="191">
        <v>0</v>
      </c>
      <c r="HW579" s="191">
        <v>850</v>
      </c>
      <c r="HX579" s="191">
        <v>255</v>
      </c>
      <c r="HY579" s="191">
        <v>1995</v>
      </c>
      <c r="HZ579" s="177">
        <v>2</v>
      </c>
      <c r="IA579" s="191">
        <v>60</v>
      </c>
      <c r="IB579" s="191">
        <v>615</v>
      </c>
      <c r="IC579" s="177" t="s">
        <v>117</v>
      </c>
      <c r="IE579" s="164">
        <f>AVERAGE(HR$6:HR579)</f>
        <v>19.850174216027874</v>
      </c>
      <c r="IF579" s="164">
        <f>AVERAGE(HS$6:HS579)</f>
        <v>19.214285714285715</v>
      </c>
      <c r="IG579" s="164">
        <f>AVERAGE(HT$6:HT579)</f>
        <v>1.0400696864111498</v>
      </c>
      <c r="IH579" s="167">
        <f>AVERAGE(HU$6:HU579)</f>
        <v>2882.1428571428573</v>
      </c>
      <c r="II579" s="167">
        <f>AVERAGE(HV$6:HV579)</f>
        <v>156.01045296167248</v>
      </c>
      <c r="IJ579" s="167">
        <f>AVERAGE(HW$6:HW579)</f>
        <v>908.71080139372827</v>
      </c>
      <c r="IK579" s="167">
        <f>AVERAGE(HX$6:HX579)</f>
        <v>272.61324041811849</v>
      </c>
      <c r="IL579" s="167">
        <f>AVERAGE(HY$6:HY579)</f>
        <v>2314.7003484320558</v>
      </c>
      <c r="IM579" s="164">
        <f>AVERAGE(HZ$6:HZ579)</f>
        <v>2.4094076655052263</v>
      </c>
      <c r="IN579" s="167">
        <f>AVERAGE(IA$6:IA579)</f>
        <v>72.282229965156787</v>
      </c>
      <c r="IO579" s="167">
        <f>AVERAGE(IB$6:IB579)</f>
        <v>639.72473867595818</v>
      </c>
    </row>
    <row r="580" spans="2:249" x14ac:dyDescent="0.2">
      <c r="B580" s="103">
        <v>575</v>
      </c>
      <c r="C580" s="165">
        <v>23.016991489493922</v>
      </c>
      <c r="D580" s="163">
        <v>0.15</v>
      </c>
      <c r="E580" s="161">
        <v>1</v>
      </c>
      <c r="F580" s="168">
        <v>507</v>
      </c>
      <c r="G580" s="161">
        <v>21</v>
      </c>
      <c r="H580" s="161">
        <v>21</v>
      </c>
      <c r="I580" s="161">
        <v>1</v>
      </c>
      <c r="J580" s="168">
        <v>2520</v>
      </c>
      <c r="K580" s="168">
        <v>120</v>
      </c>
      <c r="L580" s="168">
        <v>1000</v>
      </c>
      <c r="M580" s="168">
        <v>300</v>
      </c>
      <c r="N580" s="168">
        <v>2552</v>
      </c>
      <c r="O580" s="161">
        <v>3</v>
      </c>
      <c r="P580" s="168">
        <v>36</v>
      </c>
      <c r="Q580" s="168">
        <v>4</v>
      </c>
      <c r="R580" s="161" t="s">
        <v>116</v>
      </c>
      <c r="T580" s="169">
        <f>AVERAGE(G$6:G580)</f>
        <v>23.445217391304347</v>
      </c>
      <c r="U580" s="169">
        <f>AVERAGE(H$6:H580)</f>
        <v>20.770434782608696</v>
      </c>
      <c r="V580" s="169">
        <f>AVERAGE(I$6:I580)</f>
        <v>1.3721739130434782</v>
      </c>
      <c r="W580" s="170">
        <f>AVERAGE(J$6:J580)</f>
        <v>2492.4521739130437</v>
      </c>
      <c r="X580" s="170">
        <f>AVERAGE(K$6:K580)</f>
        <v>164.66086956521738</v>
      </c>
      <c r="Y580" s="170">
        <f>AVERAGE(L$6:L580)</f>
        <v>969.91304347826087</v>
      </c>
      <c r="Z580" s="170">
        <f>AVERAGE(M$6:M580)</f>
        <v>290.97391304347826</v>
      </c>
      <c r="AA580" s="170">
        <f>AVERAGE(N$6:N580)</f>
        <v>2405.9008695652174</v>
      </c>
      <c r="AB580" s="169">
        <f>AVERAGE(O$6:O580)</f>
        <v>2.9808695652173913</v>
      </c>
      <c r="AC580" s="170">
        <f>AVERAGE(P$6:P580)</f>
        <v>35.770434782608696</v>
      </c>
      <c r="AD580" s="170">
        <f>AVERAGE(Q$6:Q580)</f>
        <v>122.32173913043478</v>
      </c>
      <c r="AY580" s="5"/>
      <c r="AZ580" s="26">
        <v>575</v>
      </c>
      <c r="BA580" s="165">
        <v>18.29890643617545</v>
      </c>
      <c r="BB580" s="176">
        <v>0.15</v>
      </c>
      <c r="BC580" s="161">
        <v>2</v>
      </c>
      <c r="BD580" s="182">
        <v>314</v>
      </c>
      <c r="BE580" s="161">
        <v>17</v>
      </c>
      <c r="BF580" s="161">
        <v>17</v>
      </c>
      <c r="BG580" s="161">
        <v>0</v>
      </c>
      <c r="BH580" s="168">
        <v>2550</v>
      </c>
      <c r="BI580" s="168">
        <v>0</v>
      </c>
      <c r="BJ580" s="168">
        <v>850</v>
      </c>
      <c r="BK580" s="168">
        <v>255</v>
      </c>
      <c r="BL580" s="168">
        <v>2044</v>
      </c>
      <c r="BM580" s="161">
        <v>3</v>
      </c>
      <c r="BN580" s="168">
        <v>45</v>
      </c>
      <c r="BO580" s="168">
        <v>551</v>
      </c>
      <c r="BP580" s="161" t="s">
        <v>117</v>
      </c>
      <c r="BR580" s="164">
        <f>AVERAGE(BE$6:BE580)</f>
        <v>19.63304347826087</v>
      </c>
      <c r="BS580" s="164">
        <f>AVERAGE(BF$6:BF580)</f>
        <v>18.860869565217392</v>
      </c>
      <c r="BT580" s="164">
        <f>AVERAGE(BG$6:BG580)</f>
        <v>0.68521739130434778</v>
      </c>
      <c r="BU580" s="167">
        <f>AVERAGE(BH$6:BH580)</f>
        <v>2829.1304347826085</v>
      </c>
      <c r="BV580" s="167">
        <f>AVERAGE(BI$6:BI580)</f>
        <v>102.78260869565217</v>
      </c>
      <c r="BW580" s="167">
        <f>AVERAGE(BJ$6:BJ580)</f>
        <v>908.78260869565213</v>
      </c>
      <c r="BX580" s="167">
        <f>AVERAGE(BK$6:BK580)</f>
        <v>272.63478260869567</v>
      </c>
      <c r="BY580" s="167">
        <f>AVERAGE(BL$6:BL580)</f>
        <v>2251.0330434782609</v>
      </c>
      <c r="BZ580" s="164">
        <f>AVERAGE(BM$6:BM580)</f>
        <v>2.3095652173913042</v>
      </c>
      <c r="CA580" s="167">
        <f>AVERAGE(BN$6:BN580)</f>
        <v>34.643478260869564</v>
      </c>
      <c r="CB580" s="167">
        <f>AVERAGE(BO$6:BO580)</f>
        <v>612.74086956521739</v>
      </c>
      <c r="DF580" s="103">
        <v>575</v>
      </c>
      <c r="DG580" s="192">
        <v>6.9676056291901505</v>
      </c>
      <c r="DH580" s="193">
        <v>0.05</v>
      </c>
      <c r="DI580" s="105">
        <v>3</v>
      </c>
      <c r="DJ580" s="194">
        <v>494</v>
      </c>
      <c r="DK580" s="105">
        <v>10</v>
      </c>
      <c r="DL580" s="105">
        <v>10</v>
      </c>
      <c r="DM580" s="105">
        <v>0</v>
      </c>
      <c r="DN580" s="194">
        <v>1800</v>
      </c>
      <c r="DO580" s="194">
        <v>0</v>
      </c>
      <c r="DP580" s="194">
        <v>500</v>
      </c>
      <c r="DQ580" s="194">
        <v>150</v>
      </c>
      <c r="DR580" s="194">
        <v>1769</v>
      </c>
      <c r="DS580" s="105">
        <v>0</v>
      </c>
      <c r="DT580" s="194">
        <v>0</v>
      </c>
      <c r="DU580" s="194">
        <v>31</v>
      </c>
      <c r="DV580" s="105" t="s">
        <v>117</v>
      </c>
      <c r="DX580" s="164">
        <f>AVERAGE(DK$6:DK580)</f>
        <v>10.396521739130435</v>
      </c>
      <c r="DY580" s="164">
        <f>AVERAGE(DL$6:DL580)</f>
        <v>10.396521739130435</v>
      </c>
      <c r="DZ580" s="164">
        <f>AVERAGE(DM$6:DM580)</f>
        <v>0</v>
      </c>
      <c r="EA580" s="167">
        <f>AVERAGE(DN$6:DN580)</f>
        <v>1871.3739130434783</v>
      </c>
      <c r="EB580" s="167">
        <f>AVERAGE(DO$6:DO580)</f>
        <v>0</v>
      </c>
      <c r="EC580" s="167">
        <f>AVERAGE(DP$6:DP580)</f>
        <v>519.82608695652175</v>
      </c>
      <c r="ED580" s="167">
        <f>AVERAGE(DQ$6:DQ580)</f>
        <v>155.94782608695652</v>
      </c>
      <c r="EE580" s="167">
        <f>AVERAGE(DR$6:DR580)</f>
        <v>1654.9321739130435</v>
      </c>
      <c r="EF580" s="164">
        <f>AVERAGE(DS$6:DS580)</f>
        <v>0.86782608695652175</v>
      </c>
      <c r="EG580" s="167">
        <f>AVERAGE(DT$6:DT580)</f>
        <v>15.620869565217392</v>
      </c>
      <c r="EH580" s="167">
        <f>AVERAGE(DU$6:DU580)</f>
        <v>232.06260869565219</v>
      </c>
      <c r="FJ580" s="103">
        <v>575</v>
      </c>
      <c r="FK580" s="165">
        <v>8.3207858517031212</v>
      </c>
      <c r="FL580" s="163">
        <v>0.05</v>
      </c>
      <c r="FM580" s="161">
        <v>8</v>
      </c>
      <c r="FN580" s="168">
        <v>356</v>
      </c>
      <c r="FO580" s="161">
        <v>16</v>
      </c>
      <c r="FP580" s="161">
        <v>16</v>
      </c>
      <c r="FQ580" s="161">
        <v>0</v>
      </c>
      <c r="FR580" s="168">
        <v>2880</v>
      </c>
      <c r="FS580" s="168">
        <v>0</v>
      </c>
      <c r="FT580" s="168">
        <v>800</v>
      </c>
      <c r="FU580" s="168">
        <v>240</v>
      </c>
      <c r="FV580" s="168">
        <v>2021</v>
      </c>
      <c r="FW580" s="161">
        <v>0</v>
      </c>
      <c r="FX580" s="168">
        <v>0</v>
      </c>
      <c r="FY580" s="168">
        <v>859</v>
      </c>
      <c r="FZ580" s="161" t="s">
        <v>117</v>
      </c>
      <c r="GB580" s="160">
        <f>AVERAGE(FO$6:FO580)</f>
        <v>9.9634782608695645</v>
      </c>
      <c r="GC580" s="160">
        <f>AVERAGE(FP$6:FP580)</f>
        <v>9.9634782608695645</v>
      </c>
      <c r="GD580" s="160">
        <f>AVERAGE(FQ$6:FQ580)</f>
        <v>0</v>
      </c>
      <c r="GE580" s="166">
        <f>AVERAGE(FR$6:FR580)</f>
        <v>1793.4260869565217</v>
      </c>
      <c r="GF580" s="166">
        <f>AVERAGE(FS$6:FS580)</f>
        <v>0</v>
      </c>
      <c r="GG580" s="166">
        <f>AVERAGE(FT$6:FT580)</f>
        <v>498.17391304347825</v>
      </c>
      <c r="GH580" s="166">
        <f>AVERAGE(FU$6:FU580)</f>
        <v>149.45217391304348</v>
      </c>
      <c r="GI580" s="166">
        <f>AVERAGE(FV$6:FV580)</f>
        <v>1627.888695652174</v>
      </c>
      <c r="GJ580" s="160">
        <f>AVERAGE(FW$6:FW580)</f>
        <v>0.85043478260869565</v>
      </c>
      <c r="GK580" s="166">
        <f>AVERAGE(FX$6:FX580)</f>
        <v>30.615652173913045</v>
      </c>
      <c r="GL580" s="166">
        <f>AVERAGE(FY$6:FY580)</f>
        <v>196.15304347826088</v>
      </c>
      <c r="HM580" s="98">
        <v>575</v>
      </c>
      <c r="HN580" s="179">
        <v>17.881380915385435</v>
      </c>
      <c r="HO580" s="188">
        <v>0.25</v>
      </c>
      <c r="HP580" s="177">
        <v>0</v>
      </c>
      <c r="HQ580" s="191">
        <v>334</v>
      </c>
      <c r="HR580" s="177">
        <v>14</v>
      </c>
      <c r="HS580" s="177">
        <v>14</v>
      </c>
      <c r="HT580" s="177">
        <v>0</v>
      </c>
      <c r="HU580" s="191">
        <v>2100</v>
      </c>
      <c r="HV580" s="191">
        <v>0</v>
      </c>
      <c r="HW580" s="191">
        <v>700</v>
      </c>
      <c r="HX580" s="191">
        <v>210</v>
      </c>
      <c r="HY580" s="191">
        <v>1869</v>
      </c>
      <c r="HZ580" s="177">
        <v>4</v>
      </c>
      <c r="IA580" s="191">
        <v>120</v>
      </c>
      <c r="IB580" s="191">
        <v>351</v>
      </c>
      <c r="IC580" s="177" t="s">
        <v>117</v>
      </c>
      <c r="IE580" s="164">
        <f>AVERAGE(HR$6:HR580)</f>
        <v>19.84</v>
      </c>
      <c r="IF580" s="164">
        <f>AVERAGE(HS$6:HS580)</f>
        <v>19.205217391304348</v>
      </c>
      <c r="IG580" s="164">
        <f>AVERAGE(HT$6:HT580)</f>
        <v>1.0382608695652173</v>
      </c>
      <c r="IH580" s="167">
        <f>AVERAGE(HU$6:HU580)</f>
        <v>2880.782608695652</v>
      </c>
      <c r="II580" s="167">
        <f>AVERAGE(HV$6:HV580)</f>
        <v>155.7391304347826</v>
      </c>
      <c r="IJ580" s="167">
        <f>AVERAGE(HW$6:HW580)</f>
        <v>908.3478260869565</v>
      </c>
      <c r="IK580" s="167">
        <f>AVERAGE(HX$6:HX580)</f>
        <v>272.50434782608698</v>
      </c>
      <c r="IL580" s="167">
        <f>AVERAGE(HY$6:HY580)</f>
        <v>2313.9252173913042</v>
      </c>
      <c r="IM580" s="164">
        <f>AVERAGE(HZ$6:HZ580)</f>
        <v>2.4121739130434783</v>
      </c>
      <c r="IN580" s="167">
        <f>AVERAGE(IA$6:IA580)</f>
        <v>72.365217391304341</v>
      </c>
      <c r="IO580" s="167">
        <f>AVERAGE(IB$6:IB580)</f>
        <v>639.22260869565218</v>
      </c>
    </row>
    <row r="581" spans="2:249" x14ac:dyDescent="0.2">
      <c r="B581" s="103">
        <v>576</v>
      </c>
      <c r="C581" s="165">
        <v>25.133919249217936</v>
      </c>
      <c r="D581" s="163">
        <v>0.05</v>
      </c>
      <c r="E581" s="161">
        <v>8</v>
      </c>
      <c r="F581" s="168">
        <v>518</v>
      </c>
      <c r="G581" s="161">
        <v>32</v>
      </c>
      <c r="H581" s="161">
        <v>22</v>
      </c>
      <c r="I581" s="161">
        <v>2</v>
      </c>
      <c r="J581" s="168">
        <v>2640</v>
      </c>
      <c r="K581" s="168">
        <v>240</v>
      </c>
      <c r="L581" s="168">
        <v>1000</v>
      </c>
      <c r="M581" s="168">
        <v>300</v>
      </c>
      <c r="N581" s="168">
        <v>2683</v>
      </c>
      <c r="O581" s="161">
        <v>1</v>
      </c>
      <c r="P581" s="168">
        <v>12</v>
      </c>
      <c r="Q581" s="168">
        <v>-31</v>
      </c>
      <c r="R581" s="161" t="s">
        <v>116</v>
      </c>
      <c r="T581" s="169">
        <f>AVERAGE(G$6:G581)</f>
        <v>23.460069444444443</v>
      </c>
      <c r="U581" s="169">
        <f>AVERAGE(H$6:H581)</f>
        <v>20.772569444444443</v>
      </c>
      <c r="V581" s="169">
        <f>AVERAGE(I$6:I581)</f>
        <v>1.3732638888888888</v>
      </c>
      <c r="W581" s="170">
        <f>AVERAGE(J$6:J581)</f>
        <v>2492.7083333333335</v>
      </c>
      <c r="X581" s="170">
        <f>AVERAGE(K$6:K581)</f>
        <v>164.79166666666666</v>
      </c>
      <c r="Y581" s="170">
        <f>AVERAGE(L$6:L581)</f>
        <v>969.96527777777783</v>
      </c>
      <c r="Z581" s="170">
        <f>AVERAGE(M$6:M581)</f>
        <v>290.98958333333331</v>
      </c>
      <c r="AA581" s="170">
        <f>AVERAGE(N$6:N581)</f>
        <v>2406.3819444444443</v>
      </c>
      <c r="AB581" s="169">
        <f>AVERAGE(O$6:O581)</f>
        <v>2.9774305555555554</v>
      </c>
      <c r="AC581" s="170">
        <f>AVERAGE(P$6:P581)</f>
        <v>35.729166666666664</v>
      </c>
      <c r="AD581" s="170">
        <f>AVERAGE(Q$6:Q581)</f>
        <v>122.05555555555556</v>
      </c>
      <c r="AY581" s="5"/>
      <c r="AZ581" s="26">
        <v>576</v>
      </c>
      <c r="BA581" s="165">
        <v>18.287272959069675</v>
      </c>
      <c r="BB581" s="176">
        <v>0.05</v>
      </c>
      <c r="BC581" s="161">
        <v>3</v>
      </c>
      <c r="BD581" s="182">
        <v>205</v>
      </c>
      <c r="BE581" s="161">
        <v>20</v>
      </c>
      <c r="BF581" s="161">
        <v>20</v>
      </c>
      <c r="BG581" s="161">
        <v>0</v>
      </c>
      <c r="BH581" s="168">
        <v>3000</v>
      </c>
      <c r="BI581" s="168">
        <v>0</v>
      </c>
      <c r="BJ581" s="168">
        <v>1000</v>
      </c>
      <c r="BK581" s="168">
        <v>300</v>
      </c>
      <c r="BL581" s="168">
        <v>2130</v>
      </c>
      <c r="BM581" s="161">
        <v>1</v>
      </c>
      <c r="BN581" s="168">
        <v>15</v>
      </c>
      <c r="BO581" s="168">
        <v>885</v>
      </c>
      <c r="BP581" s="161" t="s">
        <v>116</v>
      </c>
      <c r="BR581" s="164">
        <f>AVERAGE(BE$6:BE581)</f>
        <v>19.633680555555557</v>
      </c>
      <c r="BS581" s="164">
        <f>AVERAGE(BF$6:BF581)</f>
        <v>18.862847222222221</v>
      </c>
      <c r="BT581" s="164">
        <f>AVERAGE(BG$6:BG581)</f>
        <v>0.68402777777777779</v>
      </c>
      <c r="BU581" s="167">
        <f>AVERAGE(BH$6:BH581)</f>
        <v>2829.4270833333335</v>
      </c>
      <c r="BV581" s="167">
        <f>AVERAGE(BI$6:BI581)</f>
        <v>102.60416666666667</v>
      </c>
      <c r="BW581" s="167">
        <f>AVERAGE(BJ$6:BJ581)</f>
        <v>908.94097222222217</v>
      </c>
      <c r="BX581" s="167">
        <f>AVERAGE(BK$6:BK581)</f>
        <v>272.68229166666669</v>
      </c>
      <c r="BY581" s="167">
        <f>AVERAGE(BL$6:BL581)</f>
        <v>2250.8229166666665</v>
      </c>
      <c r="BZ581" s="164">
        <f>AVERAGE(BM$6:BM581)</f>
        <v>2.3072916666666665</v>
      </c>
      <c r="CA581" s="167">
        <f>AVERAGE(BN$6:BN581)</f>
        <v>34.609375</v>
      </c>
      <c r="CB581" s="167">
        <f>AVERAGE(BO$6:BO581)</f>
        <v>613.21354166666663</v>
      </c>
      <c r="DF581" s="103">
        <v>576</v>
      </c>
      <c r="DG581" s="192">
        <v>6.2030692969918473</v>
      </c>
      <c r="DH581" s="193">
        <v>0.05</v>
      </c>
      <c r="DI581" s="105">
        <v>5</v>
      </c>
      <c r="DJ581" s="194">
        <v>231</v>
      </c>
      <c r="DK581" s="105">
        <v>11</v>
      </c>
      <c r="DL581" s="105">
        <v>11</v>
      </c>
      <c r="DM581" s="105">
        <v>0</v>
      </c>
      <c r="DN581" s="194">
        <v>1980</v>
      </c>
      <c r="DO581" s="194">
        <v>0</v>
      </c>
      <c r="DP581" s="194">
        <v>550</v>
      </c>
      <c r="DQ581" s="194">
        <v>165</v>
      </c>
      <c r="DR581" s="194">
        <v>1571</v>
      </c>
      <c r="DS581" s="105">
        <v>0</v>
      </c>
      <c r="DT581" s="194">
        <v>0</v>
      </c>
      <c r="DU581" s="194">
        <v>409</v>
      </c>
      <c r="DV581" s="105" t="s">
        <v>117</v>
      </c>
      <c r="DX581" s="164">
        <f>AVERAGE(DK$6:DK581)</f>
        <v>10.397569444444445</v>
      </c>
      <c r="DY581" s="164">
        <f>AVERAGE(DL$6:DL581)</f>
        <v>10.397569444444445</v>
      </c>
      <c r="DZ581" s="164">
        <f>AVERAGE(DM$6:DM581)</f>
        <v>0</v>
      </c>
      <c r="EA581" s="167">
        <f>AVERAGE(DN$6:DN581)</f>
        <v>1871.5625</v>
      </c>
      <c r="EB581" s="167">
        <f>AVERAGE(DO$6:DO581)</f>
        <v>0</v>
      </c>
      <c r="EC581" s="167">
        <f>AVERAGE(DP$6:DP581)</f>
        <v>519.87847222222217</v>
      </c>
      <c r="ED581" s="167">
        <f>AVERAGE(DQ$6:DQ581)</f>
        <v>155.96354166666666</v>
      </c>
      <c r="EE581" s="167">
        <f>AVERAGE(DR$6:DR581)</f>
        <v>1654.7864583333333</v>
      </c>
      <c r="EF581" s="164">
        <f>AVERAGE(DS$6:DS581)</f>
        <v>0.86631944444444442</v>
      </c>
      <c r="EG581" s="167">
        <f>AVERAGE(DT$6:DT581)</f>
        <v>15.59375</v>
      </c>
      <c r="EH581" s="167">
        <f>AVERAGE(DU$6:DU581)</f>
        <v>232.36979166666666</v>
      </c>
      <c r="FJ581" s="103">
        <v>576</v>
      </c>
      <c r="FK581" s="165">
        <v>6.2338437199006869</v>
      </c>
      <c r="FL581" s="163">
        <v>0.2</v>
      </c>
      <c r="FM581" s="161">
        <v>9</v>
      </c>
      <c r="FN581" s="168">
        <v>330</v>
      </c>
      <c r="FO581" s="161">
        <v>14</v>
      </c>
      <c r="FP581" s="161">
        <v>14</v>
      </c>
      <c r="FQ581" s="161">
        <v>0</v>
      </c>
      <c r="FR581" s="168">
        <v>2520</v>
      </c>
      <c r="FS581" s="168">
        <v>0</v>
      </c>
      <c r="FT581" s="168">
        <v>700</v>
      </c>
      <c r="FU581" s="168">
        <v>210</v>
      </c>
      <c r="FV581" s="168">
        <v>1865</v>
      </c>
      <c r="FW581" s="161">
        <v>1</v>
      </c>
      <c r="FX581" s="168">
        <v>36</v>
      </c>
      <c r="FY581" s="168">
        <v>691</v>
      </c>
      <c r="FZ581" s="161" t="s">
        <v>117</v>
      </c>
      <c r="GB581" s="160">
        <f>AVERAGE(FO$6:FO581)</f>
        <v>9.9704861111111107</v>
      </c>
      <c r="GC581" s="160">
        <f>AVERAGE(FP$6:FP581)</f>
        <v>9.9704861111111107</v>
      </c>
      <c r="GD581" s="160">
        <f>AVERAGE(FQ$6:FQ581)</f>
        <v>0</v>
      </c>
      <c r="GE581" s="166">
        <f>AVERAGE(FR$6:FR581)</f>
        <v>1794.6875</v>
      </c>
      <c r="GF581" s="166">
        <f>AVERAGE(FS$6:FS581)</f>
        <v>0</v>
      </c>
      <c r="GG581" s="166">
        <f>AVERAGE(FT$6:FT581)</f>
        <v>498.52430555555554</v>
      </c>
      <c r="GH581" s="166">
        <f>AVERAGE(FU$6:FU581)</f>
        <v>149.55729166666666</v>
      </c>
      <c r="GI581" s="166">
        <f>AVERAGE(FV$6:FV581)</f>
        <v>1628.3003472222222</v>
      </c>
      <c r="GJ581" s="160">
        <f>AVERAGE(FW$6:FW581)</f>
        <v>0.85069444444444442</v>
      </c>
      <c r="GK581" s="166">
        <f>AVERAGE(FX$6:FX581)</f>
        <v>30.625</v>
      </c>
      <c r="GL581" s="166">
        <f>AVERAGE(FY$6:FY581)</f>
        <v>197.01215277777777</v>
      </c>
      <c r="HM581" s="98">
        <v>576</v>
      </c>
      <c r="HN581" s="179">
        <v>18.106354553293393</v>
      </c>
      <c r="HO581" s="188">
        <v>0.15</v>
      </c>
      <c r="HP581" s="177">
        <v>0</v>
      </c>
      <c r="HQ581" s="191">
        <v>233</v>
      </c>
      <c r="HR581" s="177">
        <v>15</v>
      </c>
      <c r="HS581" s="177">
        <v>15</v>
      </c>
      <c r="HT581" s="177">
        <v>0</v>
      </c>
      <c r="HU581" s="191">
        <v>2250</v>
      </c>
      <c r="HV581" s="191">
        <v>0</v>
      </c>
      <c r="HW581" s="191">
        <v>750</v>
      </c>
      <c r="HX581" s="191">
        <v>225</v>
      </c>
      <c r="HY581" s="191">
        <v>1833</v>
      </c>
      <c r="HZ581" s="177">
        <v>3</v>
      </c>
      <c r="IA581" s="191">
        <v>90</v>
      </c>
      <c r="IB581" s="191">
        <v>507</v>
      </c>
      <c r="IC581" s="177" t="s">
        <v>117</v>
      </c>
      <c r="IE581" s="164">
        <f>AVERAGE(HR$6:HR581)</f>
        <v>19.831597222222221</v>
      </c>
      <c r="IF581" s="164">
        <f>AVERAGE(HS$6:HS581)</f>
        <v>19.197916666666668</v>
      </c>
      <c r="IG581" s="164">
        <f>AVERAGE(HT$6:HT581)</f>
        <v>1.0364583333333333</v>
      </c>
      <c r="IH581" s="167">
        <f>AVERAGE(HU$6:HU581)</f>
        <v>2879.6875</v>
      </c>
      <c r="II581" s="167">
        <f>AVERAGE(HV$6:HV581)</f>
        <v>155.46875</v>
      </c>
      <c r="IJ581" s="167">
        <f>AVERAGE(HW$6:HW581)</f>
        <v>908.07291666666663</v>
      </c>
      <c r="IK581" s="167">
        <f>AVERAGE(HX$6:HX581)</f>
        <v>272.421875</v>
      </c>
      <c r="IL581" s="167">
        <f>AVERAGE(HY$6:HY581)</f>
        <v>2313.0902777777778</v>
      </c>
      <c r="IM581" s="164">
        <f>AVERAGE(HZ$6:HZ581)</f>
        <v>2.4131944444444446</v>
      </c>
      <c r="IN581" s="167">
        <f>AVERAGE(IA$6:IA581)</f>
        <v>72.395833333333329</v>
      </c>
      <c r="IO581" s="167">
        <f>AVERAGE(IB$6:IB581)</f>
        <v>638.99305555555554</v>
      </c>
    </row>
    <row r="582" spans="2:249" x14ac:dyDescent="0.2">
      <c r="B582" s="103">
        <v>577</v>
      </c>
      <c r="C582" s="165">
        <v>23.483450725833379</v>
      </c>
      <c r="D582" s="163">
        <v>0.1</v>
      </c>
      <c r="E582" s="161">
        <v>3</v>
      </c>
      <c r="F582" s="168">
        <v>124</v>
      </c>
      <c r="G582" s="161">
        <v>24</v>
      </c>
      <c r="H582" s="161">
        <v>22</v>
      </c>
      <c r="I582" s="161">
        <v>2</v>
      </c>
      <c r="J582" s="168">
        <v>2640</v>
      </c>
      <c r="K582" s="168">
        <v>240</v>
      </c>
      <c r="L582" s="168">
        <v>1000</v>
      </c>
      <c r="M582" s="168">
        <v>300</v>
      </c>
      <c r="N582" s="168">
        <v>2289</v>
      </c>
      <c r="O582" s="161">
        <v>2</v>
      </c>
      <c r="P582" s="168">
        <v>24</v>
      </c>
      <c r="Q582" s="168">
        <v>375</v>
      </c>
      <c r="R582" s="161" t="s">
        <v>116</v>
      </c>
      <c r="T582" s="169">
        <f>AVERAGE(G$6:G582)</f>
        <v>23.461005199306758</v>
      </c>
      <c r="U582" s="169">
        <f>AVERAGE(H$6:H582)</f>
        <v>20.774696707105718</v>
      </c>
      <c r="V582" s="169">
        <f>AVERAGE(I$6:I582)</f>
        <v>1.3743500866551126</v>
      </c>
      <c r="W582" s="170">
        <f>AVERAGE(J$6:J582)</f>
        <v>2492.9636048526863</v>
      </c>
      <c r="X582" s="170">
        <f>AVERAGE(K$6:K582)</f>
        <v>164.92201039861351</v>
      </c>
      <c r="Y582" s="170">
        <f>AVERAGE(L$6:L582)</f>
        <v>970.01733102253036</v>
      </c>
      <c r="Z582" s="170">
        <f>AVERAGE(M$6:M582)</f>
        <v>291.0051993067591</v>
      </c>
      <c r="AA582" s="170">
        <f>AVERAGE(N$6:N582)</f>
        <v>2406.1785095320624</v>
      </c>
      <c r="AB582" s="169">
        <f>AVERAGE(O$6:O582)</f>
        <v>2.9757365684575392</v>
      </c>
      <c r="AC582" s="170">
        <f>AVERAGE(P$6:P582)</f>
        <v>35.708838821490467</v>
      </c>
      <c r="AD582" s="170">
        <f>AVERAGE(Q$6:Q582)</f>
        <v>122.49393414211438</v>
      </c>
      <c r="AY582" s="5"/>
      <c r="AZ582" s="26">
        <v>577</v>
      </c>
      <c r="BA582" s="165">
        <v>17.455057608597485</v>
      </c>
      <c r="BB582" s="176">
        <v>0.25</v>
      </c>
      <c r="BC582" s="161">
        <v>0</v>
      </c>
      <c r="BD582" s="182">
        <v>118</v>
      </c>
      <c r="BE582" s="161">
        <v>13</v>
      </c>
      <c r="BF582" s="161">
        <v>13</v>
      </c>
      <c r="BG582" s="161">
        <v>0</v>
      </c>
      <c r="BH582" s="168">
        <v>1950</v>
      </c>
      <c r="BI582" s="168">
        <v>0</v>
      </c>
      <c r="BJ582" s="168">
        <v>650</v>
      </c>
      <c r="BK582" s="168">
        <v>195</v>
      </c>
      <c r="BL582" s="168">
        <v>1588</v>
      </c>
      <c r="BM582" s="161">
        <v>4</v>
      </c>
      <c r="BN582" s="168">
        <v>60</v>
      </c>
      <c r="BO582" s="168">
        <v>422</v>
      </c>
      <c r="BP582" s="161" t="s">
        <v>117</v>
      </c>
      <c r="BR582" s="164">
        <f>AVERAGE(BE$6:BE582)</f>
        <v>19.622183708838822</v>
      </c>
      <c r="BS582" s="164">
        <f>AVERAGE(BF$6:BF582)</f>
        <v>18.852686308492203</v>
      </c>
      <c r="BT582" s="164">
        <f>AVERAGE(BG$6:BG582)</f>
        <v>0.68284228769497402</v>
      </c>
      <c r="BU582" s="167">
        <f>AVERAGE(BH$6:BH582)</f>
        <v>2827.9029462738304</v>
      </c>
      <c r="BV582" s="167">
        <f>AVERAGE(BI$6:BI582)</f>
        <v>102.4263431542461</v>
      </c>
      <c r="BW582" s="167">
        <f>AVERAGE(BJ$6:BJ582)</f>
        <v>908.49220103986136</v>
      </c>
      <c r="BX582" s="167">
        <f>AVERAGE(BK$6:BK582)</f>
        <v>272.5476603119584</v>
      </c>
      <c r="BY582" s="167">
        <f>AVERAGE(BL$6:BL582)</f>
        <v>2249.6741767764297</v>
      </c>
      <c r="BZ582" s="164">
        <f>AVERAGE(BM$6:BM582)</f>
        <v>2.3102253032928943</v>
      </c>
      <c r="CA582" s="167">
        <f>AVERAGE(BN$6:BN582)</f>
        <v>34.653379549393414</v>
      </c>
      <c r="CB582" s="167">
        <f>AVERAGE(BO$6:BO582)</f>
        <v>612.88214904679376</v>
      </c>
      <c r="DF582" s="103">
        <v>577</v>
      </c>
      <c r="DG582" s="192">
        <v>7.3165014330305702</v>
      </c>
      <c r="DH582" s="193">
        <v>0.05</v>
      </c>
      <c r="DI582" s="105">
        <v>1</v>
      </c>
      <c r="DJ582" s="194">
        <v>496</v>
      </c>
      <c r="DK582" s="105">
        <v>8</v>
      </c>
      <c r="DL582" s="105">
        <v>8</v>
      </c>
      <c r="DM582" s="105">
        <v>0</v>
      </c>
      <c r="DN582" s="194">
        <v>1440</v>
      </c>
      <c r="DO582" s="194">
        <v>0</v>
      </c>
      <c r="DP582" s="194">
        <v>400</v>
      </c>
      <c r="DQ582" s="194">
        <v>120</v>
      </c>
      <c r="DR582" s="194">
        <v>1641</v>
      </c>
      <c r="DS582" s="105">
        <v>0</v>
      </c>
      <c r="DT582" s="194">
        <v>0</v>
      </c>
      <c r="DU582" s="194">
        <v>-201</v>
      </c>
      <c r="DV582" s="105" t="s">
        <v>117</v>
      </c>
      <c r="DX582" s="164">
        <f>AVERAGE(DK$6:DK582)</f>
        <v>10.393414211438476</v>
      </c>
      <c r="DY582" s="164">
        <f>AVERAGE(DL$6:DL582)</f>
        <v>10.393414211438476</v>
      </c>
      <c r="DZ582" s="164">
        <f>AVERAGE(DM$6:DM582)</f>
        <v>0</v>
      </c>
      <c r="EA582" s="167">
        <f>AVERAGE(DN$6:DN582)</f>
        <v>1870.8145580589255</v>
      </c>
      <c r="EB582" s="167">
        <f>AVERAGE(DO$6:DO582)</f>
        <v>0</v>
      </c>
      <c r="EC582" s="167">
        <f>AVERAGE(DP$6:DP582)</f>
        <v>519.67071057192379</v>
      </c>
      <c r="ED582" s="167">
        <f>AVERAGE(DQ$6:DQ582)</f>
        <v>155.90121317157713</v>
      </c>
      <c r="EE582" s="167">
        <f>AVERAGE(DR$6:DR582)</f>
        <v>1654.7625649913346</v>
      </c>
      <c r="EF582" s="164">
        <f>AVERAGE(DS$6:DS582)</f>
        <v>0.86481802426343157</v>
      </c>
      <c r="EG582" s="167">
        <f>AVERAGE(DT$6:DT582)</f>
        <v>15.566724436741767</v>
      </c>
      <c r="EH582" s="167">
        <f>AVERAGE(DU$6:DU582)</f>
        <v>231.61871750433275</v>
      </c>
      <c r="FJ582" s="103">
        <v>577</v>
      </c>
      <c r="FK582" s="165">
        <v>6.4360669263952328</v>
      </c>
      <c r="FL582" s="163">
        <v>0.05</v>
      </c>
      <c r="FM582" s="161">
        <v>7</v>
      </c>
      <c r="FN582" s="168">
        <v>528</v>
      </c>
      <c r="FO582" s="161">
        <v>13</v>
      </c>
      <c r="FP582" s="161">
        <v>13</v>
      </c>
      <c r="FQ582" s="161">
        <v>0</v>
      </c>
      <c r="FR582" s="168">
        <v>2340</v>
      </c>
      <c r="FS582" s="168">
        <v>0</v>
      </c>
      <c r="FT582" s="168">
        <v>650</v>
      </c>
      <c r="FU582" s="168">
        <v>195</v>
      </c>
      <c r="FV582" s="168">
        <v>1998</v>
      </c>
      <c r="FW582" s="161">
        <v>0</v>
      </c>
      <c r="FX582" s="168">
        <v>0</v>
      </c>
      <c r="FY582" s="168">
        <v>342</v>
      </c>
      <c r="FZ582" s="161" t="s">
        <v>117</v>
      </c>
      <c r="GB582" s="160">
        <f>AVERAGE(FO$6:FO582)</f>
        <v>9.9757365684575383</v>
      </c>
      <c r="GC582" s="160">
        <f>AVERAGE(FP$6:FP582)</f>
        <v>9.9757365684575383</v>
      </c>
      <c r="GD582" s="160">
        <f>AVERAGE(FQ$6:FQ582)</f>
        <v>0</v>
      </c>
      <c r="GE582" s="166">
        <f>AVERAGE(FR$6:FR582)</f>
        <v>1795.6325823223569</v>
      </c>
      <c r="GF582" s="166">
        <f>AVERAGE(FS$6:FS582)</f>
        <v>0</v>
      </c>
      <c r="GG582" s="166">
        <f>AVERAGE(FT$6:FT582)</f>
        <v>498.78682842287697</v>
      </c>
      <c r="GH582" s="166">
        <f>AVERAGE(FU$6:FU582)</f>
        <v>149.63604852686308</v>
      </c>
      <c r="GI582" s="166">
        <f>AVERAGE(FV$6:FV582)</f>
        <v>1628.941074523397</v>
      </c>
      <c r="GJ582" s="160">
        <f>AVERAGE(FW$6:FW582)</f>
        <v>0.84922010398613523</v>
      </c>
      <c r="GK582" s="166">
        <f>AVERAGE(FX$6:FX582)</f>
        <v>30.571923743500868</v>
      </c>
      <c r="GL582" s="166">
        <f>AVERAGE(FY$6:FY582)</f>
        <v>197.26343154246101</v>
      </c>
      <c r="HM582" s="98">
        <v>577</v>
      </c>
      <c r="HN582" s="179">
        <v>24.391449824239462</v>
      </c>
      <c r="HO582" s="188">
        <v>0.05</v>
      </c>
      <c r="HP582" s="177">
        <v>3</v>
      </c>
      <c r="HQ582" s="191">
        <v>517</v>
      </c>
      <c r="HR582" s="177">
        <v>26</v>
      </c>
      <c r="HS582" s="177">
        <v>23</v>
      </c>
      <c r="HT582" s="177">
        <v>3</v>
      </c>
      <c r="HU582" s="191">
        <v>3450</v>
      </c>
      <c r="HV582" s="191">
        <v>450</v>
      </c>
      <c r="HW582" s="191">
        <v>1000</v>
      </c>
      <c r="HX582" s="191">
        <v>300</v>
      </c>
      <c r="HY582" s="191">
        <v>2892</v>
      </c>
      <c r="HZ582" s="177">
        <v>1</v>
      </c>
      <c r="IA582" s="191">
        <v>30</v>
      </c>
      <c r="IB582" s="191">
        <v>588</v>
      </c>
      <c r="IC582" s="177" t="s">
        <v>116</v>
      </c>
      <c r="IE582" s="164">
        <f>AVERAGE(HR$6:HR582)</f>
        <v>19.842287694974004</v>
      </c>
      <c r="IF582" s="164">
        <f>AVERAGE(HS$6:HS582)</f>
        <v>19.204506065857885</v>
      </c>
      <c r="IG582" s="164">
        <f>AVERAGE(HT$6:HT582)</f>
        <v>1.0398613518197575</v>
      </c>
      <c r="IH582" s="167">
        <f>AVERAGE(HU$6:HU582)</f>
        <v>2880.6759098786829</v>
      </c>
      <c r="II582" s="167">
        <f>AVERAGE(HV$6:HV582)</f>
        <v>155.97920277296362</v>
      </c>
      <c r="IJ582" s="167">
        <f>AVERAGE(HW$6:HW582)</f>
        <v>908.23223570190646</v>
      </c>
      <c r="IK582" s="167">
        <f>AVERAGE(HX$6:HX582)</f>
        <v>272.4696707105719</v>
      </c>
      <c r="IL582" s="167">
        <f>AVERAGE(HY$6:HY582)</f>
        <v>2314.0935875216637</v>
      </c>
      <c r="IM582" s="164">
        <f>AVERAGE(HZ$6:HZ582)</f>
        <v>2.4107452339688042</v>
      </c>
      <c r="IN582" s="167">
        <f>AVERAGE(IA$6:IA582)</f>
        <v>72.322357019064128</v>
      </c>
      <c r="IO582" s="167">
        <f>AVERAGE(IB$6:IB582)</f>
        <v>638.90467937608321</v>
      </c>
    </row>
    <row r="583" spans="2:249" x14ac:dyDescent="0.2">
      <c r="B583" s="103">
        <v>578</v>
      </c>
      <c r="C583" s="165">
        <v>16.326695893238682</v>
      </c>
      <c r="D583" s="163">
        <v>0.2</v>
      </c>
      <c r="E583" s="161">
        <v>8</v>
      </c>
      <c r="F583" s="168">
        <v>170</v>
      </c>
      <c r="G583" s="161">
        <v>21</v>
      </c>
      <c r="H583" s="161">
        <v>21</v>
      </c>
      <c r="I583" s="161">
        <v>1</v>
      </c>
      <c r="J583" s="168">
        <v>2520</v>
      </c>
      <c r="K583" s="168">
        <v>120</v>
      </c>
      <c r="L583" s="168">
        <v>1000</v>
      </c>
      <c r="M583" s="168">
        <v>300</v>
      </c>
      <c r="N583" s="168">
        <v>2215</v>
      </c>
      <c r="O583" s="161">
        <v>3</v>
      </c>
      <c r="P583" s="168">
        <v>36</v>
      </c>
      <c r="Q583" s="168">
        <v>341</v>
      </c>
      <c r="R583" s="161" t="s">
        <v>116</v>
      </c>
      <c r="T583" s="169">
        <f>AVERAGE(G$6:G583)</f>
        <v>23.45674740484429</v>
      </c>
      <c r="U583" s="169">
        <f>AVERAGE(H$6:H583)</f>
        <v>20.775086505190313</v>
      </c>
      <c r="V583" s="169">
        <f>AVERAGE(I$6:I583)</f>
        <v>1.3737024221453287</v>
      </c>
      <c r="W583" s="170">
        <f>AVERAGE(J$6:J583)</f>
        <v>2493.0103806228371</v>
      </c>
      <c r="X583" s="170">
        <f>AVERAGE(K$6:K583)</f>
        <v>164.84429065743944</v>
      </c>
      <c r="Y583" s="170">
        <f>AVERAGE(L$6:L583)</f>
        <v>970.06920415224909</v>
      </c>
      <c r="Z583" s="170">
        <f>AVERAGE(M$6:M583)</f>
        <v>291.02076124567475</v>
      </c>
      <c r="AA583" s="170">
        <f>AVERAGE(N$6:N583)</f>
        <v>2405.8477508650517</v>
      </c>
      <c r="AB583" s="169">
        <f>AVERAGE(O$6:O583)</f>
        <v>2.9757785467128026</v>
      </c>
      <c r="AC583" s="170">
        <f>AVERAGE(P$6:P583)</f>
        <v>35.709342560553637</v>
      </c>
      <c r="AD583" s="170">
        <f>AVERAGE(Q$6:Q583)</f>
        <v>122.8719723183391</v>
      </c>
      <c r="AY583" s="5"/>
      <c r="AZ583" s="26">
        <v>578</v>
      </c>
      <c r="BA583" s="165">
        <v>17.836314024008196</v>
      </c>
      <c r="BB583" s="176">
        <v>0.15</v>
      </c>
      <c r="BC583" s="161">
        <v>3</v>
      </c>
      <c r="BD583" s="182">
        <v>284</v>
      </c>
      <c r="BE583" s="161">
        <v>18</v>
      </c>
      <c r="BF583" s="161">
        <v>18</v>
      </c>
      <c r="BG583" s="161">
        <v>0</v>
      </c>
      <c r="BH583" s="168">
        <v>2700</v>
      </c>
      <c r="BI583" s="168">
        <v>0</v>
      </c>
      <c r="BJ583" s="168">
        <v>900</v>
      </c>
      <c r="BK583" s="168">
        <v>270</v>
      </c>
      <c r="BL583" s="168">
        <v>2079</v>
      </c>
      <c r="BM583" s="161">
        <v>3</v>
      </c>
      <c r="BN583" s="168">
        <v>45</v>
      </c>
      <c r="BO583" s="168">
        <v>666</v>
      </c>
      <c r="BP583" s="161" t="s">
        <v>117</v>
      </c>
      <c r="BR583" s="164">
        <f>AVERAGE(BE$6:BE583)</f>
        <v>19.619377162629757</v>
      </c>
      <c r="BS583" s="164">
        <f>AVERAGE(BF$6:BF583)</f>
        <v>18.851211072664359</v>
      </c>
      <c r="BT583" s="164">
        <f>AVERAGE(BG$6:BG583)</f>
        <v>0.68166089965397925</v>
      </c>
      <c r="BU583" s="167">
        <f>AVERAGE(BH$6:BH583)</f>
        <v>2827.6816608996542</v>
      </c>
      <c r="BV583" s="167">
        <f>AVERAGE(BI$6:BI583)</f>
        <v>102.24913494809688</v>
      </c>
      <c r="BW583" s="167">
        <f>AVERAGE(BJ$6:BJ583)</f>
        <v>908.47750865051898</v>
      </c>
      <c r="BX583" s="167">
        <f>AVERAGE(BK$6:BK583)</f>
        <v>272.54325259515571</v>
      </c>
      <c r="BY583" s="167">
        <f>AVERAGE(BL$6:BL583)</f>
        <v>2249.378892733564</v>
      </c>
      <c r="BZ583" s="164">
        <f>AVERAGE(BM$6:BM583)</f>
        <v>2.3114186851211072</v>
      </c>
      <c r="CA583" s="167">
        <f>AVERAGE(BN$6:BN583)</f>
        <v>34.67128027681661</v>
      </c>
      <c r="CB583" s="167">
        <f>AVERAGE(BO$6:BO583)</f>
        <v>612.97404844290656</v>
      </c>
      <c r="DF583" s="103">
        <v>578</v>
      </c>
      <c r="DG583" s="192">
        <v>8.1640063112605645</v>
      </c>
      <c r="DH583" s="193">
        <v>0.15</v>
      </c>
      <c r="DI583" s="105">
        <v>3</v>
      </c>
      <c r="DJ583" s="194">
        <v>120</v>
      </c>
      <c r="DK583" s="105">
        <v>10</v>
      </c>
      <c r="DL583" s="105">
        <v>10</v>
      </c>
      <c r="DM583" s="105">
        <v>0</v>
      </c>
      <c r="DN583" s="194">
        <v>1800</v>
      </c>
      <c r="DO583" s="194">
        <v>0</v>
      </c>
      <c r="DP583" s="194">
        <v>500</v>
      </c>
      <c r="DQ583" s="194">
        <v>150</v>
      </c>
      <c r="DR583" s="194">
        <v>1395</v>
      </c>
      <c r="DS583" s="105">
        <v>1</v>
      </c>
      <c r="DT583" s="194">
        <v>18</v>
      </c>
      <c r="DU583" s="194">
        <v>423</v>
      </c>
      <c r="DV583" s="105" t="s">
        <v>117</v>
      </c>
      <c r="DX583" s="164">
        <f>AVERAGE(DK$6:DK583)</f>
        <v>10.392733564013842</v>
      </c>
      <c r="DY583" s="164">
        <f>AVERAGE(DL$6:DL583)</f>
        <v>10.392733564013842</v>
      </c>
      <c r="DZ583" s="164">
        <f>AVERAGE(DM$6:DM583)</f>
        <v>0</v>
      </c>
      <c r="EA583" s="167">
        <f>AVERAGE(DN$6:DN583)</f>
        <v>1870.6920415224913</v>
      </c>
      <c r="EB583" s="167">
        <f>AVERAGE(DO$6:DO583)</f>
        <v>0</v>
      </c>
      <c r="EC583" s="167">
        <f>AVERAGE(DP$6:DP583)</f>
        <v>519.63667820069202</v>
      </c>
      <c r="ED583" s="167">
        <f>AVERAGE(DQ$6:DQ583)</f>
        <v>155.8910034602076</v>
      </c>
      <c r="EE583" s="167">
        <f>AVERAGE(DR$6:DR583)</f>
        <v>1654.3131487889273</v>
      </c>
      <c r="EF583" s="164">
        <f>AVERAGE(DS$6:DS583)</f>
        <v>0.86505190311418689</v>
      </c>
      <c r="EG583" s="167">
        <f>AVERAGE(DT$6:DT583)</f>
        <v>15.570934256055363</v>
      </c>
      <c r="EH583" s="167">
        <f>AVERAGE(DU$6:DU583)</f>
        <v>231.94982698961937</v>
      </c>
      <c r="FJ583" s="103">
        <v>578</v>
      </c>
      <c r="FK583" s="165">
        <v>6.0784737985416175</v>
      </c>
      <c r="FL583" s="163">
        <v>0.25</v>
      </c>
      <c r="FM583" s="161">
        <v>9</v>
      </c>
      <c r="FN583" s="168">
        <v>254</v>
      </c>
      <c r="FO583" s="161">
        <v>13</v>
      </c>
      <c r="FP583" s="161">
        <v>13</v>
      </c>
      <c r="FQ583" s="161">
        <v>0</v>
      </c>
      <c r="FR583" s="168">
        <v>2340</v>
      </c>
      <c r="FS583" s="168">
        <v>0</v>
      </c>
      <c r="FT583" s="168">
        <v>650</v>
      </c>
      <c r="FU583" s="168">
        <v>195</v>
      </c>
      <c r="FV583" s="168">
        <v>1724</v>
      </c>
      <c r="FW583" s="161">
        <v>2</v>
      </c>
      <c r="FX583" s="168">
        <v>72</v>
      </c>
      <c r="FY583" s="168">
        <v>688</v>
      </c>
      <c r="FZ583" s="161" t="s">
        <v>117</v>
      </c>
      <c r="GB583" s="160">
        <f>AVERAGE(FO$6:FO583)</f>
        <v>9.9809688581314884</v>
      </c>
      <c r="GC583" s="160">
        <f>AVERAGE(FP$6:FP583)</f>
        <v>9.9809688581314884</v>
      </c>
      <c r="GD583" s="160">
        <f>AVERAGE(FQ$6:FQ583)</f>
        <v>0</v>
      </c>
      <c r="GE583" s="166">
        <f>AVERAGE(FR$6:FR583)</f>
        <v>1796.5743944636679</v>
      </c>
      <c r="GF583" s="166">
        <f>AVERAGE(FS$6:FS583)</f>
        <v>0</v>
      </c>
      <c r="GG583" s="166">
        <f>AVERAGE(FT$6:FT583)</f>
        <v>499.04844290657439</v>
      </c>
      <c r="GH583" s="166">
        <f>AVERAGE(FU$6:FU583)</f>
        <v>149.71453287197232</v>
      </c>
      <c r="GI583" s="166">
        <f>AVERAGE(FV$6:FV583)</f>
        <v>1629.10553633218</v>
      </c>
      <c r="GJ583" s="160">
        <f>AVERAGE(FW$6:FW583)</f>
        <v>0.85121107266435991</v>
      </c>
      <c r="GK583" s="166">
        <f>AVERAGE(FX$6:FX583)</f>
        <v>30.643598615916954</v>
      </c>
      <c r="GL583" s="166">
        <f>AVERAGE(FY$6:FY583)</f>
        <v>198.11245674740485</v>
      </c>
      <c r="HM583" s="98">
        <v>578</v>
      </c>
      <c r="HN583" s="179">
        <v>17.908998093758974</v>
      </c>
      <c r="HO583" s="188">
        <v>0.15</v>
      </c>
      <c r="HP583" s="177">
        <v>0</v>
      </c>
      <c r="HQ583" s="191">
        <v>109</v>
      </c>
      <c r="HR583" s="177">
        <v>15</v>
      </c>
      <c r="HS583" s="177">
        <v>15</v>
      </c>
      <c r="HT583" s="177">
        <v>0</v>
      </c>
      <c r="HU583" s="191">
        <v>2250</v>
      </c>
      <c r="HV583" s="191">
        <v>0</v>
      </c>
      <c r="HW583" s="191">
        <v>750</v>
      </c>
      <c r="HX583" s="191">
        <v>225</v>
      </c>
      <c r="HY583" s="191">
        <v>1709</v>
      </c>
      <c r="HZ583" s="177">
        <v>3</v>
      </c>
      <c r="IA583" s="191">
        <v>90</v>
      </c>
      <c r="IB583" s="191">
        <v>631</v>
      </c>
      <c r="IC583" s="177" t="s">
        <v>117</v>
      </c>
      <c r="IE583" s="164">
        <f>AVERAGE(HR$6:HR583)</f>
        <v>19.833910034602077</v>
      </c>
      <c r="IF583" s="164">
        <f>AVERAGE(HS$6:HS583)</f>
        <v>19.197231833910035</v>
      </c>
      <c r="IG583" s="164">
        <f>AVERAGE(HT$6:HT583)</f>
        <v>1.0380622837370241</v>
      </c>
      <c r="IH583" s="167">
        <f>AVERAGE(HU$6:HU583)</f>
        <v>2879.584775086505</v>
      </c>
      <c r="II583" s="167">
        <f>AVERAGE(HV$6:HV583)</f>
        <v>155.70934256055364</v>
      </c>
      <c r="IJ583" s="167">
        <f>AVERAGE(HW$6:HW583)</f>
        <v>907.9584775086505</v>
      </c>
      <c r="IK583" s="167">
        <f>AVERAGE(HX$6:HX583)</f>
        <v>272.38754325259515</v>
      </c>
      <c r="IL583" s="167">
        <f>AVERAGE(HY$6:HY583)</f>
        <v>2313.0467128027681</v>
      </c>
      <c r="IM583" s="164">
        <f>AVERAGE(HZ$6:HZ583)</f>
        <v>2.4117647058823528</v>
      </c>
      <c r="IN583" s="167">
        <f>AVERAGE(IA$6:IA583)</f>
        <v>72.352941176470594</v>
      </c>
      <c r="IO583" s="167">
        <f>AVERAGE(IB$6:IB583)</f>
        <v>638.89100346020757</v>
      </c>
    </row>
    <row r="584" spans="2:249" x14ac:dyDescent="0.2">
      <c r="B584" s="103">
        <v>579</v>
      </c>
      <c r="C584" s="165">
        <v>25.587154493256499</v>
      </c>
      <c r="D584" s="163">
        <v>0.2</v>
      </c>
      <c r="E584" s="161">
        <v>4</v>
      </c>
      <c r="F584" s="168">
        <v>523</v>
      </c>
      <c r="G584" s="161">
        <v>25</v>
      </c>
      <c r="H584" s="161">
        <v>22</v>
      </c>
      <c r="I584" s="161">
        <v>2</v>
      </c>
      <c r="J584" s="168">
        <v>2640</v>
      </c>
      <c r="K584" s="168">
        <v>240</v>
      </c>
      <c r="L584" s="168">
        <v>1000</v>
      </c>
      <c r="M584" s="168">
        <v>300</v>
      </c>
      <c r="N584" s="168">
        <v>2688</v>
      </c>
      <c r="O584" s="161">
        <v>5</v>
      </c>
      <c r="P584" s="168">
        <v>60</v>
      </c>
      <c r="Q584" s="168">
        <v>12</v>
      </c>
      <c r="R584" s="161" t="s">
        <v>116</v>
      </c>
      <c r="T584" s="169">
        <f>AVERAGE(G$6:G584)</f>
        <v>23.459412780656304</v>
      </c>
      <c r="U584" s="169">
        <f>AVERAGE(H$6:H584)</f>
        <v>20.777202072538859</v>
      </c>
      <c r="V584" s="169">
        <f>AVERAGE(I$6:I584)</f>
        <v>1.3747841105354059</v>
      </c>
      <c r="W584" s="170">
        <f>AVERAGE(J$6:J584)</f>
        <v>2493.2642487046633</v>
      </c>
      <c r="X584" s="170">
        <f>AVERAGE(K$6:K584)</f>
        <v>164.97409326424869</v>
      </c>
      <c r="Y584" s="170">
        <f>AVERAGE(L$6:L584)</f>
        <v>970.12089810017267</v>
      </c>
      <c r="Z584" s="170">
        <f>AVERAGE(M$6:M584)</f>
        <v>291.03626943005179</v>
      </c>
      <c r="AA584" s="170">
        <f>AVERAGE(N$6:N584)</f>
        <v>2406.3350604490502</v>
      </c>
      <c r="AB584" s="169">
        <f>AVERAGE(O$6:O584)</f>
        <v>2.9792746113989637</v>
      </c>
      <c r="AC584" s="170">
        <f>AVERAGE(P$6:P584)</f>
        <v>35.751295336787564</v>
      </c>
      <c r="AD584" s="170">
        <f>AVERAGE(Q$6:Q584)</f>
        <v>122.68048359240069</v>
      </c>
      <c r="AY584" s="5"/>
      <c r="AZ584" s="26">
        <v>579</v>
      </c>
      <c r="BA584" s="165">
        <v>17.280415577861422</v>
      </c>
      <c r="BB584" s="176">
        <v>0.15</v>
      </c>
      <c r="BC584" s="161">
        <v>2</v>
      </c>
      <c r="BD584" s="182">
        <v>193</v>
      </c>
      <c r="BE584" s="161">
        <v>16</v>
      </c>
      <c r="BF584" s="161">
        <v>16</v>
      </c>
      <c r="BG584" s="161">
        <v>0</v>
      </c>
      <c r="BH584" s="168">
        <v>2400</v>
      </c>
      <c r="BI584" s="168">
        <v>0</v>
      </c>
      <c r="BJ584" s="168">
        <v>800</v>
      </c>
      <c r="BK584" s="168">
        <v>240</v>
      </c>
      <c r="BL584" s="168">
        <v>1858</v>
      </c>
      <c r="BM584" s="161">
        <v>3</v>
      </c>
      <c r="BN584" s="168">
        <v>45</v>
      </c>
      <c r="BO584" s="168">
        <v>587</v>
      </c>
      <c r="BP584" s="161" t="s">
        <v>117</v>
      </c>
      <c r="BR584" s="164">
        <f>AVERAGE(BE$6:BE584)</f>
        <v>19.613126079447323</v>
      </c>
      <c r="BS584" s="164">
        <f>AVERAGE(BF$6:BF584)</f>
        <v>18.846286701208982</v>
      </c>
      <c r="BT584" s="164">
        <f>AVERAGE(BG$6:BG584)</f>
        <v>0.6804835924006909</v>
      </c>
      <c r="BU584" s="167">
        <f>AVERAGE(BH$6:BH584)</f>
        <v>2826.943005181347</v>
      </c>
      <c r="BV584" s="167">
        <f>AVERAGE(BI$6:BI584)</f>
        <v>102.07253886010362</v>
      </c>
      <c r="BW584" s="167">
        <f>AVERAGE(BJ$6:BJ584)</f>
        <v>908.29015544041454</v>
      </c>
      <c r="BX584" s="167">
        <f>AVERAGE(BK$6:BK584)</f>
        <v>272.48704663212436</v>
      </c>
      <c r="BY584" s="167">
        <f>AVERAGE(BL$6:BL584)</f>
        <v>2248.7029360967185</v>
      </c>
      <c r="BZ584" s="164">
        <f>AVERAGE(BM$6:BM584)</f>
        <v>2.3126079447322971</v>
      </c>
      <c r="CA584" s="167">
        <f>AVERAGE(BN$6:BN584)</f>
        <v>34.689119170984455</v>
      </c>
      <c r="CB584" s="167">
        <f>AVERAGE(BO$6:BO584)</f>
        <v>612.9291882556131</v>
      </c>
      <c r="DF584" s="103">
        <v>579</v>
      </c>
      <c r="DG584" s="192">
        <v>7.8933172105209692</v>
      </c>
      <c r="DH584" s="193">
        <v>0.25</v>
      </c>
      <c r="DI584" s="105">
        <v>7</v>
      </c>
      <c r="DJ584" s="194">
        <v>535</v>
      </c>
      <c r="DK584" s="105">
        <v>13</v>
      </c>
      <c r="DL584" s="105">
        <v>13</v>
      </c>
      <c r="DM584" s="105">
        <v>0</v>
      </c>
      <c r="DN584" s="194">
        <v>2340</v>
      </c>
      <c r="DO584" s="194">
        <v>0</v>
      </c>
      <c r="DP584" s="194">
        <v>650</v>
      </c>
      <c r="DQ584" s="194">
        <v>195</v>
      </c>
      <c r="DR584" s="194">
        <v>2005</v>
      </c>
      <c r="DS584" s="105">
        <v>2</v>
      </c>
      <c r="DT584" s="194">
        <v>36</v>
      </c>
      <c r="DU584" s="194">
        <v>371</v>
      </c>
      <c r="DV584" s="105" t="s">
        <v>117</v>
      </c>
      <c r="DX584" s="164">
        <f>AVERAGE(DK$6:DK584)</f>
        <v>10.397236614853195</v>
      </c>
      <c r="DY584" s="164">
        <f>AVERAGE(DL$6:DL584)</f>
        <v>10.397236614853195</v>
      </c>
      <c r="DZ584" s="164">
        <f>AVERAGE(DM$6:DM584)</f>
        <v>0</v>
      </c>
      <c r="EA584" s="167">
        <f>AVERAGE(DN$6:DN584)</f>
        <v>1871.5025906735752</v>
      </c>
      <c r="EB584" s="167">
        <f>AVERAGE(DO$6:DO584)</f>
        <v>0</v>
      </c>
      <c r="EC584" s="167">
        <f>AVERAGE(DP$6:DP584)</f>
        <v>519.86183074265978</v>
      </c>
      <c r="ED584" s="167">
        <f>AVERAGE(DQ$6:DQ584)</f>
        <v>155.95854922279793</v>
      </c>
      <c r="EE584" s="167">
        <f>AVERAGE(DR$6:DR584)</f>
        <v>1654.9188255613126</v>
      </c>
      <c r="EF584" s="164">
        <f>AVERAGE(DS$6:DS584)</f>
        <v>0.86701208981001732</v>
      </c>
      <c r="EG584" s="167">
        <f>AVERAGE(DT$6:DT584)</f>
        <v>15.606217616580311</v>
      </c>
      <c r="EH584" s="167">
        <f>AVERAGE(DU$6:DU584)</f>
        <v>232.18998272884284</v>
      </c>
      <c r="FJ584" s="103">
        <v>579</v>
      </c>
      <c r="FK584" s="165">
        <v>7.9562237081909277</v>
      </c>
      <c r="FL584" s="163">
        <v>0.05</v>
      </c>
      <c r="FM584" s="161">
        <v>3</v>
      </c>
      <c r="FN584" s="168">
        <v>286</v>
      </c>
      <c r="FO584" s="161">
        <v>11</v>
      </c>
      <c r="FP584" s="161">
        <v>11</v>
      </c>
      <c r="FQ584" s="161">
        <v>0</v>
      </c>
      <c r="FR584" s="168">
        <v>1980</v>
      </c>
      <c r="FS584" s="168">
        <v>0</v>
      </c>
      <c r="FT584" s="168">
        <v>550</v>
      </c>
      <c r="FU584" s="168">
        <v>165</v>
      </c>
      <c r="FV584" s="168">
        <v>1626</v>
      </c>
      <c r="FW584" s="161">
        <v>0</v>
      </c>
      <c r="FX584" s="168">
        <v>0</v>
      </c>
      <c r="FY584" s="168">
        <v>354</v>
      </c>
      <c r="FZ584" s="161" t="s">
        <v>117</v>
      </c>
      <c r="GB584" s="160">
        <f>AVERAGE(FO$6:FO584)</f>
        <v>9.9827288428324703</v>
      </c>
      <c r="GC584" s="160">
        <f>AVERAGE(FP$6:FP584)</f>
        <v>9.9827288428324703</v>
      </c>
      <c r="GD584" s="160">
        <f>AVERAGE(FQ$6:FQ584)</f>
        <v>0</v>
      </c>
      <c r="GE584" s="166">
        <f>AVERAGE(FR$6:FR584)</f>
        <v>1796.8911917098446</v>
      </c>
      <c r="GF584" s="166">
        <f>AVERAGE(FS$6:FS584)</f>
        <v>0</v>
      </c>
      <c r="GG584" s="166">
        <f>AVERAGE(FT$6:FT584)</f>
        <v>499.13644214162349</v>
      </c>
      <c r="GH584" s="166">
        <f>AVERAGE(FU$6:FU584)</f>
        <v>149.74093264248705</v>
      </c>
      <c r="GI584" s="166">
        <f>AVERAGE(FV$6:FV584)</f>
        <v>1629.1001727115718</v>
      </c>
      <c r="GJ584" s="160">
        <f>AVERAGE(FW$6:FW584)</f>
        <v>0.84974093264248707</v>
      </c>
      <c r="GK584" s="166">
        <f>AVERAGE(FX$6:FX584)</f>
        <v>30.590673575129532</v>
      </c>
      <c r="GL584" s="166">
        <f>AVERAGE(FY$6:FY584)</f>
        <v>198.3816925734024</v>
      </c>
      <c r="HM584" s="98">
        <v>579</v>
      </c>
      <c r="HN584" s="179">
        <v>19.560391226819831</v>
      </c>
      <c r="HO584" s="188">
        <v>0.15</v>
      </c>
      <c r="HP584" s="177">
        <v>4</v>
      </c>
      <c r="HQ584" s="191">
        <v>493</v>
      </c>
      <c r="HR584" s="177">
        <v>21</v>
      </c>
      <c r="HS584" s="177">
        <v>21</v>
      </c>
      <c r="HT584" s="177">
        <v>1</v>
      </c>
      <c r="HU584" s="191">
        <v>3150</v>
      </c>
      <c r="HV584" s="191">
        <v>150</v>
      </c>
      <c r="HW584" s="191">
        <v>1000</v>
      </c>
      <c r="HX584" s="191">
        <v>300</v>
      </c>
      <c r="HY584" s="191">
        <v>2568</v>
      </c>
      <c r="HZ584" s="177">
        <v>3</v>
      </c>
      <c r="IA584" s="191">
        <v>90</v>
      </c>
      <c r="IB584" s="191">
        <v>672</v>
      </c>
      <c r="IC584" s="177" t="s">
        <v>116</v>
      </c>
      <c r="IE584" s="164">
        <f>AVERAGE(HR$6:HR584)</f>
        <v>19.835924006908463</v>
      </c>
      <c r="IF584" s="164">
        <f>AVERAGE(HS$6:HS584)</f>
        <v>19.20034542314335</v>
      </c>
      <c r="IG584" s="164">
        <f>AVERAGE(HT$6:HT584)</f>
        <v>1.0379965457685665</v>
      </c>
      <c r="IH584" s="167">
        <f>AVERAGE(HU$6:HU584)</f>
        <v>2880.0518134715026</v>
      </c>
      <c r="II584" s="167">
        <f>AVERAGE(HV$6:HV584)</f>
        <v>155.69948186528498</v>
      </c>
      <c r="IJ584" s="167">
        <f>AVERAGE(HW$6:HW584)</f>
        <v>908.1174438687392</v>
      </c>
      <c r="IK584" s="167">
        <f>AVERAGE(HX$6:HX584)</f>
        <v>272.43523316062175</v>
      </c>
      <c r="IL584" s="167">
        <f>AVERAGE(HY$6:HY584)</f>
        <v>2313.4870466321245</v>
      </c>
      <c r="IM584" s="164">
        <f>AVERAGE(HZ$6:HZ584)</f>
        <v>2.4127806563039722</v>
      </c>
      <c r="IN584" s="167">
        <f>AVERAGE(IA$6:IA584)</f>
        <v>72.383419689119165</v>
      </c>
      <c r="IO584" s="167">
        <f>AVERAGE(IB$6:IB584)</f>
        <v>638.94818652849744</v>
      </c>
    </row>
    <row r="585" spans="2:249" x14ac:dyDescent="0.2">
      <c r="B585" s="103">
        <v>580</v>
      </c>
      <c r="C585" s="165">
        <v>23.876453248411355</v>
      </c>
      <c r="D585" s="163">
        <v>0.05</v>
      </c>
      <c r="E585" s="161">
        <v>3</v>
      </c>
      <c r="F585" s="168">
        <v>514</v>
      </c>
      <c r="G585" s="161">
        <v>26</v>
      </c>
      <c r="H585" s="161">
        <v>22</v>
      </c>
      <c r="I585" s="161">
        <v>2</v>
      </c>
      <c r="J585" s="168">
        <v>2640</v>
      </c>
      <c r="K585" s="168">
        <v>240</v>
      </c>
      <c r="L585" s="168">
        <v>1000</v>
      </c>
      <c r="M585" s="168">
        <v>300</v>
      </c>
      <c r="N585" s="168">
        <v>2679</v>
      </c>
      <c r="O585" s="161">
        <v>1</v>
      </c>
      <c r="P585" s="168">
        <v>12</v>
      </c>
      <c r="Q585" s="168">
        <v>-27</v>
      </c>
      <c r="R585" s="161" t="s">
        <v>116</v>
      </c>
      <c r="T585" s="169">
        <f>AVERAGE(G$6:G585)</f>
        <v>23.463793103448275</v>
      </c>
      <c r="U585" s="169">
        <f>AVERAGE(H$6:H585)</f>
        <v>20.779310344827586</v>
      </c>
      <c r="V585" s="169">
        <f>AVERAGE(I$6:I585)</f>
        <v>1.3758620689655172</v>
      </c>
      <c r="W585" s="170">
        <f>AVERAGE(J$6:J585)</f>
        <v>2493.5172413793102</v>
      </c>
      <c r="X585" s="170">
        <f>AVERAGE(K$6:K585)</f>
        <v>165.10344827586206</v>
      </c>
      <c r="Y585" s="170">
        <f>AVERAGE(L$6:L585)</f>
        <v>970.17241379310349</v>
      </c>
      <c r="Z585" s="170">
        <f>AVERAGE(M$6:M585)</f>
        <v>291.05172413793105</v>
      </c>
      <c r="AA585" s="170">
        <f>AVERAGE(N$6:N585)</f>
        <v>2406.8051724137931</v>
      </c>
      <c r="AB585" s="169">
        <f>AVERAGE(O$6:O585)</f>
        <v>2.9758620689655171</v>
      </c>
      <c r="AC585" s="170">
        <f>AVERAGE(P$6:P585)</f>
        <v>35.710344827586205</v>
      </c>
      <c r="AD585" s="170">
        <f>AVERAGE(Q$6:Q585)</f>
        <v>122.42241379310344</v>
      </c>
      <c r="AY585" s="5"/>
      <c r="AZ585" s="26">
        <v>580</v>
      </c>
      <c r="BA585" s="165">
        <v>23.155395305250988</v>
      </c>
      <c r="BB585" s="176">
        <v>0.2</v>
      </c>
      <c r="BC585" s="161">
        <v>0</v>
      </c>
      <c r="BD585" s="182">
        <v>161</v>
      </c>
      <c r="BE585" s="161">
        <v>18</v>
      </c>
      <c r="BF585" s="161">
        <v>18</v>
      </c>
      <c r="BG585" s="161">
        <v>0</v>
      </c>
      <c r="BH585" s="168">
        <v>2700</v>
      </c>
      <c r="BI585" s="168">
        <v>0</v>
      </c>
      <c r="BJ585" s="168">
        <v>900</v>
      </c>
      <c r="BK585" s="168">
        <v>270</v>
      </c>
      <c r="BL585" s="168">
        <v>1956</v>
      </c>
      <c r="BM585" s="161">
        <v>5</v>
      </c>
      <c r="BN585" s="168">
        <v>75</v>
      </c>
      <c r="BO585" s="168">
        <v>819</v>
      </c>
      <c r="BP585" s="161" t="s">
        <v>117</v>
      </c>
      <c r="BR585" s="164">
        <f>AVERAGE(BE$6:BE585)</f>
        <v>19.610344827586207</v>
      </c>
      <c r="BS585" s="164">
        <f>AVERAGE(BF$6:BF585)</f>
        <v>18.844827586206897</v>
      </c>
      <c r="BT585" s="164">
        <f>AVERAGE(BG$6:BG585)</f>
        <v>0.67931034482758623</v>
      </c>
      <c r="BU585" s="167">
        <f>AVERAGE(BH$6:BH585)</f>
        <v>2826.7241379310344</v>
      </c>
      <c r="BV585" s="167">
        <f>AVERAGE(BI$6:BI585)</f>
        <v>101.89655172413794</v>
      </c>
      <c r="BW585" s="167">
        <f>AVERAGE(BJ$6:BJ585)</f>
        <v>908.27586206896547</v>
      </c>
      <c r="BX585" s="167">
        <f>AVERAGE(BK$6:BK585)</f>
        <v>272.48275862068965</v>
      </c>
      <c r="BY585" s="167">
        <f>AVERAGE(BL$6:BL585)</f>
        <v>2248.1982758620688</v>
      </c>
      <c r="BZ585" s="164">
        <f>AVERAGE(BM$6:BM585)</f>
        <v>2.317241379310345</v>
      </c>
      <c r="CA585" s="167">
        <f>AVERAGE(BN$6:BN585)</f>
        <v>34.758620689655174</v>
      </c>
      <c r="CB585" s="167">
        <f>AVERAGE(BO$6:BO585)</f>
        <v>613.2844827586207</v>
      </c>
      <c r="DF585" s="103">
        <v>580</v>
      </c>
      <c r="DG585" s="192">
        <v>8.4658331177467847</v>
      </c>
      <c r="DH585" s="193">
        <v>0.05</v>
      </c>
      <c r="DI585" s="105">
        <v>2</v>
      </c>
      <c r="DJ585" s="194">
        <v>177</v>
      </c>
      <c r="DK585" s="105">
        <v>10</v>
      </c>
      <c r="DL585" s="105">
        <v>10</v>
      </c>
      <c r="DM585" s="105">
        <v>0</v>
      </c>
      <c r="DN585" s="194">
        <v>1800</v>
      </c>
      <c r="DO585" s="194">
        <v>0</v>
      </c>
      <c r="DP585" s="194">
        <v>500</v>
      </c>
      <c r="DQ585" s="194">
        <v>150</v>
      </c>
      <c r="DR585" s="194">
        <v>1452</v>
      </c>
      <c r="DS585" s="105">
        <v>0</v>
      </c>
      <c r="DT585" s="194">
        <v>0</v>
      </c>
      <c r="DU585" s="194">
        <v>348</v>
      </c>
      <c r="DV585" s="105" t="s">
        <v>117</v>
      </c>
      <c r="DX585" s="164">
        <f>AVERAGE(DK$6:DK585)</f>
        <v>10.396551724137931</v>
      </c>
      <c r="DY585" s="164">
        <f>AVERAGE(DL$6:DL585)</f>
        <v>10.396551724137931</v>
      </c>
      <c r="DZ585" s="164">
        <f>AVERAGE(DM$6:DM585)</f>
        <v>0</v>
      </c>
      <c r="EA585" s="167">
        <f>AVERAGE(DN$6:DN585)</f>
        <v>1871.3793103448277</v>
      </c>
      <c r="EB585" s="167">
        <f>AVERAGE(DO$6:DO585)</f>
        <v>0</v>
      </c>
      <c r="EC585" s="167">
        <f>AVERAGE(DP$6:DP585)</f>
        <v>519.82758620689651</v>
      </c>
      <c r="ED585" s="167">
        <f>AVERAGE(DQ$6:DQ585)</f>
        <v>155.94827586206895</v>
      </c>
      <c r="EE585" s="167">
        <f>AVERAGE(DR$6:DR585)</f>
        <v>1654.5689655172414</v>
      </c>
      <c r="EF585" s="164">
        <f>AVERAGE(DS$6:DS585)</f>
        <v>0.8655172413793103</v>
      </c>
      <c r="EG585" s="167">
        <f>AVERAGE(DT$6:DT585)</f>
        <v>15.579310344827586</v>
      </c>
      <c r="EH585" s="167">
        <f>AVERAGE(DU$6:DU585)</f>
        <v>232.3896551724138</v>
      </c>
      <c r="FJ585" s="103">
        <v>580</v>
      </c>
      <c r="FK585" s="165">
        <v>5.4833425455773153</v>
      </c>
      <c r="FL585" s="163">
        <v>0.05</v>
      </c>
      <c r="FM585" s="161">
        <v>10</v>
      </c>
      <c r="FN585" s="168">
        <v>132</v>
      </c>
      <c r="FO585" s="161">
        <v>15</v>
      </c>
      <c r="FP585" s="161">
        <v>15</v>
      </c>
      <c r="FQ585" s="161">
        <v>0</v>
      </c>
      <c r="FR585" s="168">
        <v>2700</v>
      </c>
      <c r="FS585" s="168">
        <v>0</v>
      </c>
      <c r="FT585" s="168">
        <v>750</v>
      </c>
      <c r="FU585" s="168">
        <v>225</v>
      </c>
      <c r="FV585" s="168">
        <v>1732</v>
      </c>
      <c r="FW585" s="161">
        <v>0</v>
      </c>
      <c r="FX585" s="168">
        <v>0</v>
      </c>
      <c r="FY585" s="168">
        <v>968</v>
      </c>
      <c r="FZ585" s="161" t="s">
        <v>117</v>
      </c>
      <c r="GB585" s="160">
        <f>AVERAGE(FO$6:FO585)</f>
        <v>9.9913793103448274</v>
      </c>
      <c r="GC585" s="160">
        <f>AVERAGE(FP$6:FP585)</f>
        <v>9.9913793103448274</v>
      </c>
      <c r="GD585" s="160">
        <f>AVERAGE(FQ$6:FQ585)</f>
        <v>0</v>
      </c>
      <c r="GE585" s="166">
        <f>AVERAGE(FR$6:FR585)</f>
        <v>1798.4482758620691</v>
      </c>
      <c r="GF585" s="166">
        <f>AVERAGE(FS$6:FS585)</f>
        <v>0</v>
      </c>
      <c r="GG585" s="166">
        <f>AVERAGE(FT$6:FT585)</f>
        <v>499.56896551724139</v>
      </c>
      <c r="GH585" s="166">
        <f>AVERAGE(FU$6:FU585)</f>
        <v>149.87068965517241</v>
      </c>
      <c r="GI585" s="166">
        <f>AVERAGE(FV$6:FV585)</f>
        <v>1629.2775862068966</v>
      </c>
      <c r="GJ585" s="160">
        <f>AVERAGE(FW$6:FW585)</f>
        <v>0.84827586206896555</v>
      </c>
      <c r="GK585" s="166">
        <f>AVERAGE(FX$6:FX585)</f>
        <v>30.53793103448276</v>
      </c>
      <c r="GL585" s="166">
        <f>AVERAGE(FY$6:FY585)</f>
        <v>199.70862068965516</v>
      </c>
      <c r="HM585" s="98">
        <v>580</v>
      </c>
      <c r="HN585" s="179">
        <v>14.163070151375113</v>
      </c>
      <c r="HO585" s="188">
        <v>0.25</v>
      </c>
      <c r="HP585" s="177">
        <v>3</v>
      </c>
      <c r="HQ585" s="191">
        <v>169</v>
      </c>
      <c r="HR585" s="177">
        <v>13</v>
      </c>
      <c r="HS585" s="177">
        <v>13</v>
      </c>
      <c r="HT585" s="177">
        <v>0</v>
      </c>
      <c r="HU585" s="191">
        <v>1950</v>
      </c>
      <c r="HV585" s="191">
        <v>0</v>
      </c>
      <c r="HW585" s="191">
        <v>650</v>
      </c>
      <c r="HX585" s="191">
        <v>195</v>
      </c>
      <c r="HY585" s="191">
        <v>1639</v>
      </c>
      <c r="HZ585" s="177">
        <v>4</v>
      </c>
      <c r="IA585" s="191">
        <v>120</v>
      </c>
      <c r="IB585" s="191">
        <v>431</v>
      </c>
      <c r="IC585" s="177" t="s">
        <v>117</v>
      </c>
      <c r="IE585" s="164">
        <f>AVERAGE(HR$6:HR585)</f>
        <v>19.824137931034482</v>
      </c>
      <c r="IF585" s="164">
        <f>AVERAGE(HS$6:HS585)</f>
        <v>19.189655172413794</v>
      </c>
      <c r="IG585" s="164">
        <f>AVERAGE(HT$6:HT585)</f>
        <v>1.0362068965517242</v>
      </c>
      <c r="IH585" s="167">
        <f>AVERAGE(HU$6:HU585)</f>
        <v>2878.4482758620688</v>
      </c>
      <c r="II585" s="167">
        <f>AVERAGE(HV$6:HV585)</f>
        <v>155.43103448275863</v>
      </c>
      <c r="IJ585" s="167">
        <f>AVERAGE(HW$6:HW585)</f>
        <v>907.67241379310349</v>
      </c>
      <c r="IK585" s="167">
        <f>AVERAGE(HX$6:HX585)</f>
        <v>272.30172413793105</v>
      </c>
      <c r="IL585" s="167">
        <f>AVERAGE(HY$6:HY585)</f>
        <v>2312.3241379310343</v>
      </c>
      <c r="IM585" s="164">
        <f>AVERAGE(HZ$6:HZ585)</f>
        <v>2.4155172413793102</v>
      </c>
      <c r="IN585" s="167">
        <f>AVERAGE(IA$6:IA585)</f>
        <v>72.465517241379317</v>
      </c>
      <c r="IO585" s="167">
        <f>AVERAGE(IB$6:IB585)</f>
        <v>638.58965517241381</v>
      </c>
    </row>
    <row r="586" spans="2:249" x14ac:dyDescent="0.2">
      <c r="B586" s="103">
        <v>581</v>
      </c>
      <c r="C586" s="165">
        <v>28.626790118350691</v>
      </c>
      <c r="D586" s="163">
        <v>0.1</v>
      </c>
      <c r="E586" s="161">
        <v>7</v>
      </c>
      <c r="F586" s="168">
        <v>481</v>
      </c>
      <c r="G586" s="161">
        <v>33</v>
      </c>
      <c r="H586" s="161">
        <v>22</v>
      </c>
      <c r="I586" s="161">
        <v>2</v>
      </c>
      <c r="J586" s="168">
        <v>2640</v>
      </c>
      <c r="K586" s="168">
        <v>240</v>
      </c>
      <c r="L586" s="168">
        <v>1000</v>
      </c>
      <c r="M586" s="168">
        <v>300</v>
      </c>
      <c r="N586" s="168">
        <v>2646</v>
      </c>
      <c r="O586" s="161">
        <v>3</v>
      </c>
      <c r="P586" s="168">
        <v>36</v>
      </c>
      <c r="Q586" s="168">
        <v>30</v>
      </c>
      <c r="R586" s="161" t="s">
        <v>116</v>
      </c>
      <c r="T586" s="169">
        <f>AVERAGE(G$6:G586)</f>
        <v>23.480206540447504</v>
      </c>
      <c r="U586" s="169">
        <f>AVERAGE(H$6:H586)</f>
        <v>20.781411359724611</v>
      </c>
      <c r="V586" s="169">
        <f>AVERAGE(I$6:I586)</f>
        <v>1.3769363166953528</v>
      </c>
      <c r="W586" s="170">
        <f>AVERAGE(J$6:J586)</f>
        <v>2493.7693631669536</v>
      </c>
      <c r="X586" s="170">
        <f>AVERAGE(K$6:K586)</f>
        <v>165.23235800344233</v>
      </c>
      <c r="Y586" s="170">
        <f>AVERAGE(L$6:L586)</f>
        <v>970.22375215146303</v>
      </c>
      <c r="Z586" s="170">
        <f>AVERAGE(M$6:M586)</f>
        <v>291.06712564543892</v>
      </c>
      <c r="AA586" s="170">
        <f>AVERAGE(N$6:N586)</f>
        <v>2407.2168674698796</v>
      </c>
      <c r="AB586" s="169">
        <f>AVERAGE(O$6:O586)</f>
        <v>2.9759036144578315</v>
      </c>
      <c r="AC586" s="170">
        <f>AVERAGE(P$6:P586)</f>
        <v>35.710843373493979</v>
      </c>
      <c r="AD586" s="170">
        <f>AVERAGE(Q$6:Q586)</f>
        <v>122.26333907056798</v>
      </c>
      <c r="AY586" s="5"/>
      <c r="AZ586" s="26">
        <v>581</v>
      </c>
      <c r="BA586" s="165">
        <v>15.639235202226152</v>
      </c>
      <c r="BB586" s="176">
        <v>0.25</v>
      </c>
      <c r="BC586" s="161">
        <v>6</v>
      </c>
      <c r="BD586" s="182">
        <v>585</v>
      </c>
      <c r="BE586" s="161">
        <v>18</v>
      </c>
      <c r="BF586" s="161">
        <v>18</v>
      </c>
      <c r="BG586" s="161">
        <v>0</v>
      </c>
      <c r="BH586" s="168">
        <v>2700</v>
      </c>
      <c r="BI586" s="168">
        <v>0</v>
      </c>
      <c r="BJ586" s="168">
        <v>900</v>
      </c>
      <c r="BK586" s="168">
        <v>270</v>
      </c>
      <c r="BL586" s="168">
        <v>2380</v>
      </c>
      <c r="BM586" s="161">
        <v>4</v>
      </c>
      <c r="BN586" s="168">
        <v>60</v>
      </c>
      <c r="BO586" s="168">
        <v>380</v>
      </c>
      <c r="BP586" s="161" t="s">
        <v>117</v>
      </c>
      <c r="BR586" s="164">
        <f>AVERAGE(BE$6:BE586)</f>
        <v>19.607573149741825</v>
      </c>
      <c r="BS586" s="164">
        <f>AVERAGE(BF$6:BF586)</f>
        <v>18.843373493975903</v>
      </c>
      <c r="BT586" s="164">
        <f>AVERAGE(BG$6:BG586)</f>
        <v>0.67814113597246128</v>
      </c>
      <c r="BU586" s="167">
        <f>AVERAGE(BH$6:BH586)</f>
        <v>2826.5060240963853</v>
      </c>
      <c r="BV586" s="167">
        <f>AVERAGE(BI$6:BI586)</f>
        <v>101.72117039586919</v>
      </c>
      <c r="BW586" s="167">
        <f>AVERAGE(BJ$6:BJ586)</f>
        <v>908.26161790017215</v>
      </c>
      <c r="BX586" s="167">
        <f>AVERAGE(BK$6:BK586)</f>
        <v>272.47848537005166</v>
      </c>
      <c r="BY586" s="167">
        <f>AVERAGE(BL$6:BL586)</f>
        <v>2248.4251290877796</v>
      </c>
      <c r="BZ586" s="164">
        <f>AVERAGE(BM$6:BM586)</f>
        <v>2.3201376936316693</v>
      </c>
      <c r="CA586" s="167">
        <f>AVERAGE(BN$6:BN586)</f>
        <v>34.802065404475044</v>
      </c>
      <c r="CB586" s="167">
        <f>AVERAGE(BO$6:BO586)</f>
        <v>612.88296041308092</v>
      </c>
      <c r="DF586" s="103">
        <v>581</v>
      </c>
      <c r="DG586" s="192">
        <v>7.3278985641905665</v>
      </c>
      <c r="DH586" s="193">
        <v>0.25</v>
      </c>
      <c r="DI586" s="105">
        <v>8</v>
      </c>
      <c r="DJ586" s="194">
        <v>271</v>
      </c>
      <c r="DK586" s="105">
        <v>13</v>
      </c>
      <c r="DL586" s="105">
        <v>13</v>
      </c>
      <c r="DM586" s="105">
        <v>0</v>
      </c>
      <c r="DN586" s="194">
        <v>2340</v>
      </c>
      <c r="DO586" s="194">
        <v>0</v>
      </c>
      <c r="DP586" s="194">
        <v>650</v>
      </c>
      <c r="DQ586" s="194">
        <v>195</v>
      </c>
      <c r="DR586" s="194">
        <v>1741</v>
      </c>
      <c r="DS586" s="105">
        <v>2</v>
      </c>
      <c r="DT586" s="194">
        <v>36</v>
      </c>
      <c r="DU586" s="194">
        <v>635</v>
      </c>
      <c r="DV586" s="105" t="s">
        <v>117</v>
      </c>
      <c r="DX586" s="164">
        <f>AVERAGE(DK$6:DK586)</f>
        <v>10.401032702237522</v>
      </c>
      <c r="DY586" s="164">
        <f>AVERAGE(DL$6:DL586)</f>
        <v>10.401032702237522</v>
      </c>
      <c r="DZ586" s="164">
        <f>AVERAGE(DM$6:DM586)</f>
        <v>0</v>
      </c>
      <c r="EA586" s="167">
        <f>AVERAGE(DN$6:DN586)</f>
        <v>1872.1858864027538</v>
      </c>
      <c r="EB586" s="167">
        <f>AVERAGE(DO$6:DO586)</f>
        <v>0</v>
      </c>
      <c r="EC586" s="167">
        <f>AVERAGE(DP$6:DP586)</f>
        <v>520.05163511187607</v>
      </c>
      <c r="ED586" s="167">
        <f>AVERAGE(DQ$6:DQ586)</f>
        <v>156.01549053356283</v>
      </c>
      <c r="EE586" s="167">
        <f>AVERAGE(DR$6:DR586)</f>
        <v>1654.7177280550775</v>
      </c>
      <c r="EF586" s="164">
        <f>AVERAGE(DS$6:DS586)</f>
        <v>0.86746987951807231</v>
      </c>
      <c r="EG586" s="167">
        <f>AVERAGE(DT$6:DT586)</f>
        <v>15.614457831325302</v>
      </c>
      <c r="EH586" s="167">
        <f>AVERAGE(DU$6:DU586)</f>
        <v>233.08261617900172</v>
      </c>
      <c r="FJ586" s="103">
        <v>581</v>
      </c>
      <c r="FK586" s="165">
        <v>6.7076836837552305</v>
      </c>
      <c r="FL586" s="163">
        <v>0.05</v>
      </c>
      <c r="FM586" s="161">
        <v>1</v>
      </c>
      <c r="FN586" s="168">
        <v>451</v>
      </c>
      <c r="FO586" s="161">
        <v>8</v>
      </c>
      <c r="FP586" s="161">
        <v>8</v>
      </c>
      <c r="FQ586" s="161">
        <v>0</v>
      </c>
      <c r="FR586" s="168">
        <v>1440</v>
      </c>
      <c r="FS586" s="168">
        <v>0</v>
      </c>
      <c r="FT586" s="168">
        <v>400</v>
      </c>
      <c r="FU586" s="168">
        <v>120</v>
      </c>
      <c r="FV586" s="168">
        <v>1596</v>
      </c>
      <c r="FW586" s="161">
        <v>0</v>
      </c>
      <c r="FX586" s="168">
        <v>0</v>
      </c>
      <c r="FY586" s="168">
        <v>-156</v>
      </c>
      <c r="FZ586" s="161" t="s">
        <v>117</v>
      </c>
      <c r="GB586" s="160">
        <f>AVERAGE(FO$6:FO586)</f>
        <v>9.9879518072289155</v>
      </c>
      <c r="GC586" s="160">
        <f>AVERAGE(FP$6:FP586)</f>
        <v>9.9879518072289155</v>
      </c>
      <c r="GD586" s="160">
        <f>AVERAGE(FQ$6:FQ586)</f>
        <v>0</v>
      </c>
      <c r="GE586" s="166">
        <f>AVERAGE(FR$6:FR586)</f>
        <v>1797.8313253012047</v>
      </c>
      <c r="GF586" s="166">
        <f>AVERAGE(FS$6:FS586)</f>
        <v>0</v>
      </c>
      <c r="GG586" s="166">
        <f>AVERAGE(FT$6:FT586)</f>
        <v>499.39759036144579</v>
      </c>
      <c r="GH586" s="166">
        <f>AVERAGE(FU$6:FU586)</f>
        <v>149.81927710843374</v>
      </c>
      <c r="GI586" s="166">
        <f>AVERAGE(FV$6:FV586)</f>
        <v>1629.2203098106713</v>
      </c>
      <c r="GJ586" s="160">
        <f>AVERAGE(FW$6:FW586)</f>
        <v>0.846815834767642</v>
      </c>
      <c r="GK586" s="166">
        <f>AVERAGE(FX$6:FX586)</f>
        <v>30.485370051635112</v>
      </c>
      <c r="GL586" s="166">
        <f>AVERAGE(FY$6:FY586)</f>
        <v>199.09638554216866</v>
      </c>
      <c r="HM586" s="98">
        <v>581</v>
      </c>
      <c r="HN586" s="179">
        <v>24.397716368192523</v>
      </c>
      <c r="HO586" s="188">
        <v>0.15</v>
      </c>
      <c r="HP586" s="177">
        <v>1</v>
      </c>
      <c r="HQ586" s="191">
        <v>391</v>
      </c>
      <c r="HR586" s="177">
        <v>21</v>
      </c>
      <c r="HS586" s="177">
        <v>21</v>
      </c>
      <c r="HT586" s="177">
        <v>1</v>
      </c>
      <c r="HU586" s="191">
        <v>3150</v>
      </c>
      <c r="HV586" s="191">
        <v>150</v>
      </c>
      <c r="HW586" s="191">
        <v>1000</v>
      </c>
      <c r="HX586" s="191">
        <v>300</v>
      </c>
      <c r="HY586" s="191">
        <v>2466</v>
      </c>
      <c r="HZ586" s="177">
        <v>4</v>
      </c>
      <c r="IA586" s="191">
        <v>120</v>
      </c>
      <c r="IB586" s="191">
        <v>804</v>
      </c>
      <c r="IC586" s="177" t="s">
        <v>116</v>
      </c>
      <c r="IE586" s="164">
        <f>AVERAGE(HR$6:HR586)</f>
        <v>19.826161790017213</v>
      </c>
      <c r="IF586" s="164">
        <f>AVERAGE(HS$6:HS586)</f>
        <v>19.192771084337348</v>
      </c>
      <c r="IG586" s="164">
        <f>AVERAGE(HT$6:HT586)</f>
        <v>1.036144578313253</v>
      </c>
      <c r="IH586" s="167">
        <f>AVERAGE(HU$6:HU586)</f>
        <v>2878.9156626506024</v>
      </c>
      <c r="II586" s="167">
        <f>AVERAGE(HV$6:HV586)</f>
        <v>155.42168674698794</v>
      </c>
      <c r="IJ586" s="167">
        <f>AVERAGE(HW$6:HW586)</f>
        <v>907.83132530120486</v>
      </c>
      <c r="IK586" s="167">
        <f>AVERAGE(HX$6:HX586)</f>
        <v>272.34939759036143</v>
      </c>
      <c r="IL586" s="167">
        <f>AVERAGE(HY$6:HY586)</f>
        <v>2312.5886402753872</v>
      </c>
      <c r="IM586" s="164">
        <f>AVERAGE(HZ$6:HZ586)</f>
        <v>2.4182444061962136</v>
      </c>
      <c r="IN586" s="167">
        <f>AVERAGE(IA$6:IA586)</f>
        <v>72.547332185886404</v>
      </c>
      <c r="IO586" s="167">
        <f>AVERAGE(IB$6:IB586)</f>
        <v>638.87435456110154</v>
      </c>
    </row>
    <row r="587" spans="2:249" x14ac:dyDescent="0.2">
      <c r="B587" s="103">
        <v>582</v>
      </c>
      <c r="C587" s="165">
        <v>31.837227048374999</v>
      </c>
      <c r="D587" s="163">
        <v>0.05</v>
      </c>
      <c r="E587" s="161">
        <v>7</v>
      </c>
      <c r="F587" s="168">
        <v>176</v>
      </c>
      <c r="G587" s="161">
        <v>37</v>
      </c>
      <c r="H587" s="161">
        <v>22</v>
      </c>
      <c r="I587" s="161">
        <v>2</v>
      </c>
      <c r="J587" s="168">
        <v>2640</v>
      </c>
      <c r="K587" s="168">
        <v>240</v>
      </c>
      <c r="L587" s="168">
        <v>1000</v>
      </c>
      <c r="M587" s="168">
        <v>300</v>
      </c>
      <c r="N587" s="168">
        <v>2341</v>
      </c>
      <c r="O587" s="161">
        <v>2</v>
      </c>
      <c r="P587" s="168">
        <v>24</v>
      </c>
      <c r="Q587" s="168">
        <v>323</v>
      </c>
      <c r="R587" s="161" t="s">
        <v>116</v>
      </c>
      <c r="T587" s="169">
        <f>AVERAGE(G$6:G587)</f>
        <v>23.503436426116838</v>
      </c>
      <c r="U587" s="169">
        <f>AVERAGE(H$6:H587)</f>
        <v>20.783505154639176</v>
      </c>
      <c r="V587" s="169">
        <f>AVERAGE(I$6:I587)</f>
        <v>1.3780068728522337</v>
      </c>
      <c r="W587" s="170">
        <f>AVERAGE(J$6:J587)</f>
        <v>2494.0206185567008</v>
      </c>
      <c r="X587" s="170">
        <f>AVERAGE(K$6:K587)</f>
        <v>165.36082474226805</v>
      </c>
      <c r="Y587" s="170">
        <f>AVERAGE(L$6:L587)</f>
        <v>970.27491408934713</v>
      </c>
      <c r="Z587" s="170">
        <f>AVERAGE(M$6:M587)</f>
        <v>291.08247422680415</v>
      </c>
      <c r="AA587" s="170">
        <f>AVERAGE(N$6:N587)</f>
        <v>2407.103092783505</v>
      </c>
      <c r="AB587" s="169">
        <f>AVERAGE(O$6:O587)</f>
        <v>2.9742268041237114</v>
      </c>
      <c r="AC587" s="170">
        <f>AVERAGE(P$6:P587)</f>
        <v>35.690721649484537</v>
      </c>
      <c r="AD587" s="170">
        <f>AVERAGE(Q$6:Q587)</f>
        <v>122.60824742268041</v>
      </c>
      <c r="AY587" s="5"/>
      <c r="AZ587" s="26">
        <v>582</v>
      </c>
      <c r="BA587" s="165">
        <v>16.383713439521845</v>
      </c>
      <c r="BB587" s="176">
        <v>0.15</v>
      </c>
      <c r="BC587" s="161">
        <v>3</v>
      </c>
      <c r="BD587" s="182">
        <v>597</v>
      </c>
      <c r="BE587" s="161">
        <v>17</v>
      </c>
      <c r="BF587" s="161">
        <v>17</v>
      </c>
      <c r="BG587" s="161">
        <v>0</v>
      </c>
      <c r="BH587" s="168">
        <v>2550</v>
      </c>
      <c r="BI587" s="168">
        <v>0</v>
      </c>
      <c r="BJ587" s="168">
        <v>850</v>
      </c>
      <c r="BK587" s="168">
        <v>255</v>
      </c>
      <c r="BL587" s="168">
        <v>2327</v>
      </c>
      <c r="BM587" s="161">
        <v>2</v>
      </c>
      <c r="BN587" s="168">
        <v>30</v>
      </c>
      <c r="BO587" s="168">
        <v>253</v>
      </c>
      <c r="BP587" s="161" t="s">
        <v>117</v>
      </c>
      <c r="BR587" s="164">
        <f>AVERAGE(BE$6:BE587)</f>
        <v>19.603092783505154</v>
      </c>
      <c r="BS587" s="164">
        <f>AVERAGE(BF$6:BF587)</f>
        <v>18.840206185567009</v>
      </c>
      <c r="BT587" s="164">
        <f>AVERAGE(BG$6:BG587)</f>
        <v>0.67697594501718217</v>
      </c>
      <c r="BU587" s="167">
        <f>AVERAGE(BH$6:BH587)</f>
        <v>2826.0309278350514</v>
      </c>
      <c r="BV587" s="167">
        <f>AVERAGE(BI$6:BI587)</f>
        <v>101.54639175257732</v>
      </c>
      <c r="BW587" s="167">
        <f>AVERAGE(BJ$6:BJ587)</f>
        <v>908.16151202749143</v>
      </c>
      <c r="BX587" s="167">
        <f>AVERAGE(BK$6:BK587)</f>
        <v>272.44845360824741</v>
      </c>
      <c r="BY587" s="167">
        <f>AVERAGE(BL$6:BL587)</f>
        <v>2248.5601374570447</v>
      </c>
      <c r="BZ587" s="164">
        <f>AVERAGE(BM$6:BM587)</f>
        <v>2.3195876288659796</v>
      </c>
      <c r="CA587" s="167">
        <f>AVERAGE(BN$6:BN587)</f>
        <v>34.793814432989691</v>
      </c>
      <c r="CB587" s="167">
        <f>AVERAGE(BO$6:BO587)</f>
        <v>612.26460481099662</v>
      </c>
      <c r="DF587" s="103">
        <v>582</v>
      </c>
      <c r="DG587" s="192">
        <v>6.6507478989279365</v>
      </c>
      <c r="DH587" s="193">
        <v>0.05</v>
      </c>
      <c r="DI587" s="105">
        <v>0</v>
      </c>
      <c r="DJ587" s="194">
        <v>480</v>
      </c>
      <c r="DK587" s="105">
        <v>7</v>
      </c>
      <c r="DL587" s="105">
        <v>7</v>
      </c>
      <c r="DM587" s="105">
        <v>0</v>
      </c>
      <c r="DN587" s="194">
        <v>1260</v>
      </c>
      <c r="DO587" s="194">
        <v>0</v>
      </c>
      <c r="DP587" s="194">
        <v>350</v>
      </c>
      <c r="DQ587" s="194">
        <v>105</v>
      </c>
      <c r="DR587" s="194">
        <v>1560</v>
      </c>
      <c r="DS587" s="105">
        <v>0</v>
      </c>
      <c r="DT587" s="194">
        <v>0</v>
      </c>
      <c r="DU587" s="194">
        <v>-300</v>
      </c>
      <c r="DV587" s="105" t="s">
        <v>117</v>
      </c>
      <c r="DX587" s="164">
        <f>AVERAGE(DK$6:DK587)</f>
        <v>10.395189003436426</v>
      </c>
      <c r="DY587" s="164">
        <f>AVERAGE(DL$6:DL587)</f>
        <v>10.395189003436426</v>
      </c>
      <c r="DZ587" s="164">
        <f>AVERAGE(DM$6:DM587)</f>
        <v>0</v>
      </c>
      <c r="EA587" s="167">
        <f>AVERAGE(DN$6:DN587)</f>
        <v>1871.1340206185566</v>
      </c>
      <c r="EB587" s="167">
        <f>AVERAGE(DO$6:DO587)</f>
        <v>0</v>
      </c>
      <c r="EC587" s="167">
        <f>AVERAGE(DP$6:DP587)</f>
        <v>519.7594501718213</v>
      </c>
      <c r="ED587" s="167">
        <f>AVERAGE(DQ$6:DQ587)</f>
        <v>155.9278350515464</v>
      </c>
      <c r="EE587" s="167">
        <f>AVERAGE(DR$6:DR587)</f>
        <v>1654.5549828178694</v>
      </c>
      <c r="EF587" s="164">
        <f>AVERAGE(DS$6:DS587)</f>
        <v>0.865979381443299</v>
      </c>
      <c r="EG587" s="167">
        <f>AVERAGE(DT$6:DT587)</f>
        <v>15.587628865979381</v>
      </c>
      <c r="EH587" s="167">
        <f>AVERAGE(DU$6:DU587)</f>
        <v>232.16666666666666</v>
      </c>
      <c r="FJ587" s="103">
        <v>582</v>
      </c>
      <c r="FK587" s="165">
        <v>5.8014682481034141</v>
      </c>
      <c r="FL587" s="163">
        <v>0.15</v>
      </c>
      <c r="FM587" s="161">
        <v>2</v>
      </c>
      <c r="FN587" s="168">
        <v>455</v>
      </c>
      <c r="FO587" s="161">
        <v>7</v>
      </c>
      <c r="FP587" s="161">
        <v>7</v>
      </c>
      <c r="FQ587" s="161">
        <v>0</v>
      </c>
      <c r="FR587" s="168">
        <v>1260</v>
      </c>
      <c r="FS587" s="168">
        <v>0</v>
      </c>
      <c r="FT587" s="168">
        <v>350</v>
      </c>
      <c r="FU587" s="168">
        <v>105</v>
      </c>
      <c r="FV587" s="168">
        <v>1535</v>
      </c>
      <c r="FW587" s="161">
        <v>1</v>
      </c>
      <c r="FX587" s="168">
        <v>36</v>
      </c>
      <c r="FY587" s="168">
        <v>-239</v>
      </c>
      <c r="FZ587" s="161" t="s">
        <v>117</v>
      </c>
      <c r="GB587" s="160">
        <f>AVERAGE(FO$6:FO587)</f>
        <v>9.9828178694158076</v>
      </c>
      <c r="GC587" s="160">
        <f>AVERAGE(FP$6:FP587)</f>
        <v>9.9828178694158076</v>
      </c>
      <c r="GD587" s="160">
        <f>AVERAGE(FQ$6:FQ587)</f>
        <v>0</v>
      </c>
      <c r="GE587" s="166">
        <f>AVERAGE(FR$6:FR587)</f>
        <v>1796.9072164948454</v>
      </c>
      <c r="GF587" s="166">
        <f>AVERAGE(FS$6:FS587)</f>
        <v>0</v>
      </c>
      <c r="GG587" s="166">
        <f>AVERAGE(FT$6:FT587)</f>
        <v>499.14089347079039</v>
      </c>
      <c r="GH587" s="166">
        <f>AVERAGE(FU$6:FU587)</f>
        <v>149.74226804123711</v>
      </c>
      <c r="GI587" s="166">
        <f>AVERAGE(FV$6:FV587)</f>
        <v>1629.0584192439862</v>
      </c>
      <c r="GJ587" s="160">
        <f>AVERAGE(FW$6:FW587)</f>
        <v>0.84707903780068727</v>
      </c>
      <c r="GK587" s="166">
        <f>AVERAGE(FX$6:FX587)</f>
        <v>30.494845360824741</v>
      </c>
      <c r="GL587" s="166">
        <f>AVERAGE(FY$6:FY587)</f>
        <v>198.34364261168386</v>
      </c>
      <c r="HM587" s="98">
        <v>582</v>
      </c>
      <c r="HN587" s="179">
        <v>15.890815186480118</v>
      </c>
      <c r="HO587" s="188">
        <v>0.15</v>
      </c>
      <c r="HP587" s="177">
        <v>2</v>
      </c>
      <c r="HQ587" s="191">
        <v>264</v>
      </c>
      <c r="HR587" s="177">
        <v>16</v>
      </c>
      <c r="HS587" s="177">
        <v>16</v>
      </c>
      <c r="HT587" s="177">
        <v>0</v>
      </c>
      <c r="HU587" s="191">
        <v>2400</v>
      </c>
      <c r="HV587" s="191">
        <v>0</v>
      </c>
      <c r="HW587" s="191">
        <v>800</v>
      </c>
      <c r="HX587" s="191">
        <v>240</v>
      </c>
      <c r="HY587" s="191">
        <v>1929</v>
      </c>
      <c r="HZ587" s="177">
        <v>2</v>
      </c>
      <c r="IA587" s="191">
        <v>60</v>
      </c>
      <c r="IB587" s="191">
        <v>531</v>
      </c>
      <c r="IC587" s="177" t="s">
        <v>117</v>
      </c>
      <c r="IE587" s="164">
        <f>AVERAGE(HR$6:HR587)</f>
        <v>19.819587628865978</v>
      </c>
      <c r="IF587" s="164">
        <f>AVERAGE(HS$6:HS587)</f>
        <v>19.187285223367699</v>
      </c>
      <c r="IG587" s="164">
        <f>AVERAGE(HT$6:HT587)</f>
        <v>1.034364261168385</v>
      </c>
      <c r="IH587" s="167">
        <f>AVERAGE(HU$6:HU587)</f>
        <v>2878.0927835051548</v>
      </c>
      <c r="II587" s="167">
        <f>AVERAGE(HV$6:HV587)</f>
        <v>155.15463917525773</v>
      </c>
      <c r="IJ587" s="167">
        <f>AVERAGE(HW$6:HW587)</f>
        <v>907.64604810996559</v>
      </c>
      <c r="IK587" s="167">
        <f>AVERAGE(HX$6:HX587)</f>
        <v>272.29381443298968</v>
      </c>
      <c r="IL587" s="167">
        <f>AVERAGE(HY$6:HY587)</f>
        <v>2311.9295532646047</v>
      </c>
      <c r="IM587" s="164">
        <f>AVERAGE(HZ$6:HZ587)</f>
        <v>2.4175257731958761</v>
      </c>
      <c r="IN587" s="167">
        <f>AVERAGE(IA$6:IA587)</f>
        <v>72.525773195876283</v>
      </c>
      <c r="IO587" s="167">
        <f>AVERAGE(IB$6:IB587)</f>
        <v>638.68900343642611</v>
      </c>
    </row>
    <row r="588" spans="2:249" x14ac:dyDescent="0.2">
      <c r="B588" s="103">
        <v>583</v>
      </c>
      <c r="C588" s="165">
        <v>22.286536362941202</v>
      </c>
      <c r="D588" s="163">
        <v>0.15</v>
      </c>
      <c r="E588" s="161">
        <v>10</v>
      </c>
      <c r="F588" s="168">
        <v>107</v>
      </c>
      <c r="G588" s="161">
        <v>29</v>
      </c>
      <c r="H588" s="161">
        <v>22</v>
      </c>
      <c r="I588" s="161">
        <v>2</v>
      </c>
      <c r="J588" s="168">
        <v>2640</v>
      </c>
      <c r="K588" s="168">
        <v>240</v>
      </c>
      <c r="L588" s="168">
        <v>1000</v>
      </c>
      <c r="M588" s="168">
        <v>300</v>
      </c>
      <c r="N588" s="168">
        <v>2272</v>
      </c>
      <c r="O588" s="161">
        <v>3</v>
      </c>
      <c r="P588" s="168">
        <v>36</v>
      </c>
      <c r="Q588" s="168">
        <v>404</v>
      </c>
      <c r="R588" s="161" t="s">
        <v>116</v>
      </c>
      <c r="T588" s="169">
        <f>AVERAGE(G$6:G588)</f>
        <v>23.51286449399657</v>
      </c>
      <c r="U588" s="169">
        <f>AVERAGE(H$6:H588)</f>
        <v>20.785591766723844</v>
      </c>
      <c r="V588" s="169">
        <f>AVERAGE(I$6:I588)</f>
        <v>1.3790737564322471</v>
      </c>
      <c r="W588" s="170">
        <f>AVERAGE(J$6:J588)</f>
        <v>2494.2710120068609</v>
      </c>
      <c r="X588" s="170">
        <f>AVERAGE(K$6:K588)</f>
        <v>165.48885077186964</v>
      </c>
      <c r="Y588" s="170">
        <f>AVERAGE(L$6:L588)</f>
        <v>970.32590051457976</v>
      </c>
      <c r="Z588" s="170">
        <f>AVERAGE(M$6:M588)</f>
        <v>291.0977701543739</v>
      </c>
      <c r="AA588" s="170">
        <f>AVERAGE(N$6:N588)</f>
        <v>2406.8713550600341</v>
      </c>
      <c r="AB588" s="169">
        <f>AVERAGE(O$6:O588)</f>
        <v>2.9742710120068612</v>
      </c>
      <c r="AC588" s="170">
        <f>AVERAGE(P$6:P588)</f>
        <v>35.691252144082334</v>
      </c>
      <c r="AD588" s="170">
        <f>AVERAGE(Q$6:Q588)</f>
        <v>123.09090909090909</v>
      </c>
      <c r="AY588" s="5"/>
      <c r="AZ588" s="26">
        <v>583</v>
      </c>
      <c r="BA588" s="165">
        <v>13.664255553405681</v>
      </c>
      <c r="BB588" s="176">
        <v>0.1</v>
      </c>
      <c r="BC588" s="161">
        <v>3</v>
      </c>
      <c r="BD588" s="182">
        <v>314</v>
      </c>
      <c r="BE588" s="161">
        <v>16</v>
      </c>
      <c r="BF588" s="161">
        <v>16</v>
      </c>
      <c r="BG588" s="161">
        <v>0</v>
      </c>
      <c r="BH588" s="168">
        <v>2400</v>
      </c>
      <c r="BI588" s="168">
        <v>0</v>
      </c>
      <c r="BJ588" s="168">
        <v>800</v>
      </c>
      <c r="BK588" s="168">
        <v>240</v>
      </c>
      <c r="BL588" s="168">
        <v>1979</v>
      </c>
      <c r="BM588" s="161">
        <v>1</v>
      </c>
      <c r="BN588" s="168">
        <v>15</v>
      </c>
      <c r="BO588" s="168">
        <v>436</v>
      </c>
      <c r="BP588" s="161" t="s">
        <v>117</v>
      </c>
      <c r="BR588" s="164">
        <f>AVERAGE(BE$6:BE588)</f>
        <v>19.596912521440824</v>
      </c>
      <c r="BS588" s="164">
        <f>AVERAGE(BF$6:BF588)</f>
        <v>18.835334476843911</v>
      </c>
      <c r="BT588" s="164">
        <f>AVERAGE(BG$6:BG588)</f>
        <v>0.67581475128644941</v>
      </c>
      <c r="BU588" s="167">
        <f>AVERAGE(BH$6:BH588)</f>
        <v>2825.3001715265868</v>
      </c>
      <c r="BV588" s="167">
        <f>AVERAGE(BI$6:BI588)</f>
        <v>101.37221269296741</v>
      </c>
      <c r="BW588" s="167">
        <f>AVERAGE(BJ$6:BJ588)</f>
        <v>907.97598627787306</v>
      </c>
      <c r="BX588" s="167">
        <f>AVERAGE(BK$6:BK588)</f>
        <v>272.39279588336194</v>
      </c>
      <c r="BY588" s="167">
        <f>AVERAGE(BL$6:BL588)</f>
        <v>2248.0977701543738</v>
      </c>
      <c r="BZ588" s="164">
        <f>AVERAGE(BM$6:BM588)</f>
        <v>2.3173241852487134</v>
      </c>
      <c r="CA588" s="167">
        <f>AVERAGE(BN$6:BN588)</f>
        <v>34.759862778730707</v>
      </c>
      <c r="CB588" s="167">
        <f>AVERAGE(BO$6:BO588)</f>
        <v>611.96226415094338</v>
      </c>
      <c r="DF588" s="103">
        <v>583</v>
      </c>
      <c r="DG588" s="192">
        <v>6.1926391606290254</v>
      </c>
      <c r="DH588" s="193">
        <v>0.1</v>
      </c>
      <c r="DI588" s="105">
        <v>8</v>
      </c>
      <c r="DJ588" s="194">
        <v>382</v>
      </c>
      <c r="DK588" s="105">
        <v>13</v>
      </c>
      <c r="DL588" s="105">
        <v>13</v>
      </c>
      <c r="DM588" s="105">
        <v>0</v>
      </c>
      <c r="DN588" s="194">
        <v>2340</v>
      </c>
      <c r="DO588" s="194">
        <v>0</v>
      </c>
      <c r="DP588" s="194">
        <v>650</v>
      </c>
      <c r="DQ588" s="194">
        <v>195</v>
      </c>
      <c r="DR588" s="194">
        <v>1852</v>
      </c>
      <c r="DS588" s="105">
        <v>1</v>
      </c>
      <c r="DT588" s="194">
        <v>18</v>
      </c>
      <c r="DU588" s="194">
        <v>506</v>
      </c>
      <c r="DV588" s="105" t="s">
        <v>117</v>
      </c>
      <c r="DX588" s="164">
        <f>AVERAGE(DK$6:DK588)</f>
        <v>10.399656946826758</v>
      </c>
      <c r="DY588" s="164">
        <f>AVERAGE(DL$6:DL588)</f>
        <v>10.399656946826758</v>
      </c>
      <c r="DZ588" s="164">
        <f>AVERAGE(DM$6:DM588)</f>
        <v>0</v>
      </c>
      <c r="EA588" s="167">
        <f>AVERAGE(DN$6:DN588)</f>
        <v>1871.9382504288164</v>
      </c>
      <c r="EB588" s="167">
        <f>AVERAGE(DO$6:DO588)</f>
        <v>0</v>
      </c>
      <c r="EC588" s="167">
        <f>AVERAGE(DP$6:DP588)</f>
        <v>519.9828473413379</v>
      </c>
      <c r="ED588" s="167">
        <f>AVERAGE(DQ$6:DQ588)</f>
        <v>155.99485420240137</v>
      </c>
      <c r="EE588" s="167">
        <f>AVERAGE(DR$6:DR588)</f>
        <v>1654.893653516295</v>
      </c>
      <c r="EF588" s="164">
        <f>AVERAGE(DS$6:DS588)</f>
        <v>0.86620926243567753</v>
      </c>
      <c r="EG588" s="167">
        <f>AVERAGE(DT$6:DT588)</f>
        <v>15.591766723842195</v>
      </c>
      <c r="EH588" s="167">
        <f>AVERAGE(DU$6:DU588)</f>
        <v>232.63636363636363</v>
      </c>
      <c r="FJ588" s="103">
        <v>583</v>
      </c>
      <c r="FK588" s="165">
        <v>9.4186322712148414</v>
      </c>
      <c r="FL588" s="163">
        <v>0.2</v>
      </c>
      <c r="FM588" s="161">
        <v>1</v>
      </c>
      <c r="FN588" s="168">
        <v>445</v>
      </c>
      <c r="FO588" s="161">
        <v>8</v>
      </c>
      <c r="FP588" s="161">
        <v>8</v>
      </c>
      <c r="FQ588" s="161">
        <v>0</v>
      </c>
      <c r="FR588" s="168">
        <v>1440</v>
      </c>
      <c r="FS588" s="168">
        <v>0</v>
      </c>
      <c r="FT588" s="168">
        <v>400</v>
      </c>
      <c r="FU588" s="168">
        <v>120</v>
      </c>
      <c r="FV588" s="168">
        <v>1590</v>
      </c>
      <c r="FW588" s="161">
        <v>2</v>
      </c>
      <c r="FX588" s="168">
        <v>72</v>
      </c>
      <c r="FY588" s="168">
        <v>-78</v>
      </c>
      <c r="FZ588" s="161" t="s">
        <v>117</v>
      </c>
      <c r="GB588" s="160">
        <f>AVERAGE(FO$6:FO588)</f>
        <v>9.9794168096054889</v>
      </c>
      <c r="GC588" s="160">
        <f>AVERAGE(FP$6:FP588)</f>
        <v>9.9794168096054889</v>
      </c>
      <c r="GD588" s="160">
        <f>AVERAGE(FQ$6:FQ588)</f>
        <v>0</v>
      </c>
      <c r="GE588" s="166">
        <f>AVERAGE(FR$6:FR588)</f>
        <v>1796.2950257289881</v>
      </c>
      <c r="GF588" s="166">
        <f>AVERAGE(FS$6:FS588)</f>
        <v>0</v>
      </c>
      <c r="GG588" s="166">
        <f>AVERAGE(FT$6:FT588)</f>
        <v>498.97084048027443</v>
      </c>
      <c r="GH588" s="166">
        <f>AVERAGE(FU$6:FU588)</f>
        <v>149.69125214408234</v>
      </c>
      <c r="GI588" s="166">
        <f>AVERAGE(FV$6:FV588)</f>
        <v>1628.9914236706691</v>
      </c>
      <c r="GJ588" s="160">
        <f>AVERAGE(FW$6:FW588)</f>
        <v>0.84905660377358494</v>
      </c>
      <c r="GK588" s="166">
        <f>AVERAGE(FX$6:FX588)</f>
        <v>30.566037735849058</v>
      </c>
      <c r="GL588" s="166">
        <f>AVERAGE(FY$6:FY588)</f>
        <v>197.86963979416811</v>
      </c>
      <c r="HM588" s="98">
        <v>583</v>
      </c>
      <c r="HN588" s="179">
        <v>13.774499800656605</v>
      </c>
      <c r="HO588" s="188">
        <v>0.15</v>
      </c>
      <c r="HP588" s="177">
        <v>2</v>
      </c>
      <c r="HQ588" s="191">
        <v>482</v>
      </c>
      <c r="HR588" s="177">
        <v>14</v>
      </c>
      <c r="HS588" s="177">
        <v>14</v>
      </c>
      <c r="HT588" s="177">
        <v>0</v>
      </c>
      <c r="HU588" s="191">
        <v>2100</v>
      </c>
      <c r="HV588" s="191">
        <v>0</v>
      </c>
      <c r="HW588" s="191">
        <v>700</v>
      </c>
      <c r="HX588" s="191">
        <v>210</v>
      </c>
      <c r="HY588" s="191">
        <v>2017</v>
      </c>
      <c r="HZ588" s="177">
        <v>2</v>
      </c>
      <c r="IA588" s="191">
        <v>60</v>
      </c>
      <c r="IB588" s="191">
        <v>143</v>
      </c>
      <c r="IC588" s="177" t="s">
        <v>117</v>
      </c>
      <c r="IE588" s="164">
        <f>AVERAGE(HR$6:HR588)</f>
        <v>19.809605488850771</v>
      </c>
      <c r="IF588" s="164">
        <f>AVERAGE(HS$6:HS588)</f>
        <v>19.178387650085764</v>
      </c>
      <c r="IG588" s="164">
        <f>AVERAGE(HT$6:HT588)</f>
        <v>1.032590051457976</v>
      </c>
      <c r="IH588" s="167">
        <f>AVERAGE(HU$6:HU588)</f>
        <v>2876.7581475128645</v>
      </c>
      <c r="II588" s="167">
        <f>AVERAGE(HV$6:HV588)</f>
        <v>154.88850771869639</v>
      </c>
      <c r="IJ588" s="167">
        <f>AVERAGE(HW$6:HW588)</f>
        <v>907.28987993138935</v>
      </c>
      <c r="IK588" s="167">
        <f>AVERAGE(HX$6:HX588)</f>
        <v>272.18696397941682</v>
      </c>
      <c r="IL588" s="167">
        <f>AVERAGE(HY$6:HY588)</f>
        <v>2311.4236706689535</v>
      </c>
      <c r="IM588" s="164">
        <f>AVERAGE(HZ$6:HZ588)</f>
        <v>2.4168096054888508</v>
      </c>
      <c r="IN588" s="167">
        <f>AVERAGE(IA$6:IA588)</f>
        <v>72.504288164665525</v>
      </c>
      <c r="IO588" s="167">
        <f>AVERAGE(IB$6:IB588)</f>
        <v>637.83876500857627</v>
      </c>
    </row>
    <row r="589" spans="2:249" x14ac:dyDescent="0.2">
      <c r="B589" s="103">
        <v>584</v>
      </c>
      <c r="C589" s="165">
        <v>24.711587204176194</v>
      </c>
      <c r="D589" s="163">
        <v>0.15</v>
      </c>
      <c r="E589" s="161">
        <v>4</v>
      </c>
      <c r="F589" s="168">
        <v>596</v>
      </c>
      <c r="G589" s="161">
        <v>25</v>
      </c>
      <c r="H589" s="161">
        <v>22</v>
      </c>
      <c r="I589" s="161">
        <v>2</v>
      </c>
      <c r="J589" s="168">
        <v>2640</v>
      </c>
      <c r="K589" s="168">
        <v>240</v>
      </c>
      <c r="L589" s="168">
        <v>1000</v>
      </c>
      <c r="M589" s="168">
        <v>300</v>
      </c>
      <c r="N589" s="168">
        <v>2761</v>
      </c>
      <c r="O589" s="161">
        <v>4</v>
      </c>
      <c r="P589" s="168">
        <v>48</v>
      </c>
      <c r="Q589" s="168">
        <v>-73</v>
      </c>
      <c r="R589" s="161" t="s">
        <v>116</v>
      </c>
      <c r="T589" s="169">
        <f>AVERAGE(G$6:G589)</f>
        <v>23.515410958904109</v>
      </c>
      <c r="U589" s="169">
        <f>AVERAGE(H$6:H589)</f>
        <v>20.787671232876711</v>
      </c>
      <c r="V589" s="169">
        <f>AVERAGE(I$6:I589)</f>
        <v>1.3801369863013699</v>
      </c>
      <c r="W589" s="170">
        <f>AVERAGE(J$6:J589)</f>
        <v>2494.5205479452056</v>
      </c>
      <c r="X589" s="170">
        <f>AVERAGE(K$6:K589)</f>
        <v>165.61643835616439</v>
      </c>
      <c r="Y589" s="170">
        <f>AVERAGE(L$6:L589)</f>
        <v>970.3767123287671</v>
      </c>
      <c r="Z589" s="170">
        <f>AVERAGE(M$6:M589)</f>
        <v>291.11301369863014</v>
      </c>
      <c r="AA589" s="170">
        <f>AVERAGE(N$6:N589)</f>
        <v>2407.4777397260273</v>
      </c>
      <c r="AB589" s="169">
        <f>AVERAGE(O$6:O589)</f>
        <v>2.9760273972602738</v>
      </c>
      <c r="AC589" s="170">
        <f>AVERAGE(P$6:P589)</f>
        <v>35.712328767123289</v>
      </c>
      <c r="AD589" s="170">
        <f>AVERAGE(Q$6:Q589)</f>
        <v>122.75513698630137</v>
      </c>
      <c r="AY589" s="5"/>
      <c r="AZ589" s="26">
        <v>584</v>
      </c>
      <c r="BA589" s="165">
        <v>21.03973846617761</v>
      </c>
      <c r="BB589" s="176">
        <v>0.05</v>
      </c>
      <c r="BC589" s="161">
        <v>6</v>
      </c>
      <c r="BD589" s="182">
        <v>526</v>
      </c>
      <c r="BE589" s="161">
        <v>26</v>
      </c>
      <c r="BF589" s="161">
        <v>22</v>
      </c>
      <c r="BG589" s="161">
        <v>2</v>
      </c>
      <c r="BH589" s="168">
        <v>3300</v>
      </c>
      <c r="BI589" s="168">
        <v>300</v>
      </c>
      <c r="BJ589" s="168">
        <v>1000</v>
      </c>
      <c r="BK589" s="168">
        <v>300</v>
      </c>
      <c r="BL589" s="168">
        <v>2751</v>
      </c>
      <c r="BM589" s="161">
        <v>1</v>
      </c>
      <c r="BN589" s="168">
        <v>15</v>
      </c>
      <c r="BO589" s="168">
        <v>564</v>
      </c>
      <c r="BP589" s="161" t="s">
        <v>116</v>
      </c>
      <c r="BR589" s="164">
        <f>AVERAGE(BE$6:BE589)</f>
        <v>19.607876712328768</v>
      </c>
      <c r="BS589" s="164">
        <f>AVERAGE(BF$6:BF589)</f>
        <v>18.840753424657535</v>
      </c>
      <c r="BT589" s="164">
        <f>AVERAGE(BG$6:BG589)</f>
        <v>0.67808219178082196</v>
      </c>
      <c r="BU589" s="167">
        <f>AVERAGE(BH$6:BH589)</f>
        <v>2826.1130136986303</v>
      </c>
      <c r="BV589" s="167">
        <f>AVERAGE(BI$6:BI589)</f>
        <v>101.71232876712328</v>
      </c>
      <c r="BW589" s="167">
        <f>AVERAGE(BJ$6:BJ589)</f>
        <v>908.13356164383561</v>
      </c>
      <c r="BX589" s="167">
        <f>AVERAGE(BK$6:BK589)</f>
        <v>272.4400684931507</v>
      </c>
      <c r="BY589" s="167">
        <f>AVERAGE(BL$6:BL589)</f>
        <v>2248.9589041095892</v>
      </c>
      <c r="BZ589" s="164">
        <f>AVERAGE(BM$6:BM589)</f>
        <v>2.3150684931506849</v>
      </c>
      <c r="CA589" s="167">
        <f>AVERAGE(BN$6:BN589)</f>
        <v>34.726027397260275</v>
      </c>
      <c r="CB589" s="167">
        <f>AVERAGE(BO$6:BO589)</f>
        <v>611.88013698630141</v>
      </c>
      <c r="DF589" s="103">
        <v>584</v>
      </c>
      <c r="DG589" s="192">
        <v>6.6321417950792334</v>
      </c>
      <c r="DH589" s="193">
        <v>0.1</v>
      </c>
      <c r="DI589" s="105">
        <v>7</v>
      </c>
      <c r="DJ589" s="194">
        <v>372</v>
      </c>
      <c r="DK589" s="105">
        <v>13</v>
      </c>
      <c r="DL589" s="105">
        <v>13</v>
      </c>
      <c r="DM589" s="105">
        <v>0</v>
      </c>
      <c r="DN589" s="194">
        <v>2340</v>
      </c>
      <c r="DO589" s="194">
        <v>0</v>
      </c>
      <c r="DP589" s="194">
        <v>650</v>
      </c>
      <c r="DQ589" s="194">
        <v>195</v>
      </c>
      <c r="DR589" s="194">
        <v>1842</v>
      </c>
      <c r="DS589" s="105">
        <v>1</v>
      </c>
      <c r="DT589" s="194">
        <v>18</v>
      </c>
      <c r="DU589" s="194">
        <v>516</v>
      </c>
      <c r="DV589" s="105" t="s">
        <v>117</v>
      </c>
      <c r="DX589" s="164">
        <f>AVERAGE(DK$6:DK589)</f>
        <v>10.404109589041095</v>
      </c>
      <c r="DY589" s="164">
        <f>AVERAGE(DL$6:DL589)</f>
        <v>10.404109589041095</v>
      </c>
      <c r="DZ589" s="164">
        <f>AVERAGE(DM$6:DM589)</f>
        <v>0</v>
      </c>
      <c r="EA589" s="167">
        <f>AVERAGE(DN$6:DN589)</f>
        <v>1872.7397260273972</v>
      </c>
      <c r="EB589" s="167">
        <f>AVERAGE(DO$6:DO589)</f>
        <v>0</v>
      </c>
      <c r="EC589" s="167">
        <f>AVERAGE(DP$6:DP589)</f>
        <v>520.20547945205476</v>
      </c>
      <c r="ED589" s="167">
        <f>AVERAGE(DQ$6:DQ589)</f>
        <v>156.06164383561645</v>
      </c>
      <c r="EE589" s="167">
        <f>AVERAGE(DR$6:DR589)</f>
        <v>1655.2140410958905</v>
      </c>
      <c r="EF589" s="164">
        <f>AVERAGE(DS$6:DS589)</f>
        <v>0.86643835616438358</v>
      </c>
      <c r="EG589" s="167">
        <f>AVERAGE(DT$6:DT589)</f>
        <v>15.595890410958905</v>
      </c>
      <c r="EH589" s="167">
        <f>AVERAGE(DU$6:DU589)</f>
        <v>233.12157534246575</v>
      </c>
      <c r="FJ589" s="103">
        <v>584</v>
      </c>
      <c r="FK589" s="165">
        <v>5.9025624232153042</v>
      </c>
      <c r="FL589" s="163">
        <v>0.15</v>
      </c>
      <c r="FM589" s="161">
        <v>7</v>
      </c>
      <c r="FN589" s="168">
        <v>379</v>
      </c>
      <c r="FO589" s="161">
        <v>12</v>
      </c>
      <c r="FP589" s="161">
        <v>12</v>
      </c>
      <c r="FQ589" s="161">
        <v>0</v>
      </c>
      <c r="FR589" s="168">
        <v>2160</v>
      </c>
      <c r="FS589" s="168">
        <v>0</v>
      </c>
      <c r="FT589" s="168">
        <v>600</v>
      </c>
      <c r="FU589" s="168">
        <v>180</v>
      </c>
      <c r="FV589" s="168">
        <v>1784</v>
      </c>
      <c r="FW589" s="161">
        <v>1</v>
      </c>
      <c r="FX589" s="168">
        <v>36</v>
      </c>
      <c r="FY589" s="168">
        <v>412</v>
      </c>
      <c r="FZ589" s="161" t="s">
        <v>117</v>
      </c>
      <c r="GB589" s="160">
        <f>AVERAGE(FO$6:FO589)</f>
        <v>9.9828767123287676</v>
      </c>
      <c r="GC589" s="160">
        <f>AVERAGE(FP$6:FP589)</f>
        <v>9.9828767123287676</v>
      </c>
      <c r="GD589" s="160">
        <f>AVERAGE(FQ$6:FQ589)</f>
        <v>0</v>
      </c>
      <c r="GE589" s="166">
        <f>AVERAGE(FR$6:FR589)</f>
        <v>1796.9178082191781</v>
      </c>
      <c r="GF589" s="166">
        <f>AVERAGE(FS$6:FS589)</f>
        <v>0</v>
      </c>
      <c r="GG589" s="166">
        <f>AVERAGE(FT$6:FT589)</f>
        <v>499.14383561643837</v>
      </c>
      <c r="GH589" s="166">
        <f>AVERAGE(FU$6:FU589)</f>
        <v>149.74315068493149</v>
      </c>
      <c r="GI589" s="166">
        <f>AVERAGE(FV$6:FV589)</f>
        <v>1629.2568493150684</v>
      </c>
      <c r="GJ589" s="160">
        <f>AVERAGE(FW$6:FW589)</f>
        <v>0.84931506849315064</v>
      </c>
      <c r="GK589" s="166">
        <f>AVERAGE(FX$6:FX589)</f>
        <v>30.575342465753426</v>
      </c>
      <c r="GL589" s="166">
        <f>AVERAGE(FY$6:FY589)</f>
        <v>198.23630136986301</v>
      </c>
      <c r="HM589" s="98">
        <v>584</v>
      </c>
      <c r="HN589" s="179">
        <v>15.682910781216631</v>
      </c>
      <c r="HO589" s="188">
        <v>0.15</v>
      </c>
      <c r="HP589" s="177">
        <v>0</v>
      </c>
      <c r="HQ589" s="191">
        <v>541</v>
      </c>
      <c r="HR589" s="177">
        <v>14</v>
      </c>
      <c r="HS589" s="177">
        <v>14</v>
      </c>
      <c r="HT589" s="177">
        <v>0</v>
      </c>
      <c r="HU589" s="191">
        <v>2100</v>
      </c>
      <c r="HV589" s="191">
        <v>0</v>
      </c>
      <c r="HW589" s="191">
        <v>700</v>
      </c>
      <c r="HX589" s="191">
        <v>210</v>
      </c>
      <c r="HY589" s="191">
        <v>2076</v>
      </c>
      <c r="HZ589" s="177">
        <v>2</v>
      </c>
      <c r="IA589" s="191">
        <v>60</v>
      </c>
      <c r="IB589" s="191">
        <v>84</v>
      </c>
      <c r="IC589" s="177" t="s">
        <v>117</v>
      </c>
      <c r="IE589" s="164">
        <f>AVERAGE(HR$6:HR589)</f>
        <v>19.799657534246574</v>
      </c>
      <c r="IF589" s="164">
        <f>AVERAGE(HS$6:HS589)</f>
        <v>19.169520547945204</v>
      </c>
      <c r="IG589" s="164">
        <f>AVERAGE(HT$6:HT589)</f>
        <v>1.0308219178082192</v>
      </c>
      <c r="IH589" s="167">
        <f>AVERAGE(HU$6:HU589)</f>
        <v>2875.428082191781</v>
      </c>
      <c r="II589" s="167">
        <f>AVERAGE(HV$6:HV589)</f>
        <v>154.62328767123287</v>
      </c>
      <c r="IJ589" s="167">
        <f>AVERAGE(HW$6:HW589)</f>
        <v>906.93493150684935</v>
      </c>
      <c r="IK589" s="167">
        <f>AVERAGE(HX$6:HX589)</f>
        <v>272.08047945205482</v>
      </c>
      <c r="IL589" s="167">
        <f>AVERAGE(HY$6:HY589)</f>
        <v>2311.0205479452056</v>
      </c>
      <c r="IM589" s="164">
        <f>AVERAGE(HZ$6:HZ589)</f>
        <v>2.4160958904109591</v>
      </c>
      <c r="IN589" s="167">
        <f>AVERAGE(IA$6:IA589)</f>
        <v>72.482876712328761</v>
      </c>
      <c r="IO589" s="167">
        <f>AVERAGE(IB$6:IB589)</f>
        <v>636.89041095890411</v>
      </c>
    </row>
    <row r="590" spans="2:249" x14ac:dyDescent="0.2">
      <c r="B590" s="103">
        <v>585</v>
      </c>
      <c r="C590" s="165">
        <v>28.173497592018879</v>
      </c>
      <c r="D590" s="163">
        <v>0.05</v>
      </c>
      <c r="E590" s="161">
        <v>3</v>
      </c>
      <c r="F590" s="168">
        <v>594</v>
      </c>
      <c r="G590" s="161">
        <v>30</v>
      </c>
      <c r="H590" s="161">
        <v>22</v>
      </c>
      <c r="I590" s="161">
        <v>2</v>
      </c>
      <c r="J590" s="168">
        <v>2640</v>
      </c>
      <c r="K590" s="168">
        <v>240</v>
      </c>
      <c r="L590" s="168">
        <v>1000</v>
      </c>
      <c r="M590" s="168">
        <v>300</v>
      </c>
      <c r="N590" s="168">
        <v>2759</v>
      </c>
      <c r="O590" s="161">
        <v>1</v>
      </c>
      <c r="P590" s="168">
        <v>12</v>
      </c>
      <c r="Q590" s="168">
        <v>-107</v>
      </c>
      <c r="R590" s="161" t="s">
        <v>116</v>
      </c>
      <c r="T590" s="169">
        <f>AVERAGE(G$6:G590)</f>
        <v>23.526495726495728</v>
      </c>
      <c r="U590" s="169">
        <f>AVERAGE(H$6:H590)</f>
        <v>20.78974358974359</v>
      </c>
      <c r="V590" s="169">
        <f>AVERAGE(I$6:I590)</f>
        <v>1.3811965811965812</v>
      </c>
      <c r="W590" s="170">
        <f>AVERAGE(J$6:J590)</f>
        <v>2494.7692307692309</v>
      </c>
      <c r="X590" s="170">
        <f>AVERAGE(K$6:K590)</f>
        <v>165.74358974358975</v>
      </c>
      <c r="Y590" s="170">
        <f>AVERAGE(L$6:L590)</f>
        <v>970.42735042735046</v>
      </c>
      <c r="Z590" s="170">
        <f>AVERAGE(M$6:M590)</f>
        <v>291.12820512820514</v>
      </c>
      <c r="AA590" s="170">
        <f>AVERAGE(N$6:N590)</f>
        <v>2408.0786324786327</v>
      </c>
      <c r="AB590" s="169">
        <f>AVERAGE(O$6:O590)</f>
        <v>2.9726495726495727</v>
      </c>
      <c r="AC590" s="170">
        <f>AVERAGE(P$6:P590)</f>
        <v>35.671794871794873</v>
      </c>
      <c r="AD590" s="170">
        <f>AVERAGE(Q$6:Q590)</f>
        <v>122.36239316239316</v>
      </c>
      <c r="AY590" s="5"/>
      <c r="AZ590" s="26">
        <v>585</v>
      </c>
      <c r="BA590" s="165">
        <v>14.833656418625967</v>
      </c>
      <c r="BB590" s="176">
        <v>0.15</v>
      </c>
      <c r="BC590" s="161">
        <v>3</v>
      </c>
      <c r="BD590" s="182">
        <v>395</v>
      </c>
      <c r="BE590" s="161">
        <v>16</v>
      </c>
      <c r="BF590" s="161">
        <v>16</v>
      </c>
      <c r="BG590" s="161">
        <v>0</v>
      </c>
      <c r="BH590" s="168">
        <v>2400</v>
      </c>
      <c r="BI590" s="168">
        <v>0</v>
      </c>
      <c r="BJ590" s="168">
        <v>800</v>
      </c>
      <c r="BK590" s="168">
        <v>240</v>
      </c>
      <c r="BL590" s="168">
        <v>2060</v>
      </c>
      <c r="BM590" s="161">
        <v>2</v>
      </c>
      <c r="BN590" s="168">
        <v>30</v>
      </c>
      <c r="BO590" s="168">
        <v>370</v>
      </c>
      <c r="BP590" s="161" t="s">
        <v>117</v>
      </c>
      <c r="BR590" s="164">
        <f>AVERAGE(BE$6:BE590)</f>
        <v>19.601709401709403</v>
      </c>
      <c r="BS590" s="164">
        <f>AVERAGE(BF$6:BF590)</f>
        <v>18.835897435897436</v>
      </c>
      <c r="BT590" s="164">
        <f>AVERAGE(BG$6:BG590)</f>
        <v>0.67692307692307696</v>
      </c>
      <c r="BU590" s="167">
        <f>AVERAGE(BH$6:BH590)</f>
        <v>2825.3846153846152</v>
      </c>
      <c r="BV590" s="167">
        <f>AVERAGE(BI$6:BI590)</f>
        <v>101.53846153846153</v>
      </c>
      <c r="BW590" s="167">
        <f>AVERAGE(BJ$6:BJ590)</f>
        <v>907.9487179487179</v>
      </c>
      <c r="BX590" s="167">
        <f>AVERAGE(BK$6:BK590)</f>
        <v>272.38461538461536</v>
      </c>
      <c r="BY590" s="167">
        <f>AVERAGE(BL$6:BL590)</f>
        <v>2248.6358974358973</v>
      </c>
      <c r="BZ590" s="164">
        <f>AVERAGE(BM$6:BM590)</f>
        <v>2.3145299145299147</v>
      </c>
      <c r="CA590" s="167">
        <f>AVERAGE(BN$6:BN590)</f>
        <v>34.717948717948715</v>
      </c>
      <c r="CB590" s="167">
        <f>AVERAGE(BO$6:BO590)</f>
        <v>611.4666666666667</v>
      </c>
      <c r="DF590" s="103">
        <v>585</v>
      </c>
      <c r="DG590" s="192">
        <v>6.10983748509656</v>
      </c>
      <c r="DH590" s="193">
        <v>0.05</v>
      </c>
      <c r="DI590" s="105">
        <v>6</v>
      </c>
      <c r="DJ590" s="194">
        <v>385</v>
      </c>
      <c r="DK590" s="105">
        <v>12</v>
      </c>
      <c r="DL590" s="105">
        <v>12</v>
      </c>
      <c r="DM590" s="105">
        <v>0</v>
      </c>
      <c r="DN590" s="194">
        <v>2160</v>
      </c>
      <c r="DO590" s="194">
        <v>0</v>
      </c>
      <c r="DP590" s="194">
        <v>600</v>
      </c>
      <c r="DQ590" s="194">
        <v>180</v>
      </c>
      <c r="DR590" s="194">
        <v>1790</v>
      </c>
      <c r="DS590" s="105">
        <v>0</v>
      </c>
      <c r="DT590" s="194">
        <v>0</v>
      </c>
      <c r="DU590" s="194">
        <v>370</v>
      </c>
      <c r="DV590" s="105" t="s">
        <v>117</v>
      </c>
      <c r="DX590" s="164">
        <f>AVERAGE(DK$6:DK590)</f>
        <v>10.406837606837607</v>
      </c>
      <c r="DY590" s="164">
        <f>AVERAGE(DL$6:DL590)</f>
        <v>10.406837606837607</v>
      </c>
      <c r="DZ590" s="164">
        <f>AVERAGE(DM$6:DM590)</f>
        <v>0</v>
      </c>
      <c r="EA590" s="167">
        <f>AVERAGE(DN$6:DN590)</f>
        <v>1873.2307692307693</v>
      </c>
      <c r="EB590" s="167">
        <f>AVERAGE(DO$6:DO590)</f>
        <v>0</v>
      </c>
      <c r="EC590" s="167">
        <f>AVERAGE(DP$6:DP590)</f>
        <v>520.34188034188037</v>
      </c>
      <c r="ED590" s="167">
        <f>AVERAGE(DQ$6:DQ590)</f>
        <v>156.10256410256412</v>
      </c>
      <c r="EE590" s="167">
        <f>AVERAGE(DR$6:DR590)</f>
        <v>1655.4444444444443</v>
      </c>
      <c r="EF590" s="164">
        <f>AVERAGE(DS$6:DS590)</f>
        <v>0.86495726495726499</v>
      </c>
      <c r="EG590" s="167">
        <f>AVERAGE(DT$6:DT590)</f>
        <v>15.569230769230769</v>
      </c>
      <c r="EH590" s="167">
        <f>AVERAGE(DU$6:DU590)</f>
        <v>233.35555555555555</v>
      </c>
      <c r="FJ590" s="103">
        <v>585</v>
      </c>
      <c r="FK590" s="165">
        <v>7.822298065899373</v>
      </c>
      <c r="FL590" s="163">
        <v>0.15</v>
      </c>
      <c r="FM590" s="161">
        <v>1</v>
      </c>
      <c r="FN590" s="168">
        <v>389</v>
      </c>
      <c r="FO590" s="161">
        <v>8</v>
      </c>
      <c r="FP590" s="161">
        <v>8</v>
      </c>
      <c r="FQ590" s="161">
        <v>0</v>
      </c>
      <c r="FR590" s="168">
        <v>1440</v>
      </c>
      <c r="FS590" s="168">
        <v>0</v>
      </c>
      <c r="FT590" s="168">
        <v>400</v>
      </c>
      <c r="FU590" s="168">
        <v>120</v>
      </c>
      <c r="FV590" s="168">
        <v>1534</v>
      </c>
      <c r="FW590" s="161">
        <v>1</v>
      </c>
      <c r="FX590" s="168">
        <v>36</v>
      </c>
      <c r="FY590" s="168">
        <v>-58</v>
      </c>
      <c r="FZ590" s="161" t="s">
        <v>117</v>
      </c>
      <c r="GB590" s="160">
        <f>AVERAGE(FO$6:FO590)</f>
        <v>9.9794871794871796</v>
      </c>
      <c r="GC590" s="160">
        <f>AVERAGE(FP$6:FP590)</f>
        <v>9.9794871794871796</v>
      </c>
      <c r="GD590" s="160">
        <f>AVERAGE(FQ$6:FQ590)</f>
        <v>0</v>
      </c>
      <c r="GE590" s="166">
        <f>AVERAGE(FR$6:FR590)</f>
        <v>1796.3076923076924</v>
      </c>
      <c r="GF590" s="166">
        <f>AVERAGE(FS$6:FS590)</f>
        <v>0</v>
      </c>
      <c r="GG590" s="166">
        <f>AVERAGE(FT$6:FT590)</f>
        <v>498.97435897435895</v>
      </c>
      <c r="GH590" s="166">
        <f>AVERAGE(FU$6:FU590)</f>
        <v>149.69230769230768</v>
      </c>
      <c r="GI590" s="166">
        <f>AVERAGE(FV$6:FV590)</f>
        <v>1629.0940170940171</v>
      </c>
      <c r="GJ590" s="160">
        <f>AVERAGE(FW$6:FW590)</f>
        <v>0.84957264957264955</v>
      </c>
      <c r="GK590" s="166">
        <f>AVERAGE(FX$6:FX590)</f>
        <v>30.584615384615386</v>
      </c>
      <c r="GL590" s="166">
        <f>AVERAGE(FY$6:FY590)</f>
        <v>197.79829059829061</v>
      </c>
      <c r="HM590" s="98">
        <v>585</v>
      </c>
      <c r="HN590" s="179">
        <v>24.645379563952943</v>
      </c>
      <c r="HO590" s="188">
        <v>0.2</v>
      </c>
      <c r="HP590" s="177">
        <v>0</v>
      </c>
      <c r="HQ590" s="191">
        <v>447</v>
      </c>
      <c r="HR590" s="177">
        <v>20</v>
      </c>
      <c r="HS590" s="177">
        <v>20</v>
      </c>
      <c r="HT590" s="177">
        <v>0</v>
      </c>
      <c r="HU590" s="191">
        <v>3000</v>
      </c>
      <c r="HV590" s="191">
        <v>0</v>
      </c>
      <c r="HW590" s="191">
        <v>1000</v>
      </c>
      <c r="HX590" s="191">
        <v>300</v>
      </c>
      <c r="HY590" s="191">
        <v>2372</v>
      </c>
      <c r="HZ590" s="177">
        <v>5</v>
      </c>
      <c r="IA590" s="191">
        <v>150</v>
      </c>
      <c r="IB590" s="191">
        <v>778</v>
      </c>
      <c r="IC590" s="177" t="s">
        <v>116</v>
      </c>
      <c r="IE590" s="164">
        <f>AVERAGE(HR$6:HR590)</f>
        <v>19.8</v>
      </c>
      <c r="IF590" s="164">
        <f>AVERAGE(HS$6:HS590)</f>
        <v>19.17094017094017</v>
      </c>
      <c r="IG590" s="164">
        <f>AVERAGE(HT$6:HT590)</f>
        <v>1.029059829059829</v>
      </c>
      <c r="IH590" s="167">
        <f>AVERAGE(HU$6:HU590)</f>
        <v>2875.6410256410259</v>
      </c>
      <c r="II590" s="167">
        <f>AVERAGE(HV$6:HV590)</f>
        <v>154.35897435897436</v>
      </c>
      <c r="IJ590" s="167">
        <f>AVERAGE(HW$6:HW590)</f>
        <v>907.09401709401709</v>
      </c>
      <c r="IK590" s="167">
        <f>AVERAGE(HX$6:HX590)</f>
        <v>272.12820512820514</v>
      </c>
      <c r="IL590" s="167">
        <f>AVERAGE(HY$6:HY590)</f>
        <v>2311.1247863247863</v>
      </c>
      <c r="IM590" s="164">
        <f>AVERAGE(HZ$6:HZ590)</f>
        <v>2.4205128205128204</v>
      </c>
      <c r="IN590" s="167">
        <f>AVERAGE(IA$6:IA590)</f>
        <v>72.615384615384613</v>
      </c>
      <c r="IO590" s="167">
        <f>AVERAGE(IB$6:IB590)</f>
        <v>637.13162393162395</v>
      </c>
    </row>
    <row r="591" spans="2:249" x14ac:dyDescent="0.2">
      <c r="B591" s="103">
        <v>586</v>
      </c>
      <c r="C591" s="165">
        <v>27.422794040697696</v>
      </c>
      <c r="D591" s="163">
        <v>0.15</v>
      </c>
      <c r="E591" s="161">
        <v>1</v>
      </c>
      <c r="F591" s="168">
        <v>473</v>
      </c>
      <c r="G591" s="161">
        <v>24</v>
      </c>
      <c r="H591" s="161">
        <v>22</v>
      </c>
      <c r="I591" s="161">
        <v>2</v>
      </c>
      <c r="J591" s="168">
        <v>2640</v>
      </c>
      <c r="K591" s="168">
        <v>240</v>
      </c>
      <c r="L591" s="168">
        <v>1000</v>
      </c>
      <c r="M591" s="168">
        <v>300</v>
      </c>
      <c r="N591" s="168">
        <v>2638</v>
      </c>
      <c r="O591" s="161">
        <v>4</v>
      </c>
      <c r="P591" s="168">
        <v>48</v>
      </c>
      <c r="Q591" s="168">
        <v>50</v>
      </c>
      <c r="R591" s="161" t="s">
        <v>116</v>
      </c>
      <c r="T591" s="169">
        <f>AVERAGE(G$6:G591)</f>
        <v>23.52730375426621</v>
      </c>
      <c r="U591" s="169">
        <f>AVERAGE(H$6:H591)</f>
        <v>20.791808873720136</v>
      </c>
      <c r="V591" s="169">
        <f>AVERAGE(I$6:I591)</f>
        <v>1.3822525597269624</v>
      </c>
      <c r="W591" s="170">
        <f>AVERAGE(J$6:J591)</f>
        <v>2495.0170648464164</v>
      </c>
      <c r="X591" s="170">
        <f>AVERAGE(K$6:K591)</f>
        <v>165.8703071672355</v>
      </c>
      <c r="Y591" s="170">
        <f>AVERAGE(L$6:L591)</f>
        <v>970.47781569965866</v>
      </c>
      <c r="Z591" s="170">
        <f>AVERAGE(M$6:M591)</f>
        <v>291.14334470989763</v>
      </c>
      <c r="AA591" s="170">
        <f>AVERAGE(N$6:N591)</f>
        <v>2408.4709897610924</v>
      </c>
      <c r="AB591" s="169">
        <f>AVERAGE(O$6:O591)</f>
        <v>2.9744027303754268</v>
      </c>
      <c r="AC591" s="170">
        <f>AVERAGE(P$6:P591)</f>
        <v>35.69283276450512</v>
      </c>
      <c r="AD591" s="170">
        <f>AVERAGE(Q$6:Q591)</f>
        <v>122.23890784982935</v>
      </c>
      <c r="AY591" s="5"/>
      <c r="AZ591" s="26">
        <v>586</v>
      </c>
      <c r="BA591" s="165">
        <v>13.876910511763525</v>
      </c>
      <c r="BB591" s="176">
        <v>0.25</v>
      </c>
      <c r="BC591" s="161">
        <v>5</v>
      </c>
      <c r="BD591" s="182">
        <v>473</v>
      </c>
      <c r="BE591" s="161">
        <v>16</v>
      </c>
      <c r="BF591" s="161">
        <v>16</v>
      </c>
      <c r="BG591" s="161">
        <v>0</v>
      </c>
      <c r="BH591" s="168">
        <v>2400</v>
      </c>
      <c r="BI591" s="168">
        <v>0</v>
      </c>
      <c r="BJ591" s="168">
        <v>800</v>
      </c>
      <c r="BK591" s="168">
        <v>240</v>
      </c>
      <c r="BL591" s="168">
        <v>2138</v>
      </c>
      <c r="BM591" s="161">
        <v>3</v>
      </c>
      <c r="BN591" s="168">
        <v>45</v>
      </c>
      <c r="BO591" s="168">
        <v>307</v>
      </c>
      <c r="BP591" s="161" t="s">
        <v>117</v>
      </c>
      <c r="BR591" s="164">
        <f>AVERAGE(BE$6:BE591)</f>
        <v>19.595563139931741</v>
      </c>
      <c r="BS591" s="164">
        <f>AVERAGE(BF$6:BF591)</f>
        <v>18.831058020477816</v>
      </c>
      <c r="BT591" s="164">
        <f>AVERAGE(BG$6:BG591)</f>
        <v>0.67576791808873715</v>
      </c>
      <c r="BU591" s="167">
        <f>AVERAGE(BH$6:BH591)</f>
        <v>2824.6587030716723</v>
      </c>
      <c r="BV591" s="167">
        <f>AVERAGE(BI$6:BI591)</f>
        <v>101.36518771331058</v>
      </c>
      <c r="BW591" s="167">
        <f>AVERAGE(BJ$6:BJ591)</f>
        <v>907.76450511945393</v>
      </c>
      <c r="BX591" s="167">
        <f>AVERAGE(BK$6:BK591)</f>
        <v>272.32935153583617</v>
      </c>
      <c r="BY591" s="167">
        <f>AVERAGE(BL$6:BL591)</f>
        <v>2248.4470989761094</v>
      </c>
      <c r="BZ591" s="164">
        <f>AVERAGE(BM$6:BM591)</f>
        <v>2.3156996587030716</v>
      </c>
      <c r="CA591" s="167">
        <f>AVERAGE(BN$6:BN591)</f>
        <v>34.735494880546078</v>
      </c>
      <c r="CB591" s="167">
        <f>AVERAGE(BO$6:BO591)</f>
        <v>610.94709897610926</v>
      </c>
      <c r="DF591" s="103">
        <v>586</v>
      </c>
      <c r="DG591" s="192">
        <v>9.1468678517981239</v>
      </c>
      <c r="DH591" s="193">
        <v>0.05</v>
      </c>
      <c r="DI591" s="105">
        <v>1</v>
      </c>
      <c r="DJ591" s="194">
        <v>178</v>
      </c>
      <c r="DK591" s="105">
        <v>10</v>
      </c>
      <c r="DL591" s="105">
        <v>10</v>
      </c>
      <c r="DM591" s="105">
        <v>0</v>
      </c>
      <c r="DN591" s="194">
        <v>1800</v>
      </c>
      <c r="DO591" s="194">
        <v>0</v>
      </c>
      <c r="DP591" s="194">
        <v>500</v>
      </c>
      <c r="DQ591" s="194">
        <v>150</v>
      </c>
      <c r="DR591" s="194">
        <v>1453</v>
      </c>
      <c r="DS591" s="105">
        <v>0</v>
      </c>
      <c r="DT591" s="194">
        <v>0</v>
      </c>
      <c r="DU591" s="194">
        <v>347</v>
      </c>
      <c r="DV591" s="105" t="s">
        <v>117</v>
      </c>
      <c r="DX591" s="164">
        <f>AVERAGE(DK$6:DK591)</f>
        <v>10.406143344709898</v>
      </c>
      <c r="DY591" s="164">
        <f>AVERAGE(DL$6:DL591)</f>
        <v>10.406143344709898</v>
      </c>
      <c r="DZ591" s="164">
        <f>AVERAGE(DM$6:DM591)</f>
        <v>0</v>
      </c>
      <c r="EA591" s="167">
        <f>AVERAGE(DN$6:DN591)</f>
        <v>1873.1058020477815</v>
      </c>
      <c r="EB591" s="167">
        <f>AVERAGE(DO$6:DO591)</f>
        <v>0</v>
      </c>
      <c r="EC591" s="167">
        <f>AVERAGE(DP$6:DP591)</f>
        <v>520.30716723549483</v>
      </c>
      <c r="ED591" s="167">
        <f>AVERAGE(DQ$6:DQ591)</f>
        <v>156.09215017064847</v>
      </c>
      <c r="EE591" s="167">
        <f>AVERAGE(DR$6:DR591)</f>
        <v>1655.0989761092151</v>
      </c>
      <c r="EF591" s="164">
        <f>AVERAGE(DS$6:DS591)</f>
        <v>0.86348122866894195</v>
      </c>
      <c r="EG591" s="167">
        <f>AVERAGE(DT$6:DT591)</f>
        <v>15.542662116040956</v>
      </c>
      <c r="EH591" s="167">
        <f>AVERAGE(DU$6:DU591)</f>
        <v>233.54948805460751</v>
      </c>
      <c r="FJ591" s="103">
        <v>586</v>
      </c>
      <c r="FK591" s="165">
        <v>6.4881059793335574</v>
      </c>
      <c r="FL591" s="163">
        <v>0.05</v>
      </c>
      <c r="FM591" s="161">
        <v>3</v>
      </c>
      <c r="FN591" s="168">
        <v>454</v>
      </c>
      <c r="FO591" s="161">
        <v>9</v>
      </c>
      <c r="FP591" s="161">
        <v>9</v>
      </c>
      <c r="FQ591" s="161">
        <v>0</v>
      </c>
      <c r="FR591" s="168">
        <v>1620</v>
      </c>
      <c r="FS591" s="168">
        <v>0</v>
      </c>
      <c r="FT591" s="168">
        <v>450</v>
      </c>
      <c r="FU591" s="168">
        <v>135</v>
      </c>
      <c r="FV591" s="168">
        <v>1664</v>
      </c>
      <c r="FW591" s="161">
        <v>0</v>
      </c>
      <c r="FX591" s="168">
        <v>0</v>
      </c>
      <c r="FY591" s="168">
        <v>-44</v>
      </c>
      <c r="FZ591" s="161" t="s">
        <v>117</v>
      </c>
      <c r="GB591" s="160">
        <f>AVERAGE(FO$6:FO591)</f>
        <v>9.9778156996587022</v>
      </c>
      <c r="GC591" s="160">
        <f>AVERAGE(FP$6:FP591)</f>
        <v>9.9778156996587022</v>
      </c>
      <c r="GD591" s="160">
        <f>AVERAGE(FQ$6:FQ591)</f>
        <v>0</v>
      </c>
      <c r="GE591" s="166">
        <f>AVERAGE(FR$6:FR591)</f>
        <v>1796.0068259385666</v>
      </c>
      <c r="GF591" s="166">
        <f>AVERAGE(FS$6:FS591)</f>
        <v>0</v>
      </c>
      <c r="GG591" s="166">
        <f>AVERAGE(FT$6:FT591)</f>
        <v>498.89078498293514</v>
      </c>
      <c r="GH591" s="166">
        <f>AVERAGE(FU$6:FU591)</f>
        <v>149.66723549488054</v>
      </c>
      <c r="GI591" s="166">
        <f>AVERAGE(FV$6:FV591)</f>
        <v>1629.1535836177475</v>
      </c>
      <c r="GJ591" s="160">
        <f>AVERAGE(FW$6:FW591)</f>
        <v>0.84812286689419791</v>
      </c>
      <c r="GK591" s="166">
        <f>AVERAGE(FX$6:FX591)</f>
        <v>30.532423208191126</v>
      </c>
      <c r="GL591" s="166">
        <f>AVERAGE(FY$6:FY591)</f>
        <v>197.38566552901023</v>
      </c>
      <c r="HM591" s="98">
        <v>586</v>
      </c>
      <c r="HN591" s="179">
        <v>18.240842459174345</v>
      </c>
      <c r="HO591" s="188">
        <v>0.1</v>
      </c>
      <c r="HP591" s="177">
        <v>3</v>
      </c>
      <c r="HQ591" s="191">
        <v>135</v>
      </c>
      <c r="HR591" s="177">
        <v>19</v>
      </c>
      <c r="HS591" s="177">
        <v>19</v>
      </c>
      <c r="HT591" s="177">
        <v>0</v>
      </c>
      <c r="HU591" s="191">
        <v>2850</v>
      </c>
      <c r="HV591" s="191">
        <v>0</v>
      </c>
      <c r="HW591" s="191">
        <v>950</v>
      </c>
      <c r="HX591" s="191">
        <v>285</v>
      </c>
      <c r="HY591" s="191">
        <v>1995</v>
      </c>
      <c r="HZ591" s="177">
        <v>2</v>
      </c>
      <c r="IA591" s="191">
        <v>60</v>
      </c>
      <c r="IB591" s="191">
        <v>915</v>
      </c>
      <c r="IC591" s="177" t="s">
        <v>117</v>
      </c>
      <c r="IE591" s="164">
        <f>AVERAGE(HR$6:HR591)</f>
        <v>19.798634812286689</v>
      </c>
      <c r="IF591" s="164">
        <f>AVERAGE(HS$6:HS591)</f>
        <v>19.170648464163822</v>
      </c>
      <c r="IG591" s="164">
        <f>AVERAGE(HT$6:HT591)</f>
        <v>1.0273037542662116</v>
      </c>
      <c r="IH591" s="167">
        <f>AVERAGE(HU$6:HU591)</f>
        <v>2875.5972696245735</v>
      </c>
      <c r="II591" s="167">
        <f>AVERAGE(HV$6:HV591)</f>
        <v>154.09556313993173</v>
      </c>
      <c r="IJ591" s="167">
        <f>AVERAGE(HW$6:HW591)</f>
        <v>907.16723549488052</v>
      </c>
      <c r="IK591" s="167">
        <f>AVERAGE(HX$6:HX591)</f>
        <v>272.15017064846415</v>
      </c>
      <c r="IL591" s="167">
        <f>AVERAGE(HY$6:HY591)</f>
        <v>2310.5853242320818</v>
      </c>
      <c r="IM591" s="164">
        <f>AVERAGE(HZ$6:HZ591)</f>
        <v>2.4197952218430032</v>
      </c>
      <c r="IN591" s="167">
        <f>AVERAGE(IA$6:IA591)</f>
        <v>72.593856655290097</v>
      </c>
      <c r="IO591" s="167">
        <f>AVERAGE(IB$6:IB591)</f>
        <v>637.60580204778159</v>
      </c>
    </row>
    <row r="592" spans="2:249" x14ac:dyDescent="0.2">
      <c r="B592" s="103">
        <v>587</v>
      </c>
      <c r="C592" s="165">
        <v>21.125138069205221</v>
      </c>
      <c r="D592" s="163">
        <v>0.15</v>
      </c>
      <c r="E592" s="161">
        <v>2</v>
      </c>
      <c r="F592" s="168">
        <v>501</v>
      </c>
      <c r="G592" s="161">
        <v>20</v>
      </c>
      <c r="H592" s="161">
        <v>20</v>
      </c>
      <c r="I592" s="161">
        <v>0</v>
      </c>
      <c r="J592" s="168">
        <v>2400</v>
      </c>
      <c r="K592" s="168">
        <v>0</v>
      </c>
      <c r="L592" s="168">
        <v>1000</v>
      </c>
      <c r="M592" s="168">
        <v>300</v>
      </c>
      <c r="N592" s="168">
        <v>2426</v>
      </c>
      <c r="O592" s="161">
        <v>3</v>
      </c>
      <c r="P592" s="168">
        <v>36</v>
      </c>
      <c r="Q592" s="168">
        <v>10</v>
      </c>
      <c r="R592" s="161" t="s">
        <v>116</v>
      </c>
      <c r="T592" s="169">
        <f>AVERAGE(G$6:G592)</f>
        <v>23.521294718909711</v>
      </c>
      <c r="U592" s="169">
        <f>AVERAGE(H$6:H592)</f>
        <v>20.790459965928449</v>
      </c>
      <c r="V592" s="169">
        <f>AVERAGE(I$6:I592)</f>
        <v>1.3798977853492334</v>
      </c>
      <c r="W592" s="170">
        <f>AVERAGE(J$6:J592)</f>
        <v>2494.8551959114138</v>
      </c>
      <c r="X592" s="170">
        <f>AVERAGE(K$6:K592)</f>
        <v>165.58773424190801</v>
      </c>
      <c r="Y592" s="170">
        <f>AVERAGE(L$6:L592)</f>
        <v>970.52810902896078</v>
      </c>
      <c r="Z592" s="170">
        <f>AVERAGE(M$6:M592)</f>
        <v>291.15843270868822</v>
      </c>
      <c r="AA592" s="170">
        <f>AVERAGE(N$6:N592)</f>
        <v>2408.5008517887563</v>
      </c>
      <c r="AB592" s="169">
        <f>AVERAGE(O$6:O592)</f>
        <v>2.9744463373083474</v>
      </c>
      <c r="AC592" s="170">
        <f>AVERAGE(P$6:P592)</f>
        <v>35.693356047700171</v>
      </c>
      <c r="AD592" s="170">
        <f>AVERAGE(Q$6:Q592)</f>
        <v>122.04770017035776</v>
      </c>
      <c r="AY592" s="5"/>
      <c r="AZ592" s="26">
        <v>587</v>
      </c>
      <c r="BA592" s="165">
        <v>22.186316566278087</v>
      </c>
      <c r="BB592" s="176">
        <v>0.25</v>
      </c>
      <c r="BC592" s="161">
        <v>1</v>
      </c>
      <c r="BD592" s="182">
        <v>285</v>
      </c>
      <c r="BE592" s="161">
        <v>17</v>
      </c>
      <c r="BF592" s="161">
        <v>17</v>
      </c>
      <c r="BG592" s="161">
        <v>0</v>
      </c>
      <c r="BH592" s="168">
        <v>2550</v>
      </c>
      <c r="BI592" s="168">
        <v>0</v>
      </c>
      <c r="BJ592" s="168">
        <v>850</v>
      </c>
      <c r="BK592" s="168">
        <v>255</v>
      </c>
      <c r="BL592" s="168">
        <v>2015</v>
      </c>
      <c r="BM592" s="161">
        <v>6</v>
      </c>
      <c r="BN592" s="168">
        <v>90</v>
      </c>
      <c r="BO592" s="168">
        <v>625</v>
      </c>
      <c r="BP592" s="161" t="s">
        <v>117</v>
      </c>
      <c r="BR592" s="164">
        <f>AVERAGE(BE$6:BE592)</f>
        <v>19.591141396933562</v>
      </c>
      <c r="BS592" s="164">
        <f>AVERAGE(BF$6:BF592)</f>
        <v>18.827938671209541</v>
      </c>
      <c r="BT592" s="164">
        <f>AVERAGE(BG$6:BG592)</f>
        <v>0.67461669505962518</v>
      </c>
      <c r="BU592" s="167">
        <f>AVERAGE(BH$6:BH592)</f>
        <v>2824.190800681431</v>
      </c>
      <c r="BV592" s="167">
        <f>AVERAGE(BI$6:BI592)</f>
        <v>101.19250425894379</v>
      </c>
      <c r="BW592" s="167">
        <f>AVERAGE(BJ$6:BJ592)</f>
        <v>907.6660988074957</v>
      </c>
      <c r="BX592" s="167">
        <f>AVERAGE(BK$6:BK592)</f>
        <v>272.29982964224871</v>
      </c>
      <c r="BY592" s="167">
        <f>AVERAGE(BL$6:BL592)</f>
        <v>2248.0494037478707</v>
      </c>
      <c r="BZ592" s="164">
        <f>AVERAGE(BM$6:BM592)</f>
        <v>2.3219761499148213</v>
      </c>
      <c r="CA592" s="167">
        <f>AVERAGE(BN$6:BN592)</f>
        <v>34.829642248722315</v>
      </c>
      <c r="CB592" s="167">
        <f>AVERAGE(BO$6:BO592)</f>
        <v>610.97103918228277</v>
      </c>
      <c r="DF592" s="103">
        <v>587</v>
      </c>
      <c r="DG592" s="192">
        <v>6.312618848948901</v>
      </c>
      <c r="DH592" s="193">
        <v>0.2</v>
      </c>
      <c r="DI592" s="105">
        <v>2</v>
      </c>
      <c r="DJ592" s="194">
        <v>340</v>
      </c>
      <c r="DK592" s="105">
        <v>7</v>
      </c>
      <c r="DL592" s="105">
        <v>7</v>
      </c>
      <c r="DM592" s="105">
        <v>0</v>
      </c>
      <c r="DN592" s="194">
        <v>1260</v>
      </c>
      <c r="DO592" s="194">
        <v>0</v>
      </c>
      <c r="DP592" s="194">
        <v>350</v>
      </c>
      <c r="DQ592" s="194">
        <v>105</v>
      </c>
      <c r="DR592" s="194">
        <v>1420</v>
      </c>
      <c r="DS592" s="105">
        <v>1</v>
      </c>
      <c r="DT592" s="194">
        <v>18</v>
      </c>
      <c r="DU592" s="194">
        <v>-142</v>
      </c>
      <c r="DV592" s="105" t="s">
        <v>117</v>
      </c>
      <c r="DX592" s="164">
        <f>AVERAGE(DK$6:DK592)</f>
        <v>10.400340715502555</v>
      </c>
      <c r="DY592" s="164">
        <f>AVERAGE(DL$6:DL592)</f>
        <v>10.400340715502555</v>
      </c>
      <c r="DZ592" s="164">
        <f>AVERAGE(DM$6:DM592)</f>
        <v>0</v>
      </c>
      <c r="EA592" s="167">
        <f>AVERAGE(DN$6:DN592)</f>
        <v>1872.06132879046</v>
      </c>
      <c r="EB592" s="167">
        <f>AVERAGE(DO$6:DO592)</f>
        <v>0</v>
      </c>
      <c r="EC592" s="167">
        <f>AVERAGE(DP$6:DP592)</f>
        <v>520.01703577512774</v>
      </c>
      <c r="ED592" s="167">
        <f>AVERAGE(DQ$6:DQ592)</f>
        <v>156.00511073253833</v>
      </c>
      <c r="EE592" s="167">
        <f>AVERAGE(DR$6:DR592)</f>
        <v>1654.6984667802385</v>
      </c>
      <c r="EF592" s="164">
        <f>AVERAGE(DS$6:DS592)</f>
        <v>0.8637137989778535</v>
      </c>
      <c r="EG592" s="167">
        <f>AVERAGE(DT$6:DT592)</f>
        <v>15.546848381601363</v>
      </c>
      <c r="EH592" s="167">
        <f>AVERAGE(DU$6:DU592)</f>
        <v>232.90971039182284</v>
      </c>
      <c r="FJ592" s="103">
        <v>587</v>
      </c>
      <c r="FK592" s="165">
        <v>6.5562954742104296</v>
      </c>
      <c r="FL592" s="163">
        <v>0.2</v>
      </c>
      <c r="FM592" s="161">
        <v>8</v>
      </c>
      <c r="FN592" s="168">
        <v>544</v>
      </c>
      <c r="FO592" s="161">
        <v>14</v>
      </c>
      <c r="FP592" s="161">
        <v>14</v>
      </c>
      <c r="FQ592" s="161">
        <v>0</v>
      </c>
      <c r="FR592" s="168">
        <v>2520</v>
      </c>
      <c r="FS592" s="168">
        <v>0</v>
      </c>
      <c r="FT592" s="168">
        <v>700</v>
      </c>
      <c r="FU592" s="168">
        <v>210</v>
      </c>
      <c r="FV592" s="168">
        <v>2079</v>
      </c>
      <c r="FW592" s="161">
        <v>1</v>
      </c>
      <c r="FX592" s="168">
        <v>36</v>
      </c>
      <c r="FY592" s="168">
        <v>477</v>
      </c>
      <c r="FZ592" s="161" t="s">
        <v>117</v>
      </c>
      <c r="GB592" s="160">
        <f>AVERAGE(FO$6:FO592)</f>
        <v>9.9846678023850082</v>
      </c>
      <c r="GC592" s="160">
        <f>AVERAGE(FP$6:FP592)</f>
        <v>9.9846678023850082</v>
      </c>
      <c r="GD592" s="160">
        <f>AVERAGE(FQ$6:FQ592)</f>
        <v>0</v>
      </c>
      <c r="GE592" s="166">
        <f>AVERAGE(FR$6:FR592)</f>
        <v>1797.2402044293015</v>
      </c>
      <c r="GF592" s="166">
        <f>AVERAGE(FS$6:FS592)</f>
        <v>0</v>
      </c>
      <c r="GG592" s="166">
        <f>AVERAGE(FT$6:FT592)</f>
        <v>499.23339011925043</v>
      </c>
      <c r="GH592" s="166">
        <f>AVERAGE(FU$6:FU592)</f>
        <v>149.77001703577514</v>
      </c>
      <c r="GI592" s="166">
        <f>AVERAGE(FV$6:FV592)</f>
        <v>1629.9199318568994</v>
      </c>
      <c r="GJ592" s="160">
        <f>AVERAGE(FW$6:FW592)</f>
        <v>0.848381601362862</v>
      </c>
      <c r="GK592" s="166">
        <f>AVERAGE(FX$6:FX592)</f>
        <v>30.541737649063034</v>
      </c>
      <c r="GL592" s="166">
        <f>AVERAGE(FY$6:FY592)</f>
        <v>197.86201022146508</v>
      </c>
      <c r="HM592" s="98">
        <v>587</v>
      </c>
      <c r="HN592" s="179">
        <v>16.921885121148765</v>
      </c>
      <c r="HO592" s="188">
        <v>0.2</v>
      </c>
      <c r="HP592" s="177">
        <v>3</v>
      </c>
      <c r="HQ592" s="191">
        <v>288</v>
      </c>
      <c r="HR592" s="177">
        <v>17</v>
      </c>
      <c r="HS592" s="177">
        <v>17</v>
      </c>
      <c r="HT592" s="177">
        <v>0</v>
      </c>
      <c r="HU592" s="191">
        <v>2550</v>
      </c>
      <c r="HV592" s="191">
        <v>0</v>
      </c>
      <c r="HW592" s="191">
        <v>850</v>
      </c>
      <c r="HX592" s="191">
        <v>255</v>
      </c>
      <c r="HY592" s="191">
        <v>2018</v>
      </c>
      <c r="HZ592" s="177">
        <v>3</v>
      </c>
      <c r="IA592" s="191">
        <v>90</v>
      </c>
      <c r="IB592" s="191">
        <v>622</v>
      </c>
      <c r="IC592" s="177" t="s">
        <v>117</v>
      </c>
      <c r="IE592" s="164">
        <f>AVERAGE(HR$6:HR592)</f>
        <v>19.793867120954005</v>
      </c>
      <c r="IF592" s="164">
        <f>AVERAGE(HS$6:HS592)</f>
        <v>19.166950596252128</v>
      </c>
      <c r="IG592" s="164">
        <f>AVERAGE(HT$6:HT592)</f>
        <v>1.0255536626916524</v>
      </c>
      <c r="IH592" s="167">
        <f>AVERAGE(HU$6:HU592)</f>
        <v>2875.0425894378195</v>
      </c>
      <c r="II592" s="167">
        <f>AVERAGE(HV$6:HV592)</f>
        <v>153.83304940374788</v>
      </c>
      <c r="IJ592" s="167">
        <f>AVERAGE(HW$6:HW592)</f>
        <v>907.06984667802385</v>
      </c>
      <c r="IK592" s="167">
        <f>AVERAGE(HX$6:HX592)</f>
        <v>272.12095400340718</v>
      </c>
      <c r="IL592" s="167">
        <f>AVERAGE(HY$6:HY592)</f>
        <v>2310.0868824531517</v>
      </c>
      <c r="IM592" s="164">
        <f>AVERAGE(HZ$6:HZ592)</f>
        <v>2.4207836456558773</v>
      </c>
      <c r="IN592" s="167">
        <f>AVERAGE(IA$6:IA592)</f>
        <v>72.623509369676327</v>
      </c>
      <c r="IO592" s="167">
        <f>AVERAGE(IB$6:IB592)</f>
        <v>637.57921635434411</v>
      </c>
    </row>
    <row r="593" spans="2:249" x14ac:dyDescent="0.2">
      <c r="B593" s="103">
        <v>588</v>
      </c>
      <c r="C593" s="165">
        <v>20.603804597213891</v>
      </c>
      <c r="D593" s="163">
        <v>0.1</v>
      </c>
      <c r="E593" s="161">
        <v>1</v>
      </c>
      <c r="F593" s="168">
        <v>345</v>
      </c>
      <c r="G593" s="161">
        <v>20</v>
      </c>
      <c r="H593" s="161">
        <v>20</v>
      </c>
      <c r="I593" s="161">
        <v>0</v>
      </c>
      <c r="J593" s="168">
        <v>2400</v>
      </c>
      <c r="K593" s="168">
        <v>0</v>
      </c>
      <c r="L593" s="168">
        <v>1000</v>
      </c>
      <c r="M593" s="168">
        <v>300</v>
      </c>
      <c r="N593" s="168">
        <v>2270</v>
      </c>
      <c r="O593" s="161">
        <v>2</v>
      </c>
      <c r="P593" s="168">
        <v>24</v>
      </c>
      <c r="Q593" s="168">
        <v>154</v>
      </c>
      <c r="R593" s="161" t="s">
        <v>116</v>
      </c>
      <c r="T593" s="169">
        <f>AVERAGE(G$6:G593)</f>
        <v>23.51530612244898</v>
      </c>
      <c r="U593" s="169">
        <f>AVERAGE(H$6:H593)</f>
        <v>20.789115646258505</v>
      </c>
      <c r="V593" s="169">
        <f>AVERAGE(I$6:I593)</f>
        <v>1.3775510204081634</v>
      </c>
      <c r="W593" s="170">
        <f>AVERAGE(J$6:J593)</f>
        <v>2494.6938775510203</v>
      </c>
      <c r="X593" s="170">
        <f>AVERAGE(K$6:K593)</f>
        <v>165.30612244897958</v>
      </c>
      <c r="Y593" s="170">
        <f>AVERAGE(L$6:L593)</f>
        <v>970.57823129251699</v>
      </c>
      <c r="Z593" s="170">
        <f>AVERAGE(M$6:M593)</f>
        <v>291.17346938775512</v>
      </c>
      <c r="AA593" s="170">
        <f>AVERAGE(N$6:N593)</f>
        <v>2408.2653061224491</v>
      </c>
      <c r="AB593" s="169">
        <f>AVERAGE(O$6:O593)</f>
        <v>2.9727891156462585</v>
      </c>
      <c r="AC593" s="170">
        <f>AVERAGE(P$6:P593)</f>
        <v>35.673469387755105</v>
      </c>
      <c r="AD593" s="170">
        <f>AVERAGE(Q$6:Q593)</f>
        <v>122.10204081632654</v>
      </c>
      <c r="AY593" s="5"/>
      <c r="AZ593" s="26">
        <v>588</v>
      </c>
      <c r="BA593" s="165">
        <v>18.251799643161235</v>
      </c>
      <c r="BB593" s="176">
        <v>0.15</v>
      </c>
      <c r="BC593" s="161">
        <v>3</v>
      </c>
      <c r="BD593" s="182">
        <v>446</v>
      </c>
      <c r="BE593" s="161">
        <v>18</v>
      </c>
      <c r="BF593" s="161">
        <v>18</v>
      </c>
      <c r="BG593" s="161">
        <v>0</v>
      </c>
      <c r="BH593" s="168">
        <v>2700</v>
      </c>
      <c r="BI593" s="168">
        <v>0</v>
      </c>
      <c r="BJ593" s="168">
        <v>900</v>
      </c>
      <c r="BK593" s="168">
        <v>270</v>
      </c>
      <c r="BL593" s="168">
        <v>2241</v>
      </c>
      <c r="BM593" s="161">
        <v>3</v>
      </c>
      <c r="BN593" s="168">
        <v>45</v>
      </c>
      <c r="BO593" s="168">
        <v>504</v>
      </c>
      <c r="BP593" s="161" t="s">
        <v>117</v>
      </c>
      <c r="BR593" s="164">
        <f>AVERAGE(BE$6:BE593)</f>
        <v>19.588435374149661</v>
      </c>
      <c r="BS593" s="164">
        <f>AVERAGE(BF$6:BF593)</f>
        <v>18.826530612244898</v>
      </c>
      <c r="BT593" s="164">
        <f>AVERAGE(BG$6:BG593)</f>
        <v>0.67346938775510201</v>
      </c>
      <c r="BU593" s="167">
        <f>AVERAGE(BH$6:BH593)</f>
        <v>2823.9795918367345</v>
      </c>
      <c r="BV593" s="167">
        <f>AVERAGE(BI$6:BI593)</f>
        <v>101.0204081632653</v>
      </c>
      <c r="BW593" s="167">
        <f>AVERAGE(BJ$6:BJ593)</f>
        <v>907.65306122448976</v>
      </c>
      <c r="BX593" s="167">
        <f>AVERAGE(BK$6:BK593)</f>
        <v>272.29591836734693</v>
      </c>
      <c r="BY593" s="167">
        <f>AVERAGE(BL$6:BL593)</f>
        <v>2248.0374149659865</v>
      </c>
      <c r="BZ593" s="164">
        <f>AVERAGE(BM$6:BM593)</f>
        <v>2.3231292517006801</v>
      </c>
      <c r="CA593" s="167">
        <f>AVERAGE(BN$6:BN593)</f>
        <v>34.846938775510203</v>
      </c>
      <c r="CB593" s="167">
        <f>AVERAGE(BO$6:BO593)</f>
        <v>610.78911564625855</v>
      </c>
      <c r="DF593" s="103">
        <v>588</v>
      </c>
      <c r="DG593" s="192">
        <v>5.620576677906203</v>
      </c>
      <c r="DH593" s="193">
        <v>0.2</v>
      </c>
      <c r="DI593" s="105">
        <v>3</v>
      </c>
      <c r="DJ593" s="194">
        <v>568</v>
      </c>
      <c r="DK593" s="105">
        <v>8</v>
      </c>
      <c r="DL593" s="105">
        <v>8</v>
      </c>
      <c r="DM593" s="105">
        <v>0</v>
      </c>
      <c r="DN593" s="194">
        <v>1440</v>
      </c>
      <c r="DO593" s="194">
        <v>0</v>
      </c>
      <c r="DP593" s="194">
        <v>400</v>
      </c>
      <c r="DQ593" s="194">
        <v>120</v>
      </c>
      <c r="DR593" s="194">
        <v>1713</v>
      </c>
      <c r="DS593" s="105">
        <v>1</v>
      </c>
      <c r="DT593" s="194">
        <v>18</v>
      </c>
      <c r="DU593" s="194">
        <v>-255</v>
      </c>
      <c r="DV593" s="105" t="s">
        <v>117</v>
      </c>
      <c r="DX593" s="164">
        <f>AVERAGE(DK$6:DK593)</f>
        <v>10.396258503401361</v>
      </c>
      <c r="DY593" s="164">
        <f>AVERAGE(DL$6:DL593)</f>
        <v>10.396258503401361</v>
      </c>
      <c r="DZ593" s="164">
        <f>AVERAGE(DM$6:DM593)</f>
        <v>0</v>
      </c>
      <c r="EA593" s="167">
        <f>AVERAGE(DN$6:DN593)</f>
        <v>1871.3265306122448</v>
      </c>
      <c r="EB593" s="167">
        <f>AVERAGE(DO$6:DO593)</f>
        <v>0</v>
      </c>
      <c r="EC593" s="167">
        <f>AVERAGE(DP$6:DP593)</f>
        <v>519.81292517006807</v>
      </c>
      <c r="ED593" s="167">
        <f>AVERAGE(DQ$6:DQ593)</f>
        <v>155.94387755102042</v>
      </c>
      <c r="EE593" s="167">
        <f>AVERAGE(DR$6:DR593)</f>
        <v>1654.797619047619</v>
      </c>
      <c r="EF593" s="164">
        <f>AVERAGE(DS$6:DS593)</f>
        <v>0.86394557823129248</v>
      </c>
      <c r="EG593" s="167">
        <f>AVERAGE(DT$6:DT593)</f>
        <v>15.551020408163266</v>
      </c>
      <c r="EH593" s="167">
        <f>AVERAGE(DU$6:DU593)</f>
        <v>232.07993197278913</v>
      </c>
      <c r="FJ593" s="103">
        <v>588</v>
      </c>
      <c r="FK593" s="165">
        <v>6.9181010776012455</v>
      </c>
      <c r="FL593" s="163">
        <v>0.2</v>
      </c>
      <c r="FM593" s="161">
        <v>2</v>
      </c>
      <c r="FN593" s="168">
        <v>404</v>
      </c>
      <c r="FO593" s="161">
        <v>8</v>
      </c>
      <c r="FP593" s="161">
        <v>8</v>
      </c>
      <c r="FQ593" s="161">
        <v>0</v>
      </c>
      <c r="FR593" s="168">
        <v>1440</v>
      </c>
      <c r="FS593" s="168">
        <v>0</v>
      </c>
      <c r="FT593" s="168">
        <v>400</v>
      </c>
      <c r="FU593" s="168">
        <v>120</v>
      </c>
      <c r="FV593" s="168">
        <v>1549</v>
      </c>
      <c r="FW593" s="161">
        <v>1</v>
      </c>
      <c r="FX593" s="168">
        <v>36</v>
      </c>
      <c r="FY593" s="168">
        <v>-73</v>
      </c>
      <c r="FZ593" s="161" t="s">
        <v>117</v>
      </c>
      <c r="GB593" s="160">
        <f>AVERAGE(FO$6:FO593)</f>
        <v>9.9812925170068034</v>
      </c>
      <c r="GC593" s="160">
        <f>AVERAGE(FP$6:FP593)</f>
        <v>9.9812925170068034</v>
      </c>
      <c r="GD593" s="160">
        <f>AVERAGE(FQ$6:FQ593)</f>
        <v>0</v>
      </c>
      <c r="GE593" s="166">
        <f>AVERAGE(FR$6:FR593)</f>
        <v>1796.6326530612246</v>
      </c>
      <c r="GF593" s="166">
        <f>AVERAGE(FS$6:FS593)</f>
        <v>0</v>
      </c>
      <c r="GG593" s="166">
        <f>AVERAGE(FT$6:FT593)</f>
        <v>499.06462585034012</v>
      </c>
      <c r="GH593" s="166">
        <f>AVERAGE(FU$6:FU593)</f>
        <v>149.71938775510205</v>
      </c>
      <c r="GI593" s="166">
        <f>AVERAGE(FV$6:FV593)</f>
        <v>1629.7823129251701</v>
      </c>
      <c r="GJ593" s="160">
        <f>AVERAGE(FW$6:FW593)</f>
        <v>0.84863945578231292</v>
      </c>
      <c r="GK593" s="166">
        <f>AVERAGE(FX$6:FX593)</f>
        <v>30.551020408163264</v>
      </c>
      <c r="GL593" s="166">
        <f>AVERAGE(FY$6:FY593)</f>
        <v>197.40136054421768</v>
      </c>
      <c r="HM593" s="98">
        <v>588</v>
      </c>
      <c r="HN593" s="179">
        <v>18.794022249124509</v>
      </c>
      <c r="HO593" s="188">
        <v>0.1</v>
      </c>
      <c r="HP593" s="177">
        <v>9</v>
      </c>
      <c r="HQ593" s="191">
        <v>204</v>
      </c>
      <c r="HR593" s="177">
        <v>26</v>
      </c>
      <c r="HS593" s="177">
        <v>23</v>
      </c>
      <c r="HT593" s="177">
        <v>3</v>
      </c>
      <c r="HU593" s="191">
        <v>3450</v>
      </c>
      <c r="HV593" s="191">
        <v>450</v>
      </c>
      <c r="HW593" s="191">
        <v>1000</v>
      </c>
      <c r="HX593" s="191">
        <v>300</v>
      </c>
      <c r="HY593" s="191">
        <v>2579</v>
      </c>
      <c r="HZ593" s="177">
        <v>2</v>
      </c>
      <c r="IA593" s="191">
        <v>60</v>
      </c>
      <c r="IB593" s="191">
        <v>931</v>
      </c>
      <c r="IC593" s="177" t="s">
        <v>116</v>
      </c>
      <c r="IE593" s="164">
        <f>AVERAGE(HR$6:HR593)</f>
        <v>19.804421768707481</v>
      </c>
      <c r="IF593" s="164">
        <f>AVERAGE(HS$6:HS593)</f>
        <v>19.173469387755102</v>
      </c>
      <c r="IG593" s="164">
        <f>AVERAGE(HT$6:HT593)</f>
        <v>1.0289115646258504</v>
      </c>
      <c r="IH593" s="167">
        <f>AVERAGE(HU$6:HU593)</f>
        <v>2876.0204081632655</v>
      </c>
      <c r="II593" s="167">
        <f>AVERAGE(HV$6:HV593)</f>
        <v>154.33673469387756</v>
      </c>
      <c r="IJ593" s="167">
        <f>AVERAGE(HW$6:HW593)</f>
        <v>907.22789115646253</v>
      </c>
      <c r="IK593" s="167">
        <f>AVERAGE(HX$6:HX593)</f>
        <v>272.16836734693879</v>
      </c>
      <c r="IL593" s="167">
        <f>AVERAGE(HY$6:HY593)</f>
        <v>2310.5442176870747</v>
      </c>
      <c r="IM593" s="164">
        <f>AVERAGE(HZ$6:HZ593)</f>
        <v>2.4200680272108843</v>
      </c>
      <c r="IN593" s="167">
        <f>AVERAGE(IA$6:IA593)</f>
        <v>72.602040816326536</v>
      </c>
      <c r="IO593" s="167">
        <f>AVERAGE(IB$6:IB593)</f>
        <v>638.07823129251699</v>
      </c>
    </row>
    <row r="594" spans="2:249" x14ac:dyDescent="0.2">
      <c r="B594" s="103">
        <v>589</v>
      </c>
      <c r="C594" s="165">
        <v>28.246326184373547</v>
      </c>
      <c r="D594" s="163">
        <v>0.05</v>
      </c>
      <c r="E594" s="161">
        <v>8</v>
      </c>
      <c r="F594" s="168">
        <v>360</v>
      </c>
      <c r="G594" s="161">
        <v>35</v>
      </c>
      <c r="H594" s="161">
        <v>22</v>
      </c>
      <c r="I594" s="161">
        <v>2</v>
      </c>
      <c r="J594" s="168">
        <v>2640</v>
      </c>
      <c r="K594" s="168">
        <v>240</v>
      </c>
      <c r="L594" s="168">
        <v>1000</v>
      </c>
      <c r="M594" s="168">
        <v>300</v>
      </c>
      <c r="N594" s="168">
        <v>2525</v>
      </c>
      <c r="O594" s="161">
        <v>1</v>
      </c>
      <c r="P594" s="168">
        <v>12</v>
      </c>
      <c r="Q594" s="168">
        <v>127</v>
      </c>
      <c r="R594" s="161" t="s">
        <v>116</v>
      </c>
      <c r="T594" s="169">
        <f>AVERAGE(G$6:G594)</f>
        <v>23.534804753820033</v>
      </c>
      <c r="U594" s="169">
        <f>AVERAGE(H$6:H594)</f>
        <v>20.791171477079796</v>
      </c>
      <c r="V594" s="169">
        <f>AVERAGE(I$6:I594)</f>
        <v>1.3786078098471986</v>
      </c>
      <c r="W594" s="170">
        <f>AVERAGE(J$6:J594)</f>
        <v>2494.9405772495757</v>
      </c>
      <c r="X594" s="170">
        <f>AVERAGE(K$6:K594)</f>
        <v>165.43293718166385</v>
      </c>
      <c r="Y594" s="170">
        <f>AVERAGE(L$6:L594)</f>
        <v>970.62818336162991</v>
      </c>
      <c r="Z594" s="170">
        <f>AVERAGE(M$6:M594)</f>
        <v>291.18845500848897</v>
      </c>
      <c r="AA594" s="170">
        <f>AVERAGE(N$6:N594)</f>
        <v>2408.4634974533105</v>
      </c>
      <c r="AB594" s="169">
        <f>AVERAGE(O$6:O594)</f>
        <v>2.9694397283531409</v>
      </c>
      <c r="AC594" s="170">
        <f>AVERAGE(P$6:P594)</f>
        <v>35.63327674023769</v>
      </c>
      <c r="AD594" s="170">
        <f>AVERAGE(Q$6:Q594)</f>
        <v>122.11035653650255</v>
      </c>
      <c r="AY594" s="5"/>
      <c r="AZ594" s="26">
        <v>589</v>
      </c>
      <c r="BA594" s="165">
        <v>19.401661377770761</v>
      </c>
      <c r="BB594" s="176">
        <v>0.2</v>
      </c>
      <c r="BC594" s="161">
        <v>3</v>
      </c>
      <c r="BD594" s="182">
        <v>148</v>
      </c>
      <c r="BE594" s="161">
        <v>18</v>
      </c>
      <c r="BF594" s="161">
        <v>18</v>
      </c>
      <c r="BG594" s="161">
        <v>0</v>
      </c>
      <c r="BH594" s="168">
        <v>2700</v>
      </c>
      <c r="BI594" s="168">
        <v>0</v>
      </c>
      <c r="BJ594" s="168">
        <v>900</v>
      </c>
      <c r="BK594" s="168">
        <v>270</v>
      </c>
      <c r="BL594" s="168">
        <v>1943</v>
      </c>
      <c r="BM594" s="161">
        <v>4</v>
      </c>
      <c r="BN594" s="168">
        <v>60</v>
      </c>
      <c r="BO594" s="168">
        <v>817</v>
      </c>
      <c r="BP594" s="161" t="s">
        <v>117</v>
      </c>
      <c r="BR594" s="164">
        <f>AVERAGE(BE$6:BE594)</f>
        <v>19.585738539898131</v>
      </c>
      <c r="BS594" s="164">
        <f>AVERAGE(BF$6:BF594)</f>
        <v>18.825127334465193</v>
      </c>
      <c r="BT594" s="164">
        <f>AVERAGE(BG$6:BG594)</f>
        <v>0.67232597623089985</v>
      </c>
      <c r="BU594" s="167">
        <f>AVERAGE(BH$6:BH594)</f>
        <v>2823.7691001697794</v>
      </c>
      <c r="BV594" s="167">
        <f>AVERAGE(BI$6:BI594)</f>
        <v>100.84889643463498</v>
      </c>
      <c r="BW594" s="167">
        <f>AVERAGE(BJ$6:BJ594)</f>
        <v>907.64006791171482</v>
      </c>
      <c r="BX594" s="167">
        <f>AVERAGE(BK$6:BK594)</f>
        <v>272.29202037351445</v>
      </c>
      <c r="BY594" s="167">
        <f>AVERAGE(BL$6:BL594)</f>
        <v>2247.5195246179965</v>
      </c>
      <c r="BZ594" s="164">
        <f>AVERAGE(BM$6:BM594)</f>
        <v>2.3259762308998302</v>
      </c>
      <c r="CA594" s="167">
        <f>AVERAGE(BN$6:BN594)</f>
        <v>34.889643463497457</v>
      </c>
      <c r="CB594" s="167">
        <f>AVERAGE(BO$6:BO594)</f>
        <v>611.1392190152801</v>
      </c>
      <c r="DF594" s="103">
        <v>589</v>
      </c>
      <c r="DG594" s="192">
        <v>7.0525143410552724</v>
      </c>
      <c r="DH594" s="193">
        <v>0.25</v>
      </c>
      <c r="DI594" s="105">
        <v>1</v>
      </c>
      <c r="DJ594" s="194">
        <v>239</v>
      </c>
      <c r="DK594" s="105">
        <v>6</v>
      </c>
      <c r="DL594" s="105">
        <v>6</v>
      </c>
      <c r="DM594" s="105">
        <v>0</v>
      </c>
      <c r="DN594" s="194">
        <v>1080</v>
      </c>
      <c r="DO594" s="194">
        <v>0</v>
      </c>
      <c r="DP594" s="194">
        <v>300</v>
      </c>
      <c r="DQ594" s="194">
        <v>90</v>
      </c>
      <c r="DR594" s="194">
        <v>1254</v>
      </c>
      <c r="DS594" s="105">
        <v>2</v>
      </c>
      <c r="DT594" s="194">
        <v>36</v>
      </c>
      <c r="DU594" s="194">
        <v>-138</v>
      </c>
      <c r="DV594" s="105" t="s">
        <v>117</v>
      </c>
      <c r="DX594" s="164">
        <f>AVERAGE(DK$6:DK594)</f>
        <v>10.388794567062819</v>
      </c>
      <c r="DY594" s="164">
        <f>AVERAGE(DL$6:DL594)</f>
        <v>10.388794567062819</v>
      </c>
      <c r="DZ594" s="164">
        <f>AVERAGE(DM$6:DM594)</f>
        <v>0</v>
      </c>
      <c r="EA594" s="167">
        <f>AVERAGE(DN$6:DN594)</f>
        <v>1869.9830220713072</v>
      </c>
      <c r="EB594" s="167">
        <f>AVERAGE(DO$6:DO594)</f>
        <v>0</v>
      </c>
      <c r="EC594" s="167">
        <f>AVERAGE(DP$6:DP594)</f>
        <v>519.43972835314094</v>
      </c>
      <c r="ED594" s="167">
        <f>AVERAGE(DQ$6:DQ594)</f>
        <v>155.83191850594227</v>
      </c>
      <c r="EE594" s="167">
        <f>AVERAGE(DR$6:DR594)</f>
        <v>1654.1171477079797</v>
      </c>
      <c r="EF594" s="164">
        <f>AVERAGE(DS$6:DS594)</f>
        <v>0.86587436332767398</v>
      </c>
      <c r="EG594" s="167">
        <f>AVERAGE(DT$6:DT594)</f>
        <v>15.585738539898133</v>
      </c>
      <c r="EH594" s="167">
        <f>AVERAGE(DU$6:DU594)</f>
        <v>231.45161290322579</v>
      </c>
      <c r="FJ594" s="103">
        <v>589</v>
      </c>
      <c r="FK594" s="165">
        <v>7.1142828845459682</v>
      </c>
      <c r="FL594" s="163">
        <v>0.25</v>
      </c>
      <c r="FM594" s="161">
        <v>3</v>
      </c>
      <c r="FN594" s="168">
        <v>438</v>
      </c>
      <c r="FO594" s="161">
        <v>8</v>
      </c>
      <c r="FP594" s="161">
        <v>8</v>
      </c>
      <c r="FQ594" s="161">
        <v>0</v>
      </c>
      <c r="FR594" s="168">
        <v>1440</v>
      </c>
      <c r="FS594" s="168">
        <v>0</v>
      </c>
      <c r="FT594" s="168">
        <v>400</v>
      </c>
      <c r="FU594" s="168">
        <v>120</v>
      </c>
      <c r="FV594" s="168">
        <v>1583</v>
      </c>
      <c r="FW594" s="161">
        <v>2</v>
      </c>
      <c r="FX594" s="168">
        <v>72</v>
      </c>
      <c r="FY594" s="168">
        <v>-71</v>
      </c>
      <c r="FZ594" s="161" t="s">
        <v>117</v>
      </c>
      <c r="GB594" s="160">
        <f>AVERAGE(FO$6:FO594)</f>
        <v>9.977928692699491</v>
      </c>
      <c r="GC594" s="160">
        <f>AVERAGE(FP$6:FP594)</f>
        <v>9.977928692699491</v>
      </c>
      <c r="GD594" s="160">
        <f>AVERAGE(FQ$6:FQ594)</f>
        <v>0</v>
      </c>
      <c r="GE594" s="166">
        <f>AVERAGE(FR$6:FR594)</f>
        <v>1796.0271646859082</v>
      </c>
      <c r="GF594" s="166">
        <f>AVERAGE(FS$6:FS594)</f>
        <v>0</v>
      </c>
      <c r="GG594" s="166">
        <f>AVERAGE(FT$6:FT594)</f>
        <v>498.89643463497453</v>
      </c>
      <c r="GH594" s="166">
        <f>AVERAGE(FU$6:FU594)</f>
        <v>149.66893039049236</v>
      </c>
      <c r="GI594" s="166">
        <f>AVERAGE(FV$6:FV594)</f>
        <v>1629.7028862478778</v>
      </c>
      <c r="GJ594" s="160">
        <f>AVERAGE(FW$6:FW594)</f>
        <v>0.85059422750424452</v>
      </c>
      <c r="GK594" s="166">
        <f>AVERAGE(FX$6:FX594)</f>
        <v>30.6213921901528</v>
      </c>
      <c r="GL594" s="166">
        <f>AVERAGE(FY$6:FY594)</f>
        <v>196.94567062818336</v>
      </c>
      <c r="HM594" s="98">
        <v>589</v>
      </c>
      <c r="HN594" s="179">
        <v>18.312974964891623</v>
      </c>
      <c r="HO594" s="188">
        <v>0.15</v>
      </c>
      <c r="HP594" s="177">
        <v>4</v>
      </c>
      <c r="HQ594" s="191">
        <v>426</v>
      </c>
      <c r="HR594" s="177">
        <v>19</v>
      </c>
      <c r="HS594" s="177">
        <v>19</v>
      </c>
      <c r="HT594" s="177">
        <v>0</v>
      </c>
      <c r="HU594" s="191">
        <v>2850</v>
      </c>
      <c r="HV594" s="191">
        <v>0</v>
      </c>
      <c r="HW594" s="191">
        <v>950</v>
      </c>
      <c r="HX594" s="191">
        <v>285</v>
      </c>
      <c r="HY594" s="191">
        <v>2286</v>
      </c>
      <c r="HZ594" s="177">
        <v>3</v>
      </c>
      <c r="IA594" s="191">
        <v>90</v>
      </c>
      <c r="IB594" s="191">
        <v>654</v>
      </c>
      <c r="IC594" s="177" t="s">
        <v>117</v>
      </c>
      <c r="IE594" s="164">
        <f>AVERAGE(HR$6:HR594)</f>
        <v>19.803056027164686</v>
      </c>
      <c r="IF594" s="164">
        <f>AVERAGE(HS$6:HS594)</f>
        <v>19.173174872665534</v>
      </c>
      <c r="IG594" s="164">
        <f>AVERAGE(HT$6:HT594)</f>
        <v>1.0271646859083192</v>
      </c>
      <c r="IH594" s="167">
        <f>AVERAGE(HU$6:HU594)</f>
        <v>2875.9762308998302</v>
      </c>
      <c r="II594" s="167">
        <f>AVERAGE(HV$6:HV594)</f>
        <v>154.07470288624788</v>
      </c>
      <c r="IJ594" s="167">
        <f>AVERAGE(HW$6:HW594)</f>
        <v>907.30050933786083</v>
      </c>
      <c r="IK594" s="167">
        <f>AVERAGE(HX$6:HX594)</f>
        <v>272.19015280135824</v>
      </c>
      <c r="IL594" s="167">
        <f>AVERAGE(HY$6:HY594)</f>
        <v>2310.5025466893039</v>
      </c>
      <c r="IM594" s="164">
        <f>AVERAGE(HZ$6:HZ594)</f>
        <v>2.4210526315789473</v>
      </c>
      <c r="IN594" s="167">
        <f>AVERAGE(IA$6:IA594)</f>
        <v>72.631578947368425</v>
      </c>
      <c r="IO594" s="167">
        <f>AVERAGE(IB$6:IB594)</f>
        <v>638.10526315789468</v>
      </c>
    </row>
    <row r="595" spans="2:249" x14ac:dyDescent="0.2">
      <c r="B595" s="103">
        <v>590</v>
      </c>
      <c r="C595" s="165">
        <v>17.465119545893572</v>
      </c>
      <c r="D595" s="163">
        <v>0.15</v>
      </c>
      <c r="E595" s="161">
        <v>3</v>
      </c>
      <c r="F595" s="168">
        <v>190</v>
      </c>
      <c r="G595" s="161">
        <v>17</v>
      </c>
      <c r="H595" s="161">
        <v>17</v>
      </c>
      <c r="I595" s="161">
        <v>0</v>
      </c>
      <c r="J595" s="168">
        <v>2040</v>
      </c>
      <c r="K595" s="168">
        <v>0</v>
      </c>
      <c r="L595" s="168">
        <v>850</v>
      </c>
      <c r="M595" s="168">
        <v>255</v>
      </c>
      <c r="N595" s="168">
        <v>1920</v>
      </c>
      <c r="O595" s="161">
        <v>3</v>
      </c>
      <c r="P595" s="168">
        <v>36</v>
      </c>
      <c r="Q595" s="168">
        <v>156</v>
      </c>
      <c r="R595" s="161" t="s">
        <v>117</v>
      </c>
      <c r="T595" s="169">
        <f>AVERAGE(G$6:G595)</f>
        <v>23.523728813559323</v>
      </c>
      <c r="U595" s="169">
        <f>AVERAGE(H$6:H595)</f>
        <v>20.784745762711864</v>
      </c>
      <c r="V595" s="169">
        <f>AVERAGE(I$6:I595)</f>
        <v>1.376271186440678</v>
      </c>
      <c r="W595" s="170">
        <f>AVERAGE(J$6:J595)</f>
        <v>2494.1694915254238</v>
      </c>
      <c r="X595" s="170">
        <f>AVERAGE(K$6:K595)</f>
        <v>165.15254237288136</v>
      </c>
      <c r="Y595" s="170">
        <f>AVERAGE(L$6:L595)</f>
        <v>970.42372881355936</v>
      </c>
      <c r="Z595" s="170">
        <f>AVERAGE(M$6:M595)</f>
        <v>291.12711864406782</v>
      </c>
      <c r="AA595" s="170">
        <f>AVERAGE(N$6:N595)</f>
        <v>2407.6355932203392</v>
      </c>
      <c r="AB595" s="169">
        <f>AVERAGE(O$6:O595)</f>
        <v>2.9694915254237286</v>
      </c>
      <c r="AC595" s="170">
        <f>AVERAGE(P$6:P595)</f>
        <v>35.633898305084749</v>
      </c>
      <c r="AD595" s="170">
        <f>AVERAGE(Q$6:Q595)</f>
        <v>122.16779661016949</v>
      </c>
      <c r="AY595" s="5"/>
      <c r="AZ595" s="26">
        <v>590</v>
      </c>
      <c r="BA595" s="165">
        <v>14.555061643174598</v>
      </c>
      <c r="BB595" s="176">
        <v>0.1</v>
      </c>
      <c r="BC595" s="161">
        <v>8</v>
      </c>
      <c r="BD595" s="182">
        <v>448</v>
      </c>
      <c r="BE595" s="161">
        <v>22</v>
      </c>
      <c r="BF595" s="161">
        <v>22</v>
      </c>
      <c r="BG595" s="161">
        <v>2</v>
      </c>
      <c r="BH595" s="168">
        <v>3300</v>
      </c>
      <c r="BI595" s="168">
        <v>300</v>
      </c>
      <c r="BJ595" s="168">
        <v>1000</v>
      </c>
      <c r="BK595" s="168">
        <v>300</v>
      </c>
      <c r="BL595" s="168">
        <v>2673</v>
      </c>
      <c r="BM595" s="161">
        <v>1</v>
      </c>
      <c r="BN595" s="168">
        <v>15</v>
      </c>
      <c r="BO595" s="168">
        <v>642</v>
      </c>
      <c r="BP595" s="161" t="s">
        <v>116</v>
      </c>
      <c r="BR595" s="164">
        <f>AVERAGE(BE$6:BE595)</f>
        <v>19.589830508474577</v>
      </c>
      <c r="BS595" s="164">
        <f>AVERAGE(BF$6:BF595)</f>
        <v>18.83050847457627</v>
      </c>
      <c r="BT595" s="164">
        <f>AVERAGE(BG$6:BG595)</f>
        <v>0.6745762711864407</v>
      </c>
      <c r="BU595" s="167">
        <f>AVERAGE(BH$6:BH595)</f>
        <v>2824.5762711864409</v>
      </c>
      <c r="BV595" s="167">
        <f>AVERAGE(BI$6:BI595)</f>
        <v>101.1864406779661</v>
      </c>
      <c r="BW595" s="167">
        <f>AVERAGE(BJ$6:BJ595)</f>
        <v>907.79661016949149</v>
      </c>
      <c r="BX595" s="167">
        <f>AVERAGE(BK$6:BK595)</f>
        <v>272.33898305084745</v>
      </c>
      <c r="BY595" s="167">
        <f>AVERAGE(BL$6:BL595)</f>
        <v>2248.2406779661019</v>
      </c>
      <c r="BZ595" s="164">
        <f>AVERAGE(BM$6:BM595)</f>
        <v>2.3237288135593221</v>
      </c>
      <c r="CA595" s="167">
        <f>AVERAGE(BN$6:BN595)</f>
        <v>34.855932203389834</v>
      </c>
      <c r="CB595" s="167">
        <f>AVERAGE(BO$6:BO595)</f>
        <v>611.19152542372876</v>
      </c>
      <c r="DF595" s="103">
        <v>590</v>
      </c>
      <c r="DG595" s="192">
        <v>6.6169402079433963</v>
      </c>
      <c r="DH595" s="193">
        <v>0.2</v>
      </c>
      <c r="DI595" s="105">
        <v>1</v>
      </c>
      <c r="DJ595" s="194">
        <v>160</v>
      </c>
      <c r="DK595" s="105">
        <v>7</v>
      </c>
      <c r="DL595" s="105">
        <v>7</v>
      </c>
      <c r="DM595" s="105">
        <v>0</v>
      </c>
      <c r="DN595" s="194">
        <v>1260</v>
      </c>
      <c r="DO595" s="194">
        <v>0</v>
      </c>
      <c r="DP595" s="194">
        <v>350</v>
      </c>
      <c r="DQ595" s="194">
        <v>105</v>
      </c>
      <c r="DR595" s="194">
        <v>1240</v>
      </c>
      <c r="DS595" s="105">
        <v>1</v>
      </c>
      <c r="DT595" s="194">
        <v>18</v>
      </c>
      <c r="DU595" s="194">
        <v>38</v>
      </c>
      <c r="DV595" s="105" t="s">
        <v>117</v>
      </c>
      <c r="DX595" s="164">
        <f>AVERAGE(DK$6:DK595)</f>
        <v>10.383050847457627</v>
      </c>
      <c r="DY595" s="164">
        <f>AVERAGE(DL$6:DL595)</f>
        <v>10.383050847457627</v>
      </c>
      <c r="DZ595" s="164">
        <f>AVERAGE(DM$6:DM595)</f>
        <v>0</v>
      </c>
      <c r="EA595" s="167">
        <f>AVERAGE(DN$6:DN595)</f>
        <v>1868.949152542373</v>
      </c>
      <c r="EB595" s="167">
        <f>AVERAGE(DO$6:DO595)</f>
        <v>0</v>
      </c>
      <c r="EC595" s="167">
        <f>AVERAGE(DP$6:DP595)</f>
        <v>519.15254237288138</v>
      </c>
      <c r="ED595" s="167">
        <f>AVERAGE(DQ$6:DQ595)</f>
        <v>155.74576271186442</v>
      </c>
      <c r="EE595" s="167">
        <f>AVERAGE(DR$6:DR595)</f>
        <v>1653.4152542372881</v>
      </c>
      <c r="EF595" s="164">
        <f>AVERAGE(DS$6:DS595)</f>
        <v>0.86610169491525424</v>
      </c>
      <c r="EG595" s="167">
        <f>AVERAGE(DT$6:DT595)</f>
        <v>15.589830508474575</v>
      </c>
      <c r="EH595" s="167">
        <f>AVERAGE(DU$6:DU595)</f>
        <v>231.12372881355932</v>
      </c>
      <c r="FJ595" s="103">
        <v>590</v>
      </c>
      <c r="FK595" s="165">
        <v>5.8291018079604164</v>
      </c>
      <c r="FL595" s="163">
        <v>0.1</v>
      </c>
      <c r="FM595" s="161">
        <v>4</v>
      </c>
      <c r="FN595" s="168">
        <v>212</v>
      </c>
      <c r="FO595" s="161">
        <v>9</v>
      </c>
      <c r="FP595" s="161">
        <v>9</v>
      </c>
      <c r="FQ595" s="161">
        <v>0</v>
      </c>
      <c r="FR595" s="168">
        <v>1620</v>
      </c>
      <c r="FS595" s="168">
        <v>0</v>
      </c>
      <c r="FT595" s="168">
        <v>450</v>
      </c>
      <c r="FU595" s="168">
        <v>135</v>
      </c>
      <c r="FV595" s="168">
        <v>1422</v>
      </c>
      <c r="FW595" s="161">
        <v>1</v>
      </c>
      <c r="FX595" s="168">
        <v>36</v>
      </c>
      <c r="FY595" s="168">
        <v>234</v>
      </c>
      <c r="FZ595" s="161" t="s">
        <v>117</v>
      </c>
      <c r="GB595" s="160">
        <f>AVERAGE(FO$6:FO595)</f>
        <v>9.9762711864406786</v>
      </c>
      <c r="GC595" s="160">
        <f>AVERAGE(FP$6:FP595)</f>
        <v>9.9762711864406786</v>
      </c>
      <c r="GD595" s="160">
        <f>AVERAGE(FQ$6:FQ595)</f>
        <v>0</v>
      </c>
      <c r="GE595" s="166">
        <f>AVERAGE(FR$6:FR595)</f>
        <v>1795.7288135593221</v>
      </c>
      <c r="GF595" s="166">
        <f>AVERAGE(FS$6:FS595)</f>
        <v>0</v>
      </c>
      <c r="GG595" s="166">
        <f>AVERAGE(FT$6:FT595)</f>
        <v>498.81355932203388</v>
      </c>
      <c r="GH595" s="166">
        <f>AVERAGE(FU$6:FU595)</f>
        <v>149.64406779661016</v>
      </c>
      <c r="GI595" s="166">
        <f>AVERAGE(FV$6:FV595)</f>
        <v>1629.3508474576272</v>
      </c>
      <c r="GJ595" s="160">
        <f>AVERAGE(FW$6:FW595)</f>
        <v>0.85084745762711866</v>
      </c>
      <c r="GK595" s="166">
        <f>AVERAGE(FX$6:FX595)</f>
        <v>30.630508474576271</v>
      </c>
      <c r="GL595" s="166">
        <f>AVERAGE(FY$6:FY595)</f>
        <v>197.0084745762712</v>
      </c>
      <c r="HM595" s="98">
        <v>590</v>
      </c>
      <c r="HN595" s="179">
        <v>17.893540144834574</v>
      </c>
      <c r="HO595" s="188">
        <v>0.15</v>
      </c>
      <c r="HP595" s="177">
        <v>4</v>
      </c>
      <c r="HQ595" s="191">
        <v>378</v>
      </c>
      <c r="HR595" s="177">
        <v>19</v>
      </c>
      <c r="HS595" s="177">
        <v>19</v>
      </c>
      <c r="HT595" s="177">
        <v>0</v>
      </c>
      <c r="HU595" s="191">
        <v>2850</v>
      </c>
      <c r="HV595" s="191">
        <v>0</v>
      </c>
      <c r="HW595" s="191">
        <v>950</v>
      </c>
      <c r="HX595" s="191">
        <v>285</v>
      </c>
      <c r="HY595" s="191">
        <v>2238</v>
      </c>
      <c r="HZ595" s="177">
        <v>3</v>
      </c>
      <c r="IA595" s="191">
        <v>90</v>
      </c>
      <c r="IB595" s="191">
        <v>702</v>
      </c>
      <c r="IC595" s="177" t="s">
        <v>117</v>
      </c>
      <c r="IE595" s="164">
        <f>AVERAGE(HR$6:HR595)</f>
        <v>19.801694915254238</v>
      </c>
      <c r="IF595" s="164">
        <f>AVERAGE(HS$6:HS595)</f>
        <v>19.172881355932205</v>
      </c>
      <c r="IG595" s="164">
        <f>AVERAGE(HT$6:HT595)</f>
        <v>1.0254237288135593</v>
      </c>
      <c r="IH595" s="167">
        <f>AVERAGE(HU$6:HU595)</f>
        <v>2875.9322033898306</v>
      </c>
      <c r="II595" s="167">
        <f>AVERAGE(HV$6:HV595)</f>
        <v>153.81355932203391</v>
      </c>
      <c r="IJ595" s="167">
        <f>AVERAGE(HW$6:HW595)</f>
        <v>907.37288135593224</v>
      </c>
      <c r="IK595" s="167">
        <f>AVERAGE(HX$6:HX595)</f>
        <v>272.21186440677968</v>
      </c>
      <c r="IL595" s="167">
        <f>AVERAGE(HY$6:HY595)</f>
        <v>2310.3796610169493</v>
      </c>
      <c r="IM595" s="164">
        <f>AVERAGE(HZ$6:HZ595)</f>
        <v>2.4220338983050849</v>
      </c>
      <c r="IN595" s="167">
        <f>AVERAGE(IA$6:IA595)</f>
        <v>72.66101694915254</v>
      </c>
      <c r="IO595" s="167">
        <f>AVERAGE(IB$6:IB595)</f>
        <v>638.21355932203392</v>
      </c>
    </row>
    <row r="596" spans="2:249" x14ac:dyDescent="0.2">
      <c r="B596" s="103">
        <v>591</v>
      </c>
      <c r="C596" s="165">
        <v>20.43468252148984</v>
      </c>
      <c r="D596" s="163">
        <v>0.15</v>
      </c>
      <c r="E596" s="161">
        <v>3</v>
      </c>
      <c r="F596" s="168">
        <v>554</v>
      </c>
      <c r="G596" s="161">
        <v>20</v>
      </c>
      <c r="H596" s="161">
        <v>20</v>
      </c>
      <c r="I596" s="161">
        <v>0</v>
      </c>
      <c r="J596" s="168">
        <v>2400</v>
      </c>
      <c r="K596" s="168">
        <v>0</v>
      </c>
      <c r="L596" s="168">
        <v>1000</v>
      </c>
      <c r="M596" s="168">
        <v>300</v>
      </c>
      <c r="N596" s="168">
        <v>2479</v>
      </c>
      <c r="O596" s="161">
        <v>3</v>
      </c>
      <c r="P596" s="168">
        <v>36</v>
      </c>
      <c r="Q596" s="168">
        <v>-43</v>
      </c>
      <c r="R596" s="161" t="s">
        <v>116</v>
      </c>
      <c r="T596" s="169">
        <f>AVERAGE(G$6:G596)</f>
        <v>23.517766497461928</v>
      </c>
      <c r="U596" s="169">
        <f>AVERAGE(H$6:H596)</f>
        <v>20.7834179357022</v>
      </c>
      <c r="V596" s="169">
        <f>AVERAGE(I$6:I596)</f>
        <v>1.3739424703891709</v>
      </c>
      <c r="W596" s="170">
        <f>AVERAGE(J$6:J596)</f>
        <v>2494.0101522842638</v>
      </c>
      <c r="X596" s="170">
        <f>AVERAGE(K$6:K596)</f>
        <v>164.87309644670052</v>
      </c>
      <c r="Y596" s="170">
        <f>AVERAGE(L$6:L596)</f>
        <v>970.4737732656514</v>
      </c>
      <c r="Z596" s="170">
        <f>AVERAGE(M$6:M596)</f>
        <v>291.14213197969542</v>
      </c>
      <c r="AA596" s="170">
        <f>AVERAGE(N$6:N596)</f>
        <v>2407.756345177665</v>
      </c>
      <c r="AB596" s="169">
        <f>AVERAGE(O$6:O596)</f>
        <v>2.969543147208122</v>
      </c>
      <c r="AC596" s="170">
        <f>AVERAGE(P$6:P596)</f>
        <v>35.63451776649746</v>
      </c>
      <c r="AD596" s="170">
        <f>AVERAGE(Q$6:Q596)</f>
        <v>121.88832487309645</v>
      </c>
      <c r="AY596" s="5"/>
      <c r="AZ596" s="26">
        <v>591</v>
      </c>
      <c r="BA596" s="165">
        <v>16.609855037249279</v>
      </c>
      <c r="BB596" s="176">
        <v>0.05</v>
      </c>
      <c r="BC596" s="161">
        <v>5</v>
      </c>
      <c r="BD596" s="182">
        <v>110</v>
      </c>
      <c r="BE596" s="161">
        <v>21</v>
      </c>
      <c r="BF596" s="161">
        <v>21</v>
      </c>
      <c r="BG596" s="161">
        <v>1</v>
      </c>
      <c r="BH596" s="168">
        <v>3150</v>
      </c>
      <c r="BI596" s="168">
        <v>150</v>
      </c>
      <c r="BJ596" s="168">
        <v>1000</v>
      </c>
      <c r="BK596" s="168">
        <v>300</v>
      </c>
      <c r="BL596" s="168">
        <v>2185</v>
      </c>
      <c r="BM596" s="161">
        <v>1</v>
      </c>
      <c r="BN596" s="168">
        <v>15</v>
      </c>
      <c r="BO596" s="168">
        <v>980</v>
      </c>
      <c r="BP596" s="161" t="s">
        <v>116</v>
      </c>
      <c r="BR596" s="164">
        <f>AVERAGE(BE$6:BE596)</f>
        <v>19.5922165820643</v>
      </c>
      <c r="BS596" s="164">
        <f>AVERAGE(BF$6:BF596)</f>
        <v>18.834179357021995</v>
      </c>
      <c r="BT596" s="164">
        <f>AVERAGE(BG$6:BG596)</f>
        <v>0.67512690355329952</v>
      </c>
      <c r="BU596" s="167">
        <f>AVERAGE(BH$6:BH596)</f>
        <v>2825.1269035532996</v>
      </c>
      <c r="BV596" s="167">
        <f>AVERAGE(BI$6:BI596)</f>
        <v>101.26903553299492</v>
      </c>
      <c r="BW596" s="167">
        <f>AVERAGE(BJ$6:BJ596)</f>
        <v>907.9526226734348</v>
      </c>
      <c r="BX596" s="167">
        <f>AVERAGE(BK$6:BK596)</f>
        <v>272.38578680203045</v>
      </c>
      <c r="BY596" s="167">
        <f>AVERAGE(BL$6:BL596)</f>
        <v>2248.1336717428089</v>
      </c>
      <c r="BZ596" s="164">
        <f>AVERAGE(BM$6:BM596)</f>
        <v>2.3214890016920475</v>
      </c>
      <c r="CA596" s="167">
        <f>AVERAGE(BN$6:BN596)</f>
        <v>34.82233502538071</v>
      </c>
      <c r="CB596" s="167">
        <f>AVERAGE(BO$6:BO596)</f>
        <v>611.81556683587144</v>
      </c>
      <c r="DF596" s="103">
        <v>591</v>
      </c>
      <c r="DG596" s="192">
        <v>7.924786082690515</v>
      </c>
      <c r="DH596" s="193">
        <v>0.25</v>
      </c>
      <c r="DI596" s="105">
        <v>4</v>
      </c>
      <c r="DJ596" s="194">
        <v>133</v>
      </c>
      <c r="DK596" s="105">
        <v>10</v>
      </c>
      <c r="DL596" s="105">
        <v>10</v>
      </c>
      <c r="DM596" s="105">
        <v>0</v>
      </c>
      <c r="DN596" s="194">
        <v>1800</v>
      </c>
      <c r="DO596" s="194">
        <v>0</v>
      </c>
      <c r="DP596" s="194">
        <v>500</v>
      </c>
      <c r="DQ596" s="194">
        <v>150</v>
      </c>
      <c r="DR596" s="194">
        <v>1408</v>
      </c>
      <c r="DS596" s="105">
        <v>2</v>
      </c>
      <c r="DT596" s="194">
        <v>36</v>
      </c>
      <c r="DU596" s="194">
        <v>428</v>
      </c>
      <c r="DV596" s="105" t="s">
        <v>117</v>
      </c>
      <c r="DX596" s="164">
        <f>AVERAGE(DK$6:DK596)</f>
        <v>10.382402707275803</v>
      </c>
      <c r="DY596" s="164">
        <f>AVERAGE(DL$6:DL596)</f>
        <v>10.382402707275803</v>
      </c>
      <c r="DZ596" s="164">
        <f>AVERAGE(DM$6:DM596)</f>
        <v>0</v>
      </c>
      <c r="EA596" s="167">
        <f>AVERAGE(DN$6:DN596)</f>
        <v>1868.8324873096446</v>
      </c>
      <c r="EB596" s="167">
        <f>AVERAGE(DO$6:DO596)</f>
        <v>0</v>
      </c>
      <c r="EC596" s="167">
        <f>AVERAGE(DP$6:DP596)</f>
        <v>519.12013536379015</v>
      </c>
      <c r="ED596" s="167">
        <f>AVERAGE(DQ$6:DQ596)</f>
        <v>155.73604060913706</v>
      </c>
      <c r="EE596" s="167">
        <f>AVERAGE(DR$6:DR596)</f>
        <v>1653</v>
      </c>
      <c r="EF596" s="164">
        <f>AVERAGE(DS$6:DS596)</f>
        <v>0.86802030456852797</v>
      </c>
      <c r="EG596" s="167">
        <f>AVERAGE(DT$6:DT596)</f>
        <v>15.624365482233502</v>
      </c>
      <c r="EH596" s="167">
        <f>AVERAGE(DU$6:DU596)</f>
        <v>231.45685279187816</v>
      </c>
      <c r="FJ596" s="103">
        <v>591</v>
      </c>
      <c r="FK596" s="165">
        <v>8.0841912469270412</v>
      </c>
      <c r="FL596" s="163">
        <v>0.15</v>
      </c>
      <c r="FM596" s="161">
        <v>1</v>
      </c>
      <c r="FN596" s="168">
        <v>594</v>
      </c>
      <c r="FO596" s="161">
        <v>8</v>
      </c>
      <c r="FP596" s="161">
        <v>8</v>
      </c>
      <c r="FQ596" s="161">
        <v>0</v>
      </c>
      <c r="FR596" s="168">
        <v>1440</v>
      </c>
      <c r="FS596" s="168">
        <v>0</v>
      </c>
      <c r="FT596" s="168">
        <v>400</v>
      </c>
      <c r="FU596" s="168">
        <v>120</v>
      </c>
      <c r="FV596" s="168">
        <v>1739</v>
      </c>
      <c r="FW596" s="161">
        <v>1</v>
      </c>
      <c r="FX596" s="168">
        <v>36</v>
      </c>
      <c r="FY596" s="168">
        <v>-263</v>
      </c>
      <c r="FZ596" s="161" t="s">
        <v>117</v>
      </c>
      <c r="GB596" s="160">
        <f>AVERAGE(FO$6:FO596)</f>
        <v>9.9729272419627755</v>
      </c>
      <c r="GC596" s="160">
        <f>AVERAGE(FP$6:FP596)</f>
        <v>9.9729272419627755</v>
      </c>
      <c r="GD596" s="160">
        <f>AVERAGE(FQ$6:FQ596)</f>
        <v>0</v>
      </c>
      <c r="GE596" s="166">
        <f>AVERAGE(FR$6:FR596)</f>
        <v>1795.1269035532996</v>
      </c>
      <c r="GF596" s="166">
        <f>AVERAGE(FS$6:FS596)</f>
        <v>0</v>
      </c>
      <c r="GG596" s="166">
        <f>AVERAGE(FT$6:FT596)</f>
        <v>498.64636209813875</v>
      </c>
      <c r="GH596" s="166">
        <f>AVERAGE(FU$6:FU596)</f>
        <v>149.59390862944161</v>
      </c>
      <c r="GI596" s="166">
        <f>AVERAGE(FV$6:FV596)</f>
        <v>1629.5363790186125</v>
      </c>
      <c r="GJ596" s="160">
        <f>AVERAGE(FW$6:FW596)</f>
        <v>0.8510998307952623</v>
      </c>
      <c r="GK596" s="166">
        <f>AVERAGE(FX$6:FX596)</f>
        <v>30.639593908629443</v>
      </c>
      <c r="GL596" s="166">
        <f>AVERAGE(FY$6:FY596)</f>
        <v>196.2301184433164</v>
      </c>
      <c r="HM596" s="98">
        <v>591</v>
      </c>
      <c r="HN596" s="179">
        <v>16.006611714486461</v>
      </c>
      <c r="HO596" s="188">
        <v>0.05</v>
      </c>
      <c r="HP596" s="177">
        <v>6</v>
      </c>
      <c r="HQ596" s="191">
        <v>595</v>
      </c>
      <c r="HR596" s="177">
        <v>21</v>
      </c>
      <c r="HS596" s="177">
        <v>21</v>
      </c>
      <c r="HT596" s="177">
        <v>1</v>
      </c>
      <c r="HU596" s="191">
        <v>3150</v>
      </c>
      <c r="HV596" s="191">
        <v>150</v>
      </c>
      <c r="HW596" s="191">
        <v>1000</v>
      </c>
      <c r="HX596" s="191">
        <v>300</v>
      </c>
      <c r="HY596" s="191">
        <v>2670</v>
      </c>
      <c r="HZ596" s="177">
        <v>1</v>
      </c>
      <c r="IA596" s="191">
        <v>30</v>
      </c>
      <c r="IB596" s="191">
        <v>510</v>
      </c>
      <c r="IC596" s="177" t="s">
        <v>116</v>
      </c>
      <c r="IE596" s="164">
        <f>AVERAGE(HR$6:HR596)</f>
        <v>19.803722504230119</v>
      </c>
      <c r="IF596" s="164">
        <f>AVERAGE(HS$6:HS596)</f>
        <v>19.175972927241961</v>
      </c>
      <c r="IG596" s="164">
        <f>AVERAGE(HT$6:HT596)</f>
        <v>1.0253807106598984</v>
      </c>
      <c r="IH596" s="167">
        <f>AVERAGE(HU$6:HU596)</f>
        <v>2876.3959390862942</v>
      </c>
      <c r="II596" s="167">
        <f>AVERAGE(HV$6:HV596)</f>
        <v>153.80710659898477</v>
      </c>
      <c r="IJ596" s="167">
        <f>AVERAGE(HW$6:HW596)</f>
        <v>907.52961082910326</v>
      </c>
      <c r="IK596" s="167">
        <f>AVERAGE(HX$6:HX596)</f>
        <v>272.25888324873097</v>
      </c>
      <c r="IL596" s="167">
        <f>AVERAGE(HY$6:HY596)</f>
        <v>2310.9881556683586</v>
      </c>
      <c r="IM596" s="164">
        <f>AVERAGE(HZ$6:HZ596)</f>
        <v>2.4196277495769882</v>
      </c>
      <c r="IN596" s="167">
        <f>AVERAGE(IA$6:IA596)</f>
        <v>72.588832487309645</v>
      </c>
      <c r="IO596" s="167">
        <f>AVERAGE(IB$6:IB596)</f>
        <v>637.99661590524533</v>
      </c>
    </row>
    <row r="597" spans="2:249" x14ac:dyDescent="0.2">
      <c r="B597" s="103">
        <v>592</v>
      </c>
      <c r="C597" s="165">
        <v>19.050813910575695</v>
      </c>
      <c r="D597" s="163">
        <v>0.15</v>
      </c>
      <c r="E597" s="161">
        <v>9</v>
      </c>
      <c r="F597" s="168">
        <v>307</v>
      </c>
      <c r="G597" s="161">
        <v>25</v>
      </c>
      <c r="H597" s="161">
        <v>22</v>
      </c>
      <c r="I597" s="161">
        <v>2</v>
      </c>
      <c r="J597" s="168">
        <v>2640</v>
      </c>
      <c r="K597" s="168">
        <v>240</v>
      </c>
      <c r="L597" s="168">
        <v>1000</v>
      </c>
      <c r="M597" s="168">
        <v>300</v>
      </c>
      <c r="N597" s="168">
        <v>2472</v>
      </c>
      <c r="O597" s="161">
        <v>3</v>
      </c>
      <c r="P597" s="168">
        <v>36</v>
      </c>
      <c r="Q597" s="168">
        <v>204</v>
      </c>
      <c r="R597" s="161" t="s">
        <v>116</v>
      </c>
      <c r="T597" s="169">
        <f>AVERAGE(G$6:G597)</f>
        <v>23.52027027027027</v>
      </c>
      <c r="U597" s="169">
        <f>AVERAGE(H$6:H597)</f>
        <v>20.785472972972972</v>
      </c>
      <c r="V597" s="169">
        <f>AVERAGE(I$6:I597)</f>
        <v>1.375</v>
      </c>
      <c r="W597" s="170">
        <f>AVERAGE(J$6:J597)</f>
        <v>2494.2567567567567</v>
      </c>
      <c r="X597" s="170">
        <f>AVERAGE(K$6:K597)</f>
        <v>165</v>
      </c>
      <c r="Y597" s="170">
        <f>AVERAGE(L$6:L597)</f>
        <v>970.52364864864865</v>
      </c>
      <c r="Z597" s="170">
        <f>AVERAGE(M$6:M597)</f>
        <v>291.15709459459458</v>
      </c>
      <c r="AA597" s="170">
        <f>AVERAGE(N$6:N597)</f>
        <v>2407.864864864865</v>
      </c>
      <c r="AB597" s="169">
        <f>AVERAGE(O$6:O597)</f>
        <v>2.9695945945945947</v>
      </c>
      <c r="AC597" s="170">
        <f>AVERAGE(P$6:P597)</f>
        <v>35.635135135135137</v>
      </c>
      <c r="AD597" s="170">
        <f>AVERAGE(Q$6:Q597)</f>
        <v>122.02702702702703</v>
      </c>
      <c r="AY597" s="5"/>
      <c r="AZ597" s="26">
        <v>592</v>
      </c>
      <c r="BA597" s="165">
        <v>18.154092499745556</v>
      </c>
      <c r="BB597" s="176">
        <v>0.15</v>
      </c>
      <c r="BC597" s="161">
        <v>1</v>
      </c>
      <c r="BD597" s="182">
        <v>204</v>
      </c>
      <c r="BE597" s="161">
        <v>16</v>
      </c>
      <c r="BF597" s="161">
        <v>16</v>
      </c>
      <c r="BG597" s="161">
        <v>0</v>
      </c>
      <c r="BH597" s="168">
        <v>2400</v>
      </c>
      <c r="BI597" s="168">
        <v>0</v>
      </c>
      <c r="BJ597" s="168">
        <v>800</v>
      </c>
      <c r="BK597" s="168">
        <v>240</v>
      </c>
      <c r="BL597" s="168">
        <v>1869</v>
      </c>
      <c r="BM597" s="161">
        <v>3</v>
      </c>
      <c r="BN597" s="168">
        <v>45</v>
      </c>
      <c r="BO597" s="168">
        <v>576</v>
      </c>
      <c r="BP597" s="161" t="s">
        <v>117</v>
      </c>
      <c r="BR597" s="164">
        <f>AVERAGE(BE$6:BE597)</f>
        <v>19.586148648648649</v>
      </c>
      <c r="BS597" s="164">
        <f>AVERAGE(BF$6:BF597)</f>
        <v>18.829391891891891</v>
      </c>
      <c r="BT597" s="164">
        <f>AVERAGE(BG$6:BG597)</f>
        <v>0.67398648648648651</v>
      </c>
      <c r="BU597" s="167">
        <f>AVERAGE(BH$6:BH597)</f>
        <v>2824.4087837837837</v>
      </c>
      <c r="BV597" s="167">
        <f>AVERAGE(BI$6:BI597)</f>
        <v>101.09797297297297</v>
      </c>
      <c r="BW597" s="167">
        <f>AVERAGE(BJ$6:BJ597)</f>
        <v>907.77027027027032</v>
      </c>
      <c r="BX597" s="167">
        <f>AVERAGE(BK$6:BK597)</f>
        <v>272.33108108108109</v>
      </c>
      <c r="BY597" s="167">
        <f>AVERAGE(BL$6:BL597)</f>
        <v>2247.4932432432433</v>
      </c>
      <c r="BZ597" s="164">
        <f>AVERAGE(BM$6:BM597)</f>
        <v>2.3226351351351351</v>
      </c>
      <c r="CA597" s="167">
        <f>AVERAGE(BN$6:BN597)</f>
        <v>34.839527027027025</v>
      </c>
      <c r="CB597" s="167">
        <f>AVERAGE(BO$6:BO597)</f>
        <v>611.75506756756761</v>
      </c>
      <c r="DF597" s="103">
        <v>592</v>
      </c>
      <c r="DG597" s="192">
        <v>6.6776151079903689</v>
      </c>
      <c r="DH597" s="193">
        <v>0.1</v>
      </c>
      <c r="DI597" s="105">
        <v>1</v>
      </c>
      <c r="DJ597" s="194">
        <v>513</v>
      </c>
      <c r="DK597" s="105">
        <v>7</v>
      </c>
      <c r="DL597" s="105">
        <v>7</v>
      </c>
      <c r="DM597" s="105">
        <v>0</v>
      </c>
      <c r="DN597" s="194">
        <v>1260</v>
      </c>
      <c r="DO597" s="194">
        <v>0</v>
      </c>
      <c r="DP597" s="194">
        <v>350</v>
      </c>
      <c r="DQ597" s="194">
        <v>105</v>
      </c>
      <c r="DR597" s="194">
        <v>1593</v>
      </c>
      <c r="DS597" s="105">
        <v>1</v>
      </c>
      <c r="DT597" s="194">
        <v>18</v>
      </c>
      <c r="DU597" s="194">
        <v>-315</v>
      </c>
      <c r="DV597" s="105" t="s">
        <v>117</v>
      </c>
      <c r="DX597" s="164">
        <f>AVERAGE(DK$6:DK597)</f>
        <v>10.376689189189189</v>
      </c>
      <c r="DY597" s="164">
        <f>AVERAGE(DL$6:DL597)</f>
        <v>10.376689189189189</v>
      </c>
      <c r="DZ597" s="164">
        <f>AVERAGE(DM$6:DM597)</f>
        <v>0</v>
      </c>
      <c r="EA597" s="167">
        <f>AVERAGE(DN$6:DN597)</f>
        <v>1867.8040540540539</v>
      </c>
      <c r="EB597" s="167">
        <f>AVERAGE(DO$6:DO597)</f>
        <v>0</v>
      </c>
      <c r="EC597" s="167">
        <f>AVERAGE(DP$6:DP597)</f>
        <v>518.83445945945948</v>
      </c>
      <c r="ED597" s="167">
        <f>AVERAGE(DQ$6:DQ597)</f>
        <v>155.65033783783784</v>
      </c>
      <c r="EE597" s="167">
        <f>AVERAGE(DR$6:DR597)</f>
        <v>1652.8986486486488</v>
      </c>
      <c r="EF597" s="164">
        <f>AVERAGE(DS$6:DS597)</f>
        <v>0.8682432432432432</v>
      </c>
      <c r="EG597" s="167">
        <f>AVERAGE(DT$6:DT597)</f>
        <v>15.628378378378379</v>
      </c>
      <c r="EH597" s="167">
        <f>AVERAGE(DU$6:DU597)</f>
        <v>230.53378378378378</v>
      </c>
      <c r="FJ597" s="103">
        <v>592</v>
      </c>
      <c r="FK597" s="165">
        <v>5.2380596319046617</v>
      </c>
      <c r="FL597" s="163">
        <v>0.2</v>
      </c>
      <c r="FM597" s="161">
        <v>2</v>
      </c>
      <c r="FN597" s="168">
        <v>129</v>
      </c>
      <c r="FO597" s="161">
        <v>6</v>
      </c>
      <c r="FP597" s="161">
        <v>6</v>
      </c>
      <c r="FQ597" s="161">
        <v>0</v>
      </c>
      <c r="FR597" s="168">
        <v>1080</v>
      </c>
      <c r="FS597" s="168">
        <v>0</v>
      </c>
      <c r="FT597" s="168">
        <v>300</v>
      </c>
      <c r="FU597" s="168">
        <v>90</v>
      </c>
      <c r="FV597" s="168">
        <v>1144</v>
      </c>
      <c r="FW597" s="161">
        <v>1</v>
      </c>
      <c r="FX597" s="168">
        <v>36</v>
      </c>
      <c r="FY597" s="168">
        <v>-28</v>
      </c>
      <c r="FZ597" s="161" t="s">
        <v>117</v>
      </c>
      <c r="GB597" s="160">
        <f>AVERAGE(FO$6:FO597)</f>
        <v>9.9662162162162158</v>
      </c>
      <c r="GC597" s="160">
        <f>AVERAGE(FP$6:FP597)</f>
        <v>9.9662162162162158</v>
      </c>
      <c r="GD597" s="160">
        <f>AVERAGE(FQ$6:FQ597)</f>
        <v>0</v>
      </c>
      <c r="GE597" s="166">
        <f>AVERAGE(FR$6:FR597)</f>
        <v>1793.918918918919</v>
      </c>
      <c r="GF597" s="166">
        <f>AVERAGE(FS$6:FS597)</f>
        <v>0</v>
      </c>
      <c r="GG597" s="166">
        <f>AVERAGE(FT$6:FT597)</f>
        <v>498.31081081081084</v>
      </c>
      <c r="GH597" s="166">
        <f>AVERAGE(FU$6:FU597)</f>
        <v>149.49324324324326</v>
      </c>
      <c r="GI597" s="166">
        <f>AVERAGE(FV$6:FV597)</f>
        <v>1628.7162162162163</v>
      </c>
      <c r="GJ597" s="160">
        <f>AVERAGE(FW$6:FW597)</f>
        <v>0.85135135135135132</v>
      </c>
      <c r="GK597" s="166">
        <f>AVERAGE(FX$6:FX597)</f>
        <v>30.648648648648649</v>
      </c>
      <c r="GL597" s="166">
        <f>AVERAGE(FY$6:FY597)</f>
        <v>195.85135135135135</v>
      </c>
      <c r="HM597" s="98">
        <v>592</v>
      </c>
      <c r="HN597" s="179">
        <v>17.27930587558733</v>
      </c>
      <c r="HO597" s="188">
        <v>0.15</v>
      </c>
      <c r="HP597" s="177">
        <v>8</v>
      </c>
      <c r="HQ597" s="191">
        <v>294</v>
      </c>
      <c r="HR597" s="177">
        <v>22</v>
      </c>
      <c r="HS597" s="177">
        <v>22</v>
      </c>
      <c r="HT597" s="177">
        <v>2</v>
      </c>
      <c r="HU597" s="191">
        <v>3300</v>
      </c>
      <c r="HV597" s="191">
        <v>300</v>
      </c>
      <c r="HW597" s="191">
        <v>1000</v>
      </c>
      <c r="HX597" s="191">
        <v>300</v>
      </c>
      <c r="HY597" s="191">
        <v>2519</v>
      </c>
      <c r="HZ597" s="177">
        <v>3</v>
      </c>
      <c r="IA597" s="191">
        <v>90</v>
      </c>
      <c r="IB597" s="191">
        <v>871</v>
      </c>
      <c r="IC597" s="177" t="s">
        <v>116</v>
      </c>
      <c r="IE597" s="164">
        <f>AVERAGE(HR$6:HR597)</f>
        <v>19.807432432432432</v>
      </c>
      <c r="IF597" s="164">
        <f>AVERAGE(HS$6:HS597)</f>
        <v>19.180743243243242</v>
      </c>
      <c r="IG597" s="164">
        <f>AVERAGE(HT$6:HT597)</f>
        <v>1.027027027027027</v>
      </c>
      <c r="IH597" s="167">
        <f>AVERAGE(HU$6:HU597)</f>
        <v>2877.1114864864867</v>
      </c>
      <c r="II597" s="167">
        <f>AVERAGE(HV$6:HV597)</f>
        <v>154.05405405405406</v>
      </c>
      <c r="IJ597" s="167">
        <f>AVERAGE(HW$6:HW597)</f>
        <v>907.68581081081084</v>
      </c>
      <c r="IK597" s="167">
        <f>AVERAGE(HX$6:HX597)</f>
        <v>272.30574324324323</v>
      </c>
      <c r="IL597" s="167">
        <f>AVERAGE(HY$6:HY597)</f>
        <v>2311.3395270270271</v>
      </c>
      <c r="IM597" s="164">
        <f>AVERAGE(HZ$6:HZ597)</f>
        <v>2.4206081081081079</v>
      </c>
      <c r="IN597" s="167">
        <f>AVERAGE(IA$6:IA597)</f>
        <v>72.618243243243242</v>
      </c>
      <c r="IO597" s="167">
        <f>AVERAGE(IB$6:IB597)</f>
        <v>638.39020270270271</v>
      </c>
    </row>
    <row r="598" spans="2:249" x14ac:dyDescent="0.2">
      <c r="B598" s="103">
        <v>593</v>
      </c>
      <c r="C598" s="165">
        <v>27.364706716992956</v>
      </c>
      <c r="D598" s="163">
        <v>0.15</v>
      </c>
      <c r="E598" s="161">
        <v>1</v>
      </c>
      <c r="F598" s="168">
        <v>329</v>
      </c>
      <c r="G598" s="161">
        <v>24</v>
      </c>
      <c r="H598" s="161">
        <v>22</v>
      </c>
      <c r="I598" s="161">
        <v>2</v>
      </c>
      <c r="J598" s="168">
        <v>2640</v>
      </c>
      <c r="K598" s="168">
        <v>240</v>
      </c>
      <c r="L598" s="168">
        <v>1000</v>
      </c>
      <c r="M598" s="168">
        <v>300</v>
      </c>
      <c r="N598" s="168">
        <v>2494</v>
      </c>
      <c r="O598" s="161">
        <v>4</v>
      </c>
      <c r="P598" s="168">
        <v>48</v>
      </c>
      <c r="Q598" s="168">
        <v>194</v>
      </c>
      <c r="R598" s="161" t="s">
        <v>116</v>
      </c>
      <c r="T598" s="169">
        <f>AVERAGE(G$6:G598)</f>
        <v>23.521079258010118</v>
      </c>
      <c r="U598" s="169">
        <f>AVERAGE(H$6:H598)</f>
        <v>20.78752107925801</v>
      </c>
      <c r="V598" s="169">
        <f>AVERAGE(I$6:I598)</f>
        <v>1.376053962900506</v>
      </c>
      <c r="W598" s="170">
        <f>AVERAGE(J$6:J598)</f>
        <v>2494.5025295109613</v>
      </c>
      <c r="X598" s="170">
        <f>AVERAGE(K$6:K598)</f>
        <v>165.12647554806071</v>
      </c>
      <c r="Y598" s="170">
        <f>AVERAGE(L$6:L598)</f>
        <v>970.57335581787527</v>
      </c>
      <c r="Z598" s="170">
        <f>AVERAGE(M$6:M598)</f>
        <v>291.17200674536258</v>
      </c>
      <c r="AA598" s="170">
        <f>AVERAGE(N$6:N598)</f>
        <v>2408.0101180438451</v>
      </c>
      <c r="AB598" s="169">
        <f>AVERAGE(O$6:O598)</f>
        <v>2.9713322091062393</v>
      </c>
      <c r="AC598" s="170">
        <f>AVERAGE(P$6:P598)</f>
        <v>35.655986509274875</v>
      </c>
      <c r="AD598" s="170">
        <f>AVERAGE(Q$6:Q598)</f>
        <v>122.14839797639124</v>
      </c>
      <c r="AY598" s="5"/>
      <c r="AZ598" s="26">
        <v>593</v>
      </c>
      <c r="BA598" s="165">
        <v>20.533658176379447</v>
      </c>
      <c r="BB598" s="176">
        <v>0.15</v>
      </c>
      <c r="BC598" s="161">
        <v>0</v>
      </c>
      <c r="BD598" s="182">
        <v>275</v>
      </c>
      <c r="BE598" s="161">
        <v>18</v>
      </c>
      <c r="BF598" s="161">
        <v>18</v>
      </c>
      <c r="BG598" s="161">
        <v>0</v>
      </c>
      <c r="BH598" s="168">
        <v>2700</v>
      </c>
      <c r="BI598" s="168">
        <v>0</v>
      </c>
      <c r="BJ598" s="168">
        <v>900</v>
      </c>
      <c r="BK598" s="168">
        <v>270</v>
      </c>
      <c r="BL598" s="168">
        <v>2070</v>
      </c>
      <c r="BM598" s="161">
        <v>3</v>
      </c>
      <c r="BN598" s="168">
        <v>45</v>
      </c>
      <c r="BO598" s="168">
        <v>675</v>
      </c>
      <c r="BP598" s="161" t="s">
        <v>117</v>
      </c>
      <c r="BR598" s="164">
        <f>AVERAGE(BE$6:BE598)</f>
        <v>19.583473861720069</v>
      </c>
      <c r="BS598" s="164">
        <f>AVERAGE(BF$6:BF598)</f>
        <v>18.827993254637438</v>
      </c>
      <c r="BT598" s="164">
        <f>AVERAGE(BG$6:BG598)</f>
        <v>0.67284991568296793</v>
      </c>
      <c r="BU598" s="167">
        <f>AVERAGE(BH$6:BH598)</f>
        <v>2824.1989881956156</v>
      </c>
      <c r="BV598" s="167">
        <f>AVERAGE(BI$6:BI598)</f>
        <v>100.9274873524452</v>
      </c>
      <c r="BW598" s="167">
        <f>AVERAGE(BJ$6:BJ598)</f>
        <v>907.75716694772348</v>
      </c>
      <c r="BX598" s="167">
        <f>AVERAGE(BK$6:BK598)</f>
        <v>272.32715008431705</v>
      </c>
      <c r="BY598" s="167">
        <f>AVERAGE(BL$6:BL598)</f>
        <v>2247.193929173693</v>
      </c>
      <c r="BZ598" s="164">
        <f>AVERAGE(BM$6:BM598)</f>
        <v>2.3237774030354132</v>
      </c>
      <c r="CA598" s="167">
        <f>AVERAGE(BN$6:BN598)</f>
        <v>34.856661045531197</v>
      </c>
      <c r="CB598" s="167">
        <f>AVERAGE(BO$6:BO598)</f>
        <v>611.86172006745358</v>
      </c>
      <c r="DF598" s="103">
        <v>593</v>
      </c>
      <c r="DG598" s="192">
        <v>6.219033766616886</v>
      </c>
      <c r="DH598" s="193">
        <v>0.2</v>
      </c>
      <c r="DI598" s="105">
        <v>8</v>
      </c>
      <c r="DJ598" s="194">
        <v>362</v>
      </c>
      <c r="DK598" s="105">
        <v>13</v>
      </c>
      <c r="DL598" s="105">
        <v>13</v>
      </c>
      <c r="DM598" s="105">
        <v>0</v>
      </c>
      <c r="DN598" s="194">
        <v>2340</v>
      </c>
      <c r="DO598" s="194">
        <v>0</v>
      </c>
      <c r="DP598" s="194">
        <v>650</v>
      </c>
      <c r="DQ598" s="194">
        <v>195</v>
      </c>
      <c r="DR598" s="194">
        <v>1832</v>
      </c>
      <c r="DS598" s="105">
        <v>1</v>
      </c>
      <c r="DT598" s="194">
        <v>18</v>
      </c>
      <c r="DU598" s="194">
        <v>526</v>
      </c>
      <c r="DV598" s="105" t="s">
        <v>117</v>
      </c>
      <c r="DX598" s="164">
        <f>AVERAGE(DK$6:DK598)</f>
        <v>10.381112984822934</v>
      </c>
      <c r="DY598" s="164">
        <f>AVERAGE(DL$6:DL598)</f>
        <v>10.381112984822934</v>
      </c>
      <c r="DZ598" s="164">
        <f>AVERAGE(DM$6:DM598)</f>
        <v>0</v>
      </c>
      <c r="EA598" s="167">
        <f>AVERAGE(DN$6:DN598)</f>
        <v>1868.6003372681282</v>
      </c>
      <c r="EB598" s="167">
        <f>AVERAGE(DO$6:DO598)</f>
        <v>0</v>
      </c>
      <c r="EC598" s="167">
        <f>AVERAGE(DP$6:DP598)</f>
        <v>519.05564924114674</v>
      </c>
      <c r="ED598" s="167">
        <f>AVERAGE(DQ$6:DQ598)</f>
        <v>155.71669477234403</v>
      </c>
      <c r="EE598" s="167">
        <f>AVERAGE(DR$6:DR598)</f>
        <v>1653.2006745362564</v>
      </c>
      <c r="EF598" s="164">
        <f>AVERAGE(DS$6:DS598)</f>
        <v>0.86846543001686338</v>
      </c>
      <c r="EG598" s="167">
        <f>AVERAGE(DT$6:DT598)</f>
        <v>15.632377740303541</v>
      </c>
      <c r="EH598" s="167">
        <f>AVERAGE(DU$6:DU598)</f>
        <v>231.03204047217537</v>
      </c>
      <c r="FJ598" s="103">
        <v>593</v>
      </c>
      <c r="FK598" s="165">
        <v>7.4455102711010559</v>
      </c>
      <c r="FL598" s="163">
        <v>0.05</v>
      </c>
      <c r="FM598" s="161">
        <v>1</v>
      </c>
      <c r="FN598" s="168">
        <v>106</v>
      </c>
      <c r="FO598" s="161">
        <v>8</v>
      </c>
      <c r="FP598" s="161">
        <v>8</v>
      </c>
      <c r="FQ598" s="161">
        <v>0</v>
      </c>
      <c r="FR598" s="168">
        <v>1440</v>
      </c>
      <c r="FS598" s="168">
        <v>0</v>
      </c>
      <c r="FT598" s="168">
        <v>400</v>
      </c>
      <c r="FU598" s="168">
        <v>120</v>
      </c>
      <c r="FV598" s="168">
        <v>1251</v>
      </c>
      <c r="FW598" s="161">
        <v>0</v>
      </c>
      <c r="FX598" s="168">
        <v>0</v>
      </c>
      <c r="FY598" s="168">
        <v>189</v>
      </c>
      <c r="FZ598" s="161" t="s">
        <v>117</v>
      </c>
      <c r="GB598" s="160">
        <f>AVERAGE(FO$6:FO598)</f>
        <v>9.9629005059021924</v>
      </c>
      <c r="GC598" s="160">
        <f>AVERAGE(FP$6:FP598)</f>
        <v>9.9629005059021924</v>
      </c>
      <c r="GD598" s="160">
        <f>AVERAGE(FQ$6:FQ598)</f>
        <v>0</v>
      </c>
      <c r="GE598" s="166">
        <f>AVERAGE(FR$6:FR598)</f>
        <v>1793.3220910623945</v>
      </c>
      <c r="GF598" s="166">
        <f>AVERAGE(FS$6:FS598)</f>
        <v>0</v>
      </c>
      <c r="GG598" s="166">
        <f>AVERAGE(FT$6:FT598)</f>
        <v>498.14502529510963</v>
      </c>
      <c r="GH598" s="166">
        <f>AVERAGE(FU$6:FU598)</f>
        <v>149.4435075885329</v>
      </c>
      <c r="GI598" s="166">
        <f>AVERAGE(FV$6:FV598)</f>
        <v>1628.0792580101181</v>
      </c>
      <c r="GJ598" s="160">
        <f>AVERAGE(FW$6:FW598)</f>
        <v>0.8499156829679595</v>
      </c>
      <c r="GK598" s="166">
        <f>AVERAGE(FX$6:FX598)</f>
        <v>30.596964586846543</v>
      </c>
      <c r="GL598" s="166">
        <f>AVERAGE(FY$6:FY598)</f>
        <v>195.83979763912311</v>
      </c>
      <c r="HM598" s="98">
        <v>593</v>
      </c>
      <c r="HN598" s="179">
        <v>19.145488148457503</v>
      </c>
      <c r="HO598" s="188">
        <v>0.2</v>
      </c>
      <c r="HP598" s="177">
        <v>4</v>
      </c>
      <c r="HQ598" s="191">
        <v>507</v>
      </c>
      <c r="HR598" s="177">
        <v>19</v>
      </c>
      <c r="HS598" s="177">
        <v>19</v>
      </c>
      <c r="HT598" s="177">
        <v>0</v>
      </c>
      <c r="HU598" s="191">
        <v>2850</v>
      </c>
      <c r="HV598" s="191">
        <v>0</v>
      </c>
      <c r="HW598" s="191">
        <v>950</v>
      </c>
      <c r="HX598" s="191">
        <v>285</v>
      </c>
      <c r="HY598" s="191">
        <v>2367</v>
      </c>
      <c r="HZ598" s="177">
        <v>4</v>
      </c>
      <c r="IA598" s="191">
        <v>120</v>
      </c>
      <c r="IB598" s="191">
        <v>603</v>
      </c>
      <c r="IC598" s="177" t="s">
        <v>117</v>
      </c>
      <c r="IE598" s="164">
        <f>AVERAGE(HR$6:HR598)</f>
        <v>19.806070826306915</v>
      </c>
      <c r="IF598" s="164">
        <f>AVERAGE(HS$6:HS598)</f>
        <v>19.180438448566612</v>
      </c>
      <c r="IG598" s="164">
        <f>AVERAGE(HT$6:HT598)</f>
        <v>1.0252951096121417</v>
      </c>
      <c r="IH598" s="167">
        <f>AVERAGE(HU$6:HU598)</f>
        <v>2877.0657672849916</v>
      </c>
      <c r="II598" s="167">
        <f>AVERAGE(HV$6:HV598)</f>
        <v>153.79426644182124</v>
      </c>
      <c r="IJ598" s="167">
        <f>AVERAGE(HW$6:HW598)</f>
        <v>907.75716694772348</v>
      </c>
      <c r="IK598" s="167">
        <f>AVERAGE(HX$6:HX598)</f>
        <v>272.32715008431705</v>
      </c>
      <c r="IL598" s="167">
        <f>AVERAGE(HY$6:HY598)</f>
        <v>2311.433389544688</v>
      </c>
      <c r="IM598" s="164">
        <f>AVERAGE(HZ$6:HZ598)</f>
        <v>2.4232715008431702</v>
      </c>
      <c r="IN598" s="167">
        <f>AVERAGE(IA$6:IA598)</f>
        <v>72.698145025295105</v>
      </c>
      <c r="IO598" s="167">
        <f>AVERAGE(IB$6:IB598)</f>
        <v>638.33052276559863</v>
      </c>
    </row>
    <row r="599" spans="2:249" x14ac:dyDescent="0.2">
      <c r="B599" s="103">
        <v>594</v>
      </c>
      <c r="C599" s="165">
        <v>21.576842458843963</v>
      </c>
      <c r="D599" s="163">
        <v>0.1</v>
      </c>
      <c r="E599" s="161">
        <v>3</v>
      </c>
      <c r="F599" s="168">
        <v>574</v>
      </c>
      <c r="G599" s="161">
        <v>23</v>
      </c>
      <c r="H599" s="161">
        <v>22</v>
      </c>
      <c r="I599" s="161">
        <v>2</v>
      </c>
      <c r="J599" s="168">
        <v>2640</v>
      </c>
      <c r="K599" s="168">
        <v>240</v>
      </c>
      <c r="L599" s="168">
        <v>1000</v>
      </c>
      <c r="M599" s="168">
        <v>300</v>
      </c>
      <c r="N599" s="168">
        <v>2739</v>
      </c>
      <c r="O599" s="161">
        <v>2</v>
      </c>
      <c r="P599" s="168">
        <v>24</v>
      </c>
      <c r="Q599" s="168">
        <v>-75</v>
      </c>
      <c r="R599" s="161" t="s">
        <v>116</v>
      </c>
      <c r="T599" s="169">
        <f>AVERAGE(G$6:G599)</f>
        <v>23.520202020202021</v>
      </c>
      <c r="U599" s="169">
        <f>AVERAGE(H$6:H599)</f>
        <v>20.789562289562291</v>
      </c>
      <c r="V599" s="169">
        <f>AVERAGE(I$6:I599)</f>
        <v>1.3771043771043772</v>
      </c>
      <c r="W599" s="170">
        <f>AVERAGE(J$6:J599)</f>
        <v>2494.7474747474748</v>
      </c>
      <c r="X599" s="170">
        <f>AVERAGE(K$6:K599)</f>
        <v>165.25252525252526</v>
      </c>
      <c r="Y599" s="170">
        <f>AVERAGE(L$6:L599)</f>
        <v>970.62289562289561</v>
      </c>
      <c r="Z599" s="170">
        <f>AVERAGE(M$6:M599)</f>
        <v>291.18686868686871</v>
      </c>
      <c r="AA599" s="170">
        <f>AVERAGE(N$6:N599)</f>
        <v>2408.56734006734</v>
      </c>
      <c r="AB599" s="169">
        <f>AVERAGE(O$6:O599)</f>
        <v>2.9696969696969697</v>
      </c>
      <c r="AC599" s="170">
        <f>AVERAGE(P$6:P599)</f>
        <v>35.636363636363633</v>
      </c>
      <c r="AD599" s="170">
        <f>AVERAGE(Q$6:Q599)</f>
        <v>121.81649831649831</v>
      </c>
      <c r="AY599" s="5"/>
      <c r="AZ599" s="26">
        <v>594</v>
      </c>
      <c r="BA599" s="165">
        <v>12.197452340697724</v>
      </c>
      <c r="BB599" s="176">
        <v>0.1</v>
      </c>
      <c r="BC599" s="161">
        <v>3</v>
      </c>
      <c r="BD599" s="182">
        <v>228</v>
      </c>
      <c r="BE599" s="161">
        <v>14</v>
      </c>
      <c r="BF599" s="161">
        <v>14</v>
      </c>
      <c r="BG599" s="161">
        <v>0</v>
      </c>
      <c r="BH599" s="168">
        <v>2100</v>
      </c>
      <c r="BI599" s="168">
        <v>0</v>
      </c>
      <c r="BJ599" s="168">
        <v>700</v>
      </c>
      <c r="BK599" s="168">
        <v>210</v>
      </c>
      <c r="BL599" s="168">
        <v>1763</v>
      </c>
      <c r="BM599" s="161">
        <v>1</v>
      </c>
      <c r="BN599" s="168">
        <v>15</v>
      </c>
      <c r="BO599" s="168">
        <v>352</v>
      </c>
      <c r="BP599" s="161" t="s">
        <v>117</v>
      </c>
      <c r="BR599" s="164">
        <f>AVERAGE(BE$6:BE599)</f>
        <v>19.574074074074073</v>
      </c>
      <c r="BS599" s="164">
        <f>AVERAGE(BF$6:BF599)</f>
        <v>18.819865319865318</v>
      </c>
      <c r="BT599" s="164">
        <f>AVERAGE(BG$6:BG599)</f>
        <v>0.67171717171717171</v>
      </c>
      <c r="BU599" s="167">
        <f>AVERAGE(BH$6:BH599)</f>
        <v>2822.9797979797981</v>
      </c>
      <c r="BV599" s="167">
        <f>AVERAGE(BI$6:BI599)</f>
        <v>100.75757575757575</v>
      </c>
      <c r="BW599" s="167">
        <f>AVERAGE(BJ$6:BJ599)</f>
        <v>907.40740740740739</v>
      </c>
      <c r="BX599" s="167">
        <f>AVERAGE(BK$6:BK599)</f>
        <v>272.22222222222223</v>
      </c>
      <c r="BY599" s="167">
        <f>AVERAGE(BL$6:BL599)</f>
        <v>2246.378787878788</v>
      </c>
      <c r="BZ599" s="164">
        <f>AVERAGE(BM$6:BM599)</f>
        <v>2.3215488215488214</v>
      </c>
      <c r="CA599" s="167">
        <f>AVERAGE(BN$6:BN599)</f>
        <v>34.823232323232325</v>
      </c>
      <c r="CB599" s="167">
        <f>AVERAGE(BO$6:BO599)</f>
        <v>611.42424242424238</v>
      </c>
      <c r="DF599" s="103">
        <v>594</v>
      </c>
      <c r="DG599" s="192">
        <v>7.5888844367754231</v>
      </c>
      <c r="DH599" s="193">
        <v>0.05</v>
      </c>
      <c r="DI599" s="105">
        <v>4</v>
      </c>
      <c r="DJ599" s="194">
        <v>238</v>
      </c>
      <c r="DK599" s="105">
        <v>12</v>
      </c>
      <c r="DL599" s="105">
        <v>12</v>
      </c>
      <c r="DM599" s="105">
        <v>0</v>
      </c>
      <c r="DN599" s="194">
        <v>2160</v>
      </c>
      <c r="DO599" s="194">
        <v>0</v>
      </c>
      <c r="DP599" s="194">
        <v>600</v>
      </c>
      <c r="DQ599" s="194">
        <v>180</v>
      </c>
      <c r="DR599" s="194">
        <v>1643</v>
      </c>
      <c r="DS599" s="105">
        <v>0</v>
      </c>
      <c r="DT599" s="194">
        <v>0</v>
      </c>
      <c r="DU599" s="194">
        <v>517</v>
      </c>
      <c r="DV599" s="105" t="s">
        <v>117</v>
      </c>
      <c r="DX599" s="164">
        <f>AVERAGE(DK$6:DK599)</f>
        <v>10.383838383838384</v>
      </c>
      <c r="DY599" s="164">
        <f>AVERAGE(DL$6:DL599)</f>
        <v>10.383838383838384</v>
      </c>
      <c r="DZ599" s="164">
        <f>AVERAGE(DM$6:DM599)</f>
        <v>0</v>
      </c>
      <c r="EA599" s="167">
        <f>AVERAGE(DN$6:DN599)</f>
        <v>1869.090909090909</v>
      </c>
      <c r="EB599" s="167">
        <f>AVERAGE(DO$6:DO599)</f>
        <v>0</v>
      </c>
      <c r="EC599" s="167">
        <f>AVERAGE(DP$6:DP599)</f>
        <v>519.19191919191917</v>
      </c>
      <c r="ED599" s="167">
        <f>AVERAGE(DQ$6:DQ599)</f>
        <v>155.75757575757575</v>
      </c>
      <c r="EE599" s="167">
        <f>AVERAGE(DR$6:DR599)</f>
        <v>1653.1835016835016</v>
      </c>
      <c r="EF599" s="164">
        <f>AVERAGE(DS$6:DS599)</f>
        <v>0.867003367003367</v>
      </c>
      <c r="EG599" s="167">
        <f>AVERAGE(DT$6:DT599)</f>
        <v>15.606060606060606</v>
      </c>
      <c r="EH599" s="167">
        <f>AVERAGE(DU$6:DU599)</f>
        <v>231.51346801346801</v>
      </c>
      <c r="FJ599" s="103">
        <v>594</v>
      </c>
      <c r="FK599" s="165">
        <v>7.2126818480975414</v>
      </c>
      <c r="FL599" s="163">
        <v>0.15</v>
      </c>
      <c r="FM599" s="161">
        <v>8</v>
      </c>
      <c r="FN599" s="168">
        <v>200</v>
      </c>
      <c r="FO599" s="161">
        <v>14</v>
      </c>
      <c r="FP599" s="161">
        <v>14</v>
      </c>
      <c r="FQ599" s="161">
        <v>0</v>
      </c>
      <c r="FR599" s="168">
        <v>2520</v>
      </c>
      <c r="FS599" s="168">
        <v>0</v>
      </c>
      <c r="FT599" s="168">
        <v>700</v>
      </c>
      <c r="FU599" s="168">
        <v>210</v>
      </c>
      <c r="FV599" s="168">
        <v>1735</v>
      </c>
      <c r="FW599" s="161">
        <v>1</v>
      </c>
      <c r="FX599" s="168">
        <v>36</v>
      </c>
      <c r="FY599" s="168">
        <v>821</v>
      </c>
      <c r="FZ599" s="161" t="s">
        <v>117</v>
      </c>
      <c r="GB599" s="160">
        <f>AVERAGE(FO$6:FO599)</f>
        <v>9.9696969696969688</v>
      </c>
      <c r="GC599" s="160">
        <f>AVERAGE(FP$6:FP599)</f>
        <v>9.9696969696969688</v>
      </c>
      <c r="GD599" s="160">
        <f>AVERAGE(FQ$6:FQ599)</f>
        <v>0</v>
      </c>
      <c r="GE599" s="166">
        <f>AVERAGE(FR$6:FR599)</f>
        <v>1794.5454545454545</v>
      </c>
      <c r="GF599" s="166">
        <f>AVERAGE(FS$6:FS599)</f>
        <v>0</v>
      </c>
      <c r="GG599" s="166">
        <f>AVERAGE(FT$6:FT599)</f>
        <v>498.4848484848485</v>
      </c>
      <c r="GH599" s="166">
        <f>AVERAGE(FU$6:FU599)</f>
        <v>149.54545454545453</v>
      </c>
      <c r="GI599" s="166">
        <f>AVERAGE(FV$6:FV599)</f>
        <v>1628.2592592592594</v>
      </c>
      <c r="GJ599" s="160">
        <f>AVERAGE(FW$6:FW599)</f>
        <v>0.85016835016835013</v>
      </c>
      <c r="GK599" s="166">
        <f>AVERAGE(FX$6:FX599)</f>
        <v>30.606060606060606</v>
      </c>
      <c r="GL599" s="166">
        <f>AVERAGE(FY$6:FY599)</f>
        <v>196.89225589225589</v>
      </c>
      <c r="HM599" s="98">
        <v>594</v>
      </c>
      <c r="HN599" s="179">
        <v>18.817563706158211</v>
      </c>
      <c r="HO599" s="188">
        <v>0.25</v>
      </c>
      <c r="HP599" s="177">
        <v>4</v>
      </c>
      <c r="HQ599" s="191">
        <v>196</v>
      </c>
      <c r="HR599" s="177">
        <v>18</v>
      </c>
      <c r="HS599" s="177">
        <v>18</v>
      </c>
      <c r="HT599" s="177">
        <v>0</v>
      </c>
      <c r="HU599" s="191">
        <v>2700</v>
      </c>
      <c r="HV599" s="191">
        <v>0</v>
      </c>
      <c r="HW599" s="191">
        <v>900</v>
      </c>
      <c r="HX599" s="191">
        <v>270</v>
      </c>
      <c r="HY599" s="191">
        <v>1991</v>
      </c>
      <c r="HZ599" s="177">
        <v>5</v>
      </c>
      <c r="IA599" s="191">
        <v>150</v>
      </c>
      <c r="IB599" s="191">
        <v>859</v>
      </c>
      <c r="IC599" s="177" t="s">
        <v>117</v>
      </c>
      <c r="IE599" s="164">
        <f>AVERAGE(HR$6:HR599)</f>
        <v>19.803030303030305</v>
      </c>
      <c r="IF599" s="164">
        <f>AVERAGE(HS$6:HS599)</f>
        <v>19.17845117845118</v>
      </c>
      <c r="IG599" s="164">
        <f>AVERAGE(HT$6:HT599)</f>
        <v>1.0235690235690236</v>
      </c>
      <c r="IH599" s="167">
        <f>AVERAGE(HU$6:HU599)</f>
        <v>2876.7676767676767</v>
      </c>
      <c r="II599" s="167">
        <f>AVERAGE(HV$6:HV599)</f>
        <v>153.53535353535352</v>
      </c>
      <c r="IJ599" s="167">
        <f>AVERAGE(HW$6:HW599)</f>
        <v>907.74410774410774</v>
      </c>
      <c r="IK599" s="167">
        <f>AVERAGE(HX$6:HX599)</f>
        <v>272.32323232323233</v>
      </c>
      <c r="IL599" s="167">
        <f>AVERAGE(HY$6:HY599)</f>
        <v>2310.8939393939395</v>
      </c>
      <c r="IM599" s="164">
        <f>AVERAGE(HZ$6:HZ599)</f>
        <v>2.4276094276094278</v>
      </c>
      <c r="IN599" s="167">
        <f>AVERAGE(IA$6:IA599)</f>
        <v>72.828282828282823</v>
      </c>
      <c r="IO599" s="167">
        <f>AVERAGE(IB$6:IB599)</f>
        <v>638.70202020202021</v>
      </c>
    </row>
    <row r="600" spans="2:249" x14ac:dyDescent="0.2">
      <c r="B600" s="103">
        <v>595</v>
      </c>
      <c r="C600" s="165">
        <v>24.44641901553743</v>
      </c>
      <c r="D600" s="163">
        <v>0.15</v>
      </c>
      <c r="E600" s="161">
        <v>3</v>
      </c>
      <c r="F600" s="168">
        <v>411</v>
      </c>
      <c r="G600" s="161">
        <v>23</v>
      </c>
      <c r="H600" s="161">
        <v>22</v>
      </c>
      <c r="I600" s="161">
        <v>2</v>
      </c>
      <c r="J600" s="168">
        <v>2640</v>
      </c>
      <c r="K600" s="168">
        <v>240</v>
      </c>
      <c r="L600" s="168">
        <v>1000</v>
      </c>
      <c r="M600" s="168">
        <v>300</v>
      </c>
      <c r="N600" s="168">
        <v>2576</v>
      </c>
      <c r="O600" s="161">
        <v>4</v>
      </c>
      <c r="P600" s="168">
        <v>48</v>
      </c>
      <c r="Q600" s="168">
        <v>112</v>
      </c>
      <c r="R600" s="161" t="s">
        <v>116</v>
      </c>
      <c r="T600" s="169">
        <f>AVERAGE(G$6:G600)</f>
        <v>23.519327731092439</v>
      </c>
      <c r="U600" s="169">
        <f>AVERAGE(H$6:H600)</f>
        <v>20.791596638655463</v>
      </c>
      <c r="V600" s="169">
        <f>AVERAGE(I$6:I600)</f>
        <v>1.3781512605042017</v>
      </c>
      <c r="W600" s="170">
        <f>AVERAGE(J$6:J600)</f>
        <v>2494.9915966386557</v>
      </c>
      <c r="X600" s="170">
        <f>AVERAGE(K$6:K600)</f>
        <v>165.37815126050421</v>
      </c>
      <c r="Y600" s="170">
        <f>AVERAGE(L$6:L600)</f>
        <v>970.67226890756308</v>
      </c>
      <c r="Z600" s="170">
        <f>AVERAGE(M$6:M600)</f>
        <v>291.20168067226894</v>
      </c>
      <c r="AA600" s="170">
        <f>AVERAGE(N$6:N600)</f>
        <v>2408.8487394957983</v>
      </c>
      <c r="AB600" s="169">
        <f>AVERAGE(O$6:O600)</f>
        <v>2.9714285714285715</v>
      </c>
      <c r="AC600" s="170">
        <f>AVERAGE(P$6:P600)</f>
        <v>35.657142857142858</v>
      </c>
      <c r="AD600" s="170">
        <f>AVERAGE(Q$6:Q600)</f>
        <v>121.8</v>
      </c>
      <c r="AY600" s="5"/>
      <c r="AZ600" s="26">
        <v>595</v>
      </c>
      <c r="BA600" s="165">
        <v>18.369324410987996</v>
      </c>
      <c r="BB600" s="176">
        <v>0.25</v>
      </c>
      <c r="BC600" s="161">
        <v>6</v>
      </c>
      <c r="BD600" s="182">
        <v>208</v>
      </c>
      <c r="BE600" s="161">
        <v>19</v>
      </c>
      <c r="BF600" s="161">
        <v>19</v>
      </c>
      <c r="BG600" s="161">
        <v>0</v>
      </c>
      <c r="BH600" s="168">
        <v>2850</v>
      </c>
      <c r="BI600" s="168">
        <v>0</v>
      </c>
      <c r="BJ600" s="168">
        <v>950</v>
      </c>
      <c r="BK600" s="168">
        <v>285</v>
      </c>
      <c r="BL600" s="168">
        <v>2068</v>
      </c>
      <c r="BM600" s="161">
        <v>5</v>
      </c>
      <c r="BN600" s="168">
        <v>75</v>
      </c>
      <c r="BO600" s="168">
        <v>857</v>
      </c>
      <c r="BP600" s="161" t="s">
        <v>117</v>
      </c>
      <c r="BR600" s="164">
        <f>AVERAGE(BE$6:BE600)</f>
        <v>19.573109243697481</v>
      </c>
      <c r="BS600" s="164">
        <f>AVERAGE(BF$6:BF600)</f>
        <v>18.820168067226891</v>
      </c>
      <c r="BT600" s="164">
        <f>AVERAGE(BG$6:BG600)</f>
        <v>0.6705882352941176</v>
      </c>
      <c r="BU600" s="167">
        <f>AVERAGE(BH$6:BH600)</f>
        <v>2823.0252100840335</v>
      </c>
      <c r="BV600" s="167">
        <f>AVERAGE(BI$6:BI600)</f>
        <v>100.58823529411765</v>
      </c>
      <c r="BW600" s="167">
        <f>AVERAGE(BJ$6:BJ600)</f>
        <v>907.47899159663871</v>
      </c>
      <c r="BX600" s="167">
        <f>AVERAGE(BK$6:BK600)</f>
        <v>272.24369747899158</v>
      </c>
      <c r="BY600" s="167">
        <f>AVERAGE(BL$6:BL600)</f>
        <v>2246.0789915966388</v>
      </c>
      <c r="BZ600" s="164">
        <f>AVERAGE(BM$6:BM600)</f>
        <v>2.3260504201680674</v>
      </c>
      <c r="CA600" s="167">
        <f>AVERAGE(BN$6:BN600)</f>
        <v>34.890756302521005</v>
      </c>
      <c r="CB600" s="167">
        <f>AVERAGE(BO$6:BO600)</f>
        <v>611.83697478991598</v>
      </c>
      <c r="DF600" s="103">
        <v>595</v>
      </c>
      <c r="DG600" s="192">
        <v>7.0987193532815489</v>
      </c>
      <c r="DH600" s="193">
        <v>0.15</v>
      </c>
      <c r="DI600" s="105">
        <v>8</v>
      </c>
      <c r="DJ600" s="194">
        <v>235</v>
      </c>
      <c r="DK600" s="105">
        <v>14</v>
      </c>
      <c r="DL600" s="105">
        <v>14</v>
      </c>
      <c r="DM600" s="105">
        <v>0</v>
      </c>
      <c r="DN600" s="194">
        <v>2520</v>
      </c>
      <c r="DO600" s="194">
        <v>0</v>
      </c>
      <c r="DP600" s="194">
        <v>700</v>
      </c>
      <c r="DQ600" s="194">
        <v>210</v>
      </c>
      <c r="DR600" s="194">
        <v>1770</v>
      </c>
      <c r="DS600" s="105">
        <v>1</v>
      </c>
      <c r="DT600" s="194">
        <v>18</v>
      </c>
      <c r="DU600" s="194">
        <v>768</v>
      </c>
      <c r="DV600" s="105" t="s">
        <v>117</v>
      </c>
      <c r="DX600" s="164">
        <f>AVERAGE(DK$6:DK600)</f>
        <v>10.389915966386555</v>
      </c>
      <c r="DY600" s="164">
        <f>AVERAGE(DL$6:DL600)</f>
        <v>10.389915966386555</v>
      </c>
      <c r="DZ600" s="164">
        <f>AVERAGE(DM$6:DM600)</f>
        <v>0</v>
      </c>
      <c r="EA600" s="167">
        <f>AVERAGE(DN$6:DN600)</f>
        <v>1870.1848739495799</v>
      </c>
      <c r="EB600" s="167">
        <f>AVERAGE(DO$6:DO600)</f>
        <v>0</v>
      </c>
      <c r="EC600" s="167">
        <f>AVERAGE(DP$6:DP600)</f>
        <v>519.49579831932772</v>
      </c>
      <c r="ED600" s="167">
        <f>AVERAGE(DQ$6:DQ600)</f>
        <v>155.84873949579833</v>
      </c>
      <c r="EE600" s="167">
        <f>AVERAGE(DR$6:DR600)</f>
        <v>1653.3798319327732</v>
      </c>
      <c r="EF600" s="164">
        <f>AVERAGE(DS$6:DS600)</f>
        <v>0.86722689075630255</v>
      </c>
      <c r="EG600" s="167">
        <f>AVERAGE(DT$6:DT600)</f>
        <v>15.610084033613445</v>
      </c>
      <c r="EH600" s="167">
        <f>AVERAGE(DU$6:DU600)</f>
        <v>232.41512605042016</v>
      </c>
      <c r="FJ600" s="103">
        <v>595</v>
      </c>
      <c r="FK600" s="165">
        <v>5.5509368108576531</v>
      </c>
      <c r="FL600" s="163">
        <v>0.25</v>
      </c>
      <c r="FM600" s="161">
        <v>1</v>
      </c>
      <c r="FN600" s="168">
        <v>216</v>
      </c>
      <c r="FO600" s="161">
        <v>6</v>
      </c>
      <c r="FP600" s="161">
        <v>6</v>
      </c>
      <c r="FQ600" s="161">
        <v>0</v>
      </c>
      <c r="FR600" s="168">
        <v>1080</v>
      </c>
      <c r="FS600" s="168">
        <v>0</v>
      </c>
      <c r="FT600" s="168">
        <v>300</v>
      </c>
      <c r="FU600" s="168">
        <v>90</v>
      </c>
      <c r="FV600" s="168">
        <v>1231</v>
      </c>
      <c r="FW600" s="161">
        <v>1</v>
      </c>
      <c r="FX600" s="168">
        <v>36</v>
      </c>
      <c r="FY600" s="168">
        <v>-115</v>
      </c>
      <c r="FZ600" s="161" t="s">
        <v>117</v>
      </c>
      <c r="GB600" s="160">
        <f>AVERAGE(FO$6:FO600)</f>
        <v>9.9630252100840337</v>
      </c>
      <c r="GC600" s="160">
        <f>AVERAGE(FP$6:FP600)</f>
        <v>9.9630252100840337</v>
      </c>
      <c r="GD600" s="160">
        <f>AVERAGE(FQ$6:FQ600)</f>
        <v>0</v>
      </c>
      <c r="GE600" s="166">
        <f>AVERAGE(FR$6:FR600)</f>
        <v>1793.3445378151262</v>
      </c>
      <c r="GF600" s="166">
        <f>AVERAGE(FS$6:FS600)</f>
        <v>0</v>
      </c>
      <c r="GG600" s="166">
        <f>AVERAGE(FT$6:FT600)</f>
        <v>498.15126050420167</v>
      </c>
      <c r="GH600" s="166">
        <f>AVERAGE(FU$6:FU600)</f>
        <v>149.44537815126051</v>
      </c>
      <c r="GI600" s="166">
        <f>AVERAGE(FV$6:FV600)</f>
        <v>1627.5915966386556</v>
      </c>
      <c r="GJ600" s="160">
        <f>AVERAGE(FW$6:FW600)</f>
        <v>0.85042016806722687</v>
      </c>
      <c r="GK600" s="166">
        <f>AVERAGE(FX$6:FX600)</f>
        <v>30.615126050420169</v>
      </c>
      <c r="GL600" s="166">
        <f>AVERAGE(FY$6:FY600)</f>
        <v>196.36806722689076</v>
      </c>
      <c r="HM600" s="98">
        <v>595</v>
      </c>
      <c r="HN600" s="179">
        <v>14.825118161625976</v>
      </c>
      <c r="HO600" s="188">
        <v>0.1</v>
      </c>
      <c r="HP600" s="177">
        <v>1</v>
      </c>
      <c r="HQ600" s="191">
        <v>107</v>
      </c>
      <c r="HR600" s="177">
        <v>15</v>
      </c>
      <c r="HS600" s="177">
        <v>15</v>
      </c>
      <c r="HT600" s="177">
        <v>0</v>
      </c>
      <c r="HU600" s="191">
        <v>2250</v>
      </c>
      <c r="HV600" s="191">
        <v>0</v>
      </c>
      <c r="HW600" s="191">
        <v>750</v>
      </c>
      <c r="HX600" s="191">
        <v>225</v>
      </c>
      <c r="HY600" s="191">
        <v>1707</v>
      </c>
      <c r="HZ600" s="177">
        <v>1</v>
      </c>
      <c r="IA600" s="191">
        <v>30</v>
      </c>
      <c r="IB600" s="191">
        <v>573</v>
      </c>
      <c r="IC600" s="177" t="s">
        <v>117</v>
      </c>
      <c r="IE600" s="164">
        <f>AVERAGE(HR$6:HR600)</f>
        <v>19.794957983193278</v>
      </c>
      <c r="IF600" s="164">
        <f>AVERAGE(HS$6:HS600)</f>
        <v>19.171428571428571</v>
      </c>
      <c r="IG600" s="164">
        <f>AVERAGE(HT$6:HT600)</f>
        <v>1.0218487394957982</v>
      </c>
      <c r="IH600" s="167">
        <f>AVERAGE(HU$6:HU600)</f>
        <v>2875.7142857142858</v>
      </c>
      <c r="II600" s="167">
        <f>AVERAGE(HV$6:HV600)</f>
        <v>153.27731092436974</v>
      </c>
      <c r="IJ600" s="167">
        <f>AVERAGE(HW$6:HW600)</f>
        <v>907.47899159663871</v>
      </c>
      <c r="IK600" s="167">
        <f>AVERAGE(HX$6:HX600)</f>
        <v>272.24369747899158</v>
      </c>
      <c r="IL600" s="167">
        <f>AVERAGE(HY$6:HY600)</f>
        <v>2309.8789915966386</v>
      </c>
      <c r="IM600" s="164">
        <f>AVERAGE(HZ$6:HZ600)</f>
        <v>2.4252100840336133</v>
      </c>
      <c r="IN600" s="167">
        <f>AVERAGE(IA$6:IA600)</f>
        <v>72.756302521008408</v>
      </c>
      <c r="IO600" s="167">
        <f>AVERAGE(IB$6:IB600)</f>
        <v>638.59159663865546</v>
      </c>
    </row>
    <row r="601" spans="2:249" x14ac:dyDescent="0.2">
      <c r="B601" s="103">
        <v>596</v>
      </c>
      <c r="C601" s="165">
        <v>25.326790166869369</v>
      </c>
      <c r="D601" s="163">
        <v>0.05</v>
      </c>
      <c r="E601" s="161">
        <v>8</v>
      </c>
      <c r="F601" s="168">
        <v>348</v>
      </c>
      <c r="G601" s="161">
        <v>32</v>
      </c>
      <c r="H601" s="161">
        <v>22</v>
      </c>
      <c r="I601" s="161">
        <v>2</v>
      </c>
      <c r="J601" s="168">
        <v>2640</v>
      </c>
      <c r="K601" s="168">
        <v>240</v>
      </c>
      <c r="L601" s="168">
        <v>1000</v>
      </c>
      <c r="M601" s="168">
        <v>300</v>
      </c>
      <c r="N601" s="168">
        <v>2513</v>
      </c>
      <c r="O601" s="161">
        <v>1</v>
      </c>
      <c r="P601" s="168">
        <v>12</v>
      </c>
      <c r="Q601" s="168">
        <v>139</v>
      </c>
      <c r="R601" s="161" t="s">
        <v>116</v>
      </c>
      <c r="T601" s="169">
        <f>AVERAGE(G$6:G601)</f>
        <v>23.533557046979865</v>
      </c>
      <c r="U601" s="169">
        <f>AVERAGE(H$6:H601)</f>
        <v>20.793624161073826</v>
      </c>
      <c r="V601" s="169">
        <f>AVERAGE(I$6:I601)</f>
        <v>1.3791946308724832</v>
      </c>
      <c r="W601" s="170">
        <f>AVERAGE(J$6:J601)</f>
        <v>2495.2348993288592</v>
      </c>
      <c r="X601" s="170">
        <f>AVERAGE(K$6:K601)</f>
        <v>165.50335570469798</v>
      </c>
      <c r="Y601" s="170">
        <f>AVERAGE(L$6:L601)</f>
        <v>970.72147651006708</v>
      </c>
      <c r="Z601" s="170">
        <f>AVERAGE(M$6:M601)</f>
        <v>291.21644295302013</v>
      </c>
      <c r="AA601" s="170">
        <f>AVERAGE(N$6:N601)</f>
        <v>2409.0234899328857</v>
      </c>
      <c r="AB601" s="169">
        <f>AVERAGE(O$6:O601)</f>
        <v>2.9681208053691277</v>
      </c>
      <c r="AC601" s="170">
        <f>AVERAGE(P$6:P601)</f>
        <v>35.617449664429529</v>
      </c>
      <c r="AD601" s="170">
        <f>AVERAGE(Q$6:Q601)</f>
        <v>121.82885906040268</v>
      </c>
      <c r="AY601" s="5"/>
      <c r="AZ601" s="26">
        <v>596</v>
      </c>
      <c r="BA601" s="165">
        <v>16.420975101659224</v>
      </c>
      <c r="BB601" s="176">
        <v>0.05</v>
      </c>
      <c r="BC601" s="161">
        <v>4</v>
      </c>
      <c r="BD601" s="182">
        <v>145</v>
      </c>
      <c r="BE601" s="161">
        <v>19</v>
      </c>
      <c r="BF601" s="161">
        <v>19</v>
      </c>
      <c r="BG601" s="161">
        <v>0</v>
      </c>
      <c r="BH601" s="168">
        <v>2850</v>
      </c>
      <c r="BI601" s="168">
        <v>0</v>
      </c>
      <c r="BJ601" s="168">
        <v>950</v>
      </c>
      <c r="BK601" s="168">
        <v>285</v>
      </c>
      <c r="BL601" s="168">
        <v>2005</v>
      </c>
      <c r="BM601" s="161">
        <v>1</v>
      </c>
      <c r="BN601" s="168">
        <v>15</v>
      </c>
      <c r="BO601" s="168">
        <v>860</v>
      </c>
      <c r="BP601" s="161" t="s">
        <v>117</v>
      </c>
      <c r="BR601" s="164">
        <f>AVERAGE(BE$6:BE601)</f>
        <v>19.572147651006713</v>
      </c>
      <c r="BS601" s="164">
        <f>AVERAGE(BF$6:BF601)</f>
        <v>18.820469798657719</v>
      </c>
      <c r="BT601" s="164">
        <f>AVERAGE(BG$6:BG601)</f>
        <v>0.66946308724832215</v>
      </c>
      <c r="BU601" s="167">
        <f>AVERAGE(BH$6:BH601)</f>
        <v>2823.0704697986575</v>
      </c>
      <c r="BV601" s="167">
        <f>AVERAGE(BI$6:BI601)</f>
        <v>100.41946308724832</v>
      </c>
      <c r="BW601" s="167">
        <f>AVERAGE(BJ$6:BJ601)</f>
        <v>907.55033557046977</v>
      </c>
      <c r="BX601" s="167">
        <f>AVERAGE(BK$6:BK601)</f>
        <v>272.26510067114094</v>
      </c>
      <c r="BY601" s="167">
        <f>AVERAGE(BL$6:BL601)</f>
        <v>2245.6744966442952</v>
      </c>
      <c r="BZ601" s="164">
        <f>AVERAGE(BM$6:BM601)</f>
        <v>2.3238255033557045</v>
      </c>
      <c r="CA601" s="167">
        <f>AVERAGE(BN$6:BN601)</f>
        <v>34.857382550335572</v>
      </c>
      <c r="CB601" s="167">
        <f>AVERAGE(BO$6:BO601)</f>
        <v>612.25335570469804</v>
      </c>
      <c r="DF601" s="103">
        <v>596</v>
      </c>
      <c r="DG601" s="192">
        <v>7.2243141645198987</v>
      </c>
      <c r="DH601" s="193">
        <v>0.25</v>
      </c>
      <c r="DI601" s="105">
        <v>3</v>
      </c>
      <c r="DJ601" s="194">
        <v>236</v>
      </c>
      <c r="DK601" s="105">
        <v>8</v>
      </c>
      <c r="DL601" s="105">
        <v>8</v>
      </c>
      <c r="DM601" s="105">
        <v>0</v>
      </c>
      <c r="DN601" s="194">
        <v>1440</v>
      </c>
      <c r="DO601" s="194">
        <v>0</v>
      </c>
      <c r="DP601" s="194">
        <v>400</v>
      </c>
      <c r="DQ601" s="194">
        <v>120</v>
      </c>
      <c r="DR601" s="194">
        <v>1381</v>
      </c>
      <c r="DS601" s="105">
        <v>2</v>
      </c>
      <c r="DT601" s="194">
        <v>36</v>
      </c>
      <c r="DU601" s="194">
        <v>95</v>
      </c>
      <c r="DV601" s="105" t="s">
        <v>117</v>
      </c>
      <c r="DX601" s="164">
        <f>AVERAGE(DK$6:DK601)</f>
        <v>10.385906040268456</v>
      </c>
      <c r="DY601" s="164">
        <f>AVERAGE(DL$6:DL601)</f>
        <v>10.385906040268456</v>
      </c>
      <c r="DZ601" s="164">
        <f>AVERAGE(DM$6:DM601)</f>
        <v>0</v>
      </c>
      <c r="EA601" s="167">
        <f>AVERAGE(DN$6:DN601)</f>
        <v>1869.4630872483222</v>
      </c>
      <c r="EB601" s="167">
        <f>AVERAGE(DO$6:DO601)</f>
        <v>0</v>
      </c>
      <c r="EC601" s="167">
        <f>AVERAGE(DP$6:DP601)</f>
        <v>519.29530201342277</v>
      </c>
      <c r="ED601" s="167">
        <f>AVERAGE(DQ$6:DQ601)</f>
        <v>155.78859060402684</v>
      </c>
      <c r="EE601" s="167">
        <f>AVERAGE(DR$6:DR601)</f>
        <v>1652.9228187919464</v>
      </c>
      <c r="EF601" s="164">
        <f>AVERAGE(DS$6:DS601)</f>
        <v>0.86912751677852351</v>
      </c>
      <c r="EG601" s="167">
        <f>AVERAGE(DT$6:DT601)</f>
        <v>15.644295302013424</v>
      </c>
      <c r="EH601" s="167">
        <f>AVERAGE(DU$6:DU601)</f>
        <v>232.18456375838926</v>
      </c>
      <c r="FJ601" s="103">
        <v>596</v>
      </c>
      <c r="FK601" s="165">
        <v>9.1559456624696836</v>
      </c>
      <c r="FL601" s="163">
        <v>0.25</v>
      </c>
      <c r="FM601" s="161">
        <v>6</v>
      </c>
      <c r="FN601" s="168">
        <v>565</v>
      </c>
      <c r="FO601" s="161">
        <v>13</v>
      </c>
      <c r="FP601" s="161">
        <v>13</v>
      </c>
      <c r="FQ601" s="161">
        <v>0</v>
      </c>
      <c r="FR601" s="168">
        <v>2340</v>
      </c>
      <c r="FS601" s="168">
        <v>0</v>
      </c>
      <c r="FT601" s="168">
        <v>650</v>
      </c>
      <c r="FU601" s="168">
        <v>195</v>
      </c>
      <c r="FV601" s="168">
        <v>2035</v>
      </c>
      <c r="FW601" s="161">
        <v>2</v>
      </c>
      <c r="FX601" s="168">
        <v>72</v>
      </c>
      <c r="FY601" s="168">
        <v>377</v>
      </c>
      <c r="FZ601" s="161" t="s">
        <v>117</v>
      </c>
      <c r="GB601" s="160">
        <f>AVERAGE(FO$6:FO601)</f>
        <v>9.9681208053691268</v>
      </c>
      <c r="GC601" s="160">
        <f>AVERAGE(FP$6:FP601)</f>
        <v>9.9681208053691268</v>
      </c>
      <c r="GD601" s="160">
        <f>AVERAGE(FQ$6:FQ601)</f>
        <v>0</v>
      </c>
      <c r="GE601" s="166">
        <f>AVERAGE(FR$6:FR601)</f>
        <v>1794.2617449664428</v>
      </c>
      <c r="GF601" s="166">
        <f>AVERAGE(FS$6:FS601)</f>
        <v>0</v>
      </c>
      <c r="GG601" s="166">
        <f>AVERAGE(FT$6:FT601)</f>
        <v>498.40604026845637</v>
      </c>
      <c r="GH601" s="166">
        <f>AVERAGE(FU$6:FU601)</f>
        <v>149.5218120805369</v>
      </c>
      <c r="GI601" s="166">
        <f>AVERAGE(FV$6:FV601)</f>
        <v>1628.275167785235</v>
      </c>
      <c r="GJ601" s="160">
        <f>AVERAGE(FW$6:FW601)</f>
        <v>0.8523489932885906</v>
      </c>
      <c r="GK601" s="166">
        <f>AVERAGE(FX$6:FX601)</f>
        <v>30.684563758389263</v>
      </c>
      <c r="GL601" s="166">
        <f>AVERAGE(FY$6:FY601)</f>
        <v>196.67114093959731</v>
      </c>
      <c r="HM601" s="98">
        <v>596</v>
      </c>
      <c r="HN601" s="179">
        <v>19.954126837105832</v>
      </c>
      <c r="HO601" s="188">
        <v>0.2</v>
      </c>
      <c r="HP601" s="177">
        <v>6</v>
      </c>
      <c r="HQ601" s="191">
        <v>286</v>
      </c>
      <c r="HR601" s="177">
        <v>22</v>
      </c>
      <c r="HS601" s="177">
        <v>22</v>
      </c>
      <c r="HT601" s="177">
        <v>2</v>
      </c>
      <c r="HU601" s="191">
        <v>3300</v>
      </c>
      <c r="HV601" s="191">
        <v>300</v>
      </c>
      <c r="HW601" s="191">
        <v>1000</v>
      </c>
      <c r="HX601" s="191">
        <v>300</v>
      </c>
      <c r="HY601" s="191">
        <v>2511</v>
      </c>
      <c r="HZ601" s="177">
        <v>4</v>
      </c>
      <c r="IA601" s="191">
        <v>120</v>
      </c>
      <c r="IB601" s="191">
        <v>909</v>
      </c>
      <c r="IC601" s="177" t="s">
        <v>116</v>
      </c>
      <c r="IE601" s="164">
        <f>AVERAGE(HR$6:HR601)</f>
        <v>19.798657718120804</v>
      </c>
      <c r="IF601" s="164">
        <f>AVERAGE(HS$6:HS601)</f>
        <v>19.176174496644297</v>
      </c>
      <c r="IG601" s="164">
        <f>AVERAGE(HT$6:HT601)</f>
        <v>1.023489932885906</v>
      </c>
      <c r="IH601" s="167">
        <f>AVERAGE(HU$6:HU601)</f>
        <v>2876.4261744966443</v>
      </c>
      <c r="II601" s="167">
        <f>AVERAGE(HV$6:HV601)</f>
        <v>153.52348993288589</v>
      </c>
      <c r="IJ601" s="167">
        <f>AVERAGE(HW$6:HW601)</f>
        <v>907.63422818791946</v>
      </c>
      <c r="IK601" s="167">
        <f>AVERAGE(HX$6:HX601)</f>
        <v>272.29026845637583</v>
      </c>
      <c r="IL601" s="167">
        <f>AVERAGE(HY$6:HY601)</f>
        <v>2310.2164429530203</v>
      </c>
      <c r="IM601" s="164">
        <f>AVERAGE(HZ$6:HZ601)</f>
        <v>2.4278523489932886</v>
      </c>
      <c r="IN601" s="167">
        <f>AVERAGE(IA$6:IA601)</f>
        <v>72.835570469798654</v>
      </c>
      <c r="IO601" s="167">
        <f>AVERAGE(IB$6:IB601)</f>
        <v>639.04530201342277</v>
      </c>
    </row>
    <row r="602" spans="2:249" x14ac:dyDescent="0.2">
      <c r="B602" s="103">
        <v>597</v>
      </c>
      <c r="C602" s="165">
        <v>14.106184804864506</v>
      </c>
      <c r="D602" s="163">
        <v>0.15</v>
      </c>
      <c r="E602" s="161">
        <v>3</v>
      </c>
      <c r="F602" s="168">
        <v>270</v>
      </c>
      <c r="G602" s="161">
        <v>15</v>
      </c>
      <c r="H602" s="161">
        <v>15</v>
      </c>
      <c r="I602" s="161">
        <v>0</v>
      </c>
      <c r="J602" s="168">
        <v>1800</v>
      </c>
      <c r="K602" s="168">
        <v>0</v>
      </c>
      <c r="L602" s="168">
        <v>750</v>
      </c>
      <c r="M602" s="168">
        <v>225</v>
      </c>
      <c r="N602" s="168">
        <v>1870</v>
      </c>
      <c r="O602" s="161">
        <v>2</v>
      </c>
      <c r="P602" s="168">
        <v>24</v>
      </c>
      <c r="Q602" s="168">
        <v>-46</v>
      </c>
      <c r="R602" s="161" t="s">
        <v>117</v>
      </c>
      <c r="T602" s="169">
        <f>AVERAGE(G$6:G602)</f>
        <v>23.519262981574538</v>
      </c>
      <c r="U602" s="169">
        <f>AVERAGE(H$6:H602)</f>
        <v>20.78391959798995</v>
      </c>
      <c r="V602" s="169">
        <f>AVERAGE(I$6:I602)</f>
        <v>1.3768844221105527</v>
      </c>
      <c r="W602" s="170">
        <f>AVERAGE(J$6:J602)</f>
        <v>2494.070351758794</v>
      </c>
      <c r="X602" s="170">
        <f>AVERAGE(K$6:K602)</f>
        <v>165.22613065326632</v>
      </c>
      <c r="Y602" s="170">
        <f>AVERAGE(L$6:L602)</f>
        <v>970.35175879396979</v>
      </c>
      <c r="Z602" s="170">
        <f>AVERAGE(M$6:M602)</f>
        <v>291.10552763819095</v>
      </c>
      <c r="AA602" s="170">
        <f>AVERAGE(N$6:N602)</f>
        <v>2408.1206030150752</v>
      </c>
      <c r="AB602" s="169">
        <f>AVERAGE(O$6:O602)</f>
        <v>2.966499162479062</v>
      </c>
      <c r="AC602" s="170">
        <f>AVERAGE(P$6:P602)</f>
        <v>35.597989949748744</v>
      </c>
      <c r="AD602" s="170">
        <f>AVERAGE(Q$6:Q602)</f>
        <v>121.54773869346734</v>
      </c>
      <c r="AY602" s="5"/>
      <c r="AZ602" s="26">
        <v>597</v>
      </c>
      <c r="BA602" s="165">
        <v>20.413904773297102</v>
      </c>
      <c r="BB602" s="176">
        <v>0.2</v>
      </c>
      <c r="BC602" s="161">
        <v>3</v>
      </c>
      <c r="BD602" s="182">
        <v>444</v>
      </c>
      <c r="BE602" s="161">
        <v>19</v>
      </c>
      <c r="BF602" s="161">
        <v>19</v>
      </c>
      <c r="BG602" s="161">
        <v>0</v>
      </c>
      <c r="BH602" s="168">
        <v>2850</v>
      </c>
      <c r="BI602" s="168">
        <v>0</v>
      </c>
      <c r="BJ602" s="168">
        <v>950</v>
      </c>
      <c r="BK602" s="168">
        <v>285</v>
      </c>
      <c r="BL602" s="168">
        <v>2304</v>
      </c>
      <c r="BM602" s="161">
        <v>4</v>
      </c>
      <c r="BN602" s="168">
        <v>60</v>
      </c>
      <c r="BO602" s="168">
        <v>606</v>
      </c>
      <c r="BP602" s="161" t="s">
        <v>117</v>
      </c>
      <c r="BR602" s="164">
        <f>AVERAGE(BE$6:BE602)</f>
        <v>19.571189279731993</v>
      </c>
      <c r="BS602" s="164">
        <f>AVERAGE(BF$6:BF602)</f>
        <v>18.820770519262982</v>
      </c>
      <c r="BT602" s="164">
        <f>AVERAGE(BG$6:BG602)</f>
        <v>0.66834170854271358</v>
      </c>
      <c r="BU602" s="167">
        <f>AVERAGE(BH$6:BH602)</f>
        <v>2823.1155778894472</v>
      </c>
      <c r="BV602" s="167">
        <f>AVERAGE(BI$6:BI602)</f>
        <v>100.25125628140704</v>
      </c>
      <c r="BW602" s="167">
        <f>AVERAGE(BJ$6:BJ602)</f>
        <v>907.62144053601344</v>
      </c>
      <c r="BX602" s="167">
        <f>AVERAGE(BK$6:BK602)</f>
        <v>272.286432160804</v>
      </c>
      <c r="BY602" s="167">
        <f>AVERAGE(BL$6:BL602)</f>
        <v>2245.7721943048577</v>
      </c>
      <c r="BZ602" s="164">
        <f>AVERAGE(BM$6:BM602)</f>
        <v>2.3266331658291457</v>
      </c>
      <c r="CA602" s="167">
        <f>AVERAGE(BN$6:BN602)</f>
        <v>34.899497487437188</v>
      </c>
      <c r="CB602" s="167">
        <f>AVERAGE(BO$6:BO602)</f>
        <v>612.24288107202676</v>
      </c>
      <c r="DF602" s="103">
        <v>597</v>
      </c>
      <c r="DG602" s="192">
        <v>6.0811925090410615</v>
      </c>
      <c r="DH602" s="193">
        <v>0.1</v>
      </c>
      <c r="DI602" s="105">
        <v>4</v>
      </c>
      <c r="DJ602" s="194">
        <v>179</v>
      </c>
      <c r="DK602" s="105">
        <v>9</v>
      </c>
      <c r="DL602" s="105">
        <v>9</v>
      </c>
      <c r="DM602" s="105">
        <v>0</v>
      </c>
      <c r="DN602" s="194">
        <v>1620</v>
      </c>
      <c r="DO602" s="194">
        <v>0</v>
      </c>
      <c r="DP602" s="194">
        <v>450</v>
      </c>
      <c r="DQ602" s="194">
        <v>135</v>
      </c>
      <c r="DR602" s="194">
        <v>1389</v>
      </c>
      <c r="DS602" s="105">
        <v>1</v>
      </c>
      <c r="DT602" s="194">
        <v>18</v>
      </c>
      <c r="DU602" s="194">
        <v>249</v>
      </c>
      <c r="DV602" s="105" t="s">
        <v>117</v>
      </c>
      <c r="DX602" s="164">
        <f>AVERAGE(DK$6:DK602)</f>
        <v>10.38358458961474</v>
      </c>
      <c r="DY602" s="164">
        <f>AVERAGE(DL$6:DL602)</f>
        <v>10.38358458961474</v>
      </c>
      <c r="DZ602" s="164">
        <f>AVERAGE(DM$6:DM602)</f>
        <v>0</v>
      </c>
      <c r="EA602" s="167">
        <f>AVERAGE(DN$6:DN602)</f>
        <v>1869.0452261306532</v>
      </c>
      <c r="EB602" s="167">
        <f>AVERAGE(DO$6:DO602)</f>
        <v>0</v>
      </c>
      <c r="EC602" s="167">
        <f>AVERAGE(DP$6:DP602)</f>
        <v>519.17922948073704</v>
      </c>
      <c r="ED602" s="167">
        <f>AVERAGE(DQ$6:DQ602)</f>
        <v>155.7537688442211</v>
      </c>
      <c r="EE602" s="167">
        <f>AVERAGE(DR$6:DR602)</f>
        <v>1652.4807370184255</v>
      </c>
      <c r="EF602" s="164">
        <f>AVERAGE(DS$6:DS602)</f>
        <v>0.8693467336683417</v>
      </c>
      <c r="EG602" s="167">
        <f>AVERAGE(DT$6:DT602)</f>
        <v>15.64824120603015</v>
      </c>
      <c r="EH602" s="167">
        <f>AVERAGE(DU$6:DU602)</f>
        <v>232.21273031825797</v>
      </c>
      <c r="FJ602" s="103">
        <v>597</v>
      </c>
      <c r="FK602" s="165">
        <v>7.1917507332955646</v>
      </c>
      <c r="FL602" s="163">
        <v>0.2</v>
      </c>
      <c r="FM602" s="161">
        <v>4</v>
      </c>
      <c r="FN602" s="168">
        <v>187</v>
      </c>
      <c r="FO602" s="161">
        <v>10</v>
      </c>
      <c r="FP602" s="161">
        <v>10</v>
      </c>
      <c r="FQ602" s="161">
        <v>0</v>
      </c>
      <c r="FR602" s="168">
        <v>1800</v>
      </c>
      <c r="FS602" s="168">
        <v>0</v>
      </c>
      <c r="FT602" s="168">
        <v>500</v>
      </c>
      <c r="FU602" s="168">
        <v>150</v>
      </c>
      <c r="FV602" s="168">
        <v>1462</v>
      </c>
      <c r="FW602" s="161">
        <v>1</v>
      </c>
      <c r="FX602" s="168">
        <v>36</v>
      </c>
      <c r="FY602" s="168">
        <v>374</v>
      </c>
      <c r="FZ602" s="161" t="s">
        <v>117</v>
      </c>
      <c r="GB602" s="160">
        <f>AVERAGE(FO$6:FO602)</f>
        <v>9.9681742043551083</v>
      </c>
      <c r="GC602" s="160">
        <f>AVERAGE(FP$6:FP602)</f>
        <v>9.9681742043551083</v>
      </c>
      <c r="GD602" s="160">
        <f>AVERAGE(FQ$6:FQ602)</f>
        <v>0</v>
      </c>
      <c r="GE602" s="166">
        <f>AVERAGE(FR$6:FR602)</f>
        <v>1794.2713567839196</v>
      </c>
      <c r="GF602" s="166">
        <f>AVERAGE(FS$6:FS602)</f>
        <v>0</v>
      </c>
      <c r="GG602" s="166">
        <f>AVERAGE(FT$6:FT602)</f>
        <v>498.40871021775547</v>
      </c>
      <c r="GH602" s="166">
        <f>AVERAGE(FU$6:FU602)</f>
        <v>149.52261306532662</v>
      </c>
      <c r="GI602" s="166">
        <f>AVERAGE(FV$6:FV602)</f>
        <v>1627.9966499162479</v>
      </c>
      <c r="GJ602" s="160">
        <f>AVERAGE(FW$6:FW602)</f>
        <v>0.85259631490787269</v>
      </c>
      <c r="GK602" s="166">
        <f>AVERAGE(FX$6:FX602)</f>
        <v>30.693467336683415</v>
      </c>
      <c r="GL602" s="166">
        <f>AVERAGE(FY$6:FY602)</f>
        <v>196.96817420435511</v>
      </c>
      <c r="HM602" s="98">
        <v>597</v>
      </c>
      <c r="HN602" s="179">
        <v>19.215769578471519</v>
      </c>
      <c r="HO602" s="188">
        <v>0.05</v>
      </c>
      <c r="HP602" s="177">
        <v>4</v>
      </c>
      <c r="HQ602" s="191">
        <v>484</v>
      </c>
      <c r="HR602" s="177">
        <v>22</v>
      </c>
      <c r="HS602" s="177">
        <v>22</v>
      </c>
      <c r="HT602" s="177">
        <v>2</v>
      </c>
      <c r="HU602" s="191">
        <v>3300</v>
      </c>
      <c r="HV602" s="191">
        <v>300</v>
      </c>
      <c r="HW602" s="191">
        <v>1000</v>
      </c>
      <c r="HX602" s="191">
        <v>300</v>
      </c>
      <c r="HY602" s="191">
        <v>2709</v>
      </c>
      <c r="HZ602" s="177">
        <v>1</v>
      </c>
      <c r="IA602" s="191">
        <v>30</v>
      </c>
      <c r="IB602" s="191">
        <v>621</v>
      </c>
      <c r="IC602" s="177" t="s">
        <v>116</v>
      </c>
      <c r="IE602" s="164">
        <f>AVERAGE(HR$6:HR602)</f>
        <v>19.802345058626464</v>
      </c>
      <c r="IF602" s="164">
        <f>AVERAGE(HS$6:HS602)</f>
        <v>19.180904522613066</v>
      </c>
      <c r="IG602" s="164">
        <f>AVERAGE(HT$6:HT602)</f>
        <v>1.0251256281407035</v>
      </c>
      <c r="IH602" s="167">
        <f>AVERAGE(HU$6:HU602)</f>
        <v>2877.1356783919596</v>
      </c>
      <c r="II602" s="167">
        <f>AVERAGE(HV$6:HV602)</f>
        <v>153.76884422110552</v>
      </c>
      <c r="IJ602" s="167">
        <f>AVERAGE(HW$6:HW602)</f>
        <v>907.7889447236181</v>
      </c>
      <c r="IK602" s="167">
        <f>AVERAGE(HX$6:HX602)</f>
        <v>272.33668341708545</v>
      </c>
      <c r="IL602" s="167">
        <f>AVERAGE(HY$6:HY602)</f>
        <v>2310.8844221105528</v>
      </c>
      <c r="IM602" s="164">
        <f>AVERAGE(HZ$6:HZ602)</f>
        <v>2.425460636515913</v>
      </c>
      <c r="IN602" s="167">
        <f>AVERAGE(IA$6:IA602)</f>
        <v>72.763819095477388</v>
      </c>
      <c r="IO602" s="167">
        <f>AVERAGE(IB$6:IB602)</f>
        <v>639.0150753768844</v>
      </c>
    </row>
    <row r="603" spans="2:249" x14ac:dyDescent="0.2">
      <c r="B603" s="103">
        <v>598</v>
      </c>
      <c r="C603" s="165">
        <v>25.444708304366902</v>
      </c>
      <c r="D603" s="163">
        <v>0.15</v>
      </c>
      <c r="E603" s="161">
        <v>1</v>
      </c>
      <c r="F603" s="168">
        <v>439</v>
      </c>
      <c r="G603" s="161">
        <v>22</v>
      </c>
      <c r="H603" s="161">
        <v>22</v>
      </c>
      <c r="I603" s="161">
        <v>2</v>
      </c>
      <c r="J603" s="168">
        <v>2640</v>
      </c>
      <c r="K603" s="168">
        <v>240</v>
      </c>
      <c r="L603" s="168">
        <v>1000</v>
      </c>
      <c r="M603" s="168">
        <v>300</v>
      </c>
      <c r="N603" s="168">
        <v>2604</v>
      </c>
      <c r="O603" s="161">
        <v>4</v>
      </c>
      <c r="P603" s="168">
        <v>48</v>
      </c>
      <c r="Q603" s="168">
        <v>84</v>
      </c>
      <c r="R603" s="161" t="s">
        <v>116</v>
      </c>
      <c r="T603" s="169">
        <f>AVERAGE(G$6:G603)</f>
        <v>23.516722408026755</v>
      </c>
      <c r="U603" s="169">
        <f>AVERAGE(H$6:H603)</f>
        <v>20.785953177257525</v>
      </c>
      <c r="V603" s="169">
        <f>AVERAGE(I$6:I603)</f>
        <v>1.3779264214046822</v>
      </c>
      <c r="W603" s="170">
        <f>AVERAGE(J$6:J603)</f>
        <v>2494.3143812709031</v>
      </c>
      <c r="X603" s="170">
        <f>AVERAGE(K$6:K603)</f>
        <v>165.35117056856188</v>
      </c>
      <c r="Y603" s="170">
        <f>AVERAGE(L$6:L603)</f>
        <v>970.40133779264215</v>
      </c>
      <c r="Z603" s="170">
        <f>AVERAGE(M$6:M603)</f>
        <v>291.12040133779266</v>
      </c>
      <c r="AA603" s="170">
        <f>AVERAGE(N$6:N603)</f>
        <v>2408.448160535117</v>
      </c>
      <c r="AB603" s="169">
        <f>AVERAGE(O$6:O603)</f>
        <v>2.968227424749164</v>
      </c>
      <c r="AC603" s="170">
        <f>AVERAGE(P$6:P603)</f>
        <v>35.618729096989966</v>
      </c>
      <c r="AD603" s="170">
        <f>AVERAGE(Q$6:Q603)</f>
        <v>121.48494983277592</v>
      </c>
      <c r="AY603" s="5"/>
      <c r="AZ603" s="26">
        <v>598</v>
      </c>
      <c r="BA603" s="165">
        <v>17.349348089370569</v>
      </c>
      <c r="BB603" s="176">
        <v>0.05</v>
      </c>
      <c r="BC603" s="161">
        <v>2</v>
      </c>
      <c r="BD603" s="182">
        <v>359</v>
      </c>
      <c r="BE603" s="161">
        <v>18</v>
      </c>
      <c r="BF603" s="161">
        <v>18</v>
      </c>
      <c r="BG603" s="161">
        <v>0</v>
      </c>
      <c r="BH603" s="168">
        <v>2700</v>
      </c>
      <c r="BI603" s="168">
        <v>0</v>
      </c>
      <c r="BJ603" s="168">
        <v>900</v>
      </c>
      <c r="BK603" s="168">
        <v>270</v>
      </c>
      <c r="BL603" s="168">
        <v>2154</v>
      </c>
      <c r="BM603" s="161">
        <v>1</v>
      </c>
      <c r="BN603" s="168">
        <v>15</v>
      </c>
      <c r="BO603" s="168">
        <v>561</v>
      </c>
      <c r="BP603" s="161" t="s">
        <v>117</v>
      </c>
      <c r="BR603" s="164">
        <f>AVERAGE(BE$6:BE603)</f>
        <v>19.568561872909697</v>
      </c>
      <c r="BS603" s="164">
        <f>AVERAGE(BF$6:BF603)</f>
        <v>18.819397993311036</v>
      </c>
      <c r="BT603" s="164">
        <f>AVERAGE(BG$6:BG603)</f>
        <v>0.66722408026755853</v>
      </c>
      <c r="BU603" s="167">
        <f>AVERAGE(BH$6:BH603)</f>
        <v>2822.9096989966556</v>
      </c>
      <c r="BV603" s="167">
        <f>AVERAGE(BI$6:BI603)</f>
        <v>100.08361204013377</v>
      </c>
      <c r="BW603" s="167">
        <f>AVERAGE(BJ$6:BJ603)</f>
        <v>907.60869565217388</v>
      </c>
      <c r="BX603" s="167">
        <f>AVERAGE(BK$6:BK603)</f>
        <v>272.28260869565219</v>
      </c>
      <c r="BY603" s="167">
        <f>AVERAGE(BL$6:BL603)</f>
        <v>2245.6187290969901</v>
      </c>
      <c r="BZ603" s="164">
        <f>AVERAGE(BM$6:BM603)</f>
        <v>2.3244147157190636</v>
      </c>
      <c r="CA603" s="167">
        <f>AVERAGE(BN$6:BN603)</f>
        <v>34.866220735785951</v>
      </c>
      <c r="CB603" s="167">
        <f>AVERAGE(BO$6:BO603)</f>
        <v>612.15719063545146</v>
      </c>
      <c r="DF603" s="103">
        <v>598</v>
      </c>
      <c r="DG603" s="192">
        <v>6.1582407438558855</v>
      </c>
      <c r="DH603" s="193">
        <v>0.15</v>
      </c>
      <c r="DI603" s="105">
        <v>3</v>
      </c>
      <c r="DJ603" s="194">
        <v>326</v>
      </c>
      <c r="DK603" s="105">
        <v>8</v>
      </c>
      <c r="DL603" s="105">
        <v>8</v>
      </c>
      <c r="DM603" s="105">
        <v>0</v>
      </c>
      <c r="DN603" s="194">
        <v>1440</v>
      </c>
      <c r="DO603" s="194">
        <v>0</v>
      </c>
      <c r="DP603" s="194">
        <v>400</v>
      </c>
      <c r="DQ603" s="194">
        <v>120</v>
      </c>
      <c r="DR603" s="194">
        <v>1471</v>
      </c>
      <c r="DS603" s="105">
        <v>1</v>
      </c>
      <c r="DT603" s="194">
        <v>18</v>
      </c>
      <c r="DU603" s="194">
        <v>-13</v>
      </c>
      <c r="DV603" s="105" t="s">
        <v>117</v>
      </c>
      <c r="DX603" s="164">
        <f>AVERAGE(DK$6:DK603)</f>
        <v>10.379598662207357</v>
      </c>
      <c r="DY603" s="164">
        <f>AVERAGE(DL$6:DL603)</f>
        <v>10.379598662207357</v>
      </c>
      <c r="DZ603" s="164">
        <f>AVERAGE(DM$6:DM603)</f>
        <v>0</v>
      </c>
      <c r="EA603" s="167">
        <f>AVERAGE(DN$6:DN603)</f>
        <v>1868.3277591973244</v>
      </c>
      <c r="EB603" s="167">
        <f>AVERAGE(DO$6:DO603)</f>
        <v>0</v>
      </c>
      <c r="EC603" s="167">
        <f>AVERAGE(DP$6:DP603)</f>
        <v>518.97993311036794</v>
      </c>
      <c r="ED603" s="167">
        <f>AVERAGE(DQ$6:DQ603)</f>
        <v>155.69397993311037</v>
      </c>
      <c r="EE603" s="167">
        <f>AVERAGE(DR$6:DR603)</f>
        <v>1652.1772575250836</v>
      </c>
      <c r="EF603" s="164">
        <f>AVERAGE(DS$6:DS603)</f>
        <v>0.86956521739130432</v>
      </c>
      <c r="EG603" s="167">
        <f>AVERAGE(DT$6:DT603)</f>
        <v>15.652173913043478</v>
      </c>
      <c r="EH603" s="167">
        <f>AVERAGE(DU$6:DU603)</f>
        <v>231.80267558528428</v>
      </c>
      <c r="FJ603" s="103">
        <v>598</v>
      </c>
      <c r="FK603" s="165">
        <v>8.4886277770171894</v>
      </c>
      <c r="FL603" s="163">
        <v>0.05</v>
      </c>
      <c r="FM603" s="161">
        <v>3</v>
      </c>
      <c r="FN603" s="168">
        <v>453</v>
      </c>
      <c r="FO603" s="161">
        <v>11</v>
      </c>
      <c r="FP603" s="161">
        <v>11</v>
      </c>
      <c r="FQ603" s="161">
        <v>0</v>
      </c>
      <c r="FR603" s="168">
        <v>1980</v>
      </c>
      <c r="FS603" s="168">
        <v>0</v>
      </c>
      <c r="FT603" s="168">
        <v>550</v>
      </c>
      <c r="FU603" s="168">
        <v>165</v>
      </c>
      <c r="FV603" s="168">
        <v>1793</v>
      </c>
      <c r="FW603" s="161">
        <v>0</v>
      </c>
      <c r="FX603" s="168">
        <v>0</v>
      </c>
      <c r="FY603" s="168">
        <v>187</v>
      </c>
      <c r="FZ603" s="161" t="s">
        <v>117</v>
      </c>
      <c r="GB603" s="160">
        <f>AVERAGE(FO$6:FO603)</f>
        <v>9.9698996655518393</v>
      </c>
      <c r="GC603" s="160">
        <f>AVERAGE(FP$6:FP603)</f>
        <v>9.9698996655518393</v>
      </c>
      <c r="GD603" s="160">
        <f>AVERAGE(FQ$6:FQ603)</f>
        <v>0</v>
      </c>
      <c r="GE603" s="166">
        <f>AVERAGE(FR$6:FR603)</f>
        <v>1794.5819397993312</v>
      </c>
      <c r="GF603" s="166">
        <f>AVERAGE(FS$6:FS603)</f>
        <v>0</v>
      </c>
      <c r="GG603" s="166">
        <f>AVERAGE(FT$6:FT603)</f>
        <v>498.49498327759198</v>
      </c>
      <c r="GH603" s="166">
        <f>AVERAGE(FU$6:FU603)</f>
        <v>149.54849498327758</v>
      </c>
      <c r="GI603" s="166">
        <f>AVERAGE(FV$6:FV603)</f>
        <v>1628.2725752508361</v>
      </c>
      <c r="GJ603" s="160">
        <f>AVERAGE(FW$6:FW603)</f>
        <v>0.8511705685618729</v>
      </c>
      <c r="GK603" s="166">
        <f>AVERAGE(FX$6:FX603)</f>
        <v>30.642140468227424</v>
      </c>
      <c r="GL603" s="166">
        <f>AVERAGE(FY$6:FY603)</f>
        <v>196.95150501672242</v>
      </c>
      <c r="HM603" s="98">
        <v>598</v>
      </c>
      <c r="HN603" s="179">
        <v>15.249023695625423</v>
      </c>
      <c r="HO603" s="188">
        <v>0.25</v>
      </c>
      <c r="HP603" s="177">
        <v>2</v>
      </c>
      <c r="HQ603" s="191">
        <v>109</v>
      </c>
      <c r="HR603" s="177">
        <v>13</v>
      </c>
      <c r="HS603" s="177">
        <v>13</v>
      </c>
      <c r="HT603" s="177">
        <v>0</v>
      </c>
      <c r="HU603" s="191">
        <v>1950</v>
      </c>
      <c r="HV603" s="191">
        <v>0</v>
      </c>
      <c r="HW603" s="191">
        <v>650</v>
      </c>
      <c r="HX603" s="191">
        <v>195</v>
      </c>
      <c r="HY603" s="191">
        <v>1579</v>
      </c>
      <c r="HZ603" s="177">
        <v>4</v>
      </c>
      <c r="IA603" s="191">
        <v>120</v>
      </c>
      <c r="IB603" s="191">
        <v>491</v>
      </c>
      <c r="IC603" s="177" t="s">
        <v>117</v>
      </c>
      <c r="IE603" s="164">
        <f>AVERAGE(HR$6:HR603)</f>
        <v>19.790969899665551</v>
      </c>
      <c r="IF603" s="164">
        <f>AVERAGE(HS$6:HS603)</f>
        <v>19.170568561872908</v>
      </c>
      <c r="IG603" s="164">
        <f>AVERAGE(HT$6:HT603)</f>
        <v>1.0234113712374582</v>
      </c>
      <c r="IH603" s="167">
        <f>AVERAGE(HU$6:HU603)</f>
        <v>2875.5852842809363</v>
      </c>
      <c r="II603" s="167">
        <f>AVERAGE(HV$6:HV603)</f>
        <v>153.51170568561872</v>
      </c>
      <c r="IJ603" s="167">
        <f>AVERAGE(HW$6:HW603)</f>
        <v>907.35785953177253</v>
      </c>
      <c r="IK603" s="167">
        <f>AVERAGE(HX$6:HX603)</f>
        <v>272.20735785953178</v>
      </c>
      <c r="IL603" s="167">
        <f>AVERAGE(HY$6:HY603)</f>
        <v>2309.660535117057</v>
      </c>
      <c r="IM603" s="164">
        <f>AVERAGE(HZ$6:HZ603)</f>
        <v>2.42809364548495</v>
      </c>
      <c r="IN603" s="167">
        <f>AVERAGE(IA$6:IA603)</f>
        <v>72.842809364548501</v>
      </c>
      <c r="IO603" s="167">
        <f>AVERAGE(IB$6:IB603)</f>
        <v>638.76755852842814</v>
      </c>
    </row>
    <row r="604" spans="2:249" x14ac:dyDescent="0.2">
      <c r="B604" s="103">
        <v>599</v>
      </c>
      <c r="C604" s="165">
        <v>25.208303505668741</v>
      </c>
      <c r="D604" s="163">
        <v>0.15</v>
      </c>
      <c r="E604" s="161">
        <v>0</v>
      </c>
      <c r="F604" s="168">
        <v>130</v>
      </c>
      <c r="G604" s="161">
        <v>21</v>
      </c>
      <c r="H604" s="161">
        <v>21</v>
      </c>
      <c r="I604" s="161">
        <v>1</v>
      </c>
      <c r="J604" s="168">
        <v>2520</v>
      </c>
      <c r="K604" s="168">
        <v>120</v>
      </c>
      <c r="L604" s="168">
        <v>1000</v>
      </c>
      <c r="M604" s="168">
        <v>300</v>
      </c>
      <c r="N604" s="168">
        <v>2175</v>
      </c>
      <c r="O604" s="161">
        <v>4</v>
      </c>
      <c r="P604" s="168">
        <v>48</v>
      </c>
      <c r="Q604" s="168">
        <v>393</v>
      </c>
      <c r="R604" s="161" t="s">
        <v>116</v>
      </c>
      <c r="T604" s="169">
        <f>AVERAGE(G$6:G604)</f>
        <v>23.512520868113523</v>
      </c>
      <c r="U604" s="169">
        <f>AVERAGE(H$6:H604)</f>
        <v>20.786310517529216</v>
      </c>
      <c r="V604" s="169">
        <f>AVERAGE(I$6:I604)</f>
        <v>1.3772954924874792</v>
      </c>
      <c r="W604" s="170">
        <f>AVERAGE(J$6:J604)</f>
        <v>2494.3572621035059</v>
      </c>
      <c r="X604" s="170">
        <f>AVERAGE(K$6:K604)</f>
        <v>165.27545909849749</v>
      </c>
      <c r="Y604" s="170">
        <f>AVERAGE(L$6:L604)</f>
        <v>970.45075125208677</v>
      </c>
      <c r="Z604" s="170">
        <f>AVERAGE(M$6:M604)</f>
        <v>291.13522537562602</v>
      </c>
      <c r="AA604" s="170">
        <f>AVERAGE(N$6:N604)</f>
        <v>2408.0584307178633</v>
      </c>
      <c r="AB604" s="169">
        <f>AVERAGE(O$6:O604)</f>
        <v>2.969949916527546</v>
      </c>
      <c r="AC604" s="170">
        <f>AVERAGE(P$6:P604)</f>
        <v>35.639398998330549</v>
      </c>
      <c r="AD604" s="170">
        <f>AVERAGE(Q$6:Q604)</f>
        <v>121.93823038397329</v>
      </c>
      <c r="AY604" s="5"/>
      <c r="AZ604" s="26">
        <v>599</v>
      </c>
      <c r="BA604" s="165">
        <v>18.374573071849206</v>
      </c>
      <c r="BB604" s="176">
        <v>0.25</v>
      </c>
      <c r="BC604" s="161">
        <v>2</v>
      </c>
      <c r="BD604" s="182">
        <v>444</v>
      </c>
      <c r="BE604" s="161">
        <v>15</v>
      </c>
      <c r="BF604" s="161">
        <v>15</v>
      </c>
      <c r="BG604" s="161">
        <v>0</v>
      </c>
      <c r="BH604" s="168">
        <v>2250</v>
      </c>
      <c r="BI604" s="168">
        <v>0</v>
      </c>
      <c r="BJ604" s="168">
        <v>750</v>
      </c>
      <c r="BK604" s="168">
        <v>225</v>
      </c>
      <c r="BL604" s="168">
        <v>2044</v>
      </c>
      <c r="BM604" s="161">
        <v>5</v>
      </c>
      <c r="BN604" s="168">
        <v>75</v>
      </c>
      <c r="BO604" s="168">
        <v>281</v>
      </c>
      <c r="BP604" s="161" t="s">
        <v>117</v>
      </c>
      <c r="BR604" s="164">
        <f>AVERAGE(BE$6:BE604)</f>
        <v>19.560934891485811</v>
      </c>
      <c r="BS604" s="164">
        <f>AVERAGE(BF$6:BF604)</f>
        <v>18.813021702838064</v>
      </c>
      <c r="BT604" s="164">
        <f>AVERAGE(BG$6:BG604)</f>
        <v>0.666110183639399</v>
      </c>
      <c r="BU604" s="167">
        <f>AVERAGE(BH$6:BH604)</f>
        <v>2821.9532554257094</v>
      </c>
      <c r="BV604" s="167">
        <f>AVERAGE(BI$6:BI604)</f>
        <v>99.916527545909844</v>
      </c>
      <c r="BW604" s="167">
        <f>AVERAGE(BJ$6:BJ604)</f>
        <v>907.34557595993317</v>
      </c>
      <c r="BX604" s="167">
        <f>AVERAGE(BK$6:BK604)</f>
        <v>272.20367278797994</v>
      </c>
      <c r="BY604" s="167">
        <f>AVERAGE(BL$6:BL604)</f>
        <v>2245.2821368948248</v>
      </c>
      <c r="BZ604" s="164">
        <f>AVERAGE(BM$6:BM604)</f>
        <v>2.328881469115192</v>
      </c>
      <c r="CA604" s="167">
        <f>AVERAGE(BN$6:BN604)</f>
        <v>34.933222036727877</v>
      </c>
      <c r="CB604" s="167">
        <f>AVERAGE(BO$6:BO604)</f>
        <v>611.60434056761267</v>
      </c>
      <c r="DF604" s="103">
        <v>599</v>
      </c>
      <c r="DG604" s="192">
        <v>6.9129879012331674</v>
      </c>
      <c r="DH604" s="193">
        <v>0.1</v>
      </c>
      <c r="DI604" s="105">
        <v>3</v>
      </c>
      <c r="DJ604" s="194">
        <v>355</v>
      </c>
      <c r="DK604" s="105">
        <v>9</v>
      </c>
      <c r="DL604" s="105">
        <v>9</v>
      </c>
      <c r="DM604" s="105">
        <v>0</v>
      </c>
      <c r="DN604" s="194">
        <v>1620</v>
      </c>
      <c r="DO604" s="194">
        <v>0</v>
      </c>
      <c r="DP604" s="194">
        <v>450</v>
      </c>
      <c r="DQ604" s="194">
        <v>135</v>
      </c>
      <c r="DR604" s="194">
        <v>1565</v>
      </c>
      <c r="DS604" s="105">
        <v>1</v>
      </c>
      <c r="DT604" s="194">
        <v>18</v>
      </c>
      <c r="DU604" s="194">
        <v>73</v>
      </c>
      <c r="DV604" s="105" t="s">
        <v>117</v>
      </c>
      <c r="DX604" s="164">
        <f>AVERAGE(DK$6:DK604)</f>
        <v>10.377295492487479</v>
      </c>
      <c r="DY604" s="164">
        <f>AVERAGE(DL$6:DL604)</f>
        <v>10.377295492487479</v>
      </c>
      <c r="DZ604" s="164">
        <f>AVERAGE(DM$6:DM604)</f>
        <v>0</v>
      </c>
      <c r="EA604" s="167">
        <f>AVERAGE(DN$6:DN604)</f>
        <v>1867.9131886477462</v>
      </c>
      <c r="EB604" s="167">
        <f>AVERAGE(DO$6:DO604)</f>
        <v>0</v>
      </c>
      <c r="EC604" s="167">
        <f>AVERAGE(DP$6:DP604)</f>
        <v>518.86477462437392</v>
      </c>
      <c r="ED604" s="167">
        <f>AVERAGE(DQ$6:DQ604)</f>
        <v>155.65943238731219</v>
      </c>
      <c r="EE604" s="167">
        <f>AVERAGE(DR$6:DR604)</f>
        <v>1652.0317195325542</v>
      </c>
      <c r="EF604" s="164">
        <f>AVERAGE(DS$6:DS604)</f>
        <v>0.86978297161936557</v>
      </c>
      <c r="EG604" s="167">
        <f>AVERAGE(DT$6:DT604)</f>
        <v>15.656093489148581</v>
      </c>
      <c r="EH604" s="167">
        <f>AVERAGE(DU$6:DU604)</f>
        <v>231.53756260434056</v>
      </c>
      <c r="FJ604" s="103">
        <v>599</v>
      </c>
      <c r="FK604" s="165">
        <v>6.8224700559904594</v>
      </c>
      <c r="FL604" s="163">
        <v>0.2</v>
      </c>
      <c r="FM604" s="161">
        <v>6</v>
      </c>
      <c r="FN604" s="168">
        <v>512</v>
      </c>
      <c r="FO604" s="161">
        <v>12</v>
      </c>
      <c r="FP604" s="161">
        <v>12</v>
      </c>
      <c r="FQ604" s="161">
        <v>0</v>
      </c>
      <c r="FR604" s="168">
        <v>2160</v>
      </c>
      <c r="FS604" s="168">
        <v>0</v>
      </c>
      <c r="FT604" s="168">
        <v>600</v>
      </c>
      <c r="FU604" s="168">
        <v>180</v>
      </c>
      <c r="FV604" s="168">
        <v>1917</v>
      </c>
      <c r="FW604" s="161">
        <v>1</v>
      </c>
      <c r="FX604" s="168">
        <v>36</v>
      </c>
      <c r="FY604" s="168">
        <v>279</v>
      </c>
      <c r="FZ604" s="161" t="s">
        <v>117</v>
      </c>
      <c r="GB604" s="160">
        <f>AVERAGE(FO$6:FO604)</f>
        <v>9.973288814691152</v>
      </c>
      <c r="GC604" s="160">
        <f>AVERAGE(FP$6:FP604)</f>
        <v>9.973288814691152</v>
      </c>
      <c r="GD604" s="160">
        <f>AVERAGE(FQ$6:FQ604)</f>
        <v>0</v>
      </c>
      <c r="GE604" s="166">
        <f>AVERAGE(FR$6:FR604)</f>
        <v>1795.1919866444073</v>
      </c>
      <c r="GF604" s="166">
        <f>AVERAGE(FS$6:FS604)</f>
        <v>0</v>
      </c>
      <c r="GG604" s="166">
        <f>AVERAGE(FT$6:FT604)</f>
        <v>498.66444073455762</v>
      </c>
      <c r="GH604" s="166">
        <f>AVERAGE(FU$6:FU604)</f>
        <v>149.59933222036727</v>
      </c>
      <c r="GI604" s="166">
        <f>AVERAGE(FV$6:FV604)</f>
        <v>1628.754590984975</v>
      </c>
      <c r="GJ604" s="160">
        <f>AVERAGE(FW$6:FW604)</f>
        <v>0.85141903171953259</v>
      </c>
      <c r="GK604" s="166">
        <f>AVERAGE(FX$6:FX604)</f>
        <v>30.65108514190317</v>
      </c>
      <c r="GL604" s="166">
        <f>AVERAGE(FY$6:FY604)</f>
        <v>197.08848080133555</v>
      </c>
      <c r="HM604" s="98">
        <v>599</v>
      </c>
      <c r="HN604" s="179">
        <v>14.958928032342341</v>
      </c>
      <c r="HO604" s="188">
        <v>0.15</v>
      </c>
      <c r="HP604" s="177">
        <v>4</v>
      </c>
      <c r="HQ604" s="191">
        <v>361</v>
      </c>
      <c r="HR604" s="177">
        <v>17</v>
      </c>
      <c r="HS604" s="177">
        <v>17</v>
      </c>
      <c r="HT604" s="177">
        <v>0</v>
      </c>
      <c r="HU604" s="191">
        <v>2550</v>
      </c>
      <c r="HV604" s="191">
        <v>0</v>
      </c>
      <c r="HW604" s="191">
        <v>850</v>
      </c>
      <c r="HX604" s="191">
        <v>255</v>
      </c>
      <c r="HY604" s="191">
        <v>2091</v>
      </c>
      <c r="HZ604" s="177">
        <v>2</v>
      </c>
      <c r="IA604" s="191">
        <v>60</v>
      </c>
      <c r="IB604" s="191">
        <v>519</v>
      </c>
      <c r="IC604" s="177" t="s">
        <v>117</v>
      </c>
      <c r="IE604" s="164">
        <f>AVERAGE(HR$6:HR604)</f>
        <v>19.786310517529216</v>
      </c>
      <c r="IF604" s="164">
        <f>AVERAGE(HS$6:HS604)</f>
        <v>19.166944908180302</v>
      </c>
      <c r="IG604" s="164">
        <f>AVERAGE(HT$6:HT604)</f>
        <v>1.021702838063439</v>
      </c>
      <c r="IH604" s="167">
        <f>AVERAGE(HU$6:HU604)</f>
        <v>2875.041736227045</v>
      </c>
      <c r="II604" s="167">
        <f>AVERAGE(HV$6:HV604)</f>
        <v>153.25542570951586</v>
      </c>
      <c r="IJ604" s="167">
        <f>AVERAGE(HW$6:HW604)</f>
        <v>907.26210350584302</v>
      </c>
      <c r="IK604" s="167">
        <f>AVERAGE(HX$6:HX604)</f>
        <v>272.17863105175292</v>
      </c>
      <c r="IL604" s="167">
        <f>AVERAGE(HY$6:HY604)</f>
        <v>2309.2954924874794</v>
      </c>
      <c r="IM604" s="164">
        <f>AVERAGE(HZ$6:HZ604)</f>
        <v>2.4273789649415694</v>
      </c>
      <c r="IN604" s="167">
        <f>AVERAGE(IA$6:IA604)</f>
        <v>72.821368948247084</v>
      </c>
      <c r="IO604" s="167">
        <f>AVERAGE(IB$6:IB604)</f>
        <v>638.56761268781304</v>
      </c>
    </row>
    <row r="605" spans="2:249" x14ac:dyDescent="0.2">
      <c r="B605" s="103">
        <v>600</v>
      </c>
      <c r="C605" s="165">
        <v>26.082076731922577</v>
      </c>
      <c r="D605" s="163">
        <v>0.05</v>
      </c>
      <c r="E605" s="161">
        <v>10</v>
      </c>
      <c r="F605" s="168">
        <v>266</v>
      </c>
      <c r="G605" s="161">
        <v>35</v>
      </c>
      <c r="H605" s="161">
        <v>22</v>
      </c>
      <c r="I605" s="161">
        <v>2</v>
      </c>
      <c r="J605" s="168">
        <v>2640</v>
      </c>
      <c r="K605" s="168">
        <v>240</v>
      </c>
      <c r="L605" s="168">
        <v>1000</v>
      </c>
      <c r="M605" s="168">
        <v>300</v>
      </c>
      <c r="N605" s="168">
        <v>2431</v>
      </c>
      <c r="O605" s="161">
        <v>1</v>
      </c>
      <c r="P605" s="168">
        <v>12</v>
      </c>
      <c r="Q605" s="168">
        <v>221</v>
      </c>
      <c r="R605" s="161" t="s">
        <v>116</v>
      </c>
      <c r="T605" s="169">
        <f>AVERAGE(G$6:G605)</f>
        <v>23.531666666666666</v>
      </c>
      <c r="U605" s="169">
        <f>AVERAGE(H$6:H605)</f>
        <v>20.788333333333334</v>
      </c>
      <c r="V605" s="169">
        <f>AVERAGE(I$6:I605)</f>
        <v>1.3783333333333334</v>
      </c>
      <c r="W605" s="170">
        <f>AVERAGE(J$6:J605)</f>
        <v>2494.6</v>
      </c>
      <c r="X605" s="170">
        <f>AVERAGE(K$6:K605)</f>
        <v>165.4</v>
      </c>
      <c r="Y605" s="170">
        <f>AVERAGE(L$6:L605)</f>
        <v>970.5</v>
      </c>
      <c r="Z605" s="170">
        <f>AVERAGE(M$6:M605)</f>
        <v>291.14999999999998</v>
      </c>
      <c r="AA605" s="170">
        <f>AVERAGE(N$6:N605)</f>
        <v>2408.0966666666668</v>
      </c>
      <c r="AB605" s="169">
        <f>AVERAGE(O$6:O605)</f>
        <v>2.9666666666666668</v>
      </c>
      <c r="AC605" s="170">
        <f>AVERAGE(P$6:P605)</f>
        <v>35.6</v>
      </c>
      <c r="AD605" s="170">
        <f>AVERAGE(Q$6:Q605)</f>
        <v>122.10333333333334</v>
      </c>
      <c r="AY605" s="5"/>
      <c r="AZ605" s="26">
        <v>600</v>
      </c>
      <c r="BA605" s="165">
        <v>18.074860684059868</v>
      </c>
      <c r="BB605" s="176">
        <v>0.25</v>
      </c>
      <c r="BC605" s="161">
        <v>3</v>
      </c>
      <c r="BD605" s="182">
        <v>441</v>
      </c>
      <c r="BE605" s="161">
        <v>16</v>
      </c>
      <c r="BF605" s="161">
        <v>16</v>
      </c>
      <c r="BG605" s="161">
        <v>0</v>
      </c>
      <c r="BH605" s="168">
        <v>2400</v>
      </c>
      <c r="BI605" s="168">
        <v>0</v>
      </c>
      <c r="BJ605" s="168">
        <v>800</v>
      </c>
      <c r="BK605" s="168">
        <v>240</v>
      </c>
      <c r="BL605" s="168">
        <v>2106</v>
      </c>
      <c r="BM605" s="161">
        <v>5</v>
      </c>
      <c r="BN605" s="168">
        <v>75</v>
      </c>
      <c r="BO605" s="168">
        <v>369</v>
      </c>
      <c r="BP605" s="161" t="s">
        <v>117</v>
      </c>
      <c r="BR605" s="164">
        <f>AVERAGE(BE$6:BE605)</f>
        <v>19.555</v>
      </c>
      <c r="BS605" s="164">
        <f>AVERAGE(BF$6:BF605)</f>
        <v>18.808333333333334</v>
      </c>
      <c r="BT605" s="164">
        <f>AVERAGE(BG$6:BG605)</f>
        <v>0.66500000000000004</v>
      </c>
      <c r="BU605" s="167">
        <f>AVERAGE(BH$6:BH605)</f>
        <v>2821.25</v>
      </c>
      <c r="BV605" s="167">
        <f>AVERAGE(BI$6:BI605)</f>
        <v>99.75</v>
      </c>
      <c r="BW605" s="167">
        <f>AVERAGE(BJ$6:BJ605)</f>
        <v>907.16666666666663</v>
      </c>
      <c r="BX605" s="167">
        <f>AVERAGE(BK$6:BK605)</f>
        <v>272.14999999999998</v>
      </c>
      <c r="BY605" s="167">
        <f>AVERAGE(BL$6:BL605)</f>
        <v>2245.0500000000002</v>
      </c>
      <c r="BZ605" s="164">
        <f>AVERAGE(BM$6:BM605)</f>
        <v>2.3333333333333335</v>
      </c>
      <c r="CA605" s="167">
        <f>AVERAGE(BN$6:BN605)</f>
        <v>35</v>
      </c>
      <c r="CB605" s="167">
        <f>AVERAGE(BO$6:BO605)</f>
        <v>611.20000000000005</v>
      </c>
      <c r="DF605" s="103">
        <v>600</v>
      </c>
      <c r="DG605" s="192">
        <v>7.3740854401158531</v>
      </c>
      <c r="DH605" s="193">
        <v>0.25</v>
      </c>
      <c r="DI605" s="105">
        <v>3</v>
      </c>
      <c r="DJ605" s="194">
        <v>532</v>
      </c>
      <c r="DK605" s="105">
        <v>8</v>
      </c>
      <c r="DL605" s="105">
        <v>8</v>
      </c>
      <c r="DM605" s="105">
        <v>0</v>
      </c>
      <c r="DN605" s="194">
        <v>1440</v>
      </c>
      <c r="DO605" s="194">
        <v>0</v>
      </c>
      <c r="DP605" s="194">
        <v>400</v>
      </c>
      <c r="DQ605" s="194">
        <v>120</v>
      </c>
      <c r="DR605" s="194">
        <v>1677</v>
      </c>
      <c r="DS605" s="105">
        <v>2</v>
      </c>
      <c r="DT605" s="194">
        <v>36</v>
      </c>
      <c r="DU605" s="194">
        <v>-201</v>
      </c>
      <c r="DV605" s="105" t="s">
        <v>117</v>
      </c>
      <c r="DX605" s="164">
        <f>AVERAGE(DK$6:DK605)</f>
        <v>10.373333333333333</v>
      </c>
      <c r="DY605" s="164">
        <f>AVERAGE(DL$6:DL605)</f>
        <v>10.373333333333333</v>
      </c>
      <c r="DZ605" s="164">
        <f>AVERAGE(DM$6:DM605)</f>
        <v>0</v>
      </c>
      <c r="EA605" s="167">
        <f>AVERAGE(DN$6:DN605)</f>
        <v>1867.2</v>
      </c>
      <c r="EB605" s="167">
        <f>AVERAGE(DO$6:DO605)</f>
        <v>0</v>
      </c>
      <c r="EC605" s="167">
        <f>AVERAGE(DP$6:DP605)</f>
        <v>518.66666666666663</v>
      </c>
      <c r="ED605" s="167">
        <f>AVERAGE(DQ$6:DQ605)</f>
        <v>155.6</v>
      </c>
      <c r="EE605" s="167">
        <f>AVERAGE(DR$6:DR605)</f>
        <v>1652.0733333333333</v>
      </c>
      <c r="EF605" s="164">
        <f>AVERAGE(DS$6:DS605)</f>
        <v>0.8716666666666667</v>
      </c>
      <c r="EG605" s="167">
        <f>AVERAGE(DT$6:DT605)</f>
        <v>15.69</v>
      </c>
      <c r="EH605" s="167">
        <f>AVERAGE(DU$6:DU605)</f>
        <v>230.81666666666666</v>
      </c>
      <c r="FJ605" s="103">
        <v>600</v>
      </c>
      <c r="FK605" s="165">
        <v>7.9805222525737101</v>
      </c>
      <c r="FL605" s="163">
        <v>0.05</v>
      </c>
      <c r="FM605" s="161">
        <v>1</v>
      </c>
      <c r="FN605" s="168">
        <v>138</v>
      </c>
      <c r="FO605" s="161">
        <v>9</v>
      </c>
      <c r="FP605" s="161">
        <v>9</v>
      </c>
      <c r="FQ605" s="161">
        <v>0</v>
      </c>
      <c r="FR605" s="168">
        <v>1620</v>
      </c>
      <c r="FS605" s="168">
        <v>0</v>
      </c>
      <c r="FT605" s="168">
        <v>450</v>
      </c>
      <c r="FU605" s="168">
        <v>135</v>
      </c>
      <c r="FV605" s="168">
        <v>1348</v>
      </c>
      <c r="FW605" s="161">
        <v>0</v>
      </c>
      <c r="FX605" s="168">
        <v>0</v>
      </c>
      <c r="FY605" s="168">
        <v>272</v>
      </c>
      <c r="FZ605" s="161" t="s">
        <v>117</v>
      </c>
      <c r="GB605" s="160">
        <f>AVERAGE(FO$6:FO605)</f>
        <v>9.9716666666666658</v>
      </c>
      <c r="GC605" s="160">
        <f>AVERAGE(FP$6:FP605)</f>
        <v>9.9716666666666658</v>
      </c>
      <c r="GD605" s="160">
        <f>AVERAGE(FQ$6:FQ605)</f>
        <v>0</v>
      </c>
      <c r="GE605" s="166">
        <f>AVERAGE(FR$6:FR605)</f>
        <v>1794.9</v>
      </c>
      <c r="GF605" s="166">
        <f>AVERAGE(FS$6:FS605)</f>
        <v>0</v>
      </c>
      <c r="GG605" s="166">
        <f>AVERAGE(FT$6:FT605)</f>
        <v>498.58333333333331</v>
      </c>
      <c r="GH605" s="166">
        <f>AVERAGE(FU$6:FU605)</f>
        <v>149.57499999999999</v>
      </c>
      <c r="GI605" s="166">
        <f>AVERAGE(FV$6:FV605)</f>
        <v>1628.2866666666666</v>
      </c>
      <c r="GJ605" s="160">
        <f>AVERAGE(FW$6:FW605)</f>
        <v>0.85</v>
      </c>
      <c r="GK605" s="166">
        <f>AVERAGE(FX$6:FX605)</f>
        <v>30.6</v>
      </c>
      <c r="GL605" s="166">
        <f>AVERAGE(FY$6:FY605)</f>
        <v>197.21333333333334</v>
      </c>
      <c r="HM605" s="98">
        <v>600</v>
      </c>
      <c r="HN605" s="179">
        <v>22.860563119372088</v>
      </c>
      <c r="HO605" s="188">
        <v>0.1</v>
      </c>
      <c r="HP605" s="177">
        <v>1</v>
      </c>
      <c r="HQ605" s="191">
        <v>318</v>
      </c>
      <c r="HR605" s="177">
        <v>22</v>
      </c>
      <c r="HS605" s="177">
        <v>22</v>
      </c>
      <c r="HT605" s="177">
        <v>2</v>
      </c>
      <c r="HU605" s="191">
        <v>3300</v>
      </c>
      <c r="HV605" s="191">
        <v>300</v>
      </c>
      <c r="HW605" s="191">
        <v>1000</v>
      </c>
      <c r="HX605" s="191">
        <v>300</v>
      </c>
      <c r="HY605" s="191">
        <v>2543</v>
      </c>
      <c r="HZ605" s="177">
        <v>2</v>
      </c>
      <c r="IA605" s="191">
        <v>60</v>
      </c>
      <c r="IB605" s="191">
        <v>817</v>
      </c>
      <c r="IC605" s="177" t="s">
        <v>116</v>
      </c>
      <c r="IE605" s="164">
        <f>AVERAGE(HR$6:HR605)</f>
        <v>19.79</v>
      </c>
      <c r="IF605" s="164">
        <f>AVERAGE(HS$6:HS605)</f>
        <v>19.171666666666667</v>
      </c>
      <c r="IG605" s="164">
        <f>AVERAGE(HT$6:HT605)</f>
        <v>1.0233333333333334</v>
      </c>
      <c r="IH605" s="167">
        <f>AVERAGE(HU$6:HU605)</f>
        <v>2875.75</v>
      </c>
      <c r="II605" s="167">
        <f>AVERAGE(HV$6:HV605)</f>
        <v>153.5</v>
      </c>
      <c r="IJ605" s="167">
        <f>AVERAGE(HW$6:HW605)</f>
        <v>907.41666666666663</v>
      </c>
      <c r="IK605" s="167">
        <f>AVERAGE(HX$6:HX605)</f>
        <v>272.22500000000002</v>
      </c>
      <c r="IL605" s="167">
        <f>AVERAGE(HY$6:HY605)</f>
        <v>2309.6849999999999</v>
      </c>
      <c r="IM605" s="164">
        <f>AVERAGE(HZ$6:HZ605)</f>
        <v>2.4266666666666667</v>
      </c>
      <c r="IN605" s="167">
        <f>AVERAGE(IA$6:IA605)</f>
        <v>72.8</v>
      </c>
      <c r="IO605" s="167">
        <f>AVERAGE(IB$6:IB605)</f>
        <v>638.86500000000001</v>
      </c>
    </row>
    <row r="606" spans="2:249" x14ac:dyDescent="0.2">
      <c r="B606" s="103">
        <v>601</v>
      </c>
      <c r="C606" s="165">
        <v>21.836057267330681</v>
      </c>
      <c r="D606" s="163">
        <v>0.2</v>
      </c>
      <c r="E606" s="161">
        <v>2</v>
      </c>
      <c r="F606" s="168">
        <v>554</v>
      </c>
      <c r="G606" s="161">
        <v>20</v>
      </c>
      <c r="H606" s="161">
        <v>20</v>
      </c>
      <c r="I606" s="161">
        <v>0</v>
      </c>
      <c r="J606" s="168">
        <v>2400</v>
      </c>
      <c r="K606" s="168">
        <v>0</v>
      </c>
      <c r="L606" s="168">
        <v>1000</v>
      </c>
      <c r="M606" s="168">
        <v>300</v>
      </c>
      <c r="N606" s="168">
        <v>2479</v>
      </c>
      <c r="O606" s="161">
        <v>4</v>
      </c>
      <c r="P606" s="168">
        <v>48</v>
      </c>
      <c r="Q606" s="168">
        <v>-31</v>
      </c>
      <c r="R606" s="161" t="s">
        <v>116</v>
      </c>
      <c r="T606" s="169">
        <f>AVERAGE(G$6:G606)</f>
        <v>23.525790349417637</v>
      </c>
      <c r="U606" s="169">
        <f>AVERAGE(H$6:H606)</f>
        <v>20.787021630615641</v>
      </c>
      <c r="V606" s="169">
        <f>AVERAGE(I$6:I606)</f>
        <v>1.3760399334442597</v>
      </c>
      <c r="W606" s="170">
        <f>AVERAGE(J$6:J606)</f>
        <v>2494.4425956738769</v>
      </c>
      <c r="X606" s="170">
        <f>AVERAGE(K$6:K606)</f>
        <v>165.12479201331115</v>
      </c>
      <c r="Y606" s="170">
        <f>AVERAGE(L$6:L606)</f>
        <v>970.54908485856902</v>
      </c>
      <c r="Z606" s="170">
        <f>AVERAGE(M$6:M606)</f>
        <v>291.16472545757074</v>
      </c>
      <c r="AA606" s="170">
        <f>AVERAGE(N$6:N606)</f>
        <v>2408.2146422628953</v>
      </c>
      <c r="AB606" s="169">
        <f>AVERAGE(O$6:O606)</f>
        <v>2.9683860232945092</v>
      </c>
      <c r="AC606" s="170">
        <f>AVERAGE(P$6:P606)</f>
        <v>35.620632279534107</v>
      </c>
      <c r="AD606" s="170">
        <f>AVERAGE(Q$6:Q606)</f>
        <v>121.8485856905158</v>
      </c>
      <c r="AY606" s="5"/>
      <c r="AZ606" s="26">
        <v>601</v>
      </c>
      <c r="BA606" s="165">
        <v>16.031823661431002</v>
      </c>
      <c r="BB606" s="176">
        <v>0.1</v>
      </c>
      <c r="BC606" s="161">
        <v>3</v>
      </c>
      <c r="BD606" s="182">
        <v>547</v>
      </c>
      <c r="BE606" s="161">
        <v>17</v>
      </c>
      <c r="BF606" s="161">
        <v>17</v>
      </c>
      <c r="BG606" s="161">
        <v>0</v>
      </c>
      <c r="BH606" s="168">
        <v>2550</v>
      </c>
      <c r="BI606" s="168">
        <v>0</v>
      </c>
      <c r="BJ606" s="168">
        <v>850</v>
      </c>
      <c r="BK606" s="168">
        <v>255</v>
      </c>
      <c r="BL606" s="168">
        <v>2277</v>
      </c>
      <c r="BM606" s="161">
        <v>2</v>
      </c>
      <c r="BN606" s="168">
        <v>30</v>
      </c>
      <c r="BO606" s="168">
        <v>303</v>
      </c>
      <c r="BP606" s="161" t="s">
        <v>117</v>
      </c>
      <c r="BR606" s="164">
        <f>AVERAGE(BE$6:BE606)</f>
        <v>19.550748752079866</v>
      </c>
      <c r="BS606" s="164">
        <f>AVERAGE(BF$6:BF606)</f>
        <v>18.805324459234608</v>
      </c>
      <c r="BT606" s="164">
        <f>AVERAGE(BG$6:BG606)</f>
        <v>0.66389351081530779</v>
      </c>
      <c r="BU606" s="167">
        <f>AVERAGE(BH$6:BH606)</f>
        <v>2820.7986688851915</v>
      </c>
      <c r="BV606" s="167">
        <f>AVERAGE(BI$6:BI606)</f>
        <v>99.584026622296179</v>
      </c>
      <c r="BW606" s="167">
        <f>AVERAGE(BJ$6:BJ606)</f>
        <v>907.07154742096509</v>
      </c>
      <c r="BX606" s="167">
        <f>AVERAGE(BK$6:BK606)</f>
        <v>272.1214642262895</v>
      </c>
      <c r="BY606" s="167">
        <f>AVERAGE(BL$6:BL606)</f>
        <v>2245.1031613976706</v>
      </c>
      <c r="BZ606" s="164">
        <f>AVERAGE(BM$6:BM606)</f>
        <v>2.3327787021630617</v>
      </c>
      <c r="CA606" s="167">
        <f>AVERAGE(BN$6:BN606)</f>
        <v>34.991680532445926</v>
      </c>
      <c r="CB606" s="167">
        <f>AVERAGE(BO$6:BO606)</f>
        <v>610.6871880199667</v>
      </c>
      <c r="DF606" s="103">
        <v>601</v>
      </c>
      <c r="DG606" s="192">
        <v>7.0979540941665542</v>
      </c>
      <c r="DH606" s="193">
        <v>0.05</v>
      </c>
      <c r="DI606" s="105">
        <v>4</v>
      </c>
      <c r="DJ606" s="194">
        <v>575</v>
      </c>
      <c r="DK606" s="105">
        <v>11</v>
      </c>
      <c r="DL606" s="105">
        <v>11</v>
      </c>
      <c r="DM606" s="105">
        <v>0</v>
      </c>
      <c r="DN606" s="194">
        <v>1980</v>
      </c>
      <c r="DO606" s="194">
        <v>0</v>
      </c>
      <c r="DP606" s="194">
        <v>550</v>
      </c>
      <c r="DQ606" s="194">
        <v>165</v>
      </c>
      <c r="DR606" s="194">
        <v>1915</v>
      </c>
      <c r="DS606" s="105">
        <v>0</v>
      </c>
      <c r="DT606" s="194">
        <v>0</v>
      </c>
      <c r="DU606" s="194">
        <v>65</v>
      </c>
      <c r="DV606" s="105" t="s">
        <v>117</v>
      </c>
      <c r="DX606" s="164">
        <f>AVERAGE(DK$6:DK606)</f>
        <v>10.374376039933445</v>
      </c>
      <c r="DY606" s="164">
        <f>AVERAGE(DL$6:DL606)</f>
        <v>10.374376039933445</v>
      </c>
      <c r="DZ606" s="164">
        <f>AVERAGE(DM$6:DM606)</f>
        <v>0</v>
      </c>
      <c r="EA606" s="167">
        <f>AVERAGE(DN$6:DN606)</f>
        <v>1867.38768718802</v>
      </c>
      <c r="EB606" s="167">
        <f>AVERAGE(DO$6:DO606)</f>
        <v>0</v>
      </c>
      <c r="EC606" s="167">
        <f>AVERAGE(DP$6:DP606)</f>
        <v>518.71880199667225</v>
      </c>
      <c r="ED606" s="167">
        <f>AVERAGE(DQ$6:DQ606)</f>
        <v>155.61564059900167</v>
      </c>
      <c r="EE606" s="167">
        <f>AVERAGE(DR$6:DR606)</f>
        <v>1652.5108153078204</v>
      </c>
      <c r="EF606" s="164">
        <f>AVERAGE(DS$6:DS606)</f>
        <v>0.87021630615640599</v>
      </c>
      <c r="EG606" s="167">
        <f>AVERAGE(DT$6:DT606)</f>
        <v>15.663893510815308</v>
      </c>
      <c r="EH606" s="167">
        <f>AVERAGE(DU$6:DU606)</f>
        <v>230.54076539101499</v>
      </c>
      <c r="FJ606" s="103">
        <v>601</v>
      </c>
      <c r="FK606" s="165">
        <v>7.2197857367986771</v>
      </c>
      <c r="FL606" s="163">
        <v>0.15</v>
      </c>
      <c r="FM606" s="161">
        <v>4</v>
      </c>
      <c r="FN606" s="168">
        <v>409</v>
      </c>
      <c r="FO606" s="161">
        <v>10</v>
      </c>
      <c r="FP606" s="161">
        <v>10</v>
      </c>
      <c r="FQ606" s="161">
        <v>0</v>
      </c>
      <c r="FR606" s="168">
        <v>1800</v>
      </c>
      <c r="FS606" s="168">
        <v>0</v>
      </c>
      <c r="FT606" s="168">
        <v>500</v>
      </c>
      <c r="FU606" s="168">
        <v>150</v>
      </c>
      <c r="FV606" s="168">
        <v>1684</v>
      </c>
      <c r="FW606" s="161">
        <v>1</v>
      </c>
      <c r="FX606" s="168">
        <v>36</v>
      </c>
      <c r="FY606" s="168">
        <v>152</v>
      </c>
      <c r="FZ606" s="161" t="s">
        <v>117</v>
      </c>
      <c r="GB606" s="160">
        <f>AVERAGE(FO$6:FO606)</f>
        <v>9.9717138103161389</v>
      </c>
      <c r="GC606" s="160">
        <f>AVERAGE(FP$6:FP606)</f>
        <v>9.9717138103161389</v>
      </c>
      <c r="GD606" s="160">
        <f>AVERAGE(FQ$6:FQ606)</f>
        <v>0</v>
      </c>
      <c r="GE606" s="166">
        <f>AVERAGE(FR$6:FR606)</f>
        <v>1794.9084858569051</v>
      </c>
      <c r="GF606" s="166">
        <f>AVERAGE(FS$6:FS606)</f>
        <v>0</v>
      </c>
      <c r="GG606" s="166">
        <f>AVERAGE(FT$6:FT606)</f>
        <v>498.58569051580702</v>
      </c>
      <c r="GH606" s="166">
        <f>AVERAGE(FU$6:FU606)</f>
        <v>149.5757071547421</v>
      </c>
      <c r="GI606" s="166">
        <f>AVERAGE(FV$6:FV606)</f>
        <v>1628.3793677204658</v>
      </c>
      <c r="GJ606" s="160">
        <f>AVERAGE(FW$6:FW606)</f>
        <v>0.85024958402662232</v>
      </c>
      <c r="GK606" s="166">
        <f>AVERAGE(FX$6:FX606)</f>
        <v>30.608985024958404</v>
      </c>
      <c r="GL606" s="166">
        <f>AVERAGE(FY$6:FY606)</f>
        <v>197.13810316139768</v>
      </c>
      <c r="HM606" s="98">
        <v>601</v>
      </c>
      <c r="HN606" s="179">
        <v>16.293480278571977</v>
      </c>
      <c r="HO606" s="188">
        <v>0.05</v>
      </c>
      <c r="HP606" s="177">
        <v>10</v>
      </c>
      <c r="HQ606" s="191">
        <v>214</v>
      </c>
      <c r="HR606" s="177">
        <v>25</v>
      </c>
      <c r="HS606" s="177">
        <v>23</v>
      </c>
      <c r="HT606" s="177">
        <v>3</v>
      </c>
      <c r="HU606" s="191">
        <v>3450</v>
      </c>
      <c r="HV606" s="191">
        <v>450</v>
      </c>
      <c r="HW606" s="191">
        <v>1000</v>
      </c>
      <c r="HX606" s="191">
        <v>300</v>
      </c>
      <c r="HY606" s="191">
        <v>2589</v>
      </c>
      <c r="HZ606" s="177">
        <v>1</v>
      </c>
      <c r="IA606" s="191">
        <v>30</v>
      </c>
      <c r="IB606" s="191">
        <v>891</v>
      </c>
      <c r="IC606" s="177" t="s">
        <v>116</v>
      </c>
      <c r="IE606" s="164">
        <f>AVERAGE(HR$6:HR606)</f>
        <v>19.798668885191347</v>
      </c>
      <c r="IF606" s="164">
        <f>AVERAGE(HS$6:HS606)</f>
        <v>19.178036605657237</v>
      </c>
      <c r="IG606" s="164">
        <f>AVERAGE(HT$6:HT606)</f>
        <v>1.0266222961730449</v>
      </c>
      <c r="IH606" s="167">
        <f>AVERAGE(HU$6:HU606)</f>
        <v>2876.7054908485857</v>
      </c>
      <c r="II606" s="167">
        <f>AVERAGE(HV$6:HV606)</f>
        <v>153.99334442595674</v>
      </c>
      <c r="IJ606" s="167">
        <f>AVERAGE(HW$6:HW606)</f>
        <v>907.57071547420969</v>
      </c>
      <c r="IK606" s="167">
        <f>AVERAGE(HX$6:HX606)</f>
        <v>272.27121464226292</v>
      </c>
      <c r="IL606" s="167">
        <f>AVERAGE(HY$6:HY606)</f>
        <v>2310.1497504159734</v>
      </c>
      <c r="IM606" s="164">
        <f>AVERAGE(HZ$6:HZ606)</f>
        <v>2.4242928452579036</v>
      </c>
      <c r="IN606" s="167">
        <f>AVERAGE(IA$6:IA606)</f>
        <v>72.72878535773711</v>
      </c>
      <c r="IO606" s="167">
        <f>AVERAGE(IB$6:IB606)</f>
        <v>639.28452579034945</v>
      </c>
    </row>
    <row r="607" spans="2:249" x14ac:dyDescent="0.2">
      <c r="B607" s="103">
        <v>602</v>
      </c>
      <c r="C607" s="165">
        <v>26.760129926456163</v>
      </c>
      <c r="D607" s="163">
        <v>0.15</v>
      </c>
      <c r="E607" s="161">
        <v>3</v>
      </c>
      <c r="F607" s="168">
        <v>501</v>
      </c>
      <c r="G607" s="161">
        <v>26</v>
      </c>
      <c r="H607" s="161">
        <v>22</v>
      </c>
      <c r="I607" s="161">
        <v>2</v>
      </c>
      <c r="J607" s="168">
        <v>2640</v>
      </c>
      <c r="K607" s="168">
        <v>240</v>
      </c>
      <c r="L607" s="168">
        <v>1000</v>
      </c>
      <c r="M607" s="168">
        <v>300</v>
      </c>
      <c r="N607" s="168">
        <v>2666</v>
      </c>
      <c r="O607" s="161">
        <v>4</v>
      </c>
      <c r="P607" s="168">
        <v>48</v>
      </c>
      <c r="Q607" s="168">
        <v>22</v>
      </c>
      <c r="R607" s="161" t="s">
        <v>116</v>
      </c>
      <c r="T607" s="169">
        <f>AVERAGE(G$6:G607)</f>
        <v>23.529900332225914</v>
      </c>
      <c r="U607" s="169">
        <f>AVERAGE(H$6:H607)</f>
        <v>20.789036544850497</v>
      </c>
      <c r="V607" s="169">
        <f>AVERAGE(I$6:I607)</f>
        <v>1.3770764119601329</v>
      </c>
      <c r="W607" s="170">
        <f>AVERAGE(J$6:J607)</f>
        <v>2494.6843853820596</v>
      </c>
      <c r="X607" s="170">
        <f>AVERAGE(K$6:K607)</f>
        <v>165.24916943521595</v>
      </c>
      <c r="Y607" s="170">
        <f>AVERAGE(L$6:L607)</f>
        <v>970.59800664451825</v>
      </c>
      <c r="Z607" s="170">
        <f>AVERAGE(M$6:M607)</f>
        <v>291.1794019933555</v>
      </c>
      <c r="AA607" s="170">
        <f>AVERAGE(N$6:N607)</f>
        <v>2408.6428571428573</v>
      </c>
      <c r="AB607" s="169">
        <f>AVERAGE(O$6:O607)</f>
        <v>2.9700996677740865</v>
      </c>
      <c r="AC607" s="170">
        <f>AVERAGE(P$6:P607)</f>
        <v>35.64119601328904</v>
      </c>
      <c r="AD607" s="170">
        <f>AVERAGE(Q$6:Q607)</f>
        <v>121.6827242524917</v>
      </c>
      <c r="AY607" s="5"/>
      <c r="AZ607" s="26">
        <v>602</v>
      </c>
      <c r="BA607" s="165">
        <v>14.756817743205488</v>
      </c>
      <c r="BB607" s="176">
        <v>0.1</v>
      </c>
      <c r="BC607" s="161">
        <v>8</v>
      </c>
      <c r="BD607" s="182">
        <v>406</v>
      </c>
      <c r="BE607" s="161">
        <v>22</v>
      </c>
      <c r="BF607" s="161">
        <v>22</v>
      </c>
      <c r="BG607" s="161">
        <v>2</v>
      </c>
      <c r="BH607" s="168">
        <v>3300</v>
      </c>
      <c r="BI607" s="168">
        <v>300</v>
      </c>
      <c r="BJ607" s="168">
        <v>1000</v>
      </c>
      <c r="BK607" s="168">
        <v>300</v>
      </c>
      <c r="BL607" s="168">
        <v>2631</v>
      </c>
      <c r="BM607" s="161">
        <v>1</v>
      </c>
      <c r="BN607" s="168">
        <v>15</v>
      </c>
      <c r="BO607" s="168">
        <v>684</v>
      </c>
      <c r="BP607" s="161" t="s">
        <v>116</v>
      </c>
      <c r="BR607" s="164">
        <f>AVERAGE(BE$6:BE607)</f>
        <v>19.55481727574751</v>
      </c>
      <c r="BS607" s="164">
        <f>AVERAGE(BF$6:BF607)</f>
        <v>18.810631229235881</v>
      </c>
      <c r="BT607" s="164">
        <f>AVERAGE(BG$6:BG607)</f>
        <v>0.66611295681063121</v>
      </c>
      <c r="BU607" s="167">
        <f>AVERAGE(BH$6:BH607)</f>
        <v>2821.5946843853822</v>
      </c>
      <c r="BV607" s="167">
        <f>AVERAGE(BI$6:BI607)</f>
        <v>99.916943521594689</v>
      </c>
      <c r="BW607" s="167">
        <f>AVERAGE(BJ$6:BJ607)</f>
        <v>907.22591362126241</v>
      </c>
      <c r="BX607" s="167">
        <f>AVERAGE(BK$6:BK607)</f>
        <v>272.16777408637876</v>
      </c>
      <c r="BY607" s="167">
        <f>AVERAGE(BL$6:BL607)</f>
        <v>2245.7441860465115</v>
      </c>
      <c r="BZ607" s="164">
        <f>AVERAGE(BM$6:BM607)</f>
        <v>2.330564784053156</v>
      </c>
      <c r="CA607" s="167">
        <f>AVERAGE(BN$6:BN607)</f>
        <v>34.958471760797345</v>
      </c>
      <c r="CB607" s="167">
        <f>AVERAGE(BO$6:BO607)</f>
        <v>610.80897009966782</v>
      </c>
      <c r="DF607" s="103">
        <v>602</v>
      </c>
      <c r="DG607" s="192">
        <v>5.74939975782834</v>
      </c>
      <c r="DH607" s="193">
        <v>0.1</v>
      </c>
      <c r="DI607" s="105">
        <v>7</v>
      </c>
      <c r="DJ607" s="194">
        <v>186</v>
      </c>
      <c r="DK607" s="105">
        <v>12</v>
      </c>
      <c r="DL607" s="105">
        <v>12</v>
      </c>
      <c r="DM607" s="105">
        <v>0</v>
      </c>
      <c r="DN607" s="194">
        <v>2160</v>
      </c>
      <c r="DO607" s="194">
        <v>0</v>
      </c>
      <c r="DP607" s="194">
        <v>600</v>
      </c>
      <c r="DQ607" s="194">
        <v>180</v>
      </c>
      <c r="DR607" s="194">
        <v>1591</v>
      </c>
      <c r="DS607" s="105">
        <v>1</v>
      </c>
      <c r="DT607" s="194">
        <v>18</v>
      </c>
      <c r="DU607" s="194">
        <v>587</v>
      </c>
      <c r="DV607" s="105" t="s">
        <v>117</v>
      </c>
      <c r="DX607" s="164">
        <f>AVERAGE(DK$6:DK607)</f>
        <v>10.377076411960132</v>
      </c>
      <c r="DY607" s="164">
        <f>AVERAGE(DL$6:DL607)</f>
        <v>10.377076411960132</v>
      </c>
      <c r="DZ607" s="164">
        <f>AVERAGE(DM$6:DM607)</f>
        <v>0</v>
      </c>
      <c r="EA607" s="167">
        <f>AVERAGE(DN$6:DN607)</f>
        <v>1867.8737541528239</v>
      </c>
      <c r="EB607" s="167">
        <f>AVERAGE(DO$6:DO607)</f>
        <v>0</v>
      </c>
      <c r="EC607" s="167">
        <f>AVERAGE(DP$6:DP607)</f>
        <v>518.85382059800668</v>
      </c>
      <c r="ED607" s="167">
        <f>AVERAGE(DQ$6:DQ607)</f>
        <v>155.65614617940199</v>
      </c>
      <c r="EE607" s="167">
        <f>AVERAGE(DR$6:DR607)</f>
        <v>1652.4086378737541</v>
      </c>
      <c r="EF607" s="164">
        <f>AVERAGE(DS$6:DS607)</f>
        <v>0.87043189368770768</v>
      </c>
      <c r="EG607" s="167">
        <f>AVERAGE(DT$6:DT607)</f>
        <v>15.667774086378737</v>
      </c>
      <c r="EH607" s="167">
        <f>AVERAGE(DU$6:DU607)</f>
        <v>231.1328903654485</v>
      </c>
      <c r="FJ607" s="103">
        <v>602</v>
      </c>
      <c r="FK607" s="165">
        <v>6.00597446679377</v>
      </c>
      <c r="FL607" s="163">
        <v>0.15</v>
      </c>
      <c r="FM607" s="161">
        <v>4</v>
      </c>
      <c r="FN607" s="168">
        <v>308</v>
      </c>
      <c r="FO607" s="161">
        <v>9</v>
      </c>
      <c r="FP607" s="161">
        <v>9</v>
      </c>
      <c r="FQ607" s="161">
        <v>0</v>
      </c>
      <c r="FR607" s="168">
        <v>1620</v>
      </c>
      <c r="FS607" s="168">
        <v>0</v>
      </c>
      <c r="FT607" s="168">
        <v>450</v>
      </c>
      <c r="FU607" s="168">
        <v>135</v>
      </c>
      <c r="FV607" s="168">
        <v>1518</v>
      </c>
      <c r="FW607" s="161">
        <v>1</v>
      </c>
      <c r="FX607" s="168">
        <v>36</v>
      </c>
      <c r="FY607" s="168">
        <v>138</v>
      </c>
      <c r="FZ607" s="161" t="s">
        <v>117</v>
      </c>
      <c r="GB607" s="160">
        <f>AVERAGE(FO$6:FO607)</f>
        <v>9.9700996677740861</v>
      </c>
      <c r="GC607" s="160">
        <f>AVERAGE(FP$6:FP607)</f>
        <v>9.9700996677740861</v>
      </c>
      <c r="GD607" s="160">
        <f>AVERAGE(FQ$6:FQ607)</f>
        <v>0</v>
      </c>
      <c r="GE607" s="166">
        <f>AVERAGE(FR$6:FR607)</f>
        <v>1794.6179401993356</v>
      </c>
      <c r="GF607" s="166">
        <f>AVERAGE(FS$6:FS607)</f>
        <v>0</v>
      </c>
      <c r="GG607" s="166">
        <f>AVERAGE(FT$6:FT607)</f>
        <v>498.50498338870432</v>
      </c>
      <c r="GH607" s="166">
        <f>AVERAGE(FU$6:FU607)</f>
        <v>149.55149501661128</v>
      </c>
      <c r="GI607" s="166">
        <f>AVERAGE(FV$6:FV607)</f>
        <v>1628.1960132890365</v>
      </c>
      <c r="GJ607" s="160">
        <f>AVERAGE(FW$6:FW607)</f>
        <v>0.85049833887043191</v>
      </c>
      <c r="GK607" s="166">
        <f>AVERAGE(FX$6:FX607)</f>
        <v>30.61794019933555</v>
      </c>
      <c r="GL607" s="166">
        <f>AVERAGE(FY$6:FY607)</f>
        <v>197.03986710963454</v>
      </c>
      <c r="HM607" s="98">
        <v>602</v>
      </c>
      <c r="HN607" s="179">
        <v>20.5058822087972</v>
      </c>
      <c r="HO607" s="188">
        <v>0.1</v>
      </c>
      <c r="HP607" s="177">
        <v>1</v>
      </c>
      <c r="HQ607" s="191">
        <v>252</v>
      </c>
      <c r="HR607" s="177">
        <v>20</v>
      </c>
      <c r="HS607" s="177">
        <v>20</v>
      </c>
      <c r="HT607" s="177">
        <v>0</v>
      </c>
      <c r="HU607" s="191">
        <v>3000</v>
      </c>
      <c r="HV607" s="191">
        <v>0</v>
      </c>
      <c r="HW607" s="191">
        <v>1000</v>
      </c>
      <c r="HX607" s="191">
        <v>300</v>
      </c>
      <c r="HY607" s="191">
        <v>2177</v>
      </c>
      <c r="HZ607" s="177">
        <v>2</v>
      </c>
      <c r="IA607" s="191">
        <v>60</v>
      </c>
      <c r="IB607" s="191">
        <v>883</v>
      </c>
      <c r="IC607" s="177" t="s">
        <v>116</v>
      </c>
      <c r="IE607" s="164">
        <f>AVERAGE(HR$6:HR607)</f>
        <v>19.799003322259136</v>
      </c>
      <c r="IF607" s="164">
        <f>AVERAGE(HS$6:HS607)</f>
        <v>19.17940199335548</v>
      </c>
      <c r="IG607" s="164">
        <f>AVERAGE(HT$6:HT607)</f>
        <v>1.0249169435215948</v>
      </c>
      <c r="IH607" s="167">
        <f>AVERAGE(HU$6:HU607)</f>
        <v>2876.9102990033221</v>
      </c>
      <c r="II607" s="167">
        <f>AVERAGE(HV$6:HV607)</f>
        <v>153.73754152823921</v>
      </c>
      <c r="IJ607" s="167">
        <f>AVERAGE(HW$6:HW607)</f>
        <v>907.7242524916943</v>
      </c>
      <c r="IK607" s="167">
        <f>AVERAGE(HX$6:HX607)</f>
        <v>272.31727574750829</v>
      </c>
      <c r="IL607" s="167">
        <f>AVERAGE(HY$6:HY607)</f>
        <v>2309.9285714285716</v>
      </c>
      <c r="IM607" s="164">
        <f>AVERAGE(HZ$6:HZ607)</f>
        <v>2.4235880398671097</v>
      </c>
      <c r="IN607" s="167">
        <f>AVERAGE(IA$6:IA607)</f>
        <v>72.707641196013284</v>
      </c>
      <c r="IO607" s="167">
        <f>AVERAGE(IB$6:IB607)</f>
        <v>639.68936877076408</v>
      </c>
    </row>
    <row r="608" spans="2:249" x14ac:dyDescent="0.2">
      <c r="B608" s="103">
        <v>603</v>
      </c>
      <c r="C608" s="165">
        <v>11.614281600900291</v>
      </c>
      <c r="D608" s="163">
        <v>0.2</v>
      </c>
      <c r="E608" s="161">
        <v>8</v>
      </c>
      <c r="F608" s="168">
        <v>580</v>
      </c>
      <c r="G608" s="161">
        <v>18</v>
      </c>
      <c r="H608" s="161">
        <v>18</v>
      </c>
      <c r="I608" s="161">
        <v>0</v>
      </c>
      <c r="J608" s="168">
        <v>2160</v>
      </c>
      <c r="K608" s="168">
        <v>0</v>
      </c>
      <c r="L608" s="168">
        <v>900</v>
      </c>
      <c r="M608" s="168">
        <v>270</v>
      </c>
      <c r="N608" s="168">
        <v>2375</v>
      </c>
      <c r="O608" s="161">
        <v>2</v>
      </c>
      <c r="P608" s="168">
        <v>24</v>
      </c>
      <c r="Q608" s="168">
        <v>-191</v>
      </c>
      <c r="R608" s="161" t="s">
        <v>117</v>
      </c>
      <c r="T608" s="169">
        <f>AVERAGE(G$6:G608)</f>
        <v>23.52072968490879</v>
      </c>
      <c r="U608" s="169">
        <f>AVERAGE(H$6:H608)</f>
        <v>20.784411276948589</v>
      </c>
      <c r="V608" s="169">
        <f>AVERAGE(I$6:I608)</f>
        <v>1.3747927031509122</v>
      </c>
      <c r="W608" s="170">
        <f>AVERAGE(J$6:J608)</f>
        <v>2494.1293532338309</v>
      </c>
      <c r="X608" s="170">
        <f>AVERAGE(K$6:K608)</f>
        <v>164.97512437810946</v>
      </c>
      <c r="Y608" s="170">
        <f>AVERAGE(L$6:L608)</f>
        <v>970.48092868988397</v>
      </c>
      <c r="Z608" s="170">
        <f>AVERAGE(M$6:M608)</f>
        <v>291.1442786069652</v>
      </c>
      <c r="AA608" s="170">
        <f>AVERAGE(N$6:N608)</f>
        <v>2408.587064676617</v>
      </c>
      <c r="AB608" s="169">
        <f>AVERAGE(O$6:O608)</f>
        <v>2.9684908789386402</v>
      </c>
      <c r="AC608" s="170">
        <f>AVERAGE(P$6:P608)</f>
        <v>35.621890547263682</v>
      </c>
      <c r="AD608" s="170">
        <f>AVERAGE(Q$6:Q608)</f>
        <v>121.16417910447761</v>
      </c>
      <c r="AY608" s="5"/>
      <c r="AZ608" s="26">
        <v>603</v>
      </c>
      <c r="BA608" s="165">
        <v>20.533455712080212</v>
      </c>
      <c r="BB608" s="176">
        <v>0.05</v>
      </c>
      <c r="BC608" s="161">
        <v>3</v>
      </c>
      <c r="BD608" s="182">
        <v>125</v>
      </c>
      <c r="BE608" s="161">
        <v>23</v>
      </c>
      <c r="BF608" s="161">
        <v>22</v>
      </c>
      <c r="BG608" s="161">
        <v>2</v>
      </c>
      <c r="BH608" s="168">
        <v>3300</v>
      </c>
      <c r="BI608" s="168">
        <v>300</v>
      </c>
      <c r="BJ608" s="168">
        <v>1000</v>
      </c>
      <c r="BK608" s="168">
        <v>300</v>
      </c>
      <c r="BL608" s="168">
        <v>2350</v>
      </c>
      <c r="BM608" s="161">
        <v>1</v>
      </c>
      <c r="BN608" s="168">
        <v>15</v>
      </c>
      <c r="BO608" s="168">
        <v>965</v>
      </c>
      <c r="BP608" s="161" t="s">
        <v>116</v>
      </c>
      <c r="BR608" s="164">
        <f>AVERAGE(BE$6:BE608)</f>
        <v>19.560530679933667</v>
      </c>
      <c r="BS608" s="164">
        <f>AVERAGE(BF$6:BF608)</f>
        <v>18.815920398009951</v>
      </c>
      <c r="BT608" s="164">
        <f>AVERAGE(BG$6:BG608)</f>
        <v>0.66832504145936977</v>
      </c>
      <c r="BU608" s="167">
        <f>AVERAGE(BH$6:BH608)</f>
        <v>2822.3880597014927</v>
      </c>
      <c r="BV608" s="167">
        <f>AVERAGE(BI$6:BI608)</f>
        <v>100.24875621890547</v>
      </c>
      <c r="BW608" s="167">
        <f>AVERAGE(BJ$6:BJ608)</f>
        <v>907.37976782752901</v>
      </c>
      <c r="BX608" s="167">
        <f>AVERAGE(BK$6:BK608)</f>
        <v>272.21393034825871</v>
      </c>
      <c r="BY608" s="167">
        <f>AVERAGE(BL$6:BL608)</f>
        <v>2245.9170812603647</v>
      </c>
      <c r="BZ608" s="164">
        <f>AVERAGE(BM$6:BM608)</f>
        <v>2.3283582089552239</v>
      </c>
      <c r="CA608" s="167">
        <f>AVERAGE(BN$6:BN608)</f>
        <v>34.92537313432836</v>
      </c>
      <c r="CB608" s="167">
        <f>AVERAGE(BO$6:BO608)</f>
        <v>611.39635157545604</v>
      </c>
      <c r="DF608" s="103">
        <v>603</v>
      </c>
      <c r="DG608" s="192">
        <v>6.9120745894064006</v>
      </c>
      <c r="DH608" s="193">
        <v>0.15</v>
      </c>
      <c r="DI608" s="105">
        <v>3</v>
      </c>
      <c r="DJ608" s="194">
        <v>236</v>
      </c>
      <c r="DK608" s="105">
        <v>9</v>
      </c>
      <c r="DL608" s="105">
        <v>9</v>
      </c>
      <c r="DM608" s="105">
        <v>0</v>
      </c>
      <c r="DN608" s="194">
        <v>1620</v>
      </c>
      <c r="DO608" s="194">
        <v>0</v>
      </c>
      <c r="DP608" s="194">
        <v>450</v>
      </c>
      <c r="DQ608" s="194">
        <v>135</v>
      </c>
      <c r="DR608" s="194">
        <v>1446</v>
      </c>
      <c r="DS608" s="105">
        <v>1</v>
      </c>
      <c r="DT608" s="194">
        <v>18</v>
      </c>
      <c r="DU608" s="194">
        <v>192</v>
      </c>
      <c r="DV608" s="105" t="s">
        <v>117</v>
      </c>
      <c r="DX608" s="164">
        <f>AVERAGE(DK$6:DK608)</f>
        <v>10.374792703150913</v>
      </c>
      <c r="DY608" s="164">
        <f>AVERAGE(DL$6:DL608)</f>
        <v>10.374792703150913</v>
      </c>
      <c r="DZ608" s="164">
        <f>AVERAGE(DM$6:DM608)</f>
        <v>0</v>
      </c>
      <c r="EA608" s="167">
        <f>AVERAGE(DN$6:DN608)</f>
        <v>1867.4626865671642</v>
      </c>
      <c r="EB608" s="167">
        <f>AVERAGE(DO$6:DO608)</f>
        <v>0</v>
      </c>
      <c r="EC608" s="167">
        <f>AVERAGE(DP$6:DP608)</f>
        <v>518.73963515754565</v>
      </c>
      <c r="ED608" s="167">
        <f>AVERAGE(DQ$6:DQ608)</f>
        <v>155.62189054726369</v>
      </c>
      <c r="EE608" s="167">
        <f>AVERAGE(DR$6:DR608)</f>
        <v>1652.0663349917081</v>
      </c>
      <c r="EF608" s="164">
        <f>AVERAGE(DS$6:DS608)</f>
        <v>0.87064676616915426</v>
      </c>
      <c r="EG608" s="167">
        <f>AVERAGE(DT$6:DT608)</f>
        <v>15.671641791044776</v>
      </c>
      <c r="EH608" s="167">
        <f>AVERAGE(DU$6:DU608)</f>
        <v>231.06799336650082</v>
      </c>
      <c r="FJ608" s="103">
        <v>603</v>
      </c>
      <c r="FK608" s="165">
        <v>7.4803156122823227</v>
      </c>
      <c r="FL608" s="163">
        <v>0.2</v>
      </c>
      <c r="FM608" s="161">
        <v>1</v>
      </c>
      <c r="FN608" s="168">
        <v>357</v>
      </c>
      <c r="FO608" s="161">
        <v>7</v>
      </c>
      <c r="FP608" s="161">
        <v>7</v>
      </c>
      <c r="FQ608" s="161">
        <v>0</v>
      </c>
      <c r="FR608" s="168">
        <v>1260</v>
      </c>
      <c r="FS608" s="168">
        <v>0</v>
      </c>
      <c r="FT608" s="168">
        <v>350</v>
      </c>
      <c r="FU608" s="168">
        <v>105</v>
      </c>
      <c r="FV608" s="168">
        <v>1437</v>
      </c>
      <c r="FW608" s="161">
        <v>1</v>
      </c>
      <c r="FX608" s="168">
        <v>36</v>
      </c>
      <c r="FY608" s="168">
        <v>-141</v>
      </c>
      <c r="FZ608" s="161" t="s">
        <v>117</v>
      </c>
      <c r="GB608" s="160">
        <f>AVERAGE(FO$6:FO608)</f>
        <v>9.9651741293532332</v>
      </c>
      <c r="GC608" s="160">
        <f>AVERAGE(FP$6:FP608)</f>
        <v>9.9651741293532332</v>
      </c>
      <c r="GD608" s="160">
        <f>AVERAGE(FQ$6:FQ608)</f>
        <v>0</v>
      </c>
      <c r="GE608" s="166">
        <f>AVERAGE(FR$6:FR608)</f>
        <v>1793.7313432835822</v>
      </c>
      <c r="GF608" s="166">
        <f>AVERAGE(FS$6:FS608)</f>
        <v>0</v>
      </c>
      <c r="GG608" s="166">
        <f>AVERAGE(FT$6:FT608)</f>
        <v>498.25870646766168</v>
      </c>
      <c r="GH608" s="166">
        <f>AVERAGE(FU$6:FU608)</f>
        <v>149.47761194029852</v>
      </c>
      <c r="GI608" s="166">
        <f>AVERAGE(FV$6:FV608)</f>
        <v>1627.8789386401327</v>
      </c>
      <c r="GJ608" s="160">
        <f>AVERAGE(FW$6:FW608)</f>
        <v>0.85074626865671643</v>
      </c>
      <c r="GK608" s="166">
        <f>AVERAGE(FX$6:FX608)</f>
        <v>30.626865671641792</v>
      </c>
      <c r="GL608" s="166">
        <f>AVERAGE(FY$6:FY608)</f>
        <v>196.47927031509121</v>
      </c>
      <c r="HM608" s="98">
        <v>603</v>
      </c>
      <c r="HN608" s="179">
        <v>20.245205115228146</v>
      </c>
      <c r="HO608" s="188">
        <v>0.05</v>
      </c>
      <c r="HP608" s="177">
        <v>4</v>
      </c>
      <c r="HQ608" s="191">
        <v>585</v>
      </c>
      <c r="HR608" s="177">
        <v>23</v>
      </c>
      <c r="HS608" s="177">
        <v>23</v>
      </c>
      <c r="HT608" s="177">
        <v>3</v>
      </c>
      <c r="HU608" s="191">
        <v>3450</v>
      </c>
      <c r="HV608" s="191">
        <v>450</v>
      </c>
      <c r="HW608" s="191">
        <v>1000</v>
      </c>
      <c r="HX608" s="191">
        <v>300</v>
      </c>
      <c r="HY608" s="191">
        <v>2960</v>
      </c>
      <c r="HZ608" s="177">
        <v>1</v>
      </c>
      <c r="IA608" s="191">
        <v>30</v>
      </c>
      <c r="IB608" s="191">
        <v>520</v>
      </c>
      <c r="IC608" s="177" t="s">
        <v>116</v>
      </c>
      <c r="IE608" s="164">
        <f>AVERAGE(HR$6:HR608)</f>
        <v>19.804311774461027</v>
      </c>
      <c r="IF608" s="164">
        <f>AVERAGE(HS$6:HS608)</f>
        <v>19.185737976782754</v>
      </c>
      <c r="IG608" s="164">
        <f>AVERAGE(HT$6:HT608)</f>
        <v>1.0281923714759535</v>
      </c>
      <c r="IH608" s="167">
        <f>AVERAGE(HU$6:HU608)</f>
        <v>2877.8606965174131</v>
      </c>
      <c r="II608" s="167">
        <f>AVERAGE(HV$6:HV608)</f>
        <v>154.22885572139305</v>
      </c>
      <c r="IJ608" s="167">
        <f>AVERAGE(HW$6:HW608)</f>
        <v>907.87728026534</v>
      </c>
      <c r="IK608" s="167">
        <f>AVERAGE(HX$6:HX608)</f>
        <v>272.36318407960198</v>
      </c>
      <c r="IL608" s="167">
        <f>AVERAGE(HY$6:HY608)</f>
        <v>2311.0066334991707</v>
      </c>
      <c r="IM608" s="164">
        <f>AVERAGE(HZ$6:HZ608)</f>
        <v>2.4212271973466004</v>
      </c>
      <c r="IN608" s="167">
        <f>AVERAGE(IA$6:IA608)</f>
        <v>72.636815920398007</v>
      </c>
      <c r="IO608" s="167">
        <f>AVERAGE(IB$6:IB608)</f>
        <v>639.49087893864009</v>
      </c>
    </row>
    <row r="609" spans="2:249" x14ac:dyDescent="0.2">
      <c r="B609" s="103">
        <v>604</v>
      </c>
      <c r="C609" s="165">
        <v>17.710206702006221</v>
      </c>
      <c r="D609" s="163">
        <v>0.1</v>
      </c>
      <c r="E609" s="161">
        <v>1</v>
      </c>
      <c r="F609" s="168">
        <v>283</v>
      </c>
      <c r="G609" s="161">
        <v>17</v>
      </c>
      <c r="H609" s="161">
        <v>17</v>
      </c>
      <c r="I609" s="161">
        <v>0</v>
      </c>
      <c r="J609" s="168">
        <v>2040</v>
      </c>
      <c r="K609" s="168">
        <v>0</v>
      </c>
      <c r="L609" s="168">
        <v>850</v>
      </c>
      <c r="M609" s="168">
        <v>255</v>
      </c>
      <c r="N609" s="168">
        <v>2013</v>
      </c>
      <c r="O609" s="161">
        <v>2</v>
      </c>
      <c r="P609" s="168">
        <v>24</v>
      </c>
      <c r="Q609" s="168">
        <v>51</v>
      </c>
      <c r="R609" s="161" t="s">
        <v>117</v>
      </c>
      <c r="T609" s="169">
        <f>AVERAGE(G$6:G609)</f>
        <v>23.509933774834437</v>
      </c>
      <c r="U609" s="169">
        <f>AVERAGE(H$6:H609)</f>
        <v>20.778145695364238</v>
      </c>
      <c r="V609" s="169">
        <f>AVERAGE(I$6:I609)</f>
        <v>1.3725165562913908</v>
      </c>
      <c r="W609" s="170">
        <f>AVERAGE(J$6:J609)</f>
        <v>2493.3774834437086</v>
      </c>
      <c r="X609" s="170">
        <f>AVERAGE(K$6:K609)</f>
        <v>164.7019867549669</v>
      </c>
      <c r="Y609" s="170">
        <f>AVERAGE(L$6:L609)</f>
        <v>970.28145695364242</v>
      </c>
      <c r="Z609" s="170">
        <f>AVERAGE(M$6:M609)</f>
        <v>291.08443708609269</v>
      </c>
      <c r="AA609" s="170">
        <f>AVERAGE(N$6:N609)</f>
        <v>2407.932119205298</v>
      </c>
      <c r="AB609" s="169">
        <f>AVERAGE(O$6:O609)</f>
        <v>2.9668874172185431</v>
      </c>
      <c r="AC609" s="170">
        <f>AVERAGE(P$6:P609)</f>
        <v>35.602649006622514</v>
      </c>
      <c r="AD609" s="170">
        <f>AVERAGE(Q$6:Q609)</f>
        <v>121.04801324503312</v>
      </c>
      <c r="AY609" s="5"/>
      <c r="AZ609" s="26">
        <v>604</v>
      </c>
      <c r="BA609" s="165">
        <v>22.679512372713958</v>
      </c>
      <c r="BB609" s="176">
        <v>0.15</v>
      </c>
      <c r="BC609" s="161">
        <v>5</v>
      </c>
      <c r="BD609" s="182">
        <v>405</v>
      </c>
      <c r="BE609" s="161">
        <v>25</v>
      </c>
      <c r="BF609" s="161">
        <v>22</v>
      </c>
      <c r="BG609" s="161">
        <v>2</v>
      </c>
      <c r="BH609" s="168">
        <v>3300</v>
      </c>
      <c r="BI609" s="168">
        <v>300</v>
      </c>
      <c r="BJ609" s="168">
        <v>1000</v>
      </c>
      <c r="BK609" s="168">
        <v>300</v>
      </c>
      <c r="BL609" s="168">
        <v>2630</v>
      </c>
      <c r="BM609" s="161">
        <v>3</v>
      </c>
      <c r="BN609" s="168">
        <v>45</v>
      </c>
      <c r="BO609" s="168">
        <v>715</v>
      </c>
      <c r="BP609" s="161" t="s">
        <v>116</v>
      </c>
      <c r="BR609" s="164">
        <f>AVERAGE(BE$6:BE609)</f>
        <v>19.569536423841061</v>
      </c>
      <c r="BS609" s="164">
        <f>AVERAGE(BF$6:BF609)</f>
        <v>18.821192052980134</v>
      </c>
      <c r="BT609" s="164">
        <f>AVERAGE(BG$6:BG609)</f>
        <v>0.67052980132450335</v>
      </c>
      <c r="BU609" s="167">
        <f>AVERAGE(BH$6:BH609)</f>
        <v>2823.1788079470198</v>
      </c>
      <c r="BV609" s="167">
        <f>AVERAGE(BI$6:BI609)</f>
        <v>100.57947019867549</v>
      </c>
      <c r="BW609" s="167">
        <f>AVERAGE(BJ$6:BJ609)</f>
        <v>907.53311258278143</v>
      </c>
      <c r="BX609" s="167">
        <f>AVERAGE(BK$6:BK609)</f>
        <v>272.25993377483445</v>
      </c>
      <c r="BY609" s="167">
        <f>AVERAGE(BL$6:BL609)</f>
        <v>2246.5529801324506</v>
      </c>
      <c r="BZ609" s="164">
        <f>AVERAGE(BM$6:BM609)</f>
        <v>2.3294701986754967</v>
      </c>
      <c r="CA609" s="167">
        <f>AVERAGE(BN$6:BN609)</f>
        <v>34.942052980132452</v>
      </c>
      <c r="CB609" s="167">
        <f>AVERAGE(BO$6:BO609)</f>
        <v>611.56788079470198</v>
      </c>
      <c r="DF609" s="103">
        <v>604</v>
      </c>
      <c r="DG609" s="192">
        <v>9.1641504913042588</v>
      </c>
      <c r="DH609" s="193">
        <v>0.15</v>
      </c>
      <c r="DI609" s="105">
        <v>7</v>
      </c>
      <c r="DJ609" s="194">
        <v>570</v>
      </c>
      <c r="DK609" s="105">
        <v>15</v>
      </c>
      <c r="DL609" s="105">
        <v>15</v>
      </c>
      <c r="DM609" s="105">
        <v>0</v>
      </c>
      <c r="DN609" s="194">
        <v>2700</v>
      </c>
      <c r="DO609" s="194">
        <v>0</v>
      </c>
      <c r="DP609" s="194">
        <v>750</v>
      </c>
      <c r="DQ609" s="194">
        <v>225</v>
      </c>
      <c r="DR609" s="194">
        <v>2170</v>
      </c>
      <c r="DS609" s="105">
        <v>1</v>
      </c>
      <c r="DT609" s="194">
        <v>18</v>
      </c>
      <c r="DU609" s="194">
        <v>548</v>
      </c>
      <c r="DV609" s="105" t="s">
        <v>117</v>
      </c>
      <c r="DX609" s="164">
        <f>AVERAGE(DK$6:DK609)</f>
        <v>10.382450331125828</v>
      </c>
      <c r="DY609" s="164">
        <f>AVERAGE(DL$6:DL609)</f>
        <v>10.382450331125828</v>
      </c>
      <c r="DZ609" s="164">
        <f>AVERAGE(DM$6:DM609)</f>
        <v>0</v>
      </c>
      <c r="EA609" s="167">
        <f>AVERAGE(DN$6:DN609)</f>
        <v>1868.841059602649</v>
      </c>
      <c r="EB609" s="167">
        <f>AVERAGE(DO$6:DO609)</f>
        <v>0</v>
      </c>
      <c r="EC609" s="167">
        <f>AVERAGE(DP$6:DP609)</f>
        <v>519.12251655629143</v>
      </c>
      <c r="ED609" s="167">
        <f>AVERAGE(DQ$6:DQ609)</f>
        <v>155.73675496688742</v>
      </c>
      <c r="EE609" s="167">
        <f>AVERAGE(DR$6:DR609)</f>
        <v>1652.9238410596026</v>
      </c>
      <c r="EF609" s="164">
        <f>AVERAGE(DS$6:DS609)</f>
        <v>0.87086092715231789</v>
      </c>
      <c r="EG609" s="167">
        <f>AVERAGE(DT$6:DT609)</f>
        <v>15.675496688741722</v>
      </c>
      <c r="EH609" s="167">
        <f>AVERAGE(DU$6:DU609)</f>
        <v>231.59271523178808</v>
      </c>
      <c r="FJ609" s="103">
        <v>604</v>
      </c>
      <c r="FK609" s="165">
        <v>7.8208630756738051</v>
      </c>
      <c r="FL609" s="163">
        <v>0.1</v>
      </c>
      <c r="FM609" s="161">
        <v>4</v>
      </c>
      <c r="FN609" s="168">
        <v>447</v>
      </c>
      <c r="FO609" s="161">
        <v>11</v>
      </c>
      <c r="FP609" s="161">
        <v>11</v>
      </c>
      <c r="FQ609" s="161">
        <v>0</v>
      </c>
      <c r="FR609" s="168">
        <v>1980</v>
      </c>
      <c r="FS609" s="168">
        <v>0</v>
      </c>
      <c r="FT609" s="168">
        <v>550</v>
      </c>
      <c r="FU609" s="168">
        <v>165</v>
      </c>
      <c r="FV609" s="168">
        <v>1787</v>
      </c>
      <c r="FW609" s="161">
        <v>1</v>
      </c>
      <c r="FX609" s="168">
        <v>36</v>
      </c>
      <c r="FY609" s="168">
        <v>229</v>
      </c>
      <c r="FZ609" s="161" t="s">
        <v>117</v>
      </c>
      <c r="GB609" s="160">
        <f>AVERAGE(FO$6:FO609)</f>
        <v>9.9668874172185422</v>
      </c>
      <c r="GC609" s="160">
        <f>AVERAGE(FP$6:FP609)</f>
        <v>9.9668874172185422</v>
      </c>
      <c r="GD609" s="160">
        <f>AVERAGE(FQ$6:FQ609)</f>
        <v>0</v>
      </c>
      <c r="GE609" s="166">
        <f>AVERAGE(FR$6:FR609)</f>
        <v>1794.0397350993378</v>
      </c>
      <c r="GF609" s="166">
        <f>AVERAGE(FS$6:FS609)</f>
        <v>0</v>
      </c>
      <c r="GG609" s="166">
        <f>AVERAGE(FT$6:FT609)</f>
        <v>498.34437086092714</v>
      </c>
      <c r="GH609" s="166">
        <f>AVERAGE(FU$6:FU609)</f>
        <v>149.50331125827816</v>
      </c>
      <c r="GI609" s="166">
        <f>AVERAGE(FV$6:FV609)</f>
        <v>1628.1423841059602</v>
      </c>
      <c r="GJ609" s="160">
        <f>AVERAGE(FW$6:FW609)</f>
        <v>0.85099337748344372</v>
      </c>
      <c r="GK609" s="166">
        <f>AVERAGE(FX$6:FX609)</f>
        <v>30.635761589403973</v>
      </c>
      <c r="GL609" s="166">
        <f>AVERAGE(FY$6:FY609)</f>
        <v>196.53311258278146</v>
      </c>
      <c r="HM609" s="98">
        <v>604</v>
      </c>
      <c r="HN609" s="179">
        <v>14.97278803536801</v>
      </c>
      <c r="HO609" s="188">
        <v>0.05</v>
      </c>
      <c r="HP609" s="177">
        <v>9</v>
      </c>
      <c r="HQ609" s="191">
        <v>156</v>
      </c>
      <c r="HR609" s="177">
        <v>23</v>
      </c>
      <c r="HS609" s="177">
        <v>23</v>
      </c>
      <c r="HT609" s="177">
        <v>3</v>
      </c>
      <c r="HU609" s="191">
        <v>3450</v>
      </c>
      <c r="HV609" s="191">
        <v>450</v>
      </c>
      <c r="HW609" s="191">
        <v>1000</v>
      </c>
      <c r="HX609" s="191">
        <v>300</v>
      </c>
      <c r="HY609" s="191">
        <v>2531</v>
      </c>
      <c r="HZ609" s="177">
        <v>1</v>
      </c>
      <c r="IA609" s="191">
        <v>30</v>
      </c>
      <c r="IB609" s="191">
        <v>949</v>
      </c>
      <c r="IC609" s="177" t="s">
        <v>116</v>
      </c>
      <c r="IE609" s="164">
        <f>AVERAGE(HR$6:HR609)</f>
        <v>19.809602649006621</v>
      </c>
      <c r="IF609" s="164">
        <f>AVERAGE(HS$6:HS609)</f>
        <v>19.192052980132452</v>
      </c>
      <c r="IG609" s="164">
        <f>AVERAGE(HT$6:HT609)</f>
        <v>1.0314569536423841</v>
      </c>
      <c r="IH609" s="167">
        <f>AVERAGE(HU$6:HU609)</f>
        <v>2878.8079470198677</v>
      </c>
      <c r="II609" s="167">
        <f>AVERAGE(HV$6:HV609)</f>
        <v>154.71854304635761</v>
      </c>
      <c r="IJ609" s="167">
        <f>AVERAGE(HW$6:HW609)</f>
        <v>908.0298013245033</v>
      </c>
      <c r="IK609" s="167">
        <f>AVERAGE(HX$6:HX609)</f>
        <v>272.40894039735099</v>
      </c>
      <c r="IL609" s="167">
        <f>AVERAGE(HY$6:HY609)</f>
        <v>2311.3708609271525</v>
      </c>
      <c r="IM609" s="164">
        <f>AVERAGE(HZ$6:HZ609)</f>
        <v>2.4188741721854305</v>
      </c>
      <c r="IN609" s="167">
        <f>AVERAGE(IA$6:IA609)</f>
        <v>72.566225165562912</v>
      </c>
      <c r="IO609" s="167">
        <f>AVERAGE(IB$6:IB609)</f>
        <v>640.00331125827813</v>
      </c>
    </row>
    <row r="610" spans="2:249" x14ac:dyDescent="0.2">
      <c r="B610" s="103">
        <v>605</v>
      </c>
      <c r="C610" s="165">
        <v>22.383421458257487</v>
      </c>
      <c r="D610" s="163">
        <v>0.2</v>
      </c>
      <c r="E610" s="161">
        <v>3</v>
      </c>
      <c r="F610" s="168">
        <v>499</v>
      </c>
      <c r="G610" s="161">
        <v>21</v>
      </c>
      <c r="H610" s="161">
        <v>21</v>
      </c>
      <c r="I610" s="161">
        <v>1</v>
      </c>
      <c r="J610" s="168">
        <v>2520</v>
      </c>
      <c r="K610" s="168">
        <v>120</v>
      </c>
      <c r="L610" s="168">
        <v>1000</v>
      </c>
      <c r="M610" s="168">
        <v>300</v>
      </c>
      <c r="N610" s="168">
        <v>2544</v>
      </c>
      <c r="O610" s="161">
        <v>4</v>
      </c>
      <c r="P610" s="168">
        <v>48</v>
      </c>
      <c r="Q610" s="168">
        <v>24</v>
      </c>
      <c r="R610" s="161" t="s">
        <v>116</v>
      </c>
      <c r="T610" s="169">
        <f>AVERAGE(G$6:G610)</f>
        <v>23.505785123966941</v>
      </c>
      <c r="U610" s="169">
        <f>AVERAGE(H$6:H610)</f>
        <v>20.778512396694214</v>
      </c>
      <c r="V610" s="169">
        <f>AVERAGE(I$6:I610)</f>
        <v>1.3719008264462811</v>
      </c>
      <c r="W610" s="170">
        <f>AVERAGE(J$6:J610)</f>
        <v>2493.4214876033056</v>
      </c>
      <c r="X610" s="170">
        <f>AVERAGE(K$6:K610)</f>
        <v>164.62809917355372</v>
      </c>
      <c r="Y610" s="170">
        <f>AVERAGE(L$6:L610)</f>
        <v>970.33057851239664</v>
      </c>
      <c r="Z610" s="170">
        <f>AVERAGE(M$6:M610)</f>
        <v>291.09917355371903</v>
      </c>
      <c r="AA610" s="170">
        <f>AVERAGE(N$6:N610)</f>
        <v>2408.1570247933882</v>
      </c>
      <c r="AB610" s="169">
        <f>AVERAGE(O$6:O610)</f>
        <v>2.9685950413223141</v>
      </c>
      <c r="AC610" s="170">
        <f>AVERAGE(P$6:P610)</f>
        <v>35.623140495867766</v>
      </c>
      <c r="AD610" s="170">
        <f>AVERAGE(Q$6:Q610)</f>
        <v>120.88760330578512</v>
      </c>
      <c r="AY610" s="5"/>
      <c r="AZ610" s="26">
        <v>605</v>
      </c>
      <c r="BA610" s="165">
        <v>19.520840910569881</v>
      </c>
      <c r="BB610" s="176">
        <v>0.2</v>
      </c>
      <c r="BC610" s="161">
        <v>1</v>
      </c>
      <c r="BD610" s="182">
        <v>107</v>
      </c>
      <c r="BE610" s="161">
        <v>17</v>
      </c>
      <c r="BF610" s="161">
        <v>17</v>
      </c>
      <c r="BG610" s="161">
        <v>0</v>
      </c>
      <c r="BH610" s="168">
        <v>2550</v>
      </c>
      <c r="BI610" s="168">
        <v>0</v>
      </c>
      <c r="BJ610" s="168">
        <v>850</v>
      </c>
      <c r="BK610" s="168">
        <v>255</v>
      </c>
      <c r="BL610" s="168">
        <v>1837</v>
      </c>
      <c r="BM610" s="161">
        <v>4</v>
      </c>
      <c r="BN610" s="168">
        <v>60</v>
      </c>
      <c r="BO610" s="168">
        <v>773</v>
      </c>
      <c r="BP610" s="161" t="s">
        <v>117</v>
      </c>
      <c r="BR610" s="164">
        <f>AVERAGE(BE$6:BE610)</f>
        <v>19.565289256198348</v>
      </c>
      <c r="BS610" s="164">
        <f>AVERAGE(BF$6:BF610)</f>
        <v>18.818181818181817</v>
      </c>
      <c r="BT610" s="164">
        <f>AVERAGE(BG$6:BG610)</f>
        <v>0.66942148760330578</v>
      </c>
      <c r="BU610" s="167">
        <f>AVERAGE(BH$6:BH610)</f>
        <v>2822.7272727272725</v>
      </c>
      <c r="BV610" s="167">
        <f>AVERAGE(BI$6:BI610)</f>
        <v>100.41322314049587</v>
      </c>
      <c r="BW610" s="167">
        <f>AVERAGE(BJ$6:BJ610)</f>
        <v>907.43801652892557</v>
      </c>
      <c r="BX610" s="167">
        <f>AVERAGE(BK$6:BK610)</f>
        <v>272.23140495867767</v>
      </c>
      <c r="BY610" s="167">
        <f>AVERAGE(BL$6:BL610)</f>
        <v>2245.8760330578511</v>
      </c>
      <c r="BZ610" s="164">
        <f>AVERAGE(BM$6:BM610)</f>
        <v>2.3322314049586779</v>
      </c>
      <c r="CA610" s="167">
        <f>AVERAGE(BN$6:BN610)</f>
        <v>34.983471074380162</v>
      </c>
      <c r="CB610" s="167">
        <f>AVERAGE(BO$6:BO610)</f>
        <v>611.83471074380168</v>
      </c>
      <c r="DF610" s="103">
        <v>605</v>
      </c>
      <c r="DG610" s="192">
        <v>6.2611550521926702</v>
      </c>
      <c r="DH610" s="193">
        <v>0.1</v>
      </c>
      <c r="DI610" s="105">
        <v>10</v>
      </c>
      <c r="DJ610" s="194">
        <v>210</v>
      </c>
      <c r="DK610" s="105">
        <v>15</v>
      </c>
      <c r="DL610" s="105">
        <v>15</v>
      </c>
      <c r="DM610" s="105">
        <v>0</v>
      </c>
      <c r="DN610" s="194">
        <v>2700</v>
      </c>
      <c r="DO610" s="194">
        <v>0</v>
      </c>
      <c r="DP610" s="194">
        <v>750</v>
      </c>
      <c r="DQ610" s="194">
        <v>225</v>
      </c>
      <c r="DR610" s="194">
        <v>1810</v>
      </c>
      <c r="DS610" s="105">
        <v>1</v>
      </c>
      <c r="DT610" s="194">
        <v>18</v>
      </c>
      <c r="DU610" s="194">
        <v>908</v>
      </c>
      <c r="DV610" s="105" t="s">
        <v>117</v>
      </c>
      <c r="DX610" s="164">
        <f>AVERAGE(DK$6:DK610)</f>
        <v>10.3900826446281</v>
      </c>
      <c r="DY610" s="164">
        <f>AVERAGE(DL$6:DL610)</f>
        <v>10.3900826446281</v>
      </c>
      <c r="DZ610" s="164">
        <f>AVERAGE(DM$6:DM610)</f>
        <v>0</v>
      </c>
      <c r="EA610" s="167">
        <f>AVERAGE(DN$6:DN610)</f>
        <v>1870.2148760330579</v>
      </c>
      <c r="EB610" s="167">
        <f>AVERAGE(DO$6:DO610)</f>
        <v>0</v>
      </c>
      <c r="EC610" s="167">
        <f>AVERAGE(DP$6:DP610)</f>
        <v>519.50413223140492</v>
      </c>
      <c r="ED610" s="167">
        <f>AVERAGE(DQ$6:DQ610)</f>
        <v>155.85123966942149</v>
      </c>
      <c r="EE610" s="167">
        <f>AVERAGE(DR$6:DR610)</f>
        <v>1653.1834710743801</v>
      </c>
      <c r="EF610" s="164">
        <f>AVERAGE(DS$6:DS610)</f>
        <v>0.87107438016528926</v>
      </c>
      <c r="EG610" s="167">
        <f>AVERAGE(DT$6:DT610)</f>
        <v>15.679338842975207</v>
      </c>
      <c r="EH610" s="167">
        <f>AVERAGE(DU$6:DU610)</f>
        <v>232.71074380165288</v>
      </c>
      <c r="FJ610" s="103">
        <v>605</v>
      </c>
      <c r="FK610" s="165">
        <v>7.2347993264651702</v>
      </c>
      <c r="FL610" s="163">
        <v>0.2</v>
      </c>
      <c r="FM610" s="161">
        <v>3</v>
      </c>
      <c r="FN610" s="168">
        <v>456</v>
      </c>
      <c r="FO610" s="161">
        <v>9</v>
      </c>
      <c r="FP610" s="161">
        <v>9</v>
      </c>
      <c r="FQ610" s="161">
        <v>0</v>
      </c>
      <c r="FR610" s="168">
        <v>1620</v>
      </c>
      <c r="FS610" s="168">
        <v>0</v>
      </c>
      <c r="FT610" s="168">
        <v>450</v>
      </c>
      <c r="FU610" s="168">
        <v>135</v>
      </c>
      <c r="FV610" s="168">
        <v>1666</v>
      </c>
      <c r="FW610" s="161">
        <v>1</v>
      </c>
      <c r="FX610" s="168">
        <v>36</v>
      </c>
      <c r="FY610" s="168">
        <v>-10</v>
      </c>
      <c r="FZ610" s="161" t="s">
        <v>117</v>
      </c>
      <c r="GB610" s="160">
        <f>AVERAGE(FO$6:FO610)</f>
        <v>9.9652892561983464</v>
      </c>
      <c r="GC610" s="160">
        <f>AVERAGE(FP$6:FP610)</f>
        <v>9.9652892561983464</v>
      </c>
      <c r="GD610" s="160">
        <f>AVERAGE(FQ$6:FQ610)</f>
        <v>0</v>
      </c>
      <c r="GE610" s="166">
        <f>AVERAGE(FR$6:FR610)</f>
        <v>1793.7520661157025</v>
      </c>
      <c r="GF610" s="166">
        <f>AVERAGE(FS$6:FS610)</f>
        <v>0</v>
      </c>
      <c r="GG610" s="166">
        <f>AVERAGE(FT$6:FT610)</f>
        <v>498.26446280991735</v>
      </c>
      <c r="GH610" s="166">
        <f>AVERAGE(FU$6:FU610)</f>
        <v>149.47933884297521</v>
      </c>
      <c r="GI610" s="166">
        <f>AVERAGE(FV$6:FV610)</f>
        <v>1628.2049586776859</v>
      </c>
      <c r="GJ610" s="160">
        <f>AVERAGE(FW$6:FW610)</f>
        <v>0.85123966942148765</v>
      </c>
      <c r="GK610" s="166">
        <f>AVERAGE(FX$6:FX610)</f>
        <v>30.644628099173552</v>
      </c>
      <c r="GL610" s="166">
        <f>AVERAGE(FY$6:FY610)</f>
        <v>196.19173553719008</v>
      </c>
      <c r="HM610" s="98">
        <v>605</v>
      </c>
      <c r="HN610" s="179">
        <v>19.985628198710415</v>
      </c>
      <c r="HO610" s="188">
        <v>0.15</v>
      </c>
      <c r="HP610" s="177">
        <v>0</v>
      </c>
      <c r="HQ610" s="191">
        <v>188</v>
      </c>
      <c r="HR610" s="177">
        <v>17</v>
      </c>
      <c r="HS610" s="177">
        <v>17</v>
      </c>
      <c r="HT610" s="177">
        <v>0</v>
      </c>
      <c r="HU610" s="191">
        <v>2550</v>
      </c>
      <c r="HV610" s="191">
        <v>0</v>
      </c>
      <c r="HW610" s="191">
        <v>850</v>
      </c>
      <c r="HX610" s="191">
        <v>255</v>
      </c>
      <c r="HY610" s="191">
        <v>1918</v>
      </c>
      <c r="HZ610" s="177">
        <v>3</v>
      </c>
      <c r="IA610" s="191">
        <v>90</v>
      </c>
      <c r="IB610" s="191">
        <v>722</v>
      </c>
      <c r="IC610" s="177" t="s">
        <v>117</v>
      </c>
      <c r="IE610" s="164">
        <f>AVERAGE(HR$6:HR610)</f>
        <v>19.804958677685949</v>
      </c>
      <c r="IF610" s="164">
        <f>AVERAGE(HS$6:HS610)</f>
        <v>19.188429752066117</v>
      </c>
      <c r="IG610" s="164">
        <f>AVERAGE(HT$6:HT610)</f>
        <v>1.0297520661157025</v>
      </c>
      <c r="IH610" s="167">
        <f>AVERAGE(HU$6:HU610)</f>
        <v>2878.2644628099174</v>
      </c>
      <c r="II610" s="167">
        <f>AVERAGE(HV$6:HV610)</f>
        <v>154.46280991735537</v>
      </c>
      <c r="IJ610" s="167">
        <f>AVERAGE(HW$6:HW610)</f>
        <v>907.93388429752065</v>
      </c>
      <c r="IK610" s="167">
        <f>AVERAGE(HX$6:HX610)</f>
        <v>272.38016528925618</v>
      </c>
      <c r="IL610" s="167">
        <f>AVERAGE(HY$6:HY610)</f>
        <v>2310.720661157025</v>
      </c>
      <c r="IM610" s="164">
        <f>AVERAGE(HZ$6:HZ610)</f>
        <v>2.4198347107438019</v>
      </c>
      <c r="IN610" s="167">
        <f>AVERAGE(IA$6:IA610)</f>
        <v>72.595041322314046</v>
      </c>
      <c r="IO610" s="167">
        <f>AVERAGE(IB$6:IB610)</f>
        <v>640.13884297520656</v>
      </c>
    </row>
    <row r="611" spans="2:249" x14ac:dyDescent="0.2">
      <c r="B611" s="103">
        <v>606</v>
      </c>
      <c r="C611" s="165">
        <v>19.175193020275756</v>
      </c>
      <c r="D611" s="163">
        <v>0.05</v>
      </c>
      <c r="E611" s="161">
        <v>3</v>
      </c>
      <c r="F611" s="168">
        <v>319</v>
      </c>
      <c r="G611" s="161">
        <v>21</v>
      </c>
      <c r="H611" s="161">
        <v>21</v>
      </c>
      <c r="I611" s="161">
        <v>1</v>
      </c>
      <c r="J611" s="168">
        <v>2520</v>
      </c>
      <c r="K611" s="168">
        <v>120</v>
      </c>
      <c r="L611" s="168">
        <v>1000</v>
      </c>
      <c r="M611" s="168">
        <v>300</v>
      </c>
      <c r="N611" s="168">
        <v>2364</v>
      </c>
      <c r="O611" s="161">
        <v>1</v>
      </c>
      <c r="P611" s="168">
        <v>12</v>
      </c>
      <c r="Q611" s="168">
        <v>168</v>
      </c>
      <c r="R611" s="161" t="s">
        <v>116</v>
      </c>
      <c r="T611" s="169">
        <f>AVERAGE(G$6:G611)</f>
        <v>23.501650165016503</v>
      </c>
      <c r="U611" s="169">
        <f>AVERAGE(H$6:H611)</f>
        <v>20.778877887788777</v>
      </c>
      <c r="V611" s="169">
        <f>AVERAGE(I$6:I611)</f>
        <v>1.3712871287128714</v>
      </c>
      <c r="W611" s="170">
        <f>AVERAGE(J$6:J611)</f>
        <v>2493.4653465346537</v>
      </c>
      <c r="X611" s="170">
        <f>AVERAGE(K$6:K611)</f>
        <v>164.55445544554456</v>
      </c>
      <c r="Y611" s="170">
        <f>AVERAGE(L$6:L611)</f>
        <v>970.37953795379542</v>
      </c>
      <c r="Z611" s="170">
        <f>AVERAGE(M$6:M611)</f>
        <v>291.11386138613864</v>
      </c>
      <c r="AA611" s="170">
        <f>AVERAGE(N$6:N611)</f>
        <v>2408.0841584158416</v>
      </c>
      <c r="AB611" s="169">
        <f>AVERAGE(O$6:O611)</f>
        <v>2.9653465346534653</v>
      </c>
      <c r="AC611" s="170">
        <f>AVERAGE(P$6:P611)</f>
        <v>35.584158415841586</v>
      </c>
      <c r="AD611" s="170">
        <f>AVERAGE(Q$6:Q611)</f>
        <v>120.96534653465346</v>
      </c>
      <c r="AY611" s="5"/>
      <c r="AZ611" s="26">
        <v>606</v>
      </c>
      <c r="BA611" s="165">
        <v>21.377559993929538</v>
      </c>
      <c r="BB611" s="176">
        <v>0.1</v>
      </c>
      <c r="BC611" s="161">
        <v>3</v>
      </c>
      <c r="BD611" s="182">
        <v>429</v>
      </c>
      <c r="BE611" s="161">
        <v>22</v>
      </c>
      <c r="BF611" s="161">
        <v>22</v>
      </c>
      <c r="BG611" s="161">
        <v>2</v>
      </c>
      <c r="BH611" s="168">
        <v>3300</v>
      </c>
      <c r="BI611" s="168">
        <v>300</v>
      </c>
      <c r="BJ611" s="168">
        <v>1000</v>
      </c>
      <c r="BK611" s="168">
        <v>300</v>
      </c>
      <c r="BL611" s="168">
        <v>2654</v>
      </c>
      <c r="BM611" s="161">
        <v>2</v>
      </c>
      <c r="BN611" s="168">
        <v>30</v>
      </c>
      <c r="BO611" s="168">
        <v>676</v>
      </c>
      <c r="BP611" s="161" t="s">
        <v>116</v>
      </c>
      <c r="BR611" s="164">
        <f>AVERAGE(BE$6:BE611)</f>
        <v>19.56930693069307</v>
      </c>
      <c r="BS611" s="164">
        <f>AVERAGE(BF$6:BF611)</f>
        <v>18.823432343234323</v>
      </c>
      <c r="BT611" s="164">
        <f>AVERAGE(BG$6:BG611)</f>
        <v>0.67161716171617158</v>
      </c>
      <c r="BU611" s="167">
        <f>AVERAGE(BH$6:BH611)</f>
        <v>2823.5148514851485</v>
      </c>
      <c r="BV611" s="167">
        <f>AVERAGE(BI$6:BI611)</f>
        <v>100.74257425742574</v>
      </c>
      <c r="BW611" s="167">
        <f>AVERAGE(BJ$6:BJ611)</f>
        <v>907.59075907590761</v>
      </c>
      <c r="BX611" s="167">
        <f>AVERAGE(BK$6:BK611)</f>
        <v>272.2772277227723</v>
      </c>
      <c r="BY611" s="167">
        <f>AVERAGE(BL$6:BL611)</f>
        <v>2246.5495049504952</v>
      </c>
      <c r="BZ611" s="164">
        <f>AVERAGE(BM$6:BM611)</f>
        <v>2.3316831683168315</v>
      </c>
      <c r="CA611" s="167">
        <f>AVERAGE(BN$6:BN611)</f>
        <v>34.975247524752476</v>
      </c>
      <c r="CB611" s="167">
        <f>AVERAGE(BO$6:BO611)</f>
        <v>611.94059405940595</v>
      </c>
      <c r="DF611" s="103">
        <v>606</v>
      </c>
      <c r="DG611" s="192">
        <v>7.049442252927407</v>
      </c>
      <c r="DH611" s="193">
        <v>0.1</v>
      </c>
      <c r="DI611" s="105">
        <v>3</v>
      </c>
      <c r="DJ611" s="194">
        <v>202</v>
      </c>
      <c r="DK611" s="105">
        <v>9</v>
      </c>
      <c r="DL611" s="105">
        <v>9</v>
      </c>
      <c r="DM611" s="105">
        <v>0</v>
      </c>
      <c r="DN611" s="194">
        <v>1620</v>
      </c>
      <c r="DO611" s="194">
        <v>0</v>
      </c>
      <c r="DP611" s="194">
        <v>450</v>
      </c>
      <c r="DQ611" s="194">
        <v>135</v>
      </c>
      <c r="DR611" s="194">
        <v>1412</v>
      </c>
      <c r="DS611" s="105">
        <v>1</v>
      </c>
      <c r="DT611" s="194">
        <v>18</v>
      </c>
      <c r="DU611" s="194">
        <v>226</v>
      </c>
      <c r="DV611" s="105" t="s">
        <v>117</v>
      </c>
      <c r="DX611" s="164">
        <f>AVERAGE(DK$6:DK611)</f>
        <v>10.387788778877887</v>
      </c>
      <c r="DY611" s="164">
        <f>AVERAGE(DL$6:DL611)</f>
        <v>10.387788778877887</v>
      </c>
      <c r="DZ611" s="164">
        <f>AVERAGE(DM$6:DM611)</f>
        <v>0</v>
      </c>
      <c r="EA611" s="167">
        <f>AVERAGE(DN$6:DN611)</f>
        <v>1869.8019801980197</v>
      </c>
      <c r="EB611" s="167">
        <f>AVERAGE(DO$6:DO611)</f>
        <v>0</v>
      </c>
      <c r="EC611" s="167">
        <f>AVERAGE(DP$6:DP611)</f>
        <v>519.38943894389433</v>
      </c>
      <c r="ED611" s="167">
        <f>AVERAGE(DQ$6:DQ611)</f>
        <v>155.81683168316832</v>
      </c>
      <c r="EE611" s="167">
        <f>AVERAGE(DR$6:DR611)</f>
        <v>1652.7854785478548</v>
      </c>
      <c r="EF611" s="164">
        <f>AVERAGE(DS$6:DS611)</f>
        <v>0.87128712871287128</v>
      </c>
      <c r="EG611" s="167">
        <f>AVERAGE(DT$6:DT611)</f>
        <v>15.683168316831683</v>
      </c>
      <c r="EH611" s="167">
        <f>AVERAGE(DU$6:DU611)</f>
        <v>232.69966996699671</v>
      </c>
      <c r="FJ611" s="103">
        <v>606</v>
      </c>
      <c r="FK611" s="165">
        <v>7.6988435758321003</v>
      </c>
      <c r="FL611" s="163">
        <v>0.05</v>
      </c>
      <c r="FM611" s="161">
        <v>3</v>
      </c>
      <c r="FN611" s="168">
        <v>270</v>
      </c>
      <c r="FO611" s="161">
        <v>11</v>
      </c>
      <c r="FP611" s="161">
        <v>11</v>
      </c>
      <c r="FQ611" s="161">
        <v>0</v>
      </c>
      <c r="FR611" s="168">
        <v>1980</v>
      </c>
      <c r="FS611" s="168">
        <v>0</v>
      </c>
      <c r="FT611" s="168">
        <v>550</v>
      </c>
      <c r="FU611" s="168">
        <v>165</v>
      </c>
      <c r="FV611" s="168">
        <v>1610</v>
      </c>
      <c r="FW611" s="161">
        <v>0</v>
      </c>
      <c r="FX611" s="168">
        <v>0</v>
      </c>
      <c r="FY611" s="168">
        <v>370</v>
      </c>
      <c r="FZ611" s="161" t="s">
        <v>117</v>
      </c>
      <c r="GB611" s="160">
        <f>AVERAGE(FO$6:FO611)</f>
        <v>9.9669966996699664</v>
      </c>
      <c r="GC611" s="160">
        <f>AVERAGE(FP$6:FP611)</f>
        <v>9.9669966996699664</v>
      </c>
      <c r="GD611" s="160">
        <f>AVERAGE(FQ$6:FQ611)</f>
        <v>0</v>
      </c>
      <c r="GE611" s="166">
        <f>AVERAGE(FR$6:FR611)</f>
        <v>1794.0594059405942</v>
      </c>
      <c r="GF611" s="166">
        <f>AVERAGE(FS$6:FS611)</f>
        <v>0</v>
      </c>
      <c r="GG611" s="166">
        <f>AVERAGE(FT$6:FT611)</f>
        <v>498.34983498349834</v>
      </c>
      <c r="GH611" s="166">
        <f>AVERAGE(FU$6:FU611)</f>
        <v>149.50495049504951</v>
      </c>
      <c r="GI611" s="166">
        <f>AVERAGE(FV$6:FV611)</f>
        <v>1628.1749174917493</v>
      </c>
      <c r="GJ611" s="160">
        <f>AVERAGE(FW$6:FW611)</f>
        <v>0.84983498349834985</v>
      </c>
      <c r="GK611" s="166">
        <f>AVERAGE(FX$6:FX611)</f>
        <v>30.594059405940595</v>
      </c>
      <c r="GL611" s="166">
        <f>AVERAGE(FY$6:FY611)</f>
        <v>196.47854785478549</v>
      </c>
      <c r="HM611" s="98">
        <v>606</v>
      </c>
      <c r="HN611" s="179">
        <v>17.114834834415095</v>
      </c>
      <c r="HO611" s="188">
        <v>0.15</v>
      </c>
      <c r="HP611" s="177">
        <v>3</v>
      </c>
      <c r="HQ611" s="191">
        <v>388</v>
      </c>
      <c r="HR611" s="177">
        <v>17</v>
      </c>
      <c r="HS611" s="177">
        <v>17</v>
      </c>
      <c r="HT611" s="177">
        <v>0</v>
      </c>
      <c r="HU611" s="191">
        <v>2550</v>
      </c>
      <c r="HV611" s="191">
        <v>0</v>
      </c>
      <c r="HW611" s="191">
        <v>850</v>
      </c>
      <c r="HX611" s="191">
        <v>255</v>
      </c>
      <c r="HY611" s="191">
        <v>2118</v>
      </c>
      <c r="HZ611" s="177">
        <v>3</v>
      </c>
      <c r="IA611" s="191">
        <v>90</v>
      </c>
      <c r="IB611" s="191">
        <v>522</v>
      </c>
      <c r="IC611" s="177" t="s">
        <v>117</v>
      </c>
      <c r="IE611" s="164">
        <f>AVERAGE(HR$6:HR611)</f>
        <v>19.800330033003302</v>
      </c>
      <c r="IF611" s="164">
        <f>AVERAGE(HS$6:HS611)</f>
        <v>19.184818481848186</v>
      </c>
      <c r="IG611" s="164">
        <f>AVERAGE(HT$6:HT611)</f>
        <v>1.028052805280528</v>
      </c>
      <c r="IH611" s="167">
        <f>AVERAGE(HU$6:HU611)</f>
        <v>2877.7227722772277</v>
      </c>
      <c r="II611" s="167">
        <f>AVERAGE(HV$6:HV611)</f>
        <v>154.20792079207922</v>
      </c>
      <c r="IJ611" s="167">
        <f>AVERAGE(HW$6:HW611)</f>
        <v>907.83828382838283</v>
      </c>
      <c r="IK611" s="167">
        <f>AVERAGE(HX$6:HX611)</f>
        <v>272.35148514851483</v>
      </c>
      <c r="IL611" s="167">
        <f>AVERAGE(HY$6:HY611)</f>
        <v>2310.4026402640266</v>
      </c>
      <c r="IM611" s="164">
        <f>AVERAGE(HZ$6:HZ611)</f>
        <v>2.4207920792079207</v>
      </c>
      <c r="IN611" s="167">
        <f>AVERAGE(IA$6:IA611)</f>
        <v>72.623762376237622</v>
      </c>
      <c r="IO611" s="167">
        <f>AVERAGE(IB$6:IB611)</f>
        <v>639.94389438943892</v>
      </c>
    </row>
    <row r="612" spans="2:249" x14ac:dyDescent="0.2">
      <c r="B612" s="103">
        <v>607</v>
      </c>
      <c r="C612" s="165">
        <v>18.21559321252079</v>
      </c>
      <c r="D612" s="163">
        <v>0.2</v>
      </c>
      <c r="E612" s="161">
        <v>3</v>
      </c>
      <c r="F612" s="168">
        <v>427</v>
      </c>
      <c r="G612" s="161">
        <v>17</v>
      </c>
      <c r="H612" s="161">
        <v>17</v>
      </c>
      <c r="I612" s="161">
        <v>0</v>
      </c>
      <c r="J612" s="168">
        <v>2040</v>
      </c>
      <c r="K612" s="168">
        <v>0</v>
      </c>
      <c r="L612" s="168">
        <v>850</v>
      </c>
      <c r="M612" s="168">
        <v>255</v>
      </c>
      <c r="N612" s="168">
        <v>2157</v>
      </c>
      <c r="O612" s="161">
        <v>4</v>
      </c>
      <c r="P612" s="168">
        <v>48</v>
      </c>
      <c r="Q612" s="168">
        <v>-69</v>
      </c>
      <c r="R612" s="161" t="s">
        <v>117</v>
      </c>
      <c r="T612" s="169">
        <f>AVERAGE(G$6:G612)</f>
        <v>23.490939044481053</v>
      </c>
      <c r="U612" s="169">
        <f>AVERAGE(H$6:H612)</f>
        <v>20.772652388797365</v>
      </c>
      <c r="V612" s="169">
        <f>AVERAGE(I$6:I612)</f>
        <v>1.3690280065897857</v>
      </c>
      <c r="W612" s="170">
        <f>AVERAGE(J$6:J612)</f>
        <v>2492.7182866556836</v>
      </c>
      <c r="X612" s="170">
        <f>AVERAGE(K$6:K612)</f>
        <v>164.28336079077431</v>
      </c>
      <c r="Y612" s="170">
        <f>AVERAGE(L$6:L612)</f>
        <v>970.18121911037895</v>
      </c>
      <c r="Z612" s="170">
        <f>AVERAGE(M$6:M612)</f>
        <v>291.05436573311368</v>
      </c>
      <c r="AA612" s="170">
        <f>AVERAGE(N$6:N612)</f>
        <v>2407.6705107084022</v>
      </c>
      <c r="AB612" s="169">
        <f>AVERAGE(O$6:O612)</f>
        <v>2.9670510708401978</v>
      </c>
      <c r="AC612" s="170">
        <f>AVERAGE(P$6:P612)</f>
        <v>35.604612850082376</v>
      </c>
      <c r="AD612" s="170">
        <f>AVERAGE(Q$6:Q612)</f>
        <v>120.65238879736408</v>
      </c>
      <c r="AY612" s="5"/>
      <c r="AZ612" s="26">
        <v>607</v>
      </c>
      <c r="BA612" s="165">
        <v>16.785858080466824</v>
      </c>
      <c r="BB612" s="176">
        <v>0.15</v>
      </c>
      <c r="BC612" s="161">
        <v>8</v>
      </c>
      <c r="BD612" s="182">
        <v>284</v>
      </c>
      <c r="BE612" s="161">
        <v>22</v>
      </c>
      <c r="BF612" s="161">
        <v>22</v>
      </c>
      <c r="BG612" s="161">
        <v>2</v>
      </c>
      <c r="BH612" s="168">
        <v>3300</v>
      </c>
      <c r="BI612" s="168">
        <v>300</v>
      </c>
      <c r="BJ612" s="168">
        <v>1000</v>
      </c>
      <c r="BK612" s="168">
        <v>300</v>
      </c>
      <c r="BL612" s="168">
        <v>2509</v>
      </c>
      <c r="BM612" s="161">
        <v>3</v>
      </c>
      <c r="BN612" s="168">
        <v>45</v>
      </c>
      <c r="BO612" s="168">
        <v>836</v>
      </c>
      <c r="BP612" s="161" t="s">
        <v>116</v>
      </c>
      <c r="BR612" s="164">
        <f>AVERAGE(BE$6:BE612)</f>
        <v>19.573311367380562</v>
      </c>
      <c r="BS612" s="164">
        <f>AVERAGE(BF$6:BF612)</f>
        <v>18.828665568369029</v>
      </c>
      <c r="BT612" s="164">
        <f>AVERAGE(BG$6:BG612)</f>
        <v>0.67380560131795719</v>
      </c>
      <c r="BU612" s="167">
        <f>AVERAGE(BH$6:BH612)</f>
        <v>2824.2998352553541</v>
      </c>
      <c r="BV612" s="167">
        <f>AVERAGE(BI$6:BI612)</f>
        <v>101.07084019769357</v>
      </c>
      <c r="BW612" s="167">
        <f>AVERAGE(BJ$6:BJ612)</f>
        <v>907.74299835255351</v>
      </c>
      <c r="BX612" s="167">
        <f>AVERAGE(BK$6:BK612)</f>
        <v>272.32289950576609</v>
      </c>
      <c r="BY612" s="167">
        <f>AVERAGE(BL$6:BL612)</f>
        <v>2246.9818780889623</v>
      </c>
      <c r="BZ612" s="164">
        <f>AVERAGE(BM$6:BM612)</f>
        <v>2.3327841845140034</v>
      </c>
      <c r="CA612" s="167">
        <f>AVERAGE(BN$6:BN612)</f>
        <v>34.99176276771005</v>
      </c>
      <c r="CB612" s="167">
        <f>AVERAGE(BO$6:BO612)</f>
        <v>612.30971993410219</v>
      </c>
      <c r="DF612" s="103">
        <v>607</v>
      </c>
      <c r="DG612" s="192">
        <v>6.9158298238247804</v>
      </c>
      <c r="DH612" s="193">
        <v>0.05</v>
      </c>
      <c r="DI612" s="105">
        <v>7</v>
      </c>
      <c r="DJ612" s="194">
        <v>180</v>
      </c>
      <c r="DK612" s="105">
        <v>14</v>
      </c>
      <c r="DL612" s="105">
        <v>14</v>
      </c>
      <c r="DM612" s="105">
        <v>0</v>
      </c>
      <c r="DN612" s="194">
        <v>2520</v>
      </c>
      <c r="DO612" s="194">
        <v>0</v>
      </c>
      <c r="DP612" s="194">
        <v>700</v>
      </c>
      <c r="DQ612" s="194">
        <v>210</v>
      </c>
      <c r="DR612" s="194">
        <v>1715</v>
      </c>
      <c r="DS612" s="105">
        <v>0</v>
      </c>
      <c r="DT612" s="194">
        <v>0</v>
      </c>
      <c r="DU612" s="194">
        <v>805</v>
      </c>
      <c r="DV612" s="105" t="s">
        <v>117</v>
      </c>
      <c r="DX612" s="164">
        <f>AVERAGE(DK$6:DK612)</f>
        <v>10.393739703459637</v>
      </c>
      <c r="DY612" s="164">
        <f>AVERAGE(DL$6:DL612)</f>
        <v>10.393739703459637</v>
      </c>
      <c r="DZ612" s="164">
        <f>AVERAGE(DM$6:DM612)</f>
        <v>0</v>
      </c>
      <c r="EA612" s="167">
        <f>AVERAGE(DN$6:DN612)</f>
        <v>1870.8731466227348</v>
      </c>
      <c r="EB612" s="167">
        <f>AVERAGE(DO$6:DO612)</f>
        <v>0</v>
      </c>
      <c r="EC612" s="167">
        <f>AVERAGE(DP$6:DP612)</f>
        <v>519.68698517298185</v>
      </c>
      <c r="ED612" s="167">
        <f>AVERAGE(DQ$6:DQ612)</f>
        <v>155.90609555189457</v>
      </c>
      <c r="EE612" s="167">
        <f>AVERAGE(DR$6:DR612)</f>
        <v>1652.8879736408567</v>
      </c>
      <c r="EF612" s="164">
        <f>AVERAGE(DS$6:DS612)</f>
        <v>0.86985172981878089</v>
      </c>
      <c r="EG612" s="167">
        <f>AVERAGE(DT$6:DT612)</f>
        <v>15.657331136738057</v>
      </c>
      <c r="EH612" s="167">
        <f>AVERAGE(DU$6:DU612)</f>
        <v>233.64250411861613</v>
      </c>
      <c r="FJ612" s="103">
        <v>607</v>
      </c>
      <c r="FK612" s="165">
        <v>6.8569485347652233</v>
      </c>
      <c r="FL612" s="163">
        <v>0.05</v>
      </c>
      <c r="FM612" s="161">
        <v>10</v>
      </c>
      <c r="FN612" s="168">
        <v>194</v>
      </c>
      <c r="FO612" s="161">
        <v>17</v>
      </c>
      <c r="FP612" s="161">
        <v>17</v>
      </c>
      <c r="FQ612" s="161">
        <v>0</v>
      </c>
      <c r="FR612" s="168">
        <v>3060</v>
      </c>
      <c r="FS612" s="168">
        <v>0</v>
      </c>
      <c r="FT612" s="168">
        <v>850</v>
      </c>
      <c r="FU612" s="168">
        <v>255</v>
      </c>
      <c r="FV612" s="168">
        <v>1924</v>
      </c>
      <c r="FW612" s="161">
        <v>0</v>
      </c>
      <c r="FX612" s="168">
        <v>0</v>
      </c>
      <c r="FY612" s="168">
        <v>1136</v>
      </c>
      <c r="FZ612" s="161" t="s">
        <v>117</v>
      </c>
      <c r="GB612" s="160">
        <f>AVERAGE(FO$6:FO612)</f>
        <v>9.9785831960461291</v>
      </c>
      <c r="GC612" s="160">
        <f>AVERAGE(FP$6:FP612)</f>
        <v>9.9785831960461291</v>
      </c>
      <c r="GD612" s="160">
        <f>AVERAGE(FQ$6:FQ612)</f>
        <v>0</v>
      </c>
      <c r="GE612" s="166">
        <f>AVERAGE(FR$6:FR612)</f>
        <v>1796.1449752883032</v>
      </c>
      <c r="GF612" s="166">
        <f>AVERAGE(FS$6:FS612)</f>
        <v>0</v>
      </c>
      <c r="GG612" s="166">
        <f>AVERAGE(FT$6:FT612)</f>
        <v>498.9291598023064</v>
      </c>
      <c r="GH612" s="166">
        <f>AVERAGE(FU$6:FU612)</f>
        <v>149.67874794069192</v>
      </c>
      <c r="GI612" s="166">
        <f>AVERAGE(FV$6:FV612)</f>
        <v>1628.662273476112</v>
      </c>
      <c r="GJ612" s="160">
        <f>AVERAGE(FW$6:FW612)</f>
        <v>0.84843492586490943</v>
      </c>
      <c r="GK612" s="166">
        <f>AVERAGE(FX$6:FX612)</f>
        <v>30.543657331136739</v>
      </c>
      <c r="GL612" s="166">
        <f>AVERAGE(FY$6:FY612)</f>
        <v>198.02635914332785</v>
      </c>
      <c r="HM612" s="98">
        <v>607</v>
      </c>
      <c r="HN612" s="179">
        <v>14.719384591212668</v>
      </c>
      <c r="HO612" s="188">
        <v>0.1</v>
      </c>
      <c r="HP612" s="177">
        <v>3</v>
      </c>
      <c r="HQ612" s="191">
        <v>597</v>
      </c>
      <c r="HR612" s="177">
        <v>17</v>
      </c>
      <c r="HS612" s="177">
        <v>17</v>
      </c>
      <c r="HT612" s="177">
        <v>0</v>
      </c>
      <c r="HU612" s="191">
        <v>2550</v>
      </c>
      <c r="HV612" s="191">
        <v>0</v>
      </c>
      <c r="HW612" s="191">
        <v>850</v>
      </c>
      <c r="HX612" s="191">
        <v>255</v>
      </c>
      <c r="HY612" s="191">
        <v>2327</v>
      </c>
      <c r="HZ612" s="177">
        <v>1</v>
      </c>
      <c r="IA612" s="191">
        <v>30</v>
      </c>
      <c r="IB612" s="191">
        <v>253</v>
      </c>
      <c r="IC612" s="177" t="s">
        <v>117</v>
      </c>
      <c r="IE612" s="164">
        <f>AVERAGE(HR$6:HR612)</f>
        <v>19.795716639209225</v>
      </c>
      <c r="IF612" s="164">
        <f>AVERAGE(HS$6:HS612)</f>
        <v>19.181219110378912</v>
      </c>
      <c r="IG612" s="164">
        <f>AVERAGE(HT$6:HT612)</f>
        <v>1.0263591433278418</v>
      </c>
      <c r="IH612" s="167">
        <f>AVERAGE(HU$6:HU612)</f>
        <v>2877.1828665568369</v>
      </c>
      <c r="II612" s="167">
        <f>AVERAGE(HV$6:HV612)</f>
        <v>153.95387149917627</v>
      </c>
      <c r="IJ612" s="167">
        <f>AVERAGE(HW$6:HW612)</f>
        <v>907.74299835255351</v>
      </c>
      <c r="IK612" s="167">
        <f>AVERAGE(HX$6:HX612)</f>
        <v>272.32289950576609</v>
      </c>
      <c r="IL612" s="167">
        <f>AVERAGE(HY$6:HY612)</f>
        <v>2310.4299835255356</v>
      </c>
      <c r="IM612" s="164">
        <f>AVERAGE(HZ$6:HZ612)</f>
        <v>2.4184514003294892</v>
      </c>
      <c r="IN612" s="167">
        <f>AVERAGE(IA$6:IA612)</f>
        <v>72.55354200988468</v>
      </c>
      <c r="IO612" s="167">
        <f>AVERAGE(IB$6:IB612)</f>
        <v>639.30642504118612</v>
      </c>
    </row>
    <row r="613" spans="2:249" x14ac:dyDescent="0.2">
      <c r="B613" s="103">
        <v>608</v>
      </c>
      <c r="C613" s="165">
        <v>21.585243587788394</v>
      </c>
      <c r="D613" s="163">
        <v>0.15</v>
      </c>
      <c r="E613" s="161">
        <v>4</v>
      </c>
      <c r="F613" s="168">
        <v>182</v>
      </c>
      <c r="G613" s="161">
        <v>23</v>
      </c>
      <c r="H613" s="161">
        <v>22</v>
      </c>
      <c r="I613" s="161">
        <v>2</v>
      </c>
      <c r="J613" s="168">
        <v>2640</v>
      </c>
      <c r="K613" s="168">
        <v>240</v>
      </c>
      <c r="L613" s="168">
        <v>1000</v>
      </c>
      <c r="M613" s="168">
        <v>300</v>
      </c>
      <c r="N613" s="168">
        <v>2347</v>
      </c>
      <c r="O613" s="161">
        <v>3</v>
      </c>
      <c r="P613" s="168">
        <v>36</v>
      </c>
      <c r="Q613" s="168">
        <v>329</v>
      </c>
      <c r="R613" s="161" t="s">
        <v>116</v>
      </c>
      <c r="T613" s="169">
        <f>AVERAGE(G$6:G613)</f>
        <v>23.49013157894737</v>
      </c>
      <c r="U613" s="169">
        <f>AVERAGE(H$6:H613)</f>
        <v>20.774671052631579</v>
      </c>
      <c r="V613" s="169">
        <f>AVERAGE(I$6:I613)</f>
        <v>1.3700657894736843</v>
      </c>
      <c r="W613" s="170">
        <f>AVERAGE(J$6:J613)</f>
        <v>2492.9605263157896</v>
      </c>
      <c r="X613" s="170">
        <f>AVERAGE(K$6:K613)</f>
        <v>164.40789473684211</v>
      </c>
      <c r="Y613" s="170">
        <f>AVERAGE(L$6:L613)</f>
        <v>970.23026315789468</v>
      </c>
      <c r="Z613" s="170">
        <f>AVERAGE(M$6:M613)</f>
        <v>291.06907894736844</v>
      </c>
      <c r="AA613" s="170">
        <f>AVERAGE(N$6:N613)</f>
        <v>2407.5707236842104</v>
      </c>
      <c r="AB613" s="169">
        <f>AVERAGE(O$6:O613)</f>
        <v>2.9671052631578947</v>
      </c>
      <c r="AC613" s="170">
        <f>AVERAGE(P$6:P613)</f>
        <v>35.60526315789474</v>
      </c>
      <c r="AD613" s="170">
        <f>AVERAGE(Q$6:Q613)</f>
        <v>120.99506578947368</v>
      </c>
      <c r="AY613" s="5"/>
      <c r="AZ613" s="26">
        <v>608</v>
      </c>
      <c r="BA613" s="165">
        <v>19.791597806991344</v>
      </c>
      <c r="BB613" s="176">
        <v>0.05</v>
      </c>
      <c r="BC613" s="161">
        <v>0</v>
      </c>
      <c r="BD613" s="182">
        <v>256</v>
      </c>
      <c r="BE613" s="161">
        <v>19</v>
      </c>
      <c r="BF613" s="161">
        <v>19</v>
      </c>
      <c r="BG613" s="161">
        <v>0</v>
      </c>
      <c r="BH613" s="168">
        <v>2850</v>
      </c>
      <c r="BI613" s="168">
        <v>0</v>
      </c>
      <c r="BJ613" s="168">
        <v>950</v>
      </c>
      <c r="BK613" s="168">
        <v>285</v>
      </c>
      <c r="BL613" s="168">
        <v>2116</v>
      </c>
      <c r="BM613" s="161">
        <v>1</v>
      </c>
      <c r="BN613" s="168">
        <v>15</v>
      </c>
      <c r="BO613" s="168">
        <v>749</v>
      </c>
      <c r="BP613" s="161" t="s">
        <v>117</v>
      </c>
      <c r="BR613" s="164">
        <f>AVERAGE(BE$6:BE613)</f>
        <v>19.57236842105263</v>
      </c>
      <c r="BS613" s="164">
        <f>AVERAGE(BF$6:BF613)</f>
        <v>18.828947368421051</v>
      </c>
      <c r="BT613" s="164">
        <f>AVERAGE(BG$6:BG613)</f>
        <v>0.67269736842105265</v>
      </c>
      <c r="BU613" s="167">
        <f>AVERAGE(BH$6:BH613)</f>
        <v>2824.3421052631579</v>
      </c>
      <c r="BV613" s="167">
        <f>AVERAGE(BI$6:BI613)</f>
        <v>100.90460526315789</v>
      </c>
      <c r="BW613" s="167">
        <f>AVERAGE(BJ$6:BJ613)</f>
        <v>907.8125</v>
      </c>
      <c r="BX613" s="167">
        <f>AVERAGE(BK$6:BK613)</f>
        <v>272.34375</v>
      </c>
      <c r="BY613" s="167">
        <f>AVERAGE(BL$6:BL613)</f>
        <v>2246.7664473684213</v>
      </c>
      <c r="BZ613" s="164">
        <f>AVERAGE(BM$6:BM613)</f>
        <v>2.330592105263158</v>
      </c>
      <c r="CA613" s="167">
        <f>AVERAGE(BN$6:BN613)</f>
        <v>34.95888157894737</v>
      </c>
      <c r="CB613" s="167">
        <f>AVERAGE(BO$6:BO613)</f>
        <v>612.53453947368416</v>
      </c>
      <c r="DF613" s="103">
        <v>608</v>
      </c>
      <c r="DG613" s="192">
        <v>6.7901053454267455</v>
      </c>
      <c r="DH613" s="193">
        <v>0.2</v>
      </c>
      <c r="DI613" s="105">
        <v>7</v>
      </c>
      <c r="DJ613" s="194">
        <v>330</v>
      </c>
      <c r="DK613" s="105">
        <v>13</v>
      </c>
      <c r="DL613" s="105">
        <v>13</v>
      </c>
      <c r="DM613" s="105">
        <v>0</v>
      </c>
      <c r="DN613" s="194">
        <v>2340</v>
      </c>
      <c r="DO613" s="194">
        <v>0</v>
      </c>
      <c r="DP613" s="194">
        <v>650</v>
      </c>
      <c r="DQ613" s="194">
        <v>195</v>
      </c>
      <c r="DR613" s="194">
        <v>1800</v>
      </c>
      <c r="DS613" s="105">
        <v>1</v>
      </c>
      <c r="DT613" s="194">
        <v>18</v>
      </c>
      <c r="DU613" s="194">
        <v>558</v>
      </c>
      <c r="DV613" s="105" t="s">
        <v>117</v>
      </c>
      <c r="DX613" s="164">
        <f>AVERAGE(DK$6:DK613)</f>
        <v>10.398026315789474</v>
      </c>
      <c r="DY613" s="164">
        <f>AVERAGE(DL$6:DL613)</f>
        <v>10.398026315789474</v>
      </c>
      <c r="DZ613" s="164">
        <f>AVERAGE(DM$6:DM613)</f>
        <v>0</v>
      </c>
      <c r="EA613" s="167">
        <f>AVERAGE(DN$6:DN613)</f>
        <v>1871.6447368421052</v>
      </c>
      <c r="EB613" s="167">
        <f>AVERAGE(DO$6:DO613)</f>
        <v>0</v>
      </c>
      <c r="EC613" s="167">
        <f>AVERAGE(DP$6:DP613)</f>
        <v>519.90131578947364</v>
      </c>
      <c r="ED613" s="167">
        <f>AVERAGE(DQ$6:DQ613)</f>
        <v>155.97039473684211</v>
      </c>
      <c r="EE613" s="167">
        <f>AVERAGE(DR$6:DR613)</f>
        <v>1653.1299342105262</v>
      </c>
      <c r="EF613" s="164">
        <f>AVERAGE(DS$6:DS613)</f>
        <v>0.87006578947368418</v>
      </c>
      <c r="EG613" s="167">
        <f>AVERAGE(DT$6:DT613)</f>
        <v>15.661184210526315</v>
      </c>
      <c r="EH613" s="167">
        <f>AVERAGE(DU$6:DU613)</f>
        <v>234.17598684210526</v>
      </c>
      <c r="FJ613" s="103">
        <v>608</v>
      </c>
      <c r="FK613" s="165">
        <v>5.7283688683226881</v>
      </c>
      <c r="FL613" s="163">
        <v>0.1</v>
      </c>
      <c r="FM613" s="161">
        <v>3</v>
      </c>
      <c r="FN613" s="168">
        <v>571</v>
      </c>
      <c r="FO613" s="161">
        <v>8</v>
      </c>
      <c r="FP613" s="161">
        <v>8</v>
      </c>
      <c r="FQ613" s="161">
        <v>0</v>
      </c>
      <c r="FR613" s="168">
        <v>1440</v>
      </c>
      <c r="FS613" s="168">
        <v>0</v>
      </c>
      <c r="FT613" s="168">
        <v>400</v>
      </c>
      <c r="FU613" s="168">
        <v>120</v>
      </c>
      <c r="FV613" s="168">
        <v>1716</v>
      </c>
      <c r="FW613" s="161">
        <v>1</v>
      </c>
      <c r="FX613" s="168">
        <v>36</v>
      </c>
      <c r="FY613" s="168">
        <v>-240</v>
      </c>
      <c r="FZ613" s="161" t="s">
        <v>117</v>
      </c>
      <c r="GB613" s="160">
        <f>AVERAGE(FO$6:FO613)</f>
        <v>9.9753289473684212</v>
      </c>
      <c r="GC613" s="160">
        <f>AVERAGE(FP$6:FP613)</f>
        <v>9.9753289473684212</v>
      </c>
      <c r="GD613" s="160">
        <f>AVERAGE(FQ$6:FQ613)</f>
        <v>0</v>
      </c>
      <c r="GE613" s="166">
        <f>AVERAGE(FR$6:FR613)</f>
        <v>1795.5592105263158</v>
      </c>
      <c r="GF613" s="166">
        <f>AVERAGE(FS$6:FS613)</f>
        <v>0</v>
      </c>
      <c r="GG613" s="166">
        <f>AVERAGE(FT$6:FT613)</f>
        <v>498.76644736842104</v>
      </c>
      <c r="GH613" s="166">
        <f>AVERAGE(FU$6:FU613)</f>
        <v>149.62993421052633</v>
      </c>
      <c r="GI613" s="166">
        <f>AVERAGE(FV$6:FV613)</f>
        <v>1628.8059210526317</v>
      </c>
      <c r="GJ613" s="160">
        <f>AVERAGE(FW$6:FW613)</f>
        <v>0.84868421052631582</v>
      </c>
      <c r="GK613" s="166">
        <f>AVERAGE(FX$6:FX613)</f>
        <v>30.55263157894737</v>
      </c>
      <c r="GL613" s="166">
        <f>AVERAGE(FY$6:FY613)</f>
        <v>197.30592105263159</v>
      </c>
      <c r="HM613" s="98">
        <v>608</v>
      </c>
      <c r="HN613" s="179">
        <v>20.032945411929784</v>
      </c>
      <c r="HO613" s="188">
        <v>0.1</v>
      </c>
      <c r="HP613" s="177">
        <v>4</v>
      </c>
      <c r="HQ613" s="191">
        <v>472</v>
      </c>
      <c r="HR613" s="177">
        <v>22</v>
      </c>
      <c r="HS613" s="177">
        <v>22</v>
      </c>
      <c r="HT613" s="177">
        <v>2</v>
      </c>
      <c r="HU613" s="191">
        <v>3300</v>
      </c>
      <c r="HV613" s="191">
        <v>300</v>
      </c>
      <c r="HW613" s="191">
        <v>1000</v>
      </c>
      <c r="HX613" s="191">
        <v>300</v>
      </c>
      <c r="HY613" s="191">
        <v>2697</v>
      </c>
      <c r="HZ613" s="177">
        <v>2</v>
      </c>
      <c r="IA613" s="191">
        <v>60</v>
      </c>
      <c r="IB613" s="191">
        <v>663</v>
      </c>
      <c r="IC613" s="177" t="s">
        <v>116</v>
      </c>
      <c r="IE613" s="164">
        <f>AVERAGE(HR$6:HR613)</f>
        <v>19.799342105263158</v>
      </c>
      <c r="IF613" s="164">
        <f>AVERAGE(HS$6:HS613)</f>
        <v>19.185855263157894</v>
      </c>
      <c r="IG613" s="164">
        <f>AVERAGE(HT$6:HT613)</f>
        <v>1.0279605263157894</v>
      </c>
      <c r="IH613" s="167">
        <f>AVERAGE(HU$6:HU613)</f>
        <v>2877.8782894736842</v>
      </c>
      <c r="II613" s="167">
        <f>AVERAGE(HV$6:HV613)</f>
        <v>154.19407894736841</v>
      </c>
      <c r="IJ613" s="167">
        <f>AVERAGE(HW$6:HW613)</f>
        <v>907.89473684210532</v>
      </c>
      <c r="IK613" s="167">
        <f>AVERAGE(HX$6:HX613)</f>
        <v>272.36842105263156</v>
      </c>
      <c r="IL613" s="167">
        <f>AVERAGE(HY$6:HY613)</f>
        <v>2311.0657894736842</v>
      </c>
      <c r="IM613" s="164">
        <f>AVERAGE(HZ$6:HZ613)</f>
        <v>2.4177631578947367</v>
      </c>
      <c r="IN613" s="167">
        <f>AVERAGE(IA$6:IA613)</f>
        <v>72.53289473684211</v>
      </c>
      <c r="IO613" s="167">
        <f>AVERAGE(IB$6:IB613)</f>
        <v>639.34539473684208</v>
      </c>
    </row>
    <row r="614" spans="2:249" x14ac:dyDescent="0.2">
      <c r="B614" s="103">
        <v>609</v>
      </c>
      <c r="C614" s="165">
        <v>32.134728860408003</v>
      </c>
      <c r="D614" s="163">
        <v>0.05</v>
      </c>
      <c r="E614" s="161">
        <v>3</v>
      </c>
      <c r="F614" s="168">
        <v>334</v>
      </c>
      <c r="G614" s="161">
        <v>33</v>
      </c>
      <c r="H614" s="161">
        <v>22</v>
      </c>
      <c r="I614" s="161">
        <v>2</v>
      </c>
      <c r="J614" s="168">
        <v>2640</v>
      </c>
      <c r="K614" s="168">
        <v>240</v>
      </c>
      <c r="L614" s="168">
        <v>1000</v>
      </c>
      <c r="M614" s="168">
        <v>300</v>
      </c>
      <c r="N614" s="168">
        <v>2499</v>
      </c>
      <c r="O614" s="161">
        <v>2</v>
      </c>
      <c r="P614" s="168">
        <v>24</v>
      </c>
      <c r="Q614" s="168">
        <v>165</v>
      </c>
      <c r="R614" s="161" t="s">
        <v>116</v>
      </c>
      <c r="T614" s="169">
        <f>AVERAGE(G$6:G614)</f>
        <v>23.505747126436781</v>
      </c>
      <c r="U614" s="169">
        <f>AVERAGE(H$6:H614)</f>
        <v>20.776683087027916</v>
      </c>
      <c r="V614" s="169">
        <f>AVERAGE(I$6:I614)</f>
        <v>1.3711001642036125</v>
      </c>
      <c r="W614" s="170">
        <f>AVERAGE(J$6:J614)</f>
        <v>2493.2019704433496</v>
      </c>
      <c r="X614" s="170">
        <f>AVERAGE(K$6:K614)</f>
        <v>164.53201970443351</v>
      </c>
      <c r="Y614" s="170">
        <f>AVERAGE(L$6:L614)</f>
        <v>970.27914614121505</v>
      </c>
      <c r="Z614" s="170">
        <f>AVERAGE(M$6:M614)</f>
        <v>291.08374384236453</v>
      </c>
      <c r="AA614" s="170">
        <f>AVERAGE(N$6:N614)</f>
        <v>2407.7208538587847</v>
      </c>
      <c r="AB614" s="169">
        <f>AVERAGE(O$6:O614)</f>
        <v>2.9655172413793105</v>
      </c>
      <c r="AC614" s="170">
        <f>AVERAGE(P$6:P614)</f>
        <v>35.586206896551722</v>
      </c>
      <c r="AD614" s="170">
        <f>AVERAGE(Q$6:Q614)</f>
        <v>121.06732348111659</v>
      </c>
      <c r="AY614" s="5"/>
      <c r="AZ614" s="26">
        <v>609</v>
      </c>
      <c r="BA614" s="165">
        <v>16.576207306093004</v>
      </c>
      <c r="BB614" s="176">
        <v>0.05</v>
      </c>
      <c r="BC614" s="161">
        <v>1</v>
      </c>
      <c r="BD614" s="182">
        <v>433</v>
      </c>
      <c r="BE614" s="161">
        <v>17</v>
      </c>
      <c r="BF614" s="161">
        <v>17</v>
      </c>
      <c r="BG614" s="161">
        <v>0</v>
      </c>
      <c r="BH614" s="168">
        <v>2550</v>
      </c>
      <c r="BI614" s="168">
        <v>0</v>
      </c>
      <c r="BJ614" s="168">
        <v>850</v>
      </c>
      <c r="BK614" s="168">
        <v>255</v>
      </c>
      <c r="BL614" s="168">
        <v>2163</v>
      </c>
      <c r="BM614" s="161">
        <v>1</v>
      </c>
      <c r="BN614" s="168">
        <v>15</v>
      </c>
      <c r="BO614" s="168">
        <v>402</v>
      </c>
      <c r="BP614" s="161" t="s">
        <v>117</v>
      </c>
      <c r="BR614" s="164">
        <f>AVERAGE(BE$6:BE614)</f>
        <v>19.568144499178981</v>
      </c>
      <c r="BS614" s="164">
        <f>AVERAGE(BF$6:BF614)</f>
        <v>18.825944170771756</v>
      </c>
      <c r="BT614" s="164">
        <f>AVERAGE(BG$6:BG614)</f>
        <v>0.67159277504105086</v>
      </c>
      <c r="BU614" s="167">
        <f>AVERAGE(BH$6:BH614)</f>
        <v>2823.8916256157636</v>
      </c>
      <c r="BV614" s="167">
        <f>AVERAGE(BI$6:BI614)</f>
        <v>100.73891625615764</v>
      </c>
      <c r="BW614" s="167">
        <f>AVERAGE(BJ$6:BJ614)</f>
        <v>907.71756978653525</v>
      </c>
      <c r="BX614" s="167">
        <f>AVERAGE(BK$6:BK614)</f>
        <v>272.3152709359606</v>
      </c>
      <c r="BY614" s="167">
        <f>AVERAGE(BL$6:BL614)</f>
        <v>2246.6288998357963</v>
      </c>
      <c r="BZ614" s="164">
        <f>AVERAGE(BM$6:BM614)</f>
        <v>2.3284072249589491</v>
      </c>
      <c r="CA614" s="167">
        <f>AVERAGE(BN$6:BN614)</f>
        <v>34.926108374384235</v>
      </c>
      <c r="CB614" s="167">
        <f>AVERAGE(BO$6:BO614)</f>
        <v>612.18883415435141</v>
      </c>
      <c r="DF614" s="103">
        <v>609</v>
      </c>
      <c r="DG614" s="192">
        <v>7.5403676390713112</v>
      </c>
      <c r="DH614" s="193">
        <v>0.1</v>
      </c>
      <c r="DI614" s="105">
        <v>3</v>
      </c>
      <c r="DJ614" s="194">
        <v>293</v>
      </c>
      <c r="DK614" s="105">
        <v>10</v>
      </c>
      <c r="DL614" s="105">
        <v>10</v>
      </c>
      <c r="DM614" s="105">
        <v>0</v>
      </c>
      <c r="DN614" s="194">
        <v>1800</v>
      </c>
      <c r="DO614" s="194">
        <v>0</v>
      </c>
      <c r="DP614" s="194">
        <v>500</v>
      </c>
      <c r="DQ614" s="194">
        <v>150</v>
      </c>
      <c r="DR614" s="194">
        <v>1568</v>
      </c>
      <c r="DS614" s="105">
        <v>1</v>
      </c>
      <c r="DT614" s="194">
        <v>18</v>
      </c>
      <c r="DU614" s="194">
        <v>250</v>
      </c>
      <c r="DV614" s="105" t="s">
        <v>117</v>
      </c>
      <c r="DX614" s="164">
        <f>AVERAGE(DK$6:DK614)</f>
        <v>10.397372742200329</v>
      </c>
      <c r="DY614" s="164">
        <f>AVERAGE(DL$6:DL614)</f>
        <v>10.397372742200329</v>
      </c>
      <c r="DZ614" s="164">
        <f>AVERAGE(DM$6:DM614)</f>
        <v>0</v>
      </c>
      <c r="EA614" s="167">
        <f>AVERAGE(DN$6:DN614)</f>
        <v>1871.5270935960591</v>
      </c>
      <c r="EB614" s="167">
        <f>AVERAGE(DO$6:DO614)</f>
        <v>0</v>
      </c>
      <c r="EC614" s="167">
        <f>AVERAGE(DP$6:DP614)</f>
        <v>519.86863711001638</v>
      </c>
      <c r="ED614" s="167">
        <f>AVERAGE(DQ$6:DQ614)</f>
        <v>155.96059113300493</v>
      </c>
      <c r="EE614" s="167">
        <f>AVERAGE(DR$6:DR614)</f>
        <v>1652.9901477832511</v>
      </c>
      <c r="EF614" s="164">
        <f>AVERAGE(DS$6:DS614)</f>
        <v>0.87027914614121515</v>
      </c>
      <c r="EG614" s="167">
        <f>AVERAGE(DT$6:DT614)</f>
        <v>15.665024630541872</v>
      </c>
      <c r="EH614" s="167">
        <f>AVERAGE(DU$6:DU614)</f>
        <v>234.20197044334975</v>
      </c>
      <c r="FJ614" s="103">
        <v>609</v>
      </c>
      <c r="FK614" s="165">
        <v>8.7492474482788474</v>
      </c>
      <c r="FL614" s="163">
        <v>0.05</v>
      </c>
      <c r="FM614" s="161">
        <v>9</v>
      </c>
      <c r="FN614" s="168">
        <v>319</v>
      </c>
      <c r="FO614" s="161">
        <v>18</v>
      </c>
      <c r="FP614" s="161">
        <v>18</v>
      </c>
      <c r="FQ614" s="161">
        <v>0</v>
      </c>
      <c r="FR614" s="168">
        <v>3240</v>
      </c>
      <c r="FS614" s="168">
        <v>0</v>
      </c>
      <c r="FT614" s="168">
        <v>900</v>
      </c>
      <c r="FU614" s="168">
        <v>270</v>
      </c>
      <c r="FV614" s="168">
        <v>2114</v>
      </c>
      <c r="FW614" s="161">
        <v>0</v>
      </c>
      <c r="FX614" s="168">
        <v>0</v>
      </c>
      <c r="FY614" s="168">
        <v>1126</v>
      </c>
      <c r="FZ614" s="161" t="s">
        <v>117</v>
      </c>
      <c r="GB614" s="160">
        <f>AVERAGE(FO$6:FO614)</f>
        <v>9.9885057471264371</v>
      </c>
      <c r="GC614" s="160">
        <f>AVERAGE(FP$6:FP614)</f>
        <v>9.9885057471264371</v>
      </c>
      <c r="GD614" s="160">
        <f>AVERAGE(FQ$6:FQ614)</f>
        <v>0</v>
      </c>
      <c r="GE614" s="166">
        <f>AVERAGE(FR$6:FR614)</f>
        <v>1797.9310344827586</v>
      </c>
      <c r="GF614" s="166">
        <f>AVERAGE(FS$6:FS614)</f>
        <v>0</v>
      </c>
      <c r="GG614" s="166">
        <f>AVERAGE(FT$6:FT614)</f>
        <v>499.42528735632186</v>
      </c>
      <c r="GH614" s="166">
        <f>AVERAGE(FU$6:FU614)</f>
        <v>149.82758620689654</v>
      </c>
      <c r="GI614" s="166">
        <f>AVERAGE(FV$6:FV614)</f>
        <v>1629.6026272577997</v>
      </c>
      <c r="GJ614" s="160">
        <f>AVERAGE(FW$6:FW614)</f>
        <v>0.84729064039408863</v>
      </c>
      <c r="GK614" s="166">
        <f>AVERAGE(FX$6:FX614)</f>
        <v>30.502463054187192</v>
      </c>
      <c r="GL614" s="166">
        <f>AVERAGE(FY$6:FY614)</f>
        <v>198.83087027914615</v>
      </c>
      <c r="HM614" s="98">
        <v>609</v>
      </c>
      <c r="HN614" s="179">
        <v>21.124533336680415</v>
      </c>
      <c r="HO614" s="188">
        <v>0.1</v>
      </c>
      <c r="HP614" s="177">
        <v>5</v>
      </c>
      <c r="HQ614" s="191">
        <v>392</v>
      </c>
      <c r="HR614" s="177">
        <v>24</v>
      </c>
      <c r="HS614" s="177">
        <v>23</v>
      </c>
      <c r="HT614" s="177">
        <v>3</v>
      </c>
      <c r="HU614" s="191">
        <v>3450</v>
      </c>
      <c r="HV614" s="191">
        <v>450</v>
      </c>
      <c r="HW614" s="191">
        <v>1000</v>
      </c>
      <c r="HX614" s="191">
        <v>300</v>
      </c>
      <c r="HY614" s="191">
        <v>2767</v>
      </c>
      <c r="HZ614" s="177">
        <v>2</v>
      </c>
      <c r="IA614" s="191">
        <v>60</v>
      </c>
      <c r="IB614" s="191">
        <v>743</v>
      </c>
      <c r="IC614" s="177" t="s">
        <v>116</v>
      </c>
      <c r="IE614" s="164">
        <f>AVERAGE(HR$6:HR614)</f>
        <v>19.806239737274218</v>
      </c>
      <c r="IF614" s="164">
        <f>AVERAGE(HS$6:HS614)</f>
        <v>19.192118226600986</v>
      </c>
      <c r="IG614" s="164">
        <f>AVERAGE(HT$6:HT614)</f>
        <v>1.0311986863711002</v>
      </c>
      <c r="IH614" s="167">
        <f>AVERAGE(HU$6:HU614)</f>
        <v>2878.8177339901476</v>
      </c>
      <c r="II614" s="167">
        <f>AVERAGE(HV$6:HV614)</f>
        <v>154.67980295566502</v>
      </c>
      <c r="IJ614" s="167">
        <f>AVERAGE(HW$6:HW614)</f>
        <v>908.0459770114943</v>
      </c>
      <c r="IK614" s="167">
        <f>AVERAGE(HX$6:HX614)</f>
        <v>272.41379310344826</v>
      </c>
      <c r="IL614" s="167">
        <f>AVERAGE(HY$6:HY614)</f>
        <v>2311.8144499178984</v>
      </c>
      <c r="IM614" s="164">
        <f>AVERAGE(HZ$6:HZ614)</f>
        <v>2.4170771756978655</v>
      </c>
      <c r="IN614" s="167">
        <f>AVERAGE(IA$6:IA614)</f>
        <v>72.512315270935957</v>
      </c>
      <c r="IO614" s="167">
        <f>AVERAGE(IB$6:IB614)</f>
        <v>639.5155993431855</v>
      </c>
    </row>
    <row r="615" spans="2:249" x14ac:dyDescent="0.2">
      <c r="B615" s="103">
        <v>610</v>
      </c>
      <c r="C615" s="165">
        <v>14.095109933704963</v>
      </c>
      <c r="D615" s="163">
        <v>0.05</v>
      </c>
      <c r="E615" s="161">
        <v>10</v>
      </c>
      <c r="F615" s="168">
        <v>381</v>
      </c>
      <c r="G615" s="161">
        <v>23</v>
      </c>
      <c r="H615" s="161">
        <v>22</v>
      </c>
      <c r="I615" s="161">
        <v>2</v>
      </c>
      <c r="J615" s="168">
        <v>2640</v>
      </c>
      <c r="K615" s="168">
        <v>240</v>
      </c>
      <c r="L615" s="168">
        <v>1000</v>
      </c>
      <c r="M615" s="168">
        <v>300</v>
      </c>
      <c r="N615" s="168">
        <v>2546</v>
      </c>
      <c r="O615" s="161">
        <v>1</v>
      </c>
      <c r="P615" s="168">
        <v>12</v>
      </c>
      <c r="Q615" s="168">
        <v>106</v>
      </c>
      <c r="R615" s="161" t="s">
        <v>116</v>
      </c>
      <c r="T615" s="169">
        <f>AVERAGE(G$6:G615)</f>
        <v>23.504918032786886</v>
      </c>
      <c r="U615" s="169">
        <f>AVERAGE(H$6:H615)</f>
        <v>20.778688524590162</v>
      </c>
      <c r="V615" s="169">
        <f>AVERAGE(I$6:I615)</f>
        <v>1.3721311475409836</v>
      </c>
      <c r="W615" s="170">
        <f>AVERAGE(J$6:J615)</f>
        <v>2493.4426229508199</v>
      </c>
      <c r="X615" s="170">
        <f>AVERAGE(K$6:K615)</f>
        <v>164.65573770491804</v>
      </c>
      <c r="Y615" s="170">
        <f>AVERAGE(L$6:L615)</f>
        <v>970.32786885245901</v>
      </c>
      <c r="Z615" s="170">
        <f>AVERAGE(M$6:M615)</f>
        <v>291.09836065573768</v>
      </c>
      <c r="AA615" s="170">
        <f>AVERAGE(N$6:N615)</f>
        <v>2407.9475409836064</v>
      </c>
      <c r="AB615" s="169">
        <f>AVERAGE(O$6:O615)</f>
        <v>2.9622950819672131</v>
      </c>
      <c r="AC615" s="170">
        <f>AVERAGE(P$6:P615)</f>
        <v>35.547540983606559</v>
      </c>
      <c r="AD615" s="170">
        <f>AVERAGE(Q$6:Q615)</f>
        <v>121.04262295081968</v>
      </c>
      <c r="AY615" s="5"/>
      <c r="AZ615" s="26">
        <v>610</v>
      </c>
      <c r="BA615" s="165">
        <v>16.737196027405403</v>
      </c>
      <c r="BB615" s="176">
        <v>0.05</v>
      </c>
      <c r="BC615" s="161">
        <v>4</v>
      </c>
      <c r="BD615" s="182">
        <v>250</v>
      </c>
      <c r="BE615" s="161">
        <v>20</v>
      </c>
      <c r="BF615" s="161">
        <v>20</v>
      </c>
      <c r="BG615" s="161">
        <v>0</v>
      </c>
      <c r="BH615" s="168">
        <v>3000</v>
      </c>
      <c r="BI615" s="168">
        <v>0</v>
      </c>
      <c r="BJ615" s="168">
        <v>1000</v>
      </c>
      <c r="BK615" s="168">
        <v>300</v>
      </c>
      <c r="BL615" s="168">
        <v>2175</v>
      </c>
      <c r="BM615" s="161">
        <v>1</v>
      </c>
      <c r="BN615" s="168">
        <v>15</v>
      </c>
      <c r="BO615" s="168">
        <v>840</v>
      </c>
      <c r="BP615" s="161" t="s">
        <v>116</v>
      </c>
      <c r="BR615" s="164">
        <f>AVERAGE(BE$6:BE615)</f>
        <v>19.568852459016394</v>
      </c>
      <c r="BS615" s="164">
        <f>AVERAGE(BF$6:BF615)</f>
        <v>18.827868852459016</v>
      </c>
      <c r="BT615" s="164">
        <f>AVERAGE(BG$6:BG615)</f>
        <v>0.67049180327868851</v>
      </c>
      <c r="BU615" s="167">
        <f>AVERAGE(BH$6:BH615)</f>
        <v>2824.1803278688526</v>
      </c>
      <c r="BV615" s="167">
        <f>AVERAGE(BI$6:BI615)</f>
        <v>100.57377049180327</v>
      </c>
      <c r="BW615" s="167">
        <f>AVERAGE(BJ$6:BJ615)</f>
        <v>907.86885245901635</v>
      </c>
      <c r="BX615" s="167">
        <f>AVERAGE(BK$6:BK615)</f>
        <v>272.36065573770492</v>
      </c>
      <c r="BY615" s="167">
        <f>AVERAGE(BL$6:BL615)</f>
        <v>2246.5114754098358</v>
      </c>
      <c r="BZ615" s="164">
        <f>AVERAGE(BM$6:BM615)</f>
        <v>2.3262295081967213</v>
      </c>
      <c r="CA615" s="167">
        <f>AVERAGE(BN$6:BN615)</f>
        <v>34.893442622950822</v>
      </c>
      <c r="CB615" s="167">
        <f>AVERAGE(BO$6:BO615)</f>
        <v>612.56229508196725</v>
      </c>
      <c r="DF615" s="103">
        <v>610</v>
      </c>
      <c r="DG615" s="192">
        <v>7.7275947124042039</v>
      </c>
      <c r="DH615" s="193">
        <v>0.05</v>
      </c>
      <c r="DI615" s="105">
        <v>10</v>
      </c>
      <c r="DJ615" s="194">
        <v>355</v>
      </c>
      <c r="DK615" s="105">
        <v>18</v>
      </c>
      <c r="DL615" s="105">
        <v>18</v>
      </c>
      <c r="DM615" s="105">
        <v>0</v>
      </c>
      <c r="DN615" s="194">
        <v>3240</v>
      </c>
      <c r="DO615" s="194">
        <v>0</v>
      </c>
      <c r="DP615" s="194">
        <v>900</v>
      </c>
      <c r="DQ615" s="194">
        <v>270</v>
      </c>
      <c r="DR615" s="194">
        <v>2150</v>
      </c>
      <c r="DS615" s="105">
        <v>0</v>
      </c>
      <c r="DT615" s="194">
        <v>0</v>
      </c>
      <c r="DU615" s="194">
        <v>1090</v>
      </c>
      <c r="DV615" s="105" t="s">
        <v>117</v>
      </c>
      <c r="DX615" s="164">
        <f>AVERAGE(DK$6:DK615)</f>
        <v>10.409836065573771</v>
      </c>
      <c r="DY615" s="164">
        <f>AVERAGE(DL$6:DL615)</f>
        <v>10.409836065573771</v>
      </c>
      <c r="DZ615" s="164">
        <f>AVERAGE(DM$6:DM615)</f>
        <v>0</v>
      </c>
      <c r="EA615" s="167">
        <f>AVERAGE(DN$6:DN615)</f>
        <v>1873.7704918032787</v>
      </c>
      <c r="EB615" s="167">
        <f>AVERAGE(DO$6:DO615)</f>
        <v>0</v>
      </c>
      <c r="EC615" s="167">
        <f>AVERAGE(DP$6:DP615)</f>
        <v>520.49180327868851</v>
      </c>
      <c r="ED615" s="167">
        <f>AVERAGE(DQ$6:DQ615)</f>
        <v>156.14754098360655</v>
      </c>
      <c r="EE615" s="167">
        <f>AVERAGE(DR$6:DR615)</f>
        <v>1653.8049180327869</v>
      </c>
      <c r="EF615" s="164">
        <f>AVERAGE(DS$6:DS615)</f>
        <v>0.86885245901639341</v>
      </c>
      <c r="EG615" s="167">
        <f>AVERAGE(DT$6:DT615)</f>
        <v>15.639344262295081</v>
      </c>
      <c r="EH615" s="167">
        <f>AVERAGE(DU$6:DU615)</f>
        <v>235.60491803278688</v>
      </c>
      <c r="FJ615" s="103">
        <v>610</v>
      </c>
      <c r="FK615" s="165">
        <v>5.9837006364357022</v>
      </c>
      <c r="FL615" s="163">
        <v>0.2</v>
      </c>
      <c r="FM615" s="161">
        <v>3</v>
      </c>
      <c r="FN615" s="168">
        <v>257</v>
      </c>
      <c r="FO615" s="161">
        <v>8</v>
      </c>
      <c r="FP615" s="161">
        <v>8</v>
      </c>
      <c r="FQ615" s="161">
        <v>0</v>
      </c>
      <c r="FR615" s="168">
        <v>1440</v>
      </c>
      <c r="FS615" s="168">
        <v>0</v>
      </c>
      <c r="FT615" s="168">
        <v>400</v>
      </c>
      <c r="FU615" s="168">
        <v>120</v>
      </c>
      <c r="FV615" s="168">
        <v>1402</v>
      </c>
      <c r="FW615" s="161">
        <v>1</v>
      </c>
      <c r="FX615" s="168">
        <v>36</v>
      </c>
      <c r="FY615" s="168">
        <v>74</v>
      </c>
      <c r="FZ615" s="161" t="s">
        <v>117</v>
      </c>
      <c r="GB615" s="160">
        <f>AVERAGE(FO$6:FO615)</f>
        <v>9.9852459016393436</v>
      </c>
      <c r="GC615" s="160">
        <f>AVERAGE(FP$6:FP615)</f>
        <v>9.9852459016393436</v>
      </c>
      <c r="GD615" s="160">
        <f>AVERAGE(FQ$6:FQ615)</f>
        <v>0</v>
      </c>
      <c r="GE615" s="166">
        <f>AVERAGE(FR$6:FR615)</f>
        <v>1797.344262295082</v>
      </c>
      <c r="GF615" s="166">
        <f>AVERAGE(FS$6:FS615)</f>
        <v>0</v>
      </c>
      <c r="GG615" s="166">
        <f>AVERAGE(FT$6:FT615)</f>
        <v>499.26229508196724</v>
      </c>
      <c r="GH615" s="166">
        <f>AVERAGE(FU$6:FU615)</f>
        <v>149.77868852459017</v>
      </c>
      <c r="GI615" s="166">
        <f>AVERAGE(FV$6:FV615)</f>
        <v>1629.2295081967213</v>
      </c>
      <c r="GJ615" s="160">
        <f>AVERAGE(FW$6:FW615)</f>
        <v>0.84754098360655739</v>
      </c>
      <c r="GK615" s="166">
        <f>AVERAGE(FX$6:FX615)</f>
        <v>30.511475409836066</v>
      </c>
      <c r="GL615" s="166">
        <f>AVERAGE(FY$6:FY615)</f>
        <v>198.62622950819673</v>
      </c>
      <c r="HM615" s="98">
        <v>610</v>
      </c>
      <c r="HN615" s="179">
        <v>18.352677331304719</v>
      </c>
      <c r="HO615" s="188">
        <v>0.15</v>
      </c>
      <c r="HP615" s="177">
        <v>7</v>
      </c>
      <c r="HQ615" s="191">
        <v>175</v>
      </c>
      <c r="HR615" s="177">
        <v>22</v>
      </c>
      <c r="HS615" s="177">
        <v>22</v>
      </c>
      <c r="HT615" s="177">
        <v>2</v>
      </c>
      <c r="HU615" s="191">
        <v>3300</v>
      </c>
      <c r="HV615" s="191">
        <v>300</v>
      </c>
      <c r="HW615" s="191">
        <v>1000</v>
      </c>
      <c r="HX615" s="191">
        <v>300</v>
      </c>
      <c r="HY615" s="191">
        <v>2400</v>
      </c>
      <c r="HZ615" s="177">
        <v>3</v>
      </c>
      <c r="IA615" s="191">
        <v>90</v>
      </c>
      <c r="IB615" s="191">
        <v>990</v>
      </c>
      <c r="IC615" s="177" t="s">
        <v>116</v>
      </c>
      <c r="IE615" s="164">
        <f>AVERAGE(HR$6:HR615)</f>
        <v>19.809836065573769</v>
      </c>
      <c r="IF615" s="164">
        <f>AVERAGE(HS$6:HS615)</f>
        <v>19.196721311475411</v>
      </c>
      <c r="IG615" s="164">
        <f>AVERAGE(HT$6:HT615)</f>
        <v>1.0327868852459017</v>
      </c>
      <c r="IH615" s="167">
        <f>AVERAGE(HU$6:HU615)</f>
        <v>2879.5081967213114</v>
      </c>
      <c r="II615" s="167">
        <f>AVERAGE(HV$6:HV615)</f>
        <v>154.91803278688525</v>
      </c>
      <c r="IJ615" s="167">
        <f>AVERAGE(HW$6:HW615)</f>
        <v>908.19672131147536</v>
      </c>
      <c r="IK615" s="167">
        <f>AVERAGE(HX$6:HX615)</f>
        <v>272.4590163934426</v>
      </c>
      <c r="IL615" s="167">
        <f>AVERAGE(HY$6:HY615)</f>
        <v>2311.9590163934427</v>
      </c>
      <c r="IM615" s="164">
        <f>AVERAGE(HZ$6:HZ615)</f>
        <v>2.418032786885246</v>
      </c>
      <c r="IN615" s="167">
        <f>AVERAGE(IA$6:IA615)</f>
        <v>72.540983606557376</v>
      </c>
      <c r="IO615" s="167">
        <f>AVERAGE(IB$6:IB615)</f>
        <v>640.09016393442619</v>
      </c>
    </row>
    <row r="616" spans="2:249" x14ac:dyDescent="0.2">
      <c r="B616" s="103">
        <v>611</v>
      </c>
      <c r="C616" s="165">
        <v>28.281334566099275</v>
      </c>
      <c r="D616" s="163">
        <v>0.15</v>
      </c>
      <c r="E616" s="161">
        <v>2</v>
      </c>
      <c r="F616" s="168">
        <v>586</v>
      </c>
      <c r="G616" s="161">
        <v>26</v>
      </c>
      <c r="H616" s="161">
        <v>22</v>
      </c>
      <c r="I616" s="161">
        <v>2</v>
      </c>
      <c r="J616" s="168">
        <v>2640</v>
      </c>
      <c r="K616" s="168">
        <v>240</v>
      </c>
      <c r="L616" s="168">
        <v>1000</v>
      </c>
      <c r="M616" s="168">
        <v>300</v>
      </c>
      <c r="N616" s="168">
        <v>2751</v>
      </c>
      <c r="O616" s="161">
        <v>4</v>
      </c>
      <c r="P616" s="168">
        <v>48</v>
      </c>
      <c r="Q616" s="168">
        <v>-63</v>
      </c>
      <c r="R616" s="161" t="s">
        <v>116</v>
      </c>
      <c r="T616" s="169">
        <f>AVERAGE(G$6:G616)</f>
        <v>23.50900163666121</v>
      </c>
      <c r="U616" s="169">
        <f>AVERAGE(H$6:H616)</f>
        <v>20.780687397708675</v>
      </c>
      <c r="V616" s="169">
        <f>AVERAGE(I$6:I616)</f>
        <v>1.3731587561374796</v>
      </c>
      <c r="W616" s="170">
        <f>AVERAGE(J$6:J616)</f>
        <v>2493.682487725041</v>
      </c>
      <c r="X616" s="170">
        <f>AVERAGE(K$6:K616)</f>
        <v>164.77905073649754</v>
      </c>
      <c r="Y616" s="170">
        <f>AVERAGE(L$6:L616)</f>
        <v>970.37643207855979</v>
      </c>
      <c r="Z616" s="170">
        <f>AVERAGE(M$6:M616)</f>
        <v>291.11292962356794</v>
      </c>
      <c r="AA616" s="170">
        <f>AVERAGE(N$6:N616)</f>
        <v>2408.5090016366612</v>
      </c>
      <c r="AB616" s="169">
        <f>AVERAGE(O$6:O616)</f>
        <v>2.9639934533551555</v>
      </c>
      <c r="AC616" s="170">
        <f>AVERAGE(P$6:P616)</f>
        <v>35.567921440261863</v>
      </c>
      <c r="AD616" s="170">
        <f>AVERAGE(Q$6:Q616)</f>
        <v>120.74140752864157</v>
      </c>
      <c r="AY616" s="5"/>
      <c r="AZ616" s="26">
        <v>611</v>
      </c>
      <c r="BA616" s="165">
        <v>13.943178941106197</v>
      </c>
      <c r="BB616" s="176">
        <v>0.25</v>
      </c>
      <c r="BC616" s="161">
        <v>4</v>
      </c>
      <c r="BD616" s="182">
        <v>339</v>
      </c>
      <c r="BE616" s="161">
        <v>15</v>
      </c>
      <c r="BF616" s="161">
        <v>15</v>
      </c>
      <c r="BG616" s="161">
        <v>0</v>
      </c>
      <c r="BH616" s="168">
        <v>2250</v>
      </c>
      <c r="BI616" s="168">
        <v>0</v>
      </c>
      <c r="BJ616" s="168">
        <v>750</v>
      </c>
      <c r="BK616" s="168">
        <v>225</v>
      </c>
      <c r="BL616" s="168">
        <v>1939</v>
      </c>
      <c r="BM616" s="161">
        <v>3</v>
      </c>
      <c r="BN616" s="168">
        <v>45</v>
      </c>
      <c r="BO616" s="168">
        <v>356</v>
      </c>
      <c r="BP616" s="161" t="s">
        <v>117</v>
      </c>
      <c r="BR616" s="164">
        <f>AVERAGE(BE$6:BE616)</f>
        <v>19.561374795417347</v>
      </c>
      <c r="BS616" s="164">
        <f>AVERAGE(BF$6:BF616)</f>
        <v>18.821603927986907</v>
      </c>
      <c r="BT616" s="164">
        <f>AVERAGE(BG$6:BG616)</f>
        <v>0.66939443535188214</v>
      </c>
      <c r="BU616" s="167">
        <f>AVERAGE(BH$6:BH616)</f>
        <v>2823.2405891980361</v>
      </c>
      <c r="BV616" s="167">
        <f>AVERAGE(BI$6:BI616)</f>
        <v>100.40916530278233</v>
      </c>
      <c r="BW616" s="167">
        <f>AVERAGE(BJ$6:BJ616)</f>
        <v>907.61047463175123</v>
      </c>
      <c r="BX616" s="167">
        <f>AVERAGE(BK$6:BK616)</f>
        <v>272.28314238952538</v>
      </c>
      <c r="BY616" s="167">
        <f>AVERAGE(BL$6:BL616)</f>
        <v>2246.0081833060558</v>
      </c>
      <c r="BZ616" s="164">
        <f>AVERAGE(BM$6:BM616)</f>
        <v>2.3273322422258591</v>
      </c>
      <c r="CA616" s="167">
        <f>AVERAGE(BN$6:BN616)</f>
        <v>34.909983633387888</v>
      </c>
      <c r="CB616" s="167">
        <f>AVERAGE(BO$6:BO616)</f>
        <v>612.14238952536823</v>
      </c>
      <c r="DF616" s="103">
        <v>611</v>
      </c>
      <c r="DG616" s="192">
        <v>7.5072624476140257</v>
      </c>
      <c r="DH616" s="193">
        <v>0.15</v>
      </c>
      <c r="DI616" s="105">
        <v>7</v>
      </c>
      <c r="DJ616" s="194">
        <v>364</v>
      </c>
      <c r="DK616" s="105">
        <v>14</v>
      </c>
      <c r="DL616" s="105">
        <v>14</v>
      </c>
      <c r="DM616" s="105">
        <v>0</v>
      </c>
      <c r="DN616" s="194">
        <v>2520</v>
      </c>
      <c r="DO616" s="194">
        <v>0</v>
      </c>
      <c r="DP616" s="194">
        <v>700</v>
      </c>
      <c r="DQ616" s="194">
        <v>210</v>
      </c>
      <c r="DR616" s="194">
        <v>1899</v>
      </c>
      <c r="DS616" s="105">
        <v>1</v>
      </c>
      <c r="DT616" s="194">
        <v>18</v>
      </c>
      <c r="DU616" s="194">
        <v>639</v>
      </c>
      <c r="DV616" s="105" t="s">
        <v>117</v>
      </c>
      <c r="DX616" s="164">
        <f>AVERAGE(DK$6:DK616)</f>
        <v>10.415711947626841</v>
      </c>
      <c r="DY616" s="164">
        <f>AVERAGE(DL$6:DL616)</f>
        <v>10.415711947626841</v>
      </c>
      <c r="DZ616" s="164">
        <f>AVERAGE(DM$6:DM616)</f>
        <v>0</v>
      </c>
      <c r="EA616" s="167">
        <f>AVERAGE(DN$6:DN616)</f>
        <v>1874.8281505728314</v>
      </c>
      <c r="EB616" s="167">
        <f>AVERAGE(DO$6:DO616)</f>
        <v>0</v>
      </c>
      <c r="EC616" s="167">
        <f>AVERAGE(DP$6:DP616)</f>
        <v>520.78559738134209</v>
      </c>
      <c r="ED616" s="167">
        <f>AVERAGE(DQ$6:DQ616)</f>
        <v>156.23567921440261</v>
      </c>
      <c r="EE616" s="167">
        <f>AVERAGE(DR$6:DR616)</f>
        <v>1654.2062193126023</v>
      </c>
      <c r="EF616" s="164">
        <f>AVERAGE(DS$6:DS616)</f>
        <v>0.86906710310965629</v>
      </c>
      <c r="EG616" s="167">
        <f>AVERAGE(DT$6:DT616)</f>
        <v>15.643207855973813</v>
      </c>
      <c r="EH616" s="167">
        <f>AVERAGE(DU$6:DU616)</f>
        <v>236.26513911620296</v>
      </c>
      <c r="FJ616" s="103">
        <v>611</v>
      </c>
      <c r="FK616" s="165">
        <v>4.3347442072632232</v>
      </c>
      <c r="FL616" s="163">
        <v>0.15</v>
      </c>
      <c r="FM616" s="161">
        <v>9</v>
      </c>
      <c r="FN616" s="168">
        <v>411</v>
      </c>
      <c r="FO616" s="161">
        <v>12</v>
      </c>
      <c r="FP616" s="161">
        <v>12</v>
      </c>
      <c r="FQ616" s="161">
        <v>0</v>
      </c>
      <c r="FR616" s="168">
        <v>2160</v>
      </c>
      <c r="FS616" s="168">
        <v>0</v>
      </c>
      <c r="FT616" s="168">
        <v>600</v>
      </c>
      <c r="FU616" s="168">
        <v>180</v>
      </c>
      <c r="FV616" s="168">
        <v>1816</v>
      </c>
      <c r="FW616" s="161">
        <v>1</v>
      </c>
      <c r="FX616" s="168">
        <v>36</v>
      </c>
      <c r="FY616" s="168">
        <v>380</v>
      </c>
      <c r="FZ616" s="161" t="s">
        <v>117</v>
      </c>
      <c r="GB616" s="160">
        <f>AVERAGE(FO$6:FO616)</f>
        <v>9.9885433715220948</v>
      </c>
      <c r="GC616" s="160">
        <f>AVERAGE(FP$6:FP616)</f>
        <v>9.9885433715220948</v>
      </c>
      <c r="GD616" s="160">
        <f>AVERAGE(FQ$6:FQ616)</f>
        <v>0</v>
      </c>
      <c r="GE616" s="166">
        <f>AVERAGE(FR$6:FR616)</f>
        <v>1797.937806873977</v>
      </c>
      <c r="GF616" s="166">
        <f>AVERAGE(FS$6:FS616)</f>
        <v>0</v>
      </c>
      <c r="GG616" s="166">
        <f>AVERAGE(FT$6:FT616)</f>
        <v>499.42716857610475</v>
      </c>
      <c r="GH616" s="166">
        <f>AVERAGE(FU$6:FU616)</f>
        <v>149.82815057283142</v>
      </c>
      <c r="GI616" s="166">
        <f>AVERAGE(FV$6:FV616)</f>
        <v>1629.5351882160394</v>
      </c>
      <c r="GJ616" s="160">
        <f>AVERAGE(FW$6:FW616)</f>
        <v>0.84779050736497541</v>
      </c>
      <c r="GK616" s="166">
        <f>AVERAGE(FX$6:FX616)</f>
        <v>30.520458265139116</v>
      </c>
      <c r="GL616" s="166">
        <f>AVERAGE(FY$6:FY616)</f>
        <v>198.92307692307693</v>
      </c>
      <c r="HM616" s="98">
        <v>611</v>
      </c>
      <c r="HN616" s="179">
        <v>15.801752502778353</v>
      </c>
      <c r="HO616" s="188">
        <v>0.15</v>
      </c>
      <c r="HP616" s="177">
        <v>2</v>
      </c>
      <c r="HQ616" s="191">
        <v>108</v>
      </c>
      <c r="HR616" s="177">
        <v>16</v>
      </c>
      <c r="HS616" s="177">
        <v>16</v>
      </c>
      <c r="HT616" s="177">
        <v>0</v>
      </c>
      <c r="HU616" s="191">
        <v>2400</v>
      </c>
      <c r="HV616" s="191">
        <v>0</v>
      </c>
      <c r="HW616" s="191">
        <v>800</v>
      </c>
      <c r="HX616" s="191">
        <v>240</v>
      </c>
      <c r="HY616" s="191">
        <v>1773</v>
      </c>
      <c r="HZ616" s="177">
        <v>2</v>
      </c>
      <c r="IA616" s="191">
        <v>60</v>
      </c>
      <c r="IB616" s="191">
        <v>687</v>
      </c>
      <c r="IC616" s="177" t="s">
        <v>117</v>
      </c>
      <c r="IE616" s="164">
        <f>AVERAGE(HR$6:HR616)</f>
        <v>19.803600654664486</v>
      </c>
      <c r="IF616" s="164">
        <f>AVERAGE(HS$6:HS616)</f>
        <v>19.191489361702128</v>
      </c>
      <c r="IG616" s="164">
        <f>AVERAGE(HT$6:HT616)</f>
        <v>1.0310965630114566</v>
      </c>
      <c r="IH616" s="167">
        <f>AVERAGE(HU$6:HU616)</f>
        <v>2878.7234042553191</v>
      </c>
      <c r="II616" s="167">
        <f>AVERAGE(HV$6:HV616)</f>
        <v>154.66448445171849</v>
      </c>
      <c r="IJ616" s="167">
        <f>AVERAGE(HW$6:HW616)</f>
        <v>908.01963993453353</v>
      </c>
      <c r="IK616" s="167">
        <f>AVERAGE(HX$6:HX616)</f>
        <v>272.40589198036008</v>
      </c>
      <c r="IL616" s="167">
        <f>AVERAGE(HY$6:HY616)</f>
        <v>2311.0769230769229</v>
      </c>
      <c r="IM616" s="164">
        <f>AVERAGE(HZ$6:HZ616)</f>
        <v>2.4173486088379708</v>
      </c>
      <c r="IN616" s="167">
        <f>AVERAGE(IA$6:IA616)</f>
        <v>72.520458265139112</v>
      </c>
      <c r="IO616" s="167">
        <f>AVERAGE(IB$6:IB616)</f>
        <v>640.16693944353517</v>
      </c>
    </row>
    <row r="617" spans="2:249" x14ac:dyDescent="0.2">
      <c r="B617" s="103">
        <v>612</v>
      </c>
      <c r="C617" s="165">
        <v>19.032892086284662</v>
      </c>
      <c r="D617" s="163">
        <v>0.1</v>
      </c>
      <c r="E617" s="161">
        <v>1</v>
      </c>
      <c r="F617" s="168">
        <v>471</v>
      </c>
      <c r="G617" s="161">
        <v>18</v>
      </c>
      <c r="H617" s="161">
        <v>18</v>
      </c>
      <c r="I617" s="161">
        <v>0</v>
      </c>
      <c r="J617" s="168">
        <v>2160</v>
      </c>
      <c r="K617" s="168">
        <v>0</v>
      </c>
      <c r="L617" s="168">
        <v>900</v>
      </c>
      <c r="M617" s="168">
        <v>270</v>
      </c>
      <c r="N617" s="168">
        <v>2266</v>
      </c>
      <c r="O617" s="161">
        <v>2</v>
      </c>
      <c r="P617" s="168">
        <v>24</v>
      </c>
      <c r="Q617" s="168">
        <v>-82</v>
      </c>
      <c r="R617" s="161" t="s">
        <v>117</v>
      </c>
      <c r="T617" s="169">
        <f>AVERAGE(G$6:G617)</f>
        <v>23.5</v>
      </c>
      <c r="U617" s="169">
        <f>AVERAGE(H$6:H617)</f>
        <v>20.776143790849673</v>
      </c>
      <c r="V617" s="169">
        <f>AVERAGE(I$6:I617)</f>
        <v>1.3709150326797386</v>
      </c>
      <c r="W617" s="170">
        <f>AVERAGE(J$6:J617)</f>
        <v>2493.1372549019607</v>
      </c>
      <c r="X617" s="170">
        <f>AVERAGE(K$6:K617)</f>
        <v>164.50980392156862</v>
      </c>
      <c r="Y617" s="170">
        <f>AVERAGE(L$6:L617)</f>
        <v>970.26143790849676</v>
      </c>
      <c r="Z617" s="170">
        <f>AVERAGE(M$6:M617)</f>
        <v>291.07843137254901</v>
      </c>
      <c r="AA617" s="170">
        <f>AVERAGE(N$6:N617)</f>
        <v>2408.2761437908498</v>
      </c>
      <c r="AB617" s="169">
        <f>AVERAGE(O$6:O617)</f>
        <v>2.9624183006535949</v>
      </c>
      <c r="AC617" s="170">
        <f>AVERAGE(P$6:P617)</f>
        <v>35.549019607843135</v>
      </c>
      <c r="AD617" s="170">
        <f>AVERAGE(Q$6:Q617)</f>
        <v>120.41013071895425</v>
      </c>
      <c r="AY617" s="5"/>
      <c r="AZ617" s="26">
        <v>612</v>
      </c>
      <c r="BA617" s="165">
        <v>20.103589064049256</v>
      </c>
      <c r="BB617" s="176">
        <v>0.1</v>
      </c>
      <c r="BC617" s="161">
        <v>1</v>
      </c>
      <c r="BD617" s="182">
        <v>307</v>
      </c>
      <c r="BE617" s="161">
        <v>19</v>
      </c>
      <c r="BF617" s="161">
        <v>19</v>
      </c>
      <c r="BG617" s="161">
        <v>0</v>
      </c>
      <c r="BH617" s="168">
        <v>2850</v>
      </c>
      <c r="BI617" s="168">
        <v>0</v>
      </c>
      <c r="BJ617" s="168">
        <v>950</v>
      </c>
      <c r="BK617" s="168">
        <v>285</v>
      </c>
      <c r="BL617" s="168">
        <v>2167</v>
      </c>
      <c r="BM617" s="161">
        <v>2</v>
      </c>
      <c r="BN617" s="168">
        <v>30</v>
      </c>
      <c r="BO617" s="168">
        <v>713</v>
      </c>
      <c r="BP617" s="161" t="s">
        <v>117</v>
      </c>
      <c r="BR617" s="164">
        <f>AVERAGE(BE$6:BE617)</f>
        <v>19.56045751633987</v>
      </c>
      <c r="BS617" s="164">
        <f>AVERAGE(BF$6:BF617)</f>
        <v>18.821895424836601</v>
      </c>
      <c r="BT617" s="164">
        <f>AVERAGE(BG$6:BG617)</f>
        <v>0.6683006535947712</v>
      </c>
      <c r="BU617" s="167">
        <f>AVERAGE(BH$6:BH617)</f>
        <v>2823.2843137254904</v>
      </c>
      <c r="BV617" s="167">
        <f>AVERAGE(BI$6:BI617)</f>
        <v>100.24509803921569</v>
      </c>
      <c r="BW617" s="167">
        <f>AVERAGE(BJ$6:BJ617)</f>
        <v>907.67973856209153</v>
      </c>
      <c r="BX617" s="167">
        <f>AVERAGE(BK$6:BK617)</f>
        <v>272.30392156862746</v>
      </c>
      <c r="BY617" s="167">
        <f>AVERAGE(BL$6:BL617)</f>
        <v>2245.8790849673201</v>
      </c>
      <c r="BZ617" s="164">
        <f>AVERAGE(BM$6:BM617)</f>
        <v>2.3267973856209152</v>
      </c>
      <c r="CA617" s="167">
        <f>AVERAGE(BN$6:BN617)</f>
        <v>34.901960784313722</v>
      </c>
      <c r="CB617" s="167">
        <f>AVERAGE(BO$6:BO617)</f>
        <v>612.30718954248368</v>
      </c>
      <c r="DF617" s="103">
        <v>612</v>
      </c>
      <c r="DG617" s="192">
        <v>7.8815663587936919</v>
      </c>
      <c r="DH617" s="193">
        <v>0.1</v>
      </c>
      <c r="DI617" s="105">
        <v>4</v>
      </c>
      <c r="DJ617" s="194">
        <v>421</v>
      </c>
      <c r="DK617" s="105">
        <v>11</v>
      </c>
      <c r="DL617" s="105">
        <v>11</v>
      </c>
      <c r="DM617" s="105">
        <v>0</v>
      </c>
      <c r="DN617" s="194">
        <v>1980</v>
      </c>
      <c r="DO617" s="194">
        <v>0</v>
      </c>
      <c r="DP617" s="194">
        <v>550</v>
      </c>
      <c r="DQ617" s="194">
        <v>165</v>
      </c>
      <c r="DR617" s="194">
        <v>1761</v>
      </c>
      <c r="DS617" s="105">
        <v>1</v>
      </c>
      <c r="DT617" s="194">
        <v>18</v>
      </c>
      <c r="DU617" s="194">
        <v>237</v>
      </c>
      <c r="DV617" s="105" t="s">
        <v>117</v>
      </c>
      <c r="DX617" s="164">
        <f>AVERAGE(DK$6:DK617)</f>
        <v>10.416666666666666</v>
      </c>
      <c r="DY617" s="164">
        <f>AVERAGE(DL$6:DL617)</f>
        <v>10.416666666666666</v>
      </c>
      <c r="DZ617" s="164">
        <f>AVERAGE(DM$6:DM617)</f>
        <v>0</v>
      </c>
      <c r="EA617" s="167">
        <f>AVERAGE(DN$6:DN617)</f>
        <v>1875</v>
      </c>
      <c r="EB617" s="167">
        <f>AVERAGE(DO$6:DO617)</f>
        <v>0</v>
      </c>
      <c r="EC617" s="167">
        <f>AVERAGE(DP$6:DP617)</f>
        <v>520.83333333333337</v>
      </c>
      <c r="ED617" s="167">
        <f>AVERAGE(DQ$6:DQ617)</f>
        <v>156.25</v>
      </c>
      <c r="EE617" s="167">
        <f>AVERAGE(DR$6:DR617)</f>
        <v>1654.3807189542483</v>
      </c>
      <c r="EF617" s="164">
        <f>AVERAGE(DS$6:DS617)</f>
        <v>0.86928104575163401</v>
      </c>
      <c r="EG617" s="167">
        <f>AVERAGE(DT$6:DT617)</f>
        <v>15.647058823529411</v>
      </c>
      <c r="EH617" s="167">
        <f>AVERAGE(DU$6:DU617)</f>
        <v>236.26633986928104</v>
      </c>
      <c r="FJ617" s="103">
        <v>612</v>
      </c>
      <c r="FK617" s="165">
        <v>6.6380562885018737</v>
      </c>
      <c r="FL617" s="163">
        <v>0.2</v>
      </c>
      <c r="FM617" s="161">
        <v>2</v>
      </c>
      <c r="FN617" s="168">
        <v>399</v>
      </c>
      <c r="FO617" s="161">
        <v>8</v>
      </c>
      <c r="FP617" s="161">
        <v>8</v>
      </c>
      <c r="FQ617" s="161">
        <v>0</v>
      </c>
      <c r="FR617" s="168">
        <v>1440</v>
      </c>
      <c r="FS617" s="168">
        <v>0</v>
      </c>
      <c r="FT617" s="168">
        <v>400</v>
      </c>
      <c r="FU617" s="168">
        <v>120</v>
      </c>
      <c r="FV617" s="168">
        <v>1544</v>
      </c>
      <c r="FW617" s="161">
        <v>1</v>
      </c>
      <c r="FX617" s="168">
        <v>36</v>
      </c>
      <c r="FY617" s="168">
        <v>-68</v>
      </c>
      <c r="FZ617" s="161" t="s">
        <v>117</v>
      </c>
      <c r="GB617" s="160">
        <f>AVERAGE(FO$6:FO617)</f>
        <v>9.985294117647058</v>
      </c>
      <c r="GC617" s="160">
        <f>AVERAGE(FP$6:FP617)</f>
        <v>9.985294117647058</v>
      </c>
      <c r="GD617" s="160">
        <f>AVERAGE(FQ$6:FQ617)</f>
        <v>0</v>
      </c>
      <c r="GE617" s="166">
        <f>AVERAGE(FR$6:FR617)</f>
        <v>1797.3529411764705</v>
      </c>
      <c r="GF617" s="166">
        <f>AVERAGE(FS$6:FS617)</f>
        <v>0</v>
      </c>
      <c r="GG617" s="166">
        <f>AVERAGE(FT$6:FT617)</f>
        <v>499.26470588235293</v>
      </c>
      <c r="GH617" s="166">
        <f>AVERAGE(FU$6:FU617)</f>
        <v>149.77941176470588</v>
      </c>
      <c r="GI617" s="166">
        <f>AVERAGE(FV$6:FV617)</f>
        <v>1629.3954248366013</v>
      </c>
      <c r="GJ617" s="160">
        <f>AVERAGE(FW$6:FW617)</f>
        <v>0.84803921568627449</v>
      </c>
      <c r="GK617" s="166">
        <f>AVERAGE(FX$6:FX617)</f>
        <v>30.529411764705884</v>
      </c>
      <c r="GL617" s="166">
        <f>AVERAGE(FY$6:FY617)</f>
        <v>198.48692810457516</v>
      </c>
      <c r="HM617" s="98">
        <v>612</v>
      </c>
      <c r="HN617" s="179">
        <v>14.850391170247025</v>
      </c>
      <c r="HO617" s="188">
        <v>0.05</v>
      </c>
      <c r="HP617" s="177">
        <v>10</v>
      </c>
      <c r="HQ617" s="191">
        <v>552</v>
      </c>
      <c r="HR617" s="177">
        <v>24</v>
      </c>
      <c r="HS617" s="177">
        <v>23</v>
      </c>
      <c r="HT617" s="177">
        <v>3</v>
      </c>
      <c r="HU617" s="191">
        <v>3450</v>
      </c>
      <c r="HV617" s="191">
        <v>450</v>
      </c>
      <c r="HW617" s="191">
        <v>1000</v>
      </c>
      <c r="HX617" s="191">
        <v>300</v>
      </c>
      <c r="HY617" s="191">
        <v>2927</v>
      </c>
      <c r="HZ617" s="177">
        <v>1</v>
      </c>
      <c r="IA617" s="191">
        <v>30</v>
      </c>
      <c r="IB617" s="191">
        <v>553</v>
      </c>
      <c r="IC617" s="177" t="s">
        <v>116</v>
      </c>
      <c r="IE617" s="164">
        <f>AVERAGE(HR$6:HR617)</f>
        <v>19.81045751633987</v>
      </c>
      <c r="IF617" s="164">
        <f>AVERAGE(HS$6:HS617)</f>
        <v>19.197712418300654</v>
      </c>
      <c r="IG617" s="164">
        <f>AVERAGE(HT$6:HT617)</f>
        <v>1.0343137254901962</v>
      </c>
      <c r="IH617" s="167">
        <f>AVERAGE(HU$6:HU617)</f>
        <v>2879.6568627450979</v>
      </c>
      <c r="II617" s="167">
        <f>AVERAGE(HV$6:HV617)</f>
        <v>155.14705882352942</v>
      </c>
      <c r="IJ617" s="167">
        <f>AVERAGE(HW$6:HW617)</f>
        <v>908.16993464052291</v>
      </c>
      <c r="IK617" s="167">
        <f>AVERAGE(HX$6:HX617)</f>
        <v>272.45098039215685</v>
      </c>
      <c r="IL617" s="167">
        <f>AVERAGE(HY$6:HY617)</f>
        <v>2312.0833333333335</v>
      </c>
      <c r="IM617" s="164">
        <f>AVERAGE(HZ$6:HZ617)</f>
        <v>2.4150326797385619</v>
      </c>
      <c r="IN617" s="167">
        <f>AVERAGE(IA$6:IA617)</f>
        <v>72.450980392156865</v>
      </c>
      <c r="IO617" s="167">
        <f>AVERAGE(IB$6:IB617)</f>
        <v>640.02450980392155</v>
      </c>
    </row>
    <row r="618" spans="2:249" x14ac:dyDescent="0.2">
      <c r="B618" s="103">
        <v>613</v>
      </c>
      <c r="C618" s="165">
        <v>27.605975439713525</v>
      </c>
      <c r="D618" s="163">
        <v>0.05</v>
      </c>
      <c r="E618" s="161">
        <v>3</v>
      </c>
      <c r="F618" s="168">
        <v>514</v>
      </c>
      <c r="G618" s="161">
        <v>30</v>
      </c>
      <c r="H618" s="161">
        <v>22</v>
      </c>
      <c r="I618" s="161">
        <v>2</v>
      </c>
      <c r="J618" s="168">
        <v>2640</v>
      </c>
      <c r="K618" s="168">
        <v>240</v>
      </c>
      <c r="L618" s="168">
        <v>1000</v>
      </c>
      <c r="M618" s="168">
        <v>300</v>
      </c>
      <c r="N618" s="168">
        <v>2679</v>
      </c>
      <c r="O618" s="161">
        <v>1</v>
      </c>
      <c r="P618" s="168">
        <v>12</v>
      </c>
      <c r="Q618" s="168">
        <v>-27</v>
      </c>
      <c r="R618" s="161" t="s">
        <v>116</v>
      </c>
      <c r="T618" s="169">
        <f>AVERAGE(G$6:G618)</f>
        <v>23.510603588907014</v>
      </c>
      <c r="U618" s="169">
        <f>AVERAGE(H$6:H618)</f>
        <v>20.778140293637847</v>
      </c>
      <c r="V618" s="169">
        <f>AVERAGE(I$6:I618)</f>
        <v>1.3719412724306688</v>
      </c>
      <c r="W618" s="170">
        <f>AVERAGE(J$6:J618)</f>
        <v>2493.3768352365414</v>
      </c>
      <c r="X618" s="170">
        <f>AVERAGE(K$6:K618)</f>
        <v>164.63295269168026</v>
      </c>
      <c r="Y618" s="170">
        <f>AVERAGE(L$6:L618)</f>
        <v>970.30995106035891</v>
      </c>
      <c r="Z618" s="170">
        <f>AVERAGE(M$6:M618)</f>
        <v>291.09298531810765</v>
      </c>
      <c r="AA618" s="170">
        <f>AVERAGE(N$6:N618)</f>
        <v>2408.7177814029365</v>
      </c>
      <c r="AB618" s="169">
        <f>AVERAGE(O$6:O618)</f>
        <v>2.9592169657422511</v>
      </c>
      <c r="AC618" s="170">
        <f>AVERAGE(P$6:P618)</f>
        <v>35.510603588907017</v>
      </c>
      <c r="AD618" s="170">
        <f>AVERAGE(Q$6:Q618)</f>
        <v>120.16965742251223</v>
      </c>
      <c r="AY618" s="5"/>
      <c r="AZ618" s="26">
        <v>613</v>
      </c>
      <c r="BA618" s="165">
        <v>22.3213816877361</v>
      </c>
      <c r="BB618" s="176">
        <v>0.05</v>
      </c>
      <c r="BC618" s="161">
        <v>2</v>
      </c>
      <c r="BD618" s="182">
        <v>152</v>
      </c>
      <c r="BE618" s="161">
        <v>23</v>
      </c>
      <c r="BF618" s="161">
        <v>22</v>
      </c>
      <c r="BG618" s="161">
        <v>2</v>
      </c>
      <c r="BH618" s="168">
        <v>3300</v>
      </c>
      <c r="BI618" s="168">
        <v>300</v>
      </c>
      <c r="BJ618" s="168">
        <v>1000</v>
      </c>
      <c r="BK618" s="168">
        <v>300</v>
      </c>
      <c r="BL618" s="168">
        <v>2377</v>
      </c>
      <c r="BM618" s="161">
        <v>1</v>
      </c>
      <c r="BN618" s="168">
        <v>15</v>
      </c>
      <c r="BO618" s="168">
        <v>938</v>
      </c>
      <c r="BP618" s="161" t="s">
        <v>116</v>
      </c>
      <c r="BR618" s="164">
        <f>AVERAGE(BE$6:BE618)</f>
        <v>19.566068515497552</v>
      </c>
      <c r="BS618" s="164">
        <f>AVERAGE(BF$6:BF618)</f>
        <v>18.827079934747147</v>
      </c>
      <c r="BT618" s="164">
        <f>AVERAGE(BG$6:BG618)</f>
        <v>0.67047308319738985</v>
      </c>
      <c r="BU618" s="167">
        <f>AVERAGE(BH$6:BH618)</f>
        <v>2824.0619902120716</v>
      </c>
      <c r="BV618" s="167">
        <f>AVERAGE(BI$6:BI618)</f>
        <v>100.57096247960848</v>
      </c>
      <c r="BW618" s="167">
        <f>AVERAGE(BJ$6:BJ618)</f>
        <v>907.83034257748773</v>
      </c>
      <c r="BX618" s="167">
        <f>AVERAGE(BK$6:BK618)</f>
        <v>272.34910277324633</v>
      </c>
      <c r="BY618" s="167">
        <f>AVERAGE(BL$6:BL618)</f>
        <v>2246.0929853181078</v>
      </c>
      <c r="BZ618" s="164">
        <f>AVERAGE(BM$6:BM618)</f>
        <v>2.3246329526916805</v>
      </c>
      <c r="CA618" s="167">
        <f>AVERAGE(BN$6:BN618)</f>
        <v>34.869494290375201</v>
      </c>
      <c r="CB618" s="167">
        <f>AVERAGE(BO$6:BO618)</f>
        <v>612.8384991843393</v>
      </c>
      <c r="DF618" s="103">
        <v>613</v>
      </c>
      <c r="DG618" s="192">
        <v>7.3618493107530494</v>
      </c>
      <c r="DH618" s="193">
        <v>0.05</v>
      </c>
      <c r="DI618" s="105">
        <v>7</v>
      </c>
      <c r="DJ618" s="194">
        <v>222</v>
      </c>
      <c r="DK618" s="105">
        <v>14</v>
      </c>
      <c r="DL618" s="105">
        <v>14</v>
      </c>
      <c r="DM618" s="105">
        <v>0</v>
      </c>
      <c r="DN618" s="194">
        <v>2520</v>
      </c>
      <c r="DO618" s="194">
        <v>0</v>
      </c>
      <c r="DP618" s="194">
        <v>700</v>
      </c>
      <c r="DQ618" s="194">
        <v>210</v>
      </c>
      <c r="DR618" s="194">
        <v>1757</v>
      </c>
      <c r="DS618" s="105">
        <v>0</v>
      </c>
      <c r="DT618" s="194">
        <v>0</v>
      </c>
      <c r="DU618" s="194">
        <v>763</v>
      </c>
      <c r="DV618" s="105" t="s">
        <v>117</v>
      </c>
      <c r="DX618" s="164">
        <f>AVERAGE(DK$6:DK618)</f>
        <v>10.422512234910277</v>
      </c>
      <c r="DY618" s="164">
        <f>AVERAGE(DL$6:DL618)</f>
        <v>10.422512234910277</v>
      </c>
      <c r="DZ618" s="164">
        <f>AVERAGE(DM$6:DM618)</f>
        <v>0</v>
      </c>
      <c r="EA618" s="167">
        <f>AVERAGE(DN$6:DN618)</f>
        <v>1876.05220228385</v>
      </c>
      <c r="EB618" s="167">
        <f>AVERAGE(DO$6:DO618)</f>
        <v>0</v>
      </c>
      <c r="EC618" s="167">
        <f>AVERAGE(DP$6:DP618)</f>
        <v>521.12561174551388</v>
      </c>
      <c r="ED618" s="167">
        <f>AVERAGE(DQ$6:DQ618)</f>
        <v>156.33768352365416</v>
      </c>
      <c r="EE618" s="167">
        <f>AVERAGE(DR$6:DR618)</f>
        <v>1654.5481239804242</v>
      </c>
      <c r="EF618" s="164">
        <f>AVERAGE(DS$6:DS618)</f>
        <v>0.86786296900489401</v>
      </c>
      <c r="EG618" s="167">
        <f>AVERAGE(DT$6:DT618)</f>
        <v>15.621533442088092</v>
      </c>
      <c r="EH618" s="167">
        <f>AVERAGE(DU$6:DU618)</f>
        <v>237.12561174551388</v>
      </c>
      <c r="FJ618" s="103">
        <v>613</v>
      </c>
      <c r="FK618" s="165">
        <v>8.3926657434291148</v>
      </c>
      <c r="FL618" s="163">
        <v>0.05</v>
      </c>
      <c r="FM618" s="161">
        <v>8</v>
      </c>
      <c r="FN618" s="168">
        <v>579</v>
      </c>
      <c r="FO618" s="161">
        <v>16</v>
      </c>
      <c r="FP618" s="161">
        <v>16</v>
      </c>
      <c r="FQ618" s="161">
        <v>0</v>
      </c>
      <c r="FR618" s="168">
        <v>2880</v>
      </c>
      <c r="FS618" s="168">
        <v>0</v>
      </c>
      <c r="FT618" s="168">
        <v>800</v>
      </c>
      <c r="FU618" s="168">
        <v>240</v>
      </c>
      <c r="FV618" s="168">
        <v>2244</v>
      </c>
      <c r="FW618" s="161">
        <v>0</v>
      </c>
      <c r="FX618" s="168">
        <v>0</v>
      </c>
      <c r="FY618" s="168">
        <v>636</v>
      </c>
      <c r="FZ618" s="161" t="s">
        <v>117</v>
      </c>
      <c r="GB618" s="160">
        <f>AVERAGE(FO$6:FO618)</f>
        <v>9.9951060358890693</v>
      </c>
      <c r="GC618" s="160">
        <f>AVERAGE(FP$6:FP618)</f>
        <v>9.9951060358890693</v>
      </c>
      <c r="GD618" s="160">
        <f>AVERAGE(FQ$6:FQ618)</f>
        <v>0</v>
      </c>
      <c r="GE618" s="166">
        <f>AVERAGE(FR$6:FR618)</f>
        <v>1799.1190864600326</v>
      </c>
      <c r="GF618" s="166">
        <f>AVERAGE(FS$6:FS618)</f>
        <v>0</v>
      </c>
      <c r="GG618" s="166">
        <f>AVERAGE(FT$6:FT618)</f>
        <v>499.75530179445349</v>
      </c>
      <c r="GH618" s="166">
        <f>AVERAGE(FU$6:FU618)</f>
        <v>149.92659053833606</v>
      </c>
      <c r="GI618" s="166">
        <f>AVERAGE(FV$6:FV618)</f>
        <v>1630.3980424143556</v>
      </c>
      <c r="GJ618" s="160">
        <f>AVERAGE(FW$6:FW618)</f>
        <v>0.84665579119086465</v>
      </c>
      <c r="GK618" s="166">
        <f>AVERAGE(FX$6:FX618)</f>
        <v>30.479608482871125</v>
      </c>
      <c r="GL618" s="166">
        <f>AVERAGE(FY$6:FY618)</f>
        <v>199.20065252854812</v>
      </c>
      <c r="HM618" s="98">
        <v>613</v>
      </c>
      <c r="HN618" s="179">
        <v>10.1640283416994</v>
      </c>
      <c r="HO618" s="188">
        <v>0.2</v>
      </c>
      <c r="HP618" s="177">
        <v>6</v>
      </c>
      <c r="HQ618" s="191">
        <v>343</v>
      </c>
      <c r="HR618" s="177">
        <v>14</v>
      </c>
      <c r="HS618" s="177">
        <v>14</v>
      </c>
      <c r="HT618" s="177">
        <v>0</v>
      </c>
      <c r="HU618" s="191">
        <v>2100</v>
      </c>
      <c r="HV618" s="191">
        <v>0</v>
      </c>
      <c r="HW618" s="191">
        <v>700</v>
      </c>
      <c r="HX618" s="191">
        <v>210</v>
      </c>
      <c r="HY618" s="191">
        <v>1878</v>
      </c>
      <c r="HZ618" s="177">
        <v>2</v>
      </c>
      <c r="IA618" s="191">
        <v>60</v>
      </c>
      <c r="IB618" s="191">
        <v>282</v>
      </c>
      <c r="IC618" s="177" t="s">
        <v>117</v>
      </c>
      <c r="IE618" s="164">
        <f>AVERAGE(HR$6:HR618)</f>
        <v>19.800978792822185</v>
      </c>
      <c r="IF618" s="164">
        <f>AVERAGE(HS$6:HS618)</f>
        <v>19.189233278955953</v>
      </c>
      <c r="IG618" s="164">
        <f>AVERAGE(HT$6:HT618)</f>
        <v>1.0326264274061989</v>
      </c>
      <c r="IH618" s="167">
        <f>AVERAGE(HU$6:HU618)</f>
        <v>2878.384991843393</v>
      </c>
      <c r="II618" s="167">
        <f>AVERAGE(HV$6:HV618)</f>
        <v>154.89396411092986</v>
      </c>
      <c r="IJ618" s="167">
        <f>AVERAGE(HW$6:HW618)</f>
        <v>907.83034257748773</v>
      </c>
      <c r="IK618" s="167">
        <f>AVERAGE(HX$6:HX618)</f>
        <v>272.34910277324633</v>
      </c>
      <c r="IL618" s="167">
        <f>AVERAGE(HY$6:HY618)</f>
        <v>2311.3752039151714</v>
      </c>
      <c r="IM618" s="164">
        <f>AVERAGE(HZ$6:HZ618)</f>
        <v>2.4143556280587277</v>
      </c>
      <c r="IN618" s="167">
        <f>AVERAGE(IA$6:IA618)</f>
        <v>72.430668841761829</v>
      </c>
      <c r="IO618" s="167">
        <f>AVERAGE(IB$6:IB618)</f>
        <v>639.44045676998371</v>
      </c>
    </row>
    <row r="619" spans="2:249" x14ac:dyDescent="0.2">
      <c r="B619" s="103">
        <v>614</v>
      </c>
      <c r="C619" s="165">
        <v>25.854541847630014</v>
      </c>
      <c r="D619" s="163">
        <v>0.2</v>
      </c>
      <c r="E619" s="161">
        <v>8</v>
      </c>
      <c r="F619" s="168">
        <v>158</v>
      </c>
      <c r="G619" s="161">
        <v>29</v>
      </c>
      <c r="H619" s="161">
        <v>22</v>
      </c>
      <c r="I619" s="161">
        <v>2</v>
      </c>
      <c r="J619" s="168">
        <v>2640</v>
      </c>
      <c r="K619" s="168">
        <v>240</v>
      </c>
      <c r="L619" s="168">
        <v>1000</v>
      </c>
      <c r="M619" s="168">
        <v>300</v>
      </c>
      <c r="N619" s="168">
        <v>2323</v>
      </c>
      <c r="O619" s="161">
        <v>5</v>
      </c>
      <c r="P619" s="168">
        <v>60</v>
      </c>
      <c r="Q619" s="168">
        <v>377</v>
      </c>
      <c r="R619" s="161" t="s">
        <v>116</v>
      </c>
      <c r="T619" s="169">
        <f>AVERAGE(G$6:G619)</f>
        <v>23.519543973941367</v>
      </c>
      <c r="U619" s="169">
        <f>AVERAGE(H$6:H619)</f>
        <v>20.780130293159608</v>
      </c>
      <c r="V619" s="169">
        <f>AVERAGE(I$6:I619)</f>
        <v>1.3729641693811074</v>
      </c>
      <c r="W619" s="170">
        <f>AVERAGE(J$6:J619)</f>
        <v>2493.6156351791533</v>
      </c>
      <c r="X619" s="170">
        <f>AVERAGE(K$6:K619)</f>
        <v>164.7557003257329</v>
      </c>
      <c r="Y619" s="170">
        <f>AVERAGE(L$6:L619)</f>
        <v>970.3583061889251</v>
      </c>
      <c r="Z619" s="170">
        <f>AVERAGE(M$6:M619)</f>
        <v>291.10749185667754</v>
      </c>
      <c r="AA619" s="170">
        <f>AVERAGE(N$6:N619)</f>
        <v>2408.5781758957655</v>
      </c>
      <c r="AB619" s="169">
        <f>AVERAGE(O$6:O619)</f>
        <v>2.9625407166123781</v>
      </c>
      <c r="AC619" s="170">
        <f>AVERAGE(P$6:P619)</f>
        <v>35.550488599348533</v>
      </c>
      <c r="AD619" s="170">
        <f>AVERAGE(Q$6:Q619)</f>
        <v>120.58794788273616</v>
      </c>
      <c r="AY619" s="5"/>
      <c r="AZ619" s="26">
        <v>614</v>
      </c>
      <c r="BA619" s="165">
        <v>21.063462388557248</v>
      </c>
      <c r="BB619" s="176">
        <v>0.25</v>
      </c>
      <c r="BC619" s="161">
        <v>3</v>
      </c>
      <c r="BD619" s="182">
        <v>367</v>
      </c>
      <c r="BE619" s="161">
        <v>19</v>
      </c>
      <c r="BF619" s="161">
        <v>19</v>
      </c>
      <c r="BG619" s="161">
        <v>0</v>
      </c>
      <c r="BH619" s="168">
        <v>2850</v>
      </c>
      <c r="BI619" s="168">
        <v>0</v>
      </c>
      <c r="BJ619" s="168">
        <v>950</v>
      </c>
      <c r="BK619" s="168">
        <v>285</v>
      </c>
      <c r="BL619" s="168">
        <v>2227</v>
      </c>
      <c r="BM619" s="161">
        <v>5</v>
      </c>
      <c r="BN619" s="168">
        <v>75</v>
      </c>
      <c r="BO619" s="168">
        <v>698</v>
      </c>
      <c r="BP619" s="161" t="s">
        <v>117</v>
      </c>
      <c r="BR619" s="164">
        <f>AVERAGE(BE$6:BE619)</f>
        <v>19.565146579804559</v>
      </c>
      <c r="BS619" s="164">
        <f>AVERAGE(BF$6:BF619)</f>
        <v>18.827361563517915</v>
      </c>
      <c r="BT619" s="164">
        <f>AVERAGE(BG$6:BG619)</f>
        <v>0.66938110749185664</v>
      </c>
      <c r="BU619" s="167">
        <f>AVERAGE(BH$6:BH619)</f>
        <v>2824.1042345276874</v>
      </c>
      <c r="BV619" s="167">
        <f>AVERAGE(BI$6:BI619)</f>
        <v>100.4071661237785</v>
      </c>
      <c r="BW619" s="167">
        <f>AVERAGE(BJ$6:BJ619)</f>
        <v>907.89902280130298</v>
      </c>
      <c r="BX619" s="167">
        <f>AVERAGE(BK$6:BK619)</f>
        <v>272.3697068403909</v>
      </c>
      <c r="BY619" s="167">
        <f>AVERAGE(BL$6:BL619)</f>
        <v>2246.0618892508141</v>
      </c>
      <c r="BZ619" s="164">
        <f>AVERAGE(BM$6:BM619)</f>
        <v>2.3289902280130295</v>
      </c>
      <c r="CA619" s="167">
        <f>AVERAGE(BN$6:BN619)</f>
        <v>34.934853420195438</v>
      </c>
      <c r="CB619" s="167">
        <f>AVERAGE(BO$6:BO619)</f>
        <v>612.97719869706839</v>
      </c>
      <c r="DF619" s="103">
        <v>614</v>
      </c>
      <c r="DG619" s="192">
        <v>5.1848752588421689</v>
      </c>
      <c r="DH619" s="193">
        <v>0.05</v>
      </c>
      <c r="DI619" s="105">
        <v>3</v>
      </c>
      <c r="DJ619" s="194">
        <v>275</v>
      </c>
      <c r="DK619" s="105">
        <v>8</v>
      </c>
      <c r="DL619" s="105">
        <v>8</v>
      </c>
      <c r="DM619" s="105">
        <v>0</v>
      </c>
      <c r="DN619" s="194">
        <v>1440</v>
      </c>
      <c r="DO619" s="194">
        <v>0</v>
      </c>
      <c r="DP619" s="194">
        <v>400</v>
      </c>
      <c r="DQ619" s="194">
        <v>120</v>
      </c>
      <c r="DR619" s="194">
        <v>1420</v>
      </c>
      <c r="DS619" s="105">
        <v>0</v>
      </c>
      <c r="DT619" s="194">
        <v>0</v>
      </c>
      <c r="DU619" s="194">
        <v>20</v>
      </c>
      <c r="DV619" s="105" t="s">
        <v>117</v>
      </c>
      <c r="DX619" s="164">
        <f>AVERAGE(DK$6:DK619)</f>
        <v>10.418566775244299</v>
      </c>
      <c r="DY619" s="164">
        <f>AVERAGE(DL$6:DL619)</f>
        <v>10.418566775244299</v>
      </c>
      <c r="DZ619" s="164">
        <f>AVERAGE(DM$6:DM619)</f>
        <v>0</v>
      </c>
      <c r="EA619" s="167">
        <f>AVERAGE(DN$6:DN619)</f>
        <v>1875.3420195439739</v>
      </c>
      <c r="EB619" s="167">
        <f>AVERAGE(DO$6:DO619)</f>
        <v>0</v>
      </c>
      <c r="EC619" s="167">
        <f>AVERAGE(DP$6:DP619)</f>
        <v>520.92833876221493</v>
      </c>
      <c r="ED619" s="167">
        <f>AVERAGE(DQ$6:DQ619)</f>
        <v>156.27850162866449</v>
      </c>
      <c r="EE619" s="167">
        <f>AVERAGE(DR$6:DR619)</f>
        <v>1654.1661237785017</v>
      </c>
      <c r="EF619" s="164">
        <f>AVERAGE(DS$6:DS619)</f>
        <v>0.86644951140065152</v>
      </c>
      <c r="EG619" s="167">
        <f>AVERAGE(DT$6:DT619)</f>
        <v>15.596091205211726</v>
      </c>
      <c r="EH619" s="167">
        <f>AVERAGE(DU$6:DU619)</f>
        <v>236.77198697068403</v>
      </c>
      <c r="FJ619" s="103">
        <v>614</v>
      </c>
      <c r="FK619" s="165">
        <v>6.1735738047603483</v>
      </c>
      <c r="FL619" s="163">
        <v>0.15</v>
      </c>
      <c r="FM619" s="161">
        <v>3</v>
      </c>
      <c r="FN619" s="168">
        <v>181</v>
      </c>
      <c r="FO619" s="161">
        <v>8</v>
      </c>
      <c r="FP619" s="161">
        <v>8</v>
      </c>
      <c r="FQ619" s="161">
        <v>0</v>
      </c>
      <c r="FR619" s="168">
        <v>1440</v>
      </c>
      <c r="FS619" s="168">
        <v>0</v>
      </c>
      <c r="FT619" s="168">
        <v>400</v>
      </c>
      <c r="FU619" s="168">
        <v>120</v>
      </c>
      <c r="FV619" s="168">
        <v>1326</v>
      </c>
      <c r="FW619" s="161">
        <v>1</v>
      </c>
      <c r="FX619" s="168">
        <v>36</v>
      </c>
      <c r="FY619" s="168">
        <v>150</v>
      </c>
      <c r="FZ619" s="161" t="s">
        <v>117</v>
      </c>
      <c r="GB619" s="160">
        <f>AVERAGE(FO$6:FO619)</f>
        <v>9.9918566775244297</v>
      </c>
      <c r="GC619" s="160">
        <f>AVERAGE(FP$6:FP619)</f>
        <v>9.9918566775244297</v>
      </c>
      <c r="GD619" s="160">
        <f>AVERAGE(FQ$6:FQ619)</f>
        <v>0</v>
      </c>
      <c r="GE619" s="166">
        <f>AVERAGE(FR$6:FR619)</f>
        <v>1798.5342019543973</v>
      </c>
      <c r="GF619" s="166">
        <f>AVERAGE(FS$6:FS619)</f>
        <v>0</v>
      </c>
      <c r="GG619" s="166">
        <f>AVERAGE(FT$6:FT619)</f>
        <v>499.5928338762215</v>
      </c>
      <c r="GH619" s="166">
        <f>AVERAGE(FU$6:FU619)</f>
        <v>149.87785016286645</v>
      </c>
      <c r="GI619" s="166">
        <f>AVERAGE(FV$6:FV619)</f>
        <v>1629.9022801302931</v>
      </c>
      <c r="GJ619" s="160">
        <f>AVERAGE(FW$6:FW619)</f>
        <v>0.84690553745928343</v>
      </c>
      <c r="GK619" s="166">
        <f>AVERAGE(FX$6:FX619)</f>
        <v>30.488599348534201</v>
      </c>
      <c r="GL619" s="166">
        <f>AVERAGE(FY$6:FY619)</f>
        <v>199.12052117263843</v>
      </c>
      <c r="HM619" s="98">
        <v>614</v>
      </c>
      <c r="HN619" s="179">
        <v>14.940109506740106</v>
      </c>
      <c r="HO619" s="188">
        <v>0.15</v>
      </c>
      <c r="HP619" s="177">
        <v>3</v>
      </c>
      <c r="HQ619" s="191">
        <v>413</v>
      </c>
      <c r="HR619" s="177">
        <v>16</v>
      </c>
      <c r="HS619" s="177">
        <v>16</v>
      </c>
      <c r="HT619" s="177">
        <v>0</v>
      </c>
      <c r="HU619" s="191">
        <v>2400</v>
      </c>
      <c r="HV619" s="191">
        <v>0</v>
      </c>
      <c r="HW619" s="191">
        <v>800</v>
      </c>
      <c r="HX619" s="191">
        <v>240</v>
      </c>
      <c r="HY619" s="191">
        <v>2078</v>
      </c>
      <c r="HZ619" s="177">
        <v>2</v>
      </c>
      <c r="IA619" s="191">
        <v>60</v>
      </c>
      <c r="IB619" s="191">
        <v>382</v>
      </c>
      <c r="IC619" s="177" t="s">
        <v>117</v>
      </c>
      <c r="IE619" s="164">
        <f>AVERAGE(HR$6:HR619)</f>
        <v>19.794788273615634</v>
      </c>
      <c r="IF619" s="164">
        <f>AVERAGE(HS$6:HS619)</f>
        <v>19.184039087947884</v>
      </c>
      <c r="IG619" s="164">
        <f>AVERAGE(HT$6:HT619)</f>
        <v>1.0309446254071661</v>
      </c>
      <c r="IH619" s="167">
        <f>AVERAGE(HU$6:HU619)</f>
        <v>2877.6058631921824</v>
      </c>
      <c r="II619" s="167">
        <f>AVERAGE(HV$6:HV619)</f>
        <v>154.64169381107493</v>
      </c>
      <c r="IJ619" s="167">
        <f>AVERAGE(HW$6:HW619)</f>
        <v>907.65472312703582</v>
      </c>
      <c r="IK619" s="167">
        <f>AVERAGE(HX$6:HX619)</f>
        <v>272.29641693811072</v>
      </c>
      <c r="IL619" s="167">
        <f>AVERAGE(HY$6:HY619)</f>
        <v>2310.9951140065145</v>
      </c>
      <c r="IM619" s="164">
        <f>AVERAGE(HZ$6:HZ619)</f>
        <v>2.4136807817589578</v>
      </c>
      <c r="IN619" s="167">
        <f>AVERAGE(IA$6:IA619)</f>
        <v>72.410423452768725</v>
      </c>
      <c r="IO619" s="167">
        <f>AVERAGE(IB$6:IB619)</f>
        <v>639.0211726384365</v>
      </c>
    </row>
    <row r="620" spans="2:249" x14ac:dyDescent="0.2">
      <c r="B620" s="103">
        <v>615</v>
      </c>
      <c r="C620" s="165">
        <v>24.236057563792134</v>
      </c>
      <c r="D620" s="163">
        <v>0.1</v>
      </c>
      <c r="E620" s="161">
        <v>3</v>
      </c>
      <c r="F620" s="168">
        <v>353</v>
      </c>
      <c r="G620" s="161">
        <v>25</v>
      </c>
      <c r="H620" s="161">
        <v>22</v>
      </c>
      <c r="I620" s="161">
        <v>2</v>
      </c>
      <c r="J620" s="168">
        <v>2640</v>
      </c>
      <c r="K620" s="168">
        <v>240</v>
      </c>
      <c r="L620" s="168">
        <v>1000</v>
      </c>
      <c r="M620" s="168">
        <v>300</v>
      </c>
      <c r="N620" s="168">
        <v>2518</v>
      </c>
      <c r="O620" s="161">
        <v>2</v>
      </c>
      <c r="P620" s="168">
        <v>24</v>
      </c>
      <c r="Q620" s="168">
        <v>146</v>
      </c>
      <c r="R620" s="161" t="s">
        <v>116</v>
      </c>
      <c r="T620" s="169">
        <f>AVERAGE(G$6:G620)</f>
        <v>23.521951219512196</v>
      </c>
      <c r="U620" s="169">
        <f>AVERAGE(H$6:H620)</f>
        <v>20.782113821138211</v>
      </c>
      <c r="V620" s="169">
        <f>AVERAGE(I$6:I620)</f>
        <v>1.3739837398373984</v>
      </c>
      <c r="W620" s="170">
        <f>AVERAGE(J$6:J620)</f>
        <v>2493.8536585365855</v>
      </c>
      <c r="X620" s="170">
        <f>AVERAGE(K$6:K620)</f>
        <v>164.8780487804878</v>
      </c>
      <c r="Y620" s="170">
        <f>AVERAGE(L$6:L620)</f>
        <v>970.40650406504062</v>
      </c>
      <c r="Z620" s="170">
        <f>AVERAGE(M$6:M620)</f>
        <v>291.1219512195122</v>
      </c>
      <c r="AA620" s="170">
        <f>AVERAGE(N$6:N620)</f>
        <v>2408.7560975609758</v>
      </c>
      <c r="AB620" s="169">
        <f>AVERAGE(O$6:O620)</f>
        <v>2.9609756097560975</v>
      </c>
      <c r="AC620" s="170">
        <f>AVERAGE(P$6:P620)</f>
        <v>35.53170731707317</v>
      </c>
      <c r="AD620" s="170">
        <f>AVERAGE(Q$6:Q620)</f>
        <v>120.62926829268292</v>
      </c>
      <c r="AY620" s="5"/>
      <c r="AZ620" s="26">
        <v>615</v>
      </c>
      <c r="BA620" s="165">
        <v>17.844444215398198</v>
      </c>
      <c r="BB620" s="176">
        <v>0.1</v>
      </c>
      <c r="BC620" s="161">
        <v>8</v>
      </c>
      <c r="BD620" s="182">
        <v>248</v>
      </c>
      <c r="BE620" s="161">
        <v>24</v>
      </c>
      <c r="BF620" s="161">
        <v>22</v>
      </c>
      <c r="BG620" s="161">
        <v>2</v>
      </c>
      <c r="BH620" s="168">
        <v>3300</v>
      </c>
      <c r="BI620" s="168">
        <v>300</v>
      </c>
      <c r="BJ620" s="168">
        <v>1000</v>
      </c>
      <c r="BK620" s="168">
        <v>300</v>
      </c>
      <c r="BL620" s="168">
        <v>2473</v>
      </c>
      <c r="BM620" s="161">
        <v>2</v>
      </c>
      <c r="BN620" s="168">
        <v>30</v>
      </c>
      <c r="BO620" s="168">
        <v>857</v>
      </c>
      <c r="BP620" s="161" t="s">
        <v>116</v>
      </c>
      <c r="BR620" s="164">
        <f>AVERAGE(BE$6:BE620)</f>
        <v>19.572357723577237</v>
      </c>
      <c r="BS620" s="164">
        <f>AVERAGE(BF$6:BF620)</f>
        <v>18.832520325203252</v>
      </c>
      <c r="BT620" s="164">
        <f>AVERAGE(BG$6:BG620)</f>
        <v>0.67154471544715444</v>
      </c>
      <c r="BU620" s="167">
        <f>AVERAGE(BH$6:BH620)</f>
        <v>2824.8780487804879</v>
      </c>
      <c r="BV620" s="167">
        <f>AVERAGE(BI$6:BI620)</f>
        <v>100.73170731707317</v>
      </c>
      <c r="BW620" s="167">
        <f>AVERAGE(BJ$6:BJ620)</f>
        <v>908.04878048780483</v>
      </c>
      <c r="BX620" s="167">
        <f>AVERAGE(BK$6:BK620)</f>
        <v>272.41463414634148</v>
      </c>
      <c r="BY620" s="167">
        <f>AVERAGE(BL$6:BL620)</f>
        <v>2246.4308943089432</v>
      </c>
      <c r="BZ620" s="164">
        <f>AVERAGE(BM$6:BM620)</f>
        <v>2.3284552845528457</v>
      </c>
      <c r="CA620" s="167">
        <f>AVERAGE(BN$6:BN620)</f>
        <v>34.926829268292686</v>
      </c>
      <c r="CB620" s="167">
        <f>AVERAGE(BO$6:BO620)</f>
        <v>613.3739837398374</v>
      </c>
      <c r="DF620" s="103">
        <v>615</v>
      </c>
      <c r="DG620" s="192">
        <v>7.0758058513285</v>
      </c>
      <c r="DH620" s="193">
        <v>0.1</v>
      </c>
      <c r="DI620" s="105">
        <v>1</v>
      </c>
      <c r="DJ620" s="194">
        <v>182</v>
      </c>
      <c r="DK620" s="105">
        <v>7</v>
      </c>
      <c r="DL620" s="105">
        <v>7</v>
      </c>
      <c r="DM620" s="105">
        <v>0</v>
      </c>
      <c r="DN620" s="194">
        <v>1260</v>
      </c>
      <c r="DO620" s="194">
        <v>0</v>
      </c>
      <c r="DP620" s="194">
        <v>350</v>
      </c>
      <c r="DQ620" s="194">
        <v>105</v>
      </c>
      <c r="DR620" s="194">
        <v>1262</v>
      </c>
      <c r="DS620" s="105">
        <v>1</v>
      </c>
      <c r="DT620" s="194">
        <v>18</v>
      </c>
      <c r="DU620" s="194">
        <v>16</v>
      </c>
      <c r="DV620" s="105" t="s">
        <v>117</v>
      </c>
      <c r="DX620" s="164">
        <f>AVERAGE(DK$6:DK620)</f>
        <v>10.4130081300813</v>
      </c>
      <c r="DY620" s="164">
        <f>AVERAGE(DL$6:DL620)</f>
        <v>10.4130081300813</v>
      </c>
      <c r="DZ620" s="164">
        <f>AVERAGE(DM$6:DM620)</f>
        <v>0</v>
      </c>
      <c r="EA620" s="167">
        <f>AVERAGE(DN$6:DN620)</f>
        <v>1874.3414634146341</v>
      </c>
      <c r="EB620" s="167">
        <f>AVERAGE(DO$6:DO620)</f>
        <v>0</v>
      </c>
      <c r="EC620" s="167">
        <f>AVERAGE(DP$6:DP620)</f>
        <v>520.65040650406502</v>
      </c>
      <c r="ED620" s="167">
        <f>AVERAGE(DQ$6:DQ620)</f>
        <v>156.19512195121951</v>
      </c>
      <c r="EE620" s="167">
        <f>AVERAGE(DR$6:DR620)</f>
        <v>1653.5284552845528</v>
      </c>
      <c r="EF620" s="164">
        <f>AVERAGE(DS$6:DS620)</f>
        <v>0.8666666666666667</v>
      </c>
      <c r="EG620" s="167">
        <f>AVERAGE(DT$6:DT620)</f>
        <v>15.6</v>
      </c>
      <c r="EH620" s="167">
        <f>AVERAGE(DU$6:DU620)</f>
        <v>236.41300813008129</v>
      </c>
      <c r="FJ620" s="103">
        <v>615</v>
      </c>
      <c r="FK620" s="165">
        <v>8.1532400502689963</v>
      </c>
      <c r="FL620" s="163">
        <v>0.15</v>
      </c>
      <c r="FM620" s="161">
        <v>4</v>
      </c>
      <c r="FN620" s="168">
        <v>288</v>
      </c>
      <c r="FO620" s="161">
        <v>11</v>
      </c>
      <c r="FP620" s="161">
        <v>11</v>
      </c>
      <c r="FQ620" s="161">
        <v>0</v>
      </c>
      <c r="FR620" s="168">
        <v>1980</v>
      </c>
      <c r="FS620" s="168">
        <v>0</v>
      </c>
      <c r="FT620" s="168">
        <v>550</v>
      </c>
      <c r="FU620" s="168">
        <v>165</v>
      </c>
      <c r="FV620" s="168">
        <v>1628</v>
      </c>
      <c r="FW620" s="161">
        <v>1</v>
      </c>
      <c r="FX620" s="168">
        <v>36</v>
      </c>
      <c r="FY620" s="168">
        <v>388</v>
      </c>
      <c r="FZ620" s="161" t="s">
        <v>117</v>
      </c>
      <c r="GB620" s="160">
        <f>AVERAGE(FO$6:FO620)</f>
        <v>9.9934959349593502</v>
      </c>
      <c r="GC620" s="160">
        <f>AVERAGE(FP$6:FP620)</f>
        <v>9.9934959349593502</v>
      </c>
      <c r="GD620" s="160">
        <f>AVERAGE(FQ$6:FQ620)</f>
        <v>0</v>
      </c>
      <c r="GE620" s="166">
        <f>AVERAGE(FR$6:FR620)</f>
        <v>1798.8292682926829</v>
      </c>
      <c r="GF620" s="166">
        <f>AVERAGE(FS$6:FS620)</f>
        <v>0</v>
      </c>
      <c r="GG620" s="166">
        <f>AVERAGE(FT$6:FT620)</f>
        <v>499.67479674796749</v>
      </c>
      <c r="GH620" s="166">
        <f>AVERAGE(FU$6:FU620)</f>
        <v>149.90243902439025</v>
      </c>
      <c r="GI620" s="166">
        <f>AVERAGE(FV$6:FV620)</f>
        <v>1629.89918699187</v>
      </c>
      <c r="GJ620" s="160">
        <f>AVERAGE(FW$6:FW620)</f>
        <v>0.84715447154471546</v>
      </c>
      <c r="GK620" s="166">
        <f>AVERAGE(FX$6:FX620)</f>
        <v>30.497560975609755</v>
      </c>
      <c r="GL620" s="166">
        <f>AVERAGE(FY$6:FY620)</f>
        <v>199.42764227642277</v>
      </c>
      <c r="HM620" s="98">
        <v>615</v>
      </c>
      <c r="HN620" s="179">
        <v>23.062700305366302</v>
      </c>
      <c r="HO620" s="188">
        <v>0.1</v>
      </c>
      <c r="HP620" s="177">
        <v>1</v>
      </c>
      <c r="HQ620" s="191">
        <v>114</v>
      </c>
      <c r="HR620" s="177">
        <v>22</v>
      </c>
      <c r="HS620" s="177">
        <v>22</v>
      </c>
      <c r="HT620" s="177">
        <v>2</v>
      </c>
      <c r="HU620" s="191">
        <v>3300</v>
      </c>
      <c r="HV620" s="191">
        <v>300</v>
      </c>
      <c r="HW620" s="191">
        <v>1000</v>
      </c>
      <c r="HX620" s="191">
        <v>300</v>
      </c>
      <c r="HY620" s="191">
        <v>2339</v>
      </c>
      <c r="HZ620" s="177">
        <v>2</v>
      </c>
      <c r="IA620" s="191">
        <v>60</v>
      </c>
      <c r="IB620" s="191">
        <v>1021</v>
      </c>
      <c r="IC620" s="177" t="s">
        <v>116</v>
      </c>
      <c r="IE620" s="164">
        <f>AVERAGE(HR$6:HR620)</f>
        <v>19.798373983739836</v>
      </c>
      <c r="IF620" s="164">
        <f>AVERAGE(HS$6:HS620)</f>
        <v>19.188617886178861</v>
      </c>
      <c r="IG620" s="164">
        <f>AVERAGE(HT$6:HT620)</f>
        <v>1.032520325203252</v>
      </c>
      <c r="IH620" s="167">
        <f>AVERAGE(HU$6:HU620)</f>
        <v>2878.2926829268295</v>
      </c>
      <c r="II620" s="167">
        <f>AVERAGE(HV$6:HV620)</f>
        <v>154.8780487804878</v>
      </c>
      <c r="IJ620" s="167">
        <f>AVERAGE(HW$6:HW620)</f>
        <v>907.80487804878044</v>
      </c>
      <c r="IK620" s="167">
        <f>AVERAGE(HX$6:HX620)</f>
        <v>272.34146341463412</v>
      </c>
      <c r="IL620" s="167">
        <f>AVERAGE(HY$6:HY620)</f>
        <v>2311.040650406504</v>
      </c>
      <c r="IM620" s="164">
        <f>AVERAGE(HZ$6:HZ620)</f>
        <v>2.4130081300813009</v>
      </c>
      <c r="IN620" s="167">
        <f>AVERAGE(IA$6:IA620)</f>
        <v>72.390243902439025</v>
      </c>
      <c r="IO620" s="167">
        <f>AVERAGE(IB$6:IB620)</f>
        <v>639.64227642276421</v>
      </c>
    </row>
    <row r="621" spans="2:249" x14ac:dyDescent="0.2">
      <c r="B621" s="103">
        <v>616</v>
      </c>
      <c r="C621" s="165">
        <v>20.357215254319428</v>
      </c>
      <c r="D621" s="163">
        <v>0.15</v>
      </c>
      <c r="E621" s="161">
        <v>1</v>
      </c>
      <c r="F621" s="168">
        <v>126</v>
      </c>
      <c r="G621" s="161">
        <v>18</v>
      </c>
      <c r="H621" s="161">
        <v>18</v>
      </c>
      <c r="I621" s="161">
        <v>0</v>
      </c>
      <c r="J621" s="168">
        <v>2160</v>
      </c>
      <c r="K621" s="168">
        <v>0</v>
      </c>
      <c r="L621" s="168">
        <v>900</v>
      </c>
      <c r="M621" s="168">
        <v>270</v>
      </c>
      <c r="N621" s="168">
        <v>1921</v>
      </c>
      <c r="O621" s="161">
        <v>3</v>
      </c>
      <c r="P621" s="168">
        <v>36</v>
      </c>
      <c r="Q621" s="168">
        <v>275</v>
      </c>
      <c r="R621" s="161" t="s">
        <v>117</v>
      </c>
      <c r="T621" s="169">
        <f>AVERAGE(G$6:G621)</f>
        <v>23.512987012987011</v>
      </c>
      <c r="U621" s="169">
        <f>AVERAGE(H$6:H621)</f>
        <v>20.777597402597401</v>
      </c>
      <c r="V621" s="169">
        <f>AVERAGE(I$6:I621)</f>
        <v>1.3717532467532467</v>
      </c>
      <c r="W621" s="170">
        <f>AVERAGE(J$6:J621)</f>
        <v>2493.3116883116882</v>
      </c>
      <c r="X621" s="170">
        <f>AVERAGE(K$6:K621)</f>
        <v>164.6103896103896</v>
      </c>
      <c r="Y621" s="170">
        <f>AVERAGE(L$6:L621)</f>
        <v>970.29220779220782</v>
      </c>
      <c r="Z621" s="170">
        <f>AVERAGE(M$6:M621)</f>
        <v>291.08766233766232</v>
      </c>
      <c r="AA621" s="170">
        <f>AVERAGE(N$6:N621)</f>
        <v>2407.9642857142858</v>
      </c>
      <c r="AB621" s="169">
        <f>AVERAGE(O$6:O621)</f>
        <v>2.9610389610389611</v>
      </c>
      <c r="AC621" s="170">
        <f>AVERAGE(P$6:P621)</f>
        <v>35.532467532467535</v>
      </c>
      <c r="AD621" s="170">
        <f>AVERAGE(Q$6:Q621)</f>
        <v>120.87987012987013</v>
      </c>
      <c r="AY621" s="5"/>
      <c r="AZ621" s="26">
        <v>616</v>
      </c>
      <c r="BA621" s="165">
        <v>14.833641648529333</v>
      </c>
      <c r="BB621" s="176">
        <v>0.2</v>
      </c>
      <c r="BC621" s="161">
        <v>2</v>
      </c>
      <c r="BD621" s="182">
        <v>598</v>
      </c>
      <c r="BE621" s="161">
        <v>14</v>
      </c>
      <c r="BF621" s="161">
        <v>14</v>
      </c>
      <c r="BG621" s="161">
        <v>0</v>
      </c>
      <c r="BH621" s="168">
        <v>2100</v>
      </c>
      <c r="BI621" s="168">
        <v>0</v>
      </c>
      <c r="BJ621" s="168">
        <v>700</v>
      </c>
      <c r="BK621" s="168">
        <v>210</v>
      </c>
      <c r="BL621" s="168">
        <v>2133</v>
      </c>
      <c r="BM621" s="161">
        <v>3</v>
      </c>
      <c r="BN621" s="168">
        <v>45</v>
      </c>
      <c r="BO621" s="168">
        <v>12</v>
      </c>
      <c r="BP621" s="161" t="s">
        <v>117</v>
      </c>
      <c r="BR621" s="164">
        <f>AVERAGE(BE$6:BE621)</f>
        <v>19.563311688311689</v>
      </c>
      <c r="BS621" s="164">
        <f>AVERAGE(BF$6:BF621)</f>
        <v>18.824675324675326</v>
      </c>
      <c r="BT621" s="164">
        <f>AVERAGE(BG$6:BG621)</f>
        <v>0.67045454545454541</v>
      </c>
      <c r="BU621" s="167">
        <f>AVERAGE(BH$6:BH621)</f>
        <v>2823.7012987012986</v>
      </c>
      <c r="BV621" s="167">
        <f>AVERAGE(BI$6:BI621)</f>
        <v>100.56818181818181</v>
      </c>
      <c r="BW621" s="167">
        <f>AVERAGE(BJ$6:BJ621)</f>
        <v>907.71103896103898</v>
      </c>
      <c r="BX621" s="167">
        <f>AVERAGE(BK$6:BK621)</f>
        <v>272.31331168831167</v>
      </c>
      <c r="BY621" s="167">
        <f>AVERAGE(BL$6:BL621)</f>
        <v>2246.2467532467531</v>
      </c>
      <c r="BZ621" s="164">
        <f>AVERAGE(BM$6:BM621)</f>
        <v>2.3295454545454546</v>
      </c>
      <c r="CA621" s="167">
        <f>AVERAGE(BN$6:BN621)</f>
        <v>34.94318181818182</v>
      </c>
      <c r="CB621" s="167">
        <f>AVERAGE(BO$6:BO621)</f>
        <v>612.39772727272725</v>
      </c>
      <c r="DF621" s="103">
        <v>616</v>
      </c>
      <c r="DG621" s="192">
        <v>5.7037013229835978</v>
      </c>
      <c r="DH621" s="193">
        <v>0.15</v>
      </c>
      <c r="DI621" s="105">
        <v>0</v>
      </c>
      <c r="DJ621" s="194">
        <v>446</v>
      </c>
      <c r="DK621" s="105">
        <v>5</v>
      </c>
      <c r="DL621" s="105">
        <v>5</v>
      </c>
      <c r="DM621" s="105">
        <v>0</v>
      </c>
      <c r="DN621" s="194">
        <v>900</v>
      </c>
      <c r="DO621" s="194">
        <v>0</v>
      </c>
      <c r="DP621" s="194">
        <v>250</v>
      </c>
      <c r="DQ621" s="194">
        <v>75</v>
      </c>
      <c r="DR621" s="194">
        <v>1396</v>
      </c>
      <c r="DS621" s="105">
        <v>1</v>
      </c>
      <c r="DT621" s="194">
        <v>18</v>
      </c>
      <c r="DU621" s="194">
        <v>-478</v>
      </c>
      <c r="DV621" s="105" t="s">
        <v>117</v>
      </c>
      <c r="DX621" s="164">
        <f>AVERAGE(DK$6:DK621)</f>
        <v>10.404220779220779</v>
      </c>
      <c r="DY621" s="164">
        <f>AVERAGE(DL$6:DL621)</f>
        <v>10.404220779220779</v>
      </c>
      <c r="DZ621" s="164">
        <f>AVERAGE(DM$6:DM621)</f>
        <v>0</v>
      </c>
      <c r="EA621" s="167">
        <f>AVERAGE(DN$6:DN621)</f>
        <v>1872.7597402597403</v>
      </c>
      <c r="EB621" s="167">
        <f>AVERAGE(DO$6:DO621)</f>
        <v>0</v>
      </c>
      <c r="EC621" s="167">
        <f>AVERAGE(DP$6:DP621)</f>
        <v>520.21103896103898</v>
      </c>
      <c r="ED621" s="167">
        <f>AVERAGE(DQ$6:DQ621)</f>
        <v>156.0633116883117</v>
      </c>
      <c r="EE621" s="167">
        <f>AVERAGE(DR$6:DR621)</f>
        <v>1653.1103896103896</v>
      </c>
      <c r="EF621" s="164">
        <f>AVERAGE(DS$6:DS621)</f>
        <v>0.86688311688311692</v>
      </c>
      <c r="EG621" s="167">
        <f>AVERAGE(DT$6:DT621)</f>
        <v>15.603896103896103</v>
      </c>
      <c r="EH621" s="167">
        <f>AVERAGE(DU$6:DU621)</f>
        <v>235.25324675324674</v>
      </c>
      <c r="FJ621" s="103">
        <v>616</v>
      </c>
      <c r="FK621" s="165">
        <v>7.2614258526396416</v>
      </c>
      <c r="FL621" s="163">
        <v>0.05</v>
      </c>
      <c r="FM621" s="161">
        <v>1</v>
      </c>
      <c r="FN621" s="168">
        <v>477</v>
      </c>
      <c r="FO621" s="161">
        <v>8</v>
      </c>
      <c r="FP621" s="161">
        <v>8</v>
      </c>
      <c r="FQ621" s="161">
        <v>0</v>
      </c>
      <c r="FR621" s="168">
        <v>1440</v>
      </c>
      <c r="FS621" s="168">
        <v>0</v>
      </c>
      <c r="FT621" s="168">
        <v>400</v>
      </c>
      <c r="FU621" s="168">
        <v>120</v>
      </c>
      <c r="FV621" s="168">
        <v>1622</v>
      </c>
      <c r="FW621" s="161">
        <v>0</v>
      </c>
      <c r="FX621" s="168">
        <v>0</v>
      </c>
      <c r="FY621" s="168">
        <v>-182</v>
      </c>
      <c r="FZ621" s="161" t="s">
        <v>117</v>
      </c>
      <c r="GB621" s="160">
        <f>AVERAGE(FO$6:FO621)</f>
        <v>9.9902597402597397</v>
      </c>
      <c r="GC621" s="160">
        <f>AVERAGE(FP$6:FP621)</f>
        <v>9.9902597402597397</v>
      </c>
      <c r="GD621" s="160">
        <f>AVERAGE(FQ$6:FQ621)</f>
        <v>0</v>
      </c>
      <c r="GE621" s="166">
        <f>AVERAGE(FR$6:FR621)</f>
        <v>1798.2467532467533</v>
      </c>
      <c r="GF621" s="166">
        <f>AVERAGE(FS$6:FS621)</f>
        <v>0</v>
      </c>
      <c r="GG621" s="166">
        <f>AVERAGE(FT$6:FT621)</f>
        <v>499.51298701298703</v>
      </c>
      <c r="GH621" s="166">
        <f>AVERAGE(FU$6:FU621)</f>
        <v>149.85389610389609</v>
      </c>
      <c r="GI621" s="166">
        <f>AVERAGE(FV$6:FV621)</f>
        <v>1629.8863636363637</v>
      </c>
      <c r="GJ621" s="160">
        <f>AVERAGE(FW$6:FW621)</f>
        <v>0.84577922077922074</v>
      </c>
      <c r="GK621" s="166">
        <f>AVERAGE(FX$6:FX621)</f>
        <v>30.448051948051948</v>
      </c>
      <c r="GL621" s="166">
        <f>AVERAGE(FY$6:FY621)</f>
        <v>198.80844155844156</v>
      </c>
      <c r="HM621" s="98">
        <v>616</v>
      </c>
      <c r="HN621" s="179">
        <v>17.590870799437834</v>
      </c>
      <c r="HO621" s="188">
        <v>0.05</v>
      </c>
      <c r="HP621" s="177">
        <v>4</v>
      </c>
      <c r="HQ621" s="191">
        <v>593</v>
      </c>
      <c r="HR621" s="177">
        <v>21</v>
      </c>
      <c r="HS621" s="177">
        <v>21</v>
      </c>
      <c r="HT621" s="177">
        <v>1</v>
      </c>
      <c r="HU621" s="191">
        <v>3150</v>
      </c>
      <c r="HV621" s="191">
        <v>150</v>
      </c>
      <c r="HW621" s="191">
        <v>1000</v>
      </c>
      <c r="HX621" s="191">
        <v>300</v>
      </c>
      <c r="HY621" s="191">
        <v>2668</v>
      </c>
      <c r="HZ621" s="177">
        <v>1</v>
      </c>
      <c r="IA621" s="191">
        <v>30</v>
      </c>
      <c r="IB621" s="191">
        <v>512</v>
      </c>
      <c r="IC621" s="177" t="s">
        <v>116</v>
      </c>
      <c r="IE621" s="164">
        <f>AVERAGE(HR$6:HR621)</f>
        <v>19.800324675324674</v>
      </c>
      <c r="IF621" s="164">
        <f>AVERAGE(HS$6:HS621)</f>
        <v>19.191558441558442</v>
      </c>
      <c r="IG621" s="164">
        <f>AVERAGE(HT$6:HT621)</f>
        <v>1.0324675324675325</v>
      </c>
      <c r="IH621" s="167">
        <f>AVERAGE(HU$6:HU621)</f>
        <v>2878.7337662337663</v>
      </c>
      <c r="II621" s="167">
        <f>AVERAGE(HV$6:HV621)</f>
        <v>154.87012987012986</v>
      </c>
      <c r="IJ621" s="167">
        <f>AVERAGE(HW$6:HW621)</f>
        <v>907.9545454545455</v>
      </c>
      <c r="IK621" s="167">
        <f>AVERAGE(HX$6:HX621)</f>
        <v>272.38636363636363</v>
      </c>
      <c r="IL621" s="167">
        <f>AVERAGE(HY$6:HY621)</f>
        <v>2311.6201298701299</v>
      </c>
      <c r="IM621" s="164">
        <f>AVERAGE(HZ$6:HZ621)</f>
        <v>2.4107142857142856</v>
      </c>
      <c r="IN621" s="167">
        <f>AVERAGE(IA$6:IA621)</f>
        <v>72.321428571428569</v>
      </c>
      <c r="IO621" s="167">
        <f>AVERAGE(IB$6:IB621)</f>
        <v>639.43506493506493</v>
      </c>
    </row>
    <row r="622" spans="2:249" x14ac:dyDescent="0.2">
      <c r="B622" s="103">
        <v>617</v>
      </c>
      <c r="C622" s="165">
        <v>16.744631206654731</v>
      </c>
      <c r="D622" s="163">
        <v>0.05</v>
      </c>
      <c r="E622" s="161">
        <v>3</v>
      </c>
      <c r="F622" s="168">
        <v>225</v>
      </c>
      <c r="G622" s="161">
        <v>19</v>
      </c>
      <c r="H622" s="161">
        <v>19</v>
      </c>
      <c r="I622" s="161">
        <v>0</v>
      </c>
      <c r="J622" s="168">
        <v>2280</v>
      </c>
      <c r="K622" s="168">
        <v>0</v>
      </c>
      <c r="L622" s="168">
        <v>950</v>
      </c>
      <c r="M622" s="168">
        <v>285</v>
      </c>
      <c r="N622" s="168">
        <v>2085</v>
      </c>
      <c r="O622" s="161">
        <v>1</v>
      </c>
      <c r="P622" s="168">
        <v>12</v>
      </c>
      <c r="Q622" s="168">
        <v>207</v>
      </c>
      <c r="R622" s="161" t="s">
        <v>117</v>
      </c>
      <c r="T622" s="169">
        <f>AVERAGE(G$6:G622)</f>
        <v>23.505672609400325</v>
      </c>
      <c r="U622" s="169">
        <f>AVERAGE(H$6:H622)</f>
        <v>20.774716369529983</v>
      </c>
      <c r="V622" s="169">
        <f>AVERAGE(I$6:I622)</f>
        <v>1.3695299837925445</v>
      </c>
      <c r="W622" s="170">
        <f>AVERAGE(J$6:J622)</f>
        <v>2492.965964343598</v>
      </c>
      <c r="X622" s="170">
        <f>AVERAGE(K$6:K622)</f>
        <v>164.34359805510536</v>
      </c>
      <c r="Y622" s="170">
        <f>AVERAGE(L$6:L622)</f>
        <v>970.25931928687191</v>
      </c>
      <c r="Z622" s="170">
        <f>AVERAGE(M$6:M622)</f>
        <v>291.07779578606159</v>
      </c>
      <c r="AA622" s="170">
        <f>AVERAGE(N$6:N622)</f>
        <v>2407.4408427876824</v>
      </c>
      <c r="AB622" s="169">
        <f>AVERAGE(O$6:O622)</f>
        <v>2.9578606158833063</v>
      </c>
      <c r="AC622" s="170">
        <f>AVERAGE(P$6:P622)</f>
        <v>35.494327390599679</v>
      </c>
      <c r="AD622" s="170">
        <f>AVERAGE(Q$6:Q622)</f>
        <v>121.0194489465154</v>
      </c>
      <c r="AY622" s="5"/>
      <c r="AZ622" s="26">
        <v>617</v>
      </c>
      <c r="BA622" s="165">
        <v>20.769987791319121</v>
      </c>
      <c r="BB622" s="176">
        <v>0.2</v>
      </c>
      <c r="BC622" s="161">
        <v>8</v>
      </c>
      <c r="BD622" s="182">
        <v>193</v>
      </c>
      <c r="BE622" s="161">
        <v>25</v>
      </c>
      <c r="BF622" s="161">
        <v>22</v>
      </c>
      <c r="BG622" s="161">
        <v>2</v>
      </c>
      <c r="BH622" s="168">
        <v>3300</v>
      </c>
      <c r="BI622" s="168">
        <v>300</v>
      </c>
      <c r="BJ622" s="168">
        <v>1000</v>
      </c>
      <c r="BK622" s="168">
        <v>300</v>
      </c>
      <c r="BL622" s="168">
        <v>2418</v>
      </c>
      <c r="BM622" s="161">
        <v>4</v>
      </c>
      <c r="BN622" s="168">
        <v>60</v>
      </c>
      <c r="BO622" s="168">
        <v>942</v>
      </c>
      <c r="BP622" s="161" t="s">
        <v>116</v>
      </c>
      <c r="BR622" s="164">
        <f>AVERAGE(BE$6:BE622)</f>
        <v>19.572123176661265</v>
      </c>
      <c r="BS622" s="164">
        <f>AVERAGE(BF$6:BF622)</f>
        <v>18.829821717990274</v>
      </c>
      <c r="BT622" s="164">
        <f>AVERAGE(BG$6:BG622)</f>
        <v>0.67260940032414906</v>
      </c>
      <c r="BU622" s="167">
        <f>AVERAGE(BH$6:BH622)</f>
        <v>2824.4732576985411</v>
      </c>
      <c r="BV622" s="167">
        <f>AVERAGE(BI$6:BI622)</f>
        <v>100.89141004862236</v>
      </c>
      <c r="BW622" s="167">
        <f>AVERAGE(BJ$6:BJ622)</f>
        <v>907.86061588330631</v>
      </c>
      <c r="BX622" s="167">
        <f>AVERAGE(BK$6:BK622)</f>
        <v>272.3581847649919</v>
      </c>
      <c r="BY622" s="167">
        <f>AVERAGE(BL$6:BL622)</f>
        <v>2246.5251215559156</v>
      </c>
      <c r="BZ622" s="164">
        <f>AVERAGE(BM$6:BM622)</f>
        <v>2.3322528363047001</v>
      </c>
      <c r="CA622" s="167">
        <f>AVERAGE(BN$6:BN622)</f>
        <v>34.983792544570505</v>
      </c>
      <c r="CB622" s="167">
        <f>AVERAGE(BO$6:BO622)</f>
        <v>612.93192868719609</v>
      </c>
      <c r="DF622" s="103">
        <v>617</v>
      </c>
      <c r="DG622" s="192">
        <v>6.9157517669158697</v>
      </c>
      <c r="DH622" s="193">
        <v>0.2</v>
      </c>
      <c r="DI622" s="105">
        <v>7</v>
      </c>
      <c r="DJ622" s="194">
        <v>102</v>
      </c>
      <c r="DK622" s="105">
        <v>13</v>
      </c>
      <c r="DL622" s="105">
        <v>13</v>
      </c>
      <c r="DM622" s="105">
        <v>0</v>
      </c>
      <c r="DN622" s="194">
        <v>2340</v>
      </c>
      <c r="DO622" s="194">
        <v>0</v>
      </c>
      <c r="DP622" s="194">
        <v>650</v>
      </c>
      <c r="DQ622" s="194">
        <v>195</v>
      </c>
      <c r="DR622" s="194">
        <v>1572</v>
      </c>
      <c r="DS622" s="105">
        <v>1</v>
      </c>
      <c r="DT622" s="194">
        <v>18</v>
      </c>
      <c r="DU622" s="194">
        <v>786</v>
      </c>
      <c r="DV622" s="105" t="s">
        <v>117</v>
      </c>
      <c r="DX622" s="164">
        <f>AVERAGE(DK$6:DK622)</f>
        <v>10.408427876823339</v>
      </c>
      <c r="DY622" s="164">
        <f>AVERAGE(DL$6:DL622)</f>
        <v>10.408427876823339</v>
      </c>
      <c r="DZ622" s="164">
        <f>AVERAGE(DM$6:DM622)</f>
        <v>0</v>
      </c>
      <c r="EA622" s="167">
        <f>AVERAGE(DN$6:DN622)</f>
        <v>1873.517017828201</v>
      </c>
      <c r="EB622" s="167">
        <f>AVERAGE(DO$6:DO622)</f>
        <v>0</v>
      </c>
      <c r="EC622" s="167">
        <f>AVERAGE(DP$6:DP622)</f>
        <v>520.42139384116695</v>
      </c>
      <c r="ED622" s="167">
        <f>AVERAGE(DQ$6:DQ622)</f>
        <v>156.12641815235008</v>
      </c>
      <c r="EE622" s="167">
        <f>AVERAGE(DR$6:DR622)</f>
        <v>1652.9789303079417</v>
      </c>
      <c r="EF622" s="164">
        <f>AVERAGE(DS$6:DS622)</f>
        <v>0.86709886547811998</v>
      </c>
      <c r="EG622" s="167">
        <f>AVERAGE(DT$6:DT622)</f>
        <v>15.607779578606159</v>
      </c>
      <c r="EH622" s="167">
        <f>AVERAGE(DU$6:DU622)</f>
        <v>236.14586709886547</v>
      </c>
      <c r="FJ622" s="103">
        <v>617</v>
      </c>
      <c r="FK622" s="165">
        <v>7.4756883908000056</v>
      </c>
      <c r="FL622" s="163">
        <v>0.05</v>
      </c>
      <c r="FM622" s="161">
        <v>4</v>
      </c>
      <c r="FN622" s="168">
        <v>420</v>
      </c>
      <c r="FO622" s="161">
        <v>11</v>
      </c>
      <c r="FP622" s="161">
        <v>11</v>
      </c>
      <c r="FQ622" s="161">
        <v>0</v>
      </c>
      <c r="FR622" s="168">
        <v>1980</v>
      </c>
      <c r="FS622" s="168">
        <v>0</v>
      </c>
      <c r="FT622" s="168">
        <v>550</v>
      </c>
      <c r="FU622" s="168">
        <v>165</v>
      </c>
      <c r="FV622" s="168">
        <v>1760</v>
      </c>
      <c r="FW622" s="161">
        <v>0</v>
      </c>
      <c r="FX622" s="168">
        <v>0</v>
      </c>
      <c r="FY622" s="168">
        <v>220</v>
      </c>
      <c r="FZ622" s="161" t="s">
        <v>117</v>
      </c>
      <c r="GB622" s="160">
        <f>AVERAGE(FO$6:FO622)</f>
        <v>9.9918962722852509</v>
      </c>
      <c r="GC622" s="160">
        <f>AVERAGE(FP$6:FP622)</f>
        <v>9.9918962722852509</v>
      </c>
      <c r="GD622" s="160">
        <f>AVERAGE(FQ$6:FQ622)</f>
        <v>0</v>
      </c>
      <c r="GE622" s="166">
        <f>AVERAGE(FR$6:FR622)</f>
        <v>1798.5413290113452</v>
      </c>
      <c r="GF622" s="166">
        <f>AVERAGE(FS$6:FS622)</f>
        <v>0</v>
      </c>
      <c r="GG622" s="166">
        <f>AVERAGE(FT$6:FT622)</f>
        <v>499.59481361426253</v>
      </c>
      <c r="GH622" s="166">
        <f>AVERAGE(FU$6:FU622)</f>
        <v>149.87844408427875</v>
      </c>
      <c r="GI622" s="166">
        <f>AVERAGE(FV$6:FV622)</f>
        <v>1630.0972447325769</v>
      </c>
      <c r="GJ622" s="160">
        <f>AVERAGE(FW$6:FW622)</f>
        <v>0.84440842787682335</v>
      </c>
      <c r="GK622" s="166">
        <f>AVERAGE(FX$6:FX622)</f>
        <v>30.398703403565641</v>
      </c>
      <c r="GL622" s="166">
        <f>AVERAGE(FY$6:FY622)</f>
        <v>198.84278768233386</v>
      </c>
      <c r="HM622" s="98">
        <v>617</v>
      </c>
      <c r="HN622" s="179">
        <v>14.278672489244823</v>
      </c>
      <c r="HO622" s="188">
        <v>0.1</v>
      </c>
      <c r="HP622" s="177">
        <v>6</v>
      </c>
      <c r="HQ622" s="191">
        <v>215</v>
      </c>
      <c r="HR622" s="177">
        <v>19</v>
      </c>
      <c r="HS622" s="177">
        <v>19</v>
      </c>
      <c r="HT622" s="177">
        <v>0</v>
      </c>
      <c r="HU622" s="191">
        <v>2850</v>
      </c>
      <c r="HV622" s="191">
        <v>0</v>
      </c>
      <c r="HW622" s="191">
        <v>950</v>
      </c>
      <c r="HX622" s="191">
        <v>285</v>
      </c>
      <c r="HY622" s="191">
        <v>2075</v>
      </c>
      <c r="HZ622" s="177">
        <v>1</v>
      </c>
      <c r="IA622" s="191">
        <v>30</v>
      </c>
      <c r="IB622" s="191">
        <v>805</v>
      </c>
      <c r="IC622" s="177" t="s">
        <v>117</v>
      </c>
      <c r="IE622" s="164">
        <f>AVERAGE(HR$6:HR622)</f>
        <v>19.799027552674229</v>
      </c>
      <c r="IF622" s="164">
        <f>AVERAGE(HS$6:HS622)</f>
        <v>19.191247974068073</v>
      </c>
      <c r="IG622" s="164">
        <f>AVERAGE(HT$6:HT622)</f>
        <v>1.0307941653160453</v>
      </c>
      <c r="IH622" s="167">
        <f>AVERAGE(HU$6:HU622)</f>
        <v>2878.6871961102106</v>
      </c>
      <c r="II622" s="167">
        <f>AVERAGE(HV$6:HV622)</f>
        <v>154.61912479740681</v>
      </c>
      <c r="IJ622" s="167">
        <f>AVERAGE(HW$6:HW622)</f>
        <v>908.02269043760134</v>
      </c>
      <c r="IK622" s="167">
        <f>AVERAGE(HX$6:HX622)</f>
        <v>272.4068071312804</v>
      </c>
      <c r="IL622" s="167">
        <f>AVERAGE(HY$6:HY622)</f>
        <v>2311.2366288492708</v>
      </c>
      <c r="IM622" s="164">
        <f>AVERAGE(HZ$6:HZ622)</f>
        <v>2.4084278768233389</v>
      </c>
      <c r="IN622" s="167">
        <f>AVERAGE(IA$6:IA622)</f>
        <v>72.252836304700168</v>
      </c>
      <c r="IO622" s="167">
        <f>AVERAGE(IB$6:IB622)</f>
        <v>639.7034035656402</v>
      </c>
    </row>
    <row r="623" spans="2:249" x14ac:dyDescent="0.2">
      <c r="B623" s="103">
        <v>618</v>
      </c>
      <c r="C623" s="165">
        <v>21.307835705326724</v>
      </c>
      <c r="D623" s="163">
        <v>0.1</v>
      </c>
      <c r="E623" s="161">
        <v>7</v>
      </c>
      <c r="F623" s="168">
        <v>527</v>
      </c>
      <c r="G623" s="161">
        <v>26</v>
      </c>
      <c r="H623" s="161">
        <v>22</v>
      </c>
      <c r="I623" s="161">
        <v>2</v>
      </c>
      <c r="J623" s="168">
        <v>2640</v>
      </c>
      <c r="K623" s="168">
        <v>240</v>
      </c>
      <c r="L623" s="168">
        <v>1000</v>
      </c>
      <c r="M623" s="168">
        <v>300</v>
      </c>
      <c r="N623" s="168">
        <v>2692</v>
      </c>
      <c r="O623" s="161">
        <v>2</v>
      </c>
      <c r="P623" s="168">
        <v>24</v>
      </c>
      <c r="Q623" s="168">
        <v>-28</v>
      </c>
      <c r="R623" s="161" t="s">
        <v>116</v>
      </c>
      <c r="T623" s="169">
        <f>AVERAGE(G$6:G623)</f>
        <v>23.509708737864077</v>
      </c>
      <c r="U623" s="169">
        <f>AVERAGE(H$6:H623)</f>
        <v>20.776699029126213</v>
      </c>
      <c r="V623" s="169">
        <f>AVERAGE(I$6:I623)</f>
        <v>1.3705501618122977</v>
      </c>
      <c r="W623" s="170">
        <f>AVERAGE(J$6:J623)</f>
        <v>2493.2038834951454</v>
      </c>
      <c r="X623" s="170">
        <f>AVERAGE(K$6:K623)</f>
        <v>164.46601941747574</v>
      </c>
      <c r="Y623" s="170">
        <f>AVERAGE(L$6:L623)</f>
        <v>970.3074433656958</v>
      </c>
      <c r="Z623" s="170">
        <f>AVERAGE(M$6:M623)</f>
        <v>291.09223300970876</v>
      </c>
      <c r="AA623" s="170">
        <f>AVERAGE(N$6:N623)</f>
        <v>2407.901294498382</v>
      </c>
      <c r="AB623" s="169">
        <f>AVERAGE(O$6:O623)</f>
        <v>2.9563106796116503</v>
      </c>
      <c r="AC623" s="170">
        <f>AVERAGE(P$6:P623)</f>
        <v>35.475728155339809</v>
      </c>
      <c r="AD623" s="170">
        <f>AVERAGE(Q$6:Q623)</f>
        <v>120.77831715210355</v>
      </c>
      <c r="AY623" s="5"/>
      <c r="AZ623" s="26">
        <v>618</v>
      </c>
      <c r="BA623" s="165">
        <v>13.045419049261781</v>
      </c>
      <c r="BB623" s="176">
        <v>0.1</v>
      </c>
      <c r="BC623" s="161">
        <v>9</v>
      </c>
      <c r="BD623" s="182">
        <v>278</v>
      </c>
      <c r="BE623" s="161">
        <v>21</v>
      </c>
      <c r="BF623" s="161">
        <v>21</v>
      </c>
      <c r="BG623" s="161">
        <v>1</v>
      </c>
      <c r="BH623" s="168">
        <v>3150</v>
      </c>
      <c r="BI623" s="168">
        <v>150</v>
      </c>
      <c r="BJ623" s="168">
        <v>1000</v>
      </c>
      <c r="BK623" s="168">
        <v>300</v>
      </c>
      <c r="BL623" s="168">
        <v>2353</v>
      </c>
      <c r="BM623" s="161">
        <v>1</v>
      </c>
      <c r="BN623" s="168">
        <v>15</v>
      </c>
      <c r="BO623" s="168">
        <v>812</v>
      </c>
      <c r="BP623" s="161" t="s">
        <v>116</v>
      </c>
      <c r="BR623" s="164">
        <f>AVERAGE(BE$6:BE623)</f>
        <v>19.574433656957929</v>
      </c>
      <c r="BS623" s="164">
        <f>AVERAGE(BF$6:BF623)</f>
        <v>18.833333333333332</v>
      </c>
      <c r="BT623" s="164">
        <f>AVERAGE(BG$6:BG623)</f>
        <v>0.67313915857605178</v>
      </c>
      <c r="BU623" s="167">
        <f>AVERAGE(BH$6:BH623)</f>
        <v>2825</v>
      </c>
      <c r="BV623" s="167">
        <f>AVERAGE(BI$6:BI623)</f>
        <v>100.97087378640776</v>
      </c>
      <c r="BW623" s="167">
        <f>AVERAGE(BJ$6:BJ623)</f>
        <v>908.00970873786412</v>
      </c>
      <c r="BX623" s="167">
        <f>AVERAGE(BK$6:BK623)</f>
        <v>272.40291262135923</v>
      </c>
      <c r="BY623" s="167">
        <f>AVERAGE(BL$6:BL623)</f>
        <v>2246.6974110032361</v>
      </c>
      <c r="BZ623" s="164">
        <f>AVERAGE(BM$6:BM623)</f>
        <v>2.3300970873786406</v>
      </c>
      <c r="CA623" s="167">
        <f>AVERAGE(BN$6:BN623)</f>
        <v>34.95145631067961</v>
      </c>
      <c r="CB623" s="167">
        <f>AVERAGE(BO$6:BO623)</f>
        <v>613.25404530744333</v>
      </c>
      <c r="DF623" s="103">
        <v>618</v>
      </c>
      <c r="DG623" s="192">
        <v>6.7251900611874005</v>
      </c>
      <c r="DH623" s="193">
        <v>0.05</v>
      </c>
      <c r="DI623" s="105">
        <v>2</v>
      </c>
      <c r="DJ623" s="194">
        <v>254</v>
      </c>
      <c r="DK623" s="105">
        <v>9</v>
      </c>
      <c r="DL623" s="105">
        <v>9</v>
      </c>
      <c r="DM623" s="105">
        <v>0</v>
      </c>
      <c r="DN623" s="194">
        <v>1620</v>
      </c>
      <c r="DO623" s="194">
        <v>0</v>
      </c>
      <c r="DP623" s="194">
        <v>450</v>
      </c>
      <c r="DQ623" s="194">
        <v>135</v>
      </c>
      <c r="DR623" s="194">
        <v>1464</v>
      </c>
      <c r="DS623" s="105">
        <v>0</v>
      </c>
      <c r="DT623" s="194">
        <v>0</v>
      </c>
      <c r="DU623" s="194">
        <v>156</v>
      </c>
      <c r="DV623" s="105" t="s">
        <v>117</v>
      </c>
      <c r="DX623" s="164">
        <f>AVERAGE(DK$6:DK623)</f>
        <v>10.406148867313917</v>
      </c>
      <c r="DY623" s="164">
        <f>AVERAGE(DL$6:DL623)</f>
        <v>10.406148867313917</v>
      </c>
      <c r="DZ623" s="164">
        <f>AVERAGE(DM$6:DM623)</f>
        <v>0</v>
      </c>
      <c r="EA623" s="167">
        <f>AVERAGE(DN$6:DN623)</f>
        <v>1873.1067961165049</v>
      </c>
      <c r="EB623" s="167">
        <f>AVERAGE(DO$6:DO623)</f>
        <v>0</v>
      </c>
      <c r="EC623" s="167">
        <f>AVERAGE(DP$6:DP623)</f>
        <v>520.3074433656958</v>
      </c>
      <c r="ED623" s="167">
        <f>AVERAGE(DQ$6:DQ623)</f>
        <v>156.09223300970874</v>
      </c>
      <c r="EE623" s="167">
        <f>AVERAGE(DR$6:DR623)</f>
        <v>1652.6731391585761</v>
      </c>
      <c r="EF623" s="164">
        <f>AVERAGE(DS$6:DS623)</f>
        <v>0.86569579288025889</v>
      </c>
      <c r="EG623" s="167">
        <f>AVERAGE(DT$6:DT623)</f>
        <v>15.58252427184466</v>
      </c>
      <c r="EH623" s="167">
        <f>AVERAGE(DU$6:DU623)</f>
        <v>236.01618122977345</v>
      </c>
      <c r="FJ623" s="103">
        <v>618</v>
      </c>
      <c r="FK623" s="165">
        <v>6.5659098482190803</v>
      </c>
      <c r="FL623" s="163">
        <v>0.05</v>
      </c>
      <c r="FM623" s="161">
        <v>0</v>
      </c>
      <c r="FN623" s="168">
        <v>558</v>
      </c>
      <c r="FO623" s="161">
        <v>7</v>
      </c>
      <c r="FP623" s="161">
        <v>7</v>
      </c>
      <c r="FQ623" s="161">
        <v>0</v>
      </c>
      <c r="FR623" s="168">
        <v>1260</v>
      </c>
      <c r="FS623" s="168">
        <v>0</v>
      </c>
      <c r="FT623" s="168">
        <v>350</v>
      </c>
      <c r="FU623" s="168">
        <v>105</v>
      </c>
      <c r="FV623" s="168">
        <v>1638</v>
      </c>
      <c r="FW623" s="161">
        <v>0</v>
      </c>
      <c r="FX623" s="168">
        <v>0</v>
      </c>
      <c r="FY623" s="168">
        <v>-378</v>
      </c>
      <c r="FZ623" s="161" t="s">
        <v>117</v>
      </c>
      <c r="GB623" s="160">
        <f>AVERAGE(FO$6:FO623)</f>
        <v>9.9870550161812304</v>
      </c>
      <c r="GC623" s="160">
        <f>AVERAGE(FP$6:FP623)</f>
        <v>9.9870550161812304</v>
      </c>
      <c r="GD623" s="160">
        <f>AVERAGE(FQ$6:FQ623)</f>
        <v>0</v>
      </c>
      <c r="GE623" s="166">
        <f>AVERAGE(FR$6:FR623)</f>
        <v>1797.6699029126214</v>
      </c>
      <c r="GF623" s="166">
        <f>AVERAGE(FS$6:FS623)</f>
        <v>0</v>
      </c>
      <c r="GG623" s="166">
        <f>AVERAGE(FT$6:FT623)</f>
        <v>499.35275080906149</v>
      </c>
      <c r="GH623" s="166">
        <f>AVERAGE(FU$6:FU623)</f>
        <v>149.80582524271844</v>
      </c>
      <c r="GI623" s="166">
        <f>AVERAGE(FV$6:FV623)</f>
        <v>1630.1100323624596</v>
      </c>
      <c r="GJ623" s="160">
        <f>AVERAGE(FW$6:FW623)</f>
        <v>0.84304207119741104</v>
      </c>
      <c r="GK623" s="166">
        <f>AVERAGE(FX$6:FX623)</f>
        <v>30.349514563106798</v>
      </c>
      <c r="GL623" s="166">
        <f>AVERAGE(FY$6:FY623)</f>
        <v>197.9093851132686</v>
      </c>
      <c r="HM623" s="98">
        <v>618</v>
      </c>
      <c r="HN623" s="179">
        <v>15.808941101831415</v>
      </c>
      <c r="HO623" s="188">
        <v>0.15</v>
      </c>
      <c r="HP623" s="177">
        <v>2</v>
      </c>
      <c r="HQ623" s="191">
        <v>138</v>
      </c>
      <c r="HR623" s="177">
        <v>16</v>
      </c>
      <c r="HS623" s="177">
        <v>16</v>
      </c>
      <c r="HT623" s="177">
        <v>0</v>
      </c>
      <c r="HU623" s="191">
        <v>2400</v>
      </c>
      <c r="HV623" s="191">
        <v>0</v>
      </c>
      <c r="HW623" s="191">
        <v>800</v>
      </c>
      <c r="HX623" s="191">
        <v>240</v>
      </c>
      <c r="HY623" s="191">
        <v>1803</v>
      </c>
      <c r="HZ623" s="177">
        <v>2</v>
      </c>
      <c r="IA623" s="191">
        <v>60</v>
      </c>
      <c r="IB623" s="191">
        <v>657</v>
      </c>
      <c r="IC623" s="177" t="s">
        <v>117</v>
      </c>
      <c r="IE623" s="164">
        <f>AVERAGE(HR$6:HR623)</f>
        <v>19.792880258899675</v>
      </c>
      <c r="IF623" s="164">
        <f>AVERAGE(HS$6:HS623)</f>
        <v>19.186084142394822</v>
      </c>
      <c r="IG623" s="164">
        <f>AVERAGE(HT$6:HT623)</f>
        <v>1.029126213592233</v>
      </c>
      <c r="IH623" s="167">
        <f>AVERAGE(HU$6:HU623)</f>
        <v>2877.9126213592235</v>
      </c>
      <c r="II623" s="167">
        <f>AVERAGE(HV$6:HV623)</f>
        <v>154.36893203883494</v>
      </c>
      <c r="IJ623" s="167">
        <f>AVERAGE(HW$6:HW623)</f>
        <v>907.84789644012949</v>
      </c>
      <c r="IK623" s="167">
        <f>AVERAGE(HX$6:HX623)</f>
        <v>272.35436893203882</v>
      </c>
      <c r="IL623" s="167">
        <f>AVERAGE(HY$6:HY623)</f>
        <v>2310.4142394822006</v>
      </c>
      <c r="IM623" s="164">
        <f>AVERAGE(HZ$6:HZ623)</f>
        <v>2.407766990291262</v>
      </c>
      <c r="IN623" s="167">
        <f>AVERAGE(IA$6:IA623)</f>
        <v>72.233009708737868</v>
      </c>
      <c r="IO623" s="167">
        <f>AVERAGE(IB$6:IB623)</f>
        <v>639.73139158576055</v>
      </c>
    </row>
    <row r="624" spans="2:249" x14ac:dyDescent="0.2">
      <c r="B624" s="103">
        <v>619</v>
      </c>
      <c r="C624" s="165">
        <v>24.765805578134852</v>
      </c>
      <c r="D624" s="163">
        <v>0.05</v>
      </c>
      <c r="E624" s="161">
        <v>3</v>
      </c>
      <c r="F624" s="168">
        <v>397</v>
      </c>
      <c r="G624" s="161">
        <v>27</v>
      </c>
      <c r="H624" s="161">
        <v>22</v>
      </c>
      <c r="I624" s="161">
        <v>2</v>
      </c>
      <c r="J624" s="168">
        <v>2640</v>
      </c>
      <c r="K624" s="168">
        <v>240</v>
      </c>
      <c r="L624" s="168">
        <v>1000</v>
      </c>
      <c r="M624" s="168">
        <v>300</v>
      </c>
      <c r="N624" s="168">
        <v>2562</v>
      </c>
      <c r="O624" s="161">
        <v>1</v>
      </c>
      <c r="P624" s="168">
        <v>12</v>
      </c>
      <c r="Q624" s="168">
        <v>90</v>
      </c>
      <c r="R624" s="161" t="s">
        <v>116</v>
      </c>
      <c r="T624" s="169">
        <f>AVERAGE(G$6:G624)</f>
        <v>23.51534733441034</v>
      </c>
      <c r="U624" s="169">
        <f>AVERAGE(H$6:H624)</f>
        <v>20.778675282714055</v>
      </c>
      <c r="V624" s="169">
        <f>AVERAGE(I$6:I624)</f>
        <v>1.3715670436187399</v>
      </c>
      <c r="W624" s="170">
        <f>AVERAGE(J$6:J624)</f>
        <v>2493.4410339256865</v>
      </c>
      <c r="X624" s="170">
        <f>AVERAGE(K$6:K624)</f>
        <v>164.5880452342488</v>
      </c>
      <c r="Y624" s="170">
        <f>AVERAGE(L$6:L624)</f>
        <v>970.35541195476571</v>
      </c>
      <c r="Z624" s="170">
        <f>AVERAGE(M$6:M624)</f>
        <v>291.10662358642975</v>
      </c>
      <c r="AA624" s="170">
        <f>AVERAGE(N$6:N624)</f>
        <v>2408.1502423263328</v>
      </c>
      <c r="AB624" s="169">
        <f>AVERAGE(O$6:O624)</f>
        <v>2.9531502423263327</v>
      </c>
      <c r="AC624" s="170">
        <f>AVERAGE(P$6:P624)</f>
        <v>35.437802907915994</v>
      </c>
      <c r="AD624" s="170">
        <f>AVERAGE(Q$6:Q624)</f>
        <v>120.72859450726979</v>
      </c>
      <c r="AY624" s="5"/>
      <c r="AZ624" s="26">
        <v>619</v>
      </c>
      <c r="BA624" s="165">
        <v>17.773622498865979</v>
      </c>
      <c r="BB624" s="176">
        <v>0.15</v>
      </c>
      <c r="BC624" s="161">
        <v>0</v>
      </c>
      <c r="BD624" s="182">
        <v>407</v>
      </c>
      <c r="BE624" s="161">
        <v>15</v>
      </c>
      <c r="BF624" s="161">
        <v>15</v>
      </c>
      <c r="BG624" s="161">
        <v>0</v>
      </c>
      <c r="BH624" s="168">
        <v>2250</v>
      </c>
      <c r="BI624" s="168">
        <v>0</v>
      </c>
      <c r="BJ624" s="168">
        <v>750</v>
      </c>
      <c r="BK624" s="168">
        <v>225</v>
      </c>
      <c r="BL624" s="168">
        <v>2007</v>
      </c>
      <c r="BM624" s="161">
        <v>3</v>
      </c>
      <c r="BN624" s="168">
        <v>45</v>
      </c>
      <c r="BO624" s="168">
        <v>288</v>
      </c>
      <c r="BP624" s="161" t="s">
        <v>117</v>
      </c>
      <c r="BR624" s="164">
        <f>AVERAGE(BE$6:BE624)</f>
        <v>19.567043618739902</v>
      </c>
      <c r="BS624" s="164">
        <f>AVERAGE(BF$6:BF624)</f>
        <v>18.827140549273022</v>
      </c>
      <c r="BT624" s="164">
        <f>AVERAGE(BG$6:BG624)</f>
        <v>0.67205169628432959</v>
      </c>
      <c r="BU624" s="167">
        <f>AVERAGE(BH$6:BH624)</f>
        <v>2824.0710823909531</v>
      </c>
      <c r="BV624" s="167">
        <f>AVERAGE(BI$6:BI624)</f>
        <v>100.80775444264944</v>
      </c>
      <c r="BW624" s="167">
        <f>AVERAGE(BJ$6:BJ624)</f>
        <v>907.75444264943462</v>
      </c>
      <c r="BX624" s="167">
        <f>AVERAGE(BK$6:BK624)</f>
        <v>272.32633279483036</v>
      </c>
      <c r="BY624" s="167">
        <f>AVERAGE(BL$6:BL624)</f>
        <v>2246.3101777059774</v>
      </c>
      <c r="BZ624" s="164">
        <f>AVERAGE(BM$6:BM624)</f>
        <v>2.3311793214862684</v>
      </c>
      <c r="CA624" s="167">
        <f>AVERAGE(BN$6:BN624)</f>
        <v>34.96768982229402</v>
      </c>
      <c r="CB624" s="167">
        <f>AVERAGE(BO$6:BO624)</f>
        <v>612.7285945072698</v>
      </c>
      <c r="DF624" s="103">
        <v>619</v>
      </c>
      <c r="DG624" s="192">
        <v>7.9751165255733207</v>
      </c>
      <c r="DH624" s="193">
        <v>0.15</v>
      </c>
      <c r="DI624" s="105">
        <v>2</v>
      </c>
      <c r="DJ624" s="194">
        <v>560</v>
      </c>
      <c r="DK624" s="105">
        <v>9</v>
      </c>
      <c r="DL624" s="105">
        <v>9</v>
      </c>
      <c r="DM624" s="105">
        <v>0</v>
      </c>
      <c r="DN624" s="194">
        <v>1620</v>
      </c>
      <c r="DO624" s="194">
        <v>0</v>
      </c>
      <c r="DP624" s="194">
        <v>450</v>
      </c>
      <c r="DQ624" s="194">
        <v>135</v>
      </c>
      <c r="DR624" s="194">
        <v>1770</v>
      </c>
      <c r="DS624" s="105">
        <v>1</v>
      </c>
      <c r="DT624" s="194">
        <v>18</v>
      </c>
      <c r="DU624" s="194">
        <v>-132</v>
      </c>
      <c r="DV624" s="105" t="s">
        <v>117</v>
      </c>
      <c r="DX624" s="164">
        <f>AVERAGE(DK$6:DK624)</f>
        <v>10.403877221324718</v>
      </c>
      <c r="DY624" s="164">
        <f>AVERAGE(DL$6:DL624)</f>
        <v>10.403877221324718</v>
      </c>
      <c r="DZ624" s="164">
        <f>AVERAGE(DM$6:DM624)</f>
        <v>0</v>
      </c>
      <c r="EA624" s="167">
        <f>AVERAGE(DN$6:DN624)</f>
        <v>1872.6978998384491</v>
      </c>
      <c r="EB624" s="167">
        <f>AVERAGE(DO$6:DO624)</f>
        <v>0</v>
      </c>
      <c r="EC624" s="167">
        <f>AVERAGE(DP$6:DP624)</f>
        <v>520.19386106623585</v>
      </c>
      <c r="ED624" s="167">
        <f>AVERAGE(DQ$6:DQ624)</f>
        <v>156.05815831987076</v>
      </c>
      <c r="EE624" s="167">
        <f>AVERAGE(DR$6:DR624)</f>
        <v>1652.8626817447496</v>
      </c>
      <c r="EF624" s="164">
        <f>AVERAGE(DS$6:DS624)</f>
        <v>0.86591276252019389</v>
      </c>
      <c r="EG624" s="167">
        <f>AVERAGE(DT$6:DT624)</f>
        <v>15.586429725363489</v>
      </c>
      <c r="EH624" s="167">
        <f>AVERAGE(DU$6:DU624)</f>
        <v>235.421647819063</v>
      </c>
      <c r="FJ624" s="103">
        <v>619</v>
      </c>
      <c r="FK624" s="165">
        <v>7.3700137541012394</v>
      </c>
      <c r="FL624" s="163">
        <v>0.15</v>
      </c>
      <c r="FM624" s="161">
        <v>0</v>
      </c>
      <c r="FN624" s="168">
        <v>129</v>
      </c>
      <c r="FO624" s="161">
        <v>6</v>
      </c>
      <c r="FP624" s="161">
        <v>6</v>
      </c>
      <c r="FQ624" s="161">
        <v>0</v>
      </c>
      <c r="FR624" s="168">
        <v>1080</v>
      </c>
      <c r="FS624" s="168">
        <v>0</v>
      </c>
      <c r="FT624" s="168">
        <v>300</v>
      </c>
      <c r="FU624" s="168">
        <v>90</v>
      </c>
      <c r="FV624" s="168">
        <v>1144</v>
      </c>
      <c r="FW624" s="161">
        <v>1</v>
      </c>
      <c r="FX624" s="168">
        <v>36</v>
      </c>
      <c r="FY624" s="168">
        <v>-28</v>
      </c>
      <c r="FZ624" s="161" t="s">
        <v>117</v>
      </c>
      <c r="GB624" s="160">
        <f>AVERAGE(FO$6:FO624)</f>
        <v>9.9806138933764128</v>
      </c>
      <c r="GC624" s="160">
        <f>AVERAGE(FP$6:FP624)</f>
        <v>9.9806138933764128</v>
      </c>
      <c r="GD624" s="160">
        <f>AVERAGE(FQ$6:FQ624)</f>
        <v>0</v>
      </c>
      <c r="GE624" s="166">
        <f>AVERAGE(FR$6:FR624)</f>
        <v>1796.5105008077544</v>
      </c>
      <c r="GF624" s="166">
        <f>AVERAGE(FS$6:FS624)</f>
        <v>0</v>
      </c>
      <c r="GG624" s="166">
        <f>AVERAGE(FT$6:FT624)</f>
        <v>499.03069466882067</v>
      </c>
      <c r="GH624" s="166">
        <f>AVERAGE(FU$6:FU624)</f>
        <v>149.70920840064619</v>
      </c>
      <c r="GI624" s="166">
        <f>AVERAGE(FV$6:FV624)</f>
        <v>1629.3247172859451</v>
      </c>
      <c r="GJ624" s="160">
        <f>AVERAGE(FW$6:FW624)</f>
        <v>0.84329563812600972</v>
      </c>
      <c r="GK624" s="166">
        <f>AVERAGE(FX$6:FX624)</f>
        <v>30.358642972536348</v>
      </c>
      <c r="GL624" s="166">
        <f>AVERAGE(FY$6:FY624)</f>
        <v>197.54442649434571</v>
      </c>
      <c r="HM624" s="98">
        <v>619</v>
      </c>
      <c r="HN624" s="179">
        <v>21.454315272841715</v>
      </c>
      <c r="HO624" s="188">
        <v>0.1</v>
      </c>
      <c r="HP624" s="177">
        <v>8</v>
      </c>
      <c r="HQ624" s="191">
        <v>370</v>
      </c>
      <c r="HR624" s="177">
        <v>27</v>
      </c>
      <c r="HS624" s="177">
        <v>23</v>
      </c>
      <c r="HT624" s="177">
        <v>3</v>
      </c>
      <c r="HU624" s="191">
        <v>3450</v>
      </c>
      <c r="HV624" s="191">
        <v>450</v>
      </c>
      <c r="HW624" s="191">
        <v>1000</v>
      </c>
      <c r="HX624" s="191">
        <v>300</v>
      </c>
      <c r="HY624" s="191">
        <v>2745</v>
      </c>
      <c r="HZ624" s="177">
        <v>2</v>
      </c>
      <c r="IA624" s="191">
        <v>60</v>
      </c>
      <c r="IB624" s="191">
        <v>765</v>
      </c>
      <c r="IC624" s="177" t="s">
        <v>116</v>
      </c>
      <c r="IE624" s="164">
        <f>AVERAGE(HR$6:HR624)</f>
        <v>19.804523424878838</v>
      </c>
      <c r="IF624" s="164">
        <f>AVERAGE(HS$6:HS624)</f>
        <v>19.192245557350564</v>
      </c>
      <c r="IG624" s="164">
        <f>AVERAGE(HT$6:HT624)</f>
        <v>1.0323101777059773</v>
      </c>
      <c r="IH624" s="167">
        <f>AVERAGE(HU$6:HU624)</f>
        <v>2878.8368336025846</v>
      </c>
      <c r="II624" s="167">
        <f>AVERAGE(HV$6:HV624)</f>
        <v>154.84652665589661</v>
      </c>
      <c r="IJ624" s="167">
        <f>AVERAGE(HW$6:HW624)</f>
        <v>907.99676898222936</v>
      </c>
      <c r="IK624" s="167">
        <f>AVERAGE(HX$6:HX624)</f>
        <v>272.3990306946688</v>
      </c>
      <c r="IL624" s="167">
        <f>AVERAGE(HY$6:HY624)</f>
        <v>2311.1163166397414</v>
      </c>
      <c r="IM624" s="164">
        <f>AVERAGE(HZ$6:HZ624)</f>
        <v>2.4071082390953151</v>
      </c>
      <c r="IN624" s="167">
        <f>AVERAGE(IA$6:IA624)</f>
        <v>72.213247172859454</v>
      </c>
      <c r="IO624" s="167">
        <f>AVERAGE(IB$6:IB624)</f>
        <v>639.93376413570275</v>
      </c>
    </row>
    <row r="625" spans="2:249" x14ac:dyDescent="0.2">
      <c r="B625" s="103">
        <v>620</v>
      </c>
      <c r="C625" s="165">
        <v>26.47659988566738</v>
      </c>
      <c r="D625" s="163">
        <v>0.15</v>
      </c>
      <c r="E625" s="161">
        <v>0</v>
      </c>
      <c r="F625" s="168">
        <v>439</v>
      </c>
      <c r="G625" s="161">
        <v>22</v>
      </c>
      <c r="H625" s="161">
        <v>22</v>
      </c>
      <c r="I625" s="161">
        <v>2</v>
      </c>
      <c r="J625" s="168">
        <v>2640</v>
      </c>
      <c r="K625" s="168">
        <v>240</v>
      </c>
      <c r="L625" s="168">
        <v>1000</v>
      </c>
      <c r="M625" s="168">
        <v>300</v>
      </c>
      <c r="N625" s="168">
        <v>2604</v>
      </c>
      <c r="O625" s="161">
        <v>4</v>
      </c>
      <c r="P625" s="168">
        <v>48</v>
      </c>
      <c r="Q625" s="168">
        <v>84</v>
      </c>
      <c r="R625" s="161" t="s">
        <v>116</v>
      </c>
      <c r="T625" s="169">
        <f>AVERAGE(G$6:G625)</f>
        <v>23.512903225806451</v>
      </c>
      <c r="U625" s="169">
        <f>AVERAGE(H$6:H625)</f>
        <v>20.780645161290323</v>
      </c>
      <c r="V625" s="169">
        <f>AVERAGE(I$6:I625)</f>
        <v>1.3725806451612903</v>
      </c>
      <c r="W625" s="170">
        <f>AVERAGE(J$6:J625)</f>
        <v>2493.6774193548385</v>
      </c>
      <c r="X625" s="170">
        <f>AVERAGE(K$6:K625)</f>
        <v>164.70967741935485</v>
      </c>
      <c r="Y625" s="170">
        <f>AVERAGE(L$6:L625)</f>
        <v>970.40322580645159</v>
      </c>
      <c r="Z625" s="170">
        <f>AVERAGE(M$6:M625)</f>
        <v>291.12096774193549</v>
      </c>
      <c r="AA625" s="170">
        <f>AVERAGE(N$6:N625)</f>
        <v>2408.4661290322579</v>
      </c>
      <c r="AB625" s="169">
        <f>AVERAGE(O$6:O625)</f>
        <v>2.9548387096774196</v>
      </c>
      <c r="AC625" s="170">
        <f>AVERAGE(P$6:P625)</f>
        <v>35.458064516129035</v>
      </c>
      <c r="AD625" s="170">
        <f>AVERAGE(Q$6:Q625)</f>
        <v>120.66935483870968</v>
      </c>
      <c r="AY625" s="5"/>
      <c r="AZ625" s="26">
        <v>620</v>
      </c>
      <c r="BA625" s="165">
        <v>18.660706787825045</v>
      </c>
      <c r="BB625" s="176">
        <v>0.1</v>
      </c>
      <c r="BC625" s="161">
        <v>1</v>
      </c>
      <c r="BD625" s="182">
        <v>275</v>
      </c>
      <c r="BE625" s="161">
        <v>18</v>
      </c>
      <c r="BF625" s="161">
        <v>18</v>
      </c>
      <c r="BG625" s="161">
        <v>0</v>
      </c>
      <c r="BH625" s="168">
        <v>2700</v>
      </c>
      <c r="BI625" s="168">
        <v>0</v>
      </c>
      <c r="BJ625" s="168">
        <v>900</v>
      </c>
      <c r="BK625" s="168">
        <v>270</v>
      </c>
      <c r="BL625" s="168">
        <v>2070</v>
      </c>
      <c r="BM625" s="161">
        <v>2</v>
      </c>
      <c r="BN625" s="168">
        <v>30</v>
      </c>
      <c r="BO625" s="168">
        <v>660</v>
      </c>
      <c r="BP625" s="161" t="s">
        <v>117</v>
      </c>
      <c r="BR625" s="164">
        <f>AVERAGE(BE$6:BE625)</f>
        <v>19.56451612903226</v>
      </c>
      <c r="BS625" s="164">
        <f>AVERAGE(BF$6:BF625)</f>
        <v>18.825806451612902</v>
      </c>
      <c r="BT625" s="164">
        <f>AVERAGE(BG$6:BG625)</f>
        <v>0.67096774193548392</v>
      </c>
      <c r="BU625" s="167">
        <f>AVERAGE(BH$6:BH625)</f>
        <v>2823.8709677419356</v>
      </c>
      <c r="BV625" s="167">
        <f>AVERAGE(BI$6:BI625)</f>
        <v>100.64516129032258</v>
      </c>
      <c r="BW625" s="167">
        <f>AVERAGE(BJ$6:BJ625)</f>
        <v>907.74193548387098</v>
      </c>
      <c r="BX625" s="167">
        <f>AVERAGE(BK$6:BK625)</f>
        <v>272.32258064516128</v>
      </c>
      <c r="BY625" s="167">
        <f>AVERAGE(BL$6:BL625)</f>
        <v>2246.0258064516129</v>
      </c>
      <c r="BZ625" s="164">
        <f>AVERAGE(BM$6:BM625)</f>
        <v>2.3306451612903225</v>
      </c>
      <c r="CA625" s="167">
        <f>AVERAGE(BN$6:BN625)</f>
        <v>34.95967741935484</v>
      </c>
      <c r="CB625" s="167">
        <f>AVERAGE(BO$6:BO625)</f>
        <v>612.80483870967737</v>
      </c>
      <c r="DF625" s="103">
        <v>620</v>
      </c>
      <c r="DG625" s="192">
        <v>5.8497379124956783</v>
      </c>
      <c r="DH625" s="193">
        <v>0.2</v>
      </c>
      <c r="DI625" s="105">
        <v>8</v>
      </c>
      <c r="DJ625" s="194">
        <v>515</v>
      </c>
      <c r="DK625" s="105">
        <v>13</v>
      </c>
      <c r="DL625" s="105">
        <v>13</v>
      </c>
      <c r="DM625" s="105">
        <v>0</v>
      </c>
      <c r="DN625" s="194">
        <v>2340</v>
      </c>
      <c r="DO625" s="194">
        <v>0</v>
      </c>
      <c r="DP625" s="194">
        <v>650</v>
      </c>
      <c r="DQ625" s="194">
        <v>195</v>
      </c>
      <c r="DR625" s="194">
        <v>1985</v>
      </c>
      <c r="DS625" s="105">
        <v>1</v>
      </c>
      <c r="DT625" s="194">
        <v>18</v>
      </c>
      <c r="DU625" s="194">
        <v>373</v>
      </c>
      <c r="DV625" s="105" t="s">
        <v>117</v>
      </c>
      <c r="DX625" s="164">
        <f>AVERAGE(DK$6:DK625)</f>
        <v>10.408064516129032</v>
      </c>
      <c r="DY625" s="164">
        <f>AVERAGE(DL$6:DL625)</f>
        <v>10.408064516129032</v>
      </c>
      <c r="DZ625" s="164">
        <f>AVERAGE(DM$6:DM625)</f>
        <v>0</v>
      </c>
      <c r="EA625" s="167">
        <f>AVERAGE(DN$6:DN625)</f>
        <v>1873.4516129032259</v>
      </c>
      <c r="EB625" s="167">
        <f>AVERAGE(DO$6:DO625)</f>
        <v>0</v>
      </c>
      <c r="EC625" s="167">
        <f>AVERAGE(DP$6:DP625)</f>
        <v>520.40322580645159</v>
      </c>
      <c r="ED625" s="167">
        <f>AVERAGE(DQ$6:DQ625)</f>
        <v>156.12096774193549</v>
      </c>
      <c r="EE625" s="167">
        <f>AVERAGE(DR$6:DR625)</f>
        <v>1653.3983870967743</v>
      </c>
      <c r="EF625" s="164">
        <f>AVERAGE(DS$6:DS625)</f>
        <v>0.86612903225806448</v>
      </c>
      <c r="EG625" s="167">
        <f>AVERAGE(DT$6:DT625)</f>
        <v>15.590322580645161</v>
      </c>
      <c r="EH625" s="167">
        <f>AVERAGE(DU$6:DU625)</f>
        <v>235.64354838709679</v>
      </c>
      <c r="FJ625" s="103">
        <v>620</v>
      </c>
      <c r="FK625" s="165">
        <v>8.1785880210058384</v>
      </c>
      <c r="FL625" s="163">
        <v>0.15</v>
      </c>
      <c r="FM625" s="161">
        <v>4</v>
      </c>
      <c r="FN625" s="168">
        <v>445</v>
      </c>
      <c r="FO625" s="161">
        <v>11</v>
      </c>
      <c r="FP625" s="161">
        <v>11</v>
      </c>
      <c r="FQ625" s="161">
        <v>0</v>
      </c>
      <c r="FR625" s="168">
        <v>1980</v>
      </c>
      <c r="FS625" s="168">
        <v>0</v>
      </c>
      <c r="FT625" s="168">
        <v>550</v>
      </c>
      <c r="FU625" s="168">
        <v>165</v>
      </c>
      <c r="FV625" s="168">
        <v>1785</v>
      </c>
      <c r="FW625" s="161">
        <v>1</v>
      </c>
      <c r="FX625" s="168">
        <v>36</v>
      </c>
      <c r="FY625" s="168">
        <v>231</v>
      </c>
      <c r="FZ625" s="161" t="s">
        <v>117</v>
      </c>
      <c r="GB625" s="160">
        <f>AVERAGE(FO$6:FO625)</f>
        <v>9.9822580645161292</v>
      </c>
      <c r="GC625" s="160">
        <f>AVERAGE(FP$6:FP625)</f>
        <v>9.9822580645161292</v>
      </c>
      <c r="GD625" s="160">
        <f>AVERAGE(FQ$6:FQ625)</f>
        <v>0</v>
      </c>
      <c r="GE625" s="166">
        <f>AVERAGE(FR$6:FR625)</f>
        <v>1796.8064516129032</v>
      </c>
      <c r="GF625" s="166">
        <f>AVERAGE(FS$6:FS625)</f>
        <v>0</v>
      </c>
      <c r="GG625" s="166">
        <f>AVERAGE(FT$6:FT625)</f>
        <v>499.11290322580646</v>
      </c>
      <c r="GH625" s="166">
        <f>AVERAGE(FU$6:FU625)</f>
        <v>149.73387096774192</v>
      </c>
      <c r="GI625" s="166">
        <f>AVERAGE(FV$6:FV625)</f>
        <v>1629.5758064516128</v>
      </c>
      <c r="GJ625" s="160">
        <f>AVERAGE(FW$6:FW625)</f>
        <v>0.84354838709677415</v>
      </c>
      <c r="GK625" s="166">
        <f>AVERAGE(FX$6:FX625)</f>
        <v>30.36774193548387</v>
      </c>
      <c r="GL625" s="166">
        <f>AVERAGE(FY$6:FY625)</f>
        <v>197.59838709677419</v>
      </c>
      <c r="HM625" s="98">
        <v>620</v>
      </c>
      <c r="HN625" s="179">
        <v>18.020025707733939</v>
      </c>
      <c r="HO625" s="188">
        <v>0.1</v>
      </c>
      <c r="HP625" s="177">
        <v>2</v>
      </c>
      <c r="HQ625" s="191">
        <v>559</v>
      </c>
      <c r="HR625" s="177">
        <v>18</v>
      </c>
      <c r="HS625" s="177">
        <v>18</v>
      </c>
      <c r="HT625" s="177">
        <v>0</v>
      </c>
      <c r="HU625" s="191">
        <v>2700</v>
      </c>
      <c r="HV625" s="191">
        <v>0</v>
      </c>
      <c r="HW625" s="191">
        <v>900</v>
      </c>
      <c r="HX625" s="191">
        <v>270</v>
      </c>
      <c r="HY625" s="191">
        <v>2354</v>
      </c>
      <c r="HZ625" s="177">
        <v>2</v>
      </c>
      <c r="IA625" s="191">
        <v>60</v>
      </c>
      <c r="IB625" s="191">
        <v>406</v>
      </c>
      <c r="IC625" s="177" t="s">
        <v>117</v>
      </c>
      <c r="IE625" s="164">
        <f>AVERAGE(HR$6:HR625)</f>
        <v>19.801612903225806</v>
      </c>
      <c r="IF625" s="164">
        <f>AVERAGE(HS$6:HS625)</f>
        <v>19.190322580645162</v>
      </c>
      <c r="IG625" s="164">
        <f>AVERAGE(HT$6:HT625)</f>
        <v>1.0306451612903227</v>
      </c>
      <c r="IH625" s="167">
        <f>AVERAGE(HU$6:HU625)</f>
        <v>2878.5483870967741</v>
      </c>
      <c r="II625" s="167">
        <f>AVERAGE(HV$6:HV625)</f>
        <v>154.59677419354838</v>
      </c>
      <c r="IJ625" s="167">
        <f>AVERAGE(HW$6:HW625)</f>
        <v>907.98387096774195</v>
      </c>
      <c r="IK625" s="167">
        <f>AVERAGE(HX$6:HX625)</f>
        <v>272.39516129032256</v>
      </c>
      <c r="IL625" s="167">
        <f>AVERAGE(HY$6:HY625)</f>
        <v>2311.1854838709678</v>
      </c>
      <c r="IM625" s="164">
        <f>AVERAGE(HZ$6:HZ625)</f>
        <v>2.4064516129032256</v>
      </c>
      <c r="IN625" s="167">
        <f>AVERAGE(IA$6:IA625)</f>
        <v>72.193548387096769</v>
      </c>
      <c r="IO625" s="167">
        <f>AVERAGE(IB$6:IB625)</f>
        <v>639.55645161290317</v>
      </c>
    </row>
    <row r="626" spans="2:249" x14ac:dyDescent="0.2">
      <c r="B626" s="103">
        <v>621</v>
      </c>
      <c r="C626" s="165">
        <v>26.935734771512209</v>
      </c>
      <c r="D626" s="163">
        <v>0.15</v>
      </c>
      <c r="E626" s="161">
        <v>3</v>
      </c>
      <c r="F626" s="168">
        <v>349</v>
      </c>
      <c r="G626" s="161">
        <v>26</v>
      </c>
      <c r="H626" s="161">
        <v>22</v>
      </c>
      <c r="I626" s="161">
        <v>2</v>
      </c>
      <c r="J626" s="168">
        <v>2640</v>
      </c>
      <c r="K626" s="168">
        <v>240</v>
      </c>
      <c r="L626" s="168">
        <v>1000</v>
      </c>
      <c r="M626" s="168">
        <v>300</v>
      </c>
      <c r="N626" s="168">
        <v>2514</v>
      </c>
      <c r="O626" s="161">
        <v>4</v>
      </c>
      <c r="P626" s="168">
        <v>48</v>
      </c>
      <c r="Q626" s="168">
        <v>174</v>
      </c>
      <c r="R626" s="161" t="s">
        <v>116</v>
      </c>
      <c r="T626" s="169">
        <f>AVERAGE(G$6:G626)</f>
        <v>23.516908212560388</v>
      </c>
      <c r="U626" s="169">
        <f>AVERAGE(H$6:H626)</f>
        <v>20.782608695652176</v>
      </c>
      <c r="V626" s="169">
        <f>AVERAGE(I$6:I626)</f>
        <v>1.3735909822866346</v>
      </c>
      <c r="W626" s="170">
        <f>AVERAGE(J$6:J626)</f>
        <v>2493.913043478261</v>
      </c>
      <c r="X626" s="170">
        <f>AVERAGE(K$6:K626)</f>
        <v>164.83091787439614</v>
      </c>
      <c r="Y626" s="170">
        <f>AVERAGE(L$6:L626)</f>
        <v>970.45088566827701</v>
      </c>
      <c r="Z626" s="170">
        <f>AVERAGE(M$6:M626)</f>
        <v>291.1352657004831</v>
      </c>
      <c r="AA626" s="170">
        <f>AVERAGE(N$6:N626)</f>
        <v>2408.6360708534621</v>
      </c>
      <c r="AB626" s="169">
        <f>AVERAGE(O$6:O626)</f>
        <v>2.9565217391304346</v>
      </c>
      <c r="AC626" s="170">
        <f>AVERAGE(P$6:P626)</f>
        <v>35.478260869565219</v>
      </c>
      <c r="AD626" s="170">
        <f>AVERAGE(Q$6:Q626)</f>
        <v>120.75523349436394</v>
      </c>
      <c r="AY626" s="5"/>
      <c r="AZ626" s="26">
        <v>621</v>
      </c>
      <c r="BA626" s="165">
        <v>19.814130007112301</v>
      </c>
      <c r="BB626" s="176">
        <v>0.15</v>
      </c>
      <c r="BC626" s="161">
        <v>3</v>
      </c>
      <c r="BD626" s="182">
        <v>459</v>
      </c>
      <c r="BE626" s="161">
        <v>20</v>
      </c>
      <c r="BF626" s="161">
        <v>20</v>
      </c>
      <c r="BG626" s="161">
        <v>0</v>
      </c>
      <c r="BH626" s="168">
        <v>3000</v>
      </c>
      <c r="BI626" s="168">
        <v>0</v>
      </c>
      <c r="BJ626" s="168">
        <v>1000</v>
      </c>
      <c r="BK626" s="168">
        <v>300</v>
      </c>
      <c r="BL626" s="168">
        <v>2384</v>
      </c>
      <c r="BM626" s="161">
        <v>3</v>
      </c>
      <c r="BN626" s="168">
        <v>45</v>
      </c>
      <c r="BO626" s="168">
        <v>661</v>
      </c>
      <c r="BP626" s="161" t="s">
        <v>116</v>
      </c>
      <c r="BR626" s="164">
        <f>AVERAGE(BE$6:BE626)</f>
        <v>19.565217391304348</v>
      </c>
      <c r="BS626" s="164">
        <f>AVERAGE(BF$6:BF626)</f>
        <v>18.82769726247987</v>
      </c>
      <c r="BT626" s="164">
        <f>AVERAGE(BG$6:BG626)</f>
        <v>0.66988727858293073</v>
      </c>
      <c r="BU626" s="167">
        <f>AVERAGE(BH$6:BH626)</f>
        <v>2824.1545893719808</v>
      </c>
      <c r="BV626" s="167">
        <f>AVERAGE(BI$6:BI626)</f>
        <v>100.48309178743962</v>
      </c>
      <c r="BW626" s="167">
        <f>AVERAGE(BJ$6:BJ626)</f>
        <v>907.89049919484705</v>
      </c>
      <c r="BX626" s="167">
        <f>AVERAGE(BK$6:BK626)</f>
        <v>272.3671497584541</v>
      </c>
      <c r="BY626" s="167">
        <f>AVERAGE(BL$6:BL626)</f>
        <v>2246.2479871175524</v>
      </c>
      <c r="BZ626" s="164">
        <f>AVERAGE(BM$6:BM626)</f>
        <v>2.3317230273752014</v>
      </c>
      <c r="CA626" s="167">
        <f>AVERAGE(BN$6:BN626)</f>
        <v>34.975845410628018</v>
      </c>
      <c r="CB626" s="167">
        <f>AVERAGE(BO$6:BO626)</f>
        <v>612.88244766505636</v>
      </c>
      <c r="DF626" s="103">
        <v>621</v>
      </c>
      <c r="DG626" s="192">
        <v>5.2641498203977015</v>
      </c>
      <c r="DH626" s="193">
        <v>0.25</v>
      </c>
      <c r="DI626" s="105">
        <v>7</v>
      </c>
      <c r="DJ626" s="194">
        <v>173</v>
      </c>
      <c r="DK626" s="105">
        <v>11</v>
      </c>
      <c r="DL626" s="105">
        <v>11</v>
      </c>
      <c r="DM626" s="105">
        <v>0</v>
      </c>
      <c r="DN626" s="194">
        <v>1980</v>
      </c>
      <c r="DO626" s="194">
        <v>0</v>
      </c>
      <c r="DP626" s="194">
        <v>550</v>
      </c>
      <c r="DQ626" s="194">
        <v>165</v>
      </c>
      <c r="DR626" s="194">
        <v>1513</v>
      </c>
      <c r="DS626" s="105">
        <v>1</v>
      </c>
      <c r="DT626" s="194">
        <v>18</v>
      </c>
      <c r="DU626" s="194">
        <v>485</v>
      </c>
      <c r="DV626" s="105" t="s">
        <v>117</v>
      </c>
      <c r="DX626" s="164">
        <f>AVERAGE(DK$6:DK626)</f>
        <v>10.409017713365539</v>
      </c>
      <c r="DY626" s="164">
        <f>AVERAGE(DL$6:DL626)</f>
        <v>10.409017713365539</v>
      </c>
      <c r="DZ626" s="164">
        <f>AVERAGE(DM$6:DM626)</f>
        <v>0</v>
      </c>
      <c r="EA626" s="167">
        <f>AVERAGE(DN$6:DN626)</f>
        <v>1873.623188405797</v>
      </c>
      <c r="EB626" s="167">
        <f>AVERAGE(DO$6:DO626)</f>
        <v>0</v>
      </c>
      <c r="EC626" s="167">
        <f>AVERAGE(DP$6:DP626)</f>
        <v>520.45088566827701</v>
      </c>
      <c r="ED626" s="167">
        <f>AVERAGE(DQ$6:DQ626)</f>
        <v>156.1352657004831</v>
      </c>
      <c r="EE626" s="167">
        <f>AVERAGE(DR$6:DR626)</f>
        <v>1653.1723027375201</v>
      </c>
      <c r="EF626" s="164">
        <f>AVERAGE(DS$6:DS626)</f>
        <v>0.86634460547504022</v>
      </c>
      <c r="EG626" s="167">
        <f>AVERAGE(DT$6:DT626)</f>
        <v>15.594202898550725</v>
      </c>
      <c r="EH626" s="167">
        <f>AVERAGE(DU$6:DU626)</f>
        <v>236.0450885668277</v>
      </c>
      <c r="FJ626" s="103">
        <v>621</v>
      </c>
      <c r="FK626" s="165">
        <v>4.7586508329932</v>
      </c>
      <c r="FL626" s="163">
        <v>0.1</v>
      </c>
      <c r="FM626" s="161">
        <v>1</v>
      </c>
      <c r="FN626" s="168">
        <v>256</v>
      </c>
      <c r="FO626" s="161">
        <v>6</v>
      </c>
      <c r="FP626" s="161">
        <v>6</v>
      </c>
      <c r="FQ626" s="161">
        <v>0</v>
      </c>
      <c r="FR626" s="168">
        <v>1080</v>
      </c>
      <c r="FS626" s="168">
        <v>0</v>
      </c>
      <c r="FT626" s="168">
        <v>300</v>
      </c>
      <c r="FU626" s="168">
        <v>90</v>
      </c>
      <c r="FV626" s="168">
        <v>1271</v>
      </c>
      <c r="FW626" s="161">
        <v>0</v>
      </c>
      <c r="FX626" s="168">
        <v>0</v>
      </c>
      <c r="FY626" s="168">
        <v>-191</v>
      </c>
      <c r="FZ626" s="161" t="s">
        <v>117</v>
      </c>
      <c r="GB626" s="160">
        <f>AVERAGE(FO$6:FO626)</f>
        <v>9.9758454106280201</v>
      </c>
      <c r="GC626" s="160">
        <f>AVERAGE(FP$6:FP626)</f>
        <v>9.9758454106280201</v>
      </c>
      <c r="GD626" s="160">
        <f>AVERAGE(FQ$6:FQ626)</f>
        <v>0</v>
      </c>
      <c r="GE626" s="166">
        <f>AVERAGE(FR$6:FR626)</f>
        <v>1795.6521739130435</v>
      </c>
      <c r="GF626" s="166">
        <f>AVERAGE(FS$6:FS626)</f>
        <v>0</v>
      </c>
      <c r="GG626" s="166">
        <f>AVERAGE(FT$6:FT626)</f>
        <v>498.79227053140096</v>
      </c>
      <c r="GH626" s="166">
        <f>AVERAGE(FU$6:FU626)</f>
        <v>149.63768115942028</v>
      </c>
      <c r="GI626" s="166">
        <f>AVERAGE(FV$6:FV626)</f>
        <v>1628.9983896940419</v>
      </c>
      <c r="GJ626" s="160">
        <f>AVERAGE(FW$6:FW626)</f>
        <v>0.84219001610305955</v>
      </c>
      <c r="GK626" s="166">
        <f>AVERAGE(FX$6:FX626)</f>
        <v>30.318840579710145</v>
      </c>
      <c r="GL626" s="166">
        <f>AVERAGE(FY$6:FY626)</f>
        <v>196.97262479871176</v>
      </c>
      <c r="HM626" s="98">
        <v>621</v>
      </c>
      <c r="HN626" s="179">
        <v>19.650833113837443</v>
      </c>
      <c r="HO626" s="188">
        <v>0.1</v>
      </c>
      <c r="HP626" s="177">
        <v>0</v>
      </c>
      <c r="HQ626" s="191">
        <v>389</v>
      </c>
      <c r="HR626" s="177">
        <v>18</v>
      </c>
      <c r="HS626" s="177">
        <v>18</v>
      </c>
      <c r="HT626" s="177">
        <v>0</v>
      </c>
      <c r="HU626" s="191">
        <v>2700</v>
      </c>
      <c r="HV626" s="191">
        <v>0</v>
      </c>
      <c r="HW626" s="191">
        <v>900</v>
      </c>
      <c r="HX626" s="191">
        <v>270</v>
      </c>
      <c r="HY626" s="191">
        <v>2184</v>
      </c>
      <c r="HZ626" s="177">
        <v>2</v>
      </c>
      <c r="IA626" s="191">
        <v>60</v>
      </c>
      <c r="IB626" s="191">
        <v>576</v>
      </c>
      <c r="IC626" s="177" t="s">
        <v>117</v>
      </c>
      <c r="IE626" s="164">
        <f>AVERAGE(HR$6:HR626)</f>
        <v>19.798711755233494</v>
      </c>
      <c r="IF626" s="164">
        <f>AVERAGE(HS$6:HS626)</f>
        <v>19.188405797101449</v>
      </c>
      <c r="IG626" s="164">
        <f>AVERAGE(HT$6:HT626)</f>
        <v>1.0289855072463767</v>
      </c>
      <c r="IH626" s="167">
        <f>AVERAGE(HU$6:HU626)</f>
        <v>2878.2608695652175</v>
      </c>
      <c r="II626" s="167">
        <f>AVERAGE(HV$6:HV626)</f>
        <v>154.34782608695653</v>
      </c>
      <c r="IJ626" s="167">
        <f>AVERAGE(HW$6:HW626)</f>
        <v>907.97101449275362</v>
      </c>
      <c r="IK626" s="167">
        <f>AVERAGE(HX$6:HX626)</f>
        <v>272.39130434782606</v>
      </c>
      <c r="IL626" s="167">
        <f>AVERAGE(HY$6:HY626)</f>
        <v>2310.9806763285023</v>
      </c>
      <c r="IM626" s="164">
        <f>AVERAGE(HZ$6:HZ626)</f>
        <v>2.4057971014492754</v>
      </c>
      <c r="IN626" s="167">
        <f>AVERAGE(IA$6:IA626)</f>
        <v>72.173913043478265</v>
      </c>
      <c r="IO626" s="167">
        <f>AVERAGE(IB$6:IB626)</f>
        <v>639.45410628019329</v>
      </c>
    </row>
    <row r="627" spans="2:249" x14ac:dyDescent="0.2">
      <c r="B627" s="103">
        <v>622</v>
      </c>
      <c r="C627" s="165">
        <v>15.564073687563635</v>
      </c>
      <c r="D627" s="163">
        <v>0.1</v>
      </c>
      <c r="E627" s="161">
        <v>0</v>
      </c>
      <c r="F627" s="168">
        <v>342</v>
      </c>
      <c r="G627" s="161">
        <v>14</v>
      </c>
      <c r="H627" s="161">
        <v>14</v>
      </c>
      <c r="I627" s="161">
        <v>0</v>
      </c>
      <c r="J627" s="168">
        <v>1680</v>
      </c>
      <c r="K627" s="168">
        <v>0</v>
      </c>
      <c r="L627" s="168">
        <v>700</v>
      </c>
      <c r="M627" s="168">
        <v>210</v>
      </c>
      <c r="N627" s="168">
        <v>1877</v>
      </c>
      <c r="O627" s="161">
        <v>2</v>
      </c>
      <c r="P627" s="168">
        <v>24</v>
      </c>
      <c r="Q627" s="168">
        <v>-173</v>
      </c>
      <c r="R627" s="161" t="s">
        <v>117</v>
      </c>
      <c r="T627" s="169">
        <f>AVERAGE(G$6:G627)</f>
        <v>23.5016077170418</v>
      </c>
      <c r="U627" s="169">
        <f>AVERAGE(H$6:H627)</f>
        <v>20.771704180064308</v>
      </c>
      <c r="V627" s="169">
        <f>AVERAGE(I$6:I627)</f>
        <v>1.3713826366559485</v>
      </c>
      <c r="W627" s="170">
        <f>AVERAGE(J$6:J627)</f>
        <v>2492.6045016077169</v>
      </c>
      <c r="X627" s="170">
        <f>AVERAGE(K$6:K627)</f>
        <v>164.56591639871382</v>
      </c>
      <c r="Y627" s="170">
        <f>AVERAGE(L$6:L627)</f>
        <v>970.01607717041804</v>
      </c>
      <c r="Z627" s="170">
        <f>AVERAGE(M$6:M627)</f>
        <v>291.00482315112538</v>
      </c>
      <c r="AA627" s="170">
        <f>AVERAGE(N$6:N627)</f>
        <v>2407.7813504823152</v>
      </c>
      <c r="AB627" s="169">
        <f>AVERAGE(O$6:O627)</f>
        <v>2.954983922829582</v>
      </c>
      <c r="AC627" s="170">
        <f>AVERAGE(P$6:P627)</f>
        <v>35.459807073954984</v>
      </c>
      <c r="AD627" s="170">
        <f>AVERAGE(Q$6:Q627)</f>
        <v>120.28295819935691</v>
      </c>
      <c r="AY627" s="5"/>
      <c r="AZ627" s="26">
        <v>622</v>
      </c>
      <c r="BA627" s="165">
        <v>22.191678519936275</v>
      </c>
      <c r="BB627" s="176">
        <v>0.1</v>
      </c>
      <c r="BC627" s="161">
        <v>1</v>
      </c>
      <c r="BD627" s="182">
        <v>261</v>
      </c>
      <c r="BE627" s="161">
        <v>21</v>
      </c>
      <c r="BF627" s="161">
        <v>21</v>
      </c>
      <c r="BG627" s="161">
        <v>1</v>
      </c>
      <c r="BH627" s="168">
        <v>3150</v>
      </c>
      <c r="BI627" s="168">
        <v>150</v>
      </c>
      <c r="BJ627" s="168">
        <v>1000</v>
      </c>
      <c r="BK627" s="168">
        <v>300</v>
      </c>
      <c r="BL627" s="168">
        <v>2336</v>
      </c>
      <c r="BM627" s="161">
        <v>2</v>
      </c>
      <c r="BN627" s="168">
        <v>30</v>
      </c>
      <c r="BO627" s="168">
        <v>844</v>
      </c>
      <c r="BP627" s="161" t="s">
        <v>116</v>
      </c>
      <c r="BR627" s="164">
        <f>AVERAGE(BE$6:BE627)</f>
        <v>19.567524115755628</v>
      </c>
      <c r="BS627" s="164">
        <f>AVERAGE(BF$6:BF627)</f>
        <v>18.831189710610932</v>
      </c>
      <c r="BT627" s="164">
        <f>AVERAGE(BG$6:BG627)</f>
        <v>0.67041800643086813</v>
      </c>
      <c r="BU627" s="167">
        <f>AVERAGE(BH$6:BH627)</f>
        <v>2824.67845659164</v>
      </c>
      <c r="BV627" s="167">
        <f>AVERAGE(BI$6:BI627)</f>
        <v>100.56270096463022</v>
      </c>
      <c r="BW627" s="167">
        <f>AVERAGE(BJ$6:BJ627)</f>
        <v>908.03858520900326</v>
      </c>
      <c r="BX627" s="167">
        <f>AVERAGE(BK$6:BK627)</f>
        <v>272.41157556270099</v>
      </c>
      <c r="BY627" s="167">
        <f>AVERAGE(BL$6:BL627)</f>
        <v>2246.3922829581993</v>
      </c>
      <c r="BZ627" s="164">
        <f>AVERAGE(BM$6:BM627)</f>
        <v>2.3311897106109325</v>
      </c>
      <c r="CA627" s="167">
        <f>AVERAGE(BN$6:BN627)</f>
        <v>34.967845659163984</v>
      </c>
      <c r="CB627" s="167">
        <f>AVERAGE(BO$6:BO627)</f>
        <v>613.25401929260454</v>
      </c>
      <c r="DF627" s="103">
        <v>622</v>
      </c>
      <c r="DG627" s="192">
        <v>4.8609286177621946</v>
      </c>
      <c r="DH627" s="193">
        <v>0.2</v>
      </c>
      <c r="DI627" s="105">
        <v>8</v>
      </c>
      <c r="DJ627" s="194">
        <v>390</v>
      </c>
      <c r="DK627" s="105">
        <v>12</v>
      </c>
      <c r="DL627" s="105">
        <v>12</v>
      </c>
      <c r="DM627" s="105">
        <v>0</v>
      </c>
      <c r="DN627" s="194">
        <v>2160</v>
      </c>
      <c r="DO627" s="194">
        <v>0</v>
      </c>
      <c r="DP627" s="194">
        <v>600</v>
      </c>
      <c r="DQ627" s="194">
        <v>180</v>
      </c>
      <c r="DR627" s="194">
        <v>1795</v>
      </c>
      <c r="DS627" s="105">
        <v>1</v>
      </c>
      <c r="DT627" s="194">
        <v>18</v>
      </c>
      <c r="DU627" s="194">
        <v>383</v>
      </c>
      <c r="DV627" s="105" t="s">
        <v>117</v>
      </c>
      <c r="DX627" s="164">
        <f>AVERAGE(DK$6:DK627)</f>
        <v>10.411575562700964</v>
      </c>
      <c r="DY627" s="164">
        <f>AVERAGE(DL$6:DL627)</f>
        <v>10.411575562700964</v>
      </c>
      <c r="DZ627" s="164">
        <f>AVERAGE(DM$6:DM627)</f>
        <v>0</v>
      </c>
      <c r="EA627" s="167">
        <f>AVERAGE(DN$6:DN627)</f>
        <v>1874.0836012861737</v>
      </c>
      <c r="EB627" s="167">
        <f>AVERAGE(DO$6:DO627)</f>
        <v>0</v>
      </c>
      <c r="EC627" s="167">
        <f>AVERAGE(DP$6:DP627)</f>
        <v>520.5787781350482</v>
      </c>
      <c r="ED627" s="167">
        <f>AVERAGE(DQ$6:DQ627)</f>
        <v>156.17363344051446</v>
      </c>
      <c r="EE627" s="167">
        <f>AVERAGE(DR$6:DR627)</f>
        <v>1653.4003215434084</v>
      </c>
      <c r="EF627" s="164">
        <f>AVERAGE(DS$6:DS627)</f>
        <v>0.86655948553054662</v>
      </c>
      <c r="EG627" s="167">
        <f>AVERAGE(DT$6:DT627)</f>
        <v>15.59807073954984</v>
      </c>
      <c r="EH627" s="167">
        <f>AVERAGE(DU$6:DU627)</f>
        <v>236.2813504823151</v>
      </c>
      <c r="FJ627" s="103">
        <v>622</v>
      </c>
      <c r="FK627" s="165">
        <v>7.9717319381882463</v>
      </c>
      <c r="FL627" s="163">
        <v>0.15</v>
      </c>
      <c r="FM627" s="161">
        <v>4</v>
      </c>
      <c r="FN627" s="168">
        <v>170</v>
      </c>
      <c r="FO627" s="161">
        <v>11</v>
      </c>
      <c r="FP627" s="161">
        <v>11</v>
      </c>
      <c r="FQ627" s="161">
        <v>0</v>
      </c>
      <c r="FR627" s="168">
        <v>1980</v>
      </c>
      <c r="FS627" s="168">
        <v>0</v>
      </c>
      <c r="FT627" s="168">
        <v>550</v>
      </c>
      <c r="FU627" s="168">
        <v>165</v>
      </c>
      <c r="FV627" s="168">
        <v>1510</v>
      </c>
      <c r="FW627" s="161">
        <v>1</v>
      </c>
      <c r="FX627" s="168">
        <v>36</v>
      </c>
      <c r="FY627" s="168">
        <v>506</v>
      </c>
      <c r="FZ627" s="161" t="s">
        <v>117</v>
      </c>
      <c r="GB627" s="160">
        <f>AVERAGE(FO$6:FO627)</f>
        <v>9.9774919614147901</v>
      </c>
      <c r="GC627" s="160">
        <f>AVERAGE(FP$6:FP627)</f>
        <v>9.9774919614147901</v>
      </c>
      <c r="GD627" s="160">
        <f>AVERAGE(FQ$6:FQ627)</f>
        <v>0</v>
      </c>
      <c r="GE627" s="166">
        <f>AVERAGE(FR$6:FR627)</f>
        <v>1795.9485530546624</v>
      </c>
      <c r="GF627" s="166">
        <f>AVERAGE(FS$6:FS627)</f>
        <v>0</v>
      </c>
      <c r="GG627" s="166">
        <f>AVERAGE(FT$6:FT627)</f>
        <v>498.87459807073952</v>
      </c>
      <c r="GH627" s="166">
        <f>AVERAGE(FU$6:FU627)</f>
        <v>149.66237942122186</v>
      </c>
      <c r="GI627" s="166">
        <f>AVERAGE(FV$6:FV627)</f>
        <v>1628.8070739549839</v>
      </c>
      <c r="GJ627" s="160">
        <f>AVERAGE(FW$6:FW627)</f>
        <v>0.842443729903537</v>
      </c>
      <c r="GK627" s="166">
        <f>AVERAGE(FX$6:FX627)</f>
        <v>30.327974276527332</v>
      </c>
      <c r="GL627" s="166">
        <f>AVERAGE(FY$6:FY627)</f>
        <v>197.46945337620579</v>
      </c>
      <c r="HM627" s="98">
        <v>622</v>
      </c>
      <c r="HN627" s="179">
        <v>19.254863626099308</v>
      </c>
      <c r="HO627" s="188">
        <v>0.25</v>
      </c>
      <c r="HP627" s="177">
        <v>3</v>
      </c>
      <c r="HQ627" s="191">
        <v>261</v>
      </c>
      <c r="HR627" s="177">
        <v>17</v>
      </c>
      <c r="HS627" s="177">
        <v>17</v>
      </c>
      <c r="HT627" s="177">
        <v>0</v>
      </c>
      <c r="HU627" s="191">
        <v>2550</v>
      </c>
      <c r="HV627" s="191">
        <v>0</v>
      </c>
      <c r="HW627" s="191">
        <v>850</v>
      </c>
      <c r="HX627" s="191">
        <v>255</v>
      </c>
      <c r="HY627" s="191">
        <v>1991</v>
      </c>
      <c r="HZ627" s="177">
        <v>5</v>
      </c>
      <c r="IA627" s="191">
        <v>150</v>
      </c>
      <c r="IB627" s="191">
        <v>709</v>
      </c>
      <c r="IC627" s="177" t="s">
        <v>117</v>
      </c>
      <c r="IE627" s="164">
        <f>AVERAGE(HR$6:HR627)</f>
        <v>19.794212218649516</v>
      </c>
      <c r="IF627" s="164">
        <f>AVERAGE(HS$6:HS627)</f>
        <v>19.184887459807072</v>
      </c>
      <c r="IG627" s="164">
        <f>AVERAGE(HT$6:HT627)</f>
        <v>1.027331189710611</v>
      </c>
      <c r="IH627" s="167">
        <f>AVERAGE(HU$6:HU627)</f>
        <v>2877.7331189710612</v>
      </c>
      <c r="II627" s="167">
        <f>AVERAGE(HV$6:HV627)</f>
        <v>154.09967845659165</v>
      </c>
      <c r="IJ627" s="167">
        <f>AVERAGE(HW$6:HW627)</f>
        <v>907.87781350482317</v>
      </c>
      <c r="IK627" s="167">
        <f>AVERAGE(HX$6:HX627)</f>
        <v>272.36334405144697</v>
      </c>
      <c r="IL627" s="167">
        <f>AVERAGE(HY$6:HY627)</f>
        <v>2310.466237942122</v>
      </c>
      <c r="IM627" s="164">
        <f>AVERAGE(HZ$6:HZ627)</f>
        <v>2.409967845659164</v>
      </c>
      <c r="IN627" s="167">
        <f>AVERAGE(IA$6:IA627)</f>
        <v>72.299035369774913</v>
      </c>
      <c r="IO627" s="167">
        <f>AVERAGE(IB$6:IB627)</f>
        <v>639.56591639871385</v>
      </c>
    </row>
    <row r="628" spans="2:249" x14ac:dyDescent="0.2">
      <c r="B628" s="103">
        <v>623</v>
      </c>
      <c r="C628" s="165">
        <v>19.809893044835022</v>
      </c>
      <c r="D628" s="163">
        <v>0.15</v>
      </c>
      <c r="E628" s="161">
        <v>9</v>
      </c>
      <c r="F628" s="168">
        <v>412</v>
      </c>
      <c r="G628" s="161">
        <v>26</v>
      </c>
      <c r="H628" s="161">
        <v>22</v>
      </c>
      <c r="I628" s="161">
        <v>2</v>
      </c>
      <c r="J628" s="168">
        <v>2640</v>
      </c>
      <c r="K628" s="168">
        <v>240</v>
      </c>
      <c r="L628" s="168">
        <v>1000</v>
      </c>
      <c r="M628" s="168">
        <v>300</v>
      </c>
      <c r="N628" s="168">
        <v>2577</v>
      </c>
      <c r="O628" s="161">
        <v>3</v>
      </c>
      <c r="P628" s="168">
        <v>36</v>
      </c>
      <c r="Q628" s="168">
        <v>99</v>
      </c>
      <c r="R628" s="161" t="s">
        <v>116</v>
      </c>
      <c r="T628" s="169">
        <f>AVERAGE(G$6:G628)</f>
        <v>23.50561797752809</v>
      </c>
      <c r="U628" s="169">
        <f>AVERAGE(H$6:H628)</f>
        <v>20.773675762439808</v>
      </c>
      <c r="V628" s="169">
        <f>AVERAGE(I$6:I628)</f>
        <v>1.3723916532905296</v>
      </c>
      <c r="W628" s="170">
        <f>AVERAGE(J$6:J628)</f>
        <v>2492.8410914927767</v>
      </c>
      <c r="X628" s="170">
        <f>AVERAGE(K$6:K628)</f>
        <v>164.68699839486356</v>
      </c>
      <c r="Y628" s="170">
        <f>AVERAGE(L$6:L628)</f>
        <v>970.06420545746391</v>
      </c>
      <c r="Z628" s="170">
        <f>AVERAGE(M$6:M628)</f>
        <v>291.01926163723914</v>
      </c>
      <c r="AA628" s="170">
        <f>AVERAGE(N$6:N628)</f>
        <v>2408.0529695024079</v>
      </c>
      <c r="AB628" s="169">
        <f>AVERAGE(O$6:O628)</f>
        <v>2.9550561797752808</v>
      </c>
      <c r="AC628" s="170">
        <f>AVERAGE(P$6:P628)</f>
        <v>35.460674157303373</v>
      </c>
      <c r="AD628" s="170">
        <f>AVERAGE(Q$6:Q628)</f>
        <v>120.24879614767255</v>
      </c>
      <c r="AY628" s="5"/>
      <c r="AZ628" s="26">
        <v>623</v>
      </c>
      <c r="BA628" s="165">
        <v>15.69671555451443</v>
      </c>
      <c r="BB628" s="176">
        <v>0.2</v>
      </c>
      <c r="BC628" s="161">
        <v>0</v>
      </c>
      <c r="BD628" s="182">
        <v>309</v>
      </c>
      <c r="BE628" s="161">
        <v>13</v>
      </c>
      <c r="BF628" s="161">
        <v>13</v>
      </c>
      <c r="BG628" s="161">
        <v>0</v>
      </c>
      <c r="BH628" s="168">
        <v>1950</v>
      </c>
      <c r="BI628" s="168">
        <v>0</v>
      </c>
      <c r="BJ628" s="168">
        <v>650</v>
      </c>
      <c r="BK628" s="168">
        <v>195</v>
      </c>
      <c r="BL628" s="168">
        <v>1779</v>
      </c>
      <c r="BM628" s="161">
        <v>3</v>
      </c>
      <c r="BN628" s="168">
        <v>45</v>
      </c>
      <c r="BO628" s="168">
        <v>216</v>
      </c>
      <c r="BP628" s="161" t="s">
        <v>117</v>
      </c>
      <c r="BR628" s="164">
        <f>AVERAGE(BE$6:BE628)</f>
        <v>19.556982343499197</v>
      </c>
      <c r="BS628" s="164">
        <f>AVERAGE(BF$6:BF628)</f>
        <v>18.821829855537722</v>
      </c>
      <c r="BT628" s="164">
        <f>AVERAGE(BG$6:BG628)</f>
        <v>0.6693418940609952</v>
      </c>
      <c r="BU628" s="167">
        <f>AVERAGE(BH$6:BH628)</f>
        <v>2823.274478330658</v>
      </c>
      <c r="BV628" s="167">
        <f>AVERAGE(BI$6:BI628)</f>
        <v>100.40128410914927</v>
      </c>
      <c r="BW628" s="167">
        <f>AVERAGE(BJ$6:BJ628)</f>
        <v>907.62439807383623</v>
      </c>
      <c r="BX628" s="167">
        <f>AVERAGE(BK$6:BK628)</f>
        <v>272.28731942215086</v>
      </c>
      <c r="BY628" s="167">
        <f>AVERAGE(BL$6:BL628)</f>
        <v>2245.6420545746387</v>
      </c>
      <c r="BZ628" s="164">
        <f>AVERAGE(BM$6:BM628)</f>
        <v>2.332263242375602</v>
      </c>
      <c r="CA628" s="167">
        <f>AVERAGE(BN$6:BN628)</f>
        <v>34.983948635634029</v>
      </c>
      <c r="CB628" s="167">
        <f>AVERAGE(BO$6:BO628)</f>
        <v>612.61637239165327</v>
      </c>
      <c r="DF628" s="103">
        <v>623</v>
      </c>
      <c r="DG628" s="192">
        <v>7.5047674116676379</v>
      </c>
      <c r="DH628" s="193">
        <v>0.1</v>
      </c>
      <c r="DI628" s="105">
        <v>8</v>
      </c>
      <c r="DJ628" s="194">
        <v>383</v>
      </c>
      <c r="DK628" s="105">
        <v>15</v>
      </c>
      <c r="DL628" s="105">
        <v>15</v>
      </c>
      <c r="DM628" s="105">
        <v>0</v>
      </c>
      <c r="DN628" s="194">
        <v>2700</v>
      </c>
      <c r="DO628" s="194">
        <v>0</v>
      </c>
      <c r="DP628" s="194">
        <v>750</v>
      </c>
      <c r="DQ628" s="194">
        <v>225</v>
      </c>
      <c r="DR628" s="194">
        <v>1983</v>
      </c>
      <c r="DS628" s="105">
        <v>1</v>
      </c>
      <c r="DT628" s="194">
        <v>18</v>
      </c>
      <c r="DU628" s="194">
        <v>735</v>
      </c>
      <c r="DV628" s="105" t="s">
        <v>117</v>
      </c>
      <c r="DX628" s="164">
        <f>AVERAGE(DK$6:DK628)</f>
        <v>10.418940609951846</v>
      </c>
      <c r="DY628" s="164">
        <f>AVERAGE(DL$6:DL628)</f>
        <v>10.418940609951846</v>
      </c>
      <c r="DZ628" s="164">
        <f>AVERAGE(DM$6:DM628)</f>
        <v>0</v>
      </c>
      <c r="EA628" s="167">
        <f>AVERAGE(DN$6:DN628)</f>
        <v>1875.4093097913324</v>
      </c>
      <c r="EB628" s="167">
        <f>AVERAGE(DO$6:DO628)</f>
        <v>0</v>
      </c>
      <c r="EC628" s="167">
        <f>AVERAGE(DP$6:DP628)</f>
        <v>520.94703049759232</v>
      </c>
      <c r="ED628" s="167">
        <f>AVERAGE(DQ$6:DQ628)</f>
        <v>156.2841091492777</v>
      </c>
      <c r="EE628" s="167">
        <f>AVERAGE(DR$6:DR628)</f>
        <v>1653.9293739967898</v>
      </c>
      <c r="EF628" s="164">
        <f>AVERAGE(DS$6:DS628)</f>
        <v>0.8667736757624398</v>
      </c>
      <c r="EG628" s="167">
        <f>AVERAGE(DT$6:DT628)</f>
        <v>15.601926163723917</v>
      </c>
      <c r="EH628" s="167">
        <f>AVERAGE(DU$6:DU628)</f>
        <v>237.08186195826644</v>
      </c>
      <c r="FJ628" s="103">
        <v>623</v>
      </c>
      <c r="FK628" s="165">
        <v>6.5488738791208361</v>
      </c>
      <c r="FL628" s="163">
        <v>0.2</v>
      </c>
      <c r="FM628" s="161">
        <v>9</v>
      </c>
      <c r="FN628" s="168">
        <v>505</v>
      </c>
      <c r="FO628" s="161">
        <v>15</v>
      </c>
      <c r="FP628" s="161">
        <v>15</v>
      </c>
      <c r="FQ628" s="161">
        <v>0</v>
      </c>
      <c r="FR628" s="168">
        <v>2700</v>
      </c>
      <c r="FS628" s="168">
        <v>0</v>
      </c>
      <c r="FT628" s="168">
        <v>750</v>
      </c>
      <c r="FU628" s="168">
        <v>225</v>
      </c>
      <c r="FV628" s="168">
        <v>2105</v>
      </c>
      <c r="FW628" s="161">
        <v>1</v>
      </c>
      <c r="FX628" s="168">
        <v>36</v>
      </c>
      <c r="FY628" s="168">
        <v>631</v>
      </c>
      <c r="FZ628" s="161" t="s">
        <v>117</v>
      </c>
      <c r="GB628" s="160">
        <f>AVERAGE(FO$6:FO628)</f>
        <v>9.9855537720706256</v>
      </c>
      <c r="GC628" s="160">
        <f>AVERAGE(FP$6:FP628)</f>
        <v>9.9855537720706256</v>
      </c>
      <c r="GD628" s="160">
        <f>AVERAGE(FQ$6:FQ628)</f>
        <v>0</v>
      </c>
      <c r="GE628" s="166">
        <f>AVERAGE(FR$6:FR628)</f>
        <v>1797.3996789727128</v>
      </c>
      <c r="GF628" s="166">
        <f>AVERAGE(FS$6:FS628)</f>
        <v>0</v>
      </c>
      <c r="GG628" s="166">
        <f>AVERAGE(FT$6:FT628)</f>
        <v>499.27768860353132</v>
      </c>
      <c r="GH628" s="166">
        <f>AVERAGE(FU$6:FU628)</f>
        <v>149.78330658105938</v>
      </c>
      <c r="GI628" s="166">
        <f>AVERAGE(FV$6:FV628)</f>
        <v>1629.5714285714287</v>
      </c>
      <c r="GJ628" s="160">
        <f>AVERAGE(FW$6:FW628)</f>
        <v>0.84269662921348309</v>
      </c>
      <c r="GK628" s="166">
        <f>AVERAGE(FX$6:FX628)</f>
        <v>30.337078651685392</v>
      </c>
      <c r="GL628" s="166">
        <f>AVERAGE(FY$6:FY628)</f>
        <v>198.1653290529695</v>
      </c>
      <c r="HM628" s="98">
        <v>623</v>
      </c>
      <c r="HN628" s="179">
        <v>17.004065617740896</v>
      </c>
      <c r="HO628" s="188">
        <v>0.1</v>
      </c>
      <c r="HP628" s="177">
        <v>3</v>
      </c>
      <c r="HQ628" s="191">
        <v>394</v>
      </c>
      <c r="HR628" s="177">
        <v>18</v>
      </c>
      <c r="HS628" s="177">
        <v>18</v>
      </c>
      <c r="HT628" s="177">
        <v>0</v>
      </c>
      <c r="HU628" s="191">
        <v>2700</v>
      </c>
      <c r="HV628" s="191">
        <v>0</v>
      </c>
      <c r="HW628" s="191">
        <v>900</v>
      </c>
      <c r="HX628" s="191">
        <v>270</v>
      </c>
      <c r="HY628" s="191">
        <v>2189</v>
      </c>
      <c r="HZ628" s="177">
        <v>2</v>
      </c>
      <c r="IA628" s="191">
        <v>60</v>
      </c>
      <c r="IB628" s="191">
        <v>571</v>
      </c>
      <c r="IC628" s="177" t="s">
        <v>117</v>
      </c>
      <c r="IE628" s="164">
        <f>AVERAGE(HR$6:HR628)</f>
        <v>19.791332263242374</v>
      </c>
      <c r="IF628" s="164">
        <f>AVERAGE(HS$6:HS628)</f>
        <v>19.18298555377207</v>
      </c>
      <c r="IG628" s="164">
        <f>AVERAGE(HT$6:HT628)</f>
        <v>1.0256821829855538</v>
      </c>
      <c r="IH628" s="167">
        <f>AVERAGE(HU$6:HU628)</f>
        <v>2877.4478330658108</v>
      </c>
      <c r="II628" s="167">
        <f>AVERAGE(HV$6:HV628)</f>
        <v>153.85232744783306</v>
      </c>
      <c r="IJ628" s="167">
        <f>AVERAGE(HW$6:HW628)</f>
        <v>907.86516853932585</v>
      </c>
      <c r="IK628" s="167">
        <f>AVERAGE(HX$6:HX628)</f>
        <v>272.35955056179773</v>
      </c>
      <c r="IL628" s="167">
        <f>AVERAGE(HY$6:HY628)</f>
        <v>2310.2712680577847</v>
      </c>
      <c r="IM628" s="164">
        <f>AVERAGE(HZ$6:HZ628)</f>
        <v>2.4093097913322632</v>
      </c>
      <c r="IN628" s="167">
        <f>AVERAGE(IA$6:IA628)</f>
        <v>72.279293739967898</v>
      </c>
      <c r="IO628" s="167">
        <f>AVERAGE(IB$6:IB628)</f>
        <v>639.4558587479936</v>
      </c>
    </row>
    <row r="629" spans="2:249" x14ac:dyDescent="0.2">
      <c r="B629" s="103">
        <v>624</v>
      </c>
      <c r="C629" s="165">
        <v>31.608312198379892</v>
      </c>
      <c r="D629" s="163">
        <v>0.1</v>
      </c>
      <c r="E629" s="161">
        <v>2</v>
      </c>
      <c r="F629" s="168">
        <v>397</v>
      </c>
      <c r="G629" s="161">
        <v>31</v>
      </c>
      <c r="H629" s="161">
        <v>22</v>
      </c>
      <c r="I629" s="161">
        <v>2</v>
      </c>
      <c r="J629" s="168">
        <v>2640</v>
      </c>
      <c r="K629" s="168">
        <v>240</v>
      </c>
      <c r="L629" s="168">
        <v>1000</v>
      </c>
      <c r="M629" s="168">
        <v>300</v>
      </c>
      <c r="N629" s="168">
        <v>2562</v>
      </c>
      <c r="O629" s="161">
        <v>3</v>
      </c>
      <c r="P629" s="168">
        <v>36</v>
      </c>
      <c r="Q629" s="168">
        <v>114</v>
      </c>
      <c r="R629" s="161" t="s">
        <v>116</v>
      </c>
      <c r="T629" s="169">
        <f>AVERAGE(G$6:G629)</f>
        <v>23.517628205128204</v>
      </c>
      <c r="U629" s="169">
        <f>AVERAGE(H$6:H629)</f>
        <v>20.775641025641026</v>
      </c>
      <c r="V629" s="169">
        <f>AVERAGE(I$6:I629)</f>
        <v>1.3733974358974359</v>
      </c>
      <c r="W629" s="170">
        <f>AVERAGE(J$6:J629)</f>
        <v>2493.0769230769229</v>
      </c>
      <c r="X629" s="170">
        <f>AVERAGE(K$6:K629)</f>
        <v>164.80769230769232</v>
      </c>
      <c r="Y629" s="170">
        <f>AVERAGE(L$6:L629)</f>
        <v>970.11217948717945</v>
      </c>
      <c r="Z629" s="170">
        <f>AVERAGE(M$6:M629)</f>
        <v>291.03365384615387</v>
      </c>
      <c r="AA629" s="170">
        <f>AVERAGE(N$6:N629)</f>
        <v>2408.2996794871797</v>
      </c>
      <c r="AB629" s="169">
        <f>AVERAGE(O$6:O629)</f>
        <v>2.9551282051282053</v>
      </c>
      <c r="AC629" s="170">
        <f>AVERAGE(P$6:P629)</f>
        <v>35.46153846153846</v>
      </c>
      <c r="AD629" s="170">
        <f>AVERAGE(Q$6:Q629)</f>
        <v>120.23878205128206</v>
      </c>
      <c r="AY629" s="5"/>
      <c r="AZ629" s="26">
        <v>624</v>
      </c>
      <c r="BA629" s="165">
        <v>17.379056636655886</v>
      </c>
      <c r="BB629" s="176">
        <v>0.25</v>
      </c>
      <c r="BC629" s="161">
        <v>2</v>
      </c>
      <c r="BD629" s="182">
        <v>364</v>
      </c>
      <c r="BE629" s="161">
        <v>15</v>
      </c>
      <c r="BF629" s="161">
        <v>15</v>
      </c>
      <c r="BG629" s="161">
        <v>0</v>
      </c>
      <c r="BH629" s="168">
        <v>2250</v>
      </c>
      <c r="BI629" s="168">
        <v>0</v>
      </c>
      <c r="BJ629" s="168">
        <v>750</v>
      </c>
      <c r="BK629" s="168">
        <v>225</v>
      </c>
      <c r="BL629" s="168">
        <v>1964</v>
      </c>
      <c r="BM629" s="161">
        <v>4</v>
      </c>
      <c r="BN629" s="168">
        <v>60</v>
      </c>
      <c r="BO629" s="168">
        <v>346</v>
      </c>
      <c r="BP629" s="161" t="s">
        <v>117</v>
      </c>
      <c r="BR629" s="164">
        <f>AVERAGE(BE$6:BE629)</f>
        <v>19.549679487179485</v>
      </c>
      <c r="BS629" s="164">
        <f>AVERAGE(BF$6:BF629)</f>
        <v>18.815705128205128</v>
      </c>
      <c r="BT629" s="164">
        <f>AVERAGE(BG$6:BG629)</f>
        <v>0.66826923076923073</v>
      </c>
      <c r="BU629" s="167">
        <f>AVERAGE(BH$6:BH629)</f>
        <v>2822.3557692307691</v>
      </c>
      <c r="BV629" s="167">
        <f>AVERAGE(BI$6:BI629)</f>
        <v>100.24038461538461</v>
      </c>
      <c r="BW629" s="167">
        <f>AVERAGE(BJ$6:BJ629)</f>
        <v>907.37179487179492</v>
      </c>
      <c r="BX629" s="167">
        <f>AVERAGE(BK$6:BK629)</f>
        <v>272.21153846153845</v>
      </c>
      <c r="BY629" s="167">
        <f>AVERAGE(BL$6:BL629)</f>
        <v>2245.1907051282051</v>
      </c>
      <c r="BZ629" s="164">
        <f>AVERAGE(BM$6:BM629)</f>
        <v>2.3349358974358974</v>
      </c>
      <c r="CA629" s="167">
        <f>AVERAGE(BN$6:BN629)</f>
        <v>35.02403846153846</v>
      </c>
      <c r="CB629" s="167">
        <f>AVERAGE(BO$6:BO629)</f>
        <v>612.18910256410254</v>
      </c>
      <c r="DF629" s="103">
        <v>624</v>
      </c>
      <c r="DG629" s="192">
        <v>6.0094995599629231</v>
      </c>
      <c r="DH629" s="193">
        <v>0.05</v>
      </c>
      <c r="DI629" s="105">
        <v>7</v>
      </c>
      <c r="DJ629" s="194">
        <v>147</v>
      </c>
      <c r="DK629" s="105">
        <v>13</v>
      </c>
      <c r="DL629" s="105">
        <v>13</v>
      </c>
      <c r="DM629" s="105">
        <v>0</v>
      </c>
      <c r="DN629" s="194">
        <v>2340</v>
      </c>
      <c r="DO629" s="194">
        <v>0</v>
      </c>
      <c r="DP629" s="194">
        <v>650</v>
      </c>
      <c r="DQ629" s="194">
        <v>195</v>
      </c>
      <c r="DR629" s="194">
        <v>1617</v>
      </c>
      <c r="DS629" s="105">
        <v>0</v>
      </c>
      <c r="DT629" s="194">
        <v>0</v>
      </c>
      <c r="DU629" s="194">
        <v>723</v>
      </c>
      <c r="DV629" s="105" t="s">
        <v>117</v>
      </c>
      <c r="DX629" s="164">
        <f>AVERAGE(DK$6:DK629)</f>
        <v>10.423076923076923</v>
      </c>
      <c r="DY629" s="164">
        <f>AVERAGE(DL$6:DL629)</f>
        <v>10.423076923076923</v>
      </c>
      <c r="DZ629" s="164">
        <f>AVERAGE(DM$6:DM629)</f>
        <v>0</v>
      </c>
      <c r="EA629" s="167">
        <f>AVERAGE(DN$6:DN629)</f>
        <v>1876.1538461538462</v>
      </c>
      <c r="EB629" s="167">
        <f>AVERAGE(DO$6:DO629)</f>
        <v>0</v>
      </c>
      <c r="EC629" s="167">
        <f>AVERAGE(DP$6:DP629)</f>
        <v>521.15384615384619</v>
      </c>
      <c r="ED629" s="167">
        <f>AVERAGE(DQ$6:DQ629)</f>
        <v>156.34615384615384</v>
      </c>
      <c r="EE629" s="167">
        <f>AVERAGE(DR$6:DR629)</f>
        <v>1653.8701923076924</v>
      </c>
      <c r="EF629" s="164">
        <f>AVERAGE(DS$6:DS629)</f>
        <v>0.86538461538461542</v>
      </c>
      <c r="EG629" s="167">
        <f>AVERAGE(DT$6:DT629)</f>
        <v>15.576923076923077</v>
      </c>
      <c r="EH629" s="167">
        <f>AVERAGE(DU$6:DU629)</f>
        <v>237.86057692307693</v>
      </c>
      <c r="FJ629" s="103">
        <v>624</v>
      </c>
      <c r="FK629" s="165">
        <v>8.8177097520095238</v>
      </c>
      <c r="FL629" s="163">
        <v>0.1</v>
      </c>
      <c r="FM629" s="161">
        <v>0</v>
      </c>
      <c r="FN629" s="168">
        <v>577</v>
      </c>
      <c r="FO629" s="161">
        <v>8</v>
      </c>
      <c r="FP629" s="161">
        <v>8</v>
      </c>
      <c r="FQ629" s="161">
        <v>0</v>
      </c>
      <c r="FR629" s="168">
        <v>1440</v>
      </c>
      <c r="FS629" s="168">
        <v>0</v>
      </c>
      <c r="FT629" s="168">
        <v>400</v>
      </c>
      <c r="FU629" s="168">
        <v>120</v>
      </c>
      <c r="FV629" s="168">
        <v>1722</v>
      </c>
      <c r="FW629" s="161">
        <v>1</v>
      </c>
      <c r="FX629" s="168">
        <v>36</v>
      </c>
      <c r="FY629" s="168">
        <v>-246</v>
      </c>
      <c r="FZ629" s="161" t="s">
        <v>117</v>
      </c>
      <c r="GB629" s="160">
        <f>AVERAGE(FO$6:FO629)</f>
        <v>9.9823717948717956</v>
      </c>
      <c r="GC629" s="160">
        <f>AVERAGE(FP$6:FP629)</f>
        <v>9.9823717948717956</v>
      </c>
      <c r="GD629" s="160">
        <f>AVERAGE(FQ$6:FQ629)</f>
        <v>0</v>
      </c>
      <c r="GE629" s="166">
        <f>AVERAGE(FR$6:FR629)</f>
        <v>1796.8269230769231</v>
      </c>
      <c r="GF629" s="166">
        <f>AVERAGE(FS$6:FS629)</f>
        <v>0</v>
      </c>
      <c r="GG629" s="166">
        <f>AVERAGE(FT$6:FT629)</f>
        <v>499.11858974358972</v>
      </c>
      <c r="GH629" s="166">
        <f>AVERAGE(FU$6:FU629)</f>
        <v>149.73557692307693</v>
      </c>
      <c r="GI629" s="166">
        <f>AVERAGE(FV$6:FV629)</f>
        <v>1629.7195512820513</v>
      </c>
      <c r="GJ629" s="160">
        <f>AVERAGE(FW$6:FW629)</f>
        <v>0.84294871794871795</v>
      </c>
      <c r="GK629" s="166">
        <f>AVERAGE(FX$6:FX629)</f>
        <v>30.346153846153847</v>
      </c>
      <c r="GL629" s="166">
        <f>AVERAGE(FY$6:FY629)</f>
        <v>197.45352564102564</v>
      </c>
      <c r="HM629" s="98">
        <v>624</v>
      </c>
      <c r="HN629" s="179">
        <v>19.542844003083545</v>
      </c>
      <c r="HO629" s="188">
        <v>0.15</v>
      </c>
      <c r="HP629" s="177">
        <v>1</v>
      </c>
      <c r="HQ629" s="191">
        <v>306</v>
      </c>
      <c r="HR629" s="177">
        <v>18</v>
      </c>
      <c r="HS629" s="177">
        <v>18</v>
      </c>
      <c r="HT629" s="177">
        <v>0</v>
      </c>
      <c r="HU629" s="191">
        <v>2700</v>
      </c>
      <c r="HV629" s="191">
        <v>0</v>
      </c>
      <c r="HW629" s="191">
        <v>900</v>
      </c>
      <c r="HX629" s="191">
        <v>270</v>
      </c>
      <c r="HY629" s="191">
        <v>2101</v>
      </c>
      <c r="HZ629" s="177">
        <v>3</v>
      </c>
      <c r="IA629" s="191">
        <v>90</v>
      </c>
      <c r="IB629" s="191">
        <v>689</v>
      </c>
      <c r="IC629" s="177" t="s">
        <v>117</v>
      </c>
      <c r="IE629" s="164">
        <f>AVERAGE(HR$6:HR629)</f>
        <v>19.78846153846154</v>
      </c>
      <c r="IF629" s="164">
        <f>AVERAGE(HS$6:HS629)</f>
        <v>19.181089743589745</v>
      </c>
      <c r="IG629" s="164">
        <f>AVERAGE(HT$6:HT629)</f>
        <v>1.0240384615384615</v>
      </c>
      <c r="IH629" s="167">
        <f>AVERAGE(HU$6:HU629)</f>
        <v>2877.1634615384614</v>
      </c>
      <c r="II629" s="167">
        <f>AVERAGE(HV$6:HV629)</f>
        <v>153.60576923076923</v>
      </c>
      <c r="IJ629" s="167">
        <f>AVERAGE(HW$6:HW629)</f>
        <v>907.85256410256409</v>
      </c>
      <c r="IK629" s="167">
        <f>AVERAGE(HX$6:HX629)</f>
        <v>272.35576923076923</v>
      </c>
      <c r="IL629" s="167">
        <f>AVERAGE(HY$6:HY629)</f>
        <v>2309.9358974358975</v>
      </c>
      <c r="IM629" s="164">
        <f>AVERAGE(HZ$6:HZ629)</f>
        <v>2.4102564102564101</v>
      </c>
      <c r="IN629" s="167">
        <f>AVERAGE(IA$6:IA629)</f>
        <v>72.307692307692307</v>
      </c>
      <c r="IO629" s="167">
        <f>AVERAGE(IB$6:IB629)</f>
        <v>639.53525641025647</v>
      </c>
    </row>
    <row r="630" spans="2:249" x14ac:dyDescent="0.2">
      <c r="B630" s="103">
        <v>625</v>
      </c>
      <c r="C630" s="165">
        <v>18.475648549360276</v>
      </c>
      <c r="D630" s="163">
        <v>0.05</v>
      </c>
      <c r="E630" s="161">
        <v>1</v>
      </c>
      <c r="F630" s="168">
        <v>517</v>
      </c>
      <c r="G630" s="161">
        <v>18</v>
      </c>
      <c r="H630" s="161">
        <v>18</v>
      </c>
      <c r="I630" s="161">
        <v>0</v>
      </c>
      <c r="J630" s="168">
        <v>2160</v>
      </c>
      <c r="K630" s="168">
        <v>0</v>
      </c>
      <c r="L630" s="168">
        <v>900</v>
      </c>
      <c r="M630" s="168">
        <v>270</v>
      </c>
      <c r="N630" s="168">
        <v>2312</v>
      </c>
      <c r="O630" s="161">
        <v>1</v>
      </c>
      <c r="P630" s="168">
        <v>12</v>
      </c>
      <c r="Q630" s="168">
        <v>-140</v>
      </c>
      <c r="R630" s="161" t="s">
        <v>117</v>
      </c>
      <c r="T630" s="169">
        <f>AVERAGE(G$6:G630)</f>
        <v>23.508800000000001</v>
      </c>
      <c r="U630" s="169">
        <f>AVERAGE(H$6:H630)</f>
        <v>20.7712</v>
      </c>
      <c r="V630" s="169">
        <f>AVERAGE(I$6:I630)</f>
        <v>1.3712</v>
      </c>
      <c r="W630" s="170">
        <f>AVERAGE(J$6:J630)</f>
        <v>2492.5439999999999</v>
      </c>
      <c r="X630" s="170">
        <f>AVERAGE(K$6:K630)</f>
        <v>164.54400000000001</v>
      </c>
      <c r="Y630" s="170">
        <f>AVERAGE(L$6:L630)</f>
        <v>970</v>
      </c>
      <c r="Z630" s="170">
        <f>AVERAGE(M$6:M630)</f>
        <v>291</v>
      </c>
      <c r="AA630" s="170">
        <f>AVERAGE(N$6:N630)</f>
        <v>2408.1455999999998</v>
      </c>
      <c r="AB630" s="169">
        <f>AVERAGE(O$6:O630)</f>
        <v>2.952</v>
      </c>
      <c r="AC630" s="170">
        <f>AVERAGE(P$6:P630)</f>
        <v>35.423999999999999</v>
      </c>
      <c r="AD630" s="170">
        <f>AVERAGE(Q$6:Q630)</f>
        <v>119.8224</v>
      </c>
      <c r="AY630" s="5"/>
      <c r="AZ630" s="26">
        <v>625</v>
      </c>
      <c r="BA630" s="165">
        <v>20.123685192260005</v>
      </c>
      <c r="BB630" s="176">
        <v>0.15</v>
      </c>
      <c r="BC630" s="161">
        <v>1</v>
      </c>
      <c r="BD630" s="182">
        <v>417</v>
      </c>
      <c r="BE630" s="161">
        <v>18</v>
      </c>
      <c r="BF630" s="161">
        <v>18</v>
      </c>
      <c r="BG630" s="161">
        <v>0</v>
      </c>
      <c r="BH630" s="168">
        <v>2700</v>
      </c>
      <c r="BI630" s="168">
        <v>0</v>
      </c>
      <c r="BJ630" s="168">
        <v>900</v>
      </c>
      <c r="BK630" s="168">
        <v>270</v>
      </c>
      <c r="BL630" s="168">
        <v>2212</v>
      </c>
      <c r="BM630" s="161">
        <v>3</v>
      </c>
      <c r="BN630" s="168">
        <v>45</v>
      </c>
      <c r="BO630" s="168">
        <v>533</v>
      </c>
      <c r="BP630" s="161" t="s">
        <v>117</v>
      </c>
      <c r="BR630" s="164">
        <f>AVERAGE(BE$6:BE630)</f>
        <v>19.5472</v>
      </c>
      <c r="BS630" s="164">
        <f>AVERAGE(BF$6:BF630)</f>
        <v>18.814399999999999</v>
      </c>
      <c r="BT630" s="164">
        <f>AVERAGE(BG$6:BG630)</f>
        <v>0.66720000000000002</v>
      </c>
      <c r="BU630" s="167">
        <f>AVERAGE(BH$6:BH630)</f>
        <v>2822.16</v>
      </c>
      <c r="BV630" s="167">
        <f>AVERAGE(BI$6:BI630)</f>
        <v>100.08</v>
      </c>
      <c r="BW630" s="167">
        <f>AVERAGE(BJ$6:BJ630)</f>
        <v>907.36</v>
      </c>
      <c r="BX630" s="167">
        <f>AVERAGE(BK$6:BK630)</f>
        <v>272.20800000000003</v>
      </c>
      <c r="BY630" s="167">
        <f>AVERAGE(BL$6:BL630)</f>
        <v>2245.1376</v>
      </c>
      <c r="BZ630" s="164">
        <f>AVERAGE(BM$6:BM630)</f>
        <v>2.3359999999999999</v>
      </c>
      <c r="CA630" s="167">
        <f>AVERAGE(BN$6:BN630)</f>
        <v>35.04</v>
      </c>
      <c r="CB630" s="167">
        <f>AVERAGE(BO$6:BO630)</f>
        <v>612.06240000000003</v>
      </c>
      <c r="DF630" s="103">
        <v>625</v>
      </c>
      <c r="DG630" s="192">
        <v>6.5409455198945539</v>
      </c>
      <c r="DH630" s="193">
        <v>0.25</v>
      </c>
      <c r="DI630" s="105">
        <v>10</v>
      </c>
      <c r="DJ630" s="194">
        <v>535</v>
      </c>
      <c r="DK630" s="105">
        <v>15</v>
      </c>
      <c r="DL630" s="105">
        <v>15</v>
      </c>
      <c r="DM630" s="105">
        <v>0</v>
      </c>
      <c r="DN630" s="194">
        <v>2700</v>
      </c>
      <c r="DO630" s="194">
        <v>0</v>
      </c>
      <c r="DP630" s="194">
        <v>750</v>
      </c>
      <c r="DQ630" s="194">
        <v>225</v>
      </c>
      <c r="DR630" s="194">
        <v>2135</v>
      </c>
      <c r="DS630" s="105">
        <v>2</v>
      </c>
      <c r="DT630" s="194">
        <v>36</v>
      </c>
      <c r="DU630" s="194">
        <v>601</v>
      </c>
      <c r="DV630" s="105" t="s">
        <v>117</v>
      </c>
      <c r="DX630" s="164">
        <f>AVERAGE(DK$6:DK630)</f>
        <v>10.430400000000001</v>
      </c>
      <c r="DY630" s="164">
        <f>AVERAGE(DL$6:DL630)</f>
        <v>10.430400000000001</v>
      </c>
      <c r="DZ630" s="164">
        <f>AVERAGE(DM$6:DM630)</f>
        <v>0</v>
      </c>
      <c r="EA630" s="167">
        <f>AVERAGE(DN$6:DN630)</f>
        <v>1877.472</v>
      </c>
      <c r="EB630" s="167">
        <f>AVERAGE(DO$6:DO630)</f>
        <v>0</v>
      </c>
      <c r="EC630" s="167">
        <f>AVERAGE(DP$6:DP630)</f>
        <v>521.52</v>
      </c>
      <c r="ED630" s="167">
        <f>AVERAGE(DQ$6:DQ630)</f>
        <v>156.45599999999999</v>
      </c>
      <c r="EE630" s="167">
        <f>AVERAGE(DR$6:DR630)</f>
        <v>1654.64</v>
      </c>
      <c r="EF630" s="164">
        <f>AVERAGE(DS$6:DS630)</f>
        <v>0.86719999999999997</v>
      </c>
      <c r="EG630" s="167">
        <f>AVERAGE(DT$6:DT630)</f>
        <v>15.6096</v>
      </c>
      <c r="EH630" s="167">
        <f>AVERAGE(DU$6:DU630)</f>
        <v>238.44159999999999</v>
      </c>
      <c r="FJ630" s="103">
        <v>625</v>
      </c>
      <c r="FK630" s="165">
        <v>7.2468614109123957</v>
      </c>
      <c r="FL630" s="163">
        <v>0.2</v>
      </c>
      <c r="FM630" s="161">
        <v>1</v>
      </c>
      <c r="FN630" s="168">
        <v>117</v>
      </c>
      <c r="FO630" s="161">
        <v>7</v>
      </c>
      <c r="FP630" s="161">
        <v>7</v>
      </c>
      <c r="FQ630" s="161">
        <v>0</v>
      </c>
      <c r="FR630" s="168">
        <v>1260</v>
      </c>
      <c r="FS630" s="168">
        <v>0</v>
      </c>
      <c r="FT630" s="168">
        <v>350</v>
      </c>
      <c r="FU630" s="168">
        <v>105</v>
      </c>
      <c r="FV630" s="168">
        <v>1197</v>
      </c>
      <c r="FW630" s="161">
        <v>1</v>
      </c>
      <c r="FX630" s="168">
        <v>36</v>
      </c>
      <c r="FY630" s="168">
        <v>99</v>
      </c>
      <c r="FZ630" s="161" t="s">
        <v>117</v>
      </c>
      <c r="GB630" s="160">
        <f>AVERAGE(FO$6:FO630)</f>
        <v>9.9776000000000007</v>
      </c>
      <c r="GC630" s="160">
        <f>AVERAGE(FP$6:FP630)</f>
        <v>9.9776000000000007</v>
      </c>
      <c r="GD630" s="160">
        <f>AVERAGE(FQ$6:FQ630)</f>
        <v>0</v>
      </c>
      <c r="GE630" s="166">
        <f>AVERAGE(FR$6:FR630)</f>
        <v>1795.9680000000001</v>
      </c>
      <c r="GF630" s="166">
        <f>AVERAGE(FS$6:FS630)</f>
        <v>0</v>
      </c>
      <c r="GG630" s="166">
        <f>AVERAGE(FT$6:FT630)</f>
        <v>498.88</v>
      </c>
      <c r="GH630" s="166">
        <f>AVERAGE(FU$6:FU630)</f>
        <v>149.66399999999999</v>
      </c>
      <c r="GI630" s="166">
        <f>AVERAGE(FV$6:FV630)</f>
        <v>1629.0272</v>
      </c>
      <c r="GJ630" s="160">
        <f>AVERAGE(FW$6:FW630)</f>
        <v>0.84319999999999995</v>
      </c>
      <c r="GK630" s="166">
        <f>AVERAGE(FX$6:FX630)</f>
        <v>30.3552</v>
      </c>
      <c r="GL630" s="166">
        <f>AVERAGE(FY$6:FY630)</f>
        <v>197.29599999999999</v>
      </c>
      <c r="HM630" s="98">
        <v>625</v>
      </c>
      <c r="HN630" s="179">
        <v>17.185901056213062</v>
      </c>
      <c r="HO630" s="188">
        <v>0.25</v>
      </c>
      <c r="HP630" s="177">
        <v>5</v>
      </c>
      <c r="HQ630" s="191">
        <v>102</v>
      </c>
      <c r="HR630" s="177">
        <v>18</v>
      </c>
      <c r="HS630" s="177">
        <v>18</v>
      </c>
      <c r="HT630" s="177">
        <v>0</v>
      </c>
      <c r="HU630" s="191">
        <v>2700</v>
      </c>
      <c r="HV630" s="191">
        <v>0</v>
      </c>
      <c r="HW630" s="191">
        <v>900</v>
      </c>
      <c r="HX630" s="191">
        <v>270</v>
      </c>
      <c r="HY630" s="191">
        <v>1897</v>
      </c>
      <c r="HZ630" s="177">
        <v>4</v>
      </c>
      <c r="IA630" s="191">
        <v>120</v>
      </c>
      <c r="IB630" s="191">
        <v>923</v>
      </c>
      <c r="IC630" s="177" t="s">
        <v>117</v>
      </c>
      <c r="IE630" s="164">
        <f>AVERAGE(HR$6:HR630)</f>
        <v>19.785599999999999</v>
      </c>
      <c r="IF630" s="164">
        <f>AVERAGE(HS$6:HS630)</f>
        <v>19.179200000000002</v>
      </c>
      <c r="IG630" s="164">
        <f>AVERAGE(HT$6:HT630)</f>
        <v>1.0224</v>
      </c>
      <c r="IH630" s="167">
        <f>AVERAGE(HU$6:HU630)</f>
        <v>2876.88</v>
      </c>
      <c r="II630" s="167">
        <f>AVERAGE(HV$6:HV630)</f>
        <v>153.36000000000001</v>
      </c>
      <c r="IJ630" s="167">
        <f>AVERAGE(HW$6:HW630)</f>
        <v>907.84</v>
      </c>
      <c r="IK630" s="167">
        <f>AVERAGE(HX$6:HX630)</f>
        <v>272.35199999999998</v>
      </c>
      <c r="IL630" s="167">
        <f>AVERAGE(HY$6:HY630)</f>
        <v>2309.2752</v>
      </c>
      <c r="IM630" s="164">
        <f>AVERAGE(HZ$6:HZ630)</f>
        <v>2.4127999999999998</v>
      </c>
      <c r="IN630" s="167">
        <f>AVERAGE(IA$6:IA630)</f>
        <v>72.384</v>
      </c>
      <c r="IO630" s="167">
        <f>AVERAGE(IB$6:IB630)</f>
        <v>639.98879999999997</v>
      </c>
    </row>
    <row r="631" spans="2:249" x14ac:dyDescent="0.2">
      <c r="B631" s="103">
        <v>626</v>
      </c>
      <c r="C631" s="165">
        <v>21.564872467126524</v>
      </c>
      <c r="D631" s="163">
        <v>0.1</v>
      </c>
      <c r="E631" s="161">
        <v>6</v>
      </c>
      <c r="F631" s="168">
        <v>147</v>
      </c>
      <c r="G631" s="161">
        <v>26</v>
      </c>
      <c r="H631" s="161">
        <v>22</v>
      </c>
      <c r="I631" s="161">
        <v>2</v>
      </c>
      <c r="J631" s="168">
        <v>2640</v>
      </c>
      <c r="K631" s="168">
        <v>240</v>
      </c>
      <c r="L631" s="168">
        <v>1000</v>
      </c>
      <c r="M631" s="168">
        <v>300</v>
      </c>
      <c r="N631" s="168">
        <v>2312</v>
      </c>
      <c r="O631" s="161">
        <v>2</v>
      </c>
      <c r="P631" s="168">
        <v>24</v>
      </c>
      <c r="Q631" s="168">
        <v>352</v>
      </c>
      <c r="R631" s="161" t="s">
        <v>116</v>
      </c>
      <c r="T631" s="169">
        <f>AVERAGE(G$6:G631)</f>
        <v>23.512779552715656</v>
      </c>
      <c r="U631" s="169">
        <f>AVERAGE(H$6:H631)</f>
        <v>20.773162939297123</v>
      </c>
      <c r="V631" s="169">
        <f>AVERAGE(I$6:I631)</f>
        <v>1.3722044728434504</v>
      </c>
      <c r="W631" s="170">
        <f>AVERAGE(J$6:J631)</f>
        <v>2492.779552715655</v>
      </c>
      <c r="X631" s="170">
        <f>AVERAGE(K$6:K631)</f>
        <v>164.66453674121405</v>
      </c>
      <c r="Y631" s="170">
        <f>AVERAGE(L$6:L631)</f>
        <v>970.04792332268369</v>
      </c>
      <c r="Z631" s="170">
        <f>AVERAGE(M$6:M631)</f>
        <v>291.01437699680514</v>
      </c>
      <c r="AA631" s="170">
        <f>AVERAGE(N$6:N631)</f>
        <v>2407.9920127795526</v>
      </c>
      <c r="AB631" s="169">
        <f>AVERAGE(O$6:O631)</f>
        <v>2.950479233226837</v>
      </c>
      <c r="AC631" s="170">
        <f>AVERAGE(P$6:P631)</f>
        <v>35.405750798722046</v>
      </c>
      <c r="AD631" s="170">
        <f>AVERAGE(Q$6:Q631)</f>
        <v>120.19329073482429</v>
      </c>
      <c r="AY631" s="5"/>
      <c r="AZ631" s="26">
        <v>626</v>
      </c>
      <c r="BA631" s="165">
        <v>21.363170525454031</v>
      </c>
      <c r="BB631" s="176">
        <v>0.15</v>
      </c>
      <c r="BC631" s="161">
        <v>6</v>
      </c>
      <c r="BD631" s="182">
        <v>451</v>
      </c>
      <c r="BE631" s="161">
        <v>24</v>
      </c>
      <c r="BF631" s="161">
        <v>22</v>
      </c>
      <c r="BG631" s="161">
        <v>2</v>
      </c>
      <c r="BH631" s="168">
        <v>3300</v>
      </c>
      <c r="BI631" s="168">
        <v>300</v>
      </c>
      <c r="BJ631" s="168">
        <v>1000</v>
      </c>
      <c r="BK631" s="168">
        <v>300</v>
      </c>
      <c r="BL631" s="168">
        <v>2676</v>
      </c>
      <c r="BM631" s="161">
        <v>3</v>
      </c>
      <c r="BN631" s="168">
        <v>45</v>
      </c>
      <c r="BO631" s="168">
        <v>669</v>
      </c>
      <c r="BP631" s="161" t="s">
        <v>116</v>
      </c>
      <c r="BR631" s="164">
        <f>AVERAGE(BE$6:BE631)</f>
        <v>19.554313099041533</v>
      </c>
      <c r="BS631" s="164">
        <f>AVERAGE(BF$6:BF631)</f>
        <v>18.819488817891372</v>
      </c>
      <c r="BT631" s="164">
        <f>AVERAGE(BG$6:BG631)</f>
        <v>0.66932907348242809</v>
      </c>
      <c r="BU631" s="167">
        <f>AVERAGE(BH$6:BH631)</f>
        <v>2822.9233226837059</v>
      </c>
      <c r="BV631" s="167">
        <f>AVERAGE(BI$6:BI631)</f>
        <v>100.39936102236422</v>
      </c>
      <c r="BW631" s="167">
        <f>AVERAGE(BJ$6:BJ631)</f>
        <v>907.50798722044726</v>
      </c>
      <c r="BX631" s="167">
        <f>AVERAGE(BK$6:BK631)</f>
        <v>272.25239616613419</v>
      </c>
      <c r="BY631" s="167">
        <f>AVERAGE(BL$6:BL631)</f>
        <v>2245.8258785942494</v>
      </c>
      <c r="BZ631" s="164">
        <f>AVERAGE(BM$6:BM631)</f>
        <v>2.3370607028753994</v>
      </c>
      <c r="CA631" s="167">
        <f>AVERAGE(BN$6:BN631)</f>
        <v>35.055910543130992</v>
      </c>
      <c r="CB631" s="167">
        <f>AVERAGE(BO$6:BO631)</f>
        <v>612.15335463258782</v>
      </c>
      <c r="DF631" s="103">
        <v>626</v>
      </c>
      <c r="DG631" s="192">
        <v>7.4970585549937718</v>
      </c>
      <c r="DH631" s="193">
        <v>0.05</v>
      </c>
      <c r="DI631" s="105">
        <v>8</v>
      </c>
      <c r="DJ631" s="194">
        <v>138</v>
      </c>
      <c r="DK631" s="105">
        <v>15</v>
      </c>
      <c r="DL631" s="105">
        <v>15</v>
      </c>
      <c r="DM631" s="105">
        <v>0</v>
      </c>
      <c r="DN631" s="194">
        <v>2700</v>
      </c>
      <c r="DO631" s="194">
        <v>0</v>
      </c>
      <c r="DP631" s="194">
        <v>750</v>
      </c>
      <c r="DQ631" s="194">
        <v>225</v>
      </c>
      <c r="DR631" s="194">
        <v>1738</v>
      </c>
      <c r="DS631" s="105">
        <v>0</v>
      </c>
      <c r="DT631" s="194">
        <v>0</v>
      </c>
      <c r="DU631" s="194">
        <v>962</v>
      </c>
      <c r="DV631" s="105" t="s">
        <v>117</v>
      </c>
      <c r="DX631" s="164">
        <f>AVERAGE(DK$6:DK631)</f>
        <v>10.437699680511182</v>
      </c>
      <c r="DY631" s="164">
        <f>AVERAGE(DL$6:DL631)</f>
        <v>10.437699680511182</v>
      </c>
      <c r="DZ631" s="164">
        <f>AVERAGE(DM$6:DM631)</f>
        <v>0</v>
      </c>
      <c r="EA631" s="167">
        <f>AVERAGE(DN$6:DN631)</f>
        <v>1878.7859424920127</v>
      </c>
      <c r="EB631" s="167">
        <f>AVERAGE(DO$6:DO631)</f>
        <v>0</v>
      </c>
      <c r="EC631" s="167">
        <f>AVERAGE(DP$6:DP631)</f>
        <v>521.88498402555911</v>
      </c>
      <c r="ED631" s="167">
        <f>AVERAGE(DQ$6:DQ631)</f>
        <v>156.56549520766774</v>
      </c>
      <c r="EE631" s="167">
        <f>AVERAGE(DR$6:DR631)</f>
        <v>1654.7731629392972</v>
      </c>
      <c r="EF631" s="164">
        <f>AVERAGE(DS$6:DS631)</f>
        <v>0.86581469648562304</v>
      </c>
      <c r="EG631" s="167">
        <f>AVERAGE(DT$6:DT631)</f>
        <v>15.584664536741213</v>
      </c>
      <c r="EH631" s="167">
        <f>AVERAGE(DU$6:DU631)</f>
        <v>239.59744408945687</v>
      </c>
      <c r="FJ631" s="103">
        <v>626</v>
      </c>
      <c r="FK631" s="165">
        <v>6.6247381387246911</v>
      </c>
      <c r="FL631" s="163">
        <v>0.25</v>
      </c>
      <c r="FM631" s="161">
        <v>0</v>
      </c>
      <c r="FN631" s="168">
        <v>124</v>
      </c>
      <c r="FO631" s="161">
        <v>5</v>
      </c>
      <c r="FP631" s="161">
        <v>5</v>
      </c>
      <c r="FQ631" s="161">
        <v>0</v>
      </c>
      <c r="FR631" s="168">
        <v>900</v>
      </c>
      <c r="FS631" s="168">
        <v>0</v>
      </c>
      <c r="FT631" s="168">
        <v>250</v>
      </c>
      <c r="FU631" s="168">
        <v>75</v>
      </c>
      <c r="FV631" s="168">
        <v>1074</v>
      </c>
      <c r="FW631" s="161">
        <v>2</v>
      </c>
      <c r="FX631" s="168">
        <v>72</v>
      </c>
      <c r="FY631" s="168">
        <v>-102</v>
      </c>
      <c r="FZ631" s="161" t="s">
        <v>117</v>
      </c>
      <c r="GB631" s="160">
        <f>AVERAGE(FO$6:FO631)</f>
        <v>9.9696485623003195</v>
      </c>
      <c r="GC631" s="160">
        <f>AVERAGE(FP$6:FP631)</f>
        <v>9.9696485623003195</v>
      </c>
      <c r="GD631" s="160">
        <f>AVERAGE(FQ$6:FQ631)</f>
        <v>0</v>
      </c>
      <c r="GE631" s="166">
        <f>AVERAGE(FR$6:FR631)</f>
        <v>1794.5367412140574</v>
      </c>
      <c r="GF631" s="166">
        <f>AVERAGE(FS$6:FS631)</f>
        <v>0</v>
      </c>
      <c r="GG631" s="166">
        <f>AVERAGE(FT$6:FT631)</f>
        <v>498.48242811501598</v>
      </c>
      <c r="GH631" s="166">
        <f>AVERAGE(FU$6:FU631)</f>
        <v>149.5447284345048</v>
      </c>
      <c r="GI631" s="166">
        <f>AVERAGE(FV$6:FV631)</f>
        <v>1628.1405750798722</v>
      </c>
      <c r="GJ631" s="160">
        <f>AVERAGE(FW$6:FW631)</f>
        <v>0.84504792332268375</v>
      </c>
      <c r="GK631" s="166">
        <f>AVERAGE(FX$6:FX631)</f>
        <v>30.421725239616613</v>
      </c>
      <c r="GL631" s="166">
        <f>AVERAGE(FY$6:FY631)</f>
        <v>196.81789137380193</v>
      </c>
      <c r="HM631" s="98">
        <v>626</v>
      </c>
      <c r="HN631" s="179">
        <v>17.413488375446665</v>
      </c>
      <c r="HO631" s="188">
        <v>0.15</v>
      </c>
      <c r="HP631" s="177">
        <v>3</v>
      </c>
      <c r="HQ631" s="191">
        <v>325</v>
      </c>
      <c r="HR631" s="177">
        <v>17</v>
      </c>
      <c r="HS631" s="177">
        <v>17</v>
      </c>
      <c r="HT631" s="177">
        <v>0</v>
      </c>
      <c r="HU631" s="191">
        <v>2550</v>
      </c>
      <c r="HV631" s="191">
        <v>0</v>
      </c>
      <c r="HW631" s="191">
        <v>850</v>
      </c>
      <c r="HX631" s="191">
        <v>255</v>
      </c>
      <c r="HY631" s="191">
        <v>2055</v>
      </c>
      <c r="HZ631" s="177">
        <v>3</v>
      </c>
      <c r="IA631" s="191">
        <v>90</v>
      </c>
      <c r="IB631" s="191">
        <v>585</v>
      </c>
      <c r="IC631" s="177" t="s">
        <v>117</v>
      </c>
      <c r="IE631" s="164">
        <f>AVERAGE(HR$6:HR631)</f>
        <v>19.78115015974441</v>
      </c>
      <c r="IF631" s="164">
        <f>AVERAGE(HS$6:HS631)</f>
        <v>19.175718849840255</v>
      </c>
      <c r="IG631" s="164">
        <f>AVERAGE(HT$6:HT631)</f>
        <v>1.0207667731629393</v>
      </c>
      <c r="IH631" s="167">
        <f>AVERAGE(HU$6:HU631)</f>
        <v>2876.3578274760384</v>
      </c>
      <c r="II631" s="167">
        <f>AVERAGE(HV$6:HV631)</f>
        <v>153.11501597444089</v>
      </c>
      <c r="IJ631" s="167">
        <f>AVERAGE(HW$6:HW631)</f>
        <v>907.74760383386581</v>
      </c>
      <c r="IK631" s="167">
        <f>AVERAGE(HX$6:HX631)</f>
        <v>272.32428115015972</v>
      </c>
      <c r="IL631" s="167">
        <f>AVERAGE(HY$6:HY631)</f>
        <v>2308.8690095846646</v>
      </c>
      <c r="IM631" s="164">
        <f>AVERAGE(HZ$6:HZ631)</f>
        <v>2.4137380191693292</v>
      </c>
      <c r="IN631" s="167">
        <f>AVERAGE(IA$6:IA631)</f>
        <v>72.412140575079874</v>
      </c>
      <c r="IO631" s="167">
        <f>AVERAGE(IB$6:IB631)</f>
        <v>639.90095846645363</v>
      </c>
    </row>
    <row r="632" spans="2:249" x14ac:dyDescent="0.2">
      <c r="B632" s="103">
        <v>627</v>
      </c>
      <c r="C632" s="165">
        <v>17.282871940042035</v>
      </c>
      <c r="D632" s="163">
        <v>0.05</v>
      </c>
      <c r="E632" s="161">
        <v>3</v>
      </c>
      <c r="F632" s="168">
        <v>356</v>
      </c>
      <c r="G632" s="161">
        <v>19</v>
      </c>
      <c r="H632" s="161">
        <v>19</v>
      </c>
      <c r="I632" s="161">
        <v>0</v>
      </c>
      <c r="J632" s="168">
        <v>2280</v>
      </c>
      <c r="K632" s="168">
        <v>0</v>
      </c>
      <c r="L632" s="168">
        <v>950</v>
      </c>
      <c r="M632" s="168">
        <v>285</v>
      </c>
      <c r="N632" s="168">
        <v>2216</v>
      </c>
      <c r="O632" s="161">
        <v>1</v>
      </c>
      <c r="P632" s="168">
        <v>12</v>
      </c>
      <c r="Q632" s="168">
        <v>76</v>
      </c>
      <c r="R632" s="161" t="s">
        <v>117</v>
      </c>
      <c r="T632" s="169">
        <f>AVERAGE(G$6:G632)</f>
        <v>23.505582137161085</v>
      </c>
      <c r="U632" s="169">
        <f>AVERAGE(H$6:H632)</f>
        <v>20.770334928229666</v>
      </c>
      <c r="V632" s="169">
        <f>AVERAGE(I$6:I632)</f>
        <v>1.3700159489633175</v>
      </c>
      <c r="W632" s="170">
        <f>AVERAGE(J$6:J632)</f>
        <v>2492.4401913875599</v>
      </c>
      <c r="X632" s="170">
        <f>AVERAGE(K$6:K632)</f>
        <v>164.4019138755981</v>
      </c>
      <c r="Y632" s="170">
        <f>AVERAGE(L$6:L632)</f>
        <v>970.01594896331733</v>
      </c>
      <c r="Z632" s="170">
        <f>AVERAGE(M$6:M632)</f>
        <v>291.00478468899519</v>
      </c>
      <c r="AA632" s="170">
        <f>AVERAGE(N$6:N632)</f>
        <v>2407.6858054226477</v>
      </c>
      <c r="AB632" s="169">
        <f>AVERAGE(O$6:O632)</f>
        <v>2.9473684210526314</v>
      </c>
      <c r="AC632" s="170">
        <f>AVERAGE(P$6:P632)</f>
        <v>35.368421052631582</v>
      </c>
      <c r="AD632" s="170">
        <f>AVERAGE(Q$6:Q632)</f>
        <v>120.12280701754386</v>
      </c>
      <c r="AY632" s="5"/>
      <c r="AZ632" s="26">
        <v>627</v>
      </c>
      <c r="BA632" s="165">
        <v>21.474657021489978</v>
      </c>
      <c r="BB632" s="176">
        <v>0.05</v>
      </c>
      <c r="BC632" s="161">
        <v>1</v>
      </c>
      <c r="BD632" s="182">
        <v>268</v>
      </c>
      <c r="BE632" s="161">
        <v>21</v>
      </c>
      <c r="BF632" s="161">
        <v>21</v>
      </c>
      <c r="BG632" s="161">
        <v>1</v>
      </c>
      <c r="BH632" s="168">
        <v>3150</v>
      </c>
      <c r="BI632" s="168">
        <v>150</v>
      </c>
      <c r="BJ632" s="168">
        <v>1000</v>
      </c>
      <c r="BK632" s="168">
        <v>300</v>
      </c>
      <c r="BL632" s="168">
        <v>2343</v>
      </c>
      <c r="BM632" s="161">
        <v>1</v>
      </c>
      <c r="BN632" s="168">
        <v>15</v>
      </c>
      <c r="BO632" s="168">
        <v>822</v>
      </c>
      <c r="BP632" s="161" t="s">
        <v>116</v>
      </c>
      <c r="BR632" s="164">
        <f>AVERAGE(BE$6:BE632)</f>
        <v>19.556618819776716</v>
      </c>
      <c r="BS632" s="164">
        <f>AVERAGE(BF$6:BF632)</f>
        <v>18.822966507177032</v>
      </c>
      <c r="BT632" s="164">
        <f>AVERAGE(BG$6:BG632)</f>
        <v>0.66985645933014359</v>
      </c>
      <c r="BU632" s="167">
        <f>AVERAGE(BH$6:BH632)</f>
        <v>2823.4449760765551</v>
      </c>
      <c r="BV632" s="167">
        <f>AVERAGE(BI$6:BI632)</f>
        <v>100.47846889952153</v>
      </c>
      <c r="BW632" s="167">
        <f>AVERAGE(BJ$6:BJ632)</f>
        <v>907.65550239234449</v>
      </c>
      <c r="BX632" s="167">
        <f>AVERAGE(BK$6:BK632)</f>
        <v>272.29665071770336</v>
      </c>
      <c r="BY632" s="167">
        <f>AVERAGE(BL$6:BL632)</f>
        <v>2245.9808612440193</v>
      </c>
      <c r="BZ632" s="164">
        <f>AVERAGE(BM$6:BM632)</f>
        <v>2.334928229665072</v>
      </c>
      <c r="CA632" s="167">
        <f>AVERAGE(BN$6:BN632)</f>
        <v>35.023923444976077</v>
      </c>
      <c r="CB632" s="167">
        <f>AVERAGE(BO$6:BO632)</f>
        <v>612.48803827751192</v>
      </c>
      <c r="DF632" s="103">
        <v>627</v>
      </c>
      <c r="DG632" s="192">
        <v>6.8737958801551438</v>
      </c>
      <c r="DH632" s="193">
        <v>0.05</v>
      </c>
      <c r="DI632" s="105">
        <v>3</v>
      </c>
      <c r="DJ632" s="194">
        <v>298</v>
      </c>
      <c r="DK632" s="105">
        <v>10</v>
      </c>
      <c r="DL632" s="105">
        <v>10</v>
      </c>
      <c r="DM632" s="105">
        <v>0</v>
      </c>
      <c r="DN632" s="194">
        <v>1800</v>
      </c>
      <c r="DO632" s="194">
        <v>0</v>
      </c>
      <c r="DP632" s="194">
        <v>500</v>
      </c>
      <c r="DQ632" s="194">
        <v>150</v>
      </c>
      <c r="DR632" s="194">
        <v>1573</v>
      </c>
      <c r="DS632" s="105">
        <v>0</v>
      </c>
      <c r="DT632" s="194">
        <v>0</v>
      </c>
      <c r="DU632" s="194">
        <v>227</v>
      </c>
      <c r="DV632" s="105" t="s">
        <v>117</v>
      </c>
      <c r="DX632" s="164">
        <f>AVERAGE(DK$6:DK632)</f>
        <v>10.437001594896332</v>
      </c>
      <c r="DY632" s="164">
        <f>AVERAGE(DL$6:DL632)</f>
        <v>10.437001594896332</v>
      </c>
      <c r="DZ632" s="164">
        <f>AVERAGE(DM$6:DM632)</f>
        <v>0</v>
      </c>
      <c r="EA632" s="167">
        <f>AVERAGE(DN$6:DN632)</f>
        <v>1878.6602870813397</v>
      </c>
      <c r="EB632" s="167">
        <f>AVERAGE(DO$6:DO632)</f>
        <v>0</v>
      </c>
      <c r="EC632" s="167">
        <f>AVERAGE(DP$6:DP632)</f>
        <v>521.85007974481664</v>
      </c>
      <c r="ED632" s="167">
        <f>AVERAGE(DQ$6:DQ632)</f>
        <v>156.55502392344496</v>
      </c>
      <c r="EE632" s="167">
        <f>AVERAGE(DR$6:DR632)</f>
        <v>1654.6427432216906</v>
      </c>
      <c r="EF632" s="164">
        <f>AVERAGE(DS$6:DS632)</f>
        <v>0.86443381180223289</v>
      </c>
      <c r="EG632" s="167">
        <f>AVERAGE(DT$6:DT632)</f>
        <v>15.559808612440191</v>
      </c>
      <c r="EH632" s="167">
        <f>AVERAGE(DU$6:DU632)</f>
        <v>239.5773524720893</v>
      </c>
      <c r="FJ632" s="103">
        <v>627</v>
      </c>
      <c r="FK632" s="165">
        <v>7.1232597712213952</v>
      </c>
      <c r="FL632" s="163">
        <v>0.25</v>
      </c>
      <c r="FM632" s="161">
        <v>4</v>
      </c>
      <c r="FN632" s="168">
        <v>129</v>
      </c>
      <c r="FO632" s="161">
        <v>9</v>
      </c>
      <c r="FP632" s="161">
        <v>9</v>
      </c>
      <c r="FQ632" s="161">
        <v>0</v>
      </c>
      <c r="FR632" s="168">
        <v>1620</v>
      </c>
      <c r="FS632" s="168">
        <v>0</v>
      </c>
      <c r="FT632" s="168">
        <v>450</v>
      </c>
      <c r="FU632" s="168">
        <v>135</v>
      </c>
      <c r="FV632" s="168">
        <v>1339</v>
      </c>
      <c r="FW632" s="161">
        <v>2</v>
      </c>
      <c r="FX632" s="168">
        <v>72</v>
      </c>
      <c r="FY632" s="168">
        <v>353</v>
      </c>
      <c r="FZ632" s="161" t="s">
        <v>117</v>
      </c>
      <c r="GB632" s="160">
        <f>AVERAGE(FO$6:FO632)</f>
        <v>9.9681020733652321</v>
      </c>
      <c r="GC632" s="160">
        <f>AVERAGE(FP$6:FP632)</f>
        <v>9.9681020733652321</v>
      </c>
      <c r="GD632" s="160">
        <f>AVERAGE(FQ$6:FQ632)</f>
        <v>0</v>
      </c>
      <c r="GE632" s="166">
        <f>AVERAGE(FR$6:FR632)</f>
        <v>1794.2583732057417</v>
      </c>
      <c r="GF632" s="166">
        <f>AVERAGE(FS$6:FS632)</f>
        <v>0</v>
      </c>
      <c r="GG632" s="166">
        <f>AVERAGE(FT$6:FT632)</f>
        <v>498.40510366826157</v>
      </c>
      <c r="GH632" s="166">
        <f>AVERAGE(FU$6:FU632)</f>
        <v>149.52153110047846</v>
      </c>
      <c r="GI632" s="166">
        <f>AVERAGE(FV$6:FV632)</f>
        <v>1627.6794258373207</v>
      </c>
      <c r="GJ632" s="160">
        <f>AVERAGE(FW$6:FW632)</f>
        <v>0.84688995215311003</v>
      </c>
      <c r="GK632" s="166">
        <f>AVERAGE(FX$6:FX632)</f>
        <v>30.488038277511961</v>
      </c>
      <c r="GL632" s="166">
        <f>AVERAGE(FY$6:FY632)</f>
        <v>197.06698564593302</v>
      </c>
      <c r="HM632" s="98">
        <v>627</v>
      </c>
      <c r="HN632" s="179">
        <v>16.23796510003989</v>
      </c>
      <c r="HO632" s="188">
        <v>0.1</v>
      </c>
      <c r="HP632" s="177">
        <v>2</v>
      </c>
      <c r="HQ632" s="191">
        <v>438</v>
      </c>
      <c r="HR632" s="177">
        <v>16</v>
      </c>
      <c r="HS632" s="177">
        <v>16</v>
      </c>
      <c r="HT632" s="177">
        <v>0</v>
      </c>
      <c r="HU632" s="191">
        <v>2400</v>
      </c>
      <c r="HV632" s="191">
        <v>0</v>
      </c>
      <c r="HW632" s="191">
        <v>800</v>
      </c>
      <c r="HX632" s="191">
        <v>240</v>
      </c>
      <c r="HY632" s="191">
        <v>2103</v>
      </c>
      <c r="HZ632" s="177">
        <v>2</v>
      </c>
      <c r="IA632" s="191">
        <v>60</v>
      </c>
      <c r="IB632" s="191">
        <v>357</v>
      </c>
      <c r="IC632" s="177" t="s">
        <v>117</v>
      </c>
      <c r="IE632" s="164">
        <f>AVERAGE(HR$6:HR632)</f>
        <v>19.775119617224881</v>
      </c>
      <c r="IF632" s="164">
        <f>AVERAGE(HS$6:HS632)</f>
        <v>19.170653907496014</v>
      </c>
      <c r="IG632" s="164">
        <f>AVERAGE(HT$6:HT632)</f>
        <v>1.0191387559808613</v>
      </c>
      <c r="IH632" s="167">
        <f>AVERAGE(HU$6:HU632)</f>
        <v>2875.598086124402</v>
      </c>
      <c r="II632" s="167">
        <f>AVERAGE(HV$6:HV632)</f>
        <v>152.87081339712918</v>
      </c>
      <c r="IJ632" s="167">
        <f>AVERAGE(HW$6:HW632)</f>
        <v>907.57575757575762</v>
      </c>
      <c r="IK632" s="167">
        <f>AVERAGE(HX$6:HX632)</f>
        <v>272.27272727272725</v>
      </c>
      <c r="IL632" s="167">
        <f>AVERAGE(HY$6:HY632)</f>
        <v>2308.5406698564593</v>
      </c>
      <c r="IM632" s="164">
        <f>AVERAGE(HZ$6:HZ632)</f>
        <v>2.4130781499202554</v>
      </c>
      <c r="IN632" s="167">
        <f>AVERAGE(IA$6:IA632)</f>
        <v>72.392344497607652</v>
      </c>
      <c r="IO632" s="167">
        <f>AVERAGE(IB$6:IB632)</f>
        <v>639.4497607655502</v>
      </c>
    </row>
    <row r="633" spans="2:249" x14ac:dyDescent="0.2">
      <c r="B633" s="103">
        <v>628</v>
      </c>
      <c r="C633" s="165">
        <v>16.609841794080261</v>
      </c>
      <c r="D633" s="163">
        <v>0.2</v>
      </c>
      <c r="E633" s="161">
        <v>3</v>
      </c>
      <c r="F633" s="168">
        <v>148</v>
      </c>
      <c r="G633" s="161">
        <v>17</v>
      </c>
      <c r="H633" s="161">
        <v>17</v>
      </c>
      <c r="I633" s="161">
        <v>0</v>
      </c>
      <c r="J633" s="168">
        <v>2040</v>
      </c>
      <c r="K633" s="168">
        <v>0</v>
      </c>
      <c r="L633" s="168">
        <v>850</v>
      </c>
      <c r="M633" s="168">
        <v>255</v>
      </c>
      <c r="N633" s="168">
        <v>1878</v>
      </c>
      <c r="O633" s="161">
        <v>3</v>
      </c>
      <c r="P633" s="168">
        <v>36</v>
      </c>
      <c r="Q633" s="168">
        <v>198</v>
      </c>
      <c r="R633" s="161" t="s">
        <v>117</v>
      </c>
      <c r="T633" s="169">
        <f>AVERAGE(G$6:G633)</f>
        <v>23.495222929936304</v>
      </c>
      <c r="U633" s="169">
        <f>AVERAGE(H$6:H633)</f>
        <v>20.764331210191084</v>
      </c>
      <c r="V633" s="169">
        <f>AVERAGE(I$6:I633)</f>
        <v>1.3678343949044587</v>
      </c>
      <c r="W633" s="170">
        <f>AVERAGE(J$6:J633)</f>
        <v>2491.7197452229298</v>
      </c>
      <c r="X633" s="170">
        <f>AVERAGE(K$6:K633)</f>
        <v>164.14012738853503</v>
      </c>
      <c r="Y633" s="170">
        <f>AVERAGE(L$6:L633)</f>
        <v>969.82484076433116</v>
      </c>
      <c r="Z633" s="170">
        <f>AVERAGE(M$6:M633)</f>
        <v>290.94745222929936</v>
      </c>
      <c r="AA633" s="170">
        <f>AVERAGE(N$6:N633)</f>
        <v>2406.8423566878982</v>
      </c>
      <c r="AB633" s="169">
        <f>AVERAGE(O$6:O633)</f>
        <v>2.9474522292993632</v>
      </c>
      <c r="AC633" s="170">
        <f>AVERAGE(P$6:P633)</f>
        <v>35.369426751592357</v>
      </c>
      <c r="AD633" s="170">
        <f>AVERAGE(Q$6:Q633)</f>
        <v>120.2468152866242</v>
      </c>
      <c r="AY633" s="5"/>
      <c r="AZ633" s="26">
        <v>628</v>
      </c>
      <c r="BA633" s="165">
        <v>18.805769288103896</v>
      </c>
      <c r="BB633" s="176">
        <v>0.15</v>
      </c>
      <c r="BC633" s="161">
        <v>3</v>
      </c>
      <c r="BD633" s="182">
        <v>253</v>
      </c>
      <c r="BE633" s="161">
        <v>19</v>
      </c>
      <c r="BF633" s="161">
        <v>19</v>
      </c>
      <c r="BG633" s="161">
        <v>0</v>
      </c>
      <c r="BH633" s="168">
        <v>2850</v>
      </c>
      <c r="BI633" s="168">
        <v>0</v>
      </c>
      <c r="BJ633" s="168">
        <v>950</v>
      </c>
      <c r="BK633" s="168">
        <v>285</v>
      </c>
      <c r="BL633" s="168">
        <v>2113</v>
      </c>
      <c r="BM633" s="161">
        <v>3</v>
      </c>
      <c r="BN633" s="168">
        <v>45</v>
      </c>
      <c r="BO633" s="168">
        <v>782</v>
      </c>
      <c r="BP633" s="161" t="s">
        <v>117</v>
      </c>
      <c r="BR633" s="164">
        <f>AVERAGE(BE$6:BE633)</f>
        <v>19.555732484076433</v>
      </c>
      <c r="BS633" s="164">
        <f>AVERAGE(BF$6:BF633)</f>
        <v>18.823248407643312</v>
      </c>
      <c r="BT633" s="164">
        <f>AVERAGE(BG$6:BG633)</f>
        <v>0.66878980891719741</v>
      </c>
      <c r="BU633" s="167">
        <f>AVERAGE(BH$6:BH633)</f>
        <v>2823.4872611464966</v>
      </c>
      <c r="BV633" s="167">
        <f>AVERAGE(BI$6:BI633)</f>
        <v>100.31847133757962</v>
      </c>
      <c r="BW633" s="167">
        <f>AVERAGE(BJ$6:BJ633)</f>
        <v>907.72292993630572</v>
      </c>
      <c r="BX633" s="167">
        <f>AVERAGE(BK$6:BK633)</f>
        <v>272.31687898089172</v>
      </c>
      <c r="BY633" s="167">
        <f>AVERAGE(BL$6:BL633)</f>
        <v>2245.7691082802548</v>
      </c>
      <c r="BZ633" s="164">
        <f>AVERAGE(BM$6:BM633)</f>
        <v>2.3359872611464967</v>
      </c>
      <c r="CA633" s="167">
        <f>AVERAGE(BN$6:BN633)</f>
        <v>35.039808917197455</v>
      </c>
      <c r="CB633" s="167">
        <f>AVERAGE(BO$6:BO633)</f>
        <v>612.75796178343944</v>
      </c>
      <c r="DF633" s="103">
        <v>628</v>
      </c>
      <c r="DG633" s="192">
        <v>7.9957079944718972</v>
      </c>
      <c r="DH633" s="193">
        <v>0.15</v>
      </c>
      <c r="DI633" s="105">
        <v>3</v>
      </c>
      <c r="DJ633" s="194">
        <v>459</v>
      </c>
      <c r="DK633" s="105">
        <v>10</v>
      </c>
      <c r="DL633" s="105">
        <v>10</v>
      </c>
      <c r="DM633" s="105">
        <v>0</v>
      </c>
      <c r="DN633" s="194">
        <v>1800</v>
      </c>
      <c r="DO633" s="194">
        <v>0</v>
      </c>
      <c r="DP633" s="194">
        <v>500</v>
      </c>
      <c r="DQ633" s="194">
        <v>150</v>
      </c>
      <c r="DR633" s="194">
        <v>1734</v>
      </c>
      <c r="DS633" s="105">
        <v>1</v>
      </c>
      <c r="DT633" s="194">
        <v>18</v>
      </c>
      <c r="DU633" s="194">
        <v>84</v>
      </c>
      <c r="DV633" s="105" t="s">
        <v>117</v>
      </c>
      <c r="DX633" s="164">
        <f>AVERAGE(DK$6:DK633)</f>
        <v>10.436305732484076</v>
      </c>
      <c r="DY633" s="164">
        <f>AVERAGE(DL$6:DL633)</f>
        <v>10.436305732484076</v>
      </c>
      <c r="DZ633" s="164">
        <f>AVERAGE(DM$6:DM633)</f>
        <v>0</v>
      </c>
      <c r="EA633" s="167">
        <f>AVERAGE(DN$6:DN633)</f>
        <v>1878.5350318471337</v>
      </c>
      <c r="EB633" s="167">
        <f>AVERAGE(DO$6:DO633)</f>
        <v>0</v>
      </c>
      <c r="EC633" s="167">
        <f>AVERAGE(DP$6:DP633)</f>
        <v>521.81528662420385</v>
      </c>
      <c r="ED633" s="167">
        <f>AVERAGE(DQ$6:DQ633)</f>
        <v>156.54458598726114</v>
      </c>
      <c r="EE633" s="167">
        <f>AVERAGE(DR$6:DR633)</f>
        <v>1654.7691082802548</v>
      </c>
      <c r="EF633" s="164">
        <f>AVERAGE(DS$6:DS633)</f>
        <v>0.86464968152866239</v>
      </c>
      <c r="EG633" s="167">
        <f>AVERAGE(DT$6:DT633)</f>
        <v>15.563694267515924</v>
      </c>
      <c r="EH633" s="167">
        <f>AVERAGE(DU$6:DU633)</f>
        <v>239.3296178343949</v>
      </c>
      <c r="FJ633" s="103">
        <v>628</v>
      </c>
      <c r="FK633" s="165">
        <v>4.679069153773618</v>
      </c>
      <c r="FL633" s="163">
        <v>0.05</v>
      </c>
      <c r="FM633" s="161">
        <v>3</v>
      </c>
      <c r="FN633" s="168">
        <v>325</v>
      </c>
      <c r="FO633" s="161">
        <v>8</v>
      </c>
      <c r="FP633" s="161">
        <v>8</v>
      </c>
      <c r="FQ633" s="161">
        <v>0</v>
      </c>
      <c r="FR633" s="168">
        <v>1440</v>
      </c>
      <c r="FS633" s="168">
        <v>0</v>
      </c>
      <c r="FT633" s="168">
        <v>400</v>
      </c>
      <c r="FU633" s="168">
        <v>120</v>
      </c>
      <c r="FV633" s="168">
        <v>1470</v>
      </c>
      <c r="FW633" s="161">
        <v>0</v>
      </c>
      <c r="FX633" s="168">
        <v>0</v>
      </c>
      <c r="FY633" s="168">
        <v>-30</v>
      </c>
      <c r="FZ633" s="161" t="s">
        <v>117</v>
      </c>
      <c r="GB633" s="160">
        <f>AVERAGE(FO$6:FO633)</f>
        <v>9.9649681528662413</v>
      </c>
      <c r="GC633" s="160">
        <f>AVERAGE(FP$6:FP633)</f>
        <v>9.9649681528662413</v>
      </c>
      <c r="GD633" s="160">
        <f>AVERAGE(FQ$6:FQ633)</f>
        <v>0</v>
      </c>
      <c r="GE633" s="166">
        <f>AVERAGE(FR$6:FR633)</f>
        <v>1793.6942675159235</v>
      </c>
      <c r="GF633" s="166">
        <f>AVERAGE(FS$6:FS633)</f>
        <v>0</v>
      </c>
      <c r="GG633" s="166">
        <f>AVERAGE(FT$6:FT633)</f>
        <v>498.24840764331208</v>
      </c>
      <c r="GH633" s="166">
        <f>AVERAGE(FU$6:FU633)</f>
        <v>149.47452229299364</v>
      </c>
      <c r="GI633" s="166">
        <f>AVERAGE(FV$6:FV633)</f>
        <v>1627.4283439490446</v>
      </c>
      <c r="GJ633" s="160">
        <f>AVERAGE(FW$6:FW633)</f>
        <v>0.84554140127388533</v>
      </c>
      <c r="GK633" s="166">
        <f>AVERAGE(FX$6:FX633)</f>
        <v>30.439490445859871</v>
      </c>
      <c r="GL633" s="166">
        <f>AVERAGE(FY$6:FY633)</f>
        <v>196.70541401273886</v>
      </c>
      <c r="HM633" s="98">
        <v>628</v>
      </c>
      <c r="HN633" s="179">
        <v>19.521877974875636</v>
      </c>
      <c r="HO633" s="188">
        <v>0.2</v>
      </c>
      <c r="HP633" s="177">
        <v>1</v>
      </c>
      <c r="HQ633" s="191">
        <v>360</v>
      </c>
      <c r="HR633" s="177">
        <v>17</v>
      </c>
      <c r="HS633" s="177">
        <v>17</v>
      </c>
      <c r="HT633" s="177">
        <v>0</v>
      </c>
      <c r="HU633" s="191">
        <v>2550</v>
      </c>
      <c r="HV633" s="191">
        <v>0</v>
      </c>
      <c r="HW633" s="191">
        <v>850</v>
      </c>
      <c r="HX633" s="191">
        <v>255</v>
      </c>
      <c r="HY633" s="191">
        <v>2090</v>
      </c>
      <c r="HZ633" s="177">
        <v>4</v>
      </c>
      <c r="IA633" s="191">
        <v>120</v>
      </c>
      <c r="IB633" s="191">
        <v>580</v>
      </c>
      <c r="IC633" s="177" t="s">
        <v>117</v>
      </c>
      <c r="IE633" s="164">
        <f>AVERAGE(HR$6:HR633)</f>
        <v>19.770700636942674</v>
      </c>
      <c r="IF633" s="164">
        <f>AVERAGE(HS$6:HS633)</f>
        <v>19.167197452229299</v>
      </c>
      <c r="IG633" s="164">
        <f>AVERAGE(HT$6:HT633)</f>
        <v>1.0175159235668789</v>
      </c>
      <c r="IH633" s="167">
        <f>AVERAGE(HU$6:HU633)</f>
        <v>2875.0796178343949</v>
      </c>
      <c r="II633" s="167">
        <f>AVERAGE(HV$6:HV633)</f>
        <v>152.62738853503186</v>
      </c>
      <c r="IJ633" s="167">
        <f>AVERAGE(HW$6:HW633)</f>
        <v>907.484076433121</v>
      </c>
      <c r="IK633" s="167">
        <f>AVERAGE(HX$6:HX633)</f>
        <v>272.24522292993629</v>
      </c>
      <c r="IL633" s="167">
        <f>AVERAGE(HY$6:HY633)</f>
        <v>2308.1926751592355</v>
      </c>
      <c r="IM633" s="164">
        <f>AVERAGE(HZ$6:HZ633)</f>
        <v>2.4156050955414012</v>
      </c>
      <c r="IN633" s="167">
        <f>AVERAGE(IA$6:IA633)</f>
        <v>72.468152866242036</v>
      </c>
      <c r="IO633" s="167">
        <f>AVERAGE(IB$6:IB633)</f>
        <v>639.35509554140128</v>
      </c>
    </row>
    <row r="634" spans="2:249" x14ac:dyDescent="0.2">
      <c r="B634" s="103">
        <v>629</v>
      </c>
      <c r="C634" s="165">
        <v>19.50485959058522</v>
      </c>
      <c r="D634" s="163">
        <v>0.25</v>
      </c>
      <c r="E634" s="161">
        <v>1</v>
      </c>
      <c r="F634" s="168">
        <v>326</v>
      </c>
      <c r="G634" s="161">
        <v>16</v>
      </c>
      <c r="H634" s="161">
        <v>16</v>
      </c>
      <c r="I634" s="161">
        <v>0</v>
      </c>
      <c r="J634" s="168">
        <v>1920</v>
      </c>
      <c r="K634" s="168">
        <v>0</v>
      </c>
      <c r="L634" s="168">
        <v>800</v>
      </c>
      <c r="M634" s="168">
        <v>240</v>
      </c>
      <c r="N634" s="168">
        <v>1991</v>
      </c>
      <c r="O634" s="161">
        <v>5</v>
      </c>
      <c r="P634" s="168">
        <v>60</v>
      </c>
      <c r="Q634" s="168">
        <v>-11</v>
      </c>
      <c r="R634" s="161" t="s">
        <v>117</v>
      </c>
      <c r="T634" s="169">
        <f>AVERAGE(G$6:G634)</f>
        <v>23.483306836248012</v>
      </c>
      <c r="U634" s="169">
        <f>AVERAGE(H$6:H634)</f>
        <v>20.756756756756758</v>
      </c>
      <c r="V634" s="169">
        <f>AVERAGE(I$6:I634)</f>
        <v>1.3656597774244834</v>
      </c>
      <c r="W634" s="170">
        <f>AVERAGE(J$6:J634)</f>
        <v>2490.8108108108108</v>
      </c>
      <c r="X634" s="170">
        <f>AVERAGE(K$6:K634)</f>
        <v>163.87917329093798</v>
      </c>
      <c r="Y634" s="170">
        <f>AVERAGE(L$6:L634)</f>
        <v>969.55484896661369</v>
      </c>
      <c r="Z634" s="170">
        <f>AVERAGE(M$6:M634)</f>
        <v>290.8664546899841</v>
      </c>
      <c r="AA634" s="170">
        <f>AVERAGE(N$6:N634)</f>
        <v>2406.1812400635931</v>
      </c>
      <c r="AB634" s="169">
        <f>AVERAGE(O$6:O634)</f>
        <v>2.9507154213036566</v>
      </c>
      <c r="AC634" s="170">
        <f>AVERAGE(P$6:P634)</f>
        <v>35.408585055643876</v>
      </c>
      <c r="AD634" s="170">
        <f>AVERAGE(Q$6:Q634)</f>
        <v>120.03815580286168</v>
      </c>
      <c r="AY634" s="5"/>
      <c r="AZ634" s="26">
        <v>629</v>
      </c>
      <c r="BA634" s="165">
        <v>21.218287947759695</v>
      </c>
      <c r="BB634" s="176">
        <v>0.2</v>
      </c>
      <c r="BC634" s="161">
        <v>4</v>
      </c>
      <c r="BD634" s="182">
        <v>165</v>
      </c>
      <c r="BE634" s="161">
        <v>21</v>
      </c>
      <c r="BF634" s="161">
        <v>21</v>
      </c>
      <c r="BG634" s="161">
        <v>1</v>
      </c>
      <c r="BH634" s="168">
        <v>3150</v>
      </c>
      <c r="BI634" s="168">
        <v>150</v>
      </c>
      <c r="BJ634" s="168">
        <v>1000</v>
      </c>
      <c r="BK634" s="168">
        <v>300</v>
      </c>
      <c r="BL634" s="168">
        <v>2240</v>
      </c>
      <c r="BM634" s="161">
        <v>4</v>
      </c>
      <c r="BN634" s="168">
        <v>60</v>
      </c>
      <c r="BO634" s="168">
        <v>970</v>
      </c>
      <c r="BP634" s="161" t="s">
        <v>116</v>
      </c>
      <c r="BR634" s="164">
        <f>AVERAGE(BE$6:BE634)</f>
        <v>19.558028616852145</v>
      </c>
      <c r="BS634" s="164">
        <f>AVERAGE(BF$6:BF634)</f>
        <v>18.826709062003179</v>
      </c>
      <c r="BT634" s="164">
        <f>AVERAGE(BG$6:BG634)</f>
        <v>0.66931637519872811</v>
      </c>
      <c r="BU634" s="167">
        <f>AVERAGE(BH$6:BH634)</f>
        <v>2824.006359300477</v>
      </c>
      <c r="BV634" s="167">
        <f>AVERAGE(BI$6:BI634)</f>
        <v>100.39745627980922</v>
      </c>
      <c r="BW634" s="167">
        <f>AVERAGE(BJ$6:BJ634)</f>
        <v>907.86963434022255</v>
      </c>
      <c r="BX634" s="167">
        <f>AVERAGE(BK$6:BK634)</f>
        <v>272.36089030206676</v>
      </c>
      <c r="BY634" s="167">
        <f>AVERAGE(BL$6:BL634)</f>
        <v>2245.7599364069952</v>
      </c>
      <c r="BZ634" s="164">
        <f>AVERAGE(BM$6:BM634)</f>
        <v>2.3386327503974562</v>
      </c>
      <c r="CA634" s="167">
        <f>AVERAGE(BN$6:BN634)</f>
        <v>35.079491255961841</v>
      </c>
      <c r="CB634" s="167">
        <f>AVERAGE(BO$6:BO634)</f>
        <v>613.32591414944352</v>
      </c>
      <c r="DF634" s="103">
        <v>629</v>
      </c>
      <c r="DG634" s="192">
        <v>5.8418860819274299</v>
      </c>
      <c r="DH634" s="193">
        <v>0.2</v>
      </c>
      <c r="DI634" s="105">
        <v>8</v>
      </c>
      <c r="DJ634" s="194">
        <v>201</v>
      </c>
      <c r="DK634" s="105">
        <v>13</v>
      </c>
      <c r="DL634" s="105">
        <v>13</v>
      </c>
      <c r="DM634" s="105">
        <v>0</v>
      </c>
      <c r="DN634" s="194">
        <v>2340</v>
      </c>
      <c r="DO634" s="194">
        <v>0</v>
      </c>
      <c r="DP634" s="194">
        <v>650</v>
      </c>
      <c r="DQ634" s="194">
        <v>195</v>
      </c>
      <c r="DR634" s="194">
        <v>1671</v>
      </c>
      <c r="DS634" s="105">
        <v>1</v>
      </c>
      <c r="DT634" s="194">
        <v>18</v>
      </c>
      <c r="DU634" s="194">
        <v>687</v>
      </c>
      <c r="DV634" s="105" t="s">
        <v>117</v>
      </c>
      <c r="DX634" s="164">
        <f>AVERAGE(DK$6:DK634)</f>
        <v>10.440381558028617</v>
      </c>
      <c r="DY634" s="164">
        <f>AVERAGE(DL$6:DL634)</f>
        <v>10.440381558028617</v>
      </c>
      <c r="DZ634" s="164">
        <f>AVERAGE(DM$6:DM634)</f>
        <v>0</v>
      </c>
      <c r="EA634" s="167">
        <f>AVERAGE(DN$6:DN634)</f>
        <v>1879.2686804451509</v>
      </c>
      <c r="EB634" s="167">
        <f>AVERAGE(DO$6:DO634)</f>
        <v>0</v>
      </c>
      <c r="EC634" s="167">
        <f>AVERAGE(DP$6:DP634)</f>
        <v>522.01907790143082</v>
      </c>
      <c r="ED634" s="167">
        <f>AVERAGE(DQ$6:DQ634)</f>
        <v>156.60572337042925</v>
      </c>
      <c r="EE634" s="167">
        <f>AVERAGE(DR$6:DR634)</f>
        <v>1654.7949125596185</v>
      </c>
      <c r="EF634" s="164">
        <f>AVERAGE(DS$6:DS634)</f>
        <v>0.86486486486486491</v>
      </c>
      <c r="EG634" s="167">
        <f>AVERAGE(DT$6:DT634)</f>
        <v>15.567567567567568</v>
      </c>
      <c r="EH634" s="167">
        <f>AVERAGE(DU$6:DU634)</f>
        <v>240.04133545310015</v>
      </c>
      <c r="FJ634" s="103">
        <v>629</v>
      </c>
      <c r="FK634" s="165">
        <v>6.5253155545486559</v>
      </c>
      <c r="FL634" s="163">
        <v>0.05</v>
      </c>
      <c r="FM634" s="161">
        <v>4</v>
      </c>
      <c r="FN634" s="168">
        <v>247</v>
      </c>
      <c r="FO634" s="161">
        <v>11</v>
      </c>
      <c r="FP634" s="161">
        <v>11</v>
      </c>
      <c r="FQ634" s="161">
        <v>0</v>
      </c>
      <c r="FR634" s="168">
        <v>1980</v>
      </c>
      <c r="FS634" s="168">
        <v>0</v>
      </c>
      <c r="FT634" s="168">
        <v>550</v>
      </c>
      <c r="FU634" s="168">
        <v>165</v>
      </c>
      <c r="FV634" s="168">
        <v>1587</v>
      </c>
      <c r="FW634" s="161">
        <v>0</v>
      </c>
      <c r="FX634" s="168">
        <v>0</v>
      </c>
      <c r="FY634" s="168">
        <v>393</v>
      </c>
      <c r="FZ634" s="161" t="s">
        <v>117</v>
      </c>
      <c r="GB634" s="160">
        <f>AVERAGE(FO$6:FO634)</f>
        <v>9.9666136724960257</v>
      </c>
      <c r="GC634" s="160">
        <f>AVERAGE(FP$6:FP634)</f>
        <v>9.9666136724960257</v>
      </c>
      <c r="GD634" s="160">
        <f>AVERAGE(FQ$6:FQ634)</f>
        <v>0</v>
      </c>
      <c r="GE634" s="166">
        <f>AVERAGE(FR$6:FR634)</f>
        <v>1793.9904610492845</v>
      </c>
      <c r="GF634" s="166">
        <f>AVERAGE(FS$6:FS634)</f>
        <v>0</v>
      </c>
      <c r="GG634" s="166">
        <f>AVERAGE(FT$6:FT634)</f>
        <v>498.33068362480128</v>
      </c>
      <c r="GH634" s="166">
        <f>AVERAGE(FU$6:FU634)</f>
        <v>149.49920508744037</v>
      </c>
      <c r="GI634" s="166">
        <f>AVERAGE(FV$6:FV634)</f>
        <v>1627.3640699523053</v>
      </c>
      <c r="GJ634" s="160">
        <f>AVERAGE(FW$6:FW634)</f>
        <v>0.84419713831478538</v>
      </c>
      <c r="GK634" s="166">
        <f>AVERAGE(FX$6:FX634)</f>
        <v>30.391096979332275</v>
      </c>
      <c r="GL634" s="166">
        <f>AVERAGE(FY$6:FY634)</f>
        <v>197.01748807631159</v>
      </c>
      <c r="HM634" s="98">
        <v>629</v>
      </c>
      <c r="HN634" s="179">
        <v>21.156851931740722</v>
      </c>
      <c r="HO634" s="188">
        <v>0.2</v>
      </c>
      <c r="HP634" s="177">
        <v>5</v>
      </c>
      <c r="HQ634" s="191">
        <v>348</v>
      </c>
      <c r="HR634" s="177">
        <v>22</v>
      </c>
      <c r="HS634" s="177">
        <v>22</v>
      </c>
      <c r="HT634" s="177">
        <v>2</v>
      </c>
      <c r="HU634" s="191">
        <v>3300</v>
      </c>
      <c r="HV634" s="191">
        <v>300</v>
      </c>
      <c r="HW634" s="191">
        <v>1000</v>
      </c>
      <c r="HX634" s="191">
        <v>300</v>
      </c>
      <c r="HY634" s="191">
        <v>2573</v>
      </c>
      <c r="HZ634" s="177">
        <v>4</v>
      </c>
      <c r="IA634" s="191">
        <v>120</v>
      </c>
      <c r="IB634" s="191">
        <v>847</v>
      </c>
      <c r="IC634" s="177" t="s">
        <v>116</v>
      </c>
      <c r="IE634" s="164">
        <f>AVERAGE(HR$6:HR634)</f>
        <v>19.774244833068362</v>
      </c>
      <c r="IF634" s="164">
        <f>AVERAGE(HS$6:HS634)</f>
        <v>19.171701112877585</v>
      </c>
      <c r="IG634" s="164">
        <f>AVERAGE(HT$6:HT634)</f>
        <v>1.0190779014308426</v>
      </c>
      <c r="IH634" s="167">
        <f>AVERAGE(HU$6:HU634)</f>
        <v>2875.7551669316376</v>
      </c>
      <c r="II634" s="167">
        <f>AVERAGE(HV$6:HV634)</f>
        <v>152.86168521462639</v>
      </c>
      <c r="IJ634" s="167">
        <f>AVERAGE(HW$6:HW634)</f>
        <v>907.63116057233708</v>
      </c>
      <c r="IK634" s="167">
        <f>AVERAGE(HX$6:HX634)</f>
        <v>272.28934817170114</v>
      </c>
      <c r="IL634" s="167">
        <f>AVERAGE(HY$6:HY634)</f>
        <v>2308.6136724960256</v>
      </c>
      <c r="IM634" s="164">
        <f>AVERAGE(HZ$6:HZ634)</f>
        <v>2.4181240063593004</v>
      </c>
      <c r="IN634" s="167">
        <f>AVERAGE(IA$6:IA634)</f>
        <v>72.543720190779013</v>
      </c>
      <c r="IO634" s="167">
        <f>AVERAGE(IB$6:IB634)</f>
        <v>639.68521462639114</v>
      </c>
    </row>
    <row r="635" spans="2:249" x14ac:dyDescent="0.2">
      <c r="B635" s="103">
        <v>630</v>
      </c>
      <c r="C635" s="165">
        <v>25.727955552210261</v>
      </c>
      <c r="D635" s="163">
        <v>0.2</v>
      </c>
      <c r="E635" s="161">
        <v>1</v>
      </c>
      <c r="F635" s="168">
        <v>536</v>
      </c>
      <c r="G635" s="161">
        <v>22</v>
      </c>
      <c r="H635" s="161">
        <v>22</v>
      </c>
      <c r="I635" s="161">
        <v>2</v>
      </c>
      <c r="J635" s="168">
        <v>2640</v>
      </c>
      <c r="K635" s="168">
        <v>240</v>
      </c>
      <c r="L635" s="168">
        <v>1000</v>
      </c>
      <c r="M635" s="168">
        <v>300</v>
      </c>
      <c r="N635" s="168">
        <v>2701</v>
      </c>
      <c r="O635" s="161">
        <v>5</v>
      </c>
      <c r="P635" s="168">
        <v>60</v>
      </c>
      <c r="Q635" s="168">
        <v>-1</v>
      </c>
      <c r="R635" s="161" t="s">
        <v>116</v>
      </c>
      <c r="T635" s="169">
        <f>AVERAGE(G$6:G635)</f>
        <v>23.480952380952381</v>
      </c>
      <c r="U635" s="169">
        <f>AVERAGE(H$6:H635)</f>
        <v>20.75873015873016</v>
      </c>
      <c r="V635" s="169">
        <f>AVERAGE(I$6:I635)</f>
        <v>1.3666666666666667</v>
      </c>
      <c r="W635" s="170">
        <f>AVERAGE(J$6:J635)</f>
        <v>2491.0476190476193</v>
      </c>
      <c r="X635" s="170">
        <f>AVERAGE(K$6:K635)</f>
        <v>164</v>
      </c>
      <c r="Y635" s="170">
        <f>AVERAGE(L$6:L635)</f>
        <v>969.60317460317458</v>
      </c>
      <c r="Z635" s="170">
        <f>AVERAGE(M$6:M635)</f>
        <v>290.88095238095241</v>
      </c>
      <c r="AA635" s="170">
        <f>AVERAGE(N$6:N635)</f>
        <v>2406.6492063492065</v>
      </c>
      <c r="AB635" s="169">
        <f>AVERAGE(O$6:O635)</f>
        <v>2.9539682539682541</v>
      </c>
      <c r="AC635" s="170">
        <f>AVERAGE(P$6:P635)</f>
        <v>35.44761904761905</v>
      </c>
      <c r="AD635" s="170">
        <f>AVERAGE(Q$6:Q635)</f>
        <v>119.84603174603174</v>
      </c>
      <c r="AY635" s="5"/>
      <c r="AZ635" s="26">
        <v>630</v>
      </c>
      <c r="BA635" s="165">
        <v>16.781605717773829</v>
      </c>
      <c r="BB635" s="176">
        <v>0.1</v>
      </c>
      <c r="BC635" s="161">
        <v>1</v>
      </c>
      <c r="BD635" s="182">
        <v>140</v>
      </c>
      <c r="BE635" s="161">
        <v>16</v>
      </c>
      <c r="BF635" s="161">
        <v>16</v>
      </c>
      <c r="BG635" s="161">
        <v>0</v>
      </c>
      <c r="BH635" s="168">
        <v>2400</v>
      </c>
      <c r="BI635" s="168">
        <v>0</v>
      </c>
      <c r="BJ635" s="168">
        <v>800</v>
      </c>
      <c r="BK635" s="168">
        <v>240</v>
      </c>
      <c r="BL635" s="168">
        <v>1805</v>
      </c>
      <c r="BM635" s="161">
        <v>2</v>
      </c>
      <c r="BN635" s="168">
        <v>30</v>
      </c>
      <c r="BO635" s="168">
        <v>625</v>
      </c>
      <c r="BP635" s="161" t="s">
        <v>117</v>
      </c>
      <c r="BR635" s="164">
        <f>AVERAGE(BE$6:BE635)</f>
        <v>19.552380952380954</v>
      </c>
      <c r="BS635" s="164">
        <f>AVERAGE(BF$6:BF635)</f>
        <v>18.822222222222223</v>
      </c>
      <c r="BT635" s="164">
        <f>AVERAGE(BG$6:BG635)</f>
        <v>0.66825396825396821</v>
      </c>
      <c r="BU635" s="167">
        <f>AVERAGE(BH$6:BH635)</f>
        <v>2823.3333333333335</v>
      </c>
      <c r="BV635" s="167">
        <f>AVERAGE(BI$6:BI635)</f>
        <v>100.23809523809524</v>
      </c>
      <c r="BW635" s="167">
        <f>AVERAGE(BJ$6:BJ635)</f>
        <v>907.69841269841265</v>
      </c>
      <c r="BX635" s="167">
        <f>AVERAGE(BK$6:BK635)</f>
        <v>272.3095238095238</v>
      </c>
      <c r="BY635" s="167">
        <f>AVERAGE(BL$6:BL635)</f>
        <v>2245.0603174603175</v>
      </c>
      <c r="BZ635" s="164">
        <f>AVERAGE(BM$6:BM635)</f>
        <v>2.3380952380952382</v>
      </c>
      <c r="CA635" s="167">
        <f>AVERAGE(BN$6:BN635)</f>
        <v>35.071428571428569</v>
      </c>
      <c r="CB635" s="167">
        <f>AVERAGE(BO$6:BO635)</f>
        <v>613.34444444444443</v>
      </c>
      <c r="DF635" s="103">
        <v>630</v>
      </c>
      <c r="DG635" s="192">
        <v>5.6776473902378788</v>
      </c>
      <c r="DH635" s="193">
        <v>0.05</v>
      </c>
      <c r="DI635" s="105">
        <v>1</v>
      </c>
      <c r="DJ635" s="194">
        <v>420</v>
      </c>
      <c r="DK635" s="105">
        <v>7</v>
      </c>
      <c r="DL635" s="105">
        <v>7</v>
      </c>
      <c r="DM635" s="105">
        <v>0</v>
      </c>
      <c r="DN635" s="194">
        <v>1260</v>
      </c>
      <c r="DO635" s="194">
        <v>0</v>
      </c>
      <c r="DP635" s="194">
        <v>350</v>
      </c>
      <c r="DQ635" s="194">
        <v>105</v>
      </c>
      <c r="DR635" s="194">
        <v>1500</v>
      </c>
      <c r="DS635" s="105">
        <v>0</v>
      </c>
      <c r="DT635" s="194">
        <v>0</v>
      </c>
      <c r="DU635" s="194">
        <v>-240</v>
      </c>
      <c r="DV635" s="105" t="s">
        <v>117</v>
      </c>
      <c r="DX635" s="164">
        <f>AVERAGE(DK$6:DK635)</f>
        <v>10.434920634920635</v>
      </c>
      <c r="DY635" s="164">
        <f>AVERAGE(DL$6:DL635)</f>
        <v>10.434920634920635</v>
      </c>
      <c r="DZ635" s="164">
        <f>AVERAGE(DM$6:DM635)</f>
        <v>0</v>
      </c>
      <c r="EA635" s="167">
        <f>AVERAGE(DN$6:DN635)</f>
        <v>1878.2857142857142</v>
      </c>
      <c r="EB635" s="167">
        <f>AVERAGE(DO$6:DO635)</f>
        <v>0</v>
      </c>
      <c r="EC635" s="167">
        <f>AVERAGE(DP$6:DP635)</f>
        <v>521.74603174603169</v>
      </c>
      <c r="ED635" s="167">
        <f>AVERAGE(DQ$6:DQ635)</f>
        <v>156.52380952380952</v>
      </c>
      <c r="EE635" s="167">
        <f>AVERAGE(DR$6:DR635)</f>
        <v>1654.5492063492063</v>
      </c>
      <c r="EF635" s="164">
        <f>AVERAGE(DS$6:DS635)</f>
        <v>0.86349206349206353</v>
      </c>
      <c r="EG635" s="167">
        <f>AVERAGE(DT$6:DT635)</f>
        <v>15.542857142857143</v>
      </c>
      <c r="EH635" s="167">
        <f>AVERAGE(DU$6:DU635)</f>
        <v>239.27936507936508</v>
      </c>
      <c r="FJ635" s="103">
        <v>630</v>
      </c>
      <c r="FK635" s="165">
        <v>6.937145848484656</v>
      </c>
      <c r="FL635" s="163">
        <v>0.05</v>
      </c>
      <c r="FM635" s="161">
        <v>9</v>
      </c>
      <c r="FN635" s="168">
        <v>538</v>
      </c>
      <c r="FO635" s="161">
        <v>16</v>
      </c>
      <c r="FP635" s="161">
        <v>16</v>
      </c>
      <c r="FQ635" s="161">
        <v>0</v>
      </c>
      <c r="FR635" s="168">
        <v>2880</v>
      </c>
      <c r="FS635" s="168">
        <v>0</v>
      </c>
      <c r="FT635" s="168">
        <v>800</v>
      </c>
      <c r="FU635" s="168">
        <v>240</v>
      </c>
      <c r="FV635" s="168">
        <v>2203</v>
      </c>
      <c r="FW635" s="161">
        <v>0</v>
      </c>
      <c r="FX635" s="168">
        <v>0</v>
      </c>
      <c r="FY635" s="168">
        <v>677</v>
      </c>
      <c r="FZ635" s="161" t="s">
        <v>117</v>
      </c>
      <c r="GB635" s="160">
        <f>AVERAGE(FO$6:FO635)</f>
        <v>9.9761904761904763</v>
      </c>
      <c r="GC635" s="160">
        <f>AVERAGE(FP$6:FP635)</f>
        <v>9.9761904761904763</v>
      </c>
      <c r="GD635" s="160">
        <f>AVERAGE(FQ$6:FQ635)</f>
        <v>0</v>
      </c>
      <c r="GE635" s="166">
        <f>AVERAGE(FR$6:FR635)</f>
        <v>1795.7142857142858</v>
      </c>
      <c r="GF635" s="166">
        <f>AVERAGE(FS$6:FS635)</f>
        <v>0</v>
      </c>
      <c r="GG635" s="166">
        <f>AVERAGE(FT$6:FT635)</f>
        <v>498.8095238095238</v>
      </c>
      <c r="GH635" s="166">
        <f>AVERAGE(FU$6:FU635)</f>
        <v>149.64285714285714</v>
      </c>
      <c r="GI635" s="166">
        <f>AVERAGE(FV$6:FV635)</f>
        <v>1628.2777777777778</v>
      </c>
      <c r="GJ635" s="160">
        <f>AVERAGE(FW$6:FW635)</f>
        <v>0.84285714285714286</v>
      </c>
      <c r="GK635" s="166">
        <f>AVERAGE(FX$6:FX635)</f>
        <v>30.342857142857142</v>
      </c>
      <c r="GL635" s="166">
        <f>AVERAGE(FY$6:FY635)</f>
        <v>197.77936507936508</v>
      </c>
      <c r="HM635" s="98">
        <v>630</v>
      </c>
      <c r="HN635" s="179">
        <v>18.2532629407042</v>
      </c>
      <c r="HO635" s="188">
        <v>0.2</v>
      </c>
      <c r="HP635" s="177">
        <v>9</v>
      </c>
      <c r="HQ635" s="191">
        <v>409</v>
      </c>
      <c r="HR635" s="177">
        <v>23</v>
      </c>
      <c r="HS635" s="177">
        <v>23</v>
      </c>
      <c r="HT635" s="177">
        <v>3</v>
      </c>
      <c r="HU635" s="191">
        <v>3450</v>
      </c>
      <c r="HV635" s="191">
        <v>450</v>
      </c>
      <c r="HW635" s="191">
        <v>1000</v>
      </c>
      <c r="HX635" s="191">
        <v>300</v>
      </c>
      <c r="HY635" s="191">
        <v>2784</v>
      </c>
      <c r="HZ635" s="177">
        <v>4</v>
      </c>
      <c r="IA635" s="191">
        <v>120</v>
      </c>
      <c r="IB635" s="191">
        <v>786</v>
      </c>
      <c r="IC635" s="177" t="s">
        <v>116</v>
      </c>
      <c r="IE635" s="164">
        <f>AVERAGE(HR$6:HR635)</f>
        <v>19.779365079365078</v>
      </c>
      <c r="IF635" s="164">
        <f>AVERAGE(HS$6:HS635)</f>
        <v>19.177777777777777</v>
      </c>
      <c r="IG635" s="164">
        <f>AVERAGE(HT$6:HT635)</f>
        <v>1.0222222222222221</v>
      </c>
      <c r="IH635" s="167">
        <f>AVERAGE(HU$6:HU635)</f>
        <v>2876.6666666666665</v>
      </c>
      <c r="II635" s="167">
        <f>AVERAGE(HV$6:HV635)</f>
        <v>153.33333333333334</v>
      </c>
      <c r="IJ635" s="167">
        <f>AVERAGE(HW$6:HW635)</f>
        <v>907.77777777777783</v>
      </c>
      <c r="IK635" s="167">
        <f>AVERAGE(HX$6:HX635)</f>
        <v>272.33333333333331</v>
      </c>
      <c r="IL635" s="167">
        <f>AVERAGE(HY$6:HY635)</f>
        <v>2309.3682539682541</v>
      </c>
      <c r="IM635" s="164">
        <f>AVERAGE(HZ$6:HZ635)</f>
        <v>2.4206349206349205</v>
      </c>
      <c r="IN635" s="167">
        <f>AVERAGE(IA$6:IA635)</f>
        <v>72.61904761904762</v>
      </c>
      <c r="IO635" s="167">
        <f>AVERAGE(IB$6:IB635)</f>
        <v>639.91746031746027</v>
      </c>
    </row>
    <row r="636" spans="2:249" x14ac:dyDescent="0.2">
      <c r="B636" s="103">
        <v>631</v>
      </c>
      <c r="C636" s="165">
        <v>15.755578931125292</v>
      </c>
      <c r="D636" s="163">
        <v>0.2</v>
      </c>
      <c r="E636" s="161">
        <v>1</v>
      </c>
      <c r="F636" s="168">
        <v>309</v>
      </c>
      <c r="G636" s="161">
        <v>14</v>
      </c>
      <c r="H636" s="161">
        <v>14</v>
      </c>
      <c r="I636" s="161">
        <v>0</v>
      </c>
      <c r="J636" s="168">
        <v>1680</v>
      </c>
      <c r="K636" s="168">
        <v>0</v>
      </c>
      <c r="L636" s="168">
        <v>700</v>
      </c>
      <c r="M636" s="168">
        <v>210</v>
      </c>
      <c r="N636" s="168">
        <v>1844</v>
      </c>
      <c r="O636" s="161">
        <v>3</v>
      </c>
      <c r="P636" s="168">
        <v>36</v>
      </c>
      <c r="Q636" s="168">
        <v>-128</v>
      </c>
      <c r="R636" s="161" t="s">
        <v>117</v>
      </c>
      <c r="T636" s="169">
        <f>AVERAGE(G$6:G636)</f>
        <v>23.465927099841522</v>
      </c>
      <c r="U636" s="169">
        <f>AVERAGE(H$6:H636)</f>
        <v>20.748019017432647</v>
      </c>
      <c r="V636" s="169">
        <f>AVERAGE(I$6:I636)</f>
        <v>1.364500792393027</v>
      </c>
      <c r="W636" s="170">
        <f>AVERAGE(J$6:J636)</f>
        <v>2489.7622820919178</v>
      </c>
      <c r="X636" s="170">
        <f>AVERAGE(K$6:K636)</f>
        <v>163.74009508716324</v>
      </c>
      <c r="Y636" s="170">
        <f>AVERAGE(L$6:L636)</f>
        <v>969.17591125198101</v>
      </c>
      <c r="Z636" s="170">
        <f>AVERAGE(M$6:M636)</f>
        <v>290.7527733755943</v>
      </c>
      <c r="AA636" s="170">
        <f>AVERAGE(N$6:N636)</f>
        <v>2405.757527733756</v>
      </c>
      <c r="AB636" s="169">
        <f>AVERAGE(O$6:O636)</f>
        <v>2.9540412044374009</v>
      </c>
      <c r="AC636" s="170">
        <f>AVERAGE(P$6:P636)</f>
        <v>35.448494453248813</v>
      </c>
      <c r="AD636" s="170">
        <f>AVERAGE(Q$6:Q636)</f>
        <v>119.45324881141046</v>
      </c>
      <c r="AY636" s="5"/>
      <c r="AZ636" s="26">
        <v>631</v>
      </c>
      <c r="BA636" s="165">
        <v>16.044775889411216</v>
      </c>
      <c r="BB636" s="176">
        <v>0.1</v>
      </c>
      <c r="BC636" s="161">
        <v>8</v>
      </c>
      <c r="BD636" s="182">
        <v>158</v>
      </c>
      <c r="BE636" s="161">
        <v>22</v>
      </c>
      <c r="BF636" s="161">
        <v>22</v>
      </c>
      <c r="BG636" s="161">
        <v>2</v>
      </c>
      <c r="BH636" s="168">
        <v>3300</v>
      </c>
      <c r="BI636" s="168">
        <v>300</v>
      </c>
      <c r="BJ636" s="168">
        <v>1000</v>
      </c>
      <c r="BK636" s="168">
        <v>300</v>
      </c>
      <c r="BL636" s="168">
        <v>2383</v>
      </c>
      <c r="BM636" s="161">
        <v>2</v>
      </c>
      <c r="BN636" s="168">
        <v>30</v>
      </c>
      <c r="BO636" s="168">
        <v>947</v>
      </c>
      <c r="BP636" s="161" t="s">
        <v>116</v>
      </c>
      <c r="BR636" s="164">
        <f>AVERAGE(BE$6:BE636)</f>
        <v>19.556259904912835</v>
      </c>
      <c r="BS636" s="164">
        <f>AVERAGE(BF$6:BF636)</f>
        <v>18.827258320126784</v>
      </c>
      <c r="BT636" s="164">
        <f>AVERAGE(BG$6:BG636)</f>
        <v>0.67036450079239307</v>
      </c>
      <c r="BU636" s="167">
        <f>AVERAGE(BH$6:BH636)</f>
        <v>2824.0887480190177</v>
      </c>
      <c r="BV636" s="167">
        <f>AVERAGE(BI$6:BI636)</f>
        <v>100.55467511885895</v>
      </c>
      <c r="BW636" s="167">
        <f>AVERAGE(BJ$6:BJ636)</f>
        <v>907.84469096671944</v>
      </c>
      <c r="BX636" s="167">
        <f>AVERAGE(BK$6:BK636)</f>
        <v>272.35340729001587</v>
      </c>
      <c r="BY636" s="167">
        <f>AVERAGE(BL$6:BL636)</f>
        <v>2245.2789223454834</v>
      </c>
      <c r="BZ636" s="164">
        <f>AVERAGE(BM$6:BM636)</f>
        <v>2.3375594294770208</v>
      </c>
      <c r="CA636" s="167">
        <f>AVERAGE(BN$6:BN636)</f>
        <v>35.063391442155307</v>
      </c>
      <c r="CB636" s="167">
        <f>AVERAGE(BO$6:BO636)</f>
        <v>613.87321711568939</v>
      </c>
      <c r="DF636" s="103">
        <v>631</v>
      </c>
      <c r="DG636" s="192">
        <v>7.5352450656902157</v>
      </c>
      <c r="DH636" s="193">
        <v>0.15</v>
      </c>
      <c r="DI636" s="105">
        <v>4</v>
      </c>
      <c r="DJ636" s="194">
        <v>326</v>
      </c>
      <c r="DK636" s="105">
        <v>11</v>
      </c>
      <c r="DL636" s="105">
        <v>11</v>
      </c>
      <c r="DM636" s="105">
        <v>0</v>
      </c>
      <c r="DN636" s="194">
        <v>1980</v>
      </c>
      <c r="DO636" s="194">
        <v>0</v>
      </c>
      <c r="DP636" s="194">
        <v>550</v>
      </c>
      <c r="DQ636" s="194">
        <v>165</v>
      </c>
      <c r="DR636" s="194">
        <v>1666</v>
      </c>
      <c r="DS636" s="105">
        <v>1</v>
      </c>
      <c r="DT636" s="194">
        <v>18</v>
      </c>
      <c r="DU636" s="194">
        <v>332</v>
      </c>
      <c r="DV636" s="105" t="s">
        <v>117</v>
      </c>
      <c r="DX636" s="164">
        <f>AVERAGE(DK$6:DK636)</f>
        <v>10.43581616481775</v>
      </c>
      <c r="DY636" s="164">
        <f>AVERAGE(DL$6:DL636)</f>
        <v>10.43581616481775</v>
      </c>
      <c r="DZ636" s="164">
        <f>AVERAGE(DM$6:DM636)</f>
        <v>0</v>
      </c>
      <c r="EA636" s="167">
        <f>AVERAGE(DN$6:DN636)</f>
        <v>1878.4469096671949</v>
      </c>
      <c r="EB636" s="167">
        <f>AVERAGE(DO$6:DO636)</f>
        <v>0</v>
      </c>
      <c r="EC636" s="167">
        <f>AVERAGE(DP$6:DP636)</f>
        <v>521.79080824088749</v>
      </c>
      <c r="ED636" s="167">
        <f>AVERAGE(DQ$6:DQ636)</f>
        <v>156.53724247226626</v>
      </c>
      <c r="EE636" s="167">
        <f>AVERAGE(DR$6:DR636)</f>
        <v>1654.5673534072901</v>
      </c>
      <c r="EF636" s="164">
        <f>AVERAGE(DS$6:DS636)</f>
        <v>0.86370839936608557</v>
      </c>
      <c r="EG636" s="167">
        <f>AVERAGE(DT$6:DT636)</f>
        <v>15.546751188589541</v>
      </c>
      <c r="EH636" s="167">
        <f>AVERAGE(DU$6:DU636)</f>
        <v>239.42630744849444</v>
      </c>
      <c r="FJ636" s="103">
        <v>631</v>
      </c>
      <c r="FK636" s="165">
        <v>7.1611436117293836</v>
      </c>
      <c r="FL636" s="163">
        <v>0.05</v>
      </c>
      <c r="FM636" s="161">
        <v>3</v>
      </c>
      <c r="FN636" s="168">
        <v>377</v>
      </c>
      <c r="FO636" s="161">
        <v>10</v>
      </c>
      <c r="FP636" s="161">
        <v>10</v>
      </c>
      <c r="FQ636" s="161">
        <v>0</v>
      </c>
      <c r="FR636" s="168">
        <v>1800</v>
      </c>
      <c r="FS636" s="168">
        <v>0</v>
      </c>
      <c r="FT636" s="168">
        <v>500</v>
      </c>
      <c r="FU636" s="168">
        <v>150</v>
      </c>
      <c r="FV636" s="168">
        <v>1652</v>
      </c>
      <c r="FW636" s="161">
        <v>0</v>
      </c>
      <c r="FX636" s="168">
        <v>0</v>
      </c>
      <c r="FY636" s="168">
        <v>148</v>
      </c>
      <c r="FZ636" s="161" t="s">
        <v>117</v>
      </c>
      <c r="GB636" s="160">
        <f>AVERAGE(FO$6:FO636)</f>
        <v>9.9762282091917598</v>
      </c>
      <c r="GC636" s="160">
        <f>AVERAGE(FP$6:FP636)</f>
        <v>9.9762282091917598</v>
      </c>
      <c r="GD636" s="160">
        <f>AVERAGE(FQ$6:FQ636)</f>
        <v>0</v>
      </c>
      <c r="GE636" s="166">
        <f>AVERAGE(FR$6:FR636)</f>
        <v>1795.7210776545166</v>
      </c>
      <c r="GF636" s="166">
        <f>AVERAGE(FS$6:FS636)</f>
        <v>0</v>
      </c>
      <c r="GG636" s="166">
        <f>AVERAGE(FT$6:FT636)</f>
        <v>498.81141045958793</v>
      </c>
      <c r="GH636" s="166">
        <f>AVERAGE(FU$6:FU636)</f>
        <v>149.6434231378764</v>
      </c>
      <c r="GI636" s="166">
        <f>AVERAGE(FV$6:FV636)</f>
        <v>1628.3153724247227</v>
      </c>
      <c r="GJ636" s="160">
        <f>AVERAGE(FW$6:FW636)</f>
        <v>0.84152139461172737</v>
      </c>
      <c r="GK636" s="166">
        <f>AVERAGE(FX$6:FX636)</f>
        <v>30.294770206022186</v>
      </c>
      <c r="GL636" s="166">
        <f>AVERAGE(FY$6:FY636)</f>
        <v>197.70047543581617</v>
      </c>
      <c r="HM636" s="98">
        <v>631</v>
      </c>
      <c r="HN636" s="179">
        <v>12.496691739824129</v>
      </c>
      <c r="HO636" s="188">
        <v>0.2</v>
      </c>
      <c r="HP636" s="177">
        <v>8</v>
      </c>
      <c r="HQ636" s="191">
        <v>546</v>
      </c>
      <c r="HR636" s="177">
        <v>18</v>
      </c>
      <c r="HS636" s="177">
        <v>18</v>
      </c>
      <c r="HT636" s="177">
        <v>0</v>
      </c>
      <c r="HU636" s="191">
        <v>2700</v>
      </c>
      <c r="HV636" s="191">
        <v>0</v>
      </c>
      <c r="HW636" s="191">
        <v>900</v>
      </c>
      <c r="HX636" s="191">
        <v>270</v>
      </c>
      <c r="HY636" s="191">
        <v>2341</v>
      </c>
      <c r="HZ636" s="177">
        <v>2</v>
      </c>
      <c r="IA636" s="191">
        <v>60</v>
      </c>
      <c r="IB636" s="191">
        <v>419</v>
      </c>
      <c r="IC636" s="177" t="s">
        <v>117</v>
      </c>
      <c r="IE636" s="164">
        <f>AVERAGE(HR$6:HR636)</f>
        <v>19.776545166402535</v>
      </c>
      <c r="IF636" s="164">
        <f>AVERAGE(HS$6:HS636)</f>
        <v>19.175911251980981</v>
      </c>
      <c r="IG636" s="164">
        <f>AVERAGE(HT$6:HT636)</f>
        <v>1.0206022187004755</v>
      </c>
      <c r="IH636" s="167">
        <f>AVERAGE(HU$6:HU636)</f>
        <v>2876.3866877971473</v>
      </c>
      <c r="II636" s="167">
        <f>AVERAGE(HV$6:HV636)</f>
        <v>153.09033280507131</v>
      </c>
      <c r="IJ636" s="167">
        <f>AVERAGE(HW$6:HW636)</f>
        <v>907.76545166402536</v>
      </c>
      <c r="IK636" s="167">
        <f>AVERAGE(HX$6:HX636)</f>
        <v>272.3296354992076</v>
      </c>
      <c r="IL636" s="167">
        <f>AVERAGE(HY$6:HY636)</f>
        <v>2309.4183835182253</v>
      </c>
      <c r="IM636" s="164">
        <f>AVERAGE(HZ$6:HZ636)</f>
        <v>2.4199683042789224</v>
      </c>
      <c r="IN636" s="167">
        <f>AVERAGE(IA$6:IA636)</f>
        <v>72.599049128367668</v>
      </c>
      <c r="IO636" s="167">
        <f>AVERAGE(IB$6:IB636)</f>
        <v>639.56735340729006</v>
      </c>
    </row>
    <row r="637" spans="2:249" x14ac:dyDescent="0.2">
      <c r="B637" s="103">
        <v>632</v>
      </c>
      <c r="C637" s="165">
        <v>30.458895547332443</v>
      </c>
      <c r="D637" s="163">
        <v>0.05</v>
      </c>
      <c r="E637" s="161">
        <v>7</v>
      </c>
      <c r="F637" s="168">
        <v>314</v>
      </c>
      <c r="G637" s="161">
        <v>35</v>
      </c>
      <c r="H637" s="161">
        <v>22</v>
      </c>
      <c r="I637" s="161">
        <v>2</v>
      </c>
      <c r="J637" s="168">
        <v>2640</v>
      </c>
      <c r="K637" s="168">
        <v>240</v>
      </c>
      <c r="L637" s="168">
        <v>1000</v>
      </c>
      <c r="M637" s="168">
        <v>300</v>
      </c>
      <c r="N637" s="168">
        <v>2479</v>
      </c>
      <c r="O637" s="161">
        <v>2</v>
      </c>
      <c r="P637" s="168">
        <v>24</v>
      </c>
      <c r="Q637" s="168">
        <v>185</v>
      </c>
      <c r="R637" s="161" t="s">
        <v>116</v>
      </c>
      <c r="T637" s="169">
        <f>AVERAGE(G$6:G637)</f>
        <v>23.484177215189874</v>
      </c>
      <c r="U637" s="169">
        <f>AVERAGE(H$6:H637)</f>
        <v>20.75</v>
      </c>
      <c r="V637" s="169">
        <f>AVERAGE(I$6:I637)</f>
        <v>1.365506329113924</v>
      </c>
      <c r="W637" s="170">
        <f>AVERAGE(J$6:J637)</f>
        <v>2490</v>
      </c>
      <c r="X637" s="170">
        <f>AVERAGE(K$6:K637)</f>
        <v>163.86075949367088</v>
      </c>
      <c r="Y637" s="170">
        <f>AVERAGE(L$6:L637)</f>
        <v>969.22468354430384</v>
      </c>
      <c r="Z637" s="170">
        <f>AVERAGE(M$6:M637)</f>
        <v>290.76740506329116</v>
      </c>
      <c r="AA637" s="170">
        <f>AVERAGE(N$6:N637)</f>
        <v>2405.8734177215188</v>
      </c>
      <c r="AB637" s="169">
        <f>AVERAGE(O$6:O637)</f>
        <v>2.9525316455696204</v>
      </c>
      <c r="AC637" s="170">
        <f>AVERAGE(P$6:P637)</f>
        <v>35.430379746835442</v>
      </c>
      <c r="AD637" s="170">
        <f>AVERAGE(Q$6:Q637)</f>
        <v>119.55696202531645</v>
      </c>
      <c r="AY637" s="5"/>
      <c r="AZ637" s="26">
        <v>632</v>
      </c>
      <c r="BA637" s="165">
        <v>14.75968076137262</v>
      </c>
      <c r="BB637" s="176">
        <v>0.15</v>
      </c>
      <c r="BC637" s="161">
        <v>5</v>
      </c>
      <c r="BD637" s="182">
        <v>293</v>
      </c>
      <c r="BE637" s="161">
        <v>18</v>
      </c>
      <c r="BF637" s="161">
        <v>18</v>
      </c>
      <c r="BG637" s="161">
        <v>0</v>
      </c>
      <c r="BH637" s="168">
        <v>2700</v>
      </c>
      <c r="BI637" s="168">
        <v>0</v>
      </c>
      <c r="BJ637" s="168">
        <v>900</v>
      </c>
      <c r="BK637" s="168">
        <v>270</v>
      </c>
      <c r="BL637" s="168">
        <v>2088</v>
      </c>
      <c r="BM637" s="161">
        <v>2</v>
      </c>
      <c r="BN637" s="168">
        <v>30</v>
      </c>
      <c r="BO637" s="168">
        <v>642</v>
      </c>
      <c r="BP637" s="161" t="s">
        <v>117</v>
      </c>
      <c r="BR637" s="164">
        <f>AVERAGE(BE$6:BE637)</f>
        <v>19.553797468354432</v>
      </c>
      <c r="BS637" s="164">
        <f>AVERAGE(BF$6:BF637)</f>
        <v>18.825949367088608</v>
      </c>
      <c r="BT637" s="164">
        <f>AVERAGE(BG$6:BG637)</f>
        <v>0.66930379746835444</v>
      </c>
      <c r="BU637" s="167">
        <f>AVERAGE(BH$6:BH637)</f>
        <v>2823.8924050632913</v>
      </c>
      <c r="BV637" s="167">
        <f>AVERAGE(BI$6:BI637)</f>
        <v>100.39556962025317</v>
      </c>
      <c r="BW637" s="167">
        <f>AVERAGE(BJ$6:BJ637)</f>
        <v>907.83227848101262</v>
      </c>
      <c r="BX637" s="167">
        <f>AVERAGE(BK$6:BK637)</f>
        <v>272.34968354430379</v>
      </c>
      <c r="BY637" s="167">
        <f>AVERAGE(BL$6:BL637)</f>
        <v>2245.0300632911394</v>
      </c>
      <c r="BZ637" s="164">
        <f>AVERAGE(BM$6:BM637)</f>
        <v>2.337025316455696</v>
      </c>
      <c r="CA637" s="167">
        <f>AVERAGE(BN$6:BN637)</f>
        <v>35.055379746835442</v>
      </c>
      <c r="CB637" s="167">
        <f>AVERAGE(BO$6:BO637)</f>
        <v>613.91772151898738</v>
      </c>
      <c r="DF637" s="103">
        <v>632</v>
      </c>
      <c r="DG637" s="192">
        <v>8.4688907869818166</v>
      </c>
      <c r="DH637" s="193">
        <v>0.25</v>
      </c>
      <c r="DI637" s="105">
        <v>4</v>
      </c>
      <c r="DJ637" s="194">
        <v>272</v>
      </c>
      <c r="DK637" s="105">
        <v>10</v>
      </c>
      <c r="DL637" s="105">
        <v>10</v>
      </c>
      <c r="DM637" s="105">
        <v>0</v>
      </c>
      <c r="DN637" s="194">
        <v>1800</v>
      </c>
      <c r="DO637" s="194">
        <v>0</v>
      </c>
      <c r="DP637" s="194">
        <v>500</v>
      </c>
      <c r="DQ637" s="194">
        <v>150</v>
      </c>
      <c r="DR637" s="194">
        <v>1547</v>
      </c>
      <c r="DS637" s="105">
        <v>2</v>
      </c>
      <c r="DT637" s="194">
        <v>36</v>
      </c>
      <c r="DU637" s="194">
        <v>289</v>
      </c>
      <c r="DV637" s="105" t="s">
        <v>117</v>
      </c>
      <c r="DX637" s="164">
        <f>AVERAGE(DK$6:DK637)</f>
        <v>10.435126582278482</v>
      </c>
      <c r="DY637" s="164">
        <f>AVERAGE(DL$6:DL637)</f>
        <v>10.435126582278482</v>
      </c>
      <c r="DZ637" s="164">
        <f>AVERAGE(DM$6:DM637)</f>
        <v>0</v>
      </c>
      <c r="EA637" s="167">
        <f>AVERAGE(DN$6:DN637)</f>
        <v>1878.3227848101267</v>
      </c>
      <c r="EB637" s="167">
        <f>AVERAGE(DO$6:DO637)</f>
        <v>0</v>
      </c>
      <c r="EC637" s="167">
        <f>AVERAGE(DP$6:DP637)</f>
        <v>521.75632911392404</v>
      </c>
      <c r="ED637" s="167">
        <f>AVERAGE(DQ$6:DQ637)</f>
        <v>156.52689873417722</v>
      </c>
      <c r="EE637" s="167">
        <f>AVERAGE(DR$6:DR637)</f>
        <v>1654.3971518987341</v>
      </c>
      <c r="EF637" s="164">
        <f>AVERAGE(DS$6:DS637)</f>
        <v>0.865506329113924</v>
      </c>
      <c r="EG637" s="167">
        <f>AVERAGE(DT$6:DT637)</f>
        <v>15.579113924050633</v>
      </c>
      <c r="EH637" s="167">
        <f>AVERAGE(DU$6:DU637)</f>
        <v>239.50474683544303</v>
      </c>
      <c r="FJ637" s="103">
        <v>632</v>
      </c>
      <c r="FK637" s="165">
        <v>9.0202043836488794</v>
      </c>
      <c r="FL637" s="163">
        <v>0.05</v>
      </c>
      <c r="FM637" s="161">
        <v>3</v>
      </c>
      <c r="FN637" s="168">
        <v>257</v>
      </c>
      <c r="FO637" s="161">
        <v>12</v>
      </c>
      <c r="FP637" s="161">
        <v>12</v>
      </c>
      <c r="FQ637" s="161">
        <v>0</v>
      </c>
      <c r="FR637" s="168">
        <v>2160</v>
      </c>
      <c r="FS637" s="168">
        <v>0</v>
      </c>
      <c r="FT637" s="168">
        <v>600</v>
      </c>
      <c r="FU637" s="168">
        <v>180</v>
      </c>
      <c r="FV637" s="168">
        <v>1662</v>
      </c>
      <c r="FW637" s="161">
        <v>0</v>
      </c>
      <c r="FX637" s="168">
        <v>0</v>
      </c>
      <c r="FY637" s="168">
        <v>498</v>
      </c>
      <c r="FZ637" s="161" t="s">
        <v>117</v>
      </c>
      <c r="GB637" s="160">
        <f>AVERAGE(FO$6:FO637)</f>
        <v>9.9794303797468356</v>
      </c>
      <c r="GC637" s="160">
        <f>AVERAGE(FP$6:FP637)</f>
        <v>9.9794303797468356</v>
      </c>
      <c r="GD637" s="160">
        <f>AVERAGE(FQ$6:FQ637)</f>
        <v>0</v>
      </c>
      <c r="GE637" s="166">
        <f>AVERAGE(FR$6:FR637)</f>
        <v>1796.2974683544303</v>
      </c>
      <c r="GF637" s="166">
        <f>AVERAGE(FS$6:FS637)</f>
        <v>0</v>
      </c>
      <c r="GG637" s="166">
        <f>AVERAGE(FT$6:FT637)</f>
        <v>498.97151898734177</v>
      </c>
      <c r="GH637" s="166">
        <f>AVERAGE(FU$6:FU637)</f>
        <v>149.69145569620252</v>
      </c>
      <c r="GI637" s="166">
        <f>AVERAGE(FV$6:FV637)</f>
        <v>1628.368670886076</v>
      </c>
      <c r="GJ637" s="160">
        <f>AVERAGE(FW$6:FW637)</f>
        <v>0.84018987341772156</v>
      </c>
      <c r="GK637" s="166">
        <f>AVERAGE(FX$6:FX637)</f>
        <v>30.246835443037973</v>
      </c>
      <c r="GL637" s="166">
        <f>AVERAGE(FY$6:FY637)</f>
        <v>198.1756329113924</v>
      </c>
      <c r="HM637" s="98">
        <v>632</v>
      </c>
      <c r="HN637" s="179">
        <v>18.265763641882966</v>
      </c>
      <c r="HO637" s="188">
        <v>0.15</v>
      </c>
      <c r="HP637" s="177">
        <v>8</v>
      </c>
      <c r="HQ637" s="191">
        <v>555</v>
      </c>
      <c r="HR637" s="177">
        <v>23</v>
      </c>
      <c r="HS637" s="177">
        <v>23</v>
      </c>
      <c r="HT637" s="177">
        <v>3</v>
      </c>
      <c r="HU637" s="191">
        <v>3450</v>
      </c>
      <c r="HV637" s="191">
        <v>450</v>
      </c>
      <c r="HW637" s="191">
        <v>1000</v>
      </c>
      <c r="HX637" s="191">
        <v>300</v>
      </c>
      <c r="HY637" s="191">
        <v>2930</v>
      </c>
      <c r="HZ637" s="177">
        <v>3</v>
      </c>
      <c r="IA637" s="191">
        <v>90</v>
      </c>
      <c r="IB637" s="191">
        <v>610</v>
      </c>
      <c r="IC637" s="177" t="s">
        <v>116</v>
      </c>
      <c r="IE637" s="164">
        <f>AVERAGE(HR$6:HR637)</f>
        <v>19.781645569620252</v>
      </c>
      <c r="IF637" s="164">
        <f>AVERAGE(HS$6:HS637)</f>
        <v>19.181962025316455</v>
      </c>
      <c r="IG637" s="164">
        <f>AVERAGE(HT$6:HT637)</f>
        <v>1.0237341772151898</v>
      </c>
      <c r="IH637" s="167">
        <f>AVERAGE(HU$6:HU637)</f>
        <v>2877.2943037974683</v>
      </c>
      <c r="II637" s="167">
        <f>AVERAGE(HV$6:HV637)</f>
        <v>153.56012658227849</v>
      </c>
      <c r="IJ637" s="167">
        <f>AVERAGE(HW$6:HW637)</f>
        <v>907.91139240506334</v>
      </c>
      <c r="IK637" s="167">
        <f>AVERAGE(HX$6:HX637)</f>
        <v>272.37341772151899</v>
      </c>
      <c r="IL637" s="167">
        <f>AVERAGE(HY$6:HY637)</f>
        <v>2310.4003164556962</v>
      </c>
      <c r="IM637" s="164">
        <f>AVERAGE(HZ$6:HZ637)</f>
        <v>2.4208860759493671</v>
      </c>
      <c r="IN637" s="167">
        <f>AVERAGE(IA$6:IA637)</f>
        <v>72.62658227848101</v>
      </c>
      <c r="IO637" s="167">
        <f>AVERAGE(IB$6:IB637)</f>
        <v>639.52056962025313</v>
      </c>
    </row>
    <row r="638" spans="2:249" x14ac:dyDescent="0.2">
      <c r="B638" s="103">
        <v>633</v>
      </c>
      <c r="C638" s="165">
        <v>22.858793904369541</v>
      </c>
      <c r="D638" s="163">
        <v>0.15</v>
      </c>
      <c r="E638" s="161">
        <v>3</v>
      </c>
      <c r="F638" s="168">
        <v>521</v>
      </c>
      <c r="G638" s="161">
        <v>23</v>
      </c>
      <c r="H638" s="161">
        <v>22</v>
      </c>
      <c r="I638" s="161">
        <v>2</v>
      </c>
      <c r="J638" s="168">
        <v>2640</v>
      </c>
      <c r="K638" s="168">
        <v>240</v>
      </c>
      <c r="L638" s="168">
        <v>1000</v>
      </c>
      <c r="M638" s="168">
        <v>300</v>
      </c>
      <c r="N638" s="168">
        <v>2686</v>
      </c>
      <c r="O638" s="161">
        <v>3</v>
      </c>
      <c r="P638" s="168">
        <v>36</v>
      </c>
      <c r="Q638" s="168">
        <v>-10</v>
      </c>
      <c r="R638" s="161" t="s">
        <v>116</v>
      </c>
      <c r="T638" s="169">
        <f>AVERAGE(G$6:G638)</f>
        <v>23.48341232227488</v>
      </c>
      <c r="U638" s="169">
        <f>AVERAGE(H$6:H638)</f>
        <v>20.751974723538705</v>
      </c>
      <c r="V638" s="169">
        <f>AVERAGE(I$6:I638)</f>
        <v>1.3665086887835702</v>
      </c>
      <c r="W638" s="170">
        <f>AVERAGE(J$6:J638)</f>
        <v>2490.2369668246447</v>
      </c>
      <c r="X638" s="170">
        <f>AVERAGE(K$6:K638)</f>
        <v>163.98104265402844</v>
      </c>
      <c r="Y638" s="170">
        <f>AVERAGE(L$6:L638)</f>
        <v>969.2733017377567</v>
      </c>
      <c r="Z638" s="170">
        <f>AVERAGE(M$6:M638)</f>
        <v>290.78199052132703</v>
      </c>
      <c r="AA638" s="170">
        <f>AVERAGE(N$6:N638)</f>
        <v>2406.3159557661929</v>
      </c>
      <c r="AB638" s="169">
        <f>AVERAGE(O$6:O638)</f>
        <v>2.9526066350710902</v>
      </c>
      <c r="AC638" s="170">
        <f>AVERAGE(P$6:P638)</f>
        <v>35.431279620853083</v>
      </c>
      <c r="AD638" s="170">
        <f>AVERAGE(Q$6:Q638)</f>
        <v>119.3522906793049</v>
      </c>
      <c r="AY638" s="5"/>
      <c r="AZ638" s="26">
        <v>633</v>
      </c>
      <c r="BA638" s="165">
        <v>17.729805840746369</v>
      </c>
      <c r="BB638" s="176">
        <v>0.15</v>
      </c>
      <c r="BC638" s="161">
        <v>7</v>
      </c>
      <c r="BD638" s="182">
        <v>137</v>
      </c>
      <c r="BE638" s="161">
        <v>22</v>
      </c>
      <c r="BF638" s="161">
        <v>22</v>
      </c>
      <c r="BG638" s="161">
        <v>2</v>
      </c>
      <c r="BH638" s="168">
        <v>3300</v>
      </c>
      <c r="BI638" s="168">
        <v>300</v>
      </c>
      <c r="BJ638" s="168">
        <v>1000</v>
      </c>
      <c r="BK638" s="168">
        <v>300</v>
      </c>
      <c r="BL638" s="168">
        <v>2362</v>
      </c>
      <c r="BM638" s="161">
        <v>3</v>
      </c>
      <c r="BN638" s="168">
        <v>45</v>
      </c>
      <c r="BO638" s="168">
        <v>983</v>
      </c>
      <c r="BP638" s="161" t="s">
        <v>116</v>
      </c>
      <c r="BR638" s="164">
        <f>AVERAGE(BE$6:BE638)</f>
        <v>19.557661927330173</v>
      </c>
      <c r="BS638" s="164">
        <f>AVERAGE(BF$6:BF638)</f>
        <v>18.830963665086887</v>
      </c>
      <c r="BT638" s="164">
        <f>AVERAGE(BG$6:BG638)</f>
        <v>0.67140600315955767</v>
      </c>
      <c r="BU638" s="167">
        <f>AVERAGE(BH$6:BH638)</f>
        <v>2824.644549763033</v>
      </c>
      <c r="BV638" s="167">
        <f>AVERAGE(BI$6:BI638)</f>
        <v>100.71090047393365</v>
      </c>
      <c r="BW638" s="167">
        <f>AVERAGE(BJ$6:BJ638)</f>
        <v>907.97788309636655</v>
      </c>
      <c r="BX638" s="167">
        <f>AVERAGE(BK$6:BK638)</f>
        <v>272.39336492890993</v>
      </c>
      <c r="BY638" s="167">
        <f>AVERAGE(BL$6:BL638)</f>
        <v>2245.2148499210111</v>
      </c>
      <c r="BZ638" s="164">
        <f>AVERAGE(BM$6:BM638)</f>
        <v>2.3380726698262242</v>
      </c>
      <c r="CA638" s="167">
        <f>AVERAGE(BN$6:BN638)</f>
        <v>35.071090047393362</v>
      </c>
      <c r="CB638" s="167">
        <f>AVERAGE(BO$6:BO638)</f>
        <v>614.5007898894155</v>
      </c>
      <c r="DF638" s="103">
        <v>633</v>
      </c>
      <c r="DG638" s="192">
        <v>7.2037267350239453</v>
      </c>
      <c r="DH638" s="193">
        <v>0.05</v>
      </c>
      <c r="DI638" s="105">
        <v>0</v>
      </c>
      <c r="DJ638" s="194">
        <v>570</v>
      </c>
      <c r="DK638" s="105">
        <v>7</v>
      </c>
      <c r="DL638" s="105">
        <v>7</v>
      </c>
      <c r="DM638" s="105">
        <v>0</v>
      </c>
      <c r="DN638" s="194">
        <v>1260</v>
      </c>
      <c r="DO638" s="194">
        <v>0</v>
      </c>
      <c r="DP638" s="194">
        <v>350</v>
      </c>
      <c r="DQ638" s="194">
        <v>105</v>
      </c>
      <c r="DR638" s="194">
        <v>1650</v>
      </c>
      <c r="DS638" s="105">
        <v>0</v>
      </c>
      <c r="DT638" s="194">
        <v>0</v>
      </c>
      <c r="DU638" s="194">
        <v>-390</v>
      </c>
      <c r="DV638" s="105" t="s">
        <v>117</v>
      </c>
      <c r="DX638" s="164">
        <f>AVERAGE(DK$6:DK638)</f>
        <v>10.429699842022117</v>
      </c>
      <c r="DY638" s="164">
        <f>AVERAGE(DL$6:DL638)</f>
        <v>10.429699842022117</v>
      </c>
      <c r="DZ638" s="164">
        <f>AVERAGE(DM$6:DM638)</f>
        <v>0</v>
      </c>
      <c r="EA638" s="167">
        <f>AVERAGE(DN$6:DN638)</f>
        <v>1877.345971563981</v>
      </c>
      <c r="EB638" s="167">
        <f>AVERAGE(DO$6:DO638)</f>
        <v>0</v>
      </c>
      <c r="EC638" s="167">
        <f>AVERAGE(DP$6:DP638)</f>
        <v>521.48499210110583</v>
      </c>
      <c r="ED638" s="167">
        <f>AVERAGE(DQ$6:DQ638)</f>
        <v>156.44549763033174</v>
      </c>
      <c r="EE638" s="167">
        <f>AVERAGE(DR$6:DR638)</f>
        <v>1654.3902053712479</v>
      </c>
      <c r="EF638" s="164">
        <f>AVERAGE(DS$6:DS638)</f>
        <v>0.86413902053712477</v>
      </c>
      <c r="EG638" s="167">
        <f>AVERAGE(DT$6:DT638)</f>
        <v>15.554502369668246</v>
      </c>
      <c r="EH638" s="167">
        <f>AVERAGE(DU$6:DU638)</f>
        <v>238.51026856240125</v>
      </c>
      <c r="FJ638" s="103">
        <v>633</v>
      </c>
      <c r="FK638" s="165">
        <v>7.6679692852830543</v>
      </c>
      <c r="FL638" s="163">
        <v>0.1</v>
      </c>
      <c r="FM638" s="161">
        <v>4</v>
      </c>
      <c r="FN638" s="168">
        <v>439</v>
      </c>
      <c r="FO638" s="161">
        <v>11</v>
      </c>
      <c r="FP638" s="161">
        <v>11</v>
      </c>
      <c r="FQ638" s="161">
        <v>0</v>
      </c>
      <c r="FR638" s="168">
        <v>1980</v>
      </c>
      <c r="FS638" s="168">
        <v>0</v>
      </c>
      <c r="FT638" s="168">
        <v>550</v>
      </c>
      <c r="FU638" s="168">
        <v>165</v>
      </c>
      <c r="FV638" s="168">
        <v>1779</v>
      </c>
      <c r="FW638" s="161">
        <v>1</v>
      </c>
      <c r="FX638" s="168">
        <v>36</v>
      </c>
      <c r="FY638" s="168">
        <v>237</v>
      </c>
      <c r="FZ638" s="161" t="s">
        <v>117</v>
      </c>
      <c r="GB638" s="160">
        <f>AVERAGE(FO$6:FO638)</f>
        <v>9.9810426540284354</v>
      </c>
      <c r="GC638" s="160">
        <f>AVERAGE(FP$6:FP638)</f>
        <v>9.9810426540284354</v>
      </c>
      <c r="GD638" s="160">
        <f>AVERAGE(FQ$6:FQ638)</f>
        <v>0</v>
      </c>
      <c r="GE638" s="166">
        <f>AVERAGE(FR$6:FR638)</f>
        <v>1796.5876777251185</v>
      </c>
      <c r="GF638" s="166">
        <f>AVERAGE(FS$6:FS638)</f>
        <v>0</v>
      </c>
      <c r="GG638" s="166">
        <f>AVERAGE(FT$6:FT638)</f>
        <v>499.05213270142178</v>
      </c>
      <c r="GH638" s="166">
        <f>AVERAGE(FU$6:FU638)</f>
        <v>149.71563981042655</v>
      </c>
      <c r="GI638" s="166">
        <f>AVERAGE(FV$6:FV638)</f>
        <v>1628.6066350710901</v>
      </c>
      <c r="GJ638" s="160">
        <f>AVERAGE(FW$6:FW638)</f>
        <v>0.84044233807266988</v>
      </c>
      <c r="GK638" s="166">
        <f>AVERAGE(FX$6:FX638)</f>
        <v>30.255924170616115</v>
      </c>
      <c r="GL638" s="166">
        <f>AVERAGE(FY$6:FY638)</f>
        <v>198.23696682464455</v>
      </c>
      <c r="HM638" s="98">
        <v>633</v>
      </c>
      <c r="HN638" s="179">
        <v>19.721932332275586</v>
      </c>
      <c r="HO638" s="188">
        <v>0.05</v>
      </c>
      <c r="HP638" s="177">
        <v>1</v>
      </c>
      <c r="HQ638" s="191">
        <v>426</v>
      </c>
      <c r="HR638" s="177">
        <v>20</v>
      </c>
      <c r="HS638" s="177">
        <v>20</v>
      </c>
      <c r="HT638" s="177">
        <v>0</v>
      </c>
      <c r="HU638" s="191">
        <v>3000</v>
      </c>
      <c r="HV638" s="191">
        <v>0</v>
      </c>
      <c r="HW638" s="191">
        <v>1000</v>
      </c>
      <c r="HX638" s="191">
        <v>300</v>
      </c>
      <c r="HY638" s="191">
        <v>2351</v>
      </c>
      <c r="HZ638" s="177">
        <v>1</v>
      </c>
      <c r="IA638" s="191">
        <v>30</v>
      </c>
      <c r="IB638" s="191">
        <v>679</v>
      </c>
      <c r="IC638" s="177" t="s">
        <v>116</v>
      </c>
      <c r="IE638" s="164">
        <f>AVERAGE(HR$6:HR638)</f>
        <v>19.781990521327014</v>
      </c>
      <c r="IF638" s="164">
        <f>AVERAGE(HS$6:HS638)</f>
        <v>19.183254344391784</v>
      </c>
      <c r="IG638" s="164">
        <f>AVERAGE(HT$6:HT638)</f>
        <v>1.0221169036334914</v>
      </c>
      <c r="IH638" s="167">
        <f>AVERAGE(HU$6:HU638)</f>
        <v>2877.4881516587679</v>
      </c>
      <c r="II638" s="167">
        <f>AVERAGE(HV$6:HV638)</f>
        <v>153.3175355450237</v>
      </c>
      <c r="IJ638" s="167">
        <f>AVERAGE(HW$6:HW638)</f>
        <v>908.05687203791467</v>
      </c>
      <c r="IK638" s="167">
        <f>AVERAGE(HX$6:HX638)</f>
        <v>272.41706161137444</v>
      </c>
      <c r="IL638" s="167">
        <f>AVERAGE(HY$6:HY638)</f>
        <v>2310.4644549763034</v>
      </c>
      <c r="IM638" s="164">
        <f>AVERAGE(HZ$6:HZ638)</f>
        <v>2.4186413902053712</v>
      </c>
      <c r="IN638" s="167">
        <f>AVERAGE(IA$6:IA638)</f>
        <v>72.559241706161131</v>
      </c>
      <c r="IO638" s="167">
        <f>AVERAGE(IB$6:IB638)</f>
        <v>639.58293838862562</v>
      </c>
    </row>
    <row r="639" spans="2:249" x14ac:dyDescent="0.2">
      <c r="B639" s="103">
        <v>634</v>
      </c>
      <c r="C639" s="165">
        <v>24.904998567851262</v>
      </c>
      <c r="D639" s="163">
        <v>0.2</v>
      </c>
      <c r="E639" s="161">
        <v>3</v>
      </c>
      <c r="F639" s="168">
        <v>257</v>
      </c>
      <c r="G639" s="161">
        <v>23</v>
      </c>
      <c r="H639" s="161">
        <v>22</v>
      </c>
      <c r="I639" s="161">
        <v>2</v>
      </c>
      <c r="J639" s="168">
        <v>2640</v>
      </c>
      <c r="K639" s="168">
        <v>240</v>
      </c>
      <c r="L639" s="168">
        <v>1000</v>
      </c>
      <c r="M639" s="168">
        <v>300</v>
      </c>
      <c r="N639" s="168">
        <v>2422</v>
      </c>
      <c r="O639" s="161">
        <v>5</v>
      </c>
      <c r="P639" s="168">
        <v>60</v>
      </c>
      <c r="Q639" s="168">
        <v>278</v>
      </c>
      <c r="R639" s="161" t="s">
        <v>116</v>
      </c>
      <c r="T639" s="169">
        <f>AVERAGE(G$6:G639)</f>
        <v>23.482649842271293</v>
      </c>
      <c r="U639" s="169">
        <f>AVERAGE(H$6:H639)</f>
        <v>20.753943217665615</v>
      </c>
      <c r="V639" s="169">
        <f>AVERAGE(I$6:I639)</f>
        <v>1.3675078864353312</v>
      </c>
      <c r="W639" s="170">
        <f>AVERAGE(J$6:J639)</f>
        <v>2490.4731861198738</v>
      </c>
      <c r="X639" s="170">
        <f>AVERAGE(K$6:K639)</f>
        <v>164.10094637223975</v>
      </c>
      <c r="Y639" s="170">
        <f>AVERAGE(L$6:L639)</f>
        <v>969.32176656151421</v>
      </c>
      <c r="Z639" s="170">
        <f>AVERAGE(M$6:M639)</f>
        <v>290.79652996845425</v>
      </c>
      <c r="AA639" s="170">
        <f>AVERAGE(N$6:N639)</f>
        <v>2406.3406940063091</v>
      </c>
      <c r="AB639" s="169">
        <f>AVERAGE(O$6:O639)</f>
        <v>2.9558359621451102</v>
      </c>
      <c r="AC639" s="170">
        <f>AVERAGE(P$6:P639)</f>
        <v>35.470031545741328</v>
      </c>
      <c r="AD639" s="170">
        <f>AVERAGE(Q$6:Q639)</f>
        <v>119.60252365930599</v>
      </c>
      <c r="AY639" s="5"/>
      <c r="AZ639" s="26">
        <v>634</v>
      </c>
      <c r="BA639" s="165">
        <v>17.839844742970925</v>
      </c>
      <c r="BB639" s="176">
        <v>0.15</v>
      </c>
      <c r="BC639" s="161">
        <v>3</v>
      </c>
      <c r="BD639" s="182">
        <v>114</v>
      </c>
      <c r="BE639" s="161">
        <v>18</v>
      </c>
      <c r="BF639" s="161">
        <v>18</v>
      </c>
      <c r="BG639" s="161">
        <v>0</v>
      </c>
      <c r="BH639" s="168">
        <v>2700</v>
      </c>
      <c r="BI639" s="168">
        <v>0</v>
      </c>
      <c r="BJ639" s="168">
        <v>900</v>
      </c>
      <c r="BK639" s="168">
        <v>270</v>
      </c>
      <c r="BL639" s="168">
        <v>1909</v>
      </c>
      <c r="BM639" s="161">
        <v>3</v>
      </c>
      <c r="BN639" s="168">
        <v>45</v>
      </c>
      <c r="BO639" s="168">
        <v>836</v>
      </c>
      <c r="BP639" s="161" t="s">
        <v>117</v>
      </c>
      <c r="BR639" s="164">
        <f>AVERAGE(BE$6:BE639)</f>
        <v>19.555205047318612</v>
      </c>
      <c r="BS639" s="164">
        <f>AVERAGE(BF$6:BF639)</f>
        <v>18.829652996845425</v>
      </c>
      <c r="BT639" s="164">
        <f>AVERAGE(BG$6:BG639)</f>
        <v>0.67034700315457418</v>
      </c>
      <c r="BU639" s="167">
        <f>AVERAGE(BH$6:BH639)</f>
        <v>2824.4479495268138</v>
      </c>
      <c r="BV639" s="167">
        <f>AVERAGE(BI$6:BI639)</f>
        <v>100.55205047318611</v>
      </c>
      <c r="BW639" s="167">
        <f>AVERAGE(BJ$6:BJ639)</f>
        <v>907.96529968454263</v>
      </c>
      <c r="BX639" s="167">
        <f>AVERAGE(BK$6:BK639)</f>
        <v>272.38958990536275</v>
      </c>
      <c r="BY639" s="167">
        <f>AVERAGE(BL$6:BL639)</f>
        <v>2244.6845425867509</v>
      </c>
      <c r="BZ639" s="164">
        <f>AVERAGE(BM$6:BM639)</f>
        <v>2.3391167192429023</v>
      </c>
      <c r="CA639" s="167">
        <f>AVERAGE(BN$6:BN639)</f>
        <v>35.086750788643535</v>
      </c>
      <c r="CB639" s="167">
        <f>AVERAGE(BO$6:BO639)</f>
        <v>614.85015772870668</v>
      </c>
      <c r="DF639" s="103">
        <v>634</v>
      </c>
      <c r="DG639" s="192">
        <v>7.8031894023048727</v>
      </c>
      <c r="DH639" s="193">
        <v>0.2</v>
      </c>
      <c r="DI639" s="105">
        <v>0</v>
      </c>
      <c r="DJ639" s="194">
        <v>140</v>
      </c>
      <c r="DK639" s="105">
        <v>6</v>
      </c>
      <c r="DL639" s="105">
        <v>6</v>
      </c>
      <c r="DM639" s="105">
        <v>0</v>
      </c>
      <c r="DN639" s="194">
        <v>1080</v>
      </c>
      <c r="DO639" s="194">
        <v>0</v>
      </c>
      <c r="DP639" s="194">
        <v>300</v>
      </c>
      <c r="DQ639" s="194">
        <v>90</v>
      </c>
      <c r="DR639" s="194">
        <v>1155</v>
      </c>
      <c r="DS639" s="105">
        <v>2</v>
      </c>
      <c r="DT639" s="194">
        <v>36</v>
      </c>
      <c r="DU639" s="194">
        <v>-39</v>
      </c>
      <c r="DV639" s="105" t="s">
        <v>117</v>
      </c>
      <c r="DX639" s="164">
        <f>AVERAGE(DK$6:DK639)</f>
        <v>10.422712933753942</v>
      </c>
      <c r="DY639" s="164">
        <f>AVERAGE(DL$6:DL639)</f>
        <v>10.422712933753942</v>
      </c>
      <c r="DZ639" s="164">
        <f>AVERAGE(DM$6:DM639)</f>
        <v>0</v>
      </c>
      <c r="EA639" s="167">
        <f>AVERAGE(DN$6:DN639)</f>
        <v>1876.0883280757098</v>
      </c>
      <c r="EB639" s="167">
        <f>AVERAGE(DO$6:DO639)</f>
        <v>0</v>
      </c>
      <c r="EC639" s="167">
        <f>AVERAGE(DP$6:DP639)</f>
        <v>521.1356466876972</v>
      </c>
      <c r="ED639" s="167">
        <f>AVERAGE(DQ$6:DQ639)</f>
        <v>156.34069400630915</v>
      </c>
      <c r="EE639" s="167">
        <f>AVERAGE(DR$6:DR639)</f>
        <v>1653.6025236593059</v>
      </c>
      <c r="EF639" s="164">
        <f>AVERAGE(DS$6:DS639)</f>
        <v>0.86593059936908512</v>
      </c>
      <c r="EG639" s="167">
        <f>AVERAGE(DT$6:DT639)</f>
        <v>15.586750788643533</v>
      </c>
      <c r="EH639" s="167">
        <f>AVERAGE(DU$6:DU639)</f>
        <v>238.07255520504731</v>
      </c>
      <c r="FJ639" s="103">
        <v>634</v>
      </c>
      <c r="FK639" s="165">
        <v>6.919187320029704</v>
      </c>
      <c r="FL639" s="163">
        <v>0.2</v>
      </c>
      <c r="FM639" s="161">
        <v>3</v>
      </c>
      <c r="FN639" s="168">
        <v>529</v>
      </c>
      <c r="FO639" s="161">
        <v>9</v>
      </c>
      <c r="FP639" s="161">
        <v>9</v>
      </c>
      <c r="FQ639" s="161">
        <v>0</v>
      </c>
      <c r="FR639" s="168">
        <v>1620</v>
      </c>
      <c r="FS639" s="168">
        <v>0</v>
      </c>
      <c r="FT639" s="168">
        <v>450</v>
      </c>
      <c r="FU639" s="168">
        <v>135</v>
      </c>
      <c r="FV639" s="168">
        <v>1739</v>
      </c>
      <c r="FW639" s="161">
        <v>1</v>
      </c>
      <c r="FX639" s="168">
        <v>36</v>
      </c>
      <c r="FY639" s="168">
        <v>-83</v>
      </c>
      <c r="FZ639" s="161" t="s">
        <v>117</v>
      </c>
      <c r="GB639" s="160">
        <f>AVERAGE(FO$6:FO639)</f>
        <v>9.9794952681388018</v>
      </c>
      <c r="GC639" s="160">
        <f>AVERAGE(FP$6:FP639)</f>
        <v>9.9794952681388018</v>
      </c>
      <c r="GD639" s="160">
        <f>AVERAGE(FQ$6:FQ639)</f>
        <v>0</v>
      </c>
      <c r="GE639" s="166">
        <f>AVERAGE(FR$6:FR639)</f>
        <v>1796.3091482649843</v>
      </c>
      <c r="GF639" s="166">
        <f>AVERAGE(FS$6:FS639)</f>
        <v>0</v>
      </c>
      <c r="GG639" s="166">
        <f>AVERAGE(FT$6:FT639)</f>
        <v>498.97476340694004</v>
      </c>
      <c r="GH639" s="166">
        <f>AVERAGE(FU$6:FU639)</f>
        <v>149.69242902208202</v>
      </c>
      <c r="GI639" s="166">
        <f>AVERAGE(FV$6:FV639)</f>
        <v>1628.7807570977918</v>
      </c>
      <c r="GJ639" s="160">
        <f>AVERAGE(FW$6:FW639)</f>
        <v>0.84069400630914826</v>
      </c>
      <c r="GK639" s="166">
        <f>AVERAGE(FX$6:FX639)</f>
        <v>30.264984227129336</v>
      </c>
      <c r="GL639" s="166">
        <f>AVERAGE(FY$6:FY639)</f>
        <v>197.79337539432177</v>
      </c>
      <c r="HM639" s="98">
        <v>634</v>
      </c>
      <c r="HN639" s="179">
        <v>18.72605531768232</v>
      </c>
      <c r="HO639" s="188">
        <v>0.25</v>
      </c>
      <c r="HP639" s="177">
        <v>1</v>
      </c>
      <c r="HQ639" s="191">
        <v>411</v>
      </c>
      <c r="HR639" s="177">
        <v>15</v>
      </c>
      <c r="HS639" s="177">
        <v>15</v>
      </c>
      <c r="HT639" s="177">
        <v>0</v>
      </c>
      <c r="HU639" s="191">
        <v>2250</v>
      </c>
      <c r="HV639" s="191">
        <v>0</v>
      </c>
      <c r="HW639" s="191">
        <v>750</v>
      </c>
      <c r="HX639" s="191">
        <v>225</v>
      </c>
      <c r="HY639" s="191">
        <v>2011</v>
      </c>
      <c r="HZ639" s="177">
        <v>5</v>
      </c>
      <c r="IA639" s="191">
        <v>150</v>
      </c>
      <c r="IB639" s="191">
        <v>389</v>
      </c>
      <c r="IC639" s="177" t="s">
        <v>117</v>
      </c>
      <c r="IE639" s="164">
        <f>AVERAGE(HR$6:HR639)</f>
        <v>19.774447949526813</v>
      </c>
      <c r="IF639" s="164">
        <f>AVERAGE(HS$6:HS639)</f>
        <v>19.176656151419557</v>
      </c>
      <c r="IG639" s="164">
        <f>AVERAGE(HT$6:HT639)</f>
        <v>1.0205047318611988</v>
      </c>
      <c r="IH639" s="167">
        <f>AVERAGE(HU$6:HU639)</f>
        <v>2876.4984227129339</v>
      </c>
      <c r="II639" s="167">
        <f>AVERAGE(HV$6:HV639)</f>
        <v>153.07570977917982</v>
      </c>
      <c r="IJ639" s="167">
        <f>AVERAGE(HW$6:HW639)</f>
        <v>907.80757097791798</v>
      </c>
      <c r="IK639" s="167">
        <f>AVERAGE(HX$6:HX639)</f>
        <v>272.3422712933754</v>
      </c>
      <c r="IL639" s="167">
        <f>AVERAGE(HY$6:HY639)</f>
        <v>2309.9921135646687</v>
      </c>
      <c r="IM639" s="164">
        <f>AVERAGE(HZ$6:HZ639)</f>
        <v>2.4227129337539433</v>
      </c>
      <c r="IN639" s="167">
        <f>AVERAGE(IA$6:IA639)</f>
        <v>72.681388012618299</v>
      </c>
      <c r="IO639" s="167">
        <f>AVERAGE(IB$6:IB639)</f>
        <v>639.18769716088332</v>
      </c>
    </row>
    <row r="640" spans="2:249" x14ac:dyDescent="0.2">
      <c r="B640" s="103">
        <v>635</v>
      </c>
      <c r="C640" s="165">
        <v>24.418908918744442</v>
      </c>
      <c r="D640" s="163">
        <v>0.1</v>
      </c>
      <c r="E640" s="161">
        <v>1</v>
      </c>
      <c r="F640" s="168">
        <v>467</v>
      </c>
      <c r="G640" s="161">
        <v>23</v>
      </c>
      <c r="H640" s="161">
        <v>22</v>
      </c>
      <c r="I640" s="161">
        <v>2</v>
      </c>
      <c r="J640" s="168">
        <v>2640</v>
      </c>
      <c r="K640" s="168">
        <v>240</v>
      </c>
      <c r="L640" s="168">
        <v>1000</v>
      </c>
      <c r="M640" s="168">
        <v>300</v>
      </c>
      <c r="N640" s="168">
        <v>2632</v>
      </c>
      <c r="O640" s="161">
        <v>2</v>
      </c>
      <c r="P640" s="168">
        <v>24</v>
      </c>
      <c r="Q640" s="168">
        <v>32</v>
      </c>
      <c r="R640" s="161" t="s">
        <v>116</v>
      </c>
      <c r="T640" s="169">
        <f>AVERAGE(G$6:G640)</f>
        <v>23.481889763779527</v>
      </c>
      <c r="U640" s="169">
        <f>AVERAGE(H$6:H640)</f>
        <v>20.755905511811022</v>
      </c>
      <c r="V640" s="169">
        <f>AVERAGE(I$6:I640)</f>
        <v>1.368503937007874</v>
      </c>
      <c r="W640" s="170">
        <f>AVERAGE(J$6:J640)</f>
        <v>2490.7086614173227</v>
      </c>
      <c r="X640" s="170">
        <f>AVERAGE(K$6:K640)</f>
        <v>164.22047244094489</v>
      </c>
      <c r="Y640" s="170">
        <f>AVERAGE(L$6:L640)</f>
        <v>969.37007874015751</v>
      </c>
      <c r="Z640" s="170">
        <f>AVERAGE(M$6:M640)</f>
        <v>290.81102362204723</v>
      </c>
      <c r="AA640" s="170">
        <f>AVERAGE(N$6:N640)</f>
        <v>2406.6960629921259</v>
      </c>
      <c r="AB640" s="169">
        <f>AVERAGE(O$6:O640)</f>
        <v>2.9543307086614172</v>
      </c>
      <c r="AC640" s="170">
        <f>AVERAGE(P$6:P640)</f>
        <v>35.45196850393701</v>
      </c>
      <c r="AD640" s="170">
        <f>AVERAGE(Q$6:Q640)</f>
        <v>119.46456692913385</v>
      </c>
      <c r="AY640" s="5"/>
      <c r="AZ640" s="26">
        <v>635</v>
      </c>
      <c r="BA640" s="165">
        <v>18.16752532611039</v>
      </c>
      <c r="BB640" s="176">
        <v>0.25</v>
      </c>
      <c r="BC640" s="161">
        <v>2</v>
      </c>
      <c r="BD640" s="182">
        <v>110</v>
      </c>
      <c r="BE640" s="161">
        <v>15</v>
      </c>
      <c r="BF640" s="161">
        <v>15</v>
      </c>
      <c r="BG640" s="161">
        <v>0</v>
      </c>
      <c r="BH640" s="168">
        <v>2250</v>
      </c>
      <c r="BI640" s="168">
        <v>0</v>
      </c>
      <c r="BJ640" s="168">
        <v>750</v>
      </c>
      <c r="BK640" s="168">
        <v>225</v>
      </c>
      <c r="BL640" s="168">
        <v>1710</v>
      </c>
      <c r="BM640" s="161">
        <v>5</v>
      </c>
      <c r="BN640" s="168">
        <v>75</v>
      </c>
      <c r="BO640" s="168">
        <v>615</v>
      </c>
      <c r="BP640" s="161" t="s">
        <v>117</v>
      </c>
      <c r="BR640" s="164">
        <f>AVERAGE(BE$6:BE640)</f>
        <v>19.548031496062993</v>
      </c>
      <c r="BS640" s="164">
        <f>AVERAGE(BF$6:BF640)</f>
        <v>18.823622047244093</v>
      </c>
      <c r="BT640" s="164">
        <f>AVERAGE(BG$6:BG640)</f>
        <v>0.6692913385826772</v>
      </c>
      <c r="BU640" s="167">
        <f>AVERAGE(BH$6:BH640)</f>
        <v>2823.5433070866143</v>
      </c>
      <c r="BV640" s="167">
        <f>AVERAGE(BI$6:BI640)</f>
        <v>100.39370078740157</v>
      </c>
      <c r="BW640" s="167">
        <f>AVERAGE(BJ$6:BJ640)</f>
        <v>907.71653543307082</v>
      </c>
      <c r="BX640" s="167">
        <f>AVERAGE(BK$6:BK640)</f>
        <v>272.31496062992125</v>
      </c>
      <c r="BY640" s="167">
        <f>AVERAGE(BL$6:BL640)</f>
        <v>2243.8425196850394</v>
      </c>
      <c r="BZ640" s="164">
        <f>AVERAGE(BM$6:BM640)</f>
        <v>2.3433070866141734</v>
      </c>
      <c r="CA640" s="167">
        <f>AVERAGE(BN$6:BN640)</f>
        <v>35.1496062992126</v>
      </c>
      <c r="CB640" s="167">
        <f>AVERAGE(BO$6:BO640)</f>
        <v>614.85039370078744</v>
      </c>
      <c r="DF640" s="103">
        <v>635</v>
      </c>
      <c r="DG640" s="192">
        <v>6.8323968986253227</v>
      </c>
      <c r="DH640" s="193">
        <v>0.05</v>
      </c>
      <c r="DI640" s="105">
        <v>3</v>
      </c>
      <c r="DJ640" s="194">
        <v>145</v>
      </c>
      <c r="DK640" s="105">
        <v>10</v>
      </c>
      <c r="DL640" s="105">
        <v>10</v>
      </c>
      <c r="DM640" s="105">
        <v>0</v>
      </c>
      <c r="DN640" s="194">
        <v>1800</v>
      </c>
      <c r="DO640" s="194">
        <v>0</v>
      </c>
      <c r="DP640" s="194">
        <v>500</v>
      </c>
      <c r="DQ640" s="194">
        <v>150</v>
      </c>
      <c r="DR640" s="194">
        <v>1420</v>
      </c>
      <c r="DS640" s="105">
        <v>0</v>
      </c>
      <c r="DT640" s="194">
        <v>0</v>
      </c>
      <c r="DU640" s="194">
        <v>380</v>
      </c>
      <c r="DV640" s="105" t="s">
        <v>117</v>
      </c>
      <c r="DX640" s="164">
        <f>AVERAGE(DK$6:DK640)</f>
        <v>10.422047244094488</v>
      </c>
      <c r="DY640" s="164">
        <f>AVERAGE(DL$6:DL640)</f>
        <v>10.422047244094488</v>
      </c>
      <c r="DZ640" s="164">
        <f>AVERAGE(DM$6:DM640)</f>
        <v>0</v>
      </c>
      <c r="EA640" s="167">
        <f>AVERAGE(DN$6:DN640)</f>
        <v>1875.9685039370079</v>
      </c>
      <c r="EB640" s="167">
        <f>AVERAGE(DO$6:DO640)</f>
        <v>0</v>
      </c>
      <c r="EC640" s="167">
        <f>AVERAGE(DP$6:DP640)</f>
        <v>521.10236220472439</v>
      </c>
      <c r="ED640" s="167">
        <f>AVERAGE(DQ$6:DQ640)</f>
        <v>156.33070866141733</v>
      </c>
      <c r="EE640" s="167">
        <f>AVERAGE(DR$6:DR640)</f>
        <v>1653.2346456692912</v>
      </c>
      <c r="EF640" s="164">
        <f>AVERAGE(DS$6:DS640)</f>
        <v>0.86456692913385824</v>
      </c>
      <c r="EG640" s="167">
        <f>AVERAGE(DT$6:DT640)</f>
        <v>15.562204724409449</v>
      </c>
      <c r="EH640" s="167">
        <f>AVERAGE(DU$6:DU640)</f>
        <v>238.296062992126</v>
      </c>
      <c r="FJ640" s="103">
        <v>635</v>
      </c>
      <c r="FK640" s="165">
        <v>7.5914139407289483</v>
      </c>
      <c r="FL640" s="163">
        <v>0.2</v>
      </c>
      <c r="FM640" s="161">
        <v>9</v>
      </c>
      <c r="FN640" s="168">
        <v>196</v>
      </c>
      <c r="FO640" s="161">
        <v>15</v>
      </c>
      <c r="FP640" s="161">
        <v>15</v>
      </c>
      <c r="FQ640" s="161">
        <v>0</v>
      </c>
      <c r="FR640" s="168">
        <v>2700</v>
      </c>
      <c r="FS640" s="168">
        <v>0</v>
      </c>
      <c r="FT640" s="168">
        <v>750</v>
      </c>
      <c r="FU640" s="168">
        <v>225</v>
      </c>
      <c r="FV640" s="168">
        <v>1796</v>
      </c>
      <c r="FW640" s="161">
        <v>2</v>
      </c>
      <c r="FX640" s="168">
        <v>72</v>
      </c>
      <c r="FY640" s="168">
        <v>976</v>
      </c>
      <c r="FZ640" s="161" t="s">
        <v>117</v>
      </c>
      <c r="GB640" s="160">
        <f>AVERAGE(FO$6:FO640)</f>
        <v>9.9874015748031493</v>
      </c>
      <c r="GC640" s="160">
        <f>AVERAGE(FP$6:FP640)</f>
        <v>9.9874015748031493</v>
      </c>
      <c r="GD640" s="160">
        <f>AVERAGE(FQ$6:FQ640)</f>
        <v>0</v>
      </c>
      <c r="GE640" s="166">
        <f>AVERAGE(FR$6:FR640)</f>
        <v>1797.732283464567</v>
      </c>
      <c r="GF640" s="166">
        <f>AVERAGE(FS$6:FS640)</f>
        <v>0</v>
      </c>
      <c r="GG640" s="166">
        <f>AVERAGE(FT$6:FT640)</f>
        <v>499.37007874015745</v>
      </c>
      <c r="GH640" s="166">
        <f>AVERAGE(FU$6:FU640)</f>
        <v>149.81102362204723</v>
      </c>
      <c r="GI640" s="166">
        <f>AVERAGE(FV$6:FV640)</f>
        <v>1629.0440944881889</v>
      </c>
      <c r="GJ640" s="160">
        <f>AVERAGE(FW$6:FW640)</f>
        <v>0.84251968503937003</v>
      </c>
      <c r="GK640" s="166">
        <f>AVERAGE(FX$6:FX640)</f>
        <v>30.330708661417322</v>
      </c>
      <c r="GL640" s="166">
        <f>AVERAGE(FY$6:FY640)</f>
        <v>199.01889763779528</v>
      </c>
      <c r="HM640" s="98">
        <v>635</v>
      </c>
      <c r="HN640" s="179">
        <v>17.929888235394728</v>
      </c>
      <c r="HO640" s="188">
        <v>0.2</v>
      </c>
      <c r="HP640" s="177">
        <v>9</v>
      </c>
      <c r="HQ640" s="191">
        <v>187</v>
      </c>
      <c r="HR640" s="177">
        <v>23</v>
      </c>
      <c r="HS640" s="177">
        <v>23</v>
      </c>
      <c r="HT640" s="177">
        <v>3</v>
      </c>
      <c r="HU640" s="191">
        <v>3450</v>
      </c>
      <c r="HV640" s="191">
        <v>450</v>
      </c>
      <c r="HW640" s="191">
        <v>1000</v>
      </c>
      <c r="HX640" s="191">
        <v>300</v>
      </c>
      <c r="HY640" s="191">
        <v>2562</v>
      </c>
      <c r="HZ640" s="177">
        <v>4</v>
      </c>
      <c r="IA640" s="191">
        <v>120</v>
      </c>
      <c r="IB640" s="191">
        <v>1008</v>
      </c>
      <c r="IC640" s="177" t="s">
        <v>116</v>
      </c>
      <c r="IE640" s="164">
        <f>AVERAGE(HR$6:HR640)</f>
        <v>19.779527559055119</v>
      </c>
      <c r="IF640" s="164">
        <f>AVERAGE(HS$6:HS640)</f>
        <v>19.182677165354331</v>
      </c>
      <c r="IG640" s="164">
        <f>AVERAGE(HT$6:HT640)</f>
        <v>1.0236220472440944</v>
      </c>
      <c r="IH640" s="167">
        <f>AVERAGE(HU$6:HU640)</f>
        <v>2877.4015748031497</v>
      </c>
      <c r="II640" s="167">
        <f>AVERAGE(HV$6:HV640)</f>
        <v>153.54330708661416</v>
      </c>
      <c r="IJ640" s="167">
        <f>AVERAGE(HW$6:HW640)</f>
        <v>907.95275590551182</v>
      </c>
      <c r="IK640" s="167">
        <f>AVERAGE(HX$6:HX640)</f>
        <v>272.38582677165357</v>
      </c>
      <c r="IL640" s="167">
        <f>AVERAGE(HY$6:HY640)</f>
        <v>2310.3889763779525</v>
      </c>
      <c r="IM640" s="164">
        <f>AVERAGE(HZ$6:HZ640)</f>
        <v>2.4251968503937009</v>
      </c>
      <c r="IN640" s="167">
        <f>AVERAGE(IA$6:IA640)</f>
        <v>72.755905511811022</v>
      </c>
      <c r="IO640" s="167">
        <f>AVERAGE(IB$6:IB640)</f>
        <v>639.76850393700784</v>
      </c>
    </row>
    <row r="641" spans="2:249" x14ac:dyDescent="0.2">
      <c r="B641" s="103">
        <v>636</v>
      </c>
      <c r="C641" s="165">
        <v>23.257778327851124</v>
      </c>
      <c r="D641" s="163">
        <v>0.1</v>
      </c>
      <c r="E641" s="161">
        <v>3</v>
      </c>
      <c r="F641" s="168">
        <v>505</v>
      </c>
      <c r="G641" s="161">
        <v>24</v>
      </c>
      <c r="H641" s="161">
        <v>22</v>
      </c>
      <c r="I641" s="161">
        <v>2</v>
      </c>
      <c r="J641" s="168">
        <v>2640</v>
      </c>
      <c r="K641" s="168">
        <v>240</v>
      </c>
      <c r="L641" s="168">
        <v>1000</v>
      </c>
      <c r="M641" s="168">
        <v>300</v>
      </c>
      <c r="N641" s="168">
        <v>2670</v>
      </c>
      <c r="O641" s="161">
        <v>2</v>
      </c>
      <c r="P641" s="168">
        <v>24</v>
      </c>
      <c r="Q641" s="168">
        <v>-6</v>
      </c>
      <c r="R641" s="161" t="s">
        <v>116</v>
      </c>
      <c r="T641" s="169">
        <f>AVERAGE(G$6:G641)</f>
        <v>23.482704402515722</v>
      </c>
      <c r="U641" s="169">
        <f>AVERAGE(H$6:H641)</f>
        <v>20.757861635220127</v>
      </c>
      <c r="V641" s="169">
        <f>AVERAGE(I$6:I641)</f>
        <v>1.3694968553459119</v>
      </c>
      <c r="W641" s="170">
        <f>AVERAGE(J$6:J641)</f>
        <v>2490.9433962264152</v>
      </c>
      <c r="X641" s="170">
        <f>AVERAGE(K$6:K641)</f>
        <v>164.33962264150944</v>
      </c>
      <c r="Y641" s="170">
        <f>AVERAGE(L$6:L641)</f>
        <v>969.4182389937107</v>
      </c>
      <c r="Z641" s="170">
        <f>AVERAGE(M$6:M641)</f>
        <v>290.82547169811323</v>
      </c>
      <c r="AA641" s="170">
        <f>AVERAGE(N$6:N641)</f>
        <v>2407.1100628930817</v>
      </c>
      <c r="AB641" s="169">
        <f>AVERAGE(O$6:O641)</f>
        <v>2.9528301886792452</v>
      </c>
      <c r="AC641" s="170">
        <f>AVERAGE(P$6:P641)</f>
        <v>35.433962264150942</v>
      </c>
      <c r="AD641" s="170">
        <f>AVERAGE(Q$6:Q641)</f>
        <v>119.26729559748428</v>
      </c>
      <c r="AY641" s="5"/>
      <c r="AZ641" s="26">
        <v>636</v>
      </c>
      <c r="BA641" s="165">
        <v>17.516220892453131</v>
      </c>
      <c r="BB641" s="176">
        <v>0.1</v>
      </c>
      <c r="BC641" s="161">
        <v>3</v>
      </c>
      <c r="BD641" s="182">
        <v>333</v>
      </c>
      <c r="BE641" s="161">
        <v>19</v>
      </c>
      <c r="BF641" s="161">
        <v>19</v>
      </c>
      <c r="BG641" s="161">
        <v>0</v>
      </c>
      <c r="BH641" s="168">
        <v>2850</v>
      </c>
      <c r="BI641" s="168">
        <v>0</v>
      </c>
      <c r="BJ641" s="168">
        <v>950</v>
      </c>
      <c r="BK641" s="168">
        <v>285</v>
      </c>
      <c r="BL641" s="168">
        <v>2193</v>
      </c>
      <c r="BM641" s="161">
        <v>2</v>
      </c>
      <c r="BN641" s="168">
        <v>30</v>
      </c>
      <c r="BO641" s="168">
        <v>687</v>
      </c>
      <c r="BP641" s="161" t="s">
        <v>117</v>
      </c>
      <c r="BR641" s="164">
        <f>AVERAGE(BE$6:BE641)</f>
        <v>19.547169811320753</v>
      </c>
      <c r="BS641" s="164">
        <f>AVERAGE(BF$6:BF641)</f>
        <v>18.823899371069182</v>
      </c>
      <c r="BT641" s="164">
        <f>AVERAGE(BG$6:BG641)</f>
        <v>0.66823899371069184</v>
      </c>
      <c r="BU641" s="167">
        <f>AVERAGE(BH$6:BH641)</f>
        <v>2823.5849056603774</v>
      </c>
      <c r="BV641" s="167">
        <f>AVERAGE(BI$6:BI641)</f>
        <v>100.23584905660377</v>
      </c>
      <c r="BW641" s="167">
        <f>AVERAGE(BJ$6:BJ641)</f>
        <v>907.78301886792451</v>
      </c>
      <c r="BX641" s="167">
        <f>AVERAGE(BK$6:BK641)</f>
        <v>272.33490566037733</v>
      </c>
      <c r="BY641" s="167">
        <f>AVERAGE(BL$6:BL641)</f>
        <v>2243.7625786163521</v>
      </c>
      <c r="BZ641" s="164">
        <f>AVERAGE(BM$6:BM641)</f>
        <v>2.3427672955974841</v>
      </c>
      <c r="CA641" s="167">
        <f>AVERAGE(BN$6:BN641)</f>
        <v>35.141509433962263</v>
      </c>
      <c r="CB641" s="167">
        <f>AVERAGE(BO$6:BO641)</f>
        <v>614.96383647798746</v>
      </c>
      <c r="DF641" s="103">
        <v>636</v>
      </c>
      <c r="DG641" s="192">
        <v>7.3734157650983088</v>
      </c>
      <c r="DH641" s="193">
        <v>0.2</v>
      </c>
      <c r="DI641" s="105">
        <v>1</v>
      </c>
      <c r="DJ641" s="194">
        <v>111</v>
      </c>
      <c r="DK641" s="105">
        <v>7</v>
      </c>
      <c r="DL641" s="105">
        <v>7</v>
      </c>
      <c r="DM641" s="105">
        <v>0</v>
      </c>
      <c r="DN641" s="194">
        <v>1260</v>
      </c>
      <c r="DO641" s="194">
        <v>0</v>
      </c>
      <c r="DP641" s="194">
        <v>350</v>
      </c>
      <c r="DQ641" s="194">
        <v>105</v>
      </c>
      <c r="DR641" s="194">
        <v>1191</v>
      </c>
      <c r="DS641" s="105">
        <v>1</v>
      </c>
      <c r="DT641" s="194">
        <v>18</v>
      </c>
      <c r="DU641" s="194">
        <v>87</v>
      </c>
      <c r="DV641" s="105" t="s">
        <v>117</v>
      </c>
      <c r="DX641" s="164">
        <f>AVERAGE(DK$6:DK641)</f>
        <v>10.416666666666666</v>
      </c>
      <c r="DY641" s="164">
        <f>AVERAGE(DL$6:DL641)</f>
        <v>10.416666666666666</v>
      </c>
      <c r="DZ641" s="164">
        <f>AVERAGE(DM$6:DM641)</f>
        <v>0</v>
      </c>
      <c r="EA641" s="167">
        <f>AVERAGE(DN$6:DN641)</f>
        <v>1875</v>
      </c>
      <c r="EB641" s="167">
        <f>AVERAGE(DO$6:DO641)</f>
        <v>0</v>
      </c>
      <c r="EC641" s="167">
        <f>AVERAGE(DP$6:DP641)</f>
        <v>520.83333333333337</v>
      </c>
      <c r="ED641" s="167">
        <f>AVERAGE(DQ$6:DQ641)</f>
        <v>156.25</v>
      </c>
      <c r="EE641" s="167">
        <f>AVERAGE(DR$6:DR641)</f>
        <v>1652.50786163522</v>
      </c>
      <c r="EF641" s="164">
        <f>AVERAGE(DS$6:DS641)</f>
        <v>0.86477987421383651</v>
      </c>
      <c r="EG641" s="167">
        <f>AVERAGE(DT$6:DT641)</f>
        <v>15.566037735849056</v>
      </c>
      <c r="EH641" s="167">
        <f>AVERAGE(DU$6:DU641)</f>
        <v>238.05817610062894</v>
      </c>
      <c r="FJ641" s="103">
        <v>636</v>
      </c>
      <c r="FK641" s="165">
        <v>6.6352651760690353</v>
      </c>
      <c r="FL641" s="163">
        <v>0.1</v>
      </c>
      <c r="FM641" s="161">
        <v>3</v>
      </c>
      <c r="FN641" s="168">
        <v>113</v>
      </c>
      <c r="FO641" s="161">
        <v>9</v>
      </c>
      <c r="FP641" s="161">
        <v>9</v>
      </c>
      <c r="FQ641" s="161">
        <v>0</v>
      </c>
      <c r="FR641" s="168">
        <v>1620</v>
      </c>
      <c r="FS641" s="168">
        <v>0</v>
      </c>
      <c r="FT641" s="168">
        <v>450</v>
      </c>
      <c r="FU641" s="168">
        <v>135</v>
      </c>
      <c r="FV641" s="168">
        <v>1323</v>
      </c>
      <c r="FW641" s="161">
        <v>1</v>
      </c>
      <c r="FX641" s="168">
        <v>36</v>
      </c>
      <c r="FY641" s="168">
        <v>333</v>
      </c>
      <c r="FZ641" s="161" t="s">
        <v>117</v>
      </c>
      <c r="GB641" s="160">
        <f>AVERAGE(FO$6:FO641)</f>
        <v>9.9858490566037741</v>
      </c>
      <c r="GC641" s="160">
        <f>AVERAGE(FP$6:FP641)</f>
        <v>9.9858490566037741</v>
      </c>
      <c r="GD641" s="160">
        <f>AVERAGE(FQ$6:FQ641)</f>
        <v>0</v>
      </c>
      <c r="GE641" s="166">
        <f>AVERAGE(FR$6:FR641)</f>
        <v>1797.4528301886792</v>
      </c>
      <c r="GF641" s="166">
        <f>AVERAGE(FS$6:FS641)</f>
        <v>0</v>
      </c>
      <c r="GG641" s="166">
        <f>AVERAGE(FT$6:FT641)</f>
        <v>499.29245283018867</v>
      </c>
      <c r="GH641" s="166">
        <f>AVERAGE(FU$6:FU641)</f>
        <v>149.78773584905662</v>
      </c>
      <c r="GI641" s="166">
        <f>AVERAGE(FV$6:FV641)</f>
        <v>1628.5628930817611</v>
      </c>
      <c r="GJ641" s="160">
        <f>AVERAGE(FW$6:FW641)</f>
        <v>0.84276729559748431</v>
      </c>
      <c r="GK641" s="166">
        <f>AVERAGE(FX$6:FX641)</f>
        <v>30.339622641509433</v>
      </c>
      <c r="GL641" s="166">
        <f>AVERAGE(FY$6:FY641)</f>
        <v>199.22955974842768</v>
      </c>
      <c r="HM641" s="98">
        <v>636</v>
      </c>
      <c r="HN641" s="179">
        <v>13.935159732420288</v>
      </c>
      <c r="HO641" s="188">
        <v>0.05</v>
      </c>
      <c r="HP641" s="177">
        <v>10</v>
      </c>
      <c r="HQ641" s="191">
        <v>479</v>
      </c>
      <c r="HR641" s="177">
        <v>23</v>
      </c>
      <c r="HS641" s="177">
        <v>23</v>
      </c>
      <c r="HT641" s="177">
        <v>3</v>
      </c>
      <c r="HU641" s="191">
        <v>3450</v>
      </c>
      <c r="HV641" s="191">
        <v>450</v>
      </c>
      <c r="HW641" s="191">
        <v>1000</v>
      </c>
      <c r="HX641" s="191">
        <v>300</v>
      </c>
      <c r="HY641" s="191">
        <v>2854</v>
      </c>
      <c r="HZ641" s="177">
        <v>1</v>
      </c>
      <c r="IA641" s="191">
        <v>30</v>
      </c>
      <c r="IB641" s="191">
        <v>626</v>
      </c>
      <c r="IC641" s="177" t="s">
        <v>116</v>
      </c>
      <c r="IE641" s="164">
        <f>AVERAGE(HR$6:HR641)</f>
        <v>19.784591194968552</v>
      </c>
      <c r="IF641" s="164">
        <f>AVERAGE(HS$6:HS641)</f>
        <v>19.188679245283019</v>
      </c>
      <c r="IG641" s="164">
        <f>AVERAGE(HT$6:HT641)</f>
        <v>1.0267295597484276</v>
      </c>
      <c r="IH641" s="167">
        <f>AVERAGE(HU$6:HU641)</f>
        <v>2878.3018867924529</v>
      </c>
      <c r="II641" s="167">
        <f>AVERAGE(HV$6:HV641)</f>
        <v>154.00943396226415</v>
      </c>
      <c r="IJ641" s="167">
        <f>AVERAGE(HW$6:HW641)</f>
        <v>908.09748427672957</v>
      </c>
      <c r="IK641" s="167">
        <f>AVERAGE(HX$6:HX641)</f>
        <v>272.42924528301887</v>
      </c>
      <c r="IL641" s="167">
        <f>AVERAGE(HY$6:HY641)</f>
        <v>2311.2437106918237</v>
      </c>
      <c r="IM641" s="164">
        <f>AVERAGE(HZ$6:HZ641)</f>
        <v>2.4229559748427674</v>
      </c>
      <c r="IN641" s="167">
        <f>AVERAGE(IA$6:IA641)</f>
        <v>72.688679245283012</v>
      </c>
      <c r="IO641" s="167">
        <f>AVERAGE(IB$6:IB641)</f>
        <v>639.74685534591197</v>
      </c>
    </row>
    <row r="642" spans="2:249" x14ac:dyDescent="0.2">
      <c r="B642" s="103">
        <v>637</v>
      </c>
      <c r="C642" s="165">
        <v>19.945640760589988</v>
      </c>
      <c r="D642" s="163">
        <v>0.2</v>
      </c>
      <c r="E642" s="161">
        <v>4</v>
      </c>
      <c r="F642" s="168">
        <v>523</v>
      </c>
      <c r="G642" s="161">
        <v>20</v>
      </c>
      <c r="H642" s="161">
        <v>20</v>
      </c>
      <c r="I642" s="161">
        <v>0</v>
      </c>
      <c r="J642" s="168">
        <v>2400</v>
      </c>
      <c r="K642" s="168">
        <v>0</v>
      </c>
      <c r="L642" s="168">
        <v>1000</v>
      </c>
      <c r="M642" s="168">
        <v>300</v>
      </c>
      <c r="N642" s="168">
        <v>2448</v>
      </c>
      <c r="O642" s="161">
        <v>4</v>
      </c>
      <c r="P642" s="168">
        <v>48</v>
      </c>
      <c r="Q642" s="168">
        <v>0</v>
      </c>
      <c r="R642" s="161" t="s">
        <v>116</v>
      </c>
      <c r="T642" s="169">
        <f>AVERAGE(G$6:G642)</f>
        <v>23.477237048665621</v>
      </c>
      <c r="U642" s="169">
        <f>AVERAGE(H$6:H642)</f>
        <v>20.756671899529042</v>
      </c>
      <c r="V642" s="169">
        <f>AVERAGE(I$6:I642)</f>
        <v>1.3673469387755102</v>
      </c>
      <c r="W642" s="170">
        <f>AVERAGE(J$6:J642)</f>
        <v>2490.8006279434849</v>
      </c>
      <c r="X642" s="170">
        <f>AVERAGE(K$6:K642)</f>
        <v>164.08163265306123</v>
      </c>
      <c r="Y642" s="170">
        <f>AVERAGE(L$6:L642)</f>
        <v>969.46624803767656</v>
      </c>
      <c r="Z642" s="170">
        <f>AVERAGE(M$6:M642)</f>
        <v>290.83987441130296</v>
      </c>
      <c r="AA642" s="170">
        <f>AVERAGE(N$6:N642)</f>
        <v>2407.1742543171113</v>
      </c>
      <c r="AB642" s="169">
        <f>AVERAGE(O$6:O642)</f>
        <v>2.9544740973312402</v>
      </c>
      <c r="AC642" s="170">
        <f>AVERAGE(P$6:P642)</f>
        <v>35.453689167974879</v>
      </c>
      <c r="AD642" s="170">
        <f>AVERAGE(Q$6:Q642)</f>
        <v>119.08006279434851</v>
      </c>
      <c r="AY642" s="5"/>
      <c r="AZ642" s="26">
        <v>637</v>
      </c>
      <c r="BA642" s="165">
        <v>13.17597743831687</v>
      </c>
      <c r="BB642" s="176">
        <v>0.15</v>
      </c>
      <c r="BC642" s="161">
        <v>8</v>
      </c>
      <c r="BD642" s="182">
        <v>279</v>
      </c>
      <c r="BE642" s="161">
        <v>19</v>
      </c>
      <c r="BF642" s="161">
        <v>19</v>
      </c>
      <c r="BG642" s="161">
        <v>0</v>
      </c>
      <c r="BH642" s="168">
        <v>2850</v>
      </c>
      <c r="BI642" s="168">
        <v>0</v>
      </c>
      <c r="BJ642" s="168">
        <v>950</v>
      </c>
      <c r="BK642" s="168">
        <v>285</v>
      </c>
      <c r="BL642" s="168">
        <v>2139</v>
      </c>
      <c r="BM642" s="161">
        <v>2</v>
      </c>
      <c r="BN642" s="168">
        <v>30</v>
      </c>
      <c r="BO642" s="168">
        <v>741</v>
      </c>
      <c r="BP642" s="161" t="s">
        <v>117</v>
      </c>
      <c r="BR642" s="164">
        <f>AVERAGE(BE$6:BE642)</f>
        <v>19.546310832025117</v>
      </c>
      <c r="BS642" s="164">
        <f>AVERAGE(BF$6:BF642)</f>
        <v>18.824175824175825</v>
      </c>
      <c r="BT642" s="164">
        <f>AVERAGE(BG$6:BG642)</f>
        <v>0.66718995290423866</v>
      </c>
      <c r="BU642" s="167">
        <f>AVERAGE(BH$6:BH642)</f>
        <v>2823.6263736263736</v>
      </c>
      <c r="BV642" s="167">
        <f>AVERAGE(BI$6:BI642)</f>
        <v>100.07849293563579</v>
      </c>
      <c r="BW642" s="167">
        <f>AVERAGE(BJ$6:BJ642)</f>
        <v>907.84929356357929</v>
      </c>
      <c r="BX642" s="167">
        <f>AVERAGE(BK$6:BK642)</f>
        <v>272.35478806907378</v>
      </c>
      <c r="BY642" s="167">
        <f>AVERAGE(BL$6:BL642)</f>
        <v>2243.5981161695449</v>
      </c>
      <c r="BZ642" s="164">
        <f>AVERAGE(BM$6:BM642)</f>
        <v>2.3422291993720563</v>
      </c>
      <c r="CA642" s="167">
        <f>AVERAGE(BN$6:BN642)</f>
        <v>35.133437990580845</v>
      </c>
      <c r="CB642" s="167">
        <f>AVERAGE(BO$6:BO642)</f>
        <v>615.16169544740978</v>
      </c>
      <c r="DF642" s="103">
        <v>637</v>
      </c>
      <c r="DG642" s="192">
        <v>7.2303782428261449</v>
      </c>
      <c r="DH642" s="193">
        <v>0.05</v>
      </c>
      <c r="DI642" s="105">
        <v>7</v>
      </c>
      <c r="DJ642" s="194">
        <v>402</v>
      </c>
      <c r="DK642" s="105">
        <v>14</v>
      </c>
      <c r="DL642" s="105">
        <v>14</v>
      </c>
      <c r="DM642" s="105">
        <v>0</v>
      </c>
      <c r="DN642" s="194">
        <v>2520</v>
      </c>
      <c r="DO642" s="194">
        <v>0</v>
      </c>
      <c r="DP642" s="194">
        <v>700</v>
      </c>
      <c r="DQ642" s="194">
        <v>210</v>
      </c>
      <c r="DR642" s="194">
        <v>1937</v>
      </c>
      <c r="DS642" s="105">
        <v>0</v>
      </c>
      <c r="DT642" s="194">
        <v>0</v>
      </c>
      <c r="DU642" s="194">
        <v>583</v>
      </c>
      <c r="DV642" s="105" t="s">
        <v>117</v>
      </c>
      <c r="DX642" s="164">
        <f>AVERAGE(DK$6:DK642)</f>
        <v>10.422291993720565</v>
      </c>
      <c r="DY642" s="164">
        <f>AVERAGE(DL$6:DL642)</f>
        <v>10.422291993720565</v>
      </c>
      <c r="DZ642" s="164">
        <f>AVERAGE(DM$6:DM642)</f>
        <v>0</v>
      </c>
      <c r="EA642" s="167">
        <f>AVERAGE(DN$6:DN642)</f>
        <v>1876.0125588697017</v>
      </c>
      <c r="EB642" s="167">
        <f>AVERAGE(DO$6:DO642)</f>
        <v>0</v>
      </c>
      <c r="EC642" s="167">
        <f>AVERAGE(DP$6:DP642)</f>
        <v>521.11459968602821</v>
      </c>
      <c r="ED642" s="167">
        <f>AVERAGE(DQ$6:DQ642)</f>
        <v>156.33437990580848</v>
      </c>
      <c r="EE642" s="167">
        <f>AVERAGE(DR$6:DR642)</f>
        <v>1652.9544740973313</v>
      </c>
      <c r="EF642" s="164">
        <f>AVERAGE(DS$6:DS642)</f>
        <v>0.86342229199372056</v>
      </c>
      <c r="EG642" s="167">
        <f>AVERAGE(DT$6:DT642)</f>
        <v>15.54160125588697</v>
      </c>
      <c r="EH642" s="167">
        <f>AVERAGE(DU$6:DU642)</f>
        <v>238.59968602825745</v>
      </c>
      <c r="FJ642" s="103">
        <v>637</v>
      </c>
      <c r="FK642" s="165">
        <v>7.0460858217862219</v>
      </c>
      <c r="FL642" s="163">
        <v>0.15</v>
      </c>
      <c r="FM642" s="161">
        <v>2</v>
      </c>
      <c r="FN642" s="168">
        <v>427</v>
      </c>
      <c r="FO642" s="161">
        <v>8</v>
      </c>
      <c r="FP642" s="161">
        <v>8</v>
      </c>
      <c r="FQ642" s="161">
        <v>0</v>
      </c>
      <c r="FR642" s="168">
        <v>1440</v>
      </c>
      <c r="FS642" s="168">
        <v>0</v>
      </c>
      <c r="FT642" s="168">
        <v>400</v>
      </c>
      <c r="FU642" s="168">
        <v>120</v>
      </c>
      <c r="FV642" s="168">
        <v>1572</v>
      </c>
      <c r="FW642" s="161">
        <v>1</v>
      </c>
      <c r="FX642" s="168">
        <v>36</v>
      </c>
      <c r="FY642" s="168">
        <v>-96</v>
      </c>
      <c r="FZ642" s="161" t="s">
        <v>117</v>
      </c>
      <c r="GB642" s="160">
        <f>AVERAGE(FO$6:FO642)</f>
        <v>9.9827315541601251</v>
      </c>
      <c r="GC642" s="160">
        <f>AVERAGE(FP$6:FP642)</f>
        <v>9.9827315541601251</v>
      </c>
      <c r="GD642" s="160">
        <f>AVERAGE(FQ$6:FQ642)</f>
        <v>0</v>
      </c>
      <c r="GE642" s="166">
        <f>AVERAGE(FR$6:FR642)</f>
        <v>1796.8916797488225</v>
      </c>
      <c r="GF642" s="166">
        <f>AVERAGE(FS$6:FS642)</f>
        <v>0</v>
      </c>
      <c r="GG642" s="166">
        <f>AVERAGE(FT$6:FT642)</f>
        <v>499.13657770800626</v>
      </c>
      <c r="GH642" s="166">
        <f>AVERAGE(FU$6:FU642)</f>
        <v>149.74097331240188</v>
      </c>
      <c r="GI642" s="166">
        <f>AVERAGE(FV$6:FV642)</f>
        <v>1628.4740973312403</v>
      </c>
      <c r="GJ642" s="160">
        <f>AVERAGE(FW$6:FW642)</f>
        <v>0.84301412872841441</v>
      </c>
      <c r="GK642" s="166">
        <f>AVERAGE(FX$6:FX642)</f>
        <v>30.34850863422292</v>
      </c>
      <c r="GL642" s="166">
        <f>AVERAGE(FY$6:FY642)</f>
        <v>198.76609105180535</v>
      </c>
      <c r="HM642" s="98">
        <v>637</v>
      </c>
      <c r="HN642" s="179">
        <v>17.462557020863361</v>
      </c>
      <c r="HO642" s="188">
        <v>0.2</v>
      </c>
      <c r="HP642" s="177">
        <v>5</v>
      </c>
      <c r="HQ642" s="191">
        <v>299</v>
      </c>
      <c r="HR642" s="177">
        <v>19</v>
      </c>
      <c r="HS642" s="177">
        <v>19</v>
      </c>
      <c r="HT642" s="177">
        <v>0</v>
      </c>
      <c r="HU642" s="191">
        <v>2850</v>
      </c>
      <c r="HV642" s="191">
        <v>0</v>
      </c>
      <c r="HW642" s="191">
        <v>950</v>
      </c>
      <c r="HX642" s="191">
        <v>285</v>
      </c>
      <c r="HY642" s="191">
        <v>2159</v>
      </c>
      <c r="HZ642" s="177">
        <v>3</v>
      </c>
      <c r="IA642" s="191">
        <v>90</v>
      </c>
      <c r="IB642" s="191">
        <v>781</v>
      </c>
      <c r="IC642" s="177" t="s">
        <v>117</v>
      </c>
      <c r="IE642" s="164">
        <f>AVERAGE(HR$6:HR642)</f>
        <v>19.783359497645211</v>
      </c>
      <c r="IF642" s="164">
        <f>AVERAGE(HS$6:HS642)</f>
        <v>19.188383045525903</v>
      </c>
      <c r="IG642" s="164">
        <f>AVERAGE(HT$6:HT642)</f>
        <v>1.0251177394034536</v>
      </c>
      <c r="IH642" s="167">
        <f>AVERAGE(HU$6:HU642)</f>
        <v>2878.2574568288856</v>
      </c>
      <c r="II642" s="167">
        <f>AVERAGE(HV$6:HV642)</f>
        <v>153.76766091051806</v>
      </c>
      <c r="IJ642" s="167">
        <f>AVERAGE(HW$6:HW642)</f>
        <v>908.16326530612241</v>
      </c>
      <c r="IK642" s="167">
        <f>AVERAGE(HX$6:HX642)</f>
        <v>272.44897959183675</v>
      </c>
      <c r="IL642" s="167">
        <f>AVERAGE(HY$6:HY642)</f>
        <v>2311.0047095761383</v>
      </c>
      <c r="IM642" s="164">
        <f>AVERAGE(HZ$6:HZ642)</f>
        <v>2.4238618524332809</v>
      </c>
      <c r="IN642" s="167">
        <f>AVERAGE(IA$6:IA642)</f>
        <v>72.715855572998436</v>
      </c>
      <c r="IO642" s="167">
        <f>AVERAGE(IB$6:IB642)</f>
        <v>639.96860282574573</v>
      </c>
    </row>
    <row r="643" spans="2:249" x14ac:dyDescent="0.2">
      <c r="B643" s="103">
        <v>638</v>
      </c>
      <c r="C643" s="165">
        <v>21.509662706959112</v>
      </c>
      <c r="D643" s="163">
        <v>0.15</v>
      </c>
      <c r="E643" s="161">
        <v>8</v>
      </c>
      <c r="F643" s="168">
        <v>159</v>
      </c>
      <c r="G643" s="161">
        <v>27</v>
      </c>
      <c r="H643" s="161">
        <v>22</v>
      </c>
      <c r="I643" s="161">
        <v>2</v>
      </c>
      <c r="J643" s="168">
        <v>2640</v>
      </c>
      <c r="K643" s="168">
        <v>240</v>
      </c>
      <c r="L643" s="168">
        <v>1000</v>
      </c>
      <c r="M643" s="168">
        <v>300</v>
      </c>
      <c r="N643" s="168">
        <v>2324</v>
      </c>
      <c r="O643" s="161">
        <v>3</v>
      </c>
      <c r="P643" s="168">
        <v>36</v>
      </c>
      <c r="Q643" s="168">
        <v>352</v>
      </c>
      <c r="R643" s="161" t="s">
        <v>116</v>
      </c>
      <c r="T643" s="169">
        <f>AVERAGE(G$6:G643)</f>
        <v>23.482758620689655</v>
      </c>
      <c r="U643" s="169">
        <f>AVERAGE(H$6:H643)</f>
        <v>20.758620689655171</v>
      </c>
      <c r="V643" s="169">
        <f>AVERAGE(I$6:I643)</f>
        <v>1.3683385579937304</v>
      </c>
      <c r="W643" s="170">
        <f>AVERAGE(J$6:J643)</f>
        <v>2491.0344827586205</v>
      </c>
      <c r="X643" s="170">
        <f>AVERAGE(K$6:K643)</f>
        <v>164.20062695924764</v>
      </c>
      <c r="Y643" s="170">
        <f>AVERAGE(L$6:L643)</f>
        <v>969.51410658307213</v>
      </c>
      <c r="Z643" s="170">
        <f>AVERAGE(M$6:M643)</f>
        <v>290.85423197492162</v>
      </c>
      <c r="AA643" s="170">
        <f>AVERAGE(N$6:N643)</f>
        <v>2407.0438871473352</v>
      </c>
      <c r="AB643" s="169">
        <f>AVERAGE(O$6:O643)</f>
        <v>2.9545454545454546</v>
      </c>
      <c r="AC643" s="170">
        <f>AVERAGE(P$6:P643)</f>
        <v>35.454545454545453</v>
      </c>
      <c r="AD643" s="170">
        <f>AVERAGE(Q$6:Q643)</f>
        <v>119.44514106583073</v>
      </c>
      <c r="AY643" s="5"/>
      <c r="AZ643" s="26">
        <v>638</v>
      </c>
      <c r="BA643" s="165">
        <v>18.597557602777702</v>
      </c>
      <c r="BB643" s="176">
        <v>0.1</v>
      </c>
      <c r="BC643" s="161">
        <v>8</v>
      </c>
      <c r="BD643" s="182">
        <v>469</v>
      </c>
      <c r="BE643" s="161">
        <v>25</v>
      </c>
      <c r="BF643" s="161">
        <v>22</v>
      </c>
      <c r="BG643" s="161">
        <v>2</v>
      </c>
      <c r="BH643" s="168">
        <v>3300</v>
      </c>
      <c r="BI643" s="168">
        <v>300</v>
      </c>
      <c r="BJ643" s="168">
        <v>1000</v>
      </c>
      <c r="BK643" s="168">
        <v>300</v>
      </c>
      <c r="BL643" s="168">
        <v>2694</v>
      </c>
      <c r="BM643" s="161">
        <v>2</v>
      </c>
      <c r="BN643" s="168">
        <v>30</v>
      </c>
      <c r="BO643" s="168">
        <v>636</v>
      </c>
      <c r="BP643" s="161" t="s">
        <v>116</v>
      </c>
      <c r="BR643" s="164">
        <f>AVERAGE(BE$6:BE643)</f>
        <v>19.554858934169278</v>
      </c>
      <c r="BS643" s="164">
        <f>AVERAGE(BF$6:BF643)</f>
        <v>18.829153605015673</v>
      </c>
      <c r="BT643" s="164">
        <f>AVERAGE(BG$6:BG643)</f>
        <v>0.66927899686520376</v>
      </c>
      <c r="BU643" s="167">
        <f>AVERAGE(BH$6:BH643)</f>
        <v>2824.3730407523512</v>
      </c>
      <c r="BV643" s="167">
        <f>AVERAGE(BI$6:BI643)</f>
        <v>100.39184952978056</v>
      </c>
      <c r="BW643" s="167">
        <f>AVERAGE(BJ$6:BJ643)</f>
        <v>907.99373040752346</v>
      </c>
      <c r="BX643" s="167">
        <f>AVERAGE(BK$6:BK643)</f>
        <v>272.39811912225707</v>
      </c>
      <c r="BY643" s="167">
        <f>AVERAGE(BL$6:BL643)</f>
        <v>2244.3040752351098</v>
      </c>
      <c r="BZ643" s="164">
        <f>AVERAGE(BM$6:BM643)</f>
        <v>2.3416927899686519</v>
      </c>
      <c r="CA643" s="167">
        <f>AVERAGE(BN$6:BN643)</f>
        <v>35.125391849529784</v>
      </c>
      <c r="CB643" s="167">
        <f>AVERAGE(BO$6:BO643)</f>
        <v>615.19435736677121</v>
      </c>
      <c r="DF643" s="103">
        <v>638</v>
      </c>
      <c r="DG643" s="192">
        <v>7.9115572750516483</v>
      </c>
      <c r="DH643" s="193">
        <v>0.05</v>
      </c>
      <c r="DI643" s="105">
        <v>8</v>
      </c>
      <c r="DJ643" s="194">
        <v>525</v>
      </c>
      <c r="DK643" s="105">
        <v>16</v>
      </c>
      <c r="DL643" s="105">
        <v>16</v>
      </c>
      <c r="DM643" s="105">
        <v>0</v>
      </c>
      <c r="DN643" s="194">
        <v>2880</v>
      </c>
      <c r="DO643" s="194">
        <v>0</v>
      </c>
      <c r="DP643" s="194">
        <v>800</v>
      </c>
      <c r="DQ643" s="194">
        <v>240</v>
      </c>
      <c r="DR643" s="194">
        <v>2190</v>
      </c>
      <c r="DS643" s="105">
        <v>0</v>
      </c>
      <c r="DT643" s="194">
        <v>0</v>
      </c>
      <c r="DU643" s="194">
        <v>690</v>
      </c>
      <c r="DV643" s="105" t="s">
        <v>117</v>
      </c>
      <c r="DX643" s="164">
        <f>AVERAGE(DK$6:DK643)</f>
        <v>10.431034482758621</v>
      </c>
      <c r="DY643" s="164">
        <f>AVERAGE(DL$6:DL643)</f>
        <v>10.431034482758621</v>
      </c>
      <c r="DZ643" s="164">
        <f>AVERAGE(DM$6:DM643)</f>
        <v>0</v>
      </c>
      <c r="EA643" s="167">
        <f>AVERAGE(DN$6:DN643)</f>
        <v>1877.5862068965516</v>
      </c>
      <c r="EB643" s="167">
        <f>AVERAGE(DO$6:DO643)</f>
        <v>0</v>
      </c>
      <c r="EC643" s="167">
        <f>AVERAGE(DP$6:DP643)</f>
        <v>521.55172413793105</v>
      </c>
      <c r="ED643" s="167">
        <f>AVERAGE(DQ$6:DQ643)</f>
        <v>156.4655172413793</v>
      </c>
      <c r="EE643" s="167">
        <f>AVERAGE(DR$6:DR643)</f>
        <v>1653.7962382445141</v>
      </c>
      <c r="EF643" s="164">
        <f>AVERAGE(DS$6:DS643)</f>
        <v>0.86206896551724133</v>
      </c>
      <c r="EG643" s="167">
        <f>AVERAGE(DT$6:DT643)</f>
        <v>15.517241379310345</v>
      </c>
      <c r="EH643" s="167">
        <f>AVERAGE(DU$6:DU643)</f>
        <v>239.30721003134795</v>
      </c>
      <c r="FJ643" s="103">
        <v>638</v>
      </c>
      <c r="FK643" s="165">
        <v>7.1280398991842748</v>
      </c>
      <c r="FL643" s="163">
        <v>0.2</v>
      </c>
      <c r="FM643" s="161">
        <v>3</v>
      </c>
      <c r="FN643" s="168">
        <v>232</v>
      </c>
      <c r="FO643" s="161">
        <v>9</v>
      </c>
      <c r="FP643" s="161">
        <v>9</v>
      </c>
      <c r="FQ643" s="161">
        <v>0</v>
      </c>
      <c r="FR643" s="168">
        <v>1620</v>
      </c>
      <c r="FS643" s="168">
        <v>0</v>
      </c>
      <c r="FT643" s="168">
        <v>450</v>
      </c>
      <c r="FU643" s="168">
        <v>135</v>
      </c>
      <c r="FV643" s="168">
        <v>1442</v>
      </c>
      <c r="FW643" s="161">
        <v>1</v>
      </c>
      <c r="FX643" s="168">
        <v>36</v>
      </c>
      <c r="FY643" s="168">
        <v>214</v>
      </c>
      <c r="FZ643" s="161" t="s">
        <v>117</v>
      </c>
      <c r="GB643" s="160">
        <f>AVERAGE(FO$6:FO643)</f>
        <v>9.9811912225705335</v>
      </c>
      <c r="GC643" s="160">
        <f>AVERAGE(FP$6:FP643)</f>
        <v>9.9811912225705335</v>
      </c>
      <c r="GD643" s="160">
        <f>AVERAGE(FQ$6:FQ643)</f>
        <v>0</v>
      </c>
      <c r="GE643" s="166">
        <f>AVERAGE(FR$6:FR643)</f>
        <v>1796.6144200626959</v>
      </c>
      <c r="GF643" s="166">
        <f>AVERAGE(FS$6:FS643)</f>
        <v>0</v>
      </c>
      <c r="GG643" s="166">
        <f>AVERAGE(FT$6:FT643)</f>
        <v>499.05956112852664</v>
      </c>
      <c r="GH643" s="166">
        <f>AVERAGE(FU$6:FU643)</f>
        <v>149.71786833855799</v>
      </c>
      <c r="GI643" s="166">
        <f>AVERAGE(FV$6:FV643)</f>
        <v>1628.1818181818182</v>
      </c>
      <c r="GJ643" s="160">
        <f>AVERAGE(FW$6:FW643)</f>
        <v>0.84326018808777425</v>
      </c>
      <c r="GK643" s="166">
        <f>AVERAGE(FX$6:FX643)</f>
        <v>30.357366771159874</v>
      </c>
      <c r="GL643" s="166">
        <f>AVERAGE(FY$6:FY643)</f>
        <v>198.78996865203763</v>
      </c>
      <c r="HM643" s="98">
        <v>638</v>
      </c>
      <c r="HN643" s="179">
        <v>23.360953506292034</v>
      </c>
      <c r="HO643" s="188">
        <v>0.15</v>
      </c>
      <c r="HP643" s="177">
        <v>3</v>
      </c>
      <c r="HQ643" s="191">
        <v>547</v>
      </c>
      <c r="HR643" s="177">
        <v>22</v>
      </c>
      <c r="HS643" s="177">
        <v>22</v>
      </c>
      <c r="HT643" s="177">
        <v>2</v>
      </c>
      <c r="HU643" s="191">
        <v>3300</v>
      </c>
      <c r="HV643" s="191">
        <v>300</v>
      </c>
      <c r="HW643" s="191">
        <v>1000</v>
      </c>
      <c r="HX643" s="191">
        <v>300</v>
      </c>
      <c r="HY643" s="191">
        <v>2772</v>
      </c>
      <c r="HZ643" s="177">
        <v>4</v>
      </c>
      <c r="IA643" s="191">
        <v>120</v>
      </c>
      <c r="IB643" s="191">
        <v>648</v>
      </c>
      <c r="IC643" s="177" t="s">
        <v>116</v>
      </c>
      <c r="IE643" s="164">
        <f>AVERAGE(HR$6:HR643)</f>
        <v>19.786833855799372</v>
      </c>
      <c r="IF643" s="164">
        <f>AVERAGE(HS$6:HS643)</f>
        <v>19.192789968652036</v>
      </c>
      <c r="IG643" s="164">
        <f>AVERAGE(HT$6:HT643)</f>
        <v>1.0266457680250785</v>
      </c>
      <c r="IH643" s="167">
        <f>AVERAGE(HU$6:HU643)</f>
        <v>2878.9184952978057</v>
      </c>
      <c r="II643" s="167">
        <f>AVERAGE(HV$6:HV643)</f>
        <v>153.99686520376176</v>
      </c>
      <c r="IJ643" s="167">
        <f>AVERAGE(HW$6:HW643)</f>
        <v>908.30721003134795</v>
      </c>
      <c r="IK643" s="167">
        <f>AVERAGE(HX$6:HX643)</f>
        <v>272.49216300940441</v>
      </c>
      <c r="IL643" s="167">
        <f>AVERAGE(HY$6:HY643)</f>
        <v>2311.7272727272725</v>
      </c>
      <c r="IM643" s="164">
        <f>AVERAGE(HZ$6:HZ643)</f>
        <v>2.4263322884012539</v>
      </c>
      <c r="IN643" s="167">
        <f>AVERAGE(IA$6:IA643)</f>
        <v>72.789968652037615</v>
      </c>
      <c r="IO643" s="167">
        <f>AVERAGE(IB$6:IB643)</f>
        <v>639.98119122257049</v>
      </c>
    </row>
    <row r="644" spans="2:249" x14ac:dyDescent="0.2">
      <c r="B644" s="103">
        <v>639</v>
      </c>
      <c r="C644" s="165">
        <v>23.656429931727047</v>
      </c>
      <c r="D644" s="163">
        <v>0.15</v>
      </c>
      <c r="E644" s="161">
        <v>5</v>
      </c>
      <c r="F644" s="168">
        <v>155</v>
      </c>
      <c r="G644" s="161">
        <v>25</v>
      </c>
      <c r="H644" s="161">
        <v>22</v>
      </c>
      <c r="I644" s="161">
        <v>2</v>
      </c>
      <c r="J644" s="168">
        <v>2640</v>
      </c>
      <c r="K644" s="168">
        <v>240</v>
      </c>
      <c r="L644" s="168">
        <v>1000</v>
      </c>
      <c r="M644" s="168">
        <v>300</v>
      </c>
      <c r="N644" s="168">
        <v>2320</v>
      </c>
      <c r="O644" s="161">
        <v>4</v>
      </c>
      <c r="P644" s="168">
        <v>48</v>
      </c>
      <c r="Q644" s="168">
        <v>368</v>
      </c>
      <c r="R644" s="161" t="s">
        <v>116</v>
      </c>
      <c r="T644" s="169">
        <f>AVERAGE(G$6:G644)</f>
        <v>23.485133020344289</v>
      </c>
      <c r="U644" s="169">
        <f>AVERAGE(H$6:H644)</f>
        <v>20.760563380281692</v>
      </c>
      <c r="V644" s="169">
        <f>AVERAGE(I$6:I644)</f>
        <v>1.3693270735524257</v>
      </c>
      <c r="W644" s="170">
        <f>AVERAGE(J$6:J644)</f>
        <v>2491.2676056338028</v>
      </c>
      <c r="X644" s="170">
        <f>AVERAGE(K$6:K644)</f>
        <v>164.31924882629107</v>
      </c>
      <c r="Y644" s="170">
        <f>AVERAGE(L$6:L644)</f>
        <v>969.56181533646327</v>
      </c>
      <c r="Z644" s="170">
        <f>AVERAGE(M$6:M644)</f>
        <v>290.86854460093895</v>
      </c>
      <c r="AA644" s="170">
        <f>AVERAGE(N$6:N644)</f>
        <v>2406.9076682316118</v>
      </c>
      <c r="AB644" s="169">
        <f>AVERAGE(O$6:O644)</f>
        <v>2.9561815336463222</v>
      </c>
      <c r="AC644" s="170">
        <f>AVERAGE(P$6:P644)</f>
        <v>35.474178403755872</v>
      </c>
      <c r="AD644" s="170">
        <f>AVERAGE(Q$6:Q644)</f>
        <v>119.83411580594679</v>
      </c>
      <c r="AY644" s="5"/>
      <c r="AZ644" s="26">
        <v>639</v>
      </c>
      <c r="BA644" s="165">
        <v>20.009328999198988</v>
      </c>
      <c r="BB644" s="176">
        <v>0.05</v>
      </c>
      <c r="BC644" s="161">
        <v>2</v>
      </c>
      <c r="BD644" s="182">
        <v>450</v>
      </c>
      <c r="BE644" s="161">
        <v>21</v>
      </c>
      <c r="BF644" s="161">
        <v>21</v>
      </c>
      <c r="BG644" s="161">
        <v>1</v>
      </c>
      <c r="BH644" s="168">
        <v>3150</v>
      </c>
      <c r="BI644" s="168">
        <v>150</v>
      </c>
      <c r="BJ644" s="168">
        <v>1000</v>
      </c>
      <c r="BK644" s="168">
        <v>300</v>
      </c>
      <c r="BL644" s="168">
        <v>2525</v>
      </c>
      <c r="BM644" s="161">
        <v>1</v>
      </c>
      <c r="BN644" s="168">
        <v>15</v>
      </c>
      <c r="BO644" s="168">
        <v>640</v>
      </c>
      <c r="BP644" s="161" t="s">
        <v>116</v>
      </c>
      <c r="BR644" s="164">
        <f>AVERAGE(BE$6:BE644)</f>
        <v>19.557120500782471</v>
      </c>
      <c r="BS644" s="164">
        <f>AVERAGE(BF$6:BF644)</f>
        <v>18.832550860719873</v>
      </c>
      <c r="BT644" s="164">
        <f>AVERAGE(BG$6:BG644)</f>
        <v>0.66979655712050079</v>
      </c>
      <c r="BU644" s="167">
        <f>AVERAGE(BH$6:BH644)</f>
        <v>2824.8826291079813</v>
      </c>
      <c r="BV644" s="167">
        <f>AVERAGE(BI$6:BI644)</f>
        <v>100.46948356807512</v>
      </c>
      <c r="BW644" s="167">
        <f>AVERAGE(BJ$6:BJ644)</f>
        <v>908.13771517996872</v>
      </c>
      <c r="BX644" s="167">
        <f>AVERAGE(BK$6:BK644)</f>
        <v>272.44131455399059</v>
      </c>
      <c r="BY644" s="167">
        <f>AVERAGE(BL$6:BL644)</f>
        <v>2244.7433489827854</v>
      </c>
      <c r="BZ644" s="164">
        <f>AVERAGE(BM$6:BM644)</f>
        <v>2.3395931142410014</v>
      </c>
      <c r="CA644" s="167">
        <f>AVERAGE(BN$6:BN644)</f>
        <v>35.093896713615024</v>
      </c>
      <c r="CB644" s="167">
        <f>AVERAGE(BO$6:BO644)</f>
        <v>615.23317683881066</v>
      </c>
      <c r="DF644" s="103">
        <v>639</v>
      </c>
      <c r="DG644" s="192">
        <v>7.4855773516299333</v>
      </c>
      <c r="DH644" s="193">
        <v>0.1</v>
      </c>
      <c r="DI644" s="105">
        <v>2</v>
      </c>
      <c r="DJ644" s="194">
        <v>119</v>
      </c>
      <c r="DK644" s="105">
        <v>8</v>
      </c>
      <c r="DL644" s="105">
        <v>8</v>
      </c>
      <c r="DM644" s="105">
        <v>0</v>
      </c>
      <c r="DN644" s="194">
        <v>1440</v>
      </c>
      <c r="DO644" s="194">
        <v>0</v>
      </c>
      <c r="DP644" s="194">
        <v>400</v>
      </c>
      <c r="DQ644" s="194">
        <v>120</v>
      </c>
      <c r="DR644" s="194">
        <v>1264</v>
      </c>
      <c r="DS644" s="105">
        <v>1</v>
      </c>
      <c r="DT644" s="194">
        <v>18</v>
      </c>
      <c r="DU644" s="194">
        <v>194</v>
      </c>
      <c r="DV644" s="105" t="s">
        <v>117</v>
      </c>
      <c r="DX644" s="164">
        <f>AVERAGE(DK$6:DK644)</f>
        <v>10.427230046948356</v>
      </c>
      <c r="DY644" s="164">
        <f>AVERAGE(DL$6:DL644)</f>
        <v>10.427230046948356</v>
      </c>
      <c r="DZ644" s="164">
        <f>AVERAGE(DM$6:DM644)</f>
        <v>0</v>
      </c>
      <c r="EA644" s="167">
        <f>AVERAGE(DN$6:DN644)</f>
        <v>1876.9014084507041</v>
      </c>
      <c r="EB644" s="167">
        <f>AVERAGE(DO$6:DO644)</f>
        <v>0</v>
      </c>
      <c r="EC644" s="167">
        <f>AVERAGE(DP$6:DP644)</f>
        <v>521.36150234741785</v>
      </c>
      <c r="ED644" s="167">
        <f>AVERAGE(DQ$6:DQ644)</f>
        <v>156.40845070422534</v>
      </c>
      <c r="EE644" s="167">
        <f>AVERAGE(DR$6:DR644)</f>
        <v>1653.1862284820031</v>
      </c>
      <c r="EF644" s="164">
        <f>AVERAGE(DS$6:DS644)</f>
        <v>0.86228482003129892</v>
      </c>
      <c r="EG644" s="167">
        <f>AVERAGE(DT$6:DT644)</f>
        <v>15.52112676056338</v>
      </c>
      <c r="EH644" s="167">
        <f>AVERAGE(DU$6:DU644)</f>
        <v>239.23630672926447</v>
      </c>
      <c r="FJ644" s="103">
        <v>639</v>
      </c>
      <c r="FK644" s="165">
        <v>6.791201503642454</v>
      </c>
      <c r="FL644" s="163">
        <v>0.1</v>
      </c>
      <c r="FM644" s="161">
        <v>9</v>
      </c>
      <c r="FN644" s="168">
        <v>568</v>
      </c>
      <c r="FO644" s="161">
        <v>15</v>
      </c>
      <c r="FP644" s="161">
        <v>15</v>
      </c>
      <c r="FQ644" s="161">
        <v>0</v>
      </c>
      <c r="FR644" s="168">
        <v>2700</v>
      </c>
      <c r="FS644" s="168">
        <v>0</v>
      </c>
      <c r="FT644" s="168">
        <v>750</v>
      </c>
      <c r="FU644" s="168">
        <v>225</v>
      </c>
      <c r="FV644" s="168">
        <v>2168</v>
      </c>
      <c r="FW644" s="161">
        <v>1</v>
      </c>
      <c r="FX644" s="168">
        <v>36</v>
      </c>
      <c r="FY644" s="168">
        <v>568</v>
      </c>
      <c r="FZ644" s="161" t="s">
        <v>117</v>
      </c>
      <c r="GB644" s="160">
        <f>AVERAGE(FO$6:FO644)</f>
        <v>9.9890453834115807</v>
      </c>
      <c r="GC644" s="160">
        <f>AVERAGE(FP$6:FP644)</f>
        <v>9.9890453834115807</v>
      </c>
      <c r="GD644" s="160">
        <f>AVERAGE(FQ$6:FQ644)</f>
        <v>0</v>
      </c>
      <c r="GE644" s="166">
        <f>AVERAGE(FR$6:FR644)</f>
        <v>1798.0281690140846</v>
      </c>
      <c r="GF644" s="166">
        <f>AVERAGE(FS$6:FS644)</f>
        <v>0</v>
      </c>
      <c r="GG644" s="166">
        <f>AVERAGE(FT$6:FT644)</f>
        <v>499.45226917057903</v>
      </c>
      <c r="GH644" s="166">
        <f>AVERAGE(FU$6:FU644)</f>
        <v>149.8356807511737</v>
      </c>
      <c r="GI644" s="166">
        <f>AVERAGE(FV$6:FV644)</f>
        <v>1629.0266040688575</v>
      </c>
      <c r="GJ644" s="160">
        <f>AVERAGE(FW$6:FW644)</f>
        <v>0.84350547730829417</v>
      </c>
      <c r="GK644" s="166">
        <f>AVERAGE(FX$6:FX644)</f>
        <v>30.366197183098592</v>
      </c>
      <c r="GL644" s="166">
        <f>AVERAGE(FY$6:FY644)</f>
        <v>199.3677621283255</v>
      </c>
      <c r="HM644" s="98">
        <v>639</v>
      </c>
      <c r="HN644" s="179">
        <v>18.250169217732253</v>
      </c>
      <c r="HO644" s="188">
        <v>0.05</v>
      </c>
      <c r="HP644" s="177">
        <v>10</v>
      </c>
      <c r="HQ644" s="191">
        <v>514</v>
      </c>
      <c r="HR644" s="177">
        <v>27</v>
      </c>
      <c r="HS644" s="177">
        <v>23</v>
      </c>
      <c r="HT644" s="177">
        <v>3</v>
      </c>
      <c r="HU644" s="191">
        <v>3450</v>
      </c>
      <c r="HV644" s="191">
        <v>450</v>
      </c>
      <c r="HW644" s="191">
        <v>1000</v>
      </c>
      <c r="HX644" s="191">
        <v>300</v>
      </c>
      <c r="HY644" s="191">
        <v>2889</v>
      </c>
      <c r="HZ644" s="177">
        <v>1</v>
      </c>
      <c r="IA644" s="191">
        <v>30</v>
      </c>
      <c r="IB644" s="191">
        <v>591</v>
      </c>
      <c r="IC644" s="177" t="s">
        <v>116</v>
      </c>
      <c r="IE644" s="164">
        <f>AVERAGE(HR$6:HR644)</f>
        <v>19.7981220657277</v>
      </c>
      <c r="IF644" s="164">
        <f>AVERAGE(HS$6:HS644)</f>
        <v>19.198748043818465</v>
      </c>
      <c r="IG644" s="164">
        <f>AVERAGE(HT$6:HT644)</f>
        <v>1.0297339593114241</v>
      </c>
      <c r="IH644" s="167">
        <f>AVERAGE(HU$6:HU644)</f>
        <v>2879.8122065727698</v>
      </c>
      <c r="II644" s="167">
        <f>AVERAGE(HV$6:HV644)</f>
        <v>154.4600938967136</v>
      </c>
      <c r="IJ644" s="167">
        <f>AVERAGE(HW$6:HW644)</f>
        <v>908.45070422535207</v>
      </c>
      <c r="IK644" s="167">
        <f>AVERAGE(HX$6:HX644)</f>
        <v>272.53521126760563</v>
      </c>
      <c r="IL644" s="167">
        <f>AVERAGE(HY$6:HY644)</f>
        <v>2312.6306729264475</v>
      </c>
      <c r="IM644" s="164">
        <f>AVERAGE(HZ$6:HZ644)</f>
        <v>2.4241001564945228</v>
      </c>
      <c r="IN644" s="167">
        <f>AVERAGE(IA$6:IA644)</f>
        <v>72.72300469483568</v>
      </c>
      <c r="IO644" s="167">
        <f>AVERAGE(IB$6:IB644)</f>
        <v>639.90453834115806</v>
      </c>
    </row>
    <row r="645" spans="2:249" x14ac:dyDescent="0.2">
      <c r="B645" s="103">
        <v>640</v>
      </c>
      <c r="C645" s="165">
        <v>20.346918232251284</v>
      </c>
      <c r="D645" s="163">
        <v>0.05</v>
      </c>
      <c r="E645" s="161">
        <v>1</v>
      </c>
      <c r="F645" s="168">
        <v>293</v>
      </c>
      <c r="G645" s="161">
        <v>20</v>
      </c>
      <c r="H645" s="161">
        <v>20</v>
      </c>
      <c r="I645" s="161">
        <v>0</v>
      </c>
      <c r="J645" s="168">
        <v>2400</v>
      </c>
      <c r="K645" s="168">
        <v>0</v>
      </c>
      <c r="L645" s="168">
        <v>1000</v>
      </c>
      <c r="M645" s="168">
        <v>300</v>
      </c>
      <c r="N645" s="168">
        <v>2218</v>
      </c>
      <c r="O645" s="161">
        <v>1</v>
      </c>
      <c r="P645" s="168">
        <v>12</v>
      </c>
      <c r="Q645" s="168">
        <v>194</v>
      </c>
      <c r="R645" s="161" t="s">
        <v>116</v>
      </c>
      <c r="T645" s="169">
        <f>AVERAGE(G$6:G645)</f>
        <v>23.479687500000001</v>
      </c>
      <c r="U645" s="169">
        <f>AVERAGE(H$6:H645)</f>
        <v>20.759374999999999</v>
      </c>
      <c r="V645" s="169">
        <f>AVERAGE(I$6:I645)</f>
        <v>1.3671875</v>
      </c>
      <c r="W645" s="170">
        <f>AVERAGE(J$6:J645)</f>
        <v>2491.125</v>
      </c>
      <c r="X645" s="170">
        <f>AVERAGE(K$6:K645)</f>
        <v>164.0625</v>
      </c>
      <c r="Y645" s="170">
        <f>AVERAGE(L$6:L645)</f>
        <v>969.609375</v>
      </c>
      <c r="Z645" s="170">
        <f>AVERAGE(M$6:M645)</f>
        <v>290.8828125</v>
      </c>
      <c r="AA645" s="170">
        <f>AVERAGE(N$6:N645)</f>
        <v>2406.6125000000002</v>
      </c>
      <c r="AB645" s="169">
        <f>AVERAGE(O$6:O645)</f>
        <v>2.953125</v>
      </c>
      <c r="AC645" s="170">
        <f>AVERAGE(P$6:P645)</f>
        <v>35.4375</v>
      </c>
      <c r="AD645" s="170">
        <f>AVERAGE(Q$6:Q645)</f>
        <v>119.95</v>
      </c>
      <c r="AY645" s="5"/>
      <c r="AZ645" s="26">
        <v>640</v>
      </c>
      <c r="BA645" s="165">
        <v>18.631927030804036</v>
      </c>
      <c r="BB645" s="176">
        <v>0.2</v>
      </c>
      <c r="BC645" s="161">
        <v>1</v>
      </c>
      <c r="BD645" s="182">
        <v>104</v>
      </c>
      <c r="BE645" s="161">
        <v>16</v>
      </c>
      <c r="BF645" s="161">
        <v>16</v>
      </c>
      <c r="BG645" s="161">
        <v>0</v>
      </c>
      <c r="BH645" s="168">
        <v>2400</v>
      </c>
      <c r="BI645" s="168">
        <v>0</v>
      </c>
      <c r="BJ645" s="168">
        <v>800</v>
      </c>
      <c r="BK645" s="168">
        <v>240</v>
      </c>
      <c r="BL645" s="168">
        <v>1769</v>
      </c>
      <c r="BM645" s="161">
        <v>4</v>
      </c>
      <c r="BN645" s="168">
        <v>60</v>
      </c>
      <c r="BO645" s="168">
        <v>691</v>
      </c>
      <c r="BP645" s="161" t="s">
        <v>117</v>
      </c>
      <c r="BR645" s="164">
        <f>AVERAGE(BE$6:BE645)</f>
        <v>19.551562499999999</v>
      </c>
      <c r="BS645" s="164">
        <f>AVERAGE(BF$6:BF645)</f>
        <v>18.828125</v>
      </c>
      <c r="BT645" s="164">
        <f>AVERAGE(BG$6:BG645)</f>
        <v>0.66874999999999996</v>
      </c>
      <c r="BU645" s="167">
        <f>AVERAGE(BH$6:BH645)</f>
        <v>2824.21875</v>
      </c>
      <c r="BV645" s="167">
        <f>AVERAGE(BI$6:BI645)</f>
        <v>100.3125</v>
      </c>
      <c r="BW645" s="167">
        <f>AVERAGE(BJ$6:BJ645)</f>
        <v>907.96875</v>
      </c>
      <c r="BX645" s="167">
        <f>AVERAGE(BK$6:BK645)</f>
        <v>272.390625</v>
      </c>
      <c r="BY645" s="167">
        <f>AVERAGE(BL$6:BL645)</f>
        <v>2244</v>
      </c>
      <c r="BZ645" s="164">
        <f>AVERAGE(BM$6:BM645)</f>
        <v>2.3421875000000001</v>
      </c>
      <c r="CA645" s="167">
        <f>AVERAGE(BN$6:BN645)</f>
        <v>35.1328125</v>
      </c>
      <c r="CB645" s="167">
        <f>AVERAGE(BO$6:BO645)</f>
        <v>615.3515625</v>
      </c>
      <c r="DF645" s="103">
        <v>640</v>
      </c>
      <c r="DG645" s="192">
        <v>8.7525450279999717</v>
      </c>
      <c r="DH645" s="193">
        <v>0.15</v>
      </c>
      <c r="DI645" s="105">
        <v>8</v>
      </c>
      <c r="DJ645" s="194">
        <v>414</v>
      </c>
      <c r="DK645" s="105">
        <v>16</v>
      </c>
      <c r="DL645" s="105">
        <v>16</v>
      </c>
      <c r="DM645" s="105">
        <v>0</v>
      </c>
      <c r="DN645" s="194">
        <v>2880</v>
      </c>
      <c r="DO645" s="194">
        <v>0</v>
      </c>
      <c r="DP645" s="194">
        <v>800</v>
      </c>
      <c r="DQ645" s="194">
        <v>240</v>
      </c>
      <c r="DR645" s="194">
        <v>2079</v>
      </c>
      <c r="DS645" s="105">
        <v>1</v>
      </c>
      <c r="DT645" s="194">
        <v>18</v>
      </c>
      <c r="DU645" s="194">
        <v>819</v>
      </c>
      <c r="DV645" s="105" t="s">
        <v>117</v>
      </c>
      <c r="DX645" s="164">
        <f>AVERAGE(DK$6:DK645)</f>
        <v>10.4359375</v>
      </c>
      <c r="DY645" s="164">
        <f>AVERAGE(DL$6:DL645)</f>
        <v>10.4359375</v>
      </c>
      <c r="DZ645" s="164">
        <f>AVERAGE(DM$6:DM645)</f>
        <v>0</v>
      </c>
      <c r="EA645" s="167">
        <f>AVERAGE(DN$6:DN645)</f>
        <v>1878.46875</v>
      </c>
      <c r="EB645" s="167">
        <f>AVERAGE(DO$6:DO645)</f>
        <v>0</v>
      </c>
      <c r="EC645" s="167">
        <f>AVERAGE(DP$6:DP645)</f>
        <v>521.796875</v>
      </c>
      <c r="ED645" s="167">
        <f>AVERAGE(DQ$6:DQ645)</f>
        <v>156.5390625</v>
      </c>
      <c r="EE645" s="167">
        <f>AVERAGE(DR$6:DR645)</f>
        <v>1653.8515625</v>
      </c>
      <c r="EF645" s="164">
        <f>AVERAGE(DS$6:DS645)</f>
        <v>0.86250000000000004</v>
      </c>
      <c r="EG645" s="167">
        <f>AVERAGE(DT$6:DT645)</f>
        <v>15.525</v>
      </c>
      <c r="EH645" s="167">
        <f>AVERAGE(DU$6:DU645)</f>
        <v>240.14218750000001</v>
      </c>
      <c r="FJ645" s="103">
        <v>640</v>
      </c>
      <c r="FK645" s="165">
        <v>5.6758375793489639</v>
      </c>
      <c r="FL645" s="163">
        <v>0.15</v>
      </c>
      <c r="FM645" s="161">
        <v>3</v>
      </c>
      <c r="FN645" s="168">
        <v>261</v>
      </c>
      <c r="FO645" s="161">
        <v>8</v>
      </c>
      <c r="FP645" s="161">
        <v>8</v>
      </c>
      <c r="FQ645" s="161">
        <v>0</v>
      </c>
      <c r="FR645" s="168">
        <v>1440</v>
      </c>
      <c r="FS645" s="168">
        <v>0</v>
      </c>
      <c r="FT645" s="168">
        <v>400</v>
      </c>
      <c r="FU645" s="168">
        <v>120</v>
      </c>
      <c r="FV645" s="168">
        <v>1406</v>
      </c>
      <c r="FW645" s="161">
        <v>1</v>
      </c>
      <c r="FX645" s="168">
        <v>36</v>
      </c>
      <c r="FY645" s="168">
        <v>70</v>
      </c>
      <c r="FZ645" s="161" t="s">
        <v>117</v>
      </c>
      <c r="GB645" s="160">
        <f>AVERAGE(FO$6:FO645)</f>
        <v>9.9859375000000004</v>
      </c>
      <c r="GC645" s="160">
        <f>AVERAGE(FP$6:FP645)</f>
        <v>9.9859375000000004</v>
      </c>
      <c r="GD645" s="160">
        <f>AVERAGE(FQ$6:FQ645)</f>
        <v>0</v>
      </c>
      <c r="GE645" s="166">
        <f>AVERAGE(FR$6:FR645)</f>
        <v>1797.46875</v>
      </c>
      <c r="GF645" s="166">
        <f>AVERAGE(FS$6:FS645)</f>
        <v>0</v>
      </c>
      <c r="GG645" s="166">
        <f>AVERAGE(FT$6:FT645)</f>
        <v>499.296875</v>
      </c>
      <c r="GH645" s="166">
        <f>AVERAGE(FU$6:FU645)</f>
        <v>149.7890625</v>
      </c>
      <c r="GI645" s="166">
        <f>AVERAGE(FV$6:FV645)</f>
        <v>1628.6781249999999</v>
      </c>
      <c r="GJ645" s="160">
        <f>AVERAGE(FW$6:FW645)</f>
        <v>0.84375</v>
      </c>
      <c r="GK645" s="166">
        <f>AVERAGE(FX$6:FX645)</f>
        <v>30.375</v>
      </c>
      <c r="GL645" s="166">
        <f>AVERAGE(FY$6:FY645)</f>
        <v>199.16562500000001</v>
      </c>
      <c r="HM645" s="98">
        <v>640</v>
      </c>
      <c r="HN645" s="179">
        <v>21.356780844465497</v>
      </c>
      <c r="HO645" s="188">
        <v>0.2</v>
      </c>
      <c r="HP645" s="177">
        <v>2</v>
      </c>
      <c r="HQ645" s="191">
        <v>357</v>
      </c>
      <c r="HR645" s="177">
        <v>19</v>
      </c>
      <c r="HS645" s="177">
        <v>19</v>
      </c>
      <c r="HT645" s="177">
        <v>0</v>
      </c>
      <c r="HU645" s="191">
        <v>2850</v>
      </c>
      <c r="HV645" s="191">
        <v>0</v>
      </c>
      <c r="HW645" s="191">
        <v>950</v>
      </c>
      <c r="HX645" s="191">
        <v>285</v>
      </c>
      <c r="HY645" s="191">
        <v>2217</v>
      </c>
      <c r="HZ645" s="177">
        <v>4</v>
      </c>
      <c r="IA645" s="191">
        <v>120</v>
      </c>
      <c r="IB645" s="191">
        <v>753</v>
      </c>
      <c r="IC645" s="177" t="s">
        <v>117</v>
      </c>
      <c r="IE645" s="164">
        <f>AVERAGE(HR$6:HR645)</f>
        <v>19.796875</v>
      </c>
      <c r="IF645" s="164">
        <f>AVERAGE(HS$6:HS645)</f>
        <v>19.198437500000001</v>
      </c>
      <c r="IG645" s="164">
        <f>AVERAGE(HT$6:HT645)</f>
        <v>1.028125</v>
      </c>
      <c r="IH645" s="167">
        <f>AVERAGE(HU$6:HU645)</f>
        <v>2879.765625</v>
      </c>
      <c r="II645" s="167">
        <f>AVERAGE(HV$6:HV645)</f>
        <v>154.21875</v>
      </c>
      <c r="IJ645" s="167">
        <f>AVERAGE(HW$6:HW645)</f>
        <v>908.515625</v>
      </c>
      <c r="IK645" s="167">
        <f>AVERAGE(HX$6:HX645)</f>
        <v>272.5546875</v>
      </c>
      <c r="IL645" s="167">
        <f>AVERAGE(HY$6:HY645)</f>
        <v>2312.4812499999998</v>
      </c>
      <c r="IM645" s="164">
        <f>AVERAGE(HZ$6:HZ645)</f>
        <v>2.4265625000000002</v>
      </c>
      <c r="IN645" s="167">
        <f>AVERAGE(IA$6:IA645)</f>
        <v>72.796875</v>
      </c>
      <c r="IO645" s="167">
        <f>AVERAGE(IB$6:IB645)</f>
        <v>640.08124999999995</v>
      </c>
    </row>
    <row r="646" spans="2:249" x14ac:dyDescent="0.2">
      <c r="B646" s="103">
        <v>641</v>
      </c>
      <c r="C646" s="165">
        <v>17.291922091458165</v>
      </c>
      <c r="D646" s="163">
        <v>0.15</v>
      </c>
      <c r="E646" s="161">
        <v>3</v>
      </c>
      <c r="F646" s="168">
        <v>381</v>
      </c>
      <c r="G646" s="161">
        <v>17</v>
      </c>
      <c r="H646" s="161">
        <v>17</v>
      </c>
      <c r="I646" s="161">
        <v>0</v>
      </c>
      <c r="J646" s="168">
        <v>2040</v>
      </c>
      <c r="K646" s="168">
        <v>0</v>
      </c>
      <c r="L646" s="168">
        <v>850</v>
      </c>
      <c r="M646" s="168">
        <v>255</v>
      </c>
      <c r="N646" s="168">
        <v>2111</v>
      </c>
      <c r="O646" s="161">
        <v>3</v>
      </c>
      <c r="P646" s="168">
        <v>36</v>
      </c>
      <c r="Q646" s="168">
        <v>-35</v>
      </c>
      <c r="R646" s="161" t="s">
        <v>117</v>
      </c>
      <c r="T646" s="169">
        <f>AVERAGE(G$6:G646)</f>
        <v>23.469578783151327</v>
      </c>
      <c r="U646" s="169">
        <f>AVERAGE(H$6:H646)</f>
        <v>20.753510140405616</v>
      </c>
      <c r="V646" s="169">
        <f>AVERAGE(I$6:I646)</f>
        <v>1.3650546021840875</v>
      </c>
      <c r="W646" s="170">
        <f>AVERAGE(J$6:J646)</f>
        <v>2490.4212168486738</v>
      </c>
      <c r="X646" s="170">
        <f>AVERAGE(K$6:K646)</f>
        <v>163.80655226209049</v>
      </c>
      <c r="Y646" s="170">
        <f>AVERAGE(L$6:L646)</f>
        <v>969.42277691107643</v>
      </c>
      <c r="Z646" s="170">
        <f>AVERAGE(M$6:M646)</f>
        <v>290.82683307332292</v>
      </c>
      <c r="AA646" s="170">
        <f>AVERAGE(N$6:N646)</f>
        <v>2406.1513260530423</v>
      </c>
      <c r="AB646" s="169">
        <f>AVERAGE(O$6:O646)</f>
        <v>2.9531981279251172</v>
      </c>
      <c r="AC646" s="170">
        <f>AVERAGE(P$6:P646)</f>
        <v>35.438377535101402</v>
      </c>
      <c r="AD646" s="170">
        <f>AVERAGE(Q$6:Q646)</f>
        <v>119.70826833073323</v>
      </c>
      <c r="AY646" s="5"/>
      <c r="AZ646" s="26">
        <v>641</v>
      </c>
      <c r="BA646" s="165">
        <v>18.030209179164316</v>
      </c>
      <c r="BB646" s="176">
        <v>0.05</v>
      </c>
      <c r="BC646" s="161">
        <v>9</v>
      </c>
      <c r="BD646" s="182">
        <v>134</v>
      </c>
      <c r="BE646" s="161">
        <v>26</v>
      </c>
      <c r="BF646" s="161">
        <v>22</v>
      </c>
      <c r="BG646" s="161">
        <v>2</v>
      </c>
      <c r="BH646" s="168">
        <v>3300</v>
      </c>
      <c r="BI646" s="168">
        <v>300</v>
      </c>
      <c r="BJ646" s="168">
        <v>1000</v>
      </c>
      <c r="BK646" s="168">
        <v>300</v>
      </c>
      <c r="BL646" s="168">
        <v>2359</v>
      </c>
      <c r="BM646" s="161">
        <v>1</v>
      </c>
      <c r="BN646" s="168">
        <v>15</v>
      </c>
      <c r="BO646" s="168">
        <v>956</v>
      </c>
      <c r="BP646" s="161" t="s">
        <v>116</v>
      </c>
      <c r="BR646" s="164">
        <f>AVERAGE(BE$6:BE646)</f>
        <v>19.561622464898598</v>
      </c>
      <c r="BS646" s="164">
        <f>AVERAGE(BF$6:BF646)</f>
        <v>18.833073322932918</v>
      </c>
      <c r="BT646" s="164">
        <f>AVERAGE(BG$6:BG646)</f>
        <v>0.67082683307332291</v>
      </c>
      <c r="BU646" s="167">
        <f>AVERAGE(BH$6:BH646)</f>
        <v>2824.9609984399376</v>
      </c>
      <c r="BV646" s="167">
        <f>AVERAGE(BI$6:BI646)</f>
        <v>100.62402496099844</v>
      </c>
      <c r="BW646" s="167">
        <f>AVERAGE(BJ$6:BJ646)</f>
        <v>908.11232449297972</v>
      </c>
      <c r="BX646" s="167">
        <f>AVERAGE(BK$6:BK646)</f>
        <v>272.43369734789394</v>
      </c>
      <c r="BY646" s="167">
        <f>AVERAGE(BL$6:BL646)</f>
        <v>2244.179407176287</v>
      </c>
      <c r="BZ646" s="164">
        <f>AVERAGE(BM$6:BM646)</f>
        <v>2.3400936037441498</v>
      </c>
      <c r="CA646" s="167">
        <f>AVERAGE(BN$6:BN646)</f>
        <v>35.101404056162245</v>
      </c>
      <c r="CB646" s="167">
        <f>AVERAGE(BO$6:BO646)</f>
        <v>615.88299531981284</v>
      </c>
      <c r="DF646" s="103">
        <v>641</v>
      </c>
      <c r="DG646" s="192">
        <v>6.2360422977745937</v>
      </c>
      <c r="DH646" s="193">
        <v>0.1</v>
      </c>
      <c r="DI646" s="105">
        <v>3</v>
      </c>
      <c r="DJ646" s="194">
        <v>158</v>
      </c>
      <c r="DK646" s="105">
        <v>8</v>
      </c>
      <c r="DL646" s="105">
        <v>8</v>
      </c>
      <c r="DM646" s="105">
        <v>0</v>
      </c>
      <c r="DN646" s="194">
        <v>1440</v>
      </c>
      <c r="DO646" s="194">
        <v>0</v>
      </c>
      <c r="DP646" s="194">
        <v>400</v>
      </c>
      <c r="DQ646" s="194">
        <v>120</v>
      </c>
      <c r="DR646" s="194">
        <v>1303</v>
      </c>
      <c r="DS646" s="105">
        <v>1</v>
      </c>
      <c r="DT646" s="194">
        <v>18</v>
      </c>
      <c r="DU646" s="194">
        <v>155</v>
      </c>
      <c r="DV646" s="105" t="s">
        <v>117</v>
      </c>
      <c r="DX646" s="164">
        <f>AVERAGE(DK$6:DK646)</f>
        <v>10.43213728549142</v>
      </c>
      <c r="DY646" s="164">
        <f>AVERAGE(DL$6:DL646)</f>
        <v>10.43213728549142</v>
      </c>
      <c r="DZ646" s="164">
        <f>AVERAGE(DM$6:DM646)</f>
        <v>0</v>
      </c>
      <c r="EA646" s="167">
        <f>AVERAGE(DN$6:DN646)</f>
        <v>1877.7847113884554</v>
      </c>
      <c r="EB646" s="167">
        <f>AVERAGE(DO$6:DO646)</f>
        <v>0</v>
      </c>
      <c r="EC646" s="167">
        <f>AVERAGE(DP$6:DP646)</f>
        <v>521.60686427457097</v>
      </c>
      <c r="ED646" s="167">
        <f>AVERAGE(DQ$6:DQ646)</f>
        <v>156.4820592823713</v>
      </c>
      <c r="EE646" s="167">
        <f>AVERAGE(DR$6:DR646)</f>
        <v>1653.3042121684866</v>
      </c>
      <c r="EF646" s="164">
        <f>AVERAGE(DS$6:DS646)</f>
        <v>0.86271450858034326</v>
      </c>
      <c r="EG646" s="167">
        <f>AVERAGE(DT$6:DT646)</f>
        <v>15.528861154446178</v>
      </c>
      <c r="EH646" s="167">
        <f>AVERAGE(DU$6:DU646)</f>
        <v>240.00936037441497</v>
      </c>
      <c r="FJ646" s="103">
        <v>641</v>
      </c>
      <c r="FK646" s="165">
        <v>7.5255457034655899</v>
      </c>
      <c r="FL646" s="163">
        <v>0.2</v>
      </c>
      <c r="FM646" s="161">
        <v>3</v>
      </c>
      <c r="FN646" s="168">
        <v>182</v>
      </c>
      <c r="FO646" s="161">
        <v>9</v>
      </c>
      <c r="FP646" s="161">
        <v>9</v>
      </c>
      <c r="FQ646" s="161">
        <v>0</v>
      </c>
      <c r="FR646" s="168">
        <v>1620</v>
      </c>
      <c r="FS646" s="168">
        <v>0</v>
      </c>
      <c r="FT646" s="168">
        <v>450</v>
      </c>
      <c r="FU646" s="168">
        <v>135</v>
      </c>
      <c r="FV646" s="168">
        <v>1392</v>
      </c>
      <c r="FW646" s="161">
        <v>2</v>
      </c>
      <c r="FX646" s="168">
        <v>72</v>
      </c>
      <c r="FY646" s="168">
        <v>300</v>
      </c>
      <c r="FZ646" s="161" t="s">
        <v>117</v>
      </c>
      <c r="GB646" s="160">
        <f>AVERAGE(FO$6:FO646)</f>
        <v>9.9843993759750393</v>
      </c>
      <c r="GC646" s="160">
        <f>AVERAGE(FP$6:FP646)</f>
        <v>9.9843993759750393</v>
      </c>
      <c r="GD646" s="160">
        <f>AVERAGE(FQ$6:FQ646)</f>
        <v>0</v>
      </c>
      <c r="GE646" s="166">
        <f>AVERAGE(FR$6:FR646)</f>
        <v>1797.1918876755071</v>
      </c>
      <c r="GF646" s="166">
        <f>AVERAGE(FS$6:FS646)</f>
        <v>0</v>
      </c>
      <c r="GG646" s="166">
        <f>AVERAGE(FT$6:FT646)</f>
        <v>499.21996879875195</v>
      </c>
      <c r="GH646" s="166">
        <f>AVERAGE(FU$6:FU646)</f>
        <v>149.76599063962558</v>
      </c>
      <c r="GI646" s="166">
        <f>AVERAGE(FV$6:FV646)</f>
        <v>1628.3088923556943</v>
      </c>
      <c r="GJ646" s="160">
        <f>AVERAGE(FW$6:FW646)</f>
        <v>0.8455538221528861</v>
      </c>
      <c r="GK646" s="166">
        <f>AVERAGE(FX$6:FX646)</f>
        <v>30.439937597503899</v>
      </c>
      <c r="GL646" s="166">
        <f>AVERAGE(FY$6:FY646)</f>
        <v>199.32293291731671</v>
      </c>
      <c r="HM646" s="98">
        <v>641</v>
      </c>
      <c r="HN646" s="179">
        <v>18.45778927380745</v>
      </c>
      <c r="HO646" s="188">
        <v>0.05</v>
      </c>
      <c r="HP646" s="177">
        <v>6</v>
      </c>
      <c r="HQ646" s="191">
        <v>200</v>
      </c>
      <c r="HR646" s="177">
        <v>23</v>
      </c>
      <c r="HS646" s="177">
        <v>23</v>
      </c>
      <c r="HT646" s="177">
        <v>3</v>
      </c>
      <c r="HU646" s="191">
        <v>3450</v>
      </c>
      <c r="HV646" s="191">
        <v>450</v>
      </c>
      <c r="HW646" s="191">
        <v>1000</v>
      </c>
      <c r="HX646" s="191">
        <v>300</v>
      </c>
      <c r="HY646" s="191">
        <v>2575</v>
      </c>
      <c r="HZ646" s="177">
        <v>1</v>
      </c>
      <c r="IA646" s="191">
        <v>30</v>
      </c>
      <c r="IB646" s="191">
        <v>905</v>
      </c>
      <c r="IC646" s="177" t="s">
        <v>116</v>
      </c>
      <c r="IE646" s="164">
        <f>AVERAGE(HR$6:HR646)</f>
        <v>19.801872074882997</v>
      </c>
      <c r="IF646" s="164">
        <f>AVERAGE(HS$6:HS646)</f>
        <v>19.204368174726991</v>
      </c>
      <c r="IG646" s="164">
        <f>AVERAGE(HT$6:HT646)</f>
        <v>1.031201248049922</v>
      </c>
      <c r="IH646" s="167">
        <f>AVERAGE(HU$6:HU646)</f>
        <v>2880.6552262090486</v>
      </c>
      <c r="II646" s="167">
        <f>AVERAGE(HV$6:HV646)</f>
        <v>154.6801872074883</v>
      </c>
      <c r="IJ646" s="167">
        <f>AVERAGE(HW$6:HW646)</f>
        <v>908.65834633385339</v>
      </c>
      <c r="IK646" s="167">
        <f>AVERAGE(HX$6:HX646)</f>
        <v>272.59750390015603</v>
      </c>
      <c r="IL646" s="167">
        <f>AVERAGE(HY$6:HY646)</f>
        <v>2312.8907956318253</v>
      </c>
      <c r="IM646" s="164">
        <f>AVERAGE(HZ$6:HZ646)</f>
        <v>2.4243369734789391</v>
      </c>
      <c r="IN646" s="167">
        <f>AVERAGE(IA$6:IA646)</f>
        <v>72.730109204368176</v>
      </c>
      <c r="IO646" s="167">
        <f>AVERAGE(IB$6:IB646)</f>
        <v>640.49453978159124</v>
      </c>
    </row>
    <row r="647" spans="2:249" x14ac:dyDescent="0.2">
      <c r="B647" s="103">
        <v>642</v>
      </c>
      <c r="C647" s="165">
        <v>20.363959903898653</v>
      </c>
      <c r="D647" s="163">
        <v>0.25</v>
      </c>
      <c r="E647" s="161">
        <v>0</v>
      </c>
      <c r="F647" s="168">
        <v>556</v>
      </c>
      <c r="G647" s="161">
        <v>15</v>
      </c>
      <c r="H647" s="161">
        <v>15</v>
      </c>
      <c r="I647" s="161">
        <v>0</v>
      </c>
      <c r="J647" s="168">
        <v>1800</v>
      </c>
      <c r="K647" s="168">
        <v>0</v>
      </c>
      <c r="L647" s="168">
        <v>750</v>
      </c>
      <c r="M647" s="168">
        <v>225</v>
      </c>
      <c r="N647" s="168">
        <v>2156</v>
      </c>
      <c r="O647" s="161">
        <v>5</v>
      </c>
      <c r="P647" s="168">
        <v>60</v>
      </c>
      <c r="Q647" s="168">
        <v>-296</v>
      </c>
      <c r="R647" s="161" t="s">
        <v>117</v>
      </c>
      <c r="T647" s="169">
        <f>AVERAGE(G$6:G647)</f>
        <v>23.456386292834893</v>
      </c>
      <c r="U647" s="169">
        <f>AVERAGE(H$6:H647)</f>
        <v>20.74454828660436</v>
      </c>
      <c r="V647" s="169">
        <f>AVERAGE(I$6:I647)</f>
        <v>1.3629283489096573</v>
      </c>
      <c r="W647" s="170">
        <f>AVERAGE(J$6:J647)</f>
        <v>2489.3457943925232</v>
      </c>
      <c r="X647" s="170">
        <f>AVERAGE(K$6:K647)</f>
        <v>163.55140186915887</v>
      </c>
      <c r="Y647" s="170">
        <f>AVERAGE(L$6:L647)</f>
        <v>969.08099688473521</v>
      </c>
      <c r="Z647" s="170">
        <f>AVERAGE(M$6:M647)</f>
        <v>290.72429906542055</v>
      </c>
      <c r="AA647" s="170">
        <f>AVERAGE(N$6:N647)</f>
        <v>2405.7616822429904</v>
      </c>
      <c r="AB647" s="169">
        <f>AVERAGE(O$6:O647)</f>
        <v>2.9563862928348912</v>
      </c>
      <c r="AC647" s="170">
        <f>AVERAGE(P$6:P647)</f>
        <v>35.476635514018689</v>
      </c>
      <c r="AD647" s="170">
        <f>AVERAGE(Q$6:Q647)</f>
        <v>119.0607476635514</v>
      </c>
      <c r="AY647" s="5"/>
      <c r="AZ647" s="26">
        <v>642</v>
      </c>
      <c r="BA647" s="165">
        <v>11.951832333440533</v>
      </c>
      <c r="BB647" s="176">
        <v>0.1</v>
      </c>
      <c r="BC647" s="161">
        <v>4</v>
      </c>
      <c r="BD647" s="182">
        <v>598</v>
      </c>
      <c r="BE647" s="161">
        <v>15</v>
      </c>
      <c r="BF647" s="161">
        <v>15</v>
      </c>
      <c r="BG647" s="161">
        <v>0</v>
      </c>
      <c r="BH647" s="168">
        <v>2250</v>
      </c>
      <c r="BI647" s="168">
        <v>0</v>
      </c>
      <c r="BJ647" s="168">
        <v>750</v>
      </c>
      <c r="BK647" s="168">
        <v>225</v>
      </c>
      <c r="BL647" s="168">
        <v>2198</v>
      </c>
      <c r="BM647" s="161">
        <v>1</v>
      </c>
      <c r="BN647" s="168">
        <v>15</v>
      </c>
      <c r="BO647" s="168">
        <v>67</v>
      </c>
      <c r="BP647" s="161" t="s">
        <v>117</v>
      </c>
      <c r="BR647" s="164">
        <f>AVERAGE(BE$6:BE647)</f>
        <v>19.554517133956388</v>
      </c>
      <c r="BS647" s="164">
        <f>AVERAGE(BF$6:BF647)</f>
        <v>18.827102803738317</v>
      </c>
      <c r="BT647" s="164">
        <f>AVERAGE(BG$6:BG647)</f>
        <v>0.66978193146417442</v>
      </c>
      <c r="BU647" s="167">
        <f>AVERAGE(BH$6:BH647)</f>
        <v>2824.0654205607475</v>
      </c>
      <c r="BV647" s="167">
        <f>AVERAGE(BI$6:BI647)</f>
        <v>100.46728971962617</v>
      </c>
      <c r="BW647" s="167">
        <f>AVERAGE(BJ$6:BJ647)</f>
        <v>907.86604361370712</v>
      </c>
      <c r="BX647" s="167">
        <f>AVERAGE(BK$6:BK647)</f>
        <v>272.35981308411215</v>
      </c>
      <c r="BY647" s="167">
        <f>AVERAGE(BL$6:BL647)</f>
        <v>2244.1074766355141</v>
      </c>
      <c r="BZ647" s="164">
        <f>AVERAGE(BM$6:BM647)</f>
        <v>2.338006230529595</v>
      </c>
      <c r="CA647" s="167">
        <f>AVERAGE(BN$6:BN647)</f>
        <v>35.070093457943926</v>
      </c>
      <c r="CB647" s="167">
        <f>AVERAGE(BO$6:BO647)</f>
        <v>615.02803738317755</v>
      </c>
      <c r="DF647" s="103">
        <v>642</v>
      </c>
      <c r="DG647" s="192">
        <v>5.5934108112226326</v>
      </c>
      <c r="DH647" s="193">
        <v>0.15</v>
      </c>
      <c r="DI647" s="105">
        <v>1</v>
      </c>
      <c r="DJ647" s="194">
        <v>159</v>
      </c>
      <c r="DK647" s="105">
        <v>6</v>
      </c>
      <c r="DL647" s="105">
        <v>6</v>
      </c>
      <c r="DM647" s="105">
        <v>0</v>
      </c>
      <c r="DN647" s="194">
        <v>1080</v>
      </c>
      <c r="DO647" s="194">
        <v>0</v>
      </c>
      <c r="DP647" s="194">
        <v>300</v>
      </c>
      <c r="DQ647" s="194">
        <v>90</v>
      </c>
      <c r="DR647" s="194">
        <v>1174</v>
      </c>
      <c r="DS647" s="105">
        <v>1</v>
      </c>
      <c r="DT647" s="194">
        <v>18</v>
      </c>
      <c r="DU647" s="194">
        <v>-76</v>
      </c>
      <c r="DV647" s="105" t="s">
        <v>117</v>
      </c>
      <c r="DX647" s="164">
        <f>AVERAGE(DK$6:DK647)</f>
        <v>10.425233644859814</v>
      </c>
      <c r="DY647" s="164">
        <f>AVERAGE(DL$6:DL647)</f>
        <v>10.425233644859814</v>
      </c>
      <c r="DZ647" s="164">
        <f>AVERAGE(DM$6:DM647)</f>
        <v>0</v>
      </c>
      <c r="EA647" s="167">
        <f>AVERAGE(DN$6:DN647)</f>
        <v>1876.5420560747664</v>
      </c>
      <c r="EB647" s="167">
        <f>AVERAGE(DO$6:DO647)</f>
        <v>0</v>
      </c>
      <c r="EC647" s="167">
        <f>AVERAGE(DP$6:DP647)</f>
        <v>521.26168224299067</v>
      </c>
      <c r="ED647" s="167">
        <f>AVERAGE(DQ$6:DQ647)</f>
        <v>156.37850467289721</v>
      </c>
      <c r="EE647" s="167">
        <f>AVERAGE(DR$6:DR647)</f>
        <v>1652.5576323987539</v>
      </c>
      <c r="EF647" s="164">
        <f>AVERAGE(DS$6:DS647)</f>
        <v>0.86292834890965731</v>
      </c>
      <c r="EG647" s="167">
        <f>AVERAGE(DT$6:DT647)</f>
        <v>15.532710280373832</v>
      </c>
      <c r="EH647" s="167">
        <f>AVERAGE(DU$6:DU647)</f>
        <v>239.51713395638629</v>
      </c>
      <c r="FJ647" s="103">
        <v>642</v>
      </c>
      <c r="FK647" s="165">
        <v>6.0829393922958959</v>
      </c>
      <c r="FL647" s="163">
        <v>0.05</v>
      </c>
      <c r="FM647" s="161">
        <v>1</v>
      </c>
      <c r="FN647" s="168">
        <v>521</v>
      </c>
      <c r="FO647" s="161">
        <v>7</v>
      </c>
      <c r="FP647" s="161">
        <v>7</v>
      </c>
      <c r="FQ647" s="161">
        <v>0</v>
      </c>
      <c r="FR647" s="168">
        <v>1260</v>
      </c>
      <c r="FS647" s="168">
        <v>0</v>
      </c>
      <c r="FT647" s="168">
        <v>350</v>
      </c>
      <c r="FU647" s="168">
        <v>105</v>
      </c>
      <c r="FV647" s="168">
        <v>1601</v>
      </c>
      <c r="FW647" s="161">
        <v>0</v>
      </c>
      <c r="FX647" s="168">
        <v>0</v>
      </c>
      <c r="FY647" s="168">
        <v>-341</v>
      </c>
      <c r="FZ647" s="161" t="s">
        <v>117</v>
      </c>
      <c r="GB647" s="160">
        <f>AVERAGE(FO$6:FO647)</f>
        <v>9.9797507788162001</v>
      </c>
      <c r="GC647" s="160">
        <f>AVERAGE(FP$6:FP647)</f>
        <v>9.9797507788162001</v>
      </c>
      <c r="GD647" s="160">
        <f>AVERAGE(FQ$6:FQ647)</f>
        <v>0</v>
      </c>
      <c r="GE647" s="166">
        <f>AVERAGE(FR$6:FR647)</f>
        <v>1796.3551401869158</v>
      </c>
      <c r="GF647" s="166">
        <f>AVERAGE(FS$6:FS647)</f>
        <v>0</v>
      </c>
      <c r="GG647" s="166">
        <f>AVERAGE(FT$6:FT647)</f>
        <v>498.98753894080994</v>
      </c>
      <c r="GH647" s="166">
        <f>AVERAGE(FU$6:FU647)</f>
        <v>149.69626168224298</v>
      </c>
      <c r="GI647" s="166">
        <f>AVERAGE(FV$6:FV647)</f>
        <v>1628.266355140187</v>
      </c>
      <c r="GJ647" s="160">
        <f>AVERAGE(FW$6:FW647)</f>
        <v>0.84423676012461057</v>
      </c>
      <c r="GK647" s="166">
        <f>AVERAGE(FX$6:FX647)</f>
        <v>30.392523364485982</v>
      </c>
      <c r="GL647" s="166">
        <f>AVERAGE(FY$6:FY647)</f>
        <v>198.48130841121494</v>
      </c>
      <c r="HM647" s="98">
        <v>642</v>
      </c>
      <c r="HN647" s="179">
        <v>22.962577997400913</v>
      </c>
      <c r="HO647" s="188">
        <v>0.05</v>
      </c>
      <c r="HP647" s="177">
        <v>5</v>
      </c>
      <c r="HQ647" s="191">
        <v>409</v>
      </c>
      <c r="HR647" s="177">
        <v>27</v>
      </c>
      <c r="HS647" s="177">
        <v>23</v>
      </c>
      <c r="HT647" s="177">
        <v>3</v>
      </c>
      <c r="HU647" s="191">
        <v>3450</v>
      </c>
      <c r="HV647" s="191">
        <v>450</v>
      </c>
      <c r="HW647" s="191">
        <v>1000</v>
      </c>
      <c r="HX647" s="191">
        <v>300</v>
      </c>
      <c r="HY647" s="191">
        <v>2784</v>
      </c>
      <c r="HZ647" s="177">
        <v>1</v>
      </c>
      <c r="IA647" s="191">
        <v>30</v>
      </c>
      <c r="IB647" s="191">
        <v>696</v>
      </c>
      <c r="IC647" s="177" t="s">
        <v>116</v>
      </c>
      <c r="IE647" s="164">
        <f>AVERAGE(HR$6:HR647)</f>
        <v>19.813084112149532</v>
      </c>
      <c r="IF647" s="164">
        <f>AVERAGE(HS$6:HS647)</f>
        <v>19.210280373831775</v>
      </c>
      <c r="IG647" s="164">
        <f>AVERAGE(HT$6:HT647)</f>
        <v>1.0342679127725856</v>
      </c>
      <c r="IH647" s="167">
        <f>AVERAGE(HU$6:HU647)</f>
        <v>2881.5420560747662</v>
      </c>
      <c r="II647" s="167">
        <f>AVERAGE(HV$6:HV647)</f>
        <v>155.14018691588785</v>
      </c>
      <c r="IJ647" s="167">
        <f>AVERAGE(HW$6:HW647)</f>
        <v>908.80062305295951</v>
      </c>
      <c r="IK647" s="167">
        <f>AVERAGE(HX$6:HX647)</f>
        <v>272.64018691588785</v>
      </c>
      <c r="IL647" s="167">
        <f>AVERAGE(HY$6:HY647)</f>
        <v>2313.6246105919004</v>
      </c>
      <c r="IM647" s="164">
        <f>AVERAGE(HZ$6:HZ647)</f>
        <v>2.4221183800623054</v>
      </c>
      <c r="IN647" s="167">
        <f>AVERAGE(IA$6:IA647)</f>
        <v>72.663551401869157</v>
      </c>
      <c r="IO647" s="167">
        <f>AVERAGE(IB$6:IB647)</f>
        <v>640.58099688473521</v>
      </c>
    </row>
    <row r="648" spans="2:249" x14ac:dyDescent="0.2">
      <c r="B648" s="103">
        <v>643</v>
      </c>
      <c r="C648" s="165">
        <v>23.52416880202648</v>
      </c>
      <c r="D648" s="163">
        <v>0.1</v>
      </c>
      <c r="E648" s="161">
        <v>1</v>
      </c>
      <c r="F648" s="168">
        <v>466</v>
      </c>
      <c r="G648" s="161">
        <v>23</v>
      </c>
      <c r="H648" s="161">
        <v>22</v>
      </c>
      <c r="I648" s="161">
        <v>2</v>
      </c>
      <c r="J648" s="168">
        <v>2640</v>
      </c>
      <c r="K648" s="168">
        <v>240</v>
      </c>
      <c r="L648" s="168">
        <v>1000</v>
      </c>
      <c r="M648" s="168">
        <v>300</v>
      </c>
      <c r="N648" s="168">
        <v>2631</v>
      </c>
      <c r="O648" s="161">
        <v>2</v>
      </c>
      <c r="P648" s="168">
        <v>24</v>
      </c>
      <c r="Q648" s="168">
        <v>33</v>
      </c>
      <c r="R648" s="161" t="s">
        <v>116</v>
      </c>
      <c r="T648" s="169">
        <f>AVERAGE(G$6:G648)</f>
        <v>23.455676516329703</v>
      </c>
      <c r="U648" s="169">
        <f>AVERAGE(H$6:H648)</f>
        <v>20.746500777604975</v>
      </c>
      <c r="V648" s="169">
        <f>AVERAGE(I$6:I648)</f>
        <v>1.3639191290824262</v>
      </c>
      <c r="W648" s="170">
        <f>AVERAGE(J$6:J648)</f>
        <v>2489.580093312597</v>
      </c>
      <c r="X648" s="170">
        <f>AVERAGE(K$6:K648)</f>
        <v>163.67029548989115</v>
      </c>
      <c r="Y648" s="170">
        <f>AVERAGE(L$6:L648)</f>
        <v>969.12908242612752</v>
      </c>
      <c r="Z648" s="170">
        <f>AVERAGE(M$6:M648)</f>
        <v>290.73872472783825</v>
      </c>
      <c r="AA648" s="170">
        <f>AVERAGE(N$6:N648)</f>
        <v>2406.1119751166407</v>
      </c>
      <c r="AB648" s="169">
        <f>AVERAGE(O$6:O648)</f>
        <v>2.9548989113530326</v>
      </c>
      <c r="AC648" s="170">
        <f>AVERAGE(P$6:P648)</f>
        <v>35.458786936236393</v>
      </c>
      <c r="AD648" s="170">
        <f>AVERAGE(Q$6:Q648)</f>
        <v>118.92690513219284</v>
      </c>
      <c r="AY648" s="5"/>
      <c r="AZ648" s="26">
        <v>643</v>
      </c>
      <c r="BA648" s="165">
        <v>16.232011510679765</v>
      </c>
      <c r="BB648" s="176">
        <v>0.1</v>
      </c>
      <c r="BC648" s="161">
        <v>1</v>
      </c>
      <c r="BD648" s="182">
        <v>574</v>
      </c>
      <c r="BE648" s="161">
        <v>15</v>
      </c>
      <c r="BF648" s="161">
        <v>15</v>
      </c>
      <c r="BG648" s="161">
        <v>0</v>
      </c>
      <c r="BH648" s="168">
        <v>2250</v>
      </c>
      <c r="BI648" s="168">
        <v>0</v>
      </c>
      <c r="BJ648" s="168">
        <v>750</v>
      </c>
      <c r="BK648" s="168">
        <v>225</v>
      </c>
      <c r="BL648" s="168">
        <v>2174</v>
      </c>
      <c r="BM648" s="161">
        <v>2</v>
      </c>
      <c r="BN648" s="168">
        <v>30</v>
      </c>
      <c r="BO648" s="168">
        <v>106</v>
      </c>
      <c r="BP648" s="161" t="s">
        <v>117</v>
      </c>
      <c r="BR648" s="164">
        <f>AVERAGE(BE$6:BE648)</f>
        <v>19.547433903576984</v>
      </c>
      <c r="BS648" s="164">
        <f>AVERAGE(BF$6:BF648)</f>
        <v>18.821150855365474</v>
      </c>
      <c r="BT648" s="164">
        <f>AVERAGE(BG$6:BG648)</f>
        <v>0.66874027993779162</v>
      </c>
      <c r="BU648" s="167">
        <f>AVERAGE(BH$6:BH648)</f>
        <v>2823.172628304821</v>
      </c>
      <c r="BV648" s="167">
        <f>AVERAGE(BI$6:BI648)</f>
        <v>100.31104199066874</v>
      </c>
      <c r="BW648" s="167">
        <f>AVERAGE(BJ$6:BJ648)</f>
        <v>907.6205287713841</v>
      </c>
      <c r="BX648" s="167">
        <f>AVERAGE(BK$6:BK648)</f>
        <v>272.28615863141522</v>
      </c>
      <c r="BY648" s="167">
        <f>AVERAGE(BL$6:BL648)</f>
        <v>2243.9984447900465</v>
      </c>
      <c r="BZ648" s="164">
        <f>AVERAGE(BM$6:BM648)</f>
        <v>2.337480559875583</v>
      </c>
      <c r="CA648" s="167">
        <f>AVERAGE(BN$6:BN648)</f>
        <v>35.062208398133748</v>
      </c>
      <c r="CB648" s="167">
        <f>AVERAGE(BO$6:BO648)</f>
        <v>614.23639191290829</v>
      </c>
      <c r="DF648" s="103">
        <v>643</v>
      </c>
      <c r="DG648" s="192">
        <v>8.3596009828197424</v>
      </c>
      <c r="DH648" s="193">
        <v>0.1</v>
      </c>
      <c r="DI648" s="105">
        <v>2</v>
      </c>
      <c r="DJ648" s="194">
        <v>199</v>
      </c>
      <c r="DK648" s="105">
        <v>9</v>
      </c>
      <c r="DL648" s="105">
        <v>9</v>
      </c>
      <c r="DM648" s="105">
        <v>0</v>
      </c>
      <c r="DN648" s="194">
        <v>1620</v>
      </c>
      <c r="DO648" s="194">
        <v>0</v>
      </c>
      <c r="DP648" s="194">
        <v>450</v>
      </c>
      <c r="DQ648" s="194">
        <v>135</v>
      </c>
      <c r="DR648" s="194">
        <v>1409</v>
      </c>
      <c r="DS648" s="105">
        <v>1</v>
      </c>
      <c r="DT648" s="194">
        <v>18</v>
      </c>
      <c r="DU648" s="194">
        <v>229</v>
      </c>
      <c r="DV648" s="105" t="s">
        <v>117</v>
      </c>
      <c r="DX648" s="164">
        <f>AVERAGE(DK$6:DK648)</f>
        <v>10.423017107309487</v>
      </c>
      <c r="DY648" s="164">
        <f>AVERAGE(DL$6:DL648)</f>
        <v>10.423017107309487</v>
      </c>
      <c r="DZ648" s="164">
        <f>AVERAGE(DM$6:DM648)</f>
        <v>0</v>
      </c>
      <c r="EA648" s="167">
        <f>AVERAGE(DN$6:DN648)</f>
        <v>1876.1430793157076</v>
      </c>
      <c r="EB648" s="167">
        <f>AVERAGE(DO$6:DO648)</f>
        <v>0</v>
      </c>
      <c r="EC648" s="167">
        <f>AVERAGE(DP$6:DP648)</f>
        <v>521.15085536547429</v>
      </c>
      <c r="ED648" s="167">
        <f>AVERAGE(DQ$6:DQ648)</f>
        <v>156.34525660964229</v>
      </c>
      <c r="EE648" s="167">
        <f>AVERAGE(DR$6:DR648)</f>
        <v>1652.1788491446346</v>
      </c>
      <c r="EF648" s="164">
        <f>AVERAGE(DS$6:DS648)</f>
        <v>0.86314152410575429</v>
      </c>
      <c r="EG648" s="167">
        <f>AVERAGE(DT$6:DT648)</f>
        <v>15.536547433903577</v>
      </c>
      <c r="EH648" s="167">
        <f>AVERAGE(DU$6:DU648)</f>
        <v>239.50077760497666</v>
      </c>
      <c r="FJ648" s="103">
        <v>643</v>
      </c>
      <c r="FK648" s="165">
        <v>8.3028435405613692</v>
      </c>
      <c r="FL648" s="163">
        <v>0.15</v>
      </c>
      <c r="FM648" s="161">
        <v>8</v>
      </c>
      <c r="FN648" s="168">
        <v>119</v>
      </c>
      <c r="FO648" s="161">
        <v>15</v>
      </c>
      <c r="FP648" s="161">
        <v>15</v>
      </c>
      <c r="FQ648" s="161">
        <v>0</v>
      </c>
      <c r="FR648" s="168">
        <v>2700</v>
      </c>
      <c r="FS648" s="168">
        <v>0</v>
      </c>
      <c r="FT648" s="168">
        <v>750</v>
      </c>
      <c r="FU648" s="168">
        <v>225</v>
      </c>
      <c r="FV648" s="168">
        <v>1719</v>
      </c>
      <c r="FW648" s="161">
        <v>1</v>
      </c>
      <c r="FX648" s="168">
        <v>36</v>
      </c>
      <c r="FY648" s="168">
        <v>1017</v>
      </c>
      <c r="FZ648" s="161" t="s">
        <v>117</v>
      </c>
      <c r="GB648" s="160">
        <f>AVERAGE(FO$6:FO648)</f>
        <v>9.9875583203732496</v>
      </c>
      <c r="GC648" s="160">
        <f>AVERAGE(FP$6:FP648)</f>
        <v>9.9875583203732496</v>
      </c>
      <c r="GD648" s="160">
        <f>AVERAGE(FQ$6:FQ648)</f>
        <v>0</v>
      </c>
      <c r="GE648" s="166">
        <f>AVERAGE(FR$6:FR648)</f>
        <v>1797.7604976671851</v>
      </c>
      <c r="GF648" s="166">
        <f>AVERAGE(FS$6:FS648)</f>
        <v>0</v>
      </c>
      <c r="GG648" s="166">
        <f>AVERAGE(FT$6:FT648)</f>
        <v>499.37791601866252</v>
      </c>
      <c r="GH648" s="166">
        <f>AVERAGE(FU$6:FU648)</f>
        <v>149.81337480559876</v>
      </c>
      <c r="GI648" s="166">
        <f>AVERAGE(FV$6:FV648)</f>
        <v>1628.407465007776</v>
      </c>
      <c r="GJ648" s="160">
        <f>AVERAGE(FW$6:FW648)</f>
        <v>0.84447900466562986</v>
      </c>
      <c r="GK648" s="166">
        <f>AVERAGE(FX$6:FX648)</f>
        <v>30.401244167962673</v>
      </c>
      <c r="GL648" s="166">
        <f>AVERAGE(FY$6:FY648)</f>
        <v>199.75427682737168</v>
      </c>
      <c r="HM648" s="98">
        <v>643</v>
      </c>
      <c r="HN648" s="179">
        <v>16.060699400371647</v>
      </c>
      <c r="HO648" s="188">
        <v>0.15</v>
      </c>
      <c r="HP648" s="177">
        <v>0</v>
      </c>
      <c r="HQ648" s="191">
        <v>309</v>
      </c>
      <c r="HR648" s="177">
        <v>14</v>
      </c>
      <c r="HS648" s="177">
        <v>14</v>
      </c>
      <c r="HT648" s="177">
        <v>0</v>
      </c>
      <c r="HU648" s="191">
        <v>2100</v>
      </c>
      <c r="HV648" s="191">
        <v>0</v>
      </c>
      <c r="HW648" s="191">
        <v>700</v>
      </c>
      <c r="HX648" s="191">
        <v>210</v>
      </c>
      <c r="HY648" s="191">
        <v>1844</v>
      </c>
      <c r="HZ648" s="177">
        <v>2</v>
      </c>
      <c r="IA648" s="191">
        <v>60</v>
      </c>
      <c r="IB648" s="191">
        <v>316</v>
      </c>
      <c r="IC648" s="177" t="s">
        <v>117</v>
      </c>
      <c r="IE648" s="164">
        <f>AVERAGE(HR$6:HR648)</f>
        <v>19.804043545878695</v>
      </c>
      <c r="IF648" s="164">
        <f>AVERAGE(HS$6:HS648)</f>
        <v>19.202177293934682</v>
      </c>
      <c r="IG648" s="164">
        <f>AVERAGE(HT$6:HT648)</f>
        <v>1.0326594090202177</v>
      </c>
      <c r="IH648" s="167">
        <f>AVERAGE(HU$6:HU648)</f>
        <v>2880.326594090202</v>
      </c>
      <c r="II648" s="167">
        <f>AVERAGE(HV$6:HV648)</f>
        <v>154.89891135303267</v>
      </c>
      <c r="IJ648" s="167">
        <f>AVERAGE(HW$6:HW648)</f>
        <v>908.47589424572323</v>
      </c>
      <c r="IK648" s="167">
        <f>AVERAGE(HX$6:HX648)</f>
        <v>272.54276827371694</v>
      </c>
      <c r="IL648" s="167">
        <f>AVERAGE(HY$6:HY648)</f>
        <v>2312.8942457231728</v>
      </c>
      <c r="IM648" s="164">
        <f>AVERAGE(HZ$6:HZ648)</f>
        <v>2.421461897356143</v>
      </c>
      <c r="IN648" s="167">
        <f>AVERAGE(IA$6:IA648)</f>
        <v>72.643856920684286</v>
      </c>
      <c r="IO648" s="167">
        <f>AVERAGE(IB$6:IB648)</f>
        <v>640.07620528771383</v>
      </c>
    </row>
    <row r="649" spans="2:249" x14ac:dyDescent="0.2">
      <c r="B649" s="103">
        <v>644</v>
      </c>
      <c r="C649" s="165">
        <v>18.507655938354567</v>
      </c>
      <c r="D649" s="163">
        <v>0.15</v>
      </c>
      <c r="E649" s="161">
        <v>3</v>
      </c>
      <c r="F649" s="168">
        <v>131</v>
      </c>
      <c r="G649" s="161">
        <v>19</v>
      </c>
      <c r="H649" s="161">
        <v>19</v>
      </c>
      <c r="I649" s="161">
        <v>0</v>
      </c>
      <c r="J649" s="168">
        <v>2280</v>
      </c>
      <c r="K649" s="168">
        <v>0</v>
      </c>
      <c r="L649" s="168">
        <v>950</v>
      </c>
      <c r="M649" s="168">
        <v>285</v>
      </c>
      <c r="N649" s="168">
        <v>1991</v>
      </c>
      <c r="O649" s="161">
        <v>3</v>
      </c>
      <c r="P649" s="168">
        <v>36</v>
      </c>
      <c r="Q649" s="168">
        <v>325</v>
      </c>
      <c r="R649" s="161" t="s">
        <v>117</v>
      </c>
      <c r="T649" s="169">
        <f>AVERAGE(G$6:G649)</f>
        <v>23.448757763975156</v>
      </c>
      <c r="U649" s="169">
        <f>AVERAGE(H$6:H649)</f>
        <v>20.743788819875775</v>
      </c>
      <c r="V649" s="169">
        <f>AVERAGE(I$6:I649)</f>
        <v>1.3618012422360248</v>
      </c>
      <c r="W649" s="170">
        <f>AVERAGE(J$6:J649)</f>
        <v>2489.2546583850931</v>
      </c>
      <c r="X649" s="170">
        <f>AVERAGE(K$6:K649)</f>
        <v>163.41614906832299</v>
      </c>
      <c r="Y649" s="170">
        <f>AVERAGE(L$6:L649)</f>
        <v>969.0993788819876</v>
      </c>
      <c r="Z649" s="170">
        <f>AVERAGE(M$6:M649)</f>
        <v>290.72981366459629</v>
      </c>
      <c r="AA649" s="170">
        <f>AVERAGE(N$6:N649)</f>
        <v>2405.467391304348</v>
      </c>
      <c r="AB649" s="169">
        <f>AVERAGE(O$6:O649)</f>
        <v>2.9549689440993787</v>
      </c>
      <c r="AC649" s="170">
        <f>AVERAGE(P$6:P649)</f>
        <v>35.45962732919255</v>
      </c>
      <c r="AD649" s="170">
        <f>AVERAGE(Q$6:Q649)</f>
        <v>119.24689440993789</v>
      </c>
      <c r="AY649" s="5"/>
      <c r="AZ649" s="26">
        <v>644</v>
      </c>
      <c r="BA649" s="165">
        <v>18.028775969004688</v>
      </c>
      <c r="BB649" s="176">
        <v>0.05</v>
      </c>
      <c r="BC649" s="161">
        <v>3</v>
      </c>
      <c r="BD649" s="182">
        <v>135</v>
      </c>
      <c r="BE649" s="161">
        <v>20</v>
      </c>
      <c r="BF649" s="161">
        <v>20</v>
      </c>
      <c r="BG649" s="161">
        <v>0</v>
      </c>
      <c r="BH649" s="168">
        <v>3000</v>
      </c>
      <c r="BI649" s="168">
        <v>0</v>
      </c>
      <c r="BJ649" s="168">
        <v>1000</v>
      </c>
      <c r="BK649" s="168">
        <v>300</v>
      </c>
      <c r="BL649" s="168">
        <v>2060</v>
      </c>
      <c r="BM649" s="161">
        <v>1</v>
      </c>
      <c r="BN649" s="168">
        <v>15</v>
      </c>
      <c r="BO649" s="168">
        <v>955</v>
      </c>
      <c r="BP649" s="161" t="s">
        <v>116</v>
      </c>
      <c r="BR649" s="164">
        <f>AVERAGE(BE$6:BE649)</f>
        <v>19.548136645962732</v>
      </c>
      <c r="BS649" s="164">
        <f>AVERAGE(BF$6:BF649)</f>
        <v>18.822981366459626</v>
      </c>
      <c r="BT649" s="164">
        <f>AVERAGE(BG$6:BG649)</f>
        <v>0.66770186335403725</v>
      </c>
      <c r="BU649" s="167">
        <f>AVERAGE(BH$6:BH649)</f>
        <v>2823.4472049689439</v>
      </c>
      <c r="BV649" s="167">
        <f>AVERAGE(BI$6:BI649)</f>
        <v>100.15527950310559</v>
      </c>
      <c r="BW649" s="167">
        <f>AVERAGE(BJ$6:BJ649)</f>
        <v>907.76397515527947</v>
      </c>
      <c r="BX649" s="167">
        <f>AVERAGE(BK$6:BK649)</f>
        <v>272.32919254658384</v>
      </c>
      <c r="BY649" s="167">
        <f>AVERAGE(BL$6:BL649)</f>
        <v>2243.7127329192544</v>
      </c>
      <c r="BZ649" s="164">
        <f>AVERAGE(BM$6:BM649)</f>
        <v>2.3354037267080745</v>
      </c>
      <c r="CA649" s="167">
        <f>AVERAGE(BN$6:BN649)</f>
        <v>35.031055900621119</v>
      </c>
      <c r="CB649" s="167">
        <f>AVERAGE(BO$6:BO649)</f>
        <v>614.76552795031057</v>
      </c>
      <c r="DF649" s="103">
        <v>644</v>
      </c>
      <c r="DG649" s="192">
        <v>7.0940569839397947</v>
      </c>
      <c r="DH649" s="193">
        <v>0.05</v>
      </c>
      <c r="DI649" s="105">
        <v>3</v>
      </c>
      <c r="DJ649" s="194">
        <v>169</v>
      </c>
      <c r="DK649" s="105">
        <v>10</v>
      </c>
      <c r="DL649" s="105">
        <v>10</v>
      </c>
      <c r="DM649" s="105">
        <v>0</v>
      </c>
      <c r="DN649" s="194">
        <v>1800</v>
      </c>
      <c r="DO649" s="194">
        <v>0</v>
      </c>
      <c r="DP649" s="194">
        <v>500</v>
      </c>
      <c r="DQ649" s="194">
        <v>150</v>
      </c>
      <c r="DR649" s="194">
        <v>1444</v>
      </c>
      <c r="DS649" s="105">
        <v>0</v>
      </c>
      <c r="DT649" s="194">
        <v>0</v>
      </c>
      <c r="DU649" s="194">
        <v>356</v>
      </c>
      <c r="DV649" s="105" t="s">
        <v>117</v>
      </c>
      <c r="DX649" s="164">
        <f>AVERAGE(DK$6:DK649)</f>
        <v>10.422360248447205</v>
      </c>
      <c r="DY649" s="164">
        <f>AVERAGE(DL$6:DL649)</f>
        <v>10.422360248447205</v>
      </c>
      <c r="DZ649" s="164">
        <f>AVERAGE(DM$6:DM649)</f>
        <v>0</v>
      </c>
      <c r="EA649" s="167">
        <f>AVERAGE(DN$6:DN649)</f>
        <v>1876.024844720497</v>
      </c>
      <c r="EB649" s="167">
        <f>AVERAGE(DO$6:DO649)</f>
        <v>0</v>
      </c>
      <c r="EC649" s="167">
        <f>AVERAGE(DP$6:DP649)</f>
        <v>521.11801242236027</v>
      </c>
      <c r="ED649" s="167">
        <f>AVERAGE(DQ$6:DQ649)</f>
        <v>156.33540372670808</v>
      </c>
      <c r="EE649" s="167">
        <f>AVERAGE(DR$6:DR649)</f>
        <v>1651.8555900621118</v>
      </c>
      <c r="EF649" s="164">
        <f>AVERAGE(DS$6:DS649)</f>
        <v>0.86180124223602483</v>
      </c>
      <c r="EG649" s="167">
        <f>AVERAGE(DT$6:DT649)</f>
        <v>15.512422360248447</v>
      </c>
      <c r="EH649" s="167">
        <f>AVERAGE(DU$6:DU649)</f>
        <v>239.68167701863354</v>
      </c>
      <c r="FJ649" s="103">
        <v>644</v>
      </c>
      <c r="FK649" s="165">
        <v>9.2774647698681498</v>
      </c>
      <c r="FL649" s="163">
        <v>0.1</v>
      </c>
      <c r="FM649" s="161">
        <v>1</v>
      </c>
      <c r="FN649" s="168">
        <v>541</v>
      </c>
      <c r="FO649" s="161">
        <v>9</v>
      </c>
      <c r="FP649" s="161">
        <v>9</v>
      </c>
      <c r="FQ649" s="161">
        <v>0</v>
      </c>
      <c r="FR649" s="168">
        <v>1620</v>
      </c>
      <c r="FS649" s="168">
        <v>0</v>
      </c>
      <c r="FT649" s="168">
        <v>450</v>
      </c>
      <c r="FU649" s="168">
        <v>135</v>
      </c>
      <c r="FV649" s="168">
        <v>1751</v>
      </c>
      <c r="FW649" s="161">
        <v>1</v>
      </c>
      <c r="FX649" s="168">
        <v>36</v>
      </c>
      <c r="FY649" s="168">
        <v>-95</v>
      </c>
      <c r="FZ649" s="161" t="s">
        <v>117</v>
      </c>
      <c r="GB649" s="160">
        <f>AVERAGE(FO$6:FO649)</f>
        <v>9.9860248447204967</v>
      </c>
      <c r="GC649" s="160">
        <f>AVERAGE(FP$6:FP649)</f>
        <v>9.9860248447204967</v>
      </c>
      <c r="GD649" s="160">
        <f>AVERAGE(FQ$6:FQ649)</f>
        <v>0</v>
      </c>
      <c r="GE649" s="166">
        <f>AVERAGE(FR$6:FR649)</f>
        <v>1797.4844720496894</v>
      </c>
      <c r="GF649" s="166">
        <f>AVERAGE(FS$6:FS649)</f>
        <v>0</v>
      </c>
      <c r="GG649" s="166">
        <f>AVERAGE(FT$6:FT649)</f>
        <v>499.30124223602485</v>
      </c>
      <c r="GH649" s="166">
        <f>AVERAGE(FU$6:FU649)</f>
        <v>149.79037267080744</v>
      </c>
      <c r="GI649" s="166">
        <f>AVERAGE(FV$6:FV649)</f>
        <v>1628.5978260869565</v>
      </c>
      <c r="GJ649" s="160">
        <f>AVERAGE(FW$6:FW649)</f>
        <v>0.84472049689440998</v>
      </c>
      <c r="GK649" s="166">
        <f>AVERAGE(FX$6:FX649)</f>
        <v>30.409937888198758</v>
      </c>
      <c r="GL649" s="166">
        <f>AVERAGE(FY$6:FY649)</f>
        <v>199.29658385093168</v>
      </c>
      <c r="HM649" s="98">
        <v>644</v>
      </c>
      <c r="HN649" s="179">
        <v>19.434407506630368</v>
      </c>
      <c r="HO649" s="188">
        <v>0.15</v>
      </c>
      <c r="HP649" s="177">
        <v>6</v>
      </c>
      <c r="HQ649" s="191">
        <v>462</v>
      </c>
      <c r="HR649" s="177">
        <v>22</v>
      </c>
      <c r="HS649" s="177">
        <v>22</v>
      </c>
      <c r="HT649" s="177">
        <v>2</v>
      </c>
      <c r="HU649" s="191">
        <v>3300</v>
      </c>
      <c r="HV649" s="191">
        <v>300</v>
      </c>
      <c r="HW649" s="191">
        <v>1000</v>
      </c>
      <c r="HX649" s="191">
        <v>300</v>
      </c>
      <c r="HY649" s="191">
        <v>2687</v>
      </c>
      <c r="HZ649" s="177">
        <v>3</v>
      </c>
      <c r="IA649" s="191">
        <v>90</v>
      </c>
      <c r="IB649" s="191">
        <v>703</v>
      </c>
      <c r="IC649" s="177" t="s">
        <v>116</v>
      </c>
      <c r="IE649" s="164">
        <f>AVERAGE(HR$6:HR649)</f>
        <v>19.80745341614907</v>
      </c>
      <c r="IF649" s="164">
        <f>AVERAGE(HS$6:HS649)</f>
        <v>19.206521739130434</v>
      </c>
      <c r="IG649" s="164">
        <f>AVERAGE(HT$6:HT649)</f>
        <v>1.0341614906832297</v>
      </c>
      <c r="IH649" s="167">
        <f>AVERAGE(HU$6:HU649)</f>
        <v>2880.978260869565</v>
      </c>
      <c r="II649" s="167">
        <f>AVERAGE(HV$6:HV649)</f>
        <v>155.12422360248448</v>
      </c>
      <c r="IJ649" s="167">
        <f>AVERAGE(HW$6:HW649)</f>
        <v>908.61801242236027</v>
      </c>
      <c r="IK649" s="167">
        <f>AVERAGE(HX$6:HX649)</f>
        <v>272.58540372670808</v>
      </c>
      <c r="IL649" s="167">
        <f>AVERAGE(HY$6:HY649)</f>
        <v>2313.4751552795033</v>
      </c>
      <c r="IM649" s="164">
        <f>AVERAGE(HZ$6:HZ649)</f>
        <v>2.4223602484472049</v>
      </c>
      <c r="IN649" s="167">
        <f>AVERAGE(IA$6:IA649)</f>
        <v>72.670807453416145</v>
      </c>
      <c r="IO649" s="167">
        <f>AVERAGE(IB$6:IB649)</f>
        <v>640.17391304347825</v>
      </c>
    </row>
    <row r="650" spans="2:249" x14ac:dyDescent="0.2">
      <c r="B650" s="103">
        <v>645</v>
      </c>
      <c r="C650" s="165">
        <v>18.305186067506597</v>
      </c>
      <c r="D650" s="163">
        <v>0.05</v>
      </c>
      <c r="E650" s="161">
        <v>2</v>
      </c>
      <c r="F650" s="168">
        <v>123</v>
      </c>
      <c r="G650" s="161">
        <v>19</v>
      </c>
      <c r="H650" s="161">
        <v>19</v>
      </c>
      <c r="I650" s="161">
        <v>0</v>
      </c>
      <c r="J650" s="168">
        <v>2280</v>
      </c>
      <c r="K650" s="168">
        <v>0</v>
      </c>
      <c r="L650" s="168">
        <v>950</v>
      </c>
      <c r="M650" s="168">
        <v>285</v>
      </c>
      <c r="N650" s="168">
        <v>1983</v>
      </c>
      <c r="O650" s="161">
        <v>1</v>
      </c>
      <c r="P650" s="168">
        <v>12</v>
      </c>
      <c r="Q650" s="168">
        <v>309</v>
      </c>
      <c r="R650" s="161" t="s">
        <v>117</v>
      </c>
      <c r="T650" s="169">
        <f>AVERAGE(G$6:G650)</f>
        <v>23.441860465116278</v>
      </c>
      <c r="U650" s="169">
        <f>AVERAGE(H$6:H650)</f>
        <v>20.741085271317829</v>
      </c>
      <c r="V650" s="169">
        <f>AVERAGE(I$6:I650)</f>
        <v>1.3596899224806203</v>
      </c>
      <c r="W650" s="170">
        <f>AVERAGE(J$6:J650)</f>
        <v>2488.9302325581393</v>
      </c>
      <c r="X650" s="170">
        <f>AVERAGE(K$6:K650)</f>
        <v>163.16279069767441</v>
      </c>
      <c r="Y650" s="170">
        <f>AVERAGE(L$6:L650)</f>
        <v>969.06976744186045</v>
      </c>
      <c r="Z650" s="170">
        <f>AVERAGE(M$6:M650)</f>
        <v>290.72093023255815</v>
      </c>
      <c r="AA650" s="170">
        <f>AVERAGE(N$6:N650)</f>
        <v>2404.8124031007751</v>
      </c>
      <c r="AB650" s="169">
        <f>AVERAGE(O$6:O650)</f>
        <v>2.9519379844961242</v>
      </c>
      <c r="AC650" s="170">
        <f>AVERAGE(P$6:P650)</f>
        <v>35.423255813953489</v>
      </c>
      <c r="AD650" s="170">
        <f>AVERAGE(Q$6:Q650)</f>
        <v>119.54108527131783</v>
      </c>
      <c r="AY650" s="5"/>
      <c r="AZ650" s="26">
        <v>645</v>
      </c>
      <c r="BA650" s="165">
        <v>22.122495166080856</v>
      </c>
      <c r="BB650" s="176">
        <v>0.05</v>
      </c>
      <c r="BC650" s="161">
        <v>2</v>
      </c>
      <c r="BD650" s="182">
        <v>210</v>
      </c>
      <c r="BE650" s="161">
        <v>23</v>
      </c>
      <c r="BF650" s="161">
        <v>22</v>
      </c>
      <c r="BG650" s="161">
        <v>2</v>
      </c>
      <c r="BH650" s="168">
        <v>3300</v>
      </c>
      <c r="BI650" s="168">
        <v>300</v>
      </c>
      <c r="BJ650" s="168">
        <v>1000</v>
      </c>
      <c r="BK650" s="168">
        <v>300</v>
      </c>
      <c r="BL650" s="168">
        <v>2435</v>
      </c>
      <c r="BM650" s="161">
        <v>1</v>
      </c>
      <c r="BN650" s="168">
        <v>15</v>
      </c>
      <c r="BO650" s="168">
        <v>880</v>
      </c>
      <c r="BP650" s="161" t="s">
        <v>116</v>
      </c>
      <c r="BR650" s="164">
        <f>AVERAGE(BE$6:BE650)</f>
        <v>19.553488372093025</v>
      </c>
      <c r="BS650" s="164">
        <f>AVERAGE(BF$6:BF650)</f>
        <v>18.827906976744185</v>
      </c>
      <c r="BT650" s="164">
        <f>AVERAGE(BG$6:BG650)</f>
        <v>0.66976744186046511</v>
      </c>
      <c r="BU650" s="167">
        <f>AVERAGE(BH$6:BH650)</f>
        <v>2824.1860465116279</v>
      </c>
      <c r="BV650" s="167">
        <f>AVERAGE(BI$6:BI650)</f>
        <v>100.46511627906976</v>
      </c>
      <c r="BW650" s="167">
        <f>AVERAGE(BJ$6:BJ650)</f>
        <v>907.90697674418607</v>
      </c>
      <c r="BX650" s="167">
        <f>AVERAGE(BK$6:BK650)</f>
        <v>272.37209302325579</v>
      </c>
      <c r="BY650" s="167">
        <f>AVERAGE(BL$6:BL650)</f>
        <v>2244.0093023255813</v>
      </c>
      <c r="BZ650" s="164">
        <f>AVERAGE(BM$6:BM650)</f>
        <v>2.3333333333333335</v>
      </c>
      <c r="CA650" s="167">
        <f>AVERAGE(BN$6:BN650)</f>
        <v>35</v>
      </c>
      <c r="CB650" s="167">
        <f>AVERAGE(BO$6:BO650)</f>
        <v>615.17674418604656</v>
      </c>
      <c r="DF650" s="103">
        <v>645</v>
      </c>
      <c r="DG650" s="192">
        <v>5.8724043231521268</v>
      </c>
      <c r="DH650" s="193">
        <v>0.2</v>
      </c>
      <c r="DI650" s="105">
        <v>1</v>
      </c>
      <c r="DJ650" s="194">
        <v>474</v>
      </c>
      <c r="DK650" s="105">
        <v>6</v>
      </c>
      <c r="DL650" s="105">
        <v>6</v>
      </c>
      <c r="DM650" s="105">
        <v>0</v>
      </c>
      <c r="DN650" s="194">
        <v>1080</v>
      </c>
      <c r="DO650" s="194">
        <v>0</v>
      </c>
      <c r="DP650" s="194">
        <v>300</v>
      </c>
      <c r="DQ650" s="194">
        <v>90</v>
      </c>
      <c r="DR650" s="194">
        <v>1489</v>
      </c>
      <c r="DS650" s="105">
        <v>1</v>
      </c>
      <c r="DT650" s="194">
        <v>18</v>
      </c>
      <c r="DU650" s="194">
        <v>-391</v>
      </c>
      <c r="DV650" s="105" t="s">
        <v>117</v>
      </c>
      <c r="DX650" s="164">
        <f>AVERAGE(DK$6:DK650)</f>
        <v>10.415503875968993</v>
      </c>
      <c r="DY650" s="164">
        <f>AVERAGE(DL$6:DL650)</f>
        <v>10.415503875968993</v>
      </c>
      <c r="DZ650" s="164">
        <f>AVERAGE(DM$6:DM650)</f>
        <v>0</v>
      </c>
      <c r="EA650" s="167">
        <f>AVERAGE(DN$6:DN650)</f>
        <v>1874.7906976744187</v>
      </c>
      <c r="EB650" s="167">
        <f>AVERAGE(DO$6:DO650)</f>
        <v>0</v>
      </c>
      <c r="EC650" s="167">
        <f>AVERAGE(DP$6:DP650)</f>
        <v>520.77519379844966</v>
      </c>
      <c r="ED650" s="167">
        <f>AVERAGE(DQ$6:DQ650)</f>
        <v>156.23255813953489</v>
      </c>
      <c r="EE650" s="167">
        <f>AVERAGE(DR$6:DR650)</f>
        <v>1651.6031007751938</v>
      </c>
      <c r="EF650" s="164">
        <f>AVERAGE(DS$6:DS650)</f>
        <v>0.86201550387596904</v>
      </c>
      <c r="EG650" s="167">
        <f>AVERAGE(DT$6:DT650)</f>
        <v>15.516279069767442</v>
      </c>
      <c r="EH650" s="167">
        <f>AVERAGE(DU$6:DU650)</f>
        <v>238.70387596899224</v>
      </c>
      <c r="FJ650" s="103">
        <v>645</v>
      </c>
      <c r="FK650" s="165">
        <v>7.3728732245782869</v>
      </c>
      <c r="FL650" s="163">
        <v>0.2</v>
      </c>
      <c r="FM650" s="161">
        <v>3</v>
      </c>
      <c r="FN650" s="168">
        <v>360</v>
      </c>
      <c r="FO650" s="161">
        <v>9</v>
      </c>
      <c r="FP650" s="161">
        <v>9</v>
      </c>
      <c r="FQ650" s="161">
        <v>0</v>
      </c>
      <c r="FR650" s="168">
        <v>1620</v>
      </c>
      <c r="FS650" s="168">
        <v>0</v>
      </c>
      <c r="FT650" s="168">
        <v>450</v>
      </c>
      <c r="FU650" s="168">
        <v>135</v>
      </c>
      <c r="FV650" s="168">
        <v>1570</v>
      </c>
      <c r="FW650" s="161">
        <v>1</v>
      </c>
      <c r="FX650" s="168">
        <v>36</v>
      </c>
      <c r="FY650" s="168">
        <v>86</v>
      </c>
      <c r="FZ650" s="161" t="s">
        <v>117</v>
      </c>
      <c r="GB650" s="160">
        <f>AVERAGE(FO$6:FO650)</f>
        <v>9.9844961240310077</v>
      </c>
      <c r="GC650" s="160">
        <f>AVERAGE(FP$6:FP650)</f>
        <v>9.9844961240310077</v>
      </c>
      <c r="GD650" s="160">
        <f>AVERAGE(FQ$6:FQ650)</f>
        <v>0</v>
      </c>
      <c r="GE650" s="166">
        <f>AVERAGE(FR$6:FR650)</f>
        <v>1797.2093023255813</v>
      </c>
      <c r="GF650" s="166">
        <f>AVERAGE(FS$6:FS650)</f>
        <v>0</v>
      </c>
      <c r="GG650" s="166">
        <f>AVERAGE(FT$6:FT650)</f>
        <v>499.22480620155039</v>
      </c>
      <c r="GH650" s="166">
        <f>AVERAGE(FU$6:FU650)</f>
        <v>149.76744186046511</v>
      </c>
      <c r="GI650" s="166">
        <f>AVERAGE(FV$6:FV650)</f>
        <v>1628.506976744186</v>
      </c>
      <c r="GJ650" s="160">
        <f>AVERAGE(FW$6:FW650)</f>
        <v>0.84496124031007747</v>
      </c>
      <c r="GK650" s="166">
        <f>AVERAGE(FX$6:FX650)</f>
        <v>30.418604651162791</v>
      </c>
      <c r="GL650" s="166">
        <f>AVERAGE(FY$6:FY650)</f>
        <v>199.12093023255815</v>
      </c>
      <c r="HM650" s="98">
        <v>645</v>
      </c>
      <c r="HN650" s="179">
        <v>11.436851931879156</v>
      </c>
      <c r="HO650" s="188">
        <v>0.15</v>
      </c>
      <c r="HP650" s="177">
        <v>2</v>
      </c>
      <c r="HQ650" s="191">
        <v>317</v>
      </c>
      <c r="HR650" s="177">
        <v>11</v>
      </c>
      <c r="HS650" s="177">
        <v>11</v>
      </c>
      <c r="HT650" s="177">
        <v>0</v>
      </c>
      <c r="HU650" s="191">
        <v>1650</v>
      </c>
      <c r="HV650" s="191">
        <v>0</v>
      </c>
      <c r="HW650" s="191">
        <v>550</v>
      </c>
      <c r="HX650" s="191">
        <v>165</v>
      </c>
      <c r="HY650" s="191">
        <v>1657</v>
      </c>
      <c r="HZ650" s="177">
        <v>2</v>
      </c>
      <c r="IA650" s="191">
        <v>60</v>
      </c>
      <c r="IB650" s="191">
        <v>53</v>
      </c>
      <c r="IC650" s="177" t="s">
        <v>117</v>
      </c>
      <c r="IE650" s="164">
        <f>AVERAGE(HR$6:HR650)</f>
        <v>19.793798449612403</v>
      </c>
      <c r="IF650" s="164">
        <f>AVERAGE(HS$6:HS650)</f>
        <v>19.193798449612402</v>
      </c>
      <c r="IG650" s="164">
        <f>AVERAGE(HT$6:HT650)</f>
        <v>1.0325581395348837</v>
      </c>
      <c r="IH650" s="167">
        <f>AVERAGE(HU$6:HU650)</f>
        <v>2879.0697674418607</v>
      </c>
      <c r="II650" s="167">
        <f>AVERAGE(HV$6:HV650)</f>
        <v>154.88372093023256</v>
      </c>
      <c r="IJ650" s="167">
        <f>AVERAGE(HW$6:HW650)</f>
        <v>908.06201550387595</v>
      </c>
      <c r="IK650" s="167">
        <f>AVERAGE(HX$6:HX650)</f>
        <v>272.41860465116281</v>
      </c>
      <c r="IL650" s="167">
        <f>AVERAGE(HY$6:HY650)</f>
        <v>2312.4573643410854</v>
      </c>
      <c r="IM650" s="164">
        <f>AVERAGE(HZ$6:HZ650)</f>
        <v>2.4217054263565894</v>
      </c>
      <c r="IN650" s="167">
        <f>AVERAGE(IA$6:IA650)</f>
        <v>72.651162790697668</v>
      </c>
      <c r="IO650" s="167">
        <f>AVERAGE(IB$6:IB650)</f>
        <v>639.26356589147292</v>
      </c>
    </row>
    <row r="651" spans="2:249" x14ac:dyDescent="0.2">
      <c r="B651" s="103">
        <v>646</v>
      </c>
      <c r="C651" s="165">
        <v>19.644316286844077</v>
      </c>
      <c r="D651" s="163">
        <v>0.15</v>
      </c>
      <c r="E651" s="161">
        <v>8</v>
      </c>
      <c r="F651" s="168">
        <v>414</v>
      </c>
      <c r="G651" s="161">
        <v>25</v>
      </c>
      <c r="H651" s="161">
        <v>22</v>
      </c>
      <c r="I651" s="161">
        <v>2</v>
      </c>
      <c r="J651" s="168">
        <v>2640</v>
      </c>
      <c r="K651" s="168">
        <v>240</v>
      </c>
      <c r="L651" s="168">
        <v>1000</v>
      </c>
      <c r="M651" s="168">
        <v>300</v>
      </c>
      <c r="N651" s="168">
        <v>2579</v>
      </c>
      <c r="O651" s="161">
        <v>3</v>
      </c>
      <c r="P651" s="168">
        <v>36</v>
      </c>
      <c r="Q651" s="168">
        <v>97</v>
      </c>
      <c r="R651" s="161" t="s">
        <v>116</v>
      </c>
      <c r="T651" s="169">
        <f>AVERAGE(G$6:G651)</f>
        <v>23.444272445820435</v>
      </c>
      <c r="U651" s="169">
        <f>AVERAGE(H$6:H651)</f>
        <v>20.743034055727556</v>
      </c>
      <c r="V651" s="169">
        <f>AVERAGE(I$6:I651)</f>
        <v>1.3606811145510835</v>
      </c>
      <c r="W651" s="170">
        <f>AVERAGE(J$6:J651)</f>
        <v>2489.1640866873063</v>
      </c>
      <c r="X651" s="170">
        <f>AVERAGE(K$6:K651)</f>
        <v>163.28173374613004</v>
      </c>
      <c r="Y651" s="170">
        <f>AVERAGE(L$6:L651)</f>
        <v>969.11764705882354</v>
      </c>
      <c r="Z651" s="170">
        <f>AVERAGE(M$6:M651)</f>
        <v>290.73529411764707</v>
      </c>
      <c r="AA651" s="170">
        <f>AVERAGE(N$6:N651)</f>
        <v>2405.0820433436534</v>
      </c>
      <c r="AB651" s="169">
        <f>AVERAGE(O$6:O651)</f>
        <v>2.9520123839009287</v>
      </c>
      <c r="AC651" s="170">
        <f>AVERAGE(P$6:P651)</f>
        <v>35.424148606811144</v>
      </c>
      <c r="AD651" s="170">
        <f>AVERAGE(Q$6:Q651)</f>
        <v>119.5061919504644</v>
      </c>
      <c r="AY651" s="5"/>
      <c r="AZ651" s="26">
        <v>646</v>
      </c>
      <c r="BA651" s="165">
        <v>22.316466453350273</v>
      </c>
      <c r="BB651" s="176">
        <v>0.2</v>
      </c>
      <c r="BC651" s="161">
        <v>9</v>
      </c>
      <c r="BD651" s="182">
        <v>333</v>
      </c>
      <c r="BE651" s="161">
        <v>27</v>
      </c>
      <c r="BF651" s="161">
        <v>22</v>
      </c>
      <c r="BG651" s="161">
        <v>2</v>
      </c>
      <c r="BH651" s="168">
        <v>3300</v>
      </c>
      <c r="BI651" s="168">
        <v>300</v>
      </c>
      <c r="BJ651" s="168">
        <v>1000</v>
      </c>
      <c r="BK651" s="168">
        <v>300</v>
      </c>
      <c r="BL651" s="168">
        <v>2558</v>
      </c>
      <c r="BM651" s="161">
        <v>4</v>
      </c>
      <c r="BN651" s="168">
        <v>60</v>
      </c>
      <c r="BO651" s="168">
        <v>802</v>
      </c>
      <c r="BP651" s="161" t="s">
        <v>116</v>
      </c>
      <c r="BR651" s="164">
        <f>AVERAGE(BE$6:BE651)</f>
        <v>19.565015479876163</v>
      </c>
      <c r="BS651" s="164">
        <f>AVERAGE(BF$6:BF651)</f>
        <v>18.8328173374613</v>
      </c>
      <c r="BT651" s="164">
        <f>AVERAGE(BG$6:BG651)</f>
        <v>0.67182662538699689</v>
      </c>
      <c r="BU651" s="167">
        <f>AVERAGE(BH$6:BH651)</f>
        <v>2824.9226006191952</v>
      </c>
      <c r="BV651" s="167">
        <f>AVERAGE(BI$6:BI651)</f>
        <v>100.77399380804954</v>
      </c>
      <c r="BW651" s="167">
        <f>AVERAGE(BJ$6:BJ651)</f>
        <v>908.04953560371519</v>
      </c>
      <c r="BX651" s="167">
        <f>AVERAGE(BK$6:BK651)</f>
        <v>272.41486068111453</v>
      </c>
      <c r="BY651" s="167">
        <f>AVERAGE(BL$6:BL651)</f>
        <v>2244.4953560371519</v>
      </c>
      <c r="BZ651" s="164">
        <f>AVERAGE(BM$6:BM651)</f>
        <v>2.3359133126934983</v>
      </c>
      <c r="CA651" s="167">
        <f>AVERAGE(BN$6:BN651)</f>
        <v>35.038699690402474</v>
      </c>
      <c r="CB651" s="167">
        <f>AVERAGE(BO$6:BO651)</f>
        <v>615.46594427244577</v>
      </c>
      <c r="DF651" s="103">
        <v>646</v>
      </c>
      <c r="DG651" s="192">
        <v>7.012316029426116</v>
      </c>
      <c r="DH651" s="193">
        <v>0.05</v>
      </c>
      <c r="DI651" s="105">
        <v>6</v>
      </c>
      <c r="DJ651" s="194">
        <v>501</v>
      </c>
      <c r="DK651" s="105">
        <v>13</v>
      </c>
      <c r="DL651" s="105">
        <v>13</v>
      </c>
      <c r="DM651" s="105">
        <v>0</v>
      </c>
      <c r="DN651" s="194">
        <v>2340</v>
      </c>
      <c r="DO651" s="194">
        <v>0</v>
      </c>
      <c r="DP651" s="194">
        <v>650</v>
      </c>
      <c r="DQ651" s="194">
        <v>195</v>
      </c>
      <c r="DR651" s="194">
        <v>1971</v>
      </c>
      <c r="DS651" s="105">
        <v>0</v>
      </c>
      <c r="DT651" s="194">
        <v>0</v>
      </c>
      <c r="DU651" s="194">
        <v>369</v>
      </c>
      <c r="DV651" s="105" t="s">
        <v>117</v>
      </c>
      <c r="DX651" s="164">
        <f>AVERAGE(DK$6:DK651)</f>
        <v>10.419504643962849</v>
      </c>
      <c r="DY651" s="164">
        <f>AVERAGE(DL$6:DL651)</f>
        <v>10.419504643962849</v>
      </c>
      <c r="DZ651" s="164">
        <f>AVERAGE(DM$6:DM651)</f>
        <v>0</v>
      </c>
      <c r="EA651" s="167">
        <f>AVERAGE(DN$6:DN651)</f>
        <v>1875.5108359133128</v>
      </c>
      <c r="EB651" s="167">
        <f>AVERAGE(DO$6:DO651)</f>
        <v>0</v>
      </c>
      <c r="EC651" s="167">
        <f>AVERAGE(DP$6:DP651)</f>
        <v>520.97523219814241</v>
      </c>
      <c r="ED651" s="167">
        <f>AVERAGE(DQ$6:DQ651)</f>
        <v>156.29256965944273</v>
      </c>
      <c r="EE651" s="167">
        <f>AVERAGE(DR$6:DR651)</f>
        <v>1652.0975232198143</v>
      </c>
      <c r="EF651" s="164">
        <f>AVERAGE(DS$6:DS651)</f>
        <v>0.86068111455108354</v>
      </c>
      <c r="EG651" s="167">
        <f>AVERAGE(DT$6:DT651)</f>
        <v>15.492260061919504</v>
      </c>
      <c r="EH651" s="167">
        <f>AVERAGE(DU$6:DU651)</f>
        <v>238.90557275541795</v>
      </c>
      <c r="FJ651" s="103">
        <v>646</v>
      </c>
      <c r="FK651" s="165">
        <v>5.9004637940615163</v>
      </c>
      <c r="FL651" s="163">
        <v>0.05</v>
      </c>
      <c r="FM651" s="161">
        <v>3</v>
      </c>
      <c r="FN651" s="168">
        <v>218</v>
      </c>
      <c r="FO651" s="161">
        <v>9</v>
      </c>
      <c r="FP651" s="161">
        <v>9</v>
      </c>
      <c r="FQ651" s="161">
        <v>0</v>
      </c>
      <c r="FR651" s="168">
        <v>1620</v>
      </c>
      <c r="FS651" s="168">
        <v>0</v>
      </c>
      <c r="FT651" s="168">
        <v>450</v>
      </c>
      <c r="FU651" s="168">
        <v>135</v>
      </c>
      <c r="FV651" s="168">
        <v>1428</v>
      </c>
      <c r="FW651" s="161">
        <v>0</v>
      </c>
      <c r="FX651" s="168">
        <v>0</v>
      </c>
      <c r="FY651" s="168">
        <v>192</v>
      </c>
      <c r="FZ651" s="161" t="s">
        <v>117</v>
      </c>
      <c r="GB651" s="160">
        <f>AVERAGE(FO$6:FO651)</f>
        <v>9.9829721362229105</v>
      </c>
      <c r="GC651" s="160">
        <f>AVERAGE(FP$6:FP651)</f>
        <v>9.9829721362229105</v>
      </c>
      <c r="GD651" s="160">
        <f>AVERAGE(FQ$6:FQ651)</f>
        <v>0</v>
      </c>
      <c r="GE651" s="166">
        <f>AVERAGE(FR$6:FR651)</f>
        <v>1796.9349845201239</v>
      </c>
      <c r="GF651" s="166">
        <f>AVERAGE(FS$6:FS651)</f>
        <v>0</v>
      </c>
      <c r="GG651" s="166">
        <f>AVERAGE(FT$6:FT651)</f>
        <v>499.1486068111455</v>
      </c>
      <c r="GH651" s="166">
        <f>AVERAGE(FU$6:FU651)</f>
        <v>149.74458204334366</v>
      </c>
      <c r="GI651" s="166">
        <f>AVERAGE(FV$6:FV651)</f>
        <v>1628.1965944272447</v>
      </c>
      <c r="GJ651" s="160">
        <f>AVERAGE(FW$6:FW651)</f>
        <v>0.84365325077399378</v>
      </c>
      <c r="GK651" s="166">
        <f>AVERAGE(FX$6:FX651)</f>
        <v>30.371517027863778</v>
      </c>
      <c r="GL651" s="166">
        <f>AVERAGE(FY$6:FY651)</f>
        <v>199.10990712074303</v>
      </c>
      <c r="HM651" s="98">
        <v>646</v>
      </c>
      <c r="HN651" s="179">
        <v>20.524173086089085</v>
      </c>
      <c r="HO651" s="188">
        <v>0.05</v>
      </c>
      <c r="HP651" s="177">
        <v>0</v>
      </c>
      <c r="HQ651" s="191">
        <v>342</v>
      </c>
      <c r="HR651" s="177">
        <v>20</v>
      </c>
      <c r="HS651" s="177">
        <v>20</v>
      </c>
      <c r="HT651" s="177">
        <v>0</v>
      </c>
      <c r="HU651" s="191">
        <v>3000</v>
      </c>
      <c r="HV651" s="191">
        <v>0</v>
      </c>
      <c r="HW651" s="191">
        <v>1000</v>
      </c>
      <c r="HX651" s="191">
        <v>300</v>
      </c>
      <c r="HY651" s="191">
        <v>2267</v>
      </c>
      <c r="HZ651" s="177">
        <v>1</v>
      </c>
      <c r="IA651" s="191">
        <v>30</v>
      </c>
      <c r="IB651" s="191">
        <v>763</v>
      </c>
      <c r="IC651" s="177" t="s">
        <v>116</v>
      </c>
      <c r="IE651" s="164">
        <f>AVERAGE(HR$6:HR651)</f>
        <v>19.794117647058822</v>
      </c>
      <c r="IF651" s="164">
        <f>AVERAGE(HS$6:HS651)</f>
        <v>19.195046439628484</v>
      </c>
      <c r="IG651" s="164">
        <f>AVERAGE(HT$6:HT651)</f>
        <v>1.0309597523219813</v>
      </c>
      <c r="IH651" s="167">
        <f>AVERAGE(HU$6:HU651)</f>
        <v>2879.2569659442725</v>
      </c>
      <c r="II651" s="167">
        <f>AVERAGE(HV$6:HV651)</f>
        <v>154.64396284829721</v>
      </c>
      <c r="IJ651" s="167">
        <f>AVERAGE(HW$6:HW651)</f>
        <v>908.20433436532505</v>
      </c>
      <c r="IK651" s="167">
        <f>AVERAGE(HX$6:HX651)</f>
        <v>272.4613003095975</v>
      </c>
      <c r="IL651" s="167">
        <f>AVERAGE(HY$6:HY651)</f>
        <v>2312.3869969040247</v>
      </c>
      <c r="IM651" s="164">
        <f>AVERAGE(HZ$6:HZ651)</f>
        <v>2.4195046439628483</v>
      </c>
      <c r="IN651" s="167">
        <f>AVERAGE(IA$6:IA651)</f>
        <v>72.585139318885453</v>
      </c>
      <c r="IO651" s="167">
        <f>AVERAGE(IB$6:IB651)</f>
        <v>639.45510835913308</v>
      </c>
    </row>
    <row r="652" spans="2:249" x14ac:dyDescent="0.2">
      <c r="B652" s="103">
        <v>647</v>
      </c>
      <c r="C652" s="165">
        <v>22.622565364160291</v>
      </c>
      <c r="D652" s="163">
        <v>0.05</v>
      </c>
      <c r="E652" s="161">
        <v>1</v>
      </c>
      <c r="F652" s="168">
        <v>151</v>
      </c>
      <c r="G652" s="161">
        <v>23</v>
      </c>
      <c r="H652" s="161">
        <v>22</v>
      </c>
      <c r="I652" s="161">
        <v>2</v>
      </c>
      <c r="J652" s="168">
        <v>2640</v>
      </c>
      <c r="K652" s="168">
        <v>240</v>
      </c>
      <c r="L652" s="168">
        <v>1000</v>
      </c>
      <c r="M652" s="168">
        <v>300</v>
      </c>
      <c r="N652" s="168">
        <v>2316</v>
      </c>
      <c r="O652" s="161">
        <v>1</v>
      </c>
      <c r="P652" s="168">
        <v>12</v>
      </c>
      <c r="Q652" s="168">
        <v>336</v>
      </c>
      <c r="R652" s="161" t="s">
        <v>116</v>
      </c>
      <c r="T652" s="169">
        <f>AVERAGE(G$6:G652)</f>
        <v>23.443585780525503</v>
      </c>
      <c r="U652" s="169">
        <f>AVERAGE(H$6:H652)</f>
        <v>20.744976816074189</v>
      </c>
      <c r="V652" s="169">
        <f>AVERAGE(I$6:I652)</f>
        <v>1.3616692426584236</v>
      </c>
      <c r="W652" s="170">
        <f>AVERAGE(J$6:J652)</f>
        <v>2489.3972179289026</v>
      </c>
      <c r="X652" s="170">
        <f>AVERAGE(K$6:K652)</f>
        <v>163.40030911901081</v>
      </c>
      <c r="Y652" s="170">
        <f>AVERAGE(L$6:L652)</f>
        <v>969.1653786707883</v>
      </c>
      <c r="Z652" s="170">
        <f>AVERAGE(M$6:M652)</f>
        <v>290.74961360123649</v>
      </c>
      <c r="AA652" s="170">
        <f>AVERAGE(N$6:N652)</f>
        <v>2404.9443585780527</v>
      </c>
      <c r="AB652" s="169">
        <f>AVERAGE(O$6:O652)</f>
        <v>2.9489953632148378</v>
      </c>
      <c r="AC652" s="170">
        <f>AVERAGE(P$6:P652)</f>
        <v>35.387944358578054</v>
      </c>
      <c r="AD652" s="170">
        <f>AVERAGE(Q$6:Q652)</f>
        <v>119.84080370942813</v>
      </c>
      <c r="AY652" s="5"/>
      <c r="AZ652" s="26">
        <v>647</v>
      </c>
      <c r="BA652" s="165">
        <v>20.146994127448611</v>
      </c>
      <c r="BB652" s="176">
        <v>0.15</v>
      </c>
      <c r="BC652" s="161">
        <v>2</v>
      </c>
      <c r="BD652" s="182">
        <v>197</v>
      </c>
      <c r="BE652" s="161">
        <v>19</v>
      </c>
      <c r="BF652" s="161">
        <v>19</v>
      </c>
      <c r="BG652" s="161">
        <v>0</v>
      </c>
      <c r="BH652" s="168">
        <v>2850</v>
      </c>
      <c r="BI652" s="168">
        <v>0</v>
      </c>
      <c r="BJ652" s="168">
        <v>950</v>
      </c>
      <c r="BK652" s="168">
        <v>285</v>
      </c>
      <c r="BL652" s="168">
        <v>2057</v>
      </c>
      <c r="BM652" s="161">
        <v>3</v>
      </c>
      <c r="BN652" s="168">
        <v>45</v>
      </c>
      <c r="BO652" s="168">
        <v>838</v>
      </c>
      <c r="BP652" s="161" t="s">
        <v>117</v>
      </c>
      <c r="BR652" s="164">
        <f>AVERAGE(BE$6:BE652)</f>
        <v>19.564142194744978</v>
      </c>
      <c r="BS652" s="164">
        <f>AVERAGE(BF$6:BF652)</f>
        <v>18.833075734157649</v>
      </c>
      <c r="BT652" s="164">
        <f>AVERAGE(BG$6:BG652)</f>
        <v>0.67078825347758886</v>
      </c>
      <c r="BU652" s="167">
        <f>AVERAGE(BH$6:BH652)</f>
        <v>2824.9613601236474</v>
      </c>
      <c r="BV652" s="167">
        <f>AVERAGE(BI$6:BI652)</f>
        <v>100.61823802163833</v>
      </c>
      <c r="BW652" s="167">
        <f>AVERAGE(BJ$6:BJ652)</f>
        <v>908.11437403400305</v>
      </c>
      <c r="BX652" s="167">
        <f>AVERAGE(BK$6:BK652)</f>
        <v>272.43431221020091</v>
      </c>
      <c r="BY652" s="167">
        <f>AVERAGE(BL$6:BL652)</f>
        <v>2244.2055641421948</v>
      </c>
      <c r="BZ652" s="164">
        <f>AVERAGE(BM$6:BM652)</f>
        <v>2.3369397217928904</v>
      </c>
      <c r="CA652" s="167">
        <f>AVERAGE(BN$6:BN652)</f>
        <v>35.054095826893352</v>
      </c>
      <c r="CB652" s="167">
        <f>AVERAGE(BO$6:BO652)</f>
        <v>615.80989180834626</v>
      </c>
      <c r="DF652" s="103">
        <v>647</v>
      </c>
      <c r="DG652" s="192">
        <v>8.4778624021407314</v>
      </c>
      <c r="DH652" s="193">
        <v>0.05</v>
      </c>
      <c r="DI652" s="105">
        <v>8</v>
      </c>
      <c r="DJ652" s="194">
        <v>553</v>
      </c>
      <c r="DK652" s="105">
        <v>16</v>
      </c>
      <c r="DL652" s="105">
        <v>16</v>
      </c>
      <c r="DM652" s="105">
        <v>0</v>
      </c>
      <c r="DN652" s="194">
        <v>2880</v>
      </c>
      <c r="DO652" s="194">
        <v>0</v>
      </c>
      <c r="DP652" s="194">
        <v>800</v>
      </c>
      <c r="DQ652" s="194">
        <v>240</v>
      </c>
      <c r="DR652" s="194">
        <v>2218</v>
      </c>
      <c r="DS652" s="105">
        <v>0</v>
      </c>
      <c r="DT652" s="194">
        <v>0</v>
      </c>
      <c r="DU652" s="194">
        <v>662</v>
      </c>
      <c r="DV652" s="105" t="s">
        <v>117</v>
      </c>
      <c r="DX652" s="164">
        <f>AVERAGE(DK$6:DK652)</f>
        <v>10.428129829984544</v>
      </c>
      <c r="DY652" s="164">
        <f>AVERAGE(DL$6:DL652)</f>
        <v>10.428129829984544</v>
      </c>
      <c r="DZ652" s="164">
        <f>AVERAGE(DM$6:DM652)</f>
        <v>0</v>
      </c>
      <c r="EA652" s="167">
        <f>AVERAGE(DN$6:DN652)</f>
        <v>1877.0633693972179</v>
      </c>
      <c r="EB652" s="167">
        <f>AVERAGE(DO$6:DO652)</f>
        <v>0</v>
      </c>
      <c r="EC652" s="167">
        <f>AVERAGE(DP$6:DP652)</f>
        <v>521.40649149922717</v>
      </c>
      <c r="ED652" s="167">
        <f>AVERAGE(DQ$6:DQ652)</f>
        <v>156.42194744976817</v>
      </c>
      <c r="EE652" s="167">
        <f>AVERAGE(DR$6:DR652)</f>
        <v>1652.9721792890264</v>
      </c>
      <c r="EF652" s="164">
        <f>AVERAGE(DS$6:DS652)</f>
        <v>0.85935085007727974</v>
      </c>
      <c r="EG652" s="167">
        <f>AVERAGE(DT$6:DT652)</f>
        <v>15.468315301391035</v>
      </c>
      <c r="EH652" s="167">
        <f>AVERAGE(DU$6:DU652)</f>
        <v>239.5595054095827</v>
      </c>
      <c r="FJ652" s="103">
        <v>647</v>
      </c>
      <c r="FK652" s="165">
        <v>8.3752184713842581</v>
      </c>
      <c r="FL652" s="163">
        <v>0.15</v>
      </c>
      <c r="FM652" s="161">
        <v>3</v>
      </c>
      <c r="FN652" s="168">
        <v>500</v>
      </c>
      <c r="FO652" s="161">
        <v>10</v>
      </c>
      <c r="FP652" s="161">
        <v>10</v>
      </c>
      <c r="FQ652" s="161">
        <v>0</v>
      </c>
      <c r="FR652" s="168">
        <v>1800</v>
      </c>
      <c r="FS652" s="168">
        <v>0</v>
      </c>
      <c r="FT652" s="168">
        <v>500</v>
      </c>
      <c r="FU652" s="168">
        <v>150</v>
      </c>
      <c r="FV652" s="168">
        <v>1775</v>
      </c>
      <c r="FW652" s="161">
        <v>1</v>
      </c>
      <c r="FX652" s="168">
        <v>36</v>
      </c>
      <c r="FY652" s="168">
        <v>61</v>
      </c>
      <c r="FZ652" s="161" t="s">
        <v>117</v>
      </c>
      <c r="GB652" s="160">
        <f>AVERAGE(FO$6:FO652)</f>
        <v>9.9829984544049459</v>
      </c>
      <c r="GC652" s="160">
        <f>AVERAGE(FP$6:FP652)</f>
        <v>9.9829984544049459</v>
      </c>
      <c r="GD652" s="160">
        <f>AVERAGE(FQ$6:FQ652)</f>
        <v>0</v>
      </c>
      <c r="GE652" s="166">
        <f>AVERAGE(FR$6:FR652)</f>
        <v>1796.9397217928902</v>
      </c>
      <c r="GF652" s="166">
        <f>AVERAGE(FS$6:FS652)</f>
        <v>0</v>
      </c>
      <c r="GG652" s="166">
        <f>AVERAGE(FT$6:FT652)</f>
        <v>499.14992272024728</v>
      </c>
      <c r="GH652" s="166">
        <f>AVERAGE(FU$6:FU652)</f>
        <v>149.7449768160742</v>
      </c>
      <c r="GI652" s="166">
        <f>AVERAGE(FV$6:FV652)</f>
        <v>1628.4234930448222</v>
      </c>
      <c r="GJ652" s="160">
        <f>AVERAGE(FW$6:FW652)</f>
        <v>0.84389489953632146</v>
      </c>
      <c r="GK652" s="166">
        <f>AVERAGE(FX$6:FX652)</f>
        <v>30.380216383307573</v>
      </c>
      <c r="GL652" s="166">
        <f>AVERAGE(FY$6:FY652)</f>
        <v>198.89644513137557</v>
      </c>
      <c r="HM652" s="98">
        <v>647</v>
      </c>
      <c r="HN652" s="179">
        <v>22.04278489730547</v>
      </c>
      <c r="HO652" s="188">
        <v>0.1</v>
      </c>
      <c r="HP652" s="177">
        <v>1</v>
      </c>
      <c r="HQ652" s="191">
        <v>184</v>
      </c>
      <c r="HR652" s="177">
        <v>21</v>
      </c>
      <c r="HS652" s="177">
        <v>21</v>
      </c>
      <c r="HT652" s="177">
        <v>1</v>
      </c>
      <c r="HU652" s="191">
        <v>3150</v>
      </c>
      <c r="HV652" s="191">
        <v>150</v>
      </c>
      <c r="HW652" s="191">
        <v>1000</v>
      </c>
      <c r="HX652" s="191">
        <v>300</v>
      </c>
      <c r="HY652" s="191">
        <v>2259</v>
      </c>
      <c r="HZ652" s="177">
        <v>2</v>
      </c>
      <c r="IA652" s="191">
        <v>60</v>
      </c>
      <c r="IB652" s="191">
        <v>951</v>
      </c>
      <c r="IC652" s="177" t="s">
        <v>116</v>
      </c>
      <c r="IE652" s="164">
        <f>AVERAGE(HR$6:HR652)</f>
        <v>19.795981452859351</v>
      </c>
      <c r="IF652" s="164">
        <f>AVERAGE(HS$6:HS652)</f>
        <v>19.197836166924265</v>
      </c>
      <c r="IG652" s="164">
        <f>AVERAGE(HT$6:HT652)</f>
        <v>1.0309119010819165</v>
      </c>
      <c r="IH652" s="167">
        <f>AVERAGE(HU$6:HU652)</f>
        <v>2879.6754250386398</v>
      </c>
      <c r="II652" s="167">
        <f>AVERAGE(HV$6:HV652)</f>
        <v>154.63678516228748</v>
      </c>
      <c r="IJ652" s="167">
        <f>AVERAGE(HW$6:HW652)</f>
        <v>908.34621329211745</v>
      </c>
      <c r="IK652" s="167">
        <f>AVERAGE(HX$6:HX652)</f>
        <v>272.50386398763521</v>
      </c>
      <c r="IL652" s="167">
        <f>AVERAGE(HY$6:HY652)</f>
        <v>2312.304482225657</v>
      </c>
      <c r="IM652" s="164">
        <f>AVERAGE(HZ$6:HZ652)</f>
        <v>2.418856259659969</v>
      </c>
      <c r="IN652" s="167">
        <f>AVERAGE(IA$6:IA652)</f>
        <v>72.565687789799071</v>
      </c>
      <c r="IO652" s="167">
        <f>AVERAGE(IB$6:IB652)</f>
        <v>639.93663060278209</v>
      </c>
    </row>
    <row r="653" spans="2:249" x14ac:dyDescent="0.2">
      <c r="B653" s="103">
        <v>648</v>
      </c>
      <c r="C653" s="165">
        <v>23.538655398966831</v>
      </c>
      <c r="D653" s="163">
        <v>0.05</v>
      </c>
      <c r="E653" s="161">
        <v>9</v>
      </c>
      <c r="F653" s="168">
        <v>306</v>
      </c>
      <c r="G653" s="161">
        <v>32</v>
      </c>
      <c r="H653" s="161">
        <v>22</v>
      </c>
      <c r="I653" s="161">
        <v>2</v>
      </c>
      <c r="J653" s="168">
        <v>2640</v>
      </c>
      <c r="K653" s="168">
        <v>240</v>
      </c>
      <c r="L653" s="168">
        <v>1000</v>
      </c>
      <c r="M653" s="168">
        <v>300</v>
      </c>
      <c r="N653" s="168">
        <v>2471</v>
      </c>
      <c r="O653" s="161">
        <v>1</v>
      </c>
      <c r="P653" s="168">
        <v>12</v>
      </c>
      <c r="Q653" s="168">
        <v>181</v>
      </c>
      <c r="R653" s="161" t="s">
        <v>116</v>
      </c>
      <c r="T653" s="169">
        <f>AVERAGE(G$6:G653)</f>
        <v>23.456790123456791</v>
      </c>
      <c r="U653" s="169">
        <f>AVERAGE(H$6:H653)</f>
        <v>20.746913580246915</v>
      </c>
      <c r="V653" s="169">
        <f>AVERAGE(I$6:I653)</f>
        <v>1.3626543209876543</v>
      </c>
      <c r="W653" s="170">
        <f>AVERAGE(J$6:J653)</f>
        <v>2489.6296296296296</v>
      </c>
      <c r="X653" s="170">
        <f>AVERAGE(K$6:K653)</f>
        <v>163.5185185185185</v>
      </c>
      <c r="Y653" s="170">
        <f>AVERAGE(L$6:L653)</f>
        <v>969.21296296296293</v>
      </c>
      <c r="Z653" s="170">
        <f>AVERAGE(M$6:M653)</f>
        <v>290.76388888888891</v>
      </c>
      <c r="AA653" s="170">
        <f>AVERAGE(N$6:N653)</f>
        <v>2405.0462962962961</v>
      </c>
      <c r="AB653" s="169">
        <f>AVERAGE(O$6:O653)</f>
        <v>2.9459876543209877</v>
      </c>
      <c r="AC653" s="170">
        <f>AVERAGE(P$6:P653)</f>
        <v>35.351851851851855</v>
      </c>
      <c r="AD653" s="170">
        <f>AVERAGE(Q$6:Q653)</f>
        <v>119.93518518518519</v>
      </c>
      <c r="AY653" s="5"/>
      <c r="AZ653" s="26">
        <v>648</v>
      </c>
      <c r="BA653" s="165">
        <v>16.09667420008434</v>
      </c>
      <c r="BB653" s="176">
        <v>0.25</v>
      </c>
      <c r="BC653" s="161">
        <v>8</v>
      </c>
      <c r="BD653" s="182">
        <v>305</v>
      </c>
      <c r="BE653" s="161">
        <v>20</v>
      </c>
      <c r="BF653" s="161">
        <v>20</v>
      </c>
      <c r="BG653" s="161">
        <v>0</v>
      </c>
      <c r="BH653" s="168">
        <v>3000</v>
      </c>
      <c r="BI653" s="168">
        <v>0</v>
      </c>
      <c r="BJ653" s="168">
        <v>1000</v>
      </c>
      <c r="BK653" s="168">
        <v>300</v>
      </c>
      <c r="BL653" s="168">
        <v>2230</v>
      </c>
      <c r="BM653" s="161">
        <v>4</v>
      </c>
      <c r="BN653" s="168">
        <v>60</v>
      </c>
      <c r="BO653" s="168">
        <v>830</v>
      </c>
      <c r="BP653" s="161" t="s">
        <v>116</v>
      </c>
      <c r="BR653" s="164">
        <f>AVERAGE(BE$6:BE653)</f>
        <v>19.564814814814813</v>
      </c>
      <c r="BS653" s="164">
        <f>AVERAGE(BF$6:BF653)</f>
        <v>18.834876543209877</v>
      </c>
      <c r="BT653" s="164">
        <f>AVERAGE(BG$6:BG653)</f>
        <v>0.66975308641975306</v>
      </c>
      <c r="BU653" s="167">
        <f>AVERAGE(BH$6:BH653)</f>
        <v>2825.2314814814813</v>
      </c>
      <c r="BV653" s="167">
        <f>AVERAGE(BI$6:BI653)</f>
        <v>100.46296296296296</v>
      </c>
      <c r="BW653" s="167">
        <f>AVERAGE(BJ$6:BJ653)</f>
        <v>908.25617283950612</v>
      </c>
      <c r="BX653" s="167">
        <f>AVERAGE(BK$6:BK653)</f>
        <v>272.47685185185185</v>
      </c>
      <c r="BY653" s="167">
        <f>AVERAGE(BL$6:BL653)</f>
        <v>2244.1836419753085</v>
      </c>
      <c r="BZ653" s="164">
        <f>AVERAGE(BM$6:BM653)</f>
        <v>2.3395061728395063</v>
      </c>
      <c r="CA653" s="167">
        <f>AVERAGE(BN$6:BN653)</f>
        <v>35.092592592592595</v>
      </c>
      <c r="CB653" s="167">
        <f>AVERAGE(BO$6:BO653)</f>
        <v>616.14043209876547</v>
      </c>
      <c r="DF653" s="103">
        <v>648</v>
      </c>
      <c r="DG653" s="192">
        <v>8.6450914387787243</v>
      </c>
      <c r="DH653" s="193">
        <v>0.15</v>
      </c>
      <c r="DI653" s="105">
        <v>1</v>
      </c>
      <c r="DJ653" s="194">
        <v>160</v>
      </c>
      <c r="DK653" s="105">
        <v>9</v>
      </c>
      <c r="DL653" s="105">
        <v>9</v>
      </c>
      <c r="DM653" s="105">
        <v>0</v>
      </c>
      <c r="DN653" s="194">
        <v>1620</v>
      </c>
      <c r="DO653" s="194">
        <v>0</v>
      </c>
      <c r="DP653" s="194">
        <v>450</v>
      </c>
      <c r="DQ653" s="194">
        <v>135</v>
      </c>
      <c r="DR653" s="194">
        <v>1370</v>
      </c>
      <c r="DS653" s="105">
        <v>1</v>
      </c>
      <c r="DT653" s="194">
        <v>18</v>
      </c>
      <c r="DU653" s="194">
        <v>268</v>
      </c>
      <c r="DV653" s="105" t="s">
        <v>117</v>
      </c>
      <c r="DX653" s="164">
        <f>AVERAGE(DK$6:DK653)</f>
        <v>10.425925925925926</v>
      </c>
      <c r="DY653" s="164">
        <f>AVERAGE(DL$6:DL653)</f>
        <v>10.425925925925926</v>
      </c>
      <c r="DZ653" s="164">
        <f>AVERAGE(DM$6:DM653)</f>
        <v>0</v>
      </c>
      <c r="EA653" s="167">
        <f>AVERAGE(DN$6:DN653)</f>
        <v>1876.6666666666667</v>
      </c>
      <c r="EB653" s="167">
        <f>AVERAGE(DO$6:DO653)</f>
        <v>0</v>
      </c>
      <c r="EC653" s="167">
        <f>AVERAGE(DP$6:DP653)</f>
        <v>521.2962962962963</v>
      </c>
      <c r="ED653" s="167">
        <f>AVERAGE(DQ$6:DQ653)</f>
        <v>156.38888888888889</v>
      </c>
      <c r="EE653" s="167">
        <f>AVERAGE(DR$6:DR653)</f>
        <v>1652.5354938271605</v>
      </c>
      <c r="EF653" s="164">
        <f>AVERAGE(DS$6:DS653)</f>
        <v>0.85956790123456794</v>
      </c>
      <c r="EG653" s="167">
        <f>AVERAGE(DT$6:DT653)</f>
        <v>15.472222222222221</v>
      </c>
      <c r="EH653" s="167">
        <f>AVERAGE(DU$6:DU653)</f>
        <v>239.60339506172841</v>
      </c>
      <c r="FJ653" s="103">
        <v>648</v>
      </c>
      <c r="FK653" s="165">
        <v>7.1077673355516575</v>
      </c>
      <c r="FL653" s="163">
        <v>0.05</v>
      </c>
      <c r="FM653" s="161">
        <v>1</v>
      </c>
      <c r="FN653" s="168">
        <v>223</v>
      </c>
      <c r="FO653" s="161">
        <v>8</v>
      </c>
      <c r="FP653" s="161">
        <v>8</v>
      </c>
      <c r="FQ653" s="161">
        <v>0</v>
      </c>
      <c r="FR653" s="168">
        <v>1440</v>
      </c>
      <c r="FS653" s="168">
        <v>0</v>
      </c>
      <c r="FT653" s="168">
        <v>400</v>
      </c>
      <c r="FU653" s="168">
        <v>120</v>
      </c>
      <c r="FV653" s="168">
        <v>1368</v>
      </c>
      <c r="FW653" s="161">
        <v>0</v>
      </c>
      <c r="FX653" s="168">
        <v>0</v>
      </c>
      <c r="FY653" s="168">
        <v>72</v>
      </c>
      <c r="FZ653" s="161" t="s">
        <v>117</v>
      </c>
      <c r="GB653" s="160">
        <f>AVERAGE(FO$6:FO653)</f>
        <v>9.9799382716049383</v>
      </c>
      <c r="GC653" s="160">
        <f>AVERAGE(FP$6:FP653)</f>
        <v>9.9799382716049383</v>
      </c>
      <c r="GD653" s="160">
        <f>AVERAGE(FQ$6:FQ653)</f>
        <v>0</v>
      </c>
      <c r="GE653" s="166">
        <f>AVERAGE(FR$6:FR653)</f>
        <v>1796.3888888888889</v>
      </c>
      <c r="GF653" s="166">
        <f>AVERAGE(FS$6:FS653)</f>
        <v>0</v>
      </c>
      <c r="GG653" s="166">
        <f>AVERAGE(FT$6:FT653)</f>
        <v>498.99691358024694</v>
      </c>
      <c r="GH653" s="166">
        <f>AVERAGE(FU$6:FU653)</f>
        <v>149.69907407407408</v>
      </c>
      <c r="GI653" s="166">
        <f>AVERAGE(FV$6:FV653)</f>
        <v>1628.0216049382716</v>
      </c>
      <c r="GJ653" s="160">
        <f>AVERAGE(FW$6:FW653)</f>
        <v>0.84259259259259256</v>
      </c>
      <c r="GK653" s="166">
        <f>AVERAGE(FX$6:FX653)</f>
        <v>30.333333333333332</v>
      </c>
      <c r="GL653" s="166">
        <f>AVERAGE(FY$6:FY653)</f>
        <v>198.70061728395061</v>
      </c>
      <c r="HM653" s="98">
        <v>648</v>
      </c>
      <c r="HN653" s="179">
        <v>23.086591500202676</v>
      </c>
      <c r="HO653" s="188">
        <v>0.05</v>
      </c>
      <c r="HP653" s="177">
        <v>8</v>
      </c>
      <c r="HQ653" s="191">
        <v>235</v>
      </c>
      <c r="HR653" s="177">
        <v>30</v>
      </c>
      <c r="HS653" s="177">
        <v>23</v>
      </c>
      <c r="HT653" s="177">
        <v>3</v>
      </c>
      <c r="HU653" s="191">
        <v>3450</v>
      </c>
      <c r="HV653" s="191">
        <v>450</v>
      </c>
      <c r="HW653" s="191">
        <v>1000</v>
      </c>
      <c r="HX653" s="191">
        <v>300</v>
      </c>
      <c r="HY653" s="191">
        <v>2610</v>
      </c>
      <c r="HZ653" s="177">
        <v>1</v>
      </c>
      <c r="IA653" s="191">
        <v>30</v>
      </c>
      <c r="IB653" s="191">
        <v>870</v>
      </c>
      <c r="IC653" s="177" t="s">
        <v>116</v>
      </c>
      <c r="IE653" s="164">
        <f>AVERAGE(HR$6:HR653)</f>
        <v>19.811728395061728</v>
      </c>
      <c r="IF653" s="164">
        <f>AVERAGE(HS$6:HS653)</f>
        <v>19.203703703703702</v>
      </c>
      <c r="IG653" s="164">
        <f>AVERAGE(HT$6:HT653)</f>
        <v>1.0339506172839505</v>
      </c>
      <c r="IH653" s="167">
        <f>AVERAGE(HU$6:HU653)</f>
        <v>2880.5555555555557</v>
      </c>
      <c r="II653" s="167">
        <f>AVERAGE(HV$6:HV653)</f>
        <v>155.09259259259258</v>
      </c>
      <c r="IJ653" s="167">
        <f>AVERAGE(HW$6:HW653)</f>
        <v>908.48765432098764</v>
      </c>
      <c r="IK653" s="167">
        <f>AVERAGE(HX$6:HX653)</f>
        <v>272.5462962962963</v>
      </c>
      <c r="IL653" s="167">
        <f>AVERAGE(HY$6:HY653)</f>
        <v>2312.7638888888887</v>
      </c>
      <c r="IM653" s="164">
        <f>AVERAGE(HZ$6:HZ653)</f>
        <v>2.4166666666666665</v>
      </c>
      <c r="IN653" s="167">
        <f>AVERAGE(IA$6:IA653)</f>
        <v>72.5</v>
      </c>
      <c r="IO653" s="167">
        <f>AVERAGE(IB$6:IB653)</f>
        <v>640.29166666666663</v>
      </c>
    </row>
    <row r="654" spans="2:249" x14ac:dyDescent="0.2">
      <c r="B654" s="103">
        <v>649</v>
      </c>
      <c r="C654" s="165">
        <v>16.747282559027635</v>
      </c>
      <c r="D654" s="163">
        <v>0.15</v>
      </c>
      <c r="E654" s="161">
        <v>9</v>
      </c>
      <c r="F654" s="168">
        <v>297</v>
      </c>
      <c r="G654" s="161">
        <v>23</v>
      </c>
      <c r="H654" s="161">
        <v>22</v>
      </c>
      <c r="I654" s="161">
        <v>2</v>
      </c>
      <c r="J654" s="168">
        <v>2640</v>
      </c>
      <c r="K654" s="168">
        <v>240</v>
      </c>
      <c r="L654" s="168">
        <v>1000</v>
      </c>
      <c r="M654" s="168">
        <v>300</v>
      </c>
      <c r="N654" s="168">
        <v>2462</v>
      </c>
      <c r="O654" s="161">
        <v>3</v>
      </c>
      <c r="P654" s="168">
        <v>36</v>
      </c>
      <c r="Q654" s="168">
        <v>214</v>
      </c>
      <c r="R654" s="161" t="s">
        <v>116</v>
      </c>
      <c r="T654" s="169">
        <f>AVERAGE(G$6:G654)</f>
        <v>23.456086286594761</v>
      </c>
      <c r="U654" s="169">
        <f>AVERAGE(H$6:H654)</f>
        <v>20.748844375963021</v>
      </c>
      <c r="V654" s="169">
        <f>AVERAGE(I$6:I654)</f>
        <v>1.3636363636363635</v>
      </c>
      <c r="W654" s="170">
        <f>AVERAGE(J$6:J654)</f>
        <v>2489.8613251155625</v>
      </c>
      <c r="X654" s="170">
        <f>AVERAGE(K$6:K654)</f>
        <v>163.63636363636363</v>
      </c>
      <c r="Y654" s="170">
        <f>AVERAGE(L$6:L654)</f>
        <v>969.26040061633284</v>
      </c>
      <c r="Z654" s="170">
        <f>AVERAGE(M$6:M654)</f>
        <v>290.77812018489982</v>
      </c>
      <c r="AA654" s="170">
        <f>AVERAGE(N$6:N654)</f>
        <v>2405.1340523882895</v>
      </c>
      <c r="AB654" s="169">
        <f>AVERAGE(O$6:O654)</f>
        <v>2.9460708782742682</v>
      </c>
      <c r="AC654" s="170">
        <f>AVERAGE(P$6:P654)</f>
        <v>35.352850539291218</v>
      </c>
      <c r="AD654" s="170">
        <f>AVERAGE(Q$6:Q654)</f>
        <v>120.08012326656394</v>
      </c>
      <c r="AY654" s="5"/>
      <c r="AZ654" s="26">
        <v>649</v>
      </c>
      <c r="BA654" s="165">
        <v>19.578219364856174</v>
      </c>
      <c r="BB654" s="176">
        <v>0.1</v>
      </c>
      <c r="BC654" s="161">
        <v>8</v>
      </c>
      <c r="BD654" s="182">
        <v>375</v>
      </c>
      <c r="BE654" s="161">
        <v>26</v>
      </c>
      <c r="BF654" s="161">
        <v>22</v>
      </c>
      <c r="BG654" s="161">
        <v>2</v>
      </c>
      <c r="BH654" s="168">
        <v>3300</v>
      </c>
      <c r="BI654" s="168">
        <v>300</v>
      </c>
      <c r="BJ654" s="168">
        <v>1000</v>
      </c>
      <c r="BK654" s="168">
        <v>300</v>
      </c>
      <c r="BL654" s="168">
        <v>2600</v>
      </c>
      <c r="BM654" s="161">
        <v>2</v>
      </c>
      <c r="BN654" s="168">
        <v>30</v>
      </c>
      <c r="BO654" s="168">
        <v>730</v>
      </c>
      <c r="BP654" s="161" t="s">
        <v>116</v>
      </c>
      <c r="BR654" s="164">
        <f>AVERAGE(BE$6:BE654)</f>
        <v>19.57473035439137</v>
      </c>
      <c r="BS654" s="164">
        <f>AVERAGE(BF$6:BF654)</f>
        <v>18.839753466872111</v>
      </c>
      <c r="BT654" s="164">
        <f>AVERAGE(BG$6:BG654)</f>
        <v>0.6718027734976888</v>
      </c>
      <c r="BU654" s="167">
        <f>AVERAGE(BH$6:BH654)</f>
        <v>2825.9630200308166</v>
      </c>
      <c r="BV654" s="167">
        <f>AVERAGE(BI$6:BI654)</f>
        <v>100.77041602465331</v>
      </c>
      <c r="BW654" s="167">
        <f>AVERAGE(BJ$6:BJ654)</f>
        <v>908.39753466872116</v>
      </c>
      <c r="BX654" s="167">
        <f>AVERAGE(BK$6:BK654)</f>
        <v>272.51926040061636</v>
      </c>
      <c r="BY654" s="167">
        <f>AVERAGE(BL$6:BL654)</f>
        <v>2244.7318952234205</v>
      </c>
      <c r="BZ654" s="164">
        <f>AVERAGE(BM$6:BM654)</f>
        <v>2.3389830508474576</v>
      </c>
      <c r="CA654" s="167">
        <f>AVERAGE(BN$6:BN654)</f>
        <v>35.084745762711862</v>
      </c>
      <c r="CB654" s="167">
        <f>AVERAGE(BO$6:BO654)</f>
        <v>616.3158705701079</v>
      </c>
      <c r="DF654" s="103">
        <v>649</v>
      </c>
      <c r="DG654" s="192">
        <v>7.0285897610394867</v>
      </c>
      <c r="DH654" s="193">
        <v>0.05</v>
      </c>
      <c r="DI654" s="105">
        <v>0</v>
      </c>
      <c r="DJ654" s="194">
        <v>204</v>
      </c>
      <c r="DK654" s="105">
        <v>7</v>
      </c>
      <c r="DL654" s="105">
        <v>7</v>
      </c>
      <c r="DM654" s="105">
        <v>0</v>
      </c>
      <c r="DN654" s="194">
        <v>1260</v>
      </c>
      <c r="DO654" s="194">
        <v>0</v>
      </c>
      <c r="DP654" s="194">
        <v>350</v>
      </c>
      <c r="DQ654" s="194">
        <v>105</v>
      </c>
      <c r="DR654" s="194">
        <v>1284</v>
      </c>
      <c r="DS654" s="105">
        <v>0</v>
      </c>
      <c r="DT654" s="194">
        <v>0</v>
      </c>
      <c r="DU654" s="194">
        <v>-24</v>
      </c>
      <c r="DV654" s="105" t="s">
        <v>117</v>
      </c>
      <c r="DX654" s="164">
        <f>AVERAGE(DK$6:DK654)</f>
        <v>10.420647149460709</v>
      </c>
      <c r="DY654" s="164">
        <f>AVERAGE(DL$6:DL654)</f>
        <v>10.420647149460709</v>
      </c>
      <c r="DZ654" s="164">
        <f>AVERAGE(DM$6:DM654)</f>
        <v>0</v>
      </c>
      <c r="EA654" s="167">
        <f>AVERAGE(DN$6:DN654)</f>
        <v>1875.7164869029275</v>
      </c>
      <c r="EB654" s="167">
        <f>AVERAGE(DO$6:DO654)</f>
        <v>0</v>
      </c>
      <c r="EC654" s="167">
        <f>AVERAGE(DP$6:DP654)</f>
        <v>521.0323574730354</v>
      </c>
      <c r="ED654" s="167">
        <f>AVERAGE(DQ$6:DQ654)</f>
        <v>156.30970724191064</v>
      </c>
      <c r="EE654" s="167">
        <f>AVERAGE(DR$6:DR654)</f>
        <v>1651.9676425269645</v>
      </c>
      <c r="EF654" s="164">
        <f>AVERAGE(DS$6:DS654)</f>
        <v>0.85824345146379044</v>
      </c>
      <c r="EG654" s="167">
        <f>AVERAGE(DT$6:DT654)</f>
        <v>15.448382126348228</v>
      </c>
      <c r="EH654" s="167">
        <f>AVERAGE(DU$6:DU654)</f>
        <v>239.19722650231125</v>
      </c>
      <c r="FJ654" s="103">
        <v>649</v>
      </c>
      <c r="FK654" s="165">
        <v>5.6754413141090421</v>
      </c>
      <c r="FL654" s="163">
        <v>0.1</v>
      </c>
      <c r="FM654" s="161">
        <v>8</v>
      </c>
      <c r="FN654" s="168">
        <v>226</v>
      </c>
      <c r="FO654" s="161">
        <v>13</v>
      </c>
      <c r="FP654" s="161">
        <v>13</v>
      </c>
      <c r="FQ654" s="161">
        <v>0</v>
      </c>
      <c r="FR654" s="168">
        <v>2340</v>
      </c>
      <c r="FS654" s="168">
        <v>0</v>
      </c>
      <c r="FT654" s="168">
        <v>650</v>
      </c>
      <c r="FU654" s="168">
        <v>195</v>
      </c>
      <c r="FV654" s="168">
        <v>1696</v>
      </c>
      <c r="FW654" s="161">
        <v>1</v>
      </c>
      <c r="FX654" s="168">
        <v>36</v>
      </c>
      <c r="FY654" s="168">
        <v>680</v>
      </c>
      <c r="FZ654" s="161" t="s">
        <v>117</v>
      </c>
      <c r="GB654" s="160">
        <f>AVERAGE(FO$6:FO654)</f>
        <v>9.9845916795069343</v>
      </c>
      <c r="GC654" s="160">
        <f>AVERAGE(FP$6:FP654)</f>
        <v>9.9845916795069343</v>
      </c>
      <c r="GD654" s="160">
        <f>AVERAGE(FQ$6:FQ654)</f>
        <v>0</v>
      </c>
      <c r="GE654" s="166">
        <f>AVERAGE(FR$6:FR654)</f>
        <v>1797.2265023112482</v>
      </c>
      <c r="GF654" s="166">
        <f>AVERAGE(FS$6:FS654)</f>
        <v>0</v>
      </c>
      <c r="GG654" s="166">
        <f>AVERAGE(FT$6:FT654)</f>
        <v>499.22958397534671</v>
      </c>
      <c r="GH654" s="166">
        <f>AVERAGE(FU$6:FU654)</f>
        <v>149.76887519260401</v>
      </c>
      <c r="GI654" s="166">
        <f>AVERAGE(FV$6:FV654)</f>
        <v>1628.1263482280431</v>
      </c>
      <c r="GJ654" s="160">
        <f>AVERAGE(FW$6:FW654)</f>
        <v>0.84283513097072416</v>
      </c>
      <c r="GK654" s="166">
        <f>AVERAGE(FX$6:FX654)</f>
        <v>30.342064714946069</v>
      </c>
      <c r="GL654" s="166">
        <f>AVERAGE(FY$6:FY654)</f>
        <v>199.442218798151</v>
      </c>
      <c r="HM654" s="98">
        <v>649</v>
      </c>
      <c r="HN654" s="179">
        <v>20.372432269954452</v>
      </c>
      <c r="HO654" s="188">
        <v>0.25</v>
      </c>
      <c r="HP654" s="177">
        <v>8</v>
      </c>
      <c r="HQ654" s="191">
        <v>499</v>
      </c>
      <c r="HR654" s="177">
        <v>23</v>
      </c>
      <c r="HS654" s="177">
        <v>23</v>
      </c>
      <c r="HT654" s="177">
        <v>3</v>
      </c>
      <c r="HU654" s="191">
        <v>3450</v>
      </c>
      <c r="HV654" s="191">
        <v>450</v>
      </c>
      <c r="HW654" s="191">
        <v>1000</v>
      </c>
      <c r="HX654" s="191">
        <v>300</v>
      </c>
      <c r="HY654" s="191">
        <v>2874</v>
      </c>
      <c r="HZ654" s="177">
        <v>5</v>
      </c>
      <c r="IA654" s="191">
        <v>150</v>
      </c>
      <c r="IB654" s="191">
        <v>726</v>
      </c>
      <c r="IC654" s="177" t="s">
        <v>116</v>
      </c>
      <c r="IE654" s="164">
        <f>AVERAGE(HR$6:HR654)</f>
        <v>19.816640986132512</v>
      </c>
      <c r="IF654" s="164">
        <f>AVERAGE(HS$6:HS654)</f>
        <v>19.209553158705702</v>
      </c>
      <c r="IG654" s="164">
        <f>AVERAGE(HT$6:HT654)</f>
        <v>1.036979969183359</v>
      </c>
      <c r="IH654" s="167">
        <f>AVERAGE(HU$6:HU654)</f>
        <v>2881.432973805855</v>
      </c>
      <c r="II654" s="167">
        <f>AVERAGE(HV$6:HV654)</f>
        <v>155.54699537750386</v>
      </c>
      <c r="IJ654" s="167">
        <f>AVERAGE(HW$6:HW654)</f>
        <v>908.62865947611715</v>
      </c>
      <c r="IK654" s="167">
        <f>AVERAGE(HX$6:HX654)</f>
        <v>272.58859784283516</v>
      </c>
      <c r="IL654" s="167">
        <f>AVERAGE(HY$6:HY654)</f>
        <v>2313.6286594761173</v>
      </c>
      <c r="IM654" s="164">
        <f>AVERAGE(HZ$6:HZ654)</f>
        <v>2.4206471494607089</v>
      </c>
      <c r="IN654" s="167">
        <f>AVERAGE(IA$6:IA654)</f>
        <v>72.619414483821259</v>
      </c>
      <c r="IO654" s="167">
        <f>AVERAGE(IB$6:IB654)</f>
        <v>640.42372881355936</v>
      </c>
    </row>
    <row r="655" spans="2:249" x14ac:dyDescent="0.2">
      <c r="B655" s="103">
        <v>650</v>
      </c>
      <c r="C655" s="165">
        <v>29.523636710382274</v>
      </c>
      <c r="D655" s="163">
        <v>0.25</v>
      </c>
      <c r="E655" s="161">
        <v>4</v>
      </c>
      <c r="F655" s="168">
        <v>193</v>
      </c>
      <c r="G655" s="161">
        <v>27</v>
      </c>
      <c r="H655" s="161">
        <v>22</v>
      </c>
      <c r="I655" s="161">
        <v>2</v>
      </c>
      <c r="J655" s="168">
        <v>2640</v>
      </c>
      <c r="K655" s="168">
        <v>240</v>
      </c>
      <c r="L655" s="168">
        <v>1000</v>
      </c>
      <c r="M655" s="168">
        <v>300</v>
      </c>
      <c r="N655" s="168">
        <v>2358</v>
      </c>
      <c r="O655" s="161">
        <v>7</v>
      </c>
      <c r="P655" s="168">
        <v>84</v>
      </c>
      <c r="Q655" s="168">
        <v>366</v>
      </c>
      <c r="R655" s="161" t="s">
        <v>116</v>
      </c>
      <c r="T655" s="169">
        <f>AVERAGE(G$6:G655)</f>
        <v>23.46153846153846</v>
      </c>
      <c r="U655" s="169">
        <f>AVERAGE(H$6:H655)</f>
        <v>20.75076923076923</v>
      </c>
      <c r="V655" s="169">
        <f>AVERAGE(I$6:I655)</f>
        <v>1.3646153846153846</v>
      </c>
      <c r="W655" s="170">
        <f>AVERAGE(J$6:J655)</f>
        <v>2490.0923076923077</v>
      </c>
      <c r="X655" s="170">
        <f>AVERAGE(K$6:K655)</f>
        <v>163.75384615384615</v>
      </c>
      <c r="Y655" s="170">
        <f>AVERAGE(L$6:L655)</f>
        <v>969.30769230769226</v>
      </c>
      <c r="Z655" s="170">
        <f>AVERAGE(M$6:M655)</f>
        <v>290.7923076923077</v>
      </c>
      <c r="AA655" s="170">
        <f>AVERAGE(N$6:N655)</f>
        <v>2405.0615384615385</v>
      </c>
      <c r="AB655" s="169">
        <f>AVERAGE(O$6:O655)</f>
        <v>2.9523076923076923</v>
      </c>
      <c r="AC655" s="170">
        <f>AVERAGE(P$6:P655)</f>
        <v>35.427692307692311</v>
      </c>
      <c r="AD655" s="170">
        <f>AVERAGE(Q$6:Q655)</f>
        <v>120.45846153846153</v>
      </c>
      <c r="AY655" s="5"/>
      <c r="AZ655" s="26">
        <v>650</v>
      </c>
      <c r="BA655" s="165">
        <v>18.712792984823857</v>
      </c>
      <c r="BB655" s="176">
        <v>0.15</v>
      </c>
      <c r="BC655" s="161">
        <v>5</v>
      </c>
      <c r="BD655" s="182">
        <v>389</v>
      </c>
      <c r="BE655" s="161">
        <v>21</v>
      </c>
      <c r="BF655" s="161">
        <v>21</v>
      </c>
      <c r="BG655" s="161">
        <v>1</v>
      </c>
      <c r="BH655" s="168">
        <v>3150</v>
      </c>
      <c r="BI655" s="168">
        <v>150</v>
      </c>
      <c r="BJ655" s="168">
        <v>1000</v>
      </c>
      <c r="BK655" s="168">
        <v>300</v>
      </c>
      <c r="BL655" s="168">
        <v>2464</v>
      </c>
      <c r="BM655" s="161">
        <v>3</v>
      </c>
      <c r="BN655" s="168">
        <v>45</v>
      </c>
      <c r="BO655" s="168">
        <v>731</v>
      </c>
      <c r="BP655" s="161" t="s">
        <v>116</v>
      </c>
      <c r="BR655" s="164">
        <f>AVERAGE(BE$6:BE655)</f>
        <v>19.576923076923077</v>
      </c>
      <c r="BS655" s="164">
        <f>AVERAGE(BF$6:BF655)</f>
        <v>18.843076923076922</v>
      </c>
      <c r="BT655" s="164">
        <f>AVERAGE(BG$6:BG655)</f>
        <v>0.67230769230769227</v>
      </c>
      <c r="BU655" s="167">
        <f>AVERAGE(BH$6:BH655)</f>
        <v>2826.4615384615386</v>
      </c>
      <c r="BV655" s="167">
        <f>AVERAGE(BI$6:BI655)</f>
        <v>100.84615384615384</v>
      </c>
      <c r="BW655" s="167">
        <f>AVERAGE(BJ$6:BJ655)</f>
        <v>908.53846153846155</v>
      </c>
      <c r="BX655" s="167">
        <f>AVERAGE(BK$6:BK655)</f>
        <v>272.56153846153848</v>
      </c>
      <c r="BY655" s="167">
        <f>AVERAGE(BL$6:BL655)</f>
        <v>2245.0692307692307</v>
      </c>
      <c r="BZ655" s="164">
        <f>AVERAGE(BM$6:BM655)</f>
        <v>2.34</v>
      </c>
      <c r="CA655" s="167">
        <f>AVERAGE(BN$6:BN655)</f>
        <v>35.1</v>
      </c>
      <c r="CB655" s="167">
        <f>AVERAGE(BO$6:BO655)</f>
        <v>616.49230769230769</v>
      </c>
      <c r="DF655" s="103">
        <v>650</v>
      </c>
      <c r="DG655" s="192">
        <v>5.6399605666133956</v>
      </c>
      <c r="DH655" s="193">
        <v>0.25</v>
      </c>
      <c r="DI655" s="105">
        <v>4</v>
      </c>
      <c r="DJ655" s="194">
        <v>550</v>
      </c>
      <c r="DK655" s="105">
        <v>9</v>
      </c>
      <c r="DL655" s="105">
        <v>9</v>
      </c>
      <c r="DM655" s="105">
        <v>0</v>
      </c>
      <c r="DN655" s="194">
        <v>1620</v>
      </c>
      <c r="DO655" s="194">
        <v>0</v>
      </c>
      <c r="DP655" s="194">
        <v>450</v>
      </c>
      <c r="DQ655" s="194">
        <v>135</v>
      </c>
      <c r="DR655" s="194">
        <v>1760</v>
      </c>
      <c r="DS655" s="105">
        <v>1</v>
      </c>
      <c r="DT655" s="194">
        <v>18</v>
      </c>
      <c r="DU655" s="194">
        <v>-122</v>
      </c>
      <c r="DV655" s="105" t="s">
        <v>117</v>
      </c>
      <c r="DX655" s="164">
        <f>AVERAGE(DK$6:DK655)</f>
        <v>10.418461538461539</v>
      </c>
      <c r="DY655" s="164">
        <f>AVERAGE(DL$6:DL655)</f>
        <v>10.418461538461539</v>
      </c>
      <c r="DZ655" s="164">
        <f>AVERAGE(DM$6:DM655)</f>
        <v>0</v>
      </c>
      <c r="EA655" s="167">
        <f>AVERAGE(DN$6:DN655)</f>
        <v>1875.323076923077</v>
      </c>
      <c r="EB655" s="167">
        <f>AVERAGE(DO$6:DO655)</f>
        <v>0</v>
      </c>
      <c r="EC655" s="167">
        <f>AVERAGE(DP$6:DP655)</f>
        <v>520.92307692307691</v>
      </c>
      <c r="ED655" s="167">
        <f>AVERAGE(DQ$6:DQ655)</f>
        <v>156.27692307692308</v>
      </c>
      <c r="EE655" s="167">
        <f>AVERAGE(DR$6:DR655)</f>
        <v>1652.1338461538462</v>
      </c>
      <c r="EF655" s="164">
        <f>AVERAGE(DS$6:DS655)</f>
        <v>0.8584615384615385</v>
      </c>
      <c r="EG655" s="167">
        <f>AVERAGE(DT$6:DT655)</f>
        <v>15.452307692307693</v>
      </c>
      <c r="EH655" s="167">
        <f>AVERAGE(DU$6:DU655)</f>
        <v>238.64153846153846</v>
      </c>
      <c r="FJ655" s="103">
        <v>650</v>
      </c>
      <c r="FK655" s="165">
        <v>6.4026533994474963</v>
      </c>
      <c r="FL655" s="163">
        <v>0.05</v>
      </c>
      <c r="FM655" s="161">
        <v>0</v>
      </c>
      <c r="FN655" s="168">
        <v>111</v>
      </c>
      <c r="FO655" s="161">
        <v>6</v>
      </c>
      <c r="FP655" s="161">
        <v>6</v>
      </c>
      <c r="FQ655" s="161">
        <v>0</v>
      </c>
      <c r="FR655" s="168">
        <v>1080</v>
      </c>
      <c r="FS655" s="168">
        <v>0</v>
      </c>
      <c r="FT655" s="168">
        <v>300</v>
      </c>
      <c r="FU655" s="168">
        <v>90</v>
      </c>
      <c r="FV655" s="168">
        <v>1126</v>
      </c>
      <c r="FW655" s="161">
        <v>0</v>
      </c>
      <c r="FX655" s="168">
        <v>0</v>
      </c>
      <c r="FY655" s="168">
        <v>-46</v>
      </c>
      <c r="FZ655" s="161" t="s">
        <v>117</v>
      </c>
      <c r="GB655" s="160">
        <f>AVERAGE(FO$6:FO655)</f>
        <v>9.9784615384615378</v>
      </c>
      <c r="GC655" s="160">
        <f>AVERAGE(FP$6:FP655)</f>
        <v>9.9784615384615378</v>
      </c>
      <c r="GD655" s="160">
        <f>AVERAGE(FQ$6:FQ655)</f>
        <v>0</v>
      </c>
      <c r="GE655" s="166">
        <f>AVERAGE(FR$6:FR655)</f>
        <v>1796.123076923077</v>
      </c>
      <c r="GF655" s="166">
        <f>AVERAGE(FS$6:FS655)</f>
        <v>0</v>
      </c>
      <c r="GG655" s="166">
        <f>AVERAGE(FT$6:FT655)</f>
        <v>498.92307692307691</v>
      </c>
      <c r="GH655" s="166">
        <f>AVERAGE(FU$6:FU655)</f>
        <v>149.67692307692309</v>
      </c>
      <c r="GI655" s="166">
        <f>AVERAGE(FV$6:FV655)</f>
        <v>1627.3538461538462</v>
      </c>
      <c r="GJ655" s="160">
        <f>AVERAGE(FW$6:FW655)</f>
        <v>0.84153846153846157</v>
      </c>
      <c r="GK655" s="166">
        <f>AVERAGE(FX$6:FX655)</f>
        <v>30.295384615384616</v>
      </c>
      <c r="GL655" s="166">
        <f>AVERAGE(FY$6:FY655)</f>
        <v>199.06461538461539</v>
      </c>
      <c r="HM655" s="98">
        <v>650</v>
      </c>
      <c r="HN655" s="179">
        <v>18.170074187812897</v>
      </c>
      <c r="HO655" s="188">
        <v>0.05</v>
      </c>
      <c r="HP655" s="177">
        <v>3</v>
      </c>
      <c r="HQ655" s="191">
        <v>362</v>
      </c>
      <c r="HR655" s="177">
        <v>20</v>
      </c>
      <c r="HS655" s="177">
        <v>20</v>
      </c>
      <c r="HT655" s="177">
        <v>0</v>
      </c>
      <c r="HU655" s="191">
        <v>3000</v>
      </c>
      <c r="HV655" s="191">
        <v>0</v>
      </c>
      <c r="HW655" s="191">
        <v>1000</v>
      </c>
      <c r="HX655" s="191">
        <v>300</v>
      </c>
      <c r="HY655" s="191">
        <v>2287</v>
      </c>
      <c r="HZ655" s="177">
        <v>1</v>
      </c>
      <c r="IA655" s="191">
        <v>30</v>
      </c>
      <c r="IB655" s="191">
        <v>743</v>
      </c>
      <c r="IC655" s="177" t="s">
        <v>116</v>
      </c>
      <c r="IE655" s="164">
        <f>AVERAGE(HR$6:HR655)</f>
        <v>19.816923076923079</v>
      </c>
      <c r="IF655" s="164">
        <f>AVERAGE(HS$6:HS655)</f>
        <v>19.21076923076923</v>
      </c>
      <c r="IG655" s="164">
        <f>AVERAGE(HT$6:HT655)</f>
        <v>1.0353846153846153</v>
      </c>
      <c r="IH655" s="167">
        <f>AVERAGE(HU$6:HU655)</f>
        <v>2881.6153846153848</v>
      </c>
      <c r="II655" s="167">
        <f>AVERAGE(HV$6:HV655)</f>
        <v>155.30769230769232</v>
      </c>
      <c r="IJ655" s="167">
        <f>AVERAGE(HW$6:HW655)</f>
        <v>908.76923076923072</v>
      </c>
      <c r="IK655" s="167">
        <f>AVERAGE(HX$6:HX655)</f>
        <v>272.6307692307692</v>
      </c>
      <c r="IL655" s="167">
        <f>AVERAGE(HY$6:HY655)</f>
        <v>2313.5876923076921</v>
      </c>
      <c r="IM655" s="164">
        <f>AVERAGE(HZ$6:HZ655)</f>
        <v>2.4184615384615387</v>
      </c>
      <c r="IN655" s="167">
        <f>AVERAGE(IA$6:IA655)</f>
        <v>72.553846153846152</v>
      </c>
      <c r="IO655" s="167">
        <f>AVERAGE(IB$6:IB655)</f>
        <v>640.58153846153846</v>
      </c>
    </row>
    <row r="656" spans="2:249" x14ac:dyDescent="0.2">
      <c r="B656" s="103">
        <v>651</v>
      </c>
      <c r="C656" s="165">
        <v>22.905465779904578</v>
      </c>
      <c r="D656" s="163">
        <v>0.25</v>
      </c>
      <c r="E656" s="161">
        <v>3</v>
      </c>
      <c r="F656" s="168">
        <v>561</v>
      </c>
      <c r="G656" s="161">
        <v>20</v>
      </c>
      <c r="H656" s="161">
        <v>20</v>
      </c>
      <c r="I656" s="161">
        <v>0</v>
      </c>
      <c r="J656" s="168">
        <v>2400</v>
      </c>
      <c r="K656" s="168">
        <v>0</v>
      </c>
      <c r="L656" s="168">
        <v>1000</v>
      </c>
      <c r="M656" s="168">
        <v>300</v>
      </c>
      <c r="N656" s="168">
        <v>2486</v>
      </c>
      <c r="O656" s="161">
        <v>6</v>
      </c>
      <c r="P656" s="168">
        <v>72</v>
      </c>
      <c r="Q656" s="168">
        <v>-14</v>
      </c>
      <c r="R656" s="161" t="s">
        <v>116</v>
      </c>
      <c r="T656" s="169">
        <f>AVERAGE(G$6:G656)</f>
        <v>23.456221198156683</v>
      </c>
      <c r="U656" s="169">
        <f>AVERAGE(H$6:H656)</f>
        <v>20.749615975422426</v>
      </c>
      <c r="V656" s="169">
        <f>AVERAGE(I$6:I656)</f>
        <v>1.3625192012288787</v>
      </c>
      <c r="W656" s="170">
        <f>AVERAGE(J$6:J656)</f>
        <v>2489.9539170506914</v>
      </c>
      <c r="X656" s="170">
        <f>AVERAGE(K$6:K656)</f>
        <v>163.50230414746545</v>
      </c>
      <c r="Y656" s="170">
        <f>AVERAGE(L$6:L656)</f>
        <v>969.35483870967744</v>
      </c>
      <c r="Z656" s="170">
        <f>AVERAGE(M$6:M656)</f>
        <v>290.80645161290323</v>
      </c>
      <c r="AA656" s="170">
        <f>AVERAGE(N$6:N656)</f>
        <v>2405.1858678955455</v>
      </c>
      <c r="AB656" s="169">
        <f>AVERAGE(O$6:O656)</f>
        <v>2.956989247311828</v>
      </c>
      <c r="AC656" s="170">
        <f>AVERAGE(P$6:P656)</f>
        <v>35.483870967741936</v>
      </c>
      <c r="AD656" s="170">
        <f>AVERAGE(Q$6:Q656)</f>
        <v>120.25192012288787</v>
      </c>
      <c r="AY656" s="5"/>
      <c r="AZ656" s="26">
        <v>651</v>
      </c>
      <c r="BA656" s="165">
        <v>16.141742602910366</v>
      </c>
      <c r="BB656" s="176">
        <v>0.1</v>
      </c>
      <c r="BC656" s="161">
        <v>8</v>
      </c>
      <c r="BD656" s="182">
        <v>486</v>
      </c>
      <c r="BE656" s="161">
        <v>22</v>
      </c>
      <c r="BF656" s="161">
        <v>22</v>
      </c>
      <c r="BG656" s="161">
        <v>2</v>
      </c>
      <c r="BH656" s="168">
        <v>3300</v>
      </c>
      <c r="BI656" s="168">
        <v>300</v>
      </c>
      <c r="BJ656" s="168">
        <v>1000</v>
      </c>
      <c r="BK656" s="168">
        <v>300</v>
      </c>
      <c r="BL656" s="168">
        <v>2711</v>
      </c>
      <c r="BM656" s="161">
        <v>2</v>
      </c>
      <c r="BN656" s="168">
        <v>30</v>
      </c>
      <c r="BO656" s="168">
        <v>619</v>
      </c>
      <c r="BP656" s="161" t="s">
        <v>116</v>
      </c>
      <c r="BR656" s="164">
        <f>AVERAGE(BE$6:BE656)</f>
        <v>19.580645161290324</v>
      </c>
      <c r="BS656" s="164">
        <f>AVERAGE(BF$6:BF656)</f>
        <v>18.847926267281107</v>
      </c>
      <c r="BT656" s="164">
        <f>AVERAGE(BG$6:BG656)</f>
        <v>0.67434715821812596</v>
      </c>
      <c r="BU656" s="167">
        <f>AVERAGE(BH$6:BH656)</f>
        <v>2827.1889400921659</v>
      </c>
      <c r="BV656" s="167">
        <f>AVERAGE(BI$6:BI656)</f>
        <v>101.15207373271889</v>
      </c>
      <c r="BW656" s="167">
        <f>AVERAGE(BJ$6:BJ656)</f>
        <v>908.678955453149</v>
      </c>
      <c r="BX656" s="167">
        <f>AVERAGE(BK$6:BK656)</f>
        <v>272.60368663594471</v>
      </c>
      <c r="BY656" s="167">
        <f>AVERAGE(BL$6:BL656)</f>
        <v>2245.7849462365593</v>
      </c>
      <c r="BZ656" s="164">
        <f>AVERAGE(BM$6:BM656)</f>
        <v>2.3394777265745006</v>
      </c>
      <c r="CA656" s="167">
        <f>AVERAGE(BN$6:BN656)</f>
        <v>35.092165898617509</v>
      </c>
      <c r="CB656" s="167">
        <f>AVERAGE(BO$6:BO656)</f>
        <v>616.49615975422432</v>
      </c>
      <c r="DF656" s="103">
        <v>651</v>
      </c>
      <c r="DG656" s="192">
        <v>6.9809933569764793</v>
      </c>
      <c r="DH656" s="193">
        <v>0.2</v>
      </c>
      <c r="DI656" s="105">
        <v>4</v>
      </c>
      <c r="DJ656" s="194">
        <v>194</v>
      </c>
      <c r="DK656" s="105">
        <v>10</v>
      </c>
      <c r="DL656" s="105">
        <v>10</v>
      </c>
      <c r="DM656" s="105">
        <v>0</v>
      </c>
      <c r="DN656" s="194">
        <v>1800</v>
      </c>
      <c r="DO656" s="194">
        <v>0</v>
      </c>
      <c r="DP656" s="194">
        <v>500</v>
      </c>
      <c r="DQ656" s="194">
        <v>150</v>
      </c>
      <c r="DR656" s="194">
        <v>1469</v>
      </c>
      <c r="DS656" s="105">
        <v>1</v>
      </c>
      <c r="DT656" s="194">
        <v>18</v>
      </c>
      <c r="DU656" s="194">
        <v>349</v>
      </c>
      <c r="DV656" s="105" t="s">
        <v>117</v>
      </c>
      <c r="DX656" s="164">
        <f>AVERAGE(DK$6:DK656)</f>
        <v>10.417818740399385</v>
      </c>
      <c r="DY656" s="164">
        <f>AVERAGE(DL$6:DL656)</f>
        <v>10.417818740399385</v>
      </c>
      <c r="DZ656" s="164">
        <f>AVERAGE(DM$6:DM656)</f>
        <v>0</v>
      </c>
      <c r="EA656" s="167">
        <f>AVERAGE(DN$6:DN656)</f>
        <v>1875.2073732718893</v>
      </c>
      <c r="EB656" s="167">
        <f>AVERAGE(DO$6:DO656)</f>
        <v>0</v>
      </c>
      <c r="EC656" s="167">
        <f>AVERAGE(DP$6:DP656)</f>
        <v>520.89093701996933</v>
      </c>
      <c r="ED656" s="167">
        <f>AVERAGE(DQ$6:DQ656)</f>
        <v>156.26728110599078</v>
      </c>
      <c r="EE656" s="167">
        <f>AVERAGE(DR$6:DR656)</f>
        <v>1651.852534562212</v>
      </c>
      <c r="EF656" s="164">
        <f>AVERAGE(DS$6:DS656)</f>
        <v>0.85867895545314898</v>
      </c>
      <c r="EG656" s="167">
        <f>AVERAGE(DT$6:DT656)</f>
        <v>15.456221198156681</v>
      </c>
      <c r="EH656" s="167">
        <f>AVERAGE(DU$6:DU656)</f>
        <v>238.81105990783411</v>
      </c>
      <c r="FJ656" s="103">
        <v>651</v>
      </c>
      <c r="FK656" s="165">
        <v>7.3922511103893358</v>
      </c>
      <c r="FL656" s="163">
        <v>0.25</v>
      </c>
      <c r="FM656" s="161">
        <v>3</v>
      </c>
      <c r="FN656" s="168">
        <v>391</v>
      </c>
      <c r="FO656" s="161">
        <v>8</v>
      </c>
      <c r="FP656" s="161">
        <v>8</v>
      </c>
      <c r="FQ656" s="161">
        <v>0</v>
      </c>
      <c r="FR656" s="168">
        <v>1440</v>
      </c>
      <c r="FS656" s="168">
        <v>0</v>
      </c>
      <c r="FT656" s="168">
        <v>400</v>
      </c>
      <c r="FU656" s="168">
        <v>120</v>
      </c>
      <c r="FV656" s="168">
        <v>1536</v>
      </c>
      <c r="FW656" s="161">
        <v>2</v>
      </c>
      <c r="FX656" s="168">
        <v>72</v>
      </c>
      <c r="FY656" s="168">
        <v>-24</v>
      </c>
      <c r="FZ656" s="161" t="s">
        <v>117</v>
      </c>
      <c r="GB656" s="160">
        <f>AVERAGE(FO$6:FO656)</f>
        <v>9.9754224270353298</v>
      </c>
      <c r="GC656" s="160">
        <f>AVERAGE(FP$6:FP656)</f>
        <v>9.9754224270353298</v>
      </c>
      <c r="GD656" s="160">
        <f>AVERAGE(FQ$6:FQ656)</f>
        <v>0</v>
      </c>
      <c r="GE656" s="166">
        <f>AVERAGE(FR$6:FR656)</f>
        <v>1795.5760368663593</v>
      </c>
      <c r="GF656" s="166">
        <f>AVERAGE(FS$6:FS656)</f>
        <v>0</v>
      </c>
      <c r="GG656" s="166">
        <f>AVERAGE(FT$6:FT656)</f>
        <v>498.77112135176651</v>
      </c>
      <c r="GH656" s="166">
        <f>AVERAGE(FU$6:FU656)</f>
        <v>149.63133640552996</v>
      </c>
      <c r="GI656" s="166">
        <f>AVERAGE(FV$6:FV656)</f>
        <v>1627.2135176651307</v>
      </c>
      <c r="GJ656" s="160">
        <f>AVERAGE(FW$6:FW656)</f>
        <v>0.84331797235023043</v>
      </c>
      <c r="GK656" s="166">
        <f>AVERAGE(FX$6:FX656)</f>
        <v>30.359447004608295</v>
      </c>
      <c r="GL656" s="166">
        <f>AVERAGE(FY$6:FY656)</f>
        <v>198.72196620583716</v>
      </c>
      <c r="HM656" s="98">
        <v>651</v>
      </c>
      <c r="HN656" s="179">
        <v>17.339319491220277</v>
      </c>
      <c r="HO656" s="188">
        <v>0.05</v>
      </c>
      <c r="HP656" s="177">
        <v>8</v>
      </c>
      <c r="HQ656" s="191">
        <v>454</v>
      </c>
      <c r="HR656" s="177">
        <v>24</v>
      </c>
      <c r="HS656" s="177">
        <v>23</v>
      </c>
      <c r="HT656" s="177">
        <v>3</v>
      </c>
      <c r="HU656" s="191">
        <v>3450</v>
      </c>
      <c r="HV656" s="191">
        <v>450</v>
      </c>
      <c r="HW656" s="191">
        <v>1000</v>
      </c>
      <c r="HX656" s="191">
        <v>300</v>
      </c>
      <c r="HY656" s="191">
        <v>2829</v>
      </c>
      <c r="HZ656" s="177">
        <v>1</v>
      </c>
      <c r="IA656" s="191">
        <v>30</v>
      </c>
      <c r="IB656" s="191">
        <v>651</v>
      </c>
      <c r="IC656" s="177" t="s">
        <v>116</v>
      </c>
      <c r="IE656" s="164">
        <f>AVERAGE(HR$6:HR656)</f>
        <v>19.823348694316437</v>
      </c>
      <c r="IF656" s="164">
        <f>AVERAGE(HS$6:HS656)</f>
        <v>19.216589861751153</v>
      </c>
      <c r="IG656" s="164">
        <f>AVERAGE(HT$6:HT656)</f>
        <v>1.0384024577572966</v>
      </c>
      <c r="IH656" s="167">
        <f>AVERAGE(HU$6:HU656)</f>
        <v>2882.4884792626726</v>
      </c>
      <c r="II656" s="167">
        <f>AVERAGE(HV$6:HV656)</f>
        <v>155.76036866359448</v>
      </c>
      <c r="IJ656" s="167">
        <f>AVERAGE(HW$6:HW656)</f>
        <v>908.90937019969283</v>
      </c>
      <c r="IK656" s="167">
        <f>AVERAGE(HX$6:HX656)</f>
        <v>272.67281105990781</v>
      </c>
      <c r="IL656" s="167">
        <f>AVERAGE(HY$6:HY656)</f>
        <v>2314.3794162826421</v>
      </c>
      <c r="IM656" s="164">
        <f>AVERAGE(HZ$6:HZ656)</f>
        <v>2.4162826420890937</v>
      </c>
      <c r="IN656" s="167">
        <f>AVERAGE(IA$6:IA656)</f>
        <v>72.488479262672811</v>
      </c>
      <c r="IO656" s="167">
        <f>AVERAGE(IB$6:IB656)</f>
        <v>640.59754224270353</v>
      </c>
    </row>
    <row r="657" spans="2:249" x14ac:dyDescent="0.2">
      <c r="B657" s="103">
        <v>652</v>
      </c>
      <c r="C657" s="165">
        <v>25.223955084717069</v>
      </c>
      <c r="D657" s="163">
        <v>0.2</v>
      </c>
      <c r="E657" s="161">
        <v>2</v>
      </c>
      <c r="F657" s="168">
        <v>259</v>
      </c>
      <c r="G657" s="161">
        <v>22</v>
      </c>
      <c r="H657" s="161">
        <v>22</v>
      </c>
      <c r="I657" s="161">
        <v>2</v>
      </c>
      <c r="J657" s="168">
        <v>2640</v>
      </c>
      <c r="K657" s="168">
        <v>240</v>
      </c>
      <c r="L657" s="168">
        <v>1000</v>
      </c>
      <c r="M657" s="168">
        <v>300</v>
      </c>
      <c r="N657" s="168">
        <v>2424</v>
      </c>
      <c r="O657" s="161">
        <v>5</v>
      </c>
      <c r="P657" s="168">
        <v>60</v>
      </c>
      <c r="Q657" s="168">
        <v>276</v>
      </c>
      <c r="R657" s="161" t="s">
        <v>116</v>
      </c>
      <c r="T657" s="169">
        <f>AVERAGE(G$6:G657)</f>
        <v>23.45398773006135</v>
      </c>
      <c r="U657" s="169">
        <f>AVERAGE(H$6:H657)</f>
        <v>20.75153374233129</v>
      </c>
      <c r="V657" s="169">
        <f>AVERAGE(I$6:I657)</f>
        <v>1.3634969325153374</v>
      </c>
      <c r="W657" s="170">
        <f>AVERAGE(J$6:J657)</f>
        <v>2490.1840490797545</v>
      </c>
      <c r="X657" s="170">
        <f>AVERAGE(K$6:K657)</f>
        <v>163.61963190184048</v>
      </c>
      <c r="Y657" s="170">
        <f>AVERAGE(L$6:L657)</f>
        <v>969.40184049079755</v>
      </c>
      <c r="Z657" s="170">
        <f>AVERAGE(M$6:M657)</f>
        <v>290.82055214723925</v>
      </c>
      <c r="AA657" s="170">
        <f>AVERAGE(N$6:N657)</f>
        <v>2405.2147239263804</v>
      </c>
      <c r="AB657" s="169">
        <f>AVERAGE(O$6:O657)</f>
        <v>2.9601226993865031</v>
      </c>
      <c r="AC657" s="170">
        <f>AVERAGE(P$6:P657)</f>
        <v>35.521472392638039</v>
      </c>
      <c r="AD657" s="170">
        <f>AVERAGE(Q$6:Q657)</f>
        <v>120.49079754601227</v>
      </c>
      <c r="AY657" s="5"/>
      <c r="AZ657" s="26">
        <v>652</v>
      </c>
      <c r="BA657" s="165">
        <v>16.425056467471411</v>
      </c>
      <c r="BB657" s="176">
        <v>0.1</v>
      </c>
      <c r="BC657" s="161">
        <v>9</v>
      </c>
      <c r="BD657" s="182">
        <v>573</v>
      </c>
      <c r="BE657" s="161">
        <v>23</v>
      </c>
      <c r="BF657" s="161">
        <v>22</v>
      </c>
      <c r="BG657" s="161">
        <v>2</v>
      </c>
      <c r="BH657" s="168">
        <v>3300</v>
      </c>
      <c r="BI657" s="168">
        <v>300</v>
      </c>
      <c r="BJ657" s="168">
        <v>1000</v>
      </c>
      <c r="BK657" s="168">
        <v>300</v>
      </c>
      <c r="BL657" s="168">
        <v>2798</v>
      </c>
      <c r="BM657" s="161">
        <v>2</v>
      </c>
      <c r="BN657" s="168">
        <v>30</v>
      </c>
      <c r="BO657" s="168">
        <v>532</v>
      </c>
      <c r="BP657" s="161" t="s">
        <v>116</v>
      </c>
      <c r="BR657" s="164">
        <f>AVERAGE(BE$6:BE657)</f>
        <v>19.585889570552148</v>
      </c>
      <c r="BS657" s="164">
        <f>AVERAGE(BF$6:BF657)</f>
        <v>18.85276073619632</v>
      </c>
      <c r="BT657" s="164">
        <f>AVERAGE(BG$6:BG657)</f>
        <v>0.67638036809815949</v>
      </c>
      <c r="BU657" s="167">
        <f>AVERAGE(BH$6:BH657)</f>
        <v>2827.9141104294476</v>
      </c>
      <c r="BV657" s="167">
        <f>AVERAGE(BI$6:BI657)</f>
        <v>101.45705521472392</v>
      </c>
      <c r="BW657" s="167">
        <f>AVERAGE(BJ$6:BJ657)</f>
        <v>908.81901840490798</v>
      </c>
      <c r="BX657" s="167">
        <f>AVERAGE(BK$6:BK657)</f>
        <v>272.64570552147239</v>
      </c>
      <c r="BY657" s="167">
        <f>AVERAGE(BL$6:BL657)</f>
        <v>2246.6319018404906</v>
      </c>
      <c r="BZ657" s="164">
        <f>AVERAGE(BM$6:BM657)</f>
        <v>2.3389570552147241</v>
      </c>
      <c r="CA657" s="167">
        <f>AVERAGE(BN$6:BN657)</f>
        <v>35.084355828220858</v>
      </c>
      <c r="CB657" s="167">
        <f>AVERAGE(BO$6:BO657)</f>
        <v>616.36656441717787</v>
      </c>
      <c r="DF657" s="103">
        <v>652</v>
      </c>
      <c r="DG657" s="192">
        <v>8.7856546055704943</v>
      </c>
      <c r="DH657" s="193">
        <v>0.1</v>
      </c>
      <c r="DI657" s="105">
        <v>3</v>
      </c>
      <c r="DJ657" s="194">
        <v>135</v>
      </c>
      <c r="DK657" s="105">
        <v>11</v>
      </c>
      <c r="DL657" s="105">
        <v>11</v>
      </c>
      <c r="DM657" s="105">
        <v>0</v>
      </c>
      <c r="DN657" s="194">
        <v>1980</v>
      </c>
      <c r="DO657" s="194">
        <v>0</v>
      </c>
      <c r="DP657" s="194">
        <v>550</v>
      </c>
      <c r="DQ657" s="194">
        <v>165</v>
      </c>
      <c r="DR657" s="194">
        <v>1475</v>
      </c>
      <c r="DS657" s="105">
        <v>1</v>
      </c>
      <c r="DT657" s="194">
        <v>18</v>
      </c>
      <c r="DU657" s="194">
        <v>523</v>
      </c>
      <c r="DV657" s="105" t="s">
        <v>117</v>
      </c>
      <c r="DX657" s="164">
        <f>AVERAGE(DK$6:DK657)</f>
        <v>10.418711656441717</v>
      </c>
      <c r="DY657" s="164">
        <f>AVERAGE(DL$6:DL657)</f>
        <v>10.418711656441717</v>
      </c>
      <c r="DZ657" s="164">
        <f>AVERAGE(DM$6:DM657)</f>
        <v>0</v>
      </c>
      <c r="EA657" s="167">
        <f>AVERAGE(DN$6:DN657)</f>
        <v>1875.3680981595091</v>
      </c>
      <c r="EB657" s="167">
        <f>AVERAGE(DO$6:DO657)</f>
        <v>0</v>
      </c>
      <c r="EC657" s="167">
        <f>AVERAGE(DP$6:DP657)</f>
        <v>520.93558282208585</v>
      </c>
      <c r="ED657" s="167">
        <f>AVERAGE(DQ$6:DQ657)</f>
        <v>156.28067484662577</v>
      </c>
      <c r="EE657" s="167">
        <f>AVERAGE(DR$6:DR657)</f>
        <v>1651.5812883435583</v>
      </c>
      <c r="EF657" s="164">
        <f>AVERAGE(DS$6:DS657)</f>
        <v>0.85889570552147243</v>
      </c>
      <c r="EG657" s="167">
        <f>AVERAGE(DT$6:DT657)</f>
        <v>15.460122699386503</v>
      </c>
      <c r="EH657" s="167">
        <f>AVERAGE(DU$6:DU657)</f>
        <v>239.24693251533742</v>
      </c>
      <c r="FJ657" s="103">
        <v>652</v>
      </c>
      <c r="FK657" s="165">
        <v>7.249029610222383</v>
      </c>
      <c r="FL657" s="163">
        <v>0.15</v>
      </c>
      <c r="FM657" s="161">
        <v>3</v>
      </c>
      <c r="FN657" s="168">
        <v>498</v>
      </c>
      <c r="FO657" s="161">
        <v>9</v>
      </c>
      <c r="FP657" s="161">
        <v>9</v>
      </c>
      <c r="FQ657" s="161">
        <v>0</v>
      </c>
      <c r="FR657" s="168">
        <v>1620</v>
      </c>
      <c r="FS657" s="168">
        <v>0</v>
      </c>
      <c r="FT657" s="168">
        <v>450</v>
      </c>
      <c r="FU657" s="168">
        <v>135</v>
      </c>
      <c r="FV657" s="168">
        <v>1708</v>
      </c>
      <c r="FW657" s="161">
        <v>1</v>
      </c>
      <c r="FX657" s="168">
        <v>36</v>
      </c>
      <c r="FY657" s="168">
        <v>-52</v>
      </c>
      <c r="FZ657" s="161" t="s">
        <v>117</v>
      </c>
      <c r="GB657" s="160">
        <f>AVERAGE(FO$6:FO657)</f>
        <v>9.9739263803680984</v>
      </c>
      <c r="GC657" s="160">
        <f>AVERAGE(FP$6:FP657)</f>
        <v>9.9739263803680984</v>
      </c>
      <c r="GD657" s="160">
        <f>AVERAGE(FQ$6:FQ657)</f>
        <v>0</v>
      </c>
      <c r="GE657" s="166">
        <f>AVERAGE(FR$6:FR657)</f>
        <v>1795.3067484662577</v>
      </c>
      <c r="GF657" s="166">
        <f>AVERAGE(FS$6:FS657)</f>
        <v>0</v>
      </c>
      <c r="GG657" s="166">
        <f>AVERAGE(FT$6:FT657)</f>
        <v>498.69631901840489</v>
      </c>
      <c r="GH657" s="166">
        <f>AVERAGE(FU$6:FU657)</f>
        <v>149.60889570552146</v>
      </c>
      <c r="GI657" s="166">
        <f>AVERAGE(FV$6:FV657)</f>
        <v>1627.3374233128834</v>
      </c>
      <c r="GJ657" s="160">
        <f>AVERAGE(FW$6:FW657)</f>
        <v>0.84355828220858897</v>
      </c>
      <c r="GK657" s="166">
        <f>AVERAGE(FX$6:FX657)</f>
        <v>30.368098159509202</v>
      </c>
      <c r="GL657" s="166">
        <f>AVERAGE(FY$6:FY657)</f>
        <v>198.33742331288343</v>
      </c>
      <c r="HM657" s="98">
        <v>652</v>
      </c>
      <c r="HN657" s="179">
        <v>18.20533619481763</v>
      </c>
      <c r="HO657" s="188">
        <v>0.1</v>
      </c>
      <c r="HP657" s="177">
        <v>1</v>
      </c>
      <c r="HQ657" s="191">
        <v>589</v>
      </c>
      <c r="HR657" s="177">
        <v>17</v>
      </c>
      <c r="HS657" s="177">
        <v>17</v>
      </c>
      <c r="HT657" s="177">
        <v>0</v>
      </c>
      <c r="HU657" s="191">
        <v>2550</v>
      </c>
      <c r="HV657" s="191">
        <v>0</v>
      </c>
      <c r="HW657" s="191">
        <v>850</v>
      </c>
      <c r="HX657" s="191">
        <v>255</v>
      </c>
      <c r="HY657" s="191">
        <v>2319</v>
      </c>
      <c r="HZ657" s="177">
        <v>2</v>
      </c>
      <c r="IA657" s="191">
        <v>60</v>
      </c>
      <c r="IB657" s="191">
        <v>291</v>
      </c>
      <c r="IC657" s="177" t="s">
        <v>117</v>
      </c>
      <c r="IE657" s="164">
        <f>AVERAGE(HR$6:HR657)</f>
        <v>19.819018404907975</v>
      </c>
      <c r="IF657" s="164">
        <f>AVERAGE(HS$6:HS657)</f>
        <v>19.213190184049079</v>
      </c>
      <c r="IG657" s="164">
        <f>AVERAGE(HT$6:HT657)</f>
        <v>1.0368098159509203</v>
      </c>
      <c r="IH657" s="167">
        <f>AVERAGE(HU$6:HU657)</f>
        <v>2881.9785276073621</v>
      </c>
      <c r="II657" s="167">
        <f>AVERAGE(HV$6:HV657)</f>
        <v>155.52147239263803</v>
      </c>
      <c r="IJ657" s="167">
        <f>AVERAGE(HW$6:HW657)</f>
        <v>908.81901840490798</v>
      </c>
      <c r="IK657" s="167">
        <f>AVERAGE(HX$6:HX657)</f>
        <v>272.64570552147239</v>
      </c>
      <c r="IL657" s="167">
        <f>AVERAGE(HY$6:HY657)</f>
        <v>2314.3865030674847</v>
      </c>
      <c r="IM657" s="164">
        <f>AVERAGE(HZ$6:HZ657)</f>
        <v>2.415644171779141</v>
      </c>
      <c r="IN657" s="167">
        <f>AVERAGE(IA$6:IA657)</f>
        <v>72.469325153374228</v>
      </c>
      <c r="IO657" s="167">
        <f>AVERAGE(IB$6:IB657)</f>
        <v>640.06134969325149</v>
      </c>
    </row>
    <row r="658" spans="2:249" x14ac:dyDescent="0.2">
      <c r="B658" s="103">
        <v>653</v>
      </c>
      <c r="C658" s="165">
        <v>24.378119041343894</v>
      </c>
      <c r="D658" s="163">
        <v>0.05</v>
      </c>
      <c r="E658" s="161">
        <v>3</v>
      </c>
      <c r="F658" s="168">
        <v>104</v>
      </c>
      <c r="G658" s="161">
        <v>26</v>
      </c>
      <c r="H658" s="161">
        <v>22</v>
      </c>
      <c r="I658" s="161">
        <v>2</v>
      </c>
      <c r="J658" s="168">
        <v>2640</v>
      </c>
      <c r="K658" s="168">
        <v>240</v>
      </c>
      <c r="L658" s="168">
        <v>1000</v>
      </c>
      <c r="M658" s="168">
        <v>300</v>
      </c>
      <c r="N658" s="168">
        <v>2269</v>
      </c>
      <c r="O658" s="161">
        <v>1</v>
      </c>
      <c r="P658" s="168">
        <v>12</v>
      </c>
      <c r="Q658" s="168">
        <v>383</v>
      </c>
      <c r="R658" s="161" t="s">
        <v>116</v>
      </c>
      <c r="T658" s="169">
        <f>AVERAGE(G$6:G658)</f>
        <v>23.457886676875958</v>
      </c>
      <c r="U658" s="169">
        <f>AVERAGE(H$6:H658)</f>
        <v>20.75344563552833</v>
      </c>
      <c r="V658" s="169">
        <f>AVERAGE(I$6:I658)</f>
        <v>1.3644716692189893</v>
      </c>
      <c r="W658" s="170">
        <f>AVERAGE(J$6:J658)</f>
        <v>2490.4134762633998</v>
      </c>
      <c r="X658" s="170">
        <f>AVERAGE(K$6:K658)</f>
        <v>163.73660030627872</v>
      </c>
      <c r="Y658" s="170">
        <f>AVERAGE(L$6:L658)</f>
        <v>969.44869831546703</v>
      </c>
      <c r="Z658" s="170">
        <f>AVERAGE(M$6:M658)</f>
        <v>290.83460949464012</v>
      </c>
      <c r="AA658" s="170">
        <f>AVERAGE(N$6:N658)</f>
        <v>2405.0061255742726</v>
      </c>
      <c r="AB658" s="169">
        <f>AVERAGE(O$6:O658)</f>
        <v>2.9571209800918834</v>
      </c>
      <c r="AC658" s="170">
        <f>AVERAGE(P$6:P658)</f>
        <v>35.485451761102603</v>
      </c>
      <c r="AD658" s="170">
        <f>AVERAGE(Q$6:Q658)</f>
        <v>120.89280245022971</v>
      </c>
      <c r="AY658" s="5"/>
      <c r="AZ658" s="26">
        <v>653</v>
      </c>
      <c r="BA658" s="165">
        <v>14.108675661233299</v>
      </c>
      <c r="BB658" s="176">
        <v>0.1</v>
      </c>
      <c r="BC658" s="161">
        <v>6</v>
      </c>
      <c r="BD658" s="182">
        <v>508</v>
      </c>
      <c r="BE658" s="161">
        <v>19</v>
      </c>
      <c r="BF658" s="161">
        <v>19</v>
      </c>
      <c r="BG658" s="161">
        <v>0</v>
      </c>
      <c r="BH658" s="168">
        <v>2850</v>
      </c>
      <c r="BI658" s="168">
        <v>0</v>
      </c>
      <c r="BJ658" s="168">
        <v>950</v>
      </c>
      <c r="BK658" s="168">
        <v>285</v>
      </c>
      <c r="BL658" s="168">
        <v>2368</v>
      </c>
      <c r="BM658" s="161">
        <v>1</v>
      </c>
      <c r="BN658" s="168">
        <v>15</v>
      </c>
      <c r="BO658" s="168">
        <v>497</v>
      </c>
      <c r="BP658" s="161" t="s">
        <v>117</v>
      </c>
      <c r="BR658" s="164">
        <f>AVERAGE(BE$6:BE658)</f>
        <v>19.584992343032159</v>
      </c>
      <c r="BS658" s="164">
        <f>AVERAGE(BF$6:BF658)</f>
        <v>18.852986217457886</v>
      </c>
      <c r="BT658" s="164">
        <f>AVERAGE(BG$6:BG658)</f>
        <v>0.67534456355283312</v>
      </c>
      <c r="BU658" s="167">
        <f>AVERAGE(BH$6:BH658)</f>
        <v>2827.9479326186829</v>
      </c>
      <c r="BV658" s="167">
        <f>AVERAGE(BI$6:BI658)</f>
        <v>101.30168453292497</v>
      </c>
      <c r="BW658" s="167">
        <f>AVERAGE(BJ$6:BJ658)</f>
        <v>908.88208269525273</v>
      </c>
      <c r="BX658" s="167">
        <f>AVERAGE(BK$6:BK658)</f>
        <v>272.66462480857581</v>
      </c>
      <c r="BY658" s="167">
        <f>AVERAGE(BL$6:BL658)</f>
        <v>2246.8177641653906</v>
      </c>
      <c r="BZ658" s="164">
        <f>AVERAGE(BM$6:BM658)</f>
        <v>2.3369065849923429</v>
      </c>
      <c r="CA658" s="167">
        <f>AVERAGE(BN$6:BN658)</f>
        <v>35.053598774885145</v>
      </c>
      <c r="CB658" s="167">
        <f>AVERAGE(BO$6:BO658)</f>
        <v>616.18376722817766</v>
      </c>
      <c r="DF658" s="103">
        <v>653</v>
      </c>
      <c r="DG658" s="192">
        <v>7.2354426171816382</v>
      </c>
      <c r="DH658" s="193">
        <v>0.15</v>
      </c>
      <c r="DI658" s="105">
        <v>1</v>
      </c>
      <c r="DJ658" s="194">
        <v>342</v>
      </c>
      <c r="DK658" s="105">
        <v>7</v>
      </c>
      <c r="DL658" s="105">
        <v>7</v>
      </c>
      <c r="DM658" s="105">
        <v>0</v>
      </c>
      <c r="DN658" s="194">
        <v>1260</v>
      </c>
      <c r="DO658" s="194">
        <v>0</v>
      </c>
      <c r="DP658" s="194">
        <v>350</v>
      </c>
      <c r="DQ658" s="194">
        <v>105</v>
      </c>
      <c r="DR658" s="194">
        <v>1422</v>
      </c>
      <c r="DS658" s="105">
        <v>1</v>
      </c>
      <c r="DT658" s="194">
        <v>18</v>
      </c>
      <c r="DU658" s="194">
        <v>-144</v>
      </c>
      <c r="DV658" s="105" t="s">
        <v>117</v>
      </c>
      <c r="DX658" s="164">
        <f>AVERAGE(DK$6:DK658)</f>
        <v>10.413476263399694</v>
      </c>
      <c r="DY658" s="164">
        <f>AVERAGE(DL$6:DL658)</f>
        <v>10.413476263399694</v>
      </c>
      <c r="DZ658" s="164">
        <f>AVERAGE(DM$6:DM658)</f>
        <v>0</v>
      </c>
      <c r="EA658" s="167">
        <f>AVERAGE(DN$6:DN658)</f>
        <v>1874.4257274119448</v>
      </c>
      <c r="EB658" s="167">
        <f>AVERAGE(DO$6:DO658)</f>
        <v>0</v>
      </c>
      <c r="EC658" s="167">
        <f>AVERAGE(DP$6:DP658)</f>
        <v>520.67381316998467</v>
      </c>
      <c r="ED658" s="167">
        <f>AVERAGE(DQ$6:DQ658)</f>
        <v>156.20214395099541</v>
      </c>
      <c r="EE658" s="167">
        <f>AVERAGE(DR$6:DR658)</f>
        <v>1651.229709035222</v>
      </c>
      <c r="EF658" s="164">
        <f>AVERAGE(DS$6:DS658)</f>
        <v>0.85911179173047469</v>
      </c>
      <c r="EG658" s="167">
        <f>AVERAGE(DT$6:DT658)</f>
        <v>15.464012251148546</v>
      </c>
      <c r="EH658" s="167">
        <f>AVERAGE(DU$6:DU658)</f>
        <v>238.66003062787135</v>
      </c>
      <c r="FJ658" s="103">
        <v>653</v>
      </c>
      <c r="FK658" s="165">
        <v>6.2530544871882601</v>
      </c>
      <c r="FL658" s="163">
        <v>0.1</v>
      </c>
      <c r="FM658" s="161">
        <v>8</v>
      </c>
      <c r="FN658" s="168">
        <v>514</v>
      </c>
      <c r="FO658" s="161">
        <v>13</v>
      </c>
      <c r="FP658" s="161">
        <v>13</v>
      </c>
      <c r="FQ658" s="161">
        <v>0</v>
      </c>
      <c r="FR658" s="168">
        <v>2340</v>
      </c>
      <c r="FS658" s="168">
        <v>0</v>
      </c>
      <c r="FT658" s="168">
        <v>650</v>
      </c>
      <c r="FU658" s="168">
        <v>195</v>
      </c>
      <c r="FV658" s="168">
        <v>1984</v>
      </c>
      <c r="FW658" s="161">
        <v>1</v>
      </c>
      <c r="FX658" s="168">
        <v>36</v>
      </c>
      <c r="FY658" s="168">
        <v>392</v>
      </c>
      <c r="FZ658" s="161" t="s">
        <v>117</v>
      </c>
      <c r="GB658" s="160">
        <f>AVERAGE(FO$6:FO658)</f>
        <v>9.9785604900459415</v>
      </c>
      <c r="GC658" s="160">
        <f>AVERAGE(FP$6:FP658)</f>
        <v>9.9785604900459415</v>
      </c>
      <c r="GD658" s="160">
        <f>AVERAGE(FQ$6:FQ658)</f>
        <v>0</v>
      </c>
      <c r="GE658" s="166">
        <f>AVERAGE(FR$6:FR658)</f>
        <v>1796.1408882082694</v>
      </c>
      <c r="GF658" s="166">
        <f>AVERAGE(FS$6:FS658)</f>
        <v>0</v>
      </c>
      <c r="GG658" s="166">
        <f>AVERAGE(FT$6:FT658)</f>
        <v>498.92802450229709</v>
      </c>
      <c r="GH658" s="166">
        <f>AVERAGE(FU$6:FU658)</f>
        <v>149.67840735068913</v>
      </c>
      <c r="GI658" s="166">
        <f>AVERAGE(FV$6:FV658)</f>
        <v>1627.8836140888209</v>
      </c>
      <c r="GJ658" s="160">
        <f>AVERAGE(FW$6:FW658)</f>
        <v>0.84379785604900459</v>
      </c>
      <c r="GK658" s="166">
        <f>AVERAGE(FX$6:FX658)</f>
        <v>30.376722817764165</v>
      </c>
      <c r="GL658" s="166">
        <f>AVERAGE(FY$6:FY658)</f>
        <v>198.63399693721286</v>
      </c>
      <c r="HM658" s="98">
        <v>653</v>
      </c>
      <c r="HN658" s="179">
        <v>23.342421489291251</v>
      </c>
      <c r="HO658" s="188">
        <v>0.15</v>
      </c>
      <c r="HP658" s="177">
        <v>8</v>
      </c>
      <c r="HQ658" s="191">
        <v>163</v>
      </c>
      <c r="HR658" s="177">
        <v>27</v>
      </c>
      <c r="HS658" s="177">
        <v>23</v>
      </c>
      <c r="HT658" s="177">
        <v>3</v>
      </c>
      <c r="HU658" s="191">
        <v>3450</v>
      </c>
      <c r="HV658" s="191">
        <v>450</v>
      </c>
      <c r="HW658" s="191">
        <v>1000</v>
      </c>
      <c r="HX658" s="191">
        <v>300</v>
      </c>
      <c r="HY658" s="191">
        <v>2538</v>
      </c>
      <c r="HZ658" s="177">
        <v>4</v>
      </c>
      <c r="IA658" s="191">
        <v>120</v>
      </c>
      <c r="IB658" s="191">
        <v>1032</v>
      </c>
      <c r="IC658" s="177" t="s">
        <v>116</v>
      </c>
      <c r="IE658" s="164">
        <f>AVERAGE(HR$6:HR658)</f>
        <v>19.830015313935682</v>
      </c>
      <c r="IF658" s="164">
        <f>AVERAGE(HS$6:HS658)</f>
        <v>19.218989280245022</v>
      </c>
      <c r="IG658" s="164">
        <f>AVERAGE(HT$6:HT658)</f>
        <v>1.0398162327718223</v>
      </c>
      <c r="IH658" s="167">
        <f>AVERAGE(HU$6:HU658)</f>
        <v>2882.8483920367535</v>
      </c>
      <c r="II658" s="167">
        <f>AVERAGE(HV$6:HV658)</f>
        <v>155.97243491577336</v>
      </c>
      <c r="IJ658" s="167">
        <f>AVERAGE(HW$6:HW658)</f>
        <v>908.95865237366002</v>
      </c>
      <c r="IK658" s="167">
        <f>AVERAGE(HX$6:HX658)</f>
        <v>272.68759571209802</v>
      </c>
      <c r="IL658" s="167">
        <f>AVERAGE(HY$6:HY658)</f>
        <v>2314.7289433384381</v>
      </c>
      <c r="IM658" s="164">
        <f>AVERAGE(HZ$6:HZ658)</f>
        <v>2.418070444104135</v>
      </c>
      <c r="IN658" s="167">
        <f>AVERAGE(IA$6:IA658)</f>
        <v>72.542113323124042</v>
      </c>
      <c r="IO658" s="167">
        <f>AVERAGE(IB$6:IB658)</f>
        <v>640.66156202143952</v>
      </c>
    </row>
    <row r="659" spans="2:249" x14ac:dyDescent="0.2">
      <c r="B659" s="103">
        <v>654</v>
      </c>
      <c r="C659" s="165">
        <v>17.143345656873862</v>
      </c>
      <c r="D659" s="163">
        <v>0.25</v>
      </c>
      <c r="E659" s="161">
        <v>2</v>
      </c>
      <c r="F659" s="168">
        <v>436</v>
      </c>
      <c r="G659" s="161">
        <v>15</v>
      </c>
      <c r="H659" s="161">
        <v>15</v>
      </c>
      <c r="I659" s="161">
        <v>0</v>
      </c>
      <c r="J659" s="168">
        <v>1800</v>
      </c>
      <c r="K659" s="168">
        <v>0</v>
      </c>
      <c r="L659" s="168">
        <v>750</v>
      </c>
      <c r="M659" s="168">
        <v>225</v>
      </c>
      <c r="N659" s="168">
        <v>2036</v>
      </c>
      <c r="O659" s="161">
        <v>4</v>
      </c>
      <c r="P659" s="168">
        <v>48</v>
      </c>
      <c r="Q659" s="168">
        <v>-188</v>
      </c>
      <c r="R659" s="161" t="s">
        <v>117</v>
      </c>
      <c r="T659" s="169">
        <f>AVERAGE(G$6:G659)</f>
        <v>23.444954128440369</v>
      </c>
      <c r="U659" s="169">
        <f>AVERAGE(H$6:H659)</f>
        <v>20.744648318042813</v>
      </c>
      <c r="V659" s="169">
        <f>AVERAGE(I$6:I659)</f>
        <v>1.3623853211009174</v>
      </c>
      <c r="W659" s="170">
        <f>AVERAGE(J$6:J659)</f>
        <v>2489.3577981651374</v>
      </c>
      <c r="X659" s="170">
        <f>AVERAGE(K$6:K659)</f>
        <v>163.48623853211009</v>
      </c>
      <c r="Y659" s="170">
        <f>AVERAGE(L$6:L659)</f>
        <v>969.11314984709475</v>
      </c>
      <c r="Z659" s="170">
        <f>AVERAGE(M$6:M659)</f>
        <v>290.73394495412845</v>
      </c>
      <c r="AA659" s="170">
        <f>AVERAGE(N$6:N659)</f>
        <v>2404.4418960244648</v>
      </c>
      <c r="AB659" s="169">
        <f>AVERAGE(O$6:O659)</f>
        <v>2.9587155963302751</v>
      </c>
      <c r="AC659" s="170">
        <f>AVERAGE(P$6:P659)</f>
        <v>35.5045871559633</v>
      </c>
      <c r="AD659" s="170">
        <f>AVERAGE(Q$6:Q659)</f>
        <v>120.42048929663609</v>
      </c>
      <c r="AY659" s="5"/>
      <c r="AZ659" s="26">
        <v>654</v>
      </c>
      <c r="BA659" s="165">
        <v>21.132234578951469</v>
      </c>
      <c r="BB659" s="176">
        <v>0.15</v>
      </c>
      <c r="BC659" s="161">
        <v>3</v>
      </c>
      <c r="BD659" s="182">
        <v>128</v>
      </c>
      <c r="BE659" s="161">
        <v>21</v>
      </c>
      <c r="BF659" s="161">
        <v>21</v>
      </c>
      <c r="BG659" s="161">
        <v>1</v>
      </c>
      <c r="BH659" s="168">
        <v>3150</v>
      </c>
      <c r="BI659" s="168">
        <v>150</v>
      </c>
      <c r="BJ659" s="168">
        <v>1000</v>
      </c>
      <c r="BK659" s="168">
        <v>300</v>
      </c>
      <c r="BL659" s="168">
        <v>2203</v>
      </c>
      <c r="BM659" s="161">
        <v>3</v>
      </c>
      <c r="BN659" s="168">
        <v>45</v>
      </c>
      <c r="BO659" s="168">
        <v>992</v>
      </c>
      <c r="BP659" s="161" t="s">
        <v>116</v>
      </c>
      <c r="BR659" s="164">
        <f>AVERAGE(BE$6:BE659)</f>
        <v>19.587155963302752</v>
      </c>
      <c r="BS659" s="164">
        <f>AVERAGE(BF$6:BF659)</f>
        <v>18.856269113149846</v>
      </c>
      <c r="BT659" s="164">
        <f>AVERAGE(BG$6:BG659)</f>
        <v>0.67584097859327219</v>
      </c>
      <c r="BU659" s="167">
        <f>AVERAGE(BH$6:BH659)</f>
        <v>2828.440366972477</v>
      </c>
      <c r="BV659" s="167">
        <f>AVERAGE(BI$6:BI659)</f>
        <v>101.37614678899082</v>
      </c>
      <c r="BW659" s="167">
        <f>AVERAGE(BJ$6:BJ659)</f>
        <v>909.02140672782878</v>
      </c>
      <c r="BX659" s="167">
        <f>AVERAGE(BK$6:BK659)</f>
        <v>272.70642201834863</v>
      </c>
      <c r="BY659" s="167">
        <f>AVERAGE(BL$6:BL659)</f>
        <v>2246.7507645259939</v>
      </c>
      <c r="BZ659" s="164">
        <f>AVERAGE(BM$6:BM659)</f>
        <v>2.3379204892966361</v>
      </c>
      <c r="CA659" s="167">
        <f>AVERAGE(BN$6:BN659)</f>
        <v>35.068807339449542</v>
      </c>
      <c r="CB659" s="167">
        <f>AVERAGE(BO$6:BO659)</f>
        <v>616.75840978593271</v>
      </c>
      <c r="DF659" s="103">
        <v>654</v>
      </c>
      <c r="DG659" s="192">
        <v>5.1782768353622055</v>
      </c>
      <c r="DH659" s="193">
        <v>0.1</v>
      </c>
      <c r="DI659" s="105">
        <v>4</v>
      </c>
      <c r="DJ659" s="194">
        <v>540</v>
      </c>
      <c r="DK659" s="105">
        <v>8</v>
      </c>
      <c r="DL659" s="105">
        <v>8</v>
      </c>
      <c r="DM659" s="105">
        <v>0</v>
      </c>
      <c r="DN659" s="194">
        <v>1440</v>
      </c>
      <c r="DO659" s="194">
        <v>0</v>
      </c>
      <c r="DP659" s="194">
        <v>400</v>
      </c>
      <c r="DQ659" s="194">
        <v>120</v>
      </c>
      <c r="DR659" s="194">
        <v>1685</v>
      </c>
      <c r="DS659" s="105">
        <v>1</v>
      </c>
      <c r="DT659" s="194">
        <v>18</v>
      </c>
      <c r="DU659" s="194">
        <v>-227</v>
      </c>
      <c r="DV659" s="105" t="s">
        <v>117</v>
      </c>
      <c r="DX659" s="164">
        <f>AVERAGE(DK$6:DK659)</f>
        <v>10.409785932721713</v>
      </c>
      <c r="DY659" s="164">
        <f>AVERAGE(DL$6:DL659)</f>
        <v>10.409785932721713</v>
      </c>
      <c r="DZ659" s="164">
        <f>AVERAGE(DM$6:DM659)</f>
        <v>0</v>
      </c>
      <c r="EA659" s="167">
        <f>AVERAGE(DN$6:DN659)</f>
        <v>1873.7614678899083</v>
      </c>
      <c r="EB659" s="167">
        <f>AVERAGE(DO$6:DO659)</f>
        <v>0</v>
      </c>
      <c r="EC659" s="167">
        <f>AVERAGE(DP$6:DP659)</f>
        <v>520.48929663608567</v>
      </c>
      <c r="ED659" s="167">
        <f>AVERAGE(DQ$6:DQ659)</f>
        <v>156.14678899082568</v>
      </c>
      <c r="EE659" s="167">
        <f>AVERAGE(DR$6:DR659)</f>
        <v>1651.2813455657492</v>
      </c>
      <c r="EF659" s="164">
        <f>AVERAGE(DS$6:DS659)</f>
        <v>0.85932721712538229</v>
      </c>
      <c r="EG659" s="167">
        <f>AVERAGE(DT$6:DT659)</f>
        <v>15.467889908256881</v>
      </c>
      <c r="EH659" s="167">
        <f>AVERAGE(DU$6:DU659)</f>
        <v>237.94801223241589</v>
      </c>
      <c r="FJ659" s="103">
        <v>654</v>
      </c>
      <c r="FK659" s="165">
        <v>7.749657832897598</v>
      </c>
      <c r="FL659" s="163">
        <v>0.05</v>
      </c>
      <c r="FM659" s="161">
        <v>1</v>
      </c>
      <c r="FN659" s="168">
        <v>164</v>
      </c>
      <c r="FO659" s="161">
        <v>9</v>
      </c>
      <c r="FP659" s="161">
        <v>9</v>
      </c>
      <c r="FQ659" s="161">
        <v>0</v>
      </c>
      <c r="FR659" s="168">
        <v>1620</v>
      </c>
      <c r="FS659" s="168">
        <v>0</v>
      </c>
      <c r="FT659" s="168">
        <v>450</v>
      </c>
      <c r="FU659" s="168">
        <v>135</v>
      </c>
      <c r="FV659" s="168">
        <v>1374</v>
      </c>
      <c r="FW659" s="161">
        <v>0</v>
      </c>
      <c r="FX659" s="168">
        <v>0</v>
      </c>
      <c r="FY659" s="168">
        <v>246</v>
      </c>
      <c r="FZ659" s="161" t="s">
        <v>117</v>
      </c>
      <c r="GB659" s="160">
        <f>AVERAGE(FO$6:FO659)</f>
        <v>9.977064220183486</v>
      </c>
      <c r="GC659" s="160">
        <f>AVERAGE(FP$6:FP659)</f>
        <v>9.977064220183486</v>
      </c>
      <c r="GD659" s="160">
        <f>AVERAGE(FQ$6:FQ659)</f>
        <v>0</v>
      </c>
      <c r="GE659" s="166">
        <f>AVERAGE(FR$6:FR659)</f>
        <v>1795.8715596330276</v>
      </c>
      <c r="GF659" s="166">
        <f>AVERAGE(FS$6:FS659)</f>
        <v>0</v>
      </c>
      <c r="GG659" s="166">
        <f>AVERAGE(FT$6:FT659)</f>
        <v>498.85321100917429</v>
      </c>
      <c r="GH659" s="166">
        <f>AVERAGE(FU$6:FU659)</f>
        <v>149.6559633027523</v>
      </c>
      <c r="GI659" s="166">
        <f>AVERAGE(FV$6:FV659)</f>
        <v>1627.4954128440368</v>
      </c>
      <c r="GJ659" s="160">
        <f>AVERAGE(FW$6:FW659)</f>
        <v>0.84250764525993882</v>
      </c>
      <c r="GK659" s="166">
        <f>AVERAGE(FX$6:FX659)</f>
        <v>30.330275229357799</v>
      </c>
      <c r="GL659" s="166">
        <f>AVERAGE(FY$6:FY659)</f>
        <v>198.70642201834863</v>
      </c>
      <c r="HM659" s="98">
        <v>654</v>
      </c>
      <c r="HN659" s="179">
        <v>16.299149701852599</v>
      </c>
      <c r="HO659" s="188">
        <v>0.2</v>
      </c>
      <c r="HP659" s="177">
        <v>4</v>
      </c>
      <c r="HQ659" s="191">
        <v>525</v>
      </c>
      <c r="HR659" s="177">
        <v>17</v>
      </c>
      <c r="HS659" s="177">
        <v>17</v>
      </c>
      <c r="HT659" s="177">
        <v>0</v>
      </c>
      <c r="HU659" s="191">
        <v>2550</v>
      </c>
      <c r="HV659" s="191">
        <v>0</v>
      </c>
      <c r="HW659" s="191">
        <v>850</v>
      </c>
      <c r="HX659" s="191">
        <v>255</v>
      </c>
      <c r="HY659" s="191">
        <v>2255</v>
      </c>
      <c r="HZ659" s="177">
        <v>3</v>
      </c>
      <c r="IA659" s="191">
        <v>90</v>
      </c>
      <c r="IB659" s="191">
        <v>385</v>
      </c>
      <c r="IC659" s="177" t="s">
        <v>117</v>
      </c>
      <c r="IE659" s="164">
        <f>AVERAGE(HR$6:HR659)</f>
        <v>19.825688073394495</v>
      </c>
      <c r="IF659" s="164">
        <f>AVERAGE(HS$6:HS659)</f>
        <v>19.215596330275229</v>
      </c>
      <c r="IG659" s="164">
        <f>AVERAGE(HT$6:HT659)</f>
        <v>1.0382262996941896</v>
      </c>
      <c r="IH659" s="167">
        <f>AVERAGE(HU$6:HU659)</f>
        <v>2882.3394495412845</v>
      </c>
      <c r="II659" s="167">
        <f>AVERAGE(HV$6:HV659)</f>
        <v>155.73394495412845</v>
      </c>
      <c r="IJ659" s="167">
        <f>AVERAGE(HW$6:HW659)</f>
        <v>908.86850152905197</v>
      </c>
      <c r="IK659" s="167">
        <f>AVERAGE(HX$6:HX659)</f>
        <v>272.66055045871559</v>
      </c>
      <c r="IL659" s="167">
        <f>AVERAGE(HY$6:HY659)</f>
        <v>2314.6376146788989</v>
      </c>
      <c r="IM659" s="164">
        <f>AVERAGE(HZ$6:HZ659)</f>
        <v>2.4189602446483178</v>
      </c>
      <c r="IN659" s="167">
        <f>AVERAGE(IA$6:IA659)</f>
        <v>72.568807339449535</v>
      </c>
      <c r="IO659" s="167">
        <f>AVERAGE(IB$6:IB659)</f>
        <v>640.2706422018349</v>
      </c>
    </row>
    <row r="660" spans="2:249" x14ac:dyDescent="0.2">
      <c r="B660" s="103">
        <v>655</v>
      </c>
      <c r="C660" s="165">
        <v>21.086977368827302</v>
      </c>
      <c r="D660" s="163">
        <v>0.05</v>
      </c>
      <c r="E660" s="161">
        <v>0</v>
      </c>
      <c r="F660" s="168">
        <v>597</v>
      </c>
      <c r="G660" s="161">
        <v>20</v>
      </c>
      <c r="H660" s="161">
        <v>20</v>
      </c>
      <c r="I660" s="161">
        <v>0</v>
      </c>
      <c r="J660" s="168">
        <v>2400</v>
      </c>
      <c r="K660" s="168">
        <v>0</v>
      </c>
      <c r="L660" s="168">
        <v>1000</v>
      </c>
      <c r="M660" s="168">
        <v>300</v>
      </c>
      <c r="N660" s="168">
        <v>2522</v>
      </c>
      <c r="O660" s="161">
        <v>1</v>
      </c>
      <c r="P660" s="168">
        <v>12</v>
      </c>
      <c r="Q660" s="168">
        <v>-110</v>
      </c>
      <c r="R660" s="161" t="s">
        <v>116</v>
      </c>
      <c r="T660" s="169">
        <f>AVERAGE(G$6:G660)</f>
        <v>23.439694656488548</v>
      </c>
      <c r="U660" s="169">
        <f>AVERAGE(H$6:H660)</f>
        <v>20.743511450381678</v>
      </c>
      <c r="V660" s="169">
        <f>AVERAGE(I$6:I660)</f>
        <v>1.3603053435114503</v>
      </c>
      <c r="W660" s="170">
        <f>AVERAGE(J$6:J660)</f>
        <v>2489.2213740458014</v>
      </c>
      <c r="X660" s="170">
        <f>AVERAGE(K$6:K660)</f>
        <v>163.23664122137404</v>
      </c>
      <c r="Y660" s="170">
        <f>AVERAGE(L$6:L660)</f>
        <v>969.16030534351148</v>
      </c>
      <c r="Z660" s="170">
        <f>AVERAGE(M$6:M660)</f>
        <v>290.74809160305341</v>
      </c>
      <c r="AA660" s="170">
        <f>AVERAGE(N$6:N660)</f>
        <v>2404.6213740458015</v>
      </c>
      <c r="AB660" s="169">
        <f>AVERAGE(O$6:O660)</f>
        <v>2.9557251908396949</v>
      </c>
      <c r="AC660" s="170">
        <f>AVERAGE(P$6:P660)</f>
        <v>35.468702290076337</v>
      </c>
      <c r="AD660" s="170">
        <f>AVERAGE(Q$6:Q660)</f>
        <v>120.06870229007633</v>
      </c>
      <c r="AY660" s="5"/>
      <c r="AZ660" s="26">
        <v>655</v>
      </c>
      <c r="BA660" s="165">
        <v>16.30004287373897</v>
      </c>
      <c r="BB660" s="176">
        <v>0.15</v>
      </c>
      <c r="BC660" s="161">
        <v>3</v>
      </c>
      <c r="BD660" s="182">
        <v>400</v>
      </c>
      <c r="BE660" s="161">
        <v>17</v>
      </c>
      <c r="BF660" s="161">
        <v>17</v>
      </c>
      <c r="BG660" s="161">
        <v>0</v>
      </c>
      <c r="BH660" s="168">
        <v>2550</v>
      </c>
      <c r="BI660" s="168">
        <v>0</v>
      </c>
      <c r="BJ660" s="168">
        <v>850</v>
      </c>
      <c r="BK660" s="168">
        <v>255</v>
      </c>
      <c r="BL660" s="168">
        <v>2130</v>
      </c>
      <c r="BM660" s="161">
        <v>2</v>
      </c>
      <c r="BN660" s="168">
        <v>30</v>
      </c>
      <c r="BO660" s="168">
        <v>450</v>
      </c>
      <c r="BP660" s="161" t="s">
        <v>117</v>
      </c>
      <c r="BR660" s="164">
        <f>AVERAGE(BE$6:BE660)</f>
        <v>19.583206106870229</v>
      </c>
      <c r="BS660" s="164">
        <f>AVERAGE(BF$6:BF660)</f>
        <v>18.853435114503817</v>
      </c>
      <c r="BT660" s="164">
        <f>AVERAGE(BG$6:BG660)</f>
        <v>0.67480916030534355</v>
      </c>
      <c r="BU660" s="167">
        <f>AVERAGE(BH$6:BH660)</f>
        <v>2828.0152671755727</v>
      </c>
      <c r="BV660" s="167">
        <f>AVERAGE(BI$6:BI660)</f>
        <v>101.22137404580153</v>
      </c>
      <c r="BW660" s="167">
        <f>AVERAGE(BJ$6:BJ660)</f>
        <v>908.93129770992368</v>
      </c>
      <c r="BX660" s="167">
        <f>AVERAGE(BK$6:BK660)</f>
        <v>272.67938931297709</v>
      </c>
      <c r="BY660" s="167">
        <f>AVERAGE(BL$6:BL660)</f>
        <v>2246.5725190839694</v>
      </c>
      <c r="BZ660" s="164">
        <f>AVERAGE(BM$6:BM660)</f>
        <v>2.3374045801526719</v>
      </c>
      <c r="CA660" s="167">
        <f>AVERAGE(BN$6:BN660)</f>
        <v>35.061068702290079</v>
      </c>
      <c r="CB660" s="167">
        <f>AVERAGE(BO$6:BO660)</f>
        <v>616.50381679389318</v>
      </c>
      <c r="DF660" s="103">
        <v>655</v>
      </c>
      <c r="DG660" s="192">
        <v>9.2163694563909324</v>
      </c>
      <c r="DH660" s="193">
        <v>0.25</v>
      </c>
      <c r="DI660" s="105">
        <v>4</v>
      </c>
      <c r="DJ660" s="194">
        <v>496</v>
      </c>
      <c r="DK660" s="105">
        <v>11</v>
      </c>
      <c r="DL660" s="105">
        <v>11</v>
      </c>
      <c r="DM660" s="105">
        <v>0</v>
      </c>
      <c r="DN660" s="194">
        <v>1980</v>
      </c>
      <c r="DO660" s="194">
        <v>0</v>
      </c>
      <c r="DP660" s="194">
        <v>550</v>
      </c>
      <c r="DQ660" s="194">
        <v>165</v>
      </c>
      <c r="DR660" s="194">
        <v>1836</v>
      </c>
      <c r="DS660" s="105">
        <v>2</v>
      </c>
      <c r="DT660" s="194">
        <v>36</v>
      </c>
      <c r="DU660" s="194">
        <v>180</v>
      </c>
      <c r="DV660" s="105" t="s">
        <v>117</v>
      </c>
      <c r="DX660" s="164">
        <f>AVERAGE(DK$6:DK660)</f>
        <v>10.410687022900763</v>
      </c>
      <c r="DY660" s="164">
        <f>AVERAGE(DL$6:DL660)</f>
        <v>10.410687022900763</v>
      </c>
      <c r="DZ660" s="164">
        <f>AVERAGE(DM$6:DM660)</f>
        <v>0</v>
      </c>
      <c r="EA660" s="167">
        <f>AVERAGE(DN$6:DN660)</f>
        <v>1873.9236641221373</v>
      </c>
      <c r="EB660" s="167">
        <f>AVERAGE(DO$6:DO660)</f>
        <v>0</v>
      </c>
      <c r="EC660" s="167">
        <f>AVERAGE(DP$6:DP660)</f>
        <v>520.53435114503816</v>
      </c>
      <c r="ED660" s="167">
        <f>AVERAGE(DQ$6:DQ660)</f>
        <v>156.16030534351145</v>
      </c>
      <c r="EE660" s="167">
        <f>AVERAGE(DR$6:DR660)</f>
        <v>1651.563358778626</v>
      </c>
      <c r="EF660" s="164">
        <f>AVERAGE(DS$6:DS660)</f>
        <v>0.86106870229007637</v>
      </c>
      <c r="EG660" s="167">
        <f>AVERAGE(DT$6:DT660)</f>
        <v>15.499236641221374</v>
      </c>
      <c r="EH660" s="167">
        <f>AVERAGE(DU$6:DU660)</f>
        <v>237.85954198473283</v>
      </c>
      <c r="FJ660" s="103">
        <v>655</v>
      </c>
      <c r="FK660" s="165">
        <v>5.2010987125082053</v>
      </c>
      <c r="FL660" s="163">
        <v>0.05</v>
      </c>
      <c r="FM660" s="161">
        <v>7</v>
      </c>
      <c r="FN660" s="168">
        <v>153</v>
      </c>
      <c r="FO660" s="161">
        <v>12</v>
      </c>
      <c r="FP660" s="161">
        <v>12</v>
      </c>
      <c r="FQ660" s="161">
        <v>0</v>
      </c>
      <c r="FR660" s="168">
        <v>2160</v>
      </c>
      <c r="FS660" s="168">
        <v>0</v>
      </c>
      <c r="FT660" s="168">
        <v>600</v>
      </c>
      <c r="FU660" s="168">
        <v>180</v>
      </c>
      <c r="FV660" s="168">
        <v>1558</v>
      </c>
      <c r="FW660" s="161">
        <v>0</v>
      </c>
      <c r="FX660" s="168">
        <v>0</v>
      </c>
      <c r="FY660" s="168">
        <v>602</v>
      </c>
      <c r="FZ660" s="161" t="s">
        <v>117</v>
      </c>
      <c r="GB660" s="160">
        <f>AVERAGE(FO$6:FO660)</f>
        <v>9.9801526717557252</v>
      </c>
      <c r="GC660" s="160">
        <f>AVERAGE(FP$6:FP660)</f>
        <v>9.9801526717557252</v>
      </c>
      <c r="GD660" s="160">
        <f>AVERAGE(FQ$6:FQ660)</f>
        <v>0</v>
      </c>
      <c r="GE660" s="166">
        <f>AVERAGE(FR$6:FR660)</f>
        <v>1796.4274809160306</v>
      </c>
      <c r="GF660" s="166">
        <f>AVERAGE(FS$6:FS660)</f>
        <v>0</v>
      </c>
      <c r="GG660" s="166">
        <f>AVERAGE(FT$6:FT660)</f>
        <v>499.00763358778624</v>
      </c>
      <c r="GH660" s="166">
        <f>AVERAGE(FU$6:FU660)</f>
        <v>149.70229007633588</v>
      </c>
      <c r="GI660" s="166">
        <f>AVERAGE(FV$6:FV660)</f>
        <v>1627.3893129770993</v>
      </c>
      <c r="GJ660" s="160">
        <f>AVERAGE(FW$6:FW660)</f>
        <v>0.84122137404580155</v>
      </c>
      <c r="GK660" s="166">
        <f>AVERAGE(FX$6:FX660)</f>
        <v>30.283969465648855</v>
      </c>
      <c r="GL660" s="166">
        <f>AVERAGE(FY$6:FY660)</f>
        <v>199.32213740458016</v>
      </c>
      <c r="HM660" s="98">
        <v>655</v>
      </c>
      <c r="HN660" s="179">
        <v>18.878704319436384</v>
      </c>
      <c r="HO660" s="188">
        <v>0.05</v>
      </c>
      <c r="HP660" s="177">
        <v>0</v>
      </c>
      <c r="HQ660" s="191">
        <v>144</v>
      </c>
      <c r="HR660" s="177">
        <v>18</v>
      </c>
      <c r="HS660" s="177">
        <v>18</v>
      </c>
      <c r="HT660" s="177">
        <v>0</v>
      </c>
      <c r="HU660" s="191">
        <v>2700</v>
      </c>
      <c r="HV660" s="191">
        <v>0</v>
      </c>
      <c r="HW660" s="191">
        <v>900</v>
      </c>
      <c r="HX660" s="191">
        <v>270</v>
      </c>
      <c r="HY660" s="191">
        <v>1939</v>
      </c>
      <c r="HZ660" s="177">
        <v>1</v>
      </c>
      <c r="IA660" s="191">
        <v>30</v>
      </c>
      <c r="IB660" s="191">
        <v>791</v>
      </c>
      <c r="IC660" s="177" t="s">
        <v>117</v>
      </c>
      <c r="IE660" s="164">
        <f>AVERAGE(HR$6:HR660)</f>
        <v>19.822900763358778</v>
      </c>
      <c r="IF660" s="164">
        <f>AVERAGE(HS$6:HS660)</f>
        <v>19.213740458015266</v>
      </c>
      <c r="IG660" s="164">
        <f>AVERAGE(HT$6:HT660)</f>
        <v>1.0366412213740459</v>
      </c>
      <c r="IH660" s="167">
        <f>AVERAGE(HU$6:HU660)</f>
        <v>2882.06106870229</v>
      </c>
      <c r="II660" s="167">
        <f>AVERAGE(HV$6:HV660)</f>
        <v>155.49618320610688</v>
      </c>
      <c r="IJ660" s="167">
        <f>AVERAGE(HW$6:HW660)</f>
        <v>908.85496183206112</v>
      </c>
      <c r="IK660" s="167">
        <f>AVERAGE(HX$6:HX660)</f>
        <v>272.6564885496183</v>
      </c>
      <c r="IL660" s="167">
        <f>AVERAGE(HY$6:HY660)</f>
        <v>2314.0641221374044</v>
      </c>
      <c r="IM660" s="164">
        <f>AVERAGE(HZ$6:HZ660)</f>
        <v>2.4167938931297708</v>
      </c>
      <c r="IN660" s="167">
        <f>AVERAGE(IA$6:IA660)</f>
        <v>72.503816793893137</v>
      </c>
      <c r="IO660" s="167">
        <f>AVERAGE(IB$6:IB660)</f>
        <v>640.50076335877861</v>
      </c>
    </row>
    <row r="661" spans="2:249" x14ac:dyDescent="0.2">
      <c r="B661" s="103">
        <v>656</v>
      </c>
      <c r="C661" s="165">
        <v>22.74128195727091</v>
      </c>
      <c r="D661" s="163">
        <v>0.2</v>
      </c>
      <c r="E661" s="161">
        <v>8</v>
      </c>
      <c r="F661" s="168">
        <v>348</v>
      </c>
      <c r="G661" s="161">
        <v>26</v>
      </c>
      <c r="H661" s="161">
        <v>22</v>
      </c>
      <c r="I661" s="161">
        <v>2</v>
      </c>
      <c r="J661" s="168">
        <v>2640</v>
      </c>
      <c r="K661" s="168">
        <v>240</v>
      </c>
      <c r="L661" s="168">
        <v>1000</v>
      </c>
      <c r="M661" s="168">
        <v>300</v>
      </c>
      <c r="N661" s="168">
        <v>2513</v>
      </c>
      <c r="O661" s="161">
        <v>5</v>
      </c>
      <c r="P661" s="168">
        <v>60</v>
      </c>
      <c r="Q661" s="168">
        <v>187</v>
      </c>
      <c r="R661" s="161" t="s">
        <v>116</v>
      </c>
      <c r="T661" s="169">
        <f>AVERAGE(G$6:G661)</f>
        <v>23.443597560975611</v>
      </c>
      <c r="U661" s="169">
        <f>AVERAGE(H$6:H661)</f>
        <v>20.745426829268293</v>
      </c>
      <c r="V661" s="169">
        <f>AVERAGE(I$6:I661)</f>
        <v>1.3612804878048781</v>
      </c>
      <c r="W661" s="170">
        <f>AVERAGE(J$6:J661)</f>
        <v>2489.4512195121952</v>
      </c>
      <c r="X661" s="170">
        <f>AVERAGE(K$6:K661)</f>
        <v>163.35365853658536</v>
      </c>
      <c r="Y661" s="170">
        <f>AVERAGE(L$6:L661)</f>
        <v>969.20731707317077</v>
      </c>
      <c r="Z661" s="170">
        <f>AVERAGE(M$6:M661)</f>
        <v>290.76219512195121</v>
      </c>
      <c r="AA661" s="170">
        <f>AVERAGE(N$6:N661)</f>
        <v>2404.7865853658536</v>
      </c>
      <c r="AB661" s="169">
        <f>AVERAGE(O$6:O661)</f>
        <v>2.9588414634146343</v>
      </c>
      <c r="AC661" s="170">
        <f>AVERAGE(P$6:P661)</f>
        <v>35.506097560975611</v>
      </c>
      <c r="AD661" s="170">
        <f>AVERAGE(Q$6:Q661)</f>
        <v>120.17073170731707</v>
      </c>
      <c r="AY661" s="5"/>
      <c r="AZ661" s="26">
        <v>656</v>
      </c>
      <c r="BA661" s="165">
        <v>15.447932255020273</v>
      </c>
      <c r="BB661" s="176">
        <v>0.25</v>
      </c>
      <c r="BC661" s="161">
        <v>8</v>
      </c>
      <c r="BD661" s="182">
        <v>294</v>
      </c>
      <c r="BE661" s="161">
        <v>19</v>
      </c>
      <c r="BF661" s="161">
        <v>19</v>
      </c>
      <c r="BG661" s="161">
        <v>0</v>
      </c>
      <c r="BH661" s="168">
        <v>2850</v>
      </c>
      <c r="BI661" s="168">
        <v>0</v>
      </c>
      <c r="BJ661" s="168">
        <v>950</v>
      </c>
      <c r="BK661" s="168">
        <v>285</v>
      </c>
      <c r="BL661" s="168">
        <v>2154</v>
      </c>
      <c r="BM661" s="161">
        <v>4</v>
      </c>
      <c r="BN661" s="168">
        <v>60</v>
      </c>
      <c r="BO661" s="168">
        <v>756</v>
      </c>
      <c r="BP661" s="161" t="s">
        <v>117</v>
      </c>
      <c r="BR661" s="164">
        <f>AVERAGE(BE$6:BE661)</f>
        <v>19.582317073170731</v>
      </c>
      <c r="BS661" s="164">
        <f>AVERAGE(BF$6:BF661)</f>
        <v>18.853658536585368</v>
      </c>
      <c r="BT661" s="164">
        <f>AVERAGE(BG$6:BG661)</f>
        <v>0.67378048780487809</v>
      </c>
      <c r="BU661" s="167">
        <f>AVERAGE(BH$6:BH661)</f>
        <v>2828.0487804878048</v>
      </c>
      <c r="BV661" s="167">
        <f>AVERAGE(BI$6:BI661)</f>
        <v>101.0670731707317</v>
      </c>
      <c r="BW661" s="167">
        <f>AVERAGE(BJ$6:BJ661)</f>
        <v>908.9939024390244</v>
      </c>
      <c r="BX661" s="167">
        <f>AVERAGE(BK$6:BK661)</f>
        <v>272.69817073170731</v>
      </c>
      <c r="BY661" s="167">
        <f>AVERAGE(BL$6:BL661)</f>
        <v>2246.4314024390242</v>
      </c>
      <c r="BZ661" s="164">
        <f>AVERAGE(BM$6:BM661)</f>
        <v>2.3399390243902438</v>
      </c>
      <c r="CA661" s="167">
        <f>AVERAGE(BN$6:BN661)</f>
        <v>35.099085365853661</v>
      </c>
      <c r="CB661" s="167">
        <f>AVERAGE(BO$6:BO661)</f>
        <v>616.71646341463418</v>
      </c>
      <c r="DF661" s="103">
        <v>656</v>
      </c>
      <c r="DG661" s="192">
        <v>6.1942953198991013</v>
      </c>
      <c r="DH661" s="193">
        <v>0.05</v>
      </c>
      <c r="DI661" s="105">
        <v>2</v>
      </c>
      <c r="DJ661" s="194">
        <v>248</v>
      </c>
      <c r="DK661" s="105">
        <v>8</v>
      </c>
      <c r="DL661" s="105">
        <v>8</v>
      </c>
      <c r="DM661" s="105">
        <v>0</v>
      </c>
      <c r="DN661" s="194">
        <v>1440</v>
      </c>
      <c r="DO661" s="194">
        <v>0</v>
      </c>
      <c r="DP661" s="194">
        <v>400</v>
      </c>
      <c r="DQ661" s="194">
        <v>120</v>
      </c>
      <c r="DR661" s="194">
        <v>1393</v>
      </c>
      <c r="DS661" s="105">
        <v>0</v>
      </c>
      <c r="DT661" s="194">
        <v>0</v>
      </c>
      <c r="DU661" s="194">
        <v>47</v>
      </c>
      <c r="DV661" s="105" t="s">
        <v>117</v>
      </c>
      <c r="DX661" s="164">
        <f>AVERAGE(DK$6:DK661)</f>
        <v>10.407012195121951</v>
      </c>
      <c r="DY661" s="164">
        <f>AVERAGE(DL$6:DL661)</f>
        <v>10.407012195121951</v>
      </c>
      <c r="DZ661" s="164">
        <f>AVERAGE(DM$6:DM661)</f>
        <v>0</v>
      </c>
      <c r="EA661" s="167">
        <f>AVERAGE(DN$6:DN661)</f>
        <v>1873.2621951219512</v>
      </c>
      <c r="EB661" s="167">
        <f>AVERAGE(DO$6:DO661)</f>
        <v>0</v>
      </c>
      <c r="EC661" s="167">
        <f>AVERAGE(DP$6:DP661)</f>
        <v>520.35060975609758</v>
      </c>
      <c r="ED661" s="167">
        <f>AVERAGE(DQ$6:DQ661)</f>
        <v>156.10518292682926</v>
      </c>
      <c r="EE661" s="167">
        <f>AVERAGE(DR$6:DR661)</f>
        <v>1651.1692073170732</v>
      </c>
      <c r="EF661" s="164">
        <f>AVERAGE(DS$6:DS661)</f>
        <v>0.8597560975609756</v>
      </c>
      <c r="EG661" s="167">
        <f>AVERAGE(DT$6:DT661)</f>
        <v>15.475609756097562</v>
      </c>
      <c r="EH661" s="167">
        <f>AVERAGE(DU$6:DU661)</f>
        <v>237.5685975609756</v>
      </c>
      <c r="FJ661" s="103">
        <v>656</v>
      </c>
      <c r="FK661" s="165">
        <v>7.5646242645346407</v>
      </c>
      <c r="FL661" s="163">
        <v>0.25</v>
      </c>
      <c r="FM661" s="161">
        <v>6</v>
      </c>
      <c r="FN661" s="168">
        <v>206</v>
      </c>
      <c r="FO661" s="161">
        <v>12</v>
      </c>
      <c r="FP661" s="161">
        <v>12</v>
      </c>
      <c r="FQ661" s="161">
        <v>0</v>
      </c>
      <c r="FR661" s="168">
        <v>2160</v>
      </c>
      <c r="FS661" s="168">
        <v>0</v>
      </c>
      <c r="FT661" s="168">
        <v>600</v>
      </c>
      <c r="FU661" s="168">
        <v>180</v>
      </c>
      <c r="FV661" s="168">
        <v>1611</v>
      </c>
      <c r="FW661" s="161">
        <v>2</v>
      </c>
      <c r="FX661" s="168">
        <v>72</v>
      </c>
      <c r="FY661" s="168">
        <v>621</v>
      </c>
      <c r="FZ661" s="161" t="s">
        <v>117</v>
      </c>
      <c r="GB661" s="160">
        <f>AVERAGE(FO$6:FO661)</f>
        <v>9.9832317073170724</v>
      </c>
      <c r="GC661" s="160">
        <f>AVERAGE(FP$6:FP661)</f>
        <v>9.9832317073170724</v>
      </c>
      <c r="GD661" s="160">
        <f>AVERAGE(FQ$6:FQ661)</f>
        <v>0</v>
      </c>
      <c r="GE661" s="166">
        <f>AVERAGE(FR$6:FR661)</f>
        <v>1796.9817073170732</v>
      </c>
      <c r="GF661" s="166">
        <f>AVERAGE(FS$6:FS661)</f>
        <v>0</v>
      </c>
      <c r="GG661" s="166">
        <f>AVERAGE(FT$6:FT661)</f>
        <v>499.16158536585368</v>
      </c>
      <c r="GH661" s="166">
        <f>AVERAGE(FU$6:FU661)</f>
        <v>149.7484756097561</v>
      </c>
      <c r="GI661" s="166">
        <f>AVERAGE(FV$6:FV661)</f>
        <v>1627.3643292682927</v>
      </c>
      <c r="GJ661" s="160">
        <f>AVERAGE(FW$6:FW661)</f>
        <v>0.84298780487804881</v>
      </c>
      <c r="GK661" s="166">
        <f>AVERAGE(FX$6:FX661)</f>
        <v>30.347560975609756</v>
      </c>
      <c r="GL661" s="166">
        <f>AVERAGE(FY$6:FY661)</f>
        <v>199.96493902439025</v>
      </c>
      <c r="HM661" s="98">
        <v>656</v>
      </c>
      <c r="HN661" s="179">
        <v>22.465283543991902</v>
      </c>
      <c r="HO661" s="188">
        <v>0.25</v>
      </c>
      <c r="HP661" s="177">
        <v>1</v>
      </c>
      <c r="HQ661" s="191">
        <v>541</v>
      </c>
      <c r="HR661" s="177">
        <v>17</v>
      </c>
      <c r="HS661" s="177">
        <v>17</v>
      </c>
      <c r="HT661" s="177">
        <v>0</v>
      </c>
      <c r="HU661" s="191">
        <v>2550</v>
      </c>
      <c r="HV661" s="191">
        <v>0</v>
      </c>
      <c r="HW661" s="191">
        <v>850</v>
      </c>
      <c r="HX661" s="191">
        <v>255</v>
      </c>
      <c r="HY661" s="191">
        <v>2271</v>
      </c>
      <c r="HZ661" s="177">
        <v>6</v>
      </c>
      <c r="IA661" s="191">
        <v>180</v>
      </c>
      <c r="IB661" s="191">
        <v>459</v>
      </c>
      <c r="IC661" s="177" t="s">
        <v>117</v>
      </c>
      <c r="IE661" s="164">
        <f>AVERAGE(HR$6:HR661)</f>
        <v>19.818597560975611</v>
      </c>
      <c r="IF661" s="164">
        <f>AVERAGE(HS$6:HS661)</f>
        <v>19.210365853658537</v>
      </c>
      <c r="IG661" s="164">
        <f>AVERAGE(HT$6:HT661)</f>
        <v>1.0350609756097562</v>
      </c>
      <c r="IH661" s="167">
        <f>AVERAGE(HU$6:HU661)</f>
        <v>2881.5548780487807</v>
      </c>
      <c r="II661" s="167">
        <f>AVERAGE(HV$6:HV661)</f>
        <v>155.25914634146341</v>
      </c>
      <c r="IJ661" s="167">
        <f>AVERAGE(HW$6:HW661)</f>
        <v>908.76524390243901</v>
      </c>
      <c r="IK661" s="167">
        <f>AVERAGE(HX$6:HX661)</f>
        <v>272.6295731707317</v>
      </c>
      <c r="IL661" s="167">
        <f>AVERAGE(HY$6:HY661)</f>
        <v>2313.998475609756</v>
      </c>
      <c r="IM661" s="164">
        <f>AVERAGE(HZ$6:HZ661)</f>
        <v>2.4222560975609757</v>
      </c>
      <c r="IN661" s="167">
        <f>AVERAGE(IA$6:IA661)</f>
        <v>72.667682926829272</v>
      </c>
      <c r="IO661" s="167">
        <f>AVERAGE(IB$6:IB661)</f>
        <v>640.22408536585363</v>
      </c>
    </row>
    <row r="662" spans="2:249" x14ac:dyDescent="0.2">
      <c r="B662" s="103">
        <v>657</v>
      </c>
      <c r="C662" s="165">
        <v>17.456209398674588</v>
      </c>
      <c r="D662" s="163">
        <v>0.15</v>
      </c>
      <c r="E662" s="161">
        <v>3</v>
      </c>
      <c r="F662" s="168">
        <v>218</v>
      </c>
      <c r="G662" s="161">
        <v>17</v>
      </c>
      <c r="H662" s="161">
        <v>17</v>
      </c>
      <c r="I662" s="161">
        <v>0</v>
      </c>
      <c r="J662" s="168">
        <v>2040</v>
      </c>
      <c r="K662" s="168">
        <v>0</v>
      </c>
      <c r="L662" s="168">
        <v>850</v>
      </c>
      <c r="M662" s="168">
        <v>255</v>
      </c>
      <c r="N662" s="168">
        <v>1948</v>
      </c>
      <c r="O662" s="161">
        <v>3</v>
      </c>
      <c r="P662" s="168">
        <v>36</v>
      </c>
      <c r="Q662" s="168">
        <v>128</v>
      </c>
      <c r="R662" s="161" t="s">
        <v>117</v>
      </c>
      <c r="T662" s="169">
        <f>AVERAGE(G$6:G662)</f>
        <v>23.4337899543379</v>
      </c>
      <c r="U662" s="169">
        <f>AVERAGE(H$6:H662)</f>
        <v>20.739726027397261</v>
      </c>
      <c r="V662" s="169">
        <f>AVERAGE(I$6:I662)</f>
        <v>1.3592085235920852</v>
      </c>
      <c r="W662" s="170">
        <f>AVERAGE(J$6:J662)</f>
        <v>2488.7671232876714</v>
      </c>
      <c r="X662" s="170">
        <f>AVERAGE(K$6:K662)</f>
        <v>163.10502283105023</v>
      </c>
      <c r="Y662" s="170">
        <f>AVERAGE(L$6:L662)</f>
        <v>969.02587519025872</v>
      </c>
      <c r="Z662" s="170">
        <f>AVERAGE(M$6:M662)</f>
        <v>290.70776255707761</v>
      </c>
      <c r="AA662" s="170">
        <f>AVERAGE(N$6:N662)</f>
        <v>2404.0913242009133</v>
      </c>
      <c r="AB662" s="169">
        <f>AVERAGE(O$6:O662)</f>
        <v>2.9589041095890409</v>
      </c>
      <c r="AC662" s="170">
        <f>AVERAGE(P$6:P662)</f>
        <v>35.506849315068493</v>
      </c>
      <c r="AD662" s="170">
        <f>AVERAGE(Q$6:Q662)</f>
        <v>120.18264840182648</v>
      </c>
      <c r="AY662" s="5"/>
      <c r="AZ662" s="26">
        <v>657</v>
      </c>
      <c r="BA662" s="165">
        <v>17.904283638677821</v>
      </c>
      <c r="BB662" s="176">
        <v>0.2</v>
      </c>
      <c r="BC662" s="161">
        <v>1</v>
      </c>
      <c r="BD662" s="182">
        <v>117</v>
      </c>
      <c r="BE662" s="161">
        <v>15</v>
      </c>
      <c r="BF662" s="161">
        <v>15</v>
      </c>
      <c r="BG662" s="161">
        <v>0</v>
      </c>
      <c r="BH662" s="168">
        <v>2250</v>
      </c>
      <c r="BI662" s="168">
        <v>0</v>
      </c>
      <c r="BJ662" s="168">
        <v>750</v>
      </c>
      <c r="BK662" s="168">
        <v>225</v>
      </c>
      <c r="BL662" s="168">
        <v>1717</v>
      </c>
      <c r="BM662" s="161">
        <v>4</v>
      </c>
      <c r="BN662" s="168">
        <v>60</v>
      </c>
      <c r="BO662" s="168">
        <v>593</v>
      </c>
      <c r="BP662" s="161" t="s">
        <v>117</v>
      </c>
      <c r="BR662" s="164">
        <f>AVERAGE(BE$6:BE662)</f>
        <v>19.575342465753426</v>
      </c>
      <c r="BS662" s="164">
        <f>AVERAGE(BF$6:BF662)</f>
        <v>18.847792998477932</v>
      </c>
      <c r="BT662" s="164">
        <f>AVERAGE(BG$6:BG662)</f>
        <v>0.67275494672754943</v>
      </c>
      <c r="BU662" s="167">
        <f>AVERAGE(BH$6:BH662)</f>
        <v>2827.1689497716893</v>
      </c>
      <c r="BV662" s="167">
        <f>AVERAGE(BI$6:BI662)</f>
        <v>100.91324200913242</v>
      </c>
      <c r="BW662" s="167">
        <f>AVERAGE(BJ$6:BJ662)</f>
        <v>908.751902587519</v>
      </c>
      <c r="BX662" s="167">
        <f>AVERAGE(BK$6:BK662)</f>
        <v>272.6255707762557</v>
      </c>
      <c r="BY662" s="167">
        <f>AVERAGE(BL$6:BL662)</f>
        <v>2245.6255707762557</v>
      </c>
      <c r="BZ662" s="164">
        <f>AVERAGE(BM$6:BM662)</f>
        <v>2.3424657534246576</v>
      </c>
      <c r="CA662" s="167">
        <f>AVERAGE(BN$6:BN662)</f>
        <v>35.136986301369866</v>
      </c>
      <c r="CB662" s="167">
        <f>AVERAGE(BO$6:BO662)</f>
        <v>616.68036529680364</v>
      </c>
      <c r="DF662" s="103">
        <v>657</v>
      </c>
      <c r="DG662" s="192">
        <v>7.5102437501124273</v>
      </c>
      <c r="DH662" s="193">
        <v>0.15</v>
      </c>
      <c r="DI662" s="105">
        <v>8</v>
      </c>
      <c r="DJ662" s="194">
        <v>308</v>
      </c>
      <c r="DK662" s="105">
        <v>15</v>
      </c>
      <c r="DL662" s="105">
        <v>15</v>
      </c>
      <c r="DM662" s="105">
        <v>0</v>
      </c>
      <c r="DN662" s="194">
        <v>2700</v>
      </c>
      <c r="DO662" s="194">
        <v>0</v>
      </c>
      <c r="DP662" s="194">
        <v>750</v>
      </c>
      <c r="DQ662" s="194">
        <v>225</v>
      </c>
      <c r="DR662" s="194">
        <v>1908</v>
      </c>
      <c r="DS662" s="105">
        <v>1</v>
      </c>
      <c r="DT662" s="194">
        <v>18</v>
      </c>
      <c r="DU662" s="194">
        <v>810</v>
      </c>
      <c r="DV662" s="105" t="s">
        <v>117</v>
      </c>
      <c r="DX662" s="164">
        <f>AVERAGE(DK$6:DK662)</f>
        <v>10.414003044140031</v>
      </c>
      <c r="DY662" s="164">
        <f>AVERAGE(DL$6:DL662)</f>
        <v>10.414003044140031</v>
      </c>
      <c r="DZ662" s="164">
        <f>AVERAGE(DM$6:DM662)</f>
        <v>0</v>
      </c>
      <c r="EA662" s="167">
        <f>AVERAGE(DN$6:DN662)</f>
        <v>1874.5205479452054</v>
      </c>
      <c r="EB662" s="167">
        <f>AVERAGE(DO$6:DO662)</f>
        <v>0</v>
      </c>
      <c r="EC662" s="167">
        <f>AVERAGE(DP$6:DP662)</f>
        <v>520.70015220700157</v>
      </c>
      <c r="ED662" s="167">
        <f>AVERAGE(DQ$6:DQ662)</f>
        <v>156.21004566210047</v>
      </c>
      <c r="EE662" s="167">
        <f>AVERAGE(DR$6:DR662)</f>
        <v>1651.5601217656013</v>
      </c>
      <c r="EF662" s="164">
        <f>AVERAGE(DS$6:DS662)</f>
        <v>0.85996955859969559</v>
      </c>
      <c r="EG662" s="167">
        <f>AVERAGE(DT$6:DT662)</f>
        <v>15.479452054794521</v>
      </c>
      <c r="EH662" s="167">
        <f>AVERAGE(DU$6:DU662)</f>
        <v>238.43987823439878</v>
      </c>
      <c r="FJ662" s="103">
        <v>657</v>
      </c>
      <c r="FK662" s="165">
        <v>6.290692752946037</v>
      </c>
      <c r="FL662" s="163">
        <v>0.25</v>
      </c>
      <c r="FM662" s="161">
        <v>10</v>
      </c>
      <c r="FN662" s="168">
        <v>402</v>
      </c>
      <c r="FO662" s="161">
        <v>14</v>
      </c>
      <c r="FP662" s="161">
        <v>14</v>
      </c>
      <c r="FQ662" s="161">
        <v>0</v>
      </c>
      <c r="FR662" s="168">
        <v>2520</v>
      </c>
      <c r="FS662" s="168">
        <v>0</v>
      </c>
      <c r="FT662" s="168">
        <v>700</v>
      </c>
      <c r="FU662" s="168">
        <v>210</v>
      </c>
      <c r="FV662" s="168">
        <v>1937</v>
      </c>
      <c r="FW662" s="161">
        <v>2</v>
      </c>
      <c r="FX662" s="168">
        <v>72</v>
      </c>
      <c r="FY662" s="168">
        <v>655</v>
      </c>
      <c r="FZ662" s="161" t="s">
        <v>117</v>
      </c>
      <c r="GB662" s="160">
        <f>AVERAGE(FO$6:FO662)</f>
        <v>9.9893455098934556</v>
      </c>
      <c r="GC662" s="160">
        <f>AVERAGE(FP$6:FP662)</f>
        <v>9.9893455098934556</v>
      </c>
      <c r="GD662" s="160">
        <f>AVERAGE(FQ$6:FQ662)</f>
        <v>0</v>
      </c>
      <c r="GE662" s="166">
        <f>AVERAGE(FR$6:FR662)</f>
        <v>1798.0821917808219</v>
      </c>
      <c r="GF662" s="166">
        <f>AVERAGE(FS$6:FS662)</f>
        <v>0</v>
      </c>
      <c r="GG662" s="166">
        <f>AVERAGE(FT$6:FT662)</f>
        <v>499.46727549467278</v>
      </c>
      <c r="GH662" s="166">
        <f>AVERAGE(FU$6:FU662)</f>
        <v>149.84018264840182</v>
      </c>
      <c r="GI662" s="166">
        <f>AVERAGE(FV$6:FV662)</f>
        <v>1627.8356164383561</v>
      </c>
      <c r="GJ662" s="160">
        <f>AVERAGE(FW$6:FW662)</f>
        <v>0.84474885844748859</v>
      </c>
      <c r="GK662" s="166">
        <f>AVERAGE(FX$6:FX662)</f>
        <v>30.410958904109588</v>
      </c>
      <c r="GL662" s="166">
        <f>AVERAGE(FY$6:FY662)</f>
        <v>200.65753424657535</v>
      </c>
      <c r="HM662" s="98">
        <v>657</v>
      </c>
      <c r="HN662" s="179">
        <v>15.177747551172347</v>
      </c>
      <c r="HO662" s="188">
        <v>0.05</v>
      </c>
      <c r="HP662" s="177">
        <v>3</v>
      </c>
      <c r="HQ662" s="191">
        <v>321</v>
      </c>
      <c r="HR662" s="177">
        <v>17</v>
      </c>
      <c r="HS662" s="177">
        <v>17</v>
      </c>
      <c r="HT662" s="177">
        <v>0</v>
      </c>
      <c r="HU662" s="191">
        <v>2550</v>
      </c>
      <c r="HV662" s="191">
        <v>0</v>
      </c>
      <c r="HW662" s="191">
        <v>850</v>
      </c>
      <c r="HX662" s="191">
        <v>255</v>
      </c>
      <c r="HY662" s="191">
        <v>2051</v>
      </c>
      <c r="HZ662" s="177">
        <v>1</v>
      </c>
      <c r="IA662" s="191">
        <v>30</v>
      </c>
      <c r="IB662" s="191">
        <v>529</v>
      </c>
      <c r="IC662" s="177" t="s">
        <v>117</v>
      </c>
      <c r="IE662" s="164">
        <f>AVERAGE(HR$6:HR662)</f>
        <v>19.814307458143073</v>
      </c>
      <c r="IF662" s="164">
        <f>AVERAGE(HS$6:HS662)</f>
        <v>19.207001522070016</v>
      </c>
      <c r="IG662" s="164">
        <f>AVERAGE(HT$6:HT662)</f>
        <v>1.0334855403348555</v>
      </c>
      <c r="IH662" s="167">
        <f>AVERAGE(HU$6:HU662)</f>
        <v>2881.0502283105025</v>
      </c>
      <c r="II662" s="167">
        <f>AVERAGE(HV$6:HV662)</f>
        <v>155.02283105022832</v>
      </c>
      <c r="IJ662" s="167">
        <f>AVERAGE(HW$6:HW662)</f>
        <v>908.67579908675805</v>
      </c>
      <c r="IK662" s="167">
        <f>AVERAGE(HX$6:HX662)</f>
        <v>272.60273972602738</v>
      </c>
      <c r="IL662" s="167">
        <f>AVERAGE(HY$6:HY662)</f>
        <v>2313.5981735159817</v>
      </c>
      <c r="IM662" s="164">
        <f>AVERAGE(HZ$6:HZ662)</f>
        <v>2.4200913242009134</v>
      </c>
      <c r="IN662" s="167">
        <f>AVERAGE(IA$6:IA662)</f>
        <v>72.602739726027394</v>
      </c>
      <c r="IO662" s="167">
        <f>AVERAGE(IB$6:IB662)</f>
        <v>640.05479452054794</v>
      </c>
    </row>
    <row r="663" spans="2:249" x14ac:dyDescent="0.2">
      <c r="B663" s="103">
        <v>658</v>
      </c>
      <c r="C663" s="165">
        <v>26.405790583065958</v>
      </c>
      <c r="D663" s="163">
        <v>0.1</v>
      </c>
      <c r="E663" s="161">
        <v>8</v>
      </c>
      <c r="F663" s="168">
        <v>532</v>
      </c>
      <c r="G663" s="161">
        <v>31</v>
      </c>
      <c r="H663" s="161">
        <v>22</v>
      </c>
      <c r="I663" s="161">
        <v>2</v>
      </c>
      <c r="J663" s="168">
        <v>2640</v>
      </c>
      <c r="K663" s="168">
        <v>240</v>
      </c>
      <c r="L663" s="168">
        <v>1000</v>
      </c>
      <c r="M663" s="168">
        <v>300</v>
      </c>
      <c r="N663" s="168">
        <v>2697</v>
      </c>
      <c r="O663" s="161">
        <v>3</v>
      </c>
      <c r="P663" s="168">
        <v>36</v>
      </c>
      <c r="Q663" s="168">
        <v>-21</v>
      </c>
      <c r="R663" s="161" t="s">
        <v>116</v>
      </c>
      <c r="T663" s="169">
        <f>AVERAGE(G$6:G663)</f>
        <v>23.445288753799392</v>
      </c>
      <c r="U663" s="169">
        <f>AVERAGE(H$6:H663)</f>
        <v>20.741641337386017</v>
      </c>
      <c r="V663" s="169">
        <f>AVERAGE(I$6:I663)</f>
        <v>1.3601823708206686</v>
      </c>
      <c r="W663" s="170">
        <f>AVERAGE(J$6:J663)</f>
        <v>2488.9969604863222</v>
      </c>
      <c r="X663" s="170">
        <f>AVERAGE(K$6:K663)</f>
        <v>163.22188449848025</v>
      </c>
      <c r="Y663" s="170">
        <f>AVERAGE(L$6:L663)</f>
        <v>969.07294832826744</v>
      </c>
      <c r="Z663" s="170">
        <f>AVERAGE(M$6:M663)</f>
        <v>290.72188449848022</v>
      </c>
      <c r="AA663" s="170">
        <f>AVERAGE(N$6:N663)</f>
        <v>2404.5364741641338</v>
      </c>
      <c r="AB663" s="169">
        <f>AVERAGE(O$6:O663)</f>
        <v>2.9589665653495443</v>
      </c>
      <c r="AC663" s="170">
        <f>AVERAGE(P$6:P663)</f>
        <v>35.507598784194528</v>
      </c>
      <c r="AD663" s="170">
        <f>AVERAGE(Q$6:Q663)</f>
        <v>119.96808510638297</v>
      </c>
      <c r="AY663" s="5"/>
      <c r="AZ663" s="26">
        <v>658</v>
      </c>
      <c r="BA663" s="165">
        <v>18.490706656628578</v>
      </c>
      <c r="BB663" s="176">
        <v>0.05</v>
      </c>
      <c r="BC663" s="161">
        <v>0</v>
      </c>
      <c r="BD663" s="182">
        <v>163</v>
      </c>
      <c r="BE663" s="161">
        <v>17</v>
      </c>
      <c r="BF663" s="161">
        <v>17</v>
      </c>
      <c r="BG663" s="161">
        <v>0</v>
      </c>
      <c r="BH663" s="168">
        <v>2550</v>
      </c>
      <c r="BI663" s="168">
        <v>0</v>
      </c>
      <c r="BJ663" s="168">
        <v>850</v>
      </c>
      <c r="BK663" s="168">
        <v>255</v>
      </c>
      <c r="BL663" s="168">
        <v>1893</v>
      </c>
      <c r="BM663" s="161">
        <v>1</v>
      </c>
      <c r="BN663" s="168">
        <v>15</v>
      </c>
      <c r="BO663" s="168">
        <v>672</v>
      </c>
      <c r="BP663" s="161" t="s">
        <v>117</v>
      </c>
      <c r="BR663" s="164">
        <f>AVERAGE(BE$6:BE663)</f>
        <v>19.571428571428573</v>
      </c>
      <c r="BS663" s="164">
        <f>AVERAGE(BF$6:BF663)</f>
        <v>18.844984802431611</v>
      </c>
      <c r="BT663" s="164">
        <f>AVERAGE(BG$6:BG663)</f>
        <v>0.67173252279635254</v>
      </c>
      <c r="BU663" s="167">
        <f>AVERAGE(BH$6:BH663)</f>
        <v>2826.7477203647418</v>
      </c>
      <c r="BV663" s="167">
        <f>AVERAGE(BI$6:BI663)</f>
        <v>100.75987841945289</v>
      </c>
      <c r="BW663" s="167">
        <f>AVERAGE(BJ$6:BJ663)</f>
        <v>908.66261398176289</v>
      </c>
      <c r="BX663" s="167">
        <f>AVERAGE(BK$6:BK663)</f>
        <v>272.59878419452889</v>
      </c>
      <c r="BY663" s="167">
        <f>AVERAGE(BL$6:BL663)</f>
        <v>2245.0896656534956</v>
      </c>
      <c r="BZ663" s="164">
        <f>AVERAGE(BM$6:BM663)</f>
        <v>2.3404255319148937</v>
      </c>
      <c r="CA663" s="167">
        <f>AVERAGE(BN$6:BN663)</f>
        <v>35.106382978723403</v>
      </c>
      <c r="CB663" s="167">
        <f>AVERAGE(BO$6:BO663)</f>
        <v>616.76443768996955</v>
      </c>
      <c r="DF663" s="103">
        <v>658</v>
      </c>
      <c r="DG663" s="192">
        <v>7.8266064990680606</v>
      </c>
      <c r="DH663" s="193">
        <v>0.1</v>
      </c>
      <c r="DI663" s="105">
        <v>3</v>
      </c>
      <c r="DJ663" s="194">
        <v>311</v>
      </c>
      <c r="DK663" s="105">
        <v>10</v>
      </c>
      <c r="DL663" s="105">
        <v>10</v>
      </c>
      <c r="DM663" s="105">
        <v>0</v>
      </c>
      <c r="DN663" s="194">
        <v>1800</v>
      </c>
      <c r="DO663" s="194">
        <v>0</v>
      </c>
      <c r="DP663" s="194">
        <v>500</v>
      </c>
      <c r="DQ663" s="194">
        <v>150</v>
      </c>
      <c r="DR663" s="194">
        <v>1586</v>
      </c>
      <c r="DS663" s="105">
        <v>1</v>
      </c>
      <c r="DT663" s="194">
        <v>18</v>
      </c>
      <c r="DU663" s="194">
        <v>232</v>
      </c>
      <c r="DV663" s="105" t="s">
        <v>117</v>
      </c>
      <c r="DX663" s="164">
        <f>AVERAGE(DK$6:DK663)</f>
        <v>10.413373860182372</v>
      </c>
      <c r="DY663" s="164">
        <f>AVERAGE(DL$6:DL663)</f>
        <v>10.413373860182372</v>
      </c>
      <c r="DZ663" s="164">
        <f>AVERAGE(DM$6:DM663)</f>
        <v>0</v>
      </c>
      <c r="EA663" s="167">
        <f>AVERAGE(DN$6:DN663)</f>
        <v>1874.4072948328267</v>
      </c>
      <c r="EB663" s="167">
        <f>AVERAGE(DO$6:DO663)</f>
        <v>0</v>
      </c>
      <c r="EC663" s="167">
        <f>AVERAGE(DP$6:DP663)</f>
        <v>520.66869300911856</v>
      </c>
      <c r="ED663" s="167">
        <f>AVERAGE(DQ$6:DQ663)</f>
        <v>156.20060790273556</v>
      </c>
      <c r="EE663" s="167">
        <f>AVERAGE(DR$6:DR663)</f>
        <v>1651.4604863221884</v>
      </c>
      <c r="EF663" s="164">
        <f>AVERAGE(DS$6:DS663)</f>
        <v>0.86018237082066873</v>
      </c>
      <c r="EG663" s="167">
        <f>AVERAGE(DT$6:DT663)</f>
        <v>15.483282674772036</v>
      </c>
      <c r="EH663" s="167">
        <f>AVERAGE(DU$6:DU663)</f>
        <v>238.43009118541033</v>
      </c>
      <c r="FJ663" s="103">
        <v>658</v>
      </c>
      <c r="FK663" s="165">
        <v>6.9557214467350246</v>
      </c>
      <c r="FL663" s="163">
        <v>0.05</v>
      </c>
      <c r="FM663" s="161">
        <v>1</v>
      </c>
      <c r="FN663" s="168">
        <v>541</v>
      </c>
      <c r="FO663" s="161">
        <v>8</v>
      </c>
      <c r="FP663" s="161">
        <v>8</v>
      </c>
      <c r="FQ663" s="161">
        <v>0</v>
      </c>
      <c r="FR663" s="168">
        <v>1440</v>
      </c>
      <c r="FS663" s="168">
        <v>0</v>
      </c>
      <c r="FT663" s="168">
        <v>400</v>
      </c>
      <c r="FU663" s="168">
        <v>120</v>
      </c>
      <c r="FV663" s="168">
        <v>1686</v>
      </c>
      <c r="FW663" s="161">
        <v>0</v>
      </c>
      <c r="FX663" s="168">
        <v>0</v>
      </c>
      <c r="FY663" s="168">
        <v>-246</v>
      </c>
      <c r="FZ663" s="161" t="s">
        <v>117</v>
      </c>
      <c r="GB663" s="160">
        <f>AVERAGE(FO$6:FO663)</f>
        <v>9.9863221884498472</v>
      </c>
      <c r="GC663" s="160">
        <f>AVERAGE(FP$6:FP663)</f>
        <v>9.9863221884498472</v>
      </c>
      <c r="GD663" s="160">
        <f>AVERAGE(FQ$6:FQ663)</f>
        <v>0</v>
      </c>
      <c r="GE663" s="166">
        <f>AVERAGE(FR$6:FR663)</f>
        <v>1797.5379939209727</v>
      </c>
      <c r="GF663" s="166">
        <f>AVERAGE(FS$6:FS663)</f>
        <v>0</v>
      </c>
      <c r="GG663" s="166">
        <f>AVERAGE(FT$6:FT663)</f>
        <v>499.31610942249239</v>
      </c>
      <c r="GH663" s="166">
        <f>AVERAGE(FU$6:FU663)</f>
        <v>149.79483282674772</v>
      </c>
      <c r="GI663" s="166">
        <f>AVERAGE(FV$6:FV663)</f>
        <v>1627.9240121580547</v>
      </c>
      <c r="GJ663" s="160">
        <f>AVERAGE(FW$6:FW663)</f>
        <v>0.84346504559270519</v>
      </c>
      <c r="GK663" s="166">
        <f>AVERAGE(FX$6:FX663)</f>
        <v>30.364741641337385</v>
      </c>
      <c r="GL663" s="166">
        <f>AVERAGE(FY$6:FY663)</f>
        <v>199.97872340425531</v>
      </c>
      <c r="HM663" s="98">
        <v>658</v>
      </c>
      <c r="HN663" s="179">
        <v>16.893253385616958</v>
      </c>
      <c r="HO663" s="188">
        <v>0.15</v>
      </c>
      <c r="HP663" s="177">
        <v>1</v>
      </c>
      <c r="HQ663" s="191">
        <v>540</v>
      </c>
      <c r="HR663" s="177">
        <v>15</v>
      </c>
      <c r="HS663" s="177">
        <v>15</v>
      </c>
      <c r="HT663" s="177">
        <v>0</v>
      </c>
      <c r="HU663" s="191">
        <v>2250</v>
      </c>
      <c r="HV663" s="191">
        <v>0</v>
      </c>
      <c r="HW663" s="191">
        <v>750</v>
      </c>
      <c r="HX663" s="191">
        <v>225</v>
      </c>
      <c r="HY663" s="191">
        <v>2140</v>
      </c>
      <c r="HZ663" s="177">
        <v>3</v>
      </c>
      <c r="IA663" s="191">
        <v>90</v>
      </c>
      <c r="IB663" s="191">
        <v>200</v>
      </c>
      <c r="IC663" s="177" t="s">
        <v>117</v>
      </c>
      <c r="IE663" s="164">
        <f>AVERAGE(HR$6:HR663)</f>
        <v>19.806990881458965</v>
      </c>
      <c r="IF663" s="164">
        <f>AVERAGE(HS$6:HS663)</f>
        <v>19.200607902735563</v>
      </c>
      <c r="IG663" s="164">
        <f>AVERAGE(HT$6:HT663)</f>
        <v>1.0319148936170213</v>
      </c>
      <c r="IH663" s="167">
        <f>AVERAGE(HU$6:HU663)</f>
        <v>2880.0911854103342</v>
      </c>
      <c r="II663" s="167">
        <f>AVERAGE(HV$6:HV663)</f>
        <v>154.78723404255319</v>
      </c>
      <c r="IJ663" s="167">
        <f>AVERAGE(HW$6:HW663)</f>
        <v>908.434650455927</v>
      </c>
      <c r="IK663" s="167">
        <f>AVERAGE(HX$6:HX663)</f>
        <v>272.53039513677811</v>
      </c>
      <c r="IL663" s="167">
        <f>AVERAGE(HY$6:HY663)</f>
        <v>2313.3343465045591</v>
      </c>
      <c r="IM663" s="164">
        <f>AVERAGE(HZ$6:HZ663)</f>
        <v>2.4209726443768997</v>
      </c>
      <c r="IN663" s="167">
        <f>AVERAGE(IA$6:IA663)</f>
        <v>72.629179331306986</v>
      </c>
      <c r="IO663" s="167">
        <f>AVERAGE(IB$6:IB663)</f>
        <v>639.38601823708211</v>
      </c>
    </row>
    <row r="664" spans="2:249" x14ac:dyDescent="0.2">
      <c r="B664" s="103">
        <v>659</v>
      </c>
      <c r="C664" s="165">
        <v>20.635359926394216</v>
      </c>
      <c r="D664" s="163">
        <v>0.15</v>
      </c>
      <c r="E664" s="161">
        <v>3</v>
      </c>
      <c r="F664" s="168">
        <v>292</v>
      </c>
      <c r="G664" s="161">
        <v>21</v>
      </c>
      <c r="H664" s="161">
        <v>21</v>
      </c>
      <c r="I664" s="161">
        <v>1</v>
      </c>
      <c r="J664" s="168">
        <v>2520</v>
      </c>
      <c r="K664" s="168">
        <v>120</v>
      </c>
      <c r="L664" s="168">
        <v>1000</v>
      </c>
      <c r="M664" s="168">
        <v>300</v>
      </c>
      <c r="N664" s="168">
        <v>2337</v>
      </c>
      <c r="O664" s="161">
        <v>3</v>
      </c>
      <c r="P664" s="168">
        <v>36</v>
      </c>
      <c r="Q664" s="168">
        <v>219</v>
      </c>
      <c r="R664" s="161" t="s">
        <v>116</v>
      </c>
      <c r="T664" s="169">
        <f>AVERAGE(G$6:G664)</f>
        <v>23.441578148710168</v>
      </c>
      <c r="U664" s="169">
        <f>AVERAGE(H$6:H664)</f>
        <v>20.742033383915022</v>
      </c>
      <c r="V664" s="169">
        <f>AVERAGE(I$6:I664)</f>
        <v>1.3596358118361154</v>
      </c>
      <c r="W664" s="170">
        <f>AVERAGE(J$6:J664)</f>
        <v>2489.0440060698029</v>
      </c>
      <c r="X664" s="170">
        <f>AVERAGE(K$6:K664)</f>
        <v>163.15629742033383</v>
      </c>
      <c r="Y664" s="170">
        <f>AVERAGE(L$6:L664)</f>
        <v>969.11987860394538</v>
      </c>
      <c r="Z664" s="170">
        <f>AVERAGE(M$6:M664)</f>
        <v>290.73596358118363</v>
      </c>
      <c r="AA664" s="170">
        <f>AVERAGE(N$6:N664)</f>
        <v>2404.4339908952961</v>
      </c>
      <c r="AB664" s="169">
        <f>AVERAGE(O$6:O664)</f>
        <v>2.959028831562974</v>
      </c>
      <c r="AC664" s="170">
        <f>AVERAGE(P$6:P664)</f>
        <v>35.508345978755692</v>
      </c>
      <c r="AD664" s="170">
        <f>AVERAGE(Q$6:Q664)</f>
        <v>120.11836115326251</v>
      </c>
      <c r="AY664" s="5"/>
      <c r="AZ664" s="26">
        <v>659</v>
      </c>
      <c r="BA664" s="165">
        <v>9.6516354091905487</v>
      </c>
      <c r="BB664" s="176">
        <v>0.05</v>
      </c>
      <c r="BC664" s="161">
        <v>1</v>
      </c>
      <c r="BD664" s="182">
        <v>586</v>
      </c>
      <c r="BE664" s="161">
        <v>11</v>
      </c>
      <c r="BF664" s="161">
        <v>11</v>
      </c>
      <c r="BG664" s="161">
        <v>0</v>
      </c>
      <c r="BH664" s="168">
        <v>1650</v>
      </c>
      <c r="BI664" s="168">
        <v>0</v>
      </c>
      <c r="BJ664" s="168">
        <v>550</v>
      </c>
      <c r="BK664" s="168">
        <v>165</v>
      </c>
      <c r="BL664" s="168">
        <v>1926</v>
      </c>
      <c r="BM664" s="161">
        <v>0</v>
      </c>
      <c r="BN664" s="168">
        <v>0</v>
      </c>
      <c r="BO664" s="168">
        <v>-276</v>
      </c>
      <c r="BP664" s="161" t="s">
        <v>117</v>
      </c>
      <c r="BR664" s="164">
        <f>AVERAGE(BE$6:BE664)</f>
        <v>19.558421851289832</v>
      </c>
      <c r="BS664" s="164">
        <f>AVERAGE(BF$6:BF664)</f>
        <v>18.833080424886191</v>
      </c>
      <c r="BT664" s="164">
        <f>AVERAGE(BG$6:BG664)</f>
        <v>0.67071320182094085</v>
      </c>
      <c r="BU664" s="167">
        <f>AVERAGE(BH$6:BH664)</f>
        <v>2824.9620637329285</v>
      </c>
      <c r="BV664" s="167">
        <f>AVERAGE(BI$6:BI664)</f>
        <v>100.60698027314112</v>
      </c>
      <c r="BW664" s="167">
        <f>AVERAGE(BJ$6:BJ664)</f>
        <v>908.11836115326253</v>
      </c>
      <c r="BX664" s="167">
        <f>AVERAGE(BK$6:BK664)</f>
        <v>272.43550834597875</v>
      </c>
      <c r="BY664" s="167">
        <f>AVERAGE(BL$6:BL664)</f>
        <v>2244.6054628224583</v>
      </c>
      <c r="BZ664" s="164">
        <f>AVERAGE(BM$6:BM664)</f>
        <v>2.3368740515933233</v>
      </c>
      <c r="CA664" s="167">
        <f>AVERAGE(BN$6:BN664)</f>
        <v>35.053110773899846</v>
      </c>
      <c r="CB664" s="167">
        <f>AVERAGE(BO$6:BO664)</f>
        <v>615.40971168437022</v>
      </c>
      <c r="DF664" s="103">
        <v>659</v>
      </c>
      <c r="DG664" s="192">
        <v>6.5115086703342424</v>
      </c>
      <c r="DH664" s="193">
        <v>0.15</v>
      </c>
      <c r="DI664" s="105">
        <v>4</v>
      </c>
      <c r="DJ664" s="194">
        <v>564</v>
      </c>
      <c r="DK664" s="105">
        <v>10</v>
      </c>
      <c r="DL664" s="105">
        <v>10</v>
      </c>
      <c r="DM664" s="105">
        <v>0</v>
      </c>
      <c r="DN664" s="194">
        <v>1800</v>
      </c>
      <c r="DO664" s="194">
        <v>0</v>
      </c>
      <c r="DP664" s="194">
        <v>500</v>
      </c>
      <c r="DQ664" s="194">
        <v>150</v>
      </c>
      <c r="DR664" s="194">
        <v>1839</v>
      </c>
      <c r="DS664" s="105">
        <v>1</v>
      </c>
      <c r="DT664" s="194">
        <v>18</v>
      </c>
      <c r="DU664" s="194">
        <v>-21</v>
      </c>
      <c r="DV664" s="105" t="s">
        <v>117</v>
      </c>
      <c r="DX664" s="164">
        <f>AVERAGE(DK$6:DK664)</f>
        <v>10.412746585735963</v>
      </c>
      <c r="DY664" s="164">
        <f>AVERAGE(DL$6:DL664)</f>
        <v>10.412746585735963</v>
      </c>
      <c r="DZ664" s="164">
        <f>AVERAGE(DM$6:DM664)</f>
        <v>0</v>
      </c>
      <c r="EA664" s="167">
        <f>AVERAGE(DN$6:DN664)</f>
        <v>1874.2943854324735</v>
      </c>
      <c r="EB664" s="167">
        <f>AVERAGE(DO$6:DO664)</f>
        <v>0</v>
      </c>
      <c r="EC664" s="167">
        <f>AVERAGE(DP$6:DP664)</f>
        <v>520.63732928679815</v>
      </c>
      <c r="ED664" s="167">
        <f>AVERAGE(DQ$6:DQ664)</f>
        <v>156.19119878603945</v>
      </c>
      <c r="EE664" s="167">
        <f>AVERAGE(DR$6:DR664)</f>
        <v>1651.7450682852807</v>
      </c>
      <c r="EF664" s="164">
        <f>AVERAGE(DS$6:DS664)</f>
        <v>0.86039453717754177</v>
      </c>
      <c r="EG664" s="167">
        <f>AVERAGE(DT$6:DT664)</f>
        <v>15.48710166919575</v>
      </c>
      <c r="EH664" s="167">
        <f>AVERAGE(DU$6:DU664)</f>
        <v>238.03641881638848</v>
      </c>
      <c r="FJ664" s="103">
        <v>659</v>
      </c>
      <c r="FK664" s="165">
        <v>6.701034658897095</v>
      </c>
      <c r="FL664" s="163">
        <v>0.2</v>
      </c>
      <c r="FM664" s="161">
        <v>8</v>
      </c>
      <c r="FN664" s="168">
        <v>586</v>
      </c>
      <c r="FO664" s="161">
        <v>14</v>
      </c>
      <c r="FP664" s="161">
        <v>14</v>
      </c>
      <c r="FQ664" s="161">
        <v>0</v>
      </c>
      <c r="FR664" s="168">
        <v>2520</v>
      </c>
      <c r="FS664" s="168">
        <v>0</v>
      </c>
      <c r="FT664" s="168">
        <v>700</v>
      </c>
      <c r="FU664" s="168">
        <v>210</v>
      </c>
      <c r="FV664" s="168">
        <v>2121</v>
      </c>
      <c r="FW664" s="161">
        <v>1</v>
      </c>
      <c r="FX664" s="168">
        <v>36</v>
      </c>
      <c r="FY664" s="168">
        <v>435</v>
      </c>
      <c r="FZ664" s="161" t="s">
        <v>117</v>
      </c>
      <c r="GB664" s="160">
        <f>AVERAGE(FO$6:FO664)</f>
        <v>9.9924127465857353</v>
      </c>
      <c r="GC664" s="160">
        <f>AVERAGE(FP$6:FP664)</f>
        <v>9.9924127465857353</v>
      </c>
      <c r="GD664" s="160">
        <f>AVERAGE(FQ$6:FQ664)</f>
        <v>0</v>
      </c>
      <c r="GE664" s="166">
        <f>AVERAGE(FR$6:FR664)</f>
        <v>1798.6342943854324</v>
      </c>
      <c r="GF664" s="166">
        <f>AVERAGE(FS$6:FS664)</f>
        <v>0</v>
      </c>
      <c r="GG664" s="166">
        <f>AVERAGE(FT$6:FT664)</f>
        <v>499.62063732928681</v>
      </c>
      <c r="GH664" s="166">
        <f>AVERAGE(FU$6:FU664)</f>
        <v>149.88619119878604</v>
      </c>
      <c r="GI664" s="166">
        <f>AVERAGE(FV$6:FV664)</f>
        <v>1628.6722306525037</v>
      </c>
      <c r="GJ664" s="160">
        <f>AVERAGE(FW$6:FW664)</f>
        <v>0.8437025796661608</v>
      </c>
      <c r="GK664" s="166">
        <f>AVERAGE(FX$6:FX664)</f>
        <v>30.373292867981789</v>
      </c>
      <c r="GL664" s="166">
        <f>AVERAGE(FY$6:FY664)</f>
        <v>200.33535660091047</v>
      </c>
      <c r="HM664" s="98">
        <v>659</v>
      </c>
      <c r="HN664" s="179">
        <v>13.302510272682369</v>
      </c>
      <c r="HO664" s="188">
        <v>0.25</v>
      </c>
      <c r="HP664" s="177">
        <v>2</v>
      </c>
      <c r="HQ664" s="191">
        <v>512</v>
      </c>
      <c r="HR664" s="177">
        <v>12</v>
      </c>
      <c r="HS664" s="177">
        <v>12</v>
      </c>
      <c r="HT664" s="177">
        <v>0</v>
      </c>
      <c r="HU664" s="191">
        <v>1800</v>
      </c>
      <c r="HV664" s="191">
        <v>0</v>
      </c>
      <c r="HW664" s="191">
        <v>600</v>
      </c>
      <c r="HX664" s="191">
        <v>180</v>
      </c>
      <c r="HY664" s="191">
        <v>1917</v>
      </c>
      <c r="HZ664" s="177">
        <v>3</v>
      </c>
      <c r="IA664" s="191">
        <v>90</v>
      </c>
      <c r="IB664" s="191">
        <v>-27</v>
      </c>
      <c r="IC664" s="177" t="s">
        <v>117</v>
      </c>
      <c r="IE664" s="164">
        <f>AVERAGE(HR$6:HR664)</f>
        <v>19.795144157814871</v>
      </c>
      <c r="IF664" s="164">
        <f>AVERAGE(HS$6:HS664)</f>
        <v>19.1896813353566</v>
      </c>
      <c r="IG664" s="164">
        <f>AVERAGE(HT$6:HT664)</f>
        <v>1.0303490136570561</v>
      </c>
      <c r="IH664" s="167">
        <f>AVERAGE(HU$6:HU664)</f>
        <v>2878.4522003034899</v>
      </c>
      <c r="II664" s="167">
        <f>AVERAGE(HV$6:HV664)</f>
        <v>154.55235204855842</v>
      </c>
      <c r="IJ664" s="167">
        <f>AVERAGE(HW$6:HW664)</f>
        <v>907.9666160849772</v>
      </c>
      <c r="IK664" s="167">
        <f>AVERAGE(HX$6:HX664)</f>
        <v>272.38998482549317</v>
      </c>
      <c r="IL664" s="167">
        <f>AVERAGE(HY$6:HY664)</f>
        <v>2312.7329286798181</v>
      </c>
      <c r="IM664" s="164">
        <f>AVERAGE(HZ$6:HZ664)</f>
        <v>2.4218512898330804</v>
      </c>
      <c r="IN664" s="167">
        <f>AVERAGE(IA$6:IA664)</f>
        <v>72.655538694992416</v>
      </c>
      <c r="IO664" s="167">
        <f>AVERAGE(IB$6:IB664)</f>
        <v>638.37481031866469</v>
      </c>
    </row>
    <row r="665" spans="2:249" x14ac:dyDescent="0.2">
      <c r="B665" s="103">
        <v>660</v>
      </c>
      <c r="C665" s="165">
        <v>21.245131865757052</v>
      </c>
      <c r="D665" s="163">
        <v>0.05</v>
      </c>
      <c r="E665" s="161">
        <v>3</v>
      </c>
      <c r="F665" s="168">
        <v>402</v>
      </c>
      <c r="G665" s="161">
        <v>23</v>
      </c>
      <c r="H665" s="161">
        <v>22</v>
      </c>
      <c r="I665" s="161">
        <v>2</v>
      </c>
      <c r="J665" s="168">
        <v>2640</v>
      </c>
      <c r="K665" s="168">
        <v>240</v>
      </c>
      <c r="L665" s="168">
        <v>1000</v>
      </c>
      <c r="M665" s="168">
        <v>300</v>
      </c>
      <c r="N665" s="168">
        <v>2567</v>
      </c>
      <c r="O665" s="161">
        <v>1</v>
      </c>
      <c r="P665" s="168">
        <v>12</v>
      </c>
      <c r="Q665" s="168">
        <v>85</v>
      </c>
      <c r="R665" s="161" t="s">
        <v>116</v>
      </c>
      <c r="T665" s="169">
        <f>AVERAGE(G$6:G665)</f>
        <v>23.440909090909091</v>
      </c>
      <c r="U665" s="169">
        <f>AVERAGE(H$6:H665)</f>
        <v>20.743939393939392</v>
      </c>
      <c r="V665" s="169">
        <f>AVERAGE(I$6:I665)</f>
        <v>1.3606060606060606</v>
      </c>
      <c r="W665" s="170">
        <f>AVERAGE(J$6:J665)</f>
        <v>2489.2727272727275</v>
      </c>
      <c r="X665" s="170">
        <f>AVERAGE(K$6:K665)</f>
        <v>163.27272727272728</v>
      </c>
      <c r="Y665" s="170">
        <f>AVERAGE(L$6:L665)</f>
        <v>969.16666666666663</v>
      </c>
      <c r="Z665" s="170">
        <f>AVERAGE(M$6:M665)</f>
        <v>290.75</v>
      </c>
      <c r="AA665" s="170">
        <f>AVERAGE(N$6:N665)</f>
        <v>2404.6803030303031</v>
      </c>
      <c r="AB665" s="169">
        <f>AVERAGE(O$6:O665)</f>
        <v>2.9560606060606061</v>
      </c>
      <c r="AC665" s="170">
        <f>AVERAGE(P$6:P665)</f>
        <v>35.472727272727276</v>
      </c>
      <c r="AD665" s="170">
        <f>AVERAGE(Q$6:Q665)</f>
        <v>120.06515151515151</v>
      </c>
      <c r="AY665" s="5"/>
      <c r="AZ665" s="26">
        <v>660</v>
      </c>
      <c r="BA665" s="165">
        <v>20.553409420897609</v>
      </c>
      <c r="BB665" s="176">
        <v>0.1</v>
      </c>
      <c r="BC665" s="161">
        <v>7</v>
      </c>
      <c r="BD665" s="182">
        <v>451</v>
      </c>
      <c r="BE665" s="161">
        <v>26</v>
      </c>
      <c r="BF665" s="161">
        <v>22</v>
      </c>
      <c r="BG665" s="161">
        <v>2</v>
      </c>
      <c r="BH665" s="168">
        <v>3300</v>
      </c>
      <c r="BI665" s="168">
        <v>300</v>
      </c>
      <c r="BJ665" s="168">
        <v>1000</v>
      </c>
      <c r="BK665" s="168">
        <v>300</v>
      </c>
      <c r="BL665" s="168">
        <v>2676</v>
      </c>
      <c r="BM665" s="161">
        <v>2</v>
      </c>
      <c r="BN665" s="168">
        <v>30</v>
      </c>
      <c r="BO665" s="168">
        <v>654</v>
      </c>
      <c r="BP665" s="161" t="s">
        <v>116</v>
      </c>
      <c r="BR665" s="164">
        <f>AVERAGE(BE$6:BE665)</f>
        <v>19.568181818181817</v>
      </c>
      <c r="BS665" s="164">
        <f>AVERAGE(BF$6:BF665)</f>
        <v>18.837878787878786</v>
      </c>
      <c r="BT665" s="164">
        <f>AVERAGE(BG$6:BG665)</f>
        <v>0.67272727272727273</v>
      </c>
      <c r="BU665" s="167">
        <f>AVERAGE(BH$6:BH665)</f>
        <v>2825.681818181818</v>
      </c>
      <c r="BV665" s="167">
        <f>AVERAGE(BI$6:BI665)</f>
        <v>100.90909090909091</v>
      </c>
      <c r="BW665" s="167">
        <f>AVERAGE(BJ$6:BJ665)</f>
        <v>908.25757575757575</v>
      </c>
      <c r="BX665" s="167">
        <f>AVERAGE(BK$6:BK665)</f>
        <v>272.47727272727275</v>
      </c>
      <c r="BY665" s="167">
        <f>AVERAGE(BL$6:BL665)</f>
        <v>2245.2590909090909</v>
      </c>
      <c r="BZ665" s="164">
        <f>AVERAGE(BM$6:BM665)</f>
        <v>2.3363636363636364</v>
      </c>
      <c r="CA665" s="167">
        <f>AVERAGE(BN$6:BN665)</f>
        <v>35.045454545454547</v>
      </c>
      <c r="CB665" s="167">
        <f>AVERAGE(BO$6:BO665)</f>
        <v>615.46818181818185</v>
      </c>
      <c r="DF665" s="103">
        <v>660</v>
      </c>
      <c r="DG665" s="192">
        <v>7.1652533100403444</v>
      </c>
      <c r="DH665" s="193">
        <v>0.05</v>
      </c>
      <c r="DI665" s="105">
        <v>4</v>
      </c>
      <c r="DJ665" s="194">
        <v>117</v>
      </c>
      <c r="DK665" s="105">
        <v>11</v>
      </c>
      <c r="DL665" s="105">
        <v>11</v>
      </c>
      <c r="DM665" s="105">
        <v>0</v>
      </c>
      <c r="DN665" s="194">
        <v>1980</v>
      </c>
      <c r="DO665" s="194">
        <v>0</v>
      </c>
      <c r="DP665" s="194">
        <v>550</v>
      </c>
      <c r="DQ665" s="194">
        <v>165</v>
      </c>
      <c r="DR665" s="194">
        <v>1457</v>
      </c>
      <c r="DS665" s="105">
        <v>0</v>
      </c>
      <c r="DT665" s="194">
        <v>0</v>
      </c>
      <c r="DU665" s="194">
        <v>523</v>
      </c>
      <c r="DV665" s="105" t="s">
        <v>117</v>
      </c>
      <c r="DX665" s="164">
        <f>AVERAGE(DK$6:DK665)</f>
        <v>10.413636363636364</v>
      </c>
      <c r="DY665" s="164">
        <f>AVERAGE(DL$6:DL665)</f>
        <v>10.413636363636364</v>
      </c>
      <c r="DZ665" s="164">
        <f>AVERAGE(DM$6:DM665)</f>
        <v>0</v>
      </c>
      <c r="EA665" s="167">
        <f>AVERAGE(DN$6:DN665)</f>
        <v>1874.4545454545455</v>
      </c>
      <c r="EB665" s="167">
        <f>AVERAGE(DO$6:DO665)</f>
        <v>0</v>
      </c>
      <c r="EC665" s="167">
        <f>AVERAGE(DP$6:DP665)</f>
        <v>520.68181818181813</v>
      </c>
      <c r="ED665" s="167">
        <f>AVERAGE(DQ$6:DQ665)</f>
        <v>156.20454545454547</v>
      </c>
      <c r="EE665" s="167">
        <f>AVERAGE(DR$6:DR665)</f>
        <v>1651.45</v>
      </c>
      <c r="EF665" s="164">
        <f>AVERAGE(DS$6:DS665)</f>
        <v>0.85909090909090913</v>
      </c>
      <c r="EG665" s="167">
        <f>AVERAGE(DT$6:DT665)</f>
        <v>15.463636363636363</v>
      </c>
      <c r="EH665" s="167">
        <f>AVERAGE(DU$6:DU665)</f>
        <v>238.46818181818182</v>
      </c>
      <c r="FJ665" s="103">
        <v>660</v>
      </c>
      <c r="FK665" s="165">
        <v>5.7703467027570428</v>
      </c>
      <c r="FL665" s="163">
        <v>0.1</v>
      </c>
      <c r="FM665" s="161">
        <v>8</v>
      </c>
      <c r="FN665" s="168">
        <v>586</v>
      </c>
      <c r="FO665" s="161">
        <v>13</v>
      </c>
      <c r="FP665" s="161">
        <v>13</v>
      </c>
      <c r="FQ665" s="161">
        <v>0</v>
      </c>
      <c r="FR665" s="168">
        <v>2340</v>
      </c>
      <c r="FS665" s="168">
        <v>0</v>
      </c>
      <c r="FT665" s="168">
        <v>650</v>
      </c>
      <c r="FU665" s="168">
        <v>195</v>
      </c>
      <c r="FV665" s="168">
        <v>2056</v>
      </c>
      <c r="FW665" s="161">
        <v>1</v>
      </c>
      <c r="FX665" s="168">
        <v>36</v>
      </c>
      <c r="FY665" s="168">
        <v>320</v>
      </c>
      <c r="FZ665" s="161" t="s">
        <v>117</v>
      </c>
      <c r="GB665" s="160">
        <f>AVERAGE(FO$6:FO665)</f>
        <v>9.9969696969696962</v>
      </c>
      <c r="GC665" s="160">
        <f>AVERAGE(FP$6:FP665)</f>
        <v>9.9969696969696962</v>
      </c>
      <c r="GD665" s="160">
        <f>AVERAGE(FQ$6:FQ665)</f>
        <v>0</v>
      </c>
      <c r="GE665" s="166">
        <f>AVERAGE(FR$6:FR665)</f>
        <v>1799.4545454545455</v>
      </c>
      <c r="GF665" s="166">
        <f>AVERAGE(FS$6:FS665)</f>
        <v>0</v>
      </c>
      <c r="GG665" s="166">
        <f>AVERAGE(FT$6:FT665)</f>
        <v>499.84848484848487</v>
      </c>
      <c r="GH665" s="166">
        <f>AVERAGE(FU$6:FU665)</f>
        <v>149.95454545454547</v>
      </c>
      <c r="GI665" s="166">
        <f>AVERAGE(FV$6:FV665)</f>
        <v>1629.3196969696969</v>
      </c>
      <c r="GJ665" s="160">
        <f>AVERAGE(FW$6:FW665)</f>
        <v>0.84393939393939399</v>
      </c>
      <c r="GK665" s="166">
        <f>AVERAGE(FX$6:FX665)</f>
        <v>30.381818181818183</v>
      </c>
      <c r="GL665" s="166">
        <f>AVERAGE(FY$6:FY665)</f>
        <v>200.51666666666668</v>
      </c>
      <c r="HM665" s="98">
        <v>660</v>
      </c>
      <c r="HN665" s="179">
        <v>25.734848978110904</v>
      </c>
      <c r="HO665" s="188">
        <v>0.2</v>
      </c>
      <c r="HP665" s="177">
        <v>1</v>
      </c>
      <c r="HQ665" s="191">
        <v>290</v>
      </c>
      <c r="HR665" s="177">
        <v>22</v>
      </c>
      <c r="HS665" s="177">
        <v>22</v>
      </c>
      <c r="HT665" s="177">
        <v>2</v>
      </c>
      <c r="HU665" s="191">
        <v>3300</v>
      </c>
      <c r="HV665" s="191">
        <v>300</v>
      </c>
      <c r="HW665" s="191">
        <v>1000</v>
      </c>
      <c r="HX665" s="191">
        <v>300</v>
      </c>
      <c r="HY665" s="191">
        <v>2515</v>
      </c>
      <c r="HZ665" s="177">
        <v>5</v>
      </c>
      <c r="IA665" s="191">
        <v>150</v>
      </c>
      <c r="IB665" s="191">
        <v>935</v>
      </c>
      <c r="IC665" s="177" t="s">
        <v>116</v>
      </c>
      <c r="IE665" s="164">
        <f>AVERAGE(HR$6:HR665)</f>
        <v>19.798484848484847</v>
      </c>
      <c r="IF665" s="164">
        <f>AVERAGE(HS$6:HS665)</f>
        <v>19.193939393939395</v>
      </c>
      <c r="IG665" s="164">
        <f>AVERAGE(HT$6:HT665)</f>
        <v>1.0318181818181817</v>
      </c>
      <c r="IH665" s="167">
        <f>AVERAGE(HU$6:HU665)</f>
        <v>2879.090909090909</v>
      </c>
      <c r="II665" s="167">
        <f>AVERAGE(HV$6:HV665)</f>
        <v>154.77272727272728</v>
      </c>
      <c r="IJ665" s="167">
        <f>AVERAGE(HW$6:HW665)</f>
        <v>908.10606060606062</v>
      </c>
      <c r="IK665" s="167">
        <f>AVERAGE(HX$6:HX665)</f>
        <v>272.43181818181819</v>
      </c>
      <c r="IL665" s="167">
        <f>AVERAGE(HY$6:HY665)</f>
        <v>2313.0393939393939</v>
      </c>
      <c r="IM665" s="164">
        <f>AVERAGE(HZ$6:HZ665)</f>
        <v>2.4257575757575758</v>
      </c>
      <c r="IN665" s="167">
        <f>AVERAGE(IA$6:IA665)</f>
        <v>72.772727272727266</v>
      </c>
      <c r="IO665" s="167">
        <f>AVERAGE(IB$6:IB665)</f>
        <v>638.82424242424247</v>
      </c>
    </row>
    <row r="666" spans="2:249" x14ac:dyDescent="0.2">
      <c r="B666" s="103">
        <v>661</v>
      </c>
      <c r="C666" s="165">
        <v>29.501626890451323</v>
      </c>
      <c r="D666" s="163">
        <v>0.25</v>
      </c>
      <c r="E666" s="161">
        <v>2</v>
      </c>
      <c r="F666" s="168">
        <v>466</v>
      </c>
      <c r="G666" s="161">
        <v>25</v>
      </c>
      <c r="H666" s="161">
        <v>22</v>
      </c>
      <c r="I666" s="161">
        <v>2</v>
      </c>
      <c r="J666" s="168">
        <v>2640</v>
      </c>
      <c r="K666" s="168">
        <v>240</v>
      </c>
      <c r="L666" s="168">
        <v>1000</v>
      </c>
      <c r="M666" s="168">
        <v>300</v>
      </c>
      <c r="N666" s="168">
        <v>2631</v>
      </c>
      <c r="O666" s="161">
        <v>7</v>
      </c>
      <c r="P666" s="168">
        <v>84</v>
      </c>
      <c r="Q666" s="168">
        <v>93</v>
      </c>
      <c r="R666" s="161" t="s">
        <v>116</v>
      </c>
      <c r="T666" s="169">
        <f>AVERAGE(G$6:G666)</f>
        <v>23.443267776096825</v>
      </c>
      <c r="U666" s="169">
        <f>AVERAGE(H$6:H666)</f>
        <v>20.745839636913768</v>
      </c>
      <c r="V666" s="169">
        <f>AVERAGE(I$6:I666)</f>
        <v>1.3615733736762481</v>
      </c>
      <c r="W666" s="170">
        <f>AVERAGE(J$6:J666)</f>
        <v>2489.500756429652</v>
      </c>
      <c r="X666" s="170">
        <f>AVERAGE(K$6:K666)</f>
        <v>163.38880484114978</v>
      </c>
      <c r="Y666" s="170">
        <f>AVERAGE(L$6:L666)</f>
        <v>969.21331316187593</v>
      </c>
      <c r="Z666" s="170">
        <f>AVERAGE(M$6:M666)</f>
        <v>290.76399394856276</v>
      </c>
      <c r="AA666" s="170">
        <f>AVERAGE(N$6:N666)</f>
        <v>2405.0226928895613</v>
      </c>
      <c r="AB666" s="169">
        <f>AVERAGE(O$6:O666)</f>
        <v>2.9621785173978821</v>
      </c>
      <c r="AC666" s="170">
        <f>AVERAGE(P$6:P666)</f>
        <v>35.546142208774583</v>
      </c>
      <c r="AD666" s="170">
        <f>AVERAGE(Q$6:Q666)</f>
        <v>120.02420574886536</v>
      </c>
      <c r="AY666" s="5"/>
      <c r="AZ666" s="26">
        <v>661</v>
      </c>
      <c r="BA666" s="165">
        <v>19.43190158140079</v>
      </c>
      <c r="BB666" s="176">
        <v>0.15</v>
      </c>
      <c r="BC666" s="161">
        <v>1</v>
      </c>
      <c r="BD666" s="182">
        <v>120</v>
      </c>
      <c r="BE666" s="161">
        <v>17</v>
      </c>
      <c r="BF666" s="161">
        <v>17</v>
      </c>
      <c r="BG666" s="161">
        <v>0</v>
      </c>
      <c r="BH666" s="168">
        <v>2550</v>
      </c>
      <c r="BI666" s="168">
        <v>0</v>
      </c>
      <c r="BJ666" s="168">
        <v>850</v>
      </c>
      <c r="BK666" s="168">
        <v>255</v>
      </c>
      <c r="BL666" s="168">
        <v>1850</v>
      </c>
      <c r="BM666" s="161">
        <v>3</v>
      </c>
      <c r="BN666" s="168">
        <v>45</v>
      </c>
      <c r="BO666" s="168">
        <v>745</v>
      </c>
      <c r="BP666" s="161" t="s">
        <v>117</v>
      </c>
      <c r="BR666" s="164">
        <f>AVERAGE(BE$6:BE666)</f>
        <v>19.5642965204236</v>
      </c>
      <c r="BS666" s="164">
        <f>AVERAGE(BF$6:BF666)</f>
        <v>18.835098335854767</v>
      </c>
      <c r="BT666" s="164">
        <f>AVERAGE(BG$6:BG666)</f>
        <v>0.67170953101361575</v>
      </c>
      <c r="BU666" s="167">
        <f>AVERAGE(BH$6:BH666)</f>
        <v>2825.264750378215</v>
      </c>
      <c r="BV666" s="167">
        <f>AVERAGE(BI$6:BI666)</f>
        <v>100.75642965204236</v>
      </c>
      <c r="BW666" s="167">
        <f>AVERAGE(BJ$6:BJ666)</f>
        <v>908.16944024205748</v>
      </c>
      <c r="BX666" s="167">
        <f>AVERAGE(BK$6:BK666)</f>
        <v>272.45083207261723</v>
      </c>
      <c r="BY666" s="167">
        <f>AVERAGE(BL$6:BL666)</f>
        <v>2244.6611195158848</v>
      </c>
      <c r="BZ666" s="164">
        <f>AVERAGE(BM$6:BM666)</f>
        <v>2.3373676248108928</v>
      </c>
      <c r="CA666" s="167">
        <f>AVERAGE(BN$6:BN666)</f>
        <v>35.060514372163389</v>
      </c>
      <c r="CB666" s="167">
        <f>AVERAGE(BO$6:BO666)</f>
        <v>615.66414523449316</v>
      </c>
      <c r="DF666" s="103">
        <v>661</v>
      </c>
      <c r="DG666" s="192">
        <v>6.5159692894642376</v>
      </c>
      <c r="DH666" s="193">
        <v>0.05</v>
      </c>
      <c r="DI666" s="105">
        <v>7</v>
      </c>
      <c r="DJ666" s="194">
        <v>553</v>
      </c>
      <c r="DK666" s="105">
        <v>14</v>
      </c>
      <c r="DL666" s="105">
        <v>14</v>
      </c>
      <c r="DM666" s="105">
        <v>0</v>
      </c>
      <c r="DN666" s="194">
        <v>2520</v>
      </c>
      <c r="DO666" s="194">
        <v>0</v>
      </c>
      <c r="DP666" s="194">
        <v>700</v>
      </c>
      <c r="DQ666" s="194">
        <v>210</v>
      </c>
      <c r="DR666" s="194">
        <v>2088</v>
      </c>
      <c r="DS666" s="105">
        <v>0</v>
      </c>
      <c r="DT666" s="194">
        <v>0</v>
      </c>
      <c r="DU666" s="194">
        <v>432</v>
      </c>
      <c r="DV666" s="105" t="s">
        <v>117</v>
      </c>
      <c r="DX666" s="164">
        <f>AVERAGE(DK$6:DK666)</f>
        <v>10.419062027231467</v>
      </c>
      <c r="DY666" s="164">
        <f>AVERAGE(DL$6:DL666)</f>
        <v>10.419062027231467</v>
      </c>
      <c r="DZ666" s="164">
        <f>AVERAGE(DM$6:DM666)</f>
        <v>0</v>
      </c>
      <c r="EA666" s="167">
        <f>AVERAGE(DN$6:DN666)</f>
        <v>1875.431164901664</v>
      </c>
      <c r="EB666" s="167">
        <f>AVERAGE(DO$6:DO666)</f>
        <v>0</v>
      </c>
      <c r="EC666" s="167">
        <f>AVERAGE(DP$6:DP666)</f>
        <v>520.95310136157332</v>
      </c>
      <c r="ED666" s="167">
        <f>AVERAGE(DQ$6:DQ666)</f>
        <v>156.28593040847201</v>
      </c>
      <c r="EE666" s="167">
        <f>AVERAGE(DR$6:DR666)</f>
        <v>1652.1104387291982</v>
      </c>
      <c r="EF666" s="164">
        <f>AVERAGE(DS$6:DS666)</f>
        <v>0.85779122541603636</v>
      </c>
      <c r="EG666" s="167">
        <f>AVERAGE(DT$6:DT666)</f>
        <v>15.440242057488653</v>
      </c>
      <c r="EH666" s="167">
        <f>AVERAGE(DU$6:DU666)</f>
        <v>238.76096822995461</v>
      </c>
      <c r="FJ666" s="103">
        <v>661</v>
      </c>
      <c r="FK666" s="165">
        <v>6.3499260076024138</v>
      </c>
      <c r="FL666" s="163">
        <v>0.15</v>
      </c>
      <c r="FM666" s="161">
        <v>3</v>
      </c>
      <c r="FN666" s="168">
        <v>254</v>
      </c>
      <c r="FO666" s="161">
        <v>8</v>
      </c>
      <c r="FP666" s="161">
        <v>8</v>
      </c>
      <c r="FQ666" s="161">
        <v>0</v>
      </c>
      <c r="FR666" s="168">
        <v>1440</v>
      </c>
      <c r="FS666" s="168">
        <v>0</v>
      </c>
      <c r="FT666" s="168">
        <v>400</v>
      </c>
      <c r="FU666" s="168">
        <v>120</v>
      </c>
      <c r="FV666" s="168">
        <v>1399</v>
      </c>
      <c r="FW666" s="161">
        <v>1</v>
      </c>
      <c r="FX666" s="168">
        <v>36</v>
      </c>
      <c r="FY666" s="168">
        <v>77</v>
      </c>
      <c r="FZ666" s="161" t="s">
        <v>117</v>
      </c>
      <c r="GB666" s="160">
        <f>AVERAGE(FO$6:FO666)</f>
        <v>9.9939485627836611</v>
      </c>
      <c r="GC666" s="160">
        <f>AVERAGE(FP$6:FP666)</f>
        <v>9.9939485627836611</v>
      </c>
      <c r="GD666" s="160">
        <f>AVERAGE(FQ$6:FQ666)</f>
        <v>0</v>
      </c>
      <c r="GE666" s="166">
        <f>AVERAGE(FR$6:FR666)</f>
        <v>1798.910741301059</v>
      </c>
      <c r="GF666" s="166">
        <f>AVERAGE(FS$6:FS666)</f>
        <v>0</v>
      </c>
      <c r="GG666" s="166">
        <f>AVERAGE(FT$6:FT666)</f>
        <v>499.69742813918305</v>
      </c>
      <c r="GH666" s="166">
        <f>AVERAGE(FU$6:FU666)</f>
        <v>149.90922844175492</v>
      </c>
      <c r="GI666" s="166">
        <f>AVERAGE(FV$6:FV666)</f>
        <v>1628.9712556732225</v>
      </c>
      <c r="GJ666" s="160">
        <f>AVERAGE(FW$6:FW666)</f>
        <v>0.84417549167927386</v>
      </c>
      <c r="GK666" s="166">
        <f>AVERAGE(FX$6:FX666)</f>
        <v>30.390317700453856</v>
      </c>
      <c r="GL666" s="166">
        <f>AVERAGE(FY$6:FY666)</f>
        <v>200.32980332829047</v>
      </c>
      <c r="HM666" s="98">
        <v>661</v>
      </c>
      <c r="HN666" s="179">
        <v>15.501827861567914</v>
      </c>
      <c r="HO666" s="188">
        <v>0.15</v>
      </c>
      <c r="HP666" s="177">
        <v>3</v>
      </c>
      <c r="HQ666" s="191">
        <v>268</v>
      </c>
      <c r="HR666" s="177">
        <v>17</v>
      </c>
      <c r="HS666" s="177">
        <v>17</v>
      </c>
      <c r="HT666" s="177">
        <v>0</v>
      </c>
      <c r="HU666" s="191">
        <v>2550</v>
      </c>
      <c r="HV666" s="191">
        <v>0</v>
      </c>
      <c r="HW666" s="191">
        <v>850</v>
      </c>
      <c r="HX666" s="191">
        <v>255</v>
      </c>
      <c r="HY666" s="191">
        <v>1998</v>
      </c>
      <c r="HZ666" s="177">
        <v>2</v>
      </c>
      <c r="IA666" s="191">
        <v>60</v>
      </c>
      <c r="IB666" s="191">
        <v>612</v>
      </c>
      <c r="IC666" s="177" t="s">
        <v>117</v>
      </c>
      <c r="IE666" s="164">
        <f>AVERAGE(HR$6:HR666)</f>
        <v>19.79425113464448</v>
      </c>
      <c r="IF666" s="164">
        <f>AVERAGE(HS$6:HS666)</f>
        <v>19.190620272314675</v>
      </c>
      <c r="IG666" s="164">
        <f>AVERAGE(HT$6:HT666)</f>
        <v>1.0302571860816945</v>
      </c>
      <c r="IH666" s="167">
        <f>AVERAGE(HU$6:HU666)</f>
        <v>2878.5930408472013</v>
      </c>
      <c r="II666" s="167">
        <f>AVERAGE(HV$6:HV666)</f>
        <v>154.53857791225417</v>
      </c>
      <c r="IJ666" s="167">
        <f>AVERAGE(HW$6:HW666)</f>
        <v>908.01815431164903</v>
      </c>
      <c r="IK666" s="167">
        <f>AVERAGE(HX$6:HX666)</f>
        <v>272.40544629349472</v>
      </c>
      <c r="IL666" s="167">
        <f>AVERAGE(HY$6:HY666)</f>
        <v>2312.5627836611197</v>
      </c>
      <c r="IM666" s="164">
        <f>AVERAGE(HZ$6:HZ666)</f>
        <v>2.4251134644478065</v>
      </c>
      <c r="IN666" s="167">
        <f>AVERAGE(IA$6:IA666)</f>
        <v>72.753403933434186</v>
      </c>
      <c r="IO666" s="167">
        <f>AVERAGE(IB$6:IB666)</f>
        <v>638.78366111951584</v>
      </c>
    </row>
    <row r="667" spans="2:249" x14ac:dyDescent="0.2">
      <c r="B667" s="103">
        <v>662</v>
      </c>
      <c r="C667" s="165">
        <v>18.068239391494085</v>
      </c>
      <c r="D667" s="163">
        <v>0.05</v>
      </c>
      <c r="E667" s="161">
        <v>3</v>
      </c>
      <c r="F667" s="168">
        <v>295</v>
      </c>
      <c r="G667" s="161">
        <v>20</v>
      </c>
      <c r="H667" s="161">
        <v>20</v>
      </c>
      <c r="I667" s="161">
        <v>0</v>
      </c>
      <c r="J667" s="168">
        <v>2400</v>
      </c>
      <c r="K667" s="168">
        <v>0</v>
      </c>
      <c r="L667" s="168">
        <v>1000</v>
      </c>
      <c r="M667" s="168">
        <v>300</v>
      </c>
      <c r="N667" s="168">
        <v>2220</v>
      </c>
      <c r="O667" s="161">
        <v>1</v>
      </c>
      <c r="P667" s="168">
        <v>12</v>
      </c>
      <c r="Q667" s="168">
        <v>192</v>
      </c>
      <c r="R667" s="161" t="s">
        <v>116</v>
      </c>
      <c r="T667" s="169">
        <f>AVERAGE(G$6:G667)</f>
        <v>23.438066465256796</v>
      </c>
      <c r="U667" s="169">
        <f>AVERAGE(H$6:H667)</f>
        <v>20.744712990936556</v>
      </c>
      <c r="V667" s="169">
        <f>AVERAGE(I$6:I667)</f>
        <v>1.3595166163141994</v>
      </c>
      <c r="W667" s="170">
        <f>AVERAGE(J$6:J667)</f>
        <v>2489.3655589123869</v>
      </c>
      <c r="X667" s="170">
        <f>AVERAGE(K$6:K667)</f>
        <v>163.14199395770393</v>
      </c>
      <c r="Y667" s="170">
        <f>AVERAGE(L$6:L667)</f>
        <v>969.25981873111778</v>
      </c>
      <c r="Z667" s="170">
        <f>AVERAGE(M$6:M667)</f>
        <v>290.77794561933536</v>
      </c>
      <c r="AA667" s="170">
        <f>AVERAGE(N$6:N667)</f>
        <v>2404.7432024169184</v>
      </c>
      <c r="AB667" s="169">
        <f>AVERAGE(O$6:O667)</f>
        <v>2.9592145015105742</v>
      </c>
      <c r="AC667" s="170">
        <f>AVERAGE(P$6:P667)</f>
        <v>35.510574018126889</v>
      </c>
      <c r="AD667" s="170">
        <f>AVERAGE(Q$6:Q667)</f>
        <v>120.13293051359517</v>
      </c>
      <c r="AY667" s="5"/>
      <c r="AZ667" s="26">
        <v>662</v>
      </c>
      <c r="BA667" s="165">
        <v>17.516580935054648</v>
      </c>
      <c r="BB667" s="176">
        <v>0.05</v>
      </c>
      <c r="BC667" s="161">
        <v>3</v>
      </c>
      <c r="BD667" s="182">
        <v>378</v>
      </c>
      <c r="BE667" s="161">
        <v>20</v>
      </c>
      <c r="BF667" s="161">
        <v>20</v>
      </c>
      <c r="BG667" s="161">
        <v>0</v>
      </c>
      <c r="BH667" s="168">
        <v>3000</v>
      </c>
      <c r="BI667" s="168">
        <v>0</v>
      </c>
      <c r="BJ667" s="168">
        <v>1000</v>
      </c>
      <c r="BK667" s="168">
        <v>300</v>
      </c>
      <c r="BL667" s="168">
        <v>2303</v>
      </c>
      <c r="BM667" s="161">
        <v>1</v>
      </c>
      <c r="BN667" s="168">
        <v>15</v>
      </c>
      <c r="BO667" s="168">
        <v>712</v>
      </c>
      <c r="BP667" s="161" t="s">
        <v>116</v>
      </c>
      <c r="BR667" s="164">
        <f>AVERAGE(BE$6:BE667)</f>
        <v>19.564954682779454</v>
      </c>
      <c r="BS667" s="164">
        <f>AVERAGE(BF$6:BF667)</f>
        <v>18.836858006042295</v>
      </c>
      <c r="BT667" s="164">
        <f>AVERAGE(BG$6:BG667)</f>
        <v>0.67069486404833834</v>
      </c>
      <c r="BU667" s="167">
        <f>AVERAGE(BH$6:BH667)</f>
        <v>2825.5287009063445</v>
      </c>
      <c r="BV667" s="167">
        <f>AVERAGE(BI$6:BI667)</f>
        <v>100.60422960725076</v>
      </c>
      <c r="BW667" s="167">
        <f>AVERAGE(BJ$6:BJ667)</f>
        <v>908.30815709969784</v>
      </c>
      <c r="BX667" s="167">
        <f>AVERAGE(BK$6:BK667)</f>
        <v>272.49244712990935</v>
      </c>
      <c r="BY667" s="167">
        <f>AVERAGE(BL$6:BL667)</f>
        <v>2244.7492447129907</v>
      </c>
      <c r="BZ667" s="164">
        <f>AVERAGE(BM$6:BM667)</f>
        <v>2.3353474320241694</v>
      </c>
      <c r="CA667" s="167">
        <f>AVERAGE(BN$6:BN667)</f>
        <v>35.030211480362539</v>
      </c>
      <c r="CB667" s="167">
        <f>AVERAGE(BO$6:BO667)</f>
        <v>615.80966767371604</v>
      </c>
      <c r="DF667" s="103">
        <v>662</v>
      </c>
      <c r="DG667" s="192">
        <v>6.5204336863031545</v>
      </c>
      <c r="DH667" s="193">
        <v>0.05</v>
      </c>
      <c r="DI667" s="105">
        <v>3</v>
      </c>
      <c r="DJ667" s="194">
        <v>452</v>
      </c>
      <c r="DK667" s="105">
        <v>10</v>
      </c>
      <c r="DL667" s="105">
        <v>10</v>
      </c>
      <c r="DM667" s="105">
        <v>0</v>
      </c>
      <c r="DN667" s="194">
        <v>1800</v>
      </c>
      <c r="DO667" s="194">
        <v>0</v>
      </c>
      <c r="DP667" s="194">
        <v>500</v>
      </c>
      <c r="DQ667" s="194">
        <v>150</v>
      </c>
      <c r="DR667" s="194">
        <v>1727</v>
      </c>
      <c r="DS667" s="105">
        <v>0</v>
      </c>
      <c r="DT667" s="194">
        <v>0</v>
      </c>
      <c r="DU667" s="194">
        <v>73</v>
      </c>
      <c r="DV667" s="105" t="s">
        <v>117</v>
      </c>
      <c r="DX667" s="164">
        <f>AVERAGE(DK$6:DK667)</f>
        <v>10.418429003021147</v>
      </c>
      <c r="DY667" s="164">
        <f>AVERAGE(DL$6:DL667)</f>
        <v>10.418429003021147</v>
      </c>
      <c r="DZ667" s="164">
        <f>AVERAGE(DM$6:DM667)</f>
        <v>0</v>
      </c>
      <c r="EA667" s="167">
        <f>AVERAGE(DN$6:DN667)</f>
        <v>1875.3172205438066</v>
      </c>
      <c r="EB667" s="167">
        <f>AVERAGE(DO$6:DO667)</f>
        <v>0</v>
      </c>
      <c r="EC667" s="167">
        <f>AVERAGE(DP$6:DP667)</f>
        <v>520.92145015105746</v>
      </c>
      <c r="ED667" s="167">
        <f>AVERAGE(DQ$6:DQ667)</f>
        <v>156.27643504531721</v>
      </c>
      <c r="EE667" s="167">
        <f>AVERAGE(DR$6:DR667)</f>
        <v>1652.2235649546828</v>
      </c>
      <c r="EF667" s="164">
        <f>AVERAGE(DS$6:DS667)</f>
        <v>0.85649546827794565</v>
      </c>
      <c r="EG667" s="167">
        <f>AVERAGE(DT$6:DT667)</f>
        <v>15.416918429003021</v>
      </c>
      <c r="EH667" s="167">
        <f>AVERAGE(DU$6:DU667)</f>
        <v>238.51057401812687</v>
      </c>
      <c r="FJ667" s="103">
        <v>662</v>
      </c>
      <c r="FK667" s="165">
        <v>7.1331654183599866</v>
      </c>
      <c r="FL667" s="163">
        <v>0.05</v>
      </c>
      <c r="FM667" s="161">
        <v>10</v>
      </c>
      <c r="FN667" s="168">
        <v>396</v>
      </c>
      <c r="FO667" s="161">
        <v>17</v>
      </c>
      <c r="FP667" s="161">
        <v>17</v>
      </c>
      <c r="FQ667" s="161">
        <v>0</v>
      </c>
      <c r="FR667" s="168">
        <v>3060</v>
      </c>
      <c r="FS667" s="168">
        <v>0</v>
      </c>
      <c r="FT667" s="168">
        <v>850</v>
      </c>
      <c r="FU667" s="168">
        <v>255</v>
      </c>
      <c r="FV667" s="168">
        <v>2126</v>
      </c>
      <c r="FW667" s="161">
        <v>0</v>
      </c>
      <c r="FX667" s="168">
        <v>0</v>
      </c>
      <c r="FY667" s="168">
        <v>934</v>
      </c>
      <c r="FZ667" s="161" t="s">
        <v>117</v>
      </c>
      <c r="GB667" s="160">
        <f>AVERAGE(FO$6:FO667)</f>
        <v>10.004531722054381</v>
      </c>
      <c r="GC667" s="160">
        <f>AVERAGE(FP$6:FP667)</f>
        <v>10.004531722054381</v>
      </c>
      <c r="GD667" s="160">
        <f>AVERAGE(FQ$6:FQ667)</f>
        <v>0</v>
      </c>
      <c r="GE667" s="166">
        <f>AVERAGE(FR$6:FR667)</f>
        <v>1800.8157099697885</v>
      </c>
      <c r="GF667" s="166">
        <f>AVERAGE(FS$6:FS667)</f>
        <v>0</v>
      </c>
      <c r="GG667" s="166">
        <f>AVERAGE(FT$6:FT667)</f>
        <v>500.22658610271901</v>
      </c>
      <c r="GH667" s="166">
        <f>AVERAGE(FU$6:FU667)</f>
        <v>150.0679758308157</v>
      </c>
      <c r="GI667" s="166">
        <f>AVERAGE(FV$6:FV667)</f>
        <v>1629.7220543806648</v>
      </c>
      <c r="GJ667" s="160">
        <f>AVERAGE(FW$6:FW667)</f>
        <v>0.8429003021148036</v>
      </c>
      <c r="GK667" s="166">
        <f>AVERAGE(FX$6:FX667)</f>
        <v>30.34441087613293</v>
      </c>
      <c r="GL667" s="166">
        <f>AVERAGE(FY$6:FY667)</f>
        <v>201.43806646525681</v>
      </c>
      <c r="HM667" s="98">
        <v>662</v>
      </c>
      <c r="HN667" s="179">
        <v>16.80786664242191</v>
      </c>
      <c r="HO667" s="188">
        <v>0.25</v>
      </c>
      <c r="HP667" s="177">
        <v>2</v>
      </c>
      <c r="HQ667" s="191">
        <v>574</v>
      </c>
      <c r="HR667" s="177">
        <v>15</v>
      </c>
      <c r="HS667" s="177">
        <v>15</v>
      </c>
      <c r="HT667" s="177">
        <v>0</v>
      </c>
      <c r="HU667" s="191">
        <v>2250</v>
      </c>
      <c r="HV667" s="191">
        <v>0</v>
      </c>
      <c r="HW667" s="191">
        <v>750</v>
      </c>
      <c r="HX667" s="191">
        <v>225</v>
      </c>
      <c r="HY667" s="191">
        <v>2174</v>
      </c>
      <c r="HZ667" s="177">
        <v>4</v>
      </c>
      <c r="IA667" s="191">
        <v>120</v>
      </c>
      <c r="IB667" s="191">
        <v>196</v>
      </c>
      <c r="IC667" s="177" t="s">
        <v>117</v>
      </c>
      <c r="IE667" s="164">
        <f>AVERAGE(HR$6:HR667)</f>
        <v>19.78700906344411</v>
      </c>
      <c r="IF667" s="164">
        <f>AVERAGE(HS$6:HS667)</f>
        <v>19.184290030211482</v>
      </c>
      <c r="IG667" s="164">
        <f>AVERAGE(HT$6:HT667)</f>
        <v>1.0287009063444108</v>
      </c>
      <c r="IH667" s="167">
        <f>AVERAGE(HU$6:HU667)</f>
        <v>2877.6435045317221</v>
      </c>
      <c r="II667" s="167">
        <f>AVERAGE(HV$6:HV667)</f>
        <v>154.30513595166164</v>
      </c>
      <c r="IJ667" s="167">
        <f>AVERAGE(HW$6:HW667)</f>
        <v>907.77945619335344</v>
      </c>
      <c r="IK667" s="167">
        <f>AVERAGE(HX$6:HX667)</f>
        <v>272.33383685800607</v>
      </c>
      <c r="IL667" s="167">
        <f>AVERAGE(HY$6:HY667)</f>
        <v>2312.3534743202417</v>
      </c>
      <c r="IM667" s="164">
        <f>AVERAGE(HZ$6:HZ667)</f>
        <v>2.4274924471299095</v>
      </c>
      <c r="IN667" s="167">
        <f>AVERAGE(IA$6:IA667)</f>
        <v>72.824773413897276</v>
      </c>
      <c r="IO667" s="167">
        <f>AVERAGE(IB$6:IB667)</f>
        <v>638.11480362537759</v>
      </c>
    </row>
    <row r="668" spans="2:249" x14ac:dyDescent="0.2">
      <c r="B668" s="103">
        <v>663</v>
      </c>
      <c r="C668" s="165">
        <v>14.304703628836698</v>
      </c>
      <c r="D668" s="163">
        <v>0.05</v>
      </c>
      <c r="E668" s="161">
        <v>1</v>
      </c>
      <c r="F668" s="168">
        <v>149</v>
      </c>
      <c r="G668" s="161">
        <v>14</v>
      </c>
      <c r="H668" s="161">
        <v>14</v>
      </c>
      <c r="I668" s="161">
        <v>0</v>
      </c>
      <c r="J668" s="168">
        <v>1680</v>
      </c>
      <c r="K668" s="168">
        <v>0</v>
      </c>
      <c r="L668" s="168">
        <v>700</v>
      </c>
      <c r="M668" s="168">
        <v>210</v>
      </c>
      <c r="N668" s="168">
        <v>1684</v>
      </c>
      <c r="O668" s="161">
        <v>1</v>
      </c>
      <c r="P668" s="168">
        <v>12</v>
      </c>
      <c r="Q668" s="168">
        <v>8</v>
      </c>
      <c r="R668" s="161" t="s">
        <v>117</v>
      </c>
      <c r="T668" s="169">
        <f>AVERAGE(G$6:G668)</f>
        <v>23.423831070889893</v>
      </c>
      <c r="U668" s="169">
        <f>AVERAGE(H$6:H668)</f>
        <v>20.734539969834088</v>
      </c>
      <c r="V668" s="169">
        <f>AVERAGE(I$6:I668)</f>
        <v>1.3574660633484164</v>
      </c>
      <c r="W668" s="170">
        <f>AVERAGE(J$6:J668)</f>
        <v>2488.1447963800906</v>
      </c>
      <c r="X668" s="170">
        <f>AVERAGE(K$6:K668)</f>
        <v>162.89592760180994</v>
      </c>
      <c r="Y668" s="170">
        <f>AVERAGE(L$6:L668)</f>
        <v>968.85369532428354</v>
      </c>
      <c r="Z668" s="170">
        <f>AVERAGE(M$6:M668)</f>
        <v>290.65610859728508</v>
      </c>
      <c r="AA668" s="170">
        <f>AVERAGE(N$6:N668)</f>
        <v>2403.6561085972849</v>
      </c>
      <c r="AB668" s="169">
        <f>AVERAGE(O$6:O668)</f>
        <v>2.9562594268476623</v>
      </c>
      <c r="AC668" s="170">
        <f>AVERAGE(P$6:P668)</f>
        <v>35.475113122171948</v>
      </c>
      <c r="AD668" s="170">
        <f>AVERAGE(Q$6:Q668)</f>
        <v>119.96380090497738</v>
      </c>
      <c r="AY668" s="5"/>
      <c r="AZ668" s="26">
        <v>663</v>
      </c>
      <c r="BA668" s="165">
        <v>16.255518487080124</v>
      </c>
      <c r="BB668" s="176">
        <v>0.2</v>
      </c>
      <c r="BC668" s="161">
        <v>5</v>
      </c>
      <c r="BD668" s="182">
        <v>493</v>
      </c>
      <c r="BE668" s="161">
        <v>18</v>
      </c>
      <c r="BF668" s="161">
        <v>18</v>
      </c>
      <c r="BG668" s="161">
        <v>0</v>
      </c>
      <c r="BH668" s="168">
        <v>2700</v>
      </c>
      <c r="BI668" s="168">
        <v>0</v>
      </c>
      <c r="BJ668" s="168">
        <v>900</v>
      </c>
      <c r="BK668" s="168">
        <v>270</v>
      </c>
      <c r="BL668" s="168">
        <v>2288</v>
      </c>
      <c r="BM668" s="161">
        <v>3</v>
      </c>
      <c r="BN668" s="168">
        <v>45</v>
      </c>
      <c r="BO668" s="168">
        <v>457</v>
      </c>
      <c r="BP668" s="161" t="s">
        <v>117</v>
      </c>
      <c r="BR668" s="164">
        <f>AVERAGE(BE$6:BE668)</f>
        <v>19.562594268476623</v>
      </c>
      <c r="BS668" s="164">
        <f>AVERAGE(BF$6:BF668)</f>
        <v>18.835595776772248</v>
      </c>
      <c r="BT668" s="164">
        <f>AVERAGE(BG$6:BG668)</f>
        <v>0.66968325791855199</v>
      </c>
      <c r="BU668" s="167">
        <f>AVERAGE(BH$6:BH668)</f>
        <v>2825.3393665158369</v>
      </c>
      <c r="BV668" s="167">
        <f>AVERAGE(BI$6:BI668)</f>
        <v>100.4524886877828</v>
      </c>
      <c r="BW668" s="167">
        <f>AVERAGE(BJ$6:BJ668)</f>
        <v>908.29562594268475</v>
      </c>
      <c r="BX668" s="167">
        <f>AVERAGE(BK$6:BK668)</f>
        <v>272.48868778280541</v>
      </c>
      <c r="BY668" s="167">
        <f>AVERAGE(BL$6:BL668)</f>
        <v>2244.8144796380088</v>
      </c>
      <c r="BZ668" s="164">
        <f>AVERAGE(BM$6:BM668)</f>
        <v>2.3363499245852188</v>
      </c>
      <c r="CA668" s="167">
        <f>AVERAGE(BN$6:BN668)</f>
        <v>35.04524886877828</v>
      </c>
      <c r="CB668" s="167">
        <f>AVERAGE(BO$6:BO668)</f>
        <v>615.5701357466063</v>
      </c>
      <c r="DF668" s="103">
        <v>663</v>
      </c>
      <c r="DG668" s="192">
        <v>5.3428825359719188</v>
      </c>
      <c r="DH668" s="193">
        <v>0.2</v>
      </c>
      <c r="DI668" s="105">
        <v>7</v>
      </c>
      <c r="DJ668" s="194">
        <v>405</v>
      </c>
      <c r="DK668" s="105">
        <v>11</v>
      </c>
      <c r="DL668" s="105">
        <v>11</v>
      </c>
      <c r="DM668" s="105">
        <v>0</v>
      </c>
      <c r="DN668" s="194">
        <v>1980</v>
      </c>
      <c r="DO668" s="194">
        <v>0</v>
      </c>
      <c r="DP668" s="194">
        <v>550</v>
      </c>
      <c r="DQ668" s="194">
        <v>165</v>
      </c>
      <c r="DR668" s="194">
        <v>1745</v>
      </c>
      <c r="DS668" s="105">
        <v>1</v>
      </c>
      <c r="DT668" s="194">
        <v>18</v>
      </c>
      <c r="DU668" s="194">
        <v>253</v>
      </c>
      <c r="DV668" s="105" t="s">
        <v>117</v>
      </c>
      <c r="DX668" s="164">
        <f>AVERAGE(DK$6:DK668)</f>
        <v>10.419306184012067</v>
      </c>
      <c r="DY668" s="164">
        <f>AVERAGE(DL$6:DL668)</f>
        <v>10.419306184012067</v>
      </c>
      <c r="DZ668" s="164">
        <f>AVERAGE(DM$6:DM668)</f>
        <v>0</v>
      </c>
      <c r="EA668" s="167">
        <f>AVERAGE(DN$6:DN668)</f>
        <v>1875.4751131221719</v>
      </c>
      <c r="EB668" s="167">
        <f>AVERAGE(DO$6:DO668)</f>
        <v>0</v>
      </c>
      <c r="EC668" s="167">
        <f>AVERAGE(DP$6:DP668)</f>
        <v>520.96530920060331</v>
      </c>
      <c r="ED668" s="167">
        <f>AVERAGE(DQ$6:DQ668)</f>
        <v>156.28959276018099</v>
      </c>
      <c r="EE668" s="167">
        <f>AVERAGE(DR$6:DR668)</f>
        <v>1652.3634992458522</v>
      </c>
      <c r="EF668" s="164">
        <f>AVERAGE(DS$6:DS668)</f>
        <v>0.8567119155354449</v>
      </c>
      <c r="EG668" s="167">
        <f>AVERAGE(DT$6:DT668)</f>
        <v>15.420814479638009</v>
      </c>
      <c r="EH668" s="167">
        <f>AVERAGE(DU$6:DU668)</f>
        <v>238.53242835595776</v>
      </c>
      <c r="FJ668" s="103">
        <v>663</v>
      </c>
      <c r="FK668" s="165">
        <v>7.1124856545305208</v>
      </c>
      <c r="FL668" s="163">
        <v>0.05</v>
      </c>
      <c r="FM668" s="161">
        <v>2</v>
      </c>
      <c r="FN668" s="168">
        <v>285</v>
      </c>
      <c r="FO668" s="161">
        <v>9</v>
      </c>
      <c r="FP668" s="161">
        <v>9</v>
      </c>
      <c r="FQ668" s="161">
        <v>0</v>
      </c>
      <c r="FR668" s="168">
        <v>1620</v>
      </c>
      <c r="FS668" s="168">
        <v>0</v>
      </c>
      <c r="FT668" s="168">
        <v>450</v>
      </c>
      <c r="FU668" s="168">
        <v>135</v>
      </c>
      <c r="FV668" s="168">
        <v>1495</v>
      </c>
      <c r="FW668" s="161">
        <v>0</v>
      </c>
      <c r="FX668" s="168">
        <v>0</v>
      </c>
      <c r="FY668" s="168">
        <v>125</v>
      </c>
      <c r="FZ668" s="161" t="s">
        <v>117</v>
      </c>
      <c r="GB668" s="160">
        <f>AVERAGE(FO$6:FO668)</f>
        <v>10.003016591251885</v>
      </c>
      <c r="GC668" s="160">
        <f>AVERAGE(FP$6:FP668)</f>
        <v>10.003016591251885</v>
      </c>
      <c r="GD668" s="160">
        <f>AVERAGE(FQ$6:FQ668)</f>
        <v>0</v>
      </c>
      <c r="GE668" s="166">
        <f>AVERAGE(FR$6:FR668)</f>
        <v>1800.5429864253394</v>
      </c>
      <c r="GF668" s="166">
        <f>AVERAGE(FS$6:FS668)</f>
        <v>0</v>
      </c>
      <c r="GG668" s="166">
        <f>AVERAGE(FT$6:FT668)</f>
        <v>500.15082956259425</v>
      </c>
      <c r="GH668" s="166">
        <f>AVERAGE(FU$6:FU668)</f>
        <v>150.04524886877829</v>
      </c>
      <c r="GI668" s="166">
        <f>AVERAGE(FV$6:FV668)</f>
        <v>1629.5188536953242</v>
      </c>
      <c r="GJ668" s="160">
        <f>AVERAGE(FW$6:FW668)</f>
        <v>0.84162895927601811</v>
      </c>
      <c r="GK668" s="166">
        <f>AVERAGE(FX$6:FX668)</f>
        <v>30.298642533936651</v>
      </c>
      <c r="GL668" s="166">
        <f>AVERAGE(FY$6:FY668)</f>
        <v>201.32277526395174</v>
      </c>
      <c r="HM668" s="98">
        <v>663</v>
      </c>
      <c r="HN668" s="179">
        <v>21.12393357720017</v>
      </c>
      <c r="HO668" s="188">
        <v>0.15</v>
      </c>
      <c r="HP668" s="177">
        <v>2</v>
      </c>
      <c r="HQ668" s="191">
        <v>102</v>
      </c>
      <c r="HR668" s="177">
        <v>20</v>
      </c>
      <c r="HS668" s="177">
        <v>20</v>
      </c>
      <c r="HT668" s="177">
        <v>0</v>
      </c>
      <c r="HU668" s="191">
        <v>3000</v>
      </c>
      <c r="HV668" s="191">
        <v>0</v>
      </c>
      <c r="HW668" s="191">
        <v>1000</v>
      </c>
      <c r="HX668" s="191">
        <v>300</v>
      </c>
      <c r="HY668" s="191">
        <v>2027</v>
      </c>
      <c r="HZ668" s="177">
        <v>3</v>
      </c>
      <c r="IA668" s="191">
        <v>90</v>
      </c>
      <c r="IB668" s="191">
        <v>1063</v>
      </c>
      <c r="IC668" s="177" t="s">
        <v>116</v>
      </c>
      <c r="IE668" s="164">
        <f>AVERAGE(HR$6:HR668)</f>
        <v>19.787330316742082</v>
      </c>
      <c r="IF668" s="164">
        <f>AVERAGE(HS$6:HS668)</f>
        <v>19.18552036199095</v>
      </c>
      <c r="IG668" s="164">
        <f>AVERAGE(HT$6:HT668)</f>
        <v>1.0271493212669682</v>
      </c>
      <c r="IH668" s="167">
        <f>AVERAGE(HU$6:HU668)</f>
        <v>2877.8280542986427</v>
      </c>
      <c r="II668" s="167">
        <f>AVERAGE(HV$6:HV668)</f>
        <v>154.07239819004525</v>
      </c>
      <c r="IJ668" s="167">
        <f>AVERAGE(HW$6:HW668)</f>
        <v>907.91855203619912</v>
      </c>
      <c r="IK668" s="167">
        <f>AVERAGE(HX$6:HX668)</f>
        <v>272.37556561085972</v>
      </c>
      <c r="IL668" s="167">
        <f>AVERAGE(HY$6:HY668)</f>
        <v>2311.9230769230771</v>
      </c>
      <c r="IM668" s="164">
        <f>AVERAGE(HZ$6:HZ668)</f>
        <v>2.4283559577677223</v>
      </c>
      <c r="IN668" s="167">
        <f>AVERAGE(IA$6:IA668)</f>
        <v>72.850678733031671</v>
      </c>
      <c r="IO668" s="167">
        <f>AVERAGE(IB$6:IB668)</f>
        <v>638.75565610859724</v>
      </c>
    </row>
    <row r="669" spans="2:249" x14ac:dyDescent="0.2">
      <c r="B669" s="103">
        <v>664</v>
      </c>
      <c r="C669" s="165">
        <v>29.21817703009431</v>
      </c>
      <c r="D669" s="163">
        <v>0.15</v>
      </c>
      <c r="E669" s="161">
        <v>4</v>
      </c>
      <c r="F669" s="168">
        <v>317</v>
      </c>
      <c r="G669" s="161">
        <v>29</v>
      </c>
      <c r="H669" s="161">
        <v>22</v>
      </c>
      <c r="I669" s="161">
        <v>2</v>
      </c>
      <c r="J669" s="168">
        <v>2640</v>
      </c>
      <c r="K669" s="168">
        <v>240</v>
      </c>
      <c r="L669" s="168">
        <v>1000</v>
      </c>
      <c r="M669" s="168">
        <v>300</v>
      </c>
      <c r="N669" s="168">
        <v>2482</v>
      </c>
      <c r="O669" s="161">
        <v>4</v>
      </c>
      <c r="P669" s="168">
        <v>48</v>
      </c>
      <c r="Q669" s="168">
        <v>206</v>
      </c>
      <c r="R669" s="161" t="s">
        <v>116</v>
      </c>
      <c r="T669" s="169">
        <f>AVERAGE(G$6:G669)</f>
        <v>23.432228915662652</v>
      </c>
      <c r="U669" s="169">
        <f>AVERAGE(H$6:H669)</f>
        <v>20.736445783132531</v>
      </c>
      <c r="V669" s="169">
        <f>AVERAGE(I$6:I669)</f>
        <v>1.3584337349397591</v>
      </c>
      <c r="W669" s="170">
        <f>AVERAGE(J$6:J669)</f>
        <v>2488.3734939759038</v>
      </c>
      <c r="X669" s="170">
        <f>AVERAGE(K$6:K669)</f>
        <v>163.01204819277109</v>
      </c>
      <c r="Y669" s="170">
        <f>AVERAGE(L$6:L669)</f>
        <v>968.90060240963851</v>
      </c>
      <c r="Z669" s="170">
        <f>AVERAGE(M$6:M669)</f>
        <v>290.67018072289159</v>
      </c>
      <c r="AA669" s="170">
        <f>AVERAGE(N$6:N669)</f>
        <v>2403.7740963855422</v>
      </c>
      <c r="AB669" s="169">
        <f>AVERAGE(O$6:O669)</f>
        <v>2.9578313253012047</v>
      </c>
      <c r="AC669" s="170">
        <f>AVERAGE(P$6:P669)</f>
        <v>35.493975903614455</v>
      </c>
      <c r="AD669" s="170">
        <f>AVERAGE(Q$6:Q669)</f>
        <v>120.0933734939759</v>
      </c>
      <c r="AY669" s="5"/>
      <c r="AZ669" s="26">
        <v>664</v>
      </c>
      <c r="BA669" s="165">
        <v>17.753115344168698</v>
      </c>
      <c r="BB669" s="176">
        <v>0.05</v>
      </c>
      <c r="BC669" s="161">
        <v>3</v>
      </c>
      <c r="BD669" s="182">
        <v>173</v>
      </c>
      <c r="BE669" s="161">
        <v>20</v>
      </c>
      <c r="BF669" s="161">
        <v>20</v>
      </c>
      <c r="BG669" s="161">
        <v>0</v>
      </c>
      <c r="BH669" s="168">
        <v>3000</v>
      </c>
      <c r="BI669" s="168">
        <v>0</v>
      </c>
      <c r="BJ669" s="168">
        <v>1000</v>
      </c>
      <c r="BK669" s="168">
        <v>300</v>
      </c>
      <c r="BL669" s="168">
        <v>2098</v>
      </c>
      <c r="BM669" s="161">
        <v>1</v>
      </c>
      <c r="BN669" s="168">
        <v>15</v>
      </c>
      <c r="BO669" s="168">
        <v>917</v>
      </c>
      <c r="BP669" s="161" t="s">
        <v>116</v>
      </c>
      <c r="BR669" s="164">
        <f>AVERAGE(BE$6:BE669)</f>
        <v>19.563253012048193</v>
      </c>
      <c r="BS669" s="164">
        <f>AVERAGE(BF$6:BF669)</f>
        <v>18.837349397590362</v>
      </c>
      <c r="BT669" s="164">
        <f>AVERAGE(BG$6:BG669)</f>
        <v>0.66867469879518071</v>
      </c>
      <c r="BU669" s="167">
        <f>AVERAGE(BH$6:BH669)</f>
        <v>2825.602409638554</v>
      </c>
      <c r="BV669" s="167">
        <f>AVERAGE(BI$6:BI669)</f>
        <v>100.3012048192771</v>
      </c>
      <c r="BW669" s="167">
        <f>AVERAGE(BJ$6:BJ669)</f>
        <v>908.43373493975901</v>
      </c>
      <c r="BX669" s="167">
        <f>AVERAGE(BK$6:BK669)</f>
        <v>272.53012048192772</v>
      </c>
      <c r="BY669" s="167">
        <f>AVERAGE(BL$6:BL669)</f>
        <v>2244.5933734939758</v>
      </c>
      <c r="BZ669" s="164">
        <f>AVERAGE(BM$6:BM669)</f>
        <v>2.3343373493975905</v>
      </c>
      <c r="CA669" s="167">
        <f>AVERAGE(BN$6:BN669)</f>
        <v>35.015060240963855</v>
      </c>
      <c r="CB669" s="167">
        <f>AVERAGE(BO$6:BO669)</f>
        <v>616.02409638554218</v>
      </c>
      <c r="DF669" s="103">
        <v>664</v>
      </c>
      <c r="DG669" s="192">
        <v>7.6586512911669367</v>
      </c>
      <c r="DH669" s="193">
        <v>0.2</v>
      </c>
      <c r="DI669" s="105">
        <v>4</v>
      </c>
      <c r="DJ669" s="194">
        <v>379</v>
      </c>
      <c r="DK669" s="105">
        <v>10</v>
      </c>
      <c r="DL669" s="105">
        <v>10</v>
      </c>
      <c r="DM669" s="105">
        <v>0</v>
      </c>
      <c r="DN669" s="194">
        <v>1800</v>
      </c>
      <c r="DO669" s="194">
        <v>0</v>
      </c>
      <c r="DP669" s="194">
        <v>500</v>
      </c>
      <c r="DQ669" s="194">
        <v>150</v>
      </c>
      <c r="DR669" s="194">
        <v>1654</v>
      </c>
      <c r="DS669" s="105">
        <v>2</v>
      </c>
      <c r="DT669" s="194">
        <v>36</v>
      </c>
      <c r="DU669" s="194">
        <v>182</v>
      </c>
      <c r="DV669" s="105" t="s">
        <v>117</v>
      </c>
      <c r="DX669" s="164">
        <f>AVERAGE(DK$6:DK669)</f>
        <v>10.418674698795181</v>
      </c>
      <c r="DY669" s="164">
        <f>AVERAGE(DL$6:DL669)</f>
        <v>10.418674698795181</v>
      </c>
      <c r="DZ669" s="164">
        <f>AVERAGE(DM$6:DM669)</f>
        <v>0</v>
      </c>
      <c r="EA669" s="167">
        <f>AVERAGE(DN$6:DN669)</f>
        <v>1875.3614457831325</v>
      </c>
      <c r="EB669" s="167">
        <f>AVERAGE(DO$6:DO669)</f>
        <v>0</v>
      </c>
      <c r="EC669" s="167">
        <f>AVERAGE(DP$6:DP669)</f>
        <v>520.93373493975901</v>
      </c>
      <c r="ED669" s="167">
        <f>AVERAGE(DQ$6:DQ669)</f>
        <v>156.28012048192772</v>
      </c>
      <c r="EE669" s="167">
        <f>AVERAGE(DR$6:DR669)</f>
        <v>1652.3659638554218</v>
      </c>
      <c r="EF669" s="164">
        <f>AVERAGE(DS$6:DS669)</f>
        <v>0.85843373493975905</v>
      </c>
      <c r="EG669" s="167">
        <f>AVERAGE(DT$6:DT669)</f>
        <v>15.451807228915662</v>
      </c>
      <c r="EH669" s="167">
        <f>AVERAGE(DU$6:DU669)</f>
        <v>238.44728915662651</v>
      </c>
      <c r="FJ669" s="103">
        <v>664</v>
      </c>
      <c r="FK669" s="165">
        <v>9.2869615847803857</v>
      </c>
      <c r="FL669" s="163">
        <v>0.1</v>
      </c>
      <c r="FM669" s="161">
        <v>3</v>
      </c>
      <c r="FN669" s="168">
        <v>470</v>
      </c>
      <c r="FO669" s="161">
        <v>11</v>
      </c>
      <c r="FP669" s="161">
        <v>11</v>
      </c>
      <c r="FQ669" s="161">
        <v>0</v>
      </c>
      <c r="FR669" s="168">
        <v>1980</v>
      </c>
      <c r="FS669" s="168">
        <v>0</v>
      </c>
      <c r="FT669" s="168">
        <v>550</v>
      </c>
      <c r="FU669" s="168">
        <v>165</v>
      </c>
      <c r="FV669" s="168">
        <v>1810</v>
      </c>
      <c r="FW669" s="161">
        <v>1</v>
      </c>
      <c r="FX669" s="168">
        <v>36</v>
      </c>
      <c r="FY669" s="168">
        <v>206</v>
      </c>
      <c r="FZ669" s="161" t="s">
        <v>117</v>
      </c>
      <c r="GB669" s="160">
        <f>AVERAGE(FO$6:FO669)</f>
        <v>10.004518072289157</v>
      </c>
      <c r="GC669" s="160">
        <f>AVERAGE(FP$6:FP669)</f>
        <v>10.004518072289157</v>
      </c>
      <c r="GD669" s="160">
        <f>AVERAGE(FQ$6:FQ669)</f>
        <v>0</v>
      </c>
      <c r="GE669" s="166">
        <f>AVERAGE(FR$6:FR669)</f>
        <v>1800.8132530120481</v>
      </c>
      <c r="GF669" s="166">
        <f>AVERAGE(FS$6:FS669)</f>
        <v>0</v>
      </c>
      <c r="GG669" s="166">
        <f>AVERAGE(FT$6:FT669)</f>
        <v>500.22590361445782</v>
      </c>
      <c r="GH669" s="166">
        <f>AVERAGE(FU$6:FU669)</f>
        <v>150.06777108433735</v>
      </c>
      <c r="GI669" s="166">
        <f>AVERAGE(FV$6:FV669)</f>
        <v>1629.7906626506024</v>
      </c>
      <c r="GJ669" s="160">
        <f>AVERAGE(FW$6:FW669)</f>
        <v>0.8418674698795181</v>
      </c>
      <c r="GK669" s="166">
        <f>AVERAGE(FX$6:FX669)</f>
        <v>30.307228915662652</v>
      </c>
      <c r="GL669" s="166">
        <f>AVERAGE(FY$6:FY669)</f>
        <v>201.32981927710844</v>
      </c>
      <c r="HM669" s="98">
        <v>664</v>
      </c>
      <c r="HN669" s="179">
        <v>19.783784299655586</v>
      </c>
      <c r="HO669" s="188">
        <v>0.15</v>
      </c>
      <c r="HP669" s="177">
        <v>5</v>
      </c>
      <c r="HQ669" s="191">
        <v>569</v>
      </c>
      <c r="HR669" s="177">
        <v>22</v>
      </c>
      <c r="HS669" s="177">
        <v>22</v>
      </c>
      <c r="HT669" s="177">
        <v>2</v>
      </c>
      <c r="HU669" s="191">
        <v>3300</v>
      </c>
      <c r="HV669" s="191">
        <v>300</v>
      </c>
      <c r="HW669" s="191">
        <v>1000</v>
      </c>
      <c r="HX669" s="191">
        <v>300</v>
      </c>
      <c r="HY669" s="191">
        <v>2794</v>
      </c>
      <c r="HZ669" s="177">
        <v>3</v>
      </c>
      <c r="IA669" s="191">
        <v>90</v>
      </c>
      <c r="IB669" s="191">
        <v>596</v>
      </c>
      <c r="IC669" s="177" t="s">
        <v>116</v>
      </c>
      <c r="IE669" s="164">
        <f>AVERAGE(HR$6:HR669)</f>
        <v>19.79066265060241</v>
      </c>
      <c r="IF669" s="164">
        <f>AVERAGE(HS$6:HS669)</f>
        <v>19.189759036144579</v>
      </c>
      <c r="IG669" s="164">
        <f>AVERAGE(HT$6:HT669)</f>
        <v>1.0286144578313252</v>
      </c>
      <c r="IH669" s="167">
        <f>AVERAGE(HU$6:HU669)</f>
        <v>2878.4638554216867</v>
      </c>
      <c r="II669" s="167">
        <f>AVERAGE(HV$6:HV669)</f>
        <v>154.29216867469879</v>
      </c>
      <c r="IJ669" s="167">
        <f>AVERAGE(HW$6:HW669)</f>
        <v>908.05722891566268</v>
      </c>
      <c r="IK669" s="167">
        <f>AVERAGE(HX$6:HX669)</f>
        <v>272.41716867469881</v>
      </c>
      <c r="IL669" s="167">
        <f>AVERAGE(HY$6:HY669)</f>
        <v>2312.6490963855422</v>
      </c>
      <c r="IM669" s="164">
        <f>AVERAGE(HZ$6:HZ669)</f>
        <v>2.4292168674698793</v>
      </c>
      <c r="IN669" s="167">
        <f>AVERAGE(IA$6:IA669)</f>
        <v>72.876506024096386</v>
      </c>
      <c r="IO669" s="167">
        <f>AVERAGE(IB$6:IB669)</f>
        <v>638.69126506024099</v>
      </c>
    </row>
    <row r="670" spans="2:249" x14ac:dyDescent="0.2">
      <c r="B670" s="103">
        <v>665</v>
      </c>
      <c r="C670" s="165">
        <v>21.661415149737593</v>
      </c>
      <c r="D670" s="163">
        <v>0.05</v>
      </c>
      <c r="E670" s="161">
        <v>10</v>
      </c>
      <c r="F670" s="168">
        <v>446</v>
      </c>
      <c r="G670" s="161">
        <v>31</v>
      </c>
      <c r="H670" s="161">
        <v>22</v>
      </c>
      <c r="I670" s="161">
        <v>2</v>
      </c>
      <c r="J670" s="168">
        <v>2640</v>
      </c>
      <c r="K670" s="168">
        <v>240</v>
      </c>
      <c r="L670" s="168">
        <v>1000</v>
      </c>
      <c r="M670" s="168">
        <v>300</v>
      </c>
      <c r="N670" s="168">
        <v>2611</v>
      </c>
      <c r="O670" s="161">
        <v>1</v>
      </c>
      <c r="P670" s="168">
        <v>12</v>
      </c>
      <c r="Q670" s="168">
        <v>41</v>
      </c>
      <c r="R670" s="161" t="s">
        <v>116</v>
      </c>
      <c r="T670" s="169">
        <f>AVERAGE(G$6:G670)</f>
        <v>23.443609022556391</v>
      </c>
      <c r="U670" s="169">
        <f>AVERAGE(H$6:H670)</f>
        <v>20.738345864661653</v>
      </c>
      <c r="V670" s="169">
        <f>AVERAGE(I$6:I670)</f>
        <v>1.3593984962406016</v>
      </c>
      <c r="W670" s="170">
        <f>AVERAGE(J$6:J670)</f>
        <v>2488.6015037593984</v>
      </c>
      <c r="X670" s="170">
        <f>AVERAGE(K$6:K670)</f>
        <v>163.12781954887217</v>
      </c>
      <c r="Y670" s="170">
        <f>AVERAGE(L$6:L670)</f>
        <v>968.9473684210526</v>
      </c>
      <c r="Z670" s="170">
        <f>AVERAGE(M$6:M670)</f>
        <v>290.68421052631578</v>
      </c>
      <c r="AA670" s="170">
        <f>AVERAGE(N$6:N670)</f>
        <v>2404.0857142857144</v>
      </c>
      <c r="AB670" s="169">
        <f>AVERAGE(O$6:O670)</f>
        <v>2.9548872180451129</v>
      </c>
      <c r="AC670" s="170">
        <f>AVERAGE(P$6:P670)</f>
        <v>35.458646616541351</v>
      </c>
      <c r="AD670" s="170">
        <f>AVERAGE(Q$6:Q670)</f>
        <v>119.97443609022557</v>
      </c>
      <c r="AY670" s="5"/>
      <c r="AZ670" s="26">
        <v>665</v>
      </c>
      <c r="BA670" s="165">
        <v>16.870715871424792</v>
      </c>
      <c r="BB670" s="176">
        <v>0.05</v>
      </c>
      <c r="BC670" s="161">
        <v>7</v>
      </c>
      <c r="BD670" s="182">
        <v>383</v>
      </c>
      <c r="BE670" s="161">
        <v>23</v>
      </c>
      <c r="BF670" s="161">
        <v>22</v>
      </c>
      <c r="BG670" s="161">
        <v>2</v>
      </c>
      <c r="BH670" s="168">
        <v>3300</v>
      </c>
      <c r="BI670" s="168">
        <v>300</v>
      </c>
      <c r="BJ670" s="168">
        <v>1000</v>
      </c>
      <c r="BK670" s="168">
        <v>300</v>
      </c>
      <c r="BL670" s="168">
        <v>2608</v>
      </c>
      <c r="BM670" s="161">
        <v>1</v>
      </c>
      <c r="BN670" s="168">
        <v>15</v>
      </c>
      <c r="BO670" s="168">
        <v>707</v>
      </c>
      <c r="BP670" s="161" t="s">
        <v>116</v>
      </c>
      <c r="BR670" s="164">
        <f>AVERAGE(BE$6:BE670)</f>
        <v>19.568421052631578</v>
      </c>
      <c r="BS670" s="164">
        <f>AVERAGE(BF$6:BF670)</f>
        <v>18.842105263157894</v>
      </c>
      <c r="BT670" s="164">
        <f>AVERAGE(BG$6:BG670)</f>
        <v>0.67067669172932332</v>
      </c>
      <c r="BU670" s="167">
        <f>AVERAGE(BH$6:BH670)</f>
        <v>2826.3157894736842</v>
      </c>
      <c r="BV670" s="167">
        <f>AVERAGE(BI$6:BI670)</f>
        <v>100.6015037593985</v>
      </c>
      <c r="BW670" s="167">
        <f>AVERAGE(BJ$6:BJ670)</f>
        <v>908.57142857142856</v>
      </c>
      <c r="BX670" s="167">
        <f>AVERAGE(BK$6:BK670)</f>
        <v>272.57142857142856</v>
      </c>
      <c r="BY670" s="167">
        <f>AVERAGE(BL$6:BL670)</f>
        <v>2245.1398496240599</v>
      </c>
      <c r="BZ670" s="164">
        <f>AVERAGE(BM$6:BM670)</f>
        <v>2.3323308270676693</v>
      </c>
      <c r="CA670" s="167">
        <f>AVERAGE(BN$6:BN670)</f>
        <v>34.984962406015036</v>
      </c>
      <c r="CB670" s="167">
        <f>AVERAGE(BO$6:BO670)</f>
        <v>616.16090225563914</v>
      </c>
      <c r="DF670" s="103">
        <v>665</v>
      </c>
      <c r="DG670" s="192">
        <v>6.4185189215411302</v>
      </c>
      <c r="DH670" s="193">
        <v>0.15</v>
      </c>
      <c r="DI670" s="105">
        <v>1</v>
      </c>
      <c r="DJ670" s="194">
        <v>467</v>
      </c>
      <c r="DK670" s="105">
        <v>6</v>
      </c>
      <c r="DL670" s="105">
        <v>6</v>
      </c>
      <c r="DM670" s="105">
        <v>0</v>
      </c>
      <c r="DN670" s="194">
        <v>1080</v>
      </c>
      <c r="DO670" s="194">
        <v>0</v>
      </c>
      <c r="DP670" s="194">
        <v>300</v>
      </c>
      <c r="DQ670" s="194">
        <v>90</v>
      </c>
      <c r="DR670" s="194">
        <v>1482</v>
      </c>
      <c r="DS670" s="105">
        <v>1</v>
      </c>
      <c r="DT670" s="194">
        <v>18</v>
      </c>
      <c r="DU670" s="194">
        <v>-384</v>
      </c>
      <c r="DV670" s="105" t="s">
        <v>117</v>
      </c>
      <c r="DX670" s="164">
        <f>AVERAGE(DK$6:DK670)</f>
        <v>10.412030075187969</v>
      </c>
      <c r="DY670" s="164">
        <f>AVERAGE(DL$6:DL670)</f>
        <v>10.412030075187969</v>
      </c>
      <c r="DZ670" s="164">
        <f>AVERAGE(DM$6:DM670)</f>
        <v>0</v>
      </c>
      <c r="EA670" s="167">
        <f>AVERAGE(DN$6:DN670)</f>
        <v>1874.1654135338347</v>
      </c>
      <c r="EB670" s="167">
        <f>AVERAGE(DO$6:DO670)</f>
        <v>0</v>
      </c>
      <c r="EC670" s="167">
        <f>AVERAGE(DP$6:DP670)</f>
        <v>520.6015037593985</v>
      </c>
      <c r="ED670" s="167">
        <f>AVERAGE(DQ$6:DQ670)</f>
        <v>156.18045112781954</v>
      </c>
      <c r="EE670" s="167">
        <f>AVERAGE(DR$6:DR670)</f>
        <v>1652.1097744360902</v>
      </c>
      <c r="EF670" s="164">
        <f>AVERAGE(DS$6:DS670)</f>
        <v>0.85864661654135344</v>
      </c>
      <c r="EG670" s="167">
        <f>AVERAGE(DT$6:DT670)</f>
        <v>15.455639097744362</v>
      </c>
      <c r="EH670" s="167">
        <f>AVERAGE(DU$6:DU670)</f>
        <v>237.51127819548873</v>
      </c>
      <c r="FJ670" s="103">
        <v>665</v>
      </c>
      <c r="FK670" s="165">
        <v>6.7957415127564582</v>
      </c>
      <c r="FL670" s="163">
        <v>0.1</v>
      </c>
      <c r="FM670" s="161">
        <v>2</v>
      </c>
      <c r="FN670" s="168">
        <v>408</v>
      </c>
      <c r="FO670" s="161">
        <v>8</v>
      </c>
      <c r="FP670" s="161">
        <v>8</v>
      </c>
      <c r="FQ670" s="161">
        <v>0</v>
      </c>
      <c r="FR670" s="168">
        <v>1440</v>
      </c>
      <c r="FS670" s="168">
        <v>0</v>
      </c>
      <c r="FT670" s="168">
        <v>400</v>
      </c>
      <c r="FU670" s="168">
        <v>120</v>
      </c>
      <c r="FV670" s="168">
        <v>1553</v>
      </c>
      <c r="FW670" s="161">
        <v>1</v>
      </c>
      <c r="FX670" s="168">
        <v>36</v>
      </c>
      <c r="FY670" s="168">
        <v>-77</v>
      </c>
      <c r="FZ670" s="161" t="s">
        <v>117</v>
      </c>
      <c r="GB670" s="160">
        <f>AVERAGE(FO$6:FO670)</f>
        <v>10.001503759398496</v>
      </c>
      <c r="GC670" s="160">
        <f>AVERAGE(FP$6:FP670)</f>
        <v>10.001503759398496</v>
      </c>
      <c r="GD670" s="160">
        <f>AVERAGE(FQ$6:FQ670)</f>
        <v>0</v>
      </c>
      <c r="GE670" s="166">
        <f>AVERAGE(FR$6:FR670)</f>
        <v>1800.2706766917292</v>
      </c>
      <c r="GF670" s="166">
        <f>AVERAGE(FS$6:FS670)</f>
        <v>0</v>
      </c>
      <c r="GG670" s="166">
        <f>AVERAGE(FT$6:FT670)</f>
        <v>500.0751879699248</v>
      </c>
      <c r="GH670" s="166">
        <f>AVERAGE(FU$6:FU670)</f>
        <v>150.02255639097746</v>
      </c>
      <c r="GI670" s="166">
        <f>AVERAGE(FV$6:FV670)</f>
        <v>1629.6751879699248</v>
      </c>
      <c r="GJ670" s="160">
        <f>AVERAGE(FW$6:FW670)</f>
        <v>0.84210526315789469</v>
      </c>
      <c r="GK670" s="166">
        <f>AVERAGE(FX$6:FX670)</f>
        <v>30.315789473684209</v>
      </c>
      <c r="GL670" s="166">
        <f>AVERAGE(FY$6:FY670)</f>
        <v>200.91127819548873</v>
      </c>
      <c r="HM670" s="98">
        <v>665</v>
      </c>
      <c r="HN670" s="179">
        <v>17.567568762400985</v>
      </c>
      <c r="HO670" s="188">
        <v>0.05</v>
      </c>
      <c r="HP670" s="177">
        <v>3</v>
      </c>
      <c r="HQ670" s="191">
        <v>358</v>
      </c>
      <c r="HR670" s="177">
        <v>20</v>
      </c>
      <c r="HS670" s="177">
        <v>20</v>
      </c>
      <c r="HT670" s="177">
        <v>0</v>
      </c>
      <c r="HU670" s="191">
        <v>3000</v>
      </c>
      <c r="HV670" s="191">
        <v>0</v>
      </c>
      <c r="HW670" s="191">
        <v>1000</v>
      </c>
      <c r="HX670" s="191">
        <v>300</v>
      </c>
      <c r="HY670" s="191">
        <v>2283</v>
      </c>
      <c r="HZ670" s="177">
        <v>1</v>
      </c>
      <c r="IA670" s="191">
        <v>30</v>
      </c>
      <c r="IB670" s="191">
        <v>747</v>
      </c>
      <c r="IC670" s="177" t="s">
        <v>116</v>
      </c>
      <c r="IE670" s="164">
        <f>AVERAGE(HR$6:HR670)</f>
        <v>19.790977443609023</v>
      </c>
      <c r="IF670" s="164">
        <f>AVERAGE(HS$6:HS670)</f>
        <v>19.190977443609022</v>
      </c>
      <c r="IG670" s="164">
        <f>AVERAGE(HT$6:HT670)</f>
        <v>1.0270676691729324</v>
      </c>
      <c r="IH670" s="167">
        <f>AVERAGE(HU$6:HU670)</f>
        <v>2878.6466165413535</v>
      </c>
      <c r="II670" s="167">
        <f>AVERAGE(HV$6:HV670)</f>
        <v>154.06015037593986</v>
      </c>
      <c r="IJ670" s="167">
        <f>AVERAGE(HW$6:HW670)</f>
        <v>908.19548872180451</v>
      </c>
      <c r="IK670" s="167">
        <f>AVERAGE(HX$6:HX670)</f>
        <v>272.45864661654133</v>
      </c>
      <c r="IL670" s="167">
        <f>AVERAGE(HY$6:HY670)</f>
        <v>2312.6045112781953</v>
      </c>
      <c r="IM670" s="164">
        <f>AVERAGE(HZ$6:HZ670)</f>
        <v>2.4270676691729323</v>
      </c>
      <c r="IN670" s="167">
        <f>AVERAGE(IA$6:IA670)</f>
        <v>72.812030075187977</v>
      </c>
      <c r="IO670" s="167">
        <f>AVERAGE(IB$6:IB670)</f>
        <v>638.85413533834583</v>
      </c>
    </row>
    <row r="671" spans="2:249" x14ac:dyDescent="0.2">
      <c r="B671" s="103">
        <v>666</v>
      </c>
      <c r="C671" s="165">
        <v>24.28627852261004</v>
      </c>
      <c r="D671" s="163">
        <v>0.15</v>
      </c>
      <c r="E671" s="161">
        <v>1</v>
      </c>
      <c r="F671" s="168">
        <v>375</v>
      </c>
      <c r="G671" s="161">
        <v>21</v>
      </c>
      <c r="H671" s="161">
        <v>21</v>
      </c>
      <c r="I671" s="161">
        <v>1</v>
      </c>
      <c r="J671" s="168">
        <v>2520</v>
      </c>
      <c r="K671" s="168">
        <v>120</v>
      </c>
      <c r="L671" s="168">
        <v>1000</v>
      </c>
      <c r="M671" s="168">
        <v>300</v>
      </c>
      <c r="N671" s="168">
        <v>2420</v>
      </c>
      <c r="O671" s="161">
        <v>4</v>
      </c>
      <c r="P671" s="168">
        <v>48</v>
      </c>
      <c r="Q671" s="168">
        <v>148</v>
      </c>
      <c r="R671" s="161" t="s">
        <v>116</v>
      </c>
      <c r="T671" s="169">
        <f>AVERAGE(G$6:G671)</f>
        <v>23.43993993993994</v>
      </c>
      <c r="U671" s="169">
        <f>AVERAGE(H$6:H671)</f>
        <v>20.738738738738739</v>
      </c>
      <c r="V671" s="169">
        <f>AVERAGE(I$6:I671)</f>
        <v>1.3588588588588588</v>
      </c>
      <c r="W671" s="170">
        <f>AVERAGE(J$6:J671)</f>
        <v>2488.6486486486488</v>
      </c>
      <c r="X671" s="170">
        <f>AVERAGE(K$6:K671)</f>
        <v>163.06306306306305</v>
      </c>
      <c r="Y671" s="170">
        <f>AVERAGE(L$6:L671)</f>
        <v>968.99399399399397</v>
      </c>
      <c r="Z671" s="170">
        <f>AVERAGE(M$6:M671)</f>
        <v>290.69819819819821</v>
      </c>
      <c r="AA671" s="170">
        <f>AVERAGE(N$6:N671)</f>
        <v>2404.1096096096098</v>
      </c>
      <c r="AB671" s="169">
        <f>AVERAGE(O$6:O671)</f>
        <v>2.9564564564564564</v>
      </c>
      <c r="AC671" s="170">
        <f>AVERAGE(P$6:P671)</f>
        <v>35.477477477477478</v>
      </c>
      <c r="AD671" s="170">
        <f>AVERAGE(Q$6:Q671)</f>
        <v>120.01651651651652</v>
      </c>
      <c r="AY671" s="5"/>
      <c r="AZ671" s="26">
        <v>666</v>
      </c>
      <c r="BA671" s="165">
        <v>21.420836229825554</v>
      </c>
      <c r="BB671" s="176">
        <v>0.15</v>
      </c>
      <c r="BC671" s="161">
        <v>7</v>
      </c>
      <c r="BD671" s="182">
        <v>384</v>
      </c>
      <c r="BE671" s="161">
        <v>25</v>
      </c>
      <c r="BF671" s="161">
        <v>22</v>
      </c>
      <c r="BG671" s="161">
        <v>2</v>
      </c>
      <c r="BH671" s="168">
        <v>3300</v>
      </c>
      <c r="BI671" s="168">
        <v>300</v>
      </c>
      <c r="BJ671" s="168">
        <v>1000</v>
      </c>
      <c r="BK671" s="168">
        <v>300</v>
      </c>
      <c r="BL671" s="168">
        <v>2609</v>
      </c>
      <c r="BM671" s="161">
        <v>3</v>
      </c>
      <c r="BN671" s="168">
        <v>45</v>
      </c>
      <c r="BO671" s="168">
        <v>736</v>
      </c>
      <c r="BP671" s="161" t="s">
        <v>116</v>
      </c>
      <c r="BR671" s="164">
        <f>AVERAGE(BE$6:BE671)</f>
        <v>19.576576576576578</v>
      </c>
      <c r="BS671" s="164">
        <f>AVERAGE(BF$6:BF671)</f>
        <v>18.846846846846848</v>
      </c>
      <c r="BT671" s="164">
        <f>AVERAGE(BG$6:BG671)</f>
        <v>0.67267267267267272</v>
      </c>
      <c r="BU671" s="167">
        <f>AVERAGE(BH$6:BH671)</f>
        <v>2827.0270270270271</v>
      </c>
      <c r="BV671" s="167">
        <f>AVERAGE(BI$6:BI671)</f>
        <v>100.90090090090091</v>
      </c>
      <c r="BW671" s="167">
        <f>AVERAGE(BJ$6:BJ671)</f>
        <v>908.70870870870874</v>
      </c>
      <c r="BX671" s="167">
        <f>AVERAGE(BK$6:BK671)</f>
        <v>272.61261261261262</v>
      </c>
      <c r="BY671" s="167">
        <f>AVERAGE(BL$6:BL671)</f>
        <v>2245.6861861861862</v>
      </c>
      <c r="BZ671" s="164">
        <f>AVERAGE(BM$6:BM671)</f>
        <v>2.3333333333333335</v>
      </c>
      <c r="CA671" s="167">
        <f>AVERAGE(BN$6:BN671)</f>
        <v>35</v>
      </c>
      <c r="CB671" s="167">
        <f>AVERAGE(BO$6:BO671)</f>
        <v>616.34084084084088</v>
      </c>
      <c r="DF671" s="103">
        <v>666</v>
      </c>
      <c r="DG671" s="192">
        <v>7.7104944416474837</v>
      </c>
      <c r="DH671" s="193">
        <v>0.15</v>
      </c>
      <c r="DI671" s="105">
        <v>4</v>
      </c>
      <c r="DJ671" s="194">
        <v>272</v>
      </c>
      <c r="DK671" s="105">
        <v>11</v>
      </c>
      <c r="DL671" s="105">
        <v>11</v>
      </c>
      <c r="DM671" s="105">
        <v>0</v>
      </c>
      <c r="DN671" s="194">
        <v>1980</v>
      </c>
      <c r="DO671" s="194">
        <v>0</v>
      </c>
      <c r="DP671" s="194">
        <v>550</v>
      </c>
      <c r="DQ671" s="194">
        <v>165</v>
      </c>
      <c r="DR671" s="194">
        <v>1612</v>
      </c>
      <c r="DS671" s="105">
        <v>1</v>
      </c>
      <c r="DT671" s="194">
        <v>18</v>
      </c>
      <c r="DU671" s="194">
        <v>386</v>
      </c>
      <c r="DV671" s="105" t="s">
        <v>117</v>
      </c>
      <c r="DX671" s="164">
        <f>AVERAGE(DK$6:DK671)</f>
        <v>10.412912912912914</v>
      </c>
      <c r="DY671" s="164">
        <f>AVERAGE(DL$6:DL671)</f>
        <v>10.412912912912914</v>
      </c>
      <c r="DZ671" s="164">
        <f>AVERAGE(DM$6:DM671)</f>
        <v>0</v>
      </c>
      <c r="EA671" s="167">
        <f>AVERAGE(DN$6:DN671)</f>
        <v>1874.3243243243244</v>
      </c>
      <c r="EB671" s="167">
        <f>AVERAGE(DO$6:DO671)</f>
        <v>0</v>
      </c>
      <c r="EC671" s="167">
        <f>AVERAGE(DP$6:DP671)</f>
        <v>520.64564564564569</v>
      </c>
      <c r="ED671" s="167">
        <f>AVERAGE(DQ$6:DQ671)</f>
        <v>156.19369369369369</v>
      </c>
      <c r="EE671" s="167">
        <f>AVERAGE(DR$6:DR671)</f>
        <v>1652.0495495495495</v>
      </c>
      <c r="EF671" s="164">
        <f>AVERAGE(DS$6:DS671)</f>
        <v>0.85885885885885882</v>
      </c>
      <c r="EG671" s="167">
        <f>AVERAGE(DT$6:DT671)</f>
        <v>15.45945945945946</v>
      </c>
      <c r="EH671" s="167">
        <f>AVERAGE(DU$6:DU671)</f>
        <v>237.73423423423424</v>
      </c>
      <c r="FJ671" s="103">
        <v>666</v>
      </c>
      <c r="FK671" s="165">
        <v>7.2971348398575273</v>
      </c>
      <c r="FL671" s="163">
        <v>0.15</v>
      </c>
      <c r="FM671" s="161">
        <v>8</v>
      </c>
      <c r="FN671" s="168">
        <v>309</v>
      </c>
      <c r="FO671" s="161">
        <v>14</v>
      </c>
      <c r="FP671" s="161">
        <v>14</v>
      </c>
      <c r="FQ671" s="161">
        <v>0</v>
      </c>
      <c r="FR671" s="168">
        <v>2520</v>
      </c>
      <c r="FS671" s="168">
        <v>0</v>
      </c>
      <c r="FT671" s="168">
        <v>700</v>
      </c>
      <c r="FU671" s="168">
        <v>210</v>
      </c>
      <c r="FV671" s="168">
        <v>1844</v>
      </c>
      <c r="FW671" s="161">
        <v>1</v>
      </c>
      <c r="FX671" s="168">
        <v>36</v>
      </c>
      <c r="FY671" s="168">
        <v>712</v>
      </c>
      <c r="FZ671" s="161" t="s">
        <v>117</v>
      </c>
      <c r="GB671" s="160">
        <f>AVERAGE(FO$6:FO671)</f>
        <v>10.007507507507508</v>
      </c>
      <c r="GC671" s="160">
        <f>AVERAGE(FP$6:FP671)</f>
        <v>10.007507507507508</v>
      </c>
      <c r="GD671" s="160">
        <f>AVERAGE(FQ$6:FQ671)</f>
        <v>0</v>
      </c>
      <c r="GE671" s="166">
        <f>AVERAGE(FR$6:FR671)</f>
        <v>1801.3513513513512</v>
      </c>
      <c r="GF671" s="166">
        <f>AVERAGE(FS$6:FS671)</f>
        <v>0</v>
      </c>
      <c r="GG671" s="166">
        <f>AVERAGE(FT$6:FT671)</f>
        <v>500.37537537537537</v>
      </c>
      <c r="GH671" s="166">
        <f>AVERAGE(FU$6:FU671)</f>
        <v>150.11261261261262</v>
      </c>
      <c r="GI671" s="166">
        <f>AVERAGE(FV$6:FV671)</f>
        <v>1629.996996996997</v>
      </c>
      <c r="GJ671" s="160">
        <f>AVERAGE(FW$6:FW671)</f>
        <v>0.84234234234234229</v>
      </c>
      <c r="GK671" s="166">
        <f>AVERAGE(FX$6:FX671)</f>
        <v>30.324324324324323</v>
      </c>
      <c r="GL671" s="166">
        <f>AVERAGE(FY$6:FY671)</f>
        <v>201.67867867867866</v>
      </c>
      <c r="HM671" s="98">
        <v>666</v>
      </c>
      <c r="HN671" s="179">
        <v>21.724749634382405</v>
      </c>
      <c r="HO671" s="188">
        <v>0.05</v>
      </c>
      <c r="HP671" s="177">
        <v>3</v>
      </c>
      <c r="HQ671" s="191">
        <v>407</v>
      </c>
      <c r="HR671" s="177">
        <v>24</v>
      </c>
      <c r="HS671" s="177">
        <v>23</v>
      </c>
      <c r="HT671" s="177">
        <v>3</v>
      </c>
      <c r="HU671" s="191">
        <v>3450</v>
      </c>
      <c r="HV671" s="191">
        <v>450</v>
      </c>
      <c r="HW671" s="191">
        <v>1000</v>
      </c>
      <c r="HX671" s="191">
        <v>300</v>
      </c>
      <c r="HY671" s="191">
        <v>2782</v>
      </c>
      <c r="HZ671" s="177">
        <v>1</v>
      </c>
      <c r="IA671" s="191">
        <v>30</v>
      </c>
      <c r="IB671" s="191">
        <v>698</v>
      </c>
      <c r="IC671" s="177" t="s">
        <v>116</v>
      </c>
      <c r="IE671" s="164">
        <f>AVERAGE(HR$6:HR671)</f>
        <v>19.797297297297298</v>
      </c>
      <c r="IF671" s="164">
        <f>AVERAGE(HS$6:HS671)</f>
        <v>19.196696696696698</v>
      </c>
      <c r="IG671" s="164">
        <f>AVERAGE(HT$6:HT671)</f>
        <v>1.03003003003003</v>
      </c>
      <c r="IH671" s="167">
        <f>AVERAGE(HU$6:HU671)</f>
        <v>2879.5045045045044</v>
      </c>
      <c r="II671" s="167">
        <f>AVERAGE(HV$6:HV671)</f>
        <v>154.5045045045045</v>
      </c>
      <c r="IJ671" s="167">
        <f>AVERAGE(HW$6:HW671)</f>
        <v>908.33333333333337</v>
      </c>
      <c r="IK671" s="167">
        <f>AVERAGE(HX$6:HX671)</f>
        <v>272.5</v>
      </c>
      <c r="IL671" s="167">
        <f>AVERAGE(HY$6:HY671)</f>
        <v>2313.3093093093094</v>
      </c>
      <c r="IM671" s="164">
        <f>AVERAGE(HZ$6:HZ671)</f>
        <v>2.424924924924925</v>
      </c>
      <c r="IN671" s="167">
        <f>AVERAGE(IA$6:IA671)</f>
        <v>72.747747747747752</v>
      </c>
      <c r="IO671" s="167">
        <f>AVERAGE(IB$6:IB671)</f>
        <v>638.94294294294298</v>
      </c>
    </row>
    <row r="672" spans="2:249" x14ac:dyDescent="0.2">
      <c r="B672" s="103">
        <v>667</v>
      </c>
      <c r="C672" s="165">
        <v>21.61264267326434</v>
      </c>
      <c r="D672" s="163">
        <v>0.1</v>
      </c>
      <c r="E672" s="161">
        <v>6</v>
      </c>
      <c r="F672" s="168">
        <v>580</v>
      </c>
      <c r="G672" s="161">
        <v>26</v>
      </c>
      <c r="H672" s="161">
        <v>22</v>
      </c>
      <c r="I672" s="161">
        <v>2</v>
      </c>
      <c r="J672" s="168">
        <v>2640</v>
      </c>
      <c r="K672" s="168">
        <v>240</v>
      </c>
      <c r="L672" s="168">
        <v>1000</v>
      </c>
      <c r="M672" s="168">
        <v>300</v>
      </c>
      <c r="N672" s="168">
        <v>2745</v>
      </c>
      <c r="O672" s="161">
        <v>2</v>
      </c>
      <c r="P672" s="168">
        <v>24</v>
      </c>
      <c r="Q672" s="168">
        <v>-81</v>
      </c>
      <c r="R672" s="161" t="s">
        <v>116</v>
      </c>
      <c r="T672" s="169">
        <f>AVERAGE(G$6:G672)</f>
        <v>23.443778110944528</v>
      </c>
      <c r="U672" s="169">
        <f>AVERAGE(H$6:H672)</f>
        <v>20.740629685157423</v>
      </c>
      <c r="V672" s="169">
        <f>AVERAGE(I$6:I672)</f>
        <v>1.3598200899550226</v>
      </c>
      <c r="W672" s="170">
        <f>AVERAGE(J$6:J672)</f>
        <v>2488.8755622188905</v>
      </c>
      <c r="X672" s="170">
        <f>AVERAGE(K$6:K672)</f>
        <v>163.17841079460271</v>
      </c>
      <c r="Y672" s="170">
        <f>AVERAGE(L$6:L672)</f>
        <v>969.04047976011998</v>
      </c>
      <c r="Z672" s="170">
        <f>AVERAGE(M$6:M672)</f>
        <v>290.71214392803597</v>
      </c>
      <c r="AA672" s="170">
        <f>AVERAGE(N$6:N672)</f>
        <v>2404.6206896551726</v>
      </c>
      <c r="AB672" s="169">
        <f>AVERAGE(O$6:O672)</f>
        <v>2.9550224887556222</v>
      </c>
      <c r="AC672" s="170">
        <f>AVERAGE(P$6:P672)</f>
        <v>35.460269865067467</v>
      </c>
      <c r="AD672" s="170">
        <f>AVERAGE(Q$6:Q672)</f>
        <v>119.71514242878561</v>
      </c>
      <c r="AY672" s="5"/>
      <c r="AZ672" s="26">
        <v>667</v>
      </c>
      <c r="BA672" s="165">
        <v>19.005494894287679</v>
      </c>
      <c r="BB672" s="176">
        <v>0.05</v>
      </c>
      <c r="BC672" s="161">
        <v>3</v>
      </c>
      <c r="BD672" s="182">
        <v>317</v>
      </c>
      <c r="BE672" s="161">
        <v>21</v>
      </c>
      <c r="BF672" s="161">
        <v>21</v>
      </c>
      <c r="BG672" s="161">
        <v>1</v>
      </c>
      <c r="BH672" s="168">
        <v>3150</v>
      </c>
      <c r="BI672" s="168">
        <v>150</v>
      </c>
      <c r="BJ672" s="168">
        <v>1000</v>
      </c>
      <c r="BK672" s="168">
        <v>300</v>
      </c>
      <c r="BL672" s="168">
        <v>2392</v>
      </c>
      <c r="BM672" s="161">
        <v>1</v>
      </c>
      <c r="BN672" s="168">
        <v>15</v>
      </c>
      <c r="BO672" s="168">
        <v>773</v>
      </c>
      <c r="BP672" s="161" t="s">
        <v>116</v>
      </c>
      <c r="BR672" s="164">
        <f>AVERAGE(BE$6:BE672)</f>
        <v>19.57871064467766</v>
      </c>
      <c r="BS672" s="164">
        <f>AVERAGE(BF$6:BF672)</f>
        <v>18.85007496251874</v>
      </c>
      <c r="BT672" s="164">
        <f>AVERAGE(BG$6:BG672)</f>
        <v>0.67316341829085458</v>
      </c>
      <c r="BU672" s="167">
        <f>AVERAGE(BH$6:BH672)</f>
        <v>2827.5112443778112</v>
      </c>
      <c r="BV672" s="167">
        <f>AVERAGE(BI$6:BI672)</f>
        <v>100.97451274362818</v>
      </c>
      <c r="BW672" s="167">
        <f>AVERAGE(BJ$6:BJ672)</f>
        <v>908.84557721139436</v>
      </c>
      <c r="BX672" s="167">
        <f>AVERAGE(BK$6:BK672)</f>
        <v>272.65367316341832</v>
      </c>
      <c r="BY672" s="167">
        <f>AVERAGE(BL$6:BL672)</f>
        <v>2245.9055472263867</v>
      </c>
      <c r="BZ672" s="164">
        <f>AVERAGE(BM$6:BM672)</f>
        <v>2.3313343328335834</v>
      </c>
      <c r="CA672" s="167">
        <f>AVERAGE(BN$6:BN672)</f>
        <v>34.970014992503749</v>
      </c>
      <c r="CB672" s="167">
        <f>AVERAGE(BO$6:BO672)</f>
        <v>616.57571214392806</v>
      </c>
      <c r="DF672" s="103">
        <v>667</v>
      </c>
      <c r="DG672" s="192">
        <v>9.2186537836788762</v>
      </c>
      <c r="DH672" s="193">
        <v>0.25</v>
      </c>
      <c r="DI672" s="105">
        <v>4</v>
      </c>
      <c r="DJ672" s="194">
        <v>596</v>
      </c>
      <c r="DK672" s="105">
        <v>11</v>
      </c>
      <c r="DL672" s="105">
        <v>11</v>
      </c>
      <c r="DM672" s="105">
        <v>0</v>
      </c>
      <c r="DN672" s="194">
        <v>1980</v>
      </c>
      <c r="DO672" s="194">
        <v>0</v>
      </c>
      <c r="DP672" s="194">
        <v>550</v>
      </c>
      <c r="DQ672" s="194">
        <v>165</v>
      </c>
      <c r="DR672" s="194">
        <v>1936</v>
      </c>
      <c r="DS672" s="105">
        <v>2</v>
      </c>
      <c r="DT672" s="194">
        <v>36</v>
      </c>
      <c r="DU672" s="194">
        <v>80</v>
      </c>
      <c r="DV672" s="105" t="s">
        <v>117</v>
      </c>
      <c r="DX672" s="164">
        <f>AVERAGE(DK$6:DK672)</f>
        <v>10.413793103448276</v>
      </c>
      <c r="DY672" s="164">
        <f>AVERAGE(DL$6:DL672)</f>
        <v>10.413793103448276</v>
      </c>
      <c r="DZ672" s="164">
        <f>AVERAGE(DM$6:DM672)</f>
        <v>0</v>
      </c>
      <c r="EA672" s="167">
        <f>AVERAGE(DN$6:DN672)</f>
        <v>1874.4827586206898</v>
      </c>
      <c r="EB672" s="167">
        <f>AVERAGE(DO$6:DO672)</f>
        <v>0</v>
      </c>
      <c r="EC672" s="167">
        <f>AVERAGE(DP$6:DP672)</f>
        <v>520.68965517241384</v>
      </c>
      <c r="ED672" s="167">
        <f>AVERAGE(DQ$6:DQ672)</f>
        <v>156.20689655172413</v>
      </c>
      <c r="EE672" s="167">
        <f>AVERAGE(DR$6:DR672)</f>
        <v>1652.4752623688155</v>
      </c>
      <c r="EF672" s="164">
        <f>AVERAGE(DS$6:DS672)</f>
        <v>0.86056971514242875</v>
      </c>
      <c r="EG672" s="167">
        <f>AVERAGE(DT$6:DT672)</f>
        <v>15.490254872563717</v>
      </c>
      <c r="EH672" s="167">
        <f>AVERAGE(DU$6:DU672)</f>
        <v>237.49775112443777</v>
      </c>
      <c r="FJ672" s="103">
        <v>667</v>
      </c>
      <c r="FK672" s="165">
        <v>8.4749856775130006</v>
      </c>
      <c r="FL672" s="163">
        <v>0.15</v>
      </c>
      <c r="FM672" s="161">
        <v>1</v>
      </c>
      <c r="FN672" s="168">
        <v>435</v>
      </c>
      <c r="FO672" s="161">
        <v>8</v>
      </c>
      <c r="FP672" s="161">
        <v>8</v>
      </c>
      <c r="FQ672" s="161">
        <v>0</v>
      </c>
      <c r="FR672" s="168">
        <v>1440</v>
      </c>
      <c r="FS672" s="168">
        <v>0</v>
      </c>
      <c r="FT672" s="168">
        <v>400</v>
      </c>
      <c r="FU672" s="168">
        <v>120</v>
      </c>
      <c r="FV672" s="168">
        <v>1580</v>
      </c>
      <c r="FW672" s="161">
        <v>1</v>
      </c>
      <c r="FX672" s="168">
        <v>36</v>
      </c>
      <c r="FY672" s="168">
        <v>-104</v>
      </c>
      <c r="FZ672" s="161" t="s">
        <v>117</v>
      </c>
      <c r="GB672" s="160">
        <f>AVERAGE(FO$6:FO672)</f>
        <v>10.004497751124438</v>
      </c>
      <c r="GC672" s="160">
        <f>AVERAGE(FP$6:FP672)</f>
        <v>10.004497751124438</v>
      </c>
      <c r="GD672" s="160">
        <f>AVERAGE(FQ$6:FQ672)</f>
        <v>0</v>
      </c>
      <c r="GE672" s="166">
        <f>AVERAGE(FR$6:FR672)</f>
        <v>1800.8095952023989</v>
      </c>
      <c r="GF672" s="166">
        <f>AVERAGE(FS$6:FS672)</f>
        <v>0</v>
      </c>
      <c r="GG672" s="166">
        <f>AVERAGE(FT$6:FT672)</f>
        <v>500.22488755622192</v>
      </c>
      <c r="GH672" s="166">
        <f>AVERAGE(FU$6:FU672)</f>
        <v>150.06746626686657</v>
      </c>
      <c r="GI672" s="166">
        <f>AVERAGE(FV$6:FV672)</f>
        <v>1629.9220389805098</v>
      </c>
      <c r="GJ672" s="160">
        <f>AVERAGE(FW$6:FW672)</f>
        <v>0.84257871064467771</v>
      </c>
      <c r="GK672" s="166">
        <f>AVERAGE(FX$6:FX672)</f>
        <v>30.332833583208394</v>
      </c>
      <c r="GL672" s="166">
        <f>AVERAGE(FY$6:FY672)</f>
        <v>201.22038980509745</v>
      </c>
      <c r="HM672" s="98">
        <v>667</v>
      </c>
      <c r="HN672" s="179">
        <v>18.431485578679727</v>
      </c>
      <c r="HO672" s="188">
        <v>0.15</v>
      </c>
      <c r="HP672" s="177">
        <v>3</v>
      </c>
      <c r="HQ672" s="191">
        <v>455</v>
      </c>
      <c r="HR672" s="177">
        <v>18</v>
      </c>
      <c r="HS672" s="177">
        <v>18</v>
      </c>
      <c r="HT672" s="177">
        <v>0</v>
      </c>
      <c r="HU672" s="191">
        <v>2700</v>
      </c>
      <c r="HV672" s="191">
        <v>0</v>
      </c>
      <c r="HW672" s="191">
        <v>900</v>
      </c>
      <c r="HX672" s="191">
        <v>270</v>
      </c>
      <c r="HY672" s="191">
        <v>2250</v>
      </c>
      <c r="HZ672" s="177">
        <v>3</v>
      </c>
      <c r="IA672" s="191">
        <v>90</v>
      </c>
      <c r="IB672" s="191">
        <v>540</v>
      </c>
      <c r="IC672" s="177" t="s">
        <v>117</v>
      </c>
      <c r="IE672" s="164">
        <f>AVERAGE(HR$6:HR672)</f>
        <v>19.794602698650674</v>
      </c>
      <c r="IF672" s="164">
        <f>AVERAGE(HS$6:HS672)</f>
        <v>19.194902548725636</v>
      </c>
      <c r="IG672" s="164">
        <f>AVERAGE(HT$6:HT672)</f>
        <v>1.0284857571214392</v>
      </c>
      <c r="IH672" s="167">
        <f>AVERAGE(HU$6:HU672)</f>
        <v>2879.2353823088456</v>
      </c>
      <c r="II672" s="167">
        <f>AVERAGE(HV$6:HV672)</f>
        <v>154.27286356821588</v>
      </c>
      <c r="IJ672" s="167">
        <f>AVERAGE(HW$6:HW672)</f>
        <v>908.32083958020985</v>
      </c>
      <c r="IK672" s="167">
        <f>AVERAGE(HX$6:HX672)</f>
        <v>272.49625187406298</v>
      </c>
      <c r="IL672" s="167">
        <f>AVERAGE(HY$6:HY672)</f>
        <v>2313.214392803598</v>
      </c>
      <c r="IM672" s="164">
        <f>AVERAGE(HZ$6:HZ672)</f>
        <v>2.4257871064467764</v>
      </c>
      <c r="IN672" s="167">
        <f>AVERAGE(IA$6:IA672)</f>
        <v>72.773613193403293</v>
      </c>
      <c r="IO672" s="167">
        <f>AVERAGE(IB$6:IB672)</f>
        <v>638.79460269865069</v>
      </c>
    </row>
    <row r="673" spans="2:249" x14ac:dyDescent="0.2">
      <c r="B673" s="103">
        <v>668</v>
      </c>
      <c r="C673" s="165">
        <v>13.334466007876609</v>
      </c>
      <c r="D673" s="163">
        <v>0.05</v>
      </c>
      <c r="E673" s="161">
        <v>3</v>
      </c>
      <c r="F673" s="168">
        <v>231</v>
      </c>
      <c r="G673" s="161">
        <v>15</v>
      </c>
      <c r="H673" s="161">
        <v>15</v>
      </c>
      <c r="I673" s="161">
        <v>0</v>
      </c>
      <c r="J673" s="168">
        <v>1800</v>
      </c>
      <c r="K673" s="168">
        <v>0</v>
      </c>
      <c r="L673" s="168">
        <v>750</v>
      </c>
      <c r="M673" s="168">
        <v>225</v>
      </c>
      <c r="N673" s="168">
        <v>1831</v>
      </c>
      <c r="O673" s="161">
        <v>1</v>
      </c>
      <c r="P673" s="168">
        <v>12</v>
      </c>
      <c r="Q673" s="168">
        <v>-19</v>
      </c>
      <c r="R673" s="161" t="s">
        <v>117</v>
      </c>
      <c r="T673" s="169">
        <f>AVERAGE(G$6:G673)</f>
        <v>23.431137724550897</v>
      </c>
      <c r="U673" s="169">
        <f>AVERAGE(H$6:H673)</f>
        <v>20.732035928143713</v>
      </c>
      <c r="V673" s="169">
        <f>AVERAGE(I$6:I673)</f>
        <v>1.3577844311377245</v>
      </c>
      <c r="W673" s="170">
        <f>AVERAGE(J$6:J673)</f>
        <v>2487.8443113772455</v>
      </c>
      <c r="X673" s="170">
        <f>AVERAGE(K$6:K673)</f>
        <v>162.93413173652695</v>
      </c>
      <c r="Y673" s="170">
        <f>AVERAGE(L$6:L673)</f>
        <v>968.71257485029935</v>
      </c>
      <c r="Z673" s="170">
        <f>AVERAGE(M$6:M673)</f>
        <v>290.61377245508982</v>
      </c>
      <c r="AA673" s="170">
        <f>AVERAGE(N$6:N673)</f>
        <v>2403.7619760479042</v>
      </c>
      <c r="AB673" s="169">
        <f>AVERAGE(O$6:O673)</f>
        <v>2.9520958083832336</v>
      </c>
      <c r="AC673" s="170">
        <f>AVERAGE(P$6:P673)</f>
        <v>35.425149700598801</v>
      </c>
      <c r="AD673" s="170">
        <f>AVERAGE(Q$6:Q673)</f>
        <v>119.50748502994011</v>
      </c>
      <c r="AY673" s="5"/>
      <c r="AZ673" s="26">
        <v>668</v>
      </c>
      <c r="BA673" s="165">
        <v>11.445778585367192</v>
      </c>
      <c r="BB673" s="176">
        <v>0.1</v>
      </c>
      <c r="BC673" s="161">
        <v>3</v>
      </c>
      <c r="BD673" s="182">
        <v>540</v>
      </c>
      <c r="BE673" s="161">
        <v>13</v>
      </c>
      <c r="BF673" s="161">
        <v>13</v>
      </c>
      <c r="BG673" s="161">
        <v>0</v>
      </c>
      <c r="BH673" s="168">
        <v>1950</v>
      </c>
      <c r="BI673" s="168">
        <v>0</v>
      </c>
      <c r="BJ673" s="168">
        <v>650</v>
      </c>
      <c r="BK673" s="168">
        <v>195</v>
      </c>
      <c r="BL673" s="168">
        <v>2010</v>
      </c>
      <c r="BM673" s="161">
        <v>1</v>
      </c>
      <c r="BN673" s="168">
        <v>15</v>
      </c>
      <c r="BO673" s="168">
        <v>-45</v>
      </c>
      <c r="BP673" s="161" t="s">
        <v>117</v>
      </c>
      <c r="BR673" s="164">
        <f>AVERAGE(BE$6:BE673)</f>
        <v>19.568862275449103</v>
      </c>
      <c r="BS673" s="164">
        <f>AVERAGE(BF$6:BF673)</f>
        <v>18.841317365269461</v>
      </c>
      <c r="BT673" s="164">
        <f>AVERAGE(BG$6:BG673)</f>
        <v>0.67215568862275454</v>
      </c>
      <c r="BU673" s="167">
        <f>AVERAGE(BH$6:BH673)</f>
        <v>2826.1976047904191</v>
      </c>
      <c r="BV673" s="167">
        <f>AVERAGE(BI$6:BI673)</f>
        <v>100.82335329341318</v>
      </c>
      <c r="BW673" s="167">
        <f>AVERAGE(BJ$6:BJ673)</f>
        <v>908.45808383233532</v>
      </c>
      <c r="BX673" s="167">
        <f>AVERAGE(BK$6:BK673)</f>
        <v>272.5374251497006</v>
      </c>
      <c r="BY673" s="167">
        <f>AVERAGE(BL$6:BL673)</f>
        <v>2245.5523952095809</v>
      </c>
      <c r="BZ673" s="164">
        <f>AVERAGE(BM$6:BM673)</f>
        <v>2.3293413173652695</v>
      </c>
      <c r="CA673" s="167">
        <f>AVERAGE(BN$6:BN673)</f>
        <v>34.940119760479043</v>
      </c>
      <c r="CB673" s="167">
        <f>AVERAGE(BO$6:BO673)</f>
        <v>615.58532934131733</v>
      </c>
      <c r="DF673" s="103">
        <v>668</v>
      </c>
      <c r="DG673" s="192">
        <v>8.2392569162617466</v>
      </c>
      <c r="DH673" s="193">
        <v>0.05</v>
      </c>
      <c r="DI673" s="105">
        <v>8</v>
      </c>
      <c r="DJ673" s="194">
        <v>572</v>
      </c>
      <c r="DK673" s="105">
        <v>16</v>
      </c>
      <c r="DL673" s="105">
        <v>16</v>
      </c>
      <c r="DM673" s="105">
        <v>0</v>
      </c>
      <c r="DN673" s="194">
        <v>2880</v>
      </c>
      <c r="DO673" s="194">
        <v>0</v>
      </c>
      <c r="DP673" s="194">
        <v>800</v>
      </c>
      <c r="DQ673" s="194">
        <v>240</v>
      </c>
      <c r="DR673" s="194">
        <v>2237</v>
      </c>
      <c r="DS673" s="105">
        <v>0</v>
      </c>
      <c r="DT673" s="194">
        <v>0</v>
      </c>
      <c r="DU673" s="194">
        <v>643</v>
      </c>
      <c r="DV673" s="105" t="s">
        <v>117</v>
      </c>
      <c r="DX673" s="164">
        <f>AVERAGE(DK$6:DK673)</f>
        <v>10.422155688622755</v>
      </c>
      <c r="DY673" s="164">
        <f>AVERAGE(DL$6:DL673)</f>
        <v>10.422155688622755</v>
      </c>
      <c r="DZ673" s="164">
        <f>AVERAGE(DM$6:DM673)</f>
        <v>0</v>
      </c>
      <c r="EA673" s="167">
        <f>AVERAGE(DN$6:DN673)</f>
        <v>1875.9880239520958</v>
      </c>
      <c r="EB673" s="167">
        <f>AVERAGE(DO$6:DO673)</f>
        <v>0</v>
      </c>
      <c r="EC673" s="167">
        <f>AVERAGE(DP$6:DP673)</f>
        <v>521.1077844311377</v>
      </c>
      <c r="ED673" s="167">
        <f>AVERAGE(DQ$6:DQ673)</f>
        <v>156.3323353293413</v>
      </c>
      <c r="EE673" s="167">
        <f>AVERAGE(DR$6:DR673)</f>
        <v>1653.3502994011976</v>
      </c>
      <c r="EF673" s="164">
        <f>AVERAGE(DS$6:DS673)</f>
        <v>0.85928143712574845</v>
      </c>
      <c r="EG673" s="167">
        <f>AVERAGE(DT$6:DT673)</f>
        <v>15.467065868263473</v>
      </c>
      <c r="EH673" s="167">
        <f>AVERAGE(DU$6:DU673)</f>
        <v>238.10479041916167</v>
      </c>
      <c r="FJ673" s="103">
        <v>668</v>
      </c>
      <c r="FK673" s="165">
        <v>7.2628307541887871</v>
      </c>
      <c r="FL673" s="163">
        <v>0.1</v>
      </c>
      <c r="FM673" s="161">
        <v>0</v>
      </c>
      <c r="FN673" s="168">
        <v>595</v>
      </c>
      <c r="FO673" s="161">
        <v>6</v>
      </c>
      <c r="FP673" s="161">
        <v>6</v>
      </c>
      <c r="FQ673" s="161">
        <v>0</v>
      </c>
      <c r="FR673" s="168">
        <v>1080</v>
      </c>
      <c r="FS673" s="168">
        <v>0</v>
      </c>
      <c r="FT673" s="168">
        <v>300</v>
      </c>
      <c r="FU673" s="168">
        <v>90</v>
      </c>
      <c r="FV673" s="168">
        <v>1610</v>
      </c>
      <c r="FW673" s="161">
        <v>1</v>
      </c>
      <c r="FX673" s="168">
        <v>36</v>
      </c>
      <c r="FY673" s="168">
        <v>-494</v>
      </c>
      <c r="FZ673" s="161" t="s">
        <v>117</v>
      </c>
      <c r="GB673" s="160">
        <f>AVERAGE(FO$6:FO673)</f>
        <v>9.9985029940119752</v>
      </c>
      <c r="GC673" s="160">
        <f>AVERAGE(FP$6:FP673)</f>
        <v>9.9985029940119752</v>
      </c>
      <c r="GD673" s="160">
        <f>AVERAGE(FQ$6:FQ673)</f>
        <v>0</v>
      </c>
      <c r="GE673" s="166">
        <f>AVERAGE(FR$6:FR673)</f>
        <v>1799.7305389221558</v>
      </c>
      <c r="GF673" s="166">
        <f>AVERAGE(FS$6:FS673)</f>
        <v>0</v>
      </c>
      <c r="GG673" s="166">
        <f>AVERAGE(FT$6:FT673)</f>
        <v>499.92514970059881</v>
      </c>
      <c r="GH673" s="166">
        <f>AVERAGE(FU$6:FU673)</f>
        <v>149.97754491017963</v>
      </c>
      <c r="GI673" s="166">
        <f>AVERAGE(FV$6:FV673)</f>
        <v>1629.8922155688622</v>
      </c>
      <c r="GJ673" s="160">
        <f>AVERAGE(FW$6:FW673)</f>
        <v>0.84281437125748504</v>
      </c>
      <c r="GK673" s="166">
        <f>AVERAGE(FX$6:FX673)</f>
        <v>30.341317365269461</v>
      </c>
      <c r="GL673" s="166">
        <f>AVERAGE(FY$6:FY673)</f>
        <v>200.17964071856287</v>
      </c>
      <c r="HM673" s="98">
        <v>668</v>
      </c>
      <c r="HN673" s="179">
        <v>17.454734798234792</v>
      </c>
      <c r="HO673" s="188">
        <v>0.2</v>
      </c>
      <c r="HP673" s="177">
        <v>4</v>
      </c>
      <c r="HQ673" s="191">
        <v>301</v>
      </c>
      <c r="HR673" s="177">
        <v>18</v>
      </c>
      <c r="HS673" s="177">
        <v>18</v>
      </c>
      <c r="HT673" s="177">
        <v>0</v>
      </c>
      <c r="HU673" s="191">
        <v>2700</v>
      </c>
      <c r="HV673" s="191">
        <v>0</v>
      </c>
      <c r="HW673" s="191">
        <v>900</v>
      </c>
      <c r="HX673" s="191">
        <v>270</v>
      </c>
      <c r="HY673" s="191">
        <v>2096</v>
      </c>
      <c r="HZ673" s="177">
        <v>3</v>
      </c>
      <c r="IA673" s="191">
        <v>90</v>
      </c>
      <c r="IB673" s="191">
        <v>694</v>
      </c>
      <c r="IC673" s="177" t="s">
        <v>117</v>
      </c>
      <c r="IE673" s="164">
        <f>AVERAGE(HR$6:HR673)</f>
        <v>19.79191616766467</v>
      </c>
      <c r="IF673" s="164">
        <f>AVERAGE(HS$6:HS673)</f>
        <v>19.193113772455089</v>
      </c>
      <c r="IG673" s="164">
        <f>AVERAGE(HT$6:HT673)</f>
        <v>1.0269461077844311</v>
      </c>
      <c r="IH673" s="167">
        <f>AVERAGE(HU$6:HU673)</f>
        <v>2878.9670658682635</v>
      </c>
      <c r="II673" s="167">
        <f>AVERAGE(HV$6:HV673)</f>
        <v>154.04191616766468</v>
      </c>
      <c r="IJ673" s="167">
        <f>AVERAGE(HW$6:HW673)</f>
        <v>908.30838323353294</v>
      </c>
      <c r="IK673" s="167">
        <f>AVERAGE(HX$6:HX673)</f>
        <v>272.49251497005986</v>
      </c>
      <c r="IL673" s="167">
        <f>AVERAGE(HY$6:HY673)</f>
        <v>2312.8892215568862</v>
      </c>
      <c r="IM673" s="164">
        <f>AVERAGE(HZ$6:HZ673)</f>
        <v>2.4266467065868262</v>
      </c>
      <c r="IN673" s="167">
        <f>AVERAGE(IA$6:IA673)</f>
        <v>72.799401197604794</v>
      </c>
      <c r="IO673" s="167">
        <f>AVERAGE(IB$6:IB673)</f>
        <v>638.87724550898201</v>
      </c>
    </row>
    <row r="674" spans="2:249" x14ac:dyDescent="0.2">
      <c r="B674" s="103">
        <v>669</v>
      </c>
      <c r="C674" s="165">
        <v>24.049296940928379</v>
      </c>
      <c r="D674" s="163">
        <v>0.15</v>
      </c>
      <c r="E674" s="161">
        <v>1</v>
      </c>
      <c r="F674" s="168">
        <v>591</v>
      </c>
      <c r="G674" s="161">
        <v>21</v>
      </c>
      <c r="H674" s="161">
        <v>21</v>
      </c>
      <c r="I674" s="161">
        <v>1</v>
      </c>
      <c r="J674" s="168">
        <v>2520</v>
      </c>
      <c r="K674" s="168">
        <v>120</v>
      </c>
      <c r="L674" s="168">
        <v>1000</v>
      </c>
      <c r="M674" s="168">
        <v>300</v>
      </c>
      <c r="N674" s="168">
        <v>2636</v>
      </c>
      <c r="O674" s="161">
        <v>4</v>
      </c>
      <c r="P674" s="168">
        <v>48</v>
      </c>
      <c r="Q674" s="168">
        <v>-68</v>
      </c>
      <c r="R674" s="161" t="s">
        <v>116</v>
      </c>
      <c r="T674" s="169">
        <f>AVERAGE(G$6:G674)</f>
        <v>23.427503736920777</v>
      </c>
      <c r="U674" s="169">
        <f>AVERAGE(H$6:H674)</f>
        <v>20.732436472346787</v>
      </c>
      <c r="V674" s="169">
        <f>AVERAGE(I$6:I674)</f>
        <v>1.3572496263079223</v>
      </c>
      <c r="W674" s="170">
        <f>AVERAGE(J$6:J674)</f>
        <v>2487.8923766816142</v>
      </c>
      <c r="X674" s="170">
        <f>AVERAGE(K$6:K674)</f>
        <v>162.86995515695068</v>
      </c>
      <c r="Y674" s="170">
        <f>AVERAGE(L$6:L674)</f>
        <v>968.75934230194321</v>
      </c>
      <c r="Z674" s="170">
        <f>AVERAGE(M$6:M674)</f>
        <v>290.62780269058294</v>
      </c>
      <c r="AA674" s="170">
        <f>AVERAGE(N$6:N674)</f>
        <v>2404.1091180866965</v>
      </c>
      <c r="AB674" s="169">
        <f>AVERAGE(O$6:O674)</f>
        <v>2.9536621823617337</v>
      </c>
      <c r="AC674" s="170">
        <f>AVERAGE(P$6:P674)</f>
        <v>35.44394618834081</v>
      </c>
      <c r="AD674" s="170">
        <f>AVERAGE(Q$6:Q674)</f>
        <v>119.2272047832586</v>
      </c>
      <c r="AY674" s="5"/>
      <c r="AZ674" s="26">
        <v>669</v>
      </c>
      <c r="BA674" s="165">
        <v>17.049803425014822</v>
      </c>
      <c r="BB674" s="176">
        <v>0.15</v>
      </c>
      <c r="BC674" s="161">
        <v>8</v>
      </c>
      <c r="BD674" s="182">
        <v>413</v>
      </c>
      <c r="BE674" s="161">
        <v>22</v>
      </c>
      <c r="BF674" s="161">
        <v>22</v>
      </c>
      <c r="BG674" s="161">
        <v>2</v>
      </c>
      <c r="BH674" s="168">
        <v>3300</v>
      </c>
      <c r="BI674" s="168">
        <v>300</v>
      </c>
      <c r="BJ674" s="168">
        <v>1000</v>
      </c>
      <c r="BK674" s="168">
        <v>300</v>
      </c>
      <c r="BL674" s="168">
        <v>2638</v>
      </c>
      <c r="BM674" s="161">
        <v>3</v>
      </c>
      <c r="BN674" s="168">
        <v>45</v>
      </c>
      <c r="BO674" s="168">
        <v>707</v>
      </c>
      <c r="BP674" s="161" t="s">
        <v>116</v>
      </c>
      <c r="BR674" s="164">
        <f>AVERAGE(BE$6:BE674)</f>
        <v>19.572496263079223</v>
      </c>
      <c r="BS674" s="164">
        <f>AVERAGE(BF$6:BF674)</f>
        <v>18.846038863976084</v>
      </c>
      <c r="BT674" s="164">
        <f>AVERAGE(BG$6:BG674)</f>
        <v>0.67414050822122573</v>
      </c>
      <c r="BU674" s="167">
        <f>AVERAGE(BH$6:BH674)</f>
        <v>2826.9058295964123</v>
      </c>
      <c r="BV674" s="167">
        <f>AVERAGE(BI$6:BI674)</f>
        <v>101.12107623318386</v>
      </c>
      <c r="BW674" s="167">
        <f>AVERAGE(BJ$6:BJ674)</f>
        <v>908.59491778774293</v>
      </c>
      <c r="BX674" s="167">
        <f>AVERAGE(BK$6:BK674)</f>
        <v>272.57847533632287</v>
      </c>
      <c r="BY674" s="167">
        <f>AVERAGE(BL$6:BL674)</f>
        <v>2246.1390134529147</v>
      </c>
      <c r="BZ674" s="164">
        <f>AVERAGE(BM$6:BM674)</f>
        <v>2.3303437967115097</v>
      </c>
      <c r="CA674" s="167">
        <f>AVERAGE(BN$6:BN674)</f>
        <v>34.955156950672645</v>
      </c>
      <c r="CB674" s="167">
        <f>AVERAGE(BO$6:BO674)</f>
        <v>615.72197309417038</v>
      </c>
      <c r="DF674" s="103">
        <v>669</v>
      </c>
      <c r="DG674" s="192">
        <v>7.96641511476881</v>
      </c>
      <c r="DH674" s="193">
        <v>0.1</v>
      </c>
      <c r="DI674" s="105">
        <v>2</v>
      </c>
      <c r="DJ674" s="194">
        <v>463</v>
      </c>
      <c r="DK674" s="105">
        <v>9</v>
      </c>
      <c r="DL674" s="105">
        <v>9</v>
      </c>
      <c r="DM674" s="105">
        <v>0</v>
      </c>
      <c r="DN674" s="194">
        <v>1620</v>
      </c>
      <c r="DO674" s="194">
        <v>0</v>
      </c>
      <c r="DP674" s="194">
        <v>450</v>
      </c>
      <c r="DQ674" s="194">
        <v>135</v>
      </c>
      <c r="DR674" s="194">
        <v>1673</v>
      </c>
      <c r="DS674" s="105">
        <v>1</v>
      </c>
      <c r="DT674" s="194">
        <v>18</v>
      </c>
      <c r="DU674" s="194">
        <v>-35</v>
      </c>
      <c r="DV674" s="105" t="s">
        <v>117</v>
      </c>
      <c r="DX674" s="164">
        <f>AVERAGE(DK$6:DK674)</f>
        <v>10.420029895366218</v>
      </c>
      <c r="DY674" s="164">
        <f>AVERAGE(DL$6:DL674)</f>
        <v>10.420029895366218</v>
      </c>
      <c r="DZ674" s="164">
        <f>AVERAGE(DM$6:DM674)</f>
        <v>0</v>
      </c>
      <c r="EA674" s="167">
        <f>AVERAGE(DN$6:DN674)</f>
        <v>1875.6053811659192</v>
      </c>
      <c r="EB674" s="167">
        <f>AVERAGE(DO$6:DO674)</f>
        <v>0</v>
      </c>
      <c r="EC674" s="167">
        <f>AVERAGE(DP$6:DP674)</f>
        <v>521.00149476831086</v>
      </c>
      <c r="ED674" s="167">
        <f>AVERAGE(DQ$6:DQ674)</f>
        <v>156.30044843049328</v>
      </c>
      <c r="EE674" s="167">
        <f>AVERAGE(DR$6:DR674)</f>
        <v>1653.3796711509715</v>
      </c>
      <c r="EF674" s="164">
        <f>AVERAGE(DS$6:DS674)</f>
        <v>0.85949177877428995</v>
      </c>
      <c r="EG674" s="167">
        <f>AVERAGE(DT$6:DT674)</f>
        <v>15.47085201793722</v>
      </c>
      <c r="EH674" s="167">
        <f>AVERAGE(DU$6:DU674)</f>
        <v>237.69656203288491</v>
      </c>
      <c r="FJ674" s="103">
        <v>669</v>
      </c>
      <c r="FK674" s="165">
        <v>7.2467973511070376</v>
      </c>
      <c r="FL674" s="163">
        <v>0.05</v>
      </c>
      <c r="FM674" s="161">
        <v>2</v>
      </c>
      <c r="FN674" s="168">
        <v>136</v>
      </c>
      <c r="FO674" s="161">
        <v>9</v>
      </c>
      <c r="FP674" s="161">
        <v>9</v>
      </c>
      <c r="FQ674" s="161">
        <v>0</v>
      </c>
      <c r="FR674" s="168">
        <v>1620</v>
      </c>
      <c r="FS674" s="168">
        <v>0</v>
      </c>
      <c r="FT674" s="168">
        <v>450</v>
      </c>
      <c r="FU674" s="168">
        <v>135</v>
      </c>
      <c r="FV674" s="168">
        <v>1346</v>
      </c>
      <c r="FW674" s="161">
        <v>0</v>
      </c>
      <c r="FX674" s="168">
        <v>0</v>
      </c>
      <c r="FY674" s="168">
        <v>274</v>
      </c>
      <c r="FZ674" s="161" t="s">
        <v>117</v>
      </c>
      <c r="GB674" s="160">
        <f>AVERAGE(FO$6:FO674)</f>
        <v>9.9970104633781762</v>
      </c>
      <c r="GC674" s="160">
        <f>AVERAGE(FP$6:FP674)</f>
        <v>9.9970104633781762</v>
      </c>
      <c r="GD674" s="160">
        <f>AVERAGE(FQ$6:FQ674)</f>
        <v>0</v>
      </c>
      <c r="GE674" s="166">
        <f>AVERAGE(FR$6:FR674)</f>
        <v>1799.4618834080718</v>
      </c>
      <c r="GF674" s="166">
        <f>AVERAGE(FS$6:FS674)</f>
        <v>0</v>
      </c>
      <c r="GG674" s="166">
        <f>AVERAGE(FT$6:FT674)</f>
        <v>499.85052316890881</v>
      </c>
      <c r="GH674" s="166">
        <f>AVERAGE(FU$6:FU674)</f>
        <v>149.95515695067266</v>
      </c>
      <c r="GI674" s="166">
        <f>AVERAGE(FV$6:FV674)</f>
        <v>1629.4678624813155</v>
      </c>
      <c r="GJ674" s="160">
        <f>AVERAGE(FW$6:FW674)</f>
        <v>0.8415545590433483</v>
      </c>
      <c r="GK674" s="166">
        <f>AVERAGE(FX$6:FX674)</f>
        <v>30.295964125560538</v>
      </c>
      <c r="GL674" s="166">
        <f>AVERAGE(FY$6:FY674)</f>
        <v>200.28998505231689</v>
      </c>
      <c r="HM674" s="98">
        <v>669</v>
      </c>
      <c r="HN674" s="179">
        <v>23.31901610628984</v>
      </c>
      <c r="HO674" s="188">
        <v>0.25</v>
      </c>
      <c r="HP674" s="177">
        <v>3</v>
      </c>
      <c r="HQ674" s="191">
        <v>105</v>
      </c>
      <c r="HR674" s="177">
        <v>20</v>
      </c>
      <c r="HS674" s="177">
        <v>20</v>
      </c>
      <c r="HT674" s="177">
        <v>0</v>
      </c>
      <c r="HU674" s="191">
        <v>3000</v>
      </c>
      <c r="HV674" s="191">
        <v>0</v>
      </c>
      <c r="HW674" s="191">
        <v>1000</v>
      </c>
      <c r="HX674" s="191">
        <v>300</v>
      </c>
      <c r="HY674" s="191">
        <v>2030</v>
      </c>
      <c r="HZ674" s="177">
        <v>6</v>
      </c>
      <c r="IA674" s="191">
        <v>180</v>
      </c>
      <c r="IB674" s="191">
        <v>1150</v>
      </c>
      <c r="IC674" s="177" t="s">
        <v>116</v>
      </c>
      <c r="IE674" s="164">
        <f>AVERAGE(HR$6:HR674)</f>
        <v>19.792227204783259</v>
      </c>
      <c r="IF674" s="164">
        <f>AVERAGE(HS$6:HS674)</f>
        <v>19.194319880418536</v>
      </c>
      <c r="IG674" s="164">
        <f>AVERAGE(HT$6:HT674)</f>
        <v>1.0254110612855007</v>
      </c>
      <c r="IH674" s="167">
        <f>AVERAGE(HU$6:HU674)</f>
        <v>2879.1479820627801</v>
      </c>
      <c r="II674" s="167">
        <f>AVERAGE(HV$6:HV674)</f>
        <v>153.81165919282512</v>
      </c>
      <c r="IJ674" s="167">
        <f>AVERAGE(HW$6:HW674)</f>
        <v>908.44544095665174</v>
      </c>
      <c r="IK674" s="167">
        <f>AVERAGE(HX$6:HX674)</f>
        <v>272.5336322869955</v>
      </c>
      <c r="IL674" s="167">
        <f>AVERAGE(HY$6:HY674)</f>
        <v>2312.4663677130043</v>
      </c>
      <c r="IM674" s="164">
        <f>AVERAGE(HZ$6:HZ674)</f>
        <v>2.4319880418535127</v>
      </c>
      <c r="IN674" s="167">
        <f>AVERAGE(IA$6:IA674)</f>
        <v>72.959641255605376</v>
      </c>
      <c r="IO674" s="167">
        <f>AVERAGE(IB$6:IB674)</f>
        <v>639.64125560538116</v>
      </c>
    </row>
    <row r="675" spans="2:249" x14ac:dyDescent="0.2">
      <c r="B675" s="103">
        <v>670</v>
      </c>
      <c r="C675" s="165">
        <v>20.570845104054506</v>
      </c>
      <c r="D675" s="163">
        <v>0.05</v>
      </c>
      <c r="E675" s="161">
        <v>3</v>
      </c>
      <c r="F675" s="168">
        <v>544</v>
      </c>
      <c r="G675" s="161">
        <v>23</v>
      </c>
      <c r="H675" s="161">
        <v>22</v>
      </c>
      <c r="I675" s="161">
        <v>2</v>
      </c>
      <c r="J675" s="168">
        <v>2640</v>
      </c>
      <c r="K675" s="168">
        <v>240</v>
      </c>
      <c r="L675" s="168">
        <v>1000</v>
      </c>
      <c r="M675" s="168">
        <v>300</v>
      </c>
      <c r="N675" s="168">
        <v>2709</v>
      </c>
      <c r="O675" s="161">
        <v>1</v>
      </c>
      <c r="P675" s="168">
        <v>12</v>
      </c>
      <c r="Q675" s="168">
        <v>-57</v>
      </c>
      <c r="R675" s="161" t="s">
        <v>116</v>
      </c>
      <c r="T675" s="169">
        <f>AVERAGE(G$6:G675)</f>
        <v>23.426865671641792</v>
      </c>
      <c r="U675" s="169">
        <f>AVERAGE(H$6:H675)</f>
        <v>20.734328358208955</v>
      </c>
      <c r="V675" s="169">
        <f>AVERAGE(I$6:I675)</f>
        <v>1.3582089552238805</v>
      </c>
      <c r="W675" s="170">
        <f>AVERAGE(J$6:J675)</f>
        <v>2488.1194029850744</v>
      </c>
      <c r="X675" s="170">
        <f>AVERAGE(K$6:K675)</f>
        <v>162.98507462686567</v>
      </c>
      <c r="Y675" s="170">
        <f>AVERAGE(L$6:L675)</f>
        <v>968.80597014925377</v>
      </c>
      <c r="Z675" s="170">
        <f>AVERAGE(M$6:M675)</f>
        <v>290.64179104477614</v>
      </c>
      <c r="AA675" s="170">
        <f>AVERAGE(N$6:N675)</f>
        <v>2404.5641791044777</v>
      </c>
      <c r="AB675" s="169">
        <f>AVERAGE(O$6:O675)</f>
        <v>2.9507462686567165</v>
      </c>
      <c r="AC675" s="170">
        <f>AVERAGE(P$6:P675)</f>
        <v>35.408955223880596</v>
      </c>
      <c r="AD675" s="170">
        <f>AVERAGE(Q$6:Q675)</f>
        <v>118.96417910447761</v>
      </c>
      <c r="AY675" s="5"/>
      <c r="AZ675" s="26">
        <v>670</v>
      </c>
      <c r="BA675" s="165">
        <v>12.638321429347567</v>
      </c>
      <c r="BB675" s="176">
        <v>0.05</v>
      </c>
      <c r="BC675" s="161">
        <v>1</v>
      </c>
      <c r="BD675" s="182">
        <v>553</v>
      </c>
      <c r="BE675" s="161">
        <v>13</v>
      </c>
      <c r="BF675" s="161">
        <v>13</v>
      </c>
      <c r="BG675" s="161">
        <v>0</v>
      </c>
      <c r="BH675" s="168">
        <v>1950</v>
      </c>
      <c r="BI675" s="168">
        <v>0</v>
      </c>
      <c r="BJ675" s="168">
        <v>650</v>
      </c>
      <c r="BK675" s="168">
        <v>195</v>
      </c>
      <c r="BL675" s="168">
        <v>2023</v>
      </c>
      <c r="BM675" s="161">
        <v>1</v>
      </c>
      <c r="BN675" s="168">
        <v>15</v>
      </c>
      <c r="BO675" s="168">
        <v>-58</v>
      </c>
      <c r="BP675" s="161" t="s">
        <v>117</v>
      </c>
      <c r="BR675" s="164">
        <f>AVERAGE(BE$6:BE675)</f>
        <v>19.562686567164178</v>
      </c>
      <c r="BS675" s="164">
        <f>AVERAGE(BF$6:BF675)</f>
        <v>18.83731343283582</v>
      </c>
      <c r="BT675" s="164">
        <f>AVERAGE(BG$6:BG675)</f>
        <v>0.67313432835820897</v>
      </c>
      <c r="BU675" s="167">
        <f>AVERAGE(BH$6:BH675)</f>
        <v>2825.5970149253731</v>
      </c>
      <c r="BV675" s="167">
        <f>AVERAGE(BI$6:BI675)</f>
        <v>100.97014925373135</v>
      </c>
      <c r="BW675" s="167">
        <f>AVERAGE(BJ$6:BJ675)</f>
        <v>908.20895522388059</v>
      </c>
      <c r="BX675" s="167">
        <f>AVERAGE(BK$6:BK675)</f>
        <v>272.46268656716416</v>
      </c>
      <c r="BY675" s="167">
        <f>AVERAGE(BL$6:BL675)</f>
        <v>2245.8059701492539</v>
      </c>
      <c r="BZ675" s="164">
        <f>AVERAGE(BM$6:BM675)</f>
        <v>2.3283582089552239</v>
      </c>
      <c r="CA675" s="167">
        <f>AVERAGE(BN$6:BN675)</f>
        <v>34.92537313432836</v>
      </c>
      <c r="CB675" s="167">
        <f>AVERAGE(BO$6:BO675)</f>
        <v>614.71641791044772</v>
      </c>
      <c r="DF675" s="103">
        <v>670</v>
      </c>
      <c r="DG675" s="192">
        <v>5.4714170916077762</v>
      </c>
      <c r="DH675" s="193">
        <v>0.15</v>
      </c>
      <c r="DI675" s="105">
        <v>10</v>
      </c>
      <c r="DJ675" s="194">
        <v>250</v>
      </c>
      <c r="DK675" s="105">
        <v>14</v>
      </c>
      <c r="DL675" s="105">
        <v>14</v>
      </c>
      <c r="DM675" s="105">
        <v>0</v>
      </c>
      <c r="DN675" s="194">
        <v>2520</v>
      </c>
      <c r="DO675" s="194">
        <v>0</v>
      </c>
      <c r="DP675" s="194">
        <v>700</v>
      </c>
      <c r="DQ675" s="194">
        <v>210</v>
      </c>
      <c r="DR675" s="194">
        <v>1785</v>
      </c>
      <c r="DS675" s="105">
        <v>1</v>
      </c>
      <c r="DT675" s="194">
        <v>18</v>
      </c>
      <c r="DU675" s="194">
        <v>753</v>
      </c>
      <c r="DV675" s="105" t="s">
        <v>117</v>
      </c>
      <c r="DX675" s="164">
        <f>AVERAGE(DK$6:DK675)</f>
        <v>10.425373134328359</v>
      </c>
      <c r="DY675" s="164">
        <f>AVERAGE(DL$6:DL675)</f>
        <v>10.425373134328359</v>
      </c>
      <c r="DZ675" s="164">
        <f>AVERAGE(DM$6:DM675)</f>
        <v>0</v>
      </c>
      <c r="EA675" s="167">
        <f>AVERAGE(DN$6:DN675)</f>
        <v>1876.5671641791046</v>
      </c>
      <c r="EB675" s="167">
        <f>AVERAGE(DO$6:DO675)</f>
        <v>0</v>
      </c>
      <c r="EC675" s="167">
        <f>AVERAGE(DP$6:DP675)</f>
        <v>521.26865671641792</v>
      </c>
      <c r="ED675" s="167">
        <f>AVERAGE(DQ$6:DQ675)</f>
        <v>156.38059701492537</v>
      </c>
      <c r="EE675" s="167">
        <f>AVERAGE(DR$6:DR675)</f>
        <v>1653.5761194029851</v>
      </c>
      <c r="EF675" s="164">
        <f>AVERAGE(DS$6:DS675)</f>
        <v>0.85970149253731343</v>
      </c>
      <c r="EG675" s="167">
        <f>AVERAGE(DT$6:DT675)</f>
        <v>15.474626865671642</v>
      </c>
      <c r="EH675" s="167">
        <f>AVERAGE(DU$6:DU675)</f>
        <v>238.46567164179103</v>
      </c>
      <c r="FJ675" s="103">
        <v>670</v>
      </c>
      <c r="FK675" s="165">
        <v>6.3814627993269237</v>
      </c>
      <c r="FL675" s="163">
        <v>0.2</v>
      </c>
      <c r="FM675" s="161">
        <v>4</v>
      </c>
      <c r="FN675" s="168">
        <v>139</v>
      </c>
      <c r="FO675" s="161">
        <v>9</v>
      </c>
      <c r="FP675" s="161">
        <v>9</v>
      </c>
      <c r="FQ675" s="161">
        <v>0</v>
      </c>
      <c r="FR675" s="168">
        <v>1620</v>
      </c>
      <c r="FS675" s="168">
        <v>0</v>
      </c>
      <c r="FT675" s="168">
        <v>450</v>
      </c>
      <c r="FU675" s="168">
        <v>135</v>
      </c>
      <c r="FV675" s="168">
        <v>1349</v>
      </c>
      <c r="FW675" s="161">
        <v>1</v>
      </c>
      <c r="FX675" s="168">
        <v>36</v>
      </c>
      <c r="FY675" s="168">
        <v>307</v>
      </c>
      <c r="FZ675" s="161" t="s">
        <v>117</v>
      </c>
      <c r="GB675" s="160">
        <f>AVERAGE(FO$6:FO675)</f>
        <v>9.9955223880597011</v>
      </c>
      <c r="GC675" s="160">
        <f>AVERAGE(FP$6:FP675)</f>
        <v>9.9955223880597011</v>
      </c>
      <c r="GD675" s="160">
        <f>AVERAGE(FQ$6:FQ675)</f>
        <v>0</v>
      </c>
      <c r="GE675" s="166">
        <f>AVERAGE(FR$6:FR675)</f>
        <v>1799.1940298507463</v>
      </c>
      <c r="GF675" s="166">
        <f>AVERAGE(FS$6:FS675)</f>
        <v>0</v>
      </c>
      <c r="GG675" s="166">
        <f>AVERAGE(FT$6:FT675)</f>
        <v>499.7761194029851</v>
      </c>
      <c r="GH675" s="166">
        <f>AVERAGE(FU$6:FU675)</f>
        <v>149.93283582089552</v>
      </c>
      <c r="GI675" s="166">
        <f>AVERAGE(FV$6:FV675)</f>
        <v>1629.0492537313432</v>
      </c>
      <c r="GJ675" s="160">
        <f>AVERAGE(FW$6:FW675)</f>
        <v>0.84179104477611943</v>
      </c>
      <c r="GK675" s="166">
        <f>AVERAGE(FX$6:FX675)</f>
        <v>30.3044776119403</v>
      </c>
      <c r="GL675" s="166">
        <f>AVERAGE(FY$6:FY675)</f>
        <v>200.44925373134328</v>
      </c>
      <c r="HM675" s="98">
        <v>670</v>
      </c>
      <c r="HN675" s="179">
        <v>13.271695165898485</v>
      </c>
      <c r="HO675" s="188">
        <v>0.15</v>
      </c>
      <c r="HP675" s="177">
        <v>2</v>
      </c>
      <c r="HQ675" s="191">
        <v>459</v>
      </c>
      <c r="HR675" s="177">
        <v>13</v>
      </c>
      <c r="HS675" s="177">
        <v>13</v>
      </c>
      <c r="HT675" s="177">
        <v>0</v>
      </c>
      <c r="HU675" s="191">
        <v>1950</v>
      </c>
      <c r="HV675" s="191">
        <v>0</v>
      </c>
      <c r="HW675" s="191">
        <v>650</v>
      </c>
      <c r="HX675" s="191">
        <v>195</v>
      </c>
      <c r="HY675" s="191">
        <v>1929</v>
      </c>
      <c r="HZ675" s="177">
        <v>2</v>
      </c>
      <c r="IA675" s="191">
        <v>60</v>
      </c>
      <c r="IB675" s="191">
        <v>81</v>
      </c>
      <c r="IC675" s="177" t="s">
        <v>117</v>
      </c>
      <c r="IE675" s="164">
        <f>AVERAGE(HR$6:HR675)</f>
        <v>19.782089552238805</v>
      </c>
      <c r="IF675" s="164">
        <f>AVERAGE(HS$6:HS675)</f>
        <v>19.185074626865671</v>
      </c>
      <c r="IG675" s="164">
        <f>AVERAGE(HT$6:HT675)</f>
        <v>1.0238805970149254</v>
      </c>
      <c r="IH675" s="167">
        <f>AVERAGE(HU$6:HU675)</f>
        <v>2877.7611940298507</v>
      </c>
      <c r="II675" s="167">
        <f>AVERAGE(HV$6:HV675)</f>
        <v>153.58208955223881</v>
      </c>
      <c r="IJ675" s="167">
        <f>AVERAGE(HW$6:HW675)</f>
        <v>908.05970149253733</v>
      </c>
      <c r="IK675" s="167">
        <f>AVERAGE(HX$6:HX675)</f>
        <v>272.41791044776119</v>
      </c>
      <c r="IL675" s="167">
        <f>AVERAGE(HY$6:HY675)</f>
        <v>2311.8940298507464</v>
      </c>
      <c r="IM675" s="164">
        <f>AVERAGE(HZ$6:HZ675)</f>
        <v>2.4313432835820894</v>
      </c>
      <c r="IN675" s="167">
        <f>AVERAGE(IA$6:IA675)</f>
        <v>72.940298507462686</v>
      </c>
      <c r="IO675" s="167">
        <f>AVERAGE(IB$6:IB675)</f>
        <v>638.80746268656719</v>
      </c>
    </row>
    <row r="676" spans="2:249" x14ac:dyDescent="0.2">
      <c r="B676" s="103">
        <v>671</v>
      </c>
      <c r="C676" s="165">
        <v>27.160555956396813</v>
      </c>
      <c r="D676" s="163">
        <v>0.1</v>
      </c>
      <c r="E676" s="161">
        <v>2</v>
      </c>
      <c r="F676" s="168">
        <v>188</v>
      </c>
      <c r="G676" s="161">
        <v>26</v>
      </c>
      <c r="H676" s="161">
        <v>22</v>
      </c>
      <c r="I676" s="161">
        <v>2</v>
      </c>
      <c r="J676" s="168">
        <v>2640</v>
      </c>
      <c r="K676" s="168">
        <v>240</v>
      </c>
      <c r="L676" s="168">
        <v>1000</v>
      </c>
      <c r="M676" s="168">
        <v>300</v>
      </c>
      <c r="N676" s="168">
        <v>2353</v>
      </c>
      <c r="O676" s="161">
        <v>3</v>
      </c>
      <c r="P676" s="168">
        <v>36</v>
      </c>
      <c r="Q676" s="168">
        <v>323</v>
      </c>
      <c r="R676" s="161" t="s">
        <v>116</v>
      </c>
      <c r="T676" s="169">
        <f>AVERAGE(G$6:G676)</f>
        <v>23.430700447093891</v>
      </c>
      <c r="U676" s="169">
        <f>AVERAGE(H$6:H676)</f>
        <v>20.736214605067065</v>
      </c>
      <c r="V676" s="169">
        <f>AVERAGE(I$6:I676)</f>
        <v>1.3591654247391953</v>
      </c>
      <c r="W676" s="170">
        <f>AVERAGE(J$6:J676)</f>
        <v>2488.3457526080479</v>
      </c>
      <c r="X676" s="170">
        <f>AVERAGE(K$6:K676)</f>
        <v>163.09985096870344</v>
      </c>
      <c r="Y676" s="170">
        <f>AVERAGE(L$6:L676)</f>
        <v>968.85245901639348</v>
      </c>
      <c r="Z676" s="170">
        <f>AVERAGE(M$6:M676)</f>
        <v>290.65573770491801</v>
      </c>
      <c r="AA676" s="170">
        <f>AVERAGE(N$6:N676)</f>
        <v>2404.4873323397915</v>
      </c>
      <c r="AB676" s="169">
        <f>AVERAGE(O$6:O676)</f>
        <v>2.9508196721311477</v>
      </c>
      <c r="AC676" s="170">
        <f>AVERAGE(P$6:P676)</f>
        <v>35.409836065573771</v>
      </c>
      <c r="AD676" s="170">
        <f>AVERAGE(Q$6:Q676)</f>
        <v>119.26825633383011</v>
      </c>
      <c r="AY676" s="5"/>
      <c r="AZ676" s="26">
        <v>671</v>
      </c>
      <c r="BA676" s="165">
        <v>21.61150007235241</v>
      </c>
      <c r="BB676" s="176">
        <v>0.05</v>
      </c>
      <c r="BC676" s="161">
        <v>1</v>
      </c>
      <c r="BD676" s="182">
        <v>219</v>
      </c>
      <c r="BE676" s="161">
        <v>22</v>
      </c>
      <c r="BF676" s="161">
        <v>22</v>
      </c>
      <c r="BG676" s="161">
        <v>2</v>
      </c>
      <c r="BH676" s="168">
        <v>3300</v>
      </c>
      <c r="BI676" s="168">
        <v>300</v>
      </c>
      <c r="BJ676" s="168">
        <v>1000</v>
      </c>
      <c r="BK676" s="168">
        <v>300</v>
      </c>
      <c r="BL676" s="168">
        <v>2444</v>
      </c>
      <c r="BM676" s="161">
        <v>1</v>
      </c>
      <c r="BN676" s="168">
        <v>15</v>
      </c>
      <c r="BO676" s="168">
        <v>871</v>
      </c>
      <c r="BP676" s="161" t="s">
        <v>116</v>
      </c>
      <c r="BR676" s="164">
        <f>AVERAGE(BE$6:BE676)</f>
        <v>19.566318926974663</v>
      </c>
      <c r="BS676" s="164">
        <f>AVERAGE(BF$6:BF676)</f>
        <v>18.842026825633383</v>
      </c>
      <c r="BT676" s="164">
        <f>AVERAGE(BG$6:BG676)</f>
        <v>0.67511177347242923</v>
      </c>
      <c r="BU676" s="167">
        <f>AVERAGE(BH$6:BH676)</f>
        <v>2826.3040238450076</v>
      </c>
      <c r="BV676" s="167">
        <f>AVERAGE(BI$6:BI676)</f>
        <v>101.26676602086438</v>
      </c>
      <c r="BW676" s="167">
        <f>AVERAGE(BJ$6:BJ676)</f>
        <v>908.34575260804775</v>
      </c>
      <c r="BX676" s="167">
        <f>AVERAGE(BK$6:BK676)</f>
        <v>272.50372578241434</v>
      </c>
      <c r="BY676" s="167">
        <f>AVERAGE(BL$6:BL676)</f>
        <v>2246.1013412816692</v>
      </c>
      <c r="BZ676" s="164">
        <f>AVERAGE(BM$6:BM676)</f>
        <v>2.3263785394932937</v>
      </c>
      <c r="CA676" s="167">
        <f>AVERAGE(BN$6:BN676)</f>
        <v>34.8956780923994</v>
      </c>
      <c r="CB676" s="167">
        <f>AVERAGE(BO$6:BO676)</f>
        <v>615.09836065573768</v>
      </c>
      <c r="DF676" s="103">
        <v>671</v>
      </c>
      <c r="DG676" s="192">
        <v>8.5034352882788458</v>
      </c>
      <c r="DH676" s="193">
        <v>0.05</v>
      </c>
      <c r="DI676" s="105">
        <v>2</v>
      </c>
      <c r="DJ676" s="194">
        <v>324</v>
      </c>
      <c r="DK676" s="105">
        <v>11</v>
      </c>
      <c r="DL676" s="105">
        <v>11</v>
      </c>
      <c r="DM676" s="105">
        <v>0</v>
      </c>
      <c r="DN676" s="194">
        <v>1980</v>
      </c>
      <c r="DO676" s="194">
        <v>0</v>
      </c>
      <c r="DP676" s="194">
        <v>550</v>
      </c>
      <c r="DQ676" s="194">
        <v>165</v>
      </c>
      <c r="DR676" s="194">
        <v>1664</v>
      </c>
      <c r="DS676" s="105">
        <v>0</v>
      </c>
      <c r="DT676" s="194">
        <v>0</v>
      </c>
      <c r="DU676" s="194">
        <v>316</v>
      </c>
      <c r="DV676" s="105" t="s">
        <v>117</v>
      </c>
      <c r="DX676" s="164">
        <f>AVERAGE(DK$6:DK676)</f>
        <v>10.426229508196721</v>
      </c>
      <c r="DY676" s="164">
        <f>AVERAGE(DL$6:DL676)</f>
        <v>10.426229508196721</v>
      </c>
      <c r="DZ676" s="164">
        <f>AVERAGE(DM$6:DM676)</f>
        <v>0</v>
      </c>
      <c r="EA676" s="167">
        <f>AVERAGE(DN$6:DN676)</f>
        <v>1876.7213114754099</v>
      </c>
      <c r="EB676" s="167">
        <f>AVERAGE(DO$6:DO676)</f>
        <v>0</v>
      </c>
      <c r="EC676" s="167">
        <f>AVERAGE(DP$6:DP676)</f>
        <v>521.31147540983602</v>
      </c>
      <c r="ED676" s="167">
        <f>AVERAGE(DQ$6:DQ676)</f>
        <v>156.39344262295083</v>
      </c>
      <c r="EE676" s="167">
        <f>AVERAGE(DR$6:DR676)</f>
        <v>1653.5916542473919</v>
      </c>
      <c r="EF676" s="164">
        <f>AVERAGE(DS$6:DS676)</f>
        <v>0.85842026825633388</v>
      </c>
      <c r="EG676" s="167">
        <f>AVERAGE(DT$6:DT676)</f>
        <v>15.451564828614009</v>
      </c>
      <c r="EH676" s="167">
        <f>AVERAGE(DU$6:DU676)</f>
        <v>238.5812220566319</v>
      </c>
      <c r="FJ676" s="103">
        <v>671</v>
      </c>
      <c r="FK676" s="165">
        <v>6.7207175997397224</v>
      </c>
      <c r="FL676" s="163">
        <v>0.05</v>
      </c>
      <c r="FM676" s="161">
        <v>3</v>
      </c>
      <c r="FN676" s="168">
        <v>330</v>
      </c>
      <c r="FO676" s="161">
        <v>10</v>
      </c>
      <c r="FP676" s="161">
        <v>10</v>
      </c>
      <c r="FQ676" s="161">
        <v>0</v>
      </c>
      <c r="FR676" s="168">
        <v>1800</v>
      </c>
      <c r="FS676" s="168">
        <v>0</v>
      </c>
      <c r="FT676" s="168">
        <v>500</v>
      </c>
      <c r="FU676" s="168">
        <v>150</v>
      </c>
      <c r="FV676" s="168">
        <v>1605</v>
      </c>
      <c r="FW676" s="161">
        <v>0</v>
      </c>
      <c r="FX676" s="168">
        <v>0</v>
      </c>
      <c r="FY676" s="168">
        <v>195</v>
      </c>
      <c r="FZ676" s="161" t="s">
        <v>117</v>
      </c>
      <c r="GB676" s="160">
        <f>AVERAGE(FO$6:FO676)</f>
        <v>9.9955290611028325</v>
      </c>
      <c r="GC676" s="160">
        <f>AVERAGE(FP$6:FP676)</f>
        <v>9.9955290611028325</v>
      </c>
      <c r="GD676" s="160">
        <f>AVERAGE(FQ$6:FQ676)</f>
        <v>0</v>
      </c>
      <c r="GE676" s="166">
        <f>AVERAGE(FR$6:FR676)</f>
        <v>1799.1952309985097</v>
      </c>
      <c r="GF676" s="166">
        <f>AVERAGE(FS$6:FS676)</f>
        <v>0</v>
      </c>
      <c r="GG676" s="166">
        <f>AVERAGE(FT$6:FT676)</f>
        <v>499.77645305514159</v>
      </c>
      <c r="GH676" s="166">
        <f>AVERAGE(FU$6:FU676)</f>
        <v>149.93293591654248</v>
      </c>
      <c r="GI676" s="166">
        <f>AVERAGE(FV$6:FV676)</f>
        <v>1629.0134128166915</v>
      </c>
      <c r="GJ676" s="160">
        <f>AVERAGE(FW$6:FW676)</f>
        <v>0.84053651266766016</v>
      </c>
      <c r="GK676" s="166">
        <f>AVERAGE(FX$6:FX676)</f>
        <v>30.259314456035767</v>
      </c>
      <c r="GL676" s="166">
        <f>AVERAGE(FY$6:FY676)</f>
        <v>200.44113263785394</v>
      </c>
      <c r="HM676" s="98">
        <v>671</v>
      </c>
      <c r="HN676" s="179">
        <v>18.601107183898339</v>
      </c>
      <c r="HO676" s="188">
        <v>0.15</v>
      </c>
      <c r="HP676" s="177">
        <v>7</v>
      </c>
      <c r="HQ676" s="191">
        <v>394</v>
      </c>
      <c r="HR676" s="177">
        <v>23</v>
      </c>
      <c r="HS676" s="177">
        <v>23</v>
      </c>
      <c r="HT676" s="177">
        <v>3</v>
      </c>
      <c r="HU676" s="191">
        <v>3450</v>
      </c>
      <c r="HV676" s="191">
        <v>450</v>
      </c>
      <c r="HW676" s="191">
        <v>1000</v>
      </c>
      <c r="HX676" s="191">
        <v>300</v>
      </c>
      <c r="HY676" s="191">
        <v>2769</v>
      </c>
      <c r="HZ676" s="177">
        <v>3</v>
      </c>
      <c r="IA676" s="191">
        <v>90</v>
      </c>
      <c r="IB676" s="191">
        <v>771</v>
      </c>
      <c r="IC676" s="177" t="s">
        <v>116</v>
      </c>
      <c r="IE676" s="164">
        <f>AVERAGE(HR$6:HR676)</f>
        <v>19.78688524590164</v>
      </c>
      <c r="IF676" s="164">
        <f>AVERAGE(HS$6:HS676)</f>
        <v>19.190760059612519</v>
      </c>
      <c r="IG676" s="164">
        <f>AVERAGE(HT$6:HT676)</f>
        <v>1.0268256333830104</v>
      </c>
      <c r="IH676" s="167">
        <f>AVERAGE(HU$6:HU676)</f>
        <v>2878.6140089418777</v>
      </c>
      <c r="II676" s="167">
        <f>AVERAGE(HV$6:HV676)</f>
        <v>154.02384500745157</v>
      </c>
      <c r="IJ676" s="167">
        <f>AVERAGE(HW$6:HW676)</f>
        <v>908.19672131147536</v>
      </c>
      <c r="IK676" s="167">
        <f>AVERAGE(HX$6:HX676)</f>
        <v>272.4590163934426</v>
      </c>
      <c r="IL676" s="167">
        <f>AVERAGE(HY$6:HY676)</f>
        <v>2312.5752608047692</v>
      </c>
      <c r="IM676" s="164">
        <f>AVERAGE(HZ$6:HZ676)</f>
        <v>2.4321907600596124</v>
      </c>
      <c r="IN676" s="167">
        <f>AVERAGE(IA$6:IA676)</f>
        <v>72.965722801788374</v>
      </c>
      <c r="IO676" s="167">
        <f>AVERAGE(IB$6:IB676)</f>
        <v>639.00447093889716</v>
      </c>
    </row>
    <row r="677" spans="2:249" x14ac:dyDescent="0.2">
      <c r="B677" s="103">
        <v>672</v>
      </c>
      <c r="C677" s="165">
        <v>19.999816139521272</v>
      </c>
      <c r="D677" s="163">
        <v>0.05</v>
      </c>
      <c r="E677" s="161">
        <v>8</v>
      </c>
      <c r="F677" s="168">
        <v>397</v>
      </c>
      <c r="G677" s="161">
        <v>27</v>
      </c>
      <c r="H677" s="161">
        <v>22</v>
      </c>
      <c r="I677" s="161">
        <v>2</v>
      </c>
      <c r="J677" s="168">
        <v>2640</v>
      </c>
      <c r="K677" s="168">
        <v>240</v>
      </c>
      <c r="L677" s="168">
        <v>1000</v>
      </c>
      <c r="M677" s="168">
        <v>300</v>
      </c>
      <c r="N677" s="168">
        <v>2562</v>
      </c>
      <c r="O677" s="161">
        <v>1</v>
      </c>
      <c r="P677" s="168">
        <v>12</v>
      </c>
      <c r="Q677" s="168">
        <v>90</v>
      </c>
      <c r="R677" s="161" t="s">
        <v>116</v>
      </c>
      <c r="T677" s="169">
        <f>AVERAGE(G$6:G677)</f>
        <v>23.436011904761905</v>
      </c>
      <c r="U677" s="169">
        <f>AVERAGE(H$6:H677)</f>
        <v>20.738095238095237</v>
      </c>
      <c r="V677" s="169">
        <f>AVERAGE(I$6:I677)</f>
        <v>1.3601190476190477</v>
      </c>
      <c r="W677" s="170">
        <f>AVERAGE(J$6:J677)</f>
        <v>2488.5714285714284</v>
      </c>
      <c r="X677" s="170">
        <f>AVERAGE(K$6:K677)</f>
        <v>163.21428571428572</v>
      </c>
      <c r="Y677" s="170">
        <f>AVERAGE(L$6:L677)</f>
        <v>968.89880952380952</v>
      </c>
      <c r="Z677" s="170">
        <f>AVERAGE(M$6:M677)</f>
        <v>290.66964285714283</v>
      </c>
      <c r="AA677" s="170">
        <f>AVERAGE(N$6:N677)</f>
        <v>2404.7217261904761</v>
      </c>
      <c r="AB677" s="169">
        <f>AVERAGE(O$6:O677)</f>
        <v>2.9479166666666665</v>
      </c>
      <c r="AC677" s="170">
        <f>AVERAGE(P$6:P677)</f>
        <v>35.375</v>
      </c>
      <c r="AD677" s="170">
        <f>AVERAGE(Q$6:Q677)</f>
        <v>119.22470238095238</v>
      </c>
      <c r="AY677" s="5"/>
      <c r="AZ677" s="26">
        <v>672</v>
      </c>
      <c r="BA677" s="165">
        <v>18.393132376388053</v>
      </c>
      <c r="BB677" s="176">
        <v>0.1</v>
      </c>
      <c r="BC677" s="161">
        <v>1</v>
      </c>
      <c r="BD677" s="182">
        <v>435</v>
      </c>
      <c r="BE677" s="161">
        <v>17</v>
      </c>
      <c r="BF677" s="161">
        <v>17</v>
      </c>
      <c r="BG677" s="161">
        <v>0</v>
      </c>
      <c r="BH677" s="168">
        <v>2550</v>
      </c>
      <c r="BI677" s="168">
        <v>0</v>
      </c>
      <c r="BJ677" s="168">
        <v>850</v>
      </c>
      <c r="BK677" s="168">
        <v>255</v>
      </c>
      <c r="BL677" s="168">
        <v>2165</v>
      </c>
      <c r="BM677" s="161">
        <v>2</v>
      </c>
      <c r="BN677" s="168">
        <v>30</v>
      </c>
      <c r="BO677" s="168">
        <v>415</v>
      </c>
      <c r="BP677" s="161" t="s">
        <v>117</v>
      </c>
      <c r="BR677" s="164">
        <f>AVERAGE(BE$6:BE677)</f>
        <v>19.5625</v>
      </c>
      <c r="BS677" s="164">
        <f>AVERAGE(BF$6:BF677)</f>
        <v>18.839285714285715</v>
      </c>
      <c r="BT677" s="164">
        <f>AVERAGE(BG$6:BG677)</f>
        <v>0.6741071428571429</v>
      </c>
      <c r="BU677" s="167">
        <f>AVERAGE(BH$6:BH677)</f>
        <v>2825.8928571428573</v>
      </c>
      <c r="BV677" s="167">
        <f>AVERAGE(BI$6:BI677)</f>
        <v>101.11607142857143</v>
      </c>
      <c r="BW677" s="167">
        <f>AVERAGE(BJ$6:BJ677)</f>
        <v>908.25892857142856</v>
      </c>
      <c r="BX677" s="167">
        <f>AVERAGE(BK$6:BK677)</f>
        <v>272.47767857142856</v>
      </c>
      <c r="BY677" s="167">
        <f>AVERAGE(BL$6:BL677)</f>
        <v>2245.9806547619046</v>
      </c>
      <c r="BZ677" s="164">
        <f>AVERAGE(BM$6:BM677)</f>
        <v>2.3258928571428572</v>
      </c>
      <c r="CA677" s="167">
        <f>AVERAGE(BN$6:BN677)</f>
        <v>34.888392857142854</v>
      </c>
      <c r="CB677" s="167">
        <f>AVERAGE(BO$6:BO677)</f>
        <v>614.80059523809518</v>
      </c>
      <c r="DF677" s="103">
        <v>672</v>
      </c>
      <c r="DG677" s="192">
        <v>6.1444747325536282</v>
      </c>
      <c r="DH677" s="193">
        <v>0.1</v>
      </c>
      <c r="DI677" s="105">
        <v>9</v>
      </c>
      <c r="DJ677" s="194">
        <v>351</v>
      </c>
      <c r="DK677" s="105">
        <v>14</v>
      </c>
      <c r="DL677" s="105">
        <v>14</v>
      </c>
      <c r="DM677" s="105">
        <v>0</v>
      </c>
      <c r="DN677" s="194">
        <v>2520</v>
      </c>
      <c r="DO677" s="194">
        <v>0</v>
      </c>
      <c r="DP677" s="194">
        <v>700</v>
      </c>
      <c r="DQ677" s="194">
        <v>210</v>
      </c>
      <c r="DR677" s="194">
        <v>1886</v>
      </c>
      <c r="DS677" s="105">
        <v>1</v>
      </c>
      <c r="DT677" s="194">
        <v>18</v>
      </c>
      <c r="DU677" s="194">
        <v>652</v>
      </c>
      <c r="DV677" s="105" t="s">
        <v>117</v>
      </c>
      <c r="DX677" s="164">
        <f>AVERAGE(DK$6:DK677)</f>
        <v>10.431547619047619</v>
      </c>
      <c r="DY677" s="164">
        <f>AVERAGE(DL$6:DL677)</f>
        <v>10.431547619047619</v>
      </c>
      <c r="DZ677" s="164">
        <f>AVERAGE(DM$6:DM677)</f>
        <v>0</v>
      </c>
      <c r="EA677" s="167">
        <f>AVERAGE(DN$6:DN677)</f>
        <v>1877.6785714285713</v>
      </c>
      <c r="EB677" s="167">
        <f>AVERAGE(DO$6:DO677)</f>
        <v>0</v>
      </c>
      <c r="EC677" s="167">
        <f>AVERAGE(DP$6:DP677)</f>
        <v>521.57738095238096</v>
      </c>
      <c r="ED677" s="167">
        <f>AVERAGE(DQ$6:DQ677)</f>
        <v>156.47321428571428</v>
      </c>
      <c r="EE677" s="167">
        <f>AVERAGE(DR$6:DR677)</f>
        <v>1653.9375</v>
      </c>
      <c r="EF677" s="164">
        <f>AVERAGE(DS$6:DS677)</f>
        <v>0.85863095238095233</v>
      </c>
      <c r="EG677" s="167">
        <f>AVERAGE(DT$6:DT677)</f>
        <v>15.455357142857142</v>
      </c>
      <c r="EH677" s="167">
        <f>AVERAGE(DU$6:DU677)</f>
        <v>239.19642857142858</v>
      </c>
      <c r="FJ677" s="103">
        <v>672</v>
      </c>
      <c r="FK677" s="165">
        <v>7.8196244978374434</v>
      </c>
      <c r="FL677" s="163">
        <v>0.2</v>
      </c>
      <c r="FM677" s="161">
        <v>3</v>
      </c>
      <c r="FN677" s="168">
        <v>351</v>
      </c>
      <c r="FO677" s="161">
        <v>9</v>
      </c>
      <c r="FP677" s="161">
        <v>9</v>
      </c>
      <c r="FQ677" s="161">
        <v>0</v>
      </c>
      <c r="FR677" s="168">
        <v>1620</v>
      </c>
      <c r="FS677" s="168">
        <v>0</v>
      </c>
      <c r="FT677" s="168">
        <v>450</v>
      </c>
      <c r="FU677" s="168">
        <v>135</v>
      </c>
      <c r="FV677" s="168">
        <v>1561</v>
      </c>
      <c r="FW677" s="161">
        <v>2</v>
      </c>
      <c r="FX677" s="168">
        <v>72</v>
      </c>
      <c r="FY677" s="168">
        <v>131</v>
      </c>
      <c r="FZ677" s="161" t="s">
        <v>117</v>
      </c>
      <c r="GB677" s="160">
        <f>AVERAGE(FO$6:FO677)</f>
        <v>9.9940476190476186</v>
      </c>
      <c r="GC677" s="160">
        <f>AVERAGE(FP$6:FP677)</f>
        <v>9.9940476190476186</v>
      </c>
      <c r="GD677" s="160">
        <f>AVERAGE(FQ$6:FQ677)</f>
        <v>0</v>
      </c>
      <c r="GE677" s="166">
        <f>AVERAGE(FR$6:FR677)</f>
        <v>1798.9285714285713</v>
      </c>
      <c r="GF677" s="166">
        <f>AVERAGE(FS$6:FS677)</f>
        <v>0</v>
      </c>
      <c r="GG677" s="166">
        <f>AVERAGE(FT$6:FT677)</f>
        <v>499.70238095238096</v>
      </c>
      <c r="GH677" s="166">
        <f>AVERAGE(FU$6:FU677)</f>
        <v>149.91071428571428</v>
      </c>
      <c r="GI677" s="166">
        <f>AVERAGE(FV$6:FV677)</f>
        <v>1628.9122023809523</v>
      </c>
      <c r="GJ677" s="160">
        <f>AVERAGE(FW$6:FW677)</f>
        <v>0.84226190476190477</v>
      </c>
      <c r="GK677" s="166">
        <f>AVERAGE(FX$6:FX677)</f>
        <v>30.321428571428573</v>
      </c>
      <c r="GL677" s="166">
        <f>AVERAGE(FY$6:FY677)</f>
        <v>200.33779761904762</v>
      </c>
      <c r="HM677" s="98">
        <v>672</v>
      </c>
      <c r="HN677" s="179">
        <v>21.701001915419653</v>
      </c>
      <c r="HO677" s="188">
        <v>0.05</v>
      </c>
      <c r="HP677" s="177">
        <v>1</v>
      </c>
      <c r="HQ677" s="191">
        <v>193</v>
      </c>
      <c r="HR677" s="177">
        <v>22</v>
      </c>
      <c r="HS677" s="177">
        <v>22</v>
      </c>
      <c r="HT677" s="177">
        <v>2</v>
      </c>
      <c r="HU677" s="191">
        <v>3300</v>
      </c>
      <c r="HV677" s="191">
        <v>300</v>
      </c>
      <c r="HW677" s="191">
        <v>1000</v>
      </c>
      <c r="HX677" s="191">
        <v>300</v>
      </c>
      <c r="HY677" s="191">
        <v>2418</v>
      </c>
      <c r="HZ677" s="177">
        <v>1</v>
      </c>
      <c r="IA677" s="191">
        <v>30</v>
      </c>
      <c r="IB677" s="191">
        <v>912</v>
      </c>
      <c r="IC677" s="177" t="s">
        <v>116</v>
      </c>
      <c r="IE677" s="164">
        <f>AVERAGE(HR$6:HR677)</f>
        <v>19.790178571428573</v>
      </c>
      <c r="IF677" s="164">
        <f>AVERAGE(HS$6:HS677)</f>
        <v>19.194940476190474</v>
      </c>
      <c r="IG677" s="164">
        <f>AVERAGE(HT$6:HT677)</f>
        <v>1.0282738095238095</v>
      </c>
      <c r="IH677" s="167">
        <f>AVERAGE(HU$6:HU677)</f>
        <v>2879.2410714285716</v>
      </c>
      <c r="II677" s="167">
        <f>AVERAGE(HV$6:HV677)</f>
        <v>154.24107142857142</v>
      </c>
      <c r="IJ677" s="167">
        <f>AVERAGE(HW$6:HW677)</f>
        <v>908.33333333333337</v>
      </c>
      <c r="IK677" s="167">
        <f>AVERAGE(HX$6:HX677)</f>
        <v>272.5</v>
      </c>
      <c r="IL677" s="167">
        <f>AVERAGE(HY$6:HY677)</f>
        <v>2312.7321428571427</v>
      </c>
      <c r="IM677" s="164">
        <f>AVERAGE(HZ$6:HZ677)</f>
        <v>2.4300595238095237</v>
      </c>
      <c r="IN677" s="167">
        <f>AVERAGE(IA$6:IA677)</f>
        <v>72.901785714285708</v>
      </c>
      <c r="IO677" s="167">
        <f>AVERAGE(IB$6:IB677)</f>
        <v>639.41071428571433</v>
      </c>
    </row>
    <row r="678" spans="2:249" x14ac:dyDescent="0.2">
      <c r="B678" s="103">
        <v>673</v>
      </c>
      <c r="C678" s="165">
        <v>25.53312660599973</v>
      </c>
      <c r="D678" s="163">
        <v>0.05</v>
      </c>
      <c r="E678" s="161">
        <v>9</v>
      </c>
      <c r="F678" s="168">
        <v>357</v>
      </c>
      <c r="G678" s="161">
        <v>34</v>
      </c>
      <c r="H678" s="161">
        <v>22</v>
      </c>
      <c r="I678" s="161">
        <v>2</v>
      </c>
      <c r="J678" s="168">
        <v>2640</v>
      </c>
      <c r="K678" s="168">
        <v>240</v>
      </c>
      <c r="L678" s="168">
        <v>1000</v>
      </c>
      <c r="M678" s="168">
        <v>300</v>
      </c>
      <c r="N678" s="168">
        <v>2522</v>
      </c>
      <c r="O678" s="161">
        <v>1</v>
      </c>
      <c r="P678" s="168">
        <v>12</v>
      </c>
      <c r="Q678" s="168">
        <v>130</v>
      </c>
      <c r="R678" s="161" t="s">
        <v>116</v>
      </c>
      <c r="T678" s="169">
        <f>AVERAGE(G$6:G678)</f>
        <v>23.451708766716195</v>
      </c>
      <c r="U678" s="169">
        <f>AVERAGE(H$6:H678)</f>
        <v>20.73997028231798</v>
      </c>
      <c r="V678" s="169">
        <f>AVERAGE(I$6:I678)</f>
        <v>1.3610698365527489</v>
      </c>
      <c r="W678" s="170">
        <f>AVERAGE(J$6:J678)</f>
        <v>2488.7964338781576</v>
      </c>
      <c r="X678" s="170">
        <f>AVERAGE(K$6:K678)</f>
        <v>163.32838038632985</v>
      </c>
      <c r="Y678" s="170">
        <f>AVERAGE(L$6:L678)</f>
        <v>968.9450222882615</v>
      </c>
      <c r="Z678" s="170">
        <f>AVERAGE(M$6:M678)</f>
        <v>290.68350668647844</v>
      </c>
      <c r="AA678" s="170">
        <f>AVERAGE(N$6:N678)</f>
        <v>2404.8959881129272</v>
      </c>
      <c r="AB678" s="169">
        <f>AVERAGE(O$6:O678)</f>
        <v>2.9450222882615158</v>
      </c>
      <c r="AC678" s="170">
        <f>AVERAGE(P$6:P678)</f>
        <v>35.34026745913819</v>
      </c>
      <c r="AD678" s="170">
        <f>AVERAGE(Q$6:Q678)</f>
        <v>119.24071322436851</v>
      </c>
      <c r="AY678" s="5"/>
      <c r="AZ678" s="26">
        <v>673</v>
      </c>
      <c r="BA678" s="165">
        <v>22.275098596051119</v>
      </c>
      <c r="BB678" s="176">
        <v>0.15</v>
      </c>
      <c r="BC678" s="161">
        <v>4</v>
      </c>
      <c r="BD678" s="182">
        <v>422</v>
      </c>
      <c r="BE678" s="161">
        <v>23</v>
      </c>
      <c r="BF678" s="161">
        <v>22</v>
      </c>
      <c r="BG678" s="161">
        <v>2</v>
      </c>
      <c r="BH678" s="168">
        <v>3300</v>
      </c>
      <c r="BI678" s="168">
        <v>300</v>
      </c>
      <c r="BJ678" s="168">
        <v>1000</v>
      </c>
      <c r="BK678" s="168">
        <v>300</v>
      </c>
      <c r="BL678" s="168">
        <v>2647</v>
      </c>
      <c r="BM678" s="161">
        <v>3</v>
      </c>
      <c r="BN678" s="168">
        <v>45</v>
      </c>
      <c r="BO678" s="168">
        <v>698</v>
      </c>
      <c r="BP678" s="161" t="s">
        <v>116</v>
      </c>
      <c r="BR678" s="164">
        <f>AVERAGE(BE$6:BE678)</f>
        <v>19.567607726597327</v>
      </c>
      <c r="BS678" s="164">
        <f>AVERAGE(BF$6:BF678)</f>
        <v>18.843982169390788</v>
      </c>
      <c r="BT678" s="164">
        <f>AVERAGE(BG$6:BG678)</f>
        <v>0.67607726597325413</v>
      </c>
      <c r="BU678" s="167">
        <f>AVERAGE(BH$6:BH678)</f>
        <v>2826.597325408618</v>
      </c>
      <c r="BV678" s="167">
        <f>AVERAGE(BI$6:BI678)</f>
        <v>101.41158989598812</v>
      </c>
      <c r="BW678" s="167">
        <f>AVERAGE(BJ$6:BJ678)</f>
        <v>908.39524517087671</v>
      </c>
      <c r="BX678" s="167">
        <f>AVERAGE(BK$6:BK678)</f>
        <v>272.51857355126299</v>
      </c>
      <c r="BY678" s="167">
        <f>AVERAGE(BL$6:BL678)</f>
        <v>2246.5765230312036</v>
      </c>
      <c r="BZ678" s="164">
        <f>AVERAGE(BM$6:BM678)</f>
        <v>2.3268945022288263</v>
      </c>
      <c r="CA678" s="167">
        <f>AVERAGE(BN$6:BN678)</f>
        <v>34.903417533432389</v>
      </c>
      <c r="CB678" s="167">
        <f>AVERAGE(BO$6:BO678)</f>
        <v>614.924219910847</v>
      </c>
      <c r="DF678" s="103">
        <v>673</v>
      </c>
      <c r="DG678" s="192">
        <v>6.788192090310285</v>
      </c>
      <c r="DH678" s="193">
        <v>0.15</v>
      </c>
      <c r="DI678" s="105">
        <v>2</v>
      </c>
      <c r="DJ678" s="194">
        <v>156</v>
      </c>
      <c r="DK678" s="105">
        <v>8</v>
      </c>
      <c r="DL678" s="105">
        <v>8</v>
      </c>
      <c r="DM678" s="105">
        <v>0</v>
      </c>
      <c r="DN678" s="194">
        <v>1440</v>
      </c>
      <c r="DO678" s="194">
        <v>0</v>
      </c>
      <c r="DP678" s="194">
        <v>400</v>
      </c>
      <c r="DQ678" s="194">
        <v>120</v>
      </c>
      <c r="DR678" s="194">
        <v>1301</v>
      </c>
      <c r="DS678" s="105">
        <v>1</v>
      </c>
      <c r="DT678" s="194">
        <v>18</v>
      </c>
      <c r="DU678" s="194">
        <v>157</v>
      </c>
      <c r="DV678" s="105" t="s">
        <v>117</v>
      </c>
      <c r="DX678" s="164">
        <f>AVERAGE(DK$6:DK678)</f>
        <v>10.427934621099554</v>
      </c>
      <c r="DY678" s="164">
        <f>AVERAGE(DL$6:DL678)</f>
        <v>10.427934621099554</v>
      </c>
      <c r="DZ678" s="164">
        <f>AVERAGE(DM$6:DM678)</f>
        <v>0</v>
      </c>
      <c r="EA678" s="167">
        <f>AVERAGE(DN$6:DN678)</f>
        <v>1877.0282317979197</v>
      </c>
      <c r="EB678" s="167">
        <f>AVERAGE(DO$6:DO678)</f>
        <v>0</v>
      </c>
      <c r="EC678" s="167">
        <f>AVERAGE(DP$6:DP678)</f>
        <v>521.39673105497775</v>
      </c>
      <c r="ED678" s="167">
        <f>AVERAGE(DQ$6:DQ678)</f>
        <v>156.41901931649332</v>
      </c>
      <c r="EE678" s="167">
        <f>AVERAGE(DR$6:DR678)</f>
        <v>1653.4130757800892</v>
      </c>
      <c r="EF678" s="164">
        <f>AVERAGE(DS$6:DS678)</f>
        <v>0.85884101040118865</v>
      </c>
      <c r="EG678" s="167">
        <f>AVERAGE(DT$6:DT678)</f>
        <v>15.459138187221397</v>
      </c>
      <c r="EH678" s="167">
        <f>AVERAGE(DU$6:DU678)</f>
        <v>239.07429420505201</v>
      </c>
      <c r="FJ678" s="103">
        <v>673</v>
      </c>
      <c r="FK678" s="165">
        <v>7.703078194530085</v>
      </c>
      <c r="FL678" s="163">
        <v>0.15</v>
      </c>
      <c r="FM678" s="161">
        <v>0</v>
      </c>
      <c r="FN678" s="168">
        <v>338</v>
      </c>
      <c r="FO678" s="161">
        <v>7</v>
      </c>
      <c r="FP678" s="161">
        <v>7</v>
      </c>
      <c r="FQ678" s="161">
        <v>0</v>
      </c>
      <c r="FR678" s="168">
        <v>1260</v>
      </c>
      <c r="FS678" s="168">
        <v>0</v>
      </c>
      <c r="FT678" s="168">
        <v>350</v>
      </c>
      <c r="FU678" s="168">
        <v>105</v>
      </c>
      <c r="FV678" s="168">
        <v>1418</v>
      </c>
      <c r="FW678" s="161">
        <v>1</v>
      </c>
      <c r="FX678" s="168">
        <v>36</v>
      </c>
      <c r="FY678" s="168">
        <v>-122</v>
      </c>
      <c r="FZ678" s="161" t="s">
        <v>117</v>
      </c>
      <c r="GB678" s="160">
        <f>AVERAGE(FO$6:FO678)</f>
        <v>9.9895988112927192</v>
      </c>
      <c r="GC678" s="160">
        <f>AVERAGE(FP$6:FP678)</f>
        <v>9.9895988112927192</v>
      </c>
      <c r="GD678" s="160">
        <f>AVERAGE(FQ$6:FQ678)</f>
        <v>0</v>
      </c>
      <c r="GE678" s="166">
        <f>AVERAGE(FR$6:FR678)</f>
        <v>1798.1277860326895</v>
      </c>
      <c r="GF678" s="166">
        <f>AVERAGE(FS$6:FS678)</f>
        <v>0</v>
      </c>
      <c r="GG678" s="166">
        <f>AVERAGE(FT$6:FT678)</f>
        <v>499.47994056463597</v>
      </c>
      <c r="GH678" s="166">
        <f>AVERAGE(FU$6:FU678)</f>
        <v>149.84398216939078</v>
      </c>
      <c r="GI678" s="166">
        <f>AVERAGE(FV$6:FV678)</f>
        <v>1628.5988112927191</v>
      </c>
      <c r="GJ678" s="160">
        <f>AVERAGE(FW$6:FW678)</f>
        <v>0.8424962852897474</v>
      </c>
      <c r="GK678" s="166">
        <f>AVERAGE(FX$6:FX678)</f>
        <v>30.329866270430905</v>
      </c>
      <c r="GL678" s="166">
        <f>AVERAGE(FY$6:FY678)</f>
        <v>199.85884101040119</v>
      </c>
      <c r="HM678" s="98">
        <v>673</v>
      </c>
      <c r="HN678" s="179">
        <v>15.00736290664517</v>
      </c>
      <c r="HO678" s="188">
        <v>0.25</v>
      </c>
      <c r="HP678" s="177">
        <v>3</v>
      </c>
      <c r="HQ678" s="191">
        <v>441</v>
      </c>
      <c r="HR678" s="177">
        <v>14</v>
      </c>
      <c r="HS678" s="177">
        <v>14</v>
      </c>
      <c r="HT678" s="177">
        <v>0</v>
      </c>
      <c r="HU678" s="191">
        <v>2100</v>
      </c>
      <c r="HV678" s="191">
        <v>0</v>
      </c>
      <c r="HW678" s="191">
        <v>700</v>
      </c>
      <c r="HX678" s="191">
        <v>210</v>
      </c>
      <c r="HY678" s="191">
        <v>1976</v>
      </c>
      <c r="HZ678" s="177">
        <v>4</v>
      </c>
      <c r="IA678" s="191">
        <v>120</v>
      </c>
      <c r="IB678" s="191">
        <v>244</v>
      </c>
      <c r="IC678" s="177" t="s">
        <v>117</v>
      </c>
      <c r="IE678" s="164">
        <f>AVERAGE(HR$6:HR678)</f>
        <v>19.781575037147103</v>
      </c>
      <c r="IF678" s="164">
        <f>AVERAGE(HS$6:HS678)</f>
        <v>19.187221396731054</v>
      </c>
      <c r="IG678" s="164">
        <f>AVERAGE(HT$6:HT678)</f>
        <v>1.026745913818722</v>
      </c>
      <c r="IH678" s="167">
        <f>AVERAGE(HU$6:HU678)</f>
        <v>2878.0832095096584</v>
      </c>
      <c r="II678" s="167">
        <f>AVERAGE(HV$6:HV678)</f>
        <v>154.01188707280832</v>
      </c>
      <c r="IJ678" s="167">
        <f>AVERAGE(HW$6:HW678)</f>
        <v>908.0237741456167</v>
      </c>
      <c r="IK678" s="167">
        <f>AVERAGE(HX$6:HX678)</f>
        <v>272.407132243685</v>
      </c>
      <c r="IL678" s="167">
        <f>AVERAGE(HY$6:HY678)</f>
        <v>2312.2317979197624</v>
      </c>
      <c r="IM678" s="164">
        <f>AVERAGE(HZ$6:HZ678)</f>
        <v>2.4323922734026744</v>
      </c>
      <c r="IN678" s="167">
        <f>AVERAGE(IA$6:IA678)</f>
        <v>72.971768202080241</v>
      </c>
      <c r="IO678" s="167">
        <f>AVERAGE(IB$6:IB678)</f>
        <v>638.82317979197626</v>
      </c>
    </row>
    <row r="679" spans="2:249" x14ac:dyDescent="0.2">
      <c r="B679" s="103">
        <v>674</v>
      </c>
      <c r="C679" s="165">
        <v>13.445737317597295</v>
      </c>
      <c r="D679" s="163">
        <v>0.15</v>
      </c>
      <c r="E679" s="161">
        <v>8</v>
      </c>
      <c r="F679" s="168">
        <v>435</v>
      </c>
      <c r="G679" s="161">
        <v>19</v>
      </c>
      <c r="H679" s="161">
        <v>19</v>
      </c>
      <c r="I679" s="161">
        <v>0</v>
      </c>
      <c r="J679" s="168">
        <v>2280</v>
      </c>
      <c r="K679" s="168">
        <v>0</v>
      </c>
      <c r="L679" s="168">
        <v>950</v>
      </c>
      <c r="M679" s="168">
        <v>285</v>
      </c>
      <c r="N679" s="168">
        <v>2295</v>
      </c>
      <c r="O679" s="161">
        <v>2</v>
      </c>
      <c r="P679" s="168">
        <v>24</v>
      </c>
      <c r="Q679" s="168">
        <v>9</v>
      </c>
      <c r="R679" s="161" t="s">
        <v>117</v>
      </c>
      <c r="T679" s="169">
        <f>AVERAGE(G$6:G679)</f>
        <v>23.445103857566764</v>
      </c>
      <c r="U679" s="169">
        <f>AVERAGE(H$6:H679)</f>
        <v>20.737388724035608</v>
      </c>
      <c r="V679" s="169">
        <f>AVERAGE(I$6:I679)</f>
        <v>1.3590504451038576</v>
      </c>
      <c r="W679" s="170">
        <f>AVERAGE(J$6:J679)</f>
        <v>2488.4866468842729</v>
      </c>
      <c r="X679" s="170">
        <f>AVERAGE(K$6:K679)</f>
        <v>163.08605341246292</v>
      </c>
      <c r="Y679" s="170">
        <f>AVERAGE(L$6:L679)</f>
        <v>968.91691394658756</v>
      </c>
      <c r="Z679" s="170">
        <f>AVERAGE(M$6:M679)</f>
        <v>290.67507418397628</v>
      </c>
      <c r="AA679" s="170">
        <f>AVERAGE(N$6:N679)</f>
        <v>2404.73293768546</v>
      </c>
      <c r="AB679" s="169">
        <f>AVERAGE(O$6:O679)</f>
        <v>2.943620178041543</v>
      </c>
      <c r="AC679" s="170">
        <f>AVERAGE(P$6:P679)</f>
        <v>35.323442136498514</v>
      </c>
      <c r="AD679" s="170">
        <f>AVERAGE(Q$6:Q679)</f>
        <v>119.07715133531157</v>
      </c>
      <c r="AY679" s="5"/>
      <c r="AZ679" s="26">
        <v>674</v>
      </c>
      <c r="BA679" s="165">
        <v>17.7281138069443</v>
      </c>
      <c r="BB679" s="176">
        <v>0.15</v>
      </c>
      <c r="BC679" s="161">
        <v>5</v>
      </c>
      <c r="BD679" s="182">
        <v>386</v>
      </c>
      <c r="BE679" s="161">
        <v>20</v>
      </c>
      <c r="BF679" s="161">
        <v>20</v>
      </c>
      <c r="BG679" s="161">
        <v>0</v>
      </c>
      <c r="BH679" s="168">
        <v>3000</v>
      </c>
      <c r="BI679" s="168">
        <v>0</v>
      </c>
      <c r="BJ679" s="168">
        <v>1000</v>
      </c>
      <c r="BK679" s="168">
        <v>300</v>
      </c>
      <c r="BL679" s="168">
        <v>2311</v>
      </c>
      <c r="BM679" s="161">
        <v>3</v>
      </c>
      <c r="BN679" s="168">
        <v>45</v>
      </c>
      <c r="BO679" s="168">
        <v>734</v>
      </c>
      <c r="BP679" s="161" t="s">
        <v>116</v>
      </c>
      <c r="BR679" s="164">
        <f>AVERAGE(BE$6:BE679)</f>
        <v>19.568249258160236</v>
      </c>
      <c r="BS679" s="164">
        <f>AVERAGE(BF$6:BF679)</f>
        <v>18.845697329376854</v>
      </c>
      <c r="BT679" s="164">
        <f>AVERAGE(BG$6:BG679)</f>
        <v>0.67507418397626118</v>
      </c>
      <c r="BU679" s="167">
        <f>AVERAGE(BH$6:BH679)</f>
        <v>2826.854599406528</v>
      </c>
      <c r="BV679" s="167">
        <f>AVERAGE(BI$6:BI679)</f>
        <v>101.26112759643917</v>
      </c>
      <c r="BW679" s="167">
        <f>AVERAGE(BJ$6:BJ679)</f>
        <v>908.53115727002967</v>
      </c>
      <c r="BX679" s="167">
        <f>AVERAGE(BK$6:BK679)</f>
        <v>272.55934718100889</v>
      </c>
      <c r="BY679" s="167">
        <f>AVERAGE(BL$6:BL679)</f>
        <v>2246.6721068249258</v>
      </c>
      <c r="BZ679" s="164">
        <f>AVERAGE(BM$6:BM679)</f>
        <v>2.327893175074184</v>
      </c>
      <c r="CA679" s="167">
        <f>AVERAGE(BN$6:BN679)</f>
        <v>34.918397626112757</v>
      </c>
      <c r="CB679" s="167">
        <f>AVERAGE(BO$6:BO679)</f>
        <v>615.10089020771511</v>
      </c>
      <c r="DF679" s="103">
        <v>674</v>
      </c>
      <c r="DG679" s="192">
        <v>7.0849412903127256</v>
      </c>
      <c r="DH679" s="193">
        <v>0.15</v>
      </c>
      <c r="DI679" s="105">
        <v>3</v>
      </c>
      <c r="DJ679" s="194">
        <v>588</v>
      </c>
      <c r="DK679" s="105">
        <v>9</v>
      </c>
      <c r="DL679" s="105">
        <v>9</v>
      </c>
      <c r="DM679" s="105">
        <v>0</v>
      </c>
      <c r="DN679" s="194">
        <v>1620</v>
      </c>
      <c r="DO679" s="194">
        <v>0</v>
      </c>
      <c r="DP679" s="194">
        <v>450</v>
      </c>
      <c r="DQ679" s="194">
        <v>135</v>
      </c>
      <c r="DR679" s="194">
        <v>1798</v>
      </c>
      <c r="DS679" s="105">
        <v>1</v>
      </c>
      <c r="DT679" s="194">
        <v>18</v>
      </c>
      <c r="DU679" s="194">
        <v>-160</v>
      </c>
      <c r="DV679" s="105" t="s">
        <v>117</v>
      </c>
      <c r="DX679" s="164">
        <f>AVERAGE(DK$6:DK679)</f>
        <v>10.425816023738873</v>
      </c>
      <c r="DY679" s="164">
        <f>AVERAGE(DL$6:DL679)</f>
        <v>10.425816023738873</v>
      </c>
      <c r="DZ679" s="164">
        <f>AVERAGE(DM$6:DM679)</f>
        <v>0</v>
      </c>
      <c r="EA679" s="167">
        <f>AVERAGE(DN$6:DN679)</f>
        <v>1876.6468842729971</v>
      </c>
      <c r="EB679" s="167">
        <f>AVERAGE(DO$6:DO679)</f>
        <v>0</v>
      </c>
      <c r="EC679" s="167">
        <f>AVERAGE(DP$6:DP679)</f>
        <v>521.29080118694367</v>
      </c>
      <c r="ED679" s="167">
        <f>AVERAGE(DQ$6:DQ679)</f>
        <v>156.38724035608308</v>
      </c>
      <c r="EE679" s="167">
        <f>AVERAGE(DR$6:DR679)</f>
        <v>1653.6275964391691</v>
      </c>
      <c r="EF679" s="164">
        <f>AVERAGE(DS$6:DS679)</f>
        <v>0.85905044510385753</v>
      </c>
      <c r="EG679" s="167">
        <f>AVERAGE(DT$6:DT679)</f>
        <v>15.462908011869436</v>
      </c>
      <c r="EH679" s="167">
        <f>AVERAGE(DU$6:DU679)</f>
        <v>238.48219584569733</v>
      </c>
      <c r="FJ679" s="103">
        <v>674</v>
      </c>
      <c r="FK679" s="165">
        <v>8.3429187303286589</v>
      </c>
      <c r="FL679" s="163">
        <v>0.25</v>
      </c>
      <c r="FM679" s="161">
        <v>1</v>
      </c>
      <c r="FN679" s="168">
        <v>280</v>
      </c>
      <c r="FO679" s="161">
        <v>7</v>
      </c>
      <c r="FP679" s="161">
        <v>7</v>
      </c>
      <c r="FQ679" s="161">
        <v>0</v>
      </c>
      <c r="FR679" s="168">
        <v>1260</v>
      </c>
      <c r="FS679" s="168">
        <v>0</v>
      </c>
      <c r="FT679" s="168">
        <v>350</v>
      </c>
      <c r="FU679" s="168">
        <v>105</v>
      </c>
      <c r="FV679" s="168">
        <v>1360</v>
      </c>
      <c r="FW679" s="161">
        <v>2</v>
      </c>
      <c r="FX679" s="168">
        <v>72</v>
      </c>
      <c r="FY679" s="168">
        <v>-28</v>
      </c>
      <c r="FZ679" s="161" t="s">
        <v>117</v>
      </c>
      <c r="GB679" s="160">
        <f>AVERAGE(FO$6:FO679)</f>
        <v>9.9851632047477743</v>
      </c>
      <c r="GC679" s="160">
        <f>AVERAGE(FP$6:FP679)</f>
        <v>9.9851632047477743</v>
      </c>
      <c r="GD679" s="160">
        <f>AVERAGE(FQ$6:FQ679)</f>
        <v>0</v>
      </c>
      <c r="GE679" s="166">
        <f>AVERAGE(FR$6:FR679)</f>
        <v>1797.3293768545993</v>
      </c>
      <c r="GF679" s="166">
        <f>AVERAGE(FS$6:FS679)</f>
        <v>0</v>
      </c>
      <c r="GG679" s="166">
        <f>AVERAGE(FT$6:FT679)</f>
        <v>499.25816023738872</v>
      </c>
      <c r="GH679" s="166">
        <f>AVERAGE(FU$6:FU679)</f>
        <v>149.77744807121661</v>
      </c>
      <c r="GI679" s="166">
        <f>AVERAGE(FV$6:FV679)</f>
        <v>1628.2002967359051</v>
      </c>
      <c r="GJ679" s="160">
        <f>AVERAGE(FW$6:FW679)</f>
        <v>0.84421364985163205</v>
      </c>
      <c r="GK679" s="166">
        <f>AVERAGE(FX$6:FX679)</f>
        <v>30.391691394658753</v>
      </c>
      <c r="GL679" s="166">
        <f>AVERAGE(FY$6:FY679)</f>
        <v>199.52077151335311</v>
      </c>
      <c r="HM679" s="98">
        <v>674</v>
      </c>
      <c r="HN679" s="179">
        <v>15.878460512173922</v>
      </c>
      <c r="HO679" s="188">
        <v>0.2</v>
      </c>
      <c r="HP679" s="177">
        <v>4</v>
      </c>
      <c r="HQ679" s="191">
        <v>407</v>
      </c>
      <c r="HR679" s="177">
        <v>17</v>
      </c>
      <c r="HS679" s="177">
        <v>17</v>
      </c>
      <c r="HT679" s="177">
        <v>0</v>
      </c>
      <c r="HU679" s="191">
        <v>2550</v>
      </c>
      <c r="HV679" s="191">
        <v>0</v>
      </c>
      <c r="HW679" s="191">
        <v>850</v>
      </c>
      <c r="HX679" s="191">
        <v>255</v>
      </c>
      <c r="HY679" s="191">
        <v>2137</v>
      </c>
      <c r="HZ679" s="177">
        <v>3</v>
      </c>
      <c r="IA679" s="191">
        <v>90</v>
      </c>
      <c r="IB679" s="191">
        <v>503</v>
      </c>
      <c r="IC679" s="177" t="s">
        <v>117</v>
      </c>
      <c r="IE679" s="164">
        <f>AVERAGE(HR$6:HR679)</f>
        <v>19.777448071216618</v>
      </c>
      <c r="IF679" s="164">
        <f>AVERAGE(HS$6:HS679)</f>
        <v>19.183976261127597</v>
      </c>
      <c r="IG679" s="164">
        <f>AVERAGE(HT$6:HT679)</f>
        <v>1.0252225519287834</v>
      </c>
      <c r="IH679" s="167">
        <f>AVERAGE(HU$6:HU679)</f>
        <v>2877.5964391691396</v>
      </c>
      <c r="II679" s="167">
        <f>AVERAGE(HV$6:HV679)</f>
        <v>153.7833827893175</v>
      </c>
      <c r="IJ679" s="167">
        <f>AVERAGE(HW$6:HW679)</f>
        <v>907.93768545994067</v>
      </c>
      <c r="IK679" s="167">
        <f>AVERAGE(HX$6:HX679)</f>
        <v>272.38130563798222</v>
      </c>
      <c r="IL679" s="167">
        <f>AVERAGE(HY$6:HY679)</f>
        <v>2311.9718100890209</v>
      </c>
      <c r="IM679" s="164">
        <f>AVERAGE(HZ$6:HZ679)</f>
        <v>2.4332344213649852</v>
      </c>
      <c r="IN679" s="167">
        <f>AVERAGE(IA$6:IA679)</f>
        <v>72.997032640949556</v>
      </c>
      <c r="IO679" s="167">
        <f>AVERAGE(IB$6:IB679)</f>
        <v>638.62166172106822</v>
      </c>
    </row>
    <row r="680" spans="2:249" x14ac:dyDescent="0.2">
      <c r="B680" s="103">
        <v>675</v>
      </c>
      <c r="C680" s="165">
        <v>21.421833575320495</v>
      </c>
      <c r="D680" s="163">
        <v>0.1</v>
      </c>
      <c r="E680" s="161">
        <v>3</v>
      </c>
      <c r="F680" s="168">
        <v>183</v>
      </c>
      <c r="G680" s="161">
        <v>22</v>
      </c>
      <c r="H680" s="161">
        <v>22</v>
      </c>
      <c r="I680" s="161">
        <v>2</v>
      </c>
      <c r="J680" s="168">
        <v>2640</v>
      </c>
      <c r="K680" s="168">
        <v>240</v>
      </c>
      <c r="L680" s="168">
        <v>1000</v>
      </c>
      <c r="M680" s="168">
        <v>300</v>
      </c>
      <c r="N680" s="168">
        <v>2348</v>
      </c>
      <c r="O680" s="161">
        <v>2</v>
      </c>
      <c r="P680" s="168">
        <v>24</v>
      </c>
      <c r="Q680" s="168">
        <v>316</v>
      </c>
      <c r="R680" s="161" t="s">
        <v>116</v>
      </c>
      <c r="T680" s="169">
        <f>AVERAGE(G$6:G680)</f>
        <v>23.442962962962962</v>
      </c>
      <c r="U680" s="169">
        <f>AVERAGE(H$6:H680)</f>
        <v>20.73925925925926</v>
      </c>
      <c r="V680" s="169">
        <f>AVERAGE(I$6:I680)</f>
        <v>1.36</v>
      </c>
      <c r="W680" s="170">
        <f>AVERAGE(J$6:J680)</f>
        <v>2488.7111111111112</v>
      </c>
      <c r="X680" s="170">
        <f>AVERAGE(K$6:K680)</f>
        <v>163.19999999999999</v>
      </c>
      <c r="Y680" s="170">
        <f>AVERAGE(L$6:L680)</f>
        <v>968.96296296296293</v>
      </c>
      <c r="Z680" s="170">
        <f>AVERAGE(M$6:M680)</f>
        <v>290.68888888888887</v>
      </c>
      <c r="AA680" s="170">
        <f>AVERAGE(N$6:N680)</f>
        <v>2404.6488888888889</v>
      </c>
      <c r="AB680" s="169">
        <f>AVERAGE(O$6:O680)</f>
        <v>2.9422222222222221</v>
      </c>
      <c r="AC680" s="170">
        <f>AVERAGE(P$6:P680)</f>
        <v>35.306666666666665</v>
      </c>
      <c r="AD680" s="170">
        <f>AVERAGE(Q$6:Q680)</f>
        <v>119.36888888888889</v>
      </c>
      <c r="AY680" s="5"/>
      <c r="AZ680" s="26">
        <v>675</v>
      </c>
      <c r="BA680" s="165">
        <v>13.071973801427523</v>
      </c>
      <c r="BB680" s="176">
        <v>0.1</v>
      </c>
      <c r="BC680" s="161">
        <v>2</v>
      </c>
      <c r="BD680" s="182">
        <v>365</v>
      </c>
      <c r="BE680" s="161">
        <v>14</v>
      </c>
      <c r="BF680" s="161">
        <v>14</v>
      </c>
      <c r="BG680" s="161">
        <v>0</v>
      </c>
      <c r="BH680" s="168">
        <v>2100</v>
      </c>
      <c r="BI680" s="168">
        <v>0</v>
      </c>
      <c r="BJ680" s="168">
        <v>700</v>
      </c>
      <c r="BK680" s="168">
        <v>210</v>
      </c>
      <c r="BL680" s="168">
        <v>1900</v>
      </c>
      <c r="BM680" s="161">
        <v>1</v>
      </c>
      <c r="BN680" s="168">
        <v>15</v>
      </c>
      <c r="BO680" s="168">
        <v>215</v>
      </c>
      <c r="BP680" s="161" t="s">
        <v>117</v>
      </c>
      <c r="BR680" s="164">
        <f>AVERAGE(BE$6:BE680)</f>
        <v>19.559999999999999</v>
      </c>
      <c r="BS680" s="164">
        <f>AVERAGE(BF$6:BF680)</f>
        <v>18.838518518518519</v>
      </c>
      <c r="BT680" s="164">
        <f>AVERAGE(BG$6:BG680)</f>
        <v>0.67407407407407405</v>
      </c>
      <c r="BU680" s="167">
        <f>AVERAGE(BH$6:BH680)</f>
        <v>2825.7777777777778</v>
      </c>
      <c r="BV680" s="167">
        <f>AVERAGE(BI$6:BI680)</f>
        <v>101.11111111111111</v>
      </c>
      <c r="BW680" s="167">
        <f>AVERAGE(BJ$6:BJ680)</f>
        <v>908.22222222222217</v>
      </c>
      <c r="BX680" s="167">
        <f>AVERAGE(BK$6:BK680)</f>
        <v>272.46666666666664</v>
      </c>
      <c r="BY680" s="167">
        <f>AVERAGE(BL$6:BL680)</f>
        <v>2246.1585185185186</v>
      </c>
      <c r="BZ680" s="164">
        <f>AVERAGE(BM$6:BM680)</f>
        <v>2.325925925925926</v>
      </c>
      <c r="CA680" s="167">
        <f>AVERAGE(BN$6:BN680)</f>
        <v>34.888888888888886</v>
      </c>
      <c r="CB680" s="167">
        <f>AVERAGE(BO$6:BO680)</f>
        <v>614.50814814814817</v>
      </c>
      <c r="DF680" s="103">
        <v>675</v>
      </c>
      <c r="DG680" s="192">
        <v>4.8033445021851069</v>
      </c>
      <c r="DH680" s="193">
        <v>0.15</v>
      </c>
      <c r="DI680" s="105">
        <v>3</v>
      </c>
      <c r="DJ680" s="194">
        <v>574</v>
      </c>
      <c r="DK680" s="105">
        <v>7</v>
      </c>
      <c r="DL680" s="105">
        <v>7</v>
      </c>
      <c r="DM680" s="105">
        <v>0</v>
      </c>
      <c r="DN680" s="194">
        <v>1260</v>
      </c>
      <c r="DO680" s="194">
        <v>0</v>
      </c>
      <c r="DP680" s="194">
        <v>350</v>
      </c>
      <c r="DQ680" s="194">
        <v>105</v>
      </c>
      <c r="DR680" s="194">
        <v>1654</v>
      </c>
      <c r="DS680" s="105">
        <v>1</v>
      </c>
      <c r="DT680" s="194">
        <v>18</v>
      </c>
      <c r="DU680" s="194">
        <v>-376</v>
      </c>
      <c r="DV680" s="105" t="s">
        <v>117</v>
      </c>
      <c r="DX680" s="164">
        <f>AVERAGE(DK$6:DK680)</f>
        <v>10.42074074074074</v>
      </c>
      <c r="DY680" s="164">
        <f>AVERAGE(DL$6:DL680)</f>
        <v>10.42074074074074</v>
      </c>
      <c r="DZ680" s="164">
        <f>AVERAGE(DM$6:DM680)</f>
        <v>0</v>
      </c>
      <c r="EA680" s="167">
        <f>AVERAGE(DN$6:DN680)</f>
        <v>1875.7333333333333</v>
      </c>
      <c r="EB680" s="167">
        <f>AVERAGE(DO$6:DO680)</f>
        <v>0</v>
      </c>
      <c r="EC680" s="167">
        <f>AVERAGE(DP$6:DP680)</f>
        <v>521.03703703703707</v>
      </c>
      <c r="ED680" s="167">
        <f>AVERAGE(DQ$6:DQ680)</f>
        <v>156.3111111111111</v>
      </c>
      <c r="EE680" s="167">
        <f>AVERAGE(DR$6:DR680)</f>
        <v>1653.6281481481481</v>
      </c>
      <c r="EF680" s="164">
        <f>AVERAGE(DS$6:DS680)</f>
        <v>0.85925925925925928</v>
      </c>
      <c r="EG680" s="167">
        <f>AVERAGE(DT$6:DT680)</f>
        <v>15.466666666666667</v>
      </c>
      <c r="EH680" s="167">
        <f>AVERAGE(DU$6:DU680)</f>
        <v>237.57185185185185</v>
      </c>
      <c r="FJ680" s="103">
        <v>675</v>
      </c>
      <c r="FK680" s="165">
        <v>8.397966165301904</v>
      </c>
      <c r="FL680" s="163">
        <v>0.1</v>
      </c>
      <c r="FM680" s="161">
        <v>9</v>
      </c>
      <c r="FN680" s="168">
        <v>108</v>
      </c>
      <c r="FO680" s="161">
        <v>16</v>
      </c>
      <c r="FP680" s="161">
        <v>16</v>
      </c>
      <c r="FQ680" s="161">
        <v>0</v>
      </c>
      <c r="FR680" s="168">
        <v>2880</v>
      </c>
      <c r="FS680" s="168">
        <v>0</v>
      </c>
      <c r="FT680" s="168">
        <v>800</v>
      </c>
      <c r="FU680" s="168">
        <v>240</v>
      </c>
      <c r="FV680" s="168">
        <v>1773</v>
      </c>
      <c r="FW680" s="161">
        <v>1</v>
      </c>
      <c r="FX680" s="168">
        <v>36</v>
      </c>
      <c r="FY680" s="168">
        <v>1143</v>
      </c>
      <c r="FZ680" s="161" t="s">
        <v>117</v>
      </c>
      <c r="GB680" s="160">
        <f>AVERAGE(FO$6:FO680)</f>
        <v>9.9940740740740743</v>
      </c>
      <c r="GC680" s="160">
        <f>AVERAGE(FP$6:FP680)</f>
        <v>9.9940740740740743</v>
      </c>
      <c r="GD680" s="160">
        <f>AVERAGE(FQ$6:FQ680)</f>
        <v>0</v>
      </c>
      <c r="GE680" s="166">
        <f>AVERAGE(FR$6:FR680)</f>
        <v>1798.9333333333334</v>
      </c>
      <c r="GF680" s="166">
        <f>AVERAGE(FS$6:FS680)</f>
        <v>0</v>
      </c>
      <c r="GG680" s="166">
        <f>AVERAGE(FT$6:FT680)</f>
        <v>499.7037037037037</v>
      </c>
      <c r="GH680" s="166">
        <f>AVERAGE(FU$6:FU680)</f>
        <v>149.9111111111111</v>
      </c>
      <c r="GI680" s="166">
        <f>AVERAGE(FV$6:FV680)</f>
        <v>1628.4148148148149</v>
      </c>
      <c r="GJ680" s="160">
        <f>AVERAGE(FW$6:FW680)</f>
        <v>0.84444444444444444</v>
      </c>
      <c r="GK680" s="166">
        <f>AVERAGE(FX$6:FX680)</f>
        <v>30.4</v>
      </c>
      <c r="GL680" s="166">
        <f>AVERAGE(FY$6:FY680)</f>
        <v>200.91851851851851</v>
      </c>
      <c r="HM680" s="98">
        <v>675</v>
      </c>
      <c r="HN680" s="179">
        <v>17.755950142831445</v>
      </c>
      <c r="HO680" s="188">
        <v>0.15</v>
      </c>
      <c r="HP680" s="177">
        <v>1</v>
      </c>
      <c r="HQ680" s="191">
        <v>486</v>
      </c>
      <c r="HR680" s="177">
        <v>16</v>
      </c>
      <c r="HS680" s="177">
        <v>16</v>
      </c>
      <c r="HT680" s="177">
        <v>0</v>
      </c>
      <c r="HU680" s="191">
        <v>2400</v>
      </c>
      <c r="HV680" s="191">
        <v>0</v>
      </c>
      <c r="HW680" s="191">
        <v>800</v>
      </c>
      <c r="HX680" s="191">
        <v>240</v>
      </c>
      <c r="HY680" s="191">
        <v>2151</v>
      </c>
      <c r="HZ680" s="177">
        <v>3</v>
      </c>
      <c r="IA680" s="191">
        <v>90</v>
      </c>
      <c r="IB680" s="191">
        <v>339</v>
      </c>
      <c r="IC680" s="177" t="s">
        <v>117</v>
      </c>
      <c r="IE680" s="164">
        <f>AVERAGE(HR$6:HR680)</f>
        <v>19.771851851851853</v>
      </c>
      <c r="IF680" s="164">
        <f>AVERAGE(HS$6:HS680)</f>
        <v>19.179259259259258</v>
      </c>
      <c r="IG680" s="164">
        <f>AVERAGE(HT$6:HT680)</f>
        <v>1.0237037037037038</v>
      </c>
      <c r="IH680" s="167">
        <f>AVERAGE(HU$6:HU680)</f>
        <v>2876.8888888888887</v>
      </c>
      <c r="II680" s="167">
        <f>AVERAGE(HV$6:HV680)</f>
        <v>153.55555555555554</v>
      </c>
      <c r="IJ680" s="167">
        <f>AVERAGE(HW$6:HW680)</f>
        <v>907.77777777777783</v>
      </c>
      <c r="IK680" s="167">
        <f>AVERAGE(HX$6:HX680)</f>
        <v>272.33333333333331</v>
      </c>
      <c r="IL680" s="167">
        <f>AVERAGE(HY$6:HY680)</f>
        <v>2311.7333333333331</v>
      </c>
      <c r="IM680" s="164">
        <f>AVERAGE(HZ$6:HZ680)</f>
        <v>2.4340740740740743</v>
      </c>
      <c r="IN680" s="167">
        <f>AVERAGE(IA$6:IA680)</f>
        <v>73.022222222222226</v>
      </c>
      <c r="IO680" s="167">
        <f>AVERAGE(IB$6:IB680)</f>
        <v>638.17777777777781</v>
      </c>
    </row>
    <row r="681" spans="2:249" x14ac:dyDescent="0.2">
      <c r="B681" s="103">
        <v>676</v>
      </c>
      <c r="C681" s="165">
        <v>22.194580192208246</v>
      </c>
      <c r="D681" s="163">
        <v>0.15</v>
      </c>
      <c r="E681" s="161">
        <v>1</v>
      </c>
      <c r="F681" s="168">
        <v>213</v>
      </c>
      <c r="G681" s="161">
        <v>20</v>
      </c>
      <c r="H681" s="161">
        <v>20</v>
      </c>
      <c r="I681" s="161">
        <v>0</v>
      </c>
      <c r="J681" s="168">
        <v>2400</v>
      </c>
      <c r="K681" s="168">
        <v>0</v>
      </c>
      <c r="L681" s="168">
        <v>1000</v>
      </c>
      <c r="M681" s="168">
        <v>300</v>
      </c>
      <c r="N681" s="168">
        <v>2138</v>
      </c>
      <c r="O681" s="161">
        <v>3</v>
      </c>
      <c r="P681" s="168">
        <v>36</v>
      </c>
      <c r="Q681" s="168">
        <v>298</v>
      </c>
      <c r="R681" s="161" t="s">
        <v>116</v>
      </c>
      <c r="T681" s="169">
        <f>AVERAGE(G$6:G681)</f>
        <v>23.437869822485208</v>
      </c>
      <c r="U681" s="169">
        <f>AVERAGE(H$6:H681)</f>
        <v>20.738165680473372</v>
      </c>
      <c r="V681" s="169">
        <f>AVERAGE(I$6:I681)</f>
        <v>1.3579881656804733</v>
      </c>
      <c r="W681" s="170">
        <f>AVERAGE(J$6:J681)</f>
        <v>2488.5798816568049</v>
      </c>
      <c r="X681" s="170">
        <f>AVERAGE(K$6:K681)</f>
        <v>162.95857988165682</v>
      </c>
      <c r="Y681" s="170">
        <f>AVERAGE(L$6:L681)</f>
        <v>969.00887573964496</v>
      </c>
      <c r="Z681" s="170">
        <f>AVERAGE(M$6:M681)</f>
        <v>290.70266272189349</v>
      </c>
      <c r="AA681" s="170">
        <f>AVERAGE(N$6:N681)</f>
        <v>2404.2544378698226</v>
      </c>
      <c r="AB681" s="169">
        <f>AVERAGE(O$6:O681)</f>
        <v>2.9423076923076925</v>
      </c>
      <c r="AC681" s="170">
        <f>AVERAGE(P$6:P681)</f>
        <v>35.307692307692307</v>
      </c>
      <c r="AD681" s="170">
        <f>AVERAGE(Q$6:Q681)</f>
        <v>119.63313609467455</v>
      </c>
      <c r="AY681" s="5"/>
      <c r="AZ681" s="26">
        <v>676</v>
      </c>
      <c r="BA681" s="165">
        <v>21.316574585178348</v>
      </c>
      <c r="BB681" s="176">
        <v>0.05</v>
      </c>
      <c r="BC681" s="161">
        <v>8</v>
      </c>
      <c r="BD681" s="182">
        <v>345</v>
      </c>
      <c r="BE681" s="161">
        <v>28</v>
      </c>
      <c r="BF681" s="161">
        <v>22</v>
      </c>
      <c r="BG681" s="161">
        <v>2</v>
      </c>
      <c r="BH681" s="168">
        <v>3300</v>
      </c>
      <c r="BI681" s="168">
        <v>300</v>
      </c>
      <c r="BJ681" s="168">
        <v>1000</v>
      </c>
      <c r="BK681" s="168">
        <v>300</v>
      </c>
      <c r="BL681" s="168">
        <v>2570</v>
      </c>
      <c r="BM681" s="161">
        <v>1</v>
      </c>
      <c r="BN681" s="168">
        <v>15</v>
      </c>
      <c r="BO681" s="168">
        <v>745</v>
      </c>
      <c r="BP681" s="161" t="s">
        <v>116</v>
      </c>
      <c r="BR681" s="164">
        <f>AVERAGE(BE$6:BE681)</f>
        <v>19.572485207100591</v>
      </c>
      <c r="BS681" s="164">
        <f>AVERAGE(BF$6:BF681)</f>
        <v>18.84319526627219</v>
      </c>
      <c r="BT681" s="164">
        <f>AVERAGE(BG$6:BG681)</f>
        <v>0.67603550295857984</v>
      </c>
      <c r="BU681" s="167">
        <f>AVERAGE(BH$6:BH681)</f>
        <v>2826.4792899408285</v>
      </c>
      <c r="BV681" s="167">
        <f>AVERAGE(BI$6:BI681)</f>
        <v>101.40532544378698</v>
      </c>
      <c r="BW681" s="167">
        <f>AVERAGE(BJ$6:BJ681)</f>
        <v>908.35798816568047</v>
      </c>
      <c r="BX681" s="167">
        <f>AVERAGE(BK$6:BK681)</f>
        <v>272.50739644970412</v>
      </c>
      <c r="BY681" s="167">
        <f>AVERAGE(BL$6:BL681)</f>
        <v>2246.6375739644968</v>
      </c>
      <c r="BZ681" s="164">
        <f>AVERAGE(BM$6:BM681)</f>
        <v>2.3239644970414202</v>
      </c>
      <c r="CA681" s="167">
        <f>AVERAGE(BN$6:BN681)</f>
        <v>34.859467455621299</v>
      </c>
      <c r="CB681" s="167">
        <f>AVERAGE(BO$6:BO681)</f>
        <v>614.7011834319527</v>
      </c>
      <c r="DF681" s="103">
        <v>676</v>
      </c>
      <c r="DG681" s="192">
        <v>8.1292578928266064</v>
      </c>
      <c r="DH681" s="193">
        <v>0.1</v>
      </c>
      <c r="DI681" s="105">
        <v>6</v>
      </c>
      <c r="DJ681" s="194">
        <v>539</v>
      </c>
      <c r="DK681" s="105">
        <v>13</v>
      </c>
      <c r="DL681" s="105">
        <v>13</v>
      </c>
      <c r="DM681" s="105">
        <v>0</v>
      </c>
      <c r="DN681" s="194">
        <v>2340</v>
      </c>
      <c r="DO681" s="194">
        <v>0</v>
      </c>
      <c r="DP681" s="194">
        <v>650</v>
      </c>
      <c r="DQ681" s="194">
        <v>195</v>
      </c>
      <c r="DR681" s="194">
        <v>2009</v>
      </c>
      <c r="DS681" s="105">
        <v>1</v>
      </c>
      <c r="DT681" s="194">
        <v>18</v>
      </c>
      <c r="DU681" s="194">
        <v>349</v>
      </c>
      <c r="DV681" s="105" t="s">
        <v>117</v>
      </c>
      <c r="DX681" s="164">
        <f>AVERAGE(DK$6:DK681)</f>
        <v>10.424556213017752</v>
      </c>
      <c r="DY681" s="164">
        <f>AVERAGE(DL$6:DL681)</f>
        <v>10.424556213017752</v>
      </c>
      <c r="DZ681" s="164">
        <f>AVERAGE(DM$6:DM681)</f>
        <v>0</v>
      </c>
      <c r="EA681" s="167">
        <f>AVERAGE(DN$6:DN681)</f>
        <v>1876.4201183431953</v>
      </c>
      <c r="EB681" s="167">
        <f>AVERAGE(DO$6:DO681)</f>
        <v>0</v>
      </c>
      <c r="EC681" s="167">
        <f>AVERAGE(DP$6:DP681)</f>
        <v>521.22781065088759</v>
      </c>
      <c r="ED681" s="167">
        <f>AVERAGE(DQ$6:DQ681)</f>
        <v>156.36834319526628</v>
      </c>
      <c r="EE681" s="167">
        <f>AVERAGE(DR$6:DR681)</f>
        <v>1654.1538461538462</v>
      </c>
      <c r="EF681" s="164">
        <f>AVERAGE(DS$6:DS681)</f>
        <v>0.85946745562130178</v>
      </c>
      <c r="EG681" s="167">
        <f>AVERAGE(DT$6:DT681)</f>
        <v>15.470414201183432</v>
      </c>
      <c r="EH681" s="167">
        <f>AVERAGE(DU$6:DU681)</f>
        <v>237.73668639053255</v>
      </c>
      <c r="FJ681" s="103">
        <v>676</v>
      </c>
      <c r="FK681" s="165">
        <v>8.7647118890738085</v>
      </c>
      <c r="FL681" s="163">
        <v>0.2</v>
      </c>
      <c r="FM681" s="161">
        <v>10</v>
      </c>
      <c r="FN681" s="168">
        <v>368</v>
      </c>
      <c r="FO681" s="161">
        <v>17</v>
      </c>
      <c r="FP681" s="161">
        <v>17</v>
      </c>
      <c r="FQ681" s="161">
        <v>0</v>
      </c>
      <c r="FR681" s="168">
        <v>3060</v>
      </c>
      <c r="FS681" s="168">
        <v>0</v>
      </c>
      <c r="FT681" s="168">
        <v>850</v>
      </c>
      <c r="FU681" s="168">
        <v>255</v>
      </c>
      <c r="FV681" s="168">
        <v>2098</v>
      </c>
      <c r="FW681" s="161">
        <v>2</v>
      </c>
      <c r="FX681" s="168">
        <v>72</v>
      </c>
      <c r="FY681" s="168">
        <v>1034</v>
      </c>
      <c r="FZ681" s="161" t="s">
        <v>117</v>
      </c>
      <c r="GB681" s="160">
        <f>AVERAGE(FO$6:FO681)</f>
        <v>10.004437869822485</v>
      </c>
      <c r="GC681" s="160">
        <f>AVERAGE(FP$6:FP681)</f>
        <v>10.004437869822485</v>
      </c>
      <c r="GD681" s="160">
        <f>AVERAGE(FQ$6:FQ681)</f>
        <v>0</v>
      </c>
      <c r="GE681" s="166">
        <f>AVERAGE(FR$6:FR681)</f>
        <v>1800.7988165680474</v>
      </c>
      <c r="GF681" s="166">
        <f>AVERAGE(FS$6:FS681)</f>
        <v>0</v>
      </c>
      <c r="GG681" s="166">
        <f>AVERAGE(FT$6:FT681)</f>
        <v>500.22189349112426</v>
      </c>
      <c r="GH681" s="166">
        <f>AVERAGE(FU$6:FU681)</f>
        <v>150.06656804733728</v>
      </c>
      <c r="GI681" s="166">
        <f>AVERAGE(FV$6:FV681)</f>
        <v>1629.1094674556214</v>
      </c>
      <c r="GJ681" s="160">
        <f>AVERAGE(FW$6:FW681)</f>
        <v>0.84615384615384615</v>
      </c>
      <c r="GK681" s="166">
        <f>AVERAGE(FX$6:FX681)</f>
        <v>30.46153846153846</v>
      </c>
      <c r="GL681" s="166">
        <f>AVERAGE(FY$6:FY681)</f>
        <v>202.1508875739645</v>
      </c>
      <c r="HM681" s="98">
        <v>676</v>
      </c>
      <c r="HN681" s="179">
        <v>17.19356153563859</v>
      </c>
      <c r="HO681" s="188">
        <v>0.15</v>
      </c>
      <c r="HP681" s="177">
        <v>6</v>
      </c>
      <c r="HQ681" s="191">
        <v>523</v>
      </c>
      <c r="HR681" s="177">
        <v>20</v>
      </c>
      <c r="HS681" s="177">
        <v>20</v>
      </c>
      <c r="HT681" s="177">
        <v>0</v>
      </c>
      <c r="HU681" s="191">
        <v>3000</v>
      </c>
      <c r="HV681" s="191">
        <v>0</v>
      </c>
      <c r="HW681" s="191">
        <v>1000</v>
      </c>
      <c r="HX681" s="191">
        <v>300</v>
      </c>
      <c r="HY681" s="191">
        <v>2448</v>
      </c>
      <c r="HZ681" s="177">
        <v>3</v>
      </c>
      <c r="IA681" s="191">
        <v>90</v>
      </c>
      <c r="IB681" s="191">
        <v>642</v>
      </c>
      <c r="IC681" s="177" t="s">
        <v>116</v>
      </c>
      <c r="IE681" s="164">
        <f>AVERAGE(HR$6:HR681)</f>
        <v>19.772189349112427</v>
      </c>
      <c r="IF681" s="164">
        <f>AVERAGE(HS$6:HS681)</f>
        <v>19.180473372781066</v>
      </c>
      <c r="IG681" s="164">
        <f>AVERAGE(HT$6:HT681)</f>
        <v>1.0221893491124261</v>
      </c>
      <c r="IH681" s="167">
        <f>AVERAGE(HU$6:HU681)</f>
        <v>2877.0710059171597</v>
      </c>
      <c r="II681" s="167">
        <f>AVERAGE(HV$6:HV681)</f>
        <v>153.32840236686391</v>
      </c>
      <c r="IJ681" s="167">
        <f>AVERAGE(HW$6:HW681)</f>
        <v>907.91420118343194</v>
      </c>
      <c r="IK681" s="167">
        <f>AVERAGE(HX$6:HX681)</f>
        <v>272.37426035502961</v>
      </c>
      <c r="IL681" s="167">
        <f>AVERAGE(HY$6:HY681)</f>
        <v>2311.9349112426034</v>
      </c>
      <c r="IM681" s="164">
        <f>AVERAGE(HZ$6:HZ681)</f>
        <v>2.4349112426035502</v>
      </c>
      <c r="IN681" s="167">
        <f>AVERAGE(IA$6:IA681)</f>
        <v>73.047337278106511</v>
      </c>
      <c r="IO681" s="167">
        <f>AVERAGE(IB$6:IB681)</f>
        <v>638.18343195266277</v>
      </c>
    </row>
    <row r="682" spans="2:249" x14ac:dyDescent="0.2">
      <c r="B682" s="103">
        <v>677</v>
      </c>
      <c r="C682" s="165">
        <v>24.93568737101366</v>
      </c>
      <c r="D682" s="163">
        <v>0.1</v>
      </c>
      <c r="E682" s="161">
        <v>0</v>
      </c>
      <c r="F682" s="168">
        <v>213</v>
      </c>
      <c r="G682" s="161">
        <v>23</v>
      </c>
      <c r="H682" s="161">
        <v>22</v>
      </c>
      <c r="I682" s="161">
        <v>2</v>
      </c>
      <c r="J682" s="168">
        <v>2640</v>
      </c>
      <c r="K682" s="168">
        <v>240</v>
      </c>
      <c r="L682" s="168">
        <v>1000</v>
      </c>
      <c r="M682" s="168">
        <v>300</v>
      </c>
      <c r="N682" s="168">
        <v>2378</v>
      </c>
      <c r="O682" s="161">
        <v>2</v>
      </c>
      <c r="P682" s="168">
        <v>24</v>
      </c>
      <c r="Q682" s="168">
        <v>286</v>
      </c>
      <c r="R682" s="161" t="s">
        <v>116</v>
      </c>
      <c r="T682" s="169">
        <f>AVERAGE(G$6:G682)</f>
        <v>23.437223042836042</v>
      </c>
      <c r="U682" s="169">
        <f>AVERAGE(H$6:H682)</f>
        <v>20.740029542097489</v>
      </c>
      <c r="V682" s="169">
        <f>AVERAGE(I$6:I682)</f>
        <v>1.3589364844903988</v>
      </c>
      <c r="W682" s="170">
        <f>AVERAGE(J$6:J682)</f>
        <v>2488.8035450516986</v>
      </c>
      <c r="X682" s="170">
        <f>AVERAGE(K$6:K682)</f>
        <v>163.07237813884785</v>
      </c>
      <c r="Y682" s="170">
        <f>AVERAGE(L$6:L682)</f>
        <v>969.05465288035452</v>
      </c>
      <c r="Z682" s="170">
        <f>AVERAGE(M$6:M682)</f>
        <v>290.71639586410635</v>
      </c>
      <c r="AA682" s="170">
        <f>AVERAGE(N$6:N682)</f>
        <v>2404.215657311669</v>
      </c>
      <c r="AB682" s="169">
        <f>AVERAGE(O$6:O682)</f>
        <v>2.9409158050221564</v>
      </c>
      <c r="AC682" s="170">
        <f>AVERAGE(P$6:P682)</f>
        <v>35.290989660265879</v>
      </c>
      <c r="AD682" s="170">
        <f>AVERAGE(Q$6:Q682)</f>
        <v>119.87887740029542</v>
      </c>
      <c r="AY682" s="5"/>
      <c r="AZ682" s="26">
        <v>677</v>
      </c>
      <c r="BA682" s="165">
        <v>20.541027432883265</v>
      </c>
      <c r="BB682" s="176">
        <v>0.15</v>
      </c>
      <c r="BC682" s="161">
        <v>5</v>
      </c>
      <c r="BD682" s="182">
        <v>593</v>
      </c>
      <c r="BE682" s="161">
        <v>23</v>
      </c>
      <c r="BF682" s="161">
        <v>22</v>
      </c>
      <c r="BG682" s="161">
        <v>2</v>
      </c>
      <c r="BH682" s="168">
        <v>3300</v>
      </c>
      <c r="BI682" s="168">
        <v>300</v>
      </c>
      <c r="BJ682" s="168">
        <v>1000</v>
      </c>
      <c r="BK682" s="168">
        <v>300</v>
      </c>
      <c r="BL682" s="168">
        <v>2818</v>
      </c>
      <c r="BM682" s="161">
        <v>3</v>
      </c>
      <c r="BN682" s="168">
        <v>45</v>
      </c>
      <c r="BO682" s="168">
        <v>527</v>
      </c>
      <c r="BP682" s="161" t="s">
        <v>116</v>
      </c>
      <c r="BR682" s="164">
        <f>AVERAGE(BE$6:BE682)</f>
        <v>19.577548005908419</v>
      </c>
      <c r="BS682" s="164">
        <f>AVERAGE(BF$6:BF682)</f>
        <v>18.847858197932052</v>
      </c>
      <c r="BT682" s="164">
        <f>AVERAGE(BG$6:BG682)</f>
        <v>0.67799113737075334</v>
      </c>
      <c r="BU682" s="167">
        <f>AVERAGE(BH$6:BH682)</f>
        <v>2827.1787296898078</v>
      </c>
      <c r="BV682" s="167">
        <f>AVERAGE(BI$6:BI682)</f>
        <v>101.698670605613</v>
      </c>
      <c r="BW682" s="167">
        <f>AVERAGE(BJ$6:BJ682)</f>
        <v>908.49335302806503</v>
      </c>
      <c r="BX682" s="167">
        <f>AVERAGE(BK$6:BK682)</f>
        <v>272.5480059084195</v>
      </c>
      <c r="BY682" s="167">
        <f>AVERAGE(BL$6:BL682)</f>
        <v>2247.4815361890696</v>
      </c>
      <c r="BZ682" s="164">
        <f>AVERAGE(BM$6:BM682)</f>
        <v>2.3249630723781389</v>
      </c>
      <c r="CA682" s="167">
        <f>AVERAGE(BN$6:BN682)</f>
        <v>34.874446085672083</v>
      </c>
      <c r="CB682" s="167">
        <f>AVERAGE(BO$6:BO682)</f>
        <v>614.57163958641058</v>
      </c>
      <c r="DF682" s="103">
        <v>677</v>
      </c>
      <c r="DG682" s="192">
        <v>5.9896530468277751</v>
      </c>
      <c r="DH682" s="193">
        <v>0.2</v>
      </c>
      <c r="DI682" s="105">
        <v>3</v>
      </c>
      <c r="DJ682" s="194">
        <v>321</v>
      </c>
      <c r="DK682" s="105">
        <v>8</v>
      </c>
      <c r="DL682" s="105">
        <v>8</v>
      </c>
      <c r="DM682" s="105">
        <v>0</v>
      </c>
      <c r="DN682" s="194">
        <v>1440</v>
      </c>
      <c r="DO682" s="194">
        <v>0</v>
      </c>
      <c r="DP682" s="194">
        <v>400</v>
      </c>
      <c r="DQ682" s="194">
        <v>120</v>
      </c>
      <c r="DR682" s="194">
        <v>1466</v>
      </c>
      <c r="DS682" s="105">
        <v>1</v>
      </c>
      <c r="DT682" s="194">
        <v>18</v>
      </c>
      <c r="DU682" s="194">
        <v>-8</v>
      </c>
      <c r="DV682" s="105" t="s">
        <v>117</v>
      </c>
      <c r="DX682" s="164">
        <f>AVERAGE(DK$6:DK682)</f>
        <v>10.420974889217135</v>
      </c>
      <c r="DY682" s="164">
        <f>AVERAGE(DL$6:DL682)</f>
        <v>10.420974889217135</v>
      </c>
      <c r="DZ682" s="164">
        <f>AVERAGE(DM$6:DM682)</f>
        <v>0</v>
      </c>
      <c r="EA682" s="167">
        <f>AVERAGE(DN$6:DN682)</f>
        <v>1875.7754800590842</v>
      </c>
      <c r="EB682" s="167">
        <f>AVERAGE(DO$6:DO682)</f>
        <v>0</v>
      </c>
      <c r="EC682" s="167">
        <f>AVERAGE(DP$6:DP682)</f>
        <v>521.04874446085671</v>
      </c>
      <c r="ED682" s="167">
        <f>AVERAGE(DQ$6:DQ682)</f>
        <v>156.31462333825701</v>
      </c>
      <c r="EE682" s="167">
        <f>AVERAGE(DR$6:DR682)</f>
        <v>1653.8759231905465</v>
      </c>
      <c r="EF682" s="164">
        <f>AVERAGE(DS$6:DS682)</f>
        <v>0.85967503692762182</v>
      </c>
      <c r="EG682" s="167">
        <f>AVERAGE(DT$6:DT682)</f>
        <v>15.474150664697193</v>
      </c>
      <c r="EH682" s="167">
        <f>AVERAGE(DU$6:DU682)</f>
        <v>237.37370753323486</v>
      </c>
      <c r="FJ682" s="103">
        <v>677</v>
      </c>
      <c r="FK682" s="165">
        <v>6.484190696563477</v>
      </c>
      <c r="FL682" s="163">
        <v>0.15</v>
      </c>
      <c r="FM682" s="161">
        <v>4</v>
      </c>
      <c r="FN682" s="168">
        <v>152</v>
      </c>
      <c r="FO682" s="161">
        <v>9</v>
      </c>
      <c r="FP682" s="161">
        <v>9</v>
      </c>
      <c r="FQ682" s="161">
        <v>0</v>
      </c>
      <c r="FR682" s="168">
        <v>1620</v>
      </c>
      <c r="FS682" s="168">
        <v>0</v>
      </c>
      <c r="FT682" s="168">
        <v>450</v>
      </c>
      <c r="FU682" s="168">
        <v>135</v>
      </c>
      <c r="FV682" s="168">
        <v>1362</v>
      </c>
      <c r="FW682" s="161">
        <v>1</v>
      </c>
      <c r="FX682" s="168">
        <v>36</v>
      </c>
      <c r="FY682" s="168">
        <v>294</v>
      </c>
      <c r="FZ682" s="161" t="s">
        <v>117</v>
      </c>
      <c r="GB682" s="160">
        <f>AVERAGE(FO$6:FO682)</f>
        <v>10.002954209748893</v>
      </c>
      <c r="GC682" s="160">
        <f>AVERAGE(FP$6:FP682)</f>
        <v>10.002954209748893</v>
      </c>
      <c r="GD682" s="160">
        <f>AVERAGE(FQ$6:FQ682)</f>
        <v>0</v>
      </c>
      <c r="GE682" s="166">
        <f>AVERAGE(FR$6:FR682)</f>
        <v>1800.5317577548005</v>
      </c>
      <c r="GF682" s="166">
        <f>AVERAGE(FS$6:FS682)</f>
        <v>0</v>
      </c>
      <c r="GG682" s="166">
        <f>AVERAGE(FT$6:FT682)</f>
        <v>500.14771048744461</v>
      </c>
      <c r="GH682" s="166">
        <f>AVERAGE(FU$6:FU682)</f>
        <v>150.04431314623338</v>
      </c>
      <c r="GI682" s="166">
        <f>AVERAGE(FV$6:FV682)</f>
        <v>1628.714918759232</v>
      </c>
      <c r="GJ682" s="160">
        <f>AVERAGE(FW$6:FW682)</f>
        <v>0.84638109305760711</v>
      </c>
      <c r="GK682" s="166">
        <f>AVERAGE(FX$6:FX682)</f>
        <v>30.469719350073856</v>
      </c>
      <c r="GL682" s="166">
        <f>AVERAGE(FY$6:FY682)</f>
        <v>202.28655834564253</v>
      </c>
      <c r="HM682" s="98">
        <v>677</v>
      </c>
      <c r="HN682" s="179">
        <v>20.007954149109715</v>
      </c>
      <c r="HO682" s="188">
        <v>0.15</v>
      </c>
      <c r="HP682" s="177">
        <v>4</v>
      </c>
      <c r="HQ682" s="191">
        <v>348</v>
      </c>
      <c r="HR682" s="177">
        <v>21</v>
      </c>
      <c r="HS682" s="177">
        <v>21</v>
      </c>
      <c r="HT682" s="177">
        <v>1</v>
      </c>
      <c r="HU682" s="191">
        <v>3150</v>
      </c>
      <c r="HV682" s="191">
        <v>150</v>
      </c>
      <c r="HW682" s="191">
        <v>1000</v>
      </c>
      <c r="HX682" s="191">
        <v>300</v>
      </c>
      <c r="HY682" s="191">
        <v>2423</v>
      </c>
      <c r="HZ682" s="177">
        <v>3</v>
      </c>
      <c r="IA682" s="191">
        <v>90</v>
      </c>
      <c r="IB682" s="191">
        <v>817</v>
      </c>
      <c r="IC682" s="177" t="s">
        <v>116</v>
      </c>
      <c r="IE682" s="164">
        <f>AVERAGE(HR$6:HR682)</f>
        <v>19.774002954209749</v>
      </c>
      <c r="IF682" s="164">
        <f>AVERAGE(HS$6:HS682)</f>
        <v>19.183161004431316</v>
      </c>
      <c r="IG682" s="164">
        <f>AVERAGE(HT$6:HT682)</f>
        <v>1.0221565731166913</v>
      </c>
      <c r="IH682" s="167">
        <f>AVERAGE(HU$6:HU682)</f>
        <v>2877.4741506646974</v>
      </c>
      <c r="II682" s="167">
        <f>AVERAGE(HV$6:HV682)</f>
        <v>153.3234859675037</v>
      </c>
      <c r="IJ682" s="167">
        <f>AVERAGE(HW$6:HW682)</f>
        <v>908.05022156573114</v>
      </c>
      <c r="IK682" s="167">
        <f>AVERAGE(HX$6:HX682)</f>
        <v>272.41506646971936</v>
      </c>
      <c r="IL682" s="167">
        <f>AVERAGE(HY$6:HY682)</f>
        <v>2312.0989660265877</v>
      </c>
      <c r="IM682" s="164">
        <f>AVERAGE(HZ$6:HZ682)</f>
        <v>2.4357459379615953</v>
      </c>
      <c r="IN682" s="167">
        <f>AVERAGE(IA$6:IA682)</f>
        <v>73.072378138847853</v>
      </c>
      <c r="IO682" s="167">
        <f>AVERAGE(IB$6:IB682)</f>
        <v>638.44756277695717</v>
      </c>
    </row>
    <row r="683" spans="2:249" x14ac:dyDescent="0.2">
      <c r="B683" s="103">
        <v>678</v>
      </c>
      <c r="C683" s="165">
        <v>18.853316464669582</v>
      </c>
      <c r="D683" s="163">
        <v>0.05</v>
      </c>
      <c r="E683" s="161">
        <v>4</v>
      </c>
      <c r="F683" s="168">
        <v>394</v>
      </c>
      <c r="G683" s="161">
        <v>22</v>
      </c>
      <c r="H683" s="161">
        <v>22</v>
      </c>
      <c r="I683" s="161">
        <v>2</v>
      </c>
      <c r="J683" s="168">
        <v>2640</v>
      </c>
      <c r="K683" s="168">
        <v>240</v>
      </c>
      <c r="L683" s="168">
        <v>1000</v>
      </c>
      <c r="M683" s="168">
        <v>300</v>
      </c>
      <c r="N683" s="168">
        <v>2559</v>
      </c>
      <c r="O683" s="161">
        <v>1</v>
      </c>
      <c r="P683" s="168">
        <v>12</v>
      </c>
      <c r="Q683" s="168">
        <v>93</v>
      </c>
      <c r="R683" s="161" t="s">
        <v>116</v>
      </c>
      <c r="T683" s="169">
        <f>AVERAGE(G$6:G683)</f>
        <v>23.435103244837759</v>
      </c>
      <c r="U683" s="169">
        <f>AVERAGE(H$6:H683)</f>
        <v>20.74188790560472</v>
      </c>
      <c r="V683" s="169">
        <f>AVERAGE(I$6:I683)</f>
        <v>1.359882005899705</v>
      </c>
      <c r="W683" s="170">
        <f>AVERAGE(J$6:J683)</f>
        <v>2489.0265486725662</v>
      </c>
      <c r="X683" s="170">
        <f>AVERAGE(K$6:K683)</f>
        <v>163.18584070796462</v>
      </c>
      <c r="Y683" s="170">
        <f>AVERAGE(L$6:L683)</f>
        <v>969.10029498525068</v>
      </c>
      <c r="Z683" s="170">
        <f>AVERAGE(M$6:M683)</f>
        <v>290.73008849557522</v>
      </c>
      <c r="AA683" s="170">
        <f>AVERAGE(N$6:N683)</f>
        <v>2404.4439528023599</v>
      </c>
      <c r="AB683" s="169">
        <f>AVERAGE(O$6:O683)</f>
        <v>2.9380530973451329</v>
      </c>
      <c r="AC683" s="170">
        <f>AVERAGE(P$6:P683)</f>
        <v>35.256637168141594</v>
      </c>
      <c r="AD683" s="170">
        <f>AVERAGE(Q$6:Q683)</f>
        <v>119.83923303834808</v>
      </c>
      <c r="AY683" s="5"/>
      <c r="AZ683" s="26">
        <v>678</v>
      </c>
      <c r="BA683" s="165">
        <v>17.960455259065171</v>
      </c>
      <c r="BB683" s="176">
        <v>0.2</v>
      </c>
      <c r="BC683" s="161">
        <v>10</v>
      </c>
      <c r="BD683" s="182">
        <v>252</v>
      </c>
      <c r="BE683" s="161">
        <v>24</v>
      </c>
      <c r="BF683" s="161">
        <v>22</v>
      </c>
      <c r="BG683" s="161">
        <v>2</v>
      </c>
      <c r="BH683" s="168">
        <v>3300</v>
      </c>
      <c r="BI683" s="168">
        <v>300</v>
      </c>
      <c r="BJ683" s="168">
        <v>1000</v>
      </c>
      <c r="BK683" s="168">
        <v>300</v>
      </c>
      <c r="BL683" s="168">
        <v>2477</v>
      </c>
      <c r="BM683" s="161">
        <v>4</v>
      </c>
      <c r="BN683" s="168">
        <v>60</v>
      </c>
      <c r="BO683" s="168">
        <v>883</v>
      </c>
      <c r="BP683" s="161" t="s">
        <v>116</v>
      </c>
      <c r="BR683" s="164">
        <f>AVERAGE(BE$6:BE683)</f>
        <v>19.584070796460178</v>
      </c>
      <c r="BS683" s="164">
        <f>AVERAGE(BF$6:BF683)</f>
        <v>18.852507374631269</v>
      </c>
      <c r="BT683" s="164">
        <f>AVERAGE(BG$6:BG683)</f>
        <v>0.67994100294985249</v>
      </c>
      <c r="BU683" s="167">
        <f>AVERAGE(BH$6:BH683)</f>
        <v>2827.8761061946902</v>
      </c>
      <c r="BV683" s="167">
        <f>AVERAGE(BI$6:BI683)</f>
        <v>101.99115044247787</v>
      </c>
      <c r="BW683" s="167">
        <f>AVERAGE(BJ$6:BJ683)</f>
        <v>908.62831858407083</v>
      </c>
      <c r="BX683" s="167">
        <f>AVERAGE(BK$6:BK683)</f>
        <v>272.58849557522126</v>
      </c>
      <c r="BY683" s="167">
        <f>AVERAGE(BL$6:BL683)</f>
        <v>2247.8200589970502</v>
      </c>
      <c r="BZ683" s="164">
        <f>AVERAGE(BM$6:BM683)</f>
        <v>2.3274336283185839</v>
      </c>
      <c r="CA683" s="167">
        <f>AVERAGE(BN$6:BN683)</f>
        <v>34.911504424778762</v>
      </c>
      <c r="CB683" s="167">
        <f>AVERAGE(BO$6:BO683)</f>
        <v>614.96755162241891</v>
      </c>
      <c r="DF683" s="103">
        <v>678</v>
      </c>
      <c r="DG683" s="192">
        <v>6.6498382849452025</v>
      </c>
      <c r="DH683" s="193">
        <v>0.1</v>
      </c>
      <c r="DI683" s="105">
        <v>3</v>
      </c>
      <c r="DJ683" s="194">
        <v>272</v>
      </c>
      <c r="DK683" s="105">
        <v>9</v>
      </c>
      <c r="DL683" s="105">
        <v>9</v>
      </c>
      <c r="DM683" s="105">
        <v>0</v>
      </c>
      <c r="DN683" s="194">
        <v>1620</v>
      </c>
      <c r="DO683" s="194">
        <v>0</v>
      </c>
      <c r="DP683" s="194">
        <v>450</v>
      </c>
      <c r="DQ683" s="194">
        <v>135</v>
      </c>
      <c r="DR683" s="194">
        <v>1482</v>
      </c>
      <c r="DS683" s="105">
        <v>1</v>
      </c>
      <c r="DT683" s="194">
        <v>18</v>
      </c>
      <c r="DU683" s="194">
        <v>156</v>
      </c>
      <c r="DV683" s="105" t="s">
        <v>117</v>
      </c>
      <c r="DX683" s="164">
        <f>AVERAGE(DK$6:DK683)</f>
        <v>10.418879056047198</v>
      </c>
      <c r="DY683" s="164">
        <f>AVERAGE(DL$6:DL683)</f>
        <v>10.418879056047198</v>
      </c>
      <c r="DZ683" s="164">
        <f>AVERAGE(DM$6:DM683)</f>
        <v>0</v>
      </c>
      <c r="EA683" s="167">
        <f>AVERAGE(DN$6:DN683)</f>
        <v>1875.3982300884957</v>
      </c>
      <c r="EB683" s="167">
        <f>AVERAGE(DO$6:DO683)</f>
        <v>0</v>
      </c>
      <c r="EC683" s="167">
        <f>AVERAGE(DP$6:DP683)</f>
        <v>520.94395280235983</v>
      </c>
      <c r="ED683" s="167">
        <f>AVERAGE(DQ$6:DQ683)</f>
        <v>156.28318584070797</v>
      </c>
      <c r="EE683" s="167">
        <f>AVERAGE(DR$6:DR683)</f>
        <v>1653.6224188790561</v>
      </c>
      <c r="EF683" s="164">
        <f>AVERAGE(DS$6:DS683)</f>
        <v>0.85988200589970498</v>
      </c>
      <c r="EG683" s="167">
        <f>AVERAGE(DT$6:DT683)</f>
        <v>15.477876106194691</v>
      </c>
      <c r="EH683" s="167">
        <f>AVERAGE(DU$6:DU683)</f>
        <v>237.25368731563421</v>
      </c>
      <c r="FJ683" s="103">
        <v>678</v>
      </c>
      <c r="FK683" s="165">
        <v>5.7667754661524455</v>
      </c>
      <c r="FL683" s="163">
        <v>0.25</v>
      </c>
      <c r="FM683" s="161">
        <v>8</v>
      </c>
      <c r="FN683" s="168">
        <v>392</v>
      </c>
      <c r="FO683" s="161">
        <v>13</v>
      </c>
      <c r="FP683" s="161">
        <v>13</v>
      </c>
      <c r="FQ683" s="161">
        <v>0</v>
      </c>
      <c r="FR683" s="168">
        <v>2340</v>
      </c>
      <c r="FS683" s="168">
        <v>0</v>
      </c>
      <c r="FT683" s="168">
        <v>650</v>
      </c>
      <c r="FU683" s="168">
        <v>195</v>
      </c>
      <c r="FV683" s="168">
        <v>1862</v>
      </c>
      <c r="FW683" s="161">
        <v>1</v>
      </c>
      <c r="FX683" s="168">
        <v>36</v>
      </c>
      <c r="FY683" s="168">
        <v>514</v>
      </c>
      <c r="FZ683" s="161" t="s">
        <v>117</v>
      </c>
      <c r="GB683" s="160">
        <f>AVERAGE(FO$6:FO683)</f>
        <v>10.007374631268437</v>
      </c>
      <c r="GC683" s="160">
        <f>AVERAGE(FP$6:FP683)</f>
        <v>10.007374631268437</v>
      </c>
      <c r="GD683" s="160">
        <f>AVERAGE(FQ$6:FQ683)</f>
        <v>0</v>
      </c>
      <c r="GE683" s="166">
        <f>AVERAGE(FR$6:FR683)</f>
        <v>1801.3274336283187</v>
      </c>
      <c r="GF683" s="166">
        <f>AVERAGE(FS$6:FS683)</f>
        <v>0</v>
      </c>
      <c r="GG683" s="166">
        <f>AVERAGE(FT$6:FT683)</f>
        <v>500.36873156342182</v>
      </c>
      <c r="GH683" s="166">
        <f>AVERAGE(FU$6:FU683)</f>
        <v>150.11061946902655</v>
      </c>
      <c r="GI683" s="166">
        <f>AVERAGE(FV$6:FV683)</f>
        <v>1629.0589970501476</v>
      </c>
      <c r="GJ683" s="160">
        <f>AVERAGE(FW$6:FW683)</f>
        <v>0.84660766961651912</v>
      </c>
      <c r="GK683" s="166">
        <f>AVERAGE(FX$6:FX683)</f>
        <v>30.477876106194689</v>
      </c>
      <c r="GL683" s="166">
        <f>AVERAGE(FY$6:FY683)</f>
        <v>202.74631268436579</v>
      </c>
      <c r="HM683" s="98">
        <v>678</v>
      </c>
      <c r="HN683" s="179">
        <v>20.028442009173705</v>
      </c>
      <c r="HO683" s="188">
        <v>0.2</v>
      </c>
      <c r="HP683" s="177">
        <v>3</v>
      </c>
      <c r="HQ683" s="191">
        <v>342</v>
      </c>
      <c r="HR683" s="177">
        <v>19</v>
      </c>
      <c r="HS683" s="177">
        <v>19</v>
      </c>
      <c r="HT683" s="177">
        <v>0</v>
      </c>
      <c r="HU683" s="191">
        <v>2850</v>
      </c>
      <c r="HV683" s="191">
        <v>0</v>
      </c>
      <c r="HW683" s="191">
        <v>950</v>
      </c>
      <c r="HX683" s="191">
        <v>285</v>
      </c>
      <c r="HY683" s="191">
        <v>2202</v>
      </c>
      <c r="HZ683" s="177">
        <v>4</v>
      </c>
      <c r="IA683" s="191">
        <v>120</v>
      </c>
      <c r="IB683" s="191">
        <v>768</v>
      </c>
      <c r="IC683" s="177" t="s">
        <v>117</v>
      </c>
      <c r="IE683" s="164">
        <f>AVERAGE(HR$6:HR683)</f>
        <v>19.772861356932154</v>
      </c>
      <c r="IF683" s="164">
        <f>AVERAGE(HS$6:HS683)</f>
        <v>19.182890855457227</v>
      </c>
      <c r="IG683" s="164">
        <f>AVERAGE(HT$6:HT683)</f>
        <v>1.0206489675516224</v>
      </c>
      <c r="IH683" s="167">
        <f>AVERAGE(HU$6:HU683)</f>
        <v>2877.4336283185839</v>
      </c>
      <c r="II683" s="167">
        <f>AVERAGE(HV$6:HV683)</f>
        <v>153.09734513274336</v>
      </c>
      <c r="IJ683" s="167">
        <f>AVERAGE(HW$6:HW683)</f>
        <v>908.11209439528022</v>
      </c>
      <c r="IK683" s="167">
        <f>AVERAGE(HX$6:HX683)</f>
        <v>272.43362831858406</v>
      </c>
      <c r="IL683" s="167">
        <f>AVERAGE(HY$6:HY683)</f>
        <v>2311.9365781710912</v>
      </c>
      <c r="IM683" s="164">
        <f>AVERAGE(HZ$6:HZ683)</f>
        <v>2.4380530973451329</v>
      </c>
      <c r="IN683" s="167">
        <f>AVERAGE(IA$6:IA683)</f>
        <v>73.141592920353986</v>
      </c>
      <c r="IO683" s="167">
        <f>AVERAGE(IB$6:IB683)</f>
        <v>638.6386430678466</v>
      </c>
    </row>
    <row r="684" spans="2:249" x14ac:dyDescent="0.2">
      <c r="B684" s="103">
        <v>679</v>
      </c>
      <c r="C684" s="165">
        <v>10.921897939672112</v>
      </c>
      <c r="D684" s="163">
        <v>0.05</v>
      </c>
      <c r="E684" s="161">
        <v>3</v>
      </c>
      <c r="F684" s="168">
        <v>291</v>
      </c>
      <c r="G684" s="161">
        <v>13</v>
      </c>
      <c r="H684" s="161">
        <v>13</v>
      </c>
      <c r="I684" s="161">
        <v>0</v>
      </c>
      <c r="J684" s="168">
        <v>1560</v>
      </c>
      <c r="K684" s="168">
        <v>0</v>
      </c>
      <c r="L684" s="168">
        <v>650</v>
      </c>
      <c r="M684" s="168">
        <v>195</v>
      </c>
      <c r="N684" s="168">
        <v>1761</v>
      </c>
      <c r="O684" s="161">
        <v>1</v>
      </c>
      <c r="P684" s="168">
        <v>12</v>
      </c>
      <c r="Q684" s="168">
        <v>-189</v>
      </c>
      <c r="R684" s="161" t="s">
        <v>117</v>
      </c>
      <c r="T684" s="169">
        <f>AVERAGE(G$6:G684)</f>
        <v>23.419734904270985</v>
      </c>
      <c r="U684" s="169">
        <f>AVERAGE(H$6:H684)</f>
        <v>20.730486008836525</v>
      </c>
      <c r="V684" s="169">
        <f>AVERAGE(I$6:I684)</f>
        <v>1.357879234167894</v>
      </c>
      <c r="W684" s="170">
        <f>AVERAGE(J$6:J684)</f>
        <v>2487.6583210603831</v>
      </c>
      <c r="X684" s="170">
        <f>AVERAGE(K$6:K684)</f>
        <v>162.94550810014726</v>
      </c>
      <c r="Y684" s="170">
        <f>AVERAGE(L$6:L684)</f>
        <v>968.63033873343147</v>
      </c>
      <c r="Z684" s="170">
        <f>AVERAGE(M$6:M684)</f>
        <v>290.58910162002945</v>
      </c>
      <c r="AA684" s="170">
        <f>AVERAGE(N$6:N684)</f>
        <v>2403.4963181148746</v>
      </c>
      <c r="AB684" s="169">
        <f>AVERAGE(O$6:O684)</f>
        <v>2.9351988217967597</v>
      </c>
      <c r="AC684" s="170">
        <f>AVERAGE(P$6:P684)</f>
        <v>35.222385861561122</v>
      </c>
      <c r="AD684" s="170">
        <f>AVERAGE(Q$6:Q684)</f>
        <v>119.38438880706921</v>
      </c>
      <c r="AY684" s="5"/>
      <c r="AZ684" s="26">
        <v>679</v>
      </c>
      <c r="BA684" s="165">
        <v>12.310715377360193</v>
      </c>
      <c r="BB684" s="176">
        <v>0.05</v>
      </c>
      <c r="BC684" s="161">
        <v>7</v>
      </c>
      <c r="BD684" s="182">
        <v>347</v>
      </c>
      <c r="BE684" s="161">
        <v>18</v>
      </c>
      <c r="BF684" s="161">
        <v>18</v>
      </c>
      <c r="BG684" s="161">
        <v>0</v>
      </c>
      <c r="BH684" s="168">
        <v>2700</v>
      </c>
      <c r="BI684" s="168">
        <v>0</v>
      </c>
      <c r="BJ684" s="168">
        <v>900</v>
      </c>
      <c r="BK684" s="168">
        <v>270</v>
      </c>
      <c r="BL684" s="168">
        <v>2142</v>
      </c>
      <c r="BM684" s="161">
        <v>1</v>
      </c>
      <c r="BN684" s="168">
        <v>15</v>
      </c>
      <c r="BO684" s="168">
        <v>573</v>
      </c>
      <c r="BP684" s="161" t="s">
        <v>117</v>
      </c>
      <c r="BR684" s="164">
        <f>AVERAGE(BE$6:BE684)</f>
        <v>19.581737849779088</v>
      </c>
      <c r="BS684" s="164">
        <f>AVERAGE(BF$6:BF684)</f>
        <v>18.851251840942563</v>
      </c>
      <c r="BT684" s="164">
        <f>AVERAGE(BG$6:BG684)</f>
        <v>0.67893961708394701</v>
      </c>
      <c r="BU684" s="167">
        <f>AVERAGE(BH$6:BH684)</f>
        <v>2827.6877761413843</v>
      </c>
      <c r="BV684" s="167">
        <f>AVERAGE(BI$6:BI684)</f>
        <v>101.84094256259205</v>
      </c>
      <c r="BW684" s="167">
        <f>AVERAGE(BJ$6:BJ684)</f>
        <v>908.61561119293083</v>
      </c>
      <c r="BX684" s="167">
        <f>AVERAGE(BK$6:BK684)</f>
        <v>272.58468335787921</v>
      </c>
      <c r="BY684" s="167">
        <f>AVERAGE(BL$6:BL684)</f>
        <v>2247.6642120765832</v>
      </c>
      <c r="BZ684" s="164">
        <f>AVERAGE(BM$6:BM684)</f>
        <v>2.3254786450662741</v>
      </c>
      <c r="CA684" s="167">
        <f>AVERAGE(BN$6:BN684)</f>
        <v>34.882179675994109</v>
      </c>
      <c r="CB684" s="167">
        <f>AVERAGE(BO$6:BO684)</f>
        <v>614.90574374079529</v>
      </c>
      <c r="DF684" s="103">
        <v>679</v>
      </c>
      <c r="DG684" s="192">
        <v>6.2349845115934306</v>
      </c>
      <c r="DH684" s="193">
        <v>0.15</v>
      </c>
      <c r="DI684" s="105">
        <v>4</v>
      </c>
      <c r="DJ684" s="194">
        <v>428</v>
      </c>
      <c r="DK684" s="105">
        <v>9</v>
      </c>
      <c r="DL684" s="105">
        <v>9</v>
      </c>
      <c r="DM684" s="105">
        <v>0</v>
      </c>
      <c r="DN684" s="194">
        <v>1620</v>
      </c>
      <c r="DO684" s="194">
        <v>0</v>
      </c>
      <c r="DP684" s="194">
        <v>450</v>
      </c>
      <c r="DQ684" s="194">
        <v>135</v>
      </c>
      <c r="DR684" s="194">
        <v>1638</v>
      </c>
      <c r="DS684" s="105">
        <v>1</v>
      </c>
      <c r="DT684" s="194">
        <v>18</v>
      </c>
      <c r="DU684" s="194">
        <v>0</v>
      </c>
      <c r="DV684" s="105" t="s">
        <v>117</v>
      </c>
      <c r="DX684" s="164">
        <f>AVERAGE(DK$6:DK684)</f>
        <v>10.41678939617084</v>
      </c>
      <c r="DY684" s="164">
        <f>AVERAGE(DL$6:DL684)</f>
        <v>10.41678939617084</v>
      </c>
      <c r="DZ684" s="164">
        <f>AVERAGE(DM$6:DM684)</f>
        <v>0</v>
      </c>
      <c r="EA684" s="167">
        <f>AVERAGE(DN$6:DN684)</f>
        <v>1875.0220913107512</v>
      </c>
      <c r="EB684" s="167">
        <f>AVERAGE(DO$6:DO684)</f>
        <v>0</v>
      </c>
      <c r="EC684" s="167">
        <f>AVERAGE(DP$6:DP684)</f>
        <v>520.83946980854193</v>
      </c>
      <c r="ED684" s="167">
        <f>AVERAGE(DQ$6:DQ684)</f>
        <v>156.25184094256258</v>
      </c>
      <c r="EE684" s="167">
        <f>AVERAGE(DR$6:DR684)</f>
        <v>1653.59941089838</v>
      </c>
      <c r="EF684" s="164">
        <f>AVERAGE(DS$6:DS684)</f>
        <v>0.86008836524300447</v>
      </c>
      <c r="EG684" s="167">
        <f>AVERAGE(DT$6:DT684)</f>
        <v>15.48159057437408</v>
      </c>
      <c r="EH684" s="167">
        <f>AVERAGE(DU$6:DU684)</f>
        <v>236.90427098674522</v>
      </c>
      <c r="FJ684" s="103">
        <v>679</v>
      </c>
      <c r="FK684" s="165">
        <v>6.270159529647513</v>
      </c>
      <c r="FL684" s="163">
        <v>0.1</v>
      </c>
      <c r="FM684" s="161">
        <v>2</v>
      </c>
      <c r="FN684" s="168">
        <v>294</v>
      </c>
      <c r="FO684" s="161">
        <v>7</v>
      </c>
      <c r="FP684" s="161">
        <v>7</v>
      </c>
      <c r="FQ684" s="161">
        <v>0</v>
      </c>
      <c r="FR684" s="168">
        <v>1260</v>
      </c>
      <c r="FS684" s="168">
        <v>0</v>
      </c>
      <c r="FT684" s="168">
        <v>350</v>
      </c>
      <c r="FU684" s="168">
        <v>105</v>
      </c>
      <c r="FV684" s="168">
        <v>1374</v>
      </c>
      <c r="FW684" s="161">
        <v>1</v>
      </c>
      <c r="FX684" s="168">
        <v>36</v>
      </c>
      <c r="FY684" s="168">
        <v>-78</v>
      </c>
      <c r="FZ684" s="161" t="s">
        <v>117</v>
      </c>
      <c r="GB684" s="160">
        <f>AVERAGE(FO$6:FO684)</f>
        <v>10.002945508100147</v>
      </c>
      <c r="GC684" s="160">
        <f>AVERAGE(FP$6:FP684)</f>
        <v>10.002945508100147</v>
      </c>
      <c r="GD684" s="160">
        <f>AVERAGE(FQ$6:FQ684)</f>
        <v>0</v>
      </c>
      <c r="GE684" s="166">
        <f>AVERAGE(FR$6:FR684)</f>
        <v>1800.5301914580266</v>
      </c>
      <c r="GF684" s="166">
        <f>AVERAGE(FS$6:FS684)</f>
        <v>0</v>
      </c>
      <c r="GG684" s="166">
        <f>AVERAGE(FT$6:FT684)</f>
        <v>500.14727540500735</v>
      </c>
      <c r="GH684" s="166">
        <f>AVERAGE(FU$6:FU684)</f>
        <v>150.04418262150222</v>
      </c>
      <c r="GI684" s="166">
        <f>AVERAGE(FV$6:FV684)</f>
        <v>1628.6833578792341</v>
      </c>
      <c r="GJ684" s="160">
        <f>AVERAGE(FW$6:FW684)</f>
        <v>0.84683357879234167</v>
      </c>
      <c r="GK684" s="166">
        <f>AVERAGE(FX$6:FX684)</f>
        <v>30.486008836524299</v>
      </c>
      <c r="GL684" s="166">
        <f>AVERAGE(FY$6:FY684)</f>
        <v>202.33284241531663</v>
      </c>
      <c r="HM684" s="98">
        <v>679</v>
      </c>
      <c r="HN684" s="179">
        <v>23.891016893670113</v>
      </c>
      <c r="HO684" s="188">
        <v>0.1</v>
      </c>
      <c r="HP684" s="177">
        <v>0</v>
      </c>
      <c r="HQ684" s="191">
        <v>408</v>
      </c>
      <c r="HR684" s="177">
        <v>22</v>
      </c>
      <c r="HS684" s="177">
        <v>22</v>
      </c>
      <c r="HT684" s="177">
        <v>2</v>
      </c>
      <c r="HU684" s="191">
        <v>3300</v>
      </c>
      <c r="HV684" s="191">
        <v>300</v>
      </c>
      <c r="HW684" s="191">
        <v>1000</v>
      </c>
      <c r="HX684" s="191">
        <v>300</v>
      </c>
      <c r="HY684" s="191">
        <v>2633</v>
      </c>
      <c r="HZ684" s="177">
        <v>2</v>
      </c>
      <c r="IA684" s="191">
        <v>60</v>
      </c>
      <c r="IB684" s="191">
        <v>727</v>
      </c>
      <c r="IC684" s="177" t="s">
        <v>116</v>
      </c>
      <c r="IE684" s="164">
        <f>AVERAGE(HR$6:HR684)</f>
        <v>19.776141384388808</v>
      </c>
      <c r="IF684" s="164">
        <f>AVERAGE(HS$6:HS684)</f>
        <v>19.187039764359351</v>
      </c>
      <c r="IG684" s="164">
        <f>AVERAGE(HT$6:HT684)</f>
        <v>1.0220913107511045</v>
      </c>
      <c r="IH684" s="167">
        <f>AVERAGE(HU$6:HU684)</f>
        <v>2878.0559646539027</v>
      </c>
      <c r="II684" s="167">
        <f>AVERAGE(HV$6:HV684)</f>
        <v>153.31369661266569</v>
      </c>
      <c r="IJ684" s="167">
        <f>AVERAGE(HW$6:HW684)</f>
        <v>908.24742268041234</v>
      </c>
      <c r="IK684" s="167">
        <f>AVERAGE(HX$6:HX684)</f>
        <v>272.4742268041237</v>
      </c>
      <c r="IL684" s="167">
        <f>AVERAGE(HY$6:HY684)</f>
        <v>2312.4094256259204</v>
      </c>
      <c r="IM684" s="164">
        <f>AVERAGE(HZ$6:HZ684)</f>
        <v>2.4374079528718702</v>
      </c>
      <c r="IN684" s="167">
        <f>AVERAGE(IA$6:IA684)</f>
        <v>73.122238586156115</v>
      </c>
      <c r="IO684" s="167">
        <f>AVERAGE(IB$6:IB684)</f>
        <v>638.76877761413846</v>
      </c>
    </row>
    <row r="685" spans="2:249" x14ac:dyDescent="0.2">
      <c r="B685" s="103">
        <v>680</v>
      </c>
      <c r="C685" s="165">
        <v>23.49748853579413</v>
      </c>
      <c r="D685" s="163">
        <v>0.1</v>
      </c>
      <c r="E685" s="161">
        <v>9</v>
      </c>
      <c r="F685" s="168">
        <v>425</v>
      </c>
      <c r="G685" s="161">
        <v>30</v>
      </c>
      <c r="H685" s="161">
        <v>22</v>
      </c>
      <c r="I685" s="161">
        <v>2</v>
      </c>
      <c r="J685" s="168">
        <v>2640</v>
      </c>
      <c r="K685" s="168">
        <v>240</v>
      </c>
      <c r="L685" s="168">
        <v>1000</v>
      </c>
      <c r="M685" s="168">
        <v>300</v>
      </c>
      <c r="N685" s="168">
        <v>2590</v>
      </c>
      <c r="O685" s="161">
        <v>2</v>
      </c>
      <c r="P685" s="168">
        <v>24</v>
      </c>
      <c r="Q685" s="168">
        <v>74</v>
      </c>
      <c r="R685" s="161" t="s">
        <v>116</v>
      </c>
      <c r="T685" s="169">
        <f>AVERAGE(G$6:G685)</f>
        <v>23.429411764705883</v>
      </c>
      <c r="U685" s="169">
        <f>AVERAGE(H$6:H685)</f>
        <v>20.732352941176469</v>
      </c>
      <c r="V685" s="169">
        <f>AVERAGE(I$6:I685)</f>
        <v>1.3588235294117648</v>
      </c>
      <c r="W685" s="170">
        <f>AVERAGE(J$6:J685)</f>
        <v>2487.8823529411766</v>
      </c>
      <c r="X685" s="170">
        <f>AVERAGE(K$6:K685)</f>
        <v>163.05882352941177</v>
      </c>
      <c r="Y685" s="170">
        <f>AVERAGE(L$6:L685)</f>
        <v>968.67647058823525</v>
      </c>
      <c r="Z685" s="170">
        <f>AVERAGE(M$6:M685)</f>
        <v>290.60294117647061</v>
      </c>
      <c r="AA685" s="170">
        <f>AVERAGE(N$6:N685)</f>
        <v>2403.7705882352943</v>
      </c>
      <c r="AB685" s="169">
        <f>AVERAGE(O$6:O685)</f>
        <v>2.9338235294117645</v>
      </c>
      <c r="AC685" s="170">
        <f>AVERAGE(P$6:P685)</f>
        <v>35.205882352941174</v>
      </c>
      <c r="AD685" s="170">
        <f>AVERAGE(Q$6:Q685)</f>
        <v>119.31764705882352</v>
      </c>
      <c r="AY685" s="5"/>
      <c r="AZ685" s="26">
        <v>680</v>
      </c>
      <c r="BA685" s="165">
        <v>15.719205936796428</v>
      </c>
      <c r="BB685" s="176">
        <v>0.05</v>
      </c>
      <c r="BC685" s="161">
        <v>3</v>
      </c>
      <c r="BD685" s="182">
        <v>528</v>
      </c>
      <c r="BE685" s="161">
        <v>18</v>
      </c>
      <c r="BF685" s="161">
        <v>18</v>
      </c>
      <c r="BG685" s="161">
        <v>0</v>
      </c>
      <c r="BH685" s="168">
        <v>2700</v>
      </c>
      <c r="BI685" s="168">
        <v>0</v>
      </c>
      <c r="BJ685" s="168">
        <v>900</v>
      </c>
      <c r="BK685" s="168">
        <v>270</v>
      </c>
      <c r="BL685" s="168">
        <v>2323</v>
      </c>
      <c r="BM685" s="161">
        <v>1</v>
      </c>
      <c r="BN685" s="168">
        <v>15</v>
      </c>
      <c r="BO685" s="168">
        <v>392</v>
      </c>
      <c r="BP685" s="161" t="s">
        <v>117</v>
      </c>
      <c r="BR685" s="164">
        <f>AVERAGE(BE$6:BE685)</f>
        <v>19.579411764705881</v>
      </c>
      <c r="BS685" s="164">
        <f>AVERAGE(BF$6:BF685)</f>
        <v>18.850000000000001</v>
      </c>
      <c r="BT685" s="164">
        <f>AVERAGE(BG$6:BG685)</f>
        <v>0.67794117647058827</v>
      </c>
      <c r="BU685" s="167">
        <f>AVERAGE(BH$6:BH685)</f>
        <v>2827.5</v>
      </c>
      <c r="BV685" s="167">
        <f>AVERAGE(BI$6:BI685)</f>
        <v>101.69117647058823</v>
      </c>
      <c r="BW685" s="167">
        <f>AVERAGE(BJ$6:BJ685)</f>
        <v>908.60294117647061</v>
      </c>
      <c r="BX685" s="167">
        <f>AVERAGE(BK$6:BK685)</f>
        <v>272.58088235294116</v>
      </c>
      <c r="BY685" s="167">
        <f>AVERAGE(BL$6:BL685)</f>
        <v>2247.7750000000001</v>
      </c>
      <c r="BZ685" s="164">
        <f>AVERAGE(BM$6:BM685)</f>
        <v>2.3235294117647061</v>
      </c>
      <c r="CA685" s="167">
        <f>AVERAGE(BN$6:BN685)</f>
        <v>34.852941176470587</v>
      </c>
      <c r="CB685" s="167">
        <f>AVERAGE(BO$6:BO685)</f>
        <v>614.57794117647063</v>
      </c>
      <c r="DF685" s="103">
        <v>680</v>
      </c>
      <c r="DG685" s="192">
        <v>6.4799364397096415</v>
      </c>
      <c r="DH685" s="193">
        <v>0.15</v>
      </c>
      <c r="DI685" s="105">
        <v>2</v>
      </c>
      <c r="DJ685" s="194">
        <v>530</v>
      </c>
      <c r="DK685" s="105">
        <v>7</v>
      </c>
      <c r="DL685" s="105">
        <v>7</v>
      </c>
      <c r="DM685" s="105">
        <v>0</v>
      </c>
      <c r="DN685" s="194">
        <v>1260</v>
      </c>
      <c r="DO685" s="194">
        <v>0</v>
      </c>
      <c r="DP685" s="194">
        <v>350</v>
      </c>
      <c r="DQ685" s="194">
        <v>105</v>
      </c>
      <c r="DR685" s="194">
        <v>1610</v>
      </c>
      <c r="DS685" s="105">
        <v>1</v>
      </c>
      <c r="DT685" s="194">
        <v>18</v>
      </c>
      <c r="DU685" s="194">
        <v>-332</v>
      </c>
      <c r="DV685" s="105" t="s">
        <v>117</v>
      </c>
      <c r="DX685" s="164">
        <f>AVERAGE(DK$6:DK685)</f>
        <v>10.411764705882353</v>
      </c>
      <c r="DY685" s="164">
        <f>AVERAGE(DL$6:DL685)</f>
        <v>10.411764705882353</v>
      </c>
      <c r="DZ685" s="164">
        <f>AVERAGE(DM$6:DM685)</f>
        <v>0</v>
      </c>
      <c r="EA685" s="167">
        <f>AVERAGE(DN$6:DN685)</f>
        <v>1874.1176470588234</v>
      </c>
      <c r="EB685" s="167">
        <f>AVERAGE(DO$6:DO685)</f>
        <v>0</v>
      </c>
      <c r="EC685" s="167">
        <f>AVERAGE(DP$6:DP685)</f>
        <v>520.58823529411768</v>
      </c>
      <c r="ED685" s="167">
        <f>AVERAGE(DQ$6:DQ685)</f>
        <v>156.1764705882353</v>
      </c>
      <c r="EE685" s="167">
        <f>AVERAGE(DR$6:DR685)</f>
        <v>1653.535294117647</v>
      </c>
      <c r="EF685" s="164">
        <f>AVERAGE(DS$6:DS685)</f>
        <v>0.86029411764705888</v>
      </c>
      <c r="EG685" s="167">
        <f>AVERAGE(DT$6:DT685)</f>
        <v>15.485294117647058</v>
      </c>
      <c r="EH685" s="167">
        <f>AVERAGE(DU$6:DU685)</f>
        <v>236.06764705882352</v>
      </c>
      <c r="FJ685" s="103">
        <v>680</v>
      </c>
      <c r="FK685" s="165">
        <v>7.1604012216523714</v>
      </c>
      <c r="FL685" s="163">
        <v>0.15</v>
      </c>
      <c r="FM685" s="161">
        <v>10</v>
      </c>
      <c r="FN685" s="168">
        <v>219</v>
      </c>
      <c r="FO685" s="161">
        <v>16</v>
      </c>
      <c r="FP685" s="161">
        <v>16</v>
      </c>
      <c r="FQ685" s="161">
        <v>0</v>
      </c>
      <c r="FR685" s="168">
        <v>2880</v>
      </c>
      <c r="FS685" s="168">
        <v>0</v>
      </c>
      <c r="FT685" s="168">
        <v>800</v>
      </c>
      <c r="FU685" s="168">
        <v>240</v>
      </c>
      <c r="FV685" s="168">
        <v>1884</v>
      </c>
      <c r="FW685" s="161">
        <v>1</v>
      </c>
      <c r="FX685" s="168">
        <v>36</v>
      </c>
      <c r="FY685" s="168">
        <v>1032</v>
      </c>
      <c r="FZ685" s="161" t="s">
        <v>117</v>
      </c>
      <c r="GB685" s="160">
        <f>AVERAGE(FO$6:FO685)</f>
        <v>10.011764705882353</v>
      </c>
      <c r="GC685" s="160">
        <f>AVERAGE(FP$6:FP685)</f>
        <v>10.011764705882353</v>
      </c>
      <c r="GD685" s="160">
        <f>AVERAGE(FQ$6:FQ685)</f>
        <v>0</v>
      </c>
      <c r="GE685" s="166">
        <f>AVERAGE(FR$6:FR685)</f>
        <v>1802.1176470588234</v>
      </c>
      <c r="GF685" s="166">
        <f>AVERAGE(FS$6:FS685)</f>
        <v>0</v>
      </c>
      <c r="GG685" s="166">
        <f>AVERAGE(FT$6:FT685)</f>
        <v>500.58823529411762</v>
      </c>
      <c r="GH685" s="166">
        <f>AVERAGE(FU$6:FU685)</f>
        <v>150.1764705882353</v>
      </c>
      <c r="GI685" s="166">
        <f>AVERAGE(FV$6:FV685)</f>
        <v>1629.0588235294117</v>
      </c>
      <c r="GJ685" s="160">
        <f>AVERAGE(FW$6:FW685)</f>
        <v>0.84705882352941175</v>
      </c>
      <c r="GK685" s="166">
        <f>AVERAGE(FX$6:FX685)</f>
        <v>30.494117647058822</v>
      </c>
      <c r="GL685" s="166">
        <f>AVERAGE(FY$6:FY685)</f>
        <v>203.5529411764706</v>
      </c>
      <c r="HM685" s="98">
        <v>680</v>
      </c>
      <c r="HN685" s="179">
        <v>17.797968759888736</v>
      </c>
      <c r="HO685" s="188">
        <v>0.25</v>
      </c>
      <c r="HP685" s="177">
        <v>2</v>
      </c>
      <c r="HQ685" s="191">
        <v>187</v>
      </c>
      <c r="HR685" s="177">
        <v>16</v>
      </c>
      <c r="HS685" s="177">
        <v>16</v>
      </c>
      <c r="HT685" s="177">
        <v>0</v>
      </c>
      <c r="HU685" s="191">
        <v>2400</v>
      </c>
      <c r="HV685" s="191">
        <v>0</v>
      </c>
      <c r="HW685" s="191">
        <v>800</v>
      </c>
      <c r="HX685" s="191">
        <v>240</v>
      </c>
      <c r="HY685" s="191">
        <v>1852</v>
      </c>
      <c r="HZ685" s="177">
        <v>4</v>
      </c>
      <c r="IA685" s="191">
        <v>120</v>
      </c>
      <c r="IB685" s="191">
        <v>668</v>
      </c>
      <c r="IC685" s="177" t="s">
        <v>117</v>
      </c>
      <c r="IE685" s="164">
        <f>AVERAGE(HR$6:HR685)</f>
        <v>19.770588235294117</v>
      </c>
      <c r="IF685" s="164">
        <f>AVERAGE(HS$6:HS685)</f>
        <v>19.182352941176472</v>
      </c>
      <c r="IG685" s="164">
        <f>AVERAGE(HT$6:HT685)</f>
        <v>1.0205882352941176</v>
      </c>
      <c r="IH685" s="167">
        <f>AVERAGE(HU$6:HU685)</f>
        <v>2877.3529411764707</v>
      </c>
      <c r="II685" s="167">
        <f>AVERAGE(HV$6:HV685)</f>
        <v>153.08823529411765</v>
      </c>
      <c r="IJ685" s="167">
        <f>AVERAGE(HW$6:HW685)</f>
        <v>908.08823529411768</v>
      </c>
      <c r="IK685" s="167">
        <f>AVERAGE(HX$6:HX685)</f>
        <v>272.4264705882353</v>
      </c>
      <c r="IL685" s="167">
        <f>AVERAGE(HY$6:HY685)</f>
        <v>2311.7323529411765</v>
      </c>
      <c r="IM685" s="164">
        <f>AVERAGE(HZ$6:HZ685)</f>
        <v>2.4397058823529414</v>
      </c>
      <c r="IN685" s="167">
        <f>AVERAGE(IA$6:IA685)</f>
        <v>73.191176470588232</v>
      </c>
      <c r="IO685" s="167">
        <f>AVERAGE(IB$6:IB685)</f>
        <v>638.8117647058823</v>
      </c>
    </row>
    <row r="686" spans="2:249" x14ac:dyDescent="0.2">
      <c r="B686" s="103">
        <v>681</v>
      </c>
      <c r="C686" s="165">
        <v>31.260321885461046</v>
      </c>
      <c r="D686" s="163">
        <v>0.15</v>
      </c>
      <c r="E686" s="161">
        <v>0</v>
      </c>
      <c r="F686" s="168">
        <v>319</v>
      </c>
      <c r="G686" s="161">
        <v>26</v>
      </c>
      <c r="H686" s="161">
        <v>22</v>
      </c>
      <c r="I686" s="161">
        <v>2</v>
      </c>
      <c r="J686" s="168">
        <v>2640</v>
      </c>
      <c r="K686" s="168">
        <v>240</v>
      </c>
      <c r="L686" s="168">
        <v>1000</v>
      </c>
      <c r="M686" s="168">
        <v>300</v>
      </c>
      <c r="N686" s="168">
        <v>2484</v>
      </c>
      <c r="O686" s="161">
        <v>5</v>
      </c>
      <c r="P686" s="168">
        <v>60</v>
      </c>
      <c r="Q686" s="168">
        <v>216</v>
      </c>
      <c r="R686" s="161" t="s">
        <v>116</v>
      </c>
      <c r="T686" s="169">
        <f>AVERAGE(G$6:G686)</f>
        <v>23.433186490455213</v>
      </c>
      <c r="U686" s="169">
        <f>AVERAGE(H$6:H686)</f>
        <v>20.734214390602055</v>
      </c>
      <c r="V686" s="169">
        <f>AVERAGE(I$6:I686)</f>
        <v>1.3597650513950073</v>
      </c>
      <c r="W686" s="170">
        <f>AVERAGE(J$6:J686)</f>
        <v>2488.1057268722466</v>
      </c>
      <c r="X686" s="170">
        <f>AVERAGE(K$6:K686)</f>
        <v>163.17180616740089</v>
      </c>
      <c r="Y686" s="170">
        <f>AVERAGE(L$6:L686)</f>
        <v>968.72246696035245</v>
      </c>
      <c r="Z686" s="170">
        <f>AVERAGE(M$6:M686)</f>
        <v>290.6167400881057</v>
      </c>
      <c r="AA686" s="170">
        <f>AVERAGE(N$6:N686)</f>
        <v>2403.8883994126286</v>
      </c>
      <c r="AB686" s="169">
        <f>AVERAGE(O$6:O686)</f>
        <v>2.9368575624082234</v>
      </c>
      <c r="AC686" s="170">
        <f>AVERAGE(P$6:P686)</f>
        <v>35.242290748898675</v>
      </c>
      <c r="AD686" s="170">
        <f>AVERAGE(Q$6:Q686)</f>
        <v>119.45961820851689</v>
      </c>
      <c r="AY686" s="5"/>
      <c r="AZ686" s="26">
        <v>681</v>
      </c>
      <c r="BA686" s="165">
        <v>17.563674914266574</v>
      </c>
      <c r="BB686" s="176">
        <v>0.1</v>
      </c>
      <c r="BC686" s="161">
        <v>10</v>
      </c>
      <c r="BD686" s="182">
        <v>298</v>
      </c>
      <c r="BE686" s="161">
        <v>26</v>
      </c>
      <c r="BF686" s="161">
        <v>22</v>
      </c>
      <c r="BG686" s="161">
        <v>2</v>
      </c>
      <c r="BH686" s="168">
        <v>3300</v>
      </c>
      <c r="BI686" s="168">
        <v>300</v>
      </c>
      <c r="BJ686" s="168">
        <v>1000</v>
      </c>
      <c r="BK686" s="168">
        <v>300</v>
      </c>
      <c r="BL686" s="168">
        <v>2523</v>
      </c>
      <c r="BM686" s="161">
        <v>2</v>
      </c>
      <c r="BN686" s="168">
        <v>30</v>
      </c>
      <c r="BO686" s="168">
        <v>807</v>
      </c>
      <c r="BP686" s="161" t="s">
        <v>116</v>
      </c>
      <c r="BR686" s="164">
        <f>AVERAGE(BE$6:BE686)</f>
        <v>19.588839941262847</v>
      </c>
      <c r="BS686" s="164">
        <f>AVERAGE(BF$6:BF686)</f>
        <v>18.854625550660792</v>
      </c>
      <c r="BT686" s="164">
        <f>AVERAGE(BG$6:BG686)</f>
        <v>0.67988252569750363</v>
      </c>
      <c r="BU686" s="167">
        <f>AVERAGE(BH$6:BH686)</f>
        <v>2828.1938325991191</v>
      </c>
      <c r="BV686" s="167">
        <f>AVERAGE(BI$6:BI686)</f>
        <v>101.98237885462555</v>
      </c>
      <c r="BW686" s="167">
        <f>AVERAGE(BJ$6:BJ686)</f>
        <v>908.73715124816442</v>
      </c>
      <c r="BX686" s="167">
        <f>AVERAGE(BK$6:BK686)</f>
        <v>272.62114537444933</v>
      </c>
      <c r="BY686" s="167">
        <f>AVERAGE(BL$6:BL686)</f>
        <v>2248.179148311307</v>
      </c>
      <c r="BZ686" s="164">
        <f>AVERAGE(BM$6:BM686)</f>
        <v>2.3230543318649044</v>
      </c>
      <c r="CA686" s="167">
        <f>AVERAGE(BN$6:BN686)</f>
        <v>34.845814977973568</v>
      </c>
      <c r="CB686" s="167">
        <f>AVERAGE(BO$6:BO686)</f>
        <v>614.86049926578562</v>
      </c>
      <c r="DF686" s="103">
        <v>681</v>
      </c>
      <c r="DG686" s="192">
        <v>8.5570174733483846</v>
      </c>
      <c r="DH686" s="193">
        <v>0.1</v>
      </c>
      <c r="DI686" s="105">
        <v>8</v>
      </c>
      <c r="DJ686" s="194">
        <v>220</v>
      </c>
      <c r="DK686" s="105">
        <v>16</v>
      </c>
      <c r="DL686" s="105">
        <v>16</v>
      </c>
      <c r="DM686" s="105">
        <v>0</v>
      </c>
      <c r="DN686" s="194">
        <v>2880</v>
      </c>
      <c r="DO686" s="194">
        <v>0</v>
      </c>
      <c r="DP686" s="194">
        <v>800</v>
      </c>
      <c r="DQ686" s="194">
        <v>240</v>
      </c>
      <c r="DR686" s="194">
        <v>1885</v>
      </c>
      <c r="DS686" s="105">
        <v>1</v>
      </c>
      <c r="DT686" s="194">
        <v>18</v>
      </c>
      <c r="DU686" s="194">
        <v>1013</v>
      </c>
      <c r="DV686" s="105" t="s">
        <v>117</v>
      </c>
      <c r="DX686" s="164">
        <f>AVERAGE(DK$6:DK686)</f>
        <v>10.419970631424375</v>
      </c>
      <c r="DY686" s="164">
        <f>AVERAGE(DL$6:DL686)</f>
        <v>10.419970631424375</v>
      </c>
      <c r="DZ686" s="164">
        <f>AVERAGE(DM$6:DM686)</f>
        <v>0</v>
      </c>
      <c r="EA686" s="167">
        <f>AVERAGE(DN$6:DN686)</f>
        <v>1875.5947136563877</v>
      </c>
      <c r="EB686" s="167">
        <f>AVERAGE(DO$6:DO686)</f>
        <v>0</v>
      </c>
      <c r="EC686" s="167">
        <f>AVERAGE(DP$6:DP686)</f>
        <v>520.99853157121879</v>
      </c>
      <c r="ED686" s="167">
        <f>AVERAGE(DQ$6:DQ686)</f>
        <v>156.29955947136563</v>
      </c>
      <c r="EE686" s="167">
        <f>AVERAGE(DR$6:DR686)</f>
        <v>1653.8751835535977</v>
      </c>
      <c r="EF686" s="164">
        <f>AVERAGE(DS$6:DS686)</f>
        <v>0.86049926578560942</v>
      </c>
      <c r="EG686" s="167">
        <f>AVERAGE(DT$6:DT686)</f>
        <v>15.48898678414097</v>
      </c>
      <c r="EH686" s="167">
        <f>AVERAGE(DU$6:DU686)</f>
        <v>237.20851688693099</v>
      </c>
      <c r="FJ686" s="103">
        <v>681</v>
      </c>
      <c r="FK686" s="165">
        <v>6.2388905720886019</v>
      </c>
      <c r="FL686" s="163">
        <v>0.15</v>
      </c>
      <c r="FM686" s="161">
        <v>3</v>
      </c>
      <c r="FN686" s="168">
        <v>118</v>
      </c>
      <c r="FO686" s="161">
        <v>8</v>
      </c>
      <c r="FP686" s="161">
        <v>8</v>
      </c>
      <c r="FQ686" s="161">
        <v>0</v>
      </c>
      <c r="FR686" s="168">
        <v>1440</v>
      </c>
      <c r="FS686" s="168">
        <v>0</v>
      </c>
      <c r="FT686" s="168">
        <v>400</v>
      </c>
      <c r="FU686" s="168">
        <v>120</v>
      </c>
      <c r="FV686" s="168">
        <v>1263</v>
      </c>
      <c r="FW686" s="161">
        <v>1</v>
      </c>
      <c r="FX686" s="168">
        <v>36</v>
      </c>
      <c r="FY686" s="168">
        <v>213</v>
      </c>
      <c r="FZ686" s="161" t="s">
        <v>117</v>
      </c>
      <c r="GB686" s="160">
        <f>AVERAGE(FO$6:FO686)</f>
        <v>10.008810572687224</v>
      </c>
      <c r="GC686" s="160">
        <f>AVERAGE(FP$6:FP686)</f>
        <v>10.008810572687224</v>
      </c>
      <c r="GD686" s="160">
        <f>AVERAGE(FQ$6:FQ686)</f>
        <v>0</v>
      </c>
      <c r="GE686" s="166">
        <f>AVERAGE(FR$6:FR686)</f>
        <v>1801.5859030837005</v>
      </c>
      <c r="GF686" s="166">
        <f>AVERAGE(FS$6:FS686)</f>
        <v>0</v>
      </c>
      <c r="GG686" s="166">
        <f>AVERAGE(FT$6:FT686)</f>
        <v>500.44052863436121</v>
      </c>
      <c r="GH686" s="166">
        <f>AVERAGE(FU$6:FU686)</f>
        <v>150.13215859030836</v>
      </c>
      <c r="GI686" s="166">
        <f>AVERAGE(FV$6:FV686)</f>
        <v>1628.5212922173275</v>
      </c>
      <c r="GJ686" s="160">
        <f>AVERAGE(FW$6:FW686)</f>
        <v>0.84728340675477243</v>
      </c>
      <c r="GK686" s="166">
        <f>AVERAGE(FX$6:FX686)</f>
        <v>30.502202643171806</v>
      </c>
      <c r="GL686" s="166">
        <f>AVERAGE(FY$6:FY686)</f>
        <v>203.5668135095448</v>
      </c>
      <c r="HM686" s="98">
        <v>681</v>
      </c>
      <c r="HN686" s="179">
        <v>21.340310231089397</v>
      </c>
      <c r="HO686" s="188">
        <v>0.15</v>
      </c>
      <c r="HP686" s="177">
        <v>6</v>
      </c>
      <c r="HQ686" s="191">
        <v>265</v>
      </c>
      <c r="HR686" s="177">
        <v>24</v>
      </c>
      <c r="HS686" s="177">
        <v>23</v>
      </c>
      <c r="HT686" s="177">
        <v>3</v>
      </c>
      <c r="HU686" s="191">
        <v>3450</v>
      </c>
      <c r="HV686" s="191">
        <v>450</v>
      </c>
      <c r="HW686" s="191">
        <v>1000</v>
      </c>
      <c r="HX686" s="191">
        <v>300</v>
      </c>
      <c r="HY686" s="191">
        <v>2640</v>
      </c>
      <c r="HZ686" s="177">
        <v>3</v>
      </c>
      <c r="IA686" s="191">
        <v>90</v>
      </c>
      <c r="IB686" s="191">
        <v>900</v>
      </c>
      <c r="IC686" s="177" t="s">
        <v>116</v>
      </c>
      <c r="IE686" s="164">
        <f>AVERAGE(HR$6:HR686)</f>
        <v>19.776798825256975</v>
      </c>
      <c r="IF686" s="164">
        <f>AVERAGE(HS$6:HS686)</f>
        <v>19.187958883994128</v>
      </c>
      <c r="IG686" s="164">
        <f>AVERAGE(HT$6:HT686)</f>
        <v>1.0234948604992657</v>
      </c>
      <c r="IH686" s="167">
        <f>AVERAGE(HU$6:HU686)</f>
        <v>2878.1938325991191</v>
      </c>
      <c r="II686" s="167">
        <f>AVERAGE(HV$6:HV686)</f>
        <v>153.52422907488986</v>
      </c>
      <c r="IJ686" s="167">
        <f>AVERAGE(HW$6:HW686)</f>
        <v>908.22320117474305</v>
      </c>
      <c r="IK686" s="167">
        <f>AVERAGE(HX$6:HX686)</f>
        <v>272.46696035242292</v>
      </c>
      <c r="IL686" s="167">
        <f>AVERAGE(HY$6:HY686)</f>
        <v>2312.2143906020556</v>
      </c>
      <c r="IM686" s="164">
        <f>AVERAGE(HZ$6:HZ686)</f>
        <v>2.4405286343612334</v>
      </c>
      <c r="IN686" s="167">
        <f>AVERAGE(IA$6:IA686)</f>
        <v>73.215859030837009</v>
      </c>
      <c r="IO686" s="167">
        <f>AVERAGE(IB$6:IB686)</f>
        <v>639.1953010279002</v>
      </c>
    </row>
    <row r="687" spans="2:249" x14ac:dyDescent="0.2">
      <c r="B687" s="103">
        <v>682</v>
      </c>
      <c r="C687" s="165">
        <v>20.046388968087847</v>
      </c>
      <c r="D687" s="163">
        <v>0.25</v>
      </c>
      <c r="E687" s="161">
        <v>4</v>
      </c>
      <c r="F687" s="168">
        <v>163</v>
      </c>
      <c r="G687" s="161">
        <v>19</v>
      </c>
      <c r="H687" s="161">
        <v>19</v>
      </c>
      <c r="I687" s="161">
        <v>0</v>
      </c>
      <c r="J687" s="168">
        <v>2280</v>
      </c>
      <c r="K687" s="168">
        <v>0</v>
      </c>
      <c r="L687" s="168">
        <v>950</v>
      </c>
      <c r="M687" s="168">
        <v>285</v>
      </c>
      <c r="N687" s="168">
        <v>2023</v>
      </c>
      <c r="O687" s="161">
        <v>5</v>
      </c>
      <c r="P687" s="168">
        <v>60</v>
      </c>
      <c r="Q687" s="168">
        <v>317</v>
      </c>
      <c r="R687" s="161" t="s">
        <v>117</v>
      </c>
      <c r="T687" s="169">
        <f>AVERAGE(G$6:G687)</f>
        <v>23.426686217008797</v>
      </c>
      <c r="U687" s="169">
        <f>AVERAGE(H$6:H687)</f>
        <v>20.731671554252198</v>
      </c>
      <c r="V687" s="169">
        <f>AVERAGE(I$6:I687)</f>
        <v>1.3577712609970674</v>
      </c>
      <c r="W687" s="170">
        <f>AVERAGE(J$6:J687)</f>
        <v>2487.8005865102641</v>
      </c>
      <c r="X687" s="170">
        <f>AVERAGE(K$6:K687)</f>
        <v>162.9325513196481</v>
      </c>
      <c r="Y687" s="170">
        <f>AVERAGE(L$6:L687)</f>
        <v>968.69501466275665</v>
      </c>
      <c r="Z687" s="170">
        <f>AVERAGE(M$6:M687)</f>
        <v>290.60850439882699</v>
      </c>
      <c r="AA687" s="170">
        <f>AVERAGE(N$6:N687)</f>
        <v>2403.3299120234606</v>
      </c>
      <c r="AB687" s="169">
        <f>AVERAGE(O$6:O687)</f>
        <v>2.9398826979472141</v>
      </c>
      <c r="AC687" s="170">
        <f>AVERAGE(P$6:P687)</f>
        <v>35.278592375366571</v>
      </c>
      <c r="AD687" s="170">
        <f>AVERAGE(Q$6:Q687)</f>
        <v>119.74926686217009</v>
      </c>
      <c r="AY687" s="5"/>
      <c r="AZ687" s="26">
        <v>682</v>
      </c>
      <c r="BA687" s="165">
        <v>17.400429702939558</v>
      </c>
      <c r="BB687" s="176">
        <v>0.05</v>
      </c>
      <c r="BC687" s="161">
        <v>2</v>
      </c>
      <c r="BD687" s="182">
        <v>511</v>
      </c>
      <c r="BE687" s="161">
        <v>18</v>
      </c>
      <c r="BF687" s="161">
        <v>18</v>
      </c>
      <c r="BG687" s="161">
        <v>0</v>
      </c>
      <c r="BH687" s="168">
        <v>2700</v>
      </c>
      <c r="BI687" s="168">
        <v>0</v>
      </c>
      <c r="BJ687" s="168">
        <v>900</v>
      </c>
      <c r="BK687" s="168">
        <v>270</v>
      </c>
      <c r="BL687" s="168">
        <v>2306</v>
      </c>
      <c r="BM687" s="161">
        <v>1</v>
      </c>
      <c r="BN687" s="168">
        <v>15</v>
      </c>
      <c r="BO687" s="168">
        <v>409</v>
      </c>
      <c r="BP687" s="161" t="s">
        <v>117</v>
      </c>
      <c r="BR687" s="164">
        <f>AVERAGE(BE$6:BE687)</f>
        <v>19.586510263929618</v>
      </c>
      <c r="BS687" s="164">
        <f>AVERAGE(BF$6:BF687)</f>
        <v>18.853372434017594</v>
      </c>
      <c r="BT687" s="164">
        <f>AVERAGE(BG$6:BG687)</f>
        <v>0.67888563049853368</v>
      </c>
      <c r="BU687" s="167">
        <f>AVERAGE(BH$6:BH687)</f>
        <v>2828.0058651026393</v>
      </c>
      <c r="BV687" s="167">
        <f>AVERAGE(BI$6:BI687)</f>
        <v>101.83284457478005</v>
      </c>
      <c r="BW687" s="167">
        <f>AVERAGE(BJ$6:BJ687)</f>
        <v>908.7243401759531</v>
      </c>
      <c r="BX687" s="167">
        <f>AVERAGE(BK$6:BK687)</f>
        <v>272.61730205278593</v>
      </c>
      <c r="BY687" s="167">
        <f>AVERAGE(BL$6:BL687)</f>
        <v>2248.2639296187685</v>
      </c>
      <c r="BZ687" s="164">
        <f>AVERAGE(BM$6:BM687)</f>
        <v>2.3211143695014664</v>
      </c>
      <c r="CA687" s="167">
        <f>AVERAGE(BN$6:BN687)</f>
        <v>34.816715542521997</v>
      </c>
      <c r="CB687" s="167">
        <f>AVERAGE(BO$6:BO687)</f>
        <v>614.55865102639291</v>
      </c>
      <c r="DF687" s="103">
        <v>682</v>
      </c>
      <c r="DG687" s="192">
        <v>6.5714296621040438</v>
      </c>
      <c r="DH687" s="193">
        <v>0.15</v>
      </c>
      <c r="DI687" s="105">
        <v>4</v>
      </c>
      <c r="DJ687" s="194">
        <v>273</v>
      </c>
      <c r="DK687" s="105">
        <v>10</v>
      </c>
      <c r="DL687" s="105">
        <v>10</v>
      </c>
      <c r="DM687" s="105">
        <v>0</v>
      </c>
      <c r="DN687" s="194">
        <v>1800</v>
      </c>
      <c r="DO687" s="194">
        <v>0</v>
      </c>
      <c r="DP687" s="194">
        <v>500</v>
      </c>
      <c r="DQ687" s="194">
        <v>150</v>
      </c>
      <c r="DR687" s="194">
        <v>1548</v>
      </c>
      <c r="DS687" s="105">
        <v>1</v>
      </c>
      <c r="DT687" s="194">
        <v>18</v>
      </c>
      <c r="DU687" s="194">
        <v>270</v>
      </c>
      <c r="DV687" s="105" t="s">
        <v>117</v>
      </c>
      <c r="DX687" s="164">
        <f>AVERAGE(DK$6:DK687)</f>
        <v>10.419354838709678</v>
      </c>
      <c r="DY687" s="164">
        <f>AVERAGE(DL$6:DL687)</f>
        <v>10.419354838709678</v>
      </c>
      <c r="DZ687" s="164">
        <f>AVERAGE(DM$6:DM687)</f>
        <v>0</v>
      </c>
      <c r="EA687" s="167">
        <f>AVERAGE(DN$6:DN687)</f>
        <v>1875.483870967742</v>
      </c>
      <c r="EB687" s="167">
        <f>AVERAGE(DO$6:DO687)</f>
        <v>0</v>
      </c>
      <c r="EC687" s="167">
        <f>AVERAGE(DP$6:DP687)</f>
        <v>520.9677419354839</v>
      </c>
      <c r="ED687" s="167">
        <f>AVERAGE(DQ$6:DQ687)</f>
        <v>156.29032258064515</v>
      </c>
      <c r="EE687" s="167">
        <f>AVERAGE(DR$6:DR687)</f>
        <v>1653.7199413489736</v>
      </c>
      <c r="EF687" s="164">
        <f>AVERAGE(DS$6:DS687)</f>
        <v>0.86070381231671556</v>
      </c>
      <c r="EG687" s="167">
        <f>AVERAGE(DT$6:DT687)</f>
        <v>15.492668621700879</v>
      </c>
      <c r="EH687" s="167">
        <f>AVERAGE(DU$6:DU687)</f>
        <v>237.2565982404692</v>
      </c>
      <c r="FJ687" s="103">
        <v>682</v>
      </c>
      <c r="FK687" s="165">
        <v>5.4230678629736104</v>
      </c>
      <c r="FL687" s="163">
        <v>0.05</v>
      </c>
      <c r="FM687" s="161">
        <v>9</v>
      </c>
      <c r="FN687" s="168">
        <v>234</v>
      </c>
      <c r="FO687" s="161">
        <v>14</v>
      </c>
      <c r="FP687" s="161">
        <v>14</v>
      </c>
      <c r="FQ687" s="161">
        <v>0</v>
      </c>
      <c r="FR687" s="168">
        <v>2520</v>
      </c>
      <c r="FS687" s="168">
        <v>0</v>
      </c>
      <c r="FT687" s="168">
        <v>700</v>
      </c>
      <c r="FU687" s="168">
        <v>210</v>
      </c>
      <c r="FV687" s="168">
        <v>1769</v>
      </c>
      <c r="FW687" s="161">
        <v>0</v>
      </c>
      <c r="FX687" s="168">
        <v>0</v>
      </c>
      <c r="FY687" s="168">
        <v>751</v>
      </c>
      <c r="FZ687" s="161" t="s">
        <v>117</v>
      </c>
      <c r="GB687" s="160">
        <f>AVERAGE(FO$6:FO687)</f>
        <v>10.014662756598241</v>
      </c>
      <c r="GC687" s="160">
        <f>AVERAGE(FP$6:FP687)</f>
        <v>10.014662756598241</v>
      </c>
      <c r="GD687" s="160">
        <f>AVERAGE(FQ$6:FQ687)</f>
        <v>0</v>
      </c>
      <c r="GE687" s="166">
        <f>AVERAGE(FR$6:FR687)</f>
        <v>1802.6392961876834</v>
      </c>
      <c r="GF687" s="166">
        <f>AVERAGE(FS$6:FS687)</f>
        <v>0</v>
      </c>
      <c r="GG687" s="166">
        <f>AVERAGE(FT$6:FT687)</f>
        <v>500.73313782991204</v>
      </c>
      <c r="GH687" s="166">
        <f>AVERAGE(FU$6:FU687)</f>
        <v>150.21994134897361</v>
      </c>
      <c r="GI687" s="166">
        <f>AVERAGE(FV$6:FV687)</f>
        <v>1628.7272727272727</v>
      </c>
      <c r="GJ687" s="160">
        <f>AVERAGE(FW$6:FW687)</f>
        <v>0.8460410557184751</v>
      </c>
      <c r="GK687" s="166">
        <f>AVERAGE(FX$6:FX687)</f>
        <v>30.457478005865102</v>
      </c>
      <c r="GL687" s="166">
        <f>AVERAGE(FY$6:FY687)</f>
        <v>204.36950146627566</v>
      </c>
      <c r="HM687" s="98">
        <v>682</v>
      </c>
      <c r="HN687" s="179">
        <v>20.933559720513792</v>
      </c>
      <c r="HO687" s="188">
        <v>0.1</v>
      </c>
      <c r="HP687" s="177">
        <v>7</v>
      </c>
      <c r="HQ687" s="191">
        <v>206</v>
      </c>
      <c r="HR687" s="177">
        <v>26</v>
      </c>
      <c r="HS687" s="177">
        <v>23</v>
      </c>
      <c r="HT687" s="177">
        <v>3</v>
      </c>
      <c r="HU687" s="191">
        <v>3450</v>
      </c>
      <c r="HV687" s="191">
        <v>450</v>
      </c>
      <c r="HW687" s="191">
        <v>1000</v>
      </c>
      <c r="HX687" s="191">
        <v>300</v>
      </c>
      <c r="HY687" s="191">
        <v>2581</v>
      </c>
      <c r="HZ687" s="177">
        <v>2</v>
      </c>
      <c r="IA687" s="191">
        <v>60</v>
      </c>
      <c r="IB687" s="191">
        <v>929</v>
      </c>
      <c r="IC687" s="177" t="s">
        <v>116</v>
      </c>
      <c r="IE687" s="164">
        <f>AVERAGE(HR$6:HR687)</f>
        <v>19.785923753665688</v>
      </c>
      <c r="IF687" s="164">
        <f>AVERAGE(HS$6:HS687)</f>
        <v>19.193548387096776</v>
      </c>
      <c r="IG687" s="164">
        <f>AVERAGE(HT$6:HT687)</f>
        <v>1.0263929618768328</v>
      </c>
      <c r="IH687" s="167">
        <f>AVERAGE(HU$6:HU687)</f>
        <v>2879.0322580645161</v>
      </c>
      <c r="II687" s="167">
        <f>AVERAGE(HV$6:HV687)</f>
        <v>153.95894428152494</v>
      </c>
      <c r="IJ687" s="167">
        <f>AVERAGE(HW$6:HW687)</f>
        <v>908.35777126099708</v>
      </c>
      <c r="IK687" s="167">
        <f>AVERAGE(HX$6:HX687)</f>
        <v>272.50733137829911</v>
      </c>
      <c r="IL687" s="167">
        <f>AVERAGE(HY$6:HY687)</f>
        <v>2312.6085043988269</v>
      </c>
      <c r="IM687" s="164">
        <f>AVERAGE(HZ$6:HZ687)</f>
        <v>2.4398826979472141</v>
      </c>
      <c r="IN687" s="167">
        <f>AVERAGE(IA$6:IA687)</f>
        <v>73.196480938416428</v>
      </c>
      <c r="IO687" s="167">
        <f>AVERAGE(IB$6:IB687)</f>
        <v>639.62023460410558</v>
      </c>
    </row>
    <row r="688" spans="2:249" x14ac:dyDescent="0.2">
      <c r="B688" s="103">
        <v>683</v>
      </c>
      <c r="C688" s="165">
        <v>15.806840594166552</v>
      </c>
      <c r="D688" s="163">
        <v>0.15</v>
      </c>
      <c r="E688" s="161">
        <v>1</v>
      </c>
      <c r="F688" s="168">
        <v>506</v>
      </c>
      <c r="G688" s="161">
        <v>15</v>
      </c>
      <c r="H688" s="161">
        <v>15</v>
      </c>
      <c r="I688" s="161">
        <v>0</v>
      </c>
      <c r="J688" s="168">
        <v>1800</v>
      </c>
      <c r="K688" s="168">
        <v>0</v>
      </c>
      <c r="L688" s="168">
        <v>750</v>
      </c>
      <c r="M688" s="168">
        <v>225</v>
      </c>
      <c r="N688" s="168">
        <v>2106</v>
      </c>
      <c r="O688" s="161">
        <v>2</v>
      </c>
      <c r="P688" s="168">
        <v>24</v>
      </c>
      <c r="Q688" s="168">
        <v>-282</v>
      </c>
      <c r="R688" s="161" t="s">
        <v>117</v>
      </c>
      <c r="T688" s="169">
        <f>AVERAGE(G$6:G688)</f>
        <v>23.414348462664716</v>
      </c>
      <c r="U688" s="169">
        <f>AVERAGE(H$6:H688)</f>
        <v>20.723279648609079</v>
      </c>
      <c r="V688" s="169">
        <f>AVERAGE(I$6:I688)</f>
        <v>1.3557833089311859</v>
      </c>
      <c r="W688" s="170">
        <f>AVERAGE(J$6:J688)</f>
        <v>2486.7935578330894</v>
      </c>
      <c r="X688" s="170">
        <f>AVERAGE(K$6:K688)</f>
        <v>162.6939970717423</v>
      </c>
      <c r="Y688" s="170">
        <f>AVERAGE(L$6:L688)</f>
        <v>968.37481698389456</v>
      </c>
      <c r="Z688" s="170">
        <f>AVERAGE(M$6:M688)</f>
        <v>290.5124450951684</v>
      </c>
      <c r="AA688" s="170">
        <f>AVERAGE(N$6:N688)</f>
        <v>2402.8945827232797</v>
      </c>
      <c r="AB688" s="169">
        <f>AVERAGE(O$6:O688)</f>
        <v>2.938506588579795</v>
      </c>
      <c r="AC688" s="170">
        <f>AVERAGE(P$6:P688)</f>
        <v>35.26207906295754</v>
      </c>
      <c r="AD688" s="170">
        <f>AVERAGE(Q$6:Q688)</f>
        <v>119.16105417276721</v>
      </c>
      <c r="AY688" s="5"/>
      <c r="AZ688" s="26">
        <v>683</v>
      </c>
      <c r="BA688" s="165">
        <v>23.095105181428636</v>
      </c>
      <c r="BB688" s="176">
        <v>0.05</v>
      </c>
      <c r="BC688" s="161">
        <v>3</v>
      </c>
      <c r="BD688" s="182">
        <v>337</v>
      </c>
      <c r="BE688" s="161">
        <v>25</v>
      </c>
      <c r="BF688" s="161">
        <v>22</v>
      </c>
      <c r="BG688" s="161">
        <v>2</v>
      </c>
      <c r="BH688" s="168">
        <v>3300</v>
      </c>
      <c r="BI688" s="168">
        <v>300</v>
      </c>
      <c r="BJ688" s="168">
        <v>1000</v>
      </c>
      <c r="BK688" s="168">
        <v>300</v>
      </c>
      <c r="BL688" s="168">
        <v>2562</v>
      </c>
      <c r="BM688" s="161">
        <v>1</v>
      </c>
      <c r="BN688" s="168">
        <v>15</v>
      </c>
      <c r="BO688" s="168">
        <v>753</v>
      </c>
      <c r="BP688" s="161" t="s">
        <v>116</v>
      </c>
      <c r="BR688" s="164">
        <f>AVERAGE(BE$6:BE688)</f>
        <v>19.594436310395317</v>
      </c>
      <c r="BS688" s="164">
        <f>AVERAGE(BF$6:BF688)</f>
        <v>18.857979502196194</v>
      </c>
      <c r="BT688" s="164">
        <f>AVERAGE(BG$6:BG688)</f>
        <v>0.68081991215226945</v>
      </c>
      <c r="BU688" s="167">
        <f>AVERAGE(BH$6:BH688)</f>
        <v>2828.6969253294292</v>
      </c>
      <c r="BV688" s="167">
        <f>AVERAGE(BI$6:BI688)</f>
        <v>102.1229868228404</v>
      </c>
      <c r="BW688" s="167">
        <f>AVERAGE(BJ$6:BJ688)</f>
        <v>908.85797950219614</v>
      </c>
      <c r="BX688" s="167">
        <f>AVERAGE(BK$6:BK688)</f>
        <v>272.65739385065888</v>
      </c>
      <c r="BY688" s="167">
        <f>AVERAGE(BL$6:BL688)</f>
        <v>2248.7232796486092</v>
      </c>
      <c r="BZ688" s="164">
        <f>AVERAGE(BM$6:BM688)</f>
        <v>2.3191800878477307</v>
      </c>
      <c r="CA688" s="167">
        <f>AVERAGE(BN$6:BN688)</f>
        <v>34.787701317715957</v>
      </c>
      <c r="CB688" s="167">
        <f>AVERAGE(BO$6:BO688)</f>
        <v>614.76134699853583</v>
      </c>
      <c r="DF688" s="103">
        <v>683</v>
      </c>
      <c r="DG688" s="192">
        <v>7.9403156548009477</v>
      </c>
      <c r="DH688" s="193">
        <v>0.25</v>
      </c>
      <c r="DI688" s="105">
        <v>3</v>
      </c>
      <c r="DJ688" s="194">
        <v>586</v>
      </c>
      <c r="DK688" s="105">
        <v>9</v>
      </c>
      <c r="DL688" s="105">
        <v>9</v>
      </c>
      <c r="DM688" s="105">
        <v>0</v>
      </c>
      <c r="DN688" s="194">
        <v>1620</v>
      </c>
      <c r="DO688" s="194">
        <v>0</v>
      </c>
      <c r="DP688" s="194">
        <v>450</v>
      </c>
      <c r="DQ688" s="194">
        <v>135</v>
      </c>
      <c r="DR688" s="194">
        <v>1796</v>
      </c>
      <c r="DS688" s="105">
        <v>2</v>
      </c>
      <c r="DT688" s="194">
        <v>36</v>
      </c>
      <c r="DU688" s="194">
        <v>-140</v>
      </c>
      <c r="DV688" s="105" t="s">
        <v>117</v>
      </c>
      <c r="DX688" s="164">
        <f>AVERAGE(DK$6:DK688)</f>
        <v>10.41727672035139</v>
      </c>
      <c r="DY688" s="164">
        <f>AVERAGE(DL$6:DL688)</f>
        <v>10.41727672035139</v>
      </c>
      <c r="DZ688" s="164">
        <f>AVERAGE(DM$6:DM688)</f>
        <v>0</v>
      </c>
      <c r="EA688" s="167">
        <f>AVERAGE(DN$6:DN688)</f>
        <v>1875.1098096632504</v>
      </c>
      <c r="EB688" s="167">
        <f>AVERAGE(DO$6:DO688)</f>
        <v>0</v>
      </c>
      <c r="EC688" s="167">
        <f>AVERAGE(DP$6:DP688)</f>
        <v>520.8638360175695</v>
      </c>
      <c r="ED688" s="167">
        <f>AVERAGE(DQ$6:DQ688)</f>
        <v>156.25915080527088</v>
      </c>
      <c r="EE688" s="167">
        <f>AVERAGE(DR$6:DR688)</f>
        <v>1653.9282576866765</v>
      </c>
      <c r="EF688" s="164">
        <f>AVERAGE(DS$6:DS688)</f>
        <v>0.86237188872620796</v>
      </c>
      <c r="EG688" s="167">
        <f>AVERAGE(DT$6:DT688)</f>
        <v>15.522693997071743</v>
      </c>
      <c r="EH688" s="167">
        <f>AVERAGE(DU$6:DU688)</f>
        <v>236.70424597364567</v>
      </c>
      <c r="FJ688" s="103">
        <v>683</v>
      </c>
      <c r="FK688" s="165">
        <v>6.866759377523131</v>
      </c>
      <c r="FL688" s="163">
        <v>0.1</v>
      </c>
      <c r="FM688" s="161">
        <v>7</v>
      </c>
      <c r="FN688" s="168">
        <v>451</v>
      </c>
      <c r="FO688" s="161">
        <v>13</v>
      </c>
      <c r="FP688" s="161">
        <v>13</v>
      </c>
      <c r="FQ688" s="161">
        <v>0</v>
      </c>
      <c r="FR688" s="168">
        <v>2340</v>
      </c>
      <c r="FS688" s="168">
        <v>0</v>
      </c>
      <c r="FT688" s="168">
        <v>650</v>
      </c>
      <c r="FU688" s="168">
        <v>195</v>
      </c>
      <c r="FV688" s="168">
        <v>1921</v>
      </c>
      <c r="FW688" s="161">
        <v>1</v>
      </c>
      <c r="FX688" s="168">
        <v>36</v>
      </c>
      <c r="FY688" s="168">
        <v>455</v>
      </c>
      <c r="FZ688" s="161" t="s">
        <v>117</v>
      </c>
      <c r="GB688" s="160">
        <f>AVERAGE(FO$6:FO688)</f>
        <v>10.019033674963397</v>
      </c>
      <c r="GC688" s="160">
        <f>AVERAGE(FP$6:FP688)</f>
        <v>10.019033674963397</v>
      </c>
      <c r="GD688" s="160">
        <f>AVERAGE(FQ$6:FQ688)</f>
        <v>0</v>
      </c>
      <c r="GE688" s="166">
        <f>AVERAGE(FR$6:FR688)</f>
        <v>1803.4260614934115</v>
      </c>
      <c r="GF688" s="166">
        <f>AVERAGE(FS$6:FS688)</f>
        <v>0</v>
      </c>
      <c r="GG688" s="166">
        <f>AVERAGE(FT$6:FT688)</f>
        <v>500.95168374816984</v>
      </c>
      <c r="GH688" s="166">
        <f>AVERAGE(FU$6:FU688)</f>
        <v>150.28550512445096</v>
      </c>
      <c r="GI688" s="166">
        <f>AVERAGE(FV$6:FV688)</f>
        <v>1629.155197657394</v>
      </c>
      <c r="GJ688" s="160">
        <f>AVERAGE(FW$6:FW688)</f>
        <v>0.84626647144948752</v>
      </c>
      <c r="GK688" s="166">
        <f>AVERAGE(FX$6:FX688)</f>
        <v>30.46559297218155</v>
      </c>
      <c r="GL688" s="166">
        <f>AVERAGE(FY$6:FY688)</f>
        <v>204.73645680819911</v>
      </c>
      <c r="HM688" s="98">
        <v>683</v>
      </c>
      <c r="HN688" s="179">
        <v>16.104564938429345</v>
      </c>
      <c r="HO688" s="188">
        <v>0.2</v>
      </c>
      <c r="HP688" s="177">
        <v>10</v>
      </c>
      <c r="HQ688" s="191">
        <v>266</v>
      </c>
      <c r="HR688" s="177">
        <v>23</v>
      </c>
      <c r="HS688" s="177">
        <v>23</v>
      </c>
      <c r="HT688" s="177">
        <v>3</v>
      </c>
      <c r="HU688" s="191">
        <v>3450</v>
      </c>
      <c r="HV688" s="191">
        <v>450</v>
      </c>
      <c r="HW688" s="191">
        <v>1000</v>
      </c>
      <c r="HX688" s="191">
        <v>300</v>
      </c>
      <c r="HY688" s="191">
        <v>2641</v>
      </c>
      <c r="HZ688" s="177">
        <v>3</v>
      </c>
      <c r="IA688" s="191">
        <v>90</v>
      </c>
      <c r="IB688" s="191">
        <v>899</v>
      </c>
      <c r="IC688" s="177" t="s">
        <v>116</v>
      </c>
      <c r="IE688" s="164">
        <f>AVERAGE(HR$6:HR688)</f>
        <v>19.790629575402637</v>
      </c>
      <c r="IF688" s="164">
        <f>AVERAGE(HS$6:HS688)</f>
        <v>19.199121522693996</v>
      </c>
      <c r="IG688" s="164">
        <f>AVERAGE(HT$6:HT688)</f>
        <v>1.0292825768667642</v>
      </c>
      <c r="IH688" s="167">
        <f>AVERAGE(HU$6:HU688)</f>
        <v>2879.8682284040997</v>
      </c>
      <c r="II688" s="167">
        <f>AVERAGE(HV$6:HV688)</f>
        <v>154.39238653001465</v>
      </c>
      <c r="IJ688" s="167">
        <f>AVERAGE(HW$6:HW688)</f>
        <v>908.49194729136161</v>
      </c>
      <c r="IK688" s="167">
        <f>AVERAGE(HX$6:HX688)</f>
        <v>272.54758418740852</v>
      </c>
      <c r="IL688" s="167">
        <f>AVERAGE(HY$6:HY688)</f>
        <v>2313.0893118594436</v>
      </c>
      <c r="IM688" s="164">
        <f>AVERAGE(HZ$6:HZ688)</f>
        <v>2.4407027818448022</v>
      </c>
      <c r="IN688" s="167">
        <f>AVERAGE(IA$6:IA688)</f>
        <v>73.221083455344072</v>
      </c>
      <c r="IO688" s="167">
        <f>AVERAGE(IB$6:IB688)</f>
        <v>640</v>
      </c>
    </row>
    <row r="689" spans="2:249" x14ac:dyDescent="0.2">
      <c r="B689" s="103">
        <v>684</v>
      </c>
      <c r="C689" s="165">
        <v>20.999763282360981</v>
      </c>
      <c r="D689" s="163">
        <v>0.2</v>
      </c>
      <c r="E689" s="161">
        <v>4</v>
      </c>
      <c r="F689" s="168">
        <v>332</v>
      </c>
      <c r="G689" s="161">
        <v>21</v>
      </c>
      <c r="H689" s="161">
        <v>21</v>
      </c>
      <c r="I689" s="161">
        <v>1</v>
      </c>
      <c r="J689" s="168">
        <v>2520</v>
      </c>
      <c r="K689" s="168">
        <v>120</v>
      </c>
      <c r="L689" s="168">
        <v>1000</v>
      </c>
      <c r="M689" s="168">
        <v>300</v>
      </c>
      <c r="N689" s="168">
        <v>2377</v>
      </c>
      <c r="O689" s="161">
        <v>4</v>
      </c>
      <c r="P689" s="168">
        <v>48</v>
      </c>
      <c r="Q689" s="168">
        <v>191</v>
      </c>
      <c r="R689" s="161" t="s">
        <v>116</v>
      </c>
      <c r="T689" s="169">
        <f>AVERAGE(G$6:G689)</f>
        <v>23.410818713450293</v>
      </c>
      <c r="U689" s="169">
        <f>AVERAGE(H$6:H689)</f>
        <v>20.723684210526315</v>
      </c>
      <c r="V689" s="169">
        <f>AVERAGE(I$6:I689)</f>
        <v>1.3552631578947369</v>
      </c>
      <c r="W689" s="170">
        <f>AVERAGE(J$6:J689)</f>
        <v>2486.8421052631579</v>
      </c>
      <c r="X689" s="170">
        <f>AVERAGE(K$6:K689)</f>
        <v>162.63157894736841</v>
      </c>
      <c r="Y689" s="170">
        <f>AVERAGE(L$6:L689)</f>
        <v>968.42105263157896</v>
      </c>
      <c r="Z689" s="170">
        <f>AVERAGE(M$6:M689)</f>
        <v>290.5263157894737</v>
      </c>
      <c r="AA689" s="170">
        <f>AVERAGE(N$6:N689)</f>
        <v>2402.8567251461986</v>
      </c>
      <c r="AB689" s="169">
        <f>AVERAGE(O$6:O689)</f>
        <v>2.9400584795321638</v>
      </c>
      <c r="AC689" s="170">
        <f>AVERAGE(P$6:P689)</f>
        <v>35.280701754385966</v>
      </c>
      <c r="AD689" s="170">
        <f>AVERAGE(Q$6:Q689)</f>
        <v>119.26608187134502</v>
      </c>
      <c r="AY689" s="5"/>
      <c r="AZ689" s="26">
        <v>684</v>
      </c>
      <c r="BA689" s="165">
        <v>20.32851991873931</v>
      </c>
      <c r="BB689" s="176">
        <v>0.05</v>
      </c>
      <c r="BC689" s="161">
        <v>3</v>
      </c>
      <c r="BD689" s="182">
        <v>380</v>
      </c>
      <c r="BE689" s="161">
        <v>22</v>
      </c>
      <c r="BF689" s="161">
        <v>22</v>
      </c>
      <c r="BG689" s="161">
        <v>2</v>
      </c>
      <c r="BH689" s="168">
        <v>3300</v>
      </c>
      <c r="BI689" s="168">
        <v>300</v>
      </c>
      <c r="BJ689" s="168">
        <v>1000</v>
      </c>
      <c r="BK689" s="168">
        <v>300</v>
      </c>
      <c r="BL689" s="168">
        <v>2605</v>
      </c>
      <c r="BM689" s="161">
        <v>1</v>
      </c>
      <c r="BN689" s="168">
        <v>15</v>
      </c>
      <c r="BO689" s="168">
        <v>710</v>
      </c>
      <c r="BP689" s="161" t="s">
        <v>116</v>
      </c>
      <c r="BR689" s="164">
        <f>AVERAGE(BE$6:BE689)</f>
        <v>19.597953216374268</v>
      </c>
      <c r="BS689" s="164">
        <f>AVERAGE(BF$6:BF689)</f>
        <v>18.862573099415204</v>
      </c>
      <c r="BT689" s="164">
        <f>AVERAGE(BG$6:BG689)</f>
        <v>0.68274853801169588</v>
      </c>
      <c r="BU689" s="167">
        <f>AVERAGE(BH$6:BH689)</f>
        <v>2829.3859649122805</v>
      </c>
      <c r="BV689" s="167">
        <f>AVERAGE(BI$6:BI689)</f>
        <v>102.41228070175438</v>
      </c>
      <c r="BW689" s="167">
        <f>AVERAGE(BJ$6:BJ689)</f>
        <v>908.99122807017545</v>
      </c>
      <c r="BX689" s="167">
        <f>AVERAGE(BK$6:BK689)</f>
        <v>272.69736842105266</v>
      </c>
      <c r="BY689" s="167">
        <f>AVERAGE(BL$6:BL689)</f>
        <v>2249.2441520467837</v>
      </c>
      <c r="BZ689" s="164">
        <f>AVERAGE(BM$6:BM689)</f>
        <v>2.3172514619883042</v>
      </c>
      <c r="CA689" s="167">
        <f>AVERAGE(BN$6:BN689)</f>
        <v>34.758771929824562</v>
      </c>
      <c r="CB689" s="167">
        <f>AVERAGE(BO$6:BO689)</f>
        <v>614.90058479532161</v>
      </c>
      <c r="DF689" s="103">
        <v>684</v>
      </c>
      <c r="DG689" s="192">
        <v>6.3550145483256797</v>
      </c>
      <c r="DH689" s="193">
        <v>0.2</v>
      </c>
      <c r="DI689" s="105">
        <v>6</v>
      </c>
      <c r="DJ689" s="194">
        <v>422</v>
      </c>
      <c r="DK689" s="105">
        <v>11</v>
      </c>
      <c r="DL689" s="105">
        <v>11</v>
      </c>
      <c r="DM689" s="105">
        <v>0</v>
      </c>
      <c r="DN689" s="194">
        <v>1980</v>
      </c>
      <c r="DO689" s="194">
        <v>0</v>
      </c>
      <c r="DP689" s="194">
        <v>550</v>
      </c>
      <c r="DQ689" s="194">
        <v>165</v>
      </c>
      <c r="DR689" s="194">
        <v>1762</v>
      </c>
      <c r="DS689" s="105">
        <v>1</v>
      </c>
      <c r="DT689" s="194">
        <v>18</v>
      </c>
      <c r="DU689" s="194">
        <v>236</v>
      </c>
      <c r="DV689" s="105" t="s">
        <v>117</v>
      </c>
      <c r="DX689" s="164">
        <f>AVERAGE(DK$6:DK689)</f>
        <v>10.41812865497076</v>
      </c>
      <c r="DY689" s="164">
        <f>AVERAGE(DL$6:DL689)</f>
        <v>10.41812865497076</v>
      </c>
      <c r="DZ689" s="164">
        <f>AVERAGE(DM$6:DM689)</f>
        <v>0</v>
      </c>
      <c r="EA689" s="167">
        <f>AVERAGE(DN$6:DN689)</f>
        <v>1875.2631578947369</v>
      </c>
      <c r="EB689" s="167">
        <f>AVERAGE(DO$6:DO689)</f>
        <v>0</v>
      </c>
      <c r="EC689" s="167">
        <f>AVERAGE(DP$6:DP689)</f>
        <v>520.90643274853801</v>
      </c>
      <c r="ED689" s="167">
        <f>AVERAGE(DQ$6:DQ689)</f>
        <v>156.2719298245614</v>
      </c>
      <c r="EE689" s="167">
        <f>AVERAGE(DR$6:DR689)</f>
        <v>1654.0862573099416</v>
      </c>
      <c r="EF689" s="164">
        <f>AVERAGE(DS$6:DS689)</f>
        <v>0.86257309941520466</v>
      </c>
      <c r="EG689" s="167">
        <f>AVERAGE(DT$6:DT689)</f>
        <v>15.526315789473685</v>
      </c>
      <c r="EH689" s="167">
        <f>AVERAGE(DU$6:DU689)</f>
        <v>236.703216374269</v>
      </c>
      <c r="FJ689" s="103">
        <v>684</v>
      </c>
      <c r="FK689" s="165">
        <v>6.8960622740197515</v>
      </c>
      <c r="FL689" s="163">
        <v>0.05</v>
      </c>
      <c r="FM689" s="161">
        <v>3</v>
      </c>
      <c r="FN689" s="168">
        <v>405</v>
      </c>
      <c r="FO689" s="161">
        <v>10</v>
      </c>
      <c r="FP689" s="161">
        <v>10</v>
      </c>
      <c r="FQ689" s="161">
        <v>0</v>
      </c>
      <c r="FR689" s="168">
        <v>1800</v>
      </c>
      <c r="FS689" s="168">
        <v>0</v>
      </c>
      <c r="FT689" s="168">
        <v>500</v>
      </c>
      <c r="FU689" s="168">
        <v>150</v>
      </c>
      <c r="FV689" s="168">
        <v>1680</v>
      </c>
      <c r="FW689" s="161">
        <v>0</v>
      </c>
      <c r="FX689" s="168">
        <v>0</v>
      </c>
      <c r="FY689" s="168">
        <v>120</v>
      </c>
      <c r="FZ689" s="161" t="s">
        <v>117</v>
      </c>
      <c r="GB689" s="160">
        <f>AVERAGE(FO$6:FO689)</f>
        <v>10.019005847953217</v>
      </c>
      <c r="GC689" s="160">
        <f>AVERAGE(FP$6:FP689)</f>
        <v>10.019005847953217</v>
      </c>
      <c r="GD689" s="160">
        <f>AVERAGE(FQ$6:FQ689)</f>
        <v>0</v>
      </c>
      <c r="GE689" s="166">
        <f>AVERAGE(FR$6:FR689)</f>
        <v>1803.421052631579</v>
      </c>
      <c r="GF689" s="166">
        <f>AVERAGE(FS$6:FS689)</f>
        <v>0</v>
      </c>
      <c r="GG689" s="166">
        <f>AVERAGE(FT$6:FT689)</f>
        <v>500.9502923976608</v>
      </c>
      <c r="GH689" s="166">
        <f>AVERAGE(FU$6:FU689)</f>
        <v>150.28508771929825</v>
      </c>
      <c r="GI689" s="166">
        <f>AVERAGE(FV$6:FV689)</f>
        <v>1629.2295321637428</v>
      </c>
      <c r="GJ689" s="160">
        <f>AVERAGE(FW$6:FW689)</f>
        <v>0.84502923976608191</v>
      </c>
      <c r="GK689" s="166">
        <f>AVERAGE(FX$6:FX689)</f>
        <v>30.421052631578949</v>
      </c>
      <c r="GL689" s="166">
        <f>AVERAGE(FY$6:FY689)</f>
        <v>204.61257309941521</v>
      </c>
      <c r="HM689" s="98">
        <v>684</v>
      </c>
      <c r="HN689" s="179">
        <v>17.577168141120993</v>
      </c>
      <c r="HO689" s="188">
        <v>0.1</v>
      </c>
      <c r="HP689" s="177">
        <v>1</v>
      </c>
      <c r="HQ689" s="191">
        <v>188</v>
      </c>
      <c r="HR689" s="177">
        <v>17</v>
      </c>
      <c r="HS689" s="177">
        <v>17</v>
      </c>
      <c r="HT689" s="177">
        <v>0</v>
      </c>
      <c r="HU689" s="191">
        <v>2550</v>
      </c>
      <c r="HV689" s="191">
        <v>0</v>
      </c>
      <c r="HW689" s="191">
        <v>850</v>
      </c>
      <c r="HX689" s="191">
        <v>255</v>
      </c>
      <c r="HY689" s="191">
        <v>1918</v>
      </c>
      <c r="HZ689" s="177">
        <v>2</v>
      </c>
      <c r="IA689" s="191">
        <v>60</v>
      </c>
      <c r="IB689" s="191">
        <v>692</v>
      </c>
      <c r="IC689" s="177" t="s">
        <v>117</v>
      </c>
      <c r="IE689" s="164">
        <f>AVERAGE(HR$6:HR689)</f>
        <v>19.78654970760234</v>
      </c>
      <c r="IF689" s="164">
        <f>AVERAGE(HS$6:HS689)</f>
        <v>19.195906432748536</v>
      </c>
      <c r="IG689" s="164">
        <f>AVERAGE(HT$6:HT689)</f>
        <v>1.0277777777777777</v>
      </c>
      <c r="IH689" s="167">
        <f>AVERAGE(HU$6:HU689)</f>
        <v>2879.3859649122805</v>
      </c>
      <c r="II689" s="167">
        <f>AVERAGE(HV$6:HV689)</f>
        <v>154.16666666666666</v>
      </c>
      <c r="IJ689" s="167">
        <f>AVERAGE(HW$6:HW689)</f>
        <v>908.40643274853801</v>
      </c>
      <c r="IK689" s="167">
        <f>AVERAGE(HX$6:HX689)</f>
        <v>272.52192982456143</v>
      </c>
      <c r="IL689" s="167">
        <f>AVERAGE(HY$6:HY689)</f>
        <v>2312.5116959064326</v>
      </c>
      <c r="IM689" s="164">
        <f>AVERAGE(HZ$6:HZ689)</f>
        <v>2.4400584795321638</v>
      </c>
      <c r="IN689" s="167">
        <f>AVERAGE(IA$6:IA689)</f>
        <v>73.201754385964918</v>
      </c>
      <c r="IO689" s="167">
        <f>AVERAGE(IB$6:IB689)</f>
        <v>640.0760233918129</v>
      </c>
    </row>
    <row r="690" spans="2:249" x14ac:dyDescent="0.2">
      <c r="B690" s="103">
        <v>685</v>
      </c>
      <c r="C690" s="165">
        <v>27.217059526453369</v>
      </c>
      <c r="D690" s="163">
        <v>0.2</v>
      </c>
      <c r="E690" s="161">
        <v>1</v>
      </c>
      <c r="F690" s="168">
        <v>176</v>
      </c>
      <c r="G690" s="161">
        <v>23</v>
      </c>
      <c r="H690" s="161">
        <v>22</v>
      </c>
      <c r="I690" s="161">
        <v>2</v>
      </c>
      <c r="J690" s="168">
        <v>2640</v>
      </c>
      <c r="K690" s="168">
        <v>240</v>
      </c>
      <c r="L690" s="168">
        <v>1000</v>
      </c>
      <c r="M690" s="168">
        <v>300</v>
      </c>
      <c r="N690" s="168">
        <v>2341</v>
      </c>
      <c r="O690" s="161">
        <v>5</v>
      </c>
      <c r="P690" s="168">
        <v>60</v>
      </c>
      <c r="Q690" s="168">
        <v>359</v>
      </c>
      <c r="R690" s="161" t="s">
        <v>116</v>
      </c>
      <c r="T690" s="169">
        <f>AVERAGE(G$6:G690)</f>
        <v>23.41021897810219</v>
      </c>
      <c r="U690" s="169">
        <f>AVERAGE(H$6:H690)</f>
        <v>20.725547445255476</v>
      </c>
      <c r="V690" s="169">
        <f>AVERAGE(I$6:I690)</f>
        <v>1.3562043795620438</v>
      </c>
      <c r="W690" s="170">
        <f>AVERAGE(J$6:J690)</f>
        <v>2487.0656934306571</v>
      </c>
      <c r="X690" s="170">
        <f>AVERAGE(K$6:K690)</f>
        <v>162.74452554744525</v>
      </c>
      <c r="Y690" s="170">
        <f>AVERAGE(L$6:L690)</f>
        <v>968.46715328467155</v>
      </c>
      <c r="Z690" s="170">
        <f>AVERAGE(M$6:M690)</f>
        <v>290.54014598540147</v>
      </c>
      <c r="AA690" s="170">
        <f>AVERAGE(N$6:N690)</f>
        <v>2402.7664233576643</v>
      </c>
      <c r="AB690" s="169">
        <f>AVERAGE(O$6:O690)</f>
        <v>2.9430656934306567</v>
      </c>
      <c r="AC690" s="170">
        <f>AVERAGE(P$6:P690)</f>
        <v>35.316788321167884</v>
      </c>
      <c r="AD690" s="170">
        <f>AVERAGE(Q$6:Q690)</f>
        <v>119.61605839416059</v>
      </c>
      <c r="AY690" s="5"/>
      <c r="AZ690" s="26">
        <v>685</v>
      </c>
      <c r="BA690" s="165">
        <v>11.633881843303238</v>
      </c>
      <c r="BB690" s="176">
        <v>0.2</v>
      </c>
      <c r="BC690" s="161">
        <v>8</v>
      </c>
      <c r="BD690" s="182">
        <v>118</v>
      </c>
      <c r="BE690" s="161">
        <v>18</v>
      </c>
      <c r="BF690" s="161">
        <v>18</v>
      </c>
      <c r="BG690" s="161">
        <v>0</v>
      </c>
      <c r="BH690" s="168">
        <v>2700</v>
      </c>
      <c r="BI690" s="168">
        <v>0</v>
      </c>
      <c r="BJ690" s="168">
        <v>900</v>
      </c>
      <c r="BK690" s="168">
        <v>270</v>
      </c>
      <c r="BL690" s="168">
        <v>1913</v>
      </c>
      <c r="BM690" s="161">
        <v>2</v>
      </c>
      <c r="BN690" s="168">
        <v>30</v>
      </c>
      <c r="BO690" s="168">
        <v>817</v>
      </c>
      <c r="BP690" s="161" t="s">
        <v>117</v>
      </c>
      <c r="BR690" s="164">
        <f>AVERAGE(BE$6:BE690)</f>
        <v>19.595620437956203</v>
      </c>
      <c r="BS690" s="164">
        <f>AVERAGE(BF$6:BF690)</f>
        <v>18.861313868613138</v>
      </c>
      <c r="BT690" s="164">
        <f>AVERAGE(BG$6:BG690)</f>
        <v>0.68175182481751828</v>
      </c>
      <c r="BU690" s="167">
        <f>AVERAGE(BH$6:BH690)</f>
        <v>2829.1970802919709</v>
      </c>
      <c r="BV690" s="167">
        <f>AVERAGE(BI$6:BI690)</f>
        <v>102.26277372262774</v>
      </c>
      <c r="BW690" s="167">
        <f>AVERAGE(BJ$6:BJ690)</f>
        <v>908.978102189781</v>
      </c>
      <c r="BX690" s="167">
        <f>AVERAGE(BK$6:BK690)</f>
        <v>272.69343065693431</v>
      </c>
      <c r="BY690" s="167">
        <f>AVERAGE(BL$6:BL690)</f>
        <v>2248.753284671533</v>
      </c>
      <c r="BZ690" s="164">
        <f>AVERAGE(BM$6:BM690)</f>
        <v>2.3167883211678832</v>
      </c>
      <c r="CA690" s="167">
        <f>AVERAGE(BN$6:BN690)</f>
        <v>34.751824817518248</v>
      </c>
      <c r="CB690" s="167">
        <f>AVERAGE(BO$6:BO690)</f>
        <v>615.19562043795622</v>
      </c>
      <c r="DF690" s="103">
        <v>685</v>
      </c>
      <c r="DG690" s="192">
        <v>7.0325940297834224</v>
      </c>
      <c r="DH690" s="193">
        <v>0.2</v>
      </c>
      <c r="DI690" s="105">
        <v>1</v>
      </c>
      <c r="DJ690" s="194">
        <v>351</v>
      </c>
      <c r="DK690" s="105">
        <v>7</v>
      </c>
      <c r="DL690" s="105">
        <v>7</v>
      </c>
      <c r="DM690" s="105">
        <v>0</v>
      </c>
      <c r="DN690" s="194">
        <v>1260</v>
      </c>
      <c r="DO690" s="194">
        <v>0</v>
      </c>
      <c r="DP690" s="194">
        <v>350</v>
      </c>
      <c r="DQ690" s="194">
        <v>105</v>
      </c>
      <c r="DR690" s="194">
        <v>1431</v>
      </c>
      <c r="DS690" s="105">
        <v>1</v>
      </c>
      <c r="DT690" s="194">
        <v>18</v>
      </c>
      <c r="DU690" s="194">
        <v>-153</v>
      </c>
      <c r="DV690" s="105" t="s">
        <v>117</v>
      </c>
      <c r="DX690" s="164">
        <f>AVERAGE(DK$6:DK690)</f>
        <v>10.413138686131386</v>
      </c>
      <c r="DY690" s="164">
        <f>AVERAGE(DL$6:DL690)</f>
        <v>10.413138686131386</v>
      </c>
      <c r="DZ690" s="164">
        <f>AVERAGE(DM$6:DM690)</f>
        <v>0</v>
      </c>
      <c r="EA690" s="167">
        <f>AVERAGE(DN$6:DN690)</f>
        <v>1874.3649635036497</v>
      </c>
      <c r="EB690" s="167">
        <f>AVERAGE(DO$6:DO690)</f>
        <v>0</v>
      </c>
      <c r="EC690" s="167">
        <f>AVERAGE(DP$6:DP690)</f>
        <v>520.65693430656938</v>
      </c>
      <c r="ED690" s="167">
        <f>AVERAGE(DQ$6:DQ690)</f>
        <v>156.19708029197079</v>
      </c>
      <c r="EE690" s="167">
        <f>AVERAGE(DR$6:DR690)</f>
        <v>1653.7605839416058</v>
      </c>
      <c r="EF690" s="164">
        <f>AVERAGE(DS$6:DS690)</f>
        <v>0.86277372262773722</v>
      </c>
      <c r="EG690" s="167">
        <f>AVERAGE(DT$6:DT690)</f>
        <v>15.529927007299269</v>
      </c>
      <c r="EH690" s="167">
        <f>AVERAGE(DU$6:DU690)</f>
        <v>236.13430656934307</v>
      </c>
      <c r="FJ690" s="103">
        <v>685</v>
      </c>
      <c r="FK690" s="165">
        <v>8.2471677253741031</v>
      </c>
      <c r="FL690" s="163">
        <v>0.25</v>
      </c>
      <c r="FM690" s="161">
        <v>3</v>
      </c>
      <c r="FN690" s="168">
        <v>465</v>
      </c>
      <c r="FO690" s="161">
        <v>9</v>
      </c>
      <c r="FP690" s="161">
        <v>9</v>
      </c>
      <c r="FQ690" s="161">
        <v>0</v>
      </c>
      <c r="FR690" s="168">
        <v>1620</v>
      </c>
      <c r="FS690" s="168">
        <v>0</v>
      </c>
      <c r="FT690" s="168">
        <v>450</v>
      </c>
      <c r="FU690" s="168">
        <v>135</v>
      </c>
      <c r="FV690" s="168">
        <v>1675</v>
      </c>
      <c r="FW690" s="161">
        <v>2</v>
      </c>
      <c r="FX690" s="168">
        <v>72</v>
      </c>
      <c r="FY690" s="168">
        <v>17</v>
      </c>
      <c r="FZ690" s="161" t="s">
        <v>117</v>
      </c>
      <c r="GB690" s="160">
        <f>AVERAGE(FO$6:FO690)</f>
        <v>10.017518248175183</v>
      </c>
      <c r="GC690" s="160">
        <f>AVERAGE(FP$6:FP690)</f>
        <v>10.017518248175183</v>
      </c>
      <c r="GD690" s="160">
        <f>AVERAGE(FQ$6:FQ690)</f>
        <v>0</v>
      </c>
      <c r="GE690" s="166">
        <f>AVERAGE(FR$6:FR690)</f>
        <v>1803.1532846715329</v>
      </c>
      <c r="GF690" s="166">
        <f>AVERAGE(FS$6:FS690)</f>
        <v>0</v>
      </c>
      <c r="GG690" s="166">
        <f>AVERAGE(FT$6:FT690)</f>
        <v>500.87591240875912</v>
      </c>
      <c r="GH690" s="166">
        <f>AVERAGE(FU$6:FU690)</f>
        <v>150.26277372262774</v>
      </c>
      <c r="GI690" s="166">
        <f>AVERAGE(FV$6:FV690)</f>
        <v>1629.2963503649635</v>
      </c>
      <c r="GJ690" s="160">
        <f>AVERAGE(FW$6:FW690)</f>
        <v>0.84671532846715325</v>
      </c>
      <c r="GK690" s="166">
        <f>AVERAGE(FX$6:FX690)</f>
        <v>30.481751824817518</v>
      </c>
      <c r="GL690" s="166">
        <f>AVERAGE(FY$6:FY690)</f>
        <v>204.33868613138685</v>
      </c>
      <c r="HM690" s="98">
        <v>685</v>
      </c>
      <c r="HN690" s="179">
        <v>13.543750379100437</v>
      </c>
      <c r="HO690" s="188">
        <v>0.15</v>
      </c>
      <c r="HP690" s="177">
        <v>3</v>
      </c>
      <c r="HQ690" s="191">
        <v>127</v>
      </c>
      <c r="HR690" s="177">
        <v>15</v>
      </c>
      <c r="HS690" s="177">
        <v>15</v>
      </c>
      <c r="HT690" s="177">
        <v>0</v>
      </c>
      <c r="HU690" s="191">
        <v>2250</v>
      </c>
      <c r="HV690" s="191">
        <v>0</v>
      </c>
      <c r="HW690" s="191">
        <v>750</v>
      </c>
      <c r="HX690" s="191">
        <v>225</v>
      </c>
      <c r="HY690" s="191">
        <v>1727</v>
      </c>
      <c r="HZ690" s="177">
        <v>2</v>
      </c>
      <c r="IA690" s="191">
        <v>60</v>
      </c>
      <c r="IB690" s="191">
        <v>583</v>
      </c>
      <c r="IC690" s="177" t="s">
        <v>117</v>
      </c>
      <c r="IE690" s="164">
        <f>AVERAGE(HR$6:HR690)</f>
        <v>19.779562043795622</v>
      </c>
      <c r="IF690" s="164">
        <f>AVERAGE(HS$6:HS690)</f>
        <v>19.189781021897812</v>
      </c>
      <c r="IG690" s="164">
        <f>AVERAGE(HT$6:HT690)</f>
        <v>1.0262773722627738</v>
      </c>
      <c r="IH690" s="167">
        <f>AVERAGE(HU$6:HU690)</f>
        <v>2878.4671532846714</v>
      </c>
      <c r="II690" s="167">
        <f>AVERAGE(HV$6:HV690)</f>
        <v>153.94160583941607</v>
      </c>
      <c r="IJ690" s="167">
        <f>AVERAGE(HW$6:HW690)</f>
        <v>908.17518248175179</v>
      </c>
      <c r="IK690" s="167">
        <f>AVERAGE(HX$6:HX690)</f>
        <v>272.45255474452557</v>
      </c>
      <c r="IL690" s="167">
        <f>AVERAGE(HY$6:HY690)</f>
        <v>2311.6569343065694</v>
      </c>
      <c r="IM690" s="164">
        <f>AVERAGE(HZ$6:HZ690)</f>
        <v>2.4394160583941606</v>
      </c>
      <c r="IN690" s="167">
        <f>AVERAGE(IA$6:IA690)</f>
        <v>73.182481751824824</v>
      </c>
      <c r="IO690" s="167">
        <f>AVERAGE(IB$6:IB690)</f>
        <v>639.99270072992704</v>
      </c>
    </row>
    <row r="691" spans="2:249" x14ac:dyDescent="0.2">
      <c r="B691" s="103">
        <v>686</v>
      </c>
      <c r="C691" s="165">
        <v>22.803276956300333</v>
      </c>
      <c r="D691" s="163">
        <v>0.05</v>
      </c>
      <c r="E691" s="161">
        <v>8</v>
      </c>
      <c r="F691" s="168">
        <v>498</v>
      </c>
      <c r="G691" s="161">
        <v>30</v>
      </c>
      <c r="H691" s="161">
        <v>22</v>
      </c>
      <c r="I691" s="161">
        <v>2</v>
      </c>
      <c r="J691" s="168">
        <v>2640</v>
      </c>
      <c r="K691" s="168">
        <v>240</v>
      </c>
      <c r="L691" s="168">
        <v>1000</v>
      </c>
      <c r="M691" s="168">
        <v>300</v>
      </c>
      <c r="N691" s="168">
        <v>2663</v>
      </c>
      <c r="O691" s="161">
        <v>1</v>
      </c>
      <c r="P691" s="168">
        <v>12</v>
      </c>
      <c r="Q691" s="168">
        <v>-11</v>
      </c>
      <c r="R691" s="161" t="s">
        <v>116</v>
      </c>
      <c r="T691" s="169">
        <f>AVERAGE(G$6:G691)</f>
        <v>23.419825072886297</v>
      </c>
      <c r="U691" s="169">
        <f>AVERAGE(H$6:H691)</f>
        <v>20.727405247813412</v>
      </c>
      <c r="V691" s="169">
        <f>AVERAGE(I$6:I691)</f>
        <v>1.3571428571428572</v>
      </c>
      <c r="W691" s="170">
        <f>AVERAGE(J$6:J691)</f>
        <v>2487.2886297376094</v>
      </c>
      <c r="X691" s="170">
        <f>AVERAGE(K$6:K691)</f>
        <v>162.85714285714286</v>
      </c>
      <c r="Y691" s="170">
        <f>AVERAGE(L$6:L691)</f>
        <v>968.51311953352774</v>
      </c>
      <c r="Z691" s="170">
        <f>AVERAGE(M$6:M691)</f>
        <v>290.55393586005829</v>
      </c>
      <c r="AA691" s="170">
        <f>AVERAGE(N$6:N691)</f>
        <v>2403.1457725947521</v>
      </c>
      <c r="AB691" s="169">
        <f>AVERAGE(O$6:O691)</f>
        <v>2.9402332361516037</v>
      </c>
      <c r="AC691" s="170">
        <f>AVERAGE(P$6:P691)</f>
        <v>35.282798833819243</v>
      </c>
      <c r="AD691" s="170">
        <f>AVERAGE(Q$6:Q691)</f>
        <v>119.42565597667638</v>
      </c>
      <c r="AY691" s="5"/>
      <c r="AZ691" s="26">
        <v>686</v>
      </c>
      <c r="BA691" s="165">
        <v>12.961848335834812</v>
      </c>
      <c r="BB691" s="176">
        <v>0.15</v>
      </c>
      <c r="BC691" s="161">
        <v>3</v>
      </c>
      <c r="BD691" s="182">
        <v>170</v>
      </c>
      <c r="BE691" s="161">
        <v>14</v>
      </c>
      <c r="BF691" s="161">
        <v>14</v>
      </c>
      <c r="BG691" s="161">
        <v>0</v>
      </c>
      <c r="BH691" s="168">
        <v>2100</v>
      </c>
      <c r="BI691" s="168">
        <v>0</v>
      </c>
      <c r="BJ691" s="168">
        <v>700</v>
      </c>
      <c r="BK691" s="168">
        <v>210</v>
      </c>
      <c r="BL691" s="168">
        <v>1705</v>
      </c>
      <c r="BM691" s="161">
        <v>2</v>
      </c>
      <c r="BN691" s="168">
        <v>30</v>
      </c>
      <c r="BO691" s="168">
        <v>425</v>
      </c>
      <c r="BP691" s="161" t="s">
        <v>117</v>
      </c>
      <c r="BR691" s="164">
        <f>AVERAGE(BE$6:BE691)</f>
        <v>19.587463556851311</v>
      </c>
      <c r="BS691" s="164">
        <f>AVERAGE(BF$6:BF691)</f>
        <v>18.854227405247812</v>
      </c>
      <c r="BT691" s="164">
        <f>AVERAGE(BG$6:BG691)</f>
        <v>0.68075801749271136</v>
      </c>
      <c r="BU691" s="167">
        <f>AVERAGE(BH$6:BH691)</f>
        <v>2828.1341107871722</v>
      </c>
      <c r="BV691" s="167">
        <f>AVERAGE(BI$6:BI691)</f>
        <v>102.1137026239067</v>
      </c>
      <c r="BW691" s="167">
        <f>AVERAGE(BJ$6:BJ691)</f>
        <v>908.67346938775506</v>
      </c>
      <c r="BX691" s="167">
        <f>AVERAGE(BK$6:BK691)</f>
        <v>272.60204081632651</v>
      </c>
      <c r="BY691" s="167">
        <f>AVERAGE(BL$6:BL691)</f>
        <v>2247.960641399417</v>
      </c>
      <c r="BZ691" s="164">
        <f>AVERAGE(BM$6:BM691)</f>
        <v>2.3163265306122449</v>
      </c>
      <c r="CA691" s="167">
        <f>AVERAGE(BN$6:BN691)</f>
        <v>34.744897959183675</v>
      </c>
      <c r="CB691" s="167">
        <f>AVERAGE(BO$6:BO691)</f>
        <v>614.91836734693879</v>
      </c>
      <c r="DF691" s="103">
        <v>686</v>
      </c>
      <c r="DG691" s="192">
        <v>8.5690145640761965</v>
      </c>
      <c r="DH691" s="193">
        <v>0.25</v>
      </c>
      <c r="DI691" s="105">
        <v>1</v>
      </c>
      <c r="DJ691" s="194">
        <v>125</v>
      </c>
      <c r="DK691" s="105">
        <v>8</v>
      </c>
      <c r="DL691" s="105">
        <v>8</v>
      </c>
      <c r="DM691" s="105">
        <v>0</v>
      </c>
      <c r="DN691" s="194">
        <v>1440</v>
      </c>
      <c r="DO691" s="194">
        <v>0</v>
      </c>
      <c r="DP691" s="194">
        <v>400</v>
      </c>
      <c r="DQ691" s="194">
        <v>120</v>
      </c>
      <c r="DR691" s="194">
        <v>1270</v>
      </c>
      <c r="DS691" s="105">
        <v>2</v>
      </c>
      <c r="DT691" s="194">
        <v>36</v>
      </c>
      <c r="DU691" s="194">
        <v>206</v>
      </c>
      <c r="DV691" s="105" t="s">
        <v>117</v>
      </c>
      <c r="DX691" s="164">
        <f>AVERAGE(DK$6:DK691)</f>
        <v>10.409620991253645</v>
      </c>
      <c r="DY691" s="164">
        <f>AVERAGE(DL$6:DL691)</f>
        <v>10.409620991253645</v>
      </c>
      <c r="DZ691" s="164">
        <f>AVERAGE(DM$6:DM691)</f>
        <v>0</v>
      </c>
      <c r="EA691" s="167">
        <f>AVERAGE(DN$6:DN691)</f>
        <v>1873.7317784256559</v>
      </c>
      <c r="EB691" s="167">
        <f>AVERAGE(DO$6:DO691)</f>
        <v>0</v>
      </c>
      <c r="EC691" s="167">
        <f>AVERAGE(DP$6:DP691)</f>
        <v>520.48104956268219</v>
      </c>
      <c r="ED691" s="167">
        <f>AVERAGE(DQ$6:DQ691)</f>
        <v>156.14431486880466</v>
      </c>
      <c r="EE691" s="167">
        <f>AVERAGE(DR$6:DR691)</f>
        <v>1653.201166180758</v>
      </c>
      <c r="EF691" s="164">
        <f>AVERAGE(DS$6:DS691)</f>
        <v>0.86443148688046645</v>
      </c>
      <c r="EG691" s="167">
        <f>AVERAGE(DT$6:DT691)</f>
        <v>15.559766763848396</v>
      </c>
      <c r="EH691" s="167">
        <f>AVERAGE(DU$6:DU691)</f>
        <v>236.09037900874637</v>
      </c>
      <c r="FJ691" s="103">
        <v>686</v>
      </c>
      <c r="FK691" s="165">
        <v>5.3542104826170629</v>
      </c>
      <c r="FL691" s="163">
        <v>0.05</v>
      </c>
      <c r="FM691" s="161">
        <v>1</v>
      </c>
      <c r="FN691" s="168">
        <v>364</v>
      </c>
      <c r="FO691" s="161">
        <v>6</v>
      </c>
      <c r="FP691" s="161">
        <v>6</v>
      </c>
      <c r="FQ691" s="161">
        <v>0</v>
      </c>
      <c r="FR691" s="168">
        <v>1080</v>
      </c>
      <c r="FS691" s="168">
        <v>0</v>
      </c>
      <c r="FT691" s="168">
        <v>300</v>
      </c>
      <c r="FU691" s="168">
        <v>90</v>
      </c>
      <c r="FV691" s="168">
        <v>1379</v>
      </c>
      <c r="FW691" s="161">
        <v>0</v>
      </c>
      <c r="FX691" s="168">
        <v>0</v>
      </c>
      <c r="FY691" s="168">
        <v>-299</v>
      </c>
      <c r="FZ691" s="161" t="s">
        <v>117</v>
      </c>
      <c r="GB691" s="160">
        <f>AVERAGE(FO$6:FO691)</f>
        <v>10.011661807580175</v>
      </c>
      <c r="GC691" s="160">
        <f>AVERAGE(FP$6:FP691)</f>
        <v>10.011661807580175</v>
      </c>
      <c r="GD691" s="160">
        <f>AVERAGE(FQ$6:FQ691)</f>
        <v>0</v>
      </c>
      <c r="GE691" s="166">
        <f>AVERAGE(FR$6:FR691)</f>
        <v>1802.0991253644315</v>
      </c>
      <c r="GF691" s="166">
        <f>AVERAGE(FS$6:FS691)</f>
        <v>0</v>
      </c>
      <c r="GG691" s="166">
        <f>AVERAGE(FT$6:FT691)</f>
        <v>500.58309037900875</v>
      </c>
      <c r="GH691" s="166">
        <f>AVERAGE(FU$6:FU691)</f>
        <v>150.17492711370264</v>
      </c>
      <c r="GI691" s="166">
        <f>AVERAGE(FV$6:FV691)</f>
        <v>1628.9314868804665</v>
      </c>
      <c r="GJ691" s="160">
        <f>AVERAGE(FW$6:FW691)</f>
        <v>0.84548104956268222</v>
      </c>
      <c r="GK691" s="166">
        <f>AVERAGE(FX$6:FX691)</f>
        <v>30.43731778425656</v>
      </c>
      <c r="GL691" s="166">
        <f>AVERAGE(FY$6:FY691)</f>
        <v>203.60495626822157</v>
      </c>
      <c r="HM691" s="98">
        <v>686</v>
      </c>
      <c r="HN691" s="179">
        <v>25.172072404322481</v>
      </c>
      <c r="HO691" s="188">
        <v>0.05</v>
      </c>
      <c r="HP691" s="177">
        <v>3</v>
      </c>
      <c r="HQ691" s="191">
        <v>246</v>
      </c>
      <c r="HR691" s="177">
        <v>27</v>
      </c>
      <c r="HS691" s="177">
        <v>23</v>
      </c>
      <c r="HT691" s="177">
        <v>3</v>
      </c>
      <c r="HU691" s="191">
        <v>3450</v>
      </c>
      <c r="HV691" s="191">
        <v>450</v>
      </c>
      <c r="HW691" s="191">
        <v>1000</v>
      </c>
      <c r="HX691" s="191">
        <v>300</v>
      </c>
      <c r="HY691" s="191">
        <v>2621</v>
      </c>
      <c r="HZ691" s="177">
        <v>1</v>
      </c>
      <c r="IA691" s="191">
        <v>30</v>
      </c>
      <c r="IB691" s="191">
        <v>859</v>
      </c>
      <c r="IC691" s="177" t="s">
        <v>116</v>
      </c>
      <c r="IE691" s="164">
        <f>AVERAGE(HR$6:HR691)</f>
        <v>19.790087463556851</v>
      </c>
      <c r="IF691" s="164">
        <f>AVERAGE(HS$6:HS691)</f>
        <v>19.195335276967931</v>
      </c>
      <c r="IG691" s="164">
        <f>AVERAGE(HT$6:HT691)</f>
        <v>1.0291545189504374</v>
      </c>
      <c r="IH691" s="167">
        <f>AVERAGE(HU$6:HU691)</f>
        <v>2879.3002915451893</v>
      </c>
      <c r="II691" s="167">
        <f>AVERAGE(HV$6:HV691)</f>
        <v>154.37317784256561</v>
      </c>
      <c r="IJ691" s="167">
        <f>AVERAGE(HW$6:HW691)</f>
        <v>908.30903790087461</v>
      </c>
      <c r="IK691" s="167">
        <f>AVERAGE(HX$6:HX691)</f>
        <v>272.49271137026238</v>
      </c>
      <c r="IL691" s="167">
        <f>AVERAGE(HY$6:HY691)</f>
        <v>2312.1078717201167</v>
      </c>
      <c r="IM691" s="164">
        <f>AVERAGE(HZ$6:HZ691)</f>
        <v>2.4373177842565599</v>
      </c>
      <c r="IN691" s="167">
        <f>AVERAGE(IA$6:IA691)</f>
        <v>73.119533527696788</v>
      </c>
      <c r="IO691" s="167">
        <f>AVERAGE(IB$6:IB691)</f>
        <v>640.31195335276971</v>
      </c>
    </row>
    <row r="692" spans="2:249" x14ac:dyDescent="0.2">
      <c r="B692" s="103">
        <v>687</v>
      </c>
      <c r="C692" s="165">
        <v>24.527698155342623</v>
      </c>
      <c r="D692" s="163">
        <v>0.15</v>
      </c>
      <c r="E692" s="161">
        <v>5</v>
      </c>
      <c r="F692" s="168">
        <v>393</v>
      </c>
      <c r="G692" s="161">
        <v>26</v>
      </c>
      <c r="H692" s="161">
        <v>22</v>
      </c>
      <c r="I692" s="161">
        <v>2</v>
      </c>
      <c r="J692" s="168">
        <v>2640</v>
      </c>
      <c r="K692" s="168">
        <v>240</v>
      </c>
      <c r="L692" s="168">
        <v>1000</v>
      </c>
      <c r="M692" s="168">
        <v>300</v>
      </c>
      <c r="N692" s="168">
        <v>2558</v>
      </c>
      <c r="O692" s="161">
        <v>4</v>
      </c>
      <c r="P692" s="168">
        <v>48</v>
      </c>
      <c r="Q692" s="168">
        <v>130</v>
      </c>
      <c r="R692" s="161" t="s">
        <v>116</v>
      </c>
      <c r="T692" s="169">
        <f>AVERAGE(G$6:G692)</f>
        <v>23.4235807860262</v>
      </c>
      <c r="U692" s="169">
        <f>AVERAGE(H$6:H692)</f>
        <v>20.729257641921397</v>
      </c>
      <c r="V692" s="169">
        <f>AVERAGE(I$6:I692)</f>
        <v>1.3580786026200873</v>
      </c>
      <c r="W692" s="170">
        <f>AVERAGE(J$6:J692)</f>
        <v>2487.5109170305677</v>
      </c>
      <c r="X692" s="170">
        <f>AVERAGE(K$6:K692)</f>
        <v>162.96943231441048</v>
      </c>
      <c r="Y692" s="170">
        <f>AVERAGE(L$6:L692)</f>
        <v>968.55895196506549</v>
      </c>
      <c r="Z692" s="170">
        <f>AVERAGE(M$6:M692)</f>
        <v>290.56768558951967</v>
      </c>
      <c r="AA692" s="170">
        <f>AVERAGE(N$6:N692)</f>
        <v>2403.3711790393013</v>
      </c>
      <c r="AB692" s="169">
        <f>AVERAGE(O$6:O692)</f>
        <v>2.9417758369723437</v>
      </c>
      <c r="AC692" s="170">
        <f>AVERAGE(P$6:P692)</f>
        <v>35.301310043668124</v>
      </c>
      <c r="AD692" s="170">
        <f>AVERAGE(Q$6:Q692)</f>
        <v>119.4410480349345</v>
      </c>
      <c r="AY692" s="5"/>
      <c r="AZ692" s="26">
        <v>687</v>
      </c>
      <c r="BA692" s="165">
        <v>21.916171229534143</v>
      </c>
      <c r="BB692" s="176">
        <v>0.1</v>
      </c>
      <c r="BC692" s="161">
        <v>3</v>
      </c>
      <c r="BD692" s="182">
        <v>116</v>
      </c>
      <c r="BE692" s="161">
        <v>23</v>
      </c>
      <c r="BF692" s="161">
        <v>22</v>
      </c>
      <c r="BG692" s="161">
        <v>2</v>
      </c>
      <c r="BH692" s="168">
        <v>3300</v>
      </c>
      <c r="BI692" s="168">
        <v>300</v>
      </c>
      <c r="BJ692" s="168">
        <v>1000</v>
      </c>
      <c r="BK692" s="168">
        <v>300</v>
      </c>
      <c r="BL692" s="168">
        <v>2341</v>
      </c>
      <c r="BM692" s="161">
        <v>2</v>
      </c>
      <c r="BN692" s="168">
        <v>30</v>
      </c>
      <c r="BO692" s="168">
        <v>989</v>
      </c>
      <c r="BP692" s="161" t="s">
        <v>116</v>
      </c>
      <c r="BR692" s="164">
        <f>AVERAGE(BE$6:BE692)</f>
        <v>19.592430858806406</v>
      </c>
      <c r="BS692" s="164">
        <f>AVERAGE(BF$6:BF692)</f>
        <v>18.858806404657933</v>
      </c>
      <c r="BT692" s="164">
        <f>AVERAGE(BG$6:BG692)</f>
        <v>0.68267831149927216</v>
      </c>
      <c r="BU692" s="167">
        <f>AVERAGE(BH$6:BH692)</f>
        <v>2828.8209606986898</v>
      </c>
      <c r="BV692" s="167">
        <f>AVERAGE(BI$6:BI692)</f>
        <v>102.40174672489083</v>
      </c>
      <c r="BW692" s="167">
        <f>AVERAGE(BJ$6:BJ692)</f>
        <v>908.80640465793306</v>
      </c>
      <c r="BX692" s="167">
        <f>AVERAGE(BK$6:BK692)</f>
        <v>272.64192139737992</v>
      </c>
      <c r="BY692" s="167">
        <f>AVERAGE(BL$6:BL692)</f>
        <v>2248.0960698689955</v>
      </c>
      <c r="BZ692" s="164">
        <f>AVERAGE(BM$6:BM692)</f>
        <v>2.3158660844250365</v>
      </c>
      <c r="CA692" s="167">
        <f>AVERAGE(BN$6:BN692)</f>
        <v>34.737991266375545</v>
      </c>
      <c r="CB692" s="167">
        <f>AVERAGE(BO$6:BO692)</f>
        <v>615.46288209606985</v>
      </c>
      <c r="DF692" s="103">
        <v>687</v>
      </c>
      <c r="DG692" s="192">
        <v>5.0859824935949804</v>
      </c>
      <c r="DH692" s="193">
        <v>0.15</v>
      </c>
      <c r="DI692" s="105">
        <v>10</v>
      </c>
      <c r="DJ692" s="194">
        <v>171</v>
      </c>
      <c r="DK692" s="105">
        <v>14</v>
      </c>
      <c r="DL692" s="105">
        <v>14</v>
      </c>
      <c r="DM692" s="105">
        <v>0</v>
      </c>
      <c r="DN692" s="194">
        <v>2520</v>
      </c>
      <c r="DO692" s="194">
        <v>0</v>
      </c>
      <c r="DP692" s="194">
        <v>700</v>
      </c>
      <c r="DQ692" s="194">
        <v>210</v>
      </c>
      <c r="DR692" s="194">
        <v>1706</v>
      </c>
      <c r="DS692" s="105">
        <v>1</v>
      </c>
      <c r="DT692" s="194">
        <v>18</v>
      </c>
      <c r="DU692" s="194">
        <v>832</v>
      </c>
      <c r="DV692" s="105" t="s">
        <v>117</v>
      </c>
      <c r="DX692" s="164">
        <f>AVERAGE(DK$6:DK692)</f>
        <v>10.414847161572052</v>
      </c>
      <c r="DY692" s="164">
        <f>AVERAGE(DL$6:DL692)</f>
        <v>10.414847161572052</v>
      </c>
      <c r="DZ692" s="164">
        <f>AVERAGE(DM$6:DM692)</f>
        <v>0</v>
      </c>
      <c r="EA692" s="167">
        <f>AVERAGE(DN$6:DN692)</f>
        <v>1874.6724890829694</v>
      </c>
      <c r="EB692" s="167">
        <f>AVERAGE(DO$6:DO692)</f>
        <v>0</v>
      </c>
      <c r="EC692" s="167">
        <f>AVERAGE(DP$6:DP692)</f>
        <v>520.74235807860259</v>
      </c>
      <c r="ED692" s="167">
        <f>AVERAGE(DQ$6:DQ692)</f>
        <v>156.22270742358077</v>
      </c>
      <c r="EE692" s="167">
        <f>AVERAGE(DR$6:DR692)</f>
        <v>1653.2780203784571</v>
      </c>
      <c r="EF692" s="164">
        <f>AVERAGE(DS$6:DS692)</f>
        <v>0.86462882096069871</v>
      </c>
      <c r="EG692" s="167">
        <f>AVERAGE(DT$6:DT692)</f>
        <v>15.563318777292576</v>
      </c>
      <c r="EH692" s="167">
        <f>AVERAGE(DU$6:DU692)</f>
        <v>236.95778748180496</v>
      </c>
      <c r="FJ692" s="103">
        <v>687</v>
      </c>
      <c r="FK692" s="165">
        <v>6.6290123871162336</v>
      </c>
      <c r="FL692" s="163">
        <v>0.15</v>
      </c>
      <c r="FM692" s="161">
        <v>9</v>
      </c>
      <c r="FN692" s="168">
        <v>378</v>
      </c>
      <c r="FO692" s="161">
        <v>15</v>
      </c>
      <c r="FP692" s="161">
        <v>15</v>
      </c>
      <c r="FQ692" s="161">
        <v>0</v>
      </c>
      <c r="FR692" s="168">
        <v>2700</v>
      </c>
      <c r="FS692" s="168">
        <v>0</v>
      </c>
      <c r="FT692" s="168">
        <v>750</v>
      </c>
      <c r="FU692" s="168">
        <v>225</v>
      </c>
      <c r="FV692" s="168">
        <v>1978</v>
      </c>
      <c r="FW692" s="161">
        <v>1</v>
      </c>
      <c r="FX692" s="168">
        <v>36</v>
      </c>
      <c r="FY692" s="168">
        <v>758</v>
      </c>
      <c r="FZ692" s="161" t="s">
        <v>117</v>
      </c>
      <c r="GB692" s="160">
        <f>AVERAGE(FO$6:FO692)</f>
        <v>10.018922852983989</v>
      </c>
      <c r="GC692" s="160">
        <f>AVERAGE(FP$6:FP692)</f>
        <v>10.018922852983989</v>
      </c>
      <c r="GD692" s="160">
        <f>AVERAGE(FQ$6:FQ692)</f>
        <v>0</v>
      </c>
      <c r="GE692" s="166">
        <f>AVERAGE(FR$6:FR692)</f>
        <v>1803.406113537118</v>
      </c>
      <c r="GF692" s="166">
        <f>AVERAGE(FS$6:FS692)</f>
        <v>0</v>
      </c>
      <c r="GG692" s="166">
        <f>AVERAGE(FT$6:FT692)</f>
        <v>500.94614264919943</v>
      </c>
      <c r="GH692" s="166">
        <f>AVERAGE(FU$6:FU692)</f>
        <v>150.28384279475983</v>
      </c>
      <c r="GI692" s="166">
        <f>AVERAGE(FV$6:FV692)</f>
        <v>1629.4395924308587</v>
      </c>
      <c r="GJ692" s="160">
        <f>AVERAGE(FW$6:FW692)</f>
        <v>0.84570596797671038</v>
      </c>
      <c r="GK692" s="166">
        <f>AVERAGE(FX$6:FX692)</f>
        <v>30.445414847161572</v>
      </c>
      <c r="GL692" s="166">
        <f>AVERAGE(FY$6:FY692)</f>
        <v>204.41193595342068</v>
      </c>
      <c r="HM692" s="98">
        <v>687</v>
      </c>
      <c r="HN692" s="179">
        <v>16.749354894400707</v>
      </c>
      <c r="HO692" s="188">
        <v>0.1</v>
      </c>
      <c r="HP692" s="177">
        <v>1</v>
      </c>
      <c r="HQ692" s="191">
        <v>245</v>
      </c>
      <c r="HR692" s="177">
        <v>16</v>
      </c>
      <c r="HS692" s="177">
        <v>16</v>
      </c>
      <c r="HT692" s="177">
        <v>0</v>
      </c>
      <c r="HU692" s="191">
        <v>2400</v>
      </c>
      <c r="HV692" s="191">
        <v>0</v>
      </c>
      <c r="HW692" s="191">
        <v>800</v>
      </c>
      <c r="HX692" s="191">
        <v>240</v>
      </c>
      <c r="HY692" s="191">
        <v>1910</v>
      </c>
      <c r="HZ692" s="177">
        <v>2</v>
      </c>
      <c r="IA692" s="191">
        <v>60</v>
      </c>
      <c r="IB692" s="191">
        <v>550</v>
      </c>
      <c r="IC692" s="177" t="s">
        <v>117</v>
      </c>
      <c r="IE692" s="164">
        <f>AVERAGE(HR$6:HR692)</f>
        <v>19.784570596797671</v>
      </c>
      <c r="IF692" s="164">
        <f>AVERAGE(HS$6:HS692)</f>
        <v>19.190684133915575</v>
      </c>
      <c r="IG692" s="164">
        <f>AVERAGE(HT$6:HT692)</f>
        <v>1.0276564774381369</v>
      </c>
      <c r="IH692" s="167">
        <f>AVERAGE(HU$6:HU692)</f>
        <v>2878.6026200873362</v>
      </c>
      <c r="II692" s="167">
        <f>AVERAGE(HV$6:HV692)</f>
        <v>154.14847161572052</v>
      </c>
      <c r="IJ692" s="167">
        <f>AVERAGE(HW$6:HW692)</f>
        <v>908.15138282387193</v>
      </c>
      <c r="IK692" s="167">
        <f>AVERAGE(HX$6:HX692)</f>
        <v>272.44541484716154</v>
      </c>
      <c r="IL692" s="167">
        <f>AVERAGE(HY$6:HY692)</f>
        <v>2311.522561863173</v>
      </c>
      <c r="IM692" s="164">
        <f>AVERAGE(HZ$6:HZ692)</f>
        <v>2.4366812227074237</v>
      </c>
      <c r="IN692" s="167">
        <f>AVERAGE(IA$6:IA692)</f>
        <v>73.100436681222703</v>
      </c>
      <c r="IO692" s="167">
        <f>AVERAGE(IB$6:IB692)</f>
        <v>640.18049490538579</v>
      </c>
    </row>
    <row r="693" spans="2:249" x14ac:dyDescent="0.2">
      <c r="B693" s="103">
        <v>688</v>
      </c>
      <c r="C693" s="165">
        <v>19.578720374741629</v>
      </c>
      <c r="D693" s="163">
        <v>0.15</v>
      </c>
      <c r="E693" s="161">
        <v>3</v>
      </c>
      <c r="F693" s="168">
        <v>262</v>
      </c>
      <c r="G693" s="161">
        <v>20</v>
      </c>
      <c r="H693" s="161">
        <v>20</v>
      </c>
      <c r="I693" s="161">
        <v>0</v>
      </c>
      <c r="J693" s="168">
        <v>2400</v>
      </c>
      <c r="K693" s="168">
        <v>0</v>
      </c>
      <c r="L693" s="168">
        <v>1000</v>
      </c>
      <c r="M693" s="168">
        <v>300</v>
      </c>
      <c r="N693" s="168">
        <v>2187</v>
      </c>
      <c r="O693" s="161">
        <v>3</v>
      </c>
      <c r="P693" s="168">
        <v>36</v>
      </c>
      <c r="Q693" s="168">
        <v>249</v>
      </c>
      <c r="R693" s="161" t="s">
        <v>116</v>
      </c>
      <c r="T693" s="169">
        <f>AVERAGE(G$6:G693)</f>
        <v>23.418604651162791</v>
      </c>
      <c r="U693" s="169">
        <f>AVERAGE(H$6:H693)</f>
        <v>20.728197674418606</v>
      </c>
      <c r="V693" s="169">
        <f>AVERAGE(I$6:I693)</f>
        <v>1.3561046511627908</v>
      </c>
      <c r="W693" s="170">
        <f>AVERAGE(J$6:J693)</f>
        <v>2487.3837209302324</v>
      </c>
      <c r="X693" s="170">
        <f>AVERAGE(K$6:K693)</f>
        <v>162.73255813953489</v>
      </c>
      <c r="Y693" s="170">
        <f>AVERAGE(L$6:L693)</f>
        <v>968.60465116279067</v>
      </c>
      <c r="Z693" s="170">
        <f>AVERAGE(M$6:M693)</f>
        <v>290.58139534883719</v>
      </c>
      <c r="AA693" s="170">
        <f>AVERAGE(N$6:N693)</f>
        <v>2403.0566860465115</v>
      </c>
      <c r="AB693" s="169">
        <f>AVERAGE(O$6:O693)</f>
        <v>2.941860465116279</v>
      </c>
      <c r="AC693" s="170">
        <f>AVERAGE(P$6:P693)</f>
        <v>35.302325581395351</v>
      </c>
      <c r="AD693" s="170">
        <f>AVERAGE(Q$6:Q693)</f>
        <v>119.62936046511628</v>
      </c>
      <c r="AY693" s="5"/>
      <c r="AZ693" s="26">
        <v>688</v>
      </c>
      <c r="BA693" s="165">
        <v>22.28503507492902</v>
      </c>
      <c r="BB693" s="176">
        <v>0.25</v>
      </c>
      <c r="BC693" s="161">
        <v>1</v>
      </c>
      <c r="BD693" s="182">
        <v>249</v>
      </c>
      <c r="BE693" s="161">
        <v>17</v>
      </c>
      <c r="BF693" s="161">
        <v>17</v>
      </c>
      <c r="BG693" s="161">
        <v>0</v>
      </c>
      <c r="BH693" s="168">
        <v>2550</v>
      </c>
      <c r="BI693" s="168">
        <v>0</v>
      </c>
      <c r="BJ693" s="168">
        <v>850</v>
      </c>
      <c r="BK693" s="168">
        <v>255</v>
      </c>
      <c r="BL693" s="168">
        <v>1979</v>
      </c>
      <c r="BM693" s="161">
        <v>6</v>
      </c>
      <c r="BN693" s="168">
        <v>90</v>
      </c>
      <c r="BO693" s="168">
        <v>661</v>
      </c>
      <c r="BP693" s="161" t="s">
        <v>117</v>
      </c>
      <c r="BR693" s="164">
        <f>AVERAGE(BE$6:BE693)</f>
        <v>19.588662790697676</v>
      </c>
      <c r="BS693" s="164">
        <f>AVERAGE(BF$6:BF693)</f>
        <v>18.856104651162791</v>
      </c>
      <c r="BT693" s="164">
        <f>AVERAGE(BG$6:BG693)</f>
        <v>0.6816860465116279</v>
      </c>
      <c r="BU693" s="167">
        <f>AVERAGE(BH$6:BH693)</f>
        <v>2828.4156976744184</v>
      </c>
      <c r="BV693" s="167">
        <f>AVERAGE(BI$6:BI693)</f>
        <v>102.25290697674419</v>
      </c>
      <c r="BW693" s="167">
        <f>AVERAGE(BJ$6:BJ693)</f>
        <v>908.72093023255809</v>
      </c>
      <c r="BX693" s="167">
        <f>AVERAGE(BK$6:BK693)</f>
        <v>272.61627906976742</v>
      </c>
      <c r="BY693" s="167">
        <f>AVERAGE(BL$6:BL693)</f>
        <v>2247.7049418604652</v>
      </c>
      <c r="BZ693" s="164">
        <f>AVERAGE(BM$6:BM693)</f>
        <v>2.3212209302325579</v>
      </c>
      <c r="CA693" s="167">
        <f>AVERAGE(BN$6:BN693)</f>
        <v>34.818313953488371</v>
      </c>
      <c r="CB693" s="167">
        <f>AVERAGE(BO$6:BO693)</f>
        <v>615.52906976744191</v>
      </c>
      <c r="DF693" s="103">
        <v>688</v>
      </c>
      <c r="DG693" s="192">
        <v>7.5107451317017828</v>
      </c>
      <c r="DH693" s="193">
        <v>0.1</v>
      </c>
      <c r="DI693" s="105">
        <v>3</v>
      </c>
      <c r="DJ693" s="194">
        <v>360</v>
      </c>
      <c r="DK693" s="105">
        <v>10</v>
      </c>
      <c r="DL693" s="105">
        <v>10</v>
      </c>
      <c r="DM693" s="105">
        <v>0</v>
      </c>
      <c r="DN693" s="194">
        <v>1800</v>
      </c>
      <c r="DO693" s="194">
        <v>0</v>
      </c>
      <c r="DP693" s="194">
        <v>500</v>
      </c>
      <c r="DQ693" s="194">
        <v>150</v>
      </c>
      <c r="DR693" s="194">
        <v>1635</v>
      </c>
      <c r="DS693" s="105">
        <v>1</v>
      </c>
      <c r="DT693" s="194">
        <v>18</v>
      </c>
      <c r="DU693" s="194">
        <v>183</v>
      </c>
      <c r="DV693" s="105" t="s">
        <v>117</v>
      </c>
      <c r="DX693" s="164">
        <f>AVERAGE(DK$6:DK693)</f>
        <v>10.414244186046512</v>
      </c>
      <c r="DY693" s="164">
        <f>AVERAGE(DL$6:DL693)</f>
        <v>10.414244186046512</v>
      </c>
      <c r="DZ693" s="164">
        <f>AVERAGE(DM$6:DM693)</f>
        <v>0</v>
      </c>
      <c r="EA693" s="167">
        <f>AVERAGE(DN$6:DN693)</f>
        <v>1874.5639534883721</v>
      </c>
      <c r="EB693" s="167">
        <f>AVERAGE(DO$6:DO693)</f>
        <v>0</v>
      </c>
      <c r="EC693" s="167">
        <f>AVERAGE(DP$6:DP693)</f>
        <v>520.71220930232562</v>
      </c>
      <c r="ED693" s="167">
        <f>AVERAGE(DQ$6:DQ693)</f>
        <v>156.21366279069767</v>
      </c>
      <c r="EE693" s="167">
        <f>AVERAGE(DR$6:DR693)</f>
        <v>1653.2514534883721</v>
      </c>
      <c r="EF693" s="164">
        <f>AVERAGE(DS$6:DS693)</f>
        <v>0.86482558139534882</v>
      </c>
      <c r="EG693" s="167">
        <f>AVERAGE(DT$6:DT693)</f>
        <v>15.56686046511628</v>
      </c>
      <c r="EH693" s="167">
        <f>AVERAGE(DU$6:DU693)</f>
        <v>236.87936046511629</v>
      </c>
      <c r="FJ693" s="103">
        <v>688</v>
      </c>
      <c r="FK693" s="165">
        <v>5.6664906750530895</v>
      </c>
      <c r="FL693" s="163">
        <v>0.05</v>
      </c>
      <c r="FM693" s="161">
        <v>3</v>
      </c>
      <c r="FN693" s="168">
        <v>331</v>
      </c>
      <c r="FO693" s="161">
        <v>9</v>
      </c>
      <c r="FP693" s="161">
        <v>9</v>
      </c>
      <c r="FQ693" s="161">
        <v>0</v>
      </c>
      <c r="FR693" s="168">
        <v>1620</v>
      </c>
      <c r="FS693" s="168">
        <v>0</v>
      </c>
      <c r="FT693" s="168">
        <v>450</v>
      </c>
      <c r="FU693" s="168">
        <v>135</v>
      </c>
      <c r="FV693" s="168">
        <v>1541</v>
      </c>
      <c r="FW693" s="161">
        <v>0</v>
      </c>
      <c r="FX693" s="168">
        <v>0</v>
      </c>
      <c r="FY693" s="168">
        <v>79</v>
      </c>
      <c r="FZ693" s="161" t="s">
        <v>117</v>
      </c>
      <c r="GB693" s="160">
        <f>AVERAGE(FO$6:FO693)</f>
        <v>10.017441860465116</v>
      </c>
      <c r="GC693" s="160">
        <f>AVERAGE(FP$6:FP693)</f>
        <v>10.017441860465116</v>
      </c>
      <c r="GD693" s="160">
        <f>AVERAGE(FQ$6:FQ693)</f>
        <v>0</v>
      </c>
      <c r="GE693" s="166">
        <f>AVERAGE(FR$6:FR693)</f>
        <v>1803.1395348837209</v>
      </c>
      <c r="GF693" s="166">
        <f>AVERAGE(FS$6:FS693)</f>
        <v>0</v>
      </c>
      <c r="GG693" s="166">
        <f>AVERAGE(FT$6:FT693)</f>
        <v>500.87209302325579</v>
      </c>
      <c r="GH693" s="166">
        <f>AVERAGE(FU$6:FU693)</f>
        <v>150.26162790697674</v>
      </c>
      <c r="GI693" s="166">
        <f>AVERAGE(FV$6:FV693)</f>
        <v>1629.3110465116279</v>
      </c>
      <c r="GJ693" s="160">
        <f>AVERAGE(FW$6:FW693)</f>
        <v>0.84447674418604646</v>
      </c>
      <c r="GK693" s="166">
        <f>AVERAGE(FX$6:FX693)</f>
        <v>30.401162790697676</v>
      </c>
      <c r="GL693" s="166">
        <f>AVERAGE(FY$6:FY693)</f>
        <v>204.2296511627907</v>
      </c>
      <c r="HM693" s="98">
        <v>688</v>
      </c>
      <c r="HN693" s="179">
        <v>19.418338610854867</v>
      </c>
      <c r="HO693" s="188">
        <v>0.15</v>
      </c>
      <c r="HP693" s="177">
        <v>3</v>
      </c>
      <c r="HQ693" s="191">
        <v>569</v>
      </c>
      <c r="HR693" s="177">
        <v>19</v>
      </c>
      <c r="HS693" s="177">
        <v>19</v>
      </c>
      <c r="HT693" s="177">
        <v>0</v>
      </c>
      <c r="HU693" s="191">
        <v>2850</v>
      </c>
      <c r="HV693" s="191">
        <v>0</v>
      </c>
      <c r="HW693" s="191">
        <v>950</v>
      </c>
      <c r="HX693" s="191">
        <v>285</v>
      </c>
      <c r="HY693" s="191">
        <v>2429</v>
      </c>
      <c r="HZ693" s="177">
        <v>3</v>
      </c>
      <c r="IA693" s="191">
        <v>90</v>
      </c>
      <c r="IB693" s="191">
        <v>511</v>
      </c>
      <c r="IC693" s="177" t="s">
        <v>117</v>
      </c>
      <c r="IE693" s="164">
        <f>AVERAGE(HR$6:HR693)</f>
        <v>19.783430232558139</v>
      </c>
      <c r="IF693" s="164">
        <f>AVERAGE(HS$6:HS693)</f>
        <v>19.190406976744185</v>
      </c>
      <c r="IG693" s="164">
        <f>AVERAGE(HT$6:HT693)</f>
        <v>1.0261627906976745</v>
      </c>
      <c r="IH693" s="167">
        <f>AVERAGE(HU$6:HU693)</f>
        <v>2878.5610465116279</v>
      </c>
      <c r="II693" s="167">
        <f>AVERAGE(HV$6:HV693)</f>
        <v>153.92441860465115</v>
      </c>
      <c r="IJ693" s="167">
        <f>AVERAGE(HW$6:HW693)</f>
        <v>908.21220930232562</v>
      </c>
      <c r="IK693" s="167">
        <f>AVERAGE(HX$6:HX693)</f>
        <v>272.4636627906977</v>
      </c>
      <c r="IL693" s="167">
        <f>AVERAGE(HY$6:HY693)</f>
        <v>2311.6933139534885</v>
      </c>
      <c r="IM693" s="164">
        <f>AVERAGE(HZ$6:HZ693)</f>
        <v>2.4375</v>
      </c>
      <c r="IN693" s="167">
        <f>AVERAGE(IA$6:IA693)</f>
        <v>73.125</v>
      </c>
      <c r="IO693" s="167">
        <f>AVERAGE(IB$6:IB693)</f>
        <v>639.99273255813955</v>
      </c>
    </row>
    <row r="694" spans="2:249" x14ac:dyDescent="0.2">
      <c r="B694" s="103">
        <v>689</v>
      </c>
      <c r="C694" s="165">
        <v>28.845182558949531</v>
      </c>
      <c r="D694" s="163">
        <v>0.05</v>
      </c>
      <c r="E694" s="161">
        <v>8</v>
      </c>
      <c r="F694" s="168">
        <v>214</v>
      </c>
      <c r="G694" s="161">
        <v>36</v>
      </c>
      <c r="H694" s="161">
        <v>22</v>
      </c>
      <c r="I694" s="161">
        <v>2</v>
      </c>
      <c r="J694" s="168">
        <v>2640</v>
      </c>
      <c r="K694" s="168">
        <v>240</v>
      </c>
      <c r="L694" s="168">
        <v>1000</v>
      </c>
      <c r="M694" s="168">
        <v>300</v>
      </c>
      <c r="N694" s="168">
        <v>2379</v>
      </c>
      <c r="O694" s="161">
        <v>1</v>
      </c>
      <c r="P694" s="168">
        <v>12</v>
      </c>
      <c r="Q694" s="168">
        <v>273</v>
      </c>
      <c r="R694" s="161" t="s">
        <v>116</v>
      </c>
      <c r="T694" s="169">
        <f>AVERAGE(G$6:G694)</f>
        <v>23.436865021770682</v>
      </c>
      <c r="U694" s="169">
        <f>AVERAGE(H$6:H694)</f>
        <v>20.730043541364296</v>
      </c>
      <c r="V694" s="169">
        <f>AVERAGE(I$6:I694)</f>
        <v>1.3570391872278664</v>
      </c>
      <c r="W694" s="170">
        <f>AVERAGE(J$6:J694)</f>
        <v>2487.6052249637155</v>
      </c>
      <c r="X694" s="170">
        <f>AVERAGE(K$6:K694)</f>
        <v>162.84470246734398</v>
      </c>
      <c r="Y694" s="170">
        <f>AVERAGE(L$6:L694)</f>
        <v>968.65021770682154</v>
      </c>
      <c r="Z694" s="170">
        <f>AVERAGE(M$6:M694)</f>
        <v>290.59506531204647</v>
      </c>
      <c r="AA694" s="170">
        <f>AVERAGE(N$6:N694)</f>
        <v>2403.0217706821481</v>
      </c>
      <c r="AB694" s="169">
        <f>AVERAGE(O$6:O694)</f>
        <v>2.9390420899854863</v>
      </c>
      <c r="AC694" s="170">
        <f>AVERAGE(P$6:P694)</f>
        <v>35.268505079825836</v>
      </c>
      <c r="AD694" s="170">
        <f>AVERAGE(Q$6:Q694)</f>
        <v>119.85195936139333</v>
      </c>
      <c r="AY694" s="5"/>
      <c r="AZ694" s="26">
        <v>689</v>
      </c>
      <c r="BA694" s="165">
        <v>20.470868824118568</v>
      </c>
      <c r="BB694" s="176">
        <v>0.1</v>
      </c>
      <c r="BC694" s="161">
        <v>4</v>
      </c>
      <c r="BD694" s="182">
        <v>175</v>
      </c>
      <c r="BE694" s="161">
        <v>22</v>
      </c>
      <c r="BF694" s="161">
        <v>22</v>
      </c>
      <c r="BG694" s="161">
        <v>2</v>
      </c>
      <c r="BH694" s="168">
        <v>3300</v>
      </c>
      <c r="BI694" s="168">
        <v>300</v>
      </c>
      <c r="BJ694" s="168">
        <v>1000</v>
      </c>
      <c r="BK694" s="168">
        <v>300</v>
      </c>
      <c r="BL694" s="168">
        <v>2400</v>
      </c>
      <c r="BM694" s="161">
        <v>2</v>
      </c>
      <c r="BN694" s="168">
        <v>30</v>
      </c>
      <c r="BO694" s="168">
        <v>930</v>
      </c>
      <c r="BP694" s="161" t="s">
        <v>116</v>
      </c>
      <c r="BR694" s="164">
        <f>AVERAGE(BE$6:BE694)</f>
        <v>19.592162554426704</v>
      </c>
      <c r="BS694" s="164">
        <f>AVERAGE(BF$6:BF694)</f>
        <v>18.86066763425254</v>
      </c>
      <c r="BT694" s="164">
        <f>AVERAGE(BG$6:BG694)</f>
        <v>0.68359941944847602</v>
      </c>
      <c r="BU694" s="167">
        <f>AVERAGE(BH$6:BH694)</f>
        <v>2829.1001451378811</v>
      </c>
      <c r="BV694" s="167">
        <f>AVERAGE(BI$6:BI694)</f>
        <v>102.53991291727141</v>
      </c>
      <c r="BW694" s="167">
        <f>AVERAGE(BJ$6:BJ694)</f>
        <v>908.85341074020323</v>
      </c>
      <c r="BX694" s="167">
        <f>AVERAGE(BK$6:BK694)</f>
        <v>272.65602322206098</v>
      </c>
      <c r="BY694" s="167">
        <f>AVERAGE(BL$6:BL694)</f>
        <v>2247.9259796806969</v>
      </c>
      <c r="BZ694" s="164">
        <f>AVERAGE(BM$6:BM694)</f>
        <v>2.3207547169811322</v>
      </c>
      <c r="CA694" s="167">
        <f>AVERAGE(BN$6:BN694)</f>
        <v>34.811320754716981</v>
      </c>
      <c r="CB694" s="167">
        <f>AVERAGE(BO$6:BO694)</f>
        <v>615.98548621190128</v>
      </c>
      <c r="DF694" s="103">
        <v>689</v>
      </c>
      <c r="DG694" s="192">
        <v>8.6084274265872214</v>
      </c>
      <c r="DH694" s="193">
        <v>0.2</v>
      </c>
      <c r="DI694" s="105">
        <v>4</v>
      </c>
      <c r="DJ694" s="194">
        <v>237</v>
      </c>
      <c r="DK694" s="105">
        <v>11</v>
      </c>
      <c r="DL694" s="105">
        <v>11</v>
      </c>
      <c r="DM694" s="105">
        <v>0</v>
      </c>
      <c r="DN694" s="194">
        <v>1980</v>
      </c>
      <c r="DO694" s="194">
        <v>0</v>
      </c>
      <c r="DP694" s="194">
        <v>550</v>
      </c>
      <c r="DQ694" s="194">
        <v>165</v>
      </c>
      <c r="DR694" s="194">
        <v>1577</v>
      </c>
      <c r="DS694" s="105">
        <v>2</v>
      </c>
      <c r="DT694" s="194">
        <v>36</v>
      </c>
      <c r="DU694" s="194">
        <v>439</v>
      </c>
      <c r="DV694" s="105" t="s">
        <v>117</v>
      </c>
      <c r="DX694" s="164">
        <f>AVERAGE(DK$6:DK694)</f>
        <v>10.415094339622641</v>
      </c>
      <c r="DY694" s="164">
        <f>AVERAGE(DL$6:DL694)</f>
        <v>10.415094339622641</v>
      </c>
      <c r="DZ694" s="164">
        <f>AVERAGE(DM$6:DM694)</f>
        <v>0</v>
      </c>
      <c r="EA694" s="167">
        <f>AVERAGE(DN$6:DN694)</f>
        <v>1874.7169811320755</v>
      </c>
      <c r="EB694" s="167">
        <f>AVERAGE(DO$6:DO694)</f>
        <v>0</v>
      </c>
      <c r="EC694" s="167">
        <f>AVERAGE(DP$6:DP694)</f>
        <v>520.75471698113211</v>
      </c>
      <c r="ED694" s="167">
        <f>AVERAGE(DQ$6:DQ694)</f>
        <v>156.22641509433961</v>
      </c>
      <c r="EE694" s="167">
        <f>AVERAGE(DR$6:DR694)</f>
        <v>1653.1407837445574</v>
      </c>
      <c r="EF694" s="164">
        <f>AVERAGE(DS$6:DS694)</f>
        <v>0.86647314949201737</v>
      </c>
      <c r="EG694" s="167">
        <f>AVERAGE(DT$6:DT694)</f>
        <v>15.596516690856314</v>
      </c>
      <c r="EH694" s="167">
        <f>AVERAGE(DU$6:DU694)</f>
        <v>237.17271407837447</v>
      </c>
      <c r="FJ694" s="103">
        <v>689</v>
      </c>
      <c r="FK694" s="165">
        <v>8.4015320824522028</v>
      </c>
      <c r="FL694" s="163">
        <v>0.05</v>
      </c>
      <c r="FM694" s="161">
        <v>2</v>
      </c>
      <c r="FN694" s="168">
        <v>246</v>
      </c>
      <c r="FO694" s="161">
        <v>10</v>
      </c>
      <c r="FP694" s="161">
        <v>10</v>
      </c>
      <c r="FQ694" s="161">
        <v>0</v>
      </c>
      <c r="FR694" s="168">
        <v>1800</v>
      </c>
      <c r="FS694" s="168">
        <v>0</v>
      </c>
      <c r="FT694" s="168">
        <v>500</v>
      </c>
      <c r="FU694" s="168">
        <v>150</v>
      </c>
      <c r="FV694" s="168">
        <v>1521</v>
      </c>
      <c r="FW694" s="161">
        <v>0</v>
      </c>
      <c r="FX694" s="168">
        <v>0</v>
      </c>
      <c r="FY694" s="168">
        <v>279</v>
      </c>
      <c r="FZ694" s="161" t="s">
        <v>117</v>
      </c>
      <c r="GB694" s="160">
        <f>AVERAGE(FO$6:FO694)</f>
        <v>10.017416545718433</v>
      </c>
      <c r="GC694" s="160">
        <f>AVERAGE(FP$6:FP694)</f>
        <v>10.017416545718433</v>
      </c>
      <c r="GD694" s="160">
        <f>AVERAGE(FQ$6:FQ694)</f>
        <v>0</v>
      </c>
      <c r="GE694" s="166">
        <f>AVERAGE(FR$6:FR694)</f>
        <v>1803.1349782293178</v>
      </c>
      <c r="GF694" s="166">
        <f>AVERAGE(FS$6:FS694)</f>
        <v>0</v>
      </c>
      <c r="GG694" s="166">
        <f>AVERAGE(FT$6:FT694)</f>
        <v>500.87082728592162</v>
      </c>
      <c r="GH694" s="166">
        <f>AVERAGE(FU$6:FU694)</f>
        <v>150.26124818577648</v>
      </c>
      <c r="GI694" s="166">
        <f>AVERAGE(FV$6:FV694)</f>
        <v>1629.1538461538462</v>
      </c>
      <c r="GJ694" s="160">
        <f>AVERAGE(FW$6:FW694)</f>
        <v>0.84325108853410735</v>
      </c>
      <c r="GK694" s="166">
        <f>AVERAGE(FX$6:FX694)</f>
        <v>30.357039187227866</v>
      </c>
      <c r="GL694" s="166">
        <f>AVERAGE(FY$6:FY694)</f>
        <v>204.33817126269957</v>
      </c>
      <c r="HM694" s="98">
        <v>689</v>
      </c>
      <c r="HN694" s="179">
        <v>20.858289681132987</v>
      </c>
      <c r="HO694" s="188">
        <v>0.25</v>
      </c>
      <c r="HP694" s="177">
        <v>2</v>
      </c>
      <c r="HQ694" s="191">
        <v>419</v>
      </c>
      <c r="HR694" s="177">
        <v>18</v>
      </c>
      <c r="HS694" s="177">
        <v>18</v>
      </c>
      <c r="HT694" s="177">
        <v>0</v>
      </c>
      <c r="HU694" s="191">
        <v>2700</v>
      </c>
      <c r="HV694" s="191">
        <v>0</v>
      </c>
      <c r="HW694" s="191">
        <v>900</v>
      </c>
      <c r="HX694" s="191">
        <v>270</v>
      </c>
      <c r="HY694" s="191">
        <v>2214</v>
      </c>
      <c r="HZ694" s="177">
        <v>5</v>
      </c>
      <c r="IA694" s="191">
        <v>150</v>
      </c>
      <c r="IB694" s="191">
        <v>636</v>
      </c>
      <c r="IC694" s="177" t="s">
        <v>117</v>
      </c>
      <c r="IE694" s="164">
        <f>AVERAGE(HR$6:HR694)</f>
        <v>19.780841799709723</v>
      </c>
      <c r="IF694" s="164">
        <f>AVERAGE(HS$6:HS694)</f>
        <v>19.188679245283019</v>
      </c>
      <c r="IG694" s="164">
        <f>AVERAGE(HT$6:HT694)</f>
        <v>1.0246734397677795</v>
      </c>
      <c r="IH694" s="167">
        <f>AVERAGE(HU$6:HU694)</f>
        <v>2878.3018867924529</v>
      </c>
      <c r="II694" s="167">
        <f>AVERAGE(HV$6:HV694)</f>
        <v>153.7010159651669</v>
      </c>
      <c r="IJ694" s="167">
        <f>AVERAGE(HW$6:HW694)</f>
        <v>908.20029027576197</v>
      </c>
      <c r="IK694" s="167">
        <f>AVERAGE(HX$6:HX694)</f>
        <v>272.46008708272859</v>
      </c>
      <c r="IL694" s="167">
        <f>AVERAGE(HY$6:HY694)</f>
        <v>2311.5515239477504</v>
      </c>
      <c r="IM694" s="164">
        <f>AVERAGE(HZ$6:HZ694)</f>
        <v>2.4412191582002905</v>
      </c>
      <c r="IN694" s="167">
        <f>AVERAGE(IA$6:IA694)</f>
        <v>73.236574746008714</v>
      </c>
      <c r="IO694" s="167">
        <f>AVERAGE(IB$6:IB694)</f>
        <v>639.98693759071114</v>
      </c>
    </row>
    <row r="695" spans="2:249" x14ac:dyDescent="0.2">
      <c r="B695" s="103">
        <v>690</v>
      </c>
      <c r="C695" s="165">
        <v>24.539130121243211</v>
      </c>
      <c r="D695" s="163">
        <v>0.05</v>
      </c>
      <c r="E695" s="161">
        <v>7</v>
      </c>
      <c r="F695" s="168">
        <v>459</v>
      </c>
      <c r="G695" s="161">
        <v>31</v>
      </c>
      <c r="H695" s="161">
        <v>22</v>
      </c>
      <c r="I695" s="161">
        <v>2</v>
      </c>
      <c r="J695" s="168">
        <v>2640</v>
      </c>
      <c r="K695" s="168">
        <v>240</v>
      </c>
      <c r="L695" s="168">
        <v>1000</v>
      </c>
      <c r="M695" s="168">
        <v>300</v>
      </c>
      <c r="N695" s="168">
        <v>2624</v>
      </c>
      <c r="O695" s="161">
        <v>1</v>
      </c>
      <c r="P695" s="168">
        <v>12</v>
      </c>
      <c r="Q695" s="168">
        <v>28</v>
      </c>
      <c r="R695" s="161" t="s">
        <v>116</v>
      </c>
      <c r="T695" s="169">
        <f>AVERAGE(G$6:G695)</f>
        <v>23.447826086956521</v>
      </c>
      <c r="U695" s="169">
        <f>AVERAGE(H$6:H695)</f>
        <v>20.731884057971016</v>
      </c>
      <c r="V695" s="169">
        <f>AVERAGE(I$6:I695)</f>
        <v>1.3579710144927537</v>
      </c>
      <c r="W695" s="170">
        <f>AVERAGE(J$6:J695)</f>
        <v>2487.8260869565215</v>
      </c>
      <c r="X695" s="170">
        <f>AVERAGE(K$6:K695)</f>
        <v>162.95652173913044</v>
      </c>
      <c r="Y695" s="170">
        <f>AVERAGE(L$6:L695)</f>
        <v>968.695652173913</v>
      </c>
      <c r="Z695" s="170">
        <f>AVERAGE(M$6:M695)</f>
        <v>290.60869565217394</v>
      </c>
      <c r="AA695" s="170">
        <f>AVERAGE(N$6:N695)</f>
        <v>2403.3420289855071</v>
      </c>
      <c r="AB695" s="169">
        <f>AVERAGE(O$6:O695)</f>
        <v>2.9362318840579711</v>
      </c>
      <c r="AC695" s="170">
        <f>AVERAGE(P$6:P695)</f>
        <v>35.234782608695653</v>
      </c>
      <c r="AD695" s="170">
        <f>AVERAGE(Q$6:Q695)</f>
        <v>119.71884057971015</v>
      </c>
      <c r="AY695" s="5"/>
      <c r="AZ695" s="26">
        <v>690</v>
      </c>
      <c r="BA695" s="165">
        <v>17.652382857921829</v>
      </c>
      <c r="BB695" s="176">
        <v>0.2</v>
      </c>
      <c r="BC695" s="161">
        <v>2</v>
      </c>
      <c r="BD695" s="182">
        <v>368</v>
      </c>
      <c r="BE695" s="161">
        <v>16</v>
      </c>
      <c r="BF695" s="161">
        <v>16</v>
      </c>
      <c r="BG695" s="161">
        <v>0</v>
      </c>
      <c r="BH695" s="168">
        <v>2400</v>
      </c>
      <c r="BI695" s="168">
        <v>0</v>
      </c>
      <c r="BJ695" s="168">
        <v>800</v>
      </c>
      <c r="BK695" s="168">
        <v>240</v>
      </c>
      <c r="BL695" s="168">
        <v>2033</v>
      </c>
      <c r="BM695" s="161">
        <v>4</v>
      </c>
      <c r="BN695" s="168">
        <v>60</v>
      </c>
      <c r="BO695" s="168">
        <v>427</v>
      </c>
      <c r="BP695" s="161" t="s">
        <v>117</v>
      </c>
      <c r="BR695" s="164">
        <f>AVERAGE(BE$6:BE695)</f>
        <v>19.586956521739129</v>
      </c>
      <c r="BS695" s="164">
        <f>AVERAGE(BF$6:BF695)</f>
        <v>18.856521739130436</v>
      </c>
      <c r="BT695" s="164">
        <f>AVERAGE(BG$6:BG695)</f>
        <v>0.68260869565217386</v>
      </c>
      <c r="BU695" s="167">
        <f>AVERAGE(BH$6:BH695)</f>
        <v>2828.478260869565</v>
      </c>
      <c r="BV695" s="167">
        <f>AVERAGE(BI$6:BI695)</f>
        <v>102.39130434782609</v>
      </c>
      <c r="BW695" s="167">
        <f>AVERAGE(BJ$6:BJ695)</f>
        <v>908.695652173913</v>
      </c>
      <c r="BX695" s="167">
        <f>AVERAGE(BK$6:BK695)</f>
        <v>272.60869565217394</v>
      </c>
      <c r="BY695" s="167">
        <f>AVERAGE(BL$6:BL695)</f>
        <v>2247.6144927536234</v>
      </c>
      <c r="BZ695" s="164">
        <f>AVERAGE(BM$6:BM695)</f>
        <v>2.3231884057971013</v>
      </c>
      <c r="CA695" s="167">
        <f>AVERAGE(BN$6:BN695)</f>
        <v>34.847826086956523</v>
      </c>
      <c r="CB695" s="167">
        <f>AVERAGE(BO$6:BO695)</f>
        <v>615.7115942028986</v>
      </c>
      <c r="DF695" s="103">
        <v>690</v>
      </c>
      <c r="DG695" s="192">
        <v>6.1038024742052848</v>
      </c>
      <c r="DH695" s="193">
        <v>0.05</v>
      </c>
      <c r="DI695" s="105">
        <v>9</v>
      </c>
      <c r="DJ695" s="194">
        <v>448</v>
      </c>
      <c r="DK695" s="105">
        <v>15</v>
      </c>
      <c r="DL695" s="105">
        <v>15</v>
      </c>
      <c r="DM695" s="105">
        <v>0</v>
      </c>
      <c r="DN695" s="194">
        <v>2700</v>
      </c>
      <c r="DO695" s="194">
        <v>0</v>
      </c>
      <c r="DP695" s="194">
        <v>750</v>
      </c>
      <c r="DQ695" s="194">
        <v>225</v>
      </c>
      <c r="DR695" s="194">
        <v>2048</v>
      </c>
      <c r="DS695" s="105">
        <v>0</v>
      </c>
      <c r="DT695" s="194">
        <v>0</v>
      </c>
      <c r="DU695" s="194">
        <v>652</v>
      </c>
      <c r="DV695" s="105" t="s">
        <v>117</v>
      </c>
      <c r="DX695" s="164">
        <f>AVERAGE(DK$6:DK695)</f>
        <v>10.421739130434782</v>
      </c>
      <c r="DY695" s="164">
        <f>AVERAGE(DL$6:DL695)</f>
        <v>10.421739130434782</v>
      </c>
      <c r="DZ695" s="164">
        <f>AVERAGE(DM$6:DM695)</f>
        <v>0</v>
      </c>
      <c r="EA695" s="167">
        <f>AVERAGE(DN$6:DN695)</f>
        <v>1875.9130434782608</v>
      </c>
      <c r="EB695" s="167">
        <f>AVERAGE(DO$6:DO695)</f>
        <v>0</v>
      </c>
      <c r="EC695" s="167">
        <f>AVERAGE(DP$6:DP695)</f>
        <v>521.08695652173913</v>
      </c>
      <c r="ED695" s="167">
        <f>AVERAGE(DQ$6:DQ695)</f>
        <v>156.32608695652175</v>
      </c>
      <c r="EE695" s="167">
        <f>AVERAGE(DR$6:DR695)</f>
        <v>1653.7130434782609</v>
      </c>
      <c r="EF695" s="164">
        <f>AVERAGE(DS$6:DS695)</f>
        <v>0.86521739130434783</v>
      </c>
      <c r="EG695" s="167">
        <f>AVERAGE(DT$6:DT695)</f>
        <v>15.57391304347826</v>
      </c>
      <c r="EH695" s="167">
        <f>AVERAGE(DU$6:DU695)</f>
        <v>237.77391304347827</v>
      </c>
      <c r="FJ695" s="103">
        <v>690</v>
      </c>
      <c r="FK695" s="165">
        <v>8.1418309905275397</v>
      </c>
      <c r="FL695" s="163">
        <v>0.15</v>
      </c>
      <c r="FM695" s="161">
        <v>9</v>
      </c>
      <c r="FN695" s="168">
        <v>145</v>
      </c>
      <c r="FO695" s="161">
        <v>16</v>
      </c>
      <c r="FP695" s="161">
        <v>16</v>
      </c>
      <c r="FQ695" s="161">
        <v>0</v>
      </c>
      <c r="FR695" s="168">
        <v>2880</v>
      </c>
      <c r="FS695" s="168">
        <v>0</v>
      </c>
      <c r="FT695" s="168">
        <v>800</v>
      </c>
      <c r="FU695" s="168">
        <v>240</v>
      </c>
      <c r="FV695" s="168">
        <v>1810</v>
      </c>
      <c r="FW695" s="161">
        <v>1</v>
      </c>
      <c r="FX695" s="168">
        <v>36</v>
      </c>
      <c r="FY695" s="168">
        <v>1106</v>
      </c>
      <c r="FZ695" s="161" t="s">
        <v>117</v>
      </c>
      <c r="GB695" s="160">
        <f>AVERAGE(FO$6:FO695)</f>
        <v>10.026086956521739</v>
      </c>
      <c r="GC695" s="160">
        <f>AVERAGE(FP$6:FP695)</f>
        <v>10.026086956521739</v>
      </c>
      <c r="GD695" s="160">
        <f>AVERAGE(FQ$6:FQ695)</f>
        <v>0</v>
      </c>
      <c r="GE695" s="166">
        <f>AVERAGE(FR$6:FR695)</f>
        <v>1804.695652173913</v>
      </c>
      <c r="GF695" s="166">
        <f>AVERAGE(FS$6:FS695)</f>
        <v>0</v>
      </c>
      <c r="GG695" s="166">
        <f>AVERAGE(FT$6:FT695)</f>
        <v>501.30434782608694</v>
      </c>
      <c r="GH695" s="166">
        <f>AVERAGE(FU$6:FU695)</f>
        <v>150.39130434782609</v>
      </c>
      <c r="GI695" s="166">
        <f>AVERAGE(FV$6:FV695)</f>
        <v>1629.4159420289855</v>
      </c>
      <c r="GJ695" s="160">
        <f>AVERAGE(FW$6:FW695)</f>
        <v>0.84347826086956523</v>
      </c>
      <c r="GK695" s="166">
        <f>AVERAGE(FX$6:FX695)</f>
        <v>30.365217391304348</v>
      </c>
      <c r="GL695" s="166">
        <f>AVERAGE(FY$6:FY695)</f>
        <v>205.64492753623188</v>
      </c>
      <c r="HM695" s="98">
        <v>690</v>
      </c>
      <c r="HN695" s="179">
        <v>18.144911308484005</v>
      </c>
      <c r="HO695" s="188">
        <v>0.2</v>
      </c>
      <c r="HP695" s="177">
        <v>3</v>
      </c>
      <c r="HQ695" s="191">
        <v>401</v>
      </c>
      <c r="HR695" s="177">
        <v>17</v>
      </c>
      <c r="HS695" s="177">
        <v>17</v>
      </c>
      <c r="HT695" s="177">
        <v>0</v>
      </c>
      <c r="HU695" s="191">
        <v>2550</v>
      </c>
      <c r="HV695" s="191">
        <v>0</v>
      </c>
      <c r="HW695" s="191">
        <v>850</v>
      </c>
      <c r="HX695" s="191">
        <v>255</v>
      </c>
      <c r="HY695" s="191">
        <v>2131</v>
      </c>
      <c r="HZ695" s="177">
        <v>4</v>
      </c>
      <c r="IA695" s="191">
        <v>120</v>
      </c>
      <c r="IB695" s="191">
        <v>539</v>
      </c>
      <c r="IC695" s="177" t="s">
        <v>117</v>
      </c>
      <c r="IE695" s="164">
        <f>AVERAGE(HR$6:HR695)</f>
        <v>19.776811594202897</v>
      </c>
      <c r="IF695" s="164">
        <f>AVERAGE(HS$6:HS695)</f>
        <v>19.185507246376812</v>
      </c>
      <c r="IG695" s="164">
        <f>AVERAGE(HT$6:HT695)</f>
        <v>1.0231884057971015</v>
      </c>
      <c r="IH695" s="167">
        <f>AVERAGE(HU$6:HU695)</f>
        <v>2877.8260869565215</v>
      </c>
      <c r="II695" s="167">
        <f>AVERAGE(HV$6:HV695)</f>
        <v>153.47826086956522</v>
      </c>
      <c r="IJ695" s="167">
        <f>AVERAGE(HW$6:HW695)</f>
        <v>908.1159420289855</v>
      </c>
      <c r="IK695" s="167">
        <f>AVERAGE(HX$6:HX695)</f>
        <v>272.43478260869563</v>
      </c>
      <c r="IL695" s="167">
        <f>AVERAGE(HY$6:HY695)</f>
        <v>2311.289855072464</v>
      </c>
      <c r="IM695" s="164">
        <f>AVERAGE(HZ$6:HZ695)</f>
        <v>2.4434782608695653</v>
      </c>
      <c r="IN695" s="167">
        <f>AVERAGE(IA$6:IA695)</f>
        <v>73.304347826086953</v>
      </c>
      <c r="IO695" s="167">
        <f>AVERAGE(IB$6:IB695)</f>
        <v>639.84057971014488</v>
      </c>
    </row>
    <row r="696" spans="2:249" x14ac:dyDescent="0.2">
      <c r="B696" s="103">
        <v>691</v>
      </c>
      <c r="C696" s="165">
        <v>21.883893288733177</v>
      </c>
      <c r="D696" s="163">
        <v>0.2</v>
      </c>
      <c r="E696" s="161">
        <v>0</v>
      </c>
      <c r="F696" s="168">
        <v>505</v>
      </c>
      <c r="G696" s="161">
        <v>18</v>
      </c>
      <c r="H696" s="161">
        <v>18</v>
      </c>
      <c r="I696" s="161">
        <v>0</v>
      </c>
      <c r="J696" s="168">
        <v>2160</v>
      </c>
      <c r="K696" s="168">
        <v>0</v>
      </c>
      <c r="L696" s="168">
        <v>900</v>
      </c>
      <c r="M696" s="168">
        <v>270</v>
      </c>
      <c r="N696" s="168">
        <v>2300</v>
      </c>
      <c r="O696" s="161">
        <v>4</v>
      </c>
      <c r="P696" s="168">
        <v>48</v>
      </c>
      <c r="Q696" s="168">
        <v>-92</v>
      </c>
      <c r="R696" s="161" t="s">
        <v>117</v>
      </c>
      <c r="T696" s="169">
        <f>AVERAGE(G$6:G696)</f>
        <v>23.439942112879883</v>
      </c>
      <c r="U696" s="169">
        <f>AVERAGE(H$6:H696)</f>
        <v>20.727930535455862</v>
      </c>
      <c r="V696" s="169">
        <f>AVERAGE(I$6:I696)</f>
        <v>1.3560057887120116</v>
      </c>
      <c r="W696" s="170">
        <f>AVERAGE(J$6:J696)</f>
        <v>2487.3516642547033</v>
      </c>
      <c r="X696" s="170">
        <f>AVERAGE(K$6:K696)</f>
        <v>162.7206946454414</v>
      </c>
      <c r="Y696" s="170">
        <f>AVERAGE(L$6:L696)</f>
        <v>968.59623733719252</v>
      </c>
      <c r="Z696" s="170">
        <f>AVERAGE(M$6:M696)</f>
        <v>290.57887120115777</v>
      </c>
      <c r="AA696" s="170">
        <f>AVERAGE(N$6:N696)</f>
        <v>2403.1924746743848</v>
      </c>
      <c r="AB696" s="169">
        <f>AVERAGE(O$6:O696)</f>
        <v>2.9377713458755426</v>
      </c>
      <c r="AC696" s="170">
        <f>AVERAGE(P$6:P696)</f>
        <v>35.253256150506509</v>
      </c>
      <c r="AD696" s="170">
        <f>AVERAGE(Q$6:Q696)</f>
        <v>119.41244573082489</v>
      </c>
      <c r="AY696" s="5"/>
      <c r="AZ696" s="26">
        <v>691</v>
      </c>
      <c r="BA696" s="165">
        <v>17.649211318698402</v>
      </c>
      <c r="BB696" s="176">
        <v>0.05</v>
      </c>
      <c r="BC696" s="161">
        <v>7</v>
      </c>
      <c r="BD696" s="182">
        <v>290</v>
      </c>
      <c r="BE696" s="161">
        <v>24</v>
      </c>
      <c r="BF696" s="161">
        <v>22</v>
      </c>
      <c r="BG696" s="161">
        <v>2</v>
      </c>
      <c r="BH696" s="168">
        <v>3300</v>
      </c>
      <c r="BI696" s="168">
        <v>300</v>
      </c>
      <c r="BJ696" s="168">
        <v>1000</v>
      </c>
      <c r="BK696" s="168">
        <v>300</v>
      </c>
      <c r="BL696" s="168">
        <v>2515</v>
      </c>
      <c r="BM696" s="161">
        <v>1</v>
      </c>
      <c r="BN696" s="168">
        <v>15</v>
      </c>
      <c r="BO696" s="168">
        <v>800</v>
      </c>
      <c r="BP696" s="161" t="s">
        <v>116</v>
      </c>
      <c r="BR696" s="164">
        <f>AVERAGE(BE$6:BE696)</f>
        <v>19.593342981186687</v>
      </c>
      <c r="BS696" s="164">
        <f>AVERAGE(BF$6:BF696)</f>
        <v>18.861070911722141</v>
      </c>
      <c r="BT696" s="164">
        <f>AVERAGE(BG$6:BG696)</f>
        <v>0.68451519536903038</v>
      </c>
      <c r="BU696" s="167">
        <f>AVERAGE(BH$6:BH696)</f>
        <v>2829.1606367583213</v>
      </c>
      <c r="BV696" s="167">
        <f>AVERAGE(BI$6:BI696)</f>
        <v>102.67727930535456</v>
      </c>
      <c r="BW696" s="167">
        <f>AVERAGE(BJ$6:BJ696)</f>
        <v>908.82778581765558</v>
      </c>
      <c r="BX696" s="167">
        <f>AVERAGE(BK$6:BK696)</f>
        <v>272.64833574529666</v>
      </c>
      <c r="BY696" s="167">
        <f>AVERAGE(BL$6:BL696)</f>
        <v>2248.0014471780028</v>
      </c>
      <c r="BZ696" s="164">
        <f>AVERAGE(BM$6:BM696)</f>
        <v>2.3212735166425471</v>
      </c>
      <c r="CA696" s="167">
        <f>AVERAGE(BN$6:BN696)</f>
        <v>34.819102749638205</v>
      </c>
      <c r="CB696" s="167">
        <f>AVERAGE(BO$6:BO696)</f>
        <v>615.97829232995662</v>
      </c>
      <c r="DF696" s="103">
        <v>691</v>
      </c>
      <c r="DG696" s="192">
        <v>7.3242134287309923</v>
      </c>
      <c r="DH696" s="193">
        <v>0.05</v>
      </c>
      <c r="DI696" s="105">
        <v>3</v>
      </c>
      <c r="DJ696" s="194">
        <v>543</v>
      </c>
      <c r="DK696" s="105">
        <v>10</v>
      </c>
      <c r="DL696" s="105">
        <v>10</v>
      </c>
      <c r="DM696" s="105">
        <v>0</v>
      </c>
      <c r="DN696" s="194">
        <v>1800</v>
      </c>
      <c r="DO696" s="194">
        <v>0</v>
      </c>
      <c r="DP696" s="194">
        <v>500</v>
      </c>
      <c r="DQ696" s="194">
        <v>150</v>
      </c>
      <c r="DR696" s="194">
        <v>1818</v>
      </c>
      <c r="DS696" s="105">
        <v>0</v>
      </c>
      <c r="DT696" s="194">
        <v>0</v>
      </c>
      <c r="DU696" s="194">
        <v>-18</v>
      </c>
      <c r="DV696" s="105" t="s">
        <v>117</v>
      </c>
      <c r="DX696" s="164">
        <f>AVERAGE(DK$6:DK696)</f>
        <v>10.421128798842258</v>
      </c>
      <c r="DY696" s="164">
        <f>AVERAGE(DL$6:DL696)</f>
        <v>10.421128798842258</v>
      </c>
      <c r="DZ696" s="164">
        <f>AVERAGE(DM$6:DM696)</f>
        <v>0</v>
      </c>
      <c r="EA696" s="167">
        <f>AVERAGE(DN$6:DN696)</f>
        <v>1875.8031837916064</v>
      </c>
      <c r="EB696" s="167">
        <f>AVERAGE(DO$6:DO696)</f>
        <v>0</v>
      </c>
      <c r="EC696" s="167">
        <f>AVERAGE(DP$6:DP696)</f>
        <v>521.05643994211289</v>
      </c>
      <c r="ED696" s="167">
        <f>AVERAGE(DQ$6:DQ696)</f>
        <v>156.31693198263386</v>
      </c>
      <c r="EE696" s="167">
        <f>AVERAGE(DR$6:DR696)</f>
        <v>1653.9507959479015</v>
      </c>
      <c r="EF696" s="164">
        <f>AVERAGE(DS$6:DS696)</f>
        <v>0.86396526772793059</v>
      </c>
      <c r="EG696" s="167">
        <f>AVERAGE(DT$6:DT696)</f>
        <v>15.551374819102749</v>
      </c>
      <c r="EH696" s="167">
        <f>AVERAGE(DU$6:DU696)</f>
        <v>237.40376266280754</v>
      </c>
      <c r="FJ696" s="103">
        <v>691</v>
      </c>
      <c r="FK696" s="165">
        <v>8.5167774252134727</v>
      </c>
      <c r="FL696" s="163">
        <v>0.05</v>
      </c>
      <c r="FM696" s="161">
        <v>3</v>
      </c>
      <c r="FN696" s="168">
        <v>246</v>
      </c>
      <c r="FO696" s="161">
        <v>12</v>
      </c>
      <c r="FP696" s="161">
        <v>12</v>
      </c>
      <c r="FQ696" s="161">
        <v>0</v>
      </c>
      <c r="FR696" s="168">
        <v>2160</v>
      </c>
      <c r="FS696" s="168">
        <v>0</v>
      </c>
      <c r="FT696" s="168">
        <v>600</v>
      </c>
      <c r="FU696" s="168">
        <v>180</v>
      </c>
      <c r="FV696" s="168">
        <v>1651</v>
      </c>
      <c r="FW696" s="161">
        <v>0</v>
      </c>
      <c r="FX696" s="168">
        <v>0</v>
      </c>
      <c r="FY696" s="168">
        <v>509</v>
      </c>
      <c r="FZ696" s="161" t="s">
        <v>117</v>
      </c>
      <c r="GB696" s="160">
        <f>AVERAGE(FO$6:FO696)</f>
        <v>10.028943560057888</v>
      </c>
      <c r="GC696" s="160">
        <f>AVERAGE(FP$6:FP696)</f>
        <v>10.028943560057888</v>
      </c>
      <c r="GD696" s="160">
        <f>AVERAGE(FQ$6:FQ696)</f>
        <v>0</v>
      </c>
      <c r="GE696" s="166">
        <f>AVERAGE(FR$6:FR696)</f>
        <v>1805.2098408104198</v>
      </c>
      <c r="GF696" s="166">
        <f>AVERAGE(FS$6:FS696)</f>
        <v>0</v>
      </c>
      <c r="GG696" s="166">
        <f>AVERAGE(FT$6:FT696)</f>
        <v>501.44717800289436</v>
      </c>
      <c r="GH696" s="166">
        <f>AVERAGE(FU$6:FU696)</f>
        <v>150.4341534008683</v>
      </c>
      <c r="GI696" s="166">
        <f>AVERAGE(FV$6:FV696)</f>
        <v>1629.4471780028944</v>
      </c>
      <c r="GJ696" s="160">
        <f>AVERAGE(FW$6:FW696)</f>
        <v>0.84225759768451525</v>
      </c>
      <c r="GK696" s="166">
        <f>AVERAGE(FX$6:FX696)</f>
        <v>30.321273516642545</v>
      </c>
      <c r="GL696" s="166">
        <f>AVERAGE(FY$6:FY696)</f>
        <v>206.08393632416787</v>
      </c>
      <c r="HM696" s="98">
        <v>691</v>
      </c>
      <c r="HN696" s="179">
        <v>21.7626782339828</v>
      </c>
      <c r="HO696" s="188">
        <v>0.15</v>
      </c>
      <c r="HP696" s="177">
        <v>3</v>
      </c>
      <c r="HQ696" s="191">
        <v>195</v>
      </c>
      <c r="HR696" s="177">
        <v>22</v>
      </c>
      <c r="HS696" s="177">
        <v>22</v>
      </c>
      <c r="HT696" s="177">
        <v>2</v>
      </c>
      <c r="HU696" s="191">
        <v>3300</v>
      </c>
      <c r="HV696" s="191">
        <v>300</v>
      </c>
      <c r="HW696" s="191">
        <v>1000</v>
      </c>
      <c r="HX696" s="191">
        <v>300</v>
      </c>
      <c r="HY696" s="191">
        <v>2420</v>
      </c>
      <c r="HZ696" s="177">
        <v>3</v>
      </c>
      <c r="IA696" s="191">
        <v>90</v>
      </c>
      <c r="IB696" s="191">
        <v>970</v>
      </c>
      <c r="IC696" s="177" t="s">
        <v>116</v>
      </c>
      <c r="IE696" s="164">
        <f>AVERAGE(HR$6:HR696)</f>
        <v>19.780028943560058</v>
      </c>
      <c r="IF696" s="164">
        <f>AVERAGE(HS$6:HS696)</f>
        <v>19.189580318379161</v>
      </c>
      <c r="IG696" s="164">
        <f>AVERAGE(HT$6:HT696)</f>
        <v>1.0246020260492041</v>
      </c>
      <c r="IH696" s="167">
        <f>AVERAGE(HU$6:HU696)</f>
        <v>2878.4370477568741</v>
      </c>
      <c r="II696" s="167">
        <f>AVERAGE(HV$6:HV696)</f>
        <v>153.69030390738061</v>
      </c>
      <c r="IJ696" s="167">
        <f>AVERAGE(HW$6:HW696)</f>
        <v>908.24891461649781</v>
      </c>
      <c r="IK696" s="167">
        <f>AVERAGE(HX$6:HX696)</f>
        <v>272.47467438494937</v>
      </c>
      <c r="IL696" s="167">
        <f>AVERAGE(HY$6:HY696)</f>
        <v>2311.4471780028944</v>
      </c>
      <c r="IM696" s="164">
        <f>AVERAGE(HZ$6:HZ696)</f>
        <v>2.4442836468885671</v>
      </c>
      <c r="IN696" s="167">
        <f>AVERAGE(IA$6:IA696)</f>
        <v>73.32850940665702</v>
      </c>
      <c r="IO696" s="167">
        <f>AVERAGE(IB$6:IB696)</f>
        <v>640.31837916063671</v>
      </c>
    </row>
    <row r="697" spans="2:249" x14ac:dyDescent="0.2">
      <c r="B697" s="103">
        <v>692</v>
      </c>
      <c r="C697" s="165">
        <v>26.293336456112055</v>
      </c>
      <c r="D697" s="163">
        <v>0.2</v>
      </c>
      <c r="E697" s="161">
        <v>10</v>
      </c>
      <c r="F697" s="168">
        <v>457</v>
      </c>
      <c r="G697" s="161">
        <v>31</v>
      </c>
      <c r="H697" s="161">
        <v>22</v>
      </c>
      <c r="I697" s="161">
        <v>2</v>
      </c>
      <c r="J697" s="168">
        <v>2640</v>
      </c>
      <c r="K697" s="168">
        <v>240</v>
      </c>
      <c r="L697" s="168">
        <v>1000</v>
      </c>
      <c r="M697" s="168">
        <v>300</v>
      </c>
      <c r="N697" s="168">
        <v>2622</v>
      </c>
      <c r="O697" s="161">
        <v>5</v>
      </c>
      <c r="P697" s="168">
        <v>60</v>
      </c>
      <c r="Q697" s="168">
        <v>78</v>
      </c>
      <c r="R697" s="161" t="s">
        <v>116</v>
      </c>
      <c r="T697" s="169">
        <f>AVERAGE(G$6:G697)</f>
        <v>23.450867052023121</v>
      </c>
      <c r="U697" s="169">
        <f>AVERAGE(H$6:H697)</f>
        <v>20.729768786127167</v>
      </c>
      <c r="V697" s="169">
        <f>AVERAGE(I$6:I697)</f>
        <v>1.3569364161849711</v>
      </c>
      <c r="W697" s="170">
        <f>AVERAGE(J$6:J697)</f>
        <v>2487.5722543352599</v>
      </c>
      <c r="X697" s="170">
        <f>AVERAGE(K$6:K697)</f>
        <v>162.83236994219652</v>
      </c>
      <c r="Y697" s="170">
        <f>AVERAGE(L$6:L697)</f>
        <v>968.64161849710979</v>
      </c>
      <c r="Z697" s="170">
        <f>AVERAGE(M$6:M697)</f>
        <v>290.59248554913296</v>
      </c>
      <c r="AA697" s="170">
        <f>AVERAGE(N$6:N697)</f>
        <v>2403.5086705202311</v>
      </c>
      <c r="AB697" s="169">
        <f>AVERAGE(O$6:O697)</f>
        <v>2.9407514450867054</v>
      </c>
      <c r="AC697" s="170">
        <f>AVERAGE(P$6:P697)</f>
        <v>35.289017341040463</v>
      </c>
      <c r="AD697" s="170">
        <f>AVERAGE(Q$6:Q697)</f>
        <v>119.35260115606937</v>
      </c>
      <c r="AY697" s="5"/>
      <c r="AZ697" s="26">
        <v>692</v>
      </c>
      <c r="BA697" s="165">
        <v>17.081059737969312</v>
      </c>
      <c r="BB697" s="176">
        <v>0.2</v>
      </c>
      <c r="BC697" s="161">
        <v>3</v>
      </c>
      <c r="BD697" s="182">
        <v>208</v>
      </c>
      <c r="BE697" s="161">
        <v>17</v>
      </c>
      <c r="BF697" s="161">
        <v>17</v>
      </c>
      <c r="BG697" s="161">
        <v>0</v>
      </c>
      <c r="BH697" s="168">
        <v>2550</v>
      </c>
      <c r="BI697" s="168">
        <v>0</v>
      </c>
      <c r="BJ697" s="168">
        <v>850</v>
      </c>
      <c r="BK697" s="168">
        <v>255</v>
      </c>
      <c r="BL697" s="168">
        <v>1938</v>
      </c>
      <c r="BM697" s="161">
        <v>3</v>
      </c>
      <c r="BN697" s="168">
        <v>45</v>
      </c>
      <c r="BO697" s="168">
        <v>657</v>
      </c>
      <c r="BP697" s="161" t="s">
        <v>117</v>
      </c>
      <c r="BR697" s="164">
        <f>AVERAGE(BE$6:BE697)</f>
        <v>19.589595375722542</v>
      </c>
      <c r="BS697" s="164">
        <f>AVERAGE(BF$6:BF697)</f>
        <v>18.858381502890172</v>
      </c>
      <c r="BT697" s="164">
        <f>AVERAGE(BG$6:BG697)</f>
        <v>0.68352601156069359</v>
      </c>
      <c r="BU697" s="167">
        <f>AVERAGE(BH$6:BH697)</f>
        <v>2828.7572254335259</v>
      </c>
      <c r="BV697" s="167">
        <f>AVERAGE(BI$6:BI697)</f>
        <v>102.52890173410404</v>
      </c>
      <c r="BW697" s="167">
        <f>AVERAGE(BJ$6:BJ697)</f>
        <v>908.74277456647394</v>
      </c>
      <c r="BX697" s="167">
        <f>AVERAGE(BK$6:BK697)</f>
        <v>272.62283236994222</v>
      </c>
      <c r="BY697" s="167">
        <f>AVERAGE(BL$6:BL697)</f>
        <v>2247.5534682080925</v>
      </c>
      <c r="BZ697" s="164">
        <f>AVERAGE(BM$6:BM697)</f>
        <v>2.3222543352601157</v>
      </c>
      <c r="CA697" s="167">
        <f>AVERAGE(BN$6:BN697)</f>
        <v>34.833815028901732</v>
      </c>
      <c r="CB697" s="167">
        <f>AVERAGE(BO$6:BO697)</f>
        <v>616.03757225433526</v>
      </c>
      <c r="DF697" s="103">
        <v>692</v>
      </c>
      <c r="DG697" s="192">
        <v>6.2968381056725748</v>
      </c>
      <c r="DH697" s="193">
        <v>0.2</v>
      </c>
      <c r="DI697" s="105">
        <v>1</v>
      </c>
      <c r="DJ697" s="194">
        <v>239</v>
      </c>
      <c r="DK697" s="105">
        <v>6</v>
      </c>
      <c r="DL697" s="105">
        <v>6</v>
      </c>
      <c r="DM697" s="105">
        <v>0</v>
      </c>
      <c r="DN697" s="194">
        <v>1080</v>
      </c>
      <c r="DO697" s="194">
        <v>0</v>
      </c>
      <c r="DP697" s="194">
        <v>300</v>
      </c>
      <c r="DQ697" s="194">
        <v>90</v>
      </c>
      <c r="DR697" s="194">
        <v>1254</v>
      </c>
      <c r="DS697" s="105">
        <v>1</v>
      </c>
      <c r="DT697" s="194">
        <v>18</v>
      </c>
      <c r="DU697" s="194">
        <v>-156</v>
      </c>
      <c r="DV697" s="105" t="s">
        <v>117</v>
      </c>
      <c r="DX697" s="164">
        <f>AVERAGE(DK$6:DK697)</f>
        <v>10.414739884393063</v>
      </c>
      <c r="DY697" s="164">
        <f>AVERAGE(DL$6:DL697)</f>
        <v>10.414739884393063</v>
      </c>
      <c r="DZ697" s="164">
        <f>AVERAGE(DM$6:DM697)</f>
        <v>0</v>
      </c>
      <c r="EA697" s="167">
        <f>AVERAGE(DN$6:DN697)</f>
        <v>1874.6531791907514</v>
      </c>
      <c r="EB697" s="167">
        <f>AVERAGE(DO$6:DO697)</f>
        <v>0</v>
      </c>
      <c r="EC697" s="167">
        <f>AVERAGE(DP$6:DP697)</f>
        <v>520.73699421965318</v>
      </c>
      <c r="ED697" s="167">
        <f>AVERAGE(DQ$6:DQ697)</f>
        <v>156.22109826589596</v>
      </c>
      <c r="EE697" s="167">
        <f>AVERAGE(DR$6:DR697)</f>
        <v>1653.3728323699422</v>
      </c>
      <c r="EF697" s="164">
        <f>AVERAGE(DS$6:DS697)</f>
        <v>0.86416184971098264</v>
      </c>
      <c r="EG697" s="167">
        <f>AVERAGE(DT$6:DT697)</f>
        <v>15.554913294797688</v>
      </c>
      <c r="EH697" s="167">
        <f>AVERAGE(DU$6:DU697)</f>
        <v>236.83526011560693</v>
      </c>
      <c r="FJ697" s="103">
        <v>692</v>
      </c>
      <c r="FK697" s="165">
        <v>7.7977886796745555</v>
      </c>
      <c r="FL697" s="163">
        <v>0.15</v>
      </c>
      <c r="FM697" s="161">
        <v>1</v>
      </c>
      <c r="FN697" s="168">
        <v>244</v>
      </c>
      <c r="FO697" s="161">
        <v>8</v>
      </c>
      <c r="FP697" s="161">
        <v>8</v>
      </c>
      <c r="FQ697" s="161">
        <v>0</v>
      </c>
      <c r="FR697" s="168">
        <v>1440</v>
      </c>
      <c r="FS697" s="168">
        <v>0</v>
      </c>
      <c r="FT697" s="168">
        <v>400</v>
      </c>
      <c r="FU697" s="168">
        <v>120</v>
      </c>
      <c r="FV697" s="168">
        <v>1389</v>
      </c>
      <c r="FW697" s="161">
        <v>1</v>
      </c>
      <c r="FX697" s="168">
        <v>36</v>
      </c>
      <c r="FY697" s="168">
        <v>87</v>
      </c>
      <c r="FZ697" s="161" t="s">
        <v>117</v>
      </c>
      <c r="GB697" s="160">
        <f>AVERAGE(FO$6:FO697)</f>
        <v>10.026011560693641</v>
      </c>
      <c r="GC697" s="160">
        <f>AVERAGE(FP$6:FP697)</f>
        <v>10.026011560693641</v>
      </c>
      <c r="GD697" s="160">
        <f>AVERAGE(FQ$6:FQ697)</f>
        <v>0</v>
      </c>
      <c r="GE697" s="166">
        <f>AVERAGE(FR$6:FR697)</f>
        <v>1804.6820809248554</v>
      </c>
      <c r="GF697" s="166">
        <f>AVERAGE(FS$6:FS697)</f>
        <v>0</v>
      </c>
      <c r="GG697" s="166">
        <f>AVERAGE(FT$6:FT697)</f>
        <v>501.30057803468208</v>
      </c>
      <c r="GH697" s="166">
        <f>AVERAGE(FU$6:FU697)</f>
        <v>150.39017341040463</v>
      </c>
      <c r="GI697" s="166">
        <f>AVERAGE(FV$6:FV697)</f>
        <v>1629.099710982659</v>
      </c>
      <c r="GJ697" s="160">
        <f>AVERAGE(FW$6:FW697)</f>
        <v>0.84248554913294793</v>
      </c>
      <c r="GK697" s="166">
        <f>AVERAGE(FX$6:FX697)</f>
        <v>30.329479768786126</v>
      </c>
      <c r="GL697" s="166">
        <f>AVERAGE(FY$6:FY697)</f>
        <v>205.91184971098266</v>
      </c>
      <c r="HM697" s="98">
        <v>692</v>
      </c>
      <c r="HN697" s="179">
        <v>14.678478755839839</v>
      </c>
      <c r="HO697" s="188">
        <v>0.1</v>
      </c>
      <c r="HP697" s="177">
        <v>1</v>
      </c>
      <c r="HQ697" s="191">
        <v>296</v>
      </c>
      <c r="HR697" s="177">
        <v>15</v>
      </c>
      <c r="HS697" s="177">
        <v>15</v>
      </c>
      <c r="HT697" s="177">
        <v>0</v>
      </c>
      <c r="HU697" s="191">
        <v>2250</v>
      </c>
      <c r="HV697" s="191">
        <v>0</v>
      </c>
      <c r="HW697" s="191">
        <v>750</v>
      </c>
      <c r="HX697" s="191">
        <v>225</v>
      </c>
      <c r="HY697" s="191">
        <v>1896</v>
      </c>
      <c r="HZ697" s="177">
        <v>1</v>
      </c>
      <c r="IA697" s="191">
        <v>30</v>
      </c>
      <c r="IB697" s="191">
        <v>384</v>
      </c>
      <c r="IC697" s="177" t="s">
        <v>117</v>
      </c>
      <c r="IE697" s="164">
        <f>AVERAGE(HR$6:HR697)</f>
        <v>19.773121387283236</v>
      </c>
      <c r="IF697" s="164">
        <f>AVERAGE(HS$6:HS697)</f>
        <v>19.183526011560694</v>
      </c>
      <c r="IG697" s="164">
        <f>AVERAGE(HT$6:HT697)</f>
        <v>1.023121387283237</v>
      </c>
      <c r="IH697" s="167">
        <f>AVERAGE(HU$6:HU697)</f>
        <v>2877.5289017341042</v>
      </c>
      <c r="II697" s="167">
        <f>AVERAGE(HV$6:HV697)</f>
        <v>153.46820809248555</v>
      </c>
      <c r="IJ697" s="167">
        <f>AVERAGE(HW$6:HW697)</f>
        <v>908.02023121387288</v>
      </c>
      <c r="IK697" s="167">
        <f>AVERAGE(HX$6:HX697)</f>
        <v>272.40606936416185</v>
      </c>
      <c r="IL697" s="167">
        <f>AVERAGE(HY$6:HY697)</f>
        <v>2310.8468208092486</v>
      </c>
      <c r="IM697" s="164">
        <f>AVERAGE(HZ$6:HZ697)</f>
        <v>2.4421965317919074</v>
      </c>
      <c r="IN697" s="167">
        <f>AVERAGE(IA$6:IA697)</f>
        <v>73.265895953757223</v>
      </c>
      <c r="IO697" s="167">
        <f>AVERAGE(IB$6:IB697)</f>
        <v>639.94797687861274</v>
      </c>
    </row>
    <row r="698" spans="2:249" x14ac:dyDescent="0.2">
      <c r="B698" s="103">
        <v>693</v>
      </c>
      <c r="C698" s="165">
        <v>19.998002485766555</v>
      </c>
      <c r="D698" s="163">
        <v>0.15</v>
      </c>
      <c r="E698" s="161">
        <v>1</v>
      </c>
      <c r="F698" s="168">
        <v>546</v>
      </c>
      <c r="G698" s="161">
        <v>18</v>
      </c>
      <c r="H698" s="161">
        <v>18</v>
      </c>
      <c r="I698" s="161">
        <v>0</v>
      </c>
      <c r="J698" s="168">
        <v>2160</v>
      </c>
      <c r="K698" s="168">
        <v>0</v>
      </c>
      <c r="L698" s="168">
        <v>900</v>
      </c>
      <c r="M698" s="168">
        <v>270</v>
      </c>
      <c r="N698" s="168">
        <v>2341</v>
      </c>
      <c r="O698" s="161">
        <v>3</v>
      </c>
      <c r="P698" s="168">
        <v>36</v>
      </c>
      <c r="Q698" s="168">
        <v>-145</v>
      </c>
      <c r="R698" s="161" t="s">
        <v>117</v>
      </c>
      <c r="T698" s="169">
        <f>AVERAGE(G$6:G698)</f>
        <v>23.443001443001442</v>
      </c>
      <c r="U698" s="169">
        <f>AVERAGE(H$6:H698)</f>
        <v>20.725829725829726</v>
      </c>
      <c r="V698" s="169">
        <f>AVERAGE(I$6:I698)</f>
        <v>1.3549783549783549</v>
      </c>
      <c r="W698" s="170">
        <f>AVERAGE(J$6:J698)</f>
        <v>2487.0995670995671</v>
      </c>
      <c r="X698" s="170">
        <f>AVERAGE(K$6:K698)</f>
        <v>162.59740259740261</v>
      </c>
      <c r="Y698" s="170">
        <f>AVERAGE(L$6:L698)</f>
        <v>968.54256854256857</v>
      </c>
      <c r="Z698" s="170">
        <f>AVERAGE(M$6:M698)</f>
        <v>290.56277056277054</v>
      </c>
      <c r="AA698" s="170">
        <f>AVERAGE(N$6:N698)</f>
        <v>2403.4184704184704</v>
      </c>
      <c r="AB698" s="169">
        <f>AVERAGE(O$6:O698)</f>
        <v>2.9408369408369408</v>
      </c>
      <c r="AC698" s="170">
        <f>AVERAGE(P$6:P698)</f>
        <v>35.290043290043293</v>
      </c>
      <c r="AD698" s="170">
        <f>AVERAGE(Q$6:Q698)</f>
        <v>118.97113997113998</v>
      </c>
      <c r="AY698" s="5"/>
      <c r="AZ698" s="26">
        <v>693</v>
      </c>
      <c r="BA698" s="165">
        <v>19.302237647708189</v>
      </c>
      <c r="BB698" s="176">
        <v>0.15</v>
      </c>
      <c r="BC698" s="161">
        <v>3</v>
      </c>
      <c r="BD698" s="182">
        <v>170</v>
      </c>
      <c r="BE698" s="161">
        <v>19</v>
      </c>
      <c r="BF698" s="161">
        <v>19</v>
      </c>
      <c r="BG698" s="161">
        <v>0</v>
      </c>
      <c r="BH698" s="168">
        <v>2850</v>
      </c>
      <c r="BI698" s="168">
        <v>0</v>
      </c>
      <c r="BJ698" s="168">
        <v>950</v>
      </c>
      <c r="BK698" s="168">
        <v>285</v>
      </c>
      <c r="BL698" s="168">
        <v>2030</v>
      </c>
      <c r="BM698" s="161">
        <v>3</v>
      </c>
      <c r="BN698" s="168">
        <v>45</v>
      </c>
      <c r="BO698" s="168">
        <v>865</v>
      </c>
      <c r="BP698" s="161" t="s">
        <v>117</v>
      </c>
      <c r="BR698" s="164">
        <f>AVERAGE(BE$6:BE698)</f>
        <v>19.588744588744589</v>
      </c>
      <c r="BS698" s="164">
        <f>AVERAGE(BF$6:BF698)</f>
        <v>18.858585858585858</v>
      </c>
      <c r="BT698" s="164">
        <f>AVERAGE(BG$6:BG698)</f>
        <v>0.68253968253968256</v>
      </c>
      <c r="BU698" s="167">
        <f>AVERAGE(BH$6:BH698)</f>
        <v>2828.787878787879</v>
      </c>
      <c r="BV698" s="167">
        <f>AVERAGE(BI$6:BI698)</f>
        <v>102.38095238095238</v>
      </c>
      <c r="BW698" s="167">
        <f>AVERAGE(BJ$6:BJ698)</f>
        <v>908.80230880230886</v>
      </c>
      <c r="BX698" s="167">
        <f>AVERAGE(BK$6:BK698)</f>
        <v>272.64069264069263</v>
      </c>
      <c r="BY698" s="167">
        <f>AVERAGE(BL$6:BL698)</f>
        <v>2247.2395382395384</v>
      </c>
      <c r="BZ698" s="164">
        <f>AVERAGE(BM$6:BM698)</f>
        <v>2.3232323232323231</v>
      </c>
      <c r="CA698" s="167">
        <f>AVERAGE(BN$6:BN698)</f>
        <v>34.848484848484851</v>
      </c>
      <c r="CB698" s="167">
        <f>AVERAGE(BO$6:BO698)</f>
        <v>616.39682539682542</v>
      </c>
      <c r="DF698" s="103">
        <v>693</v>
      </c>
      <c r="DG698" s="192">
        <v>8.6313008506410007</v>
      </c>
      <c r="DH698" s="193">
        <v>0.05</v>
      </c>
      <c r="DI698" s="105">
        <v>3</v>
      </c>
      <c r="DJ698" s="194">
        <v>202</v>
      </c>
      <c r="DK698" s="105">
        <v>12</v>
      </c>
      <c r="DL698" s="105">
        <v>12</v>
      </c>
      <c r="DM698" s="105">
        <v>0</v>
      </c>
      <c r="DN698" s="194">
        <v>2160</v>
      </c>
      <c r="DO698" s="194">
        <v>0</v>
      </c>
      <c r="DP698" s="194">
        <v>600</v>
      </c>
      <c r="DQ698" s="194">
        <v>180</v>
      </c>
      <c r="DR698" s="194">
        <v>1607</v>
      </c>
      <c r="DS698" s="105">
        <v>0</v>
      </c>
      <c r="DT698" s="194">
        <v>0</v>
      </c>
      <c r="DU698" s="194">
        <v>553</v>
      </c>
      <c r="DV698" s="105" t="s">
        <v>117</v>
      </c>
      <c r="DX698" s="164">
        <f>AVERAGE(DK$6:DK698)</f>
        <v>10.417027417027416</v>
      </c>
      <c r="DY698" s="164">
        <f>AVERAGE(DL$6:DL698)</f>
        <v>10.417027417027416</v>
      </c>
      <c r="DZ698" s="164">
        <f>AVERAGE(DM$6:DM698)</f>
        <v>0</v>
      </c>
      <c r="EA698" s="167">
        <f>AVERAGE(DN$6:DN698)</f>
        <v>1875.0649350649351</v>
      </c>
      <c r="EB698" s="167">
        <f>AVERAGE(DO$6:DO698)</f>
        <v>0</v>
      </c>
      <c r="EC698" s="167">
        <f>AVERAGE(DP$6:DP698)</f>
        <v>520.8513708513708</v>
      </c>
      <c r="ED698" s="167">
        <f>AVERAGE(DQ$6:DQ698)</f>
        <v>156.25541125541125</v>
      </c>
      <c r="EE698" s="167">
        <f>AVERAGE(DR$6:DR698)</f>
        <v>1653.3059163059163</v>
      </c>
      <c r="EF698" s="164">
        <f>AVERAGE(DS$6:DS698)</f>
        <v>0.86291486291486297</v>
      </c>
      <c r="EG698" s="167">
        <f>AVERAGE(DT$6:DT698)</f>
        <v>15.532467532467532</v>
      </c>
      <c r="EH698" s="167">
        <f>AVERAGE(DU$6:DU698)</f>
        <v>237.29148629148628</v>
      </c>
      <c r="FJ698" s="103">
        <v>693</v>
      </c>
      <c r="FK698" s="165">
        <v>7.073713052095485</v>
      </c>
      <c r="FL698" s="163">
        <v>0.1</v>
      </c>
      <c r="FM698" s="161">
        <v>8</v>
      </c>
      <c r="FN698" s="168">
        <v>577</v>
      </c>
      <c r="FO698" s="161">
        <v>14</v>
      </c>
      <c r="FP698" s="161">
        <v>14</v>
      </c>
      <c r="FQ698" s="161">
        <v>0</v>
      </c>
      <c r="FR698" s="168">
        <v>2520</v>
      </c>
      <c r="FS698" s="168">
        <v>0</v>
      </c>
      <c r="FT698" s="168">
        <v>700</v>
      </c>
      <c r="FU698" s="168">
        <v>210</v>
      </c>
      <c r="FV698" s="168">
        <v>2112</v>
      </c>
      <c r="FW698" s="161">
        <v>1</v>
      </c>
      <c r="FX698" s="168">
        <v>36</v>
      </c>
      <c r="FY698" s="168">
        <v>444</v>
      </c>
      <c r="FZ698" s="161" t="s">
        <v>117</v>
      </c>
      <c r="GB698" s="160">
        <f>AVERAGE(FO$6:FO698)</f>
        <v>10.031746031746032</v>
      </c>
      <c r="GC698" s="160">
        <f>AVERAGE(FP$6:FP698)</f>
        <v>10.031746031746032</v>
      </c>
      <c r="GD698" s="160">
        <f>AVERAGE(FQ$6:FQ698)</f>
        <v>0</v>
      </c>
      <c r="GE698" s="166">
        <f>AVERAGE(FR$6:FR698)</f>
        <v>1805.7142857142858</v>
      </c>
      <c r="GF698" s="166">
        <f>AVERAGE(FS$6:FS698)</f>
        <v>0</v>
      </c>
      <c r="GG698" s="166">
        <f>AVERAGE(FT$6:FT698)</f>
        <v>501.58730158730157</v>
      </c>
      <c r="GH698" s="166">
        <f>AVERAGE(FU$6:FU698)</f>
        <v>150.47619047619048</v>
      </c>
      <c r="GI698" s="166">
        <f>AVERAGE(FV$6:FV698)</f>
        <v>1629.7965367965369</v>
      </c>
      <c r="GJ698" s="160">
        <f>AVERAGE(FW$6:FW698)</f>
        <v>0.84271284271284275</v>
      </c>
      <c r="GK698" s="166">
        <f>AVERAGE(FX$6:FX698)</f>
        <v>30.337662337662337</v>
      </c>
      <c r="GL698" s="166">
        <f>AVERAGE(FY$6:FY698)</f>
        <v>206.25541125541125</v>
      </c>
      <c r="HM698" s="98">
        <v>693</v>
      </c>
      <c r="HN698" s="179">
        <v>15.210222756877545</v>
      </c>
      <c r="HO698" s="188">
        <v>0.2</v>
      </c>
      <c r="HP698" s="177">
        <v>3</v>
      </c>
      <c r="HQ698" s="191">
        <v>590</v>
      </c>
      <c r="HR698" s="177">
        <v>15</v>
      </c>
      <c r="HS698" s="177">
        <v>15</v>
      </c>
      <c r="HT698" s="177">
        <v>0</v>
      </c>
      <c r="HU698" s="191">
        <v>2250</v>
      </c>
      <c r="HV698" s="191">
        <v>0</v>
      </c>
      <c r="HW698" s="191">
        <v>750</v>
      </c>
      <c r="HX698" s="191">
        <v>225</v>
      </c>
      <c r="HY698" s="191">
        <v>2190</v>
      </c>
      <c r="HZ698" s="177">
        <v>3</v>
      </c>
      <c r="IA698" s="191">
        <v>90</v>
      </c>
      <c r="IB698" s="191">
        <v>150</v>
      </c>
      <c r="IC698" s="177" t="s">
        <v>117</v>
      </c>
      <c r="IE698" s="164">
        <f>AVERAGE(HR$6:HR698)</f>
        <v>19.766233766233768</v>
      </c>
      <c r="IF698" s="164">
        <f>AVERAGE(HS$6:HS698)</f>
        <v>19.177489177489178</v>
      </c>
      <c r="IG698" s="164">
        <f>AVERAGE(HT$6:HT698)</f>
        <v>1.0216450216450217</v>
      </c>
      <c r="IH698" s="167">
        <f>AVERAGE(HU$6:HU698)</f>
        <v>2876.6233766233768</v>
      </c>
      <c r="II698" s="167">
        <f>AVERAGE(HV$6:HV698)</f>
        <v>153.24675324675326</v>
      </c>
      <c r="IJ698" s="167">
        <f>AVERAGE(HW$6:HW698)</f>
        <v>907.79220779220782</v>
      </c>
      <c r="IK698" s="167">
        <f>AVERAGE(HX$6:HX698)</f>
        <v>272.33766233766232</v>
      </c>
      <c r="IL698" s="167">
        <f>AVERAGE(HY$6:HY698)</f>
        <v>2310.6724386724386</v>
      </c>
      <c r="IM698" s="164">
        <f>AVERAGE(HZ$6:HZ698)</f>
        <v>2.4430014430014428</v>
      </c>
      <c r="IN698" s="167">
        <f>AVERAGE(IA$6:IA698)</f>
        <v>73.290043290043286</v>
      </c>
      <c r="IO698" s="167">
        <f>AVERAGE(IB$6:IB698)</f>
        <v>639.24098124098123</v>
      </c>
    </row>
    <row r="699" spans="2:249" x14ac:dyDescent="0.2">
      <c r="B699" s="103">
        <v>694</v>
      </c>
      <c r="C699" s="165">
        <v>20.906100327279397</v>
      </c>
      <c r="D699" s="163">
        <v>0.15</v>
      </c>
      <c r="E699" s="161">
        <v>3</v>
      </c>
      <c r="F699" s="168">
        <v>309</v>
      </c>
      <c r="G699" s="161">
        <v>21</v>
      </c>
      <c r="H699" s="161">
        <v>21</v>
      </c>
      <c r="I699" s="161">
        <v>1</v>
      </c>
      <c r="J699" s="168">
        <v>2520</v>
      </c>
      <c r="K699" s="168">
        <v>120</v>
      </c>
      <c r="L699" s="168">
        <v>1000</v>
      </c>
      <c r="M699" s="168">
        <v>300</v>
      </c>
      <c r="N699" s="168">
        <v>2354</v>
      </c>
      <c r="O699" s="161">
        <v>3</v>
      </c>
      <c r="P699" s="168">
        <v>36</v>
      </c>
      <c r="Q699" s="168">
        <v>202</v>
      </c>
      <c r="R699" s="161" t="s">
        <v>116</v>
      </c>
      <c r="T699" s="169">
        <f>AVERAGE(G$6:G699)</f>
        <v>23.439481268011527</v>
      </c>
      <c r="U699" s="169">
        <f>AVERAGE(H$6:H699)</f>
        <v>20.726224783861671</v>
      </c>
      <c r="V699" s="169">
        <f>AVERAGE(I$6:I699)</f>
        <v>1.3544668587896254</v>
      </c>
      <c r="W699" s="170">
        <f>AVERAGE(J$6:J699)</f>
        <v>2487.1469740634006</v>
      </c>
      <c r="X699" s="170">
        <f>AVERAGE(K$6:K699)</f>
        <v>162.53602305475505</v>
      </c>
      <c r="Y699" s="170">
        <f>AVERAGE(L$6:L699)</f>
        <v>968.58789625360225</v>
      </c>
      <c r="Z699" s="170">
        <f>AVERAGE(M$6:M699)</f>
        <v>290.57636887608066</v>
      </c>
      <c r="AA699" s="170">
        <f>AVERAGE(N$6:N699)</f>
        <v>2403.3472622478384</v>
      </c>
      <c r="AB699" s="169">
        <f>AVERAGE(O$6:O699)</f>
        <v>2.9409221902017291</v>
      </c>
      <c r="AC699" s="170">
        <f>AVERAGE(P$6:P699)</f>
        <v>35.291066282420751</v>
      </c>
      <c r="AD699" s="170">
        <f>AVERAGE(Q$6:Q699)</f>
        <v>119.09077809798271</v>
      </c>
      <c r="AY699" s="5"/>
      <c r="AZ699" s="26">
        <v>694</v>
      </c>
      <c r="BA699" s="165">
        <v>17.844737708074618</v>
      </c>
      <c r="BB699" s="176">
        <v>0.25</v>
      </c>
      <c r="BC699" s="161">
        <v>8</v>
      </c>
      <c r="BD699" s="182">
        <v>250</v>
      </c>
      <c r="BE699" s="161">
        <v>22</v>
      </c>
      <c r="BF699" s="161">
        <v>22</v>
      </c>
      <c r="BG699" s="161">
        <v>2</v>
      </c>
      <c r="BH699" s="168">
        <v>3300</v>
      </c>
      <c r="BI699" s="168">
        <v>300</v>
      </c>
      <c r="BJ699" s="168">
        <v>1000</v>
      </c>
      <c r="BK699" s="168">
        <v>300</v>
      </c>
      <c r="BL699" s="168">
        <v>2475</v>
      </c>
      <c r="BM699" s="161">
        <v>4</v>
      </c>
      <c r="BN699" s="168">
        <v>60</v>
      </c>
      <c r="BO699" s="168">
        <v>885</v>
      </c>
      <c r="BP699" s="161" t="s">
        <v>116</v>
      </c>
      <c r="BR699" s="164">
        <f>AVERAGE(BE$6:BE699)</f>
        <v>19.592219020172912</v>
      </c>
      <c r="BS699" s="164">
        <f>AVERAGE(BF$6:BF699)</f>
        <v>18.863112391930837</v>
      </c>
      <c r="BT699" s="164">
        <f>AVERAGE(BG$6:BG699)</f>
        <v>0.68443804034582134</v>
      </c>
      <c r="BU699" s="167">
        <f>AVERAGE(BH$6:BH699)</f>
        <v>2829.4668587896253</v>
      </c>
      <c r="BV699" s="167">
        <f>AVERAGE(BI$6:BI699)</f>
        <v>102.6657060518732</v>
      </c>
      <c r="BW699" s="167">
        <f>AVERAGE(BJ$6:BJ699)</f>
        <v>908.9337175792507</v>
      </c>
      <c r="BX699" s="167">
        <f>AVERAGE(BK$6:BK699)</f>
        <v>272.68011527377524</v>
      </c>
      <c r="BY699" s="167">
        <f>AVERAGE(BL$6:BL699)</f>
        <v>2247.5677233429396</v>
      </c>
      <c r="BZ699" s="164">
        <f>AVERAGE(BM$6:BM699)</f>
        <v>2.3256484149855909</v>
      </c>
      <c r="CA699" s="167">
        <f>AVERAGE(BN$6:BN699)</f>
        <v>34.884726224783861</v>
      </c>
      <c r="CB699" s="167">
        <f>AVERAGE(BO$6:BO699)</f>
        <v>616.78386167146971</v>
      </c>
      <c r="DF699" s="103">
        <v>694</v>
      </c>
      <c r="DG699" s="192">
        <v>7.5759369244009145</v>
      </c>
      <c r="DH699" s="193">
        <v>0.05</v>
      </c>
      <c r="DI699" s="105">
        <v>0</v>
      </c>
      <c r="DJ699" s="194">
        <v>588</v>
      </c>
      <c r="DK699" s="105">
        <v>8</v>
      </c>
      <c r="DL699" s="105">
        <v>8</v>
      </c>
      <c r="DM699" s="105">
        <v>0</v>
      </c>
      <c r="DN699" s="194">
        <v>1440</v>
      </c>
      <c r="DO699" s="194">
        <v>0</v>
      </c>
      <c r="DP699" s="194">
        <v>400</v>
      </c>
      <c r="DQ699" s="194">
        <v>120</v>
      </c>
      <c r="DR699" s="194">
        <v>1733</v>
      </c>
      <c r="DS699" s="105">
        <v>0</v>
      </c>
      <c r="DT699" s="194">
        <v>0</v>
      </c>
      <c r="DU699" s="194">
        <v>-293</v>
      </c>
      <c r="DV699" s="105" t="s">
        <v>117</v>
      </c>
      <c r="DX699" s="164">
        <f>AVERAGE(DK$6:DK699)</f>
        <v>10.413544668587896</v>
      </c>
      <c r="DY699" s="164">
        <f>AVERAGE(DL$6:DL699)</f>
        <v>10.413544668587896</v>
      </c>
      <c r="DZ699" s="164">
        <f>AVERAGE(DM$6:DM699)</f>
        <v>0</v>
      </c>
      <c r="EA699" s="167">
        <f>AVERAGE(DN$6:DN699)</f>
        <v>1874.4380403458213</v>
      </c>
      <c r="EB699" s="167">
        <f>AVERAGE(DO$6:DO699)</f>
        <v>0</v>
      </c>
      <c r="EC699" s="167">
        <f>AVERAGE(DP$6:DP699)</f>
        <v>520.67723342939485</v>
      </c>
      <c r="ED699" s="167">
        <f>AVERAGE(DQ$6:DQ699)</f>
        <v>156.20317002881845</v>
      </c>
      <c r="EE699" s="167">
        <f>AVERAGE(DR$6:DR699)</f>
        <v>1653.420749279539</v>
      </c>
      <c r="EF699" s="164">
        <f>AVERAGE(DS$6:DS699)</f>
        <v>0.86167146974063402</v>
      </c>
      <c r="EG699" s="167">
        <f>AVERAGE(DT$6:DT699)</f>
        <v>15.510086455331413</v>
      </c>
      <c r="EH699" s="167">
        <f>AVERAGE(DU$6:DU699)</f>
        <v>236.52737752161383</v>
      </c>
      <c r="FJ699" s="103">
        <v>694</v>
      </c>
      <c r="FK699" s="165">
        <v>7.0644166228923879</v>
      </c>
      <c r="FL699" s="163">
        <v>0.2</v>
      </c>
      <c r="FM699" s="161">
        <v>8</v>
      </c>
      <c r="FN699" s="168">
        <v>504</v>
      </c>
      <c r="FO699" s="161">
        <v>14</v>
      </c>
      <c r="FP699" s="161">
        <v>14</v>
      </c>
      <c r="FQ699" s="161">
        <v>0</v>
      </c>
      <c r="FR699" s="168">
        <v>2520</v>
      </c>
      <c r="FS699" s="168">
        <v>0</v>
      </c>
      <c r="FT699" s="168">
        <v>700</v>
      </c>
      <c r="FU699" s="168">
        <v>210</v>
      </c>
      <c r="FV699" s="168">
        <v>2039</v>
      </c>
      <c r="FW699" s="161">
        <v>1</v>
      </c>
      <c r="FX699" s="168">
        <v>36</v>
      </c>
      <c r="FY699" s="168">
        <v>517</v>
      </c>
      <c r="FZ699" s="161" t="s">
        <v>117</v>
      </c>
      <c r="GB699" s="160">
        <f>AVERAGE(FO$6:FO699)</f>
        <v>10.037463976945245</v>
      </c>
      <c r="GC699" s="160">
        <f>AVERAGE(FP$6:FP699)</f>
        <v>10.037463976945245</v>
      </c>
      <c r="GD699" s="160">
        <f>AVERAGE(FQ$6:FQ699)</f>
        <v>0</v>
      </c>
      <c r="GE699" s="166">
        <f>AVERAGE(FR$6:FR699)</f>
        <v>1806.7435158501441</v>
      </c>
      <c r="GF699" s="166">
        <f>AVERAGE(FS$6:FS699)</f>
        <v>0</v>
      </c>
      <c r="GG699" s="166">
        <f>AVERAGE(FT$6:FT699)</f>
        <v>501.87319884726224</v>
      </c>
      <c r="GH699" s="166">
        <f>AVERAGE(FU$6:FU699)</f>
        <v>150.56195965417868</v>
      </c>
      <c r="GI699" s="166">
        <f>AVERAGE(FV$6:FV699)</f>
        <v>1630.386167146974</v>
      </c>
      <c r="GJ699" s="160">
        <f>AVERAGE(FW$6:FW699)</f>
        <v>0.84293948126801155</v>
      </c>
      <c r="GK699" s="166">
        <f>AVERAGE(FX$6:FX699)</f>
        <v>30.345821325648416</v>
      </c>
      <c r="GL699" s="166">
        <f>AVERAGE(FY$6:FY699)</f>
        <v>206.70317002881845</v>
      </c>
      <c r="HM699" s="98">
        <v>694</v>
      </c>
      <c r="HN699" s="179">
        <v>17.339134281839275</v>
      </c>
      <c r="HO699" s="188">
        <v>0.15</v>
      </c>
      <c r="HP699" s="177">
        <v>1</v>
      </c>
      <c r="HQ699" s="191">
        <v>193</v>
      </c>
      <c r="HR699" s="177">
        <v>15</v>
      </c>
      <c r="HS699" s="177">
        <v>15</v>
      </c>
      <c r="HT699" s="177">
        <v>0</v>
      </c>
      <c r="HU699" s="191">
        <v>2250</v>
      </c>
      <c r="HV699" s="191">
        <v>0</v>
      </c>
      <c r="HW699" s="191">
        <v>750</v>
      </c>
      <c r="HX699" s="191">
        <v>225</v>
      </c>
      <c r="HY699" s="191">
        <v>1793</v>
      </c>
      <c r="HZ699" s="177">
        <v>3</v>
      </c>
      <c r="IA699" s="191">
        <v>90</v>
      </c>
      <c r="IB699" s="191">
        <v>547</v>
      </c>
      <c r="IC699" s="177" t="s">
        <v>117</v>
      </c>
      <c r="IE699" s="164">
        <f>AVERAGE(HR$6:HR699)</f>
        <v>19.759365994236312</v>
      </c>
      <c r="IF699" s="164">
        <f>AVERAGE(HS$6:HS699)</f>
        <v>19.171469740634006</v>
      </c>
      <c r="IG699" s="164">
        <f>AVERAGE(HT$6:HT699)</f>
        <v>1.0201729106628241</v>
      </c>
      <c r="IH699" s="167">
        <f>AVERAGE(HU$6:HU699)</f>
        <v>2875.7204610951007</v>
      </c>
      <c r="II699" s="167">
        <f>AVERAGE(HV$6:HV699)</f>
        <v>153.02593659942363</v>
      </c>
      <c r="IJ699" s="167">
        <f>AVERAGE(HW$6:HW699)</f>
        <v>907.56484149855908</v>
      </c>
      <c r="IK699" s="167">
        <f>AVERAGE(HX$6:HX699)</f>
        <v>272.26945244956772</v>
      </c>
      <c r="IL699" s="167">
        <f>AVERAGE(HY$6:HY699)</f>
        <v>2309.9265129682999</v>
      </c>
      <c r="IM699" s="164">
        <f>AVERAGE(HZ$6:HZ699)</f>
        <v>2.4438040345821324</v>
      </c>
      <c r="IN699" s="167">
        <f>AVERAGE(IA$6:IA699)</f>
        <v>73.314121037463977</v>
      </c>
      <c r="IO699" s="167">
        <f>AVERAGE(IB$6:IB699)</f>
        <v>639.10806916426509</v>
      </c>
    </row>
    <row r="700" spans="2:249" x14ac:dyDescent="0.2">
      <c r="B700" s="103">
        <v>695</v>
      </c>
      <c r="C700" s="165">
        <v>19.78470210113052</v>
      </c>
      <c r="D700" s="163">
        <v>0.05</v>
      </c>
      <c r="E700" s="161">
        <v>4</v>
      </c>
      <c r="F700" s="168">
        <v>253</v>
      </c>
      <c r="G700" s="161">
        <v>23</v>
      </c>
      <c r="H700" s="161">
        <v>22</v>
      </c>
      <c r="I700" s="161">
        <v>2</v>
      </c>
      <c r="J700" s="168">
        <v>2640</v>
      </c>
      <c r="K700" s="168">
        <v>240</v>
      </c>
      <c r="L700" s="168">
        <v>1000</v>
      </c>
      <c r="M700" s="168">
        <v>300</v>
      </c>
      <c r="N700" s="168">
        <v>2418</v>
      </c>
      <c r="O700" s="161">
        <v>1</v>
      </c>
      <c r="P700" s="168">
        <v>12</v>
      </c>
      <c r="Q700" s="168">
        <v>234</v>
      </c>
      <c r="R700" s="161" t="s">
        <v>116</v>
      </c>
      <c r="T700" s="169">
        <f>AVERAGE(G$6:G700)</f>
        <v>23.438848920863311</v>
      </c>
      <c r="U700" s="169">
        <f>AVERAGE(H$6:H700)</f>
        <v>20.728057553956834</v>
      </c>
      <c r="V700" s="169">
        <f>AVERAGE(I$6:I700)</f>
        <v>1.3553956834532375</v>
      </c>
      <c r="W700" s="170">
        <f>AVERAGE(J$6:J700)</f>
        <v>2487.3669064748201</v>
      </c>
      <c r="X700" s="170">
        <f>AVERAGE(K$6:K700)</f>
        <v>162.64748201438849</v>
      </c>
      <c r="Y700" s="170">
        <f>AVERAGE(L$6:L700)</f>
        <v>968.6330935251799</v>
      </c>
      <c r="Z700" s="170">
        <f>AVERAGE(M$6:M700)</f>
        <v>290.58992805755395</v>
      </c>
      <c r="AA700" s="170">
        <f>AVERAGE(N$6:N700)</f>
        <v>2403.3683453237409</v>
      </c>
      <c r="AB700" s="169">
        <f>AVERAGE(O$6:O700)</f>
        <v>2.9381294964028779</v>
      </c>
      <c r="AC700" s="170">
        <f>AVERAGE(P$6:P700)</f>
        <v>35.257553956834535</v>
      </c>
      <c r="AD700" s="170">
        <f>AVERAGE(Q$6:Q700)</f>
        <v>119.25611510791367</v>
      </c>
      <c r="AY700" s="5"/>
      <c r="AZ700" s="26">
        <v>695</v>
      </c>
      <c r="BA700" s="165">
        <v>21.997235515546372</v>
      </c>
      <c r="BB700" s="176">
        <v>0.05</v>
      </c>
      <c r="BC700" s="161">
        <v>9</v>
      </c>
      <c r="BD700" s="182">
        <v>324</v>
      </c>
      <c r="BE700" s="161">
        <v>30</v>
      </c>
      <c r="BF700" s="161">
        <v>22</v>
      </c>
      <c r="BG700" s="161">
        <v>2</v>
      </c>
      <c r="BH700" s="168">
        <v>3300</v>
      </c>
      <c r="BI700" s="168">
        <v>300</v>
      </c>
      <c r="BJ700" s="168">
        <v>1000</v>
      </c>
      <c r="BK700" s="168">
        <v>300</v>
      </c>
      <c r="BL700" s="168">
        <v>2549</v>
      </c>
      <c r="BM700" s="161">
        <v>1</v>
      </c>
      <c r="BN700" s="168">
        <v>15</v>
      </c>
      <c r="BO700" s="168">
        <v>766</v>
      </c>
      <c r="BP700" s="161" t="s">
        <v>116</v>
      </c>
      <c r="BR700" s="164">
        <f>AVERAGE(BE$6:BE700)</f>
        <v>19.607194244604315</v>
      </c>
      <c r="BS700" s="164">
        <f>AVERAGE(BF$6:BF700)</f>
        <v>18.867625899280576</v>
      </c>
      <c r="BT700" s="164">
        <f>AVERAGE(BG$6:BG700)</f>
        <v>0.68633093525179856</v>
      </c>
      <c r="BU700" s="167">
        <f>AVERAGE(BH$6:BH700)</f>
        <v>2830.1438848920861</v>
      </c>
      <c r="BV700" s="167">
        <f>AVERAGE(BI$6:BI700)</f>
        <v>102.94964028776978</v>
      </c>
      <c r="BW700" s="167">
        <f>AVERAGE(BJ$6:BJ700)</f>
        <v>909.06474820143887</v>
      </c>
      <c r="BX700" s="167">
        <f>AVERAGE(BK$6:BK700)</f>
        <v>272.71942446043164</v>
      </c>
      <c r="BY700" s="167">
        <f>AVERAGE(BL$6:BL700)</f>
        <v>2248.0014388489208</v>
      </c>
      <c r="BZ700" s="164">
        <f>AVERAGE(BM$6:BM700)</f>
        <v>2.3237410071942448</v>
      </c>
      <c r="CA700" s="167">
        <f>AVERAGE(BN$6:BN700)</f>
        <v>34.856115107913666</v>
      </c>
      <c r="CB700" s="167">
        <f>AVERAGE(BO$6:BO700)</f>
        <v>616.99856115107912</v>
      </c>
      <c r="DF700" s="103">
        <v>695</v>
      </c>
      <c r="DG700" s="192">
        <v>6.0922858989962982</v>
      </c>
      <c r="DH700" s="193">
        <v>0.2</v>
      </c>
      <c r="DI700" s="105">
        <v>7</v>
      </c>
      <c r="DJ700" s="194">
        <v>265</v>
      </c>
      <c r="DK700" s="105">
        <v>12</v>
      </c>
      <c r="DL700" s="105">
        <v>12</v>
      </c>
      <c r="DM700" s="105">
        <v>0</v>
      </c>
      <c r="DN700" s="194">
        <v>2160</v>
      </c>
      <c r="DO700" s="194">
        <v>0</v>
      </c>
      <c r="DP700" s="194">
        <v>600</v>
      </c>
      <c r="DQ700" s="194">
        <v>180</v>
      </c>
      <c r="DR700" s="194">
        <v>1670</v>
      </c>
      <c r="DS700" s="105">
        <v>1</v>
      </c>
      <c r="DT700" s="194">
        <v>18</v>
      </c>
      <c r="DU700" s="194">
        <v>508</v>
      </c>
      <c r="DV700" s="105" t="s">
        <v>117</v>
      </c>
      <c r="DX700" s="164">
        <f>AVERAGE(DK$6:DK700)</f>
        <v>10.415827338129496</v>
      </c>
      <c r="DY700" s="164">
        <f>AVERAGE(DL$6:DL700)</f>
        <v>10.415827338129496</v>
      </c>
      <c r="DZ700" s="164">
        <f>AVERAGE(DM$6:DM700)</f>
        <v>0</v>
      </c>
      <c r="EA700" s="167">
        <f>AVERAGE(DN$6:DN700)</f>
        <v>1874.8489208633093</v>
      </c>
      <c r="EB700" s="167">
        <f>AVERAGE(DO$6:DO700)</f>
        <v>0</v>
      </c>
      <c r="EC700" s="167">
        <f>AVERAGE(DP$6:DP700)</f>
        <v>520.79136690647476</v>
      </c>
      <c r="ED700" s="167">
        <f>AVERAGE(DQ$6:DQ700)</f>
        <v>156.23741007194243</v>
      </c>
      <c r="EE700" s="167">
        <f>AVERAGE(DR$6:DR700)</f>
        <v>1653.4446043165467</v>
      </c>
      <c r="EF700" s="164">
        <f>AVERAGE(DS$6:DS700)</f>
        <v>0.86187050359712225</v>
      </c>
      <c r="EG700" s="167">
        <f>AVERAGE(DT$6:DT700)</f>
        <v>15.513669064748202</v>
      </c>
      <c r="EH700" s="167">
        <f>AVERAGE(DU$6:DU700)</f>
        <v>236.9179856115108</v>
      </c>
      <c r="FJ700" s="103">
        <v>695</v>
      </c>
      <c r="FK700" s="165">
        <v>5.7450761307228406</v>
      </c>
      <c r="FL700" s="163">
        <v>0.05</v>
      </c>
      <c r="FM700" s="161">
        <v>0</v>
      </c>
      <c r="FN700" s="168">
        <v>321</v>
      </c>
      <c r="FO700" s="161">
        <v>6</v>
      </c>
      <c r="FP700" s="161">
        <v>6</v>
      </c>
      <c r="FQ700" s="161">
        <v>0</v>
      </c>
      <c r="FR700" s="168">
        <v>1080</v>
      </c>
      <c r="FS700" s="168">
        <v>0</v>
      </c>
      <c r="FT700" s="168">
        <v>300</v>
      </c>
      <c r="FU700" s="168">
        <v>90</v>
      </c>
      <c r="FV700" s="168">
        <v>1336</v>
      </c>
      <c r="FW700" s="161">
        <v>0</v>
      </c>
      <c r="FX700" s="168">
        <v>0</v>
      </c>
      <c r="FY700" s="168">
        <v>-256</v>
      </c>
      <c r="FZ700" s="161" t="s">
        <v>117</v>
      </c>
      <c r="GB700" s="160">
        <f>AVERAGE(FO$6:FO700)</f>
        <v>10.031654676258993</v>
      </c>
      <c r="GC700" s="160">
        <f>AVERAGE(FP$6:FP700)</f>
        <v>10.031654676258993</v>
      </c>
      <c r="GD700" s="160">
        <f>AVERAGE(FQ$6:FQ700)</f>
        <v>0</v>
      </c>
      <c r="GE700" s="166">
        <f>AVERAGE(FR$6:FR700)</f>
        <v>1805.6978417266187</v>
      </c>
      <c r="GF700" s="166">
        <f>AVERAGE(FS$6:FS700)</f>
        <v>0</v>
      </c>
      <c r="GG700" s="166">
        <f>AVERAGE(FT$6:FT700)</f>
        <v>501.58273381294964</v>
      </c>
      <c r="GH700" s="166">
        <f>AVERAGE(FU$6:FU700)</f>
        <v>150.4748201438849</v>
      </c>
      <c r="GI700" s="166">
        <f>AVERAGE(FV$6:FV700)</f>
        <v>1629.9625899280575</v>
      </c>
      <c r="GJ700" s="160">
        <f>AVERAGE(FW$6:FW700)</f>
        <v>0.84172661870503596</v>
      </c>
      <c r="GK700" s="166">
        <f>AVERAGE(FX$6:FX700)</f>
        <v>30.302158273381295</v>
      </c>
      <c r="GL700" s="166">
        <f>AVERAGE(FY$6:FY700)</f>
        <v>206.03741007194245</v>
      </c>
      <c r="HM700" s="98">
        <v>695</v>
      </c>
      <c r="HN700" s="179">
        <v>14.679184894936043</v>
      </c>
      <c r="HO700" s="188">
        <v>0.1</v>
      </c>
      <c r="HP700" s="177">
        <v>8</v>
      </c>
      <c r="HQ700" s="191">
        <v>573</v>
      </c>
      <c r="HR700" s="177">
        <v>22</v>
      </c>
      <c r="HS700" s="177">
        <v>22</v>
      </c>
      <c r="HT700" s="177">
        <v>2</v>
      </c>
      <c r="HU700" s="191">
        <v>3300</v>
      </c>
      <c r="HV700" s="191">
        <v>300</v>
      </c>
      <c r="HW700" s="191">
        <v>1000</v>
      </c>
      <c r="HX700" s="191">
        <v>300</v>
      </c>
      <c r="HY700" s="191">
        <v>2798</v>
      </c>
      <c r="HZ700" s="177">
        <v>1</v>
      </c>
      <c r="IA700" s="191">
        <v>30</v>
      </c>
      <c r="IB700" s="191">
        <v>532</v>
      </c>
      <c r="IC700" s="177" t="s">
        <v>116</v>
      </c>
      <c r="IE700" s="164">
        <f>AVERAGE(HR$6:HR700)</f>
        <v>19.762589928057555</v>
      </c>
      <c r="IF700" s="164">
        <f>AVERAGE(HS$6:HS700)</f>
        <v>19.175539568345325</v>
      </c>
      <c r="IG700" s="164">
        <f>AVERAGE(HT$6:HT700)</f>
        <v>1.0215827338129497</v>
      </c>
      <c r="IH700" s="167">
        <f>AVERAGE(HU$6:HU700)</f>
        <v>2876.3309352517986</v>
      </c>
      <c r="II700" s="167">
        <f>AVERAGE(HV$6:HV700)</f>
        <v>153.23741007194243</v>
      </c>
      <c r="IJ700" s="167">
        <f>AVERAGE(HW$6:HW700)</f>
        <v>907.69784172661866</v>
      </c>
      <c r="IK700" s="167">
        <f>AVERAGE(HX$6:HX700)</f>
        <v>272.30935251798559</v>
      </c>
      <c r="IL700" s="167">
        <f>AVERAGE(HY$6:HY700)</f>
        <v>2310.6287769784171</v>
      </c>
      <c r="IM700" s="164">
        <f>AVERAGE(HZ$6:HZ700)</f>
        <v>2.4417266187050362</v>
      </c>
      <c r="IN700" s="167">
        <f>AVERAGE(IA$6:IA700)</f>
        <v>73.251798561151077</v>
      </c>
      <c r="IO700" s="167">
        <f>AVERAGE(IB$6:IB700)</f>
        <v>638.95395683453239</v>
      </c>
    </row>
    <row r="701" spans="2:249" x14ac:dyDescent="0.2">
      <c r="B701" s="103">
        <v>696</v>
      </c>
      <c r="C701" s="165">
        <v>20.907075169062736</v>
      </c>
      <c r="D701" s="163">
        <v>0.05</v>
      </c>
      <c r="E701" s="161">
        <v>3</v>
      </c>
      <c r="F701" s="168">
        <v>536</v>
      </c>
      <c r="G701" s="161">
        <v>23</v>
      </c>
      <c r="H701" s="161">
        <v>22</v>
      </c>
      <c r="I701" s="161">
        <v>2</v>
      </c>
      <c r="J701" s="168">
        <v>2640</v>
      </c>
      <c r="K701" s="168">
        <v>240</v>
      </c>
      <c r="L701" s="168">
        <v>1000</v>
      </c>
      <c r="M701" s="168">
        <v>300</v>
      </c>
      <c r="N701" s="168">
        <v>2701</v>
      </c>
      <c r="O701" s="161">
        <v>1</v>
      </c>
      <c r="P701" s="168">
        <v>12</v>
      </c>
      <c r="Q701" s="168">
        <v>-49</v>
      </c>
      <c r="R701" s="161" t="s">
        <v>116</v>
      </c>
      <c r="T701" s="169">
        <f>AVERAGE(G$6:G701)</f>
        <v>23.438218390804597</v>
      </c>
      <c r="U701" s="169">
        <f>AVERAGE(H$6:H701)</f>
        <v>20.729885057471265</v>
      </c>
      <c r="V701" s="169">
        <f>AVERAGE(I$6:I701)</f>
        <v>1.3563218390804597</v>
      </c>
      <c r="W701" s="170">
        <f>AVERAGE(J$6:J701)</f>
        <v>2487.5862068965516</v>
      </c>
      <c r="X701" s="170">
        <f>AVERAGE(K$6:K701)</f>
        <v>162.75862068965517</v>
      </c>
      <c r="Y701" s="170">
        <f>AVERAGE(L$6:L701)</f>
        <v>968.67816091954023</v>
      </c>
      <c r="Z701" s="170">
        <f>AVERAGE(M$6:M701)</f>
        <v>290.60344827586209</v>
      </c>
      <c r="AA701" s="170">
        <f>AVERAGE(N$6:N701)</f>
        <v>2403.7959770114944</v>
      </c>
      <c r="AB701" s="169">
        <f>AVERAGE(O$6:O701)</f>
        <v>2.9353448275862069</v>
      </c>
      <c r="AC701" s="170">
        <f>AVERAGE(P$6:P701)</f>
        <v>35.224137931034484</v>
      </c>
      <c r="AD701" s="170">
        <f>AVERAGE(Q$6:Q701)</f>
        <v>119.01436781609195</v>
      </c>
      <c r="AY701" s="5"/>
      <c r="AZ701" s="26">
        <v>696</v>
      </c>
      <c r="BA701" s="165">
        <v>20.124338383114669</v>
      </c>
      <c r="BB701" s="176">
        <v>0.15</v>
      </c>
      <c r="BC701" s="161">
        <v>3</v>
      </c>
      <c r="BD701" s="182">
        <v>297</v>
      </c>
      <c r="BE701" s="161">
        <v>20</v>
      </c>
      <c r="BF701" s="161">
        <v>20</v>
      </c>
      <c r="BG701" s="161">
        <v>0</v>
      </c>
      <c r="BH701" s="168">
        <v>3000</v>
      </c>
      <c r="BI701" s="168">
        <v>0</v>
      </c>
      <c r="BJ701" s="168">
        <v>1000</v>
      </c>
      <c r="BK701" s="168">
        <v>300</v>
      </c>
      <c r="BL701" s="168">
        <v>2222</v>
      </c>
      <c r="BM701" s="161">
        <v>3</v>
      </c>
      <c r="BN701" s="168">
        <v>45</v>
      </c>
      <c r="BO701" s="168">
        <v>823</v>
      </c>
      <c r="BP701" s="161" t="s">
        <v>116</v>
      </c>
      <c r="BR701" s="164">
        <f>AVERAGE(BE$6:BE701)</f>
        <v>19.607758620689655</v>
      </c>
      <c r="BS701" s="164">
        <f>AVERAGE(BF$6:BF701)</f>
        <v>18.869252873563219</v>
      </c>
      <c r="BT701" s="164">
        <f>AVERAGE(BG$6:BG701)</f>
        <v>0.68534482758620685</v>
      </c>
      <c r="BU701" s="167">
        <f>AVERAGE(BH$6:BH701)</f>
        <v>2830.3879310344828</v>
      </c>
      <c r="BV701" s="167">
        <f>AVERAGE(BI$6:BI701)</f>
        <v>102.80172413793103</v>
      </c>
      <c r="BW701" s="167">
        <f>AVERAGE(BJ$6:BJ701)</f>
        <v>909.19540229885058</v>
      </c>
      <c r="BX701" s="167">
        <f>AVERAGE(BK$6:BK701)</f>
        <v>272.75862068965517</v>
      </c>
      <c r="BY701" s="167">
        <f>AVERAGE(BL$6:BL701)</f>
        <v>2247.9640804597702</v>
      </c>
      <c r="BZ701" s="164">
        <f>AVERAGE(BM$6:BM701)</f>
        <v>2.3247126436781609</v>
      </c>
      <c r="CA701" s="167">
        <f>AVERAGE(BN$6:BN701)</f>
        <v>34.870689655172413</v>
      </c>
      <c r="CB701" s="167">
        <f>AVERAGE(BO$6:BO701)</f>
        <v>617.294540229885</v>
      </c>
      <c r="DF701" s="103">
        <v>696</v>
      </c>
      <c r="DG701" s="192">
        <v>6.8383225848538949</v>
      </c>
      <c r="DH701" s="193">
        <v>0.05</v>
      </c>
      <c r="DI701" s="105">
        <v>10</v>
      </c>
      <c r="DJ701" s="194">
        <v>362</v>
      </c>
      <c r="DK701" s="105">
        <v>17</v>
      </c>
      <c r="DL701" s="105">
        <v>17</v>
      </c>
      <c r="DM701" s="105">
        <v>0</v>
      </c>
      <c r="DN701" s="194">
        <v>3060</v>
      </c>
      <c r="DO701" s="194">
        <v>0</v>
      </c>
      <c r="DP701" s="194">
        <v>850</v>
      </c>
      <c r="DQ701" s="194">
        <v>255</v>
      </c>
      <c r="DR701" s="194">
        <v>2092</v>
      </c>
      <c r="DS701" s="105">
        <v>0</v>
      </c>
      <c r="DT701" s="194">
        <v>0</v>
      </c>
      <c r="DU701" s="194">
        <v>968</v>
      </c>
      <c r="DV701" s="105" t="s">
        <v>117</v>
      </c>
      <c r="DX701" s="164">
        <f>AVERAGE(DK$6:DK701)</f>
        <v>10.425287356321839</v>
      </c>
      <c r="DY701" s="164">
        <f>AVERAGE(DL$6:DL701)</f>
        <v>10.425287356321839</v>
      </c>
      <c r="DZ701" s="164">
        <f>AVERAGE(DM$6:DM701)</f>
        <v>0</v>
      </c>
      <c r="EA701" s="167">
        <f>AVERAGE(DN$6:DN701)</f>
        <v>1876.5517241379309</v>
      </c>
      <c r="EB701" s="167">
        <f>AVERAGE(DO$6:DO701)</f>
        <v>0</v>
      </c>
      <c r="EC701" s="167">
        <f>AVERAGE(DP$6:DP701)</f>
        <v>521.26436781609198</v>
      </c>
      <c r="ED701" s="167">
        <f>AVERAGE(DQ$6:DQ701)</f>
        <v>156.37931034482759</v>
      </c>
      <c r="EE701" s="167">
        <f>AVERAGE(DR$6:DR701)</f>
        <v>1654.0747126436781</v>
      </c>
      <c r="EF701" s="164">
        <f>AVERAGE(DS$6:DS701)</f>
        <v>0.86063218390804597</v>
      </c>
      <c r="EG701" s="167">
        <f>AVERAGE(DT$6:DT701)</f>
        <v>15.491379310344827</v>
      </c>
      <c r="EH701" s="167">
        <f>AVERAGE(DU$6:DU701)</f>
        <v>237.9683908045977</v>
      </c>
      <c r="FJ701" s="103">
        <v>696</v>
      </c>
      <c r="FK701" s="165">
        <v>5.0940367597049487</v>
      </c>
      <c r="FL701" s="163">
        <v>0.05</v>
      </c>
      <c r="FM701" s="161">
        <v>0</v>
      </c>
      <c r="FN701" s="168">
        <v>128</v>
      </c>
      <c r="FO701" s="161">
        <v>5</v>
      </c>
      <c r="FP701" s="161">
        <v>5</v>
      </c>
      <c r="FQ701" s="161">
        <v>0</v>
      </c>
      <c r="FR701" s="168">
        <v>900</v>
      </c>
      <c r="FS701" s="168">
        <v>0</v>
      </c>
      <c r="FT701" s="168">
        <v>250</v>
      </c>
      <c r="FU701" s="168">
        <v>75</v>
      </c>
      <c r="FV701" s="168">
        <v>1078</v>
      </c>
      <c r="FW701" s="161">
        <v>0</v>
      </c>
      <c r="FX701" s="168">
        <v>0</v>
      </c>
      <c r="FY701" s="168">
        <v>-178</v>
      </c>
      <c r="FZ701" s="161" t="s">
        <v>117</v>
      </c>
      <c r="GB701" s="160">
        <f>AVERAGE(FO$6:FO701)</f>
        <v>10.024425287356323</v>
      </c>
      <c r="GC701" s="160">
        <f>AVERAGE(FP$6:FP701)</f>
        <v>10.024425287356323</v>
      </c>
      <c r="GD701" s="160">
        <f>AVERAGE(FQ$6:FQ701)</f>
        <v>0</v>
      </c>
      <c r="GE701" s="166">
        <f>AVERAGE(FR$6:FR701)</f>
        <v>1804.3965517241379</v>
      </c>
      <c r="GF701" s="166">
        <f>AVERAGE(FS$6:FS701)</f>
        <v>0</v>
      </c>
      <c r="GG701" s="166">
        <f>AVERAGE(FT$6:FT701)</f>
        <v>501.2212643678161</v>
      </c>
      <c r="GH701" s="166">
        <f>AVERAGE(FU$6:FU701)</f>
        <v>150.36637931034483</v>
      </c>
      <c r="GI701" s="166">
        <f>AVERAGE(FV$6:FV701)</f>
        <v>1629.1695402298851</v>
      </c>
      <c r="GJ701" s="160">
        <f>AVERAGE(FW$6:FW701)</f>
        <v>0.84051724137931039</v>
      </c>
      <c r="GK701" s="166">
        <f>AVERAGE(FX$6:FX701)</f>
        <v>30.258620689655171</v>
      </c>
      <c r="GL701" s="166">
        <f>AVERAGE(FY$6:FY701)</f>
        <v>205.48563218390805</v>
      </c>
      <c r="HM701" s="98">
        <v>696</v>
      </c>
      <c r="HN701" s="179">
        <v>23.504980135387136</v>
      </c>
      <c r="HO701" s="188">
        <v>0.1</v>
      </c>
      <c r="HP701" s="177">
        <v>10</v>
      </c>
      <c r="HQ701" s="191">
        <v>328</v>
      </c>
      <c r="HR701" s="177">
        <v>32</v>
      </c>
      <c r="HS701" s="177">
        <v>23</v>
      </c>
      <c r="HT701" s="177">
        <v>3</v>
      </c>
      <c r="HU701" s="191">
        <v>3450</v>
      </c>
      <c r="HV701" s="191">
        <v>450</v>
      </c>
      <c r="HW701" s="191">
        <v>1000</v>
      </c>
      <c r="HX701" s="191">
        <v>300</v>
      </c>
      <c r="HY701" s="191">
        <v>2703</v>
      </c>
      <c r="HZ701" s="177">
        <v>2</v>
      </c>
      <c r="IA701" s="191">
        <v>60</v>
      </c>
      <c r="IB701" s="191">
        <v>807</v>
      </c>
      <c r="IC701" s="177" t="s">
        <v>116</v>
      </c>
      <c r="IE701" s="164">
        <f>AVERAGE(HR$6:HR701)</f>
        <v>19.780172413793103</v>
      </c>
      <c r="IF701" s="164">
        <f>AVERAGE(HS$6:HS701)</f>
        <v>19.181034482758619</v>
      </c>
      <c r="IG701" s="164">
        <f>AVERAGE(HT$6:HT701)</f>
        <v>1.0244252873563218</v>
      </c>
      <c r="IH701" s="167">
        <f>AVERAGE(HU$6:HU701)</f>
        <v>2877.155172413793</v>
      </c>
      <c r="II701" s="167">
        <f>AVERAGE(HV$6:HV701)</f>
        <v>153.66379310344828</v>
      </c>
      <c r="IJ701" s="167">
        <f>AVERAGE(HW$6:HW701)</f>
        <v>907.830459770115</v>
      </c>
      <c r="IK701" s="167">
        <f>AVERAGE(HX$6:HX701)</f>
        <v>272.34913793103448</v>
      </c>
      <c r="IL701" s="167">
        <f>AVERAGE(HY$6:HY701)</f>
        <v>2311.1925287356321</v>
      </c>
      <c r="IM701" s="164">
        <f>AVERAGE(HZ$6:HZ701)</f>
        <v>2.4410919540229883</v>
      </c>
      <c r="IN701" s="167">
        <f>AVERAGE(IA$6:IA701)</f>
        <v>73.232758620689651</v>
      </c>
      <c r="IO701" s="167">
        <f>AVERAGE(IB$6:IB701)</f>
        <v>639.19540229885058</v>
      </c>
    </row>
    <row r="702" spans="2:249" x14ac:dyDescent="0.2">
      <c r="B702" s="103">
        <v>697</v>
      </c>
      <c r="C702" s="165">
        <v>20.303866912416645</v>
      </c>
      <c r="D702" s="163">
        <v>0.05</v>
      </c>
      <c r="E702" s="161">
        <v>3</v>
      </c>
      <c r="F702" s="168">
        <v>401</v>
      </c>
      <c r="G702" s="161">
        <v>22</v>
      </c>
      <c r="H702" s="161">
        <v>22</v>
      </c>
      <c r="I702" s="161">
        <v>2</v>
      </c>
      <c r="J702" s="168">
        <v>2640</v>
      </c>
      <c r="K702" s="168">
        <v>240</v>
      </c>
      <c r="L702" s="168">
        <v>1000</v>
      </c>
      <c r="M702" s="168">
        <v>300</v>
      </c>
      <c r="N702" s="168">
        <v>2566</v>
      </c>
      <c r="O702" s="161">
        <v>1</v>
      </c>
      <c r="P702" s="168">
        <v>12</v>
      </c>
      <c r="Q702" s="168">
        <v>86</v>
      </c>
      <c r="R702" s="161" t="s">
        <v>116</v>
      </c>
      <c r="T702" s="169">
        <f>AVERAGE(G$6:G702)</f>
        <v>23.436154949784793</v>
      </c>
      <c r="U702" s="169">
        <f>AVERAGE(H$6:H702)</f>
        <v>20.73170731707317</v>
      </c>
      <c r="V702" s="169">
        <f>AVERAGE(I$6:I702)</f>
        <v>1.3572453371592539</v>
      </c>
      <c r="W702" s="170">
        <f>AVERAGE(J$6:J702)</f>
        <v>2487.8048780487807</v>
      </c>
      <c r="X702" s="170">
        <f>AVERAGE(K$6:K702)</f>
        <v>162.86944045911048</v>
      </c>
      <c r="Y702" s="170">
        <f>AVERAGE(L$6:L702)</f>
        <v>968.72309899569586</v>
      </c>
      <c r="Z702" s="170">
        <f>AVERAGE(M$6:M702)</f>
        <v>290.61692969870876</v>
      </c>
      <c r="AA702" s="170">
        <f>AVERAGE(N$6:N702)</f>
        <v>2404.0286944045911</v>
      </c>
      <c r="AB702" s="169">
        <f>AVERAGE(O$6:O702)</f>
        <v>2.9325681492109039</v>
      </c>
      <c r="AC702" s="170">
        <f>AVERAGE(P$6:P702)</f>
        <v>35.190817790530843</v>
      </c>
      <c r="AD702" s="170">
        <f>AVERAGE(Q$6:Q702)</f>
        <v>118.96700143472023</v>
      </c>
      <c r="AY702" s="5"/>
      <c r="AZ702" s="26">
        <v>697</v>
      </c>
      <c r="BA702" s="165">
        <v>16.644104932837749</v>
      </c>
      <c r="BB702" s="176">
        <v>0.25</v>
      </c>
      <c r="BC702" s="161">
        <v>8</v>
      </c>
      <c r="BD702" s="182">
        <v>389</v>
      </c>
      <c r="BE702" s="161">
        <v>21</v>
      </c>
      <c r="BF702" s="161">
        <v>21</v>
      </c>
      <c r="BG702" s="161">
        <v>1</v>
      </c>
      <c r="BH702" s="168">
        <v>3150</v>
      </c>
      <c r="BI702" s="168">
        <v>150</v>
      </c>
      <c r="BJ702" s="168">
        <v>1000</v>
      </c>
      <c r="BK702" s="168">
        <v>300</v>
      </c>
      <c r="BL702" s="168">
        <v>2464</v>
      </c>
      <c r="BM702" s="161">
        <v>4</v>
      </c>
      <c r="BN702" s="168">
        <v>60</v>
      </c>
      <c r="BO702" s="168">
        <v>746</v>
      </c>
      <c r="BP702" s="161" t="s">
        <v>116</v>
      </c>
      <c r="BR702" s="164">
        <f>AVERAGE(BE$6:BE702)</f>
        <v>19.609756097560975</v>
      </c>
      <c r="BS702" s="164">
        <f>AVERAGE(BF$6:BF702)</f>
        <v>18.872309899569583</v>
      </c>
      <c r="BT702" s="164">
        <f>AVERAGE(BG$6:BG702)</f>
        <v>0.68579626972740315</v>
      </c>
      <c r="BU702" s="167">
        <f>AVERAGE(BH$6:BH702)</f>
        <v>2830.8464849354377</v>
      </c>
      <c r="BV702" s="167">
        <f>AVERAGE(BI$6:BI702)</f>
        <v>102.86944045911048</v>
      </c>
      <c r="BW702" s="167">
        <f>AVERAGE(BJ$6:BJ702)</f>
        <v>909.32568149210908</v>
      </c>
      <c r="BX702" s="167">
        <f>AVERAGE(BK$6:BK702)</f>
        <v>272.79770444763273</v>
      </c>
      <c r="BY702" s="167">
        <f>AVERAGE(BL$6:BL702)</f>
        <v>2248.2740315638453</v>
      </c>
      <c r="BZ702" s="164">
        <f>AVERAGE(BM$6:BM702)</f>
        <v>2.327116212338594</v>
      </c>
      <c r="CA702" s="167">
        <f>AVERAGE(BN$6:BN702)</f>
        <v>34.906743185078909</v>
      </c>
      <c r="CB702" s="167">
        <f>AVERAGE(BO$6:BO702)</f>
        <v>617.47919655667147</v>
      </c>
      <c r="DF702" s="103">
        <v>697</v>
      </c>
      <c r="DG702" s="192">
        <v>5.4207171997454733</v>
      </c>
      <c r="DH702" s="193">
        <v>0.15</v>
      </c>
      <c r="DI702" s="105">
        <v>4</v>
      </c>
      <c r="DJ702" s="194">
        <v>417</v>
      </c>
      <c r="DK702" s="105">
        <v>8</v>
      </c>
      <c r="DL702" s="105">
        <v>8</v>
      </c>
      <c r="DM702" s="105">
        <v>0</v>
      </c>
      <c r="DN702" s="194">
        <v>1440</v>
      </c>
      <c r="DO702" s="194">
        <v>0</v>
      </c>
      <c r="DP702" s="194">
        <v>400</v>
      </c>
      <c r="DQ702" s="194">
        <v>120</v>
      </c>
      <c r="DR702" s="194">
        <v>1562</v>
      </c>
      <c r="DS702" s="105">
        <v>1</v>
      </c>
      <c r="DT702" s="194">
        <v>18</v>
      </c>
      <c r="DU702" s="194">
        <v>-104</v>
      </c>
      <c r="DV702" s="105" t="s">
        <v>117</v>
      </c>
      <c r="DX702" s="164">
        <f>AVERAGE(DK$6:DK702)</f>
        <v>10.42180774748924</v>
      </c>
      <c r="DY702" s="164">
        <f>AVERAGE(DL$6:DL702)</f>
        <v>10.42180774748924</v>
      </c>
      <c r="DZ702" s="164">
        <f>AVERAGE(DM$6:DM702)</f>
        <v>0</v>
      </c>
      <c r="EA702" s="167">
        <f>AVERAGE(DN$6:DN702)</f>
        <v>1875.9253945480632</v>
      </c>
      <c r="EB702" s="167">
        <f>AVERAGE(DO$6:DO702)</f>
        <v>0</v>
      </c>
      <c r="EC702" s="167">
        <f>AVERAGE(DP$6:DP702)</f>
        <v>521.09038737446201</v>
      </c>
      <c r="ED702" s="167">
        <f>AVERAGE(DQ$6:DQ702)</f>
        <v>156.32711621233858</v>
      </c>
      <c r="EE702" s="167">
        <f>AVERAGE(DR$6:DR702)</f>
        <v>1653.9426111908178</v>
      </c>
      <c r="EF702" s="164">
        <f>AVERAGE(DS$6:DS702)</f>
        <v>0.86083213773314204</v>
      </c>
      <c r="EG702" s="167">
        <f>AVERAGE(DT$6:DT702)</f>
        <v>15.494978479196556</v>
      </c>
      <c r="EH702" s="167">
        <f>AVERAGE(DU$6:DU702)</f>
        <v>237.47776183644189</v>
      </c>
      <c r="FJ702" s="103">
        <v>697</v>
      </c>
      <c r="FK702" s="165">
        <v>7.4347166014364205</v>
      </c>
      <c r="FL702" s="163">
        <v>0.05</v>
      </c>
      <c r="FM702" s="161">
        <v>3</v>
      </c>
      <c r="FN702" s="168">
        <v>397</v>
      </c>
      <c r="FO702" s="161">
        <v>10</v>
      </c>
      <c r="FP702" s="161">
        <v>10</v>
      </c>
      <c r="FQ702" s="161">
        <v>0</v>
      </c>
      <c r="FR702" s="168">
        <v>1800</v>
      </c>
      <c r="FS702" s="168">
        <v>0</v>
      </c>
      <c r="FT702" s="168">
        <v>500</v>
      </c>
      <c r="FU702" s="168">
        <v>150</v>
      </c>
      <c r="FV702" s="168">
        <v>1672</v>
      </c>
      <c r="FW702" s="161">
        <v>0</v>
      </c>
      <c r="FX702" s="168">
        <v>0</v>
      </c>
      <c r="FY702" s="168">
        <v>128</v>
      </c>
      <c r="FZ702" s="161" t="s">
        <v>117</v>
      </c>
      <c r="GB702" s="160">
        <f>AVERAGE(FO$6:FO702)</f>
        <v>10.024390243902438</v>
      </c>
      <c r="GC702" s="160">
        <f>AVERAGE(FP$6:FP702)</f>
        <v>10.024390243902438</v>
      </c>
      <c r="GD702" s="160">
        <f>AVERAGE(FQ$6:FQ702)</f>
        <v>0</v>
      </c>
      <c r="GE702" s="166">
        <f>AVERAGE(FR$6:FR702)</f>
        <v>1804.3902439024391</v>
      </c>
      <c r="GF702" s="166">
        <f>AVERAGE(FS$6:FS702)</f>
        <v>0</v>
      </c>
      <c r="GG702" s="166">
        <f>AVERAGE(FT$6:FT702)</f>
        <v>501.21951219512198</v>
      </c>
      <c r="GH702" s="166">
        <f>AVERAGE(FU$6:FU702)</f>
        <v>150.36585365853659</v>
      </c>
      <c r="GI702" s="166">
        <f>AVERAGE(FV$6:FV702)</f>
        <v>1629.2309899569584</v>
      </c>
      <c r="GJ702" s="160">
        <f>AVERAGE(FW$6:FW702)</f>
        <v>0.83931133428981353</v>
      </c>
      <c r="GK702" s="166">
        <f>AVERAGE(FX$6:FX702)</f>
        <v>30.215208034433285</v>
      </c>
      <c r="GL702" s="166">
        <f>AVERAGE(FY$6:FY702)</f>
        <v>205.37446197991392</v>
      </c>
      <c r="HM702" s="98">
        <v>697</v>
      </c>
      <c r="HN702" s="179">
        <v>16.973880419380091</v>
      </c>
      <c r="HO702" s="188">
        <v>0.1</v>
      </c>
      <c r="HP702" s="177">
        <v>4</v>
      </c>
      <c r="HQ702" s="191">
        <v>202</v>
      </c>
      <c r="HR702" s="177">
        <v>19</v>
      </c>
      <c r="HS702" s="177">
        <v>19</v>
      </c>
      <c r="HT702" s="177">
        <v>0</v>
      </c>
      <c r="HU702" s="191">
        <v>2850</v>
      </c>
      <c r="HV702" s="191">
        <v>0</v>
      </c>
      <c r="HW702" s="191">
        <v>950</v>
      </c>
      <c r="HX702" s="191">
        <v>285</v>
      </c>
      <c r="HY702" s="191">
        <v>2062</v>
      </c>
      <c r="HZ702" s="177">
        <v>2</v>
      </c>
      <c r="IA702" s="191">
        <v>60</v>
      </c>
      <c r="IB702" s="191">
        <v>848</v>
      </c>
      <c r="IC702" s="177" t="s">
        <v>117</v>
      </c>
      <c r="IE702" s="164">
        <f>AVERAGE(HR$6:HR702)</f>
        <v>19.779053084648492</v>
      </c>
      <c r="IF702" s="164">
        <f>AVERAGE(HS$6:HS702)</f>
        <v>19.180774748923959</v>
      </c>
      <c r="IG702" s="164">
        <f>AVERAGE(HT$6:HT702)</f>
        <v>1.0229555236728838</v>
      </c>
      <c r="IH702" s="167">
        <f>AVERAGE(HU$6:HU702)</f>
        <v>2877.1162123385939</v>
      </c>
      <c r="II702" s="167">
        <f>AVERAGE(HV$6:HV702)</f>
        <v>153.44332855093256</v>
      </c>
      <c r="IJ702" s="167">
        <f>AVERAGE(HW$6:HW702)</f>
        <v>907.89096126255379</v>
      </c>
      <c r="IK702" s="167">
        <f>AVERAGE(HX$6:HX702)</f>
        <v>272.36728837876615</v>
      </c>
      <c r="IL702" s="167">
        <f>AVERAGE(HY$6:HY702)</f>
        <v>2310.8350071736013</v>
      </c>
      <c r="IM702" s="164">
        <f>AVERAGE(HZ$6:HZ702)</f>
        <v>2.4404591104734576</v>
      </c>
      <c r="IN702" s="167">
        <f>AVERAGE(IA$6:IA702)</f>
        <v>73.213773314203735</v>
      </c>
      <c r="IO702" s="167">
        <f>AVERAGE(IB$6:IB702)</f>
        <v>639.49497847919656</v>
      </c>
    </row>
    <row r="703" spans="2:249" x14ac:dyDescent="0.2">
      <c r="B703" s="103">
        <v>698</v>
      </c>
      <c r="C703" s="165">
        <v>21.073584075039339</v>
      </c>
      <c r="D703" s="163">
        <v>0.25</v>
      </c>
      <c r="E703" s="161">
        <v>0</v>
      </c>
      <c r="F703" s="168">
        <v>523</v>
      </c>
      <c r="G703" s="161">
        <v>16</v>
      </c>
      <c r="H703" s="161">
        <v>16</v>
      </c>
      <c r="I703" s="161">
        <v>0</v>
      </c>
      <c r="J703" s="168">
        <v>1920</v>
      </c>
      <c r="K703" s="168">
        <v>0</v>
      </c>
      <c r="L703" s="168">
        <v>800</v>
      </c>
      <c r="M703" s="168">
        <v>240</v>
      </c>
      <c r="N703" s="168">
        <v>2188</v>
      </c>
      <c r="O703" s="161">
        <v>5</v>
      </c>
      <c r="P703" s="168">
        <v>60</v>
      </c>
      <c r="Q703" s="168">
        <v>-208</v>
      </c>
      <c r="R703" s="161" t="s">
        <v>117</v>
      </c>
      <c r="T703" s="169">
        <f>AVERAGE(G$6:G703)</f>
        <v>23.425501432664756</v>
      </c>
      <c r="U703" s="169">
        <f>AVERAGE(H$6:H703)</f>
        <v>20.724928366762178</v>
      </c>
      <c r="V703" s="169">
        <f>AVERAGE(I$6:I703)</f>
        <v>1.3553008595988538</v>
      </c>
      <c r="W703" s="170">
        <f>AVERAGE(J$6:J703)</f>
        <v>2486.9914040114613</v>
      </c>
      <c r="X703" s="170">
        <f>AVERAGE(K$6:K703)</f>
        <v>162.63610315186247</v>
      </c>
      <c r="Y703" s="170">
        <f>AVERAGE(L$6:L703)</f>
        <v>968.48137535816613</v>
      </c>
      <c r="Z703" s="170">
        <f>AVERAGE(M$6:M703)</f>
        <v>290.54441260744983</v>
      </c>
      <c r="AA703" s="170">
        <f>AVERAGE(N$6:N703)</f>
        <v>2403.7191977077364</v>
      </c>
      <c r="AB703" s="169">
        <f>AVERAGE(O$6:O703)</f>
        <v>2.9355300859598854</v>
      </c>
      <c r="AC703" s="170">
        <f>AVERAGE(P$6:P703)</f>
        <v>35.226361031518621</v>
      </c>
      <c r="AD703" s="170">
        <f>AVERAGE(Q$6:Q703)</f>
        <v>118.49856733524355</v>
      </c>
      <c r="AY703" s="5"/>
      <c r="AZ703" s="26">
        <v>698</v>
      </c>
      <c r="BA703" s="165">
        <v>14.565430754293573</v>
      </c>
      <c r="BB703" s="176">
        <v>0.1</v>
      </c>
      <c r="BC703" s="161">
        <v>3</v>
      </c>
      <c r="BD703" s="182">
        <v>451</v>
      </c>
      <c r="BE703" s="161">
        <v>17</v>
      </c>
      <c r="BF703" s="161">
        <v>17</v>
      </c>
      <c r="BG703" s="161">
        <v>0</v>
      </c>
      <c r="BH703" s="168">
        <v>2550</v>
      </c>
      <c r="BI703" s="168">
        <v>0</v>
      </c>
      <c r="BJ703" s="168">
        <v>850</v>
      </c>
      <c r="BK703" s="168">
        <v>255</v>
      </c>
      <c r="BL703" s="168">
        <v>2181</v>
      </c>
      <c r="BM703" s="161">
        <v>1</v>
      </c>
      <c r="BN703" s="168">
        <v>15</v>
      </c>
      <c r="BO703" s="168">
        <v>384</v>
      </c>
      <c r="BP703" s="161" t="s">
        <v>117</v>
      </c>
      <c r="BR703" s="164">
        <f>AVERAGE(BE$6:BE703)</f>
        <v>19.606017191977077</v>
      </c>
      <c r="BS703" s="164">
        <f>AVERAGE(BF$6:BF703)</f>
        <v>18.869627507163322</v>
      </c>
      <c r="BT703" s="164">
        <f>AVERAGE(BG$6:BG703)</f>
        <v>0.68481375358166185</v>
      </c>
      <c r="BU703" s="167">
        <f>AVERAGE(BH$6:BH703)</f>
        <v>2830.4441260744984</v>
      </c>
      <c r="BV703" s="167">
        <f>AVERAGE(BI$6:BI703)</f>
        <v>102.72206303724928</v>
      </c>
      <c r="BW703" s="167">
        <f>AVERAGE(BJ$6:BJ703)</f>
        <v>909.24068767908307</v>
      </c>
      <c r="BX703" s="167">
        <f>AVERAGE(BK$6:BK703)</f>
        <v>272.77220630372494</v>
      </c>
      <c r="BY703" s="167">
        <f>AVERAGE(BL$6:BL703)</f>
        <v>2248.1776504297995</v>
      </c>
      <c r="BZ703" s="164">
        <f>AVERAGE(BM$6:BM703)</f>
        <v>2.3252148997134672</v>
      </c>
      <c r="CA703" s="167">
        <f>AVERAGE(BN$6:BN703)</f>
        <v>34.878223495702002</v>
      </c>
      <c r="CB703" s="167">
        <f>AVERAGE(BO$6:BO703)</f>
        <v>617.14469914040114</v>
      </c>
      <c r="DF703" s="103">
        <v>698</v>
      </c>
      <c r="DG703" s="192">
        <v>6.1676105635026568</v>
      </c>
      <c r="DH703" s="193">
        <v>0.15</v>
      </c>
      <c r="DI703" s="105">
        <v>0</v>
      </c>
      <c r="DJ703" s="194">
        <v>192</v>
      </c>
      <c r="DK703" s="105">
        <v>5</v>
      </c>
      <c r="DL703" s="105">
        <v>5</v>
      </c>
      <c r="DM703" s="105">
        <v>0</v>
      </c>
      <c r="DN703" s="194">
        <v>900</v>
      </c>
      <c r="DO703" s="194">
        <v>0</v>
      </c>
      <c r="DP703" s="194">
        <v>250</v>
      </c>
      <c r="DQ703" s="194">
        <v>75</v>
      </c>
      <c r="DR703" s="194">
        <v>1142</v>
      </c>
      <c r="DS703" s="105">
        <v>1</v>
      </c>
      <c r="DT703" s="194">
        <v>18</v>
      </c>
      <c r="DU703" s="194">
        <v>-224</v>
      </c>
      <c r="DV703" s="105" t="s">
        <v>117</v>
      </c>
      <c r="DX703" s="164">
        <f>AVERAGE(DK$6:DK703)</f>
        <v>10.414040114613181</v>
      </c>
      <c r="DY703" s="164">
        <f>AVERAGE(DL$6:DL703)</f>
        <v>10.414040114613181</v>
      </c>
      <c r="DZ703" s="164">
        <f>AVERAGE(DM$6:DM703)</f>
        <v>0</v>
      </c>
      <c r="EA703" s="167">
        <f>AVERAGE(DN$6:DN703)</f>
        <v>1874.5272206303725</v>
      </c>
      <c r="EB703" s="167">
        <f>AVERAGE(DO$6:DO703)</f>
        <v>0</v>
      </c>
      <c r="EC703" s="167">
        <f>AVERAGE(DP$6:DP703)</f>
        <v>520.70200573065904</v>
      </c>
      <c r="ED703" s="167">
        <f>AVERAGE(DQ$6:DQ703)</f>
        <v>156.21060171919771</v>
      </c>
      <c r="EE703" s="167">
        <f>AVERAGE(DR$6:DR703)</f>
        <v>1653.2091690544412</v>
      </c>
      <c r="EF703" s="164">
        <f>AVERAGE(DS$6:DS703)</f>
        <v>0.86103151862464178</v>
      </c>
      <c r="EG703" s="167">
        <f>AVERAGE(DT$6:DT703)</f>
        <v>15.498567335243553</v>
      </c>
      <c r="EH703" s="167">
        <f>AVERAGE(DU$6:DU703)</f>
        <v>236.81661891117477</v>
      </c>
      <c r="FJ703" s="103">
        <v>698</v>
      </c>
      <c r="FK703" s="165">
        <v>5.4129348869848144</v>
      </c>
      <c r="FL703" s="163">
        <v>0.15</v>
      </c>
      <c r="FM703" s="161">
        <v>0</v>
      </c>
      <c r="FN703" s="168">
        <v>449</v>
      </c>
      <c r="FO703" s="161">
        <v>4</v>
      </c>
      <c r="FP703" s="161">
        <v>4</v>
      </c>
      <c r="FQ703" s="161">
        <v>0</v>
      </c>
      <c r="FR703" s="168">
        <v>720</v>
      </c>
      <c r="FS703" s="168">
        <v>0</v>
      </c>
      <c r="FT703" s="168">
        <v>200</v>
      </c>
      <c r="FU703" s="168">
        <v>60</v>
      </c>
      <c r="FV703" s="168">
        <v>1334</v>
      </c>
      <c r="FW703" s="161">
        <v>1</v>
      </c>
      <c r="FX703" s="168">
        <v>36</v>
      </c>
      <c r="FY703" s="168">
        <v>-578</v>
      </c>
      <c r="FZ703" s="161" t="s">
        <v>117</v>
      </c>
      <c r="GB703" s="160">
        <f>AVERAGE(FO$6:FO703)</f>
        <v>10.015759312320917</v>
      </c>
      <c r="GC703" s="160">
        <f>AVERAGE(FP$6:FP703)</f>
        <v>10.015759312320917</v>
      </c>
      <c r="GD703" s="160">
        <f>AVERAGE(FQ$6:FQ703)</f>
        <v>0</v>
      </c>
      <c r="GE703" s="166">
        <f>AVERAGE(FR$6:FR703)</f>
        <v>1802.836676217765</v>
      </c>
      <c r="GF703" s="166">
        <f>AVERAGE(FS$6:FS703)</f>
        <v>0</v>
      </c>
      <c r="GG703" s="166">
        <f>AVERAGE(FT$6:FT703)</f>
        <v>500.78796561604582</v>
      </c>
      <c r="GH703" s="166">
        <f>AVERAGE(FU$6:FU703)</f>
        <v>150.23638968481376</v>
      </c>
      <c r="GI703" s="166">
        <f>AVERAGE(FV$6:FV703)</f>
        <v>1628.8080229226362</v>
      </c>
      <c r="GJ703" s="160">
        <f>AVERAGE(FW$6:FW703)</f>
        <v>0.83954154727793695</v>
      </c>
      <c r="GK703" s="166">
        <f>AVERAGE(FX$6:FX703)</f>
        <v>30.223495702005732</v>
      </c>
      <c r="GL703" s="166">
        <f>AVERAGE(FY$6:FY703)</f>
        <v>204.25214899713467</v>
      </c>
      <c r="HM703" s="98">
        <v>698</v>
      </c>
      <c r="HN703" s="179">
        <v>21.492094887379849</v>
      </c>
      <c r="HO703" s="188">
        <v>0.2</v>
      </c>
      <c r="HP703" s="177">
        <v>8</v>
      </c>
      <c r="HQ703" s="191">
        <v>593</v>
      </c>
      <c r="HR703" s="177">
        <v>25</v>
      </c>
      <c r="HS703" s="177">
        <v>23</v>
      </c>
      <c r="HT703" s="177">
        <v>3</v>
      </c>
      <c r="HU703" s="191">
        <v>3450</v>
      </c>
      <c r="HV703" s="191">
        <v>450</v>
      </c>
      <c r="HW703" s="191">
        <v>1000</v>
      </c>
      <c r="HX703" s="191">
        <v>300</v>
      </c>
      <c r="HY703" s="191">
        <v>2968</v>
      </c>
      <c r="HZ703" s="177">
        <v>4</v>
      </c>
      <c r="IA703" s="191">
        <v>120</v>
      </c>
      <c r="IB703" s="191">
        <v>602</v>
      </c>
      <c r="IC703" s="177" t="s">
        <v>116</v>
      </c>
      <c r="IE703" s="164">
        <f>AVERAGE(HR$6:HR703)</f>
        <v>19.786532951289399</v>
      </c>
      <c r="IF703" s="164">
        <f>AVERAGE(HS$6:HS703)</f>
        <v>19.186246418338108</v>
      </c>
      <c r="IG703" s="164">
        <f>AVERAGE(HT$6:HT703)</f>
        <v>1.0257879656160458</v>
      </c>
      <c r="IH703" s="167">
        <f>AVERAGE(HU$6:HU703)</f>
        <v>2877.9369627507162</v>
      </c>
      <c r="II703" s="167">
        <f>AVERAGE(HV$6:HV703)</f>
        <v>153.86819484240687</v>
      </c>
      <c r="IJ703" s="167">
        <f>AVERAGE(HW$6:HW703)</f>
        <v>908.0229226361032</v>
      </c>
      <c r="IK703" s="167">
        <f>AVERAGE(HX$6:HX703)</f>
        <v>272.40687679083095</v>
      </c>
      <c r="IL703" s="167">
        <f>AVERAGE(HY$6:HY703)</f>
        <v>2311.7765042979941</v>
      </c>
      <c r="IM703" s="164">
        <f>AVERAGE(HZ$6:HZ703)</f>
        <v>2.4426934097421205</v>
      </c>
      <c r="IN703" s="167">
        <f>AVERAGE(IA$6:IA703)</f>
        <v>73.280802292263616</v>
      </c>
      <c r="IO703" s="167">
        <f>AVERAGE(IB$6:IB703)</f>
        <v>639.4412607449857</v>
      </c>
    </row>
    <row r="704" spans="2:249" x14ac:dyDescent="0.2">
      <c r="B704" s="103">
        <v>699</v>
      </c>
      <c r="C704" s="165">
        <v>19.148591670888248</v>
      </c>
      <c r="D704" s="163">
        <v>0.25</v>
      </c>
      <c r="E704" s="161">
        <v>4</v>
      </c>
      <c r="F704" s="168">
        <v>227</v>
      </c>
      <c r="G704" s="161">
        <v>18</v>
      </c>
      <c r="H704" s="161">
        <v>18</v>
      </c>
      <c r="I704" s="161">
        <v>0</v>
      </c>
      <c r="J704" s="168">
        <v>2160</v>
      </c>
      <c r="K704" s="168">
        <v>0</v>
      </c>
      <c r="L704" s="168">
        <v>900</v>
      </c>
      <c r="M704" s="168">
        <v>270</v>
      </c>
      <c r="N704" s="168">
        <v>2022</v>
      </c>
      <c r="O704" s="161">
        <v>5</v>
      </c>
      <c r="P704" s="168">
        <v>60</v>
      </c>
      <c r="Q704" s="168">
        <v>198</v>
      </c>
      <c r="R704" s="161" t="s">
        <v>117</v>
      </c>
      <c r="T704" s="169">
        <f>AVERAGE(G$6:G704)</f>
        <v>23.417739628040056</v>
      </c>
      <c r="U704" s="169">
        <f>AVERAGE(H$6:H704)</f>
        <v>20.721030042918454</v>
      </c>
      <c r="V704" s="169">
        <f>AVERAGE(I$6:I704)</f>
        <v>1.3533619456366237</v>
      </c>
      <c r="W704" s="170">
        <f>AVERAGE(J$6:J704)</f>
        <v>2486.5236051502147</v>
      </c>
      <c r="X704" s="170">
        <f>AVERAGE(K$6:K704)</f>
        <v>162.40343347639484</v>
      </c>
      <c r="Y704" s="170">
        <f>AVERAGE(L$6:L704)</f>
        <v>968.38340486409152</v>
      </c>
      <c r="Z704" s="170">
        <f>AVERAGE(M$6:M704)</f>
        <v>290.51502145922746</v>
      </c>
      <c r="AA704" s="170">
        <f>AVERAGE(N$6:N704)</f>
        <v>2403.1731044349071</v>
      </c>
      <c r="AB704" s="169">
        <f>AVERAGE(O$6:O704)</f>
        <v>2.9384835479256082</v>
      </c>
      <c r="AC704" s="170">
        <f>AVERAGE(P$6:P704)</f>
        <v>35.261802575107296</v>
      </c>
      <c r="AD704" s="170">
        <f>AVERAGE(Q$6:Q704)</f>
        <v>118.61230329041487</v>
      </c>
      <c r="AY704" s="5"/>
      <c r="AZ704" s="26">
        <v>699</v>
      </c>
      <c r="BA704" s="165">
        <v>19.61600114135323</v>
      </c>
      <c r="BB704" s="176">
        <v>0.05</v>
      </c>
      <c r="BC704" s="161">
        <v>5</v>
      </c>
      <c r="BD704" s="182">
        <v>395</v>
      </c>
      <c r="BE704" s="161">
        <v>24</v>
      </c>
      <c r="BF704" s="161">
        <v>22</v>
      </c>
      <c r="BG704" s="161">
        <v>2</v>
      </c>
      <c r="BH704" s="168">
        <v>3300</v>
      </c>
      <c r="BI704" s="168">
        <v>300</v>
      </c>
      <c r="BJ704" s="168">
        <v>1000</v>
      </c>
      <c r="BK704" s="168">
        <v>300</v>
      </c>
      <c r="BL704" s="168">
        <v>2620</v>
      </c>
      <c r="BM704" s="161">
        <v>1</v>
      </c>
      <c r="BN704" s="168">
        <v>15</v>
      </c>
      <c r="BO704" s="168">
        <v>695</v>
      </c>
      <c r="BP704" s="161" t="s">
        <v>116</v>
      </c>
      <c r="BR704" s="164">
        <f>AVERAGE(BE$6:BE704)</f>
        <v>19.612303290414879</v>
      </c>
      <c r="BS704" s="164">
        <f>AVERAGE(BF$6:BF704)</f>
        <v>18.874105865522175</v>
      </c>
      <c r="BT704" s="164">
        <f>AVERAGE(BG$6:BG704)</f>
        <v>0.68669527896995708</v>
      </c>
      <c r="BU704" s="167">
        <f>AVERAGE(BH$6:BH704)</f>
        <v>2831.1158798283263</v>
      </c>
      <c r="BV704" s="167">
        <f>AVERAGE(BI$6:BI704)</f>
        <v>103.00429184549357</v>
      </c>
      <c r="BW704" s="167">
        <f>AVERAGE(BJ$6:BJ704)</f>
        <v>909.37052932761083</v>
      </c>
      <c r="BX704" s="167">
        <f>AVERAGE(BK$6:BK704)</f>
        <v>272.81115879828326</v>
      </c>
      <c r="BY704" s="167">
        <f>AVERAGE(BL$6:BL704)</f>
        <v>2248.7095851216022</v>
      </c>
      <c r="BZ704" s="164">
        <f>AVERAGE(BM$6:BM704)</f>
        <v>2.3233190271816881</v>
      </c>
      <c r="CA704" s="167">
        <f>AVERAGE(BN$6:BN704)</f>
        <v>34.849785407725321</v>
      </c>
      <c r="CB704" s="167">
        <f>AVERAGE(BO$6:BO704)</f>
        <v>617.25608011444922</v>
      </c>
      <c r="DF704" s="103">
        <v>699</v>
      </c>
      <c r="DG704" s="192">
        <v>5.8787374816968958</v>
      </c>
      <c r="DH704" s="193">
        <v>0.05</v>
      </c>
      <c r="DI704" s="105">
        <v>2</v>
      </c>
      <c r="DJ704" s="194">
        <v>513</v>
      </c>
      <c r="DK704" s="105">
        <v>8</v>
      </c>
      <c r="DL704" s="105">
        <v>8</v>
      </c>
      <c r="DM704" s="105">
        <v>0</v>
      </c>
      <c r="DN704" s="194">
        <v>1440</v>
      </c>
      <c r="DO704" s="194">
        <v>0</v>
      </c>
      <c r="DP704" s="194">
        <v>400</v>
      </c>
      <c r="DQ704" s="194">
        <v>120</v>
      </c>
      <c r="DR704" s="194">
        <v>1658</v>
      </c>
      <c r="DS704" s="105">
        <v>0</v>
      </c>
      <c r="DT704" s="194">
        <v>0</v>
      </c>
      <c r="DU704" s="194">
        <v>-218</v>
      </c>
      <c r="DV704" s="105" t="s">
        <v>117</v>
      </c>
      <c r="DX704" s="164">
        <f>AVERAGE(DK$6:DK704)</f>
        <v>10.410586552217454</v>
      </c>
      <c r="DY704" s="164">
        <f>AVERAGE(DL$6:DL704)</f>
        <v>10.410586552217454</v>
      </c>
      <c r="DZ704" s="164">
        <f>AVERAGE(DM$6:DM704)</f>
        <v>0</v>
      </c>
      <c r="EA704" s="167">
        <f>AVERAGE(DN$6:DN704)</f>
        <v>1873.9055793991417</v>
      </c>
      <c r="EB704" s="167">
        <f>AVERAGE(DO$6:DO704)</f>
        <v>0</v>
      </c>
      <c r="EC704" s="167">
        <f>AVERAGE(DP$6:DP704)</f>
        <v>520.52932761087266</v>
      </c>
      <c r="ED704" s="167">
        <f>AVERAGE(DQ$6:DQ704)</f>
        <v>156.1587982832618</v>
      </c>
      <c r="EE704" s="167">
        <f>AVERAGE(DR$6:DR704)</f>
        <v>1653.2160228898426</v>
      </c>
      <c r="EF704" s="164">
        <f>AVERAGE(DS$6:DS704)</f>
        <v>0.85979971387696708</v>
      </c>
      <c r="EG704" s="167">
        <f>AVERAGE(DT$6:DT704)</f>
        <v>15.476394849785407</v>
      </c>
      <c r="EH704" s="167">
        <f>AVERAGE(DU$6:DU704)</f>
        <v>236.1659513590844</v>
      </c>
      <c r="FJ704" s="103">
        <v>699</v>
      </c>
      <c r="FK704" s="165">
        <v>7.9063372774762506</v>
      </c>
      <c r="FL704" s="163">
        <v>0.25</v>
      </c>
      <c r="FM704" s="161">
        <v>6</v>
      </c>
      <c r="FN704" s="168">
        <v>122</v>
      </c>
      <c r="FO704" s="161">
        <v>12</v>
      </c>
      <c r="FP704" s="161">
        <v>12</v>
      </c>
      <c r="FQ704" s="161">
        <v>0</v>
      </c>
      <c r="FR704" s="168">
        <v>2160</v>
      </c>
      <c r="FS704" s="168">
        <v>0</v>
      </c>
      <c r="FT704" s="168">
        <v>600</v>
      </c>
      <c r="FU704" s="168">
        <v>180</v>
      </c>
      <c r="FV704" s="168">
        <v>1527</v>
      </c>
      <c r="FW704" s="161">
        <v>2</v>
      </c>
      <c r="FX704" s="168">
        <v>72</v>
      </c>
      <c r="FY704" s="168">
        <v>705</v>
      </c>
      <c r="FZ704" s="161" t="s">
        <v>117</v>
      </c>
      <c r="GB704" s="160">
        <f>AVERAGE(FO$6:FO704)</f>
        <v>10.01859799713877</v>
      </c>
      <c r="GC704" s="160">
        <f>AVERAGE(FP$6:FP704)</f>
        <v>10.01859799713877</v>
      </c>
      <c r="GD704" s="160">
        <f>AVERAGE(FQ$6:FQ704)</f>
        <v>0</v>
      </c>
      <c r="GE704" s="166">
        <f>AVERAGE(FR$6:FR704)</f>
        <v>1803.3476394849786</v>
      </c>
      <c r="GF704" s="166">
        <f>AVERAGE(FS$6:FS704)</f>
        <v>0</v>
      </c>
      <c r="GG704" s="166">
        <f>AVERAGE(FT$6:FT704)</f>
        <v>500.9298998569385</v>
      </c>
      <c r="GH704" s="166">
        <f>AVERAGE(FU$6:FU704)</f>
        <v>150.27896995708156</v>
      </c>
      <c r="GI704" s="166">
        <f>AVERAGE(FV$6:FV704)</f>
        <v>1628.6623748211732</v>
      </c>
      <c r="GJ704" s="160">
        <f>AVERAGE(FW$6:FW704)</f>
        <v>0.84120171673819744</v>
      </c>
      <c r="GK704" s="166">
        <f>AVERAGE(FX$6:FX704)</f>
        <v>30.283261802575108</v>
      </c>
      <c r="GL704" s="166">
        <f>AVERAGE(FY$6:FY704)</f>
        <v>204.96852646638055</v>
      </c>
      <c r="HM704" s="98">
        <v>699</v>
      </c>
      <c r="HN704" s="179">
        <v>17.397024440709124</v>
      </c>
      <c r="HO704" s="188">
        <v>0.15</v>
      </c>
      <c r="HP704" s="177">
        <v>7</v>
      </c>
      <c r="HQ704" s="191">
        <v>395</v>
      </c>
      <c r="HR704" s="177">
        <v>21</v>
      </c>
      <c r="HS704" s="177">
        <v>21</v>
      </c>
      <c r="HT704" s="177">
        <v>1</v>
      </c>
      <c r="HU704" s="191">
        <v>3150</v>
      </c>
      <c r="HV704" s="191">
        <v>150</v>
      </c>
      <c r="HW704" s="191">
        <v>1000</v>
      </c>
      <c r="HX704" s="191">
        <v>300</v>
      </c>
      <c r="HY704" s="191">
        <v>2470</v>
      </c>
      <c r="HZ704" s="177">
        <v>3</v>
      </c>
      <c r="IA704" s="191">
        <v>90</v>
      </c>
      <c r="IB704" s="191">
        <v>770</v>
      </c>
      <c r="IC704" s="177" t="s">
        <v>116</v>
      </c>
      <c r="IE704" s="164">
        <f>AVERAGE(HR$6:HR704)</f>
        <v>19.788268955650931</v>
      </c>
      <c r="IF704" s="164">
        <f>AVERAGE(HS$6:HS704)</f>
        <v>19.188841201716738</v>
      </c>
      <c r="IG704" s="164">
        <f>AVERAGE(HT$6:HT704)</f>
        <v>1.0257510729613735</v>
      </c>
      <c r="IH704" s="167">
        <f>AVERAGE(HU$6:HU704)</f>
        <v>2878.3261802575107</v>
      </c>
      <c r="II704" s="167">
        <f>AVERAGE(HV$6:HV704)</f>
        <v>153.862660944206</v>
      </c>
      <c r="IJ704" s="167">
        <f>AVERAGE(HW$6:HW704)</f>
        <v>908.15450643776819</v>
      </c>
      <c r="IK704" s="167">
        <f>AVERAGE(HX$6:HX704)</f>
        <v>272.44635193133047</v>
      </c>
      <c r="IL704" s="167">
        <f>AVERAGE(HY$6:HY704)</f>
        <v>2312.002861230329</v>
      </c>
      <c r="IM704" s="164">
        <f>AVERAGE(HZ$6:HZ704)</f>
        <v>2.4434907010014304</v>
      </c>
      <c r="IN704" s="167">
        <f>AVERAGE(IA$6:IA704)</f>
        <v>73.304721030042913</v>
      </c>
      <c r="IO704" s="167">
        <f>AVERAGE(IB$6:IB704)</f>
        <v>639.62804005722455</v>
      </c>
    </row>
    <row r="705" spans="2:249" x14ac:dyDescent="0.2">
      <c r="B705" s="103">
        <v>700</v>
      </c>
      <c r="C705" s="165">
        <v>28.207408651868583</v>
      </c>
      <c r="D705" s="163">
        <v>0.2</v>
      </c>
      <c r="E705" s="161">
        <v>4</v>
      </c>
      <c r="F705" s="168">
        <v>559</v>
      </c>
      <c r="G705" s="161">
        <v>26</v>
      </c>
      <c r="H705" s="161">
        <v>22</v>
      </c>
      <c r="I705" s="161">
        <v>2</v>
      </c>
      <c r="J705" s="168">
        <v>2640</v>
      </c>
      <c r="K705" s="168">
        <v>240</v>
      </c>
      <c r="L705" s="168">
        <v>1000</v>
      </c>
      <c r="M705" s="168">
        <v>300</v>
      </c>
      <c r="N705" s="168">
        <v>2724</v>
      </c>
      <c r="O705" s="161">
        <v>6</v>
      </c>
      <c r="P705" s="168">
        <v>72</v>
      </c>
      <c r="Q705" s="168">
        <v>-12</v>
      </c>
      <c r="R705" s="161" t="s">
        <v>116</v>
      </c>
      <c r="T705" s="169">
        <f>AVERAGE(G$6:G705)</f>
        <v>23.421428571428571</v>
      </c>
      <c r="U705" s="169">
        <f>AVERAGE(H$6:H705)</f>
        <v>20.722857142857144</v>
      </c>
      <c r="V705" s="169">
        <f>AVERAGE(I$6:I705)</f>
        <v>1.3542857142857143</v>
      </c>
      <c r="W705" s="170">
        <f>AVERAGE(J$6:J705)</f>
        <v>2486.7428571428572</v>
      </c>
      <c r="X705" s="170">
        <f>AVERAGE(K$6:K705)</f>
        <v>162.51428571428571</v>
      </c>
      <c r="Y705" s="170">
        <f>AVERAGE(L$6:L705)</f>
        <v>968.42857142857144</v>
      </c>
      <c r="Z705" s="170">
        <f>AVERAGE(M$6:M705)</f>
        <v>290.52857142857141</v>
      </c>
      <c r="AA705" s="170">
        <f>AVERAGE(N$6:N705)</f>
        <v>2403.6314285714284</v>
      </c>
      <c r="AB705" s="169">
        <f>AVERAGE(O$6:O705)</f>
        <v>2.9428571428571431</v>
      </c>
      <c r="AC705" s="170">
        <f>AVERAGE(P$6:P705)</f>
        <v>35.314285714285717</v>
      </c>
      <c r="AD705" s="170">
        <f>AVERAGE(Q$6:Q705)</f>
        <v>118.42571428571429</v>
      </c>
      <c r="AY705" s="5"/>
      <c r="AZ705" s="26">
        <v>700</v>
      </c>
      <c r="BA705" s="165">
        <v>18.853674310848724</v>
      </c>
      <c r="BB705" s="176">
        <v>0.05</v>
      </c>
      <c r="BC705" s="161">
        <v>0</v>
      </c>
      <c r="BD705" s="182">
        <v>340</v>
      </c>
      <c r="BE705" s="161">
        <v>18</v>
      </c>
      <c r="BF705" s="161">
        <v>18</v>
      </c>
      <c r="BG705" s="161">
        <v>0</v>
      </c>
      <c r="BH705" s="168">
        <v>2700</v>
      </c>
      <c r="BI705" s="168">
        <v>0</v>
      </c>
      <c r="BJ705" s="168">
        <v>900</v>
      </c>
      <c r="BK705" s="168">
        <v>270</v>
      </c>
      <c r="BL705" s="168">
        <v>2135</v>
      </c>
      <c r="BM705" s="161">
        <v>1</v>
      </c>
      <c r="BN705" s="168">
        <v>15</v>
      </c>
      <c r="BO705" s="168">
        <v>580</v>
      </c>
      <c r="BP705" s="161" t="s">
        <v>117</v>
      </c>
      <c r="BR705" s="164">
        <f>AVERAGE(BE$6:BE705)</f>
        <v>19.61</v>
      </c>
      <c r="BS705" s="164">
        <f>AVERAGE(BF$6:BF705)</f>
        <v>18.872857142857143</v>
      </c>
      <c r="BT705" s="164">
        <f>AVERAGE(BG$6:BG705)</f>
        <v>0.68571428571428572</v>
      </c>
      <c r="BU705" s="167">
        <f>AVERAGE(BH$6:BH705)</f>
        <v>2830.9285714285716</v>
      </c>
      <c r="BV705" s="167">
        <f>AVERAGE(BI$6:BI705)</f>
        <v>102.85714285714286</v>
      </c>
      <c r="BW705" s="167">
        <f>AVERAGE(BJ$6:BJ705)</f>
        <v>909.35714285714289</v>
      </c>
      <c r="BX705" s="167">
        <f>AVERAGE(BK$6:BK705)</f>
        <v>272.80714285714288</v>
      </c>
      <c r="BY705" s="167">
        <f>AVERAGE(BL$6:BL705)</f>
        <v>2248.5471428571427</v>
      </c>
      <c r="BZ705" s="164">
        <f>AVERAGE(BM$6:BM705)</f>
        <v>2.3214285714285716</v>
      </c>
      <c r="CA705" s="167">
        <f>AVERAGE(BN$6:BN705)</f>
        <v>34.821428571428569</v>
      </c>
      <c r="CB705" s="167">
        <f>AVERAGE(BO$6:BO705)</f>
        <v>617.20285714285717</v>
      </c>
      <c r="DF705" s="103">
        <v>700</v>
      </c>
      <c r="DG705" s="192">
        <v>7.0744315657066936</v>
      </c>
      <c r="DH705" s="193">
        <v>0.05</v>
      </c>
      <c r="DI705" s="105">
        <v>6</v>
      </c>
      <c r="DJ705" s="194">
        <v>542</v>
      </c>
      <c r="DK705" s="105">
        <v>13</v>
      </c>
      <c r="DL705" s="105">
        <v>13</v>
      </c>
      <c r="DM705" s="105">
        <v>0</v>
      </c>
      <c r="DN705" s="194">
        <v>2340</v>
      </c>
      <c r="DO705" s="194">
        <v>0</v>
      </c>
      <c r="DP705" s="194">
        <v>650</v>
      </c>
      <c r="DQ705" s="194">
        <v>195</v>
      </c>
      <c r="DR705" s="194">
        <v>2012</v>
      </c>
      <c r="DS705" s="105">
        <v>0</v>
      </c>
      <c r="DT705" s="194">
        <v>0</v>
      </c>
      <c r="DU705" s="194">
        <v>328</v>
      </c>
      <c r="DV705" s="105" t="s">
        <v>117</v>
      </c>
      <c r="DX705" s="164">
        <f>AVERAGE(DK$6:DK705)</f>
        <v>10.414285714285715</v>
      </c>
      <c r="DY705" s="164">
        <f>AVERAGE(DL$6:DL705)</f>
        <v>10.414285714285715</v>
      </c>
      <c r="DZ705" s="164">
        <f>AVERAGE(DM$6:DM705)</f>
        <v>0</v>
      </c>
      <c r="EA705" s="167">
        <f>AVERAGE(DN$6:DN705)</f>
        <v>1874.5714285714287</v>
      </c>
      <c r="EB705" s="167">
        <f>AVERAGE(DO$6:DO705)</f>
        <v>0</v>
      </c>
      <c r="EC705" s="167">
        <f>AVERAGE(DP$6:DP705)</f>
        <v>520.71428571428567</v>
      </c>
      <c r="ED705" s="167">
        <f>AVERAGE(DQ$6:DQ705)</f>
        <v>156.21428571428572</v>
      </c>
      <c r="EE705" s="167">
        <f>AVERAGE(DR$6:DR705)</f>
        <v>1653.7285714285715</v>
      </c>
      <c r="EF705" s="164">
        <f>AVERAGE(DS$6:DS705)</f>
        <v>0.85857142857142854</v>
      </c>
      <c r="EG705" s="167">
        <f>AVERAGE(DT$6:DT705)</f>
        <v>15.454285714285714</v>
      </c>
      <c r="EH705" s="167">
        <f>AVERAGE(DU$6:DU705)</f>
        <v>236.29714285714286</v>
      </c>
      <c r="FJ705" s="103">
        <v>700</v>
      </c>
      <c r="FK705" s="165">
        <v>9.1486733951191326</v>
      </c>
      <c r="FL705" s="163">
        <v>0.05</v>
      </c>
      <c r="FM705" s="161">
        <v>3</v>
      </c>
      <c r="FN705" s="168">
        <v>535</v>
      </c>
      <c r="FO705" s="161">
        <v>12</v>
      </c>
      <c r="FP705" s="161">
        <v>12</v>
      </c>
      <c r="FQ705" s="161">
        <v>0</v>
      </c>
      <c r="FR705" s="168">
        <v>2160</v>
      </c>
      <c r="FS705" s="168">
        <v>0</v>
      </c>
      <c r="FT705" s="168">
        <v>600</v>
      </c>
      <c r="FU705" s="168">
        <v>180</v>
      </c>
      <c r="FV705" s="168">
        <v>1940</v>
      </c>
      <c r="FW705" s="161">
        <v>0</v>
      </c>
      <c r="FX705" s="168">
        <v>0</v>
      </c>
      <c r="FY705" s="168">
        <v>220</v>
      </c>
      <c r="FZ705" s="161" t="s">
        <v>117</v>
      </c>
      <c r="GB705" s="160">
        <f>AVERAGE(FO$6:FO705)</f>
        <v>10.021428571428572</v>
      </c>
      <c r="GC705" s="160">
        <f>AVERAGE(FP$6:FP705)</f>
        <v>10.021428571428572</v>
      </c>
      <c r="GD705" s="160">
        <f>AVERAGE(FQ$6:FQ705)</f>
        <v>0</v>
      </c>
      <c r="GE705" s="166">
        <f>AVERAGE(FR$6:FR705)</f>
        <v>1803.8571428571429</v>
      </c>
      <c r="GF705" s="166">
        <f>AVERAGE(FS$6:FS705)</f>
        <v>0</v>
      </c>
      <c r="GG705" s="166">
        <f>AVERAGE(FT$6:FT705)</f>
        <v>501.07142857142856</v>
      </c>
      <c r="GH705" s="166">
        <f>AVERAGE(FU$6:FU705)</f>
        <v>150.32142857142858</v>
      </c>
      <c r="GI705" s="166">
        <f>AVERAGE(FV$6:FV705)</f>
        <v>1629.1071428571429</v>
      </c>
      <c r="GJ705" s="160">
        <f>AVERAGE(FW$6:FW705)</f>
        <v>0.84</v>
      </c>
      <c r="GK705" s="166">
        <f>AVERAGE(FX$6:FX705)</f>
        <v>30.24</v>
      </c>
      <c r="GL705" s="166">
        <f>AVERAGE(FY$6:FY705)</f>
        <v>204.99</v>
      </c>
      <c r="HM705" s="98">
        <v>700</v>
      </c>
      <c r="HN705" s="179">
        <v>15.579341450728254</v>
      </c>
      <c r="HO705" s="188">
        <v>0.15</v>
      </c>
      <c r="HP705" s="177">
        <v>4</v>
      </c>
      <c r="HQ705" s="191">
        <v>171</v>
      </c>
      <c r="HR705" s="177">
        <v>18</v>
      </c>
      <c r="HS705" s="177">
        <v>18</v>
      </c>
      <c r="HT705" s="177">
        <v>0</v>
      </c>
      <c r="HU705" s="191">
        <v>2700</v>
      </c>
      <c r="HV705" s="191">
        <v>0</v>
      </c>
      <c r="HW705" s="191">
        <v>900</v>
      </c>
      <c r="HX705" s="191">
        <v>270</v>
      </c>
      <c r="HY705" s="191">
        <v>1966</v>
      </c>
      <c r="HZ705" s="177">
        <v>2</v>
      </c>
      <c r="IA705" s="191">
        <v>60</v>
      </c>
      <c r="IB705" s="191">
        <v>794</v>
      </c>
      <c r="IC705" s="177" t="s">
        <v>117</v>
      </c>
      <c r="IE705" s="164">
        <f>AVERAGE(HR$6:HR705)</f>
        <v>19.785714285714285</v>
      </c>
      <c r="IF705" s="164">
        <f>AVERAGE(HS$6:HS705)</f>
        <v>19.187142857142856</v>
      </c>
      <c r="IG705" s="164">
        <f>AVERAGE(HT$6:HT705)</f>
        <v>1.0242857142857142</v>
      </c>
      <c r="IH705" s="167">
        <f>AVERAGE(HU$6:HU705)</f>
        <v>2878.0714285714284</v>
      </c>
      <c r="II705" s="167">
        <f>AVERAGE(HV$6:HV705)</f>
        <v>153.64285714285714</v>
      </c>
      <c r="IJ705" s="167">
        <f>AVERAGE(HW$6:HW705)</f>
        <v>908.14285714285711</v>
      </c>
      <c r="IK705" s="167">
        <f>AVERAGE(HX$6:HX705)</f>
        <v>272.44285714285712</v>
      </c>
      <c r="IL705" s="167">
        <f>AVERAGE(HY$6:HY705)</f>
        <v>2311.5085714285715</v>
      </c>
      <c r="IM705" s="164">
        <f>AVERAGE(HZ$6:HZ705)</f>
        <v>2.4428571428571431</v>
      </c>
      <c r="IN705" s="167">
        <f>AVERAGE(IA$6:IA705)</f>
        <v>73.285714285714292</v>
      </c>
      <c r="IO705" s="167">
        <f>AVERAGE(IB$6:IB705)</f>
        <v>639.8485714285714</v>
      </c>
    </row>
    <row r="706" spans="2:249" x14ac:dyDescent="0.2">
      <c r="B706" s="103">
        <v>701</v>
      </c>
      <c r="C706" s="165">
        <v>26.261152081193007</v>
      </c>
      <c r="D706" s="163">
        <v>0.15</v>
      </c>
      <c r="E706" s="161">
        <v>1</v>
      </c>
      <c r="F706" s="168">
        <v>572</v>
      </c>
      <c r="G706" s="161">
        <v>23</v>
      </c>
      <c r="H706" s="161">
        <v>22</v>
      </c>
      <c r="I706" s="161">
        <v>2</v>
      </c>
      <c r="J706" s="168">
        <v>2640</v>
      </c>
      <c r="K706" s="168">
        <v>240</v>
      </c>
      <c r="L706" s="168">
        <v>1000</v>
      </c>
      <c r="M706" s="168">
        <v>300</v>
      </c>
      <c r="N706" s="168">
        <v>2737</v>
      </c>
      <c r="O706" s="161">
        <v>4</v>
      </c>
      <c r="P706" s="168">
        <v>48</v>
      </c>
      <c r="Q706" s="168">
        <v>-49</v>
      </c>
      <c r="R706" s="161" t="s">
        <v>116</v>
      </c>
      <c r="T706" s="169">
        <f>AVERAGE(G$6:G706)</f>
        <v>23.420827389443652</v>
      </c>
      <c r="U706" s="169">
        <f>AVERAGE(H$6:H706)</f>
        <v>20.724679029957205</v>
      </c>
      <c r="V706" s="169">
        <f>AVERAGE(I$6:I706)</f>
        <v>1.3552068473609129</v>
      </c>
      <c r="W706" s="170">
        <f>AVERAGE(J$6:J706)</f>
        <v>2486.9614835948646</v>
      </c>
      <c r="X706" s="170">
        <f>AVERAGE(K$6:K706)</f>
        <v>162.62482168330956</v>
      </c>
      <c r="Y706" s="170">
        <f>AVERAGE(L$6:L706)</f>
        <v>968.47360912981458</v>
      </c>
      <c r="Z706" s="170">
        <f>AVERAGE(M$6:M706)</f>
        <v>290.54208273894437</v>
      </c>
      <c r="AA706" s="170">
        <f>AVERAGE(N$6:N706)</f>
        <v>2404.1069900142652</v>
      </c>
      <c r="AB706" s="169">
        <f>AVERAGE(O$6:O706)</f>
        <v>2.9443651925820258</v>
      </c>
      <c r="AC706" s="170">
        <f>AVERAGE(P$6:P706)</f>
        <v>35.332382310984308</v>
      </c>
      <c r="AD706" s="170">
        <f>AVERAGE(Q$6:Q706)</f>
        <v>118.18687589158345</v>
      </c>
      <c r="AY706" s="5"/>
      <c r="AZ706" s="26">
        <v>701</v>
      </c>
      <c r="BA706" s="165">
        <v>19.899661295260369</v>
      </c>
      <c r="BB706" s="176">
        <v>0.1</v>
      </c>
      <c r="BC706" s="161">
        <v>3</v>
      </c>
      <c r="BD706" s="182">
        <v>432</v>
      </c>
      <c r="BE706" s="161">
        <v>21</v>
      </c>
      <c r="BF706" s="161">
        <v>21</v>
      </c>
      <c r="BG706" s="161">
        <v>1</v>
      </c>
      <c r="BH706" s="168">
        <v>3150</v>
      </c>
      <c r="BI706" s="168">
        <v>150</v>
      </c>
      <c r="BJ706" s="168">
        <v>1000</v>
      </c>
      <c r="BK706" s="168">
        <v>300</v>
      </c>
      <c r="BL706" s="168">
        <v>2507</v>
      </c>
      <c r="BM706" s="161">
        <v>2</v>
      </c>
      <c r="BN706" s="168">
        <v>30</v>
      </c>
      <c r="BO706" s="168">
        <v>673</v>
      </c>
      <c r="BP706" s="161" t="s">
        <v>116</v>
      </c>
      <c r="BR706" s="164">
        <f>AVERAGE(BE$6:BE706)</f>
        <v>19.611982881597719</v>
      </c>
      <c r="BS706" s="164">
        <f>AVERAGE(BF$6:BF706)</f>
        <v>18.875891583452212</v>
      </c>
      <c r="BT706" s="164">
        <f>AVERAGE(BG$6:BG706)</f>
        <v>0.68616262482168333</v>
      </c>
      <c r="BU706" s="167">
        <f>AVERAGE(BH$6:BH706)</f>
        <v>2831.3837375178318</v>
      </c>
      <c r="BV706" s="167">
        <f>AVERAGE(BI$6:BI706)</f>
        <v>102.92439372325249</v>
      </c>
      <c r="BW706" s="167">
        <f>AVERAGE(BJ$6:BJ706)</f>
        <v>909.48644793152641</v>
      </c>
      <c r="BX706" s="167">
        <f>AVERAGE(BK$6:BK706)</f>
        <v>272.8459343794579</v>
      </c>
      <c r="BY706" s="167">
        <f>AVERAGE(BL$6:BL706)</f>
        <v>2248.9158345221113</v>
      </c>
      <c r="BZ706" s="164">
        <f>AVERAGE(BM$6:BM706)</f>
        <v>2.3209700427960058</v>
      </c>
      <c r="CA706" s="167">
        <f>AVERAGE(BN$6:BN706)</f>
        <v>34.814550641940087</v>
      </c>
      <c r="CB706" s="167">
        <f>AVERAGE(BO$6:BO706)</f>
        <v>617.28245363766052</v>
      </c>
      <c r="DF706" s="103">
        <v>701</v>
      </c>
      <c r="DG706" s="192">
        <v>5.8357128480186038</v>
      </c>
      <c r="DH706" s="193">
        <v>0.2</v>
      </c>
      <c r="DI706" s="105">
        <v>3</v>
      </c>
      <c r="DJ706" s="194">
        <v>543</v>
      </c>
      <c r="DK706" s="105">
        <v>8</v>
      </c>
      <c r="DL706" s="105">
        <v>8</v>
      </c>
      <c r="DM706" s="105">
        <v>0</v>
      </c>
      <c r="DN706" s="194">
        <v>1440</v>
      </c>
      <c r="DO706" s="194">
        <v>0</v>
      </c>
      <c r="DP706" s="194">
        <v>400</v>
      </c>
      <c r="DQ706" s="194">
        <v>120</v>
      </c>
      <c r="DR706" s="194">
        <v>1688</v>
      </c>
      <c r="DS706" s="105">
        <v>1</v>
      </c>
      <c r="DT706" s="194">
        <v>18</v>
      </c>
      <c r="DU706" s="194">
        <v>-230</v>
      </c>
      <c r="DV706" s="105" t="s">
        <v>117</v>
      </c>
      <c r="DX706" s="164">
        <f>AVERAGE(DK$6:DK706)</f>
        <v>10.410841654778887</v>
      </c>
      <c r="DY706" s="164">
        <f>AVERAGE(DL$6:DL706)</f>
        <v>10.410841654778887</v>
      </c>
      <c r="DZ706" s="164">
        <f>AVERAGE(DM$6:DM706)</f>
        <v>0</v>
      </c>
      <c r="EA706" s="167">
        <f>AVERAGE(DN$6:DN706)</f>
        <v>1873.9514978601997</v>
      </c>
      <c r="EB706" s="167">
        <f>AVERAGE(DO$6:DO706)</f>
        <v>0</v>
      </c>
      <c r="EC706" s="167">
        <f>AVERAGE(DP$6:DP706)</f>
        <v>520.54208273894437</v>
      </c>
      <c r="ED706" s="167">
        <f>AVERAGE(DQ$6:DQ706)</f>
        <v>156.16262482168332</v>
      </c>
      <c r="EE706" s="167">
        <f>AVERAGE(DR$6:DR706)</f>
        <v>1653.7774607703282</v>
      </c>
      <c r="EF706" s="164">
        <f>AVERAGE(DS$6:DS706)</f>
        <v>0.85877318116975754</v>
      </c>
      <c r="EG706" s="167">
        <f>AVERAGE(DT$6:DT706)</f>
        <v>15.457917261055634</v>
      </c>
      <c r="EH706" s="167">
        <f>AVERAGE(DU$6:DU706)</f>
        <v>235.63195435092726</v>
      </c>
      <c r="FJ706" s="103">
        <v>701</v>
      </c>
      <c r="FK706" s="165">
        <v>8.3704555002094807</v>
      </c>
      <c r="FL706" s="163">
        <v>0.1</v>
      </c>
      <c r="FM706" s="161">
        <v>3</v>
      </c>
      <c r="FN706" s="168">
        <v>266</v>
      </c>
      <c r="FO706" s="161">
        <v>10</v>
      </c>
      <c r="FP706" s="161">
        <v>10</v>
      </c>
      <c r="FQ706" s="161">
        <v>0</v>
      </c>
      <c r="FR706" s="168">
        <v>1800</v>
      </c>
      <c r="FS706" s="168">
        <v>0</v>
      </c>
      <c r="FT706" s="168">
        <v>500</v>
      </c>
      <c r="FU706" s="168">
        <v>150</v>
      </c>
      <c r="FV706" s="168">
        <v>1541</v>
      </c>
      <c r="FW706" s="161">
        <v>1</v>
      </c>
      <c r="FX706" s="168">
        <v>36</v>
      </c>
      <c r="FY706" s="168">
        <v>295</v>
      </c>
      <c r="FZ706" s="161" t="s">
        <v>117</v>
      </c>
      <c r="GB706" s="160">
        <f>AVERAGE(FO$6:FO706)</f>
        <v>10.021398002853067</v>
      </c>
      <c r="GC706" s="160">
        <f>AVERAGE(FP$6:FP706)</f>
        <v>10.021398002853067</v>
      </c>
      <c r="GD706" s="160">
        <f>AVERAGE(FQ$6:FQ706)</f>
        <v>0</v>
      </c>
      <c r="GE706" s="166">
        <f>AVERAGE(FR$6:FR706)</f>
        <v>1803.851640513552</v>
      </c>
      <c r="GF706" s="166">
        <f>AVERAGE(FS$6:FS706)</f>
        <v>0</v>
      </c>
      <c r="GG706" s="166">
        <f>AVERAGE(FT$6:FT706)</f>
        <v>501.06990014265335</v>
      </c>
      <c r="GH706" s="166">
        <f>AVERAGE(FU$6:FU706)</f>
        <v>150.32097004279601</v>
      </c>
      <c r="GI706" s="166">
        <f>AVERAGE(FV$6:FV706)</f>
        <v>1628.9814550641941</v>
      </c>
      <c r="GJ706" s="160">
        <f>AVERAGE(FW$6:FW706)</f>
        <v>0.84022824536376606</v>
      </c>
      <c r="GK706" s="166">
        <f>AVERAGE(FX$6:FX706)</f>
        <v>30.248216833095579</v>
      </c>
      <c r="GL706" s="166">
        <f>AVERAGE(FY$6:FY706)</f>
        <v>205.11840228245364</v>
      </c>
      <c r="HM706" s="98">
        <v>701</v>
      </c>
      <c r="HN706" s="179">
        <v>18.965624008202287</v>
      </c>
      <c r="HO706" s="188">
        <v>0.15</v>
      </c>
      <c r="HP706" s="177">
        <v>3</v>
      </c>
      <c r="HQ706" s="191">
        <v>366</v>
      </c>
      <c r="HR706" s="177">
        <v>19</v>
      </c>
      <c r="HS706" s="177">
        <v>19</v>
      </c>
      <c r="HT706" s="177">
        <v>0</v>
      </c>
      <c r="HU706" s="191">
        <v>2850</v>
      </c>
      <c r="HV706" s="191">
        <v>0</v>
      </c>
      <c r="HW706" s="191">
        <v>950</v>
      </c>
      <c r="HX706" s="191">
        <v>285</v>
      </c>
      <c r="HY706" s="191">
        <v>2226</v>
      </c>
      <c r="HZ706" s="177">
        <v>3</v>
      </c>
      <c r="IA706" s="191">
        <v>90</v>
      </c>
      <c r="IB706" s="191">
        <v>714</v>
      </c>
      <c r="IC706" s="177" t="s">
        <v>117</v>
      </c>
      <c r="IE706" s="164">
        <f>AVERAGE(HR$6:HR706)</f>
        <v>19.784593437945791</v>
      </c>
      <c r="IF706" s="164">
        <f>AVERAGE(HS$6:HS706)</f>
        <v>19.186875891583451</v>
      </c>
      <c r="IG706" s="164">
        <f>AVERAGE(HT$6:HT706)</f>
        <v>1.0228245363766049</v>
      </c>
      <c r="IH706" s="167">
        <f>AVERAGE(HU$6:HU706)</f>
        <v>2878.0313837375179</v>
      </c>
      <c r="II706" s="167">
        <f>AVERAGE(HV$6:HV706)</f>
        <v>153.42368045649073</v>
      </c>
      <c r="IJ706" s="167">
        <f>AVERAGE(HW$6:HW706)</f>
        <v>908.20256776034239</v>
      </c>
      <c r="IK706" s="167">
        <f>AVERAGE(HX$6:HX706)</f>
        <v>272.46077032810268</v>
      </c>
      <c r="IL706" s="167">
        <f>AVERAGE(HY$6:HY706)</f>
        <v>2311.3865905848788</v>
      </c>
      <c r="IM706" s="164">
        <f>AVERAGE(HZ$6:HZ706)</f>
        <v>2.4436519258202569</v>
      </c>
      <c r="IN706" s="167">
        <f>AVERAGE(IA$6:IA706)</f>
        <v>73.309557774607697</v>
      </c>
      <c r="IO706" s="167">
        <f>AVERAGE(IB$6:IB706)</f>
        <v>639.95435092724676</v>
      </c>
    </row>
    <row r="707" spans="2:249" x14ac:dyDescent="0.2">
      <c r="B707" s="103">
        <v>702</v>
      </c>
      <c r="C707" s="165">
        <v>27.560771562906975</v>
      </c>
      <c r="D707" s="163">
        <v>0.2</v>
      </c>
      <c r="E707" s="161">
        <v>9</v>
      </c>
      <c r="F707" s="168">
        <v>468</v>
      </c>
      <c r="G707" s="161">
        <v>31</v>
      </c>
      <c r="H707" s="161">
        <v>22</v>
      </c>
      <c r="I707" s="161">
        <v>2</v>
      </c>
      <c r="J707" s="168">
        <v>2640</v>
      </c>
      <c r="K707" s="168">
        <v>240</v>
      </c>
      <c r="L707" s="168">
        <v>1000</v>
      </c>
      <c r="M707" s="168">
        <v>300</v>
      </c>
      <c r="N707" s="168">
        <v>2633</v>
      </c>
      <c r="O707" s="161">
        <v>6</v>
      </c>
      <c r="P707" s="168">
        <v>72</v>
      </c>
      <c r="Q707" s="168">
        <v>79</v>
      </c>
      <c r="R707" s="161" t="s">
        <v>116</v>
      </c>
      <c r="T707" s="169">
        <f>AVERAGE(G$6:G707)</f>
        <v>23.431623931623932</v>
      </c>
      <c r="U707" s="169">
        <f>AVERAGE(H$6:H707)</f>
        <v>20.726495726495727</v>
      </c>
      <c r="V707" s="169">
        <f>AVERAGE(I$6:I707)</f>
        <v>1.3561253561253561</v>
      </c>
      <c r="W707" s="170">
        <f>AVERAGE(J$6:J707)</f>
        <v>2487.1794871794873</v>
      </c>
      <c r="X707" s="170">
        <f>AVERAGE(K$6:K707)</f>
        <v>162.73504273504273</v>
      </c>
      <c r="Y707" s="170">
        <f>AVERAGE(L$6:L707)</f>
        <v>968.51851851851848</v>
      </c>
      <c r="Z707" s="170">
        <f>AVERAGE(M$6:M707)</f>
        <v>290.55555555555554</v>
      </c>
      <c r="AA707" s="170">
        <f>AVERAGE(N$6:N707)</f>
        <v>2404.4330484330485</v>
      </c>
      <c r="AB707" s="169">
        <f>AVERAGE(O$6:O707)</f>
        <v>2.9487179487179489</v>
      </c>
      <c r="AC707" s="170">
        <f>AVERAGE(P$6:P707)</f>
        <v>35.384615384615387</v>
      </c>
      <c r="AD707" s="170">
        <f>AVERAGE(Q$6:Q707)</f>
        <v>118.13105413105413</v>
      </c>
      <c r="AY707" s="5"/>
      <c r="AZ707" s="26">
        <v>702</v>
      </c>
      <c r="BA707" s="165">
        <v>19.072573012500968</v>
      </c>
      <c r="BB707" s="176">
        <v>0.2</v>
      </c>
      <c r="BC707" s="161">
        <v>3</v>
      </c>
      <c r="BD707" s="182">
        <v>356</v>
      </c>
      <c r="BE707" s="161">
        <v>18</v>
      </c>
      <c r="BF707" s="161">
        <v>18</v>
      </c>
      <c r="BG707" s="161">
        <v>0</v>
      </c>
      <c r="BH707" s="168">
        <v>2700</v>
      </c>
      <c r="BI707" s="168">
        <v>0</v>
      </c>
      <c r="BJ707" s="168">
        <v>900</v>
      </c>
      <c r="BK707" s="168">
        <v>270</v>
      </c>
      <c r="BL707" s="168">
        <v>2151</v>
      </c>
      <c r="BM707" s="161">
        <v>4</v>
      </c>
      <c r="BN707" s="168">
        <v>60</v>
      </c>
      <c r="BO707" s="168">
        <v>609</v>
      </c>
      <c r="BP707" s="161" t="s">
        <v>117</v>
      </c>
      <c r="BR707" s="164">
        <f>AVERAGE(BE$6:BE707)</f>
        <v>19.609686609686609</v>
      </c>
      <c r="BS707" s="164">
        <f>AVERAGE(BF$6:BF707)</f>
        <v>18.874643874643876</v>
      </c>
      <c r="BT707" s="164">
        <f>AVERAGE(BG$6:BG707)</f>
        <v>0.68518518518518523</v>
      </c>
      <c r="BU707" s="167">
        <f>AVERAGE(BH$6:BH707)</f>
        <v>2831.1965811965811</v>
      </c>
      <c r="BV707" s="167">
        <f>AVERAGE(BI$6:BI707)</f>
        <v>102.77777777777777</v>
      </c>
      <c r="BW707" s="167">
        <f>AVERAGE(BJ$6:BJ707)</f>
        <v>909.47293447293453</v>
      </c>
      <c r="BX707" s="167">
        <f>AVERAGE(BK$6:BK707)</f>
        <v>272.84188034188037</v>
      </c>
      <c r="BY707" s="167">
        <f>AVERAGE(BL$6:BL707)</f>
        <v>2248.7763532763533</v>
      </c>
      <c r="BZ707" s="164">
        <f>AVERAGE(BM$6:BM707)</f>
        <v>2.3233618233618234</v>
      </c>
      <c r="CA707" s="167">
        <f>AVERAGE(BN$6:BN707)</f>
        <v>34.850427350427353</v>
      </c>
      <c r="CB707" s="167">
        <f>AVERAGE(BO$6:BO707)</f>
        <v>617.27065527065531</v>
      </c>
      <c r="DF707" s="103">
        <v>702</v>
      </c>
      <c r="DG707" s="192">
        <v>9.091562843434895</v>
      </c>
      <c r="DH707" s="193">
        <v>0.05</v>
      </c>
      <c r="DI707" s="105">
        <v>7</v>
      </c>
      <c r="DJ707" s="194">
        <v>500</v>
      </c>
      <c r="DK707" s="105">
        <v>16</v>
      </c>
      <c r="DL707" s="105">
        <v>16</v>
      </c>
      <c r="DM707" s="105">
        <v>0</v>
      </c>
      <c r="DN707" s="194">
        <v>2880</v>
      </c>
      <c r="DO707" s="194">
        <v>0</v>
      </c>
      <c r="DP707" s="194">
        <v>800</v>
      </c>
      <c r="DQ707" s="194">
        <v>240</v>
      </c>
      <c r="DR707" s="194">
        <v>2165</v>
      </c>
      <c r="DS707" s="105">
        <v>0</v>
      </c>
      <c r="DT707" s="194">
        <v>0</v>
      </c>
      <c r="DU707" s="194">
        <v>715</v>
      </c>
      <c r="DV707" s="105" t="s">
        <v>117</v>
      </c>
      <c r="DX707" s="164">
        <f>AVERAGE(DK$6:DK707)</f>
        <v>10.418803418803419</v>
      </c>
      <c r="DY707" s="164">
        <f>AVERAGE(DL$6:DL707)</f>
        <v>10.418803418803419</v>
      </c>
      <c r="DZ707" s="164">
        <f>AVERAGE(DM$6:DM707)</f>
        <v>0</v>
      </c>
      <c r="EA707" s="167">
        <f>AVERAGE(DN$6:DN707)</f>
        <v>1875.3846153846155</v>
      </c>
      <c r="EB707" s="167">
        <f>AVERAGE(DO$6:DO707)</f>
        <v>0</v>
      </c>
      <c r="EC707" s="167">
        <f>AVERAGE(DP$6:DP707)</f>
        <v>520.9401709401709</v>
      </c>
      <c r="ED707" s="167">
        <f>AVERAGE(DQ$6:DQ707)</f>
        <v>156.28205128205127</v>
      </c>
      <c r="EE707" s="167">
        <f>AVERAGE(DR$6:DR707)</f>
        <v>1654.5056980056979</v>
      </c>
      <c r="EF707" s="164">
        <f>AVERAGE(DS$6:DS707)</f>
        <v>0.85754985754985757</v>
      </c>
      <c r="EG707" s="167">
        <f>AVERAGE(DT$6:DT707)</f>
        <v>15.435897435897436</v>
      </c>
      <c r="EH707" s="167">
        <f>AVERAGE(DU$6:DU707)</f>
        <v>236.31481481481481</v>
      </c>
      <c r="FJ707" s="103">
        <v>702</v>
      </c>
      <c r="FK707" s="165">
        <v>8.5020307566630269</v>
      </c>
      <c r="FL707" s="163">
        <v>0.05</v>
      </c>
      <c r="FM707" s="161">
        <v>9</v>
      </c>
      <c r="FN707" s="168">
        <v>181</v>
      </c>
      <c r="FO707" s="161">
        <v>18</v>
      </c>
      <c r="FP707" s="161">
        <v>18</v>
      </c>
      <c r="FQ707" s="161">
        <v>0</v>
      </c>
      <c r="FR707" s="168">
        <v>3240</v>
      </c>
      <c r="FS707" s="168">
        <v>0</v>
      </c>
      <c r="FT707" s="168">
        <v>900</v>
      </c>
      <c r="FU707" s="168">
        <v>270</v>
      </c>
      <c r="FV707" s="168">
        <v>1976</v>
      </c>
      <c r="FW707" s="161">
        <v>0</v>
      </c>
      <c r="FX707" s="168">
        <v>0</v>
      </c>
      <c r="FY707" s="168">
        <v>1264</v>
      </c>
      <c r="FZ707" s="161" t="s">
        <v>117</v>
      </c>
      <c r="GB707" s="160">
        <f>AVERAGE(FO$6:FO707)</f>
        <v>10.032763532763532</v>
      </c>
      <c r="GC707" s="160">
        <f>AVERAGE(FP$6:FP707)</f>
        <v>10.032763532763532</v>
      </c>
      <c r="GD707" s="160">
        <f>AVERAGE(FQ$6:FQ707)</f>
        <v>0</v>
      </c>
      <c r="GE707" s="166">
        <f>AVERAGE(FR$6:FR707)</f>
        <v>1805.8974358974358</v>
      </c>
      <c r="GF707" s="166">
        <f>AVERAGE(FS$6:FS707)</f>
        <v>0</v>
      </c>
      <c r="GG707" s="166">
        <f>AVERAGE(FT$6:FT707)</f>
        <v>501.63817663817662</v>
      </c>
      <c r="GH707" s="166">
        <f>AVERAGE(FU$6:FU707)</f>
        <v>150.491452991453</v>
      </c>
      <c r="GI707" s="166">
        <f>AVERAGE(FV$6:FV707)</f>
        <v>1629.4757834757834</v>
      </c>
      <c r="GJ707" s="160">
        <f>AVERAGE(FW$6:FW707)</f>
        <v>0.83903133903133909</v>
      </c>
      <c r="GK707" s="166">
        <f>AVERAGE(FX$6:FX707)</f>
        <v>30.205128205128204</v>
      </c>
      <c r="GL707" s="166">
        <f>AVERAGE(FY$6:FY707)</f>
        <v>206.62678062678063</v>
      </c>
      <c r="HM707" s="98">
        <v>702</v>
      </c>
      <c r="HN707" s="179">
        <v>16.574265194894235</v>
      </c>
      <c r="HO707" s="188">
        <v>0.2</v>
      </c>
      <c r="HP707" s="177">
        <v>2</v>
      </c>
      <c r="HQ707" s="191">
        <v>533</v>
      </c>
      <c r="HR707" s="177">
        <v>16</v>
      </c>
      <c r="HS707" s="177">
        <v>16</v>
      </c>
      <c r="HT707" s="177">
        <v>0</v>
      </c>
      <c r="HU707" s="191">
        <v>2400</v>
      </c>
      <c r="HV707" s="191">
        <v>0</v>
      </c>
      <c r="HW707" s="191">
        <v>800</v>
      </c>
      <c r="HX707" s="191">
        <v>240</v>
      </c>
      <c r="HY707" s="191">
        <v>2198</v>
      </c>
      <c r="HZ707" s="177">
        <v>3</v>
      </c>
      <c r="IA707" s="191">
        <v>90</v>
      </c>
      <c r="IB707" s="191">
        <v>292</v>
      </c>
      <c r="IC707" s="177" t="s">
        <v>117</v>
      </c>
      <c r="IE707" s="164">
        <f>AVERAGE(HR$6:HR707)</f>
        <v>19.779202279202281</v>
      </c>
      <c r="IF707" s="164">
        <f>AVERAGE(HS$6:HS707)</f>
        <v>19.182336182336183</v>
      </c>
      <c r="IG707" s="164">
        <f>AVERAGE(HT$6:HT707)</f>
        <v>1.0213675213675213</v>
      </c>
      <c r="IH707" s="167">
        <f>AVERAGE(HU$6:HU707)</f>
        <v>2877.3504273504273</v>
      </c>
      <c r="II707" s="167">
        <f>AVERAGE(HV$6:HV707)</f>
        <v>153.2051282051282</v>
      </c>
      <c r="IJ707" s="167">
        <f>AVERAGE(HW$6:HW707)</f>
        <v>908.04843304843303</v>
      </c>
      <c r="IK707" s="167">
        <f>AVERAGE(HX$6:HX707)</f>
        <v>272.41452991452991</v>
      </c>
      <c r="IL707" s="167">
        <f>AVERAGE(HY$6:HY707)</f>
        <v>2311.2250712250711</v>
      </c>
      <c r="IM707" s="164">
        <f>AVERAGE(HZ$6:HZ707)</f>
        <v>2.4444444444444446</v>
      </c>
      <c r="IN707" s="167">
        <f>AVERAGE(IA$6:IA707)</f>
        <v>73.333333333333329</v>
      </c>
      <c r="IO707" s="167">
        <f>AVERAGE(IB$6:IB707)</f>
        <v>639.45868945868949</v>
      </c>
    </row>
    <row r="708" spans="2:249" x14ac:dyDescent="0.2">
      <c r="B708" s="103">
        <v>703</v>
      </c>
      <c r="C708" s="165">
        <v>20.395758167782652</v>
      </c>
      <c r="D708" s="163">
        <v>0.1</v>
      </c>
      <c r="E708" s="161">
        <v>4</v>
      </c>
      <c r="F708" s="168">
        <v>542</v>
      </c>
      <c r="G708" s="161">
        <v>22</v>
      </c>
      <c r="H708" s="161">
        <v>22</v>
      </c>
      <c r="I708" s="161">
        <v>2</v>
      </c>
      <c r="J708" s="168">
        <v>2640</v>
      </c>
      <c r="K708" s="168">
        <v>240</v>
      </c>
      <c r="L708" s="168">
        <v>1000</v>
      </c>
      <c r="M708" s="168">
        <v>300</v>
      </c>
      <c r="N708" s="168">
        <v>2707</v>
      </c>
      <c r="O708" s="161">
        <v>2</v>
      </c>
      <c r="P708" s="168">
        <v>24</v>
      </c>
      <c r="Q708" s="168">
        <v>-43</v>
      </c>
      <c r="R708" s="161" t="s">
        <v>116</v>
      </c>
      <c r="T708" s="169">
        <f>AVERAGE(G$6:G708)</f>
        <v>23.429587482219063</v>
      </c>
      <c r="U708" s="169">
        <f>AVERAGE(H$6:H708)</f>
        <v>20.728307254623044</v>
      </c>
      <c r="V708" s="169">
        <f>AVERAGE(I$6:I708)</f>
        <v>1.3570412517780939</v>
      </c>
      <c r="W708" s="170">
        <f>AVERAGE(J$6:J708)</f>
        <v>2487.3968705547654</v>
      </c>
      <c r="X708" s="170">
        <f>AVERAGE(K$6:K708)</f>
        <v>162.84495021337128</v>
      </c>
      <c r="Y708" s="170">
        <f>AVERAGE(L$6:L708)</f>
        <v>968.5633001422475</v>
      </c>
      <c r="Z708" s="170">
        <f>AVERAGE(M$6:M708)</f>
        <v>290.56899004267427</v>
      </c>
      <c r="AA708" s="170">
        <f>AVERAGE(N$6:N708)</f>
        <v>2404.8634423897583</v>
      </c>
      <c r="AB708" s="169">
        <f>AVERAGE(O$6:O708)</f>
        <v>2.9473684210526314</v>
      </c>
      <c r="AC708" s="170">
        <f>AVERAGE(P$6:P708)</f>
        <v>35.368421052631582</v>
      </c>
      <c r="AD708" s="170">
        <f>AVERAGE(Q$6:Q708)</f>
        <v>117.90184921763868</v>
      </c>
      <c r="AY708" s="5"/>
      <c r="AZ708" s="26">
        <v>703</v>
      </c>
      <c r="BA708" s="165">
        <v>18.090234052138655</v>
      </c>
      <c r="BB708" s="176">
        <v>0.15</v>
      </c>
      <c r="BC708" s="161">
        <v>3</v>
      </c>
      <c r="BD708" s="182">
        <v>111</v>
      </c>
      <c r="BE708" s="161">
        <v>18</v>
      </c>
      <c r="BF708" s="161">
        <v>18</v>
      </c>
      <c r="BG708" s="161">
        <v>0</v>
      </c>
      <c r="BH708" s="168">
        <v>2700</v>
      </c>
      <c r="BI708" s="168">
        <v>0</v>
      </c>
      <c r="BJ708" s="168">
        <v>900</v>
      </c>
      <c r="BK708" s="168">
        <v>270</v>
      </c>
      <c r="BL708" s="168">
        <v>1906</v>
      </c>
      <c r="BM708" s="161">
        <v>3</v>
      </c>
      <c r="BN708" s="168">
        <v>45</v>
      </c>
      <c r="BO708" s="168">
        <v>839</v>
      </c>
      <c r="BP708" s="161" t="s">
        <v>117</v>
      </c>
      <c r="BR708" s="164">
        <f>AVERAGE(BE$6:BE708)</f>
        <v>19.607396870554766</v>
      </c>
      <c r="BS708" s="164">
        <f>AVERAGE(BF$6:BF708)</f>
        <v>18.873399715504977</v>
      </c>
      <c r="BT708" s="164">
        <f>AVERAGE(BG$6:BG708)</f>
        <v>0.68421052631578949</v>
      </c>
      <c r="BU708" s="167">
        <f>AVERAGE(BH$6:BH708)</f>
        <v>2831.0099573257467</v>
      </c>
      <c r="BV708" s="167">
        <f>AVERAGE(BI$6:BI708)</f>
        <v>102.63157894736842</v>
      </c>
      <c r="BW708" s="167">
        <f>AVERAGE(BJ$6:BJ708)</f>
        <v>909.45945945945948</v>
      </c>
      <c r="BX708" s="167">
        <f>AVERAGE(BK$6:BK708)</f>
        <v>272.83783783783781</v>
      </c>
      <c r="BY708" s="167">
        <f>AVERAGE(BL$6:BL708)</f>
        <v>2248.2887624466571</v>
      </c>
      <c r="BZ708" s="164">
        <f>AVERAGE(BM$6:BM708)</f>
        <v>2.3243243243243241</v>
      </c>
      <c r="CA708" s="167">
        <f>AVERAGE(BN$6:BN708)</f>
        <v>34.864864864864863</v>
      </c>
      <c r="CB708" s="167">
        <f>AVERAGE(BO$6:BO708)</f>
        <v>617.58605974395448</v>
      </c>
      <c r="DF708" s="103">
        <v>703</v>
      </c>
      <c r="DG708" s="192">
        <v>8.0498412481023909</v>
      </c>
      <c r="DH708" s="193">
        <v>0.1</v>
      </c>
      <c r="DI708" s="105">
        <v>4</v>
      </c>
      <c r="DJ708" s="194">
        <v>525</v>
      </c>
      <c r="DK708" s="105">
        <v>11</v>
      </c>
      <c r="DL708" s="105">
        <v>11</v>
      </c>
      <c r="DM708" s="105">
        <v>0</v>
      </c>
      <c r="DN708" s="194">
        <v>1980</v>
      </c>
      <c r="DO708" s="194">
        <v>0</v>
      </c>
      <c r="DP708" s="194">
        <v>550</v>
      </c>
      <c r="DQ708" s="194">
        <v>165</v>
      </c>
      <c r="DR708" s="194">
        <v>1865</v>
      </c>
      <c r="DS708" s="105">
        <v>1</v>
      </c>
      <c r="DT708" s="194">
        <v>18</v>
      </c>
      <c r="DU708" s="194">
        <v>133</v>
      </c>
      <c r="DV708" s="105" t="s">
        <v>117</v>
      </c>
      <c r="DX708" s="164">
        <f>AVERAGE(DK$6:DK708)</f>
        <v>10.419630156472262</v>
      </c>
      <c r="DY708" s="164">
        <f>AVERAGE(DL$6:DL708)</f>
        <v>10.419630156472262</v>
      </c>
      <c r="DZ708" s="164">
        <f>AVERAGE(DM$6:DM708)</f>
        <v>0</v>
      </c>
      <c r="EA708" s="167">
        <f>AVERAGE(DN$6:DN708)</f>
        <v>1875.5334281650071</v>
      </c>
      <c r="EB708" s="167">
        <f>AVERAGE(DO$6:DO708)</f>
        <v>0</v>
      </c>
      <c r="EC708" s="167">
        <f>AVERAGE(DP$6:DP708)</f>
        <v>520.98150782361313</v>
      </c>
      <c r="ED708" s="167">
        <f>AVERAGE(DQ$6:DQ708)</f>
        <v>156.29445234708393</v>
      </c>
      <c r="EE708" s="167">
        <f>AVERAGE(DR$6:DR708)</f>
        <v>1654.8051209103842</v>
      </c>
      <c r="EF708" s="164">
        <f>AVERAGE(DS$6:DS708)</f>
        <v>0.85775248933143666</v>
      </c>
      <c r="EG708" s="167">
        <f>AVERAGE(DT$6:DT708)</f>
        <v>15.439544807965861</v>
      </c>
      <c r="EH708" s="167">
        <f>AVERAGE(DU$6:DU708)</f>
        <v>236.16785206258891</v>
      </c>
      <c r="FJ708" s="103">
        <v>703</v>
      </c>
      <c r="FK708" s="165">
        <v>7.3186243824429553</v>
      </c>
      <c r="FL708" s="163">
        <v>0.15</v>
      </c>
      <c r="FM708" s="161">
        <v>2</v>
      </c>
      <c r="FN708" s="168">
        <v>206</v>
      </c>
      <c r="FO708" s="161">
        <v>8</v>
      </c>
      <c r="FP708" s="161">
        <v>8</v>
      </c>
      <c r="FQ708" s="161">
        <v>0</v>
      </c>
      <c r="FR708" s="168">
        <v>1440</v>
      </c>
      <c r="FS708" s="168">
        <v>0</v>
      </c>
      <c r="FT708" s="168">
        <v>400</v>
      </c>
      <c r="FU708" s="168">
        <v>120</v>
      </c>
      <c r="FV708" s="168">
        <v>1351</v>
      </c>
      <c r="FW708" s="161">
        <v>1</v>
      </c>
      <c r="FX708" s="168">
        <v>36</v>
      </c>
      <c r="FY708" s="168">
        <v>125</v>
      </c>
      <c r="FZ708" s="161" t="s">
        <v>117</v>
      </c>
      <c r="GB708" s="160">
        <f>AVERAGE(FO$6:FO708)</f>
        <v>10.029871977240399</v>
      </c>
      <c r="GC708" s="160">
        <f>AVERAGE(FP$6:FP708)</f>
        <v>10.029871977240399</v>
      </c>
      <c r="GD708" s="160">
        <f>AVERAGE(FQ$6:FQ708)</f>
        <v>0</v>
      </c>
      <c r="GE708" s="166">
        <f>AVERAGE(FR$6:FR708)</f>
        <v>1805.3769559032717</v>
      </c>
      <c r="GF708" s="166">
        <f>AVERAGE(FS$6:FS708)</f>
        <v>0</v>
      </c>
      <c r="GG708" s="166">
        <f>AVERAGE(FT$6:FT708)</f>
        <v>501.49359886201989</v>
      </c>
      <c r="GH708" s="166">
        <f>AVERAGE(FU$6:FU708)</f>
        <v>150.44807965860596</v>
      </c>
      <c r="GI708" s="166">
        <f>AVERAGE(FV$6:FV708)</f>
        <v>1629.0796586059744</v>
      </c>
      <c r="GJ708" s="160">
        <f>AVERAGE(FW$6:FW708)</f>
        <v>0.83926031294452352</v>
      </c>
      <c r="GK708" s="166">
        <f>AVERAGE(FX$6:FX708)</f>
        <v>30.213371266002845</v>
      </c>
      <c r="GL708" s="166">
        <f>AVERAGE(FY$6:FY708)</f>
        <v>206.51066856330013</v>
      </c>
      <c r="HM708" s="98">
        <v>703</v>
      </c>
      <c r="HN708" s="179">
        <v>15.94541540210969</v>
      </c>
      <c r="HO708" s="188">
        <v>0.15</v>
      </c>
      <c r="HP708" s="177">
        <v>8</v>
      </c>
      <c r="HQ708" s="191">
        <v>518</v>
      </c>
      <c r="HR708" s="177">
        <v>22</v>
      </c>
      <c r="HS708" s="177">
        <v>22</v>
      </c>
      <c r="HT708" s="177">
        <v>2</v>
      </c>
      <c r="HU708" s="191">
        <v>3300</v>
      </c>
      <c r="HV708" s="191">
        <v>300</v>
      </c>
      <c r="HW708" s="191">
        <v>1000</v>
      </c>
      <c r="HX708" s="191">
        <v>300</v>
      </c>
      <c r="HY708" s="191">
        <v>2743</v>
      </c>
      <c r="HZ708" s="177">
        <v>2</v>
      </c>
      <c r="IA708" s="191">
        <v>60</v>
      </c>
      <c r="IB708" s="191">
        <v>617</v>
      </c>
      <c r="IC708" s="177" t="s">
        <v>116</v>
      </c>
      <c r="IE708" s="164">
        <f>AVERAGE(HR$6:HR708)</f>
        <v>19.7823613086771</v>
      </c>
      <c r="IF708" s="164">
        <f>AVERAGE(HS$6:HS708)</f>
        <v>19.186344238975817</v>
      </c>
      <c r="IG708" s="164">
        <f>AVERAGE(HT$6:HT708)</f>
        <v>1.0227596017069702</v>
      </c>
      <c r="IH708" s="167">
        <f>AVERAGE(HU$6:HU708)</f>
        <v>2877.9516358463725</v>
      </c>
      <c r="II708" s="167">
        <f>AVERAGE(HV$6:HV708)</f>
        <v>153.41394025604552</v>
      </c>
      <c r="IJ708" s="167">
        <f>AVERAGE(HW$6:HW708)</f>
        <v>908.1792318634424</v>
      </c>
      <c r="IK708" s="167">
        <f>AVERAGE(HX$6:HX708)</f>
        <v>272.45376955903271</v>
      </c>
      <c r="IL708" s="167">
        <f>AVERAGE(HY$6:HY708)</f>
        <v>2311.8392603129446</v>
      </c>
      <c r="IM708" s="164">
        <f>AVERAGE(HZ$6:HZ708)</f>
        <v>2.4438122332859176</v>
      </c>
      <c r="IN708" s="167">
        <f>AVERAGE(IA$6:IA708)</f>
        <v>73.314366998577526</v>
      </c>
      <c r="IO708" s="167">
        <f>AVERAGE(IB$6:IB708)</f>
        <v>639.42674253200573</v>
      </c>
    </row>
    <row r="709" spans="2:249" x14ac:dyDescent="0.2">
      <c r="B709" s="103">
        <v>704</v>
      </c>
      <c r="C709" s="165">
        <v>18.694776766340002</v>
      </c>
      <c r="D709" s="163">
        <v>0.15</v>
      </c>
      <c r="E709" s="161">
        <v>10</v>
      </c>
      <c r="F709" s="168">
        <v>437</v>
      </c>
      <c r="G709" s="161">
        <v>26</v>
      </c>
      <c r="H709" s="161">
        <v>22</v>
      </c>
      <c r="I709" s="161">
        <v>2</v>
      </c>
      <c r="J709" s="168">
        <v>2640</v>
      </c>
      <c r="K709" s="168">
        <v>240</v>
      </c>
      <c r="L709" s="168">
        <v>1000</v>
      </c>
      <c r="M709" s="168">
        <v>300</v>
      </c>
      <c r="N709" s="168">
        <v>2602</v>
      </c>
      <c r="O709" s="161">
        <v>3</v>
      </c>
      <c r="P709" s="168">
        <v>36</v>
      </c>
      <c r="Q709" s="168">
        <v>74</v>
      </c>
      <c r="R709" s="161" t="s">
        <v>116</v>
      </c>
      <c r="T709" s="169">
        <f>AVERAGE(G$6:G709)</f>
        <v>23.433238636363637</v>
      </c>
      <c r="U709" s="169">
        <f>AVERAGE(H$6:H709)</f>
        <v>20.730113636363637</v>
      </c>
      <c r="V709" s="169">
        <f>AVERAGE(I$6:I709)</f>
        <v>1.3579545454545454</v>
      </c>
      <c r="W709" s="170">
        <f>AVERAGE(J$6:J709)</f>
        <v>2487.6136363636365</v>
      </c>
      <c r="X709" s="170">
        <f>AVERAGE(K$6:K709)</f>
        <v>162.95454545454547</v>
      </c>
      <c r="Y709" s="170">
        <f>AVERAGE(L$6:L709)</f>
        <v>968.6079545454545</v>
      </c>
      <c r="Z709" s="170">
        <f>AVERAGE(M$6:M709)</f>
        <v>290.58238636363637</v>
      </c>
      <c r="AA709" s="170">
        <f>AVERAGE(N$6:N709)</f>
        <v>2405.143465909091</v>
      </c>
      <c r="AB709" s="169">
        <f>AVERAGE(O$6:O709)</f>
        <v>2.9474431818181817</v>
      </c>
      <c r="AC709" s="170">
        <f>AVERAGE(P$6:P709)</f>
        <v>35.36931818181818</v>
      </c>
      <c r="AD709" s="170">
        <f>AVERAGE(Q$6:Q709)</f>
        <v>117.83948863636364</v>
      </c>
      <c r="AY709" s="5"/>
      <c r="AZ709" s="26">
        <v>704</v>
      </c>
      <c r="BA709" s="165">
        <v>25.010475835814557</v>
      </c>
      <c r="BB709" s="176">
        <v>0.05</v>
      </c>
      <c r="BC709" s="161">
        <v>3</v>
      </c>
      <c r="BD709" s="182">
        <v>211</v>
      </c>
      <c r="BE709" s="161">
        <v>27</v>
      </c>
      <c r="BF709" s="161">
        <v>22</v>
      </c>
      <c r="BG709" s="161">
        <v>2</v>
      </c>
      <c r="BH709" s="168">
        <v>3300</v>
      </c>
      <c r="BI709" s="168">
        <v>300</v>
      </c>
      <c r="BJ709" s="168">
        <v>1000</v>
      </c>
      <c r="BK709" s="168">
        <v>300</v>
      </c>
      <c r="BL709" s="168">
        <v>2436</v>
      </c>
      <c r="BM709" s="161">
        <v>1</v>
      </c>
      <c r="BN709" s="168">
        <v>15</v>
      </c>
      <c r="BO709" s="168">
        <v>879</v>
      </c>
      <c r="BP709" s="161" t="s">
        <v>116</v>
      </c>
      <c r="BR709" s="164">
        <f>AVERAGE(BE$6:BE709)</f>
        <v>19.617897727272727</v>
      </c>
      <c r="BS709" s="164">
        <f>AVERAGE(BF$6:BF709)</f>
        <v>18.87784090909091</v>
      </c>
      <c r="BT709" s="164">
        <f>AVERAGE(BG$6:BG709)</f>
        <v>0.68607954545454541</v>
      </c>
      <c r="BU709" s="167">
        <f>AVERAGE(BH$6:BH709)</f>
        <v>2831.6761363636365</v>
      </c>
      <c r="BV709" s="167">
        <f>AVERAGE(BI$6:BI709)</f>
        <v>102.91193181818181</v>
      </c>
      <c r="BW709" s="167">
        <f>AVERAGE(BJ$6:BJ709)</f>
        <v>909.58806818181813</v>
      </c>
      <c r="BX709" s="167">
        <f>AVERAGE(BK$6:BK709)</f>
        <v>272.87642045454544</v>
      </c>
      <c r="BY709" s="167">
        <f>AVERAGE(BL$6:BL709)</f>
        <v>2248.5553977272725</v>
      </c>
      <c r="BZ709" s="164">
        <f>AVERAGE(BM$6:BM709)</f>
        <v>2.3224431818181817</v>
      </c>
      <c r="CA709" s="167">
        <f>AVERAGE(BN$6:BN709)</f>
        <v>34.836647727272727</v>
      </c>
      <c r="CB709" s="167">
        <f>AVERAGE(BO$6:BO709)</f>
        <v>617.95738636363637</v>
      </c>
      <c r="DF709" s="103">
        <v>704</v>
      </c>
      <c r="DG709" s="192">
        <v>6.0421695583266999</v>
      </c>
      <c r="DH709" s="193">
        <v>0.15</v>
      </c>
      <c r="DI709" s="105">
        <v>1</v>
      </c>
      <c r="DJ709" s="194">
        <v>342</v>
      </c>
      <c r="DK709" s="105">
        <v>6</v>
      </c>
      <c r="DL709" s="105">
        <v>6</v>
      </c>
      <c r="DM709" s="105">
        <v>0</v>
      </c>
      <c r="DN709" s="194">
        <v>1080</v>
      </c>
      <c r="DO709" s="194">
        <v>0</v>
      </c>
      <c r="DP709" s="194">
        <v>300</v>
      </c>
      <c r="DQ709" s="194">
        <v>90</v>
      </c>
      <c r="DR709" s="194">
        <v>1357</v>
      </c>
      <c r="DS709" s="105">
        <v>1</v>
      </c>
      <c r="DT709" s="194">
        <v>18</v>
      </c>
      <c r="DU709" s="194">
        <v>-259</v>
      </c>
      <c r="DV709" s="105" t="s">
        <v>117</v>
      </c>
      <c r="DX709" s="164">
        <f>AVERAGE(DK$6:DK709)</f>
        <v>10.413352272727273</v>
      </c>
      <c r="DY709" s="164">
        <f>AVERAGE(DL$6:DL709)</f>
        <v>10.413352272727273</v>
      </c>
      <c r="DZ709" s="164">
        <f>AVERAGE(DM$6:DM709)</f>
        <v>0</v>
      </c>
      <c r="EA709" s="167">
        <f>AVERAGE(DN$6:DN709)</f>
        <v>1874.403409090909</v>
      </c>
      <c r="EB709" s="167">
        <f>AVERAGE(DO$6:DO709)</f>
        <v>0</v>
      </c>
      <c r="EC709" s="167">
        <f>AVERAGE(DP$6:DP709)</f>
        <v>520.66761363636363</v>
      </c>
      <c r="ED709" s="167">
        <f>AVERAGE(DQ$6:DQ709)</f>
        <v>156.20028409090909</v>
      </c>
      <c r="EE709" s="167">
        <f>AVERAGE(DR$6:DR709)</f>
        <v>1654.3821022727273</v>
      </c>
      <c r="EF709" s="164">
        <f>AVERAGE(DS$6:DS709)</f>
        <v>0.85795454545454541</v>
      </c>
      <c r="EG709" s="167">
        <f>AVERAGE(DT$6:DT709)</f>
        <v>15.443181818181818</v>
      </c>
      <c r="EH709" s="167">
        <f>AVERAGE(DU$6:DU709)</f>
        <v>235.46448863636363</v>
      </c>
      <c r="FJ709" s="103">
        <v>704</v>
      </c>
      <c r="FK709" s="165">
        <v>6.4136259358430987</v>
      </c>
      <c r="FL709" s="163">
        <v>0.2</v>
      </c>
      <c r="FM709" s="161">
        <v>7</v>
      </c>
      <c r="FN709" s="168">
        <v>414</v>
      </c>
      <c r="FO709" s="161">
        <v>12</v>
      </c>
      <c r="FP709" s="161">
        <v>12</v>
      </c>
      <c r="FQ709" s="161">
        <v>0</v>
      </c>
      <c r="FR709" s="168">
        <v>2160</v>
      </c>
      <c r="FS709" s="168">
        <v>0</v>
      </c>
      <c r="FT709" s="168">
        <v>600</v>
      </c>
      <c r="FU709" s="168">
        <v>180</v>
      </c>
      <c r="FV709" s="168">
        <v>1819</v>
      </c>
      <c r="FW709" s="161">
        <v>1</v>
      </c>
      <c r="FX709" s="168">
        <v>36</v>
      </c>
      <c r="FY709" s="168">
        <v>377</v>
      </c>
      <c r="FZ709" s="161" t="s">
        <v>117</v>
      </c>
      <c r="GB709" s="160">
        <f>AVERAGE(FO$6:FO709)</f>
        <v>10.032670454545455</v>
      </c>
      <c r="GC709" s="160">
        <f>AVERAGE(FP$6:FP709)</f>
        <v>10.032670454545455</v>
      </c>
      <c r="GD709" s="160">
        <f>AVERAGE(FQ$6:FQ709)</f>
        <v>0</v>
      </c>
      <c r="GE709" s="166">
        <f>AVERAGE(FR$6:FR709)</f>
        <v>1805.8806818181818</v>
      </c>
      <c r="GF709" s="166">
        <f>AVERAGE(FS$6:FS709)</f>
        <v>0</v>
      </c>
      <c r="GG709" s="166">
        <f>AVERAGE(FT$6:FT709)</f>
        <v>501.63352272727275</v>
      </c>
      <c r="GH709" s="166">
        <f>AVERAGE(FU$6:FU709)</f>
        <v>150.49005681818181</v>
      </c>
      <c r="GI709" s="166">
        <f>AVERAGE(FV$6:FV709)</f>
        <v>1629.3494318181818</v>
      </c>
      <c r="GJ709" s="160">
        <f>AVERAGE(FW$6:FW709)</f>
        <v>0.83948863636363635</v>
      </c>
      <c r="GK709" s="166">
        <f>AVERAGE(FX$6:FX709)</f>
        <v>30.22159090909091</v>
      </c>
      <c r="GL709" s="166">
        <f>AVERAGE(FY$6:FY709)</f>
        <v>206.75284090909091</v>
      </c>
      <c r="HM709" s="98">
        <v>704</v>
      </c>
      <c r="HN709" s="179">
        <v>18.36387969501175</v>
      </c>
      <c r="HO709" s="188">
        <v>0.15</v>
      </c>
      <c r="HP709" s="177">
        <v>7</v>
      </c>
      <c r="HQ709" s="191">
        <v>441</v>
      </c>
      <c r="HR709" s="177">
        <v>22</v>
      </c>
      <c r="HS709" s="177">
        <v>22</v>
      </c>
      <c r="HT709" s="177">
        <v>2</v>
      </c>
      <c r="HU709" s="191">
        <v>3300</v>
      </c>
      <c r="HV709" s="191">
        <v>300</v>
      </c>
      <c r="HW709" s="191">
        <v>1000</v>
      </c>
      <c r="HX709" s="191">
        <v>300</v>
      </c>
      <c r="HY709" s="191">
        <v>2666</v>
      </c>
      <c r="HZ709" s="177">
        <v>3</v>
      </c>
      <c r="IA709" s="191">
        <v>90</v>
      </c>
      <c r="IB709" s="191">
        <v>724</v>
      </c>
      <c r="IC709" s="177" t="s">
        <v>116</v>
      </c>
      <c r="IE709" s="164">
        <f>AVERAGE(HR$6:HR709)</f>
        <v>19.785511363636363</v>
      </c>
      <c r="IF709" s="164">
        <f>AVERAGE(HS$6:HS709)</f>
        <v>19.19034090909091</v>
      </c>
      <c r="IG709" s="164">
        <f>AVERAGE(HT$6:HT709)</f>
        <v>1.0241477272727273</v>
      </c>
      <c r="IH709" s="167">
        <f>AVERAGE(HU$6:HU709)</f>
        <v>2878.5511363636365</v>
      </c>
      <c r="II709" s="167">
        <f>AVERAGE(HV$6:HV709)</f>
        <v>153.62215909090909</v>
      </c>
      <c r="IJ709" s="167">
        <f>AVERAGE(HW$6:HW709)</f>
        <v>908.30965909090912</v>
      </c>
      <c r="IK709" s="167">
        <f>AVERAGE(HX$6:HX709)</f>
        <v>272.49289772727275</v>
      </c>
      <c r="IL709" s="167">
        <f>AVERAGE(HY$6:HY709)</f>
        <v>2312.3423295454545</v>
      </c>
      <c r="IM709" s="164">
        <f>AVERAGE(HZ$6:HZ709)</f>
        <v>2.4446022727272729</v>
      </c>
      <c r="IN709" s="167">
        <f>AVERAGE(IA$6:IA709)</f>
        <v>73.338068181818187</v>
      </c>
      <c r="IO709" s="167">
        <f>AVERAGE(IB$6:IB709)</f>
        <v>639.546875</v>
      </c>
    </row>
    <row r="710" spans="2:249" x14ac:dyDescent="0.2">
      <c r="B710" s="103">
        <v>705</v>
      </c>
      <c r="C710" s="165">
        <v>19.282163463045471</v>
      </c>
      <c r="D710" s="163">
        <v>0.1</v>
      </c>
      <c r="E710" s="161">
        <v>1</v>
      </c>
      <c r="F710" s="168">
        <v>299</v>
      </c>
      <c r="G710" s="161">
        <v>18</v>
      </c>
      <c r="H710" s="161">
        <v>18</v>
      </c>
      <c r="I710" s="161">
        <v>0</v>
      </c>
      <c r="J710" s="168">
        <v>2160</v>
      </c>
      <c r="K710" s="168">
        <v>0</v>
      </c>
      <c r="L710" s="168">
        <v>900</v>
      </c>
      <c r="M710" s="168">
        <v>270</v>
      </c>
      <c r="N710" s="168">
        <v>2094</v>
      </c>
      <c r="O710" s="161">
        <v>2</v>
      </c>
      <c r="P710" s="168">
        <v>24</v>
      </c>
      <c r="Q710" s="168">
        <v>90</v>
      </c>
      <c r="R710" s="161" t="s">
        <v>117</v>
      </c>
      <c r="T710" s="169">
        <f>AVERAGE(G$6:G710)</f>
        <v>23.425531914893618</v>
      </c>
      <c r="U710" s="169">
        <f>AVERAGE(H$6:H710)</f>
        <v>20.726241134751774</v>
      </c>
      <c r="V710" s="169">
        <f>AVERAGE(I$6:I710)</f>
        <v>1.3560283687943262</v>
      </c>
      <c r="W710" s="170">
        <f>AVERAGE(J$6:J710)</f>
        <v>2487.1489361702129</v>
      </c>
      <c r="X710" s="170">
        <f>AVERAGE(K$6:K710)</f>
        <v>162.72340425531914</v>
      </c>
      <c r="Y710" s="170">
        <f>AVERAGE(L$6:L710)</f>
        <v>968.51063829787233</v>
      </c>
      <c r="Z710" s="170">
        <f>AVERAGE(M$6:M710)</f>
        <v>290.55319148936172</v>
      </c>
      <c r="AA710" s="170">
        <f>AVERAGE(N$6:N710)</f>
        <v>2404.7021276595747</v>
      </c>
      <c r="AB710" s="169">
        <f>AVERAGE(O$6:O710)</f>
        <v>2.946099290780142</v>
      </c>
      <c r="AC710" s="170">
        <f>AVERAGE(P$6:P710)</f>
        <v>35.353191489361706</v>
      </c>
      <c r="AD710" s="170">
        <f>AVERAGE(Q$6:Q710)</f>
        <v>117.8</v>
      </c>
      <c r="AY710" s="5"/>
      <c r="AZ710" s="26">
        <v>705</v>
      </c>
      <c r="BA710" s="165">
        <v>16.333914166553207</v>
      </c>
      <c r="BB710" s="176">
        <v>0.2</v>
      </c>
      <c r="BC710" s="161">
        <v>4</v>
      </c>
      <c r="BD710" s="182">
        <v>306</v>
      </c>
      <c r="BE710" s="161">
        <v>17</v>
      </c>
      <c r="BF710" s="161">
        <v>17</v>
      </c>
      <c r="BG710" s="161">
        <v>0</v>
      </c>
      <c r="BH710" s="168">
        <v>2550</v>
      </c>
      <c r="BI710" s="168">
        <v>0</v>
      </c>
      <c r="BJ710" s="168">
        <v>850</v>
      </c>
      <c r="BK710" s="168">
        <v>255</v>
      </c>
      <c r="BL710" s="168">
        <v>2036</v>
      </c>
      <c r="BM710" s="161">
        <v>3</v>
      </c>
      <c r="BN710" s="168">
        <v>45</v>
      </c>
      <c r="BO710" s="168">
        <v>559</v>
      </c>
      <c r="BP710" s="161" t="s">
        <v>117</v>
      </c>
      <c r="BR710" s="164">
        <f>AVERAGE(BE$6:BE710)</f>
        <v>19.614184397163122</v>
      </c>
      <c r="BS710" s="164">
        <f>AVERAGE(BF$6:BF710)</f>
        <v>18.875177304964538</v>
      </c>
      <c r="BT710" s="164">
        <f>AVERAGE(BG$6:BG710)</f>
        <v>0.68510638297872339</v>
      </c>
      <c r="BU710" s="167">
        <f>AVERAGE(BH$6:BH710)</f>
        <v>2831.2765957446809</v>
      </c>
      <c r="BV710" s="167">
        <f>AVERAGE(BI$6:BI710)</f>
        <v>102.76595744680851</v>
      </c>
      <c r="BW710" s="167">
        <f>AVERAGE(BJ$6:BJ710)</f>
        <v>909.50354609929082</v>
      </c>
      <c r="BX710" s="167">
        <f>AVERAGE(BK$6:BK710)</f>
        <v>272.85106382978722</v>
      </c>
      <c r="BY710" s="167">
        <f>AVERAGE(BL$6:BL710)</f>
        <v>2248.25390070922</v>
      </c>
      <c r="BZ710" s="164">
        <f>AVERAGE(BM$6:BM710)</f>
        <v>2.323404255319149</v>
      </c>
      <c r="CA710" s="167">
        <f>AVERAGE(BN$6:BN710)</f>
        <v>34.851063829787236</v>
      </c>
      <c r="CB710" s="167">
        <f>AVERAGE(BO$6:BO710)</f>
        <v>617.87375886524819</v>
      </c>
      <c r="DF710" s="103">
        <v>705</v>
      </c>
      <c r="DG710" s="192">
        <v>4.8255023714343235</v>
      </c>
      <c r="DH710" s="193">
        <v>0.1</v>
      </c>
      <c r="DI710" s="105">
        <v>2</v>
      </c>
      <c r="DJ710" s="194">
        <v>284</v>
      </c>
      <c r="DK710" s="105">
        <v>7</v>
      </c>
      <c r="DL710" s="105">
        <v>7</v>
      </c>
      <c r="DM710" s="105">
        <v>0</v>
      </c>
      <c r="DN710" s="194">
        <v>1260</v>
      </c>
      <c r="DO710" s="194">
        <v>0</v>
      </c>
      <c r="DP710" s="194">
        <v>350</v>
      </c>
      <c r="DQ710" s="194">
        <v>105</v>
      </c>
      <c r="DR710" s="194">
        <v>1364</v>
      </c>
      <c r="DS710" s="105">
        <v>0</v>
      </c>
      <c r="DT710" s="194">
        <v>0</v>
      </c>
      <c r="DU710" s="194">
        <v>-104</v>
      </c>
      <c r="DV710" s="105" t="s">
        <v>117</v>
      </c>
      <c r="DX710" s="164">
        <f>AVERAGE(DK$6:DK710)</f>
        <v>10.408510638297873</v>
      </c>
      <c r="DY710" s="164">
        <f>AVERAGE(DL$6:DL710)</f>
        <v>10.408510638297873</v>
      </c>
      <c r="DZ710" s="164">
        <f>AVERAGE(DM$6:DM710)</f>
        <v>0</v>
      </c>
      <c r="EA710" s="167">
        <f>AVERAGE(DN$6:DN710)</f>
        <v>1873.5319148936171</v>
      </c>
      <c r="EB710" s="167">
        <f>AVERAGE(DO$6:DO710)</f>
        <v>0</v>
      </c>
      <c r="EC710" s="167">
        <f>AVERAGE(DP$6:DP710)</f>
        <v>520.42553191489367</v>
      </c>
      <c r="ED710" s="167">
        <f>AVERAGE(DQ$6:DQ710)</f>
        <v>156.12765957446808</v>
      </c>
      <c r="EE710" s="167">
        <f>AVERAGE(DR$6:DR710)</f>
        <v>1653.9702127659575</v>
      </c>
      <c r="EF710" s="164">
        <f>AVERAGE(DS$6:DS710)</f>
        <v>0.85673758865248228</v>
      </c>
      <c r="EG710" s="167">
        <f>AVERAGE(DT$6:DT710)</f>
        <v>15.421276595744681</v>
      </c>
      <c r="EH710" s="167">
        <f>AVERAGE(DU$6:DU710)</f>
        <v>234.98297872340424</v>
      </c>
      <c r="FJ710" s="103">
        <v>705</v>
      </c>
      <c r="FK710" s="165">
        <v>6.710019461560476</v>
      </c>
      <c r="FL710" s="163">
        <v>0.15</v>
      </c>
      <c r="FM710" s="161">
        <v>1</v>
      </c>
      <c r="FN710" s="168">
        <v>554</v>
      </c>
      <c r="FO710" s="161">
        <v>7</v>
      </c>
      <c r="FP710" s="161">
        <v>7</v>
      </c>
      <c r="FQ710" s="161">
        <v>0</v>
      </c>
      <c r="FR710" s="168">
        <v>1260</v>
      </c>
      <c r="FS710" s="168">
        <v>0</v>
      </c>
      <c r="FT710" s="168">
        <v>350</v>
      </c>
      <c r="FU710" s="168">
        <v>105</v>
      </c>
      <c r="FV710" s="168">
        <v>1634</v>
      </c>
      <c r="FW710" s="161">
        <v>1</v>
      </c>
      <c r="FX710" s="168">
        <v>36</v>
      </c>
      <c r="FY710" s="168">
        <v>-338</v>
      </c>
      <c r="FZ710" s="161" t="s">
        <v>117</v>
      </c>
      <c r="GB710" s="160">
        <f>AVERAGE(FO$6:FO710)</f>
        <v>10.028368794326241</v>
      </c>
      <c r="GC710" s="160">
        <f>AVERAGE(FP$6:FP710)</f>
        <v>10.028368794326241</v>
      </c>
      <c r="GD710" s="160">
        <f>AVERAGE(FQ$6:FQ710)</f>
        <v>0</v>
      </c>
      <c r="GE710" s="166">
        <f>AVERAGE(FR$6:FR710)</f>
        <v>1805.1063829787233</v>
      </c>
      <c r="GF710" s="166">
        <f>AVERAGE(FS$6:FS710)</f>
        <v>0</v>
      </c>
      <c r="GG710" s="166">
        <f>AVERAGE(FT$6:FT710)</f>
        <v>501.41843971631204</v>
      </c>
      <c r="GH710" s="166">
        <f>AVERAGE(FU$6:FU710)</f>
        <v>150.42553191489361</v>
      </c>
      <c r="GI710" s="166">
        <f>AVERAGE(FV$6:FV710)</f>
        <v>1629.3560283687943</v>
      </c>
      <c r="GJ710" s="160">
        <f>AVERAGE(FW$6:FW710)</f>
        <v>0.83971631205673758</v>
      </c>
      <c r="GK710" s="166">
        <f>AVERAGE(FX$6:FX710)</f>
        <v>30.229787234042554</v>
      </c>
      <c r="GL710" s="166">
        <f>AVERAGE(FY$6:FY710)</f>
        <v>205.98014184397164</v>
      </c>
      <c r="HM710" s="98">
        <v>705</v>
      </c>
      <c r="HN710" s="179">
        <v>16.451608239976903</v>
      </c>
      <c r="HO710" s="188">
        <v>0.1</v>
      </c>
      <c r="HP710" s="177">
        <v>3</v>
      </c>
      <c r="HQ710" s="191">
        <v>185</v>
      </c>
      <c r="HR710" s="177">
        <v>17</v>
      </c>
      <c r="HS710" s="177">
        <v>17</v>
      </c>
      <c r="HT710" s="177">
        <v>0</v>
      </c>
      <c r="HU710" s="191">
        <v>2550</v>
      </c>
      <c r="HV710" s="191">
        <v>0</v>
      </c>
      <c r="HW710" s="191">
        <v>850</v>
      </c>
      <c r="HX710" s="191">
        <v>255</v>
      </c>
      <c r="HY710" s="191">
        <v>1915</v>
      </c>
      <c r="HZ710" s="177">
        <v>2</v>
      </c>
      <c r="IA710" s="191">
        <v>60</v>
      </c>
      <c r="IB710" s="191">
        <v>695</v>
      </c>
      <c r="IC710" s="177" t="s">
        <v>117</v>
      </c>
      <c r="IE710" s="164">
        <f>AVERAGE(HR$6:HR710)</f>
        <v>19.781560283687945</v>
      </c>
      <c r="IF710" s="164">
        <f>AVERAGE(HS$6:HS710)</f>
        <v>19.187234042553193</v>
      </c>
      <c r="IG710" s="164">
        <f>AVERAGE(HT$6:HT710)</f>
        <v>1.0226950354609929</v>
      </c>
      <c r="IH710" s="167">
        <f>AVERAGE(HU$6:HU710)</f>
        <v>2878.0851063829787</v>
      </c>
      <c r="II710" s="167">
        <f>AVERAGE(HV$6:HV710)</f>
        <v>153.40425531914894</v>
      </c>
      <c r="IJ710" s="167">
        <f>AVERAGE(HW$6:HW710)</f>
        <v>908.22695035460993</v>
      </c>
      <c r="IK710" s="167">
        <f>AVERAGE(HX$6:HX710)</f>
        <v>272.468085106383</v>
      </c>
      <c r="IL710" s="167">
        <f>AVERAGE(HY$6:HY710)</f>
        <v>2311.7787234042553</v>
      </c>
      <c r="IM710" s="164">
        <f>AVERAGE(HZ$6:HZ710)</f>
        <v>2.4439716312056738</v>
      </c>
      <c r="IN710" s="167">
        <f>AVERAGE(IA$6:IA710)</f>
        <v>73.319148936170208</v>
      </c>
      <c r="IO710" s="167">
        <f>AVERAGE(IB$6:IB710)</f>
        <v>639.6255319148936</v>
      </c>
    </row>
    <row r="711" spans="2:249" x14ac:dyDescent="0.2">
      <c r="B711" s="103">
        <v>706</v>
      </c>
      <c r="C711" s="165">
        <v>23.134838432206791</v>
      </c>
      <c r="D711" s="163">
        <v>0.15</v>
      </c>
      <c r="E711" s="161">
        <v>3</v>
      </c>
      <c r="F711" s="168">
        <v>557</v>
      </c>
      <c r="G711" s="161">
        <v>23</v>
      </c>
      <c r="H711" s="161">
        <v>22</v>
      </c>
      <c r="I711" s="161">
        <v>2</v>
      </c>
      <c r="J711" s="168">
        <v>2640</v>
      </c>
      <c r="K711" s="168">
        <v>240</v>
      </c>
      <c r="L711" s="168">
        <v>1000</v>
      </c>
      <c r="M711" s="168">
        <v>300</v>
      </c>
      <c r="N711" s="168">
        <v>2722</v>
      </c>
      <c r="O711" s="161">
        <v>3</v>
      </c>
      <c r="P711" s="168">
        <v>36</v>
      </c>
      <c r="Q711" s="168">
        <v>-46</v>
      </c>
      <c r="R711" s="161" t="s">
        <v>116</v>
      </c>
      <c r="T711" s="169">
        <f>AVERAGE(G$6:G711)</f>
        <v>23.424929178470254</v>
      </c>
      <c r="U711" s="169">
        <f>AVERAGE(H$6:H711)</f>
        <v>20.728045325779036</v>
      </c>
      <c r="V711" s="169">
        <f>AVERAGE(I$6:I711)</f>
        <v>1.3569405099150142</v>
      </c>
      <c r="W711" s="170">
        <f>AVERAGE(J$6:J711)</f>
        <v>2487.3654390934844</v>
      </c>
      <c r="X711" s="170">
        <f>AVERAGE(K$6:K711)</f>
        <v>162.83286118980169</v>
      </c>
      <c r="Y711" s="170">
        <f>AVERAGE(L$6:L711)</f>
        <v>968.55524079320116</v>
      </c>
      <c r="Z711" s="170">
        <f>AVERAGE(M$6:M711)</f>
        <v>290.56657223796032</v>
      </c>
      <c r="AA711" s="170">
        <f>AVERAGE(N$6:N711)</f>
        <v>2405.1515580736545</v>
      </c>
      <c r="AB711" s="169">
        <f>AVERAGE(O$6:O711)</f>
        <v>2.9461756373937678</v>
      </c>
      <c r="AC711" s="170">
        <f>AVERAGE(P$6:P711)</f>
        <v>35.354107648725211</v>
      </c>
      <c r="AD711" s="170">
        <f>AVERAGE(Q$6:Q711)</f>
        <v>117.56798866855524</v>
      </c>
      <c r="AY711" s="5"/>
      <c r="AZ711" s="26">
        <v>706</v>
      </c>
      <c r="BA711" s="165">
        <v>18.052091757045758</v>
      </c>
      <c r="BB711" s="176">
        <v>0.1</v>
      </c>
      <c r="BC711" s="161">
        <v>3</v>
      </c>
      <c r="BD711" s="182">
        <v>206</v>
      </c>
      <c r="BE711" s="161">
        <v>19</v>
      </c>
      <c r="BF711" s="161">
        <v>19</v>
      </c>
      <c r="BG711" s="161">
        <v>0</v>
      </c>
      <c r="BH711" s="168">
        <v>2850</v>
      </c>
      <c r="BI711" s="168">
        <v>0</v>
      </c>
      <c r="BJ711" s="168">
        <v>950</v>
      </c>
      <c r="BK711" s="168">
        <v>285</v>
      </c>
      <c r="BL711" s="168">
        <v>2066</v>
      </c>
      <c r="BM711" s="161">
        <v>2</v>
      </c>
      <c r="BN711" s="168">
        <v>30</v>
      </c>
      <c r="BO711" s="168">
        <v>814</v>
      </c>
      <c r="BP711" s="161" t="s">
        <v>117</v>
      </c>
      <c r="BR711" s="164">
        <f>AVERAGE(BE$6:BE711)</f>
        <v>19.613314447592067</v>
      </c>
      <c r="BS711" s="164">
        <f>AVERAGE(BF$6:BF711)</f>
        <v>18.875354107648725</v>
      </c>
      <c r="BT711" s="164">
        <f>AVERAGE(BG$6:BG711)</f>
        <v>0.68413597733711051</v>
      </c>
      <c r="BU711" s="167">
        <f>AVERAGE(BH$6:BH711)</f>
        <v>2831.3031161473086</v>
      </c>
      <c r="BV711" s="167">
        <f>AVERAGE(BI$6:BI711)</f>
        <v>102.62039660056658</v>
      </c>
      <c r="BW711" s="167">
        <f>AVERAGE(BJ$6:BJ711)</f>
        <v>909.56090651558077</v>
      </c>
      <c r="BX711" s="167">
        <f>AVERAGE(BK$6:BK711)</f>
        <v>272.86827195467424</v>
      </c>
      <c r="BY711" s="167">
        <f>AVERAGE(BL$6:BL711)</f>
        <v>2247.9957507082154</v>
      </c>
      <c r="BZ711" s="164">
        <f>AVERAGE(BM$6:BM711)</f>
        <v>2.3229461756373939</v>
      </c>
      <c r="CA711" s="167">
        <f>AVERAGE(BN$6:BN711)</f>
        <v>34.844192634560905</v>
      </c>
      <c r="CB711" s="167">
        <f>AVERAGE(BO$6:BO711)</f>
        <v>618.15155807365443</v>
      </c>
      <c r="DF711" s="103">
        <v>706</v>
      </c>
      <c r="DG711" s="192">
        <v>8.1002066965692574</v>
      </c>
      <c r="DH711" s="193">
        <v>0.1</v>
      </c>
      <c r="DI711" s="105">
        <v>4</v>
      </c>
      <c r="DJ711" s="194">
        <v>531</v>
      </c>
      <c r="DK711" s="105">
        <v>11</v>
      </c>
      <c r="DL711" s="105">
        <v>11</v>
      </c>
      <c r="DM711" s="105">
        <v>0</v>
      </c>
      <c r="DN711" s="194">
        <v>1980</v>
      </c>
      <c r="DO711" s="194">
        <v>0</v>
      </c>
      <c r="DP711" s="194">
        <v>550</v>
      </c>
      <c r="DQ711" s="194">
        <v>165</v>
      </c>
      <c r="DR711" s="194">
        <v>1871</v>
      </c>
      <c r="DS711" s="105">
        <v>1</v>
      </c>
      <c r="DT711" s="194">
        <v>18</v>
      </c>
      <c r="DU711" s="194">
        <v>127</v>
      </c>
      <c r="DV711" s="105" t="s">
        <v>117</v>
      </c>
      <c r="DX711" s="164">
        <f>AVERAGE(DK$6:DK711)</f>
        <v>10.409348441926346</v>
      </c>
      <c r="DY711" s="164">
        <f>AVERAGE(DL$6:DL711)</f>
        <v>10.409348441926346</v>
      </c>
      <c r="DZ711" s="164">
        <f>AVERAGE(DM$6:DM711)</f>
        <v>0</v>
      </c>
      <c r="EA711" s="167">
        <f>AVERAGE(DN$6:DN711)</f>
        <v>1873.6827195467422</v>
      </c>
      <c r="EB711" s="167">
        <f>AVERAGE(DO$6:DO711)</f>
        <v>0</v>
      </c>
      <c r="EC711" s="167">
        <f>AVERAGE(DP$6:DP711)</f>
        <v>520.46742209631725</v>
      </c>
      <c r="ED711" s="167">
        <f>AVERAGE(DQ$6:DQ711)</f>
        <v>156.14022662889519</v>
      </c>
      <c r="EE711" s="167">
        <f>AVERAGE(DR$6:DR711)</f>
        <v>1654.2776203966005</v>
      </c>
      <c r="EF711" s="164">
        <f>AVERAGE(DS$6:DS711)</f>
        <v>0.85694050991501414</v>
      </c>
      <c r="EG711" s="167">
        <f>AVERAGE(DT$6:DT711)</f>
        <v>15.424929178470254</v>
      </c>
      <c r="EH711" s="167">
        <f>AVERAGE(DU$6:DU711)</f>
        <v>234.83002832861189</v>
      </c>
      <c r="FJ711" s="103">
        <v>706</v>
      </c>
      <c r="FK711" s="165">
        <v>8.5061309346244212</v>
      </c>
      <c r="FL711" s="163">
        <v>0.15</v>
      </c>
      <c r="FM711" s="161">
        <v>0</v>
      </c>
      <c r="FN711" s="168">
        <v>393</v>
      </c>
      <c r="FO711" s="161">
        <v>8</v>
      </c>
      <c r="FP711" s="161">
        <v>8</v>
      </c>
      <c r="FQ711" s="161">
        <v>0</v>
      </c>
      <c r="FR711" s="168">
        <v>1440</v>
      </c>
      <c r="FS711" s="168">
        <v>0</v>
      </c>
      <c r="FT711" s="168">
        <v>400</v>
      </c>
      <c r="FU711" s="168">
        <v>120</v>
      </c>
      <c r="FV711" s="168">
        <v>1538</v>
      </c>
      <c r="FW711" s="161">
        <v>1</v>
      </c>
      <c r="FX711" s="168">
        <v>36</v>
      </c>
      <c r="FY711" s="168">
        <v>-62</v>
      </c>
      <c r="FZ711" s="161" t="s">
        <v>117</v>
      </c>
      <c r="GB711" s="160">
        <f>AVERAGE(FO$6:FO711)</f>
        <v>10.025495750708215</v>
      </c>
      <c r="GC711" s="160">
        <f>AVERAGE(FP$6:FP711)</f>
        <v>10.025495750708215</v>
      </c>
      <c r="GD711" s="160">
        <f>AVERAGE(FQ$6:FQ711)</f>
        <v>0</v>
      </c>
      <c r="GE711" s="166">
        <f>AVERAGE(FR$6:FR711)</f>
        <v>1804.5892351274788</v>
      </c>
      <c r="GF711" s="166">
        <f>AVERAGE(FS$6:FS711)</f>
        <v>0</v>
      </c>
      <c r="GG711" s="166">
        <f>AVERAGE(FT$6:FT711)</f>
        <v>501.27478753541078</v>
      </c>
      <c r="GH711" s="166">
        <f>AVERAGE(FU$6:FU711)</f>
        <v>150.38243626062322</v>
      </c>
      <c r="GI711" s="166">
        <f>AVERAGE(FV$6:FV711)</f>
        <v>1629.2266288951841</v>
      </c>
      <c r="GJ711" s="160">
        <f>AVERAGE(FW$6:FW711)</f>
        <v>0.83994334277620397</v>
      </c>
      <c r="GK711" s="166">
        <f>AVERAGE(FX$6:FX711)</f>
        <v>30.237960339943342</v>
      </c>
      <c r="GL711" s="166">
        <f>AVERAGE(FY$6:FY711)</f>
        <v>205.60056657223797</v>
      </c>
      <c r="HM711" s="98">
        <v>706</v>
      </c>
      <c r="HN711" s="179">
        <v>17.009077710416516</v>
      </c>
      <c r="HO711" s="188">
        <v>0.05</v>
      </c>
      <c r="HP711" s="177">
        <v>6</v>
      </c>
      <c r="HQ711" s="191">
        <v>155</v>
      </c>
      <c r="HR711" s="177">
        <v>22</v>
      </c>
      <c r="HS711" s="177">
        <v>22</v>
      </c>
      <c r="HT711" s="177">
        <v>2</v>
      </c>
      <c r="HU711" s="191">
        <v>3300</v>
      </c>
      <c r="HV711" s="191">
        <v>300</v>
      </c>
      <c r="HW711" s="191">
        <v>1000</v>
      </c>
      <c r="HX711" s="191">
        <v>300</v>
      </c>
      <c r="HY711" s="191">
        <v>2380</v>
      </c>
      <c r="HZ711" s="177">
        <v>1</v>
      </c>
      <c r="IA711" s="191">
        <v>30</v>
      </c>
      <c r="IB711" s="191">
        <v>950</v>
      </c>
      <c r="IC711" s="177" t="s">
        <v>116</v>
      </c>
      <c r="IE711" s="164">
        <f>AVERAGE(HR$6:HR711)</f>
        <v>19.784702549575069</v>
      </c>
      <c r="IF711" s="164">
        <f>AVERAGE(HS$6:HS711)</f>
        <v>19.191218130311615</v>
      </c>
      <c r="IG711" s="164">
        <f>AVERAGE(HT$6:HT711)</f>
        <v>1.0240793201133145</v>
      </c>
      <c r="IH711" s="167">
        <f>AVERAGE(HU$6:HU711)</f>
        <v>2878.6827195467422</v>
      </c>
      <c r="II711" s="167">
        <f>AVERAGE(HV$6:HV711)</f>
        <v>153.61189801699717</v>
      </c>
      <c r="IJ711" s="167">
        <f>AVERAGE(HW$6:HW711)</f>
        <v>908.35694050991503</v>
      </c>
      <c r="IK711" s="167">
        <f>AVERAGE(HX$6:HX711)</f>
        <v>272.50708215297448</v>
      </c>
      <c r="IL711" s="167">
        <f>AVERAGE(HY$6:HY711)</f>
        <v>2311.8753541076489</v>
      </c>
      <c r="IM711" s="164">
        <f>AVERAGE(HZ$6:HZ711)</f>
        <v>2.441926345609065</v>
      </c>
      <c r="IN711" s="167">
        <f>AVERAGE(IA$6:IA711)</f>
        <v>73.257790368271955</v>
      </c>
      <c r="IO711" s="167">
        <f>AVERAGE(IB$6:IB711)</f>
        <v>640.06515580736539</v>
      </c>
    </row>
    <row r="712" spans="2:249" x14ac:dyDescent="0.2">
      <c r="B712" s="103">
        <v>707</v>
      </c>
      <c r="C712" s="165">
        <v>22.883233651720715</v>
      </c>
      <c r="D712" s="163">
        <v>0.2</v>
      </c>
      <c r="E712" s="161">
        <v>3</v>
      </c>
      <c r="F712" s="168">
        <v>231</v>
      </c>
      <c r="G712" s="161">
        <v>21</v>
      </c>
      <c r="H712" s="161">
        <v>21</v>
      </c>
      <c r="I712" s="161">
        <v>1</v>
      </c>
      <c r="J712" s="168">
        <v>2520</v>
      </c>
      <c r="K712" s="168">
        <v>120</v>
      </c>
      <c r="L712" s="168">
        <v>1000</v>
      </c>
      <c r="M712" s="168">
        <v>300</v>
      </c>
      <c r="N712" s="168">
        <v>2276</v>
      </c>
      <c r="O712" s="161">
        <v>5</v>
      </c>
      <c r="P712" s="168">
        <v>60</v>
      </c>
      <c r="Q712" s="168">
        <v>304</v>
      </c>
      <c r="R712" s="161" t="s">
        <v>116</v>
      </c>
      <c r="T712" s="169">
        <f>AVERAGE(G$6:G712)</f>
        <v>23.421499292786422</v>
      </c>
      <c r="U712" s="169">
        <f>AVERAGE(H$6:H712)</f>
        <v>20.72842998585573</v>
      </c>
      <c r="V712" s="169">
        <f>AVERAGE(I$6:I712)</f>
        <v>1.3564356435643565</v>
      </c>
      <c r="W712" s="170">
        <f>AVERAGE(J$6:J712)</f>
        <v>2487.4115983026873</v>
      </c>
      <c r="X712" s="170">
        <f>AVERAGE(K$6:K712)</f>
        <v>162.77227722772278</v>
      </c>
      <c r="Y712" s="170">
        <f>AVERAGE(L$6:L712)</f>
        <v>968.59971711456865</v>
      </c>
      <c r="Z712" s="170">
        <f>AVERAGE(M$6:M712)</f>
        <v>290.57991513437059</v>
      </c>
      <c r="AA712" s="170">
        <f>AVERAGE(N$6:N712)</f>
        <v>2404.9688826025458</v>
      </c>
      <c r="AB712" s="169">
        <f>AVERAGE(O$6:O712)</f>
        <v>2.9490806223479491</v>
      </c>
      <c r="AC712" s="170">
        <f>AVERAGE(P$6:P712)</f>
        <v>35.388967468175387</v>
      </c>
      <c r="AD712" s="170">
        <f>AVERAGE(Q$6:Q712)</f>
        <v>117.83168316831683</v>
      </c>
      <c r="AY712" s="5"/>
      <c r="AZ712" s="26">
        <v>707</v>
      </c>
      <c r="BA712" s="165">
        <v>15.271817945128822</v>
      </c>
      <c r="BB712" s="176">
        <v>0.1</v>
      </c>
      <c r="BC712" s="161">
        <v>9</v>
      </c>
      <c r="BD712" s="182">
        <v>498</v>
      </c>
      <c r="BE712" s="161">
        <v>22</v>
      </c>
      <c r="BF712" s="161">
        <v>22</v>
      </c>
      <c r="BG712" s="161">
        <v>2</v>
      </c>
      <c r="BH712" s="168">
        <v>3300</v>
      </c>
      <c r="BI712" s="168">
        <v>300</v>
      </c>
      <c r="BJ712" s="168">
        <v>1000</v>
      </c>
      <c r="BK712" s="168">
        <v>300</v>
      </c>
      <c r="BL712" s="168">
        <v>2723</v>
      </c>
      <c r="BM712" s="161">
        <v>2</v>
      </c>
      <c r="BN712" s="168">
        <v>30</v>
      </c>
      <c r="BO712" s="168">
        <v>607</v>
      </c>
      <c r="BP712" s="161" t="s">
        <v>116</v>
      </c>
      <c r="BR712" s="164">
        <f>AVERAGE(BE$6:BE712)</f>
        <v>19.616690240452616</v>
      </c>
      <c r="BS712" s="164">
        <f>AVERAGE(BF$6:BF712)</f>
        <v>18.879773691654879</v>
      </c>
      <c r="BT712" s="164">
        <f>AVERAGE(BG$6:BG712)</f>
        <v>0.68599717114568604</v>
      </c>
      <c r="BU712" s="167">
        <f>AVERAGE(BH$6:BH712)</f>
        <v>2831.9660537482318</v>
      </c>
      <c r="BV712" s="167">
        <f>AVERAGE(BI$6:BI712)</f>
        <v>102.8995756718529</v>
      </c>
      <c r="BW712" s="167">
        <f>AVERAGE(BJ$6:BJ712)</f>
        <v>909.68882602545966</v>
      </c>
      <c r="BX712" s="167">
        <f>AVERAGE(BK$6:BK712)</f>
        <v>272.90664780763791</v>
      </c>
      <c r="BY712" s="167">
        <f>AVERAGE(BL$6:BL712)</f>
        <v>2248.6676096181045</v>
      </c>
      <c r="BZ712" s="164">
        <f>AVERAGE(BM$6:BM712)</f>
        <v>2.3224893917963225</v>
      </c>
      <c r="CA712" s="167">
        <f>AVERAGE(BN$6:BN712)</f>
        <v>34.837340876944836</v>
      </c>
      <c r="CB712" s="167">
        <f>AVERAGE(BO$6:BO712)</f>
        <v>618.13578500707217</v>
      </c>
      <c r="DF712" s="103">
        <v>707</v>
      </c>
      <c r="DG712" s="192">
        <v>6.4424375977096666</v>
      </c>
      <c r="DH712" s="193">
        <v>0.1</v>
      </c>
      <c r="DI712" s="105">
        <v>4</v>
      </c>
      <c r="DJ712" s="194">
        <v>473</v>
      </c>
      <c r="DK712" s="105">
        <v>9</v>
      </c>
      <c r="DL712" s="105">
        <v>9</v>
      </c>
      <c r="DM712" s="105">
        <v>0</v>
      </c>
      <c r="DN712" s="194">
        <v>1620</v>
      </c>
      <c r="DO712" s="194">
        <v>0</v>
      </c>
      <c r="DP712" s="194">
        <v>450</v>
      </c>
      <c r="DQ712" s="194">
        <v>135</v>
      </c>
      <c r="DR712" s="194">
        <v>1683</v>
      </c>
      <c r="DS712" s="105">
        <v>1</v>
      </c>
      <c r="DT712" s="194">
        <v>18</v>
      </c>
      <c r="DU712" s="194">
        <v>-45</v>
      </c>
      <c r="DV712" s="105" t="s">
        <v>117</v>
      </c>
      <c r="DX712" s="164">
        <f>AVERAGE(DK$6:DK712)</f>
        <v>10.407355021216407</v>
      </c>
      <c r="DY712" s="164">
        <f>AVERAGE(DL$6:DL712)</f>
        <v>10.407355021216407</v>
      </c>
      <c r="DZ712" s="164">
        <f>AVERAGE(DM$6:DM712)</f>
        <v>0</v>
      </c>
      <c r="EA712" s="167">
        <f>AVERAGE(DN$6:DN712)</f>
        <v>1873.3239038189533</v>
      </c>
      <c r="EB712" s="167">
        <f>AVERAGE(DO$6:DO712)</f>
        <v>0</v>
      </c>
      <c r="EC712" s="167">
        <f>AVERAGE(DP$6:DP712)</f>
        <v>520.36775106082041</v>
      </c>
      <c r="ED712" s="167">
        <f>AVERAGE(DQ$6:DQ712)</f>
        <v>156.11032531824611</v>
      </c>
      <c r="EE712" s="167">
        <f>AVERAGE(DR$6:DR712)</f>
        <v>1654.3182461103254</v>
      </c>
      <c r="EF712" s="164">
        <f>AVERAGE(DS$6:DS712)</f>
        <v>0.8571428571428571</v>
      </c>
      <c r="EG712" s="167">
        <f>AVERAGE(DT$6:DT712)</f>
        <v>15.428571428571429</v>
      </c>
      <c r="EH712" s="167">
        <f>AVERAGE(DU$6:DU712)</f>
        <v>234.43422913719942</v>
      </c>
      <c r="FJ712" s="103">
        <v>707</v>
      </c>
      <c r="FK712" s="165">
        <v>6.5135203251485168</v>
      </c>
      <c r="FL712" s="163">
        <v>0.2</v>
      </c>
      <c r="FM712" s="161">
        <v>3</v>
      </c>
      <c r="FN712" s="168">
        <v>109</v>
      </c>
      <c r="FO712" s="161">
        <v>9</v>
      </c>
      <c r="FP712" s="161">
        <v>9</v>
      </c>
      <c r="FQ712" s="161">
        <v>0</v>
      </c>
      <c r="FR712" s="168">
        <v>1620</v>
      </c>
      <c r="FS712" s="168">
        <v>0</v>
      </c>
      <c r="FT712" s="168">
        <v>450</v>
      </c>
      <c r="FU712" s="168">
        <v>135</v>
      </c>
      <c r="FV712" s="168">
        <v>1319</v>
      </c>
      <c r="FW712" s="161">
        <v>1</v>
      </c>
      <c r="FX712" s="168">
        <v>36</v>
      </c>
      <c r="FY712" s="168">
        <v>337</v>
      </c>
      <c r="FZ712" s="161" t="s">
        <v>117</v>
      </c>
      <c r="GB712" s="160">
        <f>AVERAGE(FO$6:FO712)</f>
        <v>10.024045261669023</v>
      </c>
      <c r="GC712" s="160">
        <f>AVERAGE(FP$6:FP712)</f>
        <v>10.024045261669023</v>
      </c>
      <c r="GD712" s="160">
        <f>AVERAGE(FQ$6:FQ712)</f>
        <v>0</v>
      </c>
      <c r="GE712" s="166">
        <f>AVERAGE(FR$6:FR712)</f>
        <v>1804.3281471004243</v>
      </c>
      <c r="GF712" s="166">
        <f>AVERAGE(FS$6:FS712)</f>
        <v>0</v>
      </c>
      <c r="GG712" s="166">
        <f>AVERAGE(FT$6:FT712)</f>
        <v>501.20226308345121</v>
      </c>
      <c r="GH712" s="166">
        <f>AVERAGE(FU$6:FU712)</f>
        <v>150.36067892503536</v>
      </c>
      <c r="GI712" s="166">
        <f>AVERAGE(FV$6:FV712)</f>
        <v>1628.7878359264498</v>
      </c>
      <c r="GJ712" s="160">
        <f>AVERAGE(FW$6:FW712)</f>
        <v>0.8401697312588402</v>
      </c>
      <c r="GK712" s="166">
        <f>AVERAGE(FX$6:FX712)</f>
        <v>30.246110325318245</v>
      </c>
      <c r="GL712" s="166">
        <f>AVERAGE(FY$6:FY712)</f>
        <v>205.7864214992928</v>
      </c>
      <c r="HM712" s="98">
        <v>707</v>
      </c>
      <c r="HN712" s="179">
        <v>14.879824887281769</v>
      </c>
      <c r="HO712" s="188">
        <v>0.15</v>
      </c>
      <c r="HP712" s="177">
        <v>1</v>
      </c>
      <c r="HQ712" s="191">
        <v>297</v>
      </c>
      <c r="HR712" s="177">
        <v>14</v>
      </c>
      <c r="HS712" s="177">
        <v>14</v>
      </c>
      <c r="HT712" s="177">
        <v>0</v>
      </c>
      <c r="HU712" s="191">
        <v>2100</v>
      </c>
      <c r="HV712" s="191">
        <v>0</v>
      </c>
      <c r="HW712" s="191">
        <v>700</v>
      </c>
      <c r="HX712" s="191">
        <v>210</v>
      </c>
      <c r="HY712" s="191">
        <v>1832</v>
      </c>
      <c r="HZ712" s="177">
        <v>2</v>
      </c>
      <c r="IA712" s="191">
        <v>60</v>
      </c>
      <c r="IB712" s="191">
        <v>328</v>
      </c>
      <c r="IC712" s="177" t="s">
        <v>117</v>
      </c>
      <c r="IE712" s="164">
        <f>AVERAGE(HR$6:HR712)</f>
        <v>19.776520509193777</v>
      </c>
      <c r="IF712" s="164">
        <f>AVERAGE(HS$6:HS712)</f>
        <v>19.183875530410184</v>
      </c>
      <c r="IG712" s="164">
        <f>AVERAGE(HT$6:HT712)</f>
        <v>1.0226308345120225</v>
      </c>
      <c r="IH712" s="167">
        <f>AVERAGE(HU$6:HU712)</f>
        <v>2877.5813295615276</v>
      </c>
      <c r="II712" s="167">
        <f>AVERAGE(HV$6:HV712)</f>
        <v>153.3946251768034</v>
      </c>
      <c r="IJ712" s="167">
        <f>AVERAGE(HW$6:HW712)</f>
        <v>908.06223479490802</v>
      </c>
      <c r="IK712" s="167">
        <f>AVERAGE(HX$6:HX712)</f>
        <v>272.41867043847242</v>
      </c>
      <c r="IL712" s="167">
        <f>AVERAGE(HY$6:HY712)</f>
        <v>2311.1966053748233</v>
      </c>
      <c r="IM712" s="164">
        <f>AVERAGE(HZ$6:HZ712)</f>
        <v>2.4413012729844414</v>
      </c>
      <c r="IN712" s="167">
        <f>AVERAGE(IA$6:IA712)</f>
        <v>73.239038189533233</v>
      </c>
      <c r="IO712" s="167">
        <f>AVERAGE(IB$6:IB712)</f>
        <v>639.62376237623766</v>
      </c>
    </row>
    <row r="713" spans="2:249" x14ac:dyDescent="0.2">
      <c r="B713" s="103">
        <v>708</v>
      </c>
      <c r="C713" s="165">
        <v>19.994235103567391</v>
      </c>
      <c r="D713" s="163">
        <v>0.15</v>
      </c>
      <c r="E713" s="161">
        <v>5</v>
      </c>
      <c r="F713" s="168">
        <v>353</v>
      </c>
      <c r="G713" s="161">
        <v>22</v>
      </c>
      <c r="H713" s="161">
        <v>22</v>
      </c>
      <c r="I713" s="161">
        <v>2</v>
      </c>
      <c r="J713" s="168">
        <v>2640</v>
      </c>
      <c r="K713" s="168">
        <v>240</v>
      </c>
      <c r="L713" s="168">
        <v>1000</v>
      </c>
      <c r="M713" s="168">
        <v>300</v>
      </c>
      <c r="N713" s="168">
        <v>2518</v>
      </c>
      <c r="O713" s="161">
        <v>3</v>
      </c>
      <c r="P713" s="168">
        <v>36</v>
      </c>
      <c r="Q713" s="168">
        <v>158</v>
      </c>
      <c r="R713" s="161" t="s">
        <v>116</v>
      </c>
      <c r="T713" s="169">
        <f>AVERAGE(G$6:G713)</f>
        <v>23.41949152542373</v>
      </c>
      <c r="U713" s="169">
        <f>AVERAGE(H$6:H713)</f>
        <v>20.730225988700564</v>
      </c>
      <c r="V713" s="169">
        <f>AVERAGE(I$6:I713)</f>
        <v>1.3573446327683616</v>
      </c>
      <c r="W713" s="170">
        <f>AVERAGE(J$6:J713)</f>
        <v>2487.6271186440677</v>
      </c>
      <c r="X713" s="170">
        <f>AVERAGE(K$6:K713)</f>
        <v>162.88135593220338</v>
      </c>
      <c r="Y713" s="170">
        <f>AVERAGE(L$6:L713)</f>
        <v>968.64406779661022</v>
      </c>
      <c r="Z713" s="170">
        <f>AVERAGE(M$6:M713)</f>
        <v>290.59322033898303</v>
      </c>
      <c r="AA713" s="170">
        <f>AVERAGE(N$6:N713)</f>
        <v>2405.1285310734465</v>
      </c>
      <c r="AB713" s="169">
        <f>AVERAGE(O$6:O713)</f>
        <v>2.9491525423728815</v>
      </c>
      <c r="AC713" s="170">
        <f>AVERAGE(P$6:P713)</f>
        <v>35.389830508474574</v>
      </c>
      <c r="AD713" s="170">
        <f>AVERAGE(Q$6:Q713)</f>
        <v>117.88841807909604</v>
      </c>
      <c r="AY713" s="5"/>
      <c r="AZ713" s="26">
        <v>708</v>
      </c>
      <c r="BA713" s="165">
        <v>16.339206413211404</v>
      </c>
      <c r="BB713" s="176">
        <v>0.25</v>
      </c>
      <c r="BC713" s="161">
        <v>5</v>
      </c>
      <c r="BD713" s="182">
        <v>145</v>
      </c>
      <c r="BE713" s="161">
        <v>17</v>
      </c>
      <c r="BF713" s="161">
        <v>17</v>
      </c>
      <c r="BG713" s="161">
        <v>0</v>
      </c>
      <c r="BH713" s="168">
        <v>2550</v>
      </c>
      <c r="BI713" s="168">
        <v>0</v>
      </c>
      <c r="BJ713" s="168">
        <v>850</v>
      </c>
      <c r="BK713" s="168">
        <v>255</v>
      </c>
      <c r="BL713" s="168">
        <v>1875</v>
      </c>
      <c r="BM713" s="161">
        <v>4</v>
      </c>
      <c r="BN713" s="168">
        <v>60</v>
      </c>
      <c r="BO713" s="168">
        <v>735</v>
      </c>
      <c r="BP713" s="161" t="s">
        <v>117</v>
      </c>
      <c r="BR713" s="164">
        <f>AVERAGE(BE$6:BE713)</f>
        <v>19.612994350282484</v>
      </c>
      <c r="BS713" s="164">
        <f>AVERAGE(BF$6:BF713)</f>
        <v>18.877118644067796</v>
      </c>
      <c r="BT713" s="164">
        <f>AVERAGE(BG$6:BG713)</f>
        <v>0.68502824858757061</v>
      </c>
      <c r="BU713" s="167">
        <f>AVERAGE(BH$6:BH713)</f>
        <v>2831.5677966101694</v>
      </c>
      <c r="BV713" s="167">
        <f>AVERAGE(BI$6:BI713)</f>
        <v>102.7542372881356</v>
      </c>
      <c r="BW713" s="167">
        <f>AVERAGE(BJ$6:BJ713)</f>
        <v>909.60451977401135</v>
      </c>
      <c r="BX713" s="167">
        <f>AVERAGE(BK$6:BK713)</f>
        <v>272.88135593220341</v>
      </c>
      <c r="BY713" s="167">
        <f>AVERAGE(BL$6:BL713)</f>
        <v>2248.1398305084745</v>
      </c>
      <c r="BZ713" s="164">
        <f>AVERAGE(BM$6:BM713)</f>
        <v>2.3248587570621471</v>
      </c>
      <c r="CA713" s="167">
        <f>AVERAGE(BN$6:BN713)</f>
        <v>34.872881355932201</v>
      </c>
      <c r="CB713" s="167">
        <f>AVERAGE(BO$6:BO713)</f>
        <v>618.30084745762713</v>
      </c>
      <c r="DF713" s="103">
        <v>708</v>
      </c>
      <c r="DG713" s="192">
        <v>7.1373174733729607</v>
      </c>
      <c r="DH713" s="193">
        <v>0.05</v>
      </c>
      <c r="DI713" s="105">
        <v>2</v>
      </c>
      <c r="DJ713" s="194">
        <v>455</v>
      </c>
      <c r="DK713" s="105">
        <v>9</v>
      </c>
      <c r="DL713" s="105">
        <v>9</v>
      </c>
      <c r="DM713" s="105">
        <v>0</v>
      </c>
      <c r="DN713" s="194">
        <v>1620</v>
      </c>
      <c r="DO713" s="194">
        <v>0</v>
      </c>
      <c r="DP713" s="194">
        <v>450</v>
      </c>
      <c r="DQ713" s="194">
        <v>135</v>
      </c>
      <c r="DR713" s="194">
        <v>1665</v>
      </c>
      <c r="DS713" s="105">
        <v>0</v>
      </c>
      <c r="DT713" s="194">
        <v>0</v>
      </c>
      <c r="DU713" s="194">
        <v>-45</v>
      </c>
      <c r="DV713" s="105" t="s">
        <v>117</v>
      </c>
      <c r="DX713" s="164">
        <f>AVERAGE(DK$6:DK713)</f>
        <v>10.405367231638419</v>
      </c>
      <c r="DY713" s="164">
        <f>AVERAGE(DL$6:DL713)</f>
        <v>10.405367231638419</v>
      </c>
      <c r="DZ713" s="164">
        <f>AVERAGE(DM$6:DM713)</f>
        <v>0</v>
      </c>
      <c r="EA713" s="167">
        <f>AVERAGE(DN$6:DN713)</f>
        <v>1872.9661016949153</v>
      </c>
      <c r="EB713" s="167">
        <f>AVERAGE(DO$6:DO713)</f>
        <v>0</v>
      </c>
      <c r="EC713" s="167">
        <f>AVERAGE(DP$6:DP713)</f>
        <v>520.26836158192089</v>
      </c>
      <c r="ED713" s="167">
        <f>AVERAGE(DQ$6:DQ713)</f>
        <v>156.08050847457628</v>
      </c>
      <c r="EE713" s="167">
        <f>AVERAGE(DR$6:DR713)</f>
        <v>1654.3333333333333</v>
      </c>
      <c r="EF713" s="164">
        <f>AVERAGE(DS$6:DS713)</f>
        <v>0.85593220338983056</v>
      </c>
      <c r="EG713" s="167">
        <f>AVERAGE(DT$6:DT713)</f>
        <v>15.40677966101695</v>
      </c>
      <c r="EH713" s="167">
        <f>AVERAGE(DU$6:DU713)</f>
        <v>234.03954802259886</v>
      </c>
      <c r="FJ713" s="103">
        <v>708</v>
      </c>
      <c r="FK713" s="165">
        <v>7.5744656184943304</v>
      </c>
      <c r="FL713" s="163">
        <v>0.05</v>
      </c>
      <c r="FM713" s="161">
        <v>3</v>
      </c>
      <c r="FN713" s="168">
        <v>516</v>
      </c>
      <c r="FO713" s="161">
        <v>11</v>
      </c>
      <c r="FP713" s="161">
        <v>11</v>
      </c>
      <c r="FQ713" s="161">
        <v>0</v>
      </c>
      <c r="FR713" s="168">
        <v>1980</v>
      </c>
      <c r="FS713" s="168">
        <v>0</v>
      </c>
      <c r="FT713" s="168">
        <v>550</v>
      </c>
      <c r="FU713" s="168">
        <v>165</v>
      </c>
      <c r="FV713" s="168">
        <v>1856</v>
      </c>
      <c r="FW713" s="161">
        <v>0</v>
      </c>
      <c r="FX713" s="168">
        <v>0</v>
      </c>
      <c r="FY713" s="168">
        <v>124</v>
      </c>
      <c r="FZ713" s="161" t="s">
        <v>117</v>
      </c>
      <c r="GB713" s="160">
        <f>AVERAGE(FO$6:FO713)</f>
        <v>10.025423728813559</v>
      </c>
      <c r="GC713" s="160">
        <f>AVERAGE(FP$6:FP713)</f>
        <v>10.025423728813559</v>
      </c>
      <c r="GD713" s="160">
        <f>AVERAGE(FQ$6:FQ713)</f>
        <v>0</v>
      </c>
      <c r="GE713" s="166">
        <f>AVERAGE(FR$6:FR713)</f>
        <v>1804.5762711864406</v>
      </c>
      <c r="GF713" s="166">
        <f>AVERAGE(FS$6:FS713)</f>
        <v>0</v>
      </c>
      <c r="GG713" s="166">
        <f>AVERAGE(FT$6:FT713)</f>
        <v>501.27118644067798</v>
      </c>
      <c r="GH713" s="166">
        <f>AVERAGE(FU$6:FU713)</f>
        <v>150.38135593220338</v>
      </c>
      <c r="GI713" s="166">
        <f>AVERAGE(FV$6:FV713)</f>
        <v>1629.1087570621469</v>
      </c>
      <c r="GJ713" s="160">
        <f>AVERAGE(FW$6:FW713)</f>
        <v>0.83898305084745761</v>
      </c>
      <c r="GK713" s="166">
        <f>AVERAGE(FX$6:FX713)</f>
        <v>30.203389830508474</v>
      </c>
      <c r="GL713" s="166">
        <f>AVERAGE(FY$6:FY713)</f>
        <v>205.67090395480227</v>
      </c>
      <c r="HM713" s="98">
        <v>708</v>
      </c>
      <c r="HN713" s="179">
        <v>19.090477158741965</v>
      </c>
      <c r="HO713" s="188">
        <v>0.15</v>
      </c>
      <c r="HP713" s="177">
        <v>0</v>
      </c>
      <c r="HQ713" s="191">
        <v>107</v>
      </c>
      <c r="HR713" s="177">
        <v>16</v>
      </c>
      <c r="HS713" s="177">
        <v>16</v>
      </c>
      <c r="HT713" s="177">
        <v>0</v>
      </c>
      <c r="HU713" s="191">
        <v>2400</v>
      </c>
      <c r="HV713" s="191">
        <v>0</v>
      </c>
      <c r="HW713" s="191">
        <v>800</v>
      </c>
      <c r="HX713" s="191">
        <v>240</v>
      </c>
      <c r="HY713" s="191">
        <v>1772</v>
      </c>
      <c r="HZ713" s="177">
        <v>3</v>
      </c>
      <c r="IA713" s="191">
        <v>90</v>
      </c>
      <c r="IB713" s="191">
        <v>718</v>
      </c>
      <c r="IC713" s="177" t="s">
        <v>117</v>
      </c>
      <c r="IE713" s="164">
        <f>AVERAGE(HR$6:HR713)</f>
        <v>19.771186440677965</v>
      </c>
      <c r="IF713" s="164">
        <f>AVERAGE(HS$6:HS713)</f>
        <v>19.179378531073446</v>
      </c>
      <c r="IG713" s="164">
        <f>AVERAGE(HT$6:HT713)</f>
        <v>1.021186440677966</v>
      </c>
      <c r="IH713" s="167">
        <f>AVERAGE(HU$6:HU713)</f>
        <v>2876.906779661017</v>
      </c>
      <c r="II713" s="167">
        <f>AVERAGE(HV$6:HV713)</f>
        <v>153.17796610169492</v>
      </c>
      <c r="IJ713" s="167">
        <f>AVERAGE(HW$6:HW713)</f>
        <v>907.90960451977401</v>
      </c>
      <c r="IK713" s="167">
        <f>AVERAGE(HX$6:HX713)</f>
        <v>272.37288135593218</v>
      </c>
      <c r="IL713" s="167">
        <f>AVERAGE(HY$6:HY713)</f>
        <v>2310.4350282485875</v>
      </c>
      <c r="IM713" s="164">
        <f>AVERAGE(HZ$6:HZ713)</f>
        <v>2.4420903954802258</v>
      </c>
      <c r="IN713" s="167">
        <f>AVERAGE(IA$6:IA713)</f>
        <v>73.262711864406782</v>
      </c>
      <c r="IO713" s="167">
        <f>AVERAGE(IB$6:IB713)</f>
        <v>639.73446327683621</v>
      </c>
    </row>
    <row r="714" spans="2:249" x14ac:dyDescent="0.2">
      <c r="B714" s="103">
        <v>709</v>
      </c>
      <c r="C714" s="165">
        <v>16.306593181856119</v>
      </c>
      <c r="D714" s="163">
        <v>0.05</v>
      </c>
      <c r="E714" s="161">
        <v>2</v>
      </c>
      <c r="F714" s="168">
        <v>590</v>
      </c>
      <c r="G714" s="161">
        <v>17</v>
      </c>
      <c r="H714" s="161">
        <v>17</v>
      </c>
      <c r="I714" s="161">
        <v>0</v>
      </c>
      <c r="J714" s="168">
        <v>2040</v>
      </c>
      <c r="K714" s="168">
        <v>0</v>
      </c>
      <c r="L714" s="168">
        <v>850</v>
      </c>
      <c r="M714" s="168">
        <v>255</v>
      </c>
      <c r="N714" s="168">
        <v>2320</v>
      </c>
      <c r="O714" s="161">
        <v>1</v>
      </c>
      <c r="P714" s="168">
        <v>12</v>
      </c>
      <c r="Q714" s="168">
        <v>-268</v>
      </c>
      <c r="R714" s="161" t="s">
        <v>117</v>
      </c>
      <c r="T714" s="169">
        <f>AVERAGE(G$6:G714)</f>
        <v>23.410437235543018</v>
      </c>
      <c r="U714" s="169">
        <f>AVERAGE(H$6:H714)</f>
        <v>20.724964739069112</v>
      </c>
      <c r="V714" s="169">
        <f>AVERAGE(I$6:I714)</f>
        <v>1.3554301833568405</v>
      </c>
      <c r="W714" s="170">
        <f>AVERAGE(J$6:J714)</f>
        <v>2486.9957686882935</v>
      </c>
      <c r="X714" s="170">
        <f>AVERAGE(K$6:K714)</f>
        <v>162.65162200282089</v>
      </c>
      <c r="Y714" s="170">
        <f>AVERAGE(L$6:L714)</f>
        <v>968.47672778561355</v>
      </c>
      <c r="Z714" s="170">
        <f>AVERAGE(M$6:M714)</f>
        <v>290.54301833568405</v>
      </c>
      <c r="AA714" s="170">
        <f>AVERAGE(N$6:N714)</f>
        <v>2405.0084626234134</v>
      </c>
      <c r="AB714" s="169">
        <f>AVERAGE(O$6:O714)</f>
        <v>2.9464033850493654</v>
      </c>
      <c r="AC714" s="170">
        <f>AVERAGE(P$6:P714)</f>
        <v>35.356840620592386</v>
      </c>
      <c r="AD714" s="170">
        <f>AVERAGE(Q$6:Q714)</f>
        <v>117.3441466854725</v>
      </c>
      <c r="AY714" s="5"/>
      <c r="AZ714" s="26">
        <v>709</v>
      </c>
      <c r="BA714" s="165">
        <v>16.437639136582384</v>
      </c>
      <c r="BB714" s="176">
        <v>0.05</v>
      </c>
      <c r="BC714" s="161">
        <v>2</v>
      </c>
      <c r="BD714" s="182">
        <v>291</v>
      </c>
      <c r="BE714" s="161">
        <v>17</v>
      </c>
      <c r="BF714" s="161">
        <v>17</v>
      </c>
      <c r="BG714" s="161">
        <v>0</v>
      </c>
      <c r="BH714" s="168">
        <v>2550</v>
      </c>
      <c r="BI714" s="168">
        <v>0</v>
      </c>
      <c r="BJ714" s="168">
        <v>850</v>
      </c>
      <c r="BK714" s="168">
        <v>255</v>
      </c>
      <c r="BL714" s="168">
        <v>2021</v>
      </c>
      <c r="BM714" s="161">
        <v>1</v>
      </c>
      <c r="BN714" s="168">
        <v>15</v>
      </c>
      <c r="BO714" s="168">
        <v>544</v>
      </c>
      <c r="BP714" s="161" t="s">
        <v>117</v>
      </c>
      <c r="BR714" s="164">
        <f>AVERAGE(BE$6:BE714)</f>
        <v>19.609308885754583</v>
      </c>
      <c r="BS714" s="164">
        <f>AVERAGE(BF$6:BF714)</f>
        <v>18.874471086036671</v>
      </c>
      <c r="BT714" s="164">
        <f>AVERAGE(BG$6:BG714)</f>
        <v>0.68406205923836394</v>
      </c>
      <c r="BU714" s="167">
        <f>AVERAGE(BH$6:BH714)</f>
        <v>2831.1706629055006</v>
      </c>
      <c r="BV714" s="167">
        <f>AVERAGE(BI$6:BI714)</f>
        <v>102.60930888575459</v>
      </c>
      <c r="BW714" s="167">
        <f>AVERAGE(BJ$6:BJ714)</f>
        <v>909.52045133991533</v>
      </c>
      <c r="BX714" s="167">
        <f>AVERAGE(BK$6:BK714)</f>
        <v>272.8561354019746</v>
      </c>
      <c r="BY714" s="167">
        <f>AVERAGE(BL$6:BL714)</f>
        <v>2247.8194640338506</v>
      </c>
      <c r="BZ714" s="164">
        <f>AVERAGE(BM$6:BM714)</f>
        <v>2.3229901269393514</v>
      </c>
      <c r="CA714" s="167">
        <f>AVERAGE(BN$6:BN714)</f>
        <v>34.84485190409027</v>
      </c>
      <c r="CB714" s="167">
        <f>AVERAGE(BO$6:BO714)</f>
        <v>618.19605077574045</v>
      </c>
      <c r="DF714" s="103">
        <v>709</v>
      </c>
      <c r="DG714" s="192">
        <v>5.5146467374598505</v>
      </c>
      <c r="DH714" s="193">
        <v>0.15</v>
      </c>
      <c r="DI714" s="105">
        <v>0</v>
      </c>
      <c r="DJ714" s="194">
        <v>184</v>
      </c>
      <c r="DK714" s="105">
        <v>5</v>
      </c>
      <c r="DL714" s="105">
        <v>5</v>
      </c>
      <c r="DM714" s="105">
        <v>0</v>
      </c>
      <c r="DN714" s="194">
        <v>900</v>
      </c>
      <c r="DO714" s="194">
        <v>0</v>
      </c>
      <c r="DP714" s="194">
        <v>250</v>
      </c>
      <c r="DQ714" s="194">
        <v>75</v>
      </c>
      <c r="DR714" s="194">
        <v>1134</v>
      </c>
      <c r="DS714" s="105">
        <v>1</v>
      </c>
      <c r="DT714" s="194">
        <v>18</v>
      </c>
      <c r="DU714" s="194">
        <v>-216</v>
      </c>
      <c r="DV714" s="105" t="s">
        <v>117</v>
      </c>
      <c r="DX714" s="164">
        <f>AVERAGE(DK$6:DK714)</f>
        <v>10.397743300423132</v>
      </c>
      <c r="DY714" s="164">
        <f>AVERAGE(DL$6:DL714)</f>
        <v>10.397743300423132</v>
      </c>
      <c r="DZ714" s="164">
        <f>AVERAGE(DM$6:DM714)</f>
        <v>0</v>
      </c>
      <c r="EA714" s="167">
        <f>AVERAGE(DN$6:DN714)</f>
        <v>1871.5937940761637</v>
      </c>
      <c r="EB714" s="167">
        <f>AVERAGE(DO$6:DO714)</f>
        <v>0</v>
      </c>
      <c r="EC714" s="167">
        <f>AVERAGE(DP$6:DP714)</f>
        <v>519.88716502115653</v>
      </c>
      <c r="ED714" s="167">
        <f>AVERAGE(DQ$6:DQ714)</f>
        <v>155.96614950634697</v>
      </c>
      <c r="EE714" s="167">
        <f>AVERAGE(DR$6:DR714)</f>
        <v>1653.5994358251057</v>
      </c>
      <c r="EF714" s="164">
        <f>AVERAGE(DS$6:DS714)</f>
        <v>0.85613540197461213</v>
      </c>
      <c r="EG714" s="167">
        <f>AVERAGE(DT$6:DT714)</f>
        <v>15.410437235543018</v>
      </c>
      <c r="EH714" s="167">
        <f>AVERAGE(DU$6:DU714)</f>
        <v>233.40479548660085</v>
      </c>
      <c r="FJ714" s="103">
        <v>709</v>
      </c>
      <c r="FK714" s="165">
        <v>6.5186284413288336</v>
      </c>
      <c r="FL714" s="163">
        <v>0.05</v>
      </c>
      <c r="FM714" s="161">
        <v>3</v>
      </c>
      <c r="FN714" s="168">
        <v>244</v>
      </c>
      <c r="FO714" s="161">
        <v>10</v>
      </c>
      <c r="FP714" s="161">
        <v>10</v>
      </c>
      <c r="FQ714" s="161">
        <v>0</v>
      </c>
      <c r="FR714" s="168">
        <v>1800</v>
      </c>
      <c r="FS714" s="168">
        <v>0</v>
      </c>
      <c r="FT714" s="168">
        <v>500</v>
      </c>
      <c r="FU714" s="168">
        <v>150</v>
      </c>
      <c r="FV714" s="168">
        <v>1519</v>
      </c>
      <c r="FW714" s="161">
        <v>0</v>
      </c>
      <c r="FX714" s="168">
        <v>0</v>
      </c>
      <c r="FY714" s="168">
        <v>281</v>
      </c>
      <c r="FZ714" s="161" t="s">
        <v>117</v>
      </c>
      <c r="GB714" s="160">
        <f>AVERAGE(FO$6:FO714)</f>
        <v>10.025387870239774</v>
      </c>
      <c r="GC714" s="160">
        <f>AVERAGE(FP$6:FP714)</f>
        <v>10.025387870239774</v>
      </c>
      <c r="GD714" s="160">
        <f>AVERAGE(FQ$6:FQ714)</f>
        <v>0</v>
      </c>
      <c r="GE714" s="166">
        <f>AVERAGE(FR$6:FR714)</f>
        <v>1804.5698166431594</v>
      </c>
      <c r="GF714" s="166">
        <f>AVERAGE(FS$6:FS714)</f>
        <v>0</v>
      </c>
      <c r="GG714" s="166">
        <f>AVERAGE(FT$6:FT714)</f>
        <v>501.26939351198871</v>
      </c>
      <c r="GH714" s="166">
        <f>AVERAGE(FU$6:FU714)</f>
        <v>150.38081805359661</v>
      </c>
      <c r="GI714" s="166">
        <f>AVERAGE(FV$6:FV714)</f>
        <v>1628.9534555712271</v>
      </c>
      <c r="GJ714" s="160">
        <f>AVERAGE(FW$6:FW714)</f>
        <v>0.83779971791255292</v>
      </c>
      <c r="GK714" s="166">
        <f>AVERAGE(FX$6:FX714)</f>
        <v>30.160789844851905</v>
      </c>
      <c r="GL714" s="166">
        <f>AVERAGE(FY$6:FY714)</f>
        <v>205.77715091678419</v>
      </c>
      <c r="HM714" s="98">
        <v>709</v>
      </c>
      <c r="HN714" s="179">
        <v>17.529892543792506</v>
      </c>
      <c r="HO714" s="188">
        <v>0.05</v>
      </c>
      <c r="HP714" s="177">
        <v>3</v>
      </c>
      <c r="HQ714" s="191">
        <v>550</v>
      </c>
      <c r="HR714" s="177">
        <v>20</v>
      </c>
      <c r="HS714" s="177">
        <v>20</v>
      </c>
      <c r="HT714" s="177">
        <v>0</v>
      </c>
      <c r="HU714" s="191">
        <v>3000</v>
      </c>
      <c r="HV714" s="191">
        <v>0</v>
      </c>
      <c r="HW714" s="191">
        <v>1000</v>
      </c>
      <c r="HX714" s="191">
        <v>300</v>
      </c>
      <c r="HY714" s="191">
        <v>2475</v>
      </c>
      <c r="HZ714" s="177">
        <v>1</v>
      </c>
      <c r="IA714" s="191">
        <v>30</v>
      </c>
      <c r="IB714" s="191">
        <v>555</v>
      </c>
      <c r="IC714" s="177" t="s">
        <v>116</v>
      </c>
      <c r="IE714" s="164">
        <f>AVERAGE(HR$6:HR714)</f>
        <v>19.77150916784203</v>
      </c>
      <c r="IF714" s="164">
        <f>AVERAGE(HS$6:HS714)</f>
        <v>19.180535966149506</v>
      </c>
      <c r="IG714" s="164">
        <f>AVERAGE(HT$6:HT714)</f>
        <v>1.0197461212976022</v>
      </c>
      <c r="IH714" s="167">
        <f>AVERAGE(HU$6:HU714)</f>
        <v>2877.080394922426</v>
      </c>
      <c r="II714" s="167">
        <f>AVERAGE(HV$6:HV714)</f>
        <v>152.96191819464033</v>
      </c>
      <c r="IJ714" s="167">
        <f>AVERAGE(HW$6:HW714)</f>
        <v>908.0394922425952</v>
      </c>
      <c r="IK714" s="167">
        <f>AVERAGE(HX$6:HX714)</f>
        <v>272.41184767277855</v>
      </c>
      <c r="IL714" s="167">
        <f>AVERAGE(HY$6:HY714)</f>
        <v>2310.6671368124116</v>
      </c>
      <c r="IM714" s="164">
        <f>AVERAGE(HZ$6:HZ714)</f>
        <v>2.4400564174894219</v>
      </c>
      <c r="IN714" s="167">
        <f>AVERAGE(IA$6:IA714)</f>
        <v>73.201692524682656</v>
      </c>
      <c r="IO714" s="167">
        <f>AVERAGE(IB$6:IB714)</f>
        <v>639.61495063469681</v>
      </c>
    </row>
    <row r="715" spans="2:249" x14ac:dyDescent="0.2">
      <c r="B715" s="103">
        <v>710</v>
      </c>
      <c r="C715" s="165">
        <v>21.569309077643467</v>
      </c>
      <c r="D715" s="163">
        <v>0.2</v>
      </c>
      <c r="E715" s="161">
        <v>3</v>
      </c>
      <c r="F715" s="168">
        <v>363</v>
      </c>
      <c r="G715" s="161">
        <v>21</v>
      </c>
      <c r="H715" s="161">
        <v>21</v>
      </c>
      <c r="I715" s="161">
        <v>1</v>
      </c>
      <c r="J715" s="168">
        <v>2520</v>
      </c>
      <c r="K715" s="168">
        <v>120</v>
      </c>
      <c r="L715" s="168">
        <v>1000</v>
      </c>
      <c r="M715" s="168">
        <v>300</v>
      </c>
      <c r="N715" s="168">
        <v>2408</v>
      </c>
      <c r="O715" s="161">
        <v>4</v>
      </c>
      <c r="P715" s="168">
        <v>48</v>
      </c>
      <c r="Q715" s="168">
        <v>160</v>
      </c>
      <c r="R715" s="161" t="s">
        <v>116</v>
      </c>
      <c r="T715" s="169">
        <f>AVERAGE(G$6:G715)</f>
        <v>23.407042253521126</v>
      </c>
      <c r="U715" s="169">
        <f>AVERAGE(H$6:H715)</f>
        <v>20.725352112676056</v>
      </c>
      <c r="V715" s="169">
        <f>AVERAGE(I$6:I715)</f>
        <v>1.3549295774647887</v>
      </c>
      <c r="W715" s="170">
        <f>AVERAGE(J$6:J715)</f>
        <v>2487.0422535211269</v>
      </c>
      <c r="X715" s="170">
        <f>AVERAGE(K$6:K715)</f>
        <v>162.59154929577466</v>
      </c>
      <c r="Y715" s="170">
        <f>AVERAGE(L$6:L715)</f>
        <v>968.52112676056333</v>
      </c>
      <c r="Z715" s="170">
        <f>AVERAGE(M$6:M715)</f>
        <v>290.55633802816902</v>
      </c>
      <c r="AA715" s="170">
        <f>AVERAGE(N$6:N715)</f>
        <v>2405.012676056338</v>
      </c>
      <c r="AB715" s="169">
        <f>AVERAGE(O$6:O715)</f>
        <v>2.9478873239436618</v>
      </c>
      <c r="AC715" s="170">
        <f>AVERAGE(P$6:P715)</f>
        <v>35.374647887323945</v>
      </c>
      <c r="AD715" s="170">
        <f>AVERAGE(Q$6:Q715)</f>
        <v>117.40422535211268</v>
      </c>
      <c r="AY715" s="5"/>
      <c r="AZ715" s="26">
        <v>710</v>
      </c>
      <c r="BA715" s="165">
        <v>21.426927197340667</v>
      </c>
      <c r="BB715" s="176">
        <v>0.1</v>
      </c>
      <c r="BC715" s="161">
        <v>1</v>
      </c>
      <c r="BD715" s="182">
        <v>185</v>
      </c>
      <c r="BE715" s="161">
        <v>20</v>
      </c>
      <c r="BF715" s="161">
        <v>20</v>
      </c>
      <c r="BG715" s="161">
        <v>0</v>
      </c>
      <c r="BH715" s="168">
        <v>3000</v>
      </c>
      <c r="BI715" s="168">
        <v>0</v>
      </c>
      <c r="BJ715" s="168">
        <v>1000</v>
      </c>
      <c r="BK715" s="168">
        <v>300</v>
      </c>
      <c r="BL715" s="168">
        <v>2110</v>
      </c>
      <c r="BM715" s="161">
        <v>2</v>
      </c>
      <c r="BN715" s="168">
        <v>30</v>
      </c>
      <c r="BO715" s="168">
        <v>920</v>
      </c>
      <c r="BP715" s="161" t="s">
        <v>116</v>
      </c>
      <c r="BR715" s="164">
        <f>AVERAGE(BE$6:BE715)</f>
        <v>19.609859154929577</v>
      </c>
      <c r="BS715" s="164">
        <f>AVERAGE(BF$6:BF715)</f>
        <v>18.876056338028167</v>
      </c>
      <c r="BT715" s="164">
        <f>AVERAGE(BG$6:BG715)</f>
        <v>0.68309859154929575</v>
      </c>
      <c r="BU715" s="167">
        <f>AVERAGE(BH$6:BH715)</f>
        <v>2831.4084507042253</v>
      </c>
      <c r="BV715" s="167">
        <f>AVERAGE(BI$6:BI715)</f>
        <v>102.46478873239437</v>
      </c>
      <c r="BW715" s="167">
        <f>AVERAGE(BJ$6:BJ715)</f>
        <v>909.64788732394368</v>
      </c>
      <c r="BX715" s="167">
        <f>AVERAGE(BK$6:BK715)</f>
        <v>272.8943661971831</v>
      </c>
      <c r="BY715" s="167">
        <f>AVERAGE(BL$6:BL715)</f>
        <v>2247.625352112676</v>
      </c>
      <c r="BZ715" s="164">
        <f>AVERAGE(BM$6:BM715)</f>
        <v>2.3225352112676054</v>
      </c>
      <c r="CA715" s="167">
        <f>AVERAGE(BN$6:BN715)</f>
        <v>34.838028169014088</v>
      </c>
      <c r="CB715" s="167">
        <f>AVERAGE(BO$6:BO715)</f>
        <v>618.62112676056336</v>
      </c>
      <c r="DF715" s="103">
        <v>710</v>
      </c>
      <c r="DG715" s="192">
        <v>7.848523873811823</v>
      </c>
      <c r="DH715" s="193">
        <v>0.25</v>
      </c>
      <c r="DI715" s="105">
        <v>4</v>
      </c>
      <c r="DJ715" s="194">
        <v>376</v>
      </c>
      <c r="DK715" s="105">
        <v>10</v>
      </c>
      <c r="DL715" s="105">
        <v>10</v>
      </c>
      <c r="DM715" s="105">
        <v>0</v>
      </c>
      <c r="DN715" s="194">
        <v>1800</v>
      </c>
      <c r="DO715" s="194">
        <v>0</v>
      </c>
      <c r="DP715" s="194">
        <v>500</v>
      </c>
      <c r="DQ715" s="194">
        <v>150</v>
      </c>
      <c r="DR715" s="194">
        <v>1651</v>
      </c>
      <c r="DS715" s="105">
        <v>2</v>
      </c>
      <c r="DT715" s="194">
        <v>36</v>
      </c>
      <c r="DU715" s="194">
        <v>185</v>
      </c>
      <c r="DV715" s="105" t="s">
        <v>117</v>
      </c>
      <c r="DX715" s="164">
        <f>AVERAGE(DK$6:DK715)</f>
        <v>10.397183098591549</v>
      </c>
      <c r="DY715" s="164">
        <f>AVERAGE(DL$6:DL715)</f>
        <v>10.397183098591549</v>
      </c>
      <c r="DZ715" s="164">
        <f>AVERAGE(DM$6:DM715)</f>
        <v>0</v>
      </c>
      <c r="EA715" s="167">
        <f>AVERAGE(DN$6:DN715)</f>
        <v>1871.4929577464789</v>
      </c>
      <c r="EB715" s="167">
        <f>AVERAGE(DO$6:DO715)</f>
        <v>0</v>
      </c>
      <c r="EC715" s="167">
        <f>AVERAGE(DP$6:DP715)</f>
        <v>519.85915492957747</v>
      </c>
      <c r="ED715" s="167">
        <f>AVERAGE(DQ$6:DQ715)</f>
        <v>155.95774647887325</v>
      </c>
      <c r="EE715" s="167">
        <f>AVERAGE(DR$6:DR715)</f>
        <v>1653.5957746478873</v>
      </c>
      <c r="EF715" s="164">
        <f>AVERAGE(DS$6:DS715)</f>
        <v>0.8577464788732394</v>
      </c>
      <c r="EG715" s="167">
        <f>AVERAGE(DT$6:DT715)</f>
        <v>15.439436619718309</v>
      </c>
      <c r="EH715" s="167">
        <f>AVERAGE(DU$6:DU715)</f>
        <v>233.33661971830986</v>
      </c>
      <c r="FJ715" s="103">
        <v>710</v>
      </c>
      <c r="FK715" s="165">
        <v>6.3135042303975588</v>
      </c>
      <c r="FL715" s="163">
        <v>0.2</v>
      </c>
      <c r="FM715" s="161">
        <v>7</v>
      </c>
      <c r="FN715" s="168">
        <v>111</v>
      </c>
      <c r="FO715" s="161">
        <v>12</v>
      </c>
      <c r="FP715" s="161">
        <v>12</v>
      </c>
      <c r="FQ715" s="161">
        <v>0</v>
      </c>
      <c r="FR715" s="168">
        <v>2160</v>
      </c>
      <c r="FS715" s="168">
        <v>0</v>
      </c>
      <c r="FT715" s="168">
        <v>600</v>
      </c>
      <c r="FU715" s="168">
        <v>180</v>
      </c>
      <c r="FV715" s="168">
        <v>1516</v>
      </c>
      <c r="FW715" s="161">
        <v>1</v>
      </c>
      <c r="FX715" s="168">
        <v>36</v>
      </c>
      <c r="FY715" s="168">
        <v>680</v>
      </c>
      <c r="FZ715" s="161" t="s">
        <v>117</v>
      </c>
      <c r="GB715" s="160">
        <f>AVERAGE(FO$6:FO715)</f>
        <v>10.028169014084508</v>
      </c>
      <c r="GC715" s="160">
        <f>AVERAGE(FP$6:FP715)</f>
        <v>10.028169014084508</v>
      </c>
      <c r="GD715" s="160">
        <f>AVERAGE(FQ$6:FQ715)</f>
        <v>0</v>
      </c>
      <c r="GE715" s="166">
        <f>AVERAGE(FR$6:FR715)</f>
        <v>1805.0704225352113</v>
      </c>
      <c r="GF715" s="166">
        <f>AVERAGE(FS$6:FS715)</f>
        <v>0</v>
      </c>
      <c r="GG715" s="166">
        <f>AVERAGE(FT$6:FT715)</f>
        <v>501.40845070422534</v>
      </c>
      <c r="GH715" s="166">
        <f>AVERAGE(FU$6:FU715)</f>
        <v>150.42253521126761</v>
      </c>
      <c r="GI715" s="166">
        <f>AVERAGE(FV$6:FV715)</f>
        <v>1628.7943661971831</v>
      </c>
      <c r="GJ715" s="160">
        <f>AVERAGE(FW$6:FW715)</f>
        <v>0.8380281690140845</v>
      </c>
      <c r="GK715" s="166">
        <f>AVERAGE(FX$6:FX715)</f>
        <v>30.169014084507044</v>
      </c>
      <c r="GL715" s="166">
        <f>AVERAGE(FY$6:FY715)</f>
        <v>206.44507042253522</v>
      </c>
      <c r="HM715" s="98">
        <v>710</v>
      </c>
      <c r="HN715" s="179">
        <v>22.296227449479694</v>
      </c>
      <c r="HO715" s="188">
        <v>0.05</v>
      </c>
      <c r="HP715" s="177">
        <v>10</v>
      </c>
      <c r="HQ715" s="191">
        <v>505</v>
      </c>
      <c r="HR715" s="177">
        <v>31</v>
      </c>
      <c r="HS715" s="177">
        <v>23</v>
      </c>
      <c r="HT715" s="177">
        <v>3</v>
      </c>
      <c r="HU715" s="191">
        <v>3450</v>
      </c>
      <c r="HV715" s="191">
        <v>450</v>
      </c>
      <c r="HW715" s="191">
        <v>1000</v>
      </c>
      <c r="HX715" s="191">
        <v>300</v>
      </c>
      <c r="HY715" s="191">
        <v>2880</v>
      </c>
      <c r="HZ715" s="177">
        <v>1</v>
      </c>
      <c r="IA715" s="191">
        <v>30</v>
      </c>
      <c r="IB715" s="191">
        <v>600</v>
      </c>
      <c r="IC715" s="177" t="s">
        <v>116</v>
      </c>
      <c r="IE715" s="164">
        <f>AVERAGE(HR$6:HR715)</f>
        <v>19.787323943661971</v>
      </c>
      <c r="IF715" s="164">
        <f>AVERAGE(HS$6:HS715)</f>
        <v>19.185915492957747</v>
      </c>
      <c r="IG715" s="164">
        <f>AVERAGE(HT$6:HT715)</f>
        <v>1.0225352112676056</v>
      </c>
      <c r="IH715" s="167">
        <f>AVERAGE(HU$6:HU715)</f>
        <v>2877.8873239436621</v>
      </c>
      <c r="II715" s="167">
        <f>AVERAGE(HV$6:HV715)</f>
        <v>153.38028169014083</v>
      </c>
      <c r="IJ715" s="167">
        <f>AVERAGE(HW$6:HW715)</f>
        <v>908.16901408450701</v>
      </c>
      <c r="IK715" s="167">
        <f>AVERAGE(HX$6:HX715)</f>
        <v>272.45070422535213</v>
      </c>
      <c r="IL715" s="167">
        <f>AVERAGE(HY$6:HY715)</f>
        <v>2311.4690140845069</v>
      </c>
      <c r="IM715" s="164">
        <f>AVERAGE(HZ$6:HZ715)</f>
        <v>2.4380281690140846</v>
      </c>
      <c r="IN715" s="167">
        <f>AVERAGE(IA$6:IA715)</f>
        <v>73.140845070422529</v>
      </c>
      <c r="IO715" s="167">
        <f>AVERAGE(IB$6:IB715)</f>
        <v>639.55915492957752</v>
      </c>
    </row>
    <row r="716" spans="2:249" x14ac:dyDescent="0.2">
      <c r="B716" s="103">
        <v>711</v>
      </c>
      <c r="C716" s="165">
        <v>20.983626505441322</v>
      </c>
      <c r="D716" s="163">
        <v>0.2</v>
      </c>
      <c r="E716" s="161">
        <v>1</v>
      </c>
      <c r="F716" s="168">
        <v>101</v>
      </c>
      <c r="G716" s="161">
        <v>18</v>
      </c>
      <c r="H716" s="161">
        <v>18</v>
      </c>
      <c r="I716" s="161">
        <v>0</v>
      </c>
      <c r="J716" s="168">
        <v>2160</v>
      </c>
      <c r="K716" s="168">
        <v>0</v>
      </c>
      <c r="L716" s="168">
        <v>900</v>
      </c>
      <c r="M716" s="168">
        <v>270</v>
      </c>
      <c r="N716" s="168">
        <v>1896</v>
      </c>
      <c r="O716" s="161">
        <v>4</v>
      </c>
      <c r="P716" s="168">
        <v>48</v>
      </c>
      <c r="Q716" s="168">
        <v>312</v>
      </c>
      <c r="R716" s="161" t="s">
        <v>117</v>
      </c>
      <c r="T716" s="169">
        <f>AVERAGE(G$6:G716)</f>
        <v>23.39943741209564</v>
      </c>
      <c r="U716" s="169">
        <f>AVERAGE(H$6:H716)</f>
        <v>20.721518987341771</v>
      </c>
      <c r="V716" s="169">
        <f>AVERAGE(I$6:I716)</f>
        <v>1.3530239099859354</v>
      </c>
      <c r="W716" s="170">
        <f>AVERAGE(J$6:J716)</f>
        <v>2486.5822784810125</v>
      </c>
      <c r="X716" s="170">
        <f>AVERAGE(K$6:K716)</f>
        <v>162.36286919831224</v>
      </c>
      <c r="Y716" s="170">
        <f>AVERAGE(L$6:L716)</f>
        <v>968.42475386779188</v>
      </c>
      <c r="Z716" s="170">
        <f>AVERAGE(M$6:M716)</f>
        <v>290.52742616033754</v>
      </c>
      <c r="AA716" s="170">
        <f>AVERAGE(N$6:N716)</f>
        <v>2404.2967651195499</v>
      </c>
      <c r="AB716" s="169">
        <f>AVERAGE(O$6:O716)</f>
        <v>2.9493670886075951</v>
      </c>
      <c r="AC716" s="170">
        <f>AVERAGE(P$6:P716)</f>
        <v>35.392405063291136</v>
      </c>
      <c r="AD716" s="170">
        <f>AVERAGE(Q$6:Q716)</f>
        <v>117.67791842475387</v>
      </c>
      <c r="AY716" s="5"/>
      <c r="AZ716" s="26">
        <v>711</v>
      </c>
      <c r="BA716" s="165">
        <v>19.881231548648657</v>
      </c>
      <c r="BB716" s="176">
        <v>0.15</v>
      </c>
      <c r="BC716" s="161">
        <v>3</v>
      </c>
      <c r="BD716" s="182">
        <v>203</v>
      </c>
      <c r="BE716" s="161">
        <v>20</v>
      </c>
      <c r="BF716" s="161">
        <v>20</v>
      </c>
      <c r="BG716" s="161">
        <v>0</v>
      </c>
      <c r="BH716" s="168">
        <v>3000</v>
      </c>
      <c r="BI716" s="168">
        <v>0</v>
      </c>
      <c r="BJ716" s="168">
        <v>1000</v>
      </c>
      <c r="BK716" s="168">
        <v>300</v>
      </c>
      <c r="BL716" s="168">
        <v>2128</v>
      </c>
      <c r="BM716" s="161">
        <v>3</v>
      </c>
      <c r="BN716" s="168">
        <v>45</v>
      </c>
      <c r="BO716" s="168">
        <v>917</v>
      </c>
      <c r="BP716" s="161" t="s">
        <v>116</v>
      </c>
      <c r="BR716" s="164">
        <f>AVERAGE(BE$6:BE716)</f>
        <v>19.61040787623066</v>
      </c>
      <c r="BS716" s="164">
        <f>AVERAGE(BF$6:BF716)</f>
        <v>18.877637130801688</v>
      </c>
      <c r="BT716" s="164">
        <f>AVERAGE(BG$6:BG716)</f>
        <v>0.68213783403656825</v>
      </c>
      <c r="BU716" s="167">
        <f>AVERAGE(BH$6:BH716)</f>
        <v>2831.6455696202534</v>
      </c>
      <c r="BV716" s="167">
        <f>AVERAGE(BI$6:BI716)</f>
        <v>102.32067510548524</v>
      </c>
      <c r="BW716" s="167">
        <f>AVERAGE(BJ$6:BJ716)</f>
        <v>909.77496483825598</v>
      </c>
      <c r="BX716" s="167">
        <f>AVERAGE(BK$6:BK716)</f>
        <v>272.93248945147678</v>
      </c>
      <c r="BY716" s="167">
        <f>AVERAGE(BL$6:BL716)</f>
        <v>2247.4571026722924</v>
      </c>
      <c r="BZ716" s="164">
        <f>AVERAGE(BM$6:BM716)</f>
        <v>2.3234880450070325</v>
      </c>
      <c r="CA716" s="167">
        <f>AVERAGE(BN$6:BN716)</f>
        <v>34.852320675105489</v>
      </c>
      <c r="CB716" s="167">
        <f>AVERAGE(BO$6:BO716)</f>
        <v>619.04078762306608</v>
      </c>
      <c r="DF716" s="103">
        <v>711</v>
      </c>
      <c r="DG716" s="192">
        <v>7.5199772726748426</v>
      </c>
      <c r="DH716" s="193">
        <v>0.05</v>
      </c>
      <c r="DI716" s="105">
        <v>2</v>
      </c>
      <c r="DJ716" s="194">
        <v>564</v>
      </c>
      <c r="DK716" s="105">
        <v>10</v>
      </c>
      <c r="DL716" s="105">
        <v>10</v>
      </c>
      <c r="DM716" s="105">
        <v>0</v>
      </c>
      <c r="DN716" s="194">
        <v>1800</v>
      </c>
      <c r="DO716" s="194">
        <v>0</v>
      </c>
      <c r="DP716" s="194">
        <v>500</v>
      </c>
      <c r="DQ716" s="194">
        <v>150</v>
      </c>
      <c r="DR716" s="194">
        <v>1839</v>
      </c>
      <c r="DS716" s="105">
        <v>0</v>
      </c>
      <c r="DT716" s="194">
        <v>0</v>
      </c>
      <c r="DU716" s="194">
        <v>-39</v>
      </c>
      <c r="DV716" s="105" t="s">
        <v>117</v>
      </c>
      <c r="DX716" s="164">
        <f>AVERAGE(DK$6:DK716)</f>
        <v>10.396624472573839</v>
      </c>
      <c r="DY716" s="164">
        <f>AVERAGE(DL$6:DL716)</f>
        <v>10.396624472573839</v>
      </c>
      <c r="DZ716" s="164">
        <f>AVERAGE(DM$6:DM716)</f>
        <v>0</v>
      </c>
      <c r="EA716" s="167">
        <f>AVERAGE(DN$6:DN716)</f>
        <v>1871.3924050632911</v>
      </c>
      <c r="EB716" s="167">
        <f>AVERAGE(DO$6:DO716)</f>
        <v>0</v>
      </c>
      <c r="EC716" s="167">
        <f>AVERAGE(DP$6:DP716)</f>
        <v>519.83122362869199</v>
      </c>
      <c r="ED716" s="167">
        <f>AVERAGE(DQ$6:DQ716)</f>
        <v>155.9493670886076</v>
      </c>
      <c r="EE716" s="167">
        <f>AVERAGE(DR$6:DR716)</f>
        <v>1653.8565400843881</v>
      </c>
      <c r="EF716" s="164">
        <f>AVERAGE(DS$6:DS716)</f>
        <v>0.85654008438818563</v>
      </c>
      <c r="EG716" s="167">
        <f>AVERAGE(DT$6:DT716)</f>
        <v>15.417721518987342</v>
      </c>
      <c r="EH716" s="167">
        <f>AVERAGE(DU$6:DU716)</f>
        <v>232.95358649789029</v>
      </c>
      <c r="FJ716" s="103">
        <v>711</v>
      </c>
      <c r="FK716" s="165">
        <v>9.5419901941575631</v>
      </c>
      <c r="FL716" s="163">
        <v>0.2</v>
      </c>
      <c r="FM716" s="161">
        <v>8</v>
      </c>
      <c r="FN716" s="168">
        <v>510</v>
      </c>
      <c r="FO716" s="161">
        <v>16</v>
      </c>
      <c r="FP716" s="161">
        <v>16</v>
      </c>
      <c r="FQ716" s="161">
        <v>0</v>
      </c>
      <c r="FR716" s="168">
        <v>2880</v>
      </c>
      <c r="FS716" s="168">
        <v>0</v>
      </c>
      <c r="FT716" s="168">
        <v>800</v>
      </c>
      <c r="FU716" s="168">
        <v>240</v>
      </c>
      <c r="FV716" s="168">
        <v>2175</v>
      </c>
      <c r="FW716" s="161">
        <v>2</v>
      </c>
      <c r="FX716" s="168">
        <v>72</v>
      </c>
      <c r="FY716" s="168">
        <v>777</v>
      </c>
      <c r="FZ716" s="161" t="s">
        <v>117</v>
      </c>
      <c r="GB716" s="160">
        <f>AVERAGE(FO$6:FO716)</f>
        <v>10.036568213783404</v>
      </c>
      <c r="GC716" s="160">
        <f>AVERAGE(FP$6:FP716)</f>
        <v>10.036568213783404</v>
      </c>
      <c r="GD716" s="160">
        <f>AVERAGE(FQ$6:FQ716)</f>
        <v>0</v>
      </c>
      <c r="GE716" s="166">
        <f>AVERAGE(FR$6:FR716)</f>
        <v>1806.5822784810127</v>
      </c>
      <c r="GF716" s="166">
        <f>AVERAGE(FS$6:FS716)</f>
        <v>0</v>
      </c>
      <c r="GG716" s="166">
        <f>AVERAGE(FT$6:FT716)</f>
        <v>501.8284106891702</v>
      </c>
      <c r="GH716" s="166">
        <f>AVERAGE(FU$6:FU716)</f>
        <v>150.54852320675104</v>
      </c>
      <c r="GI716" s="166">
        <f>AVERAGE(FV$6:FV716)</f>
        <v>1629.56258790436</v>
      </c>
      <c r="GJ716" s="160">
        <f>AVERAGE(FW$6:FW716)</f>
        <v>0.83966244725738393</v>
      </c>
      <c r="GK716" s="166">
        <f>AVERAGE(FX$6:FX716)</f>
        <v>30.227848101265824</v>
      </c>
      <c r="GL716" s="166">
        <f>AVERAGE(FY$6:FY716)</f>
        <v>207.24753867791841</v>
      </c>
      <c r="HM716" s="98">
        <v>711</v>
      </c>
      <c r="HN716" s="179">
        <v>16.17901565667508</v>
      </c>
      <c r="HO716" s="188">
        <v>0.05</v>
      </c>
      <c r="HP716" s="177">
        <v>5</v>
      </c>
      <c r="HQ716" s="191">
        <v>483</v>
      </c>
      <c r="HR716" s="177">
        <v>20</v>
      </c>
      <c r="HS716" s="177">
        <v>20</v>
      </c>
      <c r="HT716" s="177">
        <v>0</v>
      </c>
      <c r="HU716" s="191">
        <v>3000</v>
      </c>
      <c r="HV716" s="191">
        <v>0</v>
      </c>
      <c r="HW716" s="191">
        <v>1000</v>
      </c>
      <c r="HX716" s="191">
        <v>300</v>
      </c>
      <c r="HY716" s="191">
        <v>2408</v>
      </c>
      <c r="HZ716" s="177">
        <v>1</v>
      </c>
      <c r="IA716" s="191">
        <v>30</v>
      </c>
      <c r="IB716" s="191">
        <v>622</v>
      </c>
      <c r="IC716" s="177" t="s">
        <v>116</v>
      </c>
      <c r="IE716" s="164">
        <f>AVERAGE(HR$6:HR716)</f>
        <v>19.787623066104079</v>
      </c>
      <c r="IF716" s="164">
        <f>AVERAGE(HS$6:HS716)</f>
        <v>19.187060478199719</v>
      </c>
      <c r="IG716" s="164">
        <f>AVERAGE(HT$6:HT716)</f>
        <v>1.0210970464135021</v>
      </c>
      <c r="IH716" s="167">
        <f>AVERAGE(HU$6:HU716)</f>
        <v>2878.0590717299579</v>
      </c>
      <c r="II716" s="167">
        <f>AVERAGE(HV$6:HV716)</f>
        <v>153.16455696202533</v>
      </c>
      <c r="IJ716" s="167">
        <f>AVERAGE(HW$6:HW716)</f>
        <v>908.29817158931087</v>
      </c>
      <c r="IK716" s="167">
        <f>AVERAGE(HX$6:HX716)</f>
        <v>272.48945147679325</v>
      </c>
      <c r="IL716" s="167">
        <f>AVERAGE(HY$6:HY716)</f>
        <v>2311.6047819971873</v>
      </c>
      <c r="IM716" s="164">
        <f>AVERAGE(HZ$6:HZ716)</f>
        <v>2.4360056258790435</v>
      </c>
      <c r="IN716" s="167">
        <f>AVERAGE(IA$6:IA716)</f>
        <v>73.080168776371309</v>
      </c>
      <c r="IO716" s="167">
        <f>AVERAGE(IB$6:IB716)</f>
        <v>639.53445850914204</v>
      </c>
    </row>
    <row r="717" spans="2:249" x14ac:dyDescent="0.2">
      <c r="B717" s="103">
        <v>712</v>
      </c>
      <c r="C717" s="165">
        <v>17.407825736473139</v>
      </c>
      <c r="D717" s="163">
        <v>0.05</v>
      </c>
      <c r="E717" s="161">
        <v>9</v>
      </c>
      <c r="F717" s="168">
        <v>170</v>
      </c>
      <c r="G717" s="161">
        <v>25</v>
      </c>
      <c r="H717" s="161">
        <v>22</v>
      </c>
      <c r="I717" s="161">
        <v>2</v>
      </c>
      <c r="J717" s="168">
        <v>2640</v>
      </c>
      <c r="K717" s="168">
        <v>240</v>
      </c>
      <c r="L717" s="168">
        <v>1000</v>
      </c>
      <c r="M717" s="168">
        <v>300</v>
      </c>
      <c r="N717" s="168">
        <v>2335</v>
      </c>
      <c r="O717" s="161">
        <v>1</v>
      </c>
      <c r="P717" s="168">
        <v>12</v>
      </c>
      <c r="Q717" s="168">
        <v>317</v>
      </c>
      <c r="R717" s="161" t="s">
        <v>116</v>
      </c>
      <c r="T717" s="169">
        <f>AVERAGE(G$6:G717)</f>
        <v>23.401685393258425</v>
      </c>
      <c r="U717" s="169">
        <f>AVERAGE(H$6:H717)</f>
        <v>20.723314606741575</v>
      </c>
      <c r="V717" s="169">
        <f>AVERAGE(I$6:I717)</f>
        <v>1.353932584269663</v>
      </c>
      <c r="W717" s="170">
        <f>AVERAGE(J$6:J717)</f>
        <v>2486.7977528089887</v>
      </c>
      <c r="X717" s="170">
        <f>AVERAGE(K$6:K717)</f>
        <v>162.47191011235955</v>
      </c>
      <c r="Y717" s="170">
        <f>AVERAGE(L$6:L717)</f>
        <v>968.46910112359546</v>
      </c>
      <c r="Z717" s="170">
        <f>AVERAGE(M$6:M717)</f>
        <v>290.54073033707863</v>
      </c>
      <c r="AA717" s="170">
        <f>AVERAGE(N$6:N717)</f>
        <v>2404.1994382022472</v>
      </c>
      <c r="AB717" s="169">
        <f>AVERAGE(O$6:O717)</f>
        <v>2.946629213483146</v>
      </c>
      <c r="AC717" s="170">
        <f>AVERAGE(P$6:P717)</f>
        <v>35.359550561797754</v>
      </c>
      <c r="AD717" s="170">
        <f>AVERAGE(Q$6:Q717)</f>
        <v>117.95786516853933</v>
      </c>
      <c r="AY717" s="5"/>
      <c r="AZ717" s="26">
        <v>712</v>
      </c>
      <c r="BA717" s="165">
        <v>14.670100085734635</v>
      </c>
      <c r="BB717" s="176">
        <v>0.1</v>
      </c>
      <c r="BC717" s="161">
        <v>6</v>
      </c>
      <c r="BD717" s="182">
        <v>288</v>
      </c>
      <c r="BE717" s="161">
        <v>20</v>
      </c>
      <c r="BF717" s="161">
        <v>20</v>
      </c>
      <c r="BG717" s="161">
        <v>0</v>
      </c>
      <c r="BH717" s="168">
        <v>3000</v>
      </c>
      <c r="BI717" s="168">
        <v>0</v>
      </c>
      <c r="BJ717" s="168">
        <v>1000</v>
      </c>
      <c r="BK717" s="168">
        <v>300</v>
      </c>
      <c r="BL717" s="168">
        <v>2213</v>
      </c>
      <c r="BM717" s="161">
        <v>1</v>
      </c>
      <c r="BN717" s="168">
        <v>15</v>
      </c>
      <c r="BO717" s="168">
        <v>802</v>
      </c>
      <c r="BP717" s="161" t="s">
        <v>116</v>
      </c>
      <c r="BR717" s="164">
        <f>AVERAGE(BE$6:BE717)</f>
        <v>19.610955056179776</v>
      </c>
      <c r="BS717" s="164">
        <f>AVERAGE(BF$6:BF717)</f>
        <v>18.879213483146067</v>
      </c>
      <c r="BT717" s="164">
        <f>AVERAGE(BG$6:BG717)</f>
        <v>0.6811797752808989</v>
      </c>
      <c r="BU717" s="167">
        <f>AVERAGE(BH$6:BH717)</f>
        <v>2831.8820224719102</v>
      </c>
      <c r="BV717" s="167">
        <f>AVERAGE(BI$6:BI717)</f>
        <v>102.17696629213484</v>
      </c>
      <c r="BW717" s="167">
        <f>AVERAGE(BJ$6:BJ717)</f>
        <v>909.90168539325839</v>
      </c>
      <c r="BX717" s="167">
        <f>AVERAGE(BK$6:BK717)</f>
        <v>272.97050561797755</v>
      </c>
      <c r="BY717" s="167">
        <f>AVERAGE(BL$6:BL717)</f>
        <v>2247.4087078651687</v>
      </c>
      <c r="BZ717" s="164">
        <f>AVERAGE(BM$6:BM717)</f>
        <v>2.321629213483146</v>
      </c>
      <c r="CA717" s="167">
        <f>AVERAGE(BN$6:BN717)</f>
        <v>34.824438202247194</v>
      </c>
      <c r="CB717" s="167">
        <f>AVERAGE(BO$6:BO717)</f>
        <v>619.29775280898878</v>
      </c>
      <c r="DF717" s="103">
        <v>712</v>
      </c>
      <c r="DG717" s="192">
        <v>6.2785270435885803</v>
      </c>
      <c r="DH717" s="193">
        <v>0.2</v>
      </c>
      <c r="DI717" s="105">
        <v>2</v>
      </c>
      <c r="DJ717" s="194">
        <v>594</v>
      </c>
      <c r="DK717" s="105">
        <v>7</v>
      </c>
      <c r="DL717" s="105">
        <v>7</v>
      </c>
      <c r="DM717" s="105">
        <v>0</v>
      </c>
      <c r="DN717" s="194">
        <v>1260</v>
      </c>
      <c r="DO717" s="194">
        <v>0</v>
      </c>
      <c r="DP717" s="194">
        <v>350</v>
      </c>
      <c r="DQ717" s="194">
        <v>105</v>
      </c>
      <c r="DR717" s="194">
        <v>1674</v>
      </c>
      <c r="DS717" s="105">
        <v>1</v>
      </c>
      <c r="DT717" s="194">
        <v>18</v>
      </c>
      <c r="DU717" s="194">
        <v>-396</v>
      </c>
      <c r="DV717" s="105" t="s">
        <v>117</v>
      </c>
      <c r="DX717" s="164">
        <f>AVERAGE(DK$6:DK717)</f>
        <v>10.39185393258427</v>
      </c>
      <c r="DY717" s="164">
        <f>AVERAGE(DL$6:DL717)</f>
        <v>10.39185393258427</v>
      </c>
      <c r="DZ717" s="164">
        <f>AVERAGE(DM$6:DM717)</f>
        <v>0</v>
      </c>
      <c r="EA717" s="167">
        <f>AVERAGE(DN$6:DN717)</f>
        <v>1870.5337078651685</v>
      </c>
      <c r="EB717" s="167">
        <f>AVERAGE(DO$6:DO717)</f>
        <v>0</v>
      </c>
      <c r="EC717" s="167">
        <f>AVERAGE(DP$6:DP717)</f>
        <v>519.59269662921349</v>
      </c>
      <c r="ED717" s="167">
        <f>AVERAGE(DQ$6:DQ717)</f>
        <v>155.87780898876406</v>
      </c>
      <c r="EE717" s="167">
        <f>AVERAGE(DR$6:DR717)</f>
        <v>1653.8848314606741</v>
      </c>
      <c r="EF717" s="164">
        <f>AVERAGE(DS$6:DS717)</f>
        <v>0.8567415730337079</v>
      </c>
      <c r="EG717" s="167">
        <f>AVERAGE(DT$6:DT717)</f>
        <v>15.421348314606741</v>
      </c>
      <c r="EH717" s="167">
        <f>AVERAGE(DU$6:DU717)</f>
        <v>232.07022471910113</v>
      </c>
      <c r="FJ717" s="103">
        <v>712</v>
      </c>
      <c r="FK717" s="165">
        <v>7.2221375368112382</v>
      </c>
      <c r="FL717" s="163">
        <v>0.15</v>
      </c>
      <c r="FM717" s="161">
        <v>7</v>
      </c>
      <c r="FN717" s="168">
        <v>452</v>
      </c>
      <c r="FO717" s="161">
        <v>13</v>
      </c>
      <c r="FP717" s="161">
        <v>13</v>
      </c>
      <c r="FQ717" s="161">
        <v>0</v>
      </c>
      <c r="FR717" s="168">
        <v>2340</v>
      </c>
      <c r="FS717" s="168">
        <v>0</v>
      </c>
      <c r="FT717" s="168">
        <v>650</v>
      </c>
      <c r="FU717" s="168">
        <v>195</v>
      </c>
      <c r="FV717" s="168">
        <v>1922</v>
      </c>
      <c r="FW717" s="161">
        <v>1</v>
      </c>
      <c r="FX717" s="168">
        <v>36</v>
      </c>
      <c r="FY717" s="168">
        <v>454</v>
      </c>
      <c r="FZ717" s="161" t="s">
        <v>117</v>
      </c>
      <c r="GB717" s="160">
        <f>AVERAGE(FO$6:FO717)</f>
        <v>10.040730337078651</v>
      </c>
      <c r="GC717" s="160">
        <f>AVERAGE(FP$6:FP717)</f>
        <v>10.040730337078651</v>
      </c>
      <c r="GD717" s="160">
        <f>AVERAGE(FQ$6:FQ717)</f>
        <v>0</v>
      </c>
      <c r="GE717" s="166">
        <f>AVERAGE(FR$6:FR717)</f>
        <v>1807.3314606741574</v>
      </c>
      <c r="GF717" s="166">
        <f>AVERAGE(FS$6:FS717)</f>
        <v>0</v>
      </c>
      <c r="GG717" s="166">
        <f>AVERAGE(FT$6:FT717)</f>
        <v>502.0365168539326</v>
      </c>
      <c r="GH717" s="166">
        <f>AVERAGE(FU$6:FU717)</f>
        <v>150.61095505617976</v>
      </c>
      <c r="GI717" s="166">
        <f>AVERAGE(FV$6:FV717)</f>
        <v>1629.9733146067415</v>
      </c>
      <c r="GJ717" s="160">
        <f>AVERAGE(FW$6:FW717)</f>
        <v>0.8398876404494382</v>
      </c>
      <c r="GK717" s="166">
        <f>AVERAGE(FX$6:FX717)</f>
        <v>30.235955056179776</v>
      </c>
      <c r="GL717" s="166">
        <f>AVERAGE(FY$6:FY717)</f>
        <v>207.59410112359549</v>
      </c>
      <c r="HM717" s="98">
        <v>712</v>
      </c>
      <c r="HN717" s="179">
        <v>19.88725249602761</v>
      </c>
      <c r="HO717" s="188">
        <v>0.15</v>
      </c>
      <c r="HP717" s="177">
        <v>1</v>
      </c>
      <c r="HQ717" s="191">
        <v>205</v>
      </c>
      <c r="HR717" s="177">
        <v>18</v>
      </c>
      <c r="HS717" s="177">
        <v>18</v>
      </c>
      <c r="HT717" s="177">
        <v>0</v>
      </c>
      <c r="HU717" s="191">
        <v>2700</v>
      </c>
      <c r="HV717" s="191">
        <v>0</v>
      </c>
      <c r="HW717" s="191">
        <v>900</v>
      </c>
      <c r="HX717" s="191">
        <v>270</v>
      </c>
      <c r="HY717" s="191">
        <v>2000</v>
      </c>
      <c r="HZ717" s="177">
        <v>3</v>
      </c>
      <c r="IA717" s="191">
        <v>90</v>
      </c>
      <c r="IB717" s="191">
        <v>790</v>
      </c>
      <c r="IC717" s="177" t="s">
        <v>117</v>
      </c>
      <c r="IE717" s="164">
        <f>AVERAGE(HR$6:HR717)</f>
        <v>19.785112359550563</v>
      </c>
      <c r="IF717" s="164">
        <f>AVERAGE(HS$6:HS717)</f>
        <v>19.185393258426966</v>
      </c>
      <c r="IG717" s="164">
        <f>AVERAGE(HT$6:HT717)</f>
        <v>1.0196629213483146</v>
      </c>
      <c r="IH717" s="167">
        <f>AVERAGE(HU$6:HU717)</f>
        <v>2877.8089887640449</v>
      </c>
      <c r="II717" s="167">
        <f>AVERAGE(HV$6:HV717)</f>
        <v>152.94943820224719</v>
      </c>
      <c r="IJ717" s="167">
        <f>AVERAGE(HW$6:HW717)</f>
        <v>908.28651685393254</v>
      </c>
      <c r="IK717" s="167">
        <f>AVERAGE(HX$6:HX717)</f>
        <v>272.48595505617976</v>
      </c>
      <c r="IL717" s="167">
        <f>AVERAGE(HY$6:HY717)</f>
        <v>2311.1671348314608</v>
      </c>
      <c r="IM717" s="164">
        <f>AVERAGE(HZ$6:HZ717)</f>
        <v>2.4367977528089888</v>
      </c>
      <c r="IN717" s="167">
        <f>AVERAGE(IA$6:IA717)</f>
        <v>73.103932584269657</v>
      </c>
      <c r="IO717" s="167">
        <f>AVERAGE(IB$6:IB717)</f>
        <v>639.74578651685397</v>
      </c>
    </row>
    <row r="718" spans="2:249" x14ac:dyDescent="0.2">
      <c r="B718" s="103">
        <v>713</v>
      </c>
      <c r="C718" s="165">
        <v>21.051785847453829</v>
      </c>
      <c r="D718" s="163">
        <v>0.05</v>
      </c>
      <c r="E718" s="161">
        <v>4</v>
      </c>
      <c r="F718" s="168">
        <v>263</v>
      </c>
      <c r="G718" s="161">
        <v>24</v>
      </c>
      <c r="H718" s="161">
        <v>22</v>
      </c>
      <c r="I718" s="161">
        <v>2</v>
      </c>
      <c r="J718" s="168">
        <v>2640</v>
      </c>
      <c r="K718" s="168">
        <v>240</v>
      </c>
      <c r="L718" s="168">
        <v>1000</v>
      </c>
      <c r="M718" s="168">
        <v>300</v>
      </c>
      <c r="N718" s="168">
        <v>2428</v>
      </c>
      <c r="O718" s="161">
        <v>1</v>
      </c>
      <c r="P718" s="168">
        <v>12</v>
      </c>
      <c r="Q718" s="168">
        <v>224</v>
      </c>
      <c r="R718" s="161" t="s">
        <v>116</v>
      </c>
      <c r="T718" s="169">
        <f>AVERAGE(G$6:G718)</f>
        <v>23.402524544179524</v>
      </c>
      <c r="U718" s="169">
        <f>AVERAGE(H$6:H718)</f>
        <v>20.725105189340812</v>
      </c>
      <c r="V718" s="169">
        <f>AVERAGE(I$6:I718)</f>
        <v>1.3548387096774193</v>
      </c>
      <c r="W718" s="170">
        <f>AVERAGE(J$6:J718)</f>
        <v>2487.0126227208975</v>
      </c>
      <c r="X718" s="170">
        <f>AVERAGE(K$6:K718)</f>
        <v>162.58064516129033</v>
      </c>
      <c r="Y718" s="170">
        <f>AVERAGE(L$6:L718)</f>
        <v>968.5133239831697</v>
      </c>
      <c r="Z718" s="170">
        <f>AVERAGE(M$6:M718)</f>
        <v>290.55399719495091</v>
      </c>
      <c r="AA718" s="170">
        <f>AVERAGE(N$6:N718)</f>
        <v>2404.2328190743337</v>
      </c>
      <c r="AB718" s="169">
        <f>AVERAGE(O$6:O718)</f>
        <v>2.9438990182328189</v>
      </c>
      <c r="AC718" s="170">
        <f>AVERAGE(P$6:P718)</f>
        <v>35.32678821879383</v>
      </c>
      <c r="AD718" s="170">
        <f>AVERAGE(Q$6:Q718)</f>
        <v>118.10659186535764</v>
      </c>
      <c r="AY718" s="5"/>
      <c r="AZ718" s="26">
        <v>713</v>
      </c>
      <c r="BA718" s="165">
        <v>21.331752626437794</v>
      </c>
      <c r="BB718" s="176">
        <v>0.2</v>
      </c>
      <c r="BC718" s="161">
        <v>1</v>
      </c>
      <c r="BD718" s="182">
        <v>361</v>
      </c>
      <c r="BE718" s="161">
        <v>18</v>
      </c>
      <c r="BF718" s="161">
        <v>18</v>
      </c>
      <c r="BG718" s="161">
        <v>0</v>
      </c>
      <c r="BH718" s="168">
        <v>2700</v>
      </c>
      <c r="BI718" s="168">
        <v>0</v>
      </c>
      <c r="BJ718" s="168">
        <v>900</v>
      </c>
      <c r="BK718" s="168">
        <v>270</v>
      </c>
      <c r="BL718" s="168">
        <v>2156</v>
      </c>
      <c r="BM718" s="161">
        <v>4</v>
      </c>
      <c r="BN718" s="168">
        <v>60</v>
      </c>
      <c r="BO718" s="168">
        <v>604</v>
      </c>
      <c r="BP718" s="161" t="s">
        <v>117</v>
      </c>
      <c r="BR718" s="164">
        <f>AVERAGE(BE$6:BE718)</f>
        <v>19.608695652173914</v>
      </c>
      <c r="BS718" s="164">
        <f>AVERAGE(BF$6:BF718)</f>
        <v>18.877980364656381</v>
      </c>
      <c r="BT718" s="164">
        <f>AVERAGE(BG$6:BG718)</f>
        <v>0.68022440392706873</v>
      </c>
      <c r="BU718" s="167">
        <f>AVERAGE(BH$6:BH718)</f>
        <v>2831.6970546984571</v>
      </c>
      <c r="BV718" s="167">
        <f>AVERAGE(BI$6:BI718)</f>
        <v>102.0336605890603</v>
      </c>
      <c r="BW718" s="167">
        <f>AVERAGE(BJ$6:BJ718)</f>
        <v>909.8877980364656</v>
      </c>
      <c r="BX718" s="167">
        <f>AVERAGE(BK$6:BK718)</f>
        <v>272.96633941093967</v>
      </c>
      <c r="BY718" s="167">
        <f>AVERAGE(BL$6:BL718)</f>
        <v>2247.2805049088361</v>
      </c>
      <c r="BZ718" s="164">
        <f>AVERAGE(BM$6:BM718)</f>
        <v>2.3239831697054698</v>
      </c>
      <c r="CA718" s="167">
        <f>AVERAGE(BN$6:BN718)</f>
        <v>34.859747545582046</v>
      </c>
      <c r="CB718" s="167">
        <f>AVERAGE(BO$6:BO718)</f>
        <v>619.27629733520337</v>
      </c>
      <c r="DF718" s="103">
        <v>713</v>
      </c>
      <c r="DG718" s="192">
        <v>6.109980234305981</v>
      </c>
      <c r="DH718" s="193">
        <v>0.05</v>
      </c>
      <c r="DI718" s="105">
        <v>3</v>
      </c>
      <c r="DJ718" s="194">
        <v>380</v>
      </c>
      <c r="DK718" s="105">
        <v>9</v>
      </c>
      <c r="DL718" s="105">
        <v>9</v>
      </c>
      <c r="DM718" s="105">
        <v>0</v>
      </c>
      <c r="DN718" s="194">
        <v>1620</v>
      </c>
      <c r="DO718" s="194">
        <v>0</v>
      </c>
      <c r="DP718" s="194">
        <v>450</v>
      </c>
      <c r="DQ718" s="194">
        <v>135</v>
      </c>
      <c r="DR718" s="194">
        <v>1590</v>
      </c>
      <c r="DS718" s="105">
        <v>0</v>
      </c>
      <c r="DT718" s="194">
        <v>0</v>
      </c>
      <c r="DU718" s="194">
        <v>30</v>
      </c>
      <c r="DV718" s="105" t="s">
        <v>117</v>
      </c>
      <c r="DX718" s="164">
        <f>AVERAGE(DK$6:DK718)</f>
        <v>10.389901823281907</v>
      </c>
      <c r="DY718" s="164">
        <f>AVERAGE(DL$6:DL718)</f>
        <v>10.389901823281907</v>
      </c>
      <c r="DZ718" s="164">
        <f>AVERAGE(DM$6:DM718)</f>
        <v>0</v>
      </c>
      <c r="EA718" s="167">
        <f>AVERAGE(DN$6:DN718)</f>
        <v>1870.1823281907434</v>
      </c>
      <c r="EB718" s="167">
        <f>AVERAGE(DO$6:DO718)</f>
        <v>0</v>
      </c>
      <c r="EC718" s="167">
        <f>AVERAGE(DP$6:DP718)</f>
        <v>519.49509116409536</v>
      </c>
      <c r="ED718" s="167">
        <f>AVERAGE(DQ$6:DQ718)</f>
        <v>155.84852734922862</v>
      </c>
      <c r="EE718" s="167">
        <f>AVERAGE(DR$6:DR718)</f>
        <v>1653.7952314165498</v>
      </c>
      <c r="EF718" s="164">
        <f>AVERAGE(DS$6:DS718)</f>
        <v>0.85553997194950915</v>
      </c>
      <c r="EG718" s="167">
        <f>AVERAGE(DT$6:DT718)</f>
        <v>15.399719495091164</v>
      </c>
      <c r="EH718" s="167">
        <f>AVERAGE(DU$6:DU718)</f>
        <v>231.78681626928471</v>
      </c>
      <c r="FJ718" s="103">
        <v>713</v>
      </c>
      <c r="FK718" s="165">
        <v>6.4085683766082457</v>
      </c>
      <c r="FL718" s="163">
        <v>0.25</v>
      </c>
      <c r="FM718" s="161">
        <v>9</v>
      </c>
      <c r="FN718" s="168">
        <v>600</v>
      </c>
      <c r="FO718" s="161">
        <v>13</v>
      </c>
      <c r="FP718" s="161">
        <v>13</v>
      </c>
      <c r="FQ718" s="161">
        <v>0</v>
      </c>
      <c r="FR718" s="168">
        <v>2340</v>
      </c>
      <c r="FS718" s="168">
        <v>0</v>
      </c>
      <c r="FT718" s="168">
        <v>650</v>
      </c>
      <c r="FU718" s="168">
        <v>195</v>
      </c>
      <c r="FV718" s="168">
        <v>2070</v>
      </c>
      <c r="FW718" s="161">
        <v>2</v>
      </c>
      <c r="FX718" s="168">
        <v>72</v>
      </c>
      <c r="FY718" s="168">
        <v>342</v>
      </c>
      <c r="FZ718" s="161" t="s">
        <v>117</v>
      </c>
      <c r="GB718" s="160">
        <f>AVERAGE(FO$6:FO718)</f>
        <v>10.044880785413746</v>
      </c>
      <c r="GC718" s="160">
        <f>AVERAGE(FP$6:FP718)</f>
        <v>10.044880785413746</v>
      </c>
      <c r="GD718" s="160">
        <f>AVERAGE(FQ$6:FQ718)</f>
        <v>0</v>
      </c>
      <c r="GE718" s="166">
        <f>AVERAGE(FR$6:FR718)</f>
        <v>1808.0785413744741</v>
      </c>
      <c r="GF718" s="166">
        <f>AVERAGE(FS$6:FS718)</f>
        <v>0</v>
      </c>
      <c r="GG718" s="166">
        <f>AVERAGE(FT$6:FT718)</f>
        <v>502.24403927068721</v>
      </c>
      <c r="GH718" s="166">
        <f>AVERAGE(FU$6:FU718)</f>
        <v>150.67321178120616</v>
      </c>
      <c r="GI718" s="166">
        <f>AVERAGE(FV$6:FV718)</f>
        <v>1630.5904628330995</v>
      </c>
      <c r="GJ718" s="160">
        <f>AVERAGE(FW$6:FW718)</f>
        <v>0.84151472650771386</v>
      </c>
      <c r="GK718" s="166">
        <f>AVERAGE(FX$6:FX718)</f>
        <v>30.294530154277698</v>
      </c>
      <c r="GL718" s="166">
        <f>AVERAGE(FY$6:FY718)</f>
        <v>207.78260869565219</v>
      </c>
      <c r="HM718" s="98">
        <v>713</v>
      </c>
      <c r="HN718" s="179">
        <v>17.261571459050067</v>
      </c>
      <c r="HO718" s="188">
        <v>0.2</v>
      </c>
      <c r="HP718" s="177">
        <v>9</v>
      </c>
      <c r="HQ718" s="191">
        <v>466</v>
      </c>
      <c r="HR718" s="177">
        <v>23</v>
      </c>
      <c r="HS718" s="177">
        <v>23</v>
      </c>
      <c r="HT718" s="177">
        <v>3</v>
      </c>
      <c r="HU718" s="191">
        <v>3450</v>
      </c>
      <c r="HV718" s="191">
        <v>450</v>
      </c>
      <c r="HW718" s="191">
        <v>1000</v>
      </c>
      <c r="HX718" s="191">
        <v>300</v>
      </c>
      <c r="HY718" s="191">
        <v>2841</v>
      </c>
      <c r="HZ718" s="177">
        <v>3</v>
      </c>
      <c r="IA718" s="191">
        <v>90</v>
      </c>
      <c r="IB718" s="191">
        <v>699</v>
      </c>
      <c r="IC718" s="177" t="s">
        <v>116</v>
      </c>
      <c r="IE718" s="164">
        <f>AVERAGE(HR$6:HR718)</f>
        <v>19.789621318373072</v>
      </c>
      <c r="IF718" s="164">
        <f>AVERAGE(HS$6:HS718)</f>
        <v>19.190743338008414</v>
      </c>
      <c r="IG718" s="164">
        <f>AVERAGE(HT$6:HT718)</f>
        <v>1.0224403927068724</v>
      </c>
      <c r="IH718" s="167">
        <f>AVERAGE(HU$6:HU718)</f>
        <v>2878.6115007012622</v>
      </c>
      <c r="II718" s="167">
        <f>AVERAGE(HV$6:HV718)</f>
        <v>153.36605890603084</v>
      </c>
      <c r="IJ718" s="167">
        <f>AVERAGE(HW$6:HW718)</f>
        <v>908.41514726507717</v>
      </c>
      <c r="IK718" s="167">
        <f>AVERAGE(HX$6:HX718)</f>
        <v>272.52454417952316</v>
      </c>
      <c r="IL718" s="167">
        <f>AVERAGE(HY$6:HY718)</f>
        <v>2311.9102384291723</v>
      </c>
      <c r="IM718" s="164">
        <f>AVERAGE(HZ$6:HZ718)</f>
        <v>2.4375876577840114</v>
      </c>
      <c r="IN718" s="167">
        <f>AVERAGE(IA$6:IA718)</f>
        <v>73.127629733520337</v>
      </c>
      <c r="IO718" s="167">
        <f>AVERAGE(IB$6:IB718)</f>
        <v>639.8288920056101</v>
      </c>
    </row>
    <row r="719" spans="2:249" x14ac:dyDescent="0.2">
      <c r="B719" s="103">
        <v>714</v>
      </c>
      <c r="C719" s="165">
        <v>22.102813888037616</v>
      </c>
      <c r="D719" s="163">
        <v>0.15</v>
      </c>
      <c r="E719" s="161">
        <v>8</v>
      </c>
      <c r="F719" s="168">
        <v>107</v>
      </c>
      <c r="G719" s="161">
        <v>27</v>
      </c>
      <c r="H719" s="161">
        <v>22</v>
      </c>
      <c r="I719" s="161">
        <v>2</v>
      </c>
      <c r="J719" s="168">
        <v>2640</v>
      </c>
      <c r="K719" s="168">
        <v>240</v>
      </c>
      <c r="L719" s="168">
        <v>1000</v>
      </c>
      <c r="M719" s="168">
        <v>300</v>
      </c>
      <c r="N719" s="168">
        <v>2272</v>
      </c>
      <c r="O719" s="161">
        <v>3</v>
      </c>
      <c r="P719" s="168">
        <v>36</v>
      </c>
      <c r="Q719" s="168">
        <v>404</v>
      </c>
      <c r="R719" s="161" t="s">
        <v>116</v>
      </c>
      <c r="T719" s="169">
        <f>AVERAGE(G$6:G719)</f>
        <v>23.407563025210084</v>
      </c>
      <c r="U719" s="169">
        <f>AVERAGE(H$6:H719)</f>
        <v>20.72689075630252</v>
      </c>
      <c r="V719" s="169">
        <f>AVERAGE(I$6:I719)</f>
        <v>1.3557422969187676</v>
      </c>
      <c r="W719" s="170">
        <f>AVERAGE(J$6:J719)</f>
        <v>2487.2268907563025</v>
      </c>
      <c r="X719" s="170">
        <f>AVERAGE(K$6:K719)</f>
        <v>162.68907563025209</v>
      </c>
      <c r="Y719" s="170">
        <f>AVERAGE(L$6:L719)</f>
        <v>968.55742296918766</v>
      </c>
      <c r="Z719" s="170">
        <f>AVERAGE(M$6:M719)</f>
        <v>290.56722689075633</v>
      </c>
      <c r="AA719" s="170">
        <f>AVERAGE(N$6:N719)</f>
        <v>2404.0476190476193</v>
      </c>
      <c r="AB719" s="169">
        <f>AVERAGE(O$6:O719)</f>
        <v>2.9439775910364148</v>
      </c>
      <c r="AC719" s="170">
        <f>AVERAGE(P$6:P719)</f>
        <v>35.327731092436977</v>
      </c>
      <c r="AD719" s="170">
        <f>AVERAGE(Q$6:Q719)</f>
        <v>118.50700280112045</v>
      </c>
      <c r="AY719" s="5"/>
      <c r="AZ719" s="26">
        <v>714</v>
      </c>
      <c r="BA719" s="165">
        <v>14.927446252529826</v>
      </c>
      <c r="BB719" s="176">
        <v>0.15</v>
      </c>
      <c r="BC719" s="161">
        <v>9</v>
      </c>
      <c r="BD719" s="182">
        <v>260</v>
      </c>
      <c r="BE719" s="161">
        <v>22</v>
      </c>
      <c r="BF719" s="161">
        <v>22</v>
      </c>
      <c r="BG719" s="161">
        <v>2</v>
      </c>
      <c r="BH719" s="168">
        <v>3300</v>
      </c>
      <c r="BI719" s="168">
        <v>300</v>
      </c>
      <c r="BJ719" s="168">
        <v>1000</v>
      </c>
      <c r="BK719" s="168">
        <v>300</v>
      </c>
      <c r="BL719" s="168">
        <v>2485</v>
      </c>
      <c r="BM719" s="161">
        <v>2</v>
      </c>
      <c r="BN719" s="168">
        <v>30</v>
      </c>
      <c r="BO719" s="168">
        <v>845</v>
      </c>
      <c r="BP719" s="161" t="s">
        <v>116</v>
      </c>
      <c r="BR719" s="164">
        <f>AVERAGE(BE$6:BE719)</f>
        <v>19.61204481792717</v>
      </c>
      <c r="BS719" s="164">
        <f>AVERAGE(BF$6:BF719)</f>
        <v>18.882352941176471</v>
      </c>
      <c r="BT719" s="164">
        <f>AVERAGE(BG$6:BG719)</f>
        <v>0.68207282913165268</v>
      </c>
      <c r="BU719" s="167">
        <f>AVERAGE(BH$6:BH719)</f>
        <v>2832.3529411764707</v>
      </c>
      <c r="BV719" s="167">
        <f>AVERAGE(BI$6:BI719)</f>
        <v>102.31092436974789</v>
      </c>
      <c r="BW719" s="167">
        <f>AVERAGE(BJ$6:BJ719)</f>
        <v>910.0140056022409</v>
      </c>
      <c r="BX719" s="167">
        <f>AVERAGE(BK$6:BK719)</f>
        <v>273.00420168067228</v>
      </c>
      <c r="BY719" s="167">
        <f>AVERAGE(BL$6:BL719)</f>
        <v>2247.6134453781515</v>
      </c>
      <c r="BZ719" s="164">
        <f>AVERAGE(BM$6:BM719)</f>
        <v>2.3235294117647061</v>
      </c>
      <c r="CA719" s="167">
        <f>AVERAGE(BN$6:BN719)</f>
        <v>34.852941176470587</v>
      </c>
      <c r="CB719" s="167">
        <f>AVERAGE(BO$6:BO719)</f>
        <v>619.59243697478996</v>
      </c>
      <c r="DF719" s="103">
        <v>714</v>
      </c>
      <c r="DG719" s="192">
        <v>7.8022363741476886</v>
      </c>
      <c r="DH719" s="193">
        <v>0.1</v>
      </c>
      <c r="DI719" s="105">
        <v>7</v>
      </c>
      <c r="DJ719" s="194">
        <v>476</v>
      </c>
      <c r="DK719" s="105">
        <v>14</v>
      </c>
      <c r="DL719" s="105">
        <v>14</v>
      </c>
      <c r="DM719" s="105">
        <v>0</v>
      </c>
      <c r="DN719" s="194">
        <v>2520</v>
      </c>
      <c r="DO719" s="194">
        <v>0</v>
      </c>
      <c r="DP719" s="194">
        <v>700</v>
      </c>
      <c r="DQ719" s="194">
        <v>210</v>
      </c>
      <c r="DR719" s="194">
        <v>2011</v>
      </c>
      <c r="DS719" s="105">
        <v>1</v>
      </c>
      <c r="DT719" s="194">
        <v>18</v>
      </c>
      <c r="DU719" s="194">
        <v>527</v>
      </c>
      <c r="DV719" s="105" t="s">
        <v>117</v>
      </c>
      <c r="DX719" s="164">
        <f>AVERAGE(DK$6:DK719)</f>
        <v>10.394957983193278</v>
      </c>
      <c r="DY719" s="164">
        <f>AVERAGE(DL$6:DL719)</f>
        <v>10.394957983193278</v>
      </c>
      <c r="DZ719" s="164">
        <f>AVERAGE(DM$6:DM719)</f>
        <v>0</v>
      </c>
      <c r="EA719" s="167">
        <f>AVERAGE(DN$6:DN719)</f>
        <v>1871.09243697479</v>
      </c>
      <c r="EB719" s="167">
        <f>AVERAGE(DO$6:DO719)</f>
        <v>0</v>
      </c>
      <c r="EC719" s="167">
        <f>AVERAGE(DP$6:DP719)</f>
        <v>519.74789915966392</v>
      </c>
      <c r="ED719" s="167">
        <f>AVERAGE(DQ$6:DQ719)</f>
        <v>155.92436974789916</v>
      </c>
      <c r="EE719" s="167">
        <f>AVERAGE(DR$6:DR719)</f>
        <v>1654.2955182072828</v>
      </c>
      <c r="EF719" s="164">
        <f>AVERAGE(DS$6:DS719)</f>
        <v>0.85574229691876746</v>
      </c>
      <c r="EG719" s="167">
        <f>AVERAGE(DT$6:DT719)</f>
        <v>15.403361344537815</v>
      </c>
      <c r="EH719" s="167">
        <f>AVERAGE(DU$6:DU719)</f>
        <v>232.20028011204482</v>
      </c>
      <c r="FJ719" s="103">
        <v>714</v>
      </c>
      <c r="FK719" s="165">
        <v>7.211937010074136</v>
      </c>
      <c r="FL719" s="163">
        <v>0.15</v>
      </c>
      <c r="FM719" s="161">
        <v>3</v>
      </c>
      <c r="FN719" s="168">
        <v>206</v>
      </c>
      <c r="FO719" s="161">
        <v>9</v>
      </c>
      <c r="FP719" s="161">
        <v>9</v>
      </c>
      <c r="FQ719" s="161">
        <v>0</v>
      </c>
      <c r="FR719" s="168">
        <v>1620</v>
      </c>
      <c r="FS719" s="168">
        <v>0</v>
      </c>
      <c r="FT719" s="168">
        <v>450</v>
      </c>
      <c r="FU719" s="168">
        <v>135</v>
      </c>
      <c r="FV719" s="168">
        <v>1416</v>
      </c>
      <c r="FW719" s="161">
        <v>1</v>
      </c>
      <c r="FX719" s="168">
        <v>36</v>
      </c>
      <c r="FY719" s="168">
        <v>240</v>
      </c>
      <c r="FZ719" s="161" t="s">
        <v>117</v>
      </c>
      <c r="GB719" s="160">
        <f>AVERAGE(FO$6:FO719)</f>
        <v>10.043417366946779</v>
      </c>
      <c r="GC719" s="160">
        <f>AVERAGE(FP$6:FP719)</f>
        <v>10.043417366946779</v>
      </c>
      <c r="GD719" s="160">
        <f>AVERAGE(FQ$6:FQ719)</f>
        <v>0</v>
      </c>
      <c r="GE719" s="166">
        <f>AVERAGE(FR$6:FR719)</f>
        <v>1807.8151260504201</v>
      </c>
      <c r="GF719" s="166">
        <f>AVERAGE(FS$6:FS719)</f>
        <v>0</v>
      </c>
      <c r="GG719" s="166">
        <f>AVERAGE(FT$6:FT719)</f>
        <v>502.17086834733891</v>
      </c>
      <c r="GH719" s="166">
        <f>AVERAGE(FU$6:FU719)</f>
        <v>150.65126050420167</v>
      </c>
      <c r="GI719" s="166">
        <f>AVERAGE(FV$6:FV719)</f>
        <v>1630.2899159663866</v>
      </c>
      <c r="GJ719" s="160">
        <f>AVERAGE(FW$6:FW719)</f>
        <v>0.84173669467787116</v>
      </c>
      <c r="GK719" s="166">
        <f>AVERAGE(FX$6:FX719)</f>
        <v>30.30252100840336</v>
      </c>
      <c r="GL719" s="166">
        <f>AVERAGE(FY$6:FY719)</f>
        <v>207.82773109243698</v>
      </c>
      <c r="HM719" s="98">
        <v>714</v>
      </c>
      <c r="HN719" s="179">
        <v>10.091671068101533</v>
      </c>
      <c r="HO719" s="188">
        <v>0.15</v>
      </c>
      <c r="HP719" s="177">
        <v>3</v>
      </c>
      <c r="HQ719" s="191">
        <v>583</v>
      </c>
      <c r="HR719" s="177">
        <v>11</v>
      </c>
      <c r="HS719" s="177">
        <v>11</v>
      </c>
      <c r="HT719" s="177">
        <v>0</v>
      </c>
      <c r="HU719" s="191">
        <v>1650</v>
      </c>
      <c r="HV719" s="191">
        <v>0</v>
      </c>
      <c r="HW719" s="191">
        <v>550</v>
      </c>
      <c r="HX719" s="191">
        <v>165</v>
      </c>
      <c r="HY719" s="191">
        <v>1923</v>
      </c>
      <c r="HZ719" s="177">
        <v>2</v>
      </c>
      <c r="IA719" s="191">
        <v>60</v>
      </c>
      <c r="IB719" s="191">
        <v>-213</v>
      </c>
      <c r="IC719" s="177" t="s">
        <v>117</v>
      </c>
      <c r="IE719" s="164">
        <f>AVERAGE(HR$6:HR719)</f>
        <v>19.777310924369747</v>
      </c>
      <c r="IF719" s="164">
        <f>AVERAGE(HS$6:HS719)</f>
        <v>19.179271708683473</v>
      </c>
      <c r="IG719" s="164">
        <f>AVERAGE(HT$6:HT719)</f>
        <v>1.0210084033613445</v>
      </c>
      <c r="IH719" s="167">
        <f>AVERAGE(HU$6:HU719)</f>
        <v>2876.8907563025209</v>
      </c>
      <c r="II719" s="167">
        <f>AVERAGE(HV$6:HV719)</f>
        <v>153.15126050420167</v>
      </c>
      <c r="IJ719" s="167">
        <f>AVERAGE(HW$6:HW719)</f>
        <v>907.91316526610649</v>
      </c>
      <c r="IK719" s="167">
        <f>AVERAGE(HX$6:HX719)</f>
        <v>272.37394957983196</v>
      </c>
      <c r="IL719" s="167">
        <f>AVERAGE(HY$6:HY719)</f>
        <v>2311.3655462184875</v>
      </c>
      <c r="IM719" s="164">
        <f>AVERAGE(HZ$6:HZ719)</f>
        <v>2.4369747899159662</v>
      </c>
      <c r="IN719" s="167">
        <f>AVERAGE(IA$6:IA719)</f>
        <v>73.109243697478988</v>
      </c>
      <c r="IO719" s="167">
        <f>AVERAGE(IB$6:IB719)</f>
        <v>638.63445378151266</v>
      </c>
    </row>
    <row r="720" spans="2:249" x14ac:dyDescent="0.2">
      <c r="B720" s="103">
        <v>715</v>
      </c>
      <c r="C720" s="165">
        <v>17.410767704337246</v>
      </c>
      <c r="D720" s="163">
        <v>0.2</v>
      </c>
      <c r="E720" s="161">
        <v>8</v>
      </c>
      <c r="F720" s="168">
        <v>244</v>
      </c>
      <c r="G720" s="161">
        <v>22</v>
      </c>
      <c r="H720" s="161">
        <v>22</v>
      </c>
      <c r="I720" s="161">
        <v>2</v>
      </c>
      <c r="J720" s="168">
        <v>2640</v>
      </c>
      <c r="K720" s="168">
        <v>240</v>
      </c>
      <c r="L720" s="168">
        <v>1000</v>
      </c>
      <c r="M720" s="168">
        <v>300</v>
      </c>
      <c r="N720" s="168">
        <v>2409</v>
      </c>
      <c r="O720" s="161">
        <v>3</v>
      </c>
      <c r="P720" s="168">
        <v>36</v>
      </c>
      <c r="Q720" s="168">
        <v>267</v>
      </c>
      <c r="R720" s="161" t="s">
        <v>116</v>
      </c>
      <c r="T720" s="169">
        <f>AVERAGE(G$6:G720)</f>
        <v>23.405594405594407</v>
      </c>
      <c r="U720" s="169">
        <f>AVERAGE(H$6:H720)</f>
        <v>20.728671328671329</v>
      </c>
      <c r="V720" s="169">
        <f>AVERAGE(I$6:I720)</f>
        <v>1.3566433566433567</v>
      </c>
      <c r="W720" s="170">
        <f>AVERAGE(J$6:J720)</f>
        <v>2487.4405594405594</v>
      </c>
      <c r="X720" s="170">
        <f>AVERAGE(K$6:K720)</f>
        <v>162.7972027972028</v>
      </c>
      <c r="Y720" s="170">
        <f>AVERAGE(L$6:L720)</f>
        <v>968.60139860139861</v>
      </c>
      <c r="Z720" s="170">
        <f>AVERAGE(M$6:M720)</f>
        <v>290.58041958041957</v>
      </c>
      <c r="AA720" s="170">
        <f>AVERAGE(N$6:N720)</f>
        <v>2404.0545454545454</v>
      </c>
      <c r="AB720" s="169">
        <f>AVERAGE(O$6:O720)</f>
        <v>2.9440559440559442</v>
      </c>
      <c r="AC720" s="170">
        <f>AVERAGE(P$6:P720)</f>
        <v>35.328671328671327</v>
      </c>
      <c r="AD720" s="170">
        <f>AVERAGE(Q$6:Q720)</f>
        <v>118.71468531468531</v>
      </c>
      <c r="AY720" s="5"/>
      <c r="AZ720" s="26">
        <v>715</v>
      </c>
      <c r="BA720" s="165">
        <v>21.09260497100777</v>
      </c>
      <c r="BB720" s="176">
        <v>0.1</v>
      </c>
      <c r="BC720" s="161">
        <v>6</v>
      </c>
      <c r="BD720" s="182">
        <v>319</v>
      </c>
      <c r="BE720" s="161">
        <v>25</v>
      </c>
      <c r="BF720" s="161">
        <v>22</v>
      </c>
      <c r="BG720" s="161">
        <v>2</v>
      </c>
      <c r="BH720" s="168">
        <v>3300</v>
      </c>
      <c r="BI720" s="168">
        <v>300</v>
      </c>
      <c r="BJ720" s="168">
        <v>1000</v>
      </c>
      <c r="BK720" s="168">
        <v>300</v>
      </c>
      <c r="BL720" s="168">
        <v>2544</v>
      </c>
      <c r="BM720" s="161">
        <v>2</v>
      </c>
      <c r="BN720" s="168">
        <v>30</v>
      </c>
      <c r="BO720" s="168">
        <v>786</v>
      </c>
      <c r="BP720" s="161" t="s">
        <v>116</v>
      </c>
      <c r="BR720" s="164">
        <f>AVERAGE(BE$6:BE720)</f>
        <v>19.619580419580419</v>
      </c>
      <c r="BS720" s="164">
        <f>AVERAGE(BF$6:BF720)</f>
        <v>18.886713286713288</v>
      </c>
      <c r="BT720" s="164">
        <f>AVERAGE(BG$6:BG720)</f>
        <v>0.68391608391608394</v>
      </c>
      <c r="BU720" s="167">
        <f>AVERAGE(BH$6:BH720)</f>
        <v>2833.0069930069931</v>
      </c>
      <c r="BV720" s="167">
        <f>AVERAGE(BI$6:BI720)</f>
        <v>102.58741258741259</v>
      </c>
      <c r="BW720" s="167">
        <f>AVERAGE(BJ$6:BJ720)</f>
        <v>910.13986013986016</v>
      </c>
      <c r="BX720" s="167">
        <f>AVERAGE(BK$6:BK720)</f>
        <v>273.04195804195803</v>
      </c>
      <c r="BY720" s="167">
        <f>AVERAGE(BL$6:BL720)</f>
        <v>2248.0279720279718</v>
      </c>
      <c r="BZ720" s="164">
        <f>AVERAGE(BM$6:BM720)</f>
        <v>2.3230769230769233</v>
      </c>
      <c r="CA720" s="167">
        <f>AVERAGE(BN$6:BN720)</f>
        <v>34.846153846153847</v>
      </c>
      <c r="CB720" s="167">
        <f>AVERAGE(BO$6:BO720)</f>
        <v>619.82517482517483</v>
      </c>
      <c r="DF720" s="103">
        <v>715</v>
      </c>
      <c r="DG720" s="192">
        <v>7.326405666782847</v>
      </c>
      <c r="DH720" s="193">
        <v>0.05</v>
      </c>
      <c r="DI720" s="105">
        <v>4</v>
      </c>
      <c r="DJ720" s="194">
        <v>533</v>
      </c>
      <c r="DK720" s="105">
        <v>11</v>
      </c>
      <c r="DL720" s="105">
        <v>11</v>
      </c>
      <c r="DM720" s="105">
        <v>0</v>
      </c>
      <c r="DN720" s="194">
        <v>1980</v>
      </c>
      <c r="DO720" s="194">
        <v>0</v>
      </c>
      <c r="DP720" s="194">
        <v>550</v>
      </c>
      <c r="DQ720" s="194">
        <v>165</v>
      </c>
      <c r="DR720" s="194">
        <v>1873</v>
      </c>
      <c r="DS720" s="105">
        <v>0</v>
      </c>
      <c r="DT720" s="194">
        <v>0</v>
      </c>
      <c r="DU720" s="194">
        <v>107</v>
      </c>
      <c r="DV720" s="105" t="s">
        <v>117</v>
      </c>
      <c r="DX720" s="164">
        <f>AVERAGE(DK$6:DK720)</f>
        <v>10.395804195804196</v>
      </c>
      <c r="DY720" s="164">
        <f>AVERAGE(DL$6:DL720)</f>
        <v>10.395804195804196</v>
      </c>
      <c r="DZ720" s="164">
        <f>AVERAGE(DM$6:DM720)</f>
        <v>0</v>
      </c>
      <c r="EA720" s="167">
        <f>AVERAGE(DN$6:DN720)</f>
        <v>1871.2447552447552</v>
      </c>
      <c r="EB720" s="167">
        <f>AVERAGE(DO$6:DO720)</f>
        <v>0</v>
      </c>
      <c r="EC720" s="167">
        <f>AVERAGE(DP$6:DP720)</f>
        <v>519.79020979020981</v>
      </c>
      <c r="ED720" s="167">
        <f>AVERAGE(DQ$6:DQ720)</f>
        <v>155.93706293706293</v>
      </c>
      <c r="EE720" s="167">
        <f>AVERAGE(DR$6:DR720)</f>
        <v>1654.6013986013986</v>
      </c>
      <c r="EF720" s="164">
        <f>AVERAGE(DS$6:DS720)</f>
        <v>0.8545454545454545</v>
      </c>
      <c r="EG720" s="167">
        <f>AVERAGE(DT$6:DT720)</f>
        <v>15.381818181818181</v>
      </c>
      <c r="EH720" s="167">
        <f>AVERAGE(DU$6:DU720)</f>
        <v>232.02517482517482</v>
      </c>
      <c r="FJ720" s="103">
        <v>715</v>
      </c>
      <c r="FK720" s="165">
        <v>5.7988316805125866</v>
      </c>
      <c r="FL720" s="163">
        <v>0.2</v>
      </c>
      <c r="FM720" s="161">
        <v>8</v>
      </c>
      <c r="FN720" s="168">
        <v>146</v>
      </c>
      <c r="FO720" s="161">
        <v>13</v>
      </c>
      <c r="FP720" s="161">
        <v>13</v>
      </c>
      <c r="FQ720" s="161">
        <v>0</v>
      </c>
      <c r="FR720" s="168">
        <v>2340</v>
      </c>
      <c r="FS720" s="168">
        <v>0</v>
      </c>
      <c r="FT720" s="168">
        <v>650</v>
      </c>
      <c r="FU720" s="168">
        <v>195</v>
      </c>
      <c r="FV720" s="168">
        <v>1616</v>
      </c>
      <c r="FW720" s="161">
        <v>1</v>
      </c>
      <c r="FX720" s="168">
        <v>36</v>
      </c>
      <c r="FY720" s="168">
        <v>760</v>
      </c>
      <c r="FZ720" s="161" t="s">
        <v>117</v>
      </c>
      <c r="GB720" s="160">
        <f>AVERAGE(FO$6:FO720)</f>
        <v>10.047552447552448</v>
      </c>
      <c r="GC720" s="160">
        <f>AVERAGE(FP$6:FP720)</f>
        <v>10.047552447552448</v>
      </c>
      <c r="GD720" s="160">
        <f>AVERAGE(FQ$6:FQ720)</f>
        <v>0</v>
      </c>
      <c r="GE720" s="166">
        <f>AVERAGE(FR$6:FR720)</f>
        <v>1808.5594405594406</v>
      </c>
      <c r="GF720" s="166">
        <f>AVERAGE(FS$6:FS720)</f>
        <v>0</v>
      </c>
      <c r="GG720" s="166">
        <f>AVERAGE(FT$6:FT720)</f>
        <v>502.3776223776224</v>
      </c>
      <c r="GH720" s="166">
        <f>AVERAGE(FU$6:FU720)</f>
        <v>150.71328671328672</v>
      </c>
      <c r="GI720" s="166">
        <f>AVERAGE(FV$6:FV720)</f>
        <v>1630.2699300699301</v>
      </c>
      <c r="GJ720" s="160">
        <f>AVERAGE(FW$6:FW720)</f>
        <v>0.84195804195804191</v>
      </c>
      <c r="GK720" s="166">
        <f>AVERAGE(FX$6:FX720)</f>
        <v>30.310489510489511</v>
      </c>
      <c r="GL720" s="166">
        <f>AVERAGE(FY$6:FY720)</f>
        <v>208.6</v>
      </c>
      <c r="HM720" s="98">
        <v>715</v>
      </c>
      <c r="HN720" s="179">
        <v>20.493478010476977</v>
      </c>
      <c r="HO720" s="188">
        <v>0.15</v>
      </c>
      <c r="HP720" s="177">
        <v>8</v>
      </c>
      <c r="HQ720" s="191">
        <v>236</v>
      </c>
      <c r="HR720" s="177">
        <v>25</v>
      </c>
      <c r="HS720" s="177">
        <v>23</v>
      </c>
      <c r="HT720" s="177">
        <v>3</v>
      </c>
      <c r="HU720" s="191">
        <v>3450</v>
      </c>
      <c r="HV720" s="191">
        <v>450</v>
      </c>
      <c r="HW720" s="191">
        <v>1000</v>
      </c>
      <c r="HX720" s="191">
        <v>300</v>
      </c>
      <c r="HY720" s="191">
        <v>2611</v>
      </c>
      <c r="HZ720" s="177">
        <v>3</v>
      </c>
      <c r="IA720" s="191">
        <v>90</v>
      </c>
      <c r="IB720" s="191">
        <v>929</v>
      </c>
      <c r="IC720" s="177" t="s">
        <v>116</v>
      </c>
      <c r="IE720" s="164">
        <f>AVERAGE(HR$6:HR720)</f>
        <v>19.784615384615385</v>
      </c>
      <c r="IF720" s="164">
        <f>AVERAGE(HS$6:HS720)</f>
        <v>19.184615384615384</v>
      </c>
      <c r="IG720" s="164">
        <f>AVERAGE(HT$6:HT720)</f>
        <v>1.0237762237762238</v>
      </c>
      <c r="IH720" s="167">
        <f>AVERAGE(HU$6:HU720)</f>
        <v>2877.6923076923076</v>
      </c>
      <c r="II720" s="167">
        <f>AVERAGE(HV$6:HV720)</f>
        <v>153.56643356643357</v>
      </c>
      <c r="IJ720" s="167">
        <f>AVERAGE(HW$6:HW720)</f>
        <v>908.04195804195808</v>
      </c>
      <c r="IK720" s="167">
        <f>AVERAGE(HX$6:HX720)</f>
        <v>272.41258741258741</v>
      </c>
      <c r="IL720" s="167">
        <f>AVERAGE(HY$6:HY720)</f>
        <v>2311.7846153846153</v>
      </c>
      <c r="IM720" s="164">
        <f>AVERAGE(HZ$6:HZ720)</f>
        <v>2.4377622377622377</v>
      </c>
      <c r="IN720" s="167">
        <f>AVERAGE(IA$6:IA720)</f>
        <v>73.132867132867133</v>
      </c>
      <c r="IO720" s="167">
        <f>AVERAGE(IB$6:IB720)</f>
        <v>639.04055944055949</v>
      </c>
    </row>
    <row r="721" spans="2:249" x14ac:dyDescent="0.2">
      <c r="B721" s="103">
        <v>716</v>
      </c>
      <c r="C721" s="165">
        <v>23.106771096540172</v>
      </c>
      <c r="D721" s="163">
        <v>0.1</v>
      </c>
      <c r="E721" s="161">
        <v>1</v>
      </c>
      <c r="F721" s="168">
        <v>256</v>
      </c>
      <c r="G721" s="161">
        <v>22</v>
      </c>
      <c r="H721" s="161">
        <v>22</v>
      </c>
      <c r="I721" s="161">
        <v>2</v>
      </c>
      <c r="J721" s="168">
        <v>2640</v>
      </c>
      <c r="K721" s="168">
        <v>240</v>
      </c>
      <c r="L721" s="168">
        <v>1000</v>
      </c>
      <c r="M721" s="168">
        <v>300</v>
      </c>
      <c r="N721" s="168">
        <v>2421</v>
      </c>
      <c r="O721" s="161">
        <v>2</v>
      </c>
      <c r="P721" s="168">
        <v>24</v>
      </c>
      <c r="Q721" s="168">
        <v>243</v>
      </c>
      <c r="R721" s="161" t="s">
        <v>116</v>
      </c>
      <c r="T721" s="169">
        <f>AVERAGE(G$6:G721)</f>
        <v>23.403631284916202</v>
      </c>
      <c r="U721" s="169">
        <f>AVERAGE(H$6:H721)</f>
        <v>20.730446927374302</v>
      </c>
      <c r="V721" s="169">
        <f>AVERAGE(I$6:I721)</f>
        <v>1.3575418994413408</v>
      </c>
      <c r="W721" s="170">
        <f>AVERAGE(J$6:J721)</f>
        <v>2487.6536312849162</v>
      </c>
      <c r="X721" s="170">
        <f>AVERAGE(K$6:K721)</f>
        <v>162.90502793296091</v>
      </c>
      <c r="Y721" s="170">
        <f>AVERAGE(L$6:L721)</f>
        <v>968.64525139664806</v>
      </c>
      <c r="Z721" s="170">
        <f>AVERAGE(M$6:M721)</f>
        <v>290.59357541899442</v>
      </c>
      <c r="AA721" s="170">
        <f>AVERAGE(N$6:N721)</f>
        <v>2404.078212290503</v>
      </c>
      <c r="AB721" s="169">
        <f>AVERAGE(O$6:O721)</f>
        <v>2.9427374301675977</v>
      </c>
      <c r="AC721" s="170">
        <f>AVERAGE(P$6:P721)</f>
        <v>35.312849162011176</v>
      </c>
      <c r="AD721" s="170">
        <f>AVERAGE(Q$6:Q721)</f>
        <v>118.88826815642459</v>
      </c>
      <c r="AY721" s="5"/>
      <c r="AZ721" s="26">
        <v>716</v>
      </c>
      <c r="BA721" s="165">
        <v>14.330397019460419</v>
      </c>
      <c r="BB721" s="176">
        <v>0.25</v>
      </c>
      <c r="BC721" s="161">
        <v>7</v>
      </c>
      <c r="BD721" s="182">
        <v>116</v>
      </c>
      <c r="BE721" s="161">
        <v>17</v>
      </c>
      <c r="BF721" s="161">
        <v>17</v>
      </c>
      <c r="BG721" s="161">
        <v>0</v>
      </c>
      <c r="BH721" s="168">
        <v>2550</v>
      </c>
      <c r="BI721" s="168">
        <v>0</v>
      </c>
      <c r="BJ721" s="168">
        <v>850</v>
      </c>
      <c r="BK721" s="168">
        <v>255</v>
      </c>
      <c r="BL721" s="168">
        <v>1846</v>
      </c>
      <c r="BM721" s="161">
        <v>4</v>
      </c>
      <c r="BN721" s="168">
        <v>60</v>
      </c>
      <c r="BO721" s="168">
        <v>764</v>
      </c>
      <c r="BP721" s="161" t="s">
        <v>117</v>
      </c>
      <c r="BR721" s="164">
        <f>AVERAGE(BE$6:BE721)</f>
        <v>19.615921787709496</v>
      </c>
      <c r="BS721" s="164">
        <f>AVERAGE(BF$6:BF721)</f>
        <v>18.884078212290504</v>
      </c>
      <c r="BT721" s="164">
        <f>AVERAGE(BG$6:BG721)</f>
        <v>0.68296089385474856</v>
      </c>
      <c r="BU721" s="167">
        <f>AVERAGE(BH$6:BH721)</f>
        <v>2832.6117318435754</v>
      </c>
      <c r="BV721" s="167">
        <f>AVERAGE(BI$6:BI721)</f>
        <v>102.44413407821229</v>
      </c>
      <c r="BW721" s="167">
        <f>AVERAGE(BJ$6:BJ721)</f>
        <v>910.0558659217877</v>
      </c>
      <c r="BX721" s="167">
        <f>AVERAGE(BK$6:BK721)</f>
        <v>273.01675977653633</v>
      </c>
      <c r="BY721" s="167">
        <f>AVERAGE(BL$6:BL721)</f>
        <v>2247.4664804469276</v>
      </c>
      <c r="BZ721" s="164">
        <f>AVERAGE(BM$6:BM721)</f>
        <v>2.3254189944134076</v>
      </c>
      <c r="CA721" s="167">
        <f>AVERAGE(BN$6:BN721)</f>
        <v>34.881284916201118</v>
      </c>
      <c r="CB721" s="167">
        <f>AVERAGE(BO$6:BO721)</f>
        <v>620.0265363128492</v>
      </c>
      <c r="DF721" s="103">
        <v>716</v>
      </c>
      <c r="DG721" s="192">
        <v>7.0875037463903015</v>
      </c>
      <c r="DH721" s="193">
        <v>0.15</v>
      </c>
      <c r="DI721" s="105">
        <v>2</v>
      </c>
      <c r="DJ721" s="194">
        <v>134</v>
      </c>
      <c r="DK721" s="105">
        <v>8</v>
      </c>
      <c r="DL721" s="105">
        <v>8</v>
      </c>
      <c r="DM721" s="105">
        <v>0</v>
      </c>
      <c r="DN721" s="194">
        <v>1440</v>
      </c>
      <c r="DO721" s="194">
        <v>0</v>
      </c>
      <c r="DP721" s="194">
        <v>400</v>
      </c>
      <c r="DQ721" s="194">
        <v>120</v>
      </c>
      <c r="DR721" s="194">
        <v>1279</v>
      </c>
      <c r="DS721" s="105">
        <v>1</v>
      </c>
      <c r="DT721" s="194">
        <v>18</v>
      </c>
      <c r="DU721" s="194">
        <v>179</v>
      </c>
      <c r="DV721" s="105" t="s">
        <v>117</v>
      </c>
      <c r="DX721" s="164">
        <f>AVERAGE(DK$6:DK721)</f>
        <v>10.39245810055866</v>
      </c>
      <c r="DY721" s="164">
        <f>AVERAGE(DL$6:DL721)</f>
        <v>10.39245810055866</v>
      </c>
      <c r="DZ721" s="164">
        <f>AVERAGE(DM$6:DM721)</f>
        <v>0</v>
      </c>
      <c r="EA721" s="167">
        <f>AVERAGE(DN$6:DN721)</f>
        <v>1870.6424581005588</v>
      </c>
      <c r="EB721" s="167">
        <f>AVERAGE(DO$6:DO721)</f>
        <v>0</v>
      </c>
      <c r="EC721" s="167">
        <f>AVERAGE(DP$6:DP721)</f>
        <v>519.62290502793292</v>
      </c>
      <c r="ED721" s="167">
        <f>AVERAGE(DQ$6:DQ721)</f>
        <v>155.8868715083799</v>
      </c>
      <c r="EE721" s="167">
        <f>AVERAGE(DR$6:DR721)</f>
        <v>1654.0768156424581</v>
      </c>
      <c r="EF721" s="164">
        <f>AVERAGE(DS$6:DS721)</f>
        <v>0.85474860335195535</v>
      </c>
      <c r="EG721" s="167">
        <f>AVERAGE(DT$6:DT721)</f>
        <v>15.385474860335195</v>
      </c>
      <c r="EH721" s="167">
        <f>AVERAGE(DU$6:DU721)</f>
        <v>231.95111731843576</v>
      </c>
      <c r="FJ721" s="103">
        <v>716</v>
      </c>
      <c r="FK721" s="165">
        <v>6.8182047308011011</v>
      </c>
      <c r="FL721" s="163">
        <v>0.05</v>
      </c>
      <c r="FM721" s="161">
        <v>8</v>
      </c>
      <c r="FN721" s="168">
        <v>475</v>
      </c>
      <c r="FO721" s="161">
        <v>15</v>
      </c>
      <c r="FP721" s="161">
        <v>15</v>
      </c>
      <c r="FQ721" s="161">
        <v>0</v>
      </c>
      <c r="FR721" s="168">
        <v>2700</v>
      </c>
      <c r="FS721" s="168">
        <v>0</v>
      </c>
      <c r="FT721" s="168">
        <v>750</v>
      </c>
      <c r="FU721" s="168">
        <v>225</v>
      </c>
      <c r="FV721" s="168">
        <v>2075</v>
      </c>
      <c r="FW721" s="161">
        <v>0</v>
      </c>
      <c r="FX721" s="168">
        <v>0</v>
      </c>
      <c r="FY721" s="168">
        <v>625</v>
      </c>
      <c r="FZ721" s="161" t="s">
        <v>117</v>
      </c>
      <c r="GB721" s="160">
        <f>AVERAGE(FO$6:FO721)</f>
        <v>10.054469273743017</v>
      </c>
      <c r="GC721" s="160">
        <f>AVERAGE(FP$6:FP721)</f>
        <v>10.054469273743017</v>
      </c>
      <c r="GD721" s="160">
        <f>AVERAGE(FQ$6:FQ721)</f>
        <v>0</v>
      </c>
      <c r="GE721" s="166">
        <f>AVERAGE(FR$6:FR721)</f>
        <v>1809.8044692737431</v>
      </c>
      <c r="GF721" s="166">
        <f>AVERAGE(FS$6:FS721)</f>
        <v>0</v>
      </c>
      <c r="GG721" s="166">
        <f>AVERAGE(FT$6:FT721)</f>
        <v>502.72346368715085</v>
      </c>
      <c r="GH721" s="166">
        <f>AVERAGE(FU$6:FU721)</f>
        <v>150.81703910614524</v>
      </c>
      <c r="GI721" s="166">
        <f>AVERAGE(FV$6:FV721)</f>
        <v>1630.8910614525139</v>
      </c>
      <c r="GJ721" s="160">
        <f>AVERAGE(FW$6:FW721)</f>
        <v>0.84078212290502796</v>
      </c>
      <c r="GK721" s="166">
        <f>AVERAGE(FX$6:FX721)</f>
        <v>30.268156424581004</v>
      </c>
      <c r="GL721" s="166">
        <f>AVERAGE(FY$6:FY721)</f>
        <v>209.18156424581005</v>
      </c>
      <c r="HM721" s="98">
        <v>716</v>
      </c>
      <c r="HN721" s="179">
        <v>17.84442278064429</v>
      </c>
      <c r="HO721" s="188">
        <v>0.15</v>
      </c>
      <c r="HP721" s="177">
        <v>3</v>
      </c>
      <c r="HQ721" s="191">
        <v>158</v>
      </c>
      <c r="HR721" s="177">
        <v>18</v>
      </c>
      <c r="HS721" s="177">
        <v>18</v>
      </c>
      <c r="HT721" s="177">
        <v>0</v>
      </c>
      <c r="HU721" s="191">
        <v>2700</v>
      </c>
      <c r="HV721" s="191">
        <v>0</v>
      </c>
      <c r="HW721" s="191">
        <v>900</v>
      </c>
      <c r="HX721" s="191">
        <v>270</v>
      </c>
      <c r="HY721" s="191">
        <v>1953</v>
      </c>
      <c r="HZ721" s="177">
        <v>3</v>
      </c>
      <c r="IA721" s="191">
        <v>90</v>
      </c>
      <c r="IB721" s="191">
        <v>837</v>
      </c>
      <c r="IC721" s="177" t="s">
        <v>117</v>
      </c>
      <c r="IE721" s="164">
        <f>AVERAGE(HR$6:HR721)</f>
        <v>19.782122905027933</v>
      </c>
      <c r="IF721" s="164">
        <f>AVERAGE(HS$6:HS721)</f>
        <v>19.182960893854748</v>
      </c>
      <c r="IG721" s="164">
        <f>AVERAGE(HT$6:HT721)</f>
        <v>1.0223463687150838</v>
      </c>
      <c r="IH721" s="167">
        <f>AVERAGE(HU$6:HU721)</f>
        <v>2877.4441340782123</v>
      </c>
      <c r="II721" s="167">
        <f>AVERAGE(HV$6:HV721)</f>
        <v>153.35195530726256</v>
      </c>
      <c r="IJ721" s="167">
        <f>AVERAGE(HW$6:HW721)</f>
        <v>908.03072625698326</v>
      </c>
      <c r="IK721" s="167">
        <f>AVERAGE(HX$6:HX721)</f>
        <v>272.40921787709499</v>
      </c>
      <c r="IL721" s="167">
        <f>AVERAGE(HY$6:HY721)</f>
        <v>2311.2835195530724</v>
      </c>
      <c r="IM721" s="164">
        <f>AVERAGE(HZ$6:HZ721)</f>
        <v>2.4385474860335195</v>
      </c>
      <c r="IN721" s="167">
        <f>AVERAGE(IA$6:IA721)</f>
        <v>73.156424581005581</v>
      </c>
      <c r="IO721" s="167">
        <f>AVERAGE(IB$6:IB721)</f>
        <v>639.31703910614522</v>
      </c>
    </row>
    <row r="722" spans="2:249" x14ac:dyDescent="0.2">
      <c r="B722" s="103">
        <v>717</v>
      </c>
      <c r="C722" s="165">
        <v>18.380493120341782</v>
      </c>
      <c r="D722" s="163">
        <v>0.25</v>
      </c>
      <c r="E722" s="161">
        <v>3</v>
      </c>
      <c r="F722" s="168">
        <v>359</v>
      </c>
      <c r="G722" s="161">
        <v>16</v>
      </c>
      <c r="H722" s="161">
        <v>16</v>
      </c>
      <c r="I722" s="161">
        <v>0</v>
      </c>
      <c r="J722" s="168">
        <v>1920</v>
      </c>
      <c r="K722" s="168">
        <v>0</v>
      </c>
      <c r="L722" s="168">
        <v>800</v>
      </c>
      <c r="M722" s="168">
        <v>240</v>
      </c>
      <c r="N722" s="168">
        <v>2024</v>
      </c>
      <c r="O722" s="161">
        <v>5</v>
      </c>
      <c r="P722" s="168">
        <v>60</v>
      </c>
      <c r="Q722" s="168">
        <v>-44</v>
      </c>
      <c r="R722" s="161" t="s">
        <v>117</v>
      </c>
      <c r="T722" s="169">
        <f>AVERAGE(G$6:G722)</f>
        <v>23.393305439330543</v>
      </c>
      <c r="U722" s="169">
        <f>AVERAGE(H$6:H722)</f>
        <v>20.723849372384937</v>
      </c>
      <c r="V722" s="169">
        <f>AVERAGE(I$6:I722)</f>
        <v>1.3556485355648535</v>
      </c>
      <c r="W722" s="170">
        <f>AVERAGE(J$6:J722)</f>
        <v>2486.8619246861927</v>
      </c>
      <c r="X722" s="170">
        <f>AVERAGE(K$6:K722)</f>
        <v>162.67782426778243</v>
      </c>
      <c r="Y722" s="170">
        <f>AVERAGE(L$6:L722)</f>
        <v>968.41004184100416</v>
      </c>
      <c r="Z722" s="170">
        <f>AVERAGE(M$6:M722)</f>
        <v>290.52301255230128</v>
      </c>
      <c r="AA722" s="170">
        <f>AVERAGE(N$6:N722)</f>
        <v>2403.5481171548117</v>
      </c>
      <c r="AB722" s="169">
        <f>AVERAGE(O$6:O722)</f>
        <v>2.9456066945606696</v>
      </c>
      <c r="AC722" s="170">
        <f>AVERAGE(P$6:P722)</f>
        <v>35.347280334728033</v>
      </c>
      <c r="AD722" s="170">
        <f>AVERAGE(Q$6:Q722)</f>
        <v>118.66108786610879</v>
      </c>
      <c r="AY722" s="5"/>
      <c r="AZ722" s="26">
        <v>717</v>
      </c>
      <c r="BA722" s="165">
        <v>15.292461617993423</v>
      </c>
      <c r="BB722" s="176">
        <v>0.05</v>
      </c>
      <c r="BC722" s="161">
        <v>1</v>
      </c>
      <c r="BD722" s="182">
        <v>363</v>
      </c>
      <c r="BE722" s="161">
        <v>15</v>
      </c>
      <c r="BF722" s="161">
        <v>15</v>
      </c>
      <c r="BG722" s="161">
        <v>0</v>
      </c>
      <c r="BH722" s="168">
        <v>2250</v>
      </c>
      <c r="BI722" s="168">
        <v>0</v>
      </c>
      <c r="BJ722" s="168">
        <v>750</v>
      </c>
      <c r="BK722" s="168">
        <v>225</v>
      </c>
      <c r="BL722" s="168">
        <v>1963</v>
      </c>
      <c r="BM722" s="161">
        <v>1</v>
      </c>
      <c r="BN722" s="168">
        <v>15</v>
      </c>
      <c r="BO722" s="168">
        <v>302</v>
      </c>
      <c r="BP722" s="161" t="s">
        <v>117</v>
      </c>
      <c r="BR722" s="164">
        <f>AVERAGE(BE$6:BE722)</f>
        <v>19.609483960948396</v>
      </c>
      <c r="BS722" s="164">
        <f>AVERAGE(BF$6:BF722)</f>
        <v>18.87866108786611</v>
      </c>
      <c r="BT722" s="164">
        <f>AVERAGE(BG$6:BG722)</f>
        <v>0.68200836820083677</v>
      </c>
      <c r="BU722" s="167">
        <f>AVERAGE(BH$6:BH722)</f>
        <v>2831.7991631799164</v>
      </c>
      <c r="BV722" s="167">
        <f>AVERAGE(BI$6:BI722)</f>
        <v>102.30125523012552</v>
      </c>
      <c r="BW722" s="167">
        <f>AVERAGE(BJ$6:BJ722)</f>
        <v>909.83263598326357</v>
      </c>
      <c r="BX722" s="167">
        <f>AVERAGE(BK$6:BK722)</f>
        <v>272.94979079497909</v>
      </c>
      <c r="BY722" s="167">
        <f>AVERAGE(BL$6:BL722)</f>
        <v>2247.0697350069736</v>
      </c>
      <c r="BZ722" s="164">
        <f>AVERAGE(BM$6:BM722)</f>
        <v>2.3235704323570432</v>
      </c>
      <c r="CA722" s="167">
        <f>AVERAGE(BN$6:BN722)</f>
        <v>34.853556485355647</v>
      </c>
      <c r="CB722" s="167">
        <f>AVERAGE(BO$6:BO722)</f>
        <v>619.58298465829841</v>
      </c>
      <c r="DF722" s="103">
        <v>717</v>
      </c>
      <c r="DG722" s="192">
        <v>9.0120329425860799</v>
      </c>
      <c r="DH722" s="193">
        <v>0.1</v>
      </c>
      <c r="DI722" s="105">
        <v>1</v>
      </c>
      <c r="DJ722" s="194">
        <v>190</v>
      </c>
      <c r="DK722" s="105">
        <v>9</v>
      </c>
      <c r="DL722" s="105">
        <v>9</v>
      </c>
      <c r="DM722" s="105">
        <v>0</v>
      </c>
      <c r="DN722" s="194">
        <v>1620</v>
      </c>
      <c r="DO722" s="194">
        <v>0</v>
      </c>
      <c r="DP722" s="194">
        <v>450</v>
      </c>
      <c r="DQ722" s="194">
        <v>135</v>
      </c>
      <c r="DR722" s="194">
        <v>1400</v>
      </c>
      <c r="DS722" s="105">
        <v>1</v>
      </c>
      <c r="DT722" s="194">
        <v>18</v>
      </c>
      <c r="DU722" s="194">
        <v>238</v>
      </c>
      <c r="DV722" s="105" t="s">
        <v>117</v>
      </c>
      <c r="DX722" s="164">
        <f>AVERAGE(DK$6:DK722)</f>
        <v>10.390516039051604</v>
      </c>
      <c r="DY722" s="164">
        <f>AVERAGE(DL$6:DL722)</f>
        <v>10.390516039051604</v>
      </c>
      <c r="DZ722" s="164">
        <f>AVERAGE(DM$6:DM722)</f>
        <v>0</v>
      </c>
      <c r="EA722" s="167">
        <f>AVERAGE(DN$6:DN722)</f>
        <v>1870.2928870292887</v>
      </c>
      <c r="EB722" s="167">
        <f>AVERAGE(DO$6:DO722)</f>
        <v>0</v>
      </c>
      <c r="EC722" s="167">
        <f>AVERAGE(DP$6:DP722)</f>
        <v>519.5258019525802</v>
      </c>
      <c r="ED722" s="167">
        <f>AVERAGE(DQ$6:DQ722)</f>
        <v>155.85774058577405</v>
      </c>
      <c r="EE722" s="167">
        <f>AVERAGE(DR$6:DR722)</f>
        <v>1653.7224546722455</v>
      </c>
      <c r="EF722" s="164">
        <f>AVERAGE(DS$6:DS722)</f>
        <v>0.8549511854951185</v>
      </c>
      <c r="EG722" s="167">
        <f>AVERAGE(DT$6:DT722)</f>
        <v>15.389121338912133</v>
      </c>
      <c r="EH722" s="167">
        <f>AVERAGE(DU$6:DU722)</f>
        <v>231.95955369595538</v>
      </c>
      <c r="FJ722" s="103">
        <v>717</v>
      </c>
      <c r="FK722" s="165">
        <v>6.4052290351458776</v>
      </c>
      <c r="FL722" s="163">
        <v>0.2</v>
      </c>
      <c r="FM722" s="161">
        <v>6</v>
      </c>
      <c r="FN722" s="168">
        <v>226</v>
      </c>
      <c r="FO722" s="161">
        <v>11</v>
      </c>
      <c r="FP722" s="161">
        <v>11</v>
      </c>
      <c r="FQ722" s="161">
        <v>0</v>
      </c>
      <c r="FR722" s="168">
        <v>1980</v>
      </c>
      <c r="FS722" s="168">
        <v>0</v>
      </c>
      <c r="FT722" s="168">
        <v>550</v>
      </c>
      <c r="FU722" s="168">
        <v>165</v>
      </c>
      <c r="FV722" s="168">
        <v>1566</v>
      </c>
      <c r="FW722" s="161">
        <v>1</v>
      </c>
      <c r="FX722" s="168">
        <v>36</v>
      </c>
      <c r="FY722" s="168">
        <v>450</v>
      </c>
      <c r="FZ722" s="161" t="s">
        <v>117</v>
      </c>
      <c r="GB722" s="160">
        <f>AVERAGE(FO$6:FO722)</f>
        <v>10.055788005578801</v>
      </c>
      <c r="GC722" s="160">
        <f>AVERAGE(FP$6:FP722)</f>
        <v>10.055788005578801</v>
      </c>
      <c r="GD722" s="160">
        <f>AVERAGE(FQ$6:FQ722)</f>
        <v>0</v>
      </c>
      <c r="GE722" s="166">
        <f>AVERAGE(FR$6:FR722)</f>
        <v>1810.0418410041841</v>
      </c>
      <c r="GF722" s="166">
        <f>AVERAGE(FS$6:FS722)</f>
        <v>0</v>
      </c>
      <c r="GG722" s="166">
        <f>AVERAGE(FT$6:FT722)</f>
        <v>502.78940027894004</v>
      </c>
      <c r="GH722" s="166">
        <f>AVERAGE(FU$6:FU722)</f>
        <v>150.836820083682</v>
      </c>
      <c r="GI722" s="166">
        <f>AVERAGE(FV$6:FV722)</f>
        <v>1630.8005578800557</v>
      </c>
      <c r="GJ722" s="160">
        <f>AVERAGE(FW$6:FW722)</f>
        <v>0.84100418410041844</v>
      </c>
      <c r="GK722" s="166">
        <f>AVERAGE(FX$6:FX722)</f>
        <v>30.276150627615063</v>
      </c>
      <c r="GL722" s="166">
        <f>AVERAGE(FY$6:FY722)</f>
        <v>209.51743375174337</v>
      </c>
      <c r="HM722" s="98">
        <v>717</v>
      </c>
      <c r="HN722" s="179">
        <v>23.526969233400024</v>
      </c>
      <c r="HO722" s="188">
        <v>0.05</v>
      </c>
      <c r="HP722" s="177">
        <v>7</v>
      </c>
      <c r="HQ722" s="191">
        <v>532</v>
      </c>
      <c r="HR722" s="177">
        <v>30</v>
      </c>
      <c r="HS722" s="177">
        <v>23</v>
      </c>
      <c r="HT722" s="177">
        <v>3</v>
      </c>
      <c r="HU722" s="191">
        <v>3450</v>
      </c>
      <c r="HV722" s="191">
        <v>450</v>
      </c>
      <c r="HW722" s="191">
        <v>1000</v>
      </c>
      <c r="HX722" s="191">
        <v>300</v>
      </c>
      <c r="HY722" s="191">
        <v>2907</v>
      </c>
      <c r="HZ722" s="177">
        <v>1</v>
      </c>
      <c r="IA722" s="191">
        <v>30</v>
      </c>
      <c r="IB722" s="191">
        <v>573</v>
      </c>
      <c r="IC722" s="177" t="s">
        <v>116</v>
      </c>
      <c r="IE722" s="164">
        <f>AVERAGE(HR$6:HR722)</f>
        <v>19.796373779637378</v>
      </c>
      <c r="IF722" s="164">
        <f>AVERAGE(HS$6:HS722)</f>
        <v>19.188284518828453</v>
      </c>
      <c r="IG722" s="164">
        <f>AVERAGE(HT$6:HT722)</f>
        <v>1.0251046025104602</v>
      </c>
      <c r="IH722" s="167">
        <f>AVERAGE(HU$6:HU722)</f>
        <v>2878.242677824268</v>
      </c>
      <c r="II722" s="167">
        <f>AVERAGE(HV$6:HV722)</f>
        <v>153.76569037656904</v>
      </c>
      <c r="IJ722" s="167">
        <f>AVERAGE(HW$6:HW722)</f>
        <v>908.15899581589963</v>
      </c>
      <c r="IK722" s="167">
        <f>AVERAGE(HX$6:HX722)</f>
        <v>272.44769874476987</v>
      </c>
      <c r="IL722" s="167">
        <f>AVERAGE(HY$6:HY722)</f>
        <v>2312.1143654114367</v>
      </c>
      <c r="IM722" s="164">
        <f>AVERAGE(HZ$6:HZ722)</f>
        <v>2.4365411436541144</v>
      </c>
      <c r="IN722" s="167">
        <f>AVERAGE(IA$6:IA722)</f>
        <v>73.096234309623426</v>
      </c>
      <c r="IO722" s="167">
        <f>AVERAGE(IB$6:IB722)</f>
        <v>639.22454672245465</v>
      </c>
    </row>
    <row r="723" spans="2:249" x14ac:dyDescent="0.2">
      <c r="B723" s="103">
        <v>718</v>
      </c>
      <c r="C723" s="165">
        <v>13.831069256243792</v>
      </c>
      <c r="D723" s="163">
        <v>0.25</v>
      </c>
      <c r="E723" s="161">
        <v>9</v>
      </c>
      <c r="F723" s="168">
        <v>426</v>
      </c>
      <c r="G723" s="161">
        <v>20</v>
      </c>
      <c r="H723" s="161">
        <v>20</v>
      </c>
      <c r="I723" s="161">
        <v>0</v>
      </c>
      <c r="J723" s="168">
        <v>2400</v>
      </c>
      <c r="K723" s="168">
        <v>0</v>
      </c>
      <c r="L723" s="168">
        <v>1000</v>
      </c>
      <c r="M723" s="168">
        <v>300</v>
      </c>
      <c r="N723" s="168">
        <v>2351</v>
      </c>
      <c r="O723" s="161">
        <v>3</v>
      </c>
      <c r="P723" s="168">
        <v>36</v>
      </c>
      <c r="Q723" s="168">
        <v>85</v>
      </c>
      <c r="R723" s="161" t="s">
        <v>116</v>
      </c>
      <c r="T723" s="169">
        <f>AVERAGE(G$6:G723)</f>
        <v>23.388579387186631</v>
      </c>
      <c r="U723" s="169">
        <f>AVERAGE(H$6:H723)</f>
        <v>20.722841225626741</v>
      </c>
      <c r="V723" s="169">
        <f>AVERAGE(I$6:I723)</f>
        <v>1.3537604456824512</v>
      </c>
      <c r="W723" s="170">
        <f>AVERAGE(J$6:J723)</f>
        <v>2486.7409470752091</v>
      </c>
      <c r="X723" s="170">
        <f>AVERAGE(K$6:K723)</f>
        <v>162.45125348189416</v>
      </c>
      <c r="Y723" s="170">
        <f>AVERAGE(L$6:L723)</f>
        <v>968.45403899721452</v>
      </c>
      <c r="Z723" s="170">
        <f>AVERAGE(M$6:M723)</f>
        <v>290.53621169916437</v>
      </c>
      <c r="AA723" s="170">
        <f>AVERAGE(N$6:N723)</f>
        <v>2403.474930362117</v>
      </c>
      <c r="AB723" s="169">
        <f>AVERAGE(O$6:O723)</f>
        <v>2.9456824512534818</v>
      </c>
      <c r="AC723" s="170">
        <f>AVERAGE(P$6:P723)</f>
        <v>35.34818941504178</v>
      </c>
      <c r="AD723" s="170">
        <f>AVERAGE(Q$6:Q723)</f>
        <v>118.6142061281337</v>
      </c>
      <c r="AY723" s="5"/>
      <c r="AZ723" s="26">
        <v>718</v>
      </c>
      <c r="BA723" s="165">
        <v>22.190628210146205</v>
      </c>
      <c r="BB723" s="176">
        <v>0.15</v>
      </c>
      <c r="BC723" s="161">
        <v>4</v>
      </c>
      <c r="BD723" s="182">
        <v>184</v>
      </c>
      <c r="BE723" s="161">
        <v>23</v>
      </c>
      <c r="BF723" s="161">
        <v>22</v>
      </c>
      <c r="BG723" s="161">
        <v>2</v>
      </c>
      <c r="BH723" s="168">
        <v>3300</v>
      </c>
      <c r="BI723" s="168">
        <v>300</v>
      </c>
      <c r="BJ723" s="168">
        <v>1000</v>
      </c>
      <c r="BK723" s="168">
        <v>300</v>
      </c>
      <c r="BL723" s="168">
        <v>2409</v>
      </c>
      <c r="BM723" s="161">
        <v>3</v>
      </c>
      <c r="BN723" s="168">
        <v>45</v>
      </c>
      <c r="BO723" s="168">
        <v>936</v>
      </c>
      <c r="BP723" s="161" t="s">
        <v>116</v>
      </c>
      <c r="BR723" s="164">
        <f>AVERAGE(BE$6:BE723)</f>
        <v>19.614206128133706</v>
      </c>
      <c r="BS723" s="164">
        <f>AVERAGE(BF$6:BF723)</f>
        <v>18.883008356545961</v>
      </c>
      <c r="BT723" s="164">
        <f>AVERAGE(BG$6:BG723)</f>
        <v>0.68384401114206128</v>
      </c>
      <c r="BU723" s="167">
        <f>AVERAGE(BH$6:BH723)</f>
        <v>2832.4512534818941</v>
      </c>
      <c r="BV723" s="167">
        <f>AVERAGE(BI$6:BI723)</f>
        <v>102.57660167130919</v>
      </c>
      <c r="BW723" s="167">
        <f>AVERAGE(BJ$6:BJ723)</f>
        <v>909.95821727019495</v>
      </c>
      <c r="BX723" s="167">
        <f>AVERAGE(BK$6:BK723)</f>
        <v>272.9874651810585</v>
      </c>
      <c r="BY723" s="167">
        <f>AVERAGE(BL$6:BL723)</f>
        <v>2247.2952646239555</v>
      </c>
      <c r="BZ723" s="164">
        <f>AVERAGE(BM$6:BM723)</f>
        <v>2.3245125348189415</v>
      </c>
      <c r="CA723" s="167">
        <f>AVERAGE(BN$6:BN723)</f>
        <v>34.867688022284121</v>
      </c>
      <c r="CB723" s="167">
        <f>AVERAGE(BO$6:BO723)</f>
        <v>620.02367688022287</v>
      </c>
      <c r="DF723" s="103">
        <v>718</v>
      </c>
      <c r="DG723" s="192">
        <v>5.8211455441148914</v>
      </c>
      <c r="DH723" s="193">
        <v>0.1</v>
      </c>
      <c r="DI723" s="105">
        <v>4</v>
      </c>
      <c r="DJ723" s="194">
        <v>274</v>
      </c>
      <c r="DK723" s="105">
        <v>9</v>
      </c>
      <c r="DL723" s="105">
        <v>9</v>
      </c>
      <c r="DM723" s="105">
        <v>0</v>
      </c>
      <c r="DN723" s="194">
        <v>1620</v>
      </c>
      <c r="DO723" s="194">
        <v>0</v>
      </c>
      <c r="DP723" s="194">
        <v>450</v>
      </c>
      <c r="DQ723" s="194">
        <v>135</v>
      </c>
      <c r="DR723" s="194">
        <v>1484</v>
      </c>
      <c r="DS723" s="105">
        <v>1</v>
      </c>
      <c r="DT723" s="194">
        <v>18</v>
      </c>
      <c r="DU723" s="194">
        <v>154</v>
      </c>
      <c r="DV723" s="105" t="s">
        <v>117</v>
      </c>
      <c r="DX723" s="164">
        <f>AVERAGE(DK$6:DK723)</f>
        <v>10.388579387186629</v>
      </c>
      <c r="DY723" s="164">
        <f>AVERAGE(DL$6:DL723)</f>
        <v>10.388579387186629</v>
      </c>
      <c r="DZ723" s="164">
        <f>AVERAGE(DM$6:DM723)</f>
        <v>0</v>
      </c>
      <c r="EA723" s="167">
        <f>AVERAGE(DN$6:DN723)</f>
        <v>1869.9442896935934</v>
      </c>
      <c r="EB723" s="167">
        <f>AVERAGE(DO$6:DO723)</f>
        <v>0</v>
      </c>
      <c r="EC723" s="167">
        <f>AVERAGE(DP$6:DP723)</f>
        <v>519.42896935933152</v>
      </c>
      <c r="ED723" s="167">
        <f>AVERAGE(DQ$6:DQ723)</f>
        <v>155.82869080779943</v>
      </c>
      <c r="EE723" s="167">
        <f>AVERAGE(DR$6:DR723)</f>
        <v>1653.4860724233984</v>
      </c>
      <c r="EF723" s="164">
        <f>AVERAGE(DS$6:DS723)</f>
        <v>0.85515320334261835</v>
      </c>
      <c r="EG723" s="167">
        <f>AVERAGE(DT$6:DT723)</f>
        <v>15.392757660167131</v>
      </c>
      <c r="EH723" s="167">
        <f>AVERAGE(DU$6:DU723)</f>
        <v>231.85097493036213</v>
      </c>
      <c r="FJ723" s="103">
        <v>718</v>
      </c>
      <c r="FK723" s="165">
        <v>6.6958133946423208</v>
      </c>
      <c r="FL723" s="163">
        <v>0.25</v>
      </c>
      <c r="FM723" s="161">
        <v>3</v>
      </c>
      <c r="FN723" s="168">
        <v>169</v>
      </c>
      <c r="FO723" s="161">
        <v>8</v>
      </c>
      <c r="FP723" s="161">
        <v>8</v>
      </c>
      <c r="FQ723" s="161">
        <v>0</v>
      </c>
      <c r="FR723" s="168">
        <v>1440</v>
      </c>
      <c r="FS723" s="168">
        <v>0</v>
      </c>
      <c r="FT723" s="168">
        <v>400</v>
      </c>
      <c r="FU723" s="168">
        <v>120</v>
      </c>
      <c r="FV723" s="168">
        <v>1314</v>
      </c>
      <c r="FW723" s="161">
        <v>2</v>
      </c>
      <c r="FX723" s="168">
        <v>72</v>
      </c>
      <c r="FY723" s="168">
        <v>198</v>
      </c>
      <c r="FZ723" s="161" t="s">
        <v>117</v>
      </c>
      <c r="GB723" s="160">
        <f>AVERAGE(FO$6:FO723)</f>
        <v>10.052924791086351</v>
      </c>
      <c r="GC723" s="160">
        <f>AVERAGE(FP$6:FP723)</f>
        <v>10.052924791086351</v>
      </c>
      <c r="GD723" s="160">
        <f>AVERAGE(FQ$6:FQ723)</f>
        <v>0</v>
      </c>
      <c r="GE723" s="166">
        <f>AVERAGE(FR$6:FR723)</f>
        <v>1809.5264623955431</v>
      </c>
      <c r="GF723" s="166">
        <f>AVERAGE(FS$6:FS723)</f>
        <v>0</v>
      </c>
      <c r="GG723" s="166">
        <f>AVERAGE(FT$6:FT723)</f>
        <v>502.64623955431756</v>
      </c>
      <c r="GH723" s="166">
        <f>AVERAGE(FU$6:FU723)</f>
        <v>150.79387186629526</v>
      </c>
      <c r="GI723" s="166">
        <f>AVERAGE(FV$6:FV723)</f>
        <v>1630.3593314763232</v>
      </c>
      <c r="GJ723" s="160">
        <f>AVERAGE(FW$6:FW723)</f>
        <v>0.84261838440111425</v>
      </c>
      <c r="GK723" s="166">
        <f>AVERAGE(FX$6:FX723)</f>
        <v>30.33426183844011</v>
      </c>
      <c r="GL723" s="166">
        <f>AVERAGE(FY$6:FY723)</f>
        <v>209.50139275766017</v>
      </c>
      <c r="HM723" s="98">
        <v>718</v>
      </c>
      <c r="HN723" s="179">
        <v>18.221974921220347</v>
      </c>
      <c r="HO723" s="188">
        <v>0.05</v>
      </c>
      <c r="HP723" s="177">
        <v>2</v>
      </c>
      <c r="HQ723" s="191">
        <v>496</v>
      </c>
      <c r="HR723" s="177">
        <v>19</v>
      </c>
      <c r="HS723" s="177">
        <v>19</v>
      </c>
      <c r="HT723" s="177">
        <v>0</v>
      </c>
      <c r="HU723" s="191">
        <v>2850</v>
      </c>
      <c r="HV723" s="191">
        <v>0</v>
      </c>
      <c r="HW723" s="191">
        <v>950</v>
      </c>
      <c r="HX723" s="191">
        <v>285</v>
      </c>
      <c r="HY723" s="191">
        <v>2356</v>
      </c>
      <c r="HZ723" s="177">
        <v>1</v>
      </c>
      <c r="IA723" s="191">
        <v>30</v>
      </c>
      <c r="IB723" s="191">
        <v>524</v>
      </c>
      <c r="IC723" s="177" t="s">
        <v>117</v>
      </c>
      <c r="IE723" s="164">
        <f>AVERAGE(HR$6:HR723)</f>
        <v>19.795264623955433</v>
      </c>
      <c r="IF723" s="164">
        <f>AVERAGE(HS$6:HS723)</f>
        <v>19.188022284122564</v>
      </c>
      <c r="IG723" s="164">
        <f>AVERAGE(HT$6:HT723)</f>
        <v>1.0236768802228413</v>
      </c>
      <c r="IH723" s="167">
        <f>AVERAGE(HU$6:HU723)</f>
        <v>2878.2033426183843</v>
      </c>
      <c r="II723" s="167">
        <f>AVERAGE(HV$6:HV723)</f>
        <v>153.55153203342618</v>
      </c>
      <c r="IJ723" s="167">
        <f>AVERAGE(HW$6:HW723)</f>
        <v>908.2172701949861</v>
      </c>
      <c r="IK723" s="167">
        <f>AVERAGE(HX$6:HX723)</f>
        <v>272.46518105849583</v>
      </c>
      <c r="IL723" s="167">
        <f>AVERAGE(HY$6:HY723)</f>
        <v>2312.175487465181</v>
      </c>
      <c r="IM723" s="164">
        <f>AVERAGE(HZ$6:HZ723)</f>
        <v>2.4345403899721449</v>
      </c>
      <c r="IN723" s="167">
        <f>AVERAGE(IA$6:IA723)</f>
        <v>73.03621169916434</v>
      </c>
      <c r="IO723" s="167">
        <f>AVERAGE(IB$6:IB723)</f>
        <v>639.06406685236766</v>
      </c>
    </row>
    <row r="724" spans="2:249" x14ac:dyDescent="0.2">
      <c r="B724" s="103">
        <v>719</v>
      </c>
      <c r="C724" s="165">
        <v>23.626405753265338</v>
      </c>
      <c r="D724" s="163">
        <v>0.2</v>
      </c>
      <c r="E724" s="161">
        <v>10</v>
      </c>
      <c r="F724" s="168">
        <v>451</v>
      </c>
      <c r="G724" s="161">
        <v>29</v>
      </c>
      <c r="H724" s="161">
        <v>22</v>
      </c>
      <c r="I724" s="161">
        <v>2</v>
      </c>
      <c r="J724" s="168">
        <v>2640</v>
      </c>
      <c r="K724" s="168">
        <v>240</v>
      </c>
      <c r="L724" s="168">
        <v>1000</v>
      </c>
      <c r="M724" s="168">
        <v>300</v>
      </c>
      <c r="N724" s="168">
        <v>2616</v>
      </c>
      <c r="O724" s="161">
        <v>5</v>
      </c>
      <c r="P724" s="168">
        <v>60</v>
      </c>
      <c r="Q724" s="168">
        <v>84</v>
      </c>
      <c r="R724" s="161" t="s">
        <v>116</v>
      </c>
      <c r="T724" s="169">
        <f>AVERAGE(G$6:G724)</f>
        <v>23.396383866481223</v>
      </c>
      <c r="U724" s="169">
        <f>AVERAGE(H$6:H724)</f>
        <v>20.724617524339362</v>
      </c>
      <c r="V724" s="169">
        <f>AVERAGE(I$6:I724)</f>
        <v>1.3546592489568845</v>
      </c>
      <c r="W724" s="170">
        <f>AVERAGE(J$6:J724)</f>
        <v>2486.954102920723</v>
      </c>
      <c r="X724" s="170">
        <f>AVERAGE(K$6:K724)</f>
        <v>162.55910987482613</v>
      </c>
      <c r="Y724" s="170">
        <f>AVERAGE(L$6:L724)</f>
        <v>968.49791376912378</v>
      </c>
      <c r="Z724" s="170">
        <f>AVERAGE(M$6:M724)</f>
        <v>290.54937413073714</v>
      </c>
      <c r="AA724" s="170">
        <f>AVERAGE(N$6:N724)</f>
        <v>2403.770514603616</v>
      </c>
      <c r="AB724" s="169">
        <f>AVERAGE(O$6:O724)</f>
        <v>2.9485396383866482</v>
      </c>
      <c r="AC724" s="170">
        <f>AVERAGE(P$6:P724)</f>
        <v>35.382475660639777</v>
      </c>
      <c r="AD724" s="170">
        <f>AVERAGE(Q$6:Q724)</f>
        <v>118.56606397774686</v>
      </c>
      <c r="AY724" s="5"/>
      <c r="AZ724" s="26">
        <v>719</v>
      </c>
      <c r="BA724" s="165">
        <v>15.001970917908372</v>
      </c>
      <c r="BB724" s="176">
        <v>0.25</v>
      </c>
      <c r="BC724" s="161">
        <v>7</v>
      </c>
      <c r="BD724" s="182">
        <v>203</v>
      </c>
      <c r="BE724" s="161">
        <v>18</v>
      </c>
      <c r="BF724" s="161">
        <v>18</v>
      </c>
      <c r="BG724" s="161">
        <v>0</v>
      </c>
      <c r="BH724" s="168">
        <v>2700</v>
      </c>
      <c r="BI724" s="168">
        <v>0</v>
      </c>
      <c r="BJ724" s="168">
        <v>900</v>
      </c>
      <c r="BK724" s="168">
        <v>270</v>
      </c>
      <c r="BL724" s="168">
        <v>1998</v>
      </c>
      <c r="BM724" s="161">
        <v>4</v>
      </c>
      <c r="BN724" s="168">
        <v>60</v>
      </c>
      <c r="BO724" s="168">
        <v>762</v>
      </c>
      <c r="BP724" s="161" t="s">
        <v>117</v>
      </c>
      <c r="BR724" s="164">
        <f>AVERAGE(BE$6:BE724)</f>
        <v>19.611961057023645</v>
      </c>
      <c r="BS724" s="164">
        <f>AVERAGE(BF$6:BF724)</f>
        <v>18.881780250347706</v>
      </c>
      <c r="BT724" s="164">
        <f>AVERAGE(BG$6:BG724)</f>
        <v>0.68289290681502091</v>
      </c>
      <c r="BU724" s="167">
        <f>AVERAGE(BH$6:BH724)</f>
        <v>2832.2670375521557</v>
      </c>
      <c r="BV724" s="167">
        <f>AVERAGE(BI$6:BI724)</f>
        <v>102.43393602225314</v>
      </c>
      <c r="BW724" s="167">
        <f>AVERAGE(BJ$6:BJ724)</f>
        <v>909.94436717663416</v>
      </c>
      <c r="BX724" s="167">
        <f>AVERAGE(BK$6:BK724)</f>
        <v>272.98331015299027</v>
      </c>
      <c r="BY724" s="167">
        <f>AVERAGE(BL$6:BL724)</f>
        <v>2246.9485396383866</v>
      </c>
      <c r="BZ724" s="164">
        <f>AVERAGE(BM$6:BM724)</f>
        <v>2.3268428372739915</v>
      </c>
      <c r="CA724" s="167">
        <f>AVERAGE(BN$6:BN724)</f>
        <v>34.902642559109871</v>
      </c>
      <c r="CB724" s="167">
        <f>AVERAGE(BO$6:BO724)</f>
        <v>620.22114047287903</v>
      </c>
      <c r="DF724" s="103">
        <v>719</v>
      </c>
      <c r="DG724" s="192">
        <v>7.8005293817086132</v>
      </c>
      <c r="DH724" s="193">
        <v>0.25</v>
      </c>
      <c r="DI724" s="105">
        <v>3</v>
      </c>
      <c r="DJ724" s="194">
        <v>119</v>
      </c>
      <c r="DK724" s="105">
        <v>9</v>
      </c>
      <c r="DL724" s="105">
        <v>9</v>
      </c>
      <c r="DM724" s="105">
        <v>0</v>
      </c>
      <c r="DN724" s="194">
        <v>1620</v>
      </c>
      <c r="DO724" s="194">
        <v>0</v>
      </c>
      <c r="DP724" s="194">
        <v>450</v>
      </c>
      <c r="DQ724" s="194">
        <v>135</v>
      </c>
      <c r="DR724" s="194">
        <v>1329</v>
      </c>
      <c r="DS724" s="105">
        <v>2</v>
      </c>
      <c r="DT724" s="194">
        <v>36</v>
      </c>
      <c r="DU724" s="194">
        <v>327</v>
      </c>
      <c r="DV724" s="105" t="s">
        <v>117</v>
      </c>
      <c r="DX724" s="164">
        <f>AVERAGE(DK$6:DK724)</f>
        <v>10.386648122392211</v>
      </c>
      <c r="DY724" s="164">
        <f>AVERAGE(DL$6:DL724)</f>
        <v>10.386648122392211</v>
      </c>
      <c r="DZ724" s="164">
        <f>AVERAGE(DM$6:DM724)</f>
        <v>0</v>
      </c>
      <c r="EA724" s="167">
        <f>AVERAGE(DN$6:DN724)</f>
        <v>1869.5966620305981</v>
      </c>
      <c r="EB724" s="167">
        <f>AVERAGE(DO$6:DO724)</f>
        <v>0</v>
      </c>
      <c r="EC724" s="167">
        <f>AVERAGE(DP$6:DP724)</f>
        <v>519.3324061196106</v>
      </c>
      <c r="ED724" s="167">
        <f>AVERAGE(DQ$6:DQ724)</f>
        <v>155.79972183588316</v>
      </c>
      <c r="EE724" s="167">
        <f>AVERAGE(DR$6:DR724)</f>
        <v>1653.0347705146037</v>
      </c>
      <c r="EF724" s="164">
        <f>AVERAGE(DS$6:DS724)</f>
        <v>0.85674547983310156</v>
      </c>
      <c r="EG724" s="167">
        <f>AVERAGE(DT$6:DT724)</f>
        <v>15.421418636995828</v>
      </c>
      <c r="EH724" s="167">
        <f>AVERAGE(DU$6:DU724)</f>
        <v>231.98331015299027</v>
      </c>
      <c r="FJ724" s="103">
        <v>719</v>
      </c>
      <c r="FK724" s="165">
        <v>5.8574449514630222</v>
      </c>
      <c r="FL724" s="163">
        <v>0.05</v>
      </c>
      <c r="FM724" s="161">
        <v>4</v>
      </c>
      <c r="FN724" s="168">
        <v>529</v>
      </c>
      <c r="FO724" s="161">
        <v>10</v>
      </c>
      <c r="FP724" s="161">
        <v>10</v>
      </c>
      <c r="FQ724" s="161">
        <v>0</v>
      </c>
      <c r="FR724" s="168">
        <v>1800</v>
      </c>
      <c r="FS724" s="168">
        <v>0</v>
      </c>
      <c r="FT724" s="168">
        <v>500</v>
      </c>
      <c r="FU724" s="168">
        <v>150</v>
      </c>
      <c r="FV724" s="168">
        <v>1804</v>
      </c>
      <c r="FW724" s="161">
        <v>0</v>
      </c>
      <c r="FX724" s="168">
        <v>0</v>
      </c>
      <c r="FY724" s="168">
        <v>-4</v>
      </c>
      <c r="FZ724" s="161" t="s">
        <v>117</v>
      </c>
      <c r="GB724" s="160">
        <f>AVERAGE(FO$6:FO724)</f>
        <v>10.052851182197497</v>
      </c>
      <c r="GC724" s="160">
        <f>AVERAGE(FP$6:FP724)</f>
        <v>10.052851182197497</v>
      </c>
      <c r="GD724" s="160">
        <f>AVERAGE(FQ$6:FQ724)</f>
        <v>0</v>
      </c>
      <c r="GE724" s="166">
        <f>AVERAGE(FR$6:FR724)</f>
        <v>1809.5132127955494</v>
      </c>
      <c r="GF724" s="166">
        <f>AVERAGE(FS$6:FS724)</f>
        <v>0</v>
      </c>
      <c r="GG724" s="166">
        <f>AVERAGE(FT$6:FT724)</f>
        <v>502.64255910987481</v>
      </c>
      <c r="GH724" s="166">
        <f>AVERAGE(FU$6:FU724)</f>
        <v>150.79276773296246</v>
      </c>
      <c r="GI724" s="166">
        <f>AVERAGE(FV$6:FV724)</f>
        <v>1630.6008344923505</v>
      </c>
      <c r="GJ724" s="160">
        <f>AVERAGE(FW$6:FW724)</f>
        <v>0.84144645340751045</v>
      </c>
      <c r="GK724" s="166">
        <f>AVERAGE(FX$6:FX724)</f>
        <v>30.292072322670375</v>
      </c>
      <c r="GL724" s="166">
        <f>AVERAGE(FY$6:FY724)</f>
        <v>209.20445062586927</v>
      </c>
      <c r="HM724" s="98">
        <v>719</v>
      </c>
      <c r="HN724" s="179">
        <v>18.22050574325926</v>
      </c>
      <c r="HO724" s="188">
        <v>0.15</v>
      </c>
      <c r="HP724" s="177">
        <v>3</v>
      </c>
      <c r="HQ724" s="191">
        <v>116</v>
      </c>
      <c r="HR724" s="177">
        <v>18</v>
      </c>
      <c r="HS724" s="177">
        <v>18</v>
      </c>
      <c r="HT724" s="177">
        <v>0</v>
      </c>
      <c r="HU724" s="191">
        <v>2700</v>
      </c>
      <c r="HV724" s="191">
        <v>0</v>
      </c>
      <c r="HW724" s="191">
        <v>900</v>
      </c>
      <c r="HX724" s="191">
        <v>270</v>
      </c>
      <c r="HY724" s="191">
        <v>1911</v>
      </c>
      <c r="HZ724" s="177">
        <v>3</v>
      </c>
      <c r="IA724" s="191">
        <v>90</v>
      </c>
      <c r="IB724" s="191">
        <v>879</v>
      </c>
      <c r="IC724" s="177" t="s">
        <v>117</v>
      </c>
      <c r="IE724" s="164">
        <f>AVERAGE(HR$6:HR724)</f>
        <v>19.792767732962449</v>
      </c>
      <c r="IF724" s="164">
        <f>AVERAGE(HS$6:HS724)</f>
        <v>19.186369958275382</v>
      </c>
      <c r="IG724" s="164">
        <f>AVERAGE(HT$6:HT724)</f>
        <v>1.0222531293463144</v>
      </c>
      <c r="IH724" s="167">
        <f>AVERAGE(HU$6:HU724)</f>
        <v>2877.9554937413072</v>
      </c>
      <c r="II724" s="167">
        <f>AVERAGE(HV$6:HV724)</f>
        <v>153.33796940194716</v>
      </c>
      <c r="IJ724" s="167">
        <f>AVERAGE(HW$6:HW724)</f>
        <v>908.20584144645341</v>
      </c>
      <c r="IK724" s="167">
        <f>AVERAGE(HX$6:HX724)</f>
        <v>272.461752433936</v>
      </c>
      <c r="IL724" s="167">
        <f>AVERAGE(HY$6:HY724)</f>
        <v>2311.6175243393604</v>
      </c>
      <c r="IM724" s="164">
        <f>AVERAGE(HZ$6:HZ724)</f>
        <v>2.4353268428372741</v>
      </c>
      <c r="IN724" s="167">
        <f>AVERAGE(IA$6:IA724)</f>
        <v>73.059805285118216</v>
      </c>
      <c r="IO724" s="167">
        <f>AVERAGE(IB$6:IB724)</f>
        <v>639.39777468706541</v>
      </c>
    </row>
    <row r="725" spans="2:249" x14ac:dyDescent="0.2">
      <c r="B725" s="103">
        <v>720</v>
      </c>
      <c r="C725" s="165">
        <v>26.692126135926429</v>
      </c>
      <c r="D725" s="163">
        <v>0.1</v>
      </c>
      <c r="E725" s="161">
        <v>1</v>
      </c>
      <c r="F725" s="168">
        <v>179</v>
      </c>
      <c r="G725" s="161">
        <v>25</v>
      </c>
      <c r="H725" s="161">
        <v>22</v>
      </c>
      <c r="I725" s="161">
        <v>2</v>
      </c>
      <c r="J725" s="168">
        <v>2640</v>
      </c>
      <c r="K725" s="168">
        <v>240</v>
      </c>
      <c r="L725" s="168">
        <v>1000</v>
      </c>
      <c r="M725" s="168">
        <v>300</v>
      </c>
      <c r="N725" s="168">
        <v>2344</v>
      </c>
      <c r="O725" s="161">
        <v>3</v>
      </c>
      <c r="P725" s="168">
        <v>36</v>
      </c>
      <c r="Q725" s="168">
        <v>332</v>
      </c>
      <c r="R725" s="161" t="s">
        <v>116</v>
      </c>
      <c r="T725" s="169">
        <f>AVERAGE(G$6:G725)</f>
        <v>23.398611111111112</v>
      </c>
      <c r="U725" s="169">
        <f>AVERAGE(H$6:H725)</f>
        <v>20.726388888888888</v>
      </c>
      <c r="V725" s="169">
        <f>AVERAGE(I$6:I725)</f>
        <v>1.3555555555555556</v>
      </c>
      <c r="W725" s="170">
        <f>AVERAGE(J$6:J725)</f>
        <v>2487.1666666666665</v>
      </c>
      <c r="X725" s="170">
        <f>AVERAGE(K$6:K725)</f>
        <v>162.66666666666666</v>
      </c>
      <c r="Y725" s="170">
        <f>AVERAGE(L$6:L725)</f>
        <v>968.54166666666663</v>
      </c>
      <c r="Z725" s="170">
        <f>AVERAGE(M$6:M725)</f>
        <v>290.5625</v>
      </c>
      <c r="AA725" s="170">
        <f>AVERAGE(N$6:N725)</f>
        <v>2403.6875</v>
      </c>
      <c r="AB725" s="169">
        <f>AVERAGE(O$6:O725)</f>
        <v>2.9486111111111111</v>
      </c>
      <c r="AC725" s="170">
        <f>AVERAGE(P$6:P725)</f>
        <v>35.383333333333333</v>
      </c>
      <c r="AD725" s="170">
        <f>AVERAGE(Q$6:Q725)</f>
        <v>118.8625</v>
      </c>
      <c r="AY725" s="5"/>
      <c r="AZ725" s="26">
        <v>720</v>
      </c>
      <c r="BA725" s="165">
        <v>17.047478877650935</v>
      </c>
      <c r="BB725" s="176">
        <v>0.1</v>
      </c>
      <c r="BC725" s="161">
        <v>8</v>
      </c>
      <c r="BD725" s="182">
        <v>462</v>
      </c>
      <c r="BE725" s="161">
        <v>23</v>
      </c>
      <c r="BF725" s="161">
        <v>22</v>
      </c>
      <c r="BG725" s="161">
        <v>2</v>
      </c>
      <c r="BH725" s="168">
        <v>3300</v>
      </c>
      <c r="BI725" s="168">
        <v>300</v>
      </c>
      <c r="BJ725" s="168">
        <v>1000</v>
      </c>
      <c r="BK725" s="168">
        <v>300</v>
      </c>
      <c r="BL725" s="168">
        <v>2687</v>
      </c>
      <c r="BM725" s="161">
        <v>2</v>
      </c>
      <c r="BN725" s="168">
        <v>30</v>
      </c>
      <c r="BO725" s="168">
        <v>643</v>
      </c>
      <c r="BP725" s="161" t="s">
        <v>116</v>
      </c>
      <c r="BR725" s="164">
        <f>AVERAGE(BE$6:BE725)</f>
        <v>19.616666666666667</v>
      </c>
      <c r="BS725" s="164">
        <f>AVERAGE(BF$6:BF725)</f>
        <v>18.886111111111113</v>
      </c>
      <c r="BT725" s="164">
        <f>AVERAGE(BG$6:BG725)</f>
        <v>0.68472222222222223</v>
      </c>
      <c r="BU725" s="167">
        <f>AVERAGE(BH$6:BH725)</f>
        <v>2832.9166666666665</v>
      </c>
      <c r="BV725" s="167">
        <f>AVERAGE(BI$6:BI725)</f>
        <v>102.70833333333333</v>
      </c>
      <c r="BW725" s="167">
        <f>AVERAGE(BJ$6:BJ725)</f>
        <v>910.06944444444446</v>
      </c>
      <c r="BX725" s="167">
        <f>AVERAGE(BK$6:BK725)</f>
        <v>273.02083333333331</v>
      </c>
      <c r="BY725" s="167">
        <f>AVERAGE(BL$6:BL725)</f>
        <v>2247.5597222222223</v>
      </c>
      <c r="BZ725" s="164">
        <f>AVERAGE(BM$6:BM725)</f>
        <v>2.3263888888888888</v>
      </c>
      <c r="CA725" s="167">
        <f>AVERAGE(BN$6:BN725)</f>
        <v>34.895833333333336</v>
      </c>
      <c r="CB725" s="167">
        <f>AVERAGE(BO$6:BO725)</f>
        <v>620.25277777777774</v>
      </c>
      <c r="DF725" s="103">
        <v>720</v>
      </c>
      <c r="DG725" s="192">
        <v>5.9209487371494749</v>
      </c>
      <c r="DH725" s="193">
        <v>0.05</v>
      </c>
      <c r="DI725" s="105">
        <v>6</v>
      </c>
      <c r="DJ725" s="194">
        <v>175</v>
      </c>
      <c r="DK725" s="105">
        <v>12</v>
      </c>
      <c r="DL725" s="105">
        <v>12</v>
      </c>
      <c r="DM725" s="105">
        <v>0</v>
      </c>
      <c r="DN725" s="194">
        <v>2160</v>
      </c>
      <c r="DO725" s="194">
        <v>0</v>
      </c>
      <c r="DP725" s="194">
        <v>600</v>
      </c>
      <c r="DQ725" s="194">
        <v>180</v>
      </c>
      <c r="DR725" s="194">
        <v>1580</v>
      </c>
      <c r="DS725" s="105">
        <v>0</v>
      </c>
      <c r="DT725" s="194">
        <v>0</v>
      </c>
      <c r="DU725" s="194">
        <v>580</v>
      </c>
      <c r="DV725" s="105" t="s">
        <v>117</v>
      </c>
      <c r="DX725" s="164">
        <f>AVERAGE(DK$6:DK725)</f>
        <v>10.388888888888889</v>
      </c>
      <c r="DY725" s="164">
        <f>AVERAGE(DL$6:DL725)</f>
        <v>10.388888888888889</v>
      </c>
      <c r="DZ725" s="164">
        <f>AVERAGE(DM$6:DM725)</f>
        <v>0</v>
      </c>
      <c r="EA725" s="167">
        <f>AVERAGE(DN$6:DN725)</f>
        <v>1870</v>
      </c>
      <c r="EB725" s="167">
        <f>AVERAGE(DO$6:DO725)</f>
        <v>0</v>
      </c>
      <c r="EC725" s="167">
        <f>AVERAGE(DP$6:DP725)</f>
        <v>519.44444444444446</v>
      </c>
      <c r="ED725" s="167">
        <f>AVERAGE(DQ$6:DQ725)</f>
        <v>155.83333333333334</v>
      </c>
      <c r="EE725" s="167">
        <f>AVERAGE(DR$6:DR725)</f>
        <v>1652.9333333333334</v>
      </c>
      <c r="EF725" s="164">
        <f>AVERAGE(DS$6:DS725)</f>
        <v>0.85555555555555551</v>
      </c>
      <c r="EG725" s="167">
        <f>AVERAGE(DT$6:DT725)</f>
        <v>15.4</v>
      </c>
      <c r="EH725" s="167">
        <f>AVERAGE(DU$6:DU725)</f>
        <v>232.46666666666667</v>
      </c>
      <c r="FJ725" s="103">
        <v>720</v>
      </c>
      <c r="FK725" s="165">
        <v>8.1571504492299169</v>
      </c>
      <c r="FL725" s="163">
        <v>0.15</v>
      </c>
      <c r="FM725" s="161">
        <v>8</v>
      </c>
      <c r="FN725" s="168">
        <v>256</v>
      </c>
      <c r="FO725" s="161">
        <v>15</v>
      </c>
      <c r="FP725" s="161">
        <v>15</v>
      </c>
      <c r="FQ725" s="161">
        <v>0</v>
      </c>
      <c r="FR725" s="168">
        <v>2700</v>
      </c>
      <c r="FS725" s="168">
        <v>0</v>
      </c>
      <c r="FT725" s="168">
        <v>750</v>
      </c>
      <c r="FU725" s="168">
        <v>225</v>
      </c>
      <c r="FV725" s="168">
        <v>1856</v>
      </c>
      <c r="FW725" s="161">
        <v>1</v>
      </c>
      <c r="FX725" s="168">
        <v>36</v>
      </c>
      <c r="FY725" s="168">
        <v>880</v>
      </c>
      <c r="FZ725" s="161" t="s">
        <v>117</v>
      </c>
      <c r="GB725" s="160">
        <f>AVERAGE(FO$6:FO725)</f>
        <v>10.059722222222222</v>
      </c>
      <c r="GC725" s="160">
        <f>AVERAGE(FP$6:FP725)</f>
        <v>10.059722222222222</v>
      </c>
      <c r="GD725" s="160">
        <f>AVERAGE(FQ$6:FQ725)</f>
        <v>0</v>
      </c>
      <c r="GE725" s="166">
        <f>AVERAGE(FR$6:FR725)</f>
        <v>1810.75</v>
      </c>
      <c r="GF725" s="166">
        <f>AVERAGE(FS$6:FS725)</f>
        <v>0</v>
      </c>
      <c r="GG725" s="166">
        <f>AVERAGE(FT$6:FT725)</f>
        <v>502.98611111111109</v>
      </c>
      <c r="GH725" s="166">
        <f>AVERAGE(FU$6:FU725)</f>
        <v>150.89583333333334</v>
      </c>
      <c r="GI725" s="166">
        <f>AVERAGE(FV$6:FV725)</f>
        <v>1630.9138888888888</v>
      </c>
      <c r="GJ725" s="160">
        <f>AVERAGE(FW$6:FW725)</f>
        <v>0.84166666666666667</v>
      </c>
      <c r="GK725" s="166">
        <f>AVERAGE(FX$6:FX725)</f>
        <v>30.3</v>
      </c>
      <c r="GL725" s="166">
        <f>AVERAGE(FY$6:FY725)</f>
        <v>210.13611111111112</v>
      </c>
      <c r="HM725" s="98">
        <v>720</v>
      </c>
      <c r="HN725" s="179">
        <v>19.040568737243859</v>
      </c>
      <c r="HO725" s="188">
        <v>0.15</v>
      </c>
      <c r="HP725" s="177">
        <v>1</v>
      </c>
      <c r="HQ725" s="191">
        <v>335</v>
      </c>
      <c r="HR725" s="177">
        <v>17</v>
      </c>
      <c r="HS725" s="177">
        <v>17</v>
      </c>
      <c r="HT725" s="177">
        <v>0</v>
      </c>
      <c r="HU725" s="191">
        <v>2550</v>
      </c>
      <c r="HV725" s="191">
        <v>0</v>
      </c>
      <c r="HW725" s="191">
        <v>850</v>
      </c>
      <c r="HX725" s="191">
        <v>255</v>
      </c>
      <c r="HY725" s="191">
        <v>2065</v>
      </c>
      <c r="HZ725" s="177">
        <v>3</v>
      </c>
      <c r="IA725" s="191">
        <v>90</v>
      </c>
      <c r="IB725" s="191">
        <v>575</v>
      </c>
      <c r="IC725" s="177" t="s">
        <v>117</v>
      </c>
      <c r="IE725" s="164">
        <f>AVERAGE(HR$6:HR725)</f>
        <v>19.788888888888888</v>
      </c>
      <c r="IF725" s="164">
        <f>AVERAGE(HS$6:HS725)</f>
        <v>19.183333333333334</v>
      </c>
      <c r="IG725" s="164">
        <f>AVERAGE(HT$6:HT725)</f>
        <v>1.0208333333333333</v>
      </c>
      <c r="IH725" s="167">
        <f>AVERAGE(HU$6:HU725)</f>
        <v>2877.5</v>
      </c>
      <c r="II725" s="167">
        <f>AVERAGE(HV$6:HV725)</f>
        <v>153.125</v>
      </c>
      <c r="IJ725" s="167">
        <f>AVERAGE(HW$6:HW725)</f>
        <v>908.125</v>
      </c>
      <c r="IK725" s="167">
        <f>AVERAGE(HX$6:HX725)</f>
        <v>272.4375</v>
      </c>
      <c r="IL725" s="167">
        <f>AVERAGE(HY$6:HY725)</f>
        <v>2311.2750000000001</v>
      </c>
      <c r="IM725" s="164">
        <f>AVERAGE(HZ$6:HZ725)</f>
        <v>2.4361111111111109</v>
      </c>
      <c r="IN725" s="167">
        <f>AVERAGE(IA$6:IA725)</f>
        <v>73.083333333333329</v>
      </c>
      <c r="IO725" s="167">
        <f>AVERAGE(IB$6:IB725)</f>
        <v>639.30833333333328</v>
      </c>
    </row>
    <row r="726" spans="2:249" x14ac:dyDescent="0.2">
      <c r="B726" s="103">
        <v>721</v>
      </c>
      <c r="C726" s="165">
        <v>29.654384769532083</v>
      </c>
      <c r="D726" s="163">
        <v>0.25</v>
      </c>
      <c r="E726" s="161">
        <v>1</v>
      </c>
      <c r="F726" s="168">
        <v>231</v>
      </c>
      <c r="G726" s="161">
        <v>24</v>
      </c>
      <c r="H726" s="161">
        <v>22</v>
      </c>
      <c r="I726" s="161">
        <v>2</v>
      </c>
      <c r="J726" s="168">
        <v>2640</v>
      </c>
      <c r="K726" s="168">
        <v>240</v>
      </c>
      <c r="L726" s="168">
        <v>1000</v>
      </c>
      <c r="M726" s="168">
        <v>300</v>
      </c>
      <c r="N726" s="168">
        <v>2396</v>
      </c>
      <c r="O726" s="161">
        <v>7</v>
      </c>
      <c r="P726" s="168">
        <v>84</v>
      </c>
      <c r="Q726" s="168">
        <v>328</v>
      </c>
      <c r="R726" s="161" t="s">
        <v>116</v>
      </c>
      <c r="T726" s="169">
        <f>AVERAGE(G$6:G726)</f>
        <v>23.399445214979195</v>
      </c>
      <c r="U726" s="169">
        <f>AVERAGE(H$6:H726)</f>
        <v>20.728155339805824</v>
      </c>
      <c r="V726" s="169">
        <f>AVERAGE(I$6:I726)</f>
        <v>1.3564493758668517</v>
      </c>
      <c r="W726" s="170">
        <f>AVERAGE(J$6:J726)</f>
        <v>2487.3786407766988</v>
      </c>
      <c r="X726" s="170">
        <f>AVERAGE(K$6:K726)</f>
        <v>162.7739251040222</v>
      </c>
      <c r="Y726" s="170">
        <f>AVERAGE(L$6:L726)</f>
        <v>968.58529819694866</v>
      </c>
      <c r="Z726" s="170">
        <f>AVERAGE(M$6:M726)</f>
        <v>290.5755894590846</v>
      </c>
      <c r="AA726" s="170">
        <f>AVERAGE(N$6:N726)</f>
        <v>2403.6768377253816</v>
      </c>
      <c r="AB726" s="169">
        <f>AVERAGE(O$6:O726)</f>
        <v>2.9542302357836339</v>
      </c>
      <c r="AC726" s="170">
        <f>AVERAGE(P$6:P726)</f>
        <v>35.450762829403608</v>
      </c>
      <c r="AD726" s="170">
        <f>AVERAGE(Q$6:Q726)</f>
        <v>119.15256588072123</v>
      </c>
      <c r="AY726" s="5"/>
      <c r="AZ726" s="26">
        <v>721</v>
      </c>
      <c r="BA726" s="165">
        <v>22.133986471461377</v>
      </c>
      <c r="BB726" s="176">
        <v>0.25</v>
      </c>
      <c r="BC726" s="161">
        <v>3</v>
      </c>
      <c r="BD726" s="182">
        <v>545</v>
      </c>
      <c r="BE726" s="161">
        <v>19</v>
      </c>
      <c r="BF726" s="161">
        <v>19</v>
      </c>
      <c r="BG726" s="161">
        <v>0</v>
      </c>
      <c r="BH726" s="168">
        <v>2850</v>
      </c>
      <c r="BI726" s="168">
        <v>0</v>
      </c>
      <c r="BJ726" s="168">
        <v>950</v>
      </c>
      <c r="BK726" s="168">
        <v>285</v>
      </c>
      <c r="BL726" s="168">
        <v>2405</v>
      </c>
      <c r="BM726" s="161">
        <v>6</v>
      </c>
      <c r="BN726" s="168">
        <v>90</v>
      </c>
      <c r="BO726" s="168">
        <v>535</v>
      </c>
      <c r="BP726" s="161" t="s">
        <v>117</v>
      </c>
      <c r="BR726" s="164">
        <f>AVERAGE(BE$6:BE726)</f>
        <v>19.615811373092928</v>
      </c>
      <c r="BS726" s="164">
        <f>AVERAGE(BF$6:BF726)</f>
        <v>18.886269070735089</v>
      </c>
      <c r="BT726" s="164">
        <f>AVERAGE(BG$6:BG726)</f>
        <v>0.68377253814147021</v>
      </c>
      <c r="BU726" s="167">
        <f>AVERAGE(BH$6:BH726)</f>
        <v>2832.9403606102637</v>
      </c>
      <c r="BV726" s="167">
        <f>AVERAGE(BI$6:BI726)</f>
        <v>102.56588072122052</v>
      </c>
      <c r="BW726" s="167">
        <f>AVERAGE(BJ$6:BJ726)</f>
        <v>910.12482662968102</v>
      </c>
      <c r="BX726" s="167">
        <f>AVERAGE(BK$6:BK726)</f>
        <v>273.03744798890432</v>
      </c>
      <c r="BY726" s="167">
        <f>AVERAGE(BL$6:BL726)</f>
        <v>2247.7780859916784</v>
      </c>
      <c r="BZ726" s="164">
        <f>AVERAGE(BM$6:BM726)</f>
        <v>2.3314840499306517</v>
      </c>
      <c r="CA726" s="167">
        <f>AVERAGE(BN$6:BN726)</f>
        <v>34.972260748959776</v>
      </c>
      <c r="CB726" s="167">
        <f>AVERAGE(BO$6:BO726)</f>
        <v>620.13453536754503</v>
      </c>
      <c r="DF726" s="103">
        <v>721</v>
      </c>
      <c r="DG726" s="192">
        <v>7.5232488119949146</v>
      </c>
      <c r="DH726" s="193">
        <v>0.15</v>
      </c>
      <c r="DI726" s="105">
        <v>3</v>
      </c>
      <c r="DJ726" s="194">
        <v>372</v>
      </c>
      <c r="DK726" s="105">
        <v>10</v>
      </c>
      <c r="DL726" s="105">
        <v>10</v>
      </c>
      <c r="DM726" s="105">
        <v>0</v>
      </c>
      <c r="DN726" s="194">
        <v>1800</v>
      </c>
      <c r="DO726" s="194">
        <v>0</v>
      </c>
      <c r="DP726" s="194">
        <v>500</v>
      </c>
      <c r="DQ726" s="194">
        <v>150</v>
      </c>
      <c r="DR726" s="194">
        <v>1647</v>
      </c>
      <c r="DS726" s="105">
        <v>1</v>
      </c>
      <c r="DT726" s="194">
        <v>18</v>
      </c>
      <c r="DU726" s="194">
        <v>171</v>
      </c>
      <c r="DV726" s="105" t="s">
        <v>117</v>
      </c>
      <c r="DX726" s="164">
        <f>AVERAGE(DK$6:DK726)</f>
        <v>10.388349514563107</v>
      </c>
      <c r="DY726" s="164">
        <f>AVERAGE(DL$6:DL726)</f>
        <v>10.388349514563107</v>
      </c>
      <c r="DZ726" s="164">
        <f>AVERAGE(DM$6:DM726)</f>
        <v>0</v>
      </c>
      <c r="EA726" s="167">
        <f>AVERAGE(DN$6:DN726)</f>
        <v>1869.9029126213593</v>
      </c>
      <c r="EB726" s="167">
        <f>AVERAGE(DO$6:DO726)</f>
        <v>0</v>
      </c>
      <c r="EC726" s="167">
        <f>AVERAGE(DP$6:DP726)</f>
        <v>519.4174757281553</v>
      </c>
      <c r="ED726" s="167">
        <f>AVERAGE(DQ$6:DQ726)</f>
        <v>155.82524271844659</v>
      </c>
      <c r="EE726" s="167">
        <f>AVERAGE(DR$6:DR726)</f>
        <v>1652.9251040221914</v>
      </c>
      <c r="EF726" s="164">
        <f>AVERAGE(DS$6:DS726)</f>
        <v>0.855755894590846</v>
      </c>
      <c r="EG726" s="167">
        <f>AVERAGE(DT$6:DT726)</f>
        <v>15.403606102635228</v>
      </c>
      <c r="EH726" s="167">
        <f>AVERAGE(DU$6:DU726)</f>
        <v>232.38141470180304</v>
      </c>
      <c r="FJ726" s="103">
        <v>721</v>
      </c>
      <c r="FK726" s="165">
        <v>6.1236658186940733</v>
      </c>
      <c r="FL726" s="163">
        <v>0.15</v>
      </c>
      <c r="FM726" s="161">
        <v>4</v>
      </c>
      <c r="FN726" s="168">
        <v>289</v>
      </c>
      <c r="FO726" s="161">
        <v>9</v>
      </c>
      <c r="FP726" s="161">
        <v>9</v>
      </c>
      <c r="FQ726" s="161">
        <v>0</v>
      </c>
      <c r="FR726" s="168">
        <v>1620</v>
      </c>
      <c r="FS726" s="168">
        <v>0</v>
      </c>
      <c r="FT726" s="168">
        <v>450</v>
      </c>
      <c r="FU726" s="168">
        <v>135</v>
      </c>
      <c r="FV726" s="168">
        <v>1499</v>
      </c>
      <c r="FW726" s="161">
        <v>1</v>
      </c>
      <c r="FX726" s="168">
        <v>36</v>
      </c>
      <c r="FY726" s="168">
        <v>157</v>
      </c>
      <c r="FZ726" s="161" t="s">
        <v>117</v>
      </c>
      <c r="GB726" s="160">
        <f>AVERAGE(FO$6:FO726)</f>
        <v>10.058252427184467</v>
      </c>
      <c r="GC726" s="160">
        <f>AVERAGE(FP$6:FP726)</f>
        <v>10.058252427184467</v>
      </c>
      <c r="GD726" s="160">
        <f>AVERAGE(FQ$6:FQ726)</f>
        <v>0</v>
      </c>
      <c r="GE726" s="166">
        <f>AVERAGE(FR$6:FR726)</f>
        <v>1810.485436893204</v>
      </c>
      <c r="GF726" s="166">
        <f>AVERAGE(FS$6:FS726)</f>
        <v>0</v>
      </c>
      <c r="GG726" s="166">
        <f>AVERAGE(FT$6:FT726)</f>
        <v>502.91262135922329</v>
      </c>
      <c r="GH726" s="166">
        <f>AVERAGE(FU$6:FU726)</f>
        <v>150.873786407767</v>
      </c>
      <c r="GI726" s="166">
        <f>AVERAGE(FV$6:FV726)</f>
        <v>1630.7309292649099</v>
      </c>
      <c r="GJ726" s="160">
        <f>AVERAGE(FW$6:FW726)</f>
        <v>0.84188626907073505</v>
      </c>
      <c r="GK726" s="166">
        <f>AVERAGE(FX$6:FX726)</f>
        <v>30.307905686546462</v>
      </c>
      <c r="GL726" s="166">
        <f>AVERAGE(FY$6:FY726)</f>
        <v>210.06241331484051</v>
      </c>
      <c r="HM726" s="98">
        <v>721</v>
      </c>
      <c r="HN726" s="179">
        <v>19.076909934924149</v>
      </c>
      <c r="HO726" s="188">
        <v>0.2</v>
      </c>
      <c r="HP726" s="177">
        <v>8</v>
      </c>
      <c r="HQ726" s="191">
        <v>403</v>
      </c>
      <c r="HR726" s="177">
        <v>23</v>
      </c>
      <c r="HS726" s="177">
        <v>23</v>
      </c>
      <c r="HT726" s="177">
        <v>3</v>
      </c>
      <c r="HU726" s="191">
        <v>3450</v>
      </c>
      <c r="HV726" s="191">
        <v>450</v>
      </c>
      <c r="HW726" s="191">
        <v>1000</v>
      </c>
      <c r="HX726" s="191">
        <v>300</v>
      </c>
      <c r="HY726" s="191">
        <v>2778</v>
      </c>
      <c r="HZ726" s="177">
        <v>4</v>
      </c>
      <c r="IA726" s="191">
        <v>120</v>
      </c>
      <c r="IB726" s="191">
        <v>792</v>
      </c>
      <c r="IC726" s="177" t="s">
        <v>116</v>
      </c>
      <c r="IE726" s="164">
        <f>AVERAGE(HR$6:HR726)</f>
        <v>19.793342579750348</v>
      </c>
      <c r="IF726" s="164">
        <f>AVERAGE(HS$6:HS726)</f>
        <v>19.188626907073509</v>
      </c>
      <c r="IG726" s="164">
        <f>AVERAGE(HT$6:HT726)</f>
        <v>1.0235783633841886</v>
      </c>
      <c r="IH726" s="167">
        <f>AVERAGE(HU$6:HU726)</f>
        <v>2878.2940360610264</v>
      </c>
      <c r="II726" s="167">
        <f>AVERAGE(HV$6:HV726)</f>
        <v>153.5367545076283</v>
      </c>
      <c r="IJ726" s="167">
        <f>AVERAGE(HW$6:HW726)</f>
        <v>908.252427184466</v>
      </c>
      <c r="IK726" s="167">
        <f>AVERAGE(HX$6:HX726)</f>
        <v>272.47572815533982</v>
      </c>
      <c r="IL726" s="167">
        <f>AVERAGE(HY$6:HY726)</f>
        <v>2311.9223300970875</v>
      </c>
      <c r="IM726" s="164">
        <f>AVERAGE(HZ$6:HZ726)</f>
        <v>2.438280166435506</v>
      </c>
      <c r="IN726" s="167">
        <f>AVERAGE(IA$6:IA726)</f>
        <v>73.148404993065185</v>
      </c>
      <c r="IO726" s="167">
        <f>AVERAGE(IB$6:IB726)</f>
        <v>639.52011095700414</v>
      </c>
    </row>
    <row r="727" spans="2:249" x14ac:dyDescent="0.2">
      <c r="B727" s="103">
        <v>722</v>
      </c>
      <c r="C727" s="165">
        <v>19.402954583885155</v>
      </c>
      <c r="D727" s="163">
        <v>0.1</v>
      </c>
      <c r="E727" s="161">
        <v>3</v>
      </c>
      <c r="F727" s="168">
        <v>342</v>
      </c>
      <c r="G727" s="161">
        <v>20</v>
      </c>
      <c r="H727" s="161">
        <v>20</v>
      </c>
      <c r="I727" s="161">
        <v>0</v>
      </c>
      <c r="J727" s="168">
        <v>2400</v>
      </c>
      <c r="K727" s="168">
        <v>0</v>
      </c>
      <c r="L727" s="168">
        <v>1000</v>
      </c>
      <c r="M727" s="168">
        <v>300</v>
      </c>
      <c r="N727" s="168">
        <v>2267</v>
      </c>
      <c r="O727" s="161">
        <v>2</v>
      </c>
      <c r="P727" s="168">
        <v>24</v>
      </c>
      <c r="Q727" s="168">
        <v>157</v>
      </c>
      <c r="R727" s="161" t="s">
        <v>116</v>
      </c>
      <c r="T727" s="169">
        <f>AVERAGE(G$6:G727)</f>
        <v>23.394736842105264</v>
      </c>
      <c r="U727" s="169">
        <f>AVERAGE(H$6:H727)</f>
        <v>20.727146814404431</v>
      </c>
      <c r="V727" s="169">
        <f>AVERAGE(I$6:I727)</f>
        <v>1.3545706371191135</v>
      </c>
      <c r="W727" s="170">
        <f>AVERAGE(J$6:J727)</f>
        <v>2487.2576177285318</v>
      </c>
      <c r="X727" s="170">
        <f>AVERAGE(K$6:K727)</f>
        <v>162.54847645429362</v>
      </c>
      <c r="Y727" s="170">
        <f>AVERAGE(L$6:L727)</f>
        <v>968.62880886426592</v>
      </c>
      <c r="Z727" s="170">
        <f>AVERAGE(M$6:M727)</f>
        <v>290.5886426592798</v>
      </c>
      <c r="AA727" s="170">
        <f>AVERAGE(N$6:N727)</f>
        <v>2403.4875346260387</v>
      </c>
      <c r="AB727" s="169">
        <f>AVERAGE(O$6:O727)</f>
        <v>2.9529085872576175</v>
      </c>
      <c r="AC727" s="170">
        <f>AVERAGE(P$6:P727)</f>
        <v>35.43490304709141</v>
      </c>
      <c r="AD727" s="170">
        <f>AVERAGE(Q$6:Q727)</f>
        <v>119.20498614958449</v>
      </c>
      <c r="AY727" s="5"/>
      <c r="AZ727" s="26">
        <v>722</v>
      </c>
      <c r="BA727" s="165">
        <v>19.173318844005689</v>
      </c>
      <c r="BB727" s="176">
        <v>0.1</v>
      </c>
      <c r="BC727" s="161">
        <v>3</v>
      </c>
      <c r="BD727" s="182">
        <v>401</v>
      </c>
      <c r="BE727" s="161">
        <v>20</v>
      </c>
      <c r="BF727" s="161">
        <v>20</v>
      </c>
      <c r="BG727" s="161">
        <v>0</v>
      </c>
      <c r="BH727" s="168">
        <v>3000</v>
      </c>
      <c r="BI727" s="168">
        <v>0</v>
      </c>
      <c r="BJ727" s="168">
        <v>1000</v>
      </c>
      <c r="BK727" s="168">
        <v>300</v>
      </c>
      <c r="BL727" s="168">
        <v>2326</v>
      </c>
      <c r="BM727" s="161">
        <v>2</v>
      </c>
      <c r="BN727" s="168">
        <v>30</v>
      </c>
      <c r="BO727" s="168">
        <v>704</v>
      </c>
      <c r="BP727" s="161" t="s">
        <v>116</v>
      </c>
      <c r="BR727" s="164">
        <f>AVERAGE(BE$6:BE727)</f>
        <v>19.616343490304708</v>
      </c>
      <c r="BS727" s="164">
        <f>AVERAGE(BF$6:BF727)</f>
        <v>18.887811634349031</v>
      </c>
      <c r="BT727" s="164">
        <f>AVERAGE(BG$6:BG727)</f>
        <v>0.68282548476454297</v>
      </c>
      <c r="BU727" s="167">
        <f>AVERAGE(BH$6:BH727)</f>
        <v>2833.1717451523546</v>
      </c>
      <c r="BV727" s="167">
        <f>AVERAGE(BI$6:BI727)</f>
        <v>102.42382271468144</v>
      </c>
      <c r="BW727" s="167">
        <f>AVERAGE(BJ$6:BJ727)</f>
        <v>910.2493074792244</v>
      </c>
      <c r="BX727" s="167">
        <f>AVERAGE(BK$6:BK727)</f>
        <v>273.07479224376732</v>
      </c>
      <c r="BY727" s="167">
        <f>AVERAGE(BL$6:BL727)</f>
        <v>2247.8864265927978</v>
      </c>
      <c r="BZ727" s="164">
        <f>AVERAGE(BM$6:BM727)</f>
        <v>2.3310249307479225</v>
      </c>
      <c r="CA727" s="167">
        <f>AVERAGE(BN$6:BN727)</f>
        <v>34.965373961218837</v>
      </c>
      <c r="CB727" s="167">
        <f>AVERAGE(BO$6:BO727)</f>
        <v>620.2506925207756</v>
      </c>
      <c r="DF727" s="103">
        <v>722</v>
      </c>
      <c r="DG727" s="192">
        <v>6.8595888427192708</v>
      </c>
      <c r="DH727" s="193">
        <v>0.1</v>
      </c>
      <c r="DI727" s="105">
        <v>3</v>
      </c>
      <c r="DJ727" s="194">
        <v>537</v>
      </c>
      <c r="DK727" s="105">
        <v>9</v>
      </c>
      <c r="DL727" s="105">
        <v>9</v>
      </c>
      <c r="DM727" s="105">
        <v>0</v>
      </c>
      <c r="DN727" s="194">
        <v>1620</v>
      </c>
      <c r="DO727" s="194">
        <v>0</v>
      </c>
      <c r="DP727" s="194">
        <v>450</v>
      </c>
      <c r="DQ727" s="194">
        <v>135</v>
      </c>
      <c r="DR727" s="194">
        <v>1747</v>
      </c>
      <c r="DS727" s="105">
        <v>1</v>
      </c>
      <c r="DT727" s="194">
        <v>18</v>
      </c>
      <c r="DU727" s="194">
        <v>-109</v>
      </c>
      <c r="DV727" s="105" t="s">
        <v>117</v>
      </c>
      <c r="DX727" s="164">
        <f>AVERAGE(DK$6:DK727)</f>
        <v>10.386426592797784</v>
      </c>
      <c r="DY727" s="164">
        <f>AVERAGE(DL$6:DL727)</f>
        <v>10.386426592797784</v>
      </c>
      <c r="DZ727" s="164">
        <f>AVERAGE(DM$6:DM727)</f>
        <v>0</v>
      </c>
      <c r="EA727" s="167">
        <f>AVERAGE(DN$6:DN727)</f>
        <v>1869.5567867036011</v>
      </c>
      <c r="EB727" s="167">
        <f>AVERAGE(DO$6:DO727)</f>
        <v>0</v>
      </c>
      <c r="EC727" s="167">
        <f>AVERAGE(DP$6:DP727)</f>
        <v>519.3213296398892</v>
      </c>
      <c r="ED727" s="167">
        <f>AVERAGE(DQ$6:DQ727)</f>
        <v>155.79639889196676</v>
      </c>
      <c r="EE727" s="167">
        <f>AVERAGE(DR$6:DR727)</f>
        <v>1653.0554016620499</v>
      </c>
      <c r="EF727" s="164">
        <f>AVERAGE(DS$6:DS727)</f>
        <v>0.85595567867036015</v>
      </c>
      <c r="EG727" s="167">
        <f>AVERAGE(DT$6:DT727)</f>
        <v>15.407202216066482</v>
      </c>
      <c r="EH727" s="167">
        <f>AVERAGE(DU$6:DU727)</f>
        <v>231.90858725761774</v>
      </c>
      <c r="FJ727" s="103">
        <v>722</v>
      </c>
      <c r="FK727" s="165">
        <v>5.1530005680992463</v>
      </c>
      <c r="FL727" s="163">
        <v>0.25</v>
      </c>
      <c r="FM727" s="161">
        <v>1</v>
      </c>
      <c r="FN727" s="168">
        <v>383</v>
      </c>
      <c r="FO727" s="161">
        <v>5</v>
      </c>
      <c r="FP727" s="161">
        <v>5</v>
      </c>
      <c r="FQ727" s="161">
        <v>0</v>
      </c>
      <c r="FR727" s="168">
        <v>900</v>
      </c>
      <c r="FS727" s="168">
        <v>0</v>
      </c>
      <c r="FT727" s="168">
        <v>250</v>
      </c>
      <c r="FU727" s="168">
        <v>75</v>
      </c>
      <c r="FV727" s="168">
        <v>1333</v>
      </c>
      <c r="FW727" s="161">
        <v>1</v>
      </c>
      <c r="FX727" s="168">
        <v>36</v>
      </c>
      <c r="FY727" s="168">
        <v>-397</v>
      </c>
      <c r="FZ727" s="161" t="s">
        <v>117</v>
      </c>
      <c r="GB727" s="160">
        <f>AVERAGE(FO$6:FO727)</f>
        <v>10.051246537396121</v>
      </c>
      <c r="GC727" s="160">
        <f>AVERAGE(FP$6:FP727)</f>
        <v>10.051246537396121</v>
      </c>
      <c r="GD727" s="160">
        <f>AVERAGE(FQ$6:FQ727)</f>
        <v>0</v>
      </c>
      <c r="GE727" s="166">
        <f>AVERAGE(FR$6:FR727)</f>
        <v>1809.2243767313018</v>
      </c>
      <c r="GF727" s="166">
        <f>AVERAGE(FS$6:FS727)</f>
        <v>0</v>
      </c>
      <c r="GG727" s="166">
        <f>AVERAGE(FT$6:FT727)</f>
        <v>502.5623268698061</v>
      </c>
      <c r="GH727" s="166">
        <f>AVERAGE(FU$6:FU727)</f>
        <v>150.76869806094183</v>
      </c>
      <c r="GI727" s="166">
        <f>AVERAGE(FV$6:FV727)</f>
        <v>1630.3185595567868</v>
      </c>
      <c r="GJ727" s="160">
        <f>AVERAGE(FW$6:FW727)</f>
        <v>0.84210526315789469</v>
      </c>
      <c r="GK727" s="166">
        <f>AVERAGE(FX$6:FX727)</f>
        <v>30.315789473684209</v>
      </c>
      <c r="GL727" s="166">
        <f>AVERAGE(FY$6:FY727)</f>
        <v>209.22160664819944</v>
      </c>
      <c r="HM727" s="98">
        <v>722</v>
      </c>
      <c r="HN727" s="179">
        <v>16.437915930128142</v>
      </c>
      <c r="HO727" s="188">
        <v>0.05</v>
      </c>
      <c r="HP727" s="177">
        <v>6</v>
      </c>
      <c r="HQ727" s="191">
        <v>537</v>
      </c>
      <c r="HR727" s="177">
        <v>21</v>
      </c>
      <c r="HS727" s="177">
        <v>21</v>
      </c>
      <c r="HT727" s="177">
        <v>1</v>
      </c>
      <c r="HU727" s="191">
        <v>3150</v>
      </c>
      <c r="HV727" s="191">
        <v>150</v>
      </c>
      <c r="HW727" s="191">
        <v>1000</v>
      </c>
      <c r="HX727" s="191">
        <v>300</v>
      </c>
      <c r="HY727" s="191">
        <v>2612</v>
      </c>
      <c r="HZ727" s="177">
        <v>1</v>
      </c>
      <c r="IA727" s="191">
        <v>30</v>
      </c>
      <c r="IB727" s="191">
        <v>568</v>
      </c>
      <c r="IC727" s="177" t="s">
        <v>116</v>
      </c>
      <c r="IE727" s="164">
        <f>AVERAGE(HR$6:HR727)</f>
        <v>19.795013850415511</v>
      </c>
      <c r="IF727" s="164">
        <f>AVERAGE(HS$6:HS727)</f>
        <v>19.191135734072024</v>
      </c>
      <c r="IG727" s="164">
        <f>AVERAGE(HT$6:HT727)</f>
        <v>1.0235457063711912</v>
      </c>
      <c r="IH727" s="167">
        <f>AVERAGE(HU$6:HU727)</f>
        <v>2878.6703601108034</v>
      </c>
      <c r="II727" s="167">
        <f>AVERAGE(HV$6:HV727)</f>
        <v>153.53185595567868</v>
      </c>
      <c r="IJ727" s="167">
        <f>AVERAGE(HW$6:HW727)</f>
        <v>908.37950138504152</v>
      </c>
      <c r="IK727" s="167">
        <f>AVERAGE(HX$6:HX727)</f>
        <v>272.51385041551248</v>
      </c>
      <c r="IL727" s="167">
        <f>AVERAGE(HY$6:HY727)</f>
        <v>2312.3379501385043</v>
      </c>
      <c r="IM727" s="164">
        <f>AVERAGE(HZ$6:HZ727)</f>
        <v>2.4362880886426592</v>
      </c>
      <c r="IN727" s="167">
        <f>AVERAGE(IA$6:IA727)</f>
        <v>73.088642659279785</v>
      </c>
      <c r="IO727" s="167">
        <f>AVERAGE(IB$6:IB727)</f>
        <v>639.42105263157896</v>
      </c>
    </row>
    <row r="728" spans="2:249" x14ac:dyDescent="0.2">
      <c r="B728" s="103">
        <v>723</v>
      </c>
      <c r="C728" s="165">
        <v>28.433374107727879</v>
      </c>
      <c r="D728" s="163">
        <v>0.25</v>
      </c>
      <c r="E728" s="161">
        <v>3</v>
      </c>
      <c r="F728" s="168">
        <v>518</v>
      </c>
      <c r="G728" s="161">
        <v>24</v>
      </c>
      <c r="H728" s="161">
        <v>22</v>
      </c>
      <c r="I728" s="161">
        <v>2</v>
      </c>
      <c r="J728" s="168">
        <v>2640</v>
      </c>
      <c r="K728" s="168">
        <v>240</v>
      </c>
      <c r="L728" s="168">
        <v>1000</v>
      </c>
      <c r="M728" s="168">
        <v>300</v>
      </c>
      <c r="N728" s="168">
        <v>2683</v>
      </c>
      <c r="O728" s="161">
        <v>7</v>
      </c>
      <c r="P728" s="168">
        <v>84</v>
      </c>
      <c r="Q728" s="168">
        <v>41</v>
      </c>
      <c r="R728" s="161" t="s">
        <v>116</v>
      </c>
      <c r="T728" s="169">
        <f>AVERAGE(G$6:G728)</f>
        <v>23.395573997233747</v>
      </c>
      <c r="U728" s="169">
        <f>AVERAGE(H$6:H728)</f>
        <v>20.728907330567083</v>
      </c>
      <c r="V728" s="169">
        <f>AVERAGE(I$6:I728)</f>
        <v>1.355463347164592</v>
      </c>
      <c r="W728" s="170">
        <f>AVERAGE(J$6:J728)</f>
        <v>2487.4688796680498</v>
      </c>
      <c r="X728" s="170">
        <f>AVERAGE(K$6:K728)</f>
        <v>162.65560165975103</v>
      </c>
      <c r="Y728" s="170">
        <f>AVERAGE(L$6:L728)</f>
        <v>968.67219917012449</v>
      </c>
      <c r="Z728" s="170">
        <f>AVERAGE(M$6:M728)</f>
        <v>290.60165975103735</v>
      </c>
      <c r="AA728" s="170">
        <f>AVERAGE(N$6:N728)</f>
        <v>2403.8741355463349</v>
      </c>
      <c r="AB728" s="169">
        <f>AVERAGE(O$6:O728)</f>
        <v>2.9585062240663902</v>
      </c>
      <c r="AC728" s="170">
        <f>AVERAGE(P$6:P728)</f>
        <v>35.502074688796682</v>
      </c>
      <c r="AD728" s="170">
        <f>AVERAGE(Q$6:Q728)</f>
        <v>119.09681881051176</v>
      </c>
      <c r="AY728" s="5"/>
      <c r="AZ728" s="26">
        <v>723</v>
      </c>
      <c r="BA728" s="165">
        <v>16.305209830270087</v>
      </c>
      <c r="BB728" s="176">
        <v>0.2</v>
      </c>
      <c r="BC728" s="161">
        <v>1</v>
      </c>
      <c r="BD728" s="182">
        <v>493</v>
      </c>
      <c r="BE728" s="161">
        <v>14</v>
      </c>
      <c r="BF728" s="161">
        <v>14</v>
      </c>
      <c r="BG728" s="161">
        <v>0</v>
      </c>
      <c r="BH728" s="168">
        <v>2100</v>
      </c>
      <c r="BI728" s="168">
        <v>0</v>
      </c>
      <c r="BJ728" s="168">
        <v>700</v>
      </c>
      <c r="BK728" s="168">
        <v>210</v>
      </c>
      <c r="BL728" s="168">
        <v>2028</v>
      </c>
      <c r="BM728" s="161">
        <v>3</v>
      </c>
      <c r="BN728" s="168">
        <v>45</v>
      </c>
      <c r="BO728" s="168">
        <v>117</v>
      </c>
      <c r="BP728" s="161" t="s">
        <v>117</v>
      </c>
      <c r="BR728" s="164">
        <f>AVERAGE(BE$6:BE728)</f>
        <v>19.608575380359614</v>
      </c>
      <c r="BS728" s="164">
        <f>AVERAGE(BF$6:BF728)</f>
        <v>18.881051175656985</v>
      </c>
      <c r="BT728" s="164">
        <f>AVERAGE(BG$6:BG728)</f>
        <v>0.681881051175657</v>
      </c>
      <c r="BU728" s="167">
        <f>AVERAGE(BH$6:BH728)</f>
        <v>2832.1576763485477</v>
      </c>
      <c r="BV728" s="167">
        <f>AVERAGE(BI$6:BI728)</f>
        <v>102.28215767634855</v>
      </c>
      <c r="BW728" s="167">
        <f>AVERAGE(BJ$6:BJ728)</f>
        <v>909.95850622406635</v>
      </c>
      <c r="BX728" s="167">
        <f>AVERAGE(BK$6:BK728)</f>
        <v>272.98755186721991</v>
      </c>
      <c r="BY728" s="167">
        <f>AVERAGE(BL$6:BL728)</f>
        <v>2247.5822959889351</v>
      </c>
      <c r="BZ728" s="164">
        <f>AVERAGE(BM$6:BM728)</f>
        <v>2.3319502074688798</v>
      </c>
      <c r="CA728" s="167">
        <f>AVERAGE(BN$6:BN728)</f>
        <v>34.979253112033192</v>
      </c>
      <c r="CB728" s="167">
        <f>AVERAGE(BO$6:BO728)</f>
        <v>619.55463347164596</v>
      </c>
      <c r="DF728" s="103">
        <v>723</v>
      </c>
      <c r="DG728" s="192">
        <v>5.5906203002651083</v>
      </c>
      <c r="DH728" s="193">
        <v>0.05</v>
      </c>
      <c r="DI728" s="105">
        <v>8</v>
      </c>
      <c r="DJ728" s="194">
        <v>526</v>
      </c>
      <c r="DK728" s="105">
        <v>14</v>
      </c>
      <c r="DL728" s="105">
        <v>14</v>
      </c>
      <c r="DM728" s="105">
        <v>0</v>
      </c>
      <c r="DN728" s="194">
        <v>2520</v>
      </c>
      <c r="DO728" s="194">
        <v>0</v>
      </c>
      <c r="DP728" s="194">
        <v>700</v>
      </c>
      <c r="DQ728" s="194">
        <v>210</v>
      </c>
      <c r="DR728" s="194">
        <v>2061</v>
      </c>
      <c r="DS728" s="105">
        <v>0</v>
      </c>
      <c r="DT728" s="194">
        <v>0</v>
      </c>
      <c r="DU728" s="194">
        <v>459</v>
      </c>
      <c r="DV728" s="105" t="s">
        <v>117</v>
      </c>
      <c r="DX728" s="164">
        <f>AVERAGE(DK$6:DK728)</f>
        <v>10.391424619640388</v>
      </c>
      <c r="DY728" s="164">
        <f>AVERAGE(DL$6:DL728)</f>
        <v>10.391424619640388</v>
      </c>
      <c r="DZ728" s="164">
        <f>AVERAGE(DM$6:DM728)</f>
        <v>0</v>
      </c>
      <c r="EA728" s="167">
        <f>AVERAGE(DN$6:DN728)</f>
        <v>1870.4564315352698</v>
      </c>
      <c r="EB728" s="167">
        <f>AVERAGE(DO$6:DO728)</f>
        <v>0</v>
      </c>
      <c r="EC728" s="167">
        <f>AVERAGE(DP$6:DP728)</f>
        <v>519.57123098201942</v>
      </c>
      <c r="ED728" s="167">
        <f>AVERAGE(DQ$6:DQ728)</f>
        <v>155.87136929460581</v>
      </c>
      <c r="EE728" s="167">
        <f>AVERAGE(DR$6:DR728)</f>
        <v>1653.6196403872752</v>
      </c>
      <c r="EF728" s="164">
        <f>AVERAGE(DS$6:DS728)</f>
        <v>0.85477178423236511</v>
      </c>
      <c r="EG728" s="167">
        <f>AVERAGE(DT$6:DT728)</f>
        <v>15.385892116182573</v>
      </c>
      <c r="EH728" s="167">
        <f>AVERAGE(DU$6:DU728)</f>
        <v>232.22268326417705</v>
      </c>
      <c r="FJ728" s="103">
        <v>723</v>
      </c>
      <c r="FK728" s="165">
        <v>5.5592546648797292</v>
      </c>
      <c r="FL728" s="163">
        <v>0.1</v>
      </c>
      <c r="FM728" s="161">
        <v>10</v>
      </c>
      <c r="FN728" s="168">
        <v>544</v>
      </c>
      <c r="FO728" s="161">
        <v>15</v>
      </c>
      <c r="FP728" s="161">
        <v>15</v>
      </c>
      <c r="FQ728" s="161">
        <v>0</v>
      </c>
      <c r="FR728" s="168">
        <v>2700</v>
      </c>
      <c r="FS728" s="168">
        <v>0</v>
      </c>
      <c r="FT728" s="168">
        <v>750</v>
      </c>
      <c r="FU728" s="168">
        <v>225</v>
      </c>
      <c r="FV728" s="168">
        <v>2144</v>
      </c>
      <c r="FW728" s="161">
        <v>1</v>
      </c>
      <c r="FX728" s="168">
        <v>36</v>
      </c>
      <c r="FY728" s="168">
        <v>592</v>
      </c>
      <c r="FZ728" s="161" t="s">
        <v>117</v>
      </c>
      <c r="GB728" s="160">
        <f>AVERAGE(FO$6:FO728)</f>
        <v>10.058091286307054</v>
      </c>
      <c r="GC728" s="160">
        <f>AVERAGE(FP$6:FP728)</f>
        <v>10.058091286307054</v>
      </c>
      <c r="GD728" s="160">
        <f>AVERAGE(FQ$6:FQ728)</f>
        <v>0</v>
      </c>
      <c r="GE728" s="166">
        <f>AVERAGE(FR$6:FR728)</f>
        <v>1810.4564315352698</v>
      </c>
      <c r="GF728" s="166">
        <f>AVERAGE(FS$6:FS728)</f>
        <v>0</v>
      </c>
      <c r="GG728" s="166">
        <f>AVERAGE(FT$6:FT728)</f>
        <v>502.90456431535267</v>
      </c>
      <c r="GH728" s="166">
        <f>AVERAGE(FU$6:FU728)</f>
        <v>150.87136929460581</v>
      </c>
      <c r="GI728" s="166">
        <f>AVERAGE(FV$6:FV728)</f>
        <v>1631.0290456431535</v>
      </c>
      <c r="GJ728" s="160">
        <f>AVERAGE(FW$6:FW728)</f>
        <v>0.84232365145228216</v>
      </c>
      <c r="GK728" s="166">
        <f>AVERAGE(FX$6:FX728)</f>
        <v>30.323651452282157</v>
      </c>
      <c r="GL728" s="166">
        <f>AVERAGE(FY$6:FY728)</f>
        <v>209.75103734439833</v>
      </c>
      <c r="HM728" s="98">
        <v>723</v>
      </c>
      <c r="HN728" s="179">
        <v>17.871621588693937</v>
      </c>
      <c r="HO728" s="188">
        <v>0.25</v>
      </c>
      <c r="HP728" s="177">
        <v>5</v>
      </c>
      <c r="HQ728" s="191">
        <v>248</v>
      </c>
      <c r="HR728" s="177">
        <v>19</v>
      </c>
      <c r="HS728" s="177">
        <v>19</v>
      </c>
      <c r="HT728" s="177">
        <v>0</v>
      </c>
      <c r="HU728" s="191">
        <v>2850</v>
      </c>
      <c r="HV728" s="191">
        <v>0</v>
      </c>
      <c r="HW728" s="191">
        <v>950</v>
      </c>
      <c r="HX728" s="191">
        <v>285</v>
      </c>
      <c r="HY728" s="191">
        <v>2108</v>
      </c>
      <c r="HZ728" s="177">
        <v>4</v>
      </c>
      <c r="IA728" s="191">
        <v>120</v>
      </c>
      <c r="IB728" s="191">
        <v>862</v>
      </c>
      <c r="IC728" s="177" t="s">
        <v>117</v>
      </c>
      <c r="IE728" s="164">
        <f>AVERAGE(HR$6:HR728)</f>
        <v>19.793914246196405</v>
      </c>
      <c r="IF728" s="164">
        <f>AVERAGE(HS$6:HS728)</f>
        <v>19.190871369294605</v>
      </c>
      <c r="IG728" s="164">
        <f>AVERAGE(HT$6:HT728)</f>
        <v>1.0221300138312586</v>
      </c>
      <c r="IH728" s="167">
        <f>AVERAGE(HU$6:HU728)</f>
        <v>2878.630705394191</v>
      </c>
      <c r="II728" s="167">
        <f>AVERAGE(HV$6:HV728)</f>
        <v>153.31950207468878</v>
      </c>
      <c r="IJ728" s="167">
        <f>AVERAGE(HW$6:HW728)</f>
        <v>908.43706777316731</v>
      </c>
      <c r="IK728" s="167">
        <f>AVERAGE(HX$6:HX728)</f>
        <v>272.53112033195021</v>
      </c>
      <c r="IL728" s="167">
        <f>AVERAGE(HY$6:HY728)</f>
        <v>2312.0553250345783</v>
      </c>
      <c r="IM728" s="164">
        <f>AVERAGE(HZ$6:HZ728)</f>
        <v>2.4384508990318121</v>
      </c>
      <c r="IN728" s="167">
        <f>AVERAGE(IA$6:IA728)</f>
        <v>73.15352697095436</v>
      </c>
      <c r="IO728" s="167">
        <f>AVERAGE(IB$6:IB728)</f>
        <v>639.72890733056704</v>
      </c>
    </row>
    <row r="729" spans="2:249" x14ac:dyDescent="0.2">
      <c r="B729" s="103">
        <v>724</v>
      </c>
      <c r="C729" s="165">
        <v>19.393160641210685</v>
      </c>
      <c r="D729" s="163">
        <v>0.05</v>
      </c>
      <c r="E729" s="161">
        <v>9</v>
      </c>
      <c r="F729" s="168">
        <v>307</v>
      </c>
      <c r="G729" s="161">
        <v>27</v>
      </c>
      <c r="H729" s="161">
        <v>22</v>
      </c>
      <c r="I729" s="161">
        <v>2</v>
      </c>
      <c r="J729" s="168">
        <v>2640</v>
      </c>
      <c r="K729" s="168">
        <v>240</v>
      </c>
      <c r="L729" s="168">
        <v>1000</v>
      </c>
      <c r="M729" s="168">
        <v>300</v>
      </c>
      <c r="N729" s="168">
        <v>2472</v>
      </c>
      <c r="O729" s="161">
        <v>1</v>
      </c>
      <c r="P729" s="168">
        <v>12</v>
      </c>
      <c r="Q729" s="168">
        <v>180</v>
      </c>
      <c r="R729" s="161" t="s">
        <v>116</v>
      </c>
      <c r="T729" s="169">
        <f>AVERAGE(G$6:G729)</f>
        <v>23.400552486187845</v>
      </c>
      <c r="U729" s="169">
        <f>AVERAGE(H$6:H729)</f>
        <v>20.730662983425415</v>
      </c>
      <c r="V729" s="169">
        <f>AVERAGE(I$6:I729)</f>
        <v>1.3563535911602209</v>
      </c>
      <c r="W729" s="170">
        <f>AVERAGE(J$6:J729)</f>
        <v>2487.6795580110497</v>
      </c>
      <c r="X729" s="170">
        <f>AVERAGE(K$6:K729)</f>
        <v>162.76243093922653</v>
      </c>
      <c r="Y729" s="170">
        <f>AVERAGE(L$6:L729)</f>
        <v>968.71546961325964</v>
      </c>
      <c r="Z729" s="170">
        <f>AVERAGE(M$6:M729)</f>
        <v>290.61464088397793</v>
      </c>
      <c r="AA729" s="170">
        <f>AVERAGE(N$6:N729)</f>
        <v>2403.9682320441989</v>
      </c>
      <c r="AB729" s="169">
        <f>AVERAGE(O$6:O729)</f>
        <v>2.9558011049723758</v>
      </c>
      <c r="AC729" s="170">
        <f>AVERAGE(P$6:P729)</f>
        <v>35.469613259668506</v>
      </c>
      <c r="AD729" s="170">
        <f>AVERAGE(Q$6:Q729)</f>
        <v>119.18093922651934</v>
      </c>
      <c r="AY729" s="5"/>
      <c r="AZ729" s="26">
        <v>724</v>
      </c>
      <c r="BA729" s="165">
        <v>18.241692321158048</v>
      </c>
      <c r="BB729" s="176">
        <v>0.2</v>
      </c>
      <c r="BC729" s="161">
        <v>0</v>
      </c>
      <c r="BD729" s="182">
        <v>139</v>
      </c>
      <c r="BE729" s="161">
        <v>14</v>
      </c>
      <c r="BF729" s="161">
        <v>14</v>
      </c>
      <c r="BG729" s="161">
        <v>0</v>
      </c>
      <c r="BH729" s="168">
        <v>2100</v>
      </c>
      <c r="BI729" s="168">
        <v>0</v>
      </c>
      <c r="BJ729" s="168">
        <v>700</v>
      </c>
      <c r="BK729" s="168">
        <v>210</v>
      </c>
      <c r="BL729" s="168">
        <v>1674</v>
      </c>
      <c r="BM729" s="161">
        <v>4</v>
      </c>
      <c r="BN729" s="168">
        <v>60</v>
      </c>
      <c r="BO729" s="168">
        <v>486</v>
      </c>
      <c r="BP729" s="161" t="s">
        <v>117</v>
      </c>
      <c r="BR729" s="164">
        <f>AVERAGE(BE$6:BE729)</f>
        <v>19.600828729281769</v>
      </c>
      <c r="BS729" s="164">
        <f>AVERAGE(BF$6:BF729)</f>
        <v>18.874309392265193</v>
      </c>
      <c r="BT729" s="164">
        <f>AVERAGE(BG$6:BG729)</f>
        <v>0.68093922651933703</v>
      </c>
      <c r="BU729" s="167">
        <f>AVERAGE(BH$6:BH729)</f>
        <v>2831.1464088397788</v>
      </c>
      <c r="BV729" s="167">
        <f>AVERAGE(BI$6:BI729)</f>
        <v>102.14088397790056</v>
      </c>
      <c r="BW729" s="167">
        <f>AVERAGE(BJ$6:BJ729)</f>
        <v>909.66850828729287</v>
      </c>
      <c r="BX729" s="167">
        <f>AVERAGE(BK$6:BK729)</f>
        <v>272.90055248618785</v>
      </c>
      <c r="BY729" s="167">
        <f>AVERAGE(BL$6:BL729)</f>
        <v>2246.790055248619</v>
      </c>
      <c r="BZ729" s="164">
        <f>AVERAGE(BM$6:BM729)</f>
        <v>2.334254143646409</v>
      </c>
      <c r="CA729" s="167">
        <f>AVERAGE(BN$6:BN729)</f>
        <v>35.013812154696133</v>
      </c>
      <c r="CB729" s="167">
        <f>AVERAGE(BO$6:BO729)</f>
        <v>619.3701657458563</v>
      </c>
      <c r="DF729" s="103">
        <v>724</v>
      </c>
      <c r="DG729" s="192">
        <v>7.0304849532015643</v>
      </c>
      <c r="DH729" s="193">
        <v>0.15</v>
      </c>
      <c r="DI729" s="105">
        <v>3</v>
      </c>
      <c r="DJ729" s="194">
        <v>489</v>
      </c>
      <c r="DK729" s="105">
        <v>9</v>
      </c>
      <c r="DL729" s="105">
        <v>9</v>
      </c>
      <c r="DM729" s="105">
        <v>0</v>
      </c>
      <c r="DN729" s="194">
        <v>1620</v>
      </c>
      <c r="DO729" s="194">
        <v>0</v>
      </c>
      <c r="DP729" s="194">
        <v>450</v>
      </c>
      <c r="DQ729" s="194">
        <v>135</v>
      </c>
      <c r="DR729" s="194">
        <v>1699</v>
      </c>
      <c r="DS729" s="105">
        <v>1</v>
      </c>
      <c r="DT729" s="194">
        <v>18</v>
      </c>
      <c r="DU729" s="194">
        <v>-61</v>
      </c>
      <c r="DV729" s="105" t="s">
        <v>117</v>
      </c>
      <c r="DX729" s="164">
        <f>AVERAGE(DK$6:DK729)</f>
        <v>10.38950276243094</v>
      </c>
      <c r="DY729" s="164">
        <f>AVERAGE(DL$6:DL729)</f>
        <v>10.38950276243094</v>
      </c>
      <c r="DZ729" s="164">
        <f>AVERAGE(DM$6:DM729)</f>
        <v>0</v>
      </c>
      <c r="EA729" s="167">
        <f>AVERAGE(DN$6:DN729)</f>
        <v>1870.110497237569</v>
      </c>
      <c r="EB729" s="167">
        <f>AVERAGE(DO$6:DO729)</f>
        <v>0</v>
      </c>
      <c r="EC729" s="167">
        <f>AVERAGE(DP$6:DP729)</f>
        <v>519.47513812154693</v>
      </c>
      <c r="ED729" s="167">
        <f>AVERAGE(DQ$6:DQ729)</f>
        <v>155.84254143646407</v>
      </c>
      <c r="EE729" s="167">
        <f>AVERAGE(DR$6:DR729)</f>
        <v>1653.6823204419888</v>
      </c>
      <c r="EF729" s="164">
        <f>AVERAGE(DS$6:DS729)</f>
        <v>0.85497237569060769</v>
      </c>
      <c r="EG729" s="167">
        <f>AVERAGE(DT$6:DT729)</f>
        <v>15.38950276243094</v>
      </c>
      <c r="EH729" s="167">
        <f>AVERAGE(DU$6:DU729)</f>
        <v>231.81767955801104</v>
      </c>
      <c r="FJ729" s="103">
        <v>724</v>
      </c>
      <c r="FK729" s="165">
        <v>5.1972786848404979</v>
      </c>
      <c r="FL729" s="163">
        <v>0.25</v>
      </c>
      <c r="FM729" s="161">
        <v>10</v>
      </c>
      <c r="FN729" s="168">
        <v>210</v>
      </c>
      <c r="FO729" s="161">
        <v>14</v>
      </c>
      <c r="FP729" s="161">
        <v>14</v>
      </c>
      <c r="FQ729" s="161">
        <v>0</v>
      </c>
      <c r="FR729" s="168">
        <v>2520</v>
      </c>
      <c r="FS729" s="168">
        <v>0</v>
      </c>
      <c r="FT729" s="168">
        <v>700</v>
      </c>
      <c r="FU729" s="168">
        <v>210</v>
      </c>
      <c r="FV729" s="168">
        <v>1745</v>
      </c>
      <c r="FW729" s="161">
        <v>1</v>
      </c>
      <c r="FX729" s="168">
        <v>36</v>
      </c>
      <c r="FY729" s="168">
        <v>811</v>
      </c>
      <c r="FZ729" s="161" t="s">
        <v>117</v>
      </c>
      <c r="GB729" s="160">
        <f>AVERAGE(FO$6:FO729)</f>
        <v>10.063535911602211</v>
      </c>
      <c r="GC729" s="160">
        <f>AVERAGE(FP$6:FP729)</f>
        <v>10.063535911602211</v>
      </c>
      <c r="GD729" s="160">
        <f>AVERAGE(FQ$6:FQ729)</f>
        <v>0</v>
      </c>
      <c r="GE729" s="166">
        <f>AVERAGE(FR$6:FR729)</f>
        <v>1811.4364640883978</v>
      </c>
      <c r="GF729" s="166">
        <f>AVERAGE(FS$6:FS729)</f>
        <v>0</v>
      </c>
      <c r="GG729" s="166">
        <f>AVERAGE(FT$6:FT729)</f>
        <v>503.17679558011048</v>
      </c>
      <c r="GH729" s="166">
        <f>AVERAGE(FU$6:FU729)</f>
        <v>150.95303867403314</v>
      </c>
      <c r="GI729" s="166">
        <f>AVERAGE(FV$6:FV729)</f>
        <v>1631.1864640883978</v>
      </c>
      <c r="GJ729" s="160">
        <f>AVERAGE(FW$6:FW729)</f>
        <v>0.84254143646408841</v>
      </c>
      <c r="GK729" s="166">
        <f>AVERAGE(FX$6:FX729)</f>
        <v>30.331491712707184</v>
      </c>
      <c r="GL729" s="166">
        <f>AVERAGE(FY$6:FY729)</f>
        <v>210.58149171270719</v>
      </c>
      <c r="HM729" s="98">
        <v>724</v>
      </c>
      <c r="HN729" s="179">
        <v>19.486064221642589</v>
      </c>
      <c r="HO729" s="188">
        <v>0.05</v>
      </c>
      <c r="HP729" s="177">
        <v>9</v>
      </c>
      <c r="HQ729" s="191">
        <v>253</v>
      </c>
      <c r="HR729" s="177">
        <v>27</v>
      </c>
      <c r="HS729" s="177">
        <v>23</v>
      </c>
      <c r="HT729" s="177">
        <v>3</v>
      </c>
      <c r="HU729" s="191">
        <v>3450</v>
      </c>
      <c r="HV729" s="191">
        <v>450</v>
      </c>
      <c r="HW729" s="191">
        <v>1000</v>
      </c>
      <c r="HX729" s="191">
        <v>300</v>
      </c>
      <c r="HY729" s="191">
        <v>2628</v>
      </c>
      <c r="HZ729" s="177">
        <v>1</v>
      </c>
      <c r="IA729" s="191">
        <v>30</v>
      </c>
      <c r="IB729" s="191">
        <v>852</v>
      </c>
      <c r="IC729" s="177" t="s">
        <v>116</v>
      </c>
      <c r="IE729" s="164">
        <f>AVERAGE(HR$6:HR729)</f>
        <v>19.803867403314918</v>
      </c>
      <c r="IF729" s="164">
        <f>AVERAGE(HS$6:HS729)</f>
        <v>19.196132596685082</v>
      </c>
      <c r="IG729" s="164">
        <f>AVERAGE(HT$6:HT729)</f>
        <v>1.0248618784530388</v>
      </c>
      <c r="IH729" s="167">
        <f>AVERAGE(HU$6:HU729)</f>
        <v>2879.4198895027625</v>
      </c>
      <c r="II729" s="167">
        <f>AVERAGE(HV$6:HV729)</f>
        <v>153.7292817679558</v>
      </c>
      <c r="IJ729" s="167">
        <f>AVERAGE(HW$6:HW729)</f>
        <v>908.56353591160223</v>
      </c>
      <c r="IK729" s="167">
        <f>AVERAGE(HX$6:HX729)</f>
        <v>272.56906077348066</v>
      </c>
      <c r="IL729" s="167">
        <f>AVERAGE(HY$6:HY729)</f>
        <v>2312.4917127071822</v>
      </c>
      <c r="IM729" s="164">
        <f>AVERAGE(HZ$6:HZ729)</f>
        <v>2.4364640883977899</v>
      </c>
      <c r="IN729" s="167">
        <f>AVERAGE(IA$6:IA729)</f>
        <v>73.093922651933696</v>
      </c>
      <c r="IO729" s="167">
        <f>AVERAGE(IB$6:IB729)</f>
        <v>640.02209944751382</v>
      </c>
    </row>
    <row r="730" spans="2:249" x14ac:dyDescent="0.2">
      <c r="B730" s="103">
        <v>725</v>
      </c>
      <c r="C730" s="165">
        <v>20.944871519834379</v>
      </c>
      <c r="D730" s="163">
        <v>0.05</v>
      </c>
      <c r="E730" s="161">
        <v>9</v>
      </c>
      <c r="F730" s="168">
        <v>597</v>
      </c>
      <c r="G730" s="161">
        <v>29</v>
      </c>
      <c r="H730" s="161">
        <v>22</v>
      </c>
      <c r="I730" s="161">
        <v>2</v>
      </c>
      <c r="J730" s="168">
        <v>2640</v>
      </c>
      <c r="K730" s="168">
        <v>240</v>
      </c>
      <c r="L730" s="168">
        <v>1000</v>
      </c>
      <c r="M730" s="168">
        <v>300</v>
      </c>
      <c r="N730" s="168">
        <v>2762</v>
      </c>
      <c r="O730" s="161">
        <v>1</v>
      </c>
      <c r="P730" s="168">
        <v>12</v>
      </c>
      <c r="Q730" s="168">
        <v>-110</v>
      </c>
      <c r="R730" s="161" t="s">
        <v>116</v>
      </c>
      <c r="T730" s="169">
        <f>AVERAGE(G$6:G730)</f>
        <v>23.408275862068965</v>
      </c>
      <c r="U730" s="169">
        <f>AVERAGE(H$6:H730)</f>
        <v>20.732413793103447</v>
      </c>
      <c r="V730" s="169">
        <f>AVERAGE(I$6:I730)</f>
        <v>1.3572413793103448</v>
      </c>
      <c r="W730" s="170">
        <f>AVERAGE(J$6:J730)</f>
        <v>2487.8896551724138</v>
      </c>
      <c r="X730" s="170">
        <f>AVERAGE(K$6:K730)</f>
        <v>162.86896551724138</v>
      </c>
      <c r="Y730" s="170">
        <f>AVERAGE(L$6:L730)</f>
        <v>968.75862068965512</v>
      </c>
      <c r="Z730" s="170">
        <f>AVERAGE(M$6:M730)</f>
        <v>290.62758620689652</v>
      </c>
      <c r="AA730" s="170">
        <f>AVERAGE(N$6:N730)</f>
        <v>2404.4620689655171</v>
      </c>
      <c r="AB730" s="169">
        <f>AVERAGE(O$6:O730)</f>
        <v>2.9531034482758622</v>
      </c>
      <c r="AC730" s="170">
        <f>AVERAGE(P$6:P730)</f>
        <v>35.437241379310343</v>
      </c>
      <c r="AD730" s="170">
        <f>AVERAGE(Q$6:Q730)</f>
        <v>118.8648275862069</v>
      </c>
      <c r="AY730" s="5"/>
      <c r="AZ730" s="26">
        <v>725</v>
      </c>
      <c r="BA730" s="165">
        <v>17.346860389325837</v>
      </c>
      <c r="BB730" s="176">
        <v>0.05</v>
      </c>
      <c r="BC730" s="161">
        <v>2</v>
      </c>
      <c r="BD730" s="182">
        <v>527</v>
      </c>
      <c r="BE730" s="161">
        <v>18</v>
      </c>
      <c r="BF730" s="161">
        <v>18</v>
      </c>
      <c r="BG730" s="161">
        <v>0</v>
      </c>
      <c r="BH730" s="168">
        <v>2700</v>
      </c>
      <c r="BI730" s="168">
        <v>0</v>
      </c>
      <c r="BJ730" s="168">
        <v>900</v>
      </c>
      <c r="BK730" s="168">
        <v>270</v>
      </c>
      <c r="BL730" s="168">
        <v>2322</v>
      </c>
      <c r="BM730" s="161">
        <v>1</v>
      </c>
      <c r="BN730" s="168">
        <v>15</v>
      </c>
      <c r="BO730" s="168">
        <v>393</v>
      </c>
      <c r="BP730" s="161" t="s">
        <v>117</v>
      </c>
      <c r="BR730" s="164">
        <f>AVERAGE(BE$6:BE730)</f>
        <v>19.598620689655171</v>
      </c>
      <c r="BS730" s="164">
        <f>AVERAGE(BF$6:BF730)</f>
        <v>18.873103448275863</v>
      </c>
      <c r="BT730" s="164">
        <f>AVERAGE(BG$6:BG730)</f>
        <v>0.68</v>
      </c>
      <c r="BU730" s="167">
        <f>AVERAGE(BH$6:BH730)</f>
        <v>2830.9655172413795</v>
      </c>
      <c r="BV730" s="167">
        <f>AVERAGE(BI$6:BI730)</f>
        <v>102</v>
      </c>
      <c r="BW730" s="167">
        <f>AVERAGE(BJ$6:BJ730)</f>
        <v>909.65517241379314</v>
      </c>
      <c r="BX730" s="167">
        <f>AVERAGE(BK$6:BK730)</f>
        <v>272.89655172413791</v>
      </c>
      <c r="BY730" s="167">
        <f>AVERAGE(BL$6:BL730)</f>
        <v>2246.8937931034484</v>
      </c>
      <c r="BZ730" s="164">
        <f>AVERAGE(BM$6:BM730)</f>
        <v>2.3324137931034481</v>
      </c>
      <c r="CA730" s="167">
        <f>AVERAGE(BN$6:BN730)</f>
        <v>34.986206896551721</v>
      </c>
      <c r="CB730" s="167">
        <f>AVERAGE(BO$6:BO730)</f>
        <v>619.05793103448275</v>
      </c>
      <c r="DF730" s="103">
        <v>725</v>
      </c>
      <c r="DG730" s="192">
        <v>7.0279738441189972</v>
      </c>
      <c r="DH730" s="193">
        <v>0.2</v>
      </c>
      <c r="DI730" s="105">
        <v>4</v>
      </c>
      <c r="DJ730" s="194">
        <v>511</v>
      </c>
      <c r="DK730" s="105">
        <v>10</v>
      </c>
      <c r="DL730" s="105">
        <v>10</v>
      </c>
      <c r="DM730" s="105">
        <v>0</v>
      </c>
      <c r="DN730" s="194">
        <v>1800</v>
      </c>
      <c r="DO730" s="194">
        <v>0</v>
      </c>
      <c r="DP730" s="194">
        <v>500</v>
      </c>
      <c r="DQ730" s="194">
        <v>150</v>
      </c>
      <c r="DR730" s="194">
        <v>1786</v>
      </c>
      <c r="DS730" s="105">
        <v>1</v>
      </c>
      <c r="DT730" s="194">
        <v>18</v>
      </c>
      <c r="DU730" s="194">
        <v>32</v>
      </c>
      <c r="DV730" s="105" t="s">
        <v>117</v>
      </c>
      <c r="DX730" s="164">
        <f>AVERAGE(DK$6:DK730)</f>
        <v>10.388965517241379</v>
      </c>
      <c r="DY730" s="164">
        <f>AVERAGE(DL$6:DL730)</f>
        <v>10.388965517241379</v>
      </c>
      <c r="DZ730" s="164">
        <f>AVERAGE(DM$6:DM730)</f>
        <v>0</v>
      </c>
      <c r="EA730" s="167">
        <f>AVERAGE(DN$6:DN730)</f>
        <v>1870.0137931034483</v>
      </c>
      <c r="EB730" s="167">
        <f>AVERAGE(DO$6:DO730)</f>
        <v>0</v>
      </c>
      <c r="EC730" s="167">
        <f>AVERAGE(DP$6:DP730)</f>
        <v>519.44827586206895</v>
      </c>
      <c r="ED730" s="167">
        <f>AVERAGE(DQ$6:DQ730)</f>
        <v>155.83448275862068</v>
      </c>
      <c r="EE730" s="167">
        <f>AVERAGE(DR$6:DR730)</f>
        <v>1653.864827586207</v>
      </c>
      <c r="EF730" s="164">
        <f>AVERAGE(DS$6:DS730)</f>
        <v>0.85517241379310349</v>
      </c>
      <c r="EG730" s="167">
        <f>AVERAGE(DT$6:DT730)</f>
        <v>15.393103448275863</v>
      </c>
      <c r="EH730" s="167">
        <f>AVERAGE(DU$6:DU730)</f>
        <v>231.54206896551725</v>
      </c>
      <c r="FJ730" s="103">
        <v>725</v>
      </c>
      <c r="FK730" s="165">
        <v>6.1183371119453582</v>
      </c>
      <c r="FL730" s="163">
        <v>0.25</v>
      </c>
      <c r="FM730" s="161">
        <v>1</v>
      </c>
      <c r="FN730" s="168">
        <v>162</v>
      </c>
      <c r="FO730" s="161">
        <v>5</v>
      </c>
      <c r="FP730" s="161">
        <v>5</v>
      </c>
      <c r="FQ730" s="161">
        <v>0</v>
      </c>
      <c r="FR730" s="168">
        <v>900</v>
      </c>
      <c r="FS730" s="168">
        <v>0</v>
      </c>
      <c r="FT730" s="168">
        <v>250</v>
      </c>
      <c r="FU730" s="168">
        <v>75</v>
      </c>
      <c r="FV730" s="168">
        <v>1112</v>
      </c>
      <c r="FW730" s="161">
        <v>2</v>
      </c>
      <c r="FX730" s="168">
        <v>72</v>
      </c>
      <c r="FY730" s="168">
        <v>-140</v>
      </c>
      <c r="FZ730" s="161" t="s">
        <v>117</v>
      </c>
      <c r="GB730" s="160">
        <f>AVERAGE(FO$6:FO730)</f>
        <v>10.056551724137931</v>
      </c>
      <c r="GC730" s="160">
        <f>AVERAGE(FP$6:FP730)</f>
        <v>10.056551724137931</v>
      </c>
      <c r="GD730" s="160">
        <f>AVERAGE(FQ$6:FQ730)</f>
        <v>0</v>
      </c>
      <c r="GE730" s="166">
        <f>AVERAGE(FR$6:FR730)</f>
        <v>1810.1793103448276</v>
      </c>
      <c r="GF730" s="166">
        <f>AVERAGE(FS$6:FS730)</f>
        <v>0</v>
      </c>
      <c r="GG730" s="166">
        <f>AVERAGE(FT$6:FT730)</f>
        <v>502.82758620689657</v>
      </c>
      <c r="GH730" s="166">
        <f>AVERAGE(FU$6:FU730)</f>
        <v>150.84827586206896</v>
      </c>
      <c r="GI730" s="166">
        <f>AVERAGE(FV$6:FV730)</f>
        <v>1630.4703448275861</v>
      </c>
      <c r="GJ730" s="160">
        <f>AVERAGE(FW$6:FW730)</f>
        <v>0.84413793103448276</v>
      </c>
      <c r="GK730" s="166">
        <f>AVERAGE(FX$6:FX730)</f>
        <v>30.388965517241381</v>
      </c>
      <c r="GL730" s="166">
        <f>AVERAGE(FY$6:FY730)</f>
        <v>210.09793103448277</v>
      </c>
      <c r="HM730" s="98">
        <v>725</v>
      </c>
      <c r="HN730" s="179">
        <v>13.401067526949969</v>
      </c>
      <c r="HO730" s="188">
        <v>0.1</v>
      </c>
      <c r="HP730" s="177">
        <v>1</v>
      </c>
      <c r="HQ730" s="191">
        <v>434</v>
      </c>
      <c r="HR730" s="177">
        <v>13</v>
      </c>
      <c r="HS730" s="177">
        <v>13</v>
      </c>
      <c r="HT730" s="177">
        <v>0</v>
      </c>
      <c r="HU730" s="191">
        <v>1950</v>
      </c>
      <c r="HV730" s="191">
        <v>0</v>
      </c>
      <c r="HW730" s="191">
        <v>650</v>
      </c>
      <c r="HX730" s="191">
        <v>195</v>
      </c>
      <c r="HY730" s="191">
        <v>1904</v>
      </c>
      <c r="HZ730" s="177">
        <v>1</v>
      </c>
      <c r="IA730" s="191">
        <v>30</v>
      </c>
      <c r="IB730" s="191">
        <v>76</v>
      </c>
      <c r="IC730" s="177" t="s">
        <v>117</v>
      </c>
      <c r="IE730" s="164">
        <f>AVERAGE(HR$6:HR730)</f>
        <v>19.794482758620688</v>
      </c>
      <c r="IF730" s="164">
        <f>AVERAGE(HS$6:HS730)</f>
        <v>19.187586206896551</v>
      </c>
      <c r="IG730" s="164">
        <f>AVERAGE(HT$6:HT730)</f>
        <v>1.0234482758620689</v>
      </c>
      <c r="IH730" s="167">
        <f>AVERAGE(HU$6:HU730)</f>
        <v>2878.1379310344828</v>
      </c>
      <c r="II730" s="167">
        <f>AVERAGE(HV$6:HV730)</f>
        <v>153.51724137931035</v>
      </c>
      <c r="IJ730" s="167">
        <f>AVERAGE(HW$6:HW730)</f>
        <v>908.20689655172418</v>
      </c>
      <c r="IK730" s="167">
        <f>AVERAGE(HX$6:HX730)</f>
        <v>272.46206896551723</v>
      </c>
      <c r="IL730" s="167">
        <f>AVERAGE(HY$6:HY730)</f>
        <v>2311.9282758620689</v>
      </c>
      <c r="IM730" s="164">
        <f>AVERAGE(HZ$6:HZ730)</f>
        <v>2.4344827586206899</v>
      </c>
      <c r="IN730" s="167">
        <f>AVERAGE(IA$6:IA730)</f>
        <v>73.034482758620683</v>
      </c>
      <c r="IO730" s="167">
        <f>AVERAGE(IB$6:IB730)</f>
        <v>639.24413793103452</v>
      </c>
    </row>
    <row r="731" spans="2:249" x14ac:dyDescent="0.2">
      <c r="B731" s="103">
        <v>726</v>
      </c>
      <c r="C731" s="165">
        <v>22.444106371446331</v>
      </c>
      <c r="D731" s="163">
        <v>0.2</v>
      </c>
      <c r="E731" s="161">
        <v>9</v>
      </c>
      <c r="F731" s="168">
        <v>267</v>
      </c>
      <c r="G731" s="161">
        <v>27</v>
      </c>
      <c r="H731" s="161">
        <v>22</v>
      </c>
      <c r="I731" s="161">
        <v>2</v>
      </c>
      <c r="J731" s="168">
        <v>2640</v>
      </c>
      <c r="K731" s="168">
        <v>240</v>
      </c>
      <c r="L731" s="168">
        <v>1000</v>
      </c>
      <c r="M731" s="168">
        <v>300</v>
      </c>
      <c r="N731" s="168">
        <v>2432</v>
      </c>
      <c r="O731" s="161">
        <v>4</v>
      </c>
      <c r="P731" s="168">
        <v>48</v>
      </c>
      <c r="Q731" s="168">
        <v>256</v>
      </c>
      <c r="R731" s="161" t="s">
        <v>116</v>
      </c>
      <c r="T731" s="169">
        <f>AVERAGE(G$6:G731)</f>
        <v>23.41322314049587</v>
      </c>
      <c r="U731" s="169">
        <f>AVERAGE(H$6:H731)</f>
        <v>20.734159779614323</v>
      </c>
      <c r="V731" s="169">
        <f>AVERAGE(I$6:I731)</f>
        <v>1.3581267217630855</v>
      </c>
      <c r="W731" s="170">
        <f>AVERAGE(J$6:J731)</f>
        <v>2488.0991735537191</v>
      </c>
      <c r="X731" s="170">
        <f>AVERAGE(K$6:K731)</f>
        <v>162.97520661157026</v>
      </c>
      <c r="Y731" s="170">
        <f>AVERAGE(L$6:L731)</f>
        <v>968.80165289256195</v>
      </c>
      <c r="Z731" s="170">
        <f>AVERAGE(M$6:M731)</f>
        <v>290.64049586776861</v>
      </c>
      <c r="AA731" s="170">
        <f>AVERAGE(N$6:N731)</f>
        <v>2404.5</v>
      </c>
      <c r="AB731" s="169">
        <f>AVERAGE(O$6:O731)</f>
        <v>2.9545454545454546</v>
      </c>
      <c r="AC731" s="170">
        <f>AVERAGE(P$6:P731)</f>
        <v>35.454545454545453</v>
      </c>
      <c r="AD731" s="170">
        <f>AVERAGE(Q$6:Q731)</f>
        <v>119.05371900826447</v>
      </c>
      <c r="AY731" s="5"/>
      <c r="AZ731" s="26">
        <v>726</v>
      </c>
      <c r="BA731" s="165">
        <v>14.853506296976452</v>
      </c>
      <c r="BB731" s="176">
        <v>0.05</v>
      </c>
      <c r="BC731" s="161">
        <v>9</v>
      </c>
      <c r="BD731" s="182">
        <v>431</v>
      </c>
      <c r="BE731" s="161">
        <v>23</v>
      </c>
      <c r="BF731" s="161">
        <v>22</v>
      </c>
      <c r="BG731" s="161">
        <v>2</v>
      </c>
      <c r="BH731" s="168">
        <v>3300</v>
      </c>
      <c r="BI731" s="168">
        <v>300</v>
      </c>
      <c r="BJ731" s="168">
        <v>1000</v>
      </c>
      <c r="BK731" s="168">
        <v>300</v>
      </c>
      <c r="BL731" s="168">
        <v>2656</v>
      </c>
      <c r="BM731" s="161">
        <v>1</v>
      </c>
      <c r="BN731" s="168">
        <v>15</v>
      </c>
      <c r="BO731" s="168">
        <v>659</v>
      </c>
      <c r="BP731" s="161" t="s">
        <v>116</v>
      </c>
      <c r="BR731" s="164">
        <f>AVERAGE(BE$6:BE731)</f>
        <v>19.603305785123968</v>
      </c>
      <c r="BS731" s="164">
        <f>AVERAGE(BF$6:BF731)</f>
        <v>18.87741046831956</v>
      </c>
      <c r="BT731" s="164">
        <f>AVERAGE(BG$6:BG731)</f>
        <v>0.68181818181818177</v>
      </c>
      <c r="BU731" s="167">
        <f>AVERAGE(BH$6:BH731)</f>
        <v>2831.6115702479337</v>
      </c>
      <c r="BV731" s="167">
        <f>AVERAGE(BI$6:BI731)</f>
        <v>102.27272727272727</v>
      </c>
      <c r="BW731" s="167">
        <f>AVERAGE(BJ$6:BJ731)</f>
        <v>909.77961432506891</v>
      </c>
      <c r="BX731" s="167">
        <f>AVERAGE(BK$6:BK731)</f>
        <v>272.93388429752065</v>
      </c>
      <c r="BY731" s="167">
        <f>AVERAGE(BL$6:BL731)</f>
        <v>2247.4573002754819</v>
      </c>
      <c r="BZ731" s="164">
        <f>AVERAGE(BM$6:BM731)</f>
        <v>2.330578512396694</v>
      </c>
      <c r="CA731" s="167">
        <f>AVERAGE(BN$6:BN731)</f>
        <v>34.958677685950413</v>
      </c>
      <c r="CB731" s="167">
        <f>AVERAGE(BO$6:BO731)</f>
        <v>619.11294765840216</v>
      </c>
      <c r="DF731" s="103">
        <v>726</v>
      </c>
      <c r="DG731" s="192">
        <v>8.0443646297573501</v>
      </c>
      <c r="DH731" s="193">
        <v>0.05</v>
      </c>
      <c r="DI731" s="105">
        <v>4</v>
      </c>
      <c r="DJ731" s="194">
        <v>458</v>
      </c>
      <c r="DK731" s="105">
        <v>12</v>
      </c>
      <c r="DL731" s="105">
        <v>12</v>
      </c>
      <c r="DM731" s="105">
        <v>0</v>
      </c>
      <c r="DN731" s="194">
        <v>2160</v>
      </c>
      <c r="DO731" s="194">
        <v>0</v>
      </c>
      <c r="DP731" s="194">
        <v>600</v>
      </c>
      <c r="DQ731" s="194">
        <v>180</v>
      </c>
      <c r="DR731" s="194">
        <v>1863</v>
      </c>
      <c r="DS731" s="105">
        <v>0</v>
      </c>
      <c r="DT731" s="194">
        <v>0</v>
      </c>
      <c r="DU731" s="194">
        <v>297</v>
      </c>
      <c r="DV731" s="105" t="s">
        <v>117</v>
      </c>
      <c r="DX731" s="164">
        <f>AVERAGE(DK$6:DK731)</f>
        <v>10.391184573002755</v>
      </c>
      <c r="DY731" s="164">
        <f>AVERAGE(DL$6:DL731)</f>
        <v>10.391184573002755</v>
      </c>
      <c r="DZ731" s="164">
        <f>AVERAGE(DM$6:DM731)</f>
        <v>0</v>
      </c>
      <c r="EA731" s="167">
        <f>AVERAGE(DN$6:DN731)</f>
        <v>1870.4132231404958</v>
      </c>
      <c r="EB731" s="167">
        <f>AVERAGE(DO$6:DO731)</f>
        <v>0</v>
      </c>
      <c r="EC731" s="167">
        <f>AVERAGE(DP$6:DP731)</f>
        <v>519.5592286501377</v>
      </c>
      <c r="ED731" s="167">
        <f>AVERAGE(DQ$6:DQ731)</f>
        <v>155.86776859504133</v>
      </c>
      <c r="EE731" s="167">
        <f>AVERAGE(DR$6:DR731)</f>
        <v>1654.1528925619834</v>
      </c>
      <c r="EF731" s="164">
        <f>AVERAGE(DS$6:DS731)</f>
        <v>0.85399449035812669</v>
      </c>
      <c r="EG731" s="167">
        <f>AVERAGE(DT$6:DT731)</f>
        <v>15.37190082644628</v>
      </c>
      <c r="EH731" s="167">
        <f>AVERAGE(DU$6:DU731)</f>
        <v>231.63223140495867</v>
      </c>
      <c r="FJ731" s="103">
        <v>726</v>
      </c>
      <c r="FK731" s="165">
        <v>5.2297282377906376</v>
      </c>
      <c r="FL731" s="163">
        <v>0.2</v>
      </c>
      <c r="FM731" s="161">
        <v>10</v>
      </c>
      <c r="FN731" s="168">
        <v>376</v>
      </c>
      <c r="FO731" s="161">
        <v>14</v>
      </c>
      <c r="FP731" s="161">
        <v>14</v>
      </c>
      <c r="FQ731" s="161">
        <v>0</v>
      </c>
      <c r="FR731" s="168">
        <v>2520</v>
      </c>
      <c r="FS731" s="168">
        <v>0</v>
      </c>
      <c r="FT731" s="168">
        <v>700</v>
      </c>
      <c r="FU731" s="168">
        <v>210</v>
      </c>
      <c r="FV731" s="168">
        <v>1911</v>
      </c>
      <c r="FW731" s="161">
        <v>1</v>
      </c>
      <c r="FX731" s="168">
        <v>36</v>
      </c>
      <c r="FY731" s="168">
        <v>645</v>
      </c>
      <c r="FZ731" s="161" t="s">
        <v>117</v>
      </c>
      <c r="GB731" s="160">
        <f>AVERAGE(FO$6:FO731)</f>
        <v>10.061983471074381</v>
      </c>
      <c r="GC731" s="160">
        <f>AVERAGE(FP$6:FP731)</f>
        <v>10.061983471074381</v>
      </c>
      <c r="GD731" s="160">
        <f>AVERAGE(FQ$6:FQ731)</f>
        <v>0</v>
      </c>
      <c r="GE731" s="166">
        <f>AVERAGE(FR$6:FR731)</f>
        <v>1811.1570247933885</v>
      </c>
      <c r="GF731" s="166">
        <f>AVERAGE(FS$6:FS731)</f>
        <v>0</v>
      </c>
      <c r="GG731" s="166">
        <f>AVERAGE(FT$6:FT731)</f>
        <v>503.09917355371903</v>
      </c>
      <c r="GH731" s="166">
        <f>AVERAGE(FU$6:FU731)</f>
        <v>150.9297520661157</v>
      </c>
      <c r="GI731" s="166">
        <f>AVERAGE(FV$6:FV731)</f>
        <v>1630.8567493112948</v>
      </c>
      <c r="GJ731" s="160">
        <f>AVERAGE(FW$6:FW731)</f>
        <v>0.84435261707988984</v>
      </c>
      <c r="GK731" s="166">
        <f>AVERAGE(FX$6:FX731)</f>
        <v>30.396694214876032</v>
      </c>
      <c r="GL731" s="166">
        <f>AVERAGE(FY$6:FY731)</f>
        <v>210.69696969696969</v>
      </c>
      <c r="HM731" s="98">
        <v>726</v>
      </c>
      <c r="HN731" s="179">
        <v>16.998926415980605</v>
      </c>
      <c r="HO731" s="188">
        <v>0.15</v>
      </c>
      <c r="HP731" s="177">
        <v>8</v>
      </c>
      <c r="HQ731" s="191">
        <v>573</v>
      </c>
      <c r="HR731" s="177">
        <v>22</v>
      </c>
      <c r="HS731" s="177">
        <v>22</v>
      </c>
      <c r="HT731" s="177">
        <v>2</v>
      </c>
      <c r="HU731" s="191">
        <v>3300</v>
      </c>
      <c r="HV731" s="191">
        <v>300</v>
      </c>
      <c r="HW731" s="191">
        <v>1000</v>
      </c>
      <c r="HX731" s="191">
        <v>300</v>
      </c>
      <c r="HY731" s="191">
        <v>2798</v>
      </c>
      <c r="HZ731" s="177">
        <v>3</v>
      </c>
      <c r="IA731" s="191">
        <v>90</v>
      </c>
      <c r="IB731" s="191">
        <v>592</v>
      </c>
      <c r="IC731" s="177" t="s">
        <v>116</v>
      </c>
      <c r="IE731" s="164">
        <f>AVERAGE(HR$6:HR731)</f>
        <v>19.797520661157026</v>
      </c>
      <c r="IF731" s="164">
        <f>AVERAGE(HS$6:HS731)</f>
        <v>19.191460055096417</v>
      </c>
      <c r="IG731" s="164">
        <f>AVERAGE(HT$6:HT731)</f>
        <v>1.024793388429752</v>
      </c>
      <c r="IH731" s="167">
        <f>AVERAGE(HU$6:HU731)</f>
        <v>2878.7190082644629</v>
      </c>
      <c r="II731" s="167">
        <f>AVERAGE(HV$6:HV731)</f>
        <v>153.71900826446281</v>
      </c>
      <c r="IJ731" s="167">
        <f>AVERAGE(HW$6:HW731)</f>
        <v>908.33333333333337</v>
      </c>
      <c r="IK731" s="167">
        <f>AVERAGE(HX$6:HX731)</f>
        <v>272.5</v>
      </c>
      <c r="IL731" s="167">
        <f>AVERAGE(HY$6:HY731)</f>
        <v>2312.5977961432509</v>
      </c>
      <c r="IM731" s="164">
        <f>AVERAGE(HZ$6:HZ731)</f>
        <v>2.4352617079889809</v>
      </c>
      <c r="IN731" s="167">
        <f>AVERAGE(IA$6:IA731)</f>
        <v>73.057851239669418</v>
      </c>
      <c r="IO731" s="167">
        <f>AVERAGE(IB$6:IB731)</f>
        <v>639.17906336088151</v>
      </c>
    </row>
    <row r="732" spans="2:249" x14ac:dyDescent="0.2">
      <c r="B732" s="103">
        <v>727</v>
      </c>
      <c r="C732" s="165">
        <v>16.497098449853482</v>
      </c>
      <c r="D732" s="163">
        <v>0.2</v>
      </c>
      <c r="E732" s="161">
        <v>4</v>
      </c>
      <c r="F732" s="168">
        <v>190</v>
      </c>
      <c r="G732" s="161">
        <v>17</v>
      </c>
      <c r="H732" s="161">
        <v>17</v>
      </c>
      <c r="I732" s="161">
        <v>0</v>
      </c>
      <c r="J732" s="168">
        <v>2040</v>
      </c>
      <c r="K732" s="168">
        <v>0</v>
      </c>
      <c r="L732" s="168">
        <v>850</v>
      </c>
      <c r="M732" s="168">
        <v>255</v>
      </c>
      <c r="N732" s="168">
        <v>1920</v>
      </c>
      <c r="O732" s="161">
        <v>3</v>
      </c>
      <c r="P732" s="168">
        <v>36</v>
      </c>
      <c r="Q732" s="168">
        <v>156</v>
      </c>
      <c r="R732" s="161" t="s">
        <v>117</v>
      </c>
      <c r="T732" s="169">
        <f>AVERAGE(G$6:G732)</f>
        <v>23.404401650618983</v>
      </c>
      <c r="U732" s="169">
        <f>AVERAGE(H$6:H732)</f>
        <v>20.729023383768915</v>
      </c>
      <c r="V732" s="169">
        <f>AVERAGE(I$6:I732)</f>
        <v>1.3562585969738652</v>
      </c>
      <c r="W732" s="170">
        <f>AVERAGE(J$6:J732)</f>
        <v>2487.4828060522696</v>
      </c>
      <c r="X732" s="170">
        <f>AVERAGE(K$6:K732)</f>
        <v>162.75103163686381</v>
      </c>
      <c r="Y732" s="170">
        <f>AVERAGE(L$6:L732)</f>
        <v>968.63823933975243</v>
      </c>
      <c r="Z732" s="170">
        <f>AVERAGE(M$6:M732)</f>
        <v>290.59147180192571</v>
      </c>
      <c r="AA732" s="170">
        <f>AVERAGE(N$6:N732)</f>
        <v>2403.83356258597</v>
      </c>
      <c r="AB732" s="169">
        <f>AVERAGE(O$6:O732)</f>
        <v>2.9546079779917469</v>
      </c>
      <c r="AC732" s="170">
        <f>AVERAGE(P$6:P732)</f>
        <v>35.455295735900961</v>
      </c>
      <c r="AD732" s="170">
        <f>AVERAGE(Q$6:Q732)</f>
        <v>119.10453920220083</v>
      </c>
      <c r="AY732" s="5"/>
      <c r="AZ732" s="26">
        <v>727</v>
      </c>
      <c r="BA732" s="165">
        <v>15.960150669361003</v>
      </c>
      <c r="BB732" s="176">
        <v>0.25</v>
      </c>
      <c r="BC732" s="161">
        <v>8</v>
      </c>
      <c r="BD732" s="182">
        <v>137</v>
      </c>
      <c r="BE732" s="161">
        <v>20</v>
      </c>
      <c r="BF732" s="161">
        <v>20</v>
      </c>
      <c r="BG732" s="161">
        <v>0</v>
      </c>
      <c r="BH732" s="168">
        <v>3000</v>
      </c>
      <c r="BI732" s="168">
        <v>0</v>
      </c>
      <c r="BJ732" s="168">
        <v>1000</v>
      </c>
      <c r="BK732" s="168">
        <v>300</v>
      </c>
      <c r="BL732" s="168">
        <v>2062</v>
      </c>
      <c r="BM732" s="161">
        <v>4</v>
      </c>
      <c r="BN732" s="168">
        <v>60</v>
      </c>
      <c r="BO732" s="168">
        <v>998</v>
      </c>
      <c r="BP732" s="161" t="s">
        <v>116</v>
      </c>
      <c r="BR732" s="164">
        <f>AVERAGE(BE$6:BE732)</f>
        <v>19.60385144429161</v>
      </c>
      <c r="BS732" s="164">
        <f>AVERAGE(BF$6:BF732)</f>
        <v>18.878954607977992</v>
      </c>
      <c r="BT732" s="164">
        <f>AVERAGE(BG$6:BG732)</f>
        <v>0.68088033012379645</v>
      </c>
      <c r="BU732" s="167">
        <f>AVERAGE(BH$6:BH732)</f>
        <v>2831.8431911966986</v>
      </c>
      <c r="BV732" s="167">
        <f>AVERAGE(BI$6:BI732)</f>
        <v>102.13204951856946</v>
      </c>
      <c r="BW732" s="167">
        <f>AVERAGE(BJ$6:BJ732)</f>
        <v>909.90371389270979</v>
      </c>
      <c r="BX732" s="167">
        <f>AVERAGE(BK$6:BK732)</f>
        <v>272.97111416781291</v>
      </c>
      <c r="BY732" s="167">
        <f>AVERAGE(BL$6:BL732)</f>
        <v>2247.2022008253093</v>
      </c>
      <c r="BZ732" s="164">
        <f>AVERAGE(BM$6:BM732)</f>
        <v>2.3328748280605227</v>
      </c>
      <c r="CA732" s="167">
        <f>AVERAGE(BN$6:BN732)</f>
        <v>34.993122420907838</v>
      </c>
      <c r="CB732" s="167">
        <f>AVERAGE(BO$6:BO732)</f>
        <v>619.63411279229706</v>
      </c>
      <c r="DF732" s="103">
        <v>727</v>
      </c>
      <c r="DG732" s="192">
        <v>7.00348123489157</v>
      </c>
      <c r="DH732" s="193">
        <v>0.05</v>
      </c>
      <c r="DI732" s="105">
        <v>3</v>
      </c>
      <c r="DJ732" s="194">
        <v>136</v>
      </c>
      <c r="DK732" s="105">
        <v>10</v>
      </c>
      <c r="DL732" s="105">
        <v>10</v>
      </c>
      <c r="DM732" s="105">
        <v>0</v>
      </c>
      <c r="DN732" s="194">
        <v>1800</v>
      </c>
      <c r="DO732" s="194">
        <v>0</v>
      </c>
      <c r="DP732" s="194">
        <v>500</v>
      </c>
      <c r="DQ732" s="194">
        <v>150</v>
      </c>
      <c r="DR732" s="194">
        <v>1411</v>
      </c>
      <c r="DS732" s="105">
        <v>0</v>
      </c>
      <c r="DT732" s="194">
        <v>0</v>
      </c>
      <c r="DU732" s="194">
        <v>389</v>
      </c>
      <c r="DV732" s="105" t="s">
        <v>117</v>
      </c>
      <c r="DX732" s="164">
        <f>AVERAGE(DK$6:DK732)</f>
        <v>10.390646492434662</v>
      </c>
      <c r="DY732" s="164">
        <f>AVERAGE(DL$6:DL732)</f>
        <v>10.390646492434662</v>
      </c>
      <c r="DZ732" s="164">
        <f>AVERAGE(DM$6:DM732)</f>
        <v>0</v>
      </c>
      <c r="EA732" s="167">
        <f>AVERAGE(DN$6:DN732)</f>
        <v>1870.3163686382393</v>
      </c>
      <c r="EB732" s="167">
        <f>AVERAGE(DO$6:DO732)</f>
        <v>0</v>
      </c>
      <c r="EC732" s="167">
        <f>AVERAGE(DP$6:DP732)</f>
        <v>519.5323246217331</v>
      </c>
      <c r="ED732" s="167">
        <f>AVERAGE(DQ$6:DQ732)</f>
        <v>155.85969738651994</v>
      </c>
      <c r="EE732" s="167">
        <f>AVERAGE(DR$6:DR732)</f>
        <v>1653.8184319119671</v>
      </c>
      <c r="EF732" s="164">
        <f>AVERAGE(DS$6:DS732)</f>
        <v>0.8528198074277854</v>
      </c>
      <c r="EG732" s="167">
        <f>AVERAGE(DT$6:DT732)</f>
        <v>15.350756533700137</v>
      </c>
      <c r="EH732" s="167">
        <f>AVERAGE(DU$6:DU732)</f>
        <v>231.84869325997249</v>
      </c>
      <c r="FJ732" s="103">
        <v>727</v>
      </c>
      <c r="FK732" s="165">
        <v>6.4751601815190565</v>
      </c>
      <c r="FL732" s="163">
        <v>0.15</v>
      </c>
      <c r="FM732" s="161">
        <v>3</v>
      </c>
      <c r="FN732" s="168">
        <v>389</v>
      </c>
      <c r="FO732" s="161">
        <v>8</v>
      </c>
      <c r="FP732" s="161">
        <v>8</v>
      </c>
      <c r="FQ732" s="161">
        <v>0</v>
      </c>
      <c r="FR732" s="168">
        <v>1440</v>
      </c>
      <c r="FS732" s="168">
        <v>0</v>
      </c>
      <c r="FT732" s="168">
        <v>400</v>
      </c>
      <c r="FU732" s="168">
        <v>120</v>
      </c>
      <c r="FV732" s="168">
        <v>1534</v>
      </c>
      <c r="FW732" s="161">
        <v>1</v>
      </c>
      <c r="FX732" s="168">
        <v>36</v>
      </c>
      <c r="FY732" s="168">
        <v>-58</v>
      </c>
      <c r="FZ732" s="161" t="s">
        <v>117</v>
      </c>
      <c r="GB732" s="160">
        <f>AVERAGE(FO$6:FO732)</f>
        <v>10.059147180192571</v>
      </c>
      <c r="GC732" s="160">
        <f>AVERAGE(FP$6:FP732)</f>
        <v>10.059147180192571</v>
      </c>
      <c r="GD732" s="160">
        <f>AVERAGE(FQ$6:FQ732)</f>
        <v>0</v>
      </c>
      <c r="GE732" s="166">
        <f>AVERAGE(FR$6:FR732)</f>
        <v>1810.6464924346631</v>
      </c>
      <c r="GF732" s="166">
        <f>AVERAGE(FS$6:FS732)</f>
        <v>0</v>
      </c>
      <c r="GG732" s="166">
        <f>AVERAGE(FT$6:FT732)</f>
        <v>502.95735900962859</v>
      </c>
      <c r="GH732" s="166">
        <f>AVERAGE(FU$6:FU732)</f>
        <v>150.88720770288859</v>
      </c>
      <c r="GI732" s="166">
        <f>AVERAGE(FV$6:FV732)</f>
        <v>1630.7235213204951</v>
      </c>
      <c r="GJ732" s="160">
        <f>AVERAGE(FW$6:FW732)</f>
        <v>0.84456671251719395</v>
      </c>
      <c r="GK732" s="166">
        <f>AVERAGE(FX$6:FX732)</f>
        <v>30.404401650618983</v>
      </c>
      <c r="GL732" s="166">
        <f>AVERAGE(FY$6:FY732)</f>
        <v>210.32737276478679</v>
      </c>
      <c r="HM732" s="98">
        <v>727</v>
      </c>
      <c r="HN732" s="179">
        <v>17.78487179873154</v>
      </c>
      <c r="HO732" s="188">
        <v>0.2</v>
      </c>
      <c r="HP732" s="177">
        <v>7</v>
      </c>
      <c r="HQ732" s="191">
        <v>532</v>
      </c>
      <c r="HR732" s="177">
        <v>21</v>
      </c>
      <c r="HS732" s="177">
        <v>21</v>
      </c>
      <c r="HT732" s="177">
        <v>1</v>
      </c>
      <c r="HU732" s="191">
        <v>3150</v>
      </c>
      <c r="HV732" s="191">
        <v>150</v>
      </c>
      <c r="HW732" s="191">
        <v>1000</v>
      </c>
      <c r="HX732" s="191">
        <v>300</v>
      </c>
      <c r="HY732" s="191">
        <v>2607</v>
      </c>
      <c r="HZ732" s="177">
        <v>4</v>
      </c>
      <c r="IA732" s="191">
        <v>120</v>
      </c>
      <c r="IB732" s="191">
        <v>663</v>
      </c>
      <c r="IC732" s="177" t="s">
        <v>116</v>
      </c>
      <c r="IE732" s="164">
        <f>AVERAGE(HR$6:HR732)</f>
        <v>19.799174690508941</v>
      </c>
      <c r="IF732" s="164">
        <f>AVERAGE(HS$6:HS732)</f>
        <v>19.1939477303989</v>
      </c>
      <c r="IG732" s="164">
        <f>AVERAGE(HT$6:HT732)</f>
        <v>1.0247592847317744</v>
      </c>
      <c r="IH732" s="167">
        <f>AVERAGE(HU$6:HU732)</f>
        <v>2879.0921595598347</v>
      </c>
      <c r="II732" s="167">
        <f>AVERAGE(HV$6:HV732)</f>
        <v>153.71389270976616</v>
      </c>
      <c r="IJ732" s="167">
        <f>AVERAGE(HW$6:HW732)</f>
        <v>908.45942228335628</v>
      </c>
      <c r="IK732" s="167">
        <f>AVERAGE(HX$6:HX732)</f>
        <v>272.53782668500691</v>
      </c>
      <c r="IL732" s="167">
        <f>AVERAGE(HY$6:HY732)</f>
        <v>2313.0027510316368</v>
      </c>
      <c r="IM732" s="164">
        <f>AVERAGE(HZ$6:HZ732)</f>
        <v>2.4374140302613481</v>
      </c>
      <c r="IN732" s="167">
        <f>AVERAGE(IA$6:IA732)</f>
        <v>73.122420907840436</v>
      </c>
      <c r="IO732" s="167">
        <f>AVERAGE(IB$6:IB732)</f>
        <v>639.21182943603856</v>
      </c>
    </row>
    <row r="733" spans="2:249" x14ac:dyDescent="0.2">
      <c r="B733" s="103">
        <v>728</v>
      </c>
      <c r="C733" s="165">
        <v>16.799814773561753</v>
      </c>
      <c r="D733" s="163">
        <v>0.05</v>
      </c>
      <c r="E733" s="161">
        <v>1</v>
      </c>
      <c r="F733" s="168">
        <v>324</v>
      </c>
      <c r="G733" s="161">
        <v>17</v>
      </c>
      <c r="H733" s="161">
        <v>17</v>
      </c>
      <c r="I733" s="161">
        <v>0</v>
      </c>
      <c r="J733" s="168">
        <v>2040</v>
      </c>
      <c r="K733" s="168">
        <v>0</v>
      </c>
      <c r="L733" s="168">
        <v>850</v>
      </c>
      <c r="M733" s="168">
        <v>255</v>
      </c>
      <c r="N733" s="168">
        <v>2054</v>
      </c>
      <c r="O733" s="161">
        <v>1</v>
      </c>
      <c r="P733" s="168">
        <v>12</v>
      </c>
      <c r="Q733" s="168">
        <v>-2</v>
      </c>
      <c r="R733" s="161" t="s">
        <v>117</v>
      </c>
      <c r="T733" s="169">
        <f>AVERAGE(G$6:G733)</f>
        <v>23.395604395604394</v>
      </c>
      <c r="U733" s="169">
        <f>AVERAGE(H$6:H733)</f>
        <v>20.723901098901099</v>
      </c>
      <c r="V733" s="169">
        <f>AVERAGE(I$6:I733)</f>
        <v>1.3543956043956045</v>
      </c>
      <c r="W733" s="170">
        <f>AVERAGE(J$6:J733)</f>
        <v>2486.868131868132</v>
      </c>
      <c r="X733" s="170">
        <f>AVERAGE(K$6:K733)</f>
        <v>162.52747252747253</v>
      </c>
      <c r="Y733" s="170">
        <f>AVERAGE(L$6:L733)</f>
        <v>968.47527472527474</v>
      </c>
      <c r="Z733" s="170">
        <f>AVERAGE(M$6:M733)</f>
        <v>290.54258241758242</v>
      </c>
      <c r="AA733" s="170">
        <f>AVERAGE(N$6:N733)</f>
        <v>2403.3530219780218</v>
      </c>
      <c r="AB733" s="169">
        <f>AVERAGE(O$6:O733)</f>
        <v>2.9519230769230771</v>
      </c>
      <c r="AC733" s="170">
        <f>AVERAGE(P$6:P733)</f>
        <v>35.42307692307692</v>
      </c>
      <c r="AD733" s="170">
        <f>AVERAGE(Q$6:Q733)</f>
        <v>118.93818681318682</v>
      </c>
      <c r="AY733" s="5"/>
      <c r="AZ733" s="26">
        <v>728</v>
      </c>
      <c r="BA733" s="165">
        <v>14.810057585961582</v>
      </c>
      <c r="BB733" s="176">
        <v>0.05</v>
      </c>
      <c r="BC733" s="161">
        <v>1</v>
      </c>
      <c r="BD733" s="182">
        <v>384</v>
      </c>
      <c r="BE733" s="161">
        <v>15</v>
      </c>
      <c r="BF733" s="161">
        <v>15</v>
      </c>
      <c r="BG733" s="161">
        <v>0</v>
      </c>
      <c r="BH733" s="168">
        <v>2250</v>
      </c>
      <c r="BI733" s="168">
        <v>0</v>
      </c>
      <c r="BJ733" s="168">
        <v>750</v>
      </c>
      <c r="BK733" s="168">
        <v>225</v>
      </c>
      <c r="BL733" s="168">
        <v>1984</v>
      </c>
      <c r="BM733" s="161">
        <v>1</v>
      </c>
      <c r="BN733" s="168">
        <v>15</v>
      </c>
      <c r="BO733" s="168">
        <v>281</v>
      </c>
      <c r="BP733" s="161" t="s">
        <v>117</v>
      </c>
      <c r="BR733" s="164">
        <f>AVERAGE(BE$6:BE733)</f>
        <v>19.597527472527471</v>
      </c>
      <c r="BS733" s="164">
        <f>AVERAGE(BF$6:BF733)</f>
        <v>18.873626373626372</v>
      </c>
      <c r="BT733" s="164">
        <f>AVERAGE(BG$6:BG733)</f>
        <v>0.67994505494505497</v>
      </c>
      <c r="BU733" s="167">
        <f>AVERAGE(BH$6:BH733)</f>
        <v>2831.0439560439559</v>
      </c>
      <c r="BV733" s="167">
        <f>AVERAGE(BI$6:BI733)</f>
        <v>101.99175824175825</v>
      </c>
      <c r="BW733" s="167">
        <f>AVERAGE(BJ$6:BJ733)</f>
        <v>909.68406593406598</v>
      </c>
      <c r="BX733" s="167">
        <f>AVERAGE(BK$6:BK733)</f>
        <v>272.9052197802198</v>
      </c>
      <c r="BY733" s="167">
        <f>AVERAGE(BL$6:BL733)</f>
        <v>2246.8406593406594</v>
      </c>
      <c r="BZ733" s="164">
        <f>AVERAGE(BM$6:BM733)</f>
        <v>2.3310439560439562</v>
      </c>
      <c r="CA733" s="167">
        <f>AVERAGE(BN$6:BN733)</f>
        <v>34.965659340659343</v>
      </c>
      <c r="CB733" s="167">
        <f>AVERAGE(BO$6:BO733)</f>
        <v>619.16895604395609</v>
      </c>
      <c r="DF733" s="103">
        <v>728</v>
      </c>
      <c r="DG733" s="192">
        <v>7.6317130105395306</v>
      </c>
      <c r="DH733" s="193">
        <v>0.05</v>
      </c>
      <c r="DI733" s="105">
        <v>10</v>
      </c>
      <c r="DJ733" s="194">
        <v>209</v>
      </c>
      <c r="DK733" s="105">
        <v>18</v>
      </c>
      <c r="DL733" s="105">
        <v>18</v>
      </c>
      <c r="DM733" s="105">
        <v>0</v>
      </c>
      <c r="DN733" s="194">
        <v>3240</v>
      </c>
      <c r="DO733" s="194">
        <v>0</v>
      </c>
      <c r="DP733" s="194">
        <v>900</v>
      </c>
      <c r="DQ733" s="194">
        <v>270</v>
      </c>
      <c r="DR733" s="194">
        <v>2004</v>
      </c>
      <c r="DS733" s="105">
        <v>0</v>
      </c>
      <c r="DT733" s="194">
        <v>0</v>
      </c>
      <c r="DU733" s="194">
        <v>1236</v>
      </c>
      <c r="DV733" s="105" t="s">
        <v>117</v>
      </c>
      <c r="DX733" s="164">
        <f>AVERAGE(DK$6:DK733)</f>
        <v>10.401098901098901</v>
      </c>
      <c r="DY733" s="164">
        <f>AVERAGE(DL$6:DL733)</f>
        <v>10.401098901098901</v>
      </c>
      <c r="DZ733" s="164">
        <f>AVERAGE(DM$6:DM733)</f>
        <v>0</v>
      </c>
      <c r="EA733" s="167">
        <f>AVERAGE(DN$6:DN733)</f>
        <v>1872.1978021978023</v>
      </c>
      <c r="EB733" s="167">
        <f>AVERAGE(DO$6:DO733)</f>
        <v>0</v>
      </c>
      <c r="EC733" s="167">
        <f>AVERAGE(DP$6:DP733)</f>
        <v>520.05494505494505</v>
      </c>
      <c r="ED733" s="167">
        <f>AVERAGE(DQ$6:DQ733)</f>
        <v>156.0164835164835</v>
      </c>
      <c r="EE733" s="167">
        <f>AVERAGE(DR$6:DR733)</f>
        <v>1654.2994505494505</v>
      </c>
      <c r="EF733" s="164">
        <f>AVERAGE(DS$6:DS733)</f>
        <v>0.85164835164835162</v>
      </c>
      <c r="EG733" s="167">
        <f>AVERAGE(DT$6:DT733)</f>
        <v>15.32967032967033</v>
      </c>
      <c r="EH733" s="167">
        <f>AVERAGE(DU$6:DU733)</f>
        <v>233.22802197802199</v>
      </c>
      <c r="FJ733" s="103">
        <v>728</v>
      </c>
      <c r="FK733" s="165">
        <v>6.734581464949148</v>
      </c>
      <c r="FL733" s="163">
        <v>0.1</v>
      </c>
      <c r="FM733" s="161">
        <v>4</v>
      </c>
      <c r="FN733" s="168">
        <v>410</v>
      </c>
      <c r="FO733" s="161">
        <v>10</v>
      </c>
      <c r="FP733" s="161">
        <v>10</v>
      </c>
      <c r="FQ733" s="161">
        <v>0</v>
      </c>
      <c r="FR733" s="168">
        <v>1800</v>
      </c>
      <c r="FS733" s="168">
        <v>0</v>
      </c>
      <c r="FT733" s="168">
        <v>500</v>
      </c>
      <c r="FU733" s="168">
        <v>150</v>
      </c>
      <c r="FV733" s="168">
        <v>1685</v>
      </c>
      <c r="FW733" s="161">
        <v>1</v>
      </c>
      <c r="FX733" s="168">
        <v>36</v>
      </c>
      <c r="FY733" s="168">
        <v>151</v>
      </c>
      <c r="FZ733" s="161" t="s">
        <v>117</v>
      </c>
      <c r="GB733" s="160">
        <f>AVERAGE(FO$6:FO733)</f>
        <v>10.059065934065934</v>
      </c>
      <c r="GC733" s="160">
        <f>AVERAGE(FP$6:FP733)</f>
        <v>10.059065934065934</v>
      </c>
      <c r="GD733" s="160">
        <f>AVERAGE(FQ$6:FQ733)</f>
        <v>0</v>
      </c>
      <c r="GE733" s="166">
        <f>AVERAGE(FR$6:FR733)</f>
        <v>1810.631868131868</v>
      </c>
      <c r="GF733" s="166">
        <f>AVERAGE(FS$6:FS733)</f>
        <v>0</v>
      </c>
      <c r="GG733" s="166">
        <f>AVERAGE(FT$6:FT733)</f>
        <v>502.9532967032967</v>
      </c>
      <c r="GH733" s="166">
        <f>AVERAGE(FU$6:FU733)</f>
        <v>150.88598901098902</v>
      </c>
      <c r="GI733" s="166">
        <f>AVERAGE(FV$6:FV733)</f>
        <v>1630.7980769230769</v>
      </c>
      <c r="GJ733" s="160">
        <f>AVERAGE(FW$6:FW733)</f>
        <v>0.84478021978021978</v>
      </c>
      <c r="GK733" s="166">
        <f>AVERAGE(FX$6:FX733)</f>
        <v>30.412087912087912</v>
      </c>
      <c r="GL733" s="166">
        <f>AVERAGE(FY$6:FY733)</f>
        <v>210.24587912087912</v>
      </c>
      <c r="HM733" s="98">
        <v>728</v>
      </c>
      <c r="HN733" s="179">
        <v>17.430396719942316</v>
      </c>
      <c r="HO733" s="188">
        <v>0.1</v>
      </c>
      <c r="HP733" s="177">
        <v>3</v>
      </c>
      <c r="HQ733" s="191">
        <v>509</v>
      </c>
      <c r="HR733" s="177">
        <v>18</v>
      </c>
      <c r="HS733" s="177">
        <v>18</v>
      </c>
      <c r="HT733" s="177">
        <v>0</v>
      </c>
      <c r="HU733" s="191">
        <v>2700</v>
      </c>
      <c r="HV733" s="191">
        <v>0</v>
      </c>
      <c r="HW733" s="191">
        <v>900</v>
      </c>
      <c r="HX733" s="191">
        <v>270</v>
      </c>
      <c r="HY733" s="191">
        <v>2304</v>
      </c>
      <c r="HZ733" s="177">
        <v>2</v>
      </c>
      <c r="IA733" s="191">
        <v>60</v>
      </c>
      <c r="IB733" s="191">
        <v>456</v>
      </c>
      <c r="IC733" s="177" t="s">
        <v>117</v>
      </c>
      <c r="IE733" s="164">
        <f>AVERAGE(HR$6:HR733)</f>
        <v>19.796703296703296</v>
      </c>
      <c r="IF733" s="164">
        <f>AVERAGE(HS$6:HS733)</f>
        <v>19.192307692307693</v>
      </c>
      <c r="IG733" s="164">
        <f>AVERAGE(HT$6:HT733)</f>
        <v>1.0233516483516483</v>
      </c>
      <c r="IH733" s="167">
        <f>AVERAGE(HU$6:HU733)</f>
        <v>2878.8461538461538</v>
      </c>
      <c r="II733" s="167">
        <f>AVERAGE(HV$6:HV733)</f>
        <v>153.50274725274724</v>
      </c>
      <c r="IJ733" s="167">
        <f>AVERAGE(HW$6:HW733)</f>
        <v>908.44780219780216</v>
      </c>
      <c r="IK733" s="167">
        <f>AVERAGE(HX$6:HX733)</f>
        <v>272.53434065934067</v>
      </c>
      <c r="IL733" s="167">
        <f>AVERAGE(HY$6:HY733)</f>
        <v>2312.9903846153848</v>
      </c>
      <c r="IM733" s="164">
        <f>AVERAGE(HZ$6:HZ733)</f>
        <v>2.4368131868131866</v>
      </c>
      <c r="IN733" s="167">
        <f>AVERAGE(IA$6:IA733)</f>
        <v>73.104395604395606</v>
      </c>
      <c r="IO733" s="167">
        <f>AVERAGE(IB$6:IB733)</f>
        <v>638.96016483516485</v>
      </c>
    </row>
    <row r="734" spans="2:249" x14ac:dyDescent="0.2">
      <c r="B734" s="103">
        <v>729</v>
      </c>
      <c r="C734" s="165">
        <v>21.186452961625534</v>
      </c>
      <c r="D734" s="163">
        <v>0.1</v>
      </c>
      <c r="E734" s="161">
        <v>7</v>
      </c>
      <c r="F734" s="168">
        <v>532</v>
      </c>
      <c r="G734" s="161">
        <v>26</v>
      </c>
      <c r="H734" s="161">
        <v>22</v>
      </c>
      <c r="I734" s="161">
        <v>2</v>
      </c>
      <c r="J734" s="168">
        <v>2640</v>
      </c>
      <c r="K734" s="168">
        <v>240</v>
      </c>
      <c r="L734" s="168">
        <v>1000</v>
      </c>
      <c r="M734" s="168">
        <v>300</v>
      </c>
      <c r="N734" s="168">
        <v>2697</v>
      </c>
      <c r="O734" s="161">
        <v>2</v>
      </c>
      <c r="P734" s="168">
        <v>24</v>
      </c>
      <c r="Q734" s="168">
        <v>-33</v>
      </c>
      <c r="R734" s="161" t="s">
        <v>116</v>
      </c>
      <c r="T734" s="169">
        <f>AVERAGE(G$6:G734)</f>
        <v>23.399176954732511</v>
      </c>
      <c r="U734" s="169">
        <f>AVERAGE(H$6:H734)</f>
        <v>20.725651577503431</v>
      </c>
      <c r="V734" s="169">
        <f>AVERAGE(I$6:I734)</f>
        <v>1.3552812071330589</v>
      </c>
      <c r="W734" s="170">
        <f>AVERAGE(J$6:J734)</f>
        <v>2487.0781893004114</v>
      </c>
      <c r="X734" s="170">
        <f>AVERAGE(K$6:K734)</f>
        <v>162.63374485596708</v>
      </c>
      <c r="Y734" s="170">
        <f>AVERAGE(L$6:L734)</f>
        <v>968.51851851851848</v>
      </c>
      <c r="Z734" s="170">
        <f>AVERAGE(M$6:M734)</f>
        <v>290.55555555555554</v>
      </c>
      <c r="AA734" s="170">
        <f>AVERAGE(N$6:N734)</f>
        <v>2403.7558299039779</v>
      </c>
      <c r="AB734" s="169">
        <f>AVERAGE(O$6:O734)</f>
        <v>2.9506172839506171</v>
      </c>
      <c r="AC734" s="170">
        <f>AVERAGE(P$6:P734)</f>
        <v>35.407407407407405</v>
      </c>
      <c r="AD734" s="170">
        <f>AVERAGE(Q$6:Q734)</f>
        <v>118.72976680384087</v>
      </c>
      <c r="AY734" s="5"/>
      <c r="AZ734" s="26">
        <v>729</v>
      </c>
      <c r="BA734" s="165">
        <v>21.640545653647212</v>
      </c>
      <c r="BB734" s="176">
        <v>0.2</v>
      </c>
      <c r="BC734" s="161">
        <v>3</v>
      </c>
      <c r="BD734" s="182">
        <v>408</v>
      </c>
      <c r="BE734" s="161">
        <v>21</v>
      </c>
      <c r="BF734" s="161">
        <v>21</v>
      </c>
      <c r="BG734" s="161">
        <v>1</v>
      </c>
      <c r="BH734" s="168">
        <v>3150</v>
      </c>
      <c r="BI734" s="168">
        <v>150</v>
      </c>
      <c r="BJ734" s="168">
        <v>1000</v>
      </c>
      <c r="BK734" s="168">
        <v>300</v>
      </c>
      <c r="BL734" s="168">
        <v>2483</v>
      </c>
      <c r="BM734" s="161">
        <v>4</v>
      </c>
      <c r="BN734" s="168">
        <v>60</v>
      </c>
      <c r="BO734" s="168">
        <v>727</v>
      </c>
      <c r="BP734" s="161" t="s">
        <v>116</v>
      </c>
      <c r="BR734" s="164">
        <f>AVERAGE(BE$6:BE734)</f>
        <v>19.599451303155007</v>
      </c>
      <c r="BS734" s="164">
        <f>AVERAGE(BF$6:BF734)</f>
        <v>18.876543209876544</v>
      </c>
      <c r="BT734" s="164">
        <f>AVERAGE(BG$6:BG734)</f>
        <v>0.68038408779149517</v>
      </c>
      <c r="BU734" s="167">
        <f>AVERAGE(BH$6:BH734)</f>
        <v>2831.4814814814813</v>
      </c>
      <c r="BV734" s="167">
        <f>AVERAGE(BI$6:BI734)</f>
        <v>102.05761316872427</v>
      </c>
      <c r="BW734" s="167">
        <f>AVERAGE(BJ$6:BJ734)</f>
        <v>909.80795610425241</v>
      </c>
      <c r="BX734" s="167">
        <f>AVERAGE(BK$6:BK734)</f>
        <v>272.94238683127571</v>
      </c>
      <c r="BY734" s="167">
        <f>AVERAGE(BL$6:BL734)</f>
        <v>2247.1646090534978</v>
      </c>
      <c r="BZ734" s="164">
        <f>AVERAGE(BM$6:BM734)</f>
        <v>2.3333333333333335</v>
      </c>
      <c r="CA734" s="167">
        <f>AVERAGE(BN$6:BN734)</f>
        <v>35</v>
      </c>
      <c r="CB734" s="167">
        <f>AVERAGE(BO$6:BO734)</f>
        <v>619.31687242798353</v>
      </c>
      <c r="DF734" s="103">
        <v>729</v>
      </c>
      <c r="DG734" s="192">
        <v>7.2448424528193485</v>
      </c>
      <c r="DH734" s="193">
        <v>0.1</v>
      </c>
      <c r="DI734" s="105">
        <v>3</v>
      </c>
      <c r="DJ734" s="194">
        <v>216</v>
      </c>
      <c r="DK734" s="105">
        <v>9</v>
      </c>
      <c r="DL734" s="105">
        <v>9</v>
      </c>
      <c r="DM734" s="105">
        <v>0</v>
      </c>
      <c r="DN734" s="194">
        <v>1620</v>
      </c>
      <c r="DO734" s="194">
        <v>0</v>
      </c>
      <c r="DP734" s="194">
        <v>450</v>
      </c>
      <c r="DQ734" s="194">
        <v>135</v>
      </c>
      <c r="DR734" s="194">
        <v>1426</v>
      </c>
      <c r="DS734" s="105">
        <v>1</v>
      </c>
      <c r="DT734" s="194">
        <v>18</v>
      </c>
      <c r="DU734" s="194">
        <v>212</v>
      </c>
      <c r="DV734" s="105" t="s">
        <v>117</v>
      </c>
      <c r="DX734" s="164">
        <f>AVERAGE(DK$6:DK734)</f>
        <v>10.399176954732511</v>
      </c>
      <c r="DY734" s="164">
        <f>AVERAGE(DL$6:DL734)</f>
        <v>10.399176954732511</v>
      </c>
      <c r="DZ734" s="164">
        <f>AVERAGE(DM$6:DM734)</f>
        <v>0</v>
      </c>
      <c r="EA734" s="167">
        <f>AVERAGE(DN$6:DN734)</f>
        <v>1871.851851851852</v>
      </c>
      <c r="EB734" s="167">
        <f>AVERAGE(DO$6:DO734)</f>
        <v>0</v>
      </c>
      <c r="EC734" s="167">
        <f>AVERAGE(DP$6:DP734)</f>
        <v>519.95884773662556</v>
      </c>
      <c r="ED734" s="167">
        <f>AVERAGE(DQ$6:DQ734)</f>
        <v>155.98765432098764</v>
      </c>
      <c r="EE734" s="167">
        <f>AVERAGE(DR$6:DR734)</f>
        <v>1653.9862825788753</v>
      </c>
      <c r="EF734" s="164">
        <f>AVERAGE(DS$6:DS734)</f>
        <v>0.85185185185185186</v>
      </c>
      <c r="EG734" s="167">
        <f>AVERAGE(DT$6:DT734)</f>
        <v>15.333333333333334</v>
      </c>
      <c r="EH734" s="167">
        <f>AVERAGE(DU$6:DU734)</f>
        <v>233.19890260631001</v>
      </c>
      <c r="FJ734" s="103">
        <v>729</v>
      </c>
      <c r="FK734" s="165">
        <v>6.7764233282139115</v>
      </c>
      <c r="FL734" s="163">
        <v>0.2</v>
      </c>
      <c r="FM734" s="161">
        <v>0</v>
      </c>
      <c r="FN734" s="168">
        <v>393</v>
      </c>
      <c r="FO734" s="161">
        <v>6</v>
      </c>
      <c r="FP734" s="161">
        <v>6</v>
      </c>
      <c r="FQ734" s="161">
        <v>0</v>
      </c>
      <c r="FR734" s="168">
        <v>1080</v>
      </c>
      <c r="FS734" s="168">
        <v>0</v>
      </c>
      <c r="FT734" s="168">
        <v>300</v>
      </c>
      <c r="FU734" s="168">
        <v>90</v>
      </c>
      <c r="FV734" s="168">
        <v>1408</v>
      </c>
      <c r="FW734" s="161">
        <v>1</v>
      </c>
      <c r="FX734" s="168">
        <v>36</v>
      </c>
      <c r="FY734" s="168">
        <v>-292</v>
      </c>
      <c r="FZ734" s="161" t="s">
        <v>117</v>
      </c>
      <c r="GB734" s="160">
        <f>AVERAGE(FO$6:FO734)</f>
        <v>10.053497942386832</v>
      </c>
      <c r="GC734" s="160">
        <f>AVERAGE(FP$6:FP734)</f>
        <v>10.053497942386832</v>
      </c>
      <c r="GD734" s="160">
        <f>AVERAGE(FQ$6:FQ734)</f>
        <v>0</v>
      </c>
      <c r="GE734" s="166">
        <f>AVERAGE(FR$6:FR734)</f>
        <v>1809.6296296296296</v>
      </c>
      <c r="GF734" s="166">
        <f>AVERAGE(FS$6:FS734)</f>
        <v>0</v>
      </c>
      <c r="GG734" s="166">
        <f>AVERAGE(FT$6:FT734)</f>
        <v>502.67489711934155</v>
      </c>
      <c r="GH734" s="166">
        <f>AVERAGE(FU$6:FU734)</f>
        <v>150.80246913580248</v>
      </c>
      <c r="GI734" s="166">
        <f>AVERAGE(FV$6:FV734)</f>
        <v>1630.4924554183813</v>
      </c>
      <c r="GJ734" s="160">
        <f>AVERAGE(FW$6:FW734)</f>
        <v>0.84499314128943759</v>
      </c>
      <c r="GK734" s="166">
        <f>AVERAGE(FX$6:FX734)</f>
        <v>30.419753086419753</v>
      </c>
      <c r="GL734" s="166">
        <f>AVERAGE(FY$6:FY734)</f>
        <v>209.55692729766804</v>
      </c>
      <c r="HM734" s="98">
        <v>729</v>
      </c>
      <c r="HN734" s="179">
        <v>17.793868968045771</v>
      </c>
      <c r="HO734" s="188">
        <v>0.1</v>
      </c>
      <c r="HP734" s="177">
        <v>1</v>
      </c>
      <c r="HQ734" s="191">
        <v>354</v>
      </c>
      <c r="HR734" s="177">
        <v>17</v>
      </c>
      <c r="HS734" s="177">
        <v>17</v>
      </c>
      <c r="HT734" s="177">
        <v>0</v>
      </c>
      <c r="HU734" s="191">
        <v>2550</v>
      </c>
      <c r="HV734" s="191">
        <v>0</v>
      </c>
      <c r="HW734" s="191">
        <v>850</v>
      </c>
      <c r="HX734" s="191">
        <v>255</v>
      </c>
      <c r="HY734" s="191">
        <v>2084</v>
      </c>
      <c r="HZ734" s="177">
        <v>2</v>
      </c>
      <c r="IA734" s="191">
        <v>60</v>
      </c>
      <c r="IB734" s="191">
        <v>526</v>
      </c>
      <c r="IC734" s="177" t="s">
        <v>117</v>
      </c>
      <c r="IE734" s="164">
        <f>AVERAGE(HR$6:HR734)</f>
        <v>19.792866941015088</v>
      </c>
      <c r="IF734" s="164">
        <f>AVERAGE(HS$6:HS734)</f>
        <v>19.189300411522634</v>
      </c>
      <c r="IG734" s="164">
        <f>AVERAGE(HT$6:HT734)</f>
        <v>1.0219478737997256</v>
      </c>
      <c r="IH734" s="167">
        <f>AVERAGE(HU$6:HU734)</f>
        <v>2878.3950617283949</v>
      </c>
      <c r="II734" s="167">
        <f>AVERAGE(HV$6:HV734)</f>
        <v>153.29218106995884</v>
      </c>
      <c r="IJ734" s="167">
        <f>AVERAGE(HW$6:HW734)</f>
        <v>908.36762688614544</v>
      </c>
      <c r="IK734" s="167">
        <f>AVERAGE(HX$6:HX734)</f>
        <v>272.51028806584361</v>
      </c>
      <c r="IL734" s="167">
        <f>AVERAGE(HY$6:HY734)</f>
        <v>2312.676268861454</v>
      </c>
      <c r="IM734" s="164">
        <f>AVERAGE(HZ$6:HZ734)</f>
        <v>2.4362139917695473</v>
      </c>
      <c r="IN734" s="167">
        <f>AVERAGE(IA$6:IA734)</f>
        <v>73.086419753086417</v>
      </c>
      <c r="IO734" s="167">
        <f>AVERAGE(IB$6:IB734)</f>
        <v>638.80521262002742</v>
      </c>
    </row>
    <row r="735" spans="2:249" x14ac:dyDescent="0.2">
      <c r="B735" s="103">
        <v>730</v>
      </c>
      <c r="C735" s="165">
        <v>18.195850312373818</v>
      </c>
      <c r="D735" s="163">
        <v>0.2</v>
      </c>
      <c r="E735" s="161">
        <v>3</v>
      </c>
      <c r="F735" s="168">
        <v>176</v>
      </c>
      <c r="G735" s="161">
        <v>17</v>
      </c>
      <c r="H735" s="161">
        <v>17</v>
      </c>
      <c r="I735" s="161">
        <v>0</v>
      </c>
      <c r="J735" s="168">
        <v>2040</v>
      </c>
      <c r="K735" s="168">
        <v>0</v>
      </c>
      <c r="L735" s="168">
        <v>850</v>
      </c>
      <c r="M735" s="168">
        <v>255</v>
      </c>
      <c r="N735" s="168">
        <v>1906</v>
      </c>
      <c r="O735" s="161">
        <v>4</v>
      </c>
      <c r="P735" s="168">
        <v>48</v>
      </c>
      <c r="Q735" s="168">
        <v>182</v>
      </c>
      <c r="R735" s="161" t="s">
        <v>117</v>
      </c>
      <c r="T735" s="169">
        <f>AVERAGE(G$6:G735)</f>
        <v>23.390410958904109</v>
      </c>
      <c r="U735" s="169">
        <f>AVERAGE(H$6:H735)</f>
        <v>20.720547945205478</v>
      </c>
      <c r="V735" s="169">
        <f>AVERAGE(I$6:I735)</f>
        <v>1.3534246575342466</v>
      </c>
      <c r="W735" s="170">
        <f>AVERAGE(J$6:J735)</f>
        <v>2486.4657534246576</v>
      </c>
      <c r="X735" s="170">
        <f>AVERAGE(K$6:K735)</f>
        <v>162.41095890410958</v>
      </c>
      <c r="Y735" s="170">
        <f>AVERAGE(L$6:L735)</f>
        <v>968.35616438356169</v>
      </c>
      <c r="Z735" s="170">
        <f>AVERAGE(M$6:M735)</f>
        <v>290.50684931506851</v>
      </c>
      <c r="AA735" s="170">
        <f>AVERAGE(N$6:N735)</f>
        <v>2403.0739726027396</v>
      </c>
      <c r="AB735" s="169">
        <f>AVERAGE(O$6:O735)</f>
        <v>2.952054794520548</v>
      </c>
      <c r="AC735" s="170">
        <f>AVERAGE(P$6:P735)</f>
        <v>35.424657534246577</v>
      </c>
      <c r="AD735" s="170">
        <f>AVERAGE(Q$6:Q735)</f>
        <v>118.81643835616438</v>
      </c>
      <c r="AY735" s="5"/>
      <c r="AZ735" s="26">
        <v>730</v>
      </c>
      <c r="BA735" s="165">
        <v>22.33545788333376</v>
      </c>
      <c r="BB735" s="176">
        <v>0.15</v>
      </c>
      <c r="BC735" s="161">
        <v>8</v>
      </c>
      <c r="BD735" s="182">
        <v>574</v>
      </c>
      <c r="BE735" s="161">
        <v>27</v>
      </c>
      <c r="BF735" s="161">
        <v>22</v>
      </c>
      <c r="BG735" s="161">
        <v>2</v>
      </c>
      <c r="BH735" s="168">
        <v>3300</v>
      </c>
      <c r="BI735" s="168">
        <v>300</v>
      </c>
      <c r="BJ735" s="168">
        <v>1000</v>
      </c>
      <c r="BK735" s="168">
        <v>300</v>
      </c>
      <c r="BL735" s="168">
        <v>2799</v>
      </c>
      <c r="BM735" s="161">
        <v>3</v>
      </c>
      <c r="BN735" s="168">
        <v>45</v>
      </c>
      <c r="BO735" s="168">
        <v>546</v>
      </c>
      <c r="BP735" s="161" t="s">
        <v>116</v>
      </c>
      <c r="BR735" s="164">
        <f>AVERAGE(BE$6:BE735)</f>
        <v>19.609589041095891</v>
      </c>
      <c r="BS735" s="164">
        <f>AVERAGE(BF$6:BF735)</f>
        <v>18.88082191780822</v>
      </c>
      <c r="BT735" s="164">
        <f>AVERAGE(BG$6:BG735)</f>
        <v>0.68219178082191778</v>
      </c>
      <c r="BU735" s="167">
        <f>AVERAGE(BH$6:BH735)</f>
        <v>2832.1232876712329</v>
      </c>
      <c r="BV735" s="167">
        <f>AVERAGE(BI$6:BI735)</f>
        <v>102.32876712328768</v>
      </c>
      <c r="BW735" s="167">
        <f>AVERAGE(BJ$6:BJ735)</f>
        <v>909.93150684931504</v>
      </c>
      <c r="BX735" s="167">
        <f>AVERAGE(BK$6:BK735)</f>
        <v>272.97945205479454</v>
      </c>
      <c r="BY735" s="167">
        <f>AVERAGE(BL$6:BL735)</f>
        <v>2247.9205479452053</v>
      </c>
      <c r="BZ735" s="164">
        <f>AVERAGE(BM$6:BM735)</f>
        <v>2.3342465753424659</v>
      </c>
      <c r="CA735" s="167">
        <f>AVERAGE(BN$6:BN735)</f>
        <v>35.013698630136986</v>
      </c>
      <c r="CB735" s="167">
        <f>AVERAGE(BO$6:BO735)</f>
        <v>619.21643835616442</v>
      </c>
      <c r="DF735" s="103">
        <v>730</v>
      </c>
      <c r="DG735" s="192">
        <v>6.7045544403553778</v>
      </c>
      <c r="DH735" s="193">
        <v>0.1</v>
      </c>
      <c r="DI735" s="105">
        <v>4</v>
      </c>
      <c r="DJ735" s="194">
        <v>499</v>
      </c>
      <c r="DK735" s="105">
        <v>10</v>
      </c>
      <c r="DL735" s="105">
        <v>10</v>
      </c>
      <c r="DM735" s="105">
        <v>0</v>
      </c>
      <c r="DN735" s="194">
        <v>1800</v>
      </c>
      <c r="DO735" s="194">
        <v>0</v>
      </c>
      <c r="DP735" s="194">
        <v>500</v>
      </c>
      <c r="DQ735" s="194">
        <v>150</v>
      </c>
      <c r="DR735" s="194">
        <v>1774</v>
      </c>
      <c r="DS735" s="105">
        <v>1</v>
      </c>
      <c r="DT735" s="194">
        <v>18</v>
      </c>
      <c r="DU735" s="194">
        <v>44</v>
      </c>
      <c r="DV735" s="105" t="s">
        <v>117</v>
      </c>
      <c r="DX735" s="164">
        <f>AVERAGE(DK$6:DK735)</f>
        <v>10.398630136986302</v>
      </c>
      <c r="DY735" s="164">
        <f>AVERAGE(DL$6:DL735)</f>
        <v>10.398630136986302</v>
      </c>
      <c r="DZ735" s="164">
        <f>AVERAGE(DM$6:DM735)</f>
        <v>0</v>
      </c>
      <c r="EA735" s="167">
        <f>AVERAGE(DN$6:DN735)</f>
        <v>1871.7534246575342</v>
      </c>
      <c r="EB735" s="167">
        <f>AVERAGE(DO$6:DO735)</f>
        <v>0</v>
      </c>
      <c r="EC735" s="167">
        <f>AVERAGE(DP$6:DP735)</f>
        <v>519.93150684931504</v>
      </c>
      <c r="ED735" s="167">
        <f>AVERAGE(DQ$6:DQ735)</f>
        <v>155.97945205479451</v>
      </c>
      <c r="EE735" s="167">
        <f>AVERAGE(DR$6:DR735)</f>
        <v>1654.1506849315069</v>
      </c>
      <c r="EF735" s="164">
        <f>AVERAGE(DS$6:DS735)</f>
        <v>0.852054794520548</v>
      </c>
      <c r="EG735" s="167">
        <f>AVERAGE(DT$6:DT735)</f>
        <v>15.336986301369864</v>
      </c>
      <c r="EH735" s="167">
        <f>AVERAGE(DU$6:DU735)</f>
        <v>232.93972602739726</v>
      </c>
      <c r="FJ735" s="103">
        <v>730</v>
      </c>
      <c r="FK735" s="165">
        <v>9.0047661325330211</v>
      </c>
      <c r="FL735" s="163">
        <v>0.05</v>
      </c>
      <c r="FM735" s="161">
        <v>1</v>
      </c>
      <c r="FN735" s="168">
        <v>431</v>
      </c>
      <c r="FO735" s="161">
        <v>10</v>
      </c>
      <c r="FP735" s="161">
        <v>10</v>
      </c>
      <c r="FQ735" s="161">
        <v>0</v>
      </c>
      <c r="FR735" s="168">
        <v>1800</v>
      </c>
      <c r="FS735" s="168">
        <v>0</v>
      </c>
      <c r="FT735" s="168">
        <v>500</v>
      </c>
      <c r="FU735" s="168">
        <v>150</v>
      </c>
      <c r="FV735" s="168">
        <v>1706</v>
      </c>
      <c r="FW735" s="161">
        <v>0</v>
      </c>
      <c r="FX735" s="168">
        <v>0</v>
      </c>
      <c r="FY735" s="168">
        <v>94</v>
      </c>
      <c r="FZ735" s="161" t="s">
        <v>117</v>
      </c>
      <c r="GB735" s="160">
        <f>AVERAGE(FO$6:FO735)</f>
        <v>10.053424657534247</v>
      </c>
      <c r="GC735" s="160">
        <f>AVERAGE(FP$6:FP735)</f>
        <v>10.053424657534247</v>
      </c>
      <c r="GD735" s="160">
        <f>AVERAGE(FQ$6:FQ735)</f>
        <v>0</v>
      </c>
      <c r="GE735" s="166">
        <f>AVERAGE(FR$6:FR735)</f>
        <v>1809.6164383561643</v>
      </c>
      <c r="GF735" s="166">
        <f>AVERAGE(FS$6:FS735)</f>
        <v>0</v>
      </c>
      <c r="GG735" s="166">
        <f>AVERAGE(FT$6:FT735)</f>
        <v>502.67123287671234</v>
      </c>
      <c r="GH735" s="166">
        <f>AVERAGE(FU$6:FU735)</f>
        <v>150.80136986301369</v>
      </c>
      <c r="GI735" s="166">
        <f>AVERAGE(FV$6:FV735)</f>
        <v>1630.5958904109589</v>
      </c>
      <c r="GJ735" s="160">
        <f>AVERAGE(FW$6:FW735)</f>
        <v>0.84383561643835614</v>
      </c>
      <c r="GK735" s="166">
        <f>AVERAGE(FX$6:FX735)</f>
        <v>30.378082191780823</v>
      </c>
      <c r="GL735" s="166">
        <f>AVERAGE(FY$6:FY735)</f>
        <v>209.3986301369863</v>
      </c>
      <c r="HM735" s="98">
        <v>730</v>
      </c>
      <c r="HN735" s="179">
        <v>22.025867746193363</v>
      </c>
      <c r="HO735" s="188">
        <v>0.15</v>
      </c>
      <c r="HP735" s="177">
        <v>4</v>
      </c>
      <c r="HQ735" s="191">
        <v>114</v>
      </c>
      <c r="HR735" s="177">
        <v>23</v>
      </c>
      <c r="HS735" s="177">
        <v>23</v>
      </c>
      <c r="HT735" s="177">
        <v>3</v>
      </c>
      <c r="HU735" s="191">
        <v>3450</v>
      </c>
      <c r="HV735" s="191">
        <v>450</v>
      </c>
      <c r="HW735" s="191">
        <v>1000</v>
      </c>
      <c r="HX735" s="191">
        <v>300</v>
      </c>
      <c r="HY735" s="191">
        <v>2489</v>
      </c>
      <c r="HZ735" s="177">
        <v>3</v>
      </c>
      <c r="IA735" s="191">
        <v>90</v>
      </c>
      <c r="IB735" s="191">
        <v>1051</v>
      </c>
      <c r="IC735" s="177" t="s">
        <v>116</v>
      </c>
      <c r="IE735" s="164">
        <f>AVERAGE(HR$6:HR735)</f>
        <v>19.797260273972604</v>
      </c>
      <c r="IF735" s="164">
        <f>AVERAGE(HS$6:HS735)</f>
        <v>19.194520547945206</v>
      </c>
      <c r="IG735" s="164">
        <f>AVERAGE(HT$6:HT735)</f>
        <v>1.0246575342465754</v>
      </c>
      <c r="IH735" s="167">
        <f>AVERAGE(HU$6:HU735)</f>
        <v>2879.178082191781</v>
      </c>
      <c r="II735" s="167">
        <f>AVERAGE(HV$6:HV735)</f>
        <v>153.69863013698631</v>
      </c>
      <c r="IJ735" s="167">
        <f>AVERAGE(HW$6:HW735)</f>
        <v>908.49315068493149</v>
      </c>
      <c r="IK735" s="167">
        <f>AVERAGE(HX$6:HX735)</f>
        <v>272.54794520547944</v>
      </c>
      <c r="IL735" s="167">
        <f>AVERAGE(HY$6:HY735)</f>
        <v>2312.9178082191779</v>
      </c>
      <c r="IM735" s="164">
        <f>AVERAGE(HZ$6:HZ735)</f>
        <v>2.4369863013698629</v>
      </c>
      <c r="IN735" s="167">
        <f>AVERAGE(IA$6:IA735)</f>
        <v>73.109589041095887</v>
      </c>
      <c r="IO735" s="167">
        <f>AVERAGE(IB$6:IB735)</f>
        <v>639.36986301369859</v>
      </c>
    </row>
    <row r="736" spans="2:249" x14ac:dyDescent="0.2">
      <c r="B736" s="103">
        <v>731</v>
      </c>
      <c r="C736" s="165">
        <v>17.725126733438628</v>
      </c>
      <c r="D736" s="163">
        <v>0.15</v>
      </c>
      <c r="E736" s="161">
        <v>1</v>
      </c>
      <c r="F736" s="168">
        <v>561</v>
      </c>
      <c r="G736" s="161">
        <v>16</v>
      </c>
      <c r="H736" s="161">
        <v>16</v>
      </c>
      <c r="I736" s="161">
        <v>0</v>
      </c>
      <c r="J736" s="168">
        <v>1920</v>
      </c>
      <c r="K736" s="168">
        <v>0</v>
      </c>
      <c r="L736" s="168">
        <v>800</v>
      </c>
      <c r="M736" s="168">
        <v>240</v>
      </c>
      <c r="N736" s="168">
        <v>2226</v>
      </c>
      <c r="O736" s="161">
        <v>3</v>
      </c>
      <c r="P736" s="168">
        <v>36</v>
      </c>
      <c r="Q736" s="168">
        <v>-270</v>
      </c>
      <c r="R736" s="161" t="s">
        <v>117</v>
      </c>
      <c r="T736" s="169">
        <f>AVERAGE(G$6:G736)</f>
        <v>23.38030095759234</v>
      </c>
      <c r="U736" s="169">
        <f>AVERAGE(H$6:H736)</f>
        <v>20.714090287277703</v>
      </c>
      <c r="V736" s="169">
        <f>AVERAGE(I$6:I736)</f>
        <v>1.3515731874145007</v>
      </c>
      <c r="W736" s="170">
        <f>AVERAGE(J$6:J736)</f>
        <v>2485.6908344733242</v>
      </c>
      <c r="X736" s="170">
        <f>AVERAGE(K$6:K736)</f>
        <v>162.18878248974008</v>
      </c>
      <c r="Y736" s="170">
        <f>AVERAGE(L$6:L736)</f>
        <v>968.12585499316003</v>
      </c>
      <c r="Z736" s="170">
        <f>AVERAGE(M$6:M736)</f>
        <v>290.43775649794804</v>
      </c>
      <c r="AA736" s="170">
        <f>AVERAGE(N$6:N736)</f>
        <v>2402.8317373461014</v>
      </c>
      <c r="AB736" s="169">
        <f>AVERAGE(O$6:O736)</f>
        <v>2.9521203830369358</v>
      </c>
      <c r="AC736" s="170">
        <f>AVERAGE(P$6:P736)</f>
        <v>35.425444596443228</v>
      </c>
      <c r="AD736" s="170">
        <f>AVERAGE(Q$6:Q736)</f>
        <v>118.28454172366621</v>
      </c>
      <c r="AY736" s="5"/>
      <c r="AZ736" s="26">
        <v>731</v>
      </c>
      <c r="BA736" s="165">
        <v>17.434054434518256</v>
      </c>
      <c r="BB736" s="176">
        <v>0.15</v>
      </c>
      <c r="BC736" s="161">
        <v>7</v>
      </c>
      <c r="BD736" s="182">
        <v>332</v>
      </c>
      <c r="BE736" s="161">
        <v>21</v>
      </c>
      <c r="BF736" s="161">
        <v>21</v>
      </c>
      <c r="BG736" s="161">
        <v>1</v>
      </c>
      <c r="BH736" s="168">
        <v>3150</v>
      </c>
      <c r="BI736" s="168">
        <v>150</v>
      </c>
      <c r="BJ736" s="168">
        <v>1000</v>
      </c>
      <c r="BK736" s="168">
        <v>300</v>
      </c>
      <c r="BL736" s="168">
        <v>2407</v>
      </c>
      <c r="BM736" s="161">
        <v>3</v>
      </c>
      <c r="BN736" s="168">
        <v>45</v>
      </c>
      <c r="BO736" s="168">
        <v>788</v>
      </c>
      <c r="BP736" s="161" t="s">
        <v>116</v>
      </c>
      <c r="BR736" s="164">
        <f>AVERAGE(BE$6:BE736)</f>
        <v>19.611491108071135</v>
      </c>
      <c r="BS736" s="164">
        <f>AVERAGE(BF$6:BF736)</f>
        <v>18.88372093023256</v>
      </c>
      <c r="BT736" s="164">
        <f>AVERAGE(BG$6:BG736)</f>
        <v>0.6826265389876881</v>
      </c>
      <c r="BU736" s="167">
        <f>AVERAGE(BH$6:BH736)</f>
        <v>2832.5581395348836</v>
      </c>
      <c r="BV736" s="167">
        <f>AVERAGE(BI$6:BI736)</f>
        <v>102.39398084815322</v>
      </c>
      <c r="BW736" s="167">
        <f>AVERAGE(BJ$6:BJ736)</f>
        <v>910.05471956224346</v>
      </c>
      <c r="BX736" s="167">
        <f>AVERAGE(BK$6:BK736)</f>
        <v>273.01641586867305</v>
      </c>
      <c r="BY736" s="167">
        <f>AVERAGE(BL$6:BL736)</f>
        <v>2248.1381668946647</v>
      </c>
      <c r="BZ736" s="164">
        <f>AVERAGE(BM$6:BM736)</f>
        <v>2.3351573187414503</v>
      </c>
      <c r="CA736" s="167">
        <f>AVERAGE(BN$6:BN736)</f>
        <v>35.027359781121753</v>
      </c>
      <c r="CB736" s="167">
        <f>AVERAGE(BO$6:BO736)</f>
        <v>619.44733242134066</v>
      </c>
      <c r="DF736" s="103">
        <v>731</v>
      </c>
      <c r="DG736" s="192">
        <v>7.4973335879024763</v>
      </c>
      <c r="DH736" s="193">
        <v>0.05</v>
      </c>
      <c r="DI736" s="105">
        <v>4</v>
      </c>
      <c r="DJ736" s="194">
        <v>365</v>
      </c>
      <c r="DK736" s="105">
        <v>11</v>
      </c>
      <c r="DL736" s="105">
        <v>11</v>
      </c>
      <c r="DM736" s="105">
        <v>0</v>
      </c>
      <c r="DN736" s="194">
        <v>1980</v>
      </c>
      <c r="DO736" s="194">
        <v>0</v>
      </c>
      <c r="DP736" s="194">
        <v>550</v>
      </c>
      <c r="DQ736" s="194">
        <v>165</v>
      </c>
      <c r="DR736" s="194">
        <v>1705</v>
      </c>
      <c r="DS736" s="105">
        <v>0</v>
      </c>
      <c r="DT736" s="194">
        <v>0</v>
      </c>
      <c r="DU736" s="194">
        <v>275</v>
      </c>
      <c r="DV736" s="105" t="s">
        <v>117</v>
      </c>
      <c r="DX736" s="164">
        <f>AVERAGE(DK$6:DK736)</f>
        <v>10.399452804377566</v>
      </c>
      <c r="DY736" s="164">
        <f>AVERAGE(DL$6:DL736)</f>
        <v>10.399452804377566</v>
      </c>
      <c r="DZ736" s="164">
        <f>AVERAGE(DM$6:DM736)</f>
        <v>0</v>
      </c>
      <c r="EA736" s="167">
        <f>AVERAGE(DN$6:DN736)</f>
        <v>1871.9015047879616</v>
      </c>
      <c r="EB736" s="167">
        <f>AVERAGE(DO$6:DO736)</f>
        <v>0</v>
      </c>
      <c r="EC736" s="167">
        <f>AVERAGE(DP$6:DP736)</f>
        <v>519.97264021887827</v>
      </c>
      <c r="ED736" s="167">
        <f>AVERAGE(DQ$6:DQ736)</f>
        <v>155.99179206566347</v>
      </c>
      <c r="EE736" s="167">
        <f>AVERAGE(DR$6:DR736)</f>
        <v>1654.2202462380301</v>
      </c>
      <c r="EF736" s="164">
        <f>AVERAGE(DS$6:DS736)</f>
        <v>0.85088919288645692</v>
      </c>
      <c r="EG736" s="167">
        <f>AVERAGE(DT$6:DT736)</f>
        <v>15.316005471956224</v>
      </c>
      <c r="EH736" s="167">
        <f>AVERAGE(DU$6:DU736)</f>
        <v>232.99726402188782</v>
      </c>
      <c r="FJ736" s="103">
        <v>731</v>
      </c>
      <c r="FK736" s="165">
        <v>7.5212526286634453</v>
      </c>
      <c r="FL736" s="163">
        <v>0.1</v>
      </c>
      <c r="FM736" s="161">
        <v>8</v>
      </c>
      <c r="FN736" s="168">
        <v>508</v>
      </c>
      <c r="FO736" s="161">
        <v>15</v>
      </c>
      <c r="FP736" s="161">
        <v>15</v>
      </c>
      <c r="FQ736" s="161">
        <v>0</v>
      </c>
      <c r="FR736" s="168">
        <v>2700</v>
      </c>
      <c r="FS736" s="168">
        <v>0</v>
      </c>
      <c r="FT736" s="168">
        <v>750</v>
      </c>
      <c r="FU736" s="168">
        <v>225</v>
      </c>
      <c r="FV736" s="168">
        <v>2108</v>
      </c>
      <c r="FW736" s="161">
        <v>1</v>
      </c>
      <c r="FX736" s="168">
        <v>36</v>
      </c>
      <c r="FY736" s="168">
        <v>628</v>
      </c>
      <c r="FZ736" s="161" t="s">
        <v>117</v>
      </c>
      <c r="GB736" s="160">
        <f>AVERAGE(FO$6:FO736)</f>
        <v>10.060191518467851</v>
      </c>
      <c r="GC736" s="160">
        <f>AVERAGE(FP$6:FP736)</f>
        <v>10.060191518467851</v>
      </c>
      <c r="GD736" s="160">
        <f>AVERAGE(FQ$6:FQ736)</f>
        <v>0</v>
      </c>
      <c r="GE736" s="166">
        <f>AVERAGE(FR$6:FR736)</f>
        <v>1810.8344733242134</v>
      </c>
      <c r="GF736" s="166">
        <f>AVERAGE(FS$6:FS736)</f>
        <v>0</v>
      </c>
      <c r="GG736" s="166">
        <f>AVERAGE(FT$6:FT736)</f>
        <v>503.00957592339262</v>
      </c>
      <c r="GH736" s="166">
        <f>AVERAGE(FU$6:FU736)</f>
        <v>150.90287277701779</v>
      </c>
      <c r="GI736" s="166">
        <f>AVERAGE(FV$6:FV736)</f>
        <v>1631.2489740082078</v>
      </c>
      <c r="GJ736" s="160">
        <f>AVERAGE(FW$6:FW736)</f>
        <v>0.84404924760601918</v>
      </c>
      <c r="GK736" s="166">
        <f>AVERAGE(FX$6:FX736)</f>
        <v>30.385772913816691</v>
      </c>
      <c r="GL736" s="166">
        <f>AVERAGE(FY$6:FY736)</f>
        <v>209.97127222982215</v>
      </c>
      <c r="HM736" s="98">
        <v>731</v>
      </c>
      <c r="HN736" s="179">
        <v>22.948154735104097</v>
      </c>
      <c r="HO736" s="188">
        <v>0.2</v>
      </c>
      <c r="HP736" s="177">
        <v>3</v>
      </c>
      <c r="HQ736" s="191">
        <v>427</v>
      </c>
      <c r="HR736" s="177">
        <v>21</v>
      </c>
      <c r="HS736" s="177">
        <v>21</v>
      </c>
      <c r="HT736" s="177">
        <v>1</v>
      </c>
      <c r="HU736" s="191">
        <v>3150</v>
      </c>
      <c r="HV736" s="191">
        <v>150</v>
      </c>
      <c r="HW736" s="191">
        <v>1000</v>
      </c>
      <c r="HX736" s="191">
        <v>300</v>
      </c>
      <c r="HY736" s="191">
        <v>2502</v>
      </c>
      <c r="HZ736" s="177">
        <v>5</v>
      </c>
      <c r="IA736" s="191">
        <v>150</v>
      </c>
      <c r="IB736" s="191">
        <v>798</v>
      </c>
      <c r="IC736" s="177" t="s">
        <v>116</v>
      </c>
      <c r="IE736" s="164">
        <f>AVERAGE(HR$6:HR736)</f>
        <v>19.798905608755131</v>
      </c>
      <c r="IF736" s="164">
        <f>AVERAGE(HS$6:HS736)</f>
        <v>19.196990424076606</v>
      </c>
      <c r="IG736" s="164">
        <f>AVERAGE(HT$6:HT736)</f>
        <v>1.024623803009576</v>
      </c>
      <c r="IH736" s="167">
        <f>AVERAGE(HU$6:HU736)</f>
        <v>2879.5485636114913</v>
      </c>
      <c r="II736" s="167">
        <f>AVERAGE(HV$6:HV736)</f>
        <v>153.69357045143639</v>
      </c>
      <c r="IJ736" s="167">
        <f>AVERAGE(HW$6:HW736)</f>
        <v>908.61833105335154</v>
      </c>
      <c r="IK736" s="167">
        <f>AVERAGE(HX$6:HX736)</f>
        <v>272.5854993160055</v>
      </c>
      <c r="IL736" s="167">
        <f>AVERAGE(HY$6:HY736)</f>
        <v>2313.1764705882351</v>
      </c>
      <c r="IM736" s="164">
        <f>AVERAGE(HZ$6:HZ736)</f>
        <v>2.4404924760601916</v>
      </c>
      <c r="IN736" s="167">
        <f>AVERAGE(IA$6:IA736)</f>
        <v>73.214774281805745</v>
      </c>
      <c r="IO736" s="167">
        <f>AVERAGE(IB$6:IB736)</f>
        <v>639.58686730506156</v>
      </c>
    </row>
    <row r="737" spans="2:249" x14ac:dyDescent="0.2">
      <c r="B737" s="103">
        <v>732</v>
      </c>
      <c r="C737" s="165">
        <v>21.856684470099871</v>
      </c>
      <c r="D737" s="163">
        <v>0.15</v>
      </c>
      <c r="E737" s="161">
        <v>4</v>
      </c>
      <c r="F737" s="168">
        <v>386</v>
      </c>
      <c r="G737" s="161">
        <v>23</v>
      </c>
      <c r="H737" s="161">
        <v>22</v>
      </c>
      <c r="I737" s="161">
        <v>2</v>
      </c>
      <c r="J737" s="168">
        <v>2640</v>
      </c>
      <c r="K737" s="168">
        <v>240</v>
      </c>
      <c r="L737" s="168">
        <v>1000</v>
      </c>
      <c r="M737" s="168">
        <v>300</v>
      </c>
      <c r="N737" s="168">
        <v>2551</v>
      </c>
      <c r="O737" s="161">
        <v>3</v>
      </c>
      <c r="P737" s="168">
        <v>36</v>
      </c>
      <c r="Q737" s="168">
        <v>125</v>
      </c>
      <c r="R737" s="161" t="s">
        <v>116</v>
      </c>
      <c r="T737" s="169">
        <f>AVERAGE(G$6:G737)</f>
        <v>23.379781420765028</v>
      </c>
      <c r="U737" s="169">
        <f>AVERAGE(H$6:H737)</f>
        <v>20.715846994535518</v>
      </c>
      <c r="V737" s="169">
        <f>AVERAGE(I$6:I737)</f>
        <v>1.3524590163934427</v>
      </c>
      <c r="W737" s="170">
        <f>AVERAGE(J$6:J737)</f>
        <v>2485.9016393442621</v>
      </c>
      <c r="X737" s="170">
        <f>AVERAGE(K$6:K737)</f>
        <v>162.29508196721312</v>
      </c>
      <c r="Y737" s="170">
        <f>AVERAGE(L$6:L737)</f>
        <v>968.16939890710387</v>
      </c>
      <c r="Z737" s="170">
        <f>AVERAGE(M$6:M737)</f>
        <v>290.45081967213116</v>
      </c>
      <c r="AA737" s="170">
        <f>AVERAGE(N$6:N737)</f>
        <v>2403.0341530054643</v>
      </c>
      <c r="AB737" s="169">
        <f>AVERAGE(O$6:O737)</f>
        <v>2.9521857923497268</v>
      </c>
      <c r="AC737" s="170">
        <f>AVERAGE(P$6:P737)</f>
        <v>35.42622950819672</v>
      </c>
      <c r="AD737" s="170">
        <f>AVERAGE(Q$6:Q737)</f>
        <v>118.29371584699453</v>
      </c>
      <c r="AY737" s="5"/>
      <c r="AZ737" s="26">
        <v>732</v>
      </c>
      <c r="BA737" s="165">
        <v>16.362184875872721</v>
      </c>
      <c r="BB737" s="176">
        <v>0.15</v>
      </c>
      <c r="BC737" s="161">
        <v>3</v>
      </c>
      <c r="BD737" s="182">
        <v>128</v>
      </c>
      <c r="BE737" s="161">
        <v>17</v>
      </c>
      <c r="BF737" s="161">
        <v>17</v>
      </c>
      <c r="BG737" s="161">
        <v>0</v>
      </c>
      <c r="BH737" s="168">
        <v>2550</v>
      </c>
      <c r="BI737" s="168">
        <v>0</v>
      </c>
      <c r="BJ737" s="168">
        <v>850</v>
      </c>
      <c r="BK737" s="168">
        <v>255</v>
      </c>
      <c r="BL737" s="168">
        <v>1858</v>
      </c>
      <c r="BM737" s="161">
        <v>2</v>
      </c>
      <c r="BN737" s="168">
        <v>30</v>
      </c>
      <c r="BO737" s="168">
        <v>722</v>
      </c>
      <c r="BP737" s="161" t="s">
        <v>117</v>
      </c>
      <c r="BR737" s="164">
        <f>AVERAGE(BE$6:BE737)</f>
        <v>19.607923497267759</v>
      </c>
      <c r="BS737" s="164">
        <f>AVERAGE(BF$6:BF737)</f>
        <v>18.881147540983605</v>
      </c>
      <c r="BT737" s="164">
        <f>AVERAGE(BG$6:BG737)</f>
        <v>0.68169398907103829</v>
      </c>
      <c r="BU737" s="167">
        <f>AVERAGE(BH$6:BH737)</f>
        <v>2832.1721311475408</v>
      </c>
      <c r="BV737" s="167">
        <f>AVERAGE(BI$6:BI737)</f>
        <v>102.25409836065573</v>
      </c>
      <c r="BW737" s="167">
        <f>AVERAGE(BJ$6:BJ737)</f>
        <v>909.9726775956284</v>
      </c>
      <c r="BX737" s="167">
        <f>AVERAGE(BK$6:BK737)</f>
        <v>272.99180327868851</v>
      </c>
      <c r="BY737" s="167">
        <f>AVERAGE(BL$6:BL737)</f>
        <v>2247.6051912568305</v>
      </c>
      <c r="BZ737" s="164">
        <f>AVERAGE(BM$6:BM737)</f>
        <v>2.3346994535519126</v>
      </c>
      <c r="CA737" s="167">
        <f>AVERAGE(BN$6:BN737)</f>
        <v>35.020491803278688</v>
      </c>
      <c r="CB737" s="167">
        <f>AVERAGE(BO$6:BO737)</f>
        <v>619.58743169398906</v>
      </c>
      <c r="DF737" s="103">
        <v>732</v>
      </c>
      <c r="DG737" s="192">
        <v>6.5155532536565488</v>
      </c>
      <c r="DH737" s="193">
        <v>0.05</v>
      </c>
      <c r="DI737" s="105">
        <v>8</v>
      </c>
      <c r="DJ737" s="194">
        <v>315</v>
      </c>
      <c r="DK737" s="105">
        <v>15</v>
      </c>
      <c r="DL737" s="105">
        <v>15</v>
      </c>
      <c r="DM737" s="105">
        <v>0</v>
      </c>
      <c r="DN737" s="194">
        <v>2700</v>
      </c>
      <c r="DO737" s="194">
        <v>0</v>
      </c>
      <c r="DP737" s="194">
        <v>750</v>
      </c>
      <c r="DQ737" s="194">
        <v>225</v>
      </c>
      <c r="DR737" s="194">
        <v>1915</v>
      </c>
      <c r="DS737" s="105">
        <v>0</v>
      </c>
      <c r="DT737" s="194">
        <v>0</v>
      </c>
      <c r="DU737" s="194">
        <v>785</v>
      </c>
      <c r="DV737" s="105" t="s">
        <v>117</v>
      </c>
      <c r="DX737" s="164">
        <f>AVERAGE(DK$6:DK737)</f>
        <v>10.405737704918034</v>
      </c>
      <c r="DY737" s="164">
        <f>AVERAGE(DL$6:DL737)</f>
        <v>10.405737704918034</v>
      </c>
      <c r="DZ737" s="164">
        <f>AVERAGE(DM$6:DM737)</f>
        <v>0</v>
      </c>
      <c r="EA737" s="167">
        <f>AVERAGE(DN$6:DN737)</f>
        <v>1873.032786885246</v>
      </c>
      <c r="EB737" s="167">
        <f>AVERAGE(DO$6:DO737)</f>
        <v>0</v>
      </c>
      <c r="EC737" s="167">
        <f>AVERAGE(DP$6:DP737)</f>
        <v>520.28688524590166</v>
      </c>
      <c r="ED737" s="167">
        <f>AVERAGE(DQ$6:DQ737)</f>
        <v>156.0860655737705</v>
      </c>
      <c r="EE737" s="167">
        <f>AVERAGE(DR$6:DR737)</f>
        <v>1654.5765027322404</v>
      </c>
      <c r="EF737" s="164">
        <f>AVERAGE(DS$6:DS737)</f>
        <v>0.84972677595628421</v>
      </c>
      <c r="EG737" s="167">
        <f>AVERAGE(DT$6:DT737)</f>
        <v>15.295081967213115</v>
      </c>
      <c r="EH737" s="167">
        <f>AVERAGE(DU$6:DU737)</f>
        <v>233.75136612021859</v>
      </c>
      <c r="FJ737" s="103">
        <v>732</v>
      </c>
      <c r="FK737" s="165">
        <v>7.3874582946759677</v>
      </c>
      <c r="FL737" s="163">
        <v>0.15</v>
      </c>
      <c r="FM737" s="161">
        <v>8</v>
      </c>
      <c r="FN737" s="168">
        <v>503</v>
      </c>
      <c r="FO737" s="161">
        <v>14</v>
      </c>
      <c r="FP737" s="161">
        <v>14</v>
      </c>
      <c r="FQ737" s="161">
        <v>0</v>
      </c>
      <c r="FR737" s="168">
        <v>2520</v>
      </c>
      <c r="FS737" s="168">
        <v>0</v>
      </c>
      <c r="FT737" s="168">
        <v>700</v>
      </c>
      <c r="FU737" s="168">
        <v>210</v>
      </c>
      <c r="FV737" s="168">
        <v>2038</v>
      </c>
      <c r="FW737" s="161">
        <v>1</v>
      </c>
      <c r="FX737" s="168">
        <v>36</v>
      </c>
      <c r="FY737" s="168">
        <v>518</v>
      </c>
      <c r="FZ737" s="161" t="s">
        <v>117</v>
      </c>
      <c r="GB737" s="160">
        <f>AVERAGE(FO$6:FO737)</f>
        <v>10.065573770491802</v>
      </c>
      <c r="GC737" s="160">
        <f>AVERAGE(FP$6:FP737)</f>
        <v>10.065573770491802</v>
      </c>
      <c r="GD737" s="160">
        <f>AVERAGE(FQ$6:FQ737)</f>
        <v>0</v>
      </c>
      <c r="GE737" s="166">
        <f>AVERAGE(FR$6:FR737)</f>
        <v>1811.8032786885246</v>
      </c>
      <c r="GF737" s="166">
        <f>AVERAGE(FS$6:FS737)</f>
        <v>0</v>
      </c>
      <c r="GG737" s="166">
        <f>AVERAGE(FT$6:FT737)</f>
        <v>503.27868852459017</v>
      </c>
      <c r="GH737" s="166">
        <f>AVERAGE(FU$6:FU737)</f>
        <v>150.98360655737704</v>
      </c>
      <c r="GI737" s="166">
        <f>AVERAGE(FV$6:FV737)</f>
        <v>1631.8046448087432</v>
      </c>
      <c r="GJ737" s="160">
        <f>AVERAGE(FW$6:FW737)</f>
        <v>0.84426229508196726</v>
      </c>
      <c r="GK737" s="166">
        <f>AVERAGE(FX$6:FX737)</f>
        <v>30.393442622950818</v>
      </c>
      <c r="GL737" s="166">
        <f>AVERAGE(FY$6:FY737)</f>
        <v>210.39207650273224</v>
      </c>
      <c r="HM737" s="98">
        <v>732</v>
      </c>
      <c r="HN737" s="179">
        <v>14.533461093089659</v>
      </c>
      <c r="HO737" s="188">
        <v>0.1</v>
      </c>
      <c r="HP737" s="177">
        <v>3</v>
      </c>
      <c r="HQ737" s="191">
        <v>152</v>
      </c>
      <c r="HR737" s="177">
        <v>17</v>
      </c>
      <c r="HS737" s="177">
        <v>17</v>
      </c>
      <c r="HT737" s="177">
        <v>0</v>
      </c>
      <c r="HU737" s="191">
        <v>2550</v>
      </c>
      <c r="HV737" s="191">
        <v>0</v>
      </c>
      <c r="HW737" s="191">
        <v>850</v>
      </c>
      <c r="HX737" s="191">
        <v>255</v>
      </c>
      <c r="HY737" s="191">
        <v>1882</v>
      </c>
      <c r="HZ737" s="177">
        <v>1</v>
      </c>
      <c r="IA737" s="191">
        <v>30</v>
      </c>
      <c r="IB737" s="191">
        <v>698</v>
      </c>
      <c r="IC737" s="177" t="s">
        <v>117</v>
      </c>
      <c r="IE737" s="164">
        <f>AVERAGE(HR$6:HR737)</f>
        <v>19.795081967213115</v>
      </c>
      <c r="IF737" s="164">
        <f>AVERAGE(HS$6:HS737)</f>
        <v>19.193989071038253</v>
      </c>
      <c r="IG737" s="164">
        <f>AVERAGE(HT$6:HT737)</f>
        <v>1.0232240437158471</v>
      </c>
      <c r="IH737" s="167">
        <f>AVERAGE(HU$6:HU737)</f>
        <v>2879.0983606557379</v>
      </c>
      <c r="II737" s="167">
        <f>AVERAGE(HV$6:HV737)</f>
        <v>153.48360655737704</v>
      </c>
      <c r="IJ737" s="167">
        <f>AVERAGE(HW$6:HW737)</f>
        <v>908.53825136612022</v>
      </c>
      <c r="IK737" s="167">
        <f>AVERAGE(HX$6:HX737)</f>
        <v>272.56147540983608</v>
      </c>
      <c r="IL737" s="167">
        <f>AVERAGE(HY$6:HY737)</f>
        <v>2312.5874316939889</v>
      </c>
      <c r="IM737" s="164">
        <f>AVERAGE(HZ$6:HZ737)</f>
        <v>2.4385245901639343</v>
      </c>
      <c r="IN737" s="167">
        <f>AVERAGE(IA$6:IA737)</f>
        <v>73.155737704918039</v>
      </c>
      <c r="IO737" s="167">
        <f>AVERAGE(IB$6:IB737)</f>
        <v>639.66666666666663</v>
      </c>
    </row>
    <row r="738" spans="2:249" x14ac:dyDescent="0.2">
      <c r="B738" s="103">
        <v>733</v>
      </c>
      <c r="C738" s="165">
        <v>18.17778325453008</v>
      </c>
      <c r="D738" s="163">
        <v>0.05</v>
      </c>
      <c r="E738" s="161">
        <v>8</v>
      </c>
      <c r="F738" s="168">
        <v>320</v>
      </c>
      <c r="G738" s="161">
        <v>25</v>
      </c>
      <c r="H738" s="161">
        <v>22</v>
      </c>
      <c r="I738" s="161">
        <v>2</v>
      </c>
      <c r="J738" s="168">
        <v>2640</v>
      </c>
      <c r="K738" s="168">
        <v>240</v>
      </c>
      <c r="L738" s="168">
        <v>1000</v>
      </c>
      <c r="M738" s="168">
        <v>300</v>
      </c>
      <c r="N738" s="168">
        <v>2485</v>
      </c>
      <c r="O738" s="161">
        <v>1</v>
      </c>
      <c r="P738" s="168">
        <v>12</v>
      </c>
      <c r="Q738" s="168">
        <v>167</v>
      </c>
      <c r="R738" s="161" t="s">
        <v>116</v>
      </c>
      <c r="T738" s="169">
        <f>AVERAGE(G$6:G738)</f>
        <v>23.38199181446112</v>
      </c>
      <c r="U738" s="169">
        <f>AVERAGE(H$6:H738)</f>
        <v>20.717598908594816</v>
      </c>
      <c r="V738" s="169">
        <f>AVERAGE(I$6:I738)</f>
        <v>1.3533424283765347</v>
      </c>
      <c r="W738" s="170">
        <f>AVERAGE(J$6:J738)</f>
        <v>2486.1118690313779</v>
      </c>
      <c r="X738" s="170">
        <f>AVERAGE(K$6:K738)</f>
        <v>162.40109140518416</v>
      </c>
      <c r="Y738" s="170">
        <f>AVERAGE(L$6:L738)</f>
        <v>968.21282401091401</v>
      </c>
      <c r="Z738" s="170">
        <f>AVERAGE(M$6:M738)</f>
        <v>290.46384720327421</v>
      </c>
      <c r="AA738" s="170">
        <f>AVERAGE(N$6:N738)</f>
        <v>2403.1459754433836</v>
      </c>
      <c r="AB738" s="169">
        <f>AVERAGE(O$6:O738)</f>
        <v>2.9495225102319238</v>
      </c>
      <c r="AC738" s="170">
        <f>AVERAGE(P$6:P738)</f>
        <v>35.394270122783084</v>
      </c>
      <c r="AD738" s="170">
        <f>AVERAGE(Q$6:Q738)</f>
        <v>118.36016371077763</v>
      </c>
      <c r="AY738" s="5"/>
      <c r="AZ738" s="26">
        <v>733</v>
      </c>
      <c r="BA738" s="165">
        <v>16.395725234576755</v>
      </c>
      <c r="BB738" s="176">
        <v>0.1</v>
      </c>
      <c r="BC738" s="161">
        <v>1</v>
      </c>
      <c r="BD738" s="182">
        <v>367</v>
      </c>
      <c r="BE738" s="161">
        <v>15</v>
      </c>
      <c r="BF738" s="161">
        <v>15</v>
      </c>
      <c r="BG738" s="161">
        <v>0</v>
      </c>
      <c r="BH738" s="168">
        <v>2250</v>
      </c>
      <c r="BI738" s="168">
        <v>0</v>
      </c>
      <c r="BJ738" s="168">
        <v>750</v>
      </c>
      <c r="BK738" s="168">
        <v>225</v>
      </c>
      <c r="BL738" s="168">
        <v>1967</v>
      </c>
      <c r="BM738" s="161">
        <v>2</v>
      </c>
      <c r="BN738" s="168">
        <v>30</v>
      </c>
      <c r="BO738" s="168">
        <v>313</v>
      </c>
      <c r="BP738" s="161" t="s">
        <v>117</v>
      </c>
      <c r="BR738" s="164">
        <f>AVERAGE(BE$6:BE738)</f>
        <v>19.601637107776263</v>
      </c>
      <c r="BS738" s="164">
        <f>AVERAGE(BF$6:BF738)</f>
        <v>18.875852660300136</v>
      </c>
      <c r="BT738" s="164">
        <f>AVERAGE(BG$6:BG738)</f>
        <v>0.68076398362892221</v>
      </c>
      <c r="BU738" s="167">
        <f>AVERAGE(BH$6:BH738)</f>
        <v>2831.3778990450205</v>
      </c>
      <c r="BV738" s="167">
        <f>AVERAGE(BI$6:BI738)</f>
        <v>102.11459754433834</v>
      </c>
      <c r="BW738" s="167">
        <f>AVERAGE(BJ$6:BJ738)</f>
        <v>909.75443383356071</v>
      </c>
      <c r="BX738" s="167">
        <f>AVERAGE(BK$6:BK738)</f>
        <v>272.92633015006822</v>
      </c>
      <c r="BY738" s="167">
        <f>AVERAGE(BL$6:BL738)</f>
        <v>2247.2223738062758</v>
      </c>
      <c r="BZ738" s="164">
        <f>AVERAGE(BM$6:BM738)</f>
        <v>2.3342428376534787</v>
      </c>
      <c r="CA738" s="167">
        <f>AVERAGE(BN$6:BN738)</f>
        <v>35.013642564802183</v>
      </c>
      <c r="CB738" s="167">
        <f>AVERAGE(BO$6:BO738)</f>
        <v>619.16916780354711</v>
      </c>
      <c r="DF738" s="103">
        <v>733</v>
      </c>
      <c r="DG738" s="192">
        <v>5.2918616624335613</v>
      </c>
      <c r="DH738" s="193">
        <v>0.15</v>
      </c>
      <c r="DI738" s="105">
        <v>1</v>
      </c>
      <c r="DJ738" s="194">
        <v>194</v>
      </c>
      <c r="DK738" s="105">
        <v>5</v>
      </c>
      <c r="DL738" s="105">
        <v>5</v>
      </c>
      <c r="DM738" s="105">
        <v>0</v>
      </c>
      <c r="DN738" s="194">
        <v>900</v>
      </c>
      <c r="DO738" s="194">
        <v>0</v>
      </c>
      <c r="DP738" s="194">
        <v>250</v>
      </c>
      <c r="DQ738" s="194">
        <v>75</v>
      </c>
      <c r="DR738" s="194">
        <v>1144</v>
      </c>
      <c r="DS738" s="105">
        <v>1</v>
      </c>
      <c r="DT738" s="194">
        <v>18</v>
      </c>
      <c r="DU738" s="194">
        <v>-226</v>
      </c>
      <c r="DV738" s="105" t="s">
        <v>117</v>
      </c>
      <c r="DX738" s="164">
        <f>AVERAGE(DK$6:DK738)</f>
        <v>10.398362892223737</v>
      </c>
      <c r="DY738" s="164">
        <f>AVERAGE(DL$6:DL738)</f>
        <v>10.398362892223737</v>
      </c>
      <c r="DZ738" s="164">
        <f>AVERAGE(DM$6:DM738)</f>
        <v>0</v>
      </c>
      <c r="EA738" s="167">
        <f>AVERAGE(DN$6:DN738)</f>
        <v>1871.7053206002729</v>
      </c>
      <c r="EB738" s="167">
        <f>AVERAGE(DO$6:DO738)</f>
        <v>0</v>
      </c>
      <c r="EC738" s="167">
        <f>AVERAGE(DP$6:DP738)</f>
        <v>519.9181446111869</v>
      </c>
      <c r="ED738" s="167">
        <f>AVERAGE(DQ$6:DQ738)</f>
        <v>155.97544338335607</v>
      </c>
      <c r="EE738" s="167">
        <f>AVERAGE(DR$6:DR738)</f>
        <v>1653.8799454297407</v>
      </c>
      <c r="EF738" s="164">
        <f>AVERAGE(DS$6:DS738)</f>
        <v>0.84993178717598905</v>
      </c>
      <c r="EG738" s="167">
        <f>AVERAGE(DT$6:DT738)</f>
        <v>15.298772169167803</v>
      </c>
      <c r="EH738" s="167">
        <f>AVERAGE(DU$6:DU738)</f>
        <v>233.12414733969987</v>
      </c>
      <c r="FJ738" s="103">
        <v>733</v>
      </c>
      <c r="FK738" s="165">
        <v>7.5569485340684412</v>
      </c>
      <c r="FL738" s="163">
        <v>0.05</v>
      </c>
      <c r="FM738" s="161">
        <v>2</v>
      </c>
      <c r="FN738" s="168">
        <v>584</v>
      </c>
      <c r="FO738" s="161">
        <v>10</v>
      </c>
      <c r="FP738" s="161">
        <v>10</v>
      </c>
      <c r="FQ738" s="161">
        <v>0</v>
      </c>
      <c r="FR738" s="168">
        <v>1800</v>
      </c>
      <c r="FS738" s="168">
        <v>0</v>
      </c>
      <c r="FT738" s="168">
        <v>500</v>
      </c>
      <c r="FU738" s="168">
        <v>150</v>
      </c>
      <c r="FV738" s="168">
        <v>1859</v>
      </c>
      <c r="FW738" s="161">
        <v>0</v>
      </c>
      <c r="FX738" s="168">
        <v>0</v>
      </c>
      <c r="FY738" s="168">
        <v>-59</v>
      </c>
      <c r="FZ738" s="161" t="s">
        <v>117</v>
      </c>
      <c r="GB738" s="160">
        <f>AVERAGE(FO$6:FO738)</f>
        <v>10.065484311050477</v>
      </c>
      <c r="GC738" s="160">
        <f>AVERAGE(FP$6:FP738)</f>
        <v>10.065484311050477</v>
      </c>
      <c r="GD738" s="160">
        <f>AVERAGE(FQ$6:FQ738)</f>
        <v>0</v>
      </c>
      <c r="GE738" s="166">
        <f>AVERAGE(FR$6:FR738)</f>
        <v>1811.7871759890859</v>
      </c>
      <c r="GF738" s="166">
        <f>AVERAGE(FS$6:FS738)</f>
        <v>0</v>
      </c>
      <c r="GG738" s="166">
        <f>AVERAGE(FT$6:FT738)</f>
        <v>503.27421555252386</v>
      </c>
      <c r="GH738" s="166">
        <f>AVERAGE(FU$6:FU738)</f>
        <v>150.98226466575716</v>
      </c>
      <c r="GI738" s="166">
        <f>AVERAGE(FV$6:FV738)</f>
        <v>1632.1145975443383</v>
      </c>
      <c r="GJ738" s="160">
        <f>AVERAGE(FW$6:FW738)</f>
        <v>0.84311050477489768</v>
      </c>
      <c r="GK738" s="166">
        <f>AVERAGE(FX$6:FX738)</f>
        <v>30.351978171896317</v>
      </c>
      <c r="GL738" s="166">
        <f>AVERAGE(FY$6:FY738)</f>
        <v>210.02455661664393</v>
      </c>
      <c r="HM738" s="98">
        <v>733</v>
      </c>
      <c r="HN738" s="179">
        <v>14.649886600466107</v>
      </c>
      <c r="HO738" s="188">
        <v>0.05</v>
      </c>
      <c r="HP738" s="177">
        <v>2</v>
      </c>
      <c r="HQ738" s="191">
        <v>316</v>
      </c>
      <c r="HR738" s="177">
        <v>16</v>
      </c>
      <c r="HS738" s="177">
        <v>16</v>
      </c>
      <c r="HT738" s="177">
        <v>0</v>
      </c>
      <c r="HU738" s="191">
        <v>2400</v>
      </c>
      <c r="HV738" s="191">
        <v>0</v>
      </c>
      <c r="HW738" s="191">
        <v>800</v>
      </c>
      <c r="HX738" s="191">
        <v>240</v>
      </c>
      <c r="HY738" s="191">
        <v>1981</v>
      </c>
      <c r="HZ738" s="177">
        <v>1</v>
      </c>
      <c r="IA738" s="191">
        <v>30</v>
      </c>
      <c r="IB738" s="191">
        <v>449</v>
      </c>
      <c r="IC738" s="177" t="s">
        <v>117</v>
      </c>
      <c r="IE738" s="164">
        <f>AVERAGE(HR$6:HR738)</f>
        <v>19.789904502046383</v>
      </c>
      <c r="IF738" s="164">
        <f>AVERAGE(HS$6:HS738)</f>
        <v>19.189631650750343</v>
      </c>
      <c r="IG738" s="164">
        <f>AVERAGE(HT$6:HT738)</f>
        <v>1.0218281036834924</v>
      </c>
      <c r="IH738" s="167">
        <f>AVERAGE(HU$6:HU738)</f>
        <v>2878.4447476125511</v>
      </c>
      <c r="II738" s="167">
        <f>AVERAGE(HV$6:HV738)</f>
        <v>153.27421555252388</v>
      </c>
      <c r="IJ738" s="167">
        <f>AVERAGE(HW$6:HW738)</f>
        <v>908.39017735334244</v>
      </c>
      <c r="IK738" s="167">
        <f>AVERAGE(HX$6:HX738)</f>
        <v>272.51705320600274</v>
      </c>
      <c r="IL738" s="167">
        <f>AVERAGE(HY$6:HY738)</f>
        <v>2312.1350613915415</v>
      </c>
      <c r="IM738" s="164">
        <f>AVERAGE(HZ$6:HZ738)</f>
        <v>2.4365620736698501</v>
      </c>
      <c r="IN738" s="167">
        <f>AVERAGE(IA$6:IA738)</f>
        <v>73.096862210095495</v>
      </c>
      <c r="IO738" s="167">
        <f>AVERAGE(IB$6:IB738)</f>
        <v>639.40654843110508</v>
      </c>
    </row>
    <row r="739" spans="2:249" x14ac:dyDescent="0.2">
      <c r="B739" s="103">
        <v>734</v>
      </c>
      <c r="C739" s="165">
        <v>18.691352032677131</v>
      </c>
      <c r="D739" s="163">
        <v>0.2</v>
      </c>
      <c r="E739" s="161">
        <v>1</v>
      </c>
      <c r="F739" s="168">
        <v>539</v>
      </c>
      <c r="G739" s="161">
        <v>16</v>
      </c>
      <c r="H739" s="161">
        <v>16</v>
      </c>
      <c r="I739" s="161">
        <v>0</v>
      </c>
      <c r="J739" s="168">
        <v>1920</v>
      </c>
      <c r="K739" s="168">
        <v>0</v>
      </c>
      <c r="L739" s="168">
        <v>800</v>
      </c>
      <c r="M739" s="168">
        <v>240</v>
      </c>
      <c r="N739" s="168">
        <v>2204</v>
      </c>
      <c r="O739" s="161">
        <v>4</v>
      </c>
      <c r="P739" s="168">
        <v>48</v>
      </c>
      <c r="Q739" s="168">
        <v>-236</v>
      </c>
      <c r="R739" s="161" t="s">
        <v>117</v>
      </c>
      <c r="T739" s="169">
        <f>AVERAGE(G$6:G739)</f>
        <v>23.371934604904631</v>
      </c>
      <c r="U739" s="169">
        <f>AVERAGE(H$6:H739)</f>
        <v>20.711171662125341</v>
      </c>
      <c r="V739" s="169">
        <f>AVERAGE(I$6:I739)</f>
        <v>1.3514986376021798</v>
      </c>
      <c r="W739" s="170">
        <f>AVERAGE(J$6:J739)</f>
        <v>2485.3405994550408</v>
      </c>
      <c r="X739" s="170">
        <f>AVERAGE(K$6:K739)</f>
        <v>162.17983651226157</v>
      </c>
      <c r="Y739" s="170">
        <f>AVERAGE(L$6:L739)</f>
        <v>967.98365122615803</v>
      </c>
      <c r="Z739" s="170">
        <f>AVERAGE(M$6:M739)</f>
        <v>290.39509536784743</v>
      </c>
      <c r="AA739" s="170">
        <f>AVERAGE(N$6:N739)</f>
        <v>2402.8746594005452</v>
      </c>
      <c r="AB739" s="169">
        <f>AVERAGE(O$6:O739)</f>
        <v>2.9509536784741144</v>
      </c>
      <c r="AC739" s="170">
        <f>AVERAGE(P$6:P739)</f>
        <v>35.411444141689373</v>
      </c>
      <c r="AD739" s="170">
        <f>AVERAGE(Q$6:Q739)</f>
        <v>117.87738419618529</v>
      </c>
      <c r="AY739" s="5"/>
      <c r="AZ739" s="26">
        <v>734</v>
      </c>
      <c r="BA739" s="165">
        <v>18.791391591443269</v>
      </c>
      <c r="BB739" s="176">
        <v>0.25</v>
      </c>
      <c r="BC739" s="161">
        <v>0</v>
      </c>
      <c r="BD739" s="182">
        <v>209</v>
      </c>
      <c r="BE739" s="161">
        <v>14</v>
      </c>
      <c r="BF739" s="161">
        <v>14</v>
      </c>
      <c r="BG739" s="161">
        <v>0</v>
      </c>
      <c r="BH739" s="168">
        <v>2100</v>
      </c>
      <c r="BI739" s="168">
        <v>0</v>
      </c>
      <c r="BJ739" s="168">
        <v>700</v>
      </c>
      <c r="BK739" s="168">
        <v>210</v>
      </c>
      <c r="BL739" s="168">
        <v>1744</v>
      </c>
      <c r="BM739" s="161">
        <v>5</v>
      </c>
      <c r="BN739" s="168">
        <v>75</v>
      </c>
      <c r="BO739" s="168">
        <v>431</v>
      </c>
      <c r="BP739" s="161" t="s">
        <v>117</v>
      </c>
      <c r="BR739" s="164">
        <f>AVERAGE(BE$6:BE739)</f>
        <v>19.594005449591279</v>
      </c>
      <c r="BS739" s="164">
        <f>AVERAGE(BF$6:BF739)</f>
        <v>18.869209809264305</v>
      </c>
      <c r="BT739" s="164">
        <f>AVERAGE(BG$6:BG739)</f>
        <v>0.67983651226158037</v>
      </c>
      <c r="BU739" s="167">
        <f>AVERAGE(BH$6:BH739)</f>
        <v>2830.3814713896459</v>
      </c>
      <c r="BV739" s="167">
        <f>AVERAGE(BI$6:BI739)</f>
        <v>101.97547683923706</v>
      </c>
      <c r="BW739" s="167">
        <f>AVERAGE(BJ$6:BJ739)</f>
        <v>909.46866485013629</v>
      </c>
      <c r="BX739" s="167">
        <f>AVERAGE(BK$6:BK739)</f>
        <v>272.84059945504089</v>
      </c>
      <c r="BY739" s="167">
        <f>AVERAGE(BL$6:BL739)</f>
        <v>2246.5367847411444</v>
      </c>
      <c r="BZ739" s="164">
        <f>AVERAGE(BM$6:BM739)</f>
        <v>2.3378746594005451</v>
      </c>
      <c r="CA739" s="167">
        <f>AVERAGE(BN$6:BN739)</f>
        <v>35.068119891008173</v>
      </c>
      <c r="CB739" s="167">
        <f>AVERAGE(BO$6:BO739)</f>
        <v>618.91280653950957</v>
      </c>
      <c r="DF739" s="103">
        <v>734</v>
      </c>
      <c r="DG739" s="192">
        <v>8.2970393403306026</v>
      </c>
      <c r="DH739" s="193">
        <v>0.2</v>
      </c>
      <c r="DI739" s="105">
        <v>1</v>
      </c>
      <c r="DJ739" s="194">
        <v>458</v>
      </c>
      <c r="DK739" s="105">
        <v>7</v>
      </c>
      <c r="DL739" s="105">
        <v>7</v>
      </c>
      <c r="DM739" s="105">
        <v>0</v>
      </c>
      <c r="DN739" s="194">
        <v>1260</v>
      </c>
      <c r="DO739" s="194">
        <v>0</v>
      </c>
      <c r="DP739" s="194">
        <v>350</v>
      </c>
      <c r="DQ739" s="194">
        <v>105</v>
      </c>
      <c r="DR739" s="194">
        <v>1538</v>
      </c>
      <c r="DS739" s="105">
        <v>2</v>
      </c>
      <c r="DT739" s="194">
        <v>36</v>
      </c>
      <c r="DU739" s="194">
        <v>-242</v>
      </c>
      <c r="DV739" s="105" t="s">
        <v>117</v>
      </c>
      <c r="DX739" s="164">
        <f>AVERAGE(DK$6:DK739)</f>
        <v>10.393732970027248</v>
      </c>
      <c r="DY739" s="164">
        <f>AVERAGE(DL$6:DL739)</f>
        <v>10.393732970027248</v>
      </c>
      <c r="DZ739" s="164">
        <f>AVERAGE(DM$6:DM739)</f>
        <v>0</v>
      </c>
      <c r="EA739" s="167">
        <f>AVERAGE(DN$6:DN739)</f>
        <v>1870.8719346049047</v>
      </c>
      <c r="EB739" s="167">
        <f>AVERAGE(DO$6:DO739)</f>
        <v>0</v>
      </c>
      <c r="EC739" s="167">
        <f>AVERAGE(DP$6:DP739)</f>
        <v>519.68664850136236</v>
      </c>
      <c r="ED739" s="167">
        <f>AVERAGE(DQ$6:DQ739)</f>
        <v>155.90599455040871</v>
      </c>
      <c r="EE739" s="167">
        <f>AVERAGE(DR$6:DR739)</f>
        <v>1653.7220708446866</v>
      </c>
      <c r="EF739" s="164">
        <f>AVERAGE(DS$6:DS739)</f>
        <v>0.85149863760217981</v>
      </c>
      <c r="EG739" s="167">
        <f>AVERAGE(DT$6:DT739)</f>
        <v>15.326975476839237</v>
      </c>
      <c r="EH739" s="167">
        <f>AVERAGE(DU$6:DU739)</f>
        <v>232.47683923705722</v>
      </c>
      <c r="FJ739" s="103">
        <v>734</v>
      </c>
      <c r="FK739" s="165">
        <v>5.9382908669393331</v>
      </c>
      <c r="FL739" s="163">
        <v>0.05</v>
      </c>
      <c r="FM739" s="161">
        <v>1</v>
      </c>
      <c r="FN739" s="168">
        <v>509</v>
      </c>
      <c r="FO739" s="161">
        <v>7</v>
      </c>
      <c r="FP739" s="161">
        <v>7</v>
      </c>
      <c r="FQ739" s="161">
        <v>0</v>
      </c>
      <c r="FR739" s="168">
        <v>1260</v>
      </c>
      <c r="FS739" s="168">
        <v>0</v>
      </c>
      <c r="FT739" s="168">
        <v>350</v>
      </c>
      <c r="FU739" s="168">
        <v>105</v>
      </c>
      <c r="FV739" s="168">
        <v>1589</v>
      </c>
      <c r="FW739" s="161">
        <v>0</v>
      </c>
      <c r="FX739" s="168">
        <v>0</v>
      </c>
      <c r="FY739" s="168">
        <v>-329</v>
      </c>
      <c r="FZ739" s="161" t="s">
        <v>117</v>
      </c>
      <c r="GB739" s="160">
        <f>AVERAGE(FO$6:FO739)</f>
        <v>10.061307901907357</v>
      </c>
      <c r="GC739" s="160">
        <f>AVERAGE(FP$6:FP739)</f>
        <v>10.061307901907357</v>
      </c>
      <c r="GD739" s="160">
        <f>AVERAGE(FQ$6:FQ739)</f>
        <v>0</v>
      </c>
      <c r="GE739" s="166">
        <f>AVERAGE(FR$6:FR739)</f>
        <v>1811.0354223433242</v>
      </c>
      <c r="GF739" s="166">
        <f>AVERAGE(FS$6:FS739)</f>
        <v>0</v>
      </c>
      <c r="GG739" s="166">
        <f>AVERAGE(FT$6:FT739)</f>
        <v>503.06539509536782</v>
      </c>
      <c r="GH739" s="166">
        <f>AVERAGE(FU$6:FU739)</f>
        <v>150.91961852861036</v>
      </c>
      <c r="GI739" s="166">
        <f>AVERAGE(FV$6:FV739)</f>
        <v>1632.0558583106267</v>
      </c>
      <c r="GJ739" s="160">
        <f>AVERAGE(FW$6:FW739)</f>
        <v>0.84196185286103542</v>
      </c>
      <c r="GK739" s="166">
        <f>AVERAGE(FX$6:FX739)</f>
        <v>30.310626702997276</v>
      </c>
      <c r="GL739" s="166">
        <f>AVERAGE(FY$6:FY739)</f>
        <v>209.29019073569484</v>
      </c>
      <c r="HM739" s="98">
        <v>734</v>
      </c>
      <c r="HN739" s="179">
        <v>20.074774426684215</v>
      </c>
      <c r="HO739" s="188">
        <v>0.05</v>
      </c>
      <c r="HP739" s="177">
        <v>3</v>
      </c>
      <c r="HQ739" s="191">
        <v>339</v>
      </c>
      <c r="HR739" s="177">
        <v>22</v>
      </c>
      <c r="HS739" s="177">
        <v>22</v>
      </c>
      <c r="HT739" s="177">
        <v>2</v>
      </c>
      <c r="HU739" s="191">
        <v>3300</v>
      </c>
      <c r="HV739" s="191">
        <v>300</v>
      </c>
      <c r="HW739" s="191">
        <v>1000</v>
      </c>
      <c r="HX739" s="191">
        <v>300</v>
      </c>
      <c r="HY739" s="191">
        <v>2564</v>
      </c>
      <c r="HZ739" s="177">
        <v>1</v>
      </c>
      <c r="IA739" s="191">
        <v>30</v>
      </c>
      <c r="IB739" s="191">
        <v>766</v>
      </c>
      <c r="IC739" s="177" t="s">
        <v>116</v>
      </c>
      <c r="IE739" s="164">
        <f>AVERAGE(HR$6:HR739)</f>
        <v>19.792915531335151</v>
      </c>
      <c r="IF739" s="164">
        <f>AVERAGE(HS$6:HS739)</f>
        <v>19.193460490463217</v>
      </c>
      <c r="IG739" s="164">
        <f>AVERAGE(HT$6:HT739)</f>
        <v>1.0231607629427792</v>
      </c>
      <c r="IH739" s="167">
        <f>AVERAGE(HU$6:HU739)</f>
        <v>2879.0190735694823</v>
      </c>
      <c r="II739" s="167">
        <f>AVERAGE(HV$6:HV739)</f>
        <v>153.4741144414169</v>
      </c>
      <c r="IJ739" s="167">
        <f>AVERAGE(HW$6:HW739)</f>
        <v>908.51498637602185</v>
      </c>
      <c r="IK739" s="167">
        <f>AVERAGE(HX$6:HX739)</f>
        <v>272.55449591280654</v>
      </c>
      <c r="IL739" s="167">
        <f>AVERAGE(HY$6:HY739)</f>
        <v>2312.4782016348772</v>
      </c>
      <c r="IM739" s="164">
        <f>AVERAGE(HZ$6:HZ739)</f>
        <v>2.4346049046321525</v>
      </c>
      <c r="IN739" s="167">
        <f>AVERAGE(IA$6:IA739)</f>
        <v>73.038147138964575</v>
      </c>
      <c r="IO739" s="167">
        <f>AVERAGE(IB$6:IB739)</f>
        <v>639.5790190735695</v>
      </c>
    </row>
    <row r="740" spans="2:249" x14ac:dyDescent="0.2">
      <c r="B740" s="103">
        <v>735</v>
      </c>
      <c r="C740" s="165">
        <v>23.548351281536409</v>
      </c>
      <c r="D740" s="163">
        <v>0.05</v>
      </c>
      <c r="E740" s="161">
        <v>3</v>
      </c>
      <c r="F740" s="168">
        <v>502</v>
      </c>
      <c r="G740" s="161">
        <v>26</v>
      </c>
      <c r="H740" s="161">
        <v>22</v>
      </c>
      <c r="I740" s="161">
        <v>2</v>
      </c>
      <c r="J740" s="168">
        <v>2640</v>
      </c>
      <c r="K740" s="168">
        <v>240</v>
      </c>
      <c r="L740" s="168">
        <v>1000</v>
      </c>
      <c r="M740" s="168">
        <v>300</v>
      </c>
      <c r="N740" s="168">
        <v>2667</v>
      </c>
      <c r="O740" s="161">
        <v>1</v>
      </c>
      <c r="P740" s="168">
        <v>12</v>
      </c>
      <c r="Q740" s="168">
        <v>-15</v>
      </c>
      <c r="R740" s="161" t="s">
        <v>116</v>
      </c>
      <c r="T740" s="169">
        <f>AVERAGE(G$6:G740)</f>
        <v>23.375510204081632</v>
      </c>
      <c r="U740" s="169">
        <f>AVERAGE(H$6:H740)</f>
        <v>20.712925170068026</v>
      </c>
      <c r="V740" s="169">
        <f>AVERAGE(I$6:I740)</f>
        <v>1.3523809523809525</v>
      </c>
      <c r="W740" s="170">
        <f>AVERAGE(J$6:J740)</f>
        <v>2485.5510204081634</v>
      </c>
      <c r="X740" s="170">
        <f>AVERAGE(K$6:K740)</f>
        <v>162.28571428571428</v>
      </c>
      <c r="Y740" s="170">
        <f>AVERAGE(L$6:L740)</f>
        <v>968.02721088435374</v>
      </c>
      <c r="Z740" s="170">
        <f>AVERAGE(M$6:M740)</f>
        <v>290.40816326530614</v>
      </c>
      <c r="AA740" s="170">
        <f>AVERAGE(N$6:N740)</f>
        <v>2403.2340136054422</v>
      </c>
      <c r="AB740" s="169">
        <f>AVERAGE(O$6:O740)</f>
        <v>2.9482993197278913</v>
      </c>
      <c r="AC740" s="170">
        <f>AVERAGE(P$6:P740)</f>
        <v>35.379591836734697</v>
      </c>
      <c r="AD740" s="170">
        <f>AVERAGE(Q$6:Q740)</f>
        <v>117.69659863945579</v>
      </c>
      <c r="AY740" s="5"/>
      <c r="AZ740" s="26">
        <v>735</v>
      </c>
      <c r="BA740" s="165">
        <v>20.024668760800953</v>
      </c>
      <c r="BB740" s="176">
        <v>0.1</v>
      </c>
      <c r="BC740" s="161">
        <v>1</v>
      </c>
      <c r="BD740" s="182">
        <v>167</v>
      </c>
      <c r="BE740" s="161">
        <v>19</v>
      </c>
      <c r="BF740" s="161">
        <v>19</v>
      </c>
      <c r="BG740" s="161">
        <v>0</v>
      </c>
      <c r="BH740" s="168">
        <v>2850</v>
      </c>
      <c r="BI740" s="168">
        <v>0</v>
      </c>
      <c r="BJ740" s="168">
        <v>950</v>
      </c>
      <c r="BK740" s="168">
        <v>285</v>
      </c>
      <c r="BL740" s="168">
        <v>2027</v>
      </c>
      <c r="BM740" s="161">
        <v>2</v>
      </c>
      <c r="BN740" s="168">
        <v>30</v>
      </c>
      <c r="BO740" s="168">
        <v>853</v>
      </c>
      <c r="BP740" s="161" t="s">
        <v>117</v>
      </c>
      <c r="BR740" s="164">
        <f>AVERAGE(BE$6:BE740)</f>
        <v>19.593197278911564</v>
      </c>
      <c r="BS740" s="164">
        <f>AVERAGE(BF$6:BF740)</f>
        <v>18.869387755102039</v>
      </c>
      <c r="BT740" s="164">
        <f>AVERAGE(BG$6:BG740)</f>
        <v>0.67891156462585034</v>
      </c>
      <c r="BU740" s="167">
        <f>AVERAGE(BH$6:BH740)</f>
        <v>2830.408163265306</v>
      </c>
      <c r="BV740" s="167">
        <f>AVERAGE(BI$6:BI740)</f>
        <v>101.83673469387755</v>
      </c>
      <c r="BW740" s="167">
        <f>AVERAGE(BJ$6:BJ740)</f>
        <v>909.52380952380952</v>
      </c>
      <c r="BX740" s="167">
        <f>AVERAGE(BK$6:BK740)</f>
        <v>272.85714285714283</v>
      </c>
      <c r="BY740" s="167">
        <f>AVERAGE(BL$6:BL740)</f>
        <v>2246.2380952380954</v>
      </c>
      <c r="BZ740" s="164">
        <f>AVERAGE(BM$6:BM740)</f>
        <v>2.3374149659863948</v>
      </c>
      <c r="CA740" s="167">
        <f>AVERAGE(BN$6:BN740)</f>
        <v>35.061224489795919</v>
      </c>
      <c r="CB740" s="167">
        <f>AVERAGE(BO$6:BO740)</f>
        <v>619.23129251700675</v>
      </c>
      <c r="DF740" s="103">
        <v>735</v>
      </c>
      <c r="DG740" s="192">
        <v>5.3591860307656392</v>
      </c>
      <c r="DH740" s="193">
        <v>0.05</v>
      </c>
      <c r="DI740" s="105">
        <v>1</v>
      </c>
      <c r="DJ740" s="194">
        <v>294</v>
      </c>
      <c r="DK740" s="105">
        <v>6</v>
      </c>
      <c r="DL740" s="105">
        <v>6</v>
      </c>
      <c r="DM740" s="105">
        <v>0</v>
      </c>
      <c r="DN740" s="194">
        <v>1080</v>
      </c>
      <c r="DO740" s="194">
        <v>0</v>
      </c>
      <c r="DP740" s="194">
        <v>300</v>
      </c>
      <c r="DQ740" s="194">
        <v>90</v>
      </c>
      <c r="DR740" s="194">
        <v>1309</v>
      </c>
      <c r="DS740" s="105">
        <v>0</v>
      </c>
      <c r="DT740" s="194">
        <v>0</v>
      </c>
      <c r="DU740" s="194">
        <v>-229</v>
      </c>
      <c r="DV740" s="105" t="s">
        <v>117</v>
      </c>
      <c r="DX740" s="164">
        <f>AVERAGE(DK$6:DK740)</f>
        <v>10.387755102040817</v>
      </c>
      <c r="DY740" s="164">
        <f>AVERAGE(DL$6:DL740)</f>
        <v>10.387755102040817</v>
      </c>
      <c r="DZ740" s="164">
        <f>AVERAGE(DM$6:DM740)</f>
        <v>0</v>
      </c>
      <c r="EA740" s="167">
        <f>AVERAGE(DN$6:DN740)</f>
        <v>1869.795918367347</v>
      </c>
      <c r="EB740" s="167">
        <f>AVERAGE(DO$6:DO740)</f>
        <v>0</v>
      </c>
      <c r="EC740" s="167">
        <f>AVERAGE(DP$6:DP740)</f>
        <v>519.38775510204084</v>
      </c>
      <c r="ED740" s="167">
        <f>AVERAGE(DQ$6:DQ740)</f>
        <v>155.81632653061226</v>
      </c>
      <c r="EE740" s="167">
        <f>AVERAGE(DR$6:DR740)</f>
        <v>1653.2530612244898</v>
      </c>
      <c r="EF740" s="164">
        <f>AVERAGE(DS$6:DS740)</f>
        <v>0.85034013605442171</v>
      </c>
      <c r="EG740" s="167">
        <f>AVERAGE(DT$6:DT740)</f>
        <v>15.306122448979592</v>
      </c>
      <c r="EH740" s="167">
        <f>AVERAGE(DU$6:DU740)</f>
        <v>231.84897959183672</v>
      </c>
      <c r="FJ740" s="103">
        <v>735</v>
      </c>
      <c r="FK740" s="165">
        <v>7.4779507791411168</v>
      </c>
      <c r="FL740" s="163">
        <v>0.25</v>
      </c>
      <c r="FM740" s="161">
        <v>1</v>
      </c>
      <c r="FN740" s="168">
        <v>593</v>
      </c>
      <c r="FO740" s="161">
        <v>6</v>
      </c>
      <c r="FP740" s="161">
        <v>6</v>
      </c>
      <c r="FQ740" s="161">
        <v>0</v>
      </c>
      <c r="FR740" s="168">
        <v>1080</v>
      </c>
      <c r="FS740" s="168">
        <v>0</v>
      </c>
      <c r="FT740" s="168">
        <v>300</v>
      </c>
      <c r="FU740" s="168">
        <v>90</v>
      </c>
      <c r="FV740" s="168">
        <v>1608</v>
      </c>
      <c r="FW740" s="161">
        <v>2</v>
      </c>
      <c r="FX740" s="168">
        <v>72</v>
      </c>
      <c r="FY740" s="168">
        <v>-456</v>
      </c>
      <c r="FZ740" s="161" t="s">
        <v>117</v>
      </c>
      <c r="GB740" s="160">
        <f>AVERAGE(FO$6:FO740)</f>
        <v>10.055782312925171</v>
      </c>
      <c r="GC740" s="160">
        <f>AVERAGE(FP$6:FP740)</f>
        <v>10.055782312925171</v>
      </c>
      <c r="GD740" s="160">
        <f>AVERAGE(FQ$6:FQ740)</f>
        <v>0</v>
      </c>
      <c r="GE740" s="166">
        <f>AVERAGE(FR$6:FR740)</f>
        <v>1810.0408163265306</v>
      </c>
      <c r="GF740" s="166">
        <f>AVERAGE(FS$6:FS740)</f>
        <v>0</v>
      </c>
      <c r="GG740" s="166">
        <f>AVERAGE(FT$6:FT740)</f>
        <v>502.78911564625849</v>
      </c>
      <c r="GH740" s="166">
        <f>AVERAGE(FU$6:FU740)</f>
        <v>150.83673469387756</v>
      </c>
      <c r="GI740" s="166">
        <f>AVERAGE(FV$6:FV740)</f>
        <v>1632.0231292517008</v>
      </c>
      <c r="GJ740" s="160">
        <f>AVERAGE(FW$6:FW740)</f>
        <v>0.84353741496598644</v>
      </c>
      <c r="GK740" s="166">
        <f>AVERAGE(FX$6:FX740)</f>
        <v>30.367346938775512</v>
      </c>
      <c r="GL740" s="166">
        <f>AVERAGE(FY$6:FY740)</f>
        <v>208.38503401360543</v>
      </c>
      <c r="HM740" s="98">
        <v>735</v>
      </c>
      <c r="HN740" s="179">
        <v>21.0019530140858</v>
      </c>
      <c r="HO740" s="188">
        <v>0.05</v>
      </c>
      <c r="HP740" s="177">
        <v>6</v>
      </c>
      <c r="HQ740" s="191">
        <v>188</v>
      </c>
      <c r="HR740" s="177">
        <v>26</v>
      </c>
      <c r="HS740" s="177">
        <v>23</v>
      </c>
      <c r="HT740" s="177">
        <v>3</v>
      </c>
      <c r="HU740" s="191">
        <v>3450</v>
      </c>
      <c r="HV740" s="191">
        <v>450</v>
      </c>
      <c r="HW740" s="191">
        <v>1000</v>
      </c>
      <c r="HX740" s="191">
        <v>300</v>
      </c>
      <c r="HY740" s="191">
        <v>2563</v>
      </c>
      <c r="HZ740" s="177">
        <v>1</v>
      </c>
      <c r="IA740" s="191">
        <v>30</v>
      </c>
      <c r="IB740" s="191">
        <v>917</v>
      </c>
      <c r="IC740" s="177" t="s">
        <v>116</v>
      </c>
      <c r="IE740" s="164">
        <f>AVERAGE(HR$6:HR740)</f>
        <v>19.801360544217687</v>
      </c>
      <c r="IF740" s="164">
        <f>AVERAGE(HS$6:HS740)</f>
        <v>19.198639455782313</v>
      </c>
      <c r="IG740" s="164">
        <f>AVERAGE(HT$6:HT740)</f>
        <v>1.0258503401360544</v>
      </c>
      <c r="IH740" s="167">
        <f>AVERAGE(HU$6:HU740)</f>
        <v>2879.795918367347</v>
      </c>
      <c r="II740" s="167">
        <f>AVERAGE(HV$6:HV740)</f>
        <v>153.87755102040816</v>
      </c>
      <c r="IJ740" s="167">
        <f>AVERAGE(HW$6:HW740)</f>
        <v>908.63945578231289</v>
      </c>
      <c r="IK740" s="167">
        <f>AVERAGE(HX$6:HX740)</f>
        <v>272.59183673469386</v>
      </c>
      <c r="IL740" s="167">
        <f>AVERAGE(HY$6:HY740)</f>
        <v>2312.8190476190475</v>
      </c>
      <c r="IM740" s="164">
        <f>AVERAGE(HZ$6:HZ740)</f>
        <v>2.4326530612244897</v>
      </c>
      <c r="IN740" s="167">
        <f>AVERAGE(IA$6:IA740)</f>
        <v>72.979591836734699</v>
      </c>
      <c r="IO740" s="167">
        <f>AVERAGE(IB$6:IB740)</f>
        <v>639.95646258503405</v>
      </c>
    </row>
    <row r="741" spans="2:249" x14ac:dyDescent="0.2">
      <c r="B741" s="103">
        <v>736</v>
      </c>
      <c r="C741" s="165">
        <v>23.213362507144435</v>
      </c>
      <c r="D741" s="163">
        <v>0.25</v>
      </c>
      <c r="E741" s="161">
        <v>3</v>
      </c>
      <c r="F741" s="168">
        <v>124</v>
      </c>
      <c r="G741" s="161">
        <v>20</v>
      </c>
      <c r="H741" s="161">
        <v>20</v>
      </c>
      <c r="I741" s="161">
        <v>0</v>
      </c>
      <c r="J741" s="168">
        <v>2400</v>
      </c>
      <c r="K741" s="168">
        <v>0</v>
      </c>
      <c r="L741" s="168">
        <v>1000</v>
      </c>
      <c r="M741" s="168">
        <v>300</v>
      </c>
      <c r="N741" s="168">
        <v>2049</v>
      </c>
      <c r="O741" s="161">
        <v>6</v>
      </c>
      <c r="P741" s="168">
        <v>72</v>
      </c>
      <c r="Q741" s="168">
        <v>423</v>
      </c>
      <c r="R741" s="161" t="s">
        <v>116</v>
      </c>
      <c r="T741" s="169">
        <f>AVERAGE(G$6:G741)</f>
        <v>23.370923913043477</v>
      </c>
      <c r="U741" s="169">
        <f>AVERAGE(H$6:H741)</f>
        <v>20.711956521739129</v>
      </c>
      <c r="V741" s="169">
        <f>AVERAGE(I$6:I741)</f>
        <v>1.3505434782608696</v>
      </c>
      <c r="W741" s="170">
        <f>AVERAGE(J$6:J741)</f>
        <v>2485.4347826086955</v>
      </c>
      <c r="X741" s="170">
        <f>AVERAGE(K$6:K741)</f>
        <v>162.06521739130434</v>
      </c>
      <c r="Y741" s="170">
        <f>AVERAGE(L$6:L741)</f>
        <v>968.070652173913</v>
      </c>
      <c r="Z741" s="170">
        <f>AVERAGE(M$6:M741)</f>
        <v>290.42119565217394</v>
      </c>
      <c r="AA741" s="170">
        <f>AVERAGE(N$6:N741)</f>
        <v>2402.7527173913045</v>
      </c>
      <c r="AB741" s="169">
        <f>AVERAGE(O$6:O741)</f>
        <v>2.9524456521739131</v>
      </c>
      <c r="AC741" s="170">
        <f>AVERAGE(P$6:P741)</f>
        <v>35.429347826086953</v>
      </c>
      <c r="AD741" s="170">
        <f>AVERAGE(Q$6:Q741)</f>
        <v>118.11141304347827</v>
      </c>
      <c r="AY741" s="5"/>
      <c r="AZ741" s="26">
        <v>736</v>
      </c>
      <c r="BA741" s="165">
        <v>17.908635201015034</v>
      </c>
      <c r="BB741" s="176">
        <v>0.15</v>
      </c>
      <c r="BC741" s="161">
        <v>1</v>
      </c>
      <c r="BD741" s="182">
        <v>387</v>
      </c>
      <c r="BE741" s="161">
        <v>16</v>
      </c>
      <c r="BF741" s="161">
        <v>16</v>
      </c>
      <c r="BG741" s="161">
        <v>0</v>
      </c>
      <c r="BH741" s="168">
        <v>2400</v>
      </c>
      <c r="BI741" s="168">
        <v>0</v>
      </c>
      <c r="BJ741" s="168">
        <v>800</v>
      </c>
      <c r="BK741" s="168">
        <v>240</v>
      </c>
      <c r="BL741" s="168">
        <v>2052</v>
      </c>
      <c r="BM741" s="161">
        <v>3</v>
      </c>
      <c r="BN741" s="168">
        <v>45</v>
      </c>
      <c r="BO741" s="168">
        <v>393</v>
      </c>
      <c r="BP741" s="161" t="s">
        <v>117</v>
      </c>
      <c r="BR741" s="164">
        <f>AVERAGE(BE$6:BE741)</f>
        <v>19.588315217391305</v>
      </c>
      <c r="BS741" s="164">
        <f>AVERAGE(BF$6:BF741)</f>
        <v>18.865489130434781</v>
      </c>
      <c r="BT741" s="164">
        <f>AVERAGE(BG$6:BG741)</f>
        <v>0.67798913043478259</v>
      </c>
      <c r="BU741" s="167">
        <f>AVERAGE(BH$6:BH741)</f>
        <v>2829.8233695652175</v>
      </c>
      <c r="BV741" s="167">
        <f>AVERAGE(BI$6:BI741)</f>
        <v>101.69836956521739</v>
      </c>
      <c r="BW741" s="167">
        <f>AVERAGE(BJ$6:BJ741)</f>
        <v>909.375</v>
      </c>
      <c r="BX741" s="167">
        <f>AVERAGE(BK$6:BK741)</f>
        <v>272.8125</v>
      </c>
      <c r="BY741" s="167">
        <f>AVERAGE(BL$6:BL741)</f>
        <v>2245.9741847826085</v>
      </c>
      <c r="BZ741" s="164">
        <f>AVERAGE(BM$6:BM741)</f>
        <v>2.3383152173913042</v>
      </c>
      <c r="CA741" s="167">
        <f>AVERAGE(BN$6:BN741)</f>
        <v>35.074728260869563</v>
      </c>
      <c r="CB741" s="167">
        <f>AVERAGE(BO$6:BO741)</f>
        <v>618.92391304347825</v>
      </c>
      <c r="DF741" s="103">
        <v>736</v>
      </c>
      <c r="DG741" s="192">
        <v>9.2666272409903918</v>
      </c>
      <c r="DH741" s="193">
        <v>0.05</v>
      </c>
      <c r="DI741" s="105">
        <v>8</v>
      </c>
      <c r="DJ741" s="194">
        <v>540</v>
      </c>
      <c r="DK741" s="105">
        <v>17</v>
      </c>
      <c r="DL741" s="105">
        <v>17</v>
      </c>
      <c r="DM741" s="105">
        <v>0</v>
      </c>
      <c r="DN741" s="194">
        <v>3060</v>
      </c>
      <c r="DO741" s="194">
        <v>0</v>
      </c>
      <c r="DP741" s="194">
        <v>850</v>
      </c>
      <c r="DQ741" s="194">
        <v>255</v>
      </c>
      <c r="DR741" s="194">
        <v>2270</v>
      </c>
      <c r="DS741" s="105">
        <v>0</v>
      </c>
      <c r="DT741" s="194">
        <v>0</v>
      </c>
      <c r="DU741" s="194">
        <v>790</v>
      </c>
      <c r="DV741" s="105" t="s">
        <v>117</v>
      </c>
      <c r="DX741" s="164">
        <f>AVERAGE(DK$6:DK741)</f>
        <v>10.396739130434783</v>
      </c>
      <c r="DY741" s="164">
        <f>AVERAGE(DL$6:DL741)</f>
        <v>10.396739130434783</v>
      </c>
      <c r="DZ741" s="164">
        <f>AVERAGE(DM$6:DM741)</f>
        <v>0</v>
      </c>
      <c r="EA741" s="167">
        <f>AVERAGE(DN$6:DN741)</f>
        <v>1871.4130434782608</v>
      </c>
      <c r="EB741" s="167">
        <f>AVERAGE(DO$6:DO741)</f>
        <v>0</v>
      </c>
      <c r="EC741" s="167">
        <f>AVERAGE(DP$6:DP741)</f>
        <v>519.83695652173913</v>
      </c>
      <c r="ED741" s="167">
        <f>AVERAGE(DQ$6:DQ741)</f>
        <v>155.95108695652175</v>
      </c>
      <c r="EE741" s="167">
        <f>AVERAGE(DR$6:DR741)</f>
        <v>1654.0910326086957</v>
      </c>
      <c r="EF741" s="164">
        <f>AVERAGE(DS$6:DS741)</f>
        <v>0.84918478260869568</v>
      </c>
      <c r="EG741" s="167">
        <f>AVERAGE(DT$6:DT741)</f>
        <v>15.285326086956522</v>
      </c>
      <c r="EH741" s="167">
        <f>AVERAGE(DU$6:DU741)</f>
        <v>232.60733695652175</v>
      </c>
      <c r="FJ741" s="103">
        <v>736</v>
      </c>
      <c r="FK741" s="165">
        <v>6.3295410217000763</v>
      </c>
      <c r="FL741" s="163">
        <v>0.25</v>
      </c>
      <c r="FM741" s="161">
        <v>8</v>
      </c>
      <c r="FN741" s="168">
        <v>277</v>
      </c>
      <c r="FO741" s="161">
        <v>12</v>
      </c>
      <c r="FP741" s="161">
        <v>12</v>
      </c>
      <c r="FQ741" s="161">
        <v>0</v>
      </c>
      <c r="FR741" s="168">
        <v>2160</v>
      </c>
      <c r="FS741" s="168">
        <v>0</v>
      </c>
      <c r="FT741" s="168">
        <v>600</v>
      </c>
      <c r="FU741" s="168">
        <v>180</v>
      </c>
      <c r="FV741" s="168">
        <v>1682</v>
      </c>
      <c r="FW741" s="161">
        <v>2</v>
      </c>
      <c r="FX741" s="168">
        <v>72</v>
      </c>
      <c r="FY741" s="168">
        <v>550</v>
      </c>
      <c r="FZ741" s="161" t="s">
        <v>117</v>
      </c>
      <c r="GB741" s="160">
        <f>AVERAGE(FO$6:FO741)</f>
        <v>10.058423913043478</v>
      </c>
      <c r="GC741" s="160">
        <f>AVERAGE(FP$6:FP741)</f>
        <v>10.058423913043478</v>
      </c>
      <c r="GD741" s="160">
        <f>AVERAGE(FQ$6:FQ741)</f>
        <v>0</v>
      </c>
      <c r="GE741" s="166">
        <f>AVERAGE(FR$6:FR741)</f>
        <v>1810.516304347826</v>
      </c>
      <c r="GF741" s="166">
        <f>AVERAGE(FS$6:FS741)</f>
        <v>0</v>
      </c>
      <c r="GG741" s="166">
        <f>AVERAGE(FT$6:FT741)</f>
        <v>502.92119565217394</v>
      </c>
      <c r="GH741" s="166">
        <f>AVERAGE(FU$6:FU741)</f>
        <v>150.87635869565219</v>
      </c>
      <c r="GI741" s="166">
        <f>AVERAGE(FV$6:FV741)</f>
        <v>1632.0910326086957</v>
      </c>
      <c r="GJ741" s="160">
        <f>AVERAGE(FW$6:FW741)</f>
        <v>0.84510869565217395</v>
      </c>
      <c r="GK741" s="166">
        <f>AVERAGE(FX$6:FX741)</f>
        <v>30.423913043478262</v>
      </c>
      <c r="GL741" s="166">
        <f>AVERAGE(FY$6:FY741)</f>
        <v>208.84918478260869</v>
      </c>
      <c r="HM741" s="98">
        <v>736</v>
      </c>
      <c r="HN741" s="179">
        <v>19.223921633015376</v>
      </c>
      <c r="HO741" s="188">
        <v>0.15</v>
      </c>
      <c r="HP741" s="177">
        <v>7</v>
      </c>
      <c r="HQ741" s="191">
        <v>506</v>
      </c>
      <c r="HR741" s="177">
        <v>23</v>
      </c>
      <c r="HS741" s="177">
        <v>23</v>
      </c>
      <c r="HT741" s="177">
        <v>3</v>
      </c>
      <c r="HU741" s="191">
        <v>3450</v>
      </c>
      <c r="HV741" s="191">
        <v>450</v>
      </c>
      <c r="HW741" s="191">
        <v>1000</v>
      </c>
      <c r="HX741" s="191">
        <v>300</v>
      </c>
      <c r="HY741" s="191">
        <v>2881</v>
      </c>
      <c r="HZ741" s="177">
        <v>3</v>
      </c>
      <c r="IA741" s="191">
        <v>90</v>
      </c>
      <c r="IB741" s="191">
        <v>659</v>
      </c>
      <c r="IC741" s="177" t="s">
        <v>116</v>
      </c>
      <c r="IE741" s="164">
        <f>AVERAGE(HR$6:HR741)</f>
        <v>19.805706521739129</v>
      </c>
      <c r="IF741" s="164">
        <f>AVERAGE(HS$6:HS741)</f>
        <v>19.203804347826086</v>
      </c>
      <c r="IG741" s="164">
        <f>AVERAGE(HT$6:HT741)</f>
        <v>1.0285326086956521</v>
      </c>
      <c r="IH741" s="167">
        <f>AVERAGE(HU$6:HU741)</f>
        <v>2880.570652173913</v>
      </c>
      <c r="II741" s="167">
        <f>AVERAGE(HV$6:HV741)</f>
        <v>154.27989130434781</v>
      </c>
      <c r="IJ741" s="167">
        <f>AVERAGE(HW$6:HW741)</f>
        <v>908.76358695652175</v>
      </c>
      <c r="IK741" s="167">
        <f>AVERAGE(HX$6:HX741)</f>
        <v>272.6290760869565</v>
      </c>
      <c r="IL741" s="167">
        <f>AVERAGE(HY$6:HY741)</f>
        <v>2313.5910326086955</v>
      </c>
      <c r="IM741" s="164">
        <f>AVERAGE(HZ$6:HZ741)</f>
        <v>2.433423913043478</v>
      </c>
      <c r="IN741" s="167">
        <f>AVERAGE(IA$6:IA741)</f>
        <v>73.002717391304344</v>
      </c>
      <c r="IO741" s="167">
        <f>AVERAGE(IB$6:IB741)</f>
        <v>639.98233695652175</v>
      </c>
    </row>
    <row r="742" spans="2:249" x14ac:dyDescent="0.2">
      <c r="B742" s="103">
        <v>737</v>
      </c>
      <c r="C742" s="165">
        <v>25.667911495896401</v>
      </c>
      <c r="D742" s="163">
        <v>0.15</v>
      </c>
      <c r="E742" s="161">
        <v>4</v>
      </c>
      <c r="F742" s="168">
        <v>163</v>
      </c>
      <c r="G742" s="161">
        <v>26</v>
      </c>
      <c r="H742" s="161">
        <v>22</v>
      </c>
      <c r="I742" s="161">
        <v>2</v>
      </c>
      <c r="J742" s="168">
        <v>2640</v>
      </c>
      <c r="K742" s="168">
        <v>240</v>
      </c>
      <c r="L742" s="168">
        <v>1000</v>
      </c>
      <c r="M742" s="168">
        <v>300</v>
      </c>
      <c r="N742" s="168">
        <v>2328</v>
      </c>
      <c r="O742" s="161">
        <v>4</v>
      </c>
      <c r="P742" s="168">
        <v>48</v>
      </c>
      <c r="Q742" s="168">
        <v>360</v>
      </c>
      <c r="R742" s="161" t="s">
        <v>116</v>
      </c>
      <c r="T742" s="169">
        <f>AVERAGE(G$6:G742)</f>
        <v>23.37449118046133</v>
      </c>
      <c r="U742" s="169">
        <f>AVERAGE(H$6:H742)</f>
        <v>20.71370420624152</v>
      </c>
      <c r="V742" s="169">
        <f>AVERAGE(I$6:I742)</f>
        <v>1.3514246947082769</v>
      </c>
      <c r="W742" s="170">
        <f>AVERAGE(J$6:J742)</f>
        <v>2485.6445047489824</v>
      </c>
      <c r="X742" s="170">
        <f>AVERAGE(K$6:K742)</f>
        <v>162.17096336499321</v>
      </c>
      <c r="Y742" s="170">
        <f>AVERAGE(L$6:L742)</f>
        <v>968.11397557666214</v>
      </c>
      <c r="Z742" s="170">
        <f>AVERAGE(M$6:M742)</f>
        <v>290.43419267299862</v>
      </c>
      <c r="AA742" s="170">
        <f>AVERAGE(N$6:N742)</f>
        <v>2402.6512890094978</v>
      </c>
      <c r="AB742" s="169">
        <f>AVERAGE(O$6:O742)</f>
        <v>2.9538670284938942</v>
      </c>
      <c r="AC742" s="170">
        <f>AVERAGE(P$6:P742)</f>
        <v>35.44640434192673</v>
      </c>
      <c r="AD742" s="170">
        <f>AVERAGE(Q$6:Q742)</f>
        <v>118.43962008141112</v>
      </c>
      <c r="AY742" s="5"/>
      <c r="AZ742" s="26">
        <v>737</v>
      </c>
      <c r="BA742" s="165">
        <v>19.113144112031996</v>
      </c>
      <c r="BB742" s="176">
        <v>0.1</v>
      </c>
      <c r="BC742" s="161">
        <v>0</v>
      </c>
      <c r="BD742" s="182">
        <v>574</v>
      </c>
      <c r="BE742" s="161">
        <v>17</v>
      </c>
      <c r="BF742" s="161">
        <v>17</v>
      </c>
      <c r="BG742" s="161">
        <v>0</v>
      </c>
      <c r="BH742" s="168">
        <v>2550</v>
      </c>
      <c r="BI742" s="168">
        <v>0</v>
      </c>
      <c r="BJ742" s="168">
        <v>850</v>
      </c>
      <c r="BK742" s="168">
        <v>255</v>
      </c>
      <c r="BL742" s="168">
        <v>2304</v>
      </c>
      <c r="BM742" s="161">
        <v>2</v>
      </c>
      <c r="BN742" s="168">
        <v>30</v>
      </c>
      <c r="BO742" s="168">
        <v>276</v>
      </c>
      <c r="BP742" s="161" t="s">
        <v>117</v>
      </c>
      <c r="BR742" s="164">
        <f>AVERAGE(BE$6:BE742)</f>
        <v>19.584803256445049</v>
      </c>
      <c r="BS742" s="164">
        <f>AVERAGE(BF$6:BF742)</f>
        <v>18.862957937584802</v>
      </c>
      <c r="BT742" s="164">
        <f>AVERAGE(BG$6:BG742)</f>
        <v>0.67706919945725919</v>
      </c>
      <c r="BU742" s="167">
        <f>AVERAGE(BH$6:BH742)</f>
        <v>2829.4436906377205</v>
      </c>
      <c r="BV742" s="167">
        <f>AVERAGE(BI$6:BI742)</f>
        <v>101.56037991858888</v>
      </c>
      <c r="BW742" s="167">
        <f>AVERAGE(BJ$6:BJ742)</f>
        <v>909.2944369063772</v>
      </c>
      <c r="BX742" s="167">
        <f>AVERAGE(BK$6:BK742)</f>
        <v>272.78833107191315</v>
      </c>
      <c r="BY742" s="167">
        <f>AVERAGE(BL$6:BL742)</f>
        <v>2246.0529172320216</v>
      </c>
      <c r="BZ742" s="164">
        <f>AVERAGE(BM$6:BM742)</f>
        <v>2.3378561736770691</v>
      </c>
      <c r="CA742" s="167">
        <f>AVERAGE(BN$6:BN742)</f>
        <v>35.067842605156038</v>
      </c>
      <c r="CB742" s="167">
        <f>AVERAGE(BO$6:BO742)</f>
        <v>618.45861601085483</v>
      </c>
      <c r="DF742" s="103">
        <v>737</v>
      </c>
      <c r="DG742" s="192">
        <v>7.4744012655669296</v>
      </c>
      <c r="DH742" s="193">
        <v>0.15</v>
      </c>
      <c r="DI742" s="105">
        <v>3</v>
      </c>
      <c r="DJ742" s="194">
        <v>288</v>
      </c>
      <c r="DK742" s="105">
        <v>9</v>
      </c>
      <c r="DL742" s="105">
        <v>9</v>
      </c>
      <c r="DM742" s="105">
        <v>0</v>
      </c>
      <c r="DN742" s="194">
        <v>1620</v>
      </c>
      <c r="DO742" s="194">
        <v>0</v>
      </c>
      <c r="DP742" s="194">
        <v>450</v>
      </c>
      <c r="DQ742" s="194">
        <v>135</v>
      </c>
      <c r="DR742" s="194">
        <v>1498</v>
      </c>
      <c r="DS742" s="105">
        <v>1</v>
      </c>
      <c r="DT742" s="194">
        <v>18</v>
      </c>
      <c r="DU742" s="194">
        <v>140</v>
      </c>
      <c r="DV742" s="105" t="s">
        <v>117</v>
      </c>
      <c r="DX742" s="164">
        <f>AVERAGE(DK$6:DK742)</f>
        <v>10.394843962008141</v>
      </c>
      <c r="DY742" s="164">
        <f>AVERAGE(DL$6:DL742)</f>
        <v>10.394843962008141</v>
      </c>
      <c r="DZ742" s="164">
        <f>AVERAGE(DM$6:DM742)</f>
        <v>0</v>
      </c>
      <c r="EA742" s="167">
        <f>AVERAGE(DN$6:DN742)</f>
        <v>1871.0719131614653</v>
      </c>
      <c r="EB742" s="167">
        <f>AVERAGE(DO$6:DO742)</f>
        <v>0</v>
      </c>
      <c r="EC742" s="167">
        <f>AVERAGE(DP$6:DP742)</f>
        <v>519.74219810040711</v>
      </c>
      <c r="ED742" s="167">
        <f>AVERAGE(DQ$6:DQ742)</f>
        <v>155.92265943012211</v>
      </c>
      <c r="EE742" s="167">
        <f>AVERAGE(DR$6:DR742)</f>
        <v>1653.8792401628223</v>
      </c>
      <c r="EF742" s="164">
        <f>AVERAGE(DS$6:DS742)</f>
        <v>0.84938941655359568</v>
      </c>
      <c r="EG742" s="167">
        <f>AVERAGE(DT$6:DT742)</f>
        <v>15.289009497964722</v>
      </c>
      <c r="EH742" s="167">
        <f>AVERAGE(DU$6:DU742)</f>
        <v>232.48168249660787</v>
      </c>
      <c r="FJ742" s="103">
        <v>737</v>
      </c>
      <c r="FK742" s="165">
        <v>6.4674447568787956</v>
      </c>
      <c r="FL742" s="163">
        <v>0.25</v>
      </c>
      <c r="FM742" s="161">
        <v>0</v>
      </c>
      <c r="FN742" s="168">
        <v>183</v>
      </c>
      <c r="FO742" s="161">
        <v>4</v>
      </c>
      <c r="FP742" s="161">
        <v>4</v>
      </c>
      <c r="FQ742" s="161">
        <v>0</v>
      </c>
      <c r="FR742" s="168">
        <v>720</v>
      </c>
      <c r="FS742" s="168">
        <v>0</v>
      </c>
      <c r="FT742" s="168">
        <v>200</v>
      </c>
      <c r="FU742" s="168">
        <v>60</v>
      </c>
      <c r="FV742" s="168">
        <v>1068</v>
      </c>
      <c r="FW742" s="161">
        <v>2</v>
      </c>
      <c r="FX742" s="168">
        <v>72</v>
      </c>
      <c r="FY742" s="168">
        <v>-276</v>
      </c>
      <c r="FZ742" s="161" t="s">
        <v>117</v>
      </c>
      <c r="GB742" s="160">
        <f>AVERAGE(FO$6:FO742)</f>
        <v>10.050203527815468</v>
      </c>
      <c r="GC742" s="160">
        <f>AVERAGE(FP$6:FP742)</f>
        <v>10.050203527815468</v>
      </c>
      <c r="GD742" s="160">
        <f>AVERAGE(FQ$6:FQ742)</f>
        <v>0</v>
      </c>
      <c r="GE742" s="166">
        <f>AVERAGE(FR$6:FR742)</f>
        <v>1809.0366350067843</v>
      </c>
      <c r="GF742" s="166">
        <f>AVERAGE(FS$6:FS742)</f>
        <v>0</v>
      </c>
      <c r="GG742" s="166">
        <f>AVERAGE(FT$6:FT742)</f>
        <v>502.51017639077338</v>
      </c>
      <c r="GH742" s="166">
        <f>AVERAGE(FU$6:FU742)</f>
        <v>150.75305291723203</v>
      </c>
      <c r="GI742" s="166">
        <f>AVERAGE(FV$6:FV742)</f>
        <v>1631.3256445047489</v>
      </c>
      <c r="GJ742" s="160">
        <f>AVERAGE(FW$6:FW742)</f>
        <v>0.84667571234735417</v>
      </c>
      <c r="GK742" s="166">
        <f>AVERAGE(FX$6:FX742)</f>
        <v>30.480325644504749</v>
      </c>
      <c r="GL742" s="166">
        <f>AVERAGE(FY$6:FY742)</f>
        <v>208.19131614654003</v>
      </c>
      <c r="HM742" s="98">
        <v>737</v>
      </c>
      <c r="HN742" s="179">
        <v>23.349810696147046</v>
      </c>
      <c r="HO742" s="188">
        <v>0.15</v>
      </c>
      <c r="HP742" s="177">
        <v>1</v>
      </c>
      <c r="HQ742" s="191">
        <v>259</v>
      </c>
      <c r="HR742" s="177">
        <v>20</v>
      </c>
      <c r="HS742" s="177">
        <v>20</v>
      </c>
      <c r="HT742" s="177">
        <v>0</v>
      </c>
      <c r="HU742" s="191">
        <v>3000</v>
      </c>
      <c r="HV742" s="191">
        <v>0</v>
      </c>
      <c r="HW742" s="191">
        <v>1000</v>
      </c>
      <c r="HX742" s="191">
        <v>300</v>
      </c>
      <c r="HY742" s="191">
        <v>2184</v>
      </c>
      <c r="HZ742" s="177">
        <v>4</v>
      </c>
      <c r="IA742" s="191">
        <v>120</v>
      </c>
      <c r="IB742" s="191">
        <v>936</v>
      </c>
      <c r="IC742" s="177" t="s">
        <v>116</v>
      </c>
      <c r="IE742" s="164">
        <f>AVERAGE(HR$6:HR742)</f>
        <v>19.805970149253731</v>
      </c>
      <c r="IF742" s="164">
        <f>AVERAGE(HS$6:HS742)</f>
        <v>19.204884667571235</v>
      </c>
      <c r="IG742" s="164">
        <f>AVERAGE(HT$6:HT742)</f>
        <v>1.0271370420624153</v>
      </c>
      <c r="IH742" s="167">
        <f>AVERAGE(HU$6:HU742)</f>
        <v>2880.7327001356853</v>
      </c>
      <c r="II742" s="167">
        <f>AVERAGE(HV$6:HV742)</f>
        <v>154.07055630936227</v>
      </c>
      <c r="IJ742" s="167">
        <f>AVERAGE(HW$6:HW742)</f>
        <v>908.88738127544093</v>
      </c>
      <c r="IK742" s="167">
        <f>AVERAGE(HX$6:HX742)</f>
        <v>272.66621438263229</v>
      </c>
      <c r="IL742" s="167">
        <f>AVERAGE(HY$6:HY742)</f>
        <v>2313.415196743555</v>
      </c>
      <c r="IM742" s="164">
        <f>AVERAGE(HZ$6:HZ742)</f>
        <v>2.4355495251017638</v>
      </c>
      <c r="IN742" s="167">
        <f>AVERAGE(IA$6:IA742)</f>
        <v>73.066485753052916</v>
      </c>
      <c r="IO742" s="167">
        <f>AVERAGE(IB$6:IB742)</f>
        <v>640.38398914518314</v>
      </c>
    </row>
    <row r="743" spans="2:249" x14ac:dyDescent="0.2">
      <c r="B743" s="103">
        <v>738</v>
      </c>
      <c r="C743" s="165">
        <v>19.961398153983673</v>
      </c>
      <c r="D743" s="163">
        <v>0.05</v>
      </c>
      <c r="E743" s="161">
        <v>3</v>
      </c>
      <c r="F743" s="168">
        <v>176</v>
      </c>
      <c r="G743" s="161">
        <v>22</v>
      </c>
      <c r="H743" s="161">
        <v>22</v>
      </c>
      <c r="I743" s="161">
        <v>2</v>
      </c>
      <c r="J743" s="168">
        <v>2640</v>
      </c>
      <c r="K743" s="168">
        <v>240</v>
      </c>
      <c r="L743" s="168">
        <v>1000</v>
      </c>
      <c r="M743" s="168">
        <v>300</v>
      </c>
      <c r="N743" s="168">
        <v>2341</v>
      </c>
      <c r="O743" s="161">
        <v>1</v>
      </c>
      <c r="P743" s="168">
        <v>12</v>
      </c>
      <c r="Q743" s="168">
        <v>311</v>
      </c>
      <c r="R743" s="161" t="s">
        <v>116</v>
      </c>
      <c r="T743" s="169">
        <f>AVERAGE(G$6:G743)</f>
        <v>23.372628726287264</v>
      </c>
      <c r="U743" s="169">
        <f>AVERAGE(H$6:H743)</f>
        <v>20.715447154471544</v>
      </c>
      <c r="V743" s="169">
        <f>AVERAGE(I$6:I743)</f>
        <v>1.3523035230352303</v>
      </c>
      <c r="W743" s="170">
        <f>AVERAGE(J$6:J743)</f>
        <v>2485.8536585365855</v>
      </c>
      <c r="X743" s="170">
        <f>AVERAGE(K$6:K743)</f>
        <v>162.27642276422765</v>
      </c>
      <c r="Y743" s="170">
        <f>AVERAGE(L$6:L743)</f>
        <v>968.15718157181573</v>
      </c>
      <c r="Z743" s="170">
        <f>AVERAGE(M$6:M743)</f>
        <v>290.44715447154471</v>
      </c>
      <c r="AA743" s="170">
        <f>AVERAGE(N$6:N743)</f>
        <v>2402.5677506775069</v>
      </c>
      <c r="AB743" s="169">
        <f>AVERAGE(O$6:O743)</f>
        <v>2.9512195121951219</v>
      </c>
      <c r="AC743" s="170">
        <f>AVERAGE(P$6:P743)</f>
        <v>35.414634146341463</v>
      </c>
      <c r="AD743" s="170">
        <f>AVERAGE(Q$6:Q743)</f>
        <v>118.70054200542006</v>
      </c>
      <c r="AY743" s="5"/>
      <c r="AZ743" s="26">
        <v>738</v>
      </c>
      <c r="BA743" s="165">
        <v>19.170593579887289</v>
      </c>
      <c r="BB743" s="176">
        <v>0.1</v>
      </c>
      <c r="BC743" s="161">
        <v>2</v>
      </c>
      <c r="BD743" s="182">
        <v>282</v>
      </c>
      <c r="BE743" s="161">
        <v>19</v>
      </c>
      <c r="BF743" s="161">
        <v>19</v>
      </c>
      <c r="BG743" s="161">
        <v>0</v>
      </c>
      <c r="BH743" s="168">
        <v>2850</v>
      </c>
      <c r="BI743" s="168">
        <v>0</v>
      </c>
      <c r="BJ743" s="168">
        <v>950</v>
      </c>
      <c r="BK743" s="168">
        <v>285</v>
      </c>
      <c r="BL743" s="168">
        <v>2142</v>
      </c>
      <c r="BM743" s="161">
        <v>2</v>
      </c>
      <c r="BN743" s="168">
        <v>30</v>
      </c>
      <c r="BO743" s="168">
        <v>738</v>
      </c>
      <c r="BP743" s="161" t="s">
        <v>117</v>
      </c>
      <c r="BR743" s="164">
        <f>AVERAGE(BE$6:BE743)</f>
        <v>19.584010840108402</v>
      </c>
      <c r="BS743" s="164">
        <f>AVERAGE(BF$6:BF743)</f>
        <v>18.863143631436316</v>
      </c>
      <c r="BT743" s="164">
        <f>AVERAGE(BG$6:BG743)</f>
        <v>0.67615176151761514</v>
      </c>
      <c r="BU743" s="167">
        <f>AVERAGE(BH$6:BH743)</f>
        <v>2829.4715447154472</v>
      </c>
      <c r="BV743" s="167">
        <f>AVERAGE(BI$6:BI743)</f>
        <v>101.42276422764228</v>
      </c>
      <c r="BW743" s="167">
        <f>AVERAGE(BJ$6:BJ743)</f>
        <v>909.34959349593498</v>
      </c>
      <c r="BX743" s="167">
        <f>AVERAGE(BK$6:BK743)</f>
        <v>272.80487804878049</v>
      </c>
      <c r="BY743" s="167">
        <f>AVERAGE(BL$6:BL743)</f>
        <v>2245.9119241192411</v>
      </c>
      <c r="BZ743" s="164">
        <f>AVERAGE(BM$6:BM743)</f>
        <v>2.3373983739837398</v>
      </c>
      <c r="CA743" s="167">
        <f>AVERAGE(BN$6:BN743)</f>
        <v>35.060975609756099</v>
      </c>
      <c r="CB743" s="167">
        <f>AVERAGE(BO$6:BO743)</f>
        <v>618.6205962059621</v>
      </c>
      <c r="DF743" s="103">
        <v>738</v>
      </c>
      <c r="DG743" s="192">
        <v>5.5716966070224778</v>
      </c>
      <c r="DH743" s="193">
        <v>0.25</v>
      </c>
      <c r="DI743" s="105">
        <v>6</v>
      </c>
      <c r="DJ743" s="194">
        <v>123</v>
      </c>
      <c r="DK743" s="105">
        <v>11</v>
      </c>
      <c r="DL743" s="105">
        <v>11</v>
      </c>
      <c r="DM743" s="105">
        <v>0</v>
      </c>
      <c r="DN743" s="194">
        <v>1980</v>
      </c>
      <c r="DO743" s="194">
        <v>0</v>
      </c>
      <c r="DP743" s="194">
        <v>550</v>
      </c>
      <c r="DQ743" s="194">
        <v>165</v>
      </c>
      <c r="DR743" s="194">
        <v>1463</v>
      </c>
      <c r="DS743" s="105">
        <v>1</v>
      </c>
      <c r="DT743" s="194">
        <v>18</v>
      </c>
      <c r="DU743" s="194">
        <v>535</v>
      </c>
      <c r="DV743" s="105" t="s">
        <v>117</v>
      </c>
      <c r="DX743" s="164">
        <f>AVERAGE(DK$6:DK743)</f>
        <v>10.395663956639567</v>
      </c>
      <c r="DY743" s="164">
        <f>AVERAGE(DL$6:DL743)</f>
        <v>10.395663956639567</v>
      </c>
      <c r="DZ743" s="164">
        <f>AVERAGE(DM$6:DM743)</f>
        <v>0</v>
      </c>
      <c r="EA743" s="167">
        <f>AVERAGE(DN$6:DN743)</f>
        <v>1871.219512195122</v>
      </c>
      <c r="EB743" s="167">
        <f>AVERAGE(DO$6:DO743)</f>
        <v>0</v>
      </c>
      <c r="EC743" s="167">
        <f>AVERAGE(DP$6:DP743)</f>
        <v>519.78319783197833</v>
      </c>
      <c r="ED743" s="167">
        <f>AVERAGE(DQ$6:DQ743)</f>
        <v>155.9349593495935</v>
      </c>
      <c r="EE743" s="167">
        <f>AVERAGE(DR$6:DR743)</f>
        <v>1653.6205962059621</v>
      </c>
      <c r="EF743" s="164">
        <f>AVERAGE(DS$6:DS743)</f>
        <v>0.84959349593495936</v>
      </c>
      <c r="EG743" s="167">
        <f>AVERAGE(DT$6:DT743)</f>
        <v>15.292682926829269</v>
      </c>
      <c r="EH743" s="167">
        <f>AVERAGE(DU$6:DU743)</f>
        <v>232.89159891598916</v>
      </c>
      <c r="FJ743" s="103">
        <v>738</v>
      </c>
      <c r="FK743" s="165">
        <v>7.5772140231511322</v>
      </c>
      <c r="FL743" s="163">
        <v>0.15</v>
      </c>
      <c r="FM743" s="161">
        <v>9</v>
      </c>
      <c r="FN743" s="168">
        <v>121</v>
      </c>
      <c r="FO743" s="161">
        <v>16</v>
      </c>
      <c r="FP743" s="161">
        <v>16</v>
      </c>
      <c r="FQ743" s="161">
        <v>0</v>
      </c>
      <c r="FR743" s="168">
        <v>2880</v>
      </c>
      <c r="FS743" s="168">
        <v>0</v>
      </c>
      <c r="FT743" s="168">
        <v>800</v>
      </c>
      <c r="FU743" s="168">
        <v>240</v>
      </c>
      <c r="FV743" s="168">
        <v>1786</v>
      </c>
      <c r="FW743" s="161">
        <v>1</v>
      </c>
      <c r="FX743" s="168">
        <v>36</v>
      </c>
      <c r="FY743" s="168">
        <v>1130</v>
      </c>
      <c r="FZ743" s="161" t="s">
        <v>117</v>
      </c>
      <c r="GB743" s="160">
        <f>AVERAGE(FO$6:FO743)</f>
        <v>10.058265582655826</v>
      </c>
      <c r="GC743" s="160">
        <f>AVERAGE(FP$6:FP743)</f>
        <v>10.058265582655826</v>
      </c>
      <c r="GD743" s="160">
        <f>AVERAGE(FQ$6:FQ743)</f>
        <v>0</v>
      </c>
      <c r="GE743" s="166">
        <f>AVERAGE(FR$6:FR743)</f>
        <v>1810.4878048780488</v>
      </c>
      <c r="GF743" s="166">
        <f>AVERAGE(FS$6:FS743)</f>
        <v>0</v>
      </c>
      <c r="GG743" s="166">
        <f>AVERAGE(FT$6:FT743)</f>
        <v>502.91327913279133</v>
      </c>
      <c r="GH743" s="166">
        <f>AVERAGE(FU$6:FU743)</f>
        <v>150.8739837398374</v>
      </c>
      <c r="GI743" s="166">
        <f>AVERAGE(FV$6:FV743)</f>
        <v>1631.5352303523034</v>
      </c>
      <c r="GJ743" s="160">
        <f>AVERAGE(FW$6:FW743)</f>
        <v>0.84688346883468835</v>
      </c>
      <c r="GK743" s="166">
        <f>AVERAGE(FX$6:FX743)</f>
        <v>30.487804878048781</v>
      </c>
      <c r="GL743" s="166">
        <f>AVERAGE(FY$6:FY743)</f>
        <v>209.44037940379403</v>
      </c>
      <c r="HM743" s="98">
        <v>738</v>
      </c>
      <c r="HN743" s="179">
        <v>17.838885227885658</v>
      </c>
      <c r="HO743" s="188">
        <v>0.2</v>
      </c>
      <c r="HP743" s="177">
        <v>3</v>
      </c>
      <c r="HQ743" s="191">
        <v>347</v>
      </c>
      <c r="HR743" s="177">
        <v>17</v>
      </c>
      <c r="HS743" s="177">
        <v>17</v>
      </c>
      <c r="HT743" s="177">
        <v>0</v>
      </c>
      <c r="HU743" s="191">
        <v>2550</v>
      </c>
      <c r="HV743" s="191">
        <v>0</v>
      </c>
      <c r="HW743" s="191">
        <v>850</v>
      </c>
      <c r="HX743" s="191">
        <v>255</v>
      </c>
      <c r="HY743" s="191">
        <v>2077</v>
      </c>
      <c r="HZ743" s="177">
        <v>4</v>
      </c>
      <c r="IA743" s="191">
        <v>120</v>
      </c>
      <c r="IB743" s="191">
        <v>593</v>
      </c>
      <c r="IC743" s="177" t="s">
        <v>117</v>
      </c>
      <c r="IE743" s="164">
        <f>AVERAGE(HR$6:HR743)</f>
        <v>19.802168021680217</v>
      </c>
      <c r="IF743" s="164">
        <f>AVERAGE(HS$6:HS743)</f>
        <v>19.20189701897019</v>
      </c>
      <c r="IG743" s="164">
        <f>AVERAGE(HT$6:HT743)</f>
        <v>1.0257452574525745</v>
      </c>
      <c r="IH743" s="167">
        <f>AVERAGE(HU$6:HU743)</f>
        <v>2880.2845528455287</v>
      </c>
      <c r="II743" s="167">
        <f>AVERAGE(HV$6:HV743)</f>
        <v>153.86178861788619</v>
      </c>
      <c r="IJ743" s="167">
        <f>AVERAGE(HW$6:HW743)</f>
        <v>908.80758807588074</v>
      </c>
      <c r="IK743" s="167">
        <f>AVERAGE(HX$6:HX743)</f>
        <v>272.64227642276421</v>
      </c>
      <c r="IL743" s="167">
        <f>AVERAGE(HY$6:HY743)</f>
        <v>2313.0948509485097</v>
      </c>
      <c r="IM743" s="164">
        <f>AVERAGE(HZ$6:HZ743)</f>
        <v>2.4376693766937669</v>
      </c>
      <c r="IN743" s="167">
        <f>AVERAGE(IA$6:IA743)</f>
        <v>73.130081300813004</v>
      </c>
      <c r="IO743" s="167">
        <f>AVERAGE(IB$6:IB743)</f>
        <v>640.31978319783195</v>
      </c>
    </row>
    <row r="744" spans="2:249" x14ac:dyDescent="0.2">
      <c r="B744" s="103">
        <v>739</v>
      </c>
      <c r="C744" s="165">
        <v>24.381029441224481</v>
      </c>
      <c r="D744" s="163">
        <v>0.25</v>
      </c>
      <c r="E744" s="161">
        <v>0</v>
      </c>
      <c r="F744" s="168">
        <v>546</v>
      </c>
      <c r="G744" s="161">
        <v>18</v>
      </c>
      <c r="H744" s="161">
        <v>18</v>
      </c>
      <c r="I744" s="161">
        <v>0</v>
      </c>
      <c r="J744" s="168">
        <v>2160</v>
      </c>
      <c r="K744" s="168">
        <v>0</v>
      </c>
      <c r="L744" s="168">
        <v>900</v>
      </c>
      <c r="M744" s="168">
        <v>270</v>
      </c>
      <c r="N744" s="168">
        <v>2341</v>
      </c>
      <c r="O744" s="161">
        <v>6</v>
      </c>
      <c r="P744" s="168">
        <v>72</v>
      </c>
      <c r="Q744" s="168">
        <v>-109</v>
      </c>
      <c r="R744" s="161" t="s">
        <v>117</v>
      </c>
      <c r="T744" s="169">
        <f>AVERAGE(G$6:G744)</f>
        <v>23.365358592692829</v>
      </c>
      <c r="U744" s="169">
        <f>AVERAGE(H$6:H744)</f>
        <v>20.711772665764546</v>
      </c>
      <c r="V744" s="169">
        <f>AVERAGE(I$6:I744)</f>
        <v>1.3504736129905277</v>
      </c>
      <c r="W744" s="170">
        <f>AVERAGE(J$6:J744)</f>
        <v>2485.4127198917454</v>
      </c>
      <c r="X744" s="170">
        <f>AVERAGE(K$6:K744)</f>
        <v>162.05683355886333</v>
      </c>
      <c r="Y744" s="170">
        <f>AVERAGE(L$6:L744)</f>
        <v>968.0649526387009</v>
      </c>
      <c r="Z744" s="170">
        <f>AVERAGE(M$6:M744)</f>
        <v>290.41948579161027</v>
      </c>
      <c r="AA744" s="170">
        <f>AVERAGE(N$6:N744)</f>
        <v>2402.4844384303115</v>
      </c>
      <c r="AB744" s="169">
        <f>AVERAGE(O$6:O744)</f>
        <v>2.9553450608930989</v>
      </c>
      <c r="AC744" s="170">
        <f>AVERAGE(P$6:P744)</f>
        <v>35.464140730717183</v>
      </c>
      <c r="AD744" s="170">
        <f>AVERAGE(Q$6:Q744)</f>
        <v>118.39242219215156</v>
      </c>
      <c r="AY744" s="5"/>
      <c r="AZ744" s="26">
        <v>739</v>
      </c>
      <c r="BA744" s="165">
        <v>17.997543029414842</v>
      </c>
      <c r="BB744" s="176">
        <v>0.1</v>
      </c>
      <c r="BC744" s="161">
        <v>6</v>
      </c>
      <c r="BD744" s="182">
        <v>434</v>
      </c>
      <c r="BE744" s="161">
        <v>22</v>
      </c>
      <c r="BF744" s="161">
        <v>22</v>
      </c>
      <c r="BG744" s="161">
        <v>2</v>
      </c>
      <c r="BH744" s="168">
        <v>3300</v>
      </c>
      <c r="BI744" s="168">
        <v>300</v>
      </c>
      <c r="BJ744" s="168">
        <v>1000</v>
      </c>
      <c r="BK744" s="168">
        <v>300</v>
      </c>
      <c r="BL744" s="168">
        <v>2659</v>
      </c>
      <c r="BM744" s="161">
        <v>2</v>
      </c>
      <c r="BN744" s="168">
        <v>30</v>
      </c>
      <c r="BO744" s="168">
        <v>671</v>
      </c>
      <c r="BP744" s="161" t="s">
        <v>116</v>
      </c>
      <c r="BR744" s="164">
        <f>AVERAGE(BE$6:BE744)</f>
        <v>19.587280108254397</v>
      </c>
      <c r="BS744" s="164">
        <f>AVERAGE(BF$6:BF744)</f>
        <v>18.867388362652232</v>
      </c>
      <c r="BT744" s="164">
        <f>AVERAGE(BG$6:BG744)</f>
        <v>0.67794316644113672</v>
      </c>
      <c r="BU744" s="167">
        <f>AVERAGE(BH$6:BH744)</f>
        <v>2830.108254397835</v>
      </c>
      <c r="BV744" s="167">
        <f>AVERAGE(BI$6:BI744)</f>
        <v>101.6914749661705</v>
      </c>
      <c r="BW744" s="167">
        <f>AVERAGE(BJ$6:BJ744)</f>
        <v>909.47225981055476</v>
      </c>
      <c r="BX744" s="167">
        <f>AVERAGE(BK$6:BK744)</f>
        <v>272.84167794316642</v>
      </c>
      <c r="BY744" s="167">
        <f>AVERAGE(BL$6:BL744)</f>
        <v>2246.4709066305818</v>
      </c>
      <c r="BZ744" s="164">
        <f>AVERAGE(BM$6:BM744)</f>
        <v>2.3369418132611637</v>
      </c>
      <c r="CA744" s="167">
        <f>AVERAGE(BN$6:BN744)</f>
        <v>35.054127198917456</v>
      </c>
      <c r="CB744" s="167">
        <f>AVERAGE(BO$6:BO744)</f>
        <v>618.69147496617052</v>
      </c>
      <c r="DF744" s="103">
        <v>739</v>
      </c>
      <c r="DG744" s="192">
        <v>8.6361137019350842</v>
      </c>
      <c r="DH744" s="193">
        <v>0.05</v>
      </c>
      <c r="DI744" s="105">
        <v>0</v>
      </c>
      <c r="DJ744" s="194">
        <v>593</v>
      </c>
      <c r="DK744" s="105">
        <v>9</v>
      </c>
      <c r="DL744" s="105">
        <v>9</v>
      </c>
      <c r="DM744" s="105">
        <v>0</v>
      </c>
      <c r="DN744" s="194">
        <v>1620</v>
      </c>
      <c r="DO744" s="194">
        <v>0</v>
      </c>
      <c r="DP744" s="194">
        <v>450</v>
      </c>
      <c r="DQ744" s="194">
        <v>135</v>
      </c>
      <c r="DR744" s="194">
        <v>1803</v>
      </c>
      <c r="DS744" s="105">
        <v>0</v>
      </c>
      <c r="DT744" s="194">
        <v>0</v>
      </c>
      <c r="DU744" s="194">
        <v>-183</v>
      </c>
      <c r="DV744" s="105" t="s">
        <v>117</v>
      </c>
      <c r="DX744" s="164">
        <f>AVERAGE(DK$6:DK744)</f>
        <v>10.393775372124493</v>
      </c>
      <c r="DY744" s="164">
        <f>AVERAGE(DL$6:DL744)</f>
        <v>10.393775372124493</v>
      </c>
      <c r="DZ744" s="164">
        <f>AVERAGE(DM$6:DM744)</f>
        <v>0</v>
      </c>
      <c r="EA744" s="167">
        <f>AVERAGE(DN$6:DN744)</f>
        <v>1870.8795669824087</v>
      </c>
      <c r="EB744" s="167">
        <f>AVERAGE(DO$6:DO744)</f>
        <v>0</v>
      </c>
      <c r="EC744" s="167">
        <f>AVERAGE(DP$6:DP744)</f>
        <v>519.68876860622458</v>
      </c>
      <c r="ED744" s="167">
        <f>AVERAGE(DQ$6:DQ744)</f>
        <v>155.90663058186738</v>
      </c>
      <c r="EE744" s="167">
        <f>AVERAGE(DR$6:DR744)</f>
        <v>1653.8227334235453</v>
      </c>
      <c r="EF744" s="164">
        <f>AVERAGE(DS$6:DS744)</f>
        <v>0.84844384303112319</v>
      </c>
      <c r="EG744" s="167">
        <f>AVERAGE(DT$6:DT744)</f>
        <v>15.271989174560217</v>
      </c>
      <c r="EH744" s="167">
        <f>AVERAGE(DU$6:DU744)</f>
        <v>232.32882273342355</v>
      </c>
      <c r="FJ744" s="103">
        <v>739</v>
      </c>
      <c r="FK744" s="165">
        <v>8.0559965945065279</v>
      </c>
      <c r="FL744" s="163">
        <v>0.25</v>
      </c>
      <c r="FM744" s="161">
        <v>3</v>
      </c>
      <c r="FN744" s="168">
        <v>298</v>
      </c>
      <c r="FO744" s="161">
        <v>9</v>
      </c>
      <c r="FP744" s="161">
        <v>9</v>
      </c>
      <c r="FQ744" s="161">
        <v>0</v>
      </c>
      <c r="FR744" s="168">
        <v>1620</v>
      </c>
      <c r="FS744" s="168">
        <v>0</v>
      </c>
      <c r="FT744" s="168">
        <v>450</v>
      </c>
      <c r="FU744" s="168">
        <v>135</v>
      </c>
      <c r="FV744" s="168">
        <v>1508</v>
      </c>
      <c r="FW744" s="161">
        <v>2</v>
      </c>
      <c r="FX744" s="168">
        <v>72</v>
      </c>
      <c r="FY744" s="168">
        <v>184</v>
      </c>
      <c r="FZ744" s="161" t="s">
        <v>117</v>
      </c>
      <c r="GB744" s="160">
        <f>AVERAGE(FO$6:FO744)</f>
        <v>10.056833558863328</v>
      </c>
      <c r="GC744" s="160">
        <f>AVERAGE(FP$6:FP744)</f>
        <v>10.056833558863328</v>
      </c>
      <c r="GD744" s="160">
        <f>AVERAGE(FQ$6:FQ744)</f>
        <v>0</v>
      </c>
      <c r="GE744" s="166">
        <f>AVERAGE(FR$6:FR744)</f>
        <v>1810.2300405953993</v>
      </c>
      <c r="GF744" s="166">
        <f>AVERAGE(FS$6:FS744)</f>
        <v>0</v>
      </c>
      <c r="GG744" s="166">
        <f>AVERAGE(FT$6:FT744)</f>
        <v>502.84167794316642</v>
      </c>
      <c r="GH744" s="166">
        <f>AVERAGE(FU$6:FU744)</f>
        <v>150.85250338294992</v>
      </c>
      <c r="GI744" s="166">
        <f>AVERAGE(FV$6:FV744)</f>
        <v>1631.3680649526386</v>
      </c>
      <c r="GJ744" s="160">
        <f>AVERAGE(FW$6:FW744)</f>
        <v>0.84844384303112319</v>
      </c>
      <c r="GK744" s="166">
        <f>AVERAGE(FX$6:FX744)</f>
        <v>30.543978349120433</v>
      </c>
      <c r="GL744" s="166">
        <f>AVERAGE(FY$6:FY744)</f>
        <v>209.40595399188092</v>
      </c>
      <c r="HM744" s="98">
        <v>739</v>
      </c>
      <c r="HN744" s="179">
        <v>16.46294946111751</v>
      </c>
      <c r="HO744" s="188">
        <v>0.25</v>
      </c>
      <c r="HP744" s="177">
        <v>0</v>
      </c>
      <c r="HQ744" s="191">
        <v>514</v>
      </c>
      <c r="HR744" s="177">
        <v>12</v>
      </c>
      <c r="HS744" s="177">
        <v>12</v>
      </c>
      <c r="HT744" s="177">
        <v>0</v>
      </c>
      <c r="HU744" s="191">
        <v>1800</v>
      </c>
      <c r="HV744" s="191">
        <v>0</v>
      </c>
      <c r="HW744" s="191">
        <v>600</v>
      </c>
      <c r="HX744" s="191">
        <v>180</v>
      </c>
      <c r="HY744" s="191">
        <v>1919</v>
      </c>
      <c r="HZ744" s="177">
        <v>4</v>
      </c>
      <c r="IA744" s="191">
        <v>120</v>
      </c>
      <c r="IB744" s="191">
        <v>1</v>
      </c>
      <c r="IC744" s="177" t="s">
        <v>117</v>
      </c>
      <c r="IE744" s="164">
        <f>AVERAGE(HR$6:HR744)</f>
        <v>19.791610284167795</v>
      </c>
      <c r="IF744" s="164">
        <f>AVERAGE(HS$6:HS744)</f>
        <v>19.192151556156968</v>
      </c>
      <c r="IG744" s="164">
        <f>AVERAGE(HT$6:HT744)</f>
        <v>1.0243572395128553</v>
      </c>
      <c r="IH744" s="167">
        <f>AVERAGE(HU$6:HU744)</f>
        <v>2878.8227334235453</v>
      </c>
      <c r="II744" s="167">
        <f>AVERAGE(HV$6:HV744)</f>
        <v>153.65358592692829</v>
      </c>
      <c r="IJ744" s="167">
        <f>AVERAGE(HW$6:HW744)</f>
        <v>908.38971583220564</v>
      </c>
      <c r="IK744" s="167">
        <f>AVERAGE(HX$6:HX744)</f>
        <v>272.51691474966168</v>
      </c>
      <c r="IL744" s="167">
        <f>AVERAGE(HY$6:HY744)</f>
        <v>2312.5615696887685</v>
      </c>
      <c r="IM744" s="164">
        <f>AVERAGE(HZ$6:HZ744)</f>
        <v>2.4397834912043304</v>
      </c>
      <c r="IN744" s="167">
        <f>AVERAGE(IA$6:IA744)</f>
        <v>73.19350473612991</v>
      </c>
      <c r="IO744" s="167">
        <f>AVERAGE(IB$6:IB744)</f>
        <v>639.45466847090665</v>
      </c>
    </row>
    <row r="745" spans="2:249" x14ac:dyDescent="0.2">
      <c r="B745" s="103">
        <v>740</v>
      </c>
      <c r="C745" s="165">
        <v>18.928805700738714</v>
      </c>
      <c r="D745" s="163">
        <v>0.05</v>
      </c>
      <c r="E745" s="161">
        <v>4</v>
      </c>
      <c r="F745" s="168">
        <v>526</v>
      </c>
      <c r="G745" s="161">
        <v>22</v>
      </c>
      <c r="H745" s="161">
        <v>22</v>
      </c>
      <c r="I745" s="161">
        <v>2</v>
      </c>
      <c r="J745" s="168">
        <v>2640</v>
      </c>
      <c r="K745" s="168">
        <v>240</v>
      </c>
      <c r="L745" s="168">
        <v>1000</v>
      </c>
      <c r="M745" s="168">
        <v>300</v>
      </c>
      <c r="N745" s="168">
        <v>2691</v>
      </c>
      <c r="O745" s="161">
        <v>1</v>
      </c>
      <c r="P745" s="168">
        <v>12</v>
      </c>
      <c r="Q745" s="168">
        <v>-39</v>
      </c>
      <c r="R745" s="161" t="s">
        <v>116</v>
      </c>
      <c r="T745" s="169">
        <f>AVERAGE(G$6:G745)</f>
        <v>23.363513513513514</v>
      </c>
      <c r="U745" s="169">
        <f>AVERAGE(H$6:H745)</f>
        <v>20.713513513513515</v>
      </c>
      <c r="V745" s="169">
        <f>AVERAGE(I$6:I745)</f>
        <v>1.3513513513513513</v>
      </c>
      <c r="W745" s="170">
        <f>AVERAGE(J$6:J745)</f>
        <v>2485.6216216216217</v>
      </c>
      <c r="X745" s="170">
        <f>AVERAGE(K$6:K745)</f>
        <v>162.16216216216216</v>
      </c>
      <c r="Y745" s="170">
        <f>AVERAGE(L$6:L745)</f>
        <v>968.10810810810813</v>
      </c>
      <c r="Z745" s="170">
        <f>AVERAGE(M$6:M745)</f>
        <v>290.43243243243245</v>
      </c>
      <c r="AA745" s="170">
        <f>AVERAGE(N$6:N745)</f>
        <v>2402.8743243243243</v>
      </c>
      <c r="AB745" s="169">
        <f>AVERAGE(O$6:O745)</f>
        <v>2.9527027027027026</v>
      </c>
      <c r="AC745" s="170">
        <f>AVERAGE(P$6:P745)</f>
        <v>35.432432432432435</v>
      </c>
      <c r="AD745" s="170">
        <f>AVERAGE(Q$6:Q745)</f>
        <v>118.17972972972973</v>
      </c>
      <c r="AY745" s="5"/>
      <c r="AZ745" s="26">
        <v>740</v>
      </c>
      <c r="BA745" s="165">
        <v>16.374118271179633</v>
      </c>
      <c r="BB745" s="176">
        <v>0.25</v>
      </c>
      <c r="BC745" s="161">
        <v>9</v>
      </c>
      <c r="BD745" s="182">
        <v>444</v>
      </c>
      <c r="BE745" s="161">
        <v>21</v>
      </c>
      <c r="BF745" s="161">
        <v>21</v>
      </c>
      <c r="BG745" s="161">
        <v>1</v>
      </c>
      <c r="BH745" s="168">
        <v>3150</v>
      </c>
      <c r="BI745" s="168">
        <v>150</v>
      </c>
      <c r="BJ745" s="168">
        <v>1000</v>
      </c>
      <c r="BK745" s="168">
        <v>300</v>
      </c>
      <c r="BL745" s="168">
        <v>2519</v>
      </c>
      <c r="BM745" s="161">
        <v>4</v>
      </c>
      <c r="BN745" s="168">
        <v>60</v>
      </c>
      <c r="BO745" s="168">
        <v>691</v>
      </c>
      <c r="BP745" s="161" t="s">
        <v>116</v>
      </c>
      <c r="BR745" s="164">
        <f>AVERAGE(BE$6:BE745)</f>
        <v>19.589189189189188</v>
      </c>
      <c r="BS745" s="164">
        <f>AVERAGE(BF$6:BF745)</f>
        <v>18.870270270270272</v>
      </c>
      <c r="BT745" s="164">
        <f>AVERAGE(BG$6:BG745)</f>
        <v>0.67837837837837833</v>
      </c>
      <c r="BU745" s="167">
        <f>AVERAGE(BH$6:BH745)</f>
        <v>2830.5405405405404</v>
      </c>
      <c r="BV745" s="167">
        <f>AVERAGE(BI$6:BI745)</f>
        <v>101.75675675675676</v>
      </c>
      <c r="BW745" s="167">
        <f>AVERAGE(BJ$6:BJ745)</f>
        <v>909.59459459459458</v>
      </c>
      <c r="BX745" s="167">
        <f>AVERAGE(BK$6:BK745)</f>
        <v>272.87837837837839</v>
      </c>
      <c r="BY745" s="167">
        <f>AVERAGE(BL$6:BL745)</f>
        <v>2246.8391891891893</v>
      </c>
      <c r="BZ745" s="164">
        <f>AVERAGE(BM$6:BM745)</f>
        <v>2.3391891891891894</v>
      </c>
      <c r="CA745" s="167">
        <f>AVERAGE(BN$6:BN745)</f>
        <v>35.087837837837839</v>
      </c>
      <c r="CB745" s="167">
        <f>AVERAGE(BO$6:BO745)</f>
        <v>618.78918918918919</v>
      </c>
      <c r="DF745" s="103">
        <v>740</v>
      </c>
      <c r="DG745" s="192">
        <v>3.8941509056852603</v>
      </c>
      <c r="DH745" s="193">
        <v>0.05</v>
      </c>
      <c r="DI745" s="105">
        <v>1</v>
      </c>
      <c r="DJ745" s="194">
        <v>569</v>
      </c>
      <c r="DK745" s="105">
        <v>5</v>
      </c>
      <c r="DL745" s="105">
        <v>5</v>
      </c>
      <c r="DM745" s="105">
        <v>0</v>
      </c>
      <c r="DN745" s="194">
        <v>900</v>
      </c>
      <c r="DO745" s="194">
        <v>0</v>
      </c>
      <c r="DP745" s="194">
        <v>250</v>
      </c>
      <c r="DQ745" s="194">
        <v>75</v>
      </c>
      <c r="DR745" s="194">
        <v>1519</v>
      </c>
      <c r="DS745" s="105">
        <v>0</v>
      </c>
      <c r="DT745" s="194">
        <v>0</v>
      </c>
      <c r="DU745" s="194">
        <v>-619</v>
      </c>
      <c r="DV745" s="105" t="s">
        <v>117</v>
      </c>
      <c r="DX745" s="164">
        <f>AVERAGE(DK$6:DK745)</f>
        <v>10.386486486486486</v>
      </c>
      <c r="DY745" s="164">
        <f>AVERAGE(DL$6:DL745)</f>
        <v>10.386486486486486</v>
      </c>
      <c r="DZ745" s="164">
        <f>AVERAGE(DM$6:DM745)</f>
        <v>0</v>
      </c>
      <c r="EA745" s="167">
        <f>AVERAGE(DN$6:DN745)</f>
        <v>1869.5675675675675</v>
      </c>
      <c r="EB745" s="167">
        <f>AVERAGE(DO$6:DO745)</f>
        <v>0</v>
      </c>
      <c r="EC745" s="167">
        <f>AVERAGE(DP$6:DP745)</f>
        <v>519.32432432432438</v>
      </c>
      <c r="ED745" s="167">
        <f>AVERAGE(DQ$6:DQ745)</f>
        <v>155.79729729729729</v>
      </c>
      <c r="EE745" s="167">
        <f>AVERAGE(DR$6:DR745)</f>
        <v>1653.6405405405405</v>
      </c>
      <c r="EF745" s="164">
        <f>AVERAGE(DS$6:DS745)</f>
        <v>0.8472972972972973</v>
      </c>
      <c r="EG745" s="167">
        <f>AVERAGE(DT$6:DT745)</f>
        <v>15.251351351351351</v>
      </c>
      <c r="EH745" s="167">
        <f>AVERAGE(DU$6:DU745)</f>
        <v>231.17837837837837</v>
      </c>
      <c r="FJ745" s="103">
        <v>740</v>
      </c>
      <c r="FK745" s="165">
        <v>8.2381761487918688</v>
      </c>
      <c r="FL745" s="163">
        <v>0.05</v>
      </c>
      <c r="FM745" s="161">
        <v>4</v>
      </c>
      <c r="FN745" s="168">
        <v>375</v>
      </c>
      <c r="FO745" s="161">
        <v>12</v>
      </c>
      <c r="FP745" s="161">
        <v>12</v>
      </c>
      <c r="FQ745" s="161">
        <v>0</v>
      </c>
      <c r="FR745" s="168">
        <v>2160</v>
      </c>
      <c r="FS745" s="168">
        <v>0</v>
      </c>
      <c r="FT745" s="168">
        <v>600</v>
      </c>
      <c r="FU745" s="168">
        <v>180</v>
      </c>
      <c r="FV745" s="168">
        <v>1780</v>
      </c>
      <c r="FW745" s="161">
        <v>0</v>
      </c>
      <c r="FX745" s="168">
        <v>0</v>
      </c>
      <c r="FY745" s="168">
        <v>380</v>
      </c>
      <c r="FZ745" s="161" t="s">
        <v>117</v>
      </c>
      <c r="GB745" s="160">
        <f>AVERAGE(FO$6:FO745)</f>
        <v>10.059459459459459</v>
      </c>
      <c r="GC745" s="160">
        <f>AVERAGE(FP$6:FP745)</f>
        <v>10.059459459459459</v>
      </c>
      <c r="GD745" s="160">
        <f>AVERAGE(FQ$6:FQ745)</f>
        <v>0</v>
      </c>
      <c r="GE745" s="166">
        <f>AVERAGE(FR$6:FR745)</f>
        <v>1810.7027027027027</v>
      </c>
      <c r="GF745" s="166">
        <f>AVERAGE(FS$6:FS745)</f>
        <v>0</v>
      </c>
      <c r="GG745" s="166">
        <f>AVERAGE(FT$6:FT745)</f>
        <v>502.97297297297297</v>
      </c>
      <c r="GH745" s="166">
        <f>AVERAGE(FU$6:FU745)</f>
        <v>150.8918918918919</v>
      </c>
      <c r="GI745" s="166">
        <f>AVERAGE(FV$6:FV745)</f>
        <v>1631.5689189189188</v>
      </c>
      <c r="GJ745" s="160">
        <f>AVERAGE(FW$6:FW745)</f>
        <v>0.8472972972972973</v>
      </c>
      <c r="GK745" s="166">
        <f>AVERAGE(FX$6:FX745)</f>
        <v>30.502702702702702</v>
      </c>
      <c r="GL745" s="166">
        <f>AVERAGE(FY$6:FY745)</f>
        <v>209.63648648648649</v>
      </c>
      <c r="HM745" s="98">
        <v>740</v>
      </c>
      <c r="HN745" s="179">
        <v>13.325811267089485</v>
      </c>
      <c r="HO745" s="188">
        <v>0.05</v>
      </c>
      <c r="HP745" s="177">
        <v>9</v>
      </c>
      <c r="HQ745" s="191">
        <v>245</v>
      </c>
      <c r="HR745" s="177">
        <v>21</v>
      </c>
      <c r="HS745" s="177">
        <v>21</v>
      </c>
      <c r="HT745" s="177">
        <v>1</v>
      </c>
      <c r="HU745" s="191">
        <v>3150</v>
      </c>
      <c r="HV745" s="191">
        <v>150</v>
      </c>
      <c r="HW745" s="191">
        <v>1000</v>
      </c>
      <c r="HX745" s="191">
        <v>300</v>
      </c>
      <c r="HY745" s="191">
        <v>2320</v>
      </c>
      <c r="HZ745" s="177">
        <v>1</v>
      </c>
      <c r="IA745" s="191">
        <v>30</v>
      </c>
      <c r="IB745" s="191">
        <v>860</v>
      </c>
      <c r="IC745" s="177" t="s">
        <v>116</v>
      </c>
      <c r="IE745" s="164">
        <f>AVERAGE(HR$6:HR745)</f>
        <v>19.793243243243243</v>
      </c>
      <c r="IF745" s="164">
        <f>AVERAGE(HS$6:HS745)</f>
        <v>19.194594594594594</v>
      </c>
      <c r="IG745" s="164">
        <f>AVERAGE(HT$6:HT745)</f>
        <v>1.0243243243243243</v>
      </c>
      <c r="IH745" s="167">
        <f>AVERAGE(HU$6:HU745)</f>
        <v>2879.1891891891892</v>
      </c>
      <c r="II745" s="167">
        <f>AVERAGE(HV$6:HV745)</f>
        <v>153.64864864864865</v>
      </c>
      <c r="IJ745" s="167">
        <f>AVERAGE(HW$6:HW745)</f>
        <v>908.51351351351354</v>
      </c>
      <c r="IK745" s="167">
        <f>AVERAGE(HX$6:HX745)</f>
        <v>272.55405405405406</v>
      </c>
      <c r="IL745" s="167">
        <f>AVERAGE(HY$6:HY745)</f>
        <v>2312.5716216216215</v>
      </c>
      <c r="IM745" s="164">
        <f>AVERAGE(HZ$6:HZ745)</f>
        <v>2.4378378378378378</v>
      </c>
      <c r="IN745" s="167">
        <f>AVERAGE(IA$6:IA745)</f>
        <v>73.13513513513513</v>
      </c>
      <c r="IO745" s="167">
        <f>AVERAGE(IB$6:IB745)</f>
        <v>639.75270270270266</v>
      </c>
    </row>
    <row r="746" spans="2:249" x14ac:dyDescent="0.2">
      <c r="B746" s="103">
        <v>741</v>
      </c>
      <c r="C746" s="165">
        <v>17.133910988494677</v>
      </c>
      <c r="D746" s="163">
        <v>0.15</v>
      </c>
      <c r="E746" s="161">
        <v>0</v>
      </c>
      <c r="F746" s="168">
        <v>166</v>
      </c>
      <c r="G746" s="161">
        <v>14</v>
      </c>
      <c r="H746" s="161">
        <v>14</v>
      </c>
      <c r="I746" s="161">
        <v>0</v>
      </c>
      <c r="J746" s="168">
        <v>1680</v>
      </c>
      <c r="K746" s="168">
        <v>0</v>
      </c>
      <c r="L746" s="168">
        <v>700</v>
      </c>
      <c r="M746" s="168">
        <v>210</v>
      </c>
      <c r="N746" s="168">
        <v>1701</v>
      </c>
      <c r="O746" s="161">
        <v>3</v>
      </c>
      <c r="P746" s="168">
        <v>36</v>
      </c>
      <c r="Q746" s="168">
        <v>15</v>
      </c>
      <c r="R746" s="161" t="s">
        <v>117</v>
      </c>
      <c r="T746" s="169">
        <f>AVERAGE(G$6:G746)</f>
        <v>23.350877192982455</v>
      </c>
      <c r="U746" s="169">
        <f>AVERAGE(H$6:H746)</f>
        <v>20.704453441295545</v>
      </c>
      <c r="V746" s="169">
        <f>AVERAGE(I$6:I746)</f>
        <v>1.3495276653171391</v>
      </c>
      <c r="W746" s="170">
        <f>AVERAGE(J$6:J746)</f>
        <v>2484.5344129554655</v>
      </c>
      <c r="X746" s="170">
        <f>AVERAGE(K$6:K746)</f>
        <v>161.94331983805668</v>
      </c>
      <c r="Y746" s="170">
        <f>AVERAGE(L$6:L746)</f>
        <v>967.74628879892043</v>
      </c>
      <c r="Z746" s="170">
        <f>AVERAGE(M$6:M746)</f>
        <v>290.32388663967612</v>
      </c>
      <c r="AA746" s="170">
        <f>AVERAGE(N$6:N746)</f>
        <v>2401.927125506073</v>
      </c>
      <c r="AB746" s="169">
        <f>AVERAGE(O$6:O746)</f>
        <v>2.9527665317139</v>
      </c>
      <c r="AC746" s="170">
        <f>AVERAGE(P$6:P746)</f>
        <v>35.4331983805668</v>
      </c>
      <c r="AD746" s="170">
        <f>AVERAGE(Q$6:Q746)</f>
        <v>118.04048582995951</v>
      </c>
      <c r="AY746" s="5"/>
      <c r="AZ746" s="26">
        <v>741</v>
      </c>
      <c r="BA746" s="165">
        <v>14.629422357055441</v>
      </c>
      <c r="BB746" s="176">
        <v>0.05</v>
      </c>
      <c r="BC746" s="161">
        <v>1</v>
      </c>
      <c r="BD746" s="182">
        <v>493</v>
      </c>
      <c r="BE746" s="161">
        <v>15</v>
      </c>
      <c r="BF746" s="161">
        <v>15</v>
      </c>
      <c r="BG746" s="161">
        <v>0</v>
      </c>
      <c r="BH746" s="168">
        <v>2250</v>
      </c>
      <c r="BI746" s="168">
        <v>0</v>
      </c>
      <c r="BJ746" s="168">
        <v>750</v>
      </c>
      <c r="BK746" s="168">
        <v>225</v>
      </c>
      <c r="BL746" s="168">
        <v>2093</v>
      </c>
      <c r="BM746" s="161">
        <v>1</v>
      </c>
      <c r="BN746" s="168">
        <v>15</v>
      </c>
      <c r="BO746" s="168">
        <v>172</v>
      </c>
      <c r="BP746" s="161" t="s">
        <v>117</v>
      </c>
      <c r="BR746" s="164">
        <f>AVERAGE(BE$6:BE746)</f>
        <v>19.582995951417004</v>
      </c>
      <c r="BS746" s="164">
        <f>AVERAGE(BF$6:BF746)</f>
        <v>18.865047233468285</v>
      </c>
      <c r="BT746" s="164">
        <f>AVERAGE(BG$6:BG746)</f>
        <v>0.67746288798920373</v>
      </c>
      <c r="BU746" s="167">
        <f>AVERAGE(BH$6:BH746)</f>
        <v>2829.7570850202428</v>
      </c>
      <c r="BV746" s="167">
        <f>AVERAGE(BI$6:BI746)</f>
        <v>101.61943319838056</v>
      </c>
      <c r="BW746" s="167">
        <f>AVERAGE(BJ$6:BJ746)</f>
        <v>909.37921727395417</v>
      </c>
      <c r="BX746" s="167">
        <f>AVERAGE(BK$6:BK746)</f>
        <v>272.81376518218622</v>
      </c>
      <c r="BY746" s="167">
        <f>AVERAGE(BL$6:BL746)</f>
        <v>2246.6315789473683</v>
      </c>
      <c r="BZ746" s="164">
        <f>AVERAGE(BM$6:BM746)</f>
        <v>2.3373819163292846</v>
      </c>
      <c r="CA746" s="167">
        <f>AVERAGE(BN$6:BN746)</f>
        <v>35.060728744939269</v>
      </c>
      <c r="CB746" s="167">
        <f>AVERAGE(BO$6:BO746)</f>
        <v>618.18623481781378</v>
      </c>
      <c r="DF746" s="103">
        <v>741</v>
      </c>
      <c r="DG746" s="192">
        <v>7.4815790528719539</v>
      </c>
      <c r="DH746" s="193">
        <v>0.05</v>
      </c>
      <c r="DI746" s="105">
        <v>2</v>
      </c>
      <c r="DJ746" s="194">
        <v>178</v>
      </c>
      <c r="DK746" s="105">
        <v>9</v>
      </c>
      <c r="DL746" s="105">
        <v>9</v>
      </c>
      <c r="DM746" s="105">
        <v>0</v>
      </c>
      <c r="DN746" s="194">
        <v>1620</v>
      </c>
      <c r="DO746" s="194">
        <v>0</v>
      </c>
      <c r="DP746" s="194">
        <v>450</v>
      </c>
      <c r="DQ746" s="194">
        <v>135</v>
      </c>
      <c r="DR746" s="194">
        <v>1388</v>
      </c>
      <c r="DS746" s="105">
        <v>0</v>
      </c>
      <c r="DT746" s="194">
        <v>0</v>
      </c>
      <c r="DU746" s="194">
        <v>232</v>
      </c>
      <c r="DV746" s="105" t="s">
        <v>117</v>
      </c>
      <c r="DX746" s="164">
        <f>AVERAGE(DK$6:DK746)</f>
        <v>10.384615384615385</v>
      </c>
      <c r="DY746" s="164">
        <f>AVERAGE(DL$6:DL746)</f>
        <v>10.384615384615385</v>
      </c>
      <c r="DZ746" s="164">
        <f>AVERAGE(DM$6:DM746)</f>
        <v>0</v>
      </c>
      <c r="EA746" s="167">
        <f>AVERAGE(DN$6:DN746)</f>
        <v>1869.2307692307693</v>
      </c>
      <c r="EB746" s="167">
        <f>AVERAGE(DO$6:DO746)</f>
        <v>0</v>
      </c>
      <c r="EC746" s="167">
        <f>AVERAGE(DP$6:DP746)</f>
        <v>519.23076923076928</v>
      </c>
      <c r="ED746" s="167">
        <f>AVERAGE(DQ$6:DQ746)</f>
        <v>155.76923076923077</v>
      </c>
      <c r="EE746" s="167">
        <f>AVERAGE(DR$6:DR746)</f>
        <v>1653.2820512820513</v>
      </c>
      <c r="EF746" s="164">
        <f>AVERAGE(DS$6:DS746)</f>
        <v>0.84615384615384615</v>
      </c>
      <c r="EG746" s="167">
        <f>AVERAGE(DT$6:DT746)</f>
        <v>15.23076923076923</v>
      </c>
      <c r="EH746" s="167">
        <f>AVERAGE(DU$6:DU746)</f>
        <v>231.17948717948718</v>
      </c>
      <c r="FJ746" s="103">
        <v>741</v>
      </c>
      <c r="FK746" s="165">
        <v>9.8326692225566923</v>
      </c>
      <c r="FL746" s="163">
        <v>0.1</v>
      </c>
      <c r="FM746" s="161">
        <v>3</v>
      </c>
      <c r="FN746" s="168">
        <v>326</v>
      </c>
      <c r="FO746" s="161">
        <v>12</v>
      </c>
      <c r="FP746" s="161">
        <v>12</v>
      </c>
      <c r="FQ746" s="161">
        <v>0</v>
      </c>
      <c r="FR746" s="168">
        <v>2160</v>
      </c>
      <c r="FS746" s="168">
        <v>0</v>
      </c>
      <c r="FT746" s="168">
        <v>600</v>
      </c>
      <c r="FU746" s="168">
        <v>180</v>
      </c>
      <c r="FV746" s="168">
        <v>1731</v>
      </c>
      <c r="FW746" s="161">
        <v>1</v>
      </c>
      <c r="FX746" s="168">
        <v>36</v>
      </c>
      <c r="FY746" s="168">
        <v>465</v>
      </c>
      <c r="FZ746" s="161" t="s">
        <v>117</v>
      </c>
      <c r="GB746" s="160">
        <f>AVERAGE(FO$6:FO746)</f>
        <v>10.062078272604589</v>
      </c>
      <c r="GC746" s="160">
        <f>AVERAGE(FP$6:FP746)</f>
        <v>10.062078272604589</v>
      </c>
      <c r="GD746" s="160">
        <f>AVERAGE(FQ$6:FQ746)</f>
        <v>0</v>
      </c>
      <c r="GE746" s="166">
        <f>AVERAGE(FR$6:FR746)</f>
        <v>1811.1740890688259</v>
      </c>
      <c r="GF746" s="166">
        <f>AVERAGE(FS$6:FS746)</f>
        <v>0</v>
      </c>
      <c r="GG746" s="166">
        <f>AVERAGE(FT$6:FT746)</f>
        <v>503.10391363022944</v>
      </c>
      <c r="GH746" s="166">
        <f>AVERAGE(FU$6:FU746)</f>
        <v>150.93117408906883</v>
      </c>
      <c r="GI746" s="166">
        <f>AVERAGE(FV$6:FV746)</f>
        <v>1631.7031039136302</v>
      </c>
      <c r="GJ746" s="160">
        <f>AVERAGE(FW$6:FW746)</f>
        <v>0.8475033738191633</v>
      </c>
      <c r="GK746" s="166">
        <f>AVERAGE(FX$6:FX746)</f>
        <v>30.510121457489877</v>
      </c>
      <c r="GL746" s="166">
        <f>AVERAGE(FY$6:FY746)</f>
        <v>209.98110661268555</v>
      </c>
      <c r="HM746" s="98">
        <v>741</v>
      </c>
      <c r="HN746" s="179">
        <v>19.036724133688232</v>
      </c>
      <c r="HO746" s="188">
        <v>0.2</v>
      </c>
      <c r="HP746" s="177">
        <v>3</v>
      </c>
      <c r="HQ746" s="191">
        <v>184</v>
      </c>
      <c r="HR746" s="177">
        <v>18</v>
      </c>
      <c r="HS746" s="177">
        <v>18</v>
      </c>
      <c r="HT746" s="177">
        <v>0</v>
      </c>
      <c r="HU746" s="191">
        <v>2700</v>
      </c>
      <c r="HV746" s="191">
        <v>0</v>
      </c>
      <c r="HW746" s="191">
        <v>900</v>
      </c>
      <c r="HX746" s="191">
        <v>270</v>
      </c>
      <c r="HY746" s="191">
        <v>1979</v>
      </c>
      <c r="HZ746" s="177">
        <v>4</v>
      </c>
      <c r="IA746" s="191">
        <v>120</v>
      </c>
      <c r="IB746" s="191">
        <v>841</v>
      </c>
      <c r="IC746" s="177" t="s">
        <v>117</v>
      </c>
      <c r="IE746" s="164">
        <f>AVERAGE(HR$6:HR746)</f>
        <v>19.790823211875843</v>
      </c>
      <c r="IF746" s="164">
        <f>AVERAGE(HS$6:HS746)</f>
        <v>19.192982456140349</v>
      </c>
      <c r="IG746" s="164">
        <f>AVERAGE(HT$6:HT746)</f>
        <v>1.0229419703103915</v>
      </c>
      <c r="IH746" s="167">
        <f>AVERAGE(HU$6:HU746)</f>
        <v>2878.9473684210525</v>
      </c>
      <c r="II746" s="167">
        <f>AVERAGE(HV$6:HV746)</f>
        <v>153.44129554655871</v>
      </c>
      <c r="IJ746" s="167">
        <f>AVERAGE(HW$6:HW746)</f>
        <v>908.50202429149795</v>
      </c>
      <c r="IK746" s="167">
        <f>AVERAGE(HX$6:HX746)</f>
        <v>272.5506072874494</v>
      </c>
      <c r="IL746" s="167">
        <f>AVERAGE(HY$6:HY746)</f>
        <v>2312.1214574898786</v>
      </c>
      <c r="IM746" s="164">
        <f>AVERAGE(HZ$6:HZ746)</f>
        <v>2.4399460188933872</v>
      </c>
      <c r="IN746" s="167">
        <f>AVERAGE(IA$6:IA746)</f>
        <v>73.198380566801617</v>
      </c>
      <c r="IO746" s="167">
        <f>AVERAGE(IB$6:IB746)</f>
        <v>640.0242914979757</v>
      </c>
    </row>
    <row r="747" spans="2:249" x14ac:dyDescent="0.2">
      <c r="B747" s="103">
        <v>742</v>
      </c>
      <c r="C747" s="165">
        <v>18.484989410003834</v>
      </c>
      <c r="D747" s="163">
        <v>0.05</v>
      </c>
      <c r="E747" s="161">
        <v>3</v>
      </c>
      <c r="F747" s="168">
        <v>124</v>
      </c>
      <c r="G747" s="161">
        <v>20</v>
      </c>
      <c r="H747" s="161">
        <v>20</v>
      </c>
      <c r="I747" s="161">
        <v>0</v>
      </c>
      <c r="J747" s="168">
        <v>2400</v>
      </c>
      <c r="K747" s="168">
        <v>0</v>
      </c>
      <c r="L747" s="168">
        <v>1000</v>
      </c>
      <c r="M747" s="168">
        <v>300</v>
      </c>
      <c r="N747" s="168">
        <v>2049</v>
      </c>
      <c r="O747" s="161">
        <v>1</v>
      </c>
      <c r="P747" s="168">
        <v>12</v>
      </c>
      <c r="Q747" s="168">
        <v>363</v>
      </c>
      <c r="R747" s="161" t="s">
        <v>116</v>
      </c>
      <c r="T747" s="169">
        <f>AVERAGE(G$6:G747)</f>
        <v>23.346361185983827</v>
      </c>
      <c r="U747" s="169">
        <f>AVERAGE(H$6:H747)</f>
        <v>20.703504043126685</v>
      </c>
      <c r="V747" s="169">
        <f>AVERAGE(I$6:I747)</f>
        <v>1.3477088948787062</v>
      </c>
      <c r="W747" s="170">
        <f>AVERAGE(J$6:J747)</f>
        <v>2484.420485175202</v>
      </c>
      <c r="X747" s="170">
        <f>AVERAGE(K$6:K747)</f>
        <v>161.72506738544473</v>
      </c>
      <c r="Y747" s="170">
        <f>AVERAGE(L$6:L747)</f>
        <v>967.7897574123989</v>
      </c>
      <c r="Z747" s="170">
        <f>AVERAGE(M$6:M747)</f>
        <v>290.33692722371967</v>
      </c>
      <c r="AA747" s="170">
        <f>AVERAGE(N$6:N747)</f>
        <v>2401.4514824797843</v>
      </c>
      <c r="AB747" s="169">
        <f>AVERAGE(O$6:O747)</f>
        <v>2.9501347708894881</v>
      </c>
      <c r="AC747" s="170">
        <f>AVERAGE(P$6:P747)</f>
        <v>35.401617250673851</v>
      </c>
      <c r="AD747" s="170">
        <f>AVERAGE(Q$6:Q747)</f>
        <v>118.37061994609165</v>
      </c>
      <c r="AY747" s="5"/>
      <c r="AZ747" s="26">
        <v>742</v>
      </c>
      <c r="BA747" s="165">
        <v>18.187921061391958</v>
      </c>
      <c r="BB747" s="176">
        <v>0.15</v>
      </c>
      <c r="BC747" s="161">
        <v>2</v>
      </c>
      <c r="BD747" s="182">
        <v>442</v>
      </c>
      <c r="BE747" s="161">
        <v>17</v>
      </c>
      <c r="BF747" s="161">
        <v>17</v>
      </c>
      <c r="BG747" s="161">
        <v>0</v>
      </c>
      <c r="BH747" s="168">
        <v>2550</v>
      </c>
      <c r="BI747" s="168">
        <v>0</v>
      </c>
      <c r="BJ747" s="168">
        <v>850</v>
      </c>
      <c r="BK747" s="168">
        <v>255</v>
      </c>
      <c r="BL747" s="168">
        <v>2172</v>
      </c>
      <c r="BM747" s="161">
        <v>3</v>
      </c>
      <c r="BN747" s="168">
        <v>45</v>
      </c>
      <c r="BO747" s="168">
        <v>423</v>
      </c>
      <c r="BP747" s="161" t="s">
        <v>117</v>
      </c>
      <c r="BR747" s="164">
        <f>AVERAGE(BE$6:BE747)</f>
        <v>19.579514824797844</v>
      </c>
      <c r="BS747" s="164">
        <f>AVERAGE(BF$6:BF747)</f>
        <v>18.862533692722373</v>
      </c>
      <c r="BT747" s="164">
        <f>AVERAGE(BG$6:BG747)</f>
        <v>0.67654986522911054</v>
      </c>
      <c r="BU747" s="167">
        <f>AVERAGE(BH$6:BH747)</f>
        <v>2829.3800539083559</v>
      </c>
      <c r="BV747" s="167">
        <f>AVERAGE(BI$6:BI747)</f>
        <v>101.48247978436657</v>
      </c>
      <c r="BW747" s="167">
        <f>AVERAGE(BJ$6:BJ747)</f>
        <v>909.29919137466311</v>
      </c>
      <c r="BX747" s="167">
        <f>AVERAGE(BK$6:BK747)</f>
        <v>272.7897574123989</v>
      </c>
      <c r="BY747" s="167">
        <f>AVERAGE(BL$6:BL747)</f>
        <v>2246.5309973045823</v>
      </c>
      <c r="BZ747" s="164">
        <f>AVERAGE(BM$6:BM747)</f>
        <v>2.3382749326145551</v>
      </c>
      <c r="CA747" s="167">
        <f>AVERAGE(BN$6:BN747)</f>
        <v>35.074123989218329</v>
      </c>
      <c r="CB747" s="167">
        <f>AVERAGE(BO$6:BO747)</f>
        <v>617.92318059299191</v>
      </c>
      <c r="DF747" s="103">
        <v>742</v>
      </c>
      <c r="DG747" s="192">
        <v>6.6532610189297916</v>
      </c>
      <c r="DH747" s="193">
        <v>0.05</v>
      </c>
      <c r="DI747" s="105">
        <v>3</v>
      </c>
      <c r="DJ747" s="194">
        <v>429</v>
      </c>
      <c r="DK747" s="105">
        <v>10</v>
      </c>
      <c r="DL747" s="105">
        <v>10</v>
      </c>
      <c r="DM747" s="105">
        <v>0</v>
      </c>
      <c r="DN747" s="194">
        <v>1800</v>
      </c>
      <c r="DO747" s="194">
        <v>0</v>
      </c>
      <c r="DP747" s="194">
        <v>500</v>
      </c>
      <c r="DQ747" s="194">
        <v>150</v>
      </c>
      <c r="DR747" s="194">
        <v>1704</v>
      </c>
      <c r="DS747" s="105">
        <v>0</v>
      </c>
      <c r="DT747" s="194">
        <v>0</v>
      </c>
      <c r="DU747" s="194">
        <v>96</v>
      </c>
      <c r="DV747" s="105" t="s">
        <v>117</v>
      </c>
      <c r="DX747" s="164">
        <f>AVERAGE(DK$6:DK747)</f>
        <v>10.384097035040432</v>
      </c>
      <c r="DY747" s="164">
        <f>AVERAGE(DL$6:DL747)</f>
        <v>10.384097035040432</v>
      </c>
      <c r="DZ747" s="164">
        <f>AVERAGE(DM$6:DM747)</f>
        <v>0</v>
      </c>
      <c r="EA747" s="167">
        <f>AVERAGE(DN$6:DN747)</f>
        <v>1869.1374663072777</v>
      </c>
      <c r="EB747" s="167">
        <f>AVERAGE(DO$6:DO747)</f>
        <v>0</v>
      </c>
      <c r="EC747" s="167">
        <f>AVERAGE(DP$6:DP747)</f>
        <v>519.20485175202157</v>
      </c>
      <c r="ED747" s="167">
        <f>AVERAGE(DQ$6:DQ747)</f>
        <v>155.76145552560646</v>
      </c>
      <c r="EE747" s="167">
        <f>AVERAGE(DR$6:DR747)</f>
        <v>1653.3504043126684</v>
      </c>
      <c r="EF747" s="164">
        <f>AVERAGE(DS$6:DS747)</f>
        <v>0.84501347708894881</v>
      </c>
      <c r="EG747" s="167">
        <f>AVERAGE(DT$6:DT747)</f>
        <v>15.210242587601078</v>
      </c>
      <c r="EH747" s="167">
        <f>AVERAGE(DU$6:DU747)</f>
        <v>230.99730458221023</v>
      </c>
      <c r="FJ747" s="103">
        <v>742</v>
      </c>
      <c r="FK747" s="165">
        <v>5.9643272238685263</v>
      </c>
      <c r="FL747" s="163">
        <v>0.05</v>
      </c>
      <c r="FM747" s="161">
        <v>9</v>
      </c>
      <c r="FN747" s="168">
        <v>405</v>
      </c>
      <c r="FO747" s="161">
        <v>15</v>
      </c>
      <c r="FP747" s="161">
        <v>15</v>
      </c>
      <c r="FQ747" s="161">
        <v>0</v>
      </c>
      <c r="FR747" s="168">
        <v>2700</v>
      </c>
      <c r="FS747" s="168">
        <v>0</v>
      </c>
      <c r="FT747" s="168">
        <v>750</v>
      </c>
      <c r="FU747" s="168">
        <v>225</v>
      </c>
      <c r="FV747" s="168">
        <v>2005</v>
      </c>
      <c r="FW747" s="161">
        <v>0</v>
      </c>
      <c r="FX747" s="168">
        <v>0</v>
      </c>
      <c r="FY747" s="168">
        <v>695</v>
      </c>
      <c r="FZ747" s="161" t="s">
        <v>117</v>
      </c>
      <c r="GB747" s="160">
        <f>AVERAGE(FO$6:FO747)</f>
        <v>10.068733153638814</v>
      </c>
      <c r="GC747" s="160">
        <f>AVERAGE(FP$6:FP747)</f>
        <v>10.068733153638814</v>
      </c>
      <c r="GD747" s="160">
        <f>AVERAGE(FQ$6:FQ747)</f>
        <v>0</v>
      </c>
      <c r="GE747" s="166">
        <f>AVERAGE(FR$6:FR747)</f>
        <v>1812.3719676549865</v>
      </c>
      <c r="GF747" s="166">
        <f>AVERAGE(FS$6:FS747)</f>
        <v>0</v>
      </c>
      <c r="GG747" s="166">
        <f>AVERAGE(FT$6:FT747)</f>
        <v>503.43665768194069</v>
      </c>
      <c r="GH747" s="166">
        <f>AVERAGE(FU$6:FU747)</f>
        <v>151.0309973045822</v>
      </c>
      <c r="GI747" s="166">
        <f>AVERAGE(FV$6:FV747)</f>
        <v>1632.2061994609164</v>
      </c>
      <c r="GJ747" s="160">
        <f>AVERAGE(FW$6:FW747)</f>
        <v>0.84636118598382748</v>
      </c>
      <c r="GK747" s="166">
        <f>AVERAGE(FX$6:FX747)</f>
        <v>30.469002695417789</v>
      </c>
      <c r="GL747" s="166">
        <f>AVERAGE(FY$6:FY747)</f>
        <v>210.63477088948787</v>
      </c>
      <c r="HM747" s="98">
        <v>742</v>
      </c>
      <c r="HN747" s="179">
        <v>15.936526019466513</v>
      </c>
      <c r="HO747" s="188">
        <v>0.2</v>
      </c>
      <c r="HP747" s="177">
        <v>0</v>
      </c>
      <c r="HQ747" s="191">
        <v>504</v>
      </c>
      <c r="HR747" s="177">
        <v>13</v>
      </c>
      <c r="HS747" s="177">
        <v>13</v>
      </c>
      <c r="HT747" s="177">
        <v>0</v>
      </c>
      <c r="HU747" s="191">
        <v>1950</v>
      </c>
      <c r="HV747" s="191">
        <v>0</v>
      </c>
      <c r="HW747" s="191">
        <v>650</v>
      </c>
      <c r="HX747" s="191">
        <v>195</v>
      </c>
      <c r="HY747" s="191">
        <v>1974</v>
      </c>
      <c r="HZ747" s="177">
        <v>3</v>
      </c>
      <c r="IA747" s="191">
        <v>90</v>
      </c>
      <c r="IB747" s="191">
        <v>66</v>
      </c>
      <c r="IC747" s="177" t="s">
        <v>117</v>
      </c>
      <c r="IE747" s="164">
        <f>AVERAGE(HR$6:HR747)</f>
        <v>19.781671159029649</v>
      </c>
      <c r="IF747" s="164">
        <f>AVERAGE(HS$6:HS747)</f>
        <v>19.184636118598384</v>
      </c>
      <c r="IG747" s="164">
        <f>AVERAGE(HT$6:HT747)</f>
        <v>1.0215633423180592</v>
      </c>
      <c r="IH747" s="167">
        <f>AVERAGE(HU$6:HU747)</f>
        <v>2877.6954177897574</v>
      </c>
      <c r="II747" s="167">
        <f>AVERAGE(HV$6:HV747)</f>
        <v>153.23450134770889</v>
      </c>
      <c r="IJ747" s="167">
        <f>AVERAGE(HW$6:HW747)</f>
        <v>908.15363881401618</v>
      </c>
      <c r="IK747" s="167">
        <f>AVERAGE(HX$6:HX747)</f>
        <v>272.44609164420484</v>
      </c>
      <c r="IL747" s="167">
        <f>AVERAGE(HY$6:HY747)</f>
        <v>2311.6657681940701</v>
      </c>
      <c r="IM747" s="164">
        <f>AVERAGE(HZ$6:HZ747)</f>
        <v>2.440700808625337</v>
      </c>
      <c r="IN747" s="167">
        <f>AVERAGE(IA$6:IA747)</f>
        <v>73.22102425876011</v>
      </c>
      <c r="IO747" s="167">
        <f>AVERAGE(IB$6:IB747)</f>
        <v>639.25067385444743</v>
      </c>
    </row>
    <row r="748" spans="2:249" x14ac:dyDescent="0.2">
      <c r="B748" s="103">
        <v>743</v>
      </c>
      <c r="C748" s="165">
        <v>19.82091295049241</v>
      </c>
      <c r="D748" s="163">
        <v>0.25</v>
      </c>
      <c r="E748" s="161">
        <v>5</v>
      </c>
      <c r="F748" s="168">
        <v>395</v>
      </c>
      <c r="G748" s="161">
        <v>20</v>
      </c>
      <c r="H748" s="161">
        <v>20</v>
      </c>
      <c r="I748" s="161">
        <v>0</v>
      </c>
      <c r="J748" s="168">
        <v>2400</v>
      </c>
      <c r="K748" s="168">
        <v>0</v>
      </c>
      <c r="L748" s="168">
        <v>1000</v>
      </c>
      <c r="M748" s="168">
        <v>300</v>
      </c>
      <c r="N748" s="168">
        <v>2320</v>
      </c>
      <c r="O748" s="161">
        <v>5</v>
      </c>
      <c r="P748" s="168">
        <v>60</v>
      </c>
      <c r="Q748" s="168">
        <v>140</v>
      </c>
      <c r="R748" s="161" t="s">
        <v>116</v>
      </c>
      <c r="T748" s="169">
        <f>AVERAGE(G$6:G748)</f>
        <v>23.341857335127859</v>
      </c>
      <c r="U748" s="169">
        <f>AVERAGE(H$6:H748)</f>
        <v>20.702557200538358</v>
      </c>
      <c r="V748" s="169">
        <f>AVERAGE(I$6:I748)</f>
        <v>1.3458950201884252</v>
      </c>
      <c r="W748" s="170">
        <f>AVERAGE(J$6:J748)</f>
        <v>2484.3068640646029</v>
      </c>
      <c r="X748" s="170">
        <f>AVERAGE(K$6:K748)</f>
        <v>161.50740242261102</v>
      </c>
      <c r="Y748" s="170">
        <f>AVERAGE(L$6:L748)</f>
        <v>967.83310901749667</v>
      </c>
      <c r="Z748" s="170">
        <f>AVERAGE(M$6:M748)</f>
        <v>290.34993270524899</v>
      </c>
      <c r="AA748" s="170">
        <f>AVERAGE(N$6:N748)</f>
        <v>2401.3418573351278</v>
      </c>
      <c r="AB748" s="169">
        <f>AVERAGE(O$6:O748)</f>
        <v>2.9528936742934051</v>
      </c>
      <c r="AC748" s="170">
        <f>AVERAGE(P$6:P748)</f>
        <v>35.434724091520863</v>
      </c>
      <c r="AD748" s="170">
        <f>AVERAGE(Q$6:Q748)</f>
        <v>118.39973082099596</v>
      </c>
      <c r="AY748" s="5"/>
      <c r="AZ748" s="26">
        <v>743</v>
      </c>
      <c r="BA748" s="165">
        <v>17.908427461139027</v>
      </c>
      <c r="BB748" s="176">
        <v>0.1</v>
      </c>
      <c r="BC748" s="161">
        <v>9</v>
      </c>
      <c r="BD748" s="182">
        <v>186</v>
      </c>
      <c r="BE748" s="161">
        <v>25</v>
      </c>
      <c r="BF748" s="161">
        <v>22</v>
      </c>
      <c r="BG748" s="161">
        <v>2</v>
      </c>
      <c r="BH748" s="168">
        <v>3300</v>
      </c>
      <c r="BI748" s="168">
        <v>300</v>
      </c>
      <c r="BJ748" s="168">
        <v>1000</v>
      </c>
      <c r="BK748" s="168">
        <v>300</v>
      </c>
      <c r="BL748" s="168">
        <v>2411</v>
      </c>
      <c r="BM748" s="161">
        <v>2</v>
      </c>
      <c r="BN748" s="168">
        <v>30</v>
      </c>
      <c r="BO748" s="168">
        <v>919</v>
      </c>
      <c r="BP748" s="161" t="s">
        <v>116</v>
      </c>
      <c r="BR748" s="164">
        <f>AVERAGE(BE$6:BE748)</f>
        <v>19.586810228802154</v>
      </c>
      <c r="BS748" s="164">
        <f>AVERAGE(BF$6:BF748)</f>
        <v>18.866756393001346</v>
      </c>
      <c r="BT748" s="164">
        <f>AVERAGE(BG$6:BG748)</f>
        <v>0.6783310901749664</v>
      </c>
      <c r="BU748" s="167">
        <f>AVERAGE(BH$6:BH748)</f>
        <v>2830.0134589502018</v>
      </c>
      <c r="BV748" s="167">
        <f>AVERAGE(BI$6:BI748)</f>
        <v>101.74966352624496</v>
      </c>
      <c r="BW748" s="167">
        <f>AVERAGE(BJ$6:BJ748)</f>
        <v>909.42126514131894</v>
      </c>
      <c r="BX748" s="167">
        <f>AVERAGE(BK$6:BK748)</f>
        <v>272.82637954239567</v>
      </c>
      <c r="BY748" s="167">
        <f>AVERAGE(BL$6:BL748)</f>
        <v>2246.7523553162855</v>
      </c>
      <c r="BZ748" s="164">
        <f>AVERAGE(BM$6:BM748)</f>
        <v>2.3378196500672948</v>
      </c>
      <c r="CA748" s="167">
        <f>AVERAGE(BN$6:BN748)</f>
        <v>35.06729475100942</v>
      </c>
      <c r="CB748" s="167">
        <f>AVERAGE(BO$6:BO748)</f>
        <v>618.328398384926</v>
      </c>
      <c r="DF748" s="103">
        <v>743</v>
      </c>
      <c r="DG748" s="192">
        <v>8.1815776121842312</v>
      </c>
      <c r="DH748" s="193">
        <v>0.15</v>
      </c>
      <c r="DI748" s="105">
        <v>10</v>
      </c>
      <c r="DJ748" s="194">
        <v>137</v>
      </c>
      <c r="DK748" s="105">
        <v>17</v>
      </c>
      <c r="DL748" s="105">
        <v>17</v>
      </c>
      <c r="DM748" s="105">
        <v>0</v>
      </c>
      <c r="DN748" s="194">
        <v>3060</v>
      </c>
      <c r="DO748" s="194">
        <v>0</v>
      </c>
      <c r="DP748" s="194">
        <v>850</v>
      </c>
      <c r="DQ748" s="194">
        <v>255</v>
      </c>
      <c r="DR748" s="194">
        <v>1867</v>
      </c>
      <c r="DS748" s="105">
        <v>1</v>
      </c>
      <c r="DT748" s="194">
        <v>18</v>
      </c>
      <c r="DU748" s="194">
        <v>1211</v>
      </c>
      <c r="DV748" s="105" t="s">
        <v>117</v>
      </c>
      <c r="DX748" s="164">
        <f>AVERAGE(DK$6:DK748)</f>
        <v>10.393001345895021</v>
      </c>
      <c r="DY748" s="164">
        <f>AVERAGE(DL$6:DL748)</f>
        <v>10.393001345895021</v>
      </c>
      <c r="DZ748" s="164">
        <f>AVERAGE(DM$6:DM748)</f>
        <v>0</v>
      </c>
      <c r="EA748" s="167">
        <f>AVERAGE(DN$6:DN748)</f>
        <v>1870.7402422611037</v>
      </c>
      <c r="EB748" s="167">
        <f>AVERAGE(DO$6:DO748)</f>
        <v>0</v>
      </c>
      <c r="EC748" s="167">
        <f>AVERAGE(DP$6:DP748)</f>
        <v>519.65006729475101</v>
      </c>
      <c r="ED748" s="167">
        <f>AVERAGE(DQ$6:DQ748)</f>
        <v>155.89502018842529</v>
      </c>
      <c r="EE748" s="167">
        <f>AVERAGE(DR$6:DR748)</f>
        <v>1653.6379542395694</v>
      </c>
      <c r="EF748" s="164">
        <f>AVERAGE(DS$6:DS748)</f>
        <v>0.84522207267833105</v>
      </c>
      <c r="EG748" s="167">
        <f>AVERAGE(DT$6:DT748)</f>
        <v>15.21399730820996</v>
      </c>
      <c r="EH748" s="167">
        <f>AVERAGE(DU$6:DU748)</f>
        <v>232.31628532974429</v>
      </c>
      <c r="FJ748" s="103">
        <v>743</v>
      </c>
      <c r="FK748" s="165">
        <v>6.9959128531936168</v>
      </c>
      <c r="FL748" s="163">
        <v>0.2</v>
      </c>
      <c r="FM748" s="161">
        <v>2</v>
      </c>
      <c r="FN748" s="168">
        <v>166</v>
      </c>
      <c r="FO748" s="161">
        <v>8</v>
      </c>
      <c r="FP748" s="161">
        <v>8</v>
      </c>
      <c r="FQ748" s="161">
        <v>0</v>
      </c>
      <c r="FR748" s="168">
        <v>1440</v>
      </c>
      <c r="FS748" s="168">
        <v>0</v>
      </c>
      <c r="FT748" s="168">
        <v>400</v>
      </c>
      <c r="FU748" s="168">
        <v>120</v>
      </c>
      <c r="FV748" s="168">
        <v>1311</v>
      </c>
      <c r="FW748" s="161">
        <v>1</v>
      </c>
      <c r="FX748" s="168">
        <v>36</v>
      </c>
      <c r="FY748" s="168">
        <v>165</v>
      </c>
      <c r="FZ748" s="161" t="s">
        <v>117</v>
      </c>
      <c r="GB748" s="160">
        <f>AVERAGE(FO$6:FO748)</f>
        <v>10.065948855989232</v>
      </c>
      <c r="GC748" s="160">
        <f>AVERAGE(FP$6:FP748)</f>
        <v>10.065948855989232</v>
      </c>
      <c r="GD748" s="160">
        <f>AVERAGE(FQ$6:FQ748)</f>
        <v>0</v>
      </c>
      <c r="GE748" s="166">
        <f>AVERAGE(FR$6:FR748)</f>
        <v>1811.8707940780619</v>
      </c>
      <c r="GF748" s="166">
        <f>AVERAGE(FS$6:FS748)</f>
        <v>0</v>
      </c>
      <c r="GG748" s="166">
        <f>AVERAGE(FT$6:FT748)</f>
        <v>503.29744279946163</v>
      </c>
      <c r="GH748" s="166">
        <f>AVERAGE(FU$6:FU748)</f>
        <v>150.98923283983848</v>
      </c>
      <c r="GI748" s="166">
        <f>AVERAGE(FV$6:FV748)</f>
        <v>1631.7738896366084</v>
      </c>
      <c r="GJ748" s="160">
        <f>AVERAGE(FW$6:FW748)</f>
        <v>0.8465679676985195</v>
      </c>
      <c r="GK748" s="166">
        <f>AVERAGE(FX$6:FX748)</f>
        <v>30.476446837146703</v>
      </c>
      <c r="GL748" s="166">
        <f>AVERAGE(FY$6:FY748)</f>
        <v>210.57335127860026</v>
      </c>
      <c r="HM748" s="98">
        <v>743</v>
      </c>
      <c r="HN748" s="179">
        <v>16.433348457905247</v>
      </c>
      <c r="HO748" s="188">
        <v>0.1</v>
      </c>
      <c r="HP748" s="177">
        <v>3</v>
      </c>
      <c r="HQ748" s="191">
        <v>324</v>
      </c>
      <c r="HR748" s="177">
        <v>17</v>
      </c>
      <c r="HS748" s="177">
        <v>17</v>
      </c>
      <c r="HT748" s="177">
        <v>0</v>
      </c>
      <c r="HU748" s="191">
        <v>2550</v>
      </c>
      <c r="HV748" s="191">
        <v>0</v>
      </c>
      <c r="HW748" s="191">
        <v>850</v>
      </c>
      <c r="HX748" s="191">
        <v>255</v>
      </c>
      <c r="HY748" s="191">
        <v>2054</v>
      </c>
      <c r="HZ748" s="177">
        <v>2</v>
      </c>
      <c r="IA748" s="191">
        <v>60</v>
      </c>
      <c r="IB748" s="191">
        <v>556</v>
      </c>
      <c r="IC748" s="177" t="s">
        <v>117</v>
      </c>
      <c r="IE748" s="164">
        <f>AVERAGE(HR$6:HR748)</f>
        <v>19.777927321668908</v>
      </c>
      <c r="IF748" s="164">
        <f>AVERAGE(HS$6:HS748)</f>
        <v>19.181695827725438</v>
      </c>
      <c r="IG748" s="164">
        <f>AVERAGE(HT$6:HT748)</f>
        <v>1.0201884253028264</v>
      </c>
      <c r="IH748" s="167">
        <f>AVERAGE(HU$6:HU748)</f>
        <v>2877.2543741588156</v>
      </c>
      <c r="II748" s="167">
        <f>AVERAGE(HV$6:HV748)</f>
        <v>153.02826379542395</v>
      </c>
      <c r="IJ748" s="167">
        <f>AVERAGE(HW$6:HW748)</f>
        <v>908.0753701211305</v>
      </c>
      <c r="IK748" s="167">
        <f>AVERAGE(HX$6:HX748)</f>
        <v>272.42261103633916</v>
      </c>
      <c r="IL748" s="167">
        <f>AVERAGE(HY$6:HY748)</f>
        <v>2311.3189771197844</v>
      </c>
      <c r="IM748" s="164">
        <f>AVERAGE(HZ$6:HZ748)</f>
        <v>2.440107671601615</v>
      </c>
      <c r="IN748" s="167">
        <f>AVERAGE(IA$6:IA748)</f>
        <v>73.203230148048448</v>
      </c>
      <c r="IO748" s="167">
        <f>AVERAGE(IB$6:IB748)</f>
        <v>639.13862718707946</v>
      </c>
    </row>
    <row r="749" spans="2:249" x14ac:dyDescent="0.2">
      <c r="B749" s="103">
        <v>744</v>
      </c>
      <c r="C749" s="165">
        <v>18.080593466169596</v>
      </c>
      <c r="D749" s="163">
        <v>0.1</v>
      </c>
      <c r="E749" s="161">
        <v>8</v>
      </c>
      <c r="F749" s="168">
        <v>279</v>
      </c>
      <c r="G749" s="161">
        <v>24</v>
      </c>
      <c r="H749" s="161">
        <v>22</v>
      </c>
      <c r="I749" s="161">
        <v>2</v>
      </c>
      <c r="J749" s="168">
        <v>2640</v>
      </c>
      <c r="K749" s="168">
        <v>240</v>
      </c>
      <c r="L749" s="168">
        <v>1000</v>
      </c>
      <c r="M749" s="168">
        <v>300</v>
      </c>
      <c r="N749" s="168">
        <v>2444</v>
      </c>
      <c r="O749" s="161">
        <v>2</v>
      </c>
      <c r="P749" s="168">
        <v>24</v>
      </c>
      <c r="Q749" s="168">
        <v>220</v>
      </c>
      <c r="R749" s="161" t="s">
        <v>116</v>
      </c>
      <c r="T749" s="169">
        <f>AVERAGE(G$6:G749)</f>
        <v>23.342741935483872</v>
      </c>
      <c r="U749" s="169">
        <f>AVERAGE(H$6:H749)</f>
        <v>20.704301075268816</v>
      </c>
      <c r="V749" s="169">
        <f>AVERAGE(I$6:I749)</f>
        <v>1.346774193548387</v>
      </c>
      <c r="W749" s="170">
        <f>AVERAGE(J$6:J749)</f>
        <v>2484.516129032258</v>
      </c>
      <c r="X749" s="170">
        <f>AVERAGE(K$6:K749)</f>
        <v>161.61290322580646</v>
      </c>
      <c r="Y749" s="170">
        <f>AVERAGE(L$6:L749)</f>
        <v>967.8763440860215</v>
      </c>
      <c r="Z749" s="170">
        <f>AVERAGE(M$6:M749)</f>
        <v>290.36290322580646</v>
      </c>
      <c r="AA749" s="170">
        <f>AVERAGE(N$6:N749)</f>
        <v>2401.3991935483873</v>
      </c>
      <c r="AB749" s="169">
        <f>AVERAGE(O$6:O749)</f>
        <v>2.9516129032258065</v>
      </c>
      <c r="AC749" s="170">
        <f>AVERAGE(P$6:P749)</f>
        <v>35.41935483870968</v>
      </c>
      <c r="AD749" s="170">
        <f>AVERAGE(Q$6:Q749)</f>
        <v>118.53629032258064</v>
      </c>
      <c r="AY749" s="5"/>
      <c r="AZ749" s="26">
        <v>744</v>
      </c>
      <c r="BA749" s="165">
        <v>15.216455994268276</v>
      </c>
      <c r="BB749" s="176">
        <v>0.15</v>
      </c>
      <c r="BC749" s="161">
        <v>6</v>
      </c>
      <c r="BD749" s="182">
        <v>331</v>
      </c>
      <c r="BE749" s="161">
        <v>19</v>
      </c>
      <c r="BF749" s="161">
        <v>19</v>
      </c>
      <c r="BG749" s="161">
        <v>0</v>
      </c>
      <c r="BH749" s="168">
        <v>2850</v>
      </c>
      <c r="BI749" s="168">
        <v>0</v>
      </c>
      <c r="BJ749" s="168">
        <v>950</v>
      </c>
      <c r="BK749" s="168">
        <v>285</v>
      </c>
      <c r="BL749" s="168">
        <v>2191</v>
      </c>
      <c r="BM749" s="161">
        <v>2</v>
      </c>
      <c r="BN749" s="168">
        <v>30</v>
      </c>
      <c r="BO749" s="168">
        <v>689</v>
      </c>
      <c r="BP749" s="161" t="s">
        <v>117</v>
      </c>
      <c r="BR749" s="164">
        <f>AVERAGE(BE$6:BE749)</f>
        <v>19.586021505376344</v>
      </c>
      <c r="BS749" s="164">
        <f>AVERAGE(BF$6:BF749)</f>
        <v>18.866935483870968</v>
      </c>
      <c r="BT749" s="164">
        <f>AVERAGE(BG$6:BG749)</f>
        <v>0.67741935483870963</v>
      </c>
      <c r="BU749" s="167">
        <f>AVERAGE(BH$6:BH749)</f>
        <v>2830.0403225806454</v>
      </c>
      <c r="BV749" s="167">
        <f>AVERAGE(BI$6:BI749)</f>
        <v>101.61290322580645</v>
      </c>
      <c r="BW749" s="167">
        <f>AVERAGE(BJ$6:BJ749)</f>
        <v>909.47580645161293</v>
      </c>
      <c r="BX749" s="167">
        <f>AVERAGE(BK$6:BK749)</f>
        <v>272.84274193548384</v>
      </c>
      <c r="BY749" s="167">
        <f>AVERAGE(BL$6:BL749)</f>
        <v>2246.6774193548385</v>
      </c>
      <c r="BZ749" s="164">
        <f>AVERAGE(BM$6:BM749)</f>
        <v>2.3373655913978495</v>
      </c>
      <c r="CA749" s="167">
        <f>AVERAGE(BN$6:BN749)</f>
        <v>35.060483870967744</v>
      </c>
      <c r="CB749" s="167">
        <f>AVERAGE(BO$6:BO749)</f>
        <v>618.42338709677415</v>
      </c>
      <c r="DF749" s="103">
        <v>744</v>
      </c>
      <c r="DG749" s="192">
        <v>7.3821751667153137</v>
      </c>
      <c r="DH749" s="193">
        <v>0.15</v>
      </c>
      <c r="DI749" s="105">
        <v>3</v>
      </c>
      <c r="DJ749" s="194">
        <v>114</v>
      </c>
      <c r="DK749" s="105">
        <v>9</v>
      </c>
      <c r="DL749" s="105">
        <v>9</v>
      </c>
      <c r="DM749" s="105">
        <v>0</v>
      </c>
      <c r="DN749" s="194">
        <v>1620</v>
      </c>
      <c r="DO749" s="194">
        <v>0</v>
      </c>
      <c r="DP749" s="194">
        <v>450</v>
      </c>
      <c r="DQ749" s="194">
        <v>135</v>
      </c>
      <c r="DR749" s="194">
        <v>1324</v>
      </c>
      <c r="DS749" s="105">
        <v>1</v>
      </c>
      <c r="DT749" s="194">
        <v>18</v>
      </c>
      <c r="DU749" s="194">
        <v>314</v>
      </c>
      <c r="DV749" s="105" t="s">
        <v>117</v>
      </c>
      <c r="DX749" s="164">
        <f>AVERAGE(DK$6:DK749)</f>
        <v>10.391129032258064</v>
      </c>
      <c r="DY749" s="164">
        <f>AVERAGE(DL$6:DL749)</f>
        <v>10.391129032258064</v>
      </c>
      <c r="DZ749" s="164">
        <f>AVERAGE(DM$6:DM749)</f>
        <v>0</v>
      </c>
      <c r="EA749" s="167">
        <f>AVERAGE(DN$6:DN749)</f>
        <v>1870.4032258064517</v>
      </c>
      <c r="EB749" s="167">
        <f>AVERAGE(DO$6:DO749)</f>
        <v>0</v>
      </c>
      <c r="EC749" s="167">
        <f>AVERAGE(DP$6:DP749)</f>
        <v>519.55645161290317</v>
      </c>
      <c r="ED749" s="167">
        <f>AVERAGE(DQ$6:DQ749)</f>
        <v>155.86693548387098</v>
      </c>
      <c r="EE749" s="167">
        <f>AVERAGE(DR$6:DR749)</f>
        <v>1653.1948924731182</v>
      </c>
      <c r="EF749" s="164">
        <f>AVERAGE(DS$6:DS749)</f>
        <v>0.84543010752688175</v>
      </c>
      <c r="EG749" s="167">
        <f>AVERAGE(DT$6:DT749)</f>
        <v>15.21774193548387</v>
      </c>
      <c r="EH749" s="167">
        <f>AVERAGE(DU$6:DU749)</f>
        <v>232.42607526881721</v>
      </c>
      <c r="FJ749" s="103">
        <v>744</v>
      </c>
      <c r="FK749" s="165">
        <v>7.8529300505274158</v>
      </c>
      <c r="FL749" s="163">
        <v>0.15</v>
      </c>
      <c r="FM749" s="161">
        <v>9</v>
      </c>
      <c r="FN749" s="168">
        <v>279</v>
      </c>
      <c r="FO749" s="161">
        <v>16</v>
      </c>
      <c r="FP749" s="161">
        <v>16</v>
      </c>
      <c r="FQ749" s="161">
        <v>0</v>
      </c>
      <c r="FR749" s="168">
        <v>2880</v>
      </c>
      <c r="FS749" s="168">
        <v>0</v>
      </c>
      <c r="FT749" s="168">
        <v>800</v>
      </c>
      <c r="FU749" s="168">
        <v>240</v>
      </c>
      <c r="FV749" s="168">
        <v>1944</v>
      </c>
      <c r="FW749" s="161">
        <v>1</v>
      </c>
      <c r="FX749" s="168">
        <v>36</v>
      </c>
      <c r="FY749" s="168">
        <v>972</v>
      </c>
      <c r="FZ749" s="161" t="s">
        <v>117</v>
      </c>
      <c r="GB749" s="160">
        <f>AVERAGE(FO$6:FO749)</f>
        <v>10.073924731182796</v>
      </c>
      <c r="GC749" s="160">
        <f>AVERAGE(FP$6:FP749)</f>
        <v>10.073924731182796</v>
      </c>
      <c r="GD749" s="160">
        <f>AVERAGE(FQ$6:FQ749)</f>
        <v>0</v>
      </c>
      <c r="GE749" s="166">
        <f>AVERAGE(FR$6:FR749)</f>
        <v>1813.3064516129032</v>
      </c>
      <c r="GF749" s="166">
        <f>AVERAGE(FS$6:FS749)</f>
        <v>0</v>
      </c>
      <c r="GG749" s="166">
        <f>AVERAGE(FT$6:FT749)</f>
        <v>503.69623655913978</v>
      </c>
      <c r="GH749" s="166">
        <f>AVERAGE(FU$6:FU749)</f>
        <v>151.10887096774192</v>
      </c>
      <c r="GI749" s="166">
        <f>AVERAGE(FV$6:FV749)</f>
        <v>1632.1935483870968</v>
      </c>
      <c r="GJ749" s="160">
        <f>AVERAGE(FW$6:FW749)</f>
        <v>0.84677419354838712</v>
      </c>
      <c r="GK749" s="166">
        <f>AVERAGE(FX$6:FX749)</f>
        <v>30.483870967741936</v>
      </c>
      <c r="GL749" s="166">
        <f>AVERAGE(FY$6:FY749)</f>
        <v>211.59677419354838</v>
      </c>
      <c r="HM749" s="98">
        <v>744</v>
      </c>
      <c r="HN749" s="179">
        <v>20.179436304145085</v>
      </c>
      <c r="HO749" s="188">
        <v>0.05</v>
      </c>
      <c r="HP749" s="177">
        <v>0</v>
      </c>
      <c r="HQ749" s="191">
        <v>165</v>
      </c>
      <c r="HR749" s="177">
        <v>19</v>
      </c>
      <c r="HS749" s="177">
        <v>19</v>
      </c>
      <c r="HT749" s="177">
        <v>0</v>
      </c>
      <c r="HU749" s="191">
        <v>2850</v>
      </c>
      <c r="HV749" s="191">
        <v>0</v>
      </c>
      <c r="HW749" s="191">
        <v>950</v>
      </c>
      <c r="HX749" s="191">
        <v>285</v>
      </c>
      <c r="HY749" s="191">
        <v>2025</v>
      </c>
      <c r="HZ749" s="177">
        <v>1</v>
      </c>
      <c r="IA749" s="191">
        <v>30</v>
      </c>
      <c r="IB749" s="191">
        <v>855</v>
      </c>
      <c r="IC749" s="177" t="s">
        <v>117</v>
      </c>
      <c r="IE749" s="164">
        <f>AVERAGE(HR$6:HR749)</f>
        <v>19.776881720430108</v>
      </c>
      <c r="IF749" s="164">
        <f>AVERAGE(HS$6:HS749)</f>
        <v>19.181451612903224</v>
      </c>
      <c r="IG749" s="164">
        <f>AVERAGE(HT$6:HT749)</f>
        <v>1.0188172043010753</v>
      </c>
      <c r="IH749" s="167">
        <f>AVERAGE(HU$6:HU749)</f>
        <v>2877.2177419354839</v>
      </c>
      <c r="II749" s="167">
        <f>AVERAGE(HV$6:HV749)</f>
        <v>152.82258064516128</v>
      </c>
      <c r="IJ749" s="167">
        <f>AVERAGE(HW$6:HW749)</f>
        <v>908.13172043010752</v>
      </c>
      <c r="IK749" s="167">
        <f>AVERAGE(HX$6:HX749)</f>
        <v>272.43951612903226</v>
      </c>
      <c r="IL749" s="167">
        <f>AVERAGE(HY$6:HY749)</f>
        <v>2310.9341397849462</v>
      </c>
      <c r="IM749" s="164">
        <f>AVERAGE(HZ$6:HZ749)</f>
        <v>2.4381720430107525</v>
      </c>
      <c r="IN749" s="167">
        <f>AVERAGE(IA$6:IA749)</f>
        <v>73.145161290322577</v>
      </c>
      <c r="IO749" s="167">
        <f>AVERAGE(IB$6:IB749)</f>
        <v>639.42876344086017</v>
      </c>
    </row>
    <row r="750" spans="2:249" x14ac:dyDescent="0.2">
      <c r="B750" s="103">
        <v>745</v>
      </c>
      <c r="C750" s="165">
        <v>23.002510574447626</v>
      </c>
      <c r="D750" s="163">
        <v>0.2</v>
      </c>
      <c r="E750" s="161">
        <v>9</v>
      </c>
      <c r="F750" s="168">
        <v>300</v>
      </c>
      <c r="G750" s="161">
        <v>27</v>
      </c>
      <c r="H750" s="161">
        <v>22</v>
      </c>
      <c r="I750" s="161">
        <v>2</v>
      </c>
      <c r="J750" s="168">
        <v>2640</v>
      </c>
      <c r="K750" s="168">
        <v>240</v>
      </c>
      <c r="L750" s="168">
        <v>1000</v>
      </c>
      <c r="M750" s="168">
        <v>300</v>
      </c>
      <c r="N750" s="168">
        <v>2465</v>
      </c>
      <c r="O750" s="161">
        <v>5</v>
      </c>
      <c r="P750" s="168">
        <v>60</v>
      </c>
      <c r="Q750" s="168">
        <v>235</v>
      </c>
      <c r="R750" s="161" t="s">
        <v>116</v>
      </c>
      <c r="T750" s="169">
        <f>AVERAGE(G$6:G750)</f>
        <v>23.347651006711409</v>
      </c>
      <c r="U750" s="169">
        <f>AVERAGE(H$6:H750)</f>
        <v>20.706040268456377</v>
      </c>
      <c r="V750" s="169">
        <f>AVERAGE(I$6:I750)</f>
        <v>1.3476510067114094</v>
      </c>
      <c r="W750" s="170">
        <f>AVERAGE(J$6:J750)</f>
        <v>2484.7248322147652</v>
      </c>
      <c r="X750" s="170">
        <f>AVERAGE(K$6:K750)</f>
        <v>161.71812080536913</v>
      </c>
      <c r="Y750" s="170">
        <f>AVERAGE(L$6:L750)</f>
        <v>967.91946308724835</v>
      </c>
      <c r="Z750" s="170">
        <f>AVERAGE(M$6:M750)</f>
        <v>290.37583892617448</v>
      </c>
      <c r="AA750" s="170">
        <f>AVERAGE(N$6:N750)</f>
        <v>2401.4845637583894</v>
      </c>
      <c r="AB750" s="169">
        <f>AVERAGE(O$6:O750)</f>
        <v>2.9543624161073825</v>
      </c>
      <c r="AC750" s="170">
        <f>AVERAGE(P$6:P750)</f>
        <v>35.452348993288588</v>
      </c>
      <c r="AD750" s="170">
        <f>AVERAGE(Q$6:Q750)</f>
        <v>118.69261744966443</v>
      </c>
      <c r="AY750" s="5"/>
      <c r="AZ750" s="26">
        <v>745</v>
      </c>
      <c r="BA750" s="165">
        <v>20.403212025036584</v>
      </c>
      <c r="BB750" s="176">
        <v>0.05</v>
      </c>
      <c r="BC750" s="161">
        <v>2</v>
      </c>
      <c r="BD750" s="182">
        <v>424</v>
      </c>
      <c r="BE750" s="161">
        <v>21</v>
      </c>
      <c r="BF750" s="161">
        <v>21</v>
      </c>
      <c r="BG750" s="161">
        <v>1</v>
      </c>
      <c r="BH750" s="168">
        <v>3150</v>
      </c>
      <c r="BI750" s="168">
        <v>150</v>
      </c>
      <c r="BJ750" s="168">
        <v>1000</v>
      </c>
      <c r="BK750" s="168">
        <v>300</v>
      </c>
      <c r="BL750" s="168">
        <v>2499</v>
      </c>
      <c r="BM750" s="161">
        <v>1</v>
      </c>
      <c r="BN750" s="168">
        <v>15</v>
      </c>
      <c r="BO750" s="168">
        <v>666</v>
      </c>
      <c r="BP750" s="161" t="s">
        <v>116</v>
      </c>
      <c r="BR750" s="164">
        <f>AVERAGE(BE$6:BE750)</f>
        <v>19.58791946308725</v>
      </c>
      <c r="BS750" s="164">
        <f>AVERAGE(BF$6:BF750)</f>
        <v>18.869798657718121</v>
      </c>
      <c r="BT750" s="164">
        <f>AVERAGE(BG$6:BG750)</f>
        <v>0.67785234899328861</v>
      </c>
      <c r="BU750" s="167">
        <f>AVERAGE(BH$6:BH750)</f>
        <v>2830.469798657718</v>
      </c>
      <c r="BV750" s="167">
        <f>AVERAGE(BI$6:BI750)</f>
        <v>101.67785234899328</v>
      </c>
      <c r="BW750" s="167">
        <f>AVERAGE(BJ$6:BJ750)</f>
        <v>909.59731543624162</v>
      </c>
      <c r="BX750" s="167">
        <f>AVERAGE(BK$6:BK750)</f>
        <v>272.87919463087246</v>
      </c>
      <c r="BY750" s="167">
        <f>AVERAGE(BL$6:BL750)</f>
        <v>2247.0161073825502</v>
      </c>
      <c r="BZ750" s="164">
        <f>AVERAGE(BM$6:BM750)</f>
        <v>2.3355704697986579</v>
      </c>
      <c r="CA750" s="167">
        <f>AVERAGE(BN$6:BN750)</f>
        <v>35.033557046979865</v>
      </c>
      <c r="CB750" s="167">
        <f>AVERAGE(BO$6:BO750)</f>
        <v>618.48724832214771</v>
      </c>
      <c r="DF750" s="103">
        <v>745</v>
      </c>
      <c r="DG750" s="192">
        <v>4.9040462885348166</v>
      </c>
      <c r="DH750" s="193">
        <v>0.2</v>
      </c>
      <c r="DI750" s="105">
        <v>2</v>
      </c>
      <c r="DJ750" s="194">
        <v>354</v>
      </c>
      <c r="DK750" s="105">
        <v>6</v>
      </c>
      <c r="DL750" s="105">
        <v>6</v>
      </c>
      <c r="DM750" s="105">
        <v>0</v>
      </c>
      <c r="DN750" s="194">
        <v>1080</v>
      </c>
      <c r="DO750" s="194">
        <v>0</v>
      </c>
      <c r="DP750" s="194">
        <v>300</v>
      </c>
      <c r="DQ750" s="194">
        <v>90</v>
      </c>
      <c r="DR750" s="194">
        <v>1369</v>
      </c>
      <c r="DS750" s="105">
        <v>1</v>
      </c>
      <c r="DT750" s="194">
        <v>18</v>
      </c>
      <c r="DU750" s="194">
        <v>-271</v>
      </c>
      <c r="DV750" s="105" t="s">
        <v>117</v>
      </c>
      <c r="DX750" s="164">
        <f>AVERAGE(DK$6:DK750)</f>
        <v>10.385234899328859</v>
      </c>
      <c r="DY750" s="164">
        <f>AVERAGE(DL$6:DL750)</f>
        <v>10.385234899328859</v>
      </c>
      <c r="DZ750" s="164">
        <f>AVERAGE(DM$6:DM750)</f>
        <v>0</v>
      </c>
      <c r="EA750" s="167">
        <f>AVERAGE(DN$6:DN750)</f>
        <v>1869.3422818791946</v>
      </c>
      <c r="EB750" s="167">
        <f>AVERAGE(DO$6:DO750)</f>
        <v>0</v>
      </c>
      <c r="EC750" s="167">
        <f>AVERAGE(DP$6:DP750)</f>
        <v>519.26174496644296</v>
      </c>
      <c r="ED750" s="167">
        <f>AVERAGE(DQ$6:DQ750)</f>
        <v>155.77852348993289</v>
      </c>
      <c r="EE750" s="167">
        <f>AVERAGE(DR$6:DR750)</f>
        <v>1652.8134228187919</v>
      </c>
      <c r="EF750" s="164">
        <f>AVERAGE(DS$6:DS750)</f>
        <v>0.84563758389261745</v>
      </c>
      <c r="EG750" s="167">
        <f>AVERAGE(DT$6:DT750)</f>
        <v>15.221476510067115</v>
      </c>
      <c r="EH750" s="167">
        <f>AVERAGE(DU$6:DU750)</f>
        <v>231.75033557046979</v>
      </c>
      <c r="FJ750" s="103">
        <v>745</v>
      </c>
      <c r="FK750" s="165">
        <v>6.0083633888857726</v>
      </c>
      <c r="FL750" s="163">
        <v>0.05</v>
      </c>
      <c r="FM750" s="161">
        <v>1</v>
      </c>
      <c r="FN750" s="168">
        <v>232</v>
      </c>
      <c r="FO750" s="161">
        <v>7</v>
      </c>
      <c r="FP750" s="161">
        <v>7</v>
      </c>
      <c r="FQ750" s="161">
        <v>0</v>
      </c>
      <c r="FR750" s="168">
        <v>1260</v>
      </c>
      <c r="FS750" s="168">
        <v>0</v>
      </c>
      <c r="FT750" s="168">
        <v>350</v>
      </c>
      <c r="FU750" s="168">
        <v>105</v>
      </c>
      <c r="FV750" s="168">
        <v>1312</v>
      </c>
      <c r="FW750" s="161">
        <v>0</v>
      </c>
      <c r="FX750" s="168">
        <v>0</v>
      </c>
      <c r="FY750" s="168">
        <v>-52</v>
      </c>
      <c r="FZ750" s="161" t="s">
        <v>117</v>
      </c>
      <c r="GB750" s="160">
        <f>AVERAGE(FO$6:FO750)</f>
        <v>10.06979865771812</v>
      </c>
      <c r="GC750" s="160">
        <f>AVERAGE(FP$6:FP750)</f>
        <v>10.06979865771812</v>
      </c>
      <c r="GD750" s="160">
        <f>AVERAGE(FQ$6:FQ750)</f>
        <v>0</v>
      </c>
      <c r="GE750" s="166">
        <f>AVERAGE(FR$6:FR750)</f>
        <v>1812.5637583892617</v>
      </c>
      <c r="GF750" s="166">
        <f>AVERAGE(FS$6:FS750)</f>
        <v>0</v>
      </c>
      <c r="GG750" s="166">
        <f>AVERAGE(FT$6:FT750)</f>
        <v>503.48993288590606</v>
      </c>
      <c r="GH750" s="166">
        <f>AVERAGE(FU$6:FU750)</f>
        <v>151.04697986577182</v>
      </c>
      <c r="GI750" s="166">
        <f>AVERAGE(FV$6:FV750)</f>
        <v>1631.7637583892617</v>
      </c>
      <c r="GJ750" s="160">
        <f>AVERAGE(FW$6:FW750)</f>
        <v>0.84563758389261745</v>
      </c>
      <c r="GK750" s="166">
        <f>AVERAGE(FX$6:FX750)</f>
        <v>30.44295302013423</v>
      </c>
      <c r="GL750" s="166">
        <f>AVERAGE(FY$6:FY750)</f>
        <v>211.24295302013422</v>
      </c>
      <c r="HM750" s="98">
        <v>745</v>
      </c>
      <c r="HN750" s="179">
        <v>18.339368528028967</v>
      </c>
      <c r="HO750" s="188">
        <v>0.2</v>
      </c>
      <c r="HP750" s="177">
        <v>3</v>
      </c>
      <c r="HQ750" s="191">
        <v>411</v>
      </c>
      <c r="HR750" s="177">
        <v>17</v>
      </c>
      <c r="HS750" s="177">
        <v>17</v>
      </c>
      <c r="HT750" s="177">
        <v>0</v>
      </c>
      <c r="HU750" s="191">
        <v>2550</v>
      </c>
      <c r="HV750" s="191">
        <v>0</v>
      </c>
      <c r="HW750" s="191">
        <v>850</v>
      </c>
      <c r="HX750" s="191">
        <v>255</v>
      </c>
      <c r="HY750" s="191">
        <v>2141</v>
      </c>
      <c r="HZ750" s="177">
        <v>4</v>
      </c>
      <c r="IA750" s="191">
        <v>120</v>
      </c>
      <c r="IB750" s="191">
        <v>529</v>
      </c>
      <c r="IC750" s="177" t="s">
        <v>117</v>
      </c>
      <c r="IE750" s="164">
        <f>AVERAGE(HR$6:HR750)</f>
        <v>19.773154362416108</v>
      </c>
      <c r="IF750" s="164">
        <f>AVERAGE(HS$6:HS750)</f>
        <v>19.178523489932886</v>
      </c>
      <c r="IG750" s="164">
        <f>AVERAGE(HT$6:HT750)</f>
        <v>1.0174496644295301</v>
      </c>
      <c r="IH750" s="167">
        <f>AVERAGE(HU$6:HU750)</f>
        <v>2876.7785234899329</v>
      </c>
      <c r="II750" s="167">
        <f>AVERAGE(HV$6:HV750)</f>
        <v>152.61744966442953</v>
      </c>
      <c r="IJ750" s="167">
        <f>AVERAGE(HW$6:HW750)</f>
        <v>908.05369127516781</v>
      </c>
      <c r="IK750" s="167">
        <f>AVERAGE(HX$6:HX750)</f>
        <v>272.41610738255031</v>
      </c>
      <c r="IL750" s="167">
        <f>AVERAGE(HY$6:HY750)</f>
        <v>2310.7060402684565</v>
      </c>
      <c r="IM750" s="164">
        <f>AVERAGE(HZ$6:HZ750)</f>
        <v>2.440268456375839</v>
      </c>
      <c r="IN750" s="167">
        <f>AVERAGE(IA$6:IA750)</f>
        <v>73.208053691275168</v>
      </c>
      <c r="IO750" s="167">
        <f>AVERAGE(IB$6:IB750)</f>
        <v>639.2805369127517</v>
      </c>
    </row>
    <row r="751" spans="2:249" x14ac:dyDescent="0.2">
      <c r="B751" s="103">
        <v>746</v>
      </c>
      <c r="C751" s="165">
        <v>21.987805403992962</v>
      </c>
      <c r="D751" s="163">
        <v>0.1</v>
      </c>
      <c r="E751" s="161">
        <v>1</v>
      </c>
      <c r="F751" s="168">
        <v>117</v>
      </c>
      <c r="G751" s="161">
        <v>21</v>
      </c>
      <c r="H751" s="161">
        <v>21</v>
      </c>
      <c r="I751" s="161">
        <v>1</v>
      </c>
      <c r="J751" s="168">
        <v>2520</v>
      </c>
      <c r="K751" s="168">
        <v>120</v>
      </c>
      <c r="L751" s="168">
        <v>1000</v>
      </c>
      <c r="M751" s="168">
        <v>300</v>
      </c>
      <c r="N751" s="168">
        <v>2162</v>
      </c>
      <c r="O751" s="161">
        <v>2</v>
      </c>
      <c r="P751" s="168">
        <v>24</v>
      </c>
      <c r="Q751" s="168">
        <v>382</v>
      </c>
      <c r="R751" s="161" t="s">
        <v>116</v>
      </c>
      <c r="T751" s="169">
        <f>AVERAGE(G$6:G751)</f>
        <v>23.344504021447722</v>
      </c>
      <c r="U751" s="169">
        <f>AVERAGE(H$6:H751)</f>
        <v>20.706434316353889</v>
      </c>
      <c r="V751" s="169">
        <f>AVERAGE(I$6:I751)</f>
        <v>1.3471849865951742</v>
      </c>
      <c r="W751" s="170">
        <f>AVERAGE(J$6:J751)</f>
        <v>2484.7721179624664</v>
      </c>
      <c r="X751" s="170">
        <f>AVERAGE(K$6:K751)</f>
        <v>161.6621983914209</v>
      </c>
      <c r="Y751" s="170">
        <f>AVERAGE(L$6:L751)</f>
        <v>967.96246648793567</v>
      </c>
      <c r="Z751" s="170">
        <f>AVERAGE(M$6:M751)</f>
        <v>290.38873994638072</v>
      </c>
      <c r="AA751" s="170">
        <f>AVERAGE(N$6:N751)</f>
        <v>2401.1635388739946</v>
      </c>
      <c r="AB751" s="169">
        <f>AVERAGE(O$6:O751)</f>
        <v>2.9530831099195711</v>
      </c>
      <c r="AC751" s="170">
        <f>AVERAGE(P$6:P751)</f>
        <v>35.436997319034852</v>
      </c>
      <c r="AD751" s="170">
        <f>AVERAGE(Q$6:Q751)</f>
        <v>119.0455764075067</v>
      </c>
      <c r="AY751" s="5"/>
      <c r="AZ751" s="26">
        <v>746</v>
      </c>
      <c r="BA751" s="165">
        <v>15.716803553137305</v>
      </c>
      <c r="BB751" s="176">
        <v>0.1</v>
      </c>
      <c r="BC751" s="161">
        <v>10</v>
      </c>
      <c r="BD751" s="182">
        <v>297</v>
      </c>
      <c r="BE751" s="161">
        <v>24</v>
      </c>
      <c r="BF751" s="161">
        <v>22</v>
      </c>
      <c r="BG751" s="161">
        <v>2</v>
      </c>
      <c r="BH751" s="168">
        <v>3300</v>
      </c>
      <c r="BI751" s="168">
        <v>300</v>
      </c>
      <c r="BJ751" s="168">
        <v>1000</v>
      </c>
      <c r="BK751" s="168">
        <v>300</v>
      </c>
      <c r="BL751" s="168">
        <v>2522</v>
      </c>
      <c r="BM751" s="161">
        <v>2</v>
      </c>
      <c r="BN751" s="168">
        <v>30</v>
      </c>
      <c r="BO751" s="168">
        <v>808</v>
      </c>
      <c r="BP751" s="161" t="s">
        <v>116</v>
      </c>
      <c r="BR751" s="164">
        <f>AVERAGE(BE$6:BE751)</f>
        <v>19.593833780160857</v>
      </c>
      <c r="BS751" s="164">
        <f>AVERAGE(BF$6:BF751)</f>
        <v>18.873994638069703</v>
      </c>
      <c r="BT751" s="164">
        <f>AVERAGE(BG$6:BG751)</f>
        <v>0.67962466487935658</v>
      </c>
      <c r="BU751" s="167">
        <f>AVERAGE(BH$6:BH751)</f>
        <v>2831.0991957104557</v>
      </c>
      <c r="BV751" s="167">
        <f>AVERAGE(BI$6:BI751)</f>
        <v>101.94369973190348</v>
      </c>
      <c r="BW751" s="167">
        <f>AVERAGE(BJ$6:BJ751)</f>
        <v>909.71849865951742</v>
      </c>
      <c r="BX751" s="167">
        <f>AVERAGE(BK$6:BK751)</f>
        <v>272.9155495978552</v>
      </c>
      <c r="BY751" s="167">
        <f>AVERAGE(BL$6:BL751)</f>
        <v>2247.3847184986594</v>
      </c>
      <c r="BZ751" s="164">
        <f>AVERAGE(BM$6:BM751)</f>
        <v>2.3351206434316354</v>
      </c>
      <c r="CA751" s="167">
        <f>AVERAGE(BN$6:BN751)</f>
        <v>35.02680965147453</v>
      </c>
      <c r="CB751" s="167">
        <f>AVERAGE(BO$6:BO751)</f>
        <v>618.74128686327083</v>
      </c>
      <c r="DF751" s="103">
        <v>746</v>
      </c>
      <c r="DG751" s="192">
        <v>8.0353663817482879</v>
      </c>
      <c r="DH751" s="193">
        <v>0.15</v>
      </c>
      <c r="DI751" s="105">
        <v>1</v>
      </c>
      <c r="DJ751" s="194">
        <v>230</v>
      </c>
      <c r="DK751" s="105">
        <v>8</v>
      </c>
      <c r="DL751" s="105">
        <v>8</v>
      </c>
      <c r="DM751" s="105">
        <v>0</v>
      </c>
      <c r="DN751" s="194">
        <v>1440</v>
      </c>
      <c r="DO751" s="194">
        <v>0</v>
      </c>
      <c r="DP751" s="194">
        <v>400</v>
      </c>
      <c r="DQ751" s="194">
        <v>120</v>
      </c>
      <c r="DR751" s="194">
        <v>1375</v>
      </c>
      <c r="DS751" s="105">
        <v>1</v>
      </c>
      <c r="DT751" s="194">
        <v>18</v>
      </c>
      <c r="DU751" s="194">
        <v>83</v>
      </c>
      <c r="DV751" s="105" t="s">
        <v>117</v>
      </c>
      <c r="DX751" s="164">
        <f>AVERAGE(DK$6:DK751)</f>
        <v>10.382037533512065</v>
      </c>
      <c r="DY751" s="164">
        <f>AVERAGE(DL$6:DL751)</f>
        <v>10.382037533512065</v>
      </c>
      <c r="DZ751" s="164">
        <f>AVERAGE(DM$6:DM751)</f>
        <v>0</v>
      </c>
      <c r="EA751" s="167">
        <f>AVERAGE(DN$6:DN751)</f>
        <v>1868.7667560321715</v>
      </c>
      <c r="EB751" s="167">
        <f>AVERAGE(DO$6:DO751)</f>
        <v>0</v>
      </c>
      <c r="EC751" s="167">
        <f>AVERAGE(DP$6:DP751)</f>
        <v>519.10187667560319</v>
      </c>
      <c r="ED751" s="167">
        <f>AVERAGE(DQ$6:DQ751)</f>
        <v>155.73056300268095</v>
      </c>
      <c r="EE751" s="167">
        <f>AVERAGE(DR$6:DR751)</f>
        <v>1652.4410187667561</v>
      </c>
      <c r="EF751" s="164">
        <f>AVERAGE(DS$6:DS751)</f>
        <v>0.84584450402144773</v>
      </c>
      <c r="EG751" s="167">
        <f>AVERAGE(DT$6:DT751)</f>
        <v>15.225201072386058</v>
      </c>
      <c r="EH751" s="167">
        <f>AVERAGE(DU$6:DU751)</f>
        <v>231.5509383378016</v>
      </c>
      <c r="FJ751" s="103">
        <v>746</v>
      </c>
      <c r="FK751" s="165">
        <v>8.6195122627041858</v>
      </c>
      <c r="FL751" s="163">
        <v>0.05</v>
      </c>
      <c r="FM751" s="161">
        <v>4</v>
      </c>
      <c r="FN751" s="168">
        <v>165</v>
      </c>
      <c r="FO751" s="161">
        <v>13</v>
      </c>
      <c r="FP751" s="161">
        <v>13</v>
      </c>
      <c r="FQ751" s="161">
        <v>0</v>
      </c>
      <c r="FR751" s="168">
        <v>2340</v>
      </c>
      <c r="FS751" s="168">
        <v>0</v>
      </c>
      <c r="FT751" s="168">
        <v>650</v>
      </c>
      <c r="FU751" s="168">
        <v>195</v>
      </c>
      <c r="FV751" s="168">
        <v>1635</v>
      </c>
      <c r="FW751" s="161">
        <v>0</v>
      </c>
      <c r="FX751" s="168">
        <v>0</v>
      </c>
      <c r="FY751" s="168">
        <v>705</v>
      </c>
      <c r="FZ751" s="161" t="s">
        <v>117</v>
      </c>
      <c r="GB751" s="160">
        <f>AVERAGE(FO$6:FO751)</f>
        <v>10.07372654155496</v>
      </c>
      <c r="GC751" s="160">
        <f>AVERAGE(FP$6:FP751)</f>
        <v>10.07372654155496</v>
      </c>
      <c r="GD751" s="160">
        <f>AVERAGE(FQ$6:FQ751)</f>
        <v>0</v>
      </c>
      <c r="GE751" s="166">
        <f>AVERAGE(FR$6:FR751)</f>
        <v>1813.2707774798928</v>
      </c>
      <c r="GF751" s="166">
        <f>AVERAGE(FS$6:FS751)</f>
        <v>0</v>
      </c>
      <c r="GG751" s="166">
        <f>AVERAGE(FT$6:FT751)</f>
        <v>503.68632707774799</v>
      </c>
      <c r="GH751" s="166">
        <f>AVERAGE(FU$6:FU751)</f>
        <v>151.10589812332441</v>
      </c>
      <c r="GI751" s="166">
        <f>AVERAGE(FV$6:FV751)</f>
        <v>1631.7680965147454</v>
      </c>
      <c r="GJ751" s="160">
        <f>AVERAGE(FW$6:FW751)</f>
        <v>0.84450402144772119</v>
      </c>
      <c r="GK751" s="166">
        <f>AVERAGE(FX$6:FX751)</f>
        <v>30.402144772117964</v>
      </c>
      <c r="GL751" s="166">
        <f>AVERAGE(FY$6:FY751)</f>
        <v>211.90482573726541</v>
      </c>
      <c r="HM751" s="98">
        <v>746</v>
      </c>
      <c r="HN751" s="179">
        <v>21.197871533620653</v>
      </c>
      <c r="HO751" s="188">
        <v>0.15</v>
      </c>
      <c r="HP751" s="177">
        <v>1</v>
      </c>
      <c r="HQ751" s="191">
        <v>410</v>
      </c>
      <c r="HR751" s="177">
        <v>19</v>
      </c>
      <c r="HS751" s="177">
        <v>19</v>
      </c>
      <c r="HT751" s="177">
        <v>0</v>
      </c>
      <c r="HU751" s="191">
        <v>2850</v>
      </c>
      <c r="HV751" s="191">
        <v>0</v>
      </c>
      <c r="HW751" s="191">
        <v>950</v>
      </c>
      <c r="HX751" s="191">
        <v>285</v>
      </c>
      <c r="HY751" s="191">
        <v>2270</v>
      </c>
      <c r="HZ751" s="177">
        <v>3</v>
      </c>
      <c r="IA751" s="191">
        <v>90</v>
      </c>
      <c r="IB751" s="191">
        <v>670</v>
      </c>
      <c r="IC751" s="177" t="s">
        <v>117</v>
      </c>
      <c r="IE751" s="164">
        <f>AVERAGE(HR$6:HR751)</f>
        <v>19.772117962466488</v>
      </c>
      <c r="IF751" s="164">
        <f>AVERAGE(HS$6:HS751)</f>
        <v>19.178284182305632</v>
      </c>
      <c r="IG751" s="164">
        <f>AVERAGE(HT$6:HT751)</f>
        <v>1.0160857908847185</v>
      </c>
      <c r="IH751" s="167">
        <f>AVERAGE(HU$6:HU751)</f>
        <v>2876.7426273458445</v>
      </c>
      <c r="II751" s="167">
        <f>AVERAGE(HV$6:HV751)</f>
        <v>152.41286863270778</v>
      </c>
      <c r="IJ751" s="167">
        <f>AVERAGE(HW$6:HW751)</f>
        <v>908.10991957104557</v>
      </c>
      <c r="IK751" s="167">
        <f>AVERAGE(HX$6:HX751)</f>
        <v>272.43297587131366</v>
      </c>
      <c r="IL751" s="167">
        <f>AVERAGE(HY$6:HY751)</f>
        <v>2310.6514745308309</v>
      </c>
      <c r="IM751" s="164">
        <f>AVERAGE(HZ$6:HZ751)</f>
        <v>2.4410187667560321</v>
      </c>
      <c r="IN751" s="167">
        <f>AVERAGE(IA$6:IA751)</f>
        <v>73.230563002680967</v>
      </c>
      <c r="IO751" s="167">
        <f>AVERAGE(IB$6:IB751)</f>
        <v>639.32171581769433</v>
      </c>
    </row>
    <row r="752" spans="2:249" x14ac:dyDescent="0.2">
      <c r="B752" s="103">
        <v>747</v>
      </c>
      <c r="C752" s="165">
        <v>24.874844764934181</v>
      </c>
      <c r="D752" s="163">
        <v>0.05</v>
      </c>
      <c r="E752" s="161">
        <v>2</v>
      </c>
      <c r="F752" s="168">
        <v>101</v>
      </c>
      <c r="G752" s="161">
        <v>26</v>
      </c>
      <c r="H752" s="161">
        <v>22</v>
      </c>
      <c r="I752" s="161">
        <v>2</v>
      </c>
      <c r="J752" s="168">
        <v>2640</v>
      </c>
      <c r="K752" s="168">
        <v>240</v>
      </c>
      <c r="L752" s="168">
        <v>1000</v>
      </c>
      <c r="M752" s="168">
        <v>300</v>
      </c>
      <c r="N752" s="168">
        <v>2266</v>
      </c>
      <c r="O752" s="161">
        <v>1</v>
      </c>
      <c r="P752" s="168">
        <v>12</v>
      </c>
      <c r="Q752" s="168">
        <v>386</v>
      </c>
      <c r="R752" s="161" t="s">
        <v>116</v>
      </c>
      <c r="T752" s="169">
        <f>AVERAGE(G$6:G752)</f>
        <v>23.348058902275771</v>
      </c>
      <c r="U752" s="169">
        <f>AVERAGE(H$6:H752)</f>
        <v>20.708165997322624</v>
      </c>
      <c r="V752" s="169">
        <f>AVERAGE(I$6:I752)</f>
        <v>1.3480589022757699</v>
      </c>
      <c r="W752" s="170">
        <f>AVERAGE(J$6:J752)</f>
        <v>2484.9799196787149</v>
      </c>
      <c r="X752" s="170">
        <f>AVERAGE(K$6:K752)</f>
        <v>161.76706827309238</v>
      </c>
      <c r="Y752" s="170">
        <f>AVERAGE(L$6:L752)</f>
        <v>968.00535475234267</v>
      </c>
      <c r="Z752" s="170">
        <f>AVERAGE(M$6:M752)</f>
        <v>290.40160642570282</v>
      </c>
      <c r="AA752" s="170">
        <f>AVERAGE(N$6:N752)</f>
        <v>2400.9825970548864</v>
      </c>
      <c r="AB752" s="169">
        <f>AVERAGE(O$6:O752)</f>
        <v>2.9504685408299864</v>
      </c>
      <c r="AC752" s="170">
        <f>AVERAGE(P$6:P752)</f>
        <v>35.405622489959839</v>
      </c>
      <c r="AD752" s="170">
        <f>AVERAGE(Q$6:Q752)</f>
        <v>119.40294511378849</v>
      </c>
      <c r="AY752" s="5"/>
      <c r="AZ752" s="26">
        <v>747</v>
      </c>
      <c r="BA752" s="165">
        <v>16.589912684759319</v>
      </c>
      <c r="BB752" s="176">
        <v>0.15</v>
      </c>
      <c r="BC752" s="161">
        <v>4</v>
      </c>
      <c r="BD752" s="182">
        <v>523</v>
      </c>
      <c r="BE752" s="161">
        <v>19</v>
      </c>
      <c r="BF752" s="161">
        <v>19</v>
      </c>
      <c r="BG752" s="161">
        <v>0</v>
      </c>
      <c r="BH752" s="168">
        <v>2850</v>
      </c>
      <c r="BI752" s="168">
        <v>0</v>
      </c>
      <c r="BJ752" s="168">
        <v>950</v>
      </c>
      <c r="BK752" s="168">
        <v>285</v>
      </c>
      <c r="BL752" s="168">
        <v>2383</v>
      </c>
      <c r="BM752" s="161">
        <v>2</v>
      </c>
      <c r="BN752" s="168">
        <v>30</v>
      </c>
      <c r="BO752" s="168">
        <v>497</v>
      </c>
      <c r="BP752" s="161" t="s">
        <v>117</v>
      </c>
      <c r="BR752" s="164">
        <f>AVERAGE(BE$6:BE752)</f>
        <v>19.593038821954483</v>
      </c>
      <c r="BS752" s="164">
        <f>AVERAGE(BF$6:BF752)</f>
        <v>18.874163319946451</v>
      </c>
      <c r="BT752" s="164">
        <f>AVERAGE(BG$6:BG752)</f>
        <v>0.67871485943775101</v>
      </c>
      <c r="BU752" s="167">
        <f>AVERAGE(BH$6:BH752)</f>
        <v>2831.1244979919679</v>
      </c>
      <c r="BV752" s="167">
        <f>AVERAGE(BI$6:BI752)</f>
        <v>101.80722891566265</v>
      </c>
      <c r="BW752" s="167">
        <f>AVERAGE(BJ$6:BJ752)</f>
        <v>909.77242302543505</v>
      </c>
      <c r="BX752" s="167">
        <f>AVERAGE(BK$6:BK752)</f>
        <v>272.93172690763055</v>
      </c>
      <c r="BY752" s="167">
        <f>AVERAGE(BL$6:BL752)</f>
        <v>2247.5662650602408</v>
      </c>
      <c r="BZ752" s="164">
        <f>AVERAGE(BM$6:BM752)</f>
        <v>2.3346720214190095</v>
      </c>
      <c r="CA752" s="167">
        <f>AVERAGE(BN$6:BN752)</f>
        <v>35.020080321285143</v>
      </c>
      <c r="CB752" s="167">
        <f>AVERAGE(BO$6:BO752)</f>
        <v>618.57831325301208</v>
      </c>
      <c r="DF752" s="103">
        <v>747</v>
      </c>
      <c r="DG752" s="192">
        <v>6.2856588191152705</v>
      </c>
      <c r="DH752" s="193">
        <v>0.15</v>
      </c>
      <c r="DI752" s="105">
        <v>3</v>
      </c>
      <c r="DJ752" s="194">
        <v>361</v>
      </c>
      <c r="DK752" s="105">
        <v>8</v>
      </c>
      <c r="DL752" s="105">
        <v>8</v>
      </c>
      <c r="DM752" s="105">
        <v>0</v>
      </c>
      <c r="DN752" s="194">
        <v>1440</v>
      </c>
      <c r="DO752" s="194">
        <v>0</v>
      </c>
      <c r="DP752" s="194">
        <v>400</v>
      </c>
      <c r="DQ752" s="194">
        <v>120</v>
      </c>
      <c r="DR752" s="194">
        <v>1506</v>
      </c>
      <c r="DS752" s="105">
        <v>1</v>
      </c>
      <c r="DT752" s="194">
        <v>18</v>
      </c>
      <c r="DU752" s="194">
        <v>-48</v>
      </c>
      <c r="DV752" s="105" t="s">
        <v>117</v>
      </c>
      <c r="DX752" s="164">
        <f>AVERAGE(DK$6:DK752)</f>
        <v>10.378848728246318</v>
      </c>
      <c r="DY752" s="164">
        <f>AVERAGE(DL$6:DL752)</f>
        <v>10.378848728246318</v>
      </c>
      <c r="DZ752" s="164">
        <f>AVERAGE(DM$6:DM752)</f>
        <v>0</v>
      </c>
      <c r="EA752" s="167">
        <f>AVERAGE(DN$6:DN752)</f>
        <v>1868.1927710843374</v>
      </c>
      <c r="EB752" s="167">
        <f>AVERAGE(DO$6:DO752)</f>
        <v>0</v>
      </c>
      <c r="EC752" s="167">
        <f>AVERAGE(DP$6:DP752)</f>
        <v>518.94243641231594</v>
      </c>
      <c r="ED752" s="167">
        <f>AVERAGE(DQ$6:DQ752)</f>
        <v>155.68273092369478</v>
      </c>
      <c r="EE752" s="167">
        <f>AVERAGE(DR$6:DR752)</f>
        <v>1652.2449799196788</v>
      </c>
      <c r="EF752" s="164">
        <f>AVERAGE(DS$6:DS752)</f>
        <v>0.84605087014725566</v>
      </c>
      <c r="EG752" s="167">
        <f>AVERAGE(DT$6:DT752)</f>
        <v>15.228915662650602</v>
      </c>
      <c r="EH752" s="167">
        <f>AVERAGE(DU$6:DU752)</f>
        <v>231.17670682730923</v>
      </c>
      <c r="FJ752" s="103">
        <v>747</v>
      </c>
      <c r="FK752" s="165">
        <v>6.974364175427894</v>
      </c>
      <c r="FL752" s="163">
        <v>0.25</v>
      </c>
      <c r="FM752" s="161">
        <v>2</v>
      </c>
      <c r="FN752" s="168">
        <v>140</v>
      </c>
      <c r="FO752" s="161">
        <v>7</v>
      </c>
      <c r="FP752" s="161">
        <v>7</v>
      </c>
      <c r="FQ752" s="161">
        <v>0</v>
      </c>
      <c r="FR752" s="168">
        <v>1260</v>
      </c>
      <c r="FS752" s="168">
        <v>0</v>
      </c>
      <c r="FT752" s="168">
        <v>350</v>
      </c>
      <c r="FU752" s="168">
        <v>105</v>
      </c>
      <c r="FV752" s="168">
        <v>1220</v>
      </c>
      <c r="FW752" s="161">
        <v>2</v>
      </c>
      <c r="FX752" s="168">
        <v>72</v>
      </c>
      <c r="FY752" s="168">
        <v>112</v>
      </c>
      <c r="FZ752" s="161" t="s">
        <v>117</v>
      </c>
      <c r="GB752" s="160">
        <f>AVERAGE(FO$6:FO752)</f>
        <v>10.069611780455155</v>
      </c>
      <c r="GC752" s="160">
        <f>AVERAGE(FP$6:FP752)</f>
        <v>10.069611780455155</v>
      </c>
      <c r="GD752" s="160">
        <f>AVERAGE(FQ$6:FQ752)</f>
        <v>0</v>
      </c>
      <c r="GE752" s="166">
        <f>AVERAGE(FR$6:FR752)</f>
        <v>1812.5301204819277</v>
      </c>
      <c r="GF752" s="166">
        <f>AVERAGE(FS$6:FS752)</f>
        <v>0</v>
      </c>
      <c r="GG752" s="166">
        <f>AVERAGE(FT$6:FT752)</f>
        <v>503.48058902275767</v>
      </c>
      <c r="GH752" s="166">
        <f>AVERAGE(FU$6:FU752)</f>
        <v>151.0441767068273</v>
      </c>
      <c r="GI752" s="166">
        <f>AVERAGE(FV$6:FV752)</f>
        <v>1631.2168674698796</v>
      </c>
      <c r="GJ752" s="160">
        <f>AVERAGE(FW$6:FW752)</f>
        <v>0.84605087014725566</v>
      </c>
      <c r="GK752" s="166">
        <f>AVERAGE(FX$6:FX752)</f>
        <v>30.457831325301203</v>
      </c>
      <c r="GL752" s="166">
        <f>AVERAGE(FY$6:FY752)</f>
        <v>211.77108433734941</v>
      </c>
      <c r="HM752" s="98">
        <v>747</v>
      </c>
      <c r="HN752" s="179">
        <v>15.107035460485543</v>
      </c>
      <c r="HO752" s="188">
        <v>0.05</v>
      </c>
      <c r="HP752" s="177">
        <v>2</v>
      </c>
      <c r="HQ752" s="191">
        <v>176</v>
      </c>
      <c r="HR752" s="177">
        <v>16</v>
      </c>
      <c r="HS752" s="177">
        <v>16</v>
      </c>
      <c r="HT752" s="177">
        <v>0</v>
      </c>
      <c r="HU752" s="191">
        <v>2400</v>
      </c>
      <c r="HV752" s="191">
        <v>0</v>
      </c>
      <c r="HW752" s="191">
        <v>800</v>
      </c>
      <c r="HX752" s="191">
        <v>240</v>
      </c>
      <c r="HY752" s="191">
        <v>1841</v>
      </c>
      <c r="HZ752" s="177">
        <v>1</v>
      </c>
      <c r="IA752" s="191">
        <v>30</v>
      </c>
      <c r="IB752" s="191">
        <v>589</v>
      </c>
      <c r="IC752" s="177" t="s">
        <v>117</v>
      </c>
      <c r="IE752" s="164">
        <f>AVERAGE(HR$6:HR752)</f>
        <v>19.76706827309237</v>
      </c>
      <c r="IF752" s="164">
        <f>AVERAGE(HS$6:HS752)</f>
        <v>19.174029451137883</v>
      </c>
      <c r="IG752" s="164">
        <f>AVERAGE(HT$6:HT752)</f>
        <v>1.0147255689424364</v>
      </c>
      <c r="IH752" s="167">
        <f>AVERAGE(HU$6:HU752)</f>
        <v>2876.1044176706828</v>
      </c>
      <c r="II752" s="167">
        <f>AVERAGE(HV$6:HV752)</f>
        <v>152.20883534136547</v>
      </c>
      <c r="IJ752" s="167">
        <f>AVERAGE(HW$6:HW752)</f>
        <v>907.96519410977237</v>
      </c>
      <c r="IK752" s="167">
        <f>AVERAGE(HX$6:HX752)</f>
        <v>272.38955823293173</v>
      </c>
      <c r="IL752" s="167">
        <f>AVERAGE(HY$6:HY752)</f>
        <v>2310.0227576974567</v>
      </c>
      <c r="IM752" s="164">
        <f>AVERAGE(HZ$6:HZ752)</f>
        <v>2.4390896921017404</v>
      </c>
      <c r="IN752" s="167">
        <f>AVERAGE(IA$6:IA752)</f>
        <v>73.172690763052202</v>
      </c>
      <c r="IO752" s="167">
        <f>AVERAGE(IB$6:IB752)</f>
        <v>639.25435073627841</v>
      </c>
    </row>
    <row r="753" spans="2:249" x14ac:dyDescent="0.2">
      <c r="B753" s="103">
        <v>748</v>
      </c>
      <c r="C753" s="165">
        <v>24.749595598983326</v>
      </c>
      <c r="D753" s="163">
        <v>0.15</v>
      </c>
      <c r="E753" s="161">
        <v>3</v>
      </c>
      <c r="F753" s="168">
        <v>568</v>
      </c>
      <c r="G753" s="161">
        <v>24</v>
      </c>
      <c r="H753" s="161">
        <v>22</v>
      </c>
      <c r="I753" s="161">
        <v>2</v>
      </c>
      <c r="J753" s="168">
        <v>2640</v>
      </c>
      <c r="K753" s="168">
        <v>240</v>
      </c>
      <c r="L753" s="168">
        <v>1000</v>
      </c>
      <c r="M753" s="168">
        <v>300</v>
      </c>
      <c r="N753" s="168">
        <v>2733</v>
      </c>
      <c r="O753" s="161">
        <v>4</v>
      </c>
      <c r="P753" s="168">
        <v>48</v>
      </c>
      <c r="Q753" s="168">
        <v>-45</v>
      </c>
      <c r="R753" s="161" t="s">
        <v>116</v>
      </c>
      <c r="T753" s="169">
        <f>AVERAGE(G$6:G753)</f>
        <v>23.348930481283421</v>
      </c>
      <c r="U753" s="169">
        <f>AVERAGE(H$6:H753)</f>
        <v>20.709893048128343</v>
      </c>
      <c r="V753" s="169">
        <f>AVERAGE(I$6:I753)</f>
        <v>1.3489304812834224</v>
      </c>
      <c r="W753" s="170">
        <f>AVERAGE(J$6:J753)</f>
        <v>2485.1871657754009</v>
      </c>
      <c r="X753" s="170">
        <f>AVERAGE(K$6:K753)</f>
        <v>161.8716577540107</v>
      </c>
      <c r="Y753" s="170">
        <f>AVERAGE(L$6:L753)</f>
        <v>968.04812834224595</v>
      </c>
      <c r="Z753" s="170">
        <f>AVERAGE(M$6:M753)</f>
        <v>290.41443850267382</v>
      </c>
      <c r="AA753" s="170">
        <f>AVERAGE(N$6:N753)</f>
        <v>2401.4264705882351</v>
      </c>
      <c r="AB753" s="169">
        <f>AVERAGE(O$6:O753)</f>
        <v>2.9518716577540105</v>
      </c>
      <c r="AC753" s="170">
        <f>AVERAGE(P$6:P753)</f>
        <v>35.422459893048128</v>
      </c>
      <c r="AD753" s="170">
        <f>AVERAGE(Q$6:Q753)</f>
        <v>119.18315508021391</v>
      </c>
      <c r="AY753" s="5"/>
      <c r="AZ753" s="26">
        <v>748</v>
      </c>
      <c r="BA753" s="165">
        <v>17.543222143786753</v>
      </c>
      <c r="BB753" s="176">
        <v>0.15</v>
      </c>
      <c r="BC753" s="161">
        <v>1</v>
      </c>
      <c r="BD753" s="182">
        <v>466</v>
      </c>
      <c r="BE753" s="161">
        <v>16</v>
      </c>
      <c r="BF753" s="161">
        <v>16</v>
      </c>
      <c r="BG753" s="161">
        <v>0</v>
      </c>
      <c r="BH753" s="168">
        <v>2400</v>
      </c>
      <c r="BI753" s="168">
        <v>0</v>
      </c>
      <c r="BJ753" s="168">
        <v>800</v>
      </c>
      <c r="BK753" s="168">
        <v>240</v>
      </c>
      <c r="BL753" s="168">
        <v>2131</v>
      </c>
      <c r="BM753" s="161">
        <v>3</v>
      </c>
      <c r="BN753" s="168">
        <v>45</v>
      </c>
      <c r="BO753" s="168">
        <v>314</v>
      </c>
      <c r="BP753" s="161" t="s">
        <v>117</v>
      </c>
      <c r="BR753" s="164">
        <f>AVERAGE(BE$6:BE753)</f>
        <v>19.588235294117649</v>
      </c>
      <c r="BS753" s="164">
        <f>AVERAGE(BF$6:BF753)</f>
        <v>18.870320855614974</v>
      </c>
      <c r="BT753" s="164">
        <f>AVERAGE(BG$6:BG753)</f>
        <v>0.67780748663101609</v>
      </c>
      <c r="BU753" s="167">
        <f>AVERAGE(BH$6:BH753)</f>
        <v>2830.5481283422459</v>
      </c>
      <c r="BV753" s="167">
        <f>AVERAGE(BI$6:BI753)</f>
        <v>101.67112299465241</v>
      </c>
      <c r="BW753" s="167">
        <f>AVERAGE(BJ$6:BJ753)</f>
        <v>909.62566844919786</v>
      </c>
      <c r="BX753" s="167">
        <f>AVERAGE(BK$6:BK753)</f>
        <v>272.88770053475935</v>
      </c>
      <c r="BY753" s="167">
        <f>AVERAGE(BL$6:BL753)</f>
        <v>2247.4104278074865</v>
      </c>
      <c r="BZ753" s="164">
        <f>AVERAGE(BM$6:BM753)</f>
        <v>2.3355614973262031</v>
      </c>
      <c r="CA753" s="167">
        <f>AVERAGE(BN$6:BN753)</f>
        <v>35.033422459893046</v>
      </c>
      <c r="CB753" s="167">
        <f>AVERAGE(BO$6:BO753)</f>
        <v>618.17112299465236</v>
      </c>
      <c r="DF753" s="103">
        <v>748</v>
      </c>
      <c r="DG753" s="192">
        <v>7.4209217524518118</v>
      </c>
      <c r="DH753" s="193">
        <v>0.25</v>
      </c>
      <c r="DI753" s="105">
        <v>3</v>
      </c>
      <c r="DJ753" s="194">
        <v>559</v>
      </c>
      <c r="DK753" s="105">
        <v>8</v>
      </c>
      <c r="DL753" s="105">
        <v>8</v>
      </c>
      <c r="DM753" s="105">
        <v>0</v>
      </c>
      <c r="DN753" s="194">
        <v>1440</v>
      </c>
      <c r="DO753" s="194">
        <v>0</v>
      </c>
      <c r="DP753" s="194">
        <v>400</v>
      </c>
      <c r="DQ753" s="194">
        <v>120</v>
      </c>
      <c r="DR753" s="194">
        <v>1704</v>
      </c>
      <c r="DS753" s="105">
        <v>2</v>
      </c>
      <c r="DT753" s="194">
        <v>36</v>
      </c>
      <c r="DU753" s="194">
        <v>-228</v>
      </c>
      <c r="DV753" s="105" t="s">
        <v>117</v>
      </c>
      <c r="DX753" s="164">
        <f>AVERAGE(DK$6:DK753)</f>
        <v>10.37566844919786</v>
      </c>
      <c r="DY753" s="164">
        <f>AVERAGE(DL$6:DL753)</f>
        <v>10.37566844919786</v>
      </c>
      <c r="DZ753" s="164">
        <f>AVERAGE(DM$6:DM753)</f>
        <v>0</v>
      </c>
      <c r="EA753" s="167">
        <f>AVERAGE(DN$6:DN753)</f>
        <v>1867.6203208556149</v>
      </c>
      <c r="EB753" s="167">
        <f>AVERAGE(DO$6:DO753)</f>
        <v>0</v>
      </c>
      <c r="EC753" s="167">
        <f>AVERAGE(DP$6:DP753)</f>
        <v>518.78342245989302</v>
      </c>
      <c r="ED753" s="167">
        <f>AVERAGE(DQ$6:DQ753)</f>
        <v>155.63502673796791</v>
      </c>
      <c r="EE753" s="167">
        <f>AVERAGE(DR$6:DR753)</f>
        <v>1652.3141711229946</v>
      </c>
      <c r="EF753" s="164">
        <f>AVERAGE(DS$6:DS753)</f>
        <v>0.84759358288770048</v>
      </c>
      <c r="EG753" s="167">
        <f>AVERAGE(DT$6:DT753)</f>
        <v>15.256684491978609</v>
      </c>
      <c r="EH753" s="167">
        <f>AVERAGE(DU$6:DU753)</f>
        <v>230.56283422459893</v>
      </c>
      <c r="FJ753" s="103">
        <v>748</v>
      </c>
      <c r="FK753" s="165">
        <v>7.351930175906312</v>
      </c>
      <c r="FL753" s="163">
        <v>0.25</v>
      </c>
      <c r="FM753" s="161">
        <v>4</v>
      </c>
      <c r="FN753" s="168">
        <v>410</v>
      </c>
      <c r="FO753" s="161">
        <v>9</v>
      </c>
      <c r="FP753" s="161">
        <v>9</v>
      </c>
      <c r="FQ753" s="161">
        <v>0</v>
      </c>
      <c r="FR753" s="168">
        <v>1620</v>
      </c>
      <c r="FS753" s="168">
        <v>0</v>
      </c>
      <c r="FT753" s="168">
        <v>450</v>
      </c>
      <c r="FU753" s="168">
        <v>135</v>
      </c>
      <c r="FV753" s="168">
        <v>1620</v>
      </c>
      <c r="FW753" s="161">
        <v>2</v>
      </c>
      <c r="FX753" s="168">
        <v>72</v>
      </c>
      <c r="FY753" s="168">
        <v>72</v>
      </c>
      <c r="FZ753" s="161" t="s">
        <v>117</v>
      </c>
      <c r="GB753" s="160">
        <f>AVERAGE(FO$6:FO753)</f>
        <v>10.068181818181818</v>
      </c>
      <c r="GC753" s="160">
        <f>AVERAGE(FP$6:FP753)</f>
        <v>10.068181818181818</v>
      </c>
      <c r="GD753" s="160">
        <f>AVERAGE(FQ$6:FQ753)</f>
        <v>0</v>
      </c>
      <c r="GE753" s="166">
        <f>AVERAGE(FR$6:FR753)</f>
        <v>1812.2727272727273</v>
      </c>
      <c r="GF753" s="166">
        <f>AVERAGE(FS$6:FS753)</f>
        <v>0</v>
      </c>
      <c r="GG753" s="166">
        <f>AVERAGE(FT$6:FT753)</f>
        <v>503.40909090909093</v>
      </c>
      <c r="GH753" s="166">
        <f>AVERAGE(FU$6:FU753)</f>
        <v>151.02272727272728</v>
      </c>
      <c r="GI753" s="166">
        <f>AVERAGE(FV$6:FV753)</f>
        <v>1631.2018716577541</v>
      </c>
      <c r="GJ753" s="160">
        <f>AVERAGE(FW$6:FW753)</f>
        <v>0.84759358288770048</v>
      </c>
      <c r="GK753" s="166">
        <f>AVERAGE(FX$6:FX753)</f>
        <v>30.513368983957218</v>
      </c>
      <c r="GL753" s="166">
        <f>AVERAGE(FY$6:FY753)</f>
        <v>211.58422459893049</v>
      </c>
      <c r="HM753" s="98">
        <v>748</v>
      </c>
      <c r="HN753" s="179">
        <v>19.646888978687034</v>
      </c>
      <c r="HO753" s="188">
        <v>0.05</v>
      </c>
      <c r="HP753" s="177">
        <v>8</v>
      </c>
      <c r="HQ753" s="191">
        <v>135</v>
      </c>
      <c r="HR753" s="177">
        <v>27</v>
      </c>
      <c r="HS753" s="177">
        <v>23</v>
      </c>
      <c r="HT753" s="177">
        <v>3</v>
      </c>
      <c r="HU753" s="191">
        <v>3450</v>
      </c>
      <c r="HV753" s="191">
        <v>450</v>
      </c>
      <c r="HW753" s="191">
        <v>1000</v>
      </c>
      <c r="HX753" s="191">
        <v>300</v>
      </c>
      <c r="HY753" s="191">
        <v>2510</v>
      </c>
      <c r="HZ753" s="177">
        <v>1</v>
      </c>
      <c r="IA753" s="191">
        <v>30</v>
      </c>
      <c r="IB753" s="191">
        <v>970</v>
      </c>
      <c r="IC753" s="177" t="s">
        <v>116</v>
      </c>
      <c r="IE753" s="164">
        <f>AVERAGE(HR$6:HR753)</f>
        <v>19.776737967914439</v>
      </c>
      <c r="IF753" s="164">
        <f>AVERAGE(HS$6:HS753)</f>
        <v>19.179144385026738</v>
      </c>
      <c r="IG753" s="164">
        <f>AVERAGE(HT$6:HT753)</f>
        <v>1.017379679144385</v>
      </c>
      <c r="IH753" s="167">
        <f>AVERAGE(HU$6:HU753)</f>
        <v>2876.8716577540108</v>
      </c>
      <c r="II753" s="167">
        <f>AVERAGE(HV$6:HV753)</f>
        <v>152.60695187165774</v>
      </c>
      <c r="IJ753" s="167">
        <f>AVERAGE(HW$6:HW753)</f>
        <v>908.08823529411768</v>
      </c>
      <c r="IK753" s="167">
        <f>AVERAGE(HX$6:HX753)</f>
        <v>272.4264705882353</v>
      </c>
      <c r="IL753" s="167">
        <f>AVERAGE(HY$6:HY753)</f>
        <v>2310.2901069518716</v>
      </c>
      <c r="IM753" s="164">
        <f>AVERAGE(HZ$6:HZ753)</f>
        <v>2.4371657754010694</v>
      </c>
      <c r="IN753" s="167">
        <f>AVERAGE(IA$6:IA753)</f>
        <v>73.11497326203208</v>
      </c>
      <c r="IO753" s="167">
        <f>AVERAGE(IB$6:IB753)</f>
        <v>639.69652406417117</v>
      </c>
    </row>
    <row r="754" spans="2:249" x14ac:dyDescent="0.2">
      <c r="B754" s="103">
        <v>749</v>
      </c>
      <c r="C754" s="165">
        <v>25.725001455235574</v>
      </c>
      <c r="D754" s="163">
        <v>0.15</v>
      </c>
      <c r="E754" s="161">
        <v>4</v>
      </c>
      <c r="F754" s="168">
        <v>545</v>
      </c>
      <c r="G754" s="161">
        <v>26</v>
      </c>
      <c r="H754" s="161">
        <v>22</v>
      </c>
      <c r="I754" s="161">
        <v>2</v>
      </c>
      <c r="J754" s="168">
        <v>2640</v>
      </c>
      <c r="K754" s="168">
        <v>240</v>
      </c>
      <c r="L754" s="168">
        <v>1000</v>
      </c>
      <c r="M754" s="168">
        <v>300</v>
      </c>
      <c r="N754" s="168">
        <v>2710</v>
      </c>
      <c r="O754" s="161">
        <v>4</v>
      </c>
      <c r="P754" s="168">
        <v>48</v>
      </c>
      <c r="Q754" s="168">
        <v>-22</v>
      </c>
      <c r="R754" s="161" t="s">
        <v>116</v>
      </c>
      <c r="T754" s="169">
        <f>AVERAGE(G$6:G754)</f>
        <v>23.352469959946596</v>
      </c>
      <c r="U754" s="169">
        <f>AVERAGE(H$6:H754)</f>
        <v>20.711615487316422</v>
      </c>
      <c r="V754" s="169">
        <f>AVERAGE(I$6:I754)</f>
        <v>1.349799732977303</v>
      </c>
      <c r="W754" s="170">
        <f>AVERAGE(J$6:J754)</f>
        <v>2485.3938584779708</v>
      </c>
      <c r="X754" s="170">
        <f>AVERAGE(K$6:K754)</f>
        <v>161.97596795727637</v>
      </c>
      <c r="Y754" s="170">
        <f>AVERAGE(L$6:L754)</f>
        <v>968.0907877169559</v>
      </c>
      <c r="Z754" s="170">
        <f>AVERAGE(M$6:M754)</f>
        <v>290.42723631508676</v>
      </c>
      <c r="AA754" s="170">
        <f>AVERAGE(N$6:N754)</f>
        <v>2401.8384512683579</v>
      </c>
      <c r="AB754" s="169">
        <f>AVERAGE(O$6:O754)</f>
        <v>2.9532710280373831</v>
      </c>
      <c r="AC754" s="170">
        <f>AVERAGE(P$6:P754)</f>
        <v>35.439252336448597</v>
      </c>
      <c r="AD754" s="170">
        <f>AVERAGE(Q$6:Q754)</f>
        <v>118.99465954606141</v>
      </c>
      <c r="AY754" s="5"/>
      <c r="AZ754" s="26">
        <v>749</v>
      </c>
      <c r="BA754" s="165">
        <v>17.239737709246441</v>
      </c>
      <c r="BB754" s="176">
        <v>0.05</v>
      </c>
      <c r="BC754" s="161">
        <v>8</v>
      </c>
      <c r="BD754" s="182">
        <v>304</v>
      </c>
      <c r="BE754" s="161">
        <v>24</v>
      </c>
      <c r="BF754" s="161">
        <v>22</v>
      </c>
      <c r="BG754" s="161">
        <v>2</v>
      </c>
      <c r="BH754" s="168">
        <v>3300</v>
      </c>
      <c r="BI754" s="168">
        <v>300</v>
      </c>
      <c r="BJ754" s="168">
        <v>1000</v>
      </c>
      <c r="BK754" s="168">
        <v>300</v>
      </c>
      <c r="BL754" s="168">
        <v>2529</v>
      </c>
      <c r="BM754" s="161">
        <v>1</v>
      </c>
      <c r="BN754" s="168">
        <v>15</v>
      </c>
      <c r="BO754" s="168">
        <v>786</v>
      </c>
      <c r="BP754" s="161" t="s">
        <v>116</v>
      </c>
      <c r="BR754" s="164">
        <f>AVERAGE(BE$6:BE754)</f>
        <v>19.594125500667555</v>
      </c>
      <c r="BS754" s="164">
        <f>AVERAGE(BF$6:BF754)</f>
        <v>18.874499332443257</v>
      </c>
      <c r="BT754" s="164">
        <f>AVERAGE(BG$6:BG754)</f>
        <v>0.67957276368491326</v>
      </c>
      <c r="BU754" s="167">
        <f>AVERAGE(BH$6:BH754)</f>
        <v>2831.1748998664884</v>
      </c>
      <c r="BV754" s="167">
        <f>AVERAGE(BI$6:BI754)</f>
        <v>101.93591455273699</v>
      </c>
      <c r="BW754" s="167">
        <f>AVERAGE(BJ$6:BJ754)</f>
        <v>909.74632843791721</v>
      </c>
      <c r="BX754" s="167">
        <f>AVERAGE(BK$6:BK754)</f>
        <v>272.92389853137519</v>
      </c>
      <c r="BY754" s="167">
        <f>AVERAGE(BL$6:BL754)</f>
        <v>2247.7863818424566</v>
      </c>
      <c r="BZ754" s="164">
        <f>AVERAGE(BM$6:BM754)</f>
        <v>2.3337783711615487</v>
      </c>
      <c r="CA754" s="167">
        <f>AVERAGE(BN$6:BN754)</f>
        <v>35.00667556742323</v>
      </c>
      <c r="CB754" s="167">
        <f>AVERAGE(BO$6:BO754)</f>
        <v>618.39519359145527</v>
      </c>
      <c r="DF754" s="103">
        <v>749</v>
      </c>
      <c r="DG754" s="192">
        <v>7.005350569225139</v>
      </c>
      <c r="DH754" s="193">
        <v>0.15</v>
      </c>
      <c r="DI754" s="105">
        <v>0</v>
      </c>
      <c r="DJ754" s="194">
        <v>487</v>
      </c>
      <c r="DK754" s="105">
        <v>6</v>
      </c>
      <c r="DL754" s="105">
        <v>6</v>
      </c>
      <c r="DM754" s="105">
        <v>0</v>
      </c>
      <c r="DN754" s="194">
        <v>1080</v>
      </c>
      <c r="DO754" s="194">
        <v>0</v>
      </c>
      <c r="DP754" s="194">
        <v>300</v>
      </c>
      <c r="DQ754" s="194">
        <v>90</v>
      </c>
      <c r="DR754" s="194">
        <v>1502</v>
      </c>
      <c r="DS754" s="105">
        <v>1</v>
      </c>
      <c r="DT754" s="194">
        <v>18</v>
      </c>
      <c r="DU754" s="194">
        <v>-404</v>
      </c>
      <c r="DV754" s="105" t="s">
        <v>117</v>
      </c>
      <c r="DX754" s="164">
        <f>AVERAGE(DK$6:DK754)</f>
        <v>10.369826435246996</v>
      </c>
      <c r="DY754" s="164">
        <f>AVERAGE(DL$6:DL754)</f>
        <v>10.369826435246996</v>
      </c>
      <c r="DZ754" s="164">
        <f>AVERAGE(DM$6:DM754)</f>
        <v>0</v>
      </c>
      <c r="EA754" s="167">
        <f>AVERAGE(DN$6:DN754)</f>
        <v>1866.5687583444592</v>
      </c>
      <c r="EB754" s="167">
        <f>AVERAGE(DO$6:DO754)</f>
        <v>0</v>
      </c>
      <c r="EC754" s="167">
        <f>AVERAGE(DP$6:DP754)</f>
        <v>518.4913217623498</v>
      </c>
      <c r="ED754" s="167">
        <f>AVERAGE(DQ$6:DQ754)</f>
        <v>155.54739652870495</v>
      </c>
      <c r="EE754" s="167">
        <f>AVERAGE(DR$6:DR754)</f>
        <v>1652.1134846461948</v>
      </c>
      <c r="EF754" s="164">
        <f>AVERAGE(DS$6:DS754)</f>
        <v>0.84779706275033373</v>
      </c>
      <c r="EG754" s="167">
        <f>AVERAGE(DT$6:DT754)</f>
        <v>15.260347129506007</v>
      </c>
      <c r="EH754" s="167">
        <f>AVERAGE(DU$6:DU754)</f>
        <v>229.71562082777035</v>
      </c>
      <c r="FJ754" s="103">
        <v>749</v>
      </c>
      <c r="FK754" s="165">
        <v>9.5156372213847185</v>
      </c>
      <c r="FL754" s="163">
        <v>0.05</v>
      </c>
      <c r="FM754" s="161">
        <v>3</v>
      </c>
      <c r="FN754" s="168">
        <v>568</v>
      </c>
      <c r="FO754" s="161">
        <v>13</v>
      </c>
      <c r="FP754" s="161">
        <v>13</v>
      </c>
      <c r="FQ754" s="161">
        <v>0</v>
      </c>
      <c r="FR754" s="168">
        <v>2340</v>
      </c>
      <c r="FS754" s="168">
        <v>0</v>
      </c>
      <c r="FT754" s="168">
        <v>650</v>
      </c>
      <c r="FU754" s="168">
        <v>195</v>
      </c>
      <c r="FV754" s="168">
        <v>2038</v>
      </c>
      <c r="FW754" s="161">
        <v>0</v>
      </c>
      <c r="FX754" s="168">
        <v>0</v>
      </c>
      <c r="FY754" s="168">
        <v>302</v>
      </c>
      <c r="FZ754" s="161" t="s">
        <v>117</v>
      </c>
      <c r="GB754" s="160">
        <f>AVERAGE(FO$6:FO754)</f>
        <v>10.072096128170895</v>
      </c>
      <c r="GC754" s="160">
        <f>AVERAGE(FP$6:FP754)</f>
        <v>10.072096128170895</v>
      </c>
      <c r="GD754" s="160">
        <f>AVERAGE(FQ$6:FQ754)</f>
        <v>0</v>
      </c>
      <c r="GE754" s="166">
        <f>AVERAGE(FR$6:FR754)</f>
        <v>1812.9773030707611</v>
      </c>
      <c r="GF754" s="166">
        <f>AVERAGE(FS$6:FS754)</f>
        <v>0</v>
      </c>
      <c r="GG754" s="166">
        <f>AVERAGE(FT$6:FT754)</f>
        <v>503.60480640854473</v>
      </c>
      <c r="GH754" s="166">
        <f>AVERAGE(FU$6:FU754)</f>
        <v>151.08144192256341</v>
      </c>
      <c r="GI754" s="166">
        <f>AVERAGE(FV$6:FV754)</f>
        <v>1631.7449933244325</v>
      </c>
      <c r="GJ754" s="160">
        <f>AVERAGE(FW$6:FW754)</f>
        <v>0.84646194926568763</v>
      </c>
      <c r="GK754" s="166">
        <f>AVERAGE(FX$6:FX754)</f>
        <v>30.472630173564752</v>
      </c>
      <c r="GL754" s="166">
        <f>AVERAGE(FY$6:FY754)</f>
        <v>211.70493991989318</v>
      </c>
      <c r="HM754" s="98">
        <v>749</v>
      </c>
      <c r="HN754" s="179">
        <v>15.583080027524165</v>
      </c>
      <c r="HO754" s="188">
        <v>0.1</v>
      </c>
      <c r="HP754" s="177">
        <v>1</v>
      </c>
      <c r="HQ754" s="191">
        <v>255</v>
      </c>
      <c r="HR754" s="177">
        <v>15</v>
      </c>
      <c r="HS754" s="177">
        <v>15</v>
      </c>
      <c r="HT754" s="177">
        <v>0</v>
      </c>
      <c r="HU754" s="191">
        <v>2250</v>
      </c>
      <c r="HV754" s="191">
        <v>0</v>
      </c>
      <c r="HW754" s="191">
        <v>750</v>
      </c>
      <c r="HX754" s="191">
        <v>225</v>
      </c>
      <c r="HY754" s="191">
        <v>1855</v>
      </c>
      <c r="HZ754" s="177">
        <v>2</v>
      </c>
      <c r="IA754" s="191">
        <v>60</v>
      </c>
      <c r="IB754" s="191">
        <v>455</v>
      </c>
      <c r="IC754" s="177" t="s">
        <v>117</v>
      </c>
      <c r="IE754" s="164">
        <f>AVERAGE(HR$6:HR754)</f>
        <v>19.770360480640853</v>
      </c>
      <c r="IF754" s="164">
        <f>AVERAGE(HS$6:HS754)</f>
        <v>19.173564753004005</v>
      </c>
      <c r="IG754" s="164">
        <f>AVERAGE(HT$6:HT754)</f>
        <v>1.0160213618157543</v>
      </c>
      <c r="IH754" s="167">
        <f>AVERAGE(HU$6:HU754)</f>
        <v>2876.0347129506008</v>
      </c>
      <c r="II754" s="167">
        <f>AVERAGE(HV$6:HV754)</f>
        <v>152.40320427236315</v>
      </c>
      <c r="IJ754" s="167">
        <f>AVERAGE(HW$6:HW754)</f>
        <v>907.87716955941255</v>
      </c>
      <c r="IK754" s="167">
        <f>AVERAGE(HX$6:HX754)</f>
        <v>272.36315086782378</v>
      </c>
      <c r="IL754" s="167">
        <f>AVERAGE(HY$6:HY754)</f>
        <v>2309.6822429906542</v>
      </c>
      <c r="IM754" s="164">
        <f>AVERAGE(HZ$6:HZ754)</f>
        <v>2.4365821094793056</v>
      </c>
      <c r="IN754" s="167">
        <f>AVERAGE(IA$6:IA754)</f>
        <v>73.097463284379174</v>
      </c>
      <c r="IO754" s="167">
        <f>AVERAGE(IB$6:IB754)</f>
        <v>639.44993324432573</v>
      </c>
    </row>
    <row r="755" spans="2:249" x14ac:dyDescent="0.2">
      <c r="B755" s="103">
        <v>750</v>
      </c>
      <c r="C755" s="165">
        <v>21.181540086802414</v>
      </c>
      <c r="D755" s="163">
        <v>0.1</v>
      </c>
      <c r="E755" s="161">
        <v>4</v>
      </c>
      <c r="F755" s="168">
        <v>320</v>
      </c>
      <c r="G755" s="161">
        <v>23</v>
      </c>
      <c r="H755" s="161">
        <v>22</v>
      </c>
      <c r="I755" s="161">
        <v>2</v>
      </c>
      <c r="J755" s="168">
        <v>2640</v>
      </c>
      <c r="K755" s="168">
        <v>240</v>
      </c>
      <c r="L755" s="168">
        <v>1000</v>
      </c>
      <c r="M755" s="168">
        <v>300</v>
      </c>
      <c r="N755" s="168">
        <v>2485</v>
      </c>
      <c r="O755" s="161">
        <v>2</v>
      </c>
      <c r="P755" s="168">
        <v>24</v>
      </c>
      <c r="Q755" s="168">
        <v>179</v>
      </c>
      <c r="R755" s="161" t="s">
        <v>116</v>
      </c>
      <c r="T755" s="169">
        <f>AVERAGE(G$6:G755)</f>
        <v>23.352</v>
      </c>
      <c r="U755" s="169">
        <f>AVERAGE(H$6:H755)</f>
        <v>20.713333333333335</v>
      </c>
      <c r="V755" s="169">
        <f>AVERAGE(I$6:I755)</f>
        <v>1.3506666666666667</v>
      </c>
      <c r="W755" s="170">
        <f>AVERAGE(J$6:J755)</f>
        <v>2485.6</v>
      </c>
      <c r="X755" s="170">
        <f>AVERAGE(K$6:K755)</f>
        <v>162.08000000000001</v>
      </c>
      <c r="Y755" s="170">
        <f>AVERAGE(L$6:L755)</f>
        <v>968.13333333333333</v>
      </c>
      <c r="Z755" s="170">
        <f>AVERAGE(M$6:M755)</f>
        <v>290.44</v>
      </c>
      <c r="AA755" s="170">
        <f>AVERAGE(N$6:N755)</f>
        <v>2401.9493333333335</v>
      </c>
      <c r="AB755" s="169">
        <f>AVERAGE(O$6:O755)</f>
        <v>2.952</v>
      </c>
      <c r="AC755" s="170">
        <f>AVERAGE(P$6:P755)</f>
        <v>35.423999999999999</v>
      </c>
      <c r="AD755" s="170">
        <f>AVERAGE(Q$6:Q755)</f>
        <v>119.07466666666667</v>
      </c>
      <c r="AY755" s="5"/>
      <c r="AZ755" s="26">
        <v>750</v>
      </c>
      <c r="BA755" s="165">
        <v>22.524384877327652</v>
      </c>
      <c r="BB755" s="176">
        <v>0.2</v>
      </c>
      <c r="BC755" s="161">
        <v>10</v>
      </c>
      <c r="BD755" s="182">
        <v>429</v>
      </c>
      <c r="BE755" s="161">
        <v>28</v>
      </c>
      <c r="BF755" s="161">
        <v>22</v>
      </c>
      <c r="BG755" s="161">
        <v>2</v>
      </c>
      <c r="BH755" s="168">
        <v>3300</v>
      </c>
      <c r="BI755" s="168">
        <v>300</v>
      </c>
      <c r="BJ755" s="168">
        <v>1000</v>
      </c>
      <c r="BK755" s="168">
        <v>300</v>
      </c>
      <c r="BL755" s="168">
        <v>2654</v>
      </c>
      <c r="BM755" s="161">
        <v>5</v>
      </c>
      <c r="BN755" s="168">
        <v>75</v>
      </c>
      <c r="BO755" s="168">
        <v>721</v>
      </c>
      <c r="BP755" s="161" t="s">
        <v>116</v>
      </c>
      <c r="BR755" s="164">
        <f>AVERAGE(BE$6:BE755)</f>
        <v>19.605333333333334</v>
      </c>
      <c r="BS755" s="164">
        <f>AVERAGE(BF$6:BF755)</f>
        <v>18.878666666666668</v>
      </c>
      <c r="BT755" s="164">
        <f>AVERAGE(BG$6:BG755)</f>
        <v>0.68133333333333335</v>
      </c>
      <c r="BU755" s="167">
        <f>AVERAGE(BH$6:BH755)</f>
        <v>2831.8</v>
      </c>
      <c r="BV755" s="167">
        <f>AVERAGE(BI$6:BI755)</f>
        <v>102.2</v>
      </c>
      <c r="BW755" s="167">
        <f>AVERAGE(BJ$6:BJ755)</f>
        <v>909.86666666666667</v>
      </c>
      <c r="BX755" s="167">
        <f>AVERAGE(BK$6:BK755)</f>
        <v>272.95999999999998</v>
      </c>
      <c r="BY755" s="167">
        <f>AVERAGE(BL$6:BL755)</f>
        <v>2248.328</v>
      </c>
      <c r="BZ755" s="164">
        <f>AVERAGE(BM$6:BM755)</f>
        <v>2.3373333333333335</v>
      </c>
      <c r="CA755" s="167">
        <f>AVERAGE(BN$6:BN755)</f>
        <v>35.06</v>
      </c>
      <c r="CB755" s="167">
        <f>AVERAGE(BO$6:BO755)</f>
        <v>618.53200000000004</v>
      </c>
      <c r="DF755" s="103">
        <v>750</v>
      </c>
      <c r="DG755" s="192">
        <v>7.4648369063930664</v>
      </c>
      <c r="DH755" s="193">
        <v>0.25</v>
      </c>
      <c r="DI755" s="105">
        <v>2</v>
      </c>
      <c r="DJ755" s="194">
        <v>355</v>
      </c>
      <c r="DK755" s="105">
        <v>7</v>
      </c>
      <c r="DL755" s="105">
        <v>7</v>
      </c>
      <c r="DM755" s="105">
        <v>0</v>
      </c>
      <c r="DN755" s="194">
        <v>1260</v>
      </c>
      <c r="DO755" s="194">
        <v>0</v>
      </c>
      <c r="DP755" s="194">
        <v>350</v>
      </c>
      <c r="DQ755" s="194">
        <v>105</v>
      </c>
      <c r="DR755" s="194">
        <v>1435</v>
      </c>
      <c r="DS755" s="105">
        <v>2</v>
      </c>
      <c r="DT755" s="194">
        <v>36</v>
      </c>
      <c r="DU755" s="194">
        <v>-139</v>
      </c>
      <c r="DV755" s="105" t="s">
        <v>117</v>
      </c>
      <c r="DX755" s="164">
        <f>AVERAGE(DK$6:DK755)</f>
        <v>10.365333333333334</v>
      </c>
      <c r="DY755" s="164">
        <f>AVERAGE(DL$6:DL755)</f>
        <v>10.365333333333334</v>
      </c>
      <c r="DZ755" s="164">
        <f>AVERAGE(DM$6:DM755)</f>
        <v>0</v>
      </c>
      <c r="EA755" s="167">
        <f>AVERAGE(DN$6:DN755)</f>
        <v>1865.76</v>
      </c>
      <c r="EB755" s="167">
        <f>AVERAGE(DO$6:DO755)</f>
        <v>0</v>
      </c>
      <c r="EC755" s="167">
        <f>AVERAGE(DP$6:DP755)</f>
        <v>518.26666666666665</v>
      </c>
      <c r="ED755" s="167">
        <f>AVERAGE(DQ$6:DQ755)</f>
        <v>155.47999999999999</v>
      </c>
      <c r="EE755" s="167">
        <f>AVERAGE(DR$6:DR755)</f>
        <v>1651.8240000000001</v>
      </c>
      <c r="EF755" s="164">
        <f>AVERAGE(DS$6:DS755)</f>
        <v>0.84933333333333338</v>
      </c>
      <c r="EG755" s="167">
        <f>AVERAGE(DT$6:DT755)</f>
        <v>15.288</v>
      </c>
      <c r="EH755" s="167">
        <f>AVERAGE(DU$6:DU755)</f>
        <v>229.22399999999999</v>
      </c>
      <c r="FJ755" s="103">
        <v>750</v>
      </c>
      <c r="FK755" s="165">
        <v>6.2413201697325231</v>
      </c>
      <c r="FL755" s="163">
        <v>0.2</v>
      </c>
      <c r="FM755" s="161">
        <v>1</v>
      </c>
      <c r="FN755" s="168">
        <v>439</v>
      </c>
      <c r="FO755" s="161">
        <v>6</v>
      </c>
      <c r="FP755" s="161">
        <v>6</v>
      </c>
      <c r="FQ755" s="161">
        <v>0</v>
      </c>
      <c r="FR755" s="168">
        <v>1080</v>
      </c>
      <c r="FS755" s="168">
        <v>0</v>
      </c>
      <c r="FT755" s="168">
        <v>300</v>
      </c>
      <c r="FU755" s="168">
        <v>90</v>
      </c>
      <c r="FV755" s="168">
        <v>1454</v>
      </c>
      <c r="FW755" s="161">
        <v>1</v>
      </c>
      <c r="FX755" s="168">
        <v>36</v>
      </c>
      <c r="FY755" s="168">
        <v>-338</v>
      </c>
      <c r="FZ755" s="161" t="s">
        <v>117</v>
      </c>
      <c r="GB755" s="160">
        <f>AVERAGE(FO$6:FO755)</f>
        <v>10.066666666666666</v>
      </c>
      <c r="GC755" s="160">
        <f>AVERAGE(FP$6:FP755)</f>
        <v>10.066666666666666</v>
      </c>
      <c r="GD755" s="160">
        <f>AVERAGE(FQ$6:FQ755)</f>
        <v>0</v>
      </c>
      <c r="GE755" s="166">
        <f>AVERAGE(FR$6:FR755)</f>
        <v>1812</v>
      </c>
      <c r="GF755" s="166">
        <f>AVERAGE(FS$6:FS755)</f>
        <v>0</v>
      </c>
      <c r="GG755" s="166">
        <f>AVERAGE(FT$6:FT755)</f>
        <v>503.33333333333331</v>
      </c>
      <c r="GH755" s="166">
        <f>AVERAGE(FU$6:FU755)</f>
        <v>151</v>
      </c>
      <c r="GI755" s="166">
        <f>AVERAGE(FV$6:FV755)</f>
        <v>1631.508</v>
      </c>
      <c r="GJ755" s="160">
        <f>AVERAGE(FW$6:FW755)</f>
        <v>0.84666666666666668</v>
      </c>
      <c r="GK755" s="166">
        <f>AVERAGE(FX$6:FX755)</f>
        <v>30.48</v>
      </c>
      <c r="GL755" s="166">
        <f>AVERAGE(FY$6:FY755)</f>
        <v>210.97200000000001</v>
      </c>
      <c r="HM755" s="98">
        <v>750</v>
      </c>
      <c r="HN755" s="179">
        <v>10.2037030545607</v>
      </c>
      <c r="HO755" s="188">
        <v>0.05</v>
      </c>
      <c r="HP755" s="177">
        <v>5</v>
      </c>
      <c r="HQ755" s="191">
        <v>408</v>
      </c>
      <c r="HR755" s="177">
        <v>14</v>
      </c>
      <c r="HS755" s="177">
        <v>14</v>
      </c>
      <c r="HT755" s="177">
        <v>0</v>
      </c>
      <c r="HU755" s="191">
        <v>2100</v>
      </c>
      <c r="HV755" s="191">
        <v>0</v>
      </c>
      <c r="HW755" s="191">
        <v>700</v>
      </c>
      <c r="HX755" s="191">
        <v>210</v>
      </c>
      <c r="HY755" s="191">
        <v>1943</v>
      </c>
      <c r="HZ755" s="177">
        <v>1</v>
      </c>
      <c r="IA755" s="191">
        <v>30</v>
      </c>
      <c r="IB755" s="191">
        <v>187</v>
      </c>
      <c r="IC755" s="177" t="s">
        <v>117</v>
      </c>
      <c r="IE755" s="164">
        <f>AVERAGE(HR$6:HR755)</f>
        <v>19.762666666666668</v>
      </c>
      <c r="IF755" s="164">
        <f>AVERAGE(HS$6:HS755)</f>
        <v>19.166666666666668</v>
      </c>
      <c r="IG755" s="164">
        <f>AVERAGE(HT$6:HT755)</f>
        <v>1.0146666666666666</v>
      </c>
      <c r="IH755" s="167">
        <f>AVERAGE(HU$6:HU755)</f>
        <v>2875</v>
      </c>
      <c r="II755" s="167">
        <f>AVERAGE(HV$6:HV755)</f>
        <v>152.19999999999999</v>
      </c>
      <c r="IJ755" s="167">
        <f>AVERAGE(HW$6:HW755)</f>
        <v>907.6</v>
      </c>
      <c r="IK755" s="167">
        <f>AVERAGE(HX$6:HX755)</f>
        <v>272.27999999999997</v>
      </c>
      <c r="IL755" s="167">
        <f>AVERAGE(HY$6:HY755)</f>
        <v>2309.1933333333332</v>
      </c>
      <c r="IM755" s="164">
        <f>AVERAGE(HZ$6:HZ755)</f>
        <v>2.4346666666666668</v>
      </c>
      <c r="IN755" s="167">
        <f>AVERAGE(IA$6:IA755)</f>
        <v>73.040000000000006</v>
      </c>
      <c r="IO755" s="167">
        <f>AVERAGE(IB$6:IB755)</f>
        <v>638.84666666666669</v>
      </c>
    </row>
    <row r="756" spans="2:249" x14ac:dyDescent="0.2">
      <c r="B756" s="103">
        <v>751</v>
      </c>
      <c r="C756" s="165">
        <v>25.357049260589644</v>
      </c>
      <c r="D756" s="163">
        <v>0.15</v>
      </c>
      <c r="E756" s="161">
        <v>1</v>
      </c>
      <c r="F756" s="168">
        <v>188</v>
      </c>
      <c r="G756" s="161">
        <v>22</v>
      </c>
      <c r="H756" s="161">
        <v>22</v>
      </c>
      <c r="I756" s="161">
        <v>2</v>
      </c>
      <c r="J756" s="168">
        <v>2640</v>
      </c>
      <c r="K756" s="168">
        <v>240</v>
      </c>
      <c r="L756" s="168">
        <v>1000</v>
      </c>
      <c r="M756" s="168">
        <v>300</v>
      </c>
      <c r="N756" s="168">
        <v>2353</v>
      </c>
      <c r="O756" s="161">
        <v>4</v>
      </c>
      <c r="P756" s="168">
        <v>48</v>
      </c>
      <c r="Q756" s="168">
        <v>335</v>
      </c>
      <c r="R756" s="161" t="s">
        <v>116</v>
      </c>
      <c r="T756" s="169">
        <f>AVERAGE(G$6:G756)</f>
        <v>23.350199733688417</v>
      </c>
      <c r="U756" s="169">
        <f>AVERAGE(H$6:H756)</f>
        <v>20.715046604527299</v>
      </c>
      <c r="V756" s="169">
        <f>AVERAGE(I$6:I756)</f>
        <v>1.351531291611185</v>
      </c>
      <c r="W756" s="170">
        <f>AVERAGE(J$6:J756)</f>
        <v>2485.8055925432755</v>
      </c>
      <c r="X756" s="170">
        <f>AVERAGE(K$6:K756)</f>
        <v>162.18375499334221</v>
      </c>
      <c r="Y756" s="170">
        <f>AVERAGE(L$6:L756)</f>
        <v>968.17576564580554</v>
      </c>
      <c r="Z756" s="170">
        <f>AVERAGE(M$6:M756)</f>
        <v>290.45272969374167</v>
      </c>
      <c r="AA756" s="170">
        <f>AVERAGE(N$6:N756)</f>
        <v>2401.8841544607189</v>
      </c>
      <c r="AB756" s="169">
        <f>AVERAGE(O$6:O756)</f>
        <v>2.9533954727030625</v>
      </c>
      <c r="AC756" s="170">
        <f>AVERAGE(P$6:P756)</f>
        <v>35.440745672436748</v>
      </c>
      <c r="AD756" s="170">
        <f>AVERAGE(Q$6:Q756)</f>
        <v>119.36218375499334</v>
      </c>
      <c r="AY756" s="5"/>
      <c r="AZ756" s="26">
        <v>751</v>
      </c>
      <c r="BA756" s="165">
        <v>19.715442276966737</v>
      </c>
      <c r="BB756" s="176">
        <v>0.15</v>
      </c>
      <c r="BC756" s="161">
        <v>3</v>
      </c>
      <c r="BD756" s="182">
        <v>210</v>
      </c>
      <c r="BE756" s="161">
        <v>20</v>
      </c>
      <c r="BF756" s="161">
        <v>20</v>
      </c>
      <c r="BG756" s="161">
        <v>0</v>
      </c>
      <c r="BH756" s="168">
        <v>3000</v>
      </c>
      <c r="BI756" s="168">
        <v>0</v>
      </c>
      <c r="BJ756" s="168">
        <v>1000</v>
      </c>
      <c r="BK756" s="168">
        <v>300</v>
      </c>
      <c r="BL756" s="168">
        <v>2135</v>
      </c>
      <c r="BM756" s="161">
        <v>3</v>
      </c>
      <c r="BN756" s="168">
        <v>45</v>
      </c>
      <c r="BO756" s="168">
        <v>910</v>
      </c>
      <c r="BP756" s="161" t="s">
        <v>116</v>
      </c>
      <c r="BR756" s="164">
        <f>AVERAGE(BE$6:BE756)</f>
        <v>19.605858854860188</v>
      </c>
      <c r="BS756" s="164">
        <f>AVERAGE(BF$6:BF756)</f>
        <v>18.880159786950731</v>
      </c>
      <c r="BT756" s="164">
        <f>AVERAGE(BG$6:BG756)</f>
        <v>0.68042609853528624</v>
      </c>
      <c r="BU756" s="167">
        <f>AVERAGE(BH$6:BH756)</f>
        <v>2832.0239680426098</v>
      </c>
      <c r="BV756" s="167">
        <f>AVERAGE(BI$6:BI756)</f>
        <v>102.06391478029295</v>
      </c>
      <c r="BW756" s="167">
        <f>AVERAGE(BJ$6:BJ756)</f>
        <v>909.98668442077235</v>
      </c>
      <c r="BX756" s="167">
        <f>AVERAGE(BK$6:BK756)</f>
        <v>272.99600532623168</v>
      </c>
      <c r="BY756" s="167">
        <f>AVERAGE(BL$6:BL756)</f>
        <v>2248.1770972037284</v>
      </c>
      <c r="BZ756" s="164">
        <f>AVERAGE(BM$6:BM756)</f>
        <v>2.3382157123834886</v>
      </c>
      <c r="CA756" s="167">
        <f>AVERAGE(BN$6:BN756)</f>
        <v>35.07323568575233</v>
      </c>
      <c r="CB756" s="167">
        <f>AVERAGE(BO$6:BO756)</f>
        <v>618.92010652463387</v>
      </c>
      <c r="DF756" s="103">
        <v>751</v>
      </c>
      <c r="DG756" s="192">
        <v>6.1455760368608452</v>
      </c>
      <c r="DH756" s="193">
        <v>0.15</v>
      </c>
      <c r="DI756" s="105">
        <v>3</v>
      </c>
      <c r="DJ756" s="194">
        <v>405</v>
      </c>
      <c r="DK756" s="105">
        <v>8</v>
      </c>
      <c r="DL756" s="105">
        <v>8</v>
      </c>
      <c r="DM756" s="105">
        <v>0</v>
      </c>
      <c r="DN756" s="194">
        <v>1440</v>
      </c>
      <c r="DO756" s="194">
        <v>0</v>
      </c>
      <c r="DP756" s="194">
        <v>400</v>
      </c>
      <c r="DQ756" s="194">
        <v>120</v>
      </c>
      <c r="DR756" s="194">
        <v>1550</v>
      </c>
      <c r="DS756" s="105">
        <v>1</v>
      </c>
      <c r="DT756" s="194">
        <v>18</v>
      </c>
      <c r="DU756" s="194">
        <v>-92</v>
      </c>
      <c r="DV756" s="105" t="s">
        <v>117</v>
      </c>
      <c r="DX756" s="164">
        <f>AVERAGE(DK$6:DK756)</f>
        <v>10.362183754993342</v>
      </c>
      <c r="DY756" s="164">
        <f>AVERAGE(DL$6:DL756)</f>
        <v>10.362183754993342</v>
      </c>
      <c r="DZ756" s="164">
        <f>AVERAGE(DM$6:DM756)</f>
        <v>0</v>
      </c>
      <c r="EA756" s="167">
        <f>AVERAGE(DN$6:DN756)</f>
        <v>1865.1930758988017</v>
      </c>
      <c r="EB756" s="167">
        <f>AVERAGE(DO$6:DO756)</f>
        <v>0</v>
      </c>
      <c r="EC756" s="167">
        <f>AVERAGE(DP$6:DP756)</f>
        <v>518.10918774966706</v>
      </c>
      <c r="ED756" s="167">
        <f>AVERAGE(DQ$6:DQ756)</f>
        <v>155.43275632490014</v>
      </c>
      <c r="EE756" s="167">
        <f>AVERAGE(DR$6:DR756)</f>
        <v>1651.688415446072</v>
      </c>
      <c r="EF756" s="164">
        <f>AVERAGE(DS$6:DS756)</f>
        <v>0.84953395472703064</v>
      </c>
      <c r="EG756" s="167">
        <f>AVERAGE(DT$6:DT756)</f>
        <v>15.291611185086552</v>
      </c>
      <c r="EH756" s="167">
        <f>AVERAGE(DU$6:DU756)</f>
        <v>228.79627163781623</v>
      </c>
      <c r="FJ756" s="103">
        <v>751</v>
      </c>
      <c r="FK756" s="165">
        <v>7.9362836839003172</v>
      </c>
      <c r="FL756" s="163">
        <v>0.15</v>
      </c>
      <c r="FM756" s="161">
        <v>1</v>
      </c>
      <c r="FN756" s="168">
        <v>113</v>
      </c>
      <c r="FO756" s="161">
        <v>8</v>
      </c>
      <c r="FP756" s="161">
        <v>8</v>
      </c>
      <c r="FQ756" s="161">
        <v>0</v>
      </c>
      <c r="FR756" s="168">
        <v>1440</v>
      </c>
      <c r="FS756" s="168">
        <v>0</v>
      </c>
      <c r="FT756" s="168">
        <v>400</v>
      </c>
      <c r="FU756" s="168">
        <v>120</v>
      </c>
      <c r="FV756" s="168">
        <v>1258</v>
      </c>
      <c r="FW756" s="161">
        <v>1</v>
      </c>
      <c r="FX756" s="168">
        <v>36</v>
      </c>
      <c r="FY756" s="168">
        <v>218</v>
      </c>
      <c r="FZ756" s="161" t="s">
        <v>117</v>
      </c>
      <c r="GB756" s="160">
        <f>AVERAGE(FO$6:FO756)</f>
        <v>10.063914780292944</v>
      </c>
      <c r="GC756" s="160">
        <f>AVERAGE(FP$6:FP756)</f>
        <v>10.063914780292944</v>
      </c>
      <c r="GD756" s="160">
        <f>AVERAGE(FQ$6:FQ756)</f>
        <v>0</v>
      </c>
      <c r="GE756" s="166">
        <f>AVERAGE(FR$6:FR756)</f>
        <v>1811.5046604527297</v>
      </c>
      <c r="GF756" s="166">
        <f>AVERAGE(FS$6:FS756)</f>
        <v>0</v>
      </c>
      <c r="GG756" s="166">
        <f>AVERAGE(FT$6:FT756)</f>
        <v>503.19573901464713</v>
      </c>
      <c r="GH756" s="166">
        <f>AVERAGE(FU$6:FU756)</f>
        <v>150.95872170439415</v>
      </c>
      <c r="GI756" s="166">
        <f>AVERAGE(FV$6:FV756)</f>
        <v>1631.0106524633823</v>
      </c>
      <c r="GJ756" s="160">
        <f>AVERAGE(FW$6:FW756)</f>
        <v>0.84687083888149139</v>
      </c>
      <c r="GK756" s="166">
        <f>AVERAGE(FX$6:FX756)</f>
        <v>30.487350199733687</v>
      </c>
      <c r="GL756" s="166">
        <f>AVERAGE(FY$6:FY756)</f>
        <v>210.98135818908122</v>
      </c>
      <c r="HM756" s="98">
        <v>751</v>
      </c>
      <c r="HN756" s="179">
        <v>18.146463701030719</v>
      </c>
      <c r="HO756" s="188">
        <v>0.1</v>
      </c>
      <c r="HP756" s="177">
        <v>8</v>
      </c>
      <c r="HQ756" s="191">
        <v>411</v>
      </c>
      <c r="HR756" s="177">
        <v>24</v>
      </c>
      <c r="HS756" s="177">
        <v>23</v>
      </c>
      <c r="HT756" s="177">
        <v>3</v>
      </c>
      <c r="HU756" s="191">
        <v>3450</v>
      </c>
      <c r="HV756" s="191">
        <v>450</v>
      </c>
      <c r="HW756" s="191">
        <v>1000</v>
      </c>
      <c r="HX756" s="191">
        <v>300</v>
      </c>
      <c r="HY756" s="191">
        <v>2786</v>
      </c>
      <c r="HZ756" s="177">
        <v>2</v>
      </c>
      <c r="IA756" s="191">
        <v>60</v>
      </c>
      <c r="IB756" s="191">
        <v>724</v>
      </c>
      <c r="IC756" s="177" t="s">
        <v>116</v>
      </c>
      <c r="IE756" s="164">
        <f>AVERAGE(HR$6:HR756)</f>
        <v>19.768308921438084</v>
      </c>
      <c r="IF756" s="164">
        <f>AVERAGE(HS$6:HS756)</f>
        <v>19.171770972037283</v>
      </c>
      <c r="IG756" s="164">
        <f>AVERAGE(HT$6:HT756)</f>
        <v>1.0173102529960054</v>
      </c>
      <c r="IH756" s="167">
        <f>AVERAGE(HU$6:HU756)</f>
        <v>2875.7656458055926</v>
      </c>
      <c r="II756" s="167">
        <f>AVERAGE(HV$6:HV756)</f>
        <v>152.59653794940081</v>
      </c>
      <c r="IJ756" s="167">
        <f>AVERAGE(HW$6:HW756)</f>
        <v>907.72303595206392</v>
      </c>
      <c r="IK756" s="167">
        <f>AVERAGE(HX$6:HX756)</f>
        <v>272.3169107856192</v>
      </c>
      <c r="IL756" s="167">
        <f>AVERAGE(HY$6:HY756)</f>
        <v>2309.8282290279626</v>
      </c>
      <c r="IM756" s="164">
        <f>AVERAGE(HZ$6:HZ756)</f>
        <v>2.4340878828229027</v>
      </c>
      <c r="IN756" s="167">
        <f>AVERAGE(IA$6:IA756)</f>
        <v>73.022636484687084</v>
      </c>
      <c r="IO756" s="167">
        <f>AVERAGE(IB$6:IB756)</f>
        <v>638.96005326231693</v>
      </c>
    </row>
    <row r="757" spans="2:249" x14ac:dyDescent="0.2">
      <c r="B757" s="103">
        <v>752</v>
      </c>
      <c r="C757" s="165">
        <v>26.208293321479726</v>
      </c>
      <c r="D757" s="163">
        <v>0.1</v>
      </c>
      <c r="E757" s="161">
        <v>1</v>
      </c>
      <c r="F757" s="168">
        <v>575</v>
      </c>
      <c r="G757" s="161">
        <v>24</v>
      </c>
      <c r="H757" s="161">
        <v>22</v>
      </c>
      <c r="I757" s="161">
        <v>2</v>
      </c>
      <c r="J757" s="168">
        <v>2640</v>
      </c>
      <c r="K757" s="168">
        <v>240</v>
      </c>
      <c r="L757" s="168">
        <v>1000</v>
      </c>
      <c r="M757" s="168">
        <v>300</v>
      </c>
      <c r="N757" s="168">
        <v>2740</v>
      </c>
      <c r="O757" s="161">
        <v>3</v>
      </c>
      <c r="P757" s="168">
        <v>36</v>
      </c>
      <c r="Q757" s="168">
        <v>-64</v>
      </c>
      <c r="R757" s="161" t="s">
        <v>116</v>
      </c>
      <c r="T757" s="169">
        <f>AVERAGE(G$6:G757)</f>
        <v>23.351063829787233</v>
      </c>
      <c r="U757" s="169">
        <f>AVERAGE(H$6:H757)</f>
        <v>20.716755319148938</v>
      </c>
      <c r="V757" s="169">
        <f>AVERAGE(I$6:I757)</f>
        <v>1.3523936170212767</v>
      </c>
      <c r="W757" s="170">
        <f>AVERAGE(J$6:J757)</f>
        <v>2486.0106382978724</v>
      </c>
      <c r="X757" s="170">
        <f>AVERAGE(K$6:K757)</f>
        <v>162.28723404255319</v>
      </c>
      <c r="Y757" s="170">
        <f>AVERAGE(L$6:L757)</f>
        <v>968.218085106383</v>
      </c>
      <c r="Z757" s="170">
        <f>AVERAGE(M$6:M757)</f>
        <v>290.46542553191489</v>
      </c>
      <c r="AA757" s="170">
        <f>AVERAGE(N$6:N757)</f>
        <v>2402.3337765957449</v>
      </c>
      <c r="AB757" s="169">
        <f>AVERAGE(O$6:O757)</f>
        <v>2.9534574468085109</v>
      </c>
      <c r="AC757" s="170">
        <f>AVERAGE(P$6:P757)</f>
        <v>35.441489361702125</v>
      </c>
      <c r="AD757" s="170">
        <f>AVERAGE(Q$6:Q757)</f>
        <v>119.11835106382979</v>
      </c>
      <c r="AY757" s="5"/>
      <c r="AZ757" s="26">
        <v>752</v>
      </c>
      <c r="BA757" s="165">
        <v>19.102640776318552</v>
      </c>
      <c r="BB757" s="176">
        <v>0.05</v>
      </c>
      <c r="BC757" s="161">
        <v>3</v>
      </c>
      <c r="BD757" s="182">
        <v>231</v>
      </c>
      <c r="BE757" s="161">
        <v>21</v>
      </c>
      <c r="BF757" s="161">
        <v>21</v>
      </c>
      <c r="BG757" s="161">
        <v>1</v>
      </c>
      <c r="BH757" s="168">
        <v>3150</v>
      </c>
      <c r="BI757" s="168">
        <v>150</v>
      </c>
      <c r="BJ757" s="168">
        <v>1000</v>
      </c>
      <c r="BK757" s="168">
        <v>300</v>
      </c>
      <c r="BL757" s="168">
        <v>2306</v>
      </c>
      <c r="BM757" s="161">
        <v>1</v>
      </c>
      <c r="BN757" s="168">
        <v>15</v>
      </c>
      <c r="BO757" s="168">
        <v>859</v>
      </c>
      <c r="BP757" s="161" t="s">
        <v>116</v>
      </c>
      <c r="BR757" s="164">
        <f>AVERAGE(BE$6:BE757)</f>
        <v>19.607712765957448</v>
      </c>
      <c r="BS757" s="164">
        <f>AVERAGE(BF$6:BF757)</f>
        <v>18.882978723404257</v>
      </c>
      <c r="BT757" s="164">
        <f>AVERAGE(BG$6:BG757)</f>
        <v>0.68085106382978722</v>
      </c>
      <c r="BU757" s="167">
        <f>AVERAGE(BH$6:BH757)</f>
        <v>2832.4468085106382</v>
      </c>
      <c r="BV757" s="167">
        <f>AVERAGE(BI$6:BI757)</f>
        <v>102.12765957446808</v>
      </c>
      <c r="BW757" s="167">
        <f>AVERAGE(BJ$6:BJ757)</f>
        <v>910.10638297872345</v>
      </c>
      <c r="BX757" s="167">
        <f>AVERAGE(BK$6:BK757)</f>
        <v>273.031914893617</v>
      </c>
      <c r="BY757" s="167">
        <f>AVERAGE(BL$6:BL757)</f>
        <v>2248.2539893617022</v>
      </c>
      <c r="BZ757" s="164">
        <f>AVERAGE(BM$6:BM757)</f>
        <v>2.3364361702127661</v>
      </c>
      <c r="CA757" s="167">
        <f>AVERAGE(BN$6:BN757)</f>
        <v>35.046542553191486</v>
      </c>
      <c r="CB757" s="167">
        <f>AVERAGE(BO$6:BO757)</f>
        <v>619.23936170212767</v>
      </c>
      <c r="DF757" s="103">
        <v>752</v>
      </c>
      <c r="DG757" s="192">
        <v>6.3820320289410395</v>
      </c>
      <c r="DH757" s="193">
        <v>0.2</v>
      </c>
      <c r="DI757" s="105">
        <v>2</v>
      </c>
      <c r="DJ757" s="194">
        <v>256</v>
      </c>
      <c r="DK757" s="105">
        <v>7</v>
      </c>
      <c r="DL757" s="105">
        <v>7</v>
      </c>
      <c r="DM757" s="105">
        <v>0</v>
      </c>
      <c r="DN757" s="194">
        <v>1260</v>
      </c>
      <c r="DO757" s="194">
        <v>0</v>
      </c>
      <c r="DP757" s="194">
        <v>350</v>
      </c>
      <c r="DQ757" s="194">
        <v>105</v>
      </c>
      <c r="DR757" s="194">
        <v>1336</v>
      </c>
      <c r="DS757" s="105">
        <v>1</v>
      </c>
      <c r="DT757" s="194">
        <v>18</v>
      </c>
      <c r="DU757" s="194">
        <v>-58</v>
      </c>
      <c r="DV757" s="105" t="s">
        <v>117</v>
      </c>
      <c r="DX757" s="164">
        <f>AVERAGE(DK$6:DK757)</f>
        <v>10.357712765957446</v>
      </c>
      <c r="DY757" s="164">
        <f>AVERAGE(DL$6:DL757)</f>
        <v>10.357712765957446</v>
      </c>
      <c r="DZ757" s="164">
        <f>AVERAGE(DM$6:DM757)</f>
        <v>0</v>
      </c>
      <c r="EA757" s="167">
        <f>AVERAGE(DN$6:DN757)</f>
        <v>1864.3882978723404</v>
      </c>
      <c r="EB757" s="167">
        <f>AVERAGE(DO$6:DO757)</f>
        <v>0</v>
      </c>
      <c r="EC757" s="167">
        <f>AVERAGE(DP$6:DP757)</f>
        <v>517.88563829787233</v>
      </c>
      <c r="ED757" s="167">
        <f>AVERAGE(DQ$6:DQ757)</f>
        <v>155.36569148936169</v>
      </c>
      <c r="EE757" s="167">
        <f>AVERAGE(DR$6:DR757)</f>
        <v>1651.2686170212767</v>
      </c>
      <c r="EF757" s="164">
        <f>AVERAGE(DS$6:DS757)</f>
        <v>0.84973404255319152</v>
      </c>
      <c r="EG757" s="167">
        <f>AVERAGE(DT$6:DT757)</f>
        <v>15.295212765957446</v>
      </c>
      <c r="EH757" s="167">
        <f>AVERAGE(DU$6:DU757)</f>
        <v>228.41489361702128</v>
      </c>
      <c r="FJ757" s="103">
        <v>752</v>
      </c>
      <c r="FK757" s="165">
        <v>7.2451588906120703</v>
      </c>
      <c r="FL757" s="163">
        <v>0.15</v>
      </c>
      <c r="FM757" s="161">
        <v>8</v>
      </c>
      <c r="FN757" s="168">
        <v>331</v>
      </c>
      <c r="FO757" s="161">
        <v>14</v>
      </c>
      <c r="FP757" s="161">
        <v>14</v>
      </c>
      <c r="FQ757" s="161">
        <v>0</v>
      </c>
      <c r="FR757" s="168">
        <v>2520</v>
      </c>
      <c r="FS757" s="168">
        <v>0</v>
      </c>
      <c r="FT757" s="168">
        <v>700</v>
      </c>
      <c r="FU757" s="168">
        <v>210</v>
      </c>
      <c r="FV757" s="168">
        <v>1866</v>
      </c>
      <c r="FW757" s="161">
        <v>1</v>
      </c>
      <c r="FX757" s="168">
        <v>36</v>
      </c>
      <c r="FY757" s="168">
        <v>690</v>
      </c>
      <c r="FZ757" s="161" t="s">
        <v>117</v>
      </c>
      <c r="GB757" s="160">
        <f>AVERAGE(FO$6:FO757)</f>
        <v>10.069148936170214</v>
      </c>
      <c r="GC757" s="160">
        <f>AVERAGE(FP$6:FP757)</f>
        <v>10.069148936170214</v>
      </c>
      <c r="GD757" s="160">
        <f>AVERAGE(FQ$6:FQ757)</f>
        <v>0</v>
      </c>
      <c r="GE757" s="166">
        <f>AVERAGE(FR$6:FR757)</f>
        <v>1812.4468085106382</v>
      </c>
      <c r="GF757" s="166">
        <f>AVERAGE(FS$6:FS757)</f>
        <v>0</v>
      </c>
      <c r="GG757" s="166">
        <f>AVERAGE(FT$6:FT757)</f>
        <v>503.45744680851061</v>
      </c>
      <c r="GH757" s="166">
        <f>AVERAGE(FU$6:FU757)</f>
        <v>151.03723404255319</v>
      </c>
      <c r="GI757" s="166">
        <f>AVERAGE(FV$6:FV757)</f>
        <v>1631.3231382978724</v>
      </c>
      <c r="GJ757" s="160">
        <f>AVERAGE(FW$6:FW757)</f>
        <v>0.84707446808510634</v>
      </c>
      <c r="GK757" s="166">
        <f>AVERAGE(FX$6:FX757)</f>
        <v>30.49468085106383</v>
      </c>
      <c r="GL757" s="166">
        <f>AVERAGE(FY$6:FY757)</f>
        <v>211.61835106382978</v>
      </c>
      <c r="HM757" s="98">
        <v>752</v>
      </c>
      <c r="HN757" s="179">
        <v>19.580647084969129</v>
      </c>
      <c r="HO757" s="188">
        <v>0.15</v>
      </c>
      <c r="HP757" s="177">
        <v>8</v>
      </c>
      <c r="HQ757" s="191">
        <v>581</v>
      </c>
      <c r="HR757" s="177">
        <v>25</v>
      </c>
      <c r="HS757" s="177">
        <v>23</v>
      </c>
      <c r="HT757" s="177">
        <v>3</v>
      </c>
      <c r="HU757" s="191">
        <v>3450</v>
      </c>
      <c r="HV757" s="191">
        <v>450</v>
      </c>
      <c r="HW757" s="191">
        <v>1000</v>
      </c>
      <c r="HX757" s="191">
        <v>300</v>
      </c>
      <c r="HY757" s="191">
        <v>2956</v>
      </c>
      <c r="HZ757" s="177">
        <v>3</v>
      </c>
      <c r="IA757" s="191">
        <v>90</v>
      </c>
      <c r="IB757" s="191">
        <v>584</v>
      </c>
      <c r="IC757" s="177" t="s">
        <v>116</v>
      </c>
      <c r="IE757" s="164">
        <f>AVERAGE(HR$6:HR757)</f>
        <v>19.775265957446809</v>
      </c>
      <c r="IF757" s="164">
        <f>AVERAGE(HS$6:HS757)</f>
        <v>19.17686170212766</v>
      </c>
      <c r="IG757" s="164">
        <f>AVERAGE(HT$6:HT757)</f>
        <v>1.0199468085106382</v>
      </c>
      <c r="IH757" s="167">
        <f>AVERAGE(HU$6:HU757)</f>
        <v>2876.5292553191489</v>
      </c>
      <c r="II757" s="167">
        <f>AVERAGE(HV$6:HV757)</f>
        <v>152.99202127659575</v>
      </c>
      <c r="IJ757" s="167">
        <f>AVERAGE(HW$6:HW757)</f>
        <v>907.84574468085111</v>
      </c>
      <c r="IK757" s="167">
        <f>AVERAGE(HX$6:HX757)</f>
        <v>272.35372340425533</v>
      </c>
      <c r="IL757" s="167">
        <f>AVERAGE(HY$6:HY757)</f>
        <v>2310.6875</v>
      </c>
      <c r="IM757" s="164">
        <f>AVERAGE(HZ$6:HZ757)</f>
        <v>2.4348404255319149</v>
      </c>
      <c r="IN757" s="167">
        <f>AVERAGE(IA$6:IA757)</f>
        <v>73.045212765957444</v>
      </c>
      <c r="IO757" s="167">
        <f>AVERAGE(IB$6:IB757)</f>
        <v>638.88696808510633</v>
      </c>
    </row>
    <row r="758" spans="2:249" x14ac:dyDescent="0.2">
      <c r="B758" s="103">
        <v>753</v>
      </c>
      <c r="C758" s="165">
        <v>24.151431716721593</v>
      </c>
      <c r="D758" s="163">
        <v>0.15</v>
      </c>
      <c r="E758" s="161">
        <v>5</v>
      </c>
      <c r="F758" s="168">
        <v>438</v>
      </c>
      <c r="G758" s="161">
        <v>25</v>
      </c>
      <c r="H758" s="161">
        <v>22</v>
      </c>
      <c r="I758" s="161">
        <v>2</v>
      </c>
      <c r="J758" s="168">
        <v>2640</v>
      </c>
      <c r="K758" s="168">
        <v>240</v>
      </c>
      <c r="L758" s="168">
        <v>1000</v>
      </c>
      <c r="M758" s="168">
        <v>300</v>
      </c>
      <c r="N758" s="168">
        <v>2603</v>
      </c>
      <c r="O758" s="161">
        <v>4</v>
      </c>
      <c r="P758" s="168">
        <v>48</v>
      </c>
      <c r="Q758" s="168">
        <v>85</v>
      </c>
      <c r="R758" s="161" t="s">
        <v>116</v>
      </c>
      <c r="T758" s="169">
        <f>AVERAGE(G$6:G758)</f>
        <v>23.353253652058434</v>
      </c>
      <c r="U758" s="169">
        <f>AVERAGE(H$6:H758)</f>
        <v>20.718459495351926</v>
      </c>
      <c r="V758" s="169">
        <f>AVERAGE(I$6:I758)</f>
        <v>1.3532536520584328</v>
      </c>
      <c r="W758" s="170">
        <f>AVERAGE(J$6:J758)</f>
        <v>2486.2151394422312</v>
      </c>
      <c r="X758" s="170">
        <f>AVERAGE(K$6:K758)</f>
        <v>162.39043824701196</v>
      </c>
      <c r="Y758" s="170">
        <f>AVERAGE(L$6:L758)</f>
        <v>968.26029216467464</v>
      </c>
      <c r="Z758" s="170">
        <f>AVERAGE(M$6:M758)</f>
        <v>290.47808764940237</v>
      </c>
      <c r="AA758" s="170">
        <f>AVERAGE(N$6:N758)</f>
        <v>2402.6002656042497</v>
      </c>
      <c r="AB758" s="169">
        <f>AVERAGE(O$6:O758)</f>
        <v>2.9548472775564409</v>
      </c>
      <c r="AC758" s="170">
        <f>AVERAGE(P$6:P758)</f>
        <v>35.458167330677291</v>
      </c>
      <c r="AD758" s="170">
        <f>AVERAGE(Q$6:Q758)</f>
        <v>119.0730411686587</v>
      </c>
      <c r="AY758" s="5"/>
      <c r="AZ758" s="26">
        <v>753</v>
      </c>
      <c r="BA758" s="165">
        <v>18.318445670174988</v>
      </c>
      <c r="BB758" s="176">
        <v>0.1</v>
      </c>
      <c r="BC758" s="161">
        <v>5</v>
      </c>
      <c r="BD758" s="182">
        <v>258</v>
      </c>
      <c r="BE758" s="161">
        <v>21</v>
      </c>
      <c r="BF758" s="161">
        <v>21</v>
      </c>
      <c r="BG758" s="161">
        <v>1</v>
      </c>
      <c r="BH758" s="168">
        <v>3150</v>
      </c>
      <c r="BI758" s="168">
        <v>150</v>
      </c>
      <c r="BJ758" s="168">
        <v>1000</v>
      </c>
      <c r="BK758" s="168">
        <v>300</v>
      </c>
      <c r="BL758" s="168">
        <v>2333</v>
      </c>
      <c r="BM758" s="161">
        <v>2</v>
      </c>
      <c r="BN758" s="168">
        <v>30</v>
      </c>
      <c r="BO758" s="168">
        <v>847</v>
      </c>
      <c r="BP758" s="161" t="s">
        <v>116</v>
      </c>
      <c r="BR758" s="164">
        <f>AVERAGE(BE$6:BE758)</f>
        <v>19.609561752988046</v>
      </c>
      <c r="BS758" s="164">
        <f>AVERAGE(BF$6:BF758)</f>
        <v>18.885790172642761</v>
      </c>
      <c r="BT758" s="164">
        <f>AVERAGE(BG$6:BG758)</f>
        <v>0.68127490039840632</v>
      </c>
      <c r="BU758" s="167">
        <f>AVERAGE(BH$6:BH758)</f>
        <v>2832.8685258964142</v>
      </c>
      <c r="BV758" s="167">
        <f>AVERAGE(BI$6:BI758)</f>
        <v>102.19123505976096</v>
      </c>
      <c r="BW758" s="167">
        <f>AVERAGE(BJ$6:BJ758)</f>
        <v>910.22576361221775</v>
      </c>
      <c r="BX758" s="167">
        <f>AVERAGE(BK$6:BK758)</f>
        <v>273.06772908366531</v>
      </c>
      <c r="BY758" s="167">
        <f>AVERAGE(BL$6:BL758)</f>
        <v>2248.3665338645419</v>
      </c>
      <c r="BZ758" s="164">
        <f>AVERAGE(BM$6:BM758)</f>
        <v>2.3359893758300134</v>
      </c>
      <c r="CA758" s="167">
        <f>AVERAGE(BN$6:BN758)</f>
        <v>35.039840637450197</v>
      </c>
      <c r="CB758" s="167">
        <f>AVERAGE(BO$6:BO758)</f>
        <v>619.54183266932273</v>
      </c>
      <c r="DF758" s="103">
        <v>753</v>
      </c>
      <c r="DG758" s="192">
        <v>8.2141237572314179</v>
      </c>
      <c r="DH758" s="193">
        <v>0.05</v>
      </c>
      <c r="DI758" s="105">
        <v>1</v>
      </c>
      <c r="DJ758" s="194">
        <v>530</v>
      </c>
      <c r="DK758" s="105">
        <v>9</v>
      </c>
      <c r="DL758" s="105">
        <v>9</v>
      </c>
      <c r="DM758" s="105">
        <v>0</v>
      </c>
      <c r="DN758" s="194">
        <v>1620</v>
      </c>
      <c r="DO758" s="194">
        <v>0</v>
      </c>
      <c r="DP758" s="194">
        <v>450</v>
      </c>
      <c r="DQ758" s="194">
        <v>135</v>
      </c>
      <c r="DR758" s="194">
        <v>1740</v>
      </c>
      <c r="DS758" s="105">
        <v>0</v>
      </c>
      <c r="DT758" s="194">
        <v>0</v>
      </c>
      <c r="DU758" s="194">
        <v>-120</v>
      </c>
      <c r="DV758" s="105" t="s">
        <v>117</v>
      </c>
      <c r="DX758" s="164">
        <f>AVERAGE(DK$6:DK758)</f>
        <v>10.355909694555113</v>
      </c>
      <c r="DY758" s="164">
        <f>AVERAGE(DL$6:DL758)</f>
        <v>10.355909694555113</v>
      </c>
      <c r="DZ758" s="164">
        <f>AVERAGE(DM$6:DM758)</f>
        <v>0</v>
      </c>
      <c r="EA758" s="167">
        <f>AVERAGE(DN$6:DN758)</f>
        <v>1864.0637450199204</v>
      </c>
      <c r="EB758" s="167">
        <f>AVERAGE(DO$6:DO758)</f>
        <v>0</v>
      </c>
      <c r="EC758" s="167">
        <f>AVERAGE(DP$6:DP758)</f>
        <v>517.79548472775559</v>
      </c>
      <c r="ED758" s="167">
        <f>AVERAGE(DQ$6:DQ758)</f>
        <v>155.33864541832671</v>
      </c>
      <c r="EE758" s="167">
        <f>AVERAGE(DR$6:DR758)</f>
        <v>1651.386454183267</v>
      </c>
      <c r="EF758" s="164">
        <f>AVERAGE(DS$6:DS758)</f>
        <v>0.84860557768924305</v>
      </c>
      <c r="EG758" s="167">
        <f>AVERAGE(DT$6:DT758)</f>
        <v>15.274900398406375</v>
      </c>
      <c r="EH758" s="167">
        <f>AVERAGE(DU$6:DU758)</f>
        <v>227.95219123505976</v>
      </c>
      <c r="FJ758" s="103">
        <v>753</v>
      </c>
      <c r="FK758" s="165">
        <v>7.5296915743258506</v>
      </c>
      <c r="FL758" s="163">
        <v>0.15</v>
      </c>
      <c r="FM758" s="161">
        <v>9</v>
      </c>
      <c r="FN758" s="168">
        <v>446</v>
      </c>
      <c r="FO758" s="161">
        <v>16</v>
      </c>
      <c r="FP758" s="161">
        <v>16</v>
      </c>
      <c r="FQ758" s="161">
        <v>0</v>
      </c>
      <c r="FR758" s="168">
        <v>2880</v>
      </c>
      <c r="FS758" s="168">
        <v>0</v>
      </c>
      <c r="FT758" s="168">
        <v>800</v>
      </c>
      <c r="FU758" s="168">
        <v>240</v>
      </c>
      <c r="FV758" s="168">
        <v>2111</v>
      </c>
      <c r="FW758" s="161">
        <v>1</v>
      </c>
      <c r="FX758" s="168">
        <v>36</v>
      </c>
      <c r="FY758" s="168">
        <v>805</v>
      </c>
      <c r="FZ758" s="161" t="s">
        <v>117</v>
      </c>
      <c r="GB758" s="160">
        <f>AVERAGE(FO$6:FO758)</f>
        <v>10.077025232403718</v>
      </c>
      <c r="GC758" s="160">
        <f>AVERAGE(FP$6:FP758)</f>
        <v>10.077025232403718</v>
      </c>
      <c r="GD758" s="160">
        <f>AVERAGE(FQ$6:FQ758)</f>
        <v>0</v>
      </c>
      <c r="GE758" s="166">
        <f>AVERAGE(FR$6:FR758)</f>
        <v>1813.8645418326694</v>
      </c>
      <c r="GF758" s="166">
        <f>AVERAGE(FS$6:FS758)</f>
        <v>0</v>
      </c>
      <c r="GG758" s="166">
        <f>AVERAGE(FT$6:FT758)</f>
        <v>503.85126162018594</v>
      </c>
      <c r="GH758" s="166">
        <f>AVERAGE(FU$6:FU758)</f>
        <v>151.15537848605578</v>
      </c>
      <c r="GI758" s="166">
        <f>AVERAGE(FV$6:FV758)</f>
        <v>1631.9601593625498</v>
      </c>
      <c r="GJ758" s="160">
        <f>AVERAGE(FW$6:FW758)</f>
        <v>0.84727755644090308</v>
      </c>
      <c r="GK758" s="166">
        <f>AVERAGE(FX$6:FX758)</f>
        <v>30.501992031872511</v>
      </c>
      <c r="GL758" s="166">
        <f>AVERAGE(FY$6:FY758)</f>
        <v>212.40637450199202</v>
      </c>
      <c r="HM758" s="98">
        <v>753</v>
      </c>
      <c r="HN758" s="179">
        <v>16.370549835293481</v>
      </c>
      <c r="HO758" s="188">
        <v>0.05</v>
      </c>
      <c r="HP758" s="177">
        <v>8</v>
      </c>
      <c r="HQ758" s="191">
        <v>499</v>
      </c>
      <c r="HR758" s="177">
        <v>23</v>
      </c>
      <c r="HS758" s="177">
        <v>23</v>
      </c>
      <c r="HT758" s="177">
        <v>3</v>
      </c>
      <c r="HU758" s="191">
        <v>3450</v>
      </c>
      <c r="HV758" s="191">
        <v>450</v>
      </c>
      <c r="HW758" s="191">
        <v>1000</v>
      </c>
      <c r="HX758" s="191">
        <v>300</v>
      </c>
      <c r="HY758" s="191">
        <v>2874</v>
      </c>
      <c r="HZ758" s="177">
        <v>1</v>
      </c>
      <c r="IA758" s="191">
        <v>30</v>
      </c>
      <c r="IB758" s="191">
        <v>606</v>
      </c>
      <c r="IC758" s="177" t="s">
        <v>116</v>
      </c>
      <c r="IE758" s="164">
        <f>AVERAGE(HR$6:HR758)</f>
        <v>19.779548472775563</v>
      </c>
      <c r="IF758" s="164">
        <f>AVERAGE(HS$6:HS758)</f>
        <v>19.181938911022577</v>
      </c>
      <c r="IG758" s="164">
        <f>AVERAGE(HT$6:HT758)</f>
        <v>1.0225763612217795</v>
      </c>
      <c r="IH758" s="167">
        <f>AVERAGE(HU$6:HU758)</f>
        <v>2877.2908366533866</v>
      </c>
      <c r="II758" s="167">
        <f>AVERAGE(HV$6:HV758)</f>
        <v>153.38645418326692</v>
      </c>
      <c r="IJ758" s="167">
        <f>AVERAGE(HW$6:HW758)</f>
        <v>907.96812749003982</v>
      </c>
      <c r="IK758" s="167">
        <f>AVERAGE(HX$6:HX758)</f>
        <v>272.39043824701196</v>
      </c>
      <c r="IL758" s="167">
        <f>AVERAGE(HY$6:HY758)</f>
        <v>2311.4355909694555</v>
      </c>
      <c r="IM758" s="164">
        <f>AVERAGE(HZ$6:HZ758)</f>
        <v>2.4329349269588314</v>
      </c>
      <c r="IN758" s="167">
        <f>AVERAGE(IA$6:IA758)</f>
        <v>72.988047808764946</v>
      </c>
      <c r="IO758" s="167">
        <f>AVERAGE(IB$6:IB758)</f>
        <v>638.84329349269592</v>
      </c>
    </row>
    <row r="759" spans="2:249" x14ac:dyDescent="0.2">
      <c r="B759" s="103">
        <v>754</v>
      </c>
      <c r="C759" s="165">
        <v>22.245059961638464</v>
      </c>
      <c r="D759" s="163">
        <v>0.2</v>
      </c>
      <c r="E759" s="161">
        <v>1</v>
      </c>
      <c r="F759" s="168">
        <v>273</v>
      </c>
      <c r="G759" s="161">
        <v>19</v>
      </c>
      <c r="H759" s="161">
        <v>19</v>
      </c>
      <c r="I759" s="161">
        <v>0</v>
      </c>
      <c r="J759" s="168">
        <v>2280</v>
      </c>
      <c r="K759" s="168">
        <v>0</v>
      </c>
      <c r="L759" s="168">
        <v>950</v>
      </c>
      <c r="M759" s="168">
        <v>285</v>
      </c>
      <c r="N759" s="168">
        <v>2133</v>
      </c>
      <c r="O759" s="161">
        <v>4</v>
      </c>
      <c r="P759" s="168">
        <v>48</v>
      </c>
      <c r="Q759" s="168">
        <v>195</v>
      </c>
      <c r="R759" s="161" t="s">
        <v>117</v>
      </c>
      <c r="T759" s="169">
        <f>AVERAGE(G$6:G759)</f>
        <v>23.347480106100797</v>
      </c>
      <c r="U759" s="169">
        <f>AVERAGE(H$6:H759)</f>
        <v>20.716180371352785</v>
      </c>
      <c r="V759" s="169">
        <f>AVERAGE(I$6:I759)</f>
        <v>1.3514588859416445</v>
      </c>
      <c r="W759" s="170">
        <f>AVERAGE(J$6:J759)</f>
        <v>2485.9416445623342</v>
      </c>
      <c r="X759" s="170">
        <f>AVERAGE(K$6:K759)</f>
        <v>162.17506631299736</v>
      </c>
      <c r="Y759" s="170">
        <f>AVERAGE(L$6:L759)</f>
        <v>968.23607427055708</v>
      </c>
      <c r="Z759" s="170">
        <f>AVERAGE(M$6:M759)</f>
        <v>290.4708222811671</v>
      </c>
      <c r="AA759" s="170">
        <f>AVERAGE(N$6:N759)</f>
        <v>2402.2427055702919</v>
      </c>
      <c r="AB759" s="169">
        <f>AVERAGE(O$6:O759)</f>
        <v>2.9562334217506629</v>
      </c>
      <c r="AC759" s="170">
        <f>AVERAGE(P$6:P759)</f>
        <v>35.474801061007959</v>
      </c>
      <c r="AD759" s="170">
        <f>AVERAGE(Q$6:Q759)</f>
        <v>119.17374005305039</v>
      </c>
      <c r="AY759" s="5"/>
      <c r="AZ759" s="26">
        <v>754</v>
      </c>
      <c r="BA759" s="165">
        <v>16.555730532588619</v>
      </c>
      <c r="BB759" s="176">
        <v>0.1</v>
      </c>
      <c r="BC759" s="161">
        <v>10</v>
      </c>
      <c r="BD759" s="182">
        <v>339</v>
      </c>
      <c r="BE759" s="161">
        <v>25</v>
      </c>
      <c r="BF759" s="161">
        <v>22</v>
      </c>
      <c r="BG759" s="161">
        <v>2</v>
      </c>
      <c r="BH759" s="168">
        <v>3300</v>
      </c>
      <c r="BI759" s="168">
        <v>300</v>
      </c>
      <c r="BJ759" s="168">
        <v>1000</v>
      </c>
      <c r="BK759" s="168">
        <v>300</v>
      </c>
      <c r="BL759" s="168">
        <v>2564</v>
      </c>
      <c r="BM759" s="161">
        <v>2</v>
      </c>
      <c r="BN759" s="168">
        <v>30</v>
      </c>
      <c r="BO759" s="168">
        <v>766</v>
      </c>
      <c r="BP759" s="161" t="s">
        <v>116</v>
      </c>
      <c r="BR759" s="164">
        <f>AVERAGE(BE$6:BE759)</f>
        <v>19.616710875331567</v>
      </c>
      <c r="BS759" s="164">
        <f>AVERAGE(BF$6:BF759)</f>
        <v>18.889920424403183</v>
      </c>
      <c r="BT759" s="164">
        <f>AVERAGE(BG$6:BG759)</f>
        <v>0.68302387267904507</v>
      </c>
      <c r="BU759" s="167">
        <f>AVERAGE(BH$6:BH759)</f>
        <v>2833.4880636604776</v>
      </c>
      <c r="BV759" s="167">
        <f>AVERAGE(BI$6:BI759)</f>
        <v>102.45358090185677</v>
      </c>
      <c r="BW759" s="167">
        <f>AVERAGE(BJ$6:BJ759)</f>
        <v>910.34482758620686</v>
      </c>
      <c r="BX759" s="167">
        <f>AVERAGE(BK$6:BK759)</f>
        <v>273.10344827586209</v>
      </c>
      <c r="BY759" s="167">
        <f>AVERAGE(BL$6:BL759)</f>
        <v>2248.7851458885943</v>
      </c>
      <c r="BZ759" s="164">
        <f>AVERAGE(BM$6:BM759)</f>
        <v>2.3355437665782492</v>
      </c>
      <c r="CA759" s="167">
        <f>AVERAGE(BN$6:BN759)</f>
        <v>35.03315649867374</v>
      </c>
      <c r="CB759" s="167">
        <f>AVERAGE(BO$6:BO759)</f>
        <v>619.73607427055708</v>
      </c>
      <c r="DF759" s="103">
        <v>754</v>
      </c>
      <c r="DG759" s="192">
        <v>7.9492084653757544</v>
      </c>
      <c r="DH759" s="193">
        <v>0.05</v>
      </c>
      <c r="DI759" s="105">
        <v>2</v>
      </c>
      <c r="DJ759" s="194">
        <v>452</v>
      </c>
      <c r="DK759" s="105">
        <v>10</v>
      </c>
      <c r="DL759" s="105">
        <v>10</v>
      </c>
      <c r="DM759" s="105">
        <v>0</v>
      </c>
      <c r="DN759" s="194">
        <v>1800</v>
      </c>
      <c r="DO759" s="194">
        <v>0</v>
      </c>
      <c r="DP759" s="194">
        <v>500</v>
      </c>
      <c r="DQ759" s="194">
        <v>150</v>
      </c>
      <c r="DR759" s="194">
        <v>1727</v>
      </c>
      <c r="DS759" s="105">
        <v>0</v>
      </c>
      <c r="DT759" s="194">
        <v>0</v>
      </c>
      <c r="DU759" s="194">
        <v>73</v>
      </c>
      <c r="DV759" s="105" t="s">
        <v>117</v>
      </c>
      <c r="DX759" s="164">
        <f>AVERAGE(DK$6:DK759)</f>
        <v>10.355437665782494</v>
      </c>
      <c r="DY759" s="164">
        <f>AVERAGE(DL$6:DL759)</f>
        <v>10.355437665782494</v>
      </c>
      <c r="DZ759" s="164">
        <f>AVERAGE(DM$6:DM759)</f>
        <v>0</v>
      </c>
      <c r="EA759" s="167">
        <f>AVERAGE(DN$6:DN759)</f>
        <v>1863.9787798408488</v>
      </c>
      <c r="EB759" s="167">
        <f>AVERAGE(DO$6:DO759)</f>
        <v>0</v>
      </c>
      <c r="EC759" s="167">
        <f>AVERAGE(DP$6:DP759)</f>
        <v>517.77188328912462</v>
      </c>
      <c r="ED759" s="167">
        <f>AVERAGE(DQ$6:DQ759)</f>
        <v>155.33156498673739</v>
      </c>
      <c r="EE759" s="167">
        <f>AVERAGE(DR$6:DR759)</f>
        <v>1651.4867374005305</v>
      </c>
      <c r="EF759" s="164">
        <f>AVERAGE(DS$6:DS759)</f>
        <v>0.84748010610079572</v>
      </c>
      <c r="EG759" s="167">
        <f>AVERAGE(DT$6:DT759)</f>
        <v>15.254641909814323</v>
      </c>
      <c r="EH759" s="167">
        <f>AVERAGE(DU$6:DU759)</f>
        <v>227.74668435013263</v>
      </c>
      <c r="FJ759" s="103">
        <v>754</v>
      </c>
      <c r="FK759" s="165">
        <v>7.9203837391266569</v>
      </c>
      <c r="FL759" s="163">
        <v>0.05</v>
      </c>
      <c r="FM759" s="161">
        <v>1</v>
      </c>
      <c r="FN759" s="168">
        <v>424</v>
      </c>
      <c r="FO759" s="161">
        <v>9</v>
      </c>
      <c r="FP759" s="161">
        <v>9</v>
      </c>
      <c r="FQ759" s="161">
        <v>0</v>
      </c>
      <c r="FR759" s="168">
        <v>1620</v>
      </c>
      <c r="FS759" s="168">
        <v>0</v>
      </c>
      <c r="FT759" s="168">
        <v>450</v>
      </c>
      <c r="FU759" s="168">
        <v>135</v>
      </c>
      <c r="FV759" s="168">
        <v>1634</v>
      </c>
      <c r="FW759" s="161">
        <v>0</v>
      </c>
      <c r="FX759" s="168">
        <v>0</v>
      </c>
      <c r="FY759" s="168">
        <v>-14</v>
      </c>
      <c r="FZ759" s="161" t="s">
        <v>117</v>
      </c>
      <c r="GB759" s="160">
        <f>AVERAGE(FO$6:FO759)</f>
        <v>10.075596816976127</v>
      </c>
      <c r="GC759" s="160">
        <f>AVERAGE(FP$6:FP759)</f>
        <v>10.075596816976127</v>
      </c>
      <c r="GD759" s="160">
        <f>AVERAGE(FQ$6:FQ759)</f>
        <v>0</v>
      </c>
      <c r="GE759" s="166">
        <f>AVERAGE(FR$6:FR759)</f>
        <v>1813.6074270557028</v>
      </c>
      <c r="GF759" s="166">
        <f>AVERAGE(FS$6:FS759)</f>
        <v>0</v>
      </c>
      <c r="GG759" s="166">
        <f>AVERAGE(FT$6:FT759)</f>
        <v>503.77984084880637</v>
      </c>
      <c r="GH759" s="166">
        <f>AVERAGE(FU$6:FU759)</f>
        <v>151.13395225464191</v>
      </c>
      <c r="GI759" s="166">
        <f>AVERAGE(FV$6:FV759)</f>
        <v>1631.9628647214854</v>
      </c>
      <c r="GJ759" s="160">
        <f>AVERAGE(FW$6:FW759)</f>
        <v>0.84615384615384615</v>
      </c>
      <c r="GK759" s="166">
        <f>AVERAGE(FX$6:FX759)</f>
        <v>30.46153846153846</v>
      </c>
      <c r="GL759" s="166">
        <f>AVERAGE(FY$6:FY759)</f>
        <v>212.10610079575596</v>
      </c>
      <c r="HM759" s="98">
        <v>754</v>
      </c>
      <c r="HN759" s="179">
        <v>19.909519830741562</v>
      </c>
      <c r="HO759" s="188">
        <v>0.05</v>
      </c>
      <c r="HP759" s="177">
        <v>7</v>
      </c>
      <c r="HQ759" s="191">
        <v>238</v>
      </c>
      <c r="HR759" s="177">
        <v>26</v>
      </c>
      <c r="HS759" s="177">
        <v>23</v>
      </c>
      <c r="HT759" s="177">
        <v>3</v>
      </c>
      <c r="HU759" s="191">
        <v>3450</v>
      </c>
      <c r="HV759" s="191">
        <v>450</v>
      </c>
      <c r="HW759" s="191">
        <v>1000</v>
      </c>
      <c r="HX759" s="191">
        <v>300</v>
      </c>
      <c r="HY759" s="191">
        <v>2613</v>
      </c>
      <c r="HZ759" s="177">
        <v>1</v>
      </c>
      <c r="IA759" s="191">
        <v>30</v>
      </c>
      <c r="IB759" s="191">
        <v>867</v>
      </c>
      <c r="IC759" s="177" t="s">
        <v>116</v>
      </c>
      <c r="IE759" s="164">
        <f>AVERAGE(HR$6:HR759)</f>
        <v>19.787798408488065</v>
      </c>
      <c r="IF759" s="164">
        <f>AVERAGE(HS$6:HS759)</f>
        <v>19.187002652519894</v>
      </c>
      <c r="IG759" s="164">
        <f>AVERAGE(HT$6:HT759)</f>
        <v>1.0251989389920424</v>
      </c>
      <c r="IH759" s="167">
        <f>AVERAGE(HU$6:HU759)</f>
        <v>2878.0503978779839</v>
      </c>
      <c r="II759" s="167">
        <f>AVERAGE(HV$6:HV759)</f>
        <v>153.77984084880637</v>
      </c>
      <c r="IJ759" s="167">
        <f>AVERAGE(HW$6:HW759)</f>
        <v>908.09018567639259</v>
      </c>
      <c r="IK759" s="167">
        <f>AVERAGE(HX$6:HX759)</f>
        <v>272.42705570291776</v>
      </c>
      <c r="IL759" s="167">
        <f>AVERAGE(HY$6:HY759)</f>
        <v>2311.8355437665782</v>
      </c>
      <c r="IM759" s="164">
        <f>AVERAGE(HZ$6:HZ759)</f>
        <v>2.4310344827586206</v>
      </c>
      <c r="IN759" s="167">
        <f>AVERAGE(IA$6:IA759)</f>
        <v>72.931034482758619</v>
      </c>
      <c r="IO759" s="167">
        <f>AVERAGE(IB$6:IB759)</f>
        <v>639.14588859416449</v>
      </c>
    </row>
    <row r="760" spans="2:249" x14ac:dyDescent="0.2">
      <c r="B760" s="103">
        <v>755</v>
      </c>
      <c r="C760" s="165">
        <v>27.687976460297939</v>
      </c>
      <c r="D760" s="163">
        <v>0.15</v>
      </c>
      <c r="E760" s="161">
        <v>3</v>
      </c>
      <c r="F760" s="168">
        <v>194</v>
      </c>
      <c r="G760" s="161">
        <v>27</v>
      </c>
      <c r="H760" s="161">
        <v>22</v>
      </c>
      <c r="I760" s="161">
        <v>2</v>
      </c>
      <c r="J760" s="168">
        <v>2640</v>
      </c>
      <c r="K760" s="168">
        <v>240</v>
      </c>
      <c r="L760" s="168">
        <v>1000</v>
      </c>
      <c r="M760" s="168">
        <v>300</v>
      </c>
      <c r="N760" s="168">
        <v>2359</v>
      </c>
      <c r="O760" s="161">
        <v>4</v>
      </c>
      <c r="P760" s="168">
        <v>48</v>
      </c>
      <c r="Q760" s="168">
        <v>329</v>
      </c>
      <c r="R760" s="161" t="s">
        <v>116</v>
      </c>
      <c r="T760" s="169">
        <f>AVERAGE(G$6:G760)</f>
        <v>23.3523178807947</v>
      </c>
      <c r="U760" s="169">
        <f>AVERAGE(H$6:H760)</f>
        <v>20.717880794701987</v>
      </c>
      <c r="V760" s="169">
        <f>AVERAGE(I$6:I760)</f>
        <v>1.3523178807947021</v>
      </c>
      <c r="W760" s="170">
        <f>AVERAGE(J$6:J760)</f>
        <v>2486.1456953642382</v>
      </c>
      <c r="X760" s="170">
        <f>AVERAGE(K$6:K760)</f>
        <v>162.27814569536423</v>
      </c>
      <c r="Y760" s="170">
        <f>AVERAGE(L$6:L760)</f>
        <v>968.27814569536429</v>
      </c>
      <c r="Z760" s="170">
        <f>AVERAGE(M$6:M760)</f>
        <v>290.48344370860929</v>
      </c>
      <c r="AA760" s="170">
        <f>AVERAGE(N$6:N760)</f>
        <v>2402.1854304635763</v>
      </c>
      <c r="AB760" s="169">
        <f>AVERAGE(O$6:O760)</f>
        <v>2.9576158940397352</v>
      </c>
      <c r="AC760" s="170">
        <f>AVERAGE(P$6:P760)</f>
        <v>35.491390728476823</v>
      </c>
      <c r="AD760" s="170">
        <f>AVERAGE(Q$6:Q760)</f>
        <v>119.45165562913907</v>
      </c>
      <c r="AY760" s="5"/>
      <c r="AZ760" s="26">
        <v>755</v>
      </c>
      <c r="BA760" s="165">
        <v>15.249819407772875</v>
      </c>
      <c r="BB760" s="176">
        <v>0.2</v>
      </c>
      <c r="BC760" s="161">
        <v>1</v>
      </c>
      <c r="BD760" s="182">
        <v>466</v>
      </c>
      <c r="BE760" s="161">
        <v>13</v>
      </c>
      <c r="BF760" s="161">
        <v>13</v>
      </c>
      <c r="BG760" s="161">
        <v>0</v>
      </c>
      <c r="BH760" s="168">
        <v>1950</v>
      </c>
      <c r="BI760" s="168">
        <v>0</v>
      </c>
      <c r="BJ760" s="168">
        <v>650</v>
      </c>
      <c r="BK760" s="168">
        <v>195</v>
      </c>
      <c r="BL760" s="168">
        <v>1936</v>
      </c>
      <c r="BM760" s="161">
        <v>3</v>
      </c>
      <c r="BN760" s="168">
        <v>45</v>
      </c>
      <c r="BO760" s="168">
        <v>59</v>
      </c>
      <c r="BP760" s="161" t="s">
        <v>117</v>
      </c>
      <c r="BR760" s="164">
        <f>AVERAGE(BE$6:BE760)</f>
        <v>19.607947019867549</v>
      </c>
      <c r="BS760" s="164">
        <f>AVERAGE(BF$6:BF760)</f>
        <v>18.882119205298014</v>
      </c>
      <c r="BT760" s="164">
        <f>AVERAGE(BG$6:BG760)</f>
        <v>0.68211920529801329</v>
      </c>
      <c r="BU760" s="167">
        <f>AVERAGE(BH$6:BH760)</f>
        <v>2832.317880794702</v>
      </c>
      <c r="BV760" s="167">
        <f>AVERAGE(BI$6:BI760)</f>
        <v>102.31788079470199</v>
      </c>
      <c r="BW760" s="167">
        <f>AVERAGE(BJ$6:BJ760)</f>
        <v>910</v>
      </c>
      <c r="BX760" s="167">
        <f>AVERAGE(BK$6:BK760)</f>
        <v>273</v>
      </c>
      <c r="BY760" s="167">
        <f>AVERAGE(BL$6:BL760)</f>
        <v>2248.3708609271525</v>
      </c>
      <c r="BZ760" s="164">
        <f>AVERAGE(BM$6:BM760)</f>
        <v>2.3364238410596028</v>
      </c>
      <c r="CA760" s="167">
        <f>AVERAGE(BN$6:BN760)</f>
        <v>35.046357615894038</v>
      </c>
      <c r="CB760" s="167">
        <f>AVERAGE(BO$6:BO760)</f>
        <v>618.99337748344374</v>
      </c>
      <c r="DF760" s="103">
        <v>755</v>
      </c>
      <c r="DG760" s="192">
        <v>6.6163469188735471</v>
      </c>
      <c r="DH760" s="193">
        <v>0.1</v>
      </c>
      <c r="DI760" s="105">
        <v>6</v>
      </c>
      <c r="DJ760" s="194">
        <v>434</v>
      </c>
      <c r="DK760" s="105">
        <v>12</v>
      </c>
      <c r="DL760" s="105">
        <v>12</v>
      </c>
      <c r="DM760" s="105">
        <v>0</v>
      </c>
      <c r="DN760" s="194">
        <v>2160</v>
      </c>
      <c r="DO760" s="194">
        <v>0</v>
      </c>
      <c r="DP760" s="194">
        <v>600</v>
      </c>
      <c r="DQ760" s="194">
        <v>180</v>
      </c>
      <c r="DR760" s="194">
        <v>1839</v>
      </c>
      <c r="DS760" s="105">
        <v>1</v>
      </c>
      <c r="DT760" s="194">
        <v>18</v>
      </c>
      <c r="DU760" s="194">
        <v>339</v>
      </c>
      <c r="DV760" s="105" t="s">
        <v>117</v>
      </c>
      <c r="DX760" s="164">
        <f>AVERAGE(DK$6:DK760)</f>
        <v>10.357615894039736</v>
      </c>
      <c r="DY760" s="164">
        <f>AVERAGE(DL$6:DL760)</f>
        <v>10.357615894039736</v>
      </c>
      <c r="DZ760" s="164">
        <f>AVERAGE(DM$6:DM760)</f>
        <v>0</v>
      </c>
      <c r="EA760" s="167">
        <f>AVERAGE(DN$6:DN760)</f>
        <v>1864.3708609271523</v>
      </c>
      <c r="EB760" s="167">
        <f>AVERAGE(DO$6:DO760)</f>
        <v>0</v>
      </c>
      <c r="EC760" s="167">
        <f>AVERAGE(DP$6:DP760)</f>
        <v>517.8807947019867</v>
      </c>
      <c r="ED760" s="167">
        <f>AVERAGE(DQ$6:DQ760)</f>
        <v>155.36423841059602</v>
      </c>
      <c r="EE760" s="167">
        <f>AVERAGE(DR$6:DR760)</f>
        <v>1651.7350993377484</v>
      </c>
      <c r="EF760" s="164">
        <f>AVERAGE(DS$6:DS760)</f>
        <v>0.84768211920529801</v>
      </c>
      <c r="EG760" s="167">
        <f>AVERAGE(DT$6:DT760)</f>
        <v>15.258278145695364</v>
      </c>
      <c r="EH760" s="167">
        <f>AVERAGE(DU$6:DU760)</f>
        <v>227.89403973509934</v>
      </c>
      <c r="FJ760" s="103">
        <v>755</v>
      </c>
      <c r="FK760" s="165">
        <v>6.4129676845524113</v>
      </c>
      <c r="FL760" s="163">
        <v>0.1</v>
      </c>
      <c r="FM760" s="161">
        <v>0</v>
      </c>
      <c r="FN760" s="168">
        <v>202</v>
      </c>
      <c r="FO760" s="161">
        <v>5</v>
      </c>
      <c r="FP760" s="161">
        <v>5</v>
      </c>
      <c r="FQ760" s="161">
        <v>0</v>
      </c>
      <c r="FR760" s="168">
        <v>900</v>
      </c>
      <c r="FS760" s="168">
        <v>0</v>
      </c>
      <c r="FT760" s="168">
        <v>250</v>
      </c>
      <c r="FU760" s="168">
        <v>75</v>
      </c>
      <c r="FV760" s="168">
        <v>1152</v>
      </c>
      <c r="FW760" s="161">
        <v>1</v>
      </c>
      <c r="FX760" s="168">
        <v>36</v>
      </c>
      <c r="FY760" s="168">
        <v>-216</v>
      </c>
      <c r="FZ760" s="161" t="s">
        <v>117</v>
      </c>
      <c r="GB760" s="160">
        <f>AVERAGE(FO$6:FO760)</f>
        <v>10.068874172185431</v>
      </c>
      <c r="GC760" s="160">
        <f>AVERAGE(FP$6:FP760)</f>
        <v>10.068874172185431</v>
      </c>
      <c r="GD760" s="160">
        <f>AVERAGE(FQ$6:FQ760)</f>
        <v>0</v>
      </c>
      <c r="GE760" s="166">
        <f>AVERAGE(FR$6:FR760)</f>
        <v>1812.3973509933776</v>
      </c>
      <c r="GF760" s="166">
        <f>AVERAGE(FS$6:FS760)</f>
        <v>0</v>
      </c>
      <c r="GG760" s="166">
        <f>AVERAGE(FT$6:FT760)</f>
        <v>503.44370860927154</v>
      </c>
      <c r="GH760" s="166">
        <f>AVERAGE(FU$6:FU760)</f>
        <v>151.03311258278146</v>
      </c>
      <c r="GI760" s="166">
        <f>AVERAGE(FV$6:FV760)</f>
        <v>1631.3271523178807</v>
      </c>
      <c r="GJ760" s="160">
        <f>AVERAGE(FW$6:FW760)</f>
        <v>0.84635761589403968</v>
      </c>
      <c r="GK760" s="166">
        <f>AVERAGE(FX$6:FX760)</f>
        <v>30.46887417218543</v>
      </c>
      <c r="GL760" s="166">
        <f>AVERAGE(FY$6:FY760)</f>
        <v>211.53907284768212</v>
      </c>
      <c r="HM760" s="98">
        <v>755</v>
      </c>
      <c r="HN760" s="179">
        <v>14.507490255030758</v>
      </c>
      <c r="HO760" s="188">
        <v>0.05</v>
      </c>
      <c r="HP760" s="177">
        <v>4</v>
      </c>
      <c r="HQ760" s="191">
        <v>188</v>
      </c>
      <c r="HR760" s="177">
        <v>18</v>
      </c>
      <c r="HS760" s="177">
        <v>18</v>
      </c>
      <c r="HT760" s="177">
        <v>0</v>
      </c>
      <c r="HU760" s="191">
        <v>2700</v>
      </c>
      <c r="HV760" s="191">
        <v>0</v>
      </c>
      <c r="HW760" s="191">
        <v>900</v>
      </c>
      <c r="HX760" s="191">
        <v>270</v>
      </c>
      <c r="HY760" s="191">
        <v>1983</v>
      </c>
      <c r="HZ760" s="177">
        <v>1</v>
      </c>
      <c r="IA760" s="191">
        <v>30</v>
      </c>
      <c r="IB760" s="191">
        <v>747</v>
      </c>
      <c r="IC760" s="177" t="s">
        <v>117</v>
      </c>
      <c r="IE760" s="164">
        <f>AVERAGE(HR$6:HR760)</f>
        <v>19.785430463576159</v>
      </c>
      <c r="IF760" s="164">
        <f>AVERAGE(HS$6:HS760)</f>
        <v>19.185430463576157</v>
      </c>
      <c r="IG760" s="164">
        <f>AVERAGE(HT$6:HT760)</f>
        <v>1.023841059602649</v>
      </c>
      <c r="IH760" s="167">
        <f>AVERAGE(HU$6:HU760)</f>
        <v>2877.8145695364237</v>
      </c>
      <c r="II760" s="167">
        <f>AVERAGE(HV$6:HV760)</f>
        <v>153.57615894039736</v>
      </c>
      <c r="IJ760" s="167">
        <f>AVERAGE(HW$6:HW760)</f>
        <v>908.07947019867549</v>
      </c>
      <c r="IK760" s="167">
        <f>AVERAGE(HX$6:HX760)</f>
        <v>272.42384105960264</v>
      </c>
      <c r="IL760" s="167">
        <f>AVERAGE(HY$6:HY760)</f>
        <v>2311.4</v>
      </c>
      <c r="IM760" s="164">
        <f>AVERAGE(HZ$6:HZ760)</f>
        <v>2.4291390728476823</v>
      </c>
      <c r="IN760" s="167">
        <f>AVERAGE(IA$6:IA760)</f>
        <v>72.874172185430467</v>
      </c>
      <c r="IO760" s="167">
        <f>AVERAGE(IB$6:IB760)</f>
        <v>639.28874172185431</v>
      </c>
    </row>
    <row r="761" spans="2:249" x14ac:dyDescent="0.2">
      <c r="B761" s="103">
        <v>756</v>
      </c>
      <c r="C761" s="165">
        <v>18.423767342647988</v>
      </c>
      <c r="D761" s="163">
        <v>0.1</v>
      </c>
      <c r="E761" s="161">
        <v>8</v>
      </c>
      <c r="F761" s="168">
        <v>579</v>
      </c>
      <c r="G761" s="161">
        <v>24</v>
      </c>
      <c r="H761" s="161">
        <v>22</v>
      </c>
      <c r="I761" s="161">
        <v>2</v>
      </c>
      <c r="J761" s="168">
        <v>2640</v>
      </c>
      <c r="K761" s="168">
        <v>240</v>
      </c>
      <c r="L761" s="168">
        <v>1000</v>
      </c>
      <c r="M761" s="168">
        <v>300</v>
      </c>
      <c r="N761" s="168">
        <v>2744</v>
      </c>
      <c r="O761" s="161">
        <v>2</v>
      </c>
      <c r="P761" s="168">
        <v>24</v>
      </c>
      <c r="Q761" s="168">
        <v>-80</v>
      </c>
      <c r="R761" s="161" t="s">
        <v>116</v>
      </c>
      <c r="T761" s="169">
        <f>AVERAGE(G$6:G761)</f>
        <v>23.353174603174605</v>
      </c>
      <c r="U761" s="169">
        <f>AVERAGE(H$6:H761)</f>
        <v>20.719576719576718</v>
      </c>
      <c r="V761" s="169">
        <f>AVERAGE(I$6:I761)</f>
        <v>1.3531746031746033</v>
      </c>
      <c r="W761" s="170">
        <f>AVERAGE(J$6:J761)</f>
        <v>2486.3492063492063</v>
      </c>
      <c r="X761" s="170">
        <f>AVERAGE(K$6:K761)</f>
        <v>162.38095238095238</v>
      </c>
      <c r="Y761" s="170">
        <f>AVERAGE(L$6:L761)</f>
        <v>968.32010582010582</v>
      </c>
      <c r="Z761" s="170">
        <f>AVERAGE(M$6:M761)</f>
        <v>290.49603174603175</v>
      </c>
      <c r="AA761" s="170">
        <f>AVERAGE(N$6:N761)</f>
        <v>2402.637566137566</v>
      </c>
      <c r="AB761" s="169">
        <f>AVERAGE(O$6:O761)</f>
        <v>2.9563492063492065</v>
      </c>
      <c r="AC761" s="170">
        <f>AVERAGE(P$6:P761)</f>
        <v>35.476190476190474</v>
      </c>
      <c r="AD761" s="170">
        <f>AVERAGE(Q$6:Q761)</f>
        <v>119.18783068783068</v>
      </c>
      <c r="AY761" s="5"/>
      <c r="AZ761" s="26">
        <v>756</v>
      </c>
      <c r="BA761" s="165">
        <v>14.845521074692195</v>
      </c>
      <c r="BB761" s="176">
        <v>0.05</v>
      </c>
      <c r="BC761" s="161">
        <v>3</v>
      </c>
      <c r="BD761" s="182">
        <v>247</v>
      </c>
      <c r="BE761" s="161">
        <v>17</v>
      </c>
      <c r="BF761" s="161">
        <v>17</v>
      </c>
      <c r="BG761" s="161">
        <v>0</v>
      </c>
      <c r="BH761" s="168">
        <v>2550</v>
      </c>
      <c r="BI761" s="168">
        <v>0</v>
      </c>
      <c r="BJ761" s="168">
        <v>850</v>
      </c>
      <c r="BK761" s="168">
        <v>255</v>
      </c>
      <c r="BL761" s="168">
        <v>1977</v>
      </c>
      <c r="BM761" s="161">
        <v>1</v>
      </c>
      <c r="BN761" s="168">
        <v>15</v>
      </c>
      <c r="BO761" s="168">
        <v>588</v>
      </c>
      <c r="BP761" s="161" t="s">
        <v>117</v>
      </c>
      <c r="BR761" s="164">
        <f>AVERAGE(BE$6:BE761)</f>
        <v>19.604497354497354</v>
      </c>
      <c r="BS761" s="164">
        <f>AVERAGE(BF$6:BF761)</f>
        <v>18.87962962962963</v>
      </c>
      <c r="BT761" s="164">
        <f>AVERAGE(BG$6:BG761)</f>
        <v>0.68121693121693117</v>
      </c>
      <c r="BU761" s="167">
        <f>AVERAGE(BH$6:BH761)</f>
        <v>2831.9444444444443</v>
      </c>
      <c r="BV761" s="167">
        <f>AVERAGE(BI$6:BI761)</f>
        <v>102.18253968253968</v>
      </c>
      <c r="BW761" s="167">
        <f>AVERAGE(BJ$6:BJ761)</f>
        <v>909.92063492063494</v>
      </c>
      <c r="BX761" s="167">
        <f>AVERAGE(BK$6:BK761)</f>
        <v>272.97619047619048</v>
      </c>
      <c r="BY761" s="167">
        <f>AVERAGE(BL$6:BL761)</f>
        <v>2248.0119047619046</v>
      </c>
      <c r="BZ761" s="164">
        <f>AVERAGE(BM$6:BM761)</f>
        <v>2.3346560846560847</v>
      </c>
      <c r="CA761" s="167">
        <f>AVERAGE(BN$6:BN761)</f>
        <v>35.019841269841272</v>
      </c>
      <c r="CB761" s="167">
        <f>AVERAGE(BO$6:BO761)</f>
        <v>618.95238095238096</v>
      </c>
      <c r="DF761" s="103">
        <v>756</v>
      </c>
      <c r="DG761" s="192">
        <v>6.3099269530271549</v>
      </c>
      <c r="DH761" s="193">
        <v>0.1</v>
      </c>
      <c r="DI761" s="105">
        <v>3</v>
      </c>
      <c r="DJ761" s="194">
        <v>398</v>
      </c>
      <c r="DK761" s="105">
        <v>8</v>
      </c>
      <c r="DL761" s="105">
        <v>8</v>
      </c>
      <c r="DM761" s="105">
        <v>0</v>
      </c>
      <c r="DN761" s="194">
        <v>1440</v>
      </c>
      <c r="DO761" s="194">
        <v>0</v>
      </c>
      <c r="DP761" s="194">
        <v>400</v>
      </c>
      <c r="DQ761" s="194">
        <v>120</v>
      </c>
      <c r="DR761" s="194">
        <v>1543</v>
      </c>
      <c r="DS761" s="105">
        <v>1</v>
      </c>
      <c r="DT761" s="194">
        <v>18</v>
      </c>
      <c r="DU761" s="194">
        <v>-85</v>
      </c>
      <c r="DV761" s="105" t="s">
        <v>117</v>
      </c>
      <c r="DX761" s="164">
        <f>AVERAGE(DK$6:DK761)</f>
        <v>10.354497354497354</v>
      </c>
      <c r="DY761" s="164">
        <f>AVERAGE(DL$6:DL761)</f>
        <v>10.354497354497354</v>
      </c>
      <c r="DZ761" s="164">
        <f>AVERAGE(DM$6:DM761)</f>
        <v>0</v>
      </c>
      <c r="EA761" s="167">
        <f>AVERAGE(DN$6:DN761)</f>
        <v>1863.8095238095239</v>
      </c>
      <c r="EB761" s="167">
        <f>AVERAGE(DO$6:DO761)</f>
        <v>0</v>
      </c>
      <c r="EC761" s="167">
        <f>AVERAGE(DP$6:DP761)</f>
        <v>517.72486772486775</v>
      </c>
      <c r="ED761" s="167">
        <f>AVERAGE(DQ$6:DQ761)</f>
        <v>155.31746031746033</v>
      </c>
      <c r="EE761" s="167">
        <f>AVERAGE(DR$6:DR761)</f>
        <v>1651.5912698412699</v>
      </c>
      <c r="EF761" s="164">
        <f>AVERAGE(DS$6:DS761)</f>
        <v>0.84788359788359791</v>
      </c>
      <c r="EG761" s="167">
        <f>AVERAGE(DT$6:DT761)</f>
        <v>15.261904761904763</v>
      </c>
      <c r="EH761" s="167">
        <f>AVERAGE(DU$6:DU761)</f>
        <v>227.48015873015873</v>
      </c>
      <c r="FJ761" s="103">
        <v>756</v>
      </c>
      <c r="FK761" s="165">
        <v>5.413190382294454</v>
      </c>
      <c r="FL761" s="163">
        <v>0.15</v>
      </c>
      <c r="FM761" s="161">
        <v>6</v>
      </c>
      <c r="FN761" s="168">
        <v>416</v>
      </c>
      <c r="FO761" s="161">
        <v>10</v>
      </c>
      <c r="FP761" s="161">
        <v>10</v>
      </c>
      <c r="FQ761" s="161">
        <v>0</v>
      </c>
      <c r="FR761" s="168">
        <v>1800</v>
      </c>
      <c r="FS761" s="168">
        <v>0</v>
      </c>
      <c r="FT761" s="168">
        <v>500</v>
      </c>
      <c r="FU761" s="168">
        <v>150</v>
      </c>
      <c r="FV761" s="168">
        <v>1691</v>
      </c>
      <c r="FW761" s="161">
        <v>1</v>
      </c>
      <c r="FX761" s="168">
        <v>36</v>
      </c>
      <c r="FY761" s="168">
        <v>145</v>
      </c>
      <c r="FZ761" s="161" t="s">
        <v>117</v>
      </c>
      <c r="GB761" s="160">
        <f>AVERAGE(FO$6:FO761)</f>
        <v>10.068783068783068</v>
      </c>
      <c r="GC761" s="160">
        <f>AVERAGE(FP$6:FP761)</f>
        <v>10.068783068783068</v>
      </c>
      <c r="GD761" s="160">
        <f>AVERAGE(FQ$6:FQ761)</f>
        <v>0</v>
      </c>
      <c r="GE761" s="166">
        <f>AVERAGE(FR$6:FR761)</f>
        <v>1812.3809523809523</v>
      </c>
      <c r="GF761" s="166">
        <f>AVERAGE(FS$6:FS761)</f>
        <v>0</v>
      </c>
      <c r="GG761" s="166">
        <f>AVERAGE(FT$6:FT761)</f>
        <v>503.43915343915342</v>
      </c>
      <c r="GH761" s="166">
        <f>AVERAGE(FU$6:FU761)</f>
        <v>151.03174603174602</v>
      </c>
      <c r="GI761" s="166">
        <f>AVERAGE(FV$6:FV761)</f>
        <v>1631.4060846560847</v>
      </c>
      <c r="GJ761" s="160">
        <f>AVERAGE(FW$6:FW761)</f>
        <v>0.84656084656084651</v>
      </c>
      <c r="GK761" s="166">
        <f>AVERAGE(FX$6:FX761)</f>
        <v>30.476190476190474</v>
      </c>
      <c r="GL761" s="166">
        <f>AVERAGE(FY$6:FY761)</f>
        <v>211.4510582010582</v>
      </c>
      <c r="HM761" s="98">
        <v>756</v>
      </c>
      <c r="HN761" s="179">
        <v>17.91477950452656</v>
      </c>
      <c r="HO761" s="188">
        <v>0.2</v>
      </c>
      <c r="HP761" s="177">
        <v>2</v>
      </c>
      <c r="HQ761" s="191">
        <v>492</v>
      </c>
      <c r="HR761" s="177">
        <v>16</v>
      </c>
      <c r="HS761" s="177">
        <v>16</v>
      </c>
      <c r="HT761" s="177">
        <v>0</v>
      </c>
      <c r="HU761" s="191">
        <v>2400</v>
      </c>
      <c r="HV761" s="191">
        <v>0</v>
      </c>
      <c r="HW761" s="191">
        <v>800</v>
      </c>
      <c r="HX761" s="191">
        <v>240</v>
      </c>
      <c r="HY761" s="191">
        <v>2157</v>
      </c>
      <c r="HZ761" s="177">
        <v>4</v>
      </c>
      <c r="IA761" s="191">
        <v>120</v>
      </c>
      <c r="IB761" s="191">
        <v>363</v>
      </c>
      <c r="IC761" s="177" t="s">
        <v>117</v>
      </c>
      <c r="IE761" s="164">
        <f>AVERAGE(HR$6:HR761)</f>
        <v>19.780423280423282</v>
      </c>
      <c r="IF761" s="164">
        <f>AVERAGE(HS$6:HS761)</f>
        <v>19.18121693121693</v>
      </c>
      <c r="IG761" s="164">
        <f>AVERAGE(HT$6:HT761)</f>
        <v>1.0224867724867726</v>
      </c>
      <c r="IH761" s="167">
        <f>AVERAGE(HU$6:HU761)</f>
        <v>2877.1825396825398</v>
      </c>
      <c r="II761" s="167">
        <f>AVERAGE(HV$6:HV761)</f>
        <v>153.37301587301587</v>
      </c>
      <c r="IJ761" s="167">
        <f>AVERAGE(HW$6:HW761)</f>
        <v>907.93650793650795</v>
      </c>
      <c r="IK761" s="167">
        <f>AVERAGE(HX$6:HX761)</f>
        <v>272.38095238095241</v>
      </c>
      <c r="IL761" s="167">
        <f>AVERAGE(HY$6:HY761)</f>
        <v>2311.1957671957671</v>
      </c>
      <c r="IM761" s="164">
        <f>AVERAGE(HZ$6:HZ761)</f>
        <v>2.4312169312169312</v>
      </c>
      <c r="IN761" s="167">
        <f>AVERAGE(IA$6:IA761)</f>
        <v>72.936507936507937</v>
      </c>
      <c r="IO761" s="167">
        <f>AVERAGE(IB$6:IB761)</f>
        <v>638.9232804232804</v>
      </c>
    </row>
    <row r="762" spans="2:249" x14ac:dyDescent="0.2">
      <c r="B762" s="103">
        <v>757</v>
      </c>
      <c r="C762" s="165">
        <v>22.594460242348831</v>
      </c>
      <c r="D762" s="163">
        <v>0.15</v>
      </c>
      <c r="E762" s="161">
        <v>3</v>
      </c>
      <c r="F762" s="168">
        <v>177</v>
      </c>
      <c r="G762" s="161">
        <v>23</v>
      </c>
      <c r="H762" s="161">
        <v>22</v>
      </c>
      <c r="I762" s="161">
        <v>2</v>
      </c>
      <c r="J762" s="168">
        <v>2640</v>
      </c>
      <c r="K762" s="168">
        <v>240</v>
      </c>
      <c r="L762" s="168">
        <v>1000</v>
      </c>
      <c r="M762" s="168">
        <v>300</v>
      </c>
      <c r="N762" s="168">
        <v>2342</v>
      </c>
      <c r="O762" s="161">
        <v>3</v>
      </c>
      <c r="P762" s="168">
        <v>36</v>
      </c>
      <c r="Q762" s="168">
        <v>334</v>
      </c>
      <c r="R762" s="161" t="s">
        <v>116</v>
      </c>
      <c r="T762" s="169">
        <f>AVERAGE(G$6:G762)</f>
        <v>23.352708058124175</v>
      </c>
      <c r="U762" s="169">
        <f>AVERAGE(H$6:H762)</f>
        <v>20.721268163804492</v>
      </c>
      <c r="V762" s="169">
        <f>AVERAGE(I$6:I762)</f>
        <v>1.3540290620871862</v>
      </c>
      <c r="W762" s="170">
        <f>AVERAGE(J$6:J762)</f>
        <v>2486.552179656539</v>
      </c>
      <c r="X762" s="170">
        <f>AVERAGE(K$6:K762)</f>
        <v>162.48348745046235</v>
      </c>
      <c r="Y762" s="170">
        <f>AVERAGE(L$6:L762)</f>
        <v>968.36195508586525</v>
      </c>
      <c r="Z762" s="170">
        <f>AVERAGE(M$6:M762)</f>
        <v>290.5085865257596</v>
      </c>
      <c r="AA762" s="170">
        <f>AVERAGE(N$6:N762)</f>
        <v>2402.5574636723909</v>
      </c>
      <c r="AB762" s="169">
        <f>AVERAGE(O$6:O762)</f>
        <v>2.9564068692206078</v>
      </c>
      <c r="AC762" s="170">
        <f>AVERAGE(P$6:P762)</f>
        <v>35.476882430647294</v>
      </c>
      <c r="AD762" s="170">
        <f>AVERAGE(Q$6:Q762)</f>
        <v>119.47159841479524</v>
      </c>
      <c r="AY762" s="5"/>
      <c r="AZ762" s="26">
        <v>757</v>
      </c>
      <c r="BA762" s="165">
        <v>18.282877682848966</v>
      </c>
      <c r="BB762" s="176">
        <v>0.25</v>
      </c>
      <c r="BC762" s="161">
        <v>9</v>
      </c>
      <c r="BD762" s="182">
        <v>169</v>
      </c>
      <c r="BE762" s="161">
        <v>22</v>
      </c>
      <c r="BF762" s="161">
        <v>22</v>
      </c>
      <c r="BG762" s="161">
        <v>2</v>
      </c>
      <c r="BH762" s="168">
        <v>3300</v>
      </c>
      <c r="BI762" s="168">
        <v>300</v>
      </c>
      <c r="BJ762" s="168">
        <v>1000</v>
      </c>
      <c r="BK762" s="168">
        <v>300</v>
      </c>
      <c r="BL762" s="168">
        <v>2394</v>
      </c>
      <c r="BM762" s="161">
        <v>5</v>
      </c>
      <c r="BN762" s="168">
        <v>75</v>
      </c>
      <c r="BO762" s="168">
        <v>981</v>
      </c>
      <c r="BP762" s="161" t="s">
        <v>116</v>
      </c>
      <c r="BR762" s="164">
        <f>AVERAGE(BE$6:BE762)</f>
        <v>19.60766182298547</v>
      </c>
      <c r="BS762" s="164">
        <f>AVERAGE(BF$6:BF762)</f>
        <v>18.883751651254954</v>
      </c>
      <c r="BT762" s="164">
        <f>AVERAGE(BG$6:BG762)</f>
        <v>0.68295904887714665</v>
      </c>
      <c r="BU762" s="167">
        <f>AVERAGE(BH$6:BH762)</f>
        <v>2832.5627476882432</v>
      </c>
      <c r="BV762" s="167">
        <f>AVERAGE(BI$6:BI762)</f>
        <v>102.44385733157199</v>
      </c>
      <c r="BW762" s="167">
        <f>AVERAGE(BJ$6:BJ762)</f>
        <v>910.03963011889039</v>
      </c>
      <c r="BX762" s="167">
        <f>AVERAGE(BK$6:BK762)</f>
        <v>273.01188903566708</v>
      </c>
      <c r="BY762" s="167">
        <f>AVERAGE(BL$6:BL762)</f>
        <v>2248.204755614267</v>
      </c>
      <c r="BZ762" s="164">
        <f>AVERAGE(BM$6:BM762)</f>
        <v>2.3381770145310434</v>
      </c>
      <c r="CA762" s="167">
        <f>AVERAGE(BN$6:BN762)</f>
        <v>35.072655217965654</v>
      </c>
      <c r="CB762" s="167">
        <f>AVERAGE(BO$6:BO762)</f>
        <v>619.43064729194191</v>
      </c>
      <c r="DF762" s="103">
        <v>757</v>
      </c>
      <c r="DG762" s="192">
        <v>8.3336151747228158</v>
      </c>
      <c r="DH762" s="193">
        <v>0.05</v>
      </c>
      <c r="DI762" s="105">
        <v>1</v>
      </c>
      <c r="DJ762" s="194">
        <v>517</v>
      </c>
      <c r="DK762" s="105">
        <v>9</v>
      </c>
      <c r="DL762" s="105">
        <v>9</v>
      </c>
      <c r="DM762" s="105">
        <v>0</v>
      </c>
      <c r="DN762" s="194">
        <v>1620</v>
      </c>
      <c r="DO762" s="194">
        <v>0</v>
      </c>
      <c r="DP762" s="194">
        <v>450</v>
      </c>
      <c r="DQ762" s="194">
        <v>135</v>
      </c>
      <c r="DR762" s="194">
        <v>1727</v>
      </c>
      <c r="DS762" s="105">
        <v>0</v>
      </c>
      <c r="DT762" s="194">
        <v>0</v>
      </c>
      <c r="DU762" s="194">
        <v>-107</v>
      </c>
      <c r="DV762" s="105" t="s">
        <v>117</v>
      </c>
      <c r="DX762" s="164">
        <f>AVERAGE(DK$6:DK762)</f>
        <v>10.352708058124174</v>
      </c>
      <c r="DY762" s="164">
        <f>AVERAGE(DL$6:DL762)</f>
        <v>10.352708058124174</v>
      </c>
      <c r="DZ762" s="164">
        <f>AVERAGE(DM$6:DM762)</f>
        <v>0</v>
      </c>
      <c r="EA762" s="167">
        <f>AVERAGE(DN$6:DN762)</f>
        <v>1863.4874504623515</v>
      </c>
      <c r="EB762" s="167">
        <f>AVERAGE(DO$6:DO762)</f>
        <v>0</v>
      </c>
      <c r="EC762" s="167">
        <f>AVERAGE(DP$6:DP762)</f>
        <v>517.6354029062087</v>
      </c>
      <c r="ED762" s="167">
        <f>AVERAGE(DQ$6:DQ762)</f>
        <v>155.29062087186261</v>
      </c>
      <c r="EE762" s="167">
        <f>AVERAGE(DR$6:DR762)</f>
        <v>1651.6908850726552</v>
      </c>
      <c r="EF762" s="164">
        <f>AVERAGE(DS$6:DS762)</f>
        <v>0.84676354029062084</v>
      </c>
      <c r="EG762" s="167">
        <f>AVERAGE(DT$6:DT762)</f>
        <v>15.241743725231176</v>
      </c>
      <c r="EH762" s="167">
        <f>AVERAGE(DU$6:DU762)</f>
        <v>227.03830911492736</v>
      </c>
      <c r="FJ762" s="103">
        <v>757</v>
      </c>
      <c r="FK762" s="165">
        <v>6.155731659070157</v>
      </c>
      <c r="FL762" s="163">
        <v>0.25</v>
      </c>
      <c r="FM762" s="161">
        <v>7</v>
      </c>
      <c r="FN762" s="168">
        <v>394</v>
      </c>
      <c r="FO762" s="161">
        <v>11</v>
      </c>
      <c r="FP762" s="161">
        <v>11</v>
      </c>
      <c r="FQ762" s="161">
        <v>0</v>
      </c>
      <c r="FR762" s="168">
        <v>1980</v>
      </c>
      <c r="FS762" s="168">
        <v>0</v>
      </c>
      <c r="FT762" s="168">
        <v>550</v>
      </c>
      <c r="FU762" s="168">
        <v>165</v>
      </c>
      <c r="FV762" s="168">
        <v>1734</v>
      </c>
      <c r="FW762" s="161">
        <v>2</v>
      </c>
      <c r="FX762" s="168">
        <v>72</v>
      </c>
      <c r="FY762" s="168">
        <v>318</v>
      </c>
      <c r="FZ762" s="161" t="s">
        <v>117</v>
      </c>
      <c r="GB762" s="160">
        <f>AVERAGE(FO$6:FO762)</f>
        <v>10.07001321003963</v>
      </c>
      <c r="GC762" s="160">
        <f>AVERAGE(FP$6:FP762)</f>
        <v>10.07001321003963</v>
      </c>
      <c r="GD762" s="160">
        <f>AVERAGE(FQ$6:FQ762)</f>
        <v>0</v>
      </c>
      <c r="GE762" s="166">
        <f>AVERAGE(FR$6:FR762)</f>
        <v>1812.6023778071335</v>
      </c>
      <c r="GF762" s="166">
        <f>AVERAGE(FS$6:FS762)</f>
        <v>0</v>
      </c>
      <c r="GG762" s="166">
        <f>AVERAGE(FT$6:FT762)</f>
        <v>503.50066050198149</v>
      </c>
      <c r="GH762" s="166">
        <f>AVERAGE(FU$6:FU762)</f>
        <v>151.05019815059444</v>
      </c>
      <c r="GI762" s="166">
        <f>AVERAGE(FV$6:FV762)</f>
        <v>1631.5416116248348</v>
      </c>
      <c r="GJ762" s="160">
        <f>AVERAGE(FW$6:FW762)</f>
        <v>0.84808454425363278</v>
      </c>
      <c r="GK762" s="166">
        <f>AVERAGE(FX$6:FX762)</f>
        <v>30.531043593130779</v>
      </c>
      <c r="GL762" s="166">
        <f>AVERAGE(FY$6:FY762)</f>
        <v>211.59180977542934</v>
      </c>
      <c r="HM762" s="98">
        <v>757</v>
      </c>
      <c r="HN762" s="179">
        <v>21.781565489874659</v>
      </c>
      <c r="HO762" s="188">
        <v>0.1</v>
      </c>
      <c r="HP762" s="177">
        <v>2</v>
      </c>
      <c r="HQ762" s="191">
        <v>106</v>
      </c>
      <c r="HR762" s="177">
        <v>22</v>
      </c>
      <c r="HS762" s="177">
        <v>22</v>
      </c>
      <c r="HT762" s="177">
        <v>2</v>
      </c>
      <c r="HU762" s="191">
        <v>3300</v>
      </c>
      <c r="HV762" s="191">
        <v>300</v>
      </c>
      <c r="HW762" s="191">
        <v>1000</v>
      </c>
      <c r="HX762" s="191">
        <v>300</v>
      </c>
      <c r="HY762" s="191">
        <v>2331</v>
      </c>
      <c r="HZ762" s="177">
        <v>2</v>
      </c>
      <c r="IA762" s="191">
        <v>60</v>
      </c>
      <c r="IB762" s="191">
        <v>1029</v>
      </c>
      <c r="IC762" s="177" t="s">
        <v>116</v>
      </c>
      <c r="IE762" s="164">
        <f>AVERAGE(HR$6:HR762)</f>
        <v>19.783355350066049</v>
      </c>
      <c r="IF762" s="164">
        <f>AVERAGE(HS$6:HS762)</f>
        <v>19.184940554821665</v>
      </c>
      <c r="IG762" s="164">
        <f>AVERAGE(HT$6:HT762)</f>
        <v>1.0237780713342139</v>
      </c>
      <c r="IH762" s="167">
        <f>AVERAGE(HU$6:HU762)</f>
        <v>2877.7410832232495</v>
      </c>
      <c r="II762" s="167">
        <f>AVERAGE(HV$6:HV762)</f>
        <v>153.56671070013209</v>
      </c>
      <c r="IJ762" s="167">
        <f>AVERAGE(HW$6:HW762)</f>
        <v>908.05812417437255</v>
      </c>
      <c r="IK762" s="167">
        <f>AVERAGE(HX$6:HX762)</f>
        <v>272.41743725231174</v>
      </c>
      <c r="IL762" s="167">
        <f>AVERAGE(HY$6:HY762)</f>
        <v>2311.221928665786</v>
      </c>
      <c r="IM762" s="164">
        <f>AVERAGE(HZ$6:HZ762)</f>
        <v>2.430647291941876</v>
      </c>
      <c r="IN762" s="167">
        <f>AVERAGE(IA$6:IA762)</f>
        <v>72.919418758256271</v>
      </c>
      <c r="IO762" s="167">
        <f>AVERAGE(IB$6:IB762)</f>
        <v>639.43857331571996</v>
      </c>
    </row>
    <row r="763" spans="2:249" x14ac:dyDescent="0.2">
      <c r="B763" s="103">
        <v>758</v>
      </c>
      <c r="C763" s="165">
        <v>26.473191438187634</v>
      </c>
      <c r="D763" s="163">
        <v>0.05</v>
      </c>
      <c r="E763" s="161">
        <v>8</v>
      </c>
      <c r="F763" s="168">
        <v>260</v>
      </c>
      <c r="G763" s="161">
        <v>33</v>
      </c>
      <c r="H763" s="161">
        <v>22</v>
      </c>
      <c r="I763" s="161">
        <v>2</v>
      </c>
      <c r="J763" s="168">
        <v>2640</v>
      </c>
      <c r="K763" s="168">
        <v>240</v>
      </c>
      <c r="L763" s="168">
        <v>1000</v>
      </c>
      <c r="M763" s="168">
        <v>300</v>
      </c>
      <c r="N763" s="168">
        <v>2425</v>
      </c>
      <c r="O763" s="161">
        <v>1</v>
      </c>
      <c r="P763" s="168">
        <v>12</v>
      </c>
      <c r="Q763" s="168">
        <v>227</v>
      </c>
      <c r="R763" s="161" t="s">
        <v>116</v>
      </c>
      <c r="T763" s="169">
        <f>AVERAGE(G$6:G763)</f>
        <v>23.365435356200528</v>
      </c>
      <c r="U763" s="169">
        <f>AVERAGE(H$6:H763)</f>
        <v>20.722955145118732</v>
      </c>
      <c r="V763" s="169">
        <f>AVERAGE(I$6:I763)</f>
        <v>1.3548812664907652</v>
      </c>
      <c r="W763" s="170">
        <f>AVERAGE(J$6:J763)</f>
        <v>2486.7546174142481</v>
      </c>
      <c r="X763" s="170">
        <f>AVERAGE(K$6:K763)</f>
        <v>162.58575197889181</v>
      </c>
      <c r="Y763" s="170">
        <f>AVERAGE(L$6:L763)</f>
        <v>968.40369393139838</v>
      </c>
      <c r="Z763" s="170">
        <f>AVERAGE(M$6:M763)</f>
        <v>290.52110817941951</v>
      </c>
      <c r="AA763" s="170">
        <f>AVERAGE(N$6:N763)</f>
        <v>2402.5870712401056</v>
      </c>
      <c r="AB763" s="169">
        <f>AVERAGE(O$6:O763)</f>
        <v>2.9538258575197891</v>
      </c>
      <c r="AC763" s="170">
        <f>AVERAGE(P$6:P763)</f>
        <v>35.445910290237464</v>
      </c>
      <c r="AD763" s="170">
        <f>AVERAGE(Q$6:Q763)</f>
        <v>119.61345646437995</v>
      </c>
      <c r="AY763" s="5"/>
      <c r="AZ763" s="26">
        <v>758</v>
      </c>
      <c r="BA763" s="165">
        <v>18.347287863444564</v>
      </c>
      <c r="BB763" s="176">
        <v>0.15</v>
      </c>
      <c r="BC763" s="161">
        <v>1</v>
      </c>
      <c r="BD763" s="182">
        <v>312</v>
      </c>
      <c r="BE763" s="161">
        <v>16</v>
      </c>
      <c r="BF763" s="161">
        <v>16</v>
      </c>
      <c r="BG763" s="161">
        <v>0</v>
      </c>
      <c r="BH763" s="168">
        <v>2400</v>
      </c>
      <c r="BI763" s="168">
        <v>0</v>
      </c>
      <c r="BJ763" s="168">
        <v>800</v>
      </c>
      <c r="BK763" s="168">
        <v>240</v>
      </c>
      <c r="BL763" s="168">
        <v>1977</v>
      </c>
      <c r="BM763" s="161">
        <v>3</v>
      </c>
      <c r="BN763" s="168">
        <v>45</v>
      </c>
      <c r="BO763" s="168">
        <v>468</v>
      </c>
      <c r="BP763" s="161" t="s">
        <v>117</v>
      </c>
      <c r="BR763" s="164">
        <f>AVERAGE(BE$6:BE763)</f>
        <v>19.602902374670183</v>
      </c>
      <c r="BS763" s="164">
        <f>AVERAGE(BF$6:BF763)</f>
        <v>18.879947229551451</v>
      </c>
      <c r="BT763" s="164">
        <f>AVERAGE(BG$6:BG763)</f>
        <v>0.68205804749340371</v>
      </c>
      <c r="BU763" s="167">
        <f>AVERAGE(BH$6:BH763)</f>
        <v>2831.9920844327175</v>
      </c>
      <c r="BV763" s="167">
        <f>AVERAGE(BI$6:BI763)</f>
        <v>102.30870712401055</v>
      </c>
      <c r="BW763" s="167">
        <f>AVERAGE(BJ$6:BJ763)</f>
        <v>909.89445910290237</v>
      </c>
      <c r="BX763" s="167">
        <f>AVERAGE(BK$6:BK763)</f>
        <v>272.9683377308707</v>
      </c>
      <c r="BY763" s="167">
        <f>AVERAGE(BL$6:BL763)</f>
        <v>2247.8469656992083</v>
      </c>
      <c r="BZ763" s="164">
        <f>AVERAGE(BM$6:BM763)</f>
        <v>2.3390501319261214</v>
      </c>
      <c r="CA763" s="167">
        <f>AVERAGE(BN$6:BN763)</f>
        <v>35.085751978891821</v>
      </c>
      <c r="CB763" s="167">
        <f>AVERAGE(BO$6:BO763)</f>
        <v>619.23087071240104</v>
      </c>
      <c r="DF763" s="103">
        <v>758</v>
      </c>
      <c r="DG763" s="192">
        <v>5.603277990072149</v>
      </c>
      <c r="DH763" s="193">
        <v>0.15</v>
      </c>
      <c r="DI763" s="105">
        <v>3</v>
      </c>
      <c r="DJ763" s="194">
        <v>105</v>
      </c>
      <c r="DK763" s="105">
        <v>8</v>
      </c>
      <c r="DL763" s="105">
        <v>8</v>
      </c>
      <c r="DM763" s="105">
        <v>0</v>
      </c>
      <c r="DN763" s="194">
        <v>1440</v>
      </c>
      <c r="DO763" s="194">
        <v>0</v>
      </c>
      <c r="DP763" s="194">
        <v>400</v>
      </c>
      <c r="DQ763" s="194">
        <v>120</v>
      </c>
      <c r="DR763" s="194">
        <v>1250</v>
      </c>
      <c r="DS763" s="105">
        <v>1</v>
      </c>
      <c r="DT763" s="194">
        <v>18</v>
      </c>
      <c r="DU763" s="194">
        <v>208</v>
      </c>
      <c r="DV763" s="105" t="s">
        <v>117</v>
      </c>
      <c r="DX763" s="164">
        <f>AVERAGE(DK$6:DK763)</f>
        <v>10.349604221635884</v>
      </c>
      <c r="DY763" s="164">
        <f>AVERAGE(DL$6:DL763)</f>
        <v>10.349604221635884</v>
      </c>
      <c r="DZ763" s="164">
        <f>AVERAGE(DM$6:DM763)</f>
        <v>0</v>
      </c>
      <c r="EA763" s="167">
        <f>AVERAGE(DN$6:DN763)</f>
        <v>1862.9287598944591</v>
      </c>
      <c r="EB763" s="167">
        <f>AVERAGE(DO$6:DO763)</f>
        <v>0</v>
      </c>
      <c r="EC763" s="167">
        <f>AVERAGE(DP$6:DP763)</f>
        <v>517.48021108179421</v>
      </c>
      <c r="ED763" s="167">
        <f>AVERAGE(DQ$6:DQ763)</f>
        <v>155.24406332453825</v>
      </c>
      <c r="EE763" s="167">
        <f>AVERAGE(DR$6:DR763)</f>
        <v>1651.1609498680739</v>
      </c>
      <c r="EF763" s="164">
        <f>AVERAGE(DS$6:DS763)</f>
        <v>0.84696569920844322</v>
      </c>
      <c r="EG763" s="167">
        <f>AVERAGE(DT$6:DT763)</f>
        <v>15.24538258575198</v>
      </c>
      <c r="EH763" s="167">
        <f>AVERAGE(DU$6:DU763)</f>
        <v>227.0131926121372</v>
      </c>
      <c r="FJ763" s="103">
        <v>758</v>
      </c>
      <c r="FK763" s="165">
        <v>6.3850225717549467</v>
      </c>
      <c r="FL763" s="163">
        <v>0.15</v>
      </c>
      <c r="FM763" s="161">
        <v>3</v>
      </c>
      <c r="FN763" s="168">
        <v>202</v>
      </c>
      <c r="FO763" s="161">
        <v>8</v>
      </c>
      <c r="FP763" s="161">
        <v>8</v>
      </c>
      <c r="FQ763" s="161">
        <v>0</v>
      </c>
      <c r="FR763" s="168">
        <v>1440</v>
      </c>
      <c r="FS763" s="168">
        <v>0</v>
      </c>
      <c r="FT763" s="168">
        <v>400</v>
      </c>
      <c r="FU763" s="168">
        <v>120</v>
      </c>
      <c r="FV763" s="168">
        <v>1347</v>
      </c>
      <c r="FW763" s="161">
        <v>1</v>
      </c>
      <c r="FX763" s="168">
        <v>36</v>
      </c>
      <c r="FY763" s="168">
        <v>129</v>
      </c>
      <c r="FZ763" s="161" t="s">
        <v>117</v>
      </c>
      <c r="GB763" s="160">
        <f>AVERAGE(FO$6:FO763)</f>
        <v>10.067282321899736</v>
      </c>
      <c r="GC763" s="160">
        <f>AVERAGE(FP$6:FP763)</f>
        <v>10.067282321899736</v>
      </c>
      <c r="GD763" s="160">
        <f>AVERAGE(FQ$6:FQ763)</f>
        <v>0</v>
      </c>
      <c r="GE763" s="166">
        <f>AVERAGE(FR$6:FR763)</f>
        <v>1812.1108179419525</v>
      </c>
      <c r="GF763" s="166">
        <f>AVERAGE(FS$6:FS763)</f>
        <v>0</v>
      </c>
      <c r="GG763" s="166">
        <f>AVERAGE(FT$6:FT763)</f>
        <v>503.3641160949868</v>
      </c>
      <c r="GH763" s="166">
        <f>AVERAGE(FU$6:FU763)</f>
        <v>151.00923482849603</v>
      </c>
      <c r="GI763" s="166">
        <f>AVERAGE(FV$6:FV763)</f>
        <v>1631.1662269129288</v>
      </c>
      <c r="GJ763" s="160">
        <f>AVERAGE(FW$6:FW763)</f>
        <v>0.84828496042216361</v>
      </c>
      <c r="GK763" s="166">
        <f>AVERAGE(FX$6:FX763)</f>
        <v>30.53825857519789</v>
      </c>
      <c r="GL763" s="166">
        <f>AVERAGE(FY$6:FY763)</f>
        <v>211.48284960422163</v>
      </c>
      <c r="HM763" s="98">
        <v>758</v>
      </c>
      <c r="HN763" s="179">
        <v>17.579979993396201</v>
      </c>
      <c r="HO763" s="188">
        <v>0.1</v>
      </c>
      <c r="HP763" s="177">
        <v>1</v>
      </c>
      <c r="HQ763" s="191">
        <v>447</v>
      </c>
      <c r="HR763" s="177">
        <v>17</v>
      </c>
      <c r="HS763" s="177">
        <v>17</v>
      </c>
      <c r="HT763" s="177">
        <v>0</v>
      </c>
      <c r="HU763" s="191">
        <v>2550</v>
      </c>
      <c r="HV763" s="191">
        <v>0</v>
      </c>
      <c r="HW763" s="191">
        <v>850</v>
      </c>
      <c r="HX763" s="191">
        <v>255</v>
      </c>
      <c r="HY763" s="191">
        <v>2177</v>
      </c>
      <c r="HZ763" s="177">
        <v>2</v>
      </c>
      <c r="IA763" s="191">
        <v>60</v>
      </c>
      <c r="IB763" s="191">
        <v>433</v>
      </c>
      <c r="IC763" s="177" t="s">
        <v>117</v>
      </c>
      <c r="IE763" s="164">
        <f>AVERAGE(HR$6:HR763)</f>
        <v>19.779683377308707</v>
      </c>
      <c r="IF763" s="164">
        <f>AVERAGE(HS$6:HS763)</f>
        <v>19.182058047493403</v>
      </c>
      <c r="IG763" s="164">
        <f>AVERAGE(HT$6:HT763)</f>
        <v>1.0224274406332454</v>
      </c>
      <c r="IH763" s="167">
        <f>AVERAGE(HU$6:HU763)</f>
        <v>2877.3087071240107</v>
      </c>
      <c r="II763" s="167">
        <f>AVERAGE(HV$6:HV763)</f>
        <v>153.3641160949868</v>
      </c>
      <c r="IJ763" s="167">
        <f>AVERAGE(HW$6:HW763)</f>
        <v>907.98153034300788</v>
      </c>
      <c r="IK763" s="167">
        <f>AVERAGE(HX$6:HX763)</f>
        <v>272.39445910290237</v>
      </c>
      <c r="IL763" s="167">
        <f>AVERAGE(HY$6:HY763)</f>
        <v>2311.0448548812665</v>
      </c>
      <c r="IM763" s="164">
        <f>AVERAGE(HZ$6:HZ763)</f>
        <v>2.4300791556728232</v>
      </c>
      <c r="IN763" s="167">
        <f>AVERAGE(IA$6:IA763)</f>
        <v>72.902374670184699</v>
      </c>
      <c r="IO763" s="167">
        <f>AVERAGE(IB$6:IB763)</f>
        <v>639.16622691292878</v>
      </c>
    </row>
    <row r="764" spans="2:249" x14ac:dyDescent="0.2">
      <c r="B764" s="103">
        <v>759</v>
      </c>
      <c r="C764" s="165">
        <v>25.339328125645288</v>
      </c>
      <c r="D764" s="163">
        <v>0.05</v>
      </c>
      <c r="E764" s="161">
        <v>3</v>
      </c>
      <c r="F764" s="168">
        <v>373</v>
      </c>
      <c r="G764" s="161">
        <v>27</v>
      </c>
      <c r="H764" s="161">
        <v>22</v>
      </c>
      <c r="I764" s="161">
        <v>2</v>
      </c>
      <c r="J764" s="168">
        <v>2640</v>
      </c>
      <c r="K764" s="168">
        <v>240</v>
      </c>
      <c r="L764" s="168">
        <v>1000</v>
      </c>
      <c r="M764" s="168">
        <v>300</v>
      </c>
      <c r="N764" s="168">
        <v>2538</v>
      </c>
      <c r="O764" s="161">
        <v>1</v>
      </c>
      <c r="P764" s="168">
        <v>12</v>
      </c>
      <c r="Q764" s="168">
        <v>114</v>
      </c>
      <c r="R764" s="161" t="s">
        <v>116</v>
      </c>
      <c r="T764" s="169">
        <f>AVERAGE(G$6:G764)</f>
        <v>23.370223978919633</v>
      </c>
      <c r="U764" s="169">
        <f>AVERAGE(H$6:H764)</f>
        <v>20.724637681159422</v>
      </c>
      <c r="V764" s="169">
        <f>AVERAGE(I$6:I764)</f>
        <v>1.3557312252964426</v>
      </c>
      <c r="W764" s="170">
        <f>AVERAGE(J$6:J764)</f>
        <v>2486.9565217391305</v>
      </c>
      <c r="X764" s="170">
        <f>AVERAGE(K$6:K764)</f>
        <v>162.68774703557312</v>
      </c>
      <c r="Y764" s="170">
        <f>AVERAGE(L$6:L764)</f>
        <v>968.44532279314888</v>
      </c>
      <c r="Z764" s="170">
        <f>AVERAGE(M$6:M764)</f>
        <v>290.53359683794469</v>
      </c>
      <c r="AA764" s="170">
        <f>AVERAGE(N$6:N764)</f>
        <v>2402.7654808959155</v>
      </c>
      <c r="AB764" s="169">
        <f>AVERAGE(O$6:O764)</f>
        <v>2.9512516469038208</v>
      </c>
      <c r="AC764" s="170">
        <f>AVERAGE(P$6:P764)</f>
        <v>35.415019762845851</v>
      </c>
      <c r="AD764" s="170">
        <f>AVERAGE(Q$6:Q764)</f>
        <v>119.60606060606061</v>
      </c>
      <c r="AY764" s="5"/>
      <c r="AZ764" s="26">
        <v>759</v>
      </c>
      <c r="BA764" s="165">
        <v>20.45717478333777</v>
      </c>
      <c r="BB764" s="176">
        <v>0.2</v>
      </c>
      <c r="BC764" s="161">
        <v>3</v>
      </c>
      <c r="BD764" s="182">
        <v>177</v>
      </c>
      <c r="BE764" s="161">
        <v>19</v>
      </c>
      <c r="BF764" s="161">
        <v>19</v>
      </c>
      <c r="BG764" s="161">
        <v>0</v>
      </c>
      <c r="BH764" s="168">
        <v>2850</v>
      </c>
      <c r="BI764" s="168">
        <v>0</v>
      </c>
      <c r="BJ764" s="168">
        <v>950</v>
      </c>
      <c r="BK764" s="168">
        <v>285</v>
      </c>
      <c r="BL764" s="168">
        <v>2037</v>
      </c>
      <c r="BM764" s="161">
        <v>4</v>
      </c>
      <c r="BN764" s="168">
        <v>60</v>
      </c>
      <c r="BO764" s="168">
        <v>873</v>
      </c>
      <c r="BP764" s="161" t="s">
        <v>117</v>
      </c>
      <c r="BR764" s="164">
        <f>AVERAGE(BE$6:BE764)</f>
        <v>19.602108036890645</v>
      </c>
      <c r="BS764" s="164">
        <f>AVERAGE(BF$6:BF764)</f>
        <v>18.880105401844531</v>
      </c>
      <c r="BT764" s="164">
        <f>AVERAGE(BG$6:BG764)</f>
        <v>0.6811594202898551</v>
      </c>
      <c r="BU764" s="167">
        <f>AVERAGE(BH$6:BH764)</f>
        <v>2832.01581027668</v>
      </c>
      <c r="BV764" s="167">
        <f>AVERAGE(BI$6:BI764)</f>
        <v>102.17391304347827</v>
      </c>
      <c r="BW764" s="167">
        <f>AVERAGE(BJ$6:BJ764)</f>
        <v>909.94729907773387</v>
      </c>
      <c r="BX764" s="167">
        <f>AVERAGE(BK$6:BK764)</f>
        <v>272.98418972332018</v>
      </c>
      <c r="BY764" s="167">
        <f>AVERAGE(BL$6:BL764)</f>
        <v>2247.5691699604745</v>
      </c>
      <c r="BZ764" s="164">
        <f>AVERAGE(BM$6:BM764)</f>
        <v>2.3412384716732544</v>
      </c>
      <c r="CA764" s="167">
        <f>AVERAGE(BN$6:BN764)</f>
        <v>35.118577075098813</v>
      </c>
      <c r="CB764" s="167">
        <f>AVERAGE(BO$6:BO764)</f>
        <v>619.56521739130437</v>
      </c>
      <c r="DF764" s="103">
        <v>759</v>
      </c>
      <c r="DG764" s="192">
        <v>5.2506214070252835</v>
      </c>
      <c r="DH764" s="193">
        <v>0.25</v>
      </c>
      <c r="DI764" s="105">
        <v>3</v>
      </c>
      <c r="DJ764" s="194">
        <v>468</v>
      </c>
      <c r="DK764" s="105">
        <v>7</v>
      </c>
      <c r="DL764" s="105">
        <v>7</v>
      </c>
      <c r="DM764" s="105">
        <v>0</v>
      </c>
      <c r="DN764" s="194">
        <v>1260</v>
      </c>
      <c r="DO764" s="194">
        <v>0</v>
      </c>
      <c r="DP764" s="194">
        <v>350</v>
      </c>
      <c r="DQ764" s="194">
        <v>105</v>
      </c>
      <c r="DR764" s="194">
        <v>1548</v>
      </c>
      <c r="DS764" s="105">
        <v>1</v>
      </c>
      <c r="DT764" s="194">
        <v>18</v>
      </c>
      <c r="DU764" s="194">
        <v>-270</v>
      </c>
      <c r="DV764" s="105" t="s">
        <v>117</v>
      </c>
      <c r="DX764" s="164">
        <f>AVERAGE(DK$6:DK764)</f>
        <v>10.345191040843215</v>
      </c>
      <c r="DY764" s="164">
        <f>AVERAGE(DL$6:DL764)</f>
        <v>10.345191040843215</v>
      </c>
      <c r="DZ764" s="164">
        <f>AVERAGE(DM$6:DM764)</f>
        <v>0</v>
      </c>
      <c r="EA764" s="167">
        <f>AVERAGE(DN$6:DN764)</f>
        <v>1862.1343873517787</v>
      </c>
      <c r="EB764" s="167">
        <f>AVERAGE(DO$6:DO764)</f>
        <v>0</v>
      </c>
      <c r="EC764" s="167">
        <f>AVERAGE(DP$6:DP764)</f>
        <v>517.25955204216075</v>
      </c>
      <c r="ED764" s="167">
        <f>AVERAGE(DQ$6:DQ764)</f>
        <v>155.17786561264822</v>
      </c>
      <c r="EE764" s="167">
        <f>AVERAGE(DR$6:DR764)</f>
        <v>1651.0250329380765</v>
      </c>
      <c r="EF764" s="164">
        <f>AVERAGE(DS$6:DS764)</f>
        <v>0.84716732542819495</v>
      </c>
      <c r="EG764" s="167">
        <f>AVERAGE(DT$6:DT764)</f>
        <v>15.24901185770751</v>
      </c>
      <c r="EH764" s="167">
        <f>AVERAGE(DU$6:DU764)</f>
        <v>226.35836627140975</v>
      </c>
      <c r="FJ764" s="103">
        <v>759</v>
      </c>
      <c r="FK764" s="165">
        <v>4.908428932465478</v>
      </c>
      <c r="FL764" s="163">
        <v>0.15</v>
      </c>
      <c r="FM764" s="161">
        <v>2</v>
      </c>
      <c r="FN764" s="168">
        <v>300</v>
      </c>
      <c r="FO764" s="161">
        <v>6</v>
      </c>
      <c r="FP764" s="161">
        <v>6</v>
      </c>
      <c r="FQ764" s="161">
        <v>0</v>
      </c>
      <c r="FR764" s="168">
        <v>1080</v>
      </c>
      <c r="FS764" s="168">
        <v>0</v>
      </c>
      <c r="FT764" s="168">
        <v>300</v>
      </c>
      <c r="FU764" s="168">
        <v>90</v>
      </c>
      <c r="FV764" s="168">
        <v>1315</v>
      </c>
      <c r="FW764" s="161">
        <v>1</v>
      </c>
      <c r="FX764" s="168">
        <v>36</v>
      </c>
      <c r="FY764" s="168">
        <v>-199</v>
      </c>
      <c r="FZ764" s="161" t="s">
        <v>117</v>
      </c>
      <c r="GB764" s="160">
        <f>AVERAGE(FO$6:FO764)</f>
        <v>10.061923583662715</v>
      </c>
      <c r="GC764" s="160">
        <f>AVERAGE(FP$6:FP764)</f>
        <v>10.061923583662715</v>
      </c>
      <c r="GD764" s="160">
        <f>AVERAGE(FQ$6:FQ764)</f>
        <v>0</v>
      </c>
      <c r="GE764" s="166">
        <f>AVERAGE(FR$6:FR764)</f>
        <v>1811.1462450592885</v>
      </c>
      <c r="GF764" s="166">
        <f>AVERAGE(FS$6:FS764)</f>
        <v>0</v>
      </c>
      <c r="GG764" s="166">
        <f>AVERAGE(FT$6:FT764)</f>
        <v>503.09617918313569</v>
      </c>
      <c r="GH764" s="166">
        <f>AVERAGE(FU$6:FU764)</f>
        <v>150.92885375494072</v>
      </c>
      <c r="GI764" s="166">
        <f>AVERAGE(FV$6:FV764)</f>
        <v>1630.7496706192358</v>
      </c>
      <c r="GJ764" s="160">
        <f>AVERAGE(FW$6:FW764)</f>
        <v>0.84848484848484851</v>
      </c>
      <c r="GK764" s="166">
        <f>AVERAGE(FX$6:FX764)</f>
        <v>30.545454545454547</v>
      </c>
      <c r="GL764" s="166">
        <f>AVERAGE(FY$6:FY764)</f>
        <v>210.94202898550725</v>
      </c>
      <c r="HM764" s="98">
        <v>759</v>
      </c>
      <c r="HN764" s="179">
        <v>19.08033766816693</v>
      </c>
      <c r="HO764" s="188">
        <v>0.25</v>
      </c>
      <c r="HP764" s="177">
        <v>3</v>
      </c>
      <c r="HQ764" s="191">
        <v>129</v>
      </c>
      <c r="HR764" s="177">
        <v>17</v>
      </c>
      <c r="HS764" s="177">
        <v>17</v>
      </c>
      <c r="HT764" s="177">
        <v>0</v>
      </c>
      <c r="HU764" s="191">
        <v>2550</v>
      </c>
      <c r="HV764" s="191">
        <v>0</v>
      </c>
      <c r="HW764" s="191">
        <v>850</v>
      </c>
      <c r="HX764" s="191">
        <v>255</v>
      </c>
      <c r="HY764" s="191">
        <v>1859</v>
      </c>
      <c r="HZ764" s="177">
        <v>5</v>
      </c>
      <c r="IA764" s="191">
        <v>150</v>
      </c>
      <c r="IB764" s="191">
        <v>841</v>
      </c>
      <c r="IC764" s="177" t="s">
        <v>117</v>
      </c>
      <c r="IE764" s="164">
        <f>AVERAGE(HR$6:HR764)</f>
        <v>19.776021080368906</v>
      </c>
      <c r="IF764" s="164">
        <f>AVERAGE(HS$6:HS764)</f>
        <v>19.179183135704875</v>
      </c>
      <c r="IG764" s="164">
        <f>AVERAGE(HT$6:HT764)</f>
        <v>1.0210803689064558</v>
      </c>
      <c r="IH764" s="167">
        <f>AVERAGE(HU$6:HU764)</f>
        <v>2876.877470355731</v>
      </c>
      <c r="II764" s="167">
        <f>AVERAGE(HV$6:HV764)</f>
        <v>153.16205533596838</v>
      </c>
      <c r="IJ764" s="167">
        <f>AVERAGE(HW$6:HW764)</f>
        <v>907.905138339921</v>
      </c>
      <c r="IK764" s="167">
        <f>AVERAGE(HX$6:HX764)</f>
        <v>272.37154150197631</v>
      </c>
      <c r="IL764" s="167">
        <f>AVERAGE(HY$6:HY764)</f>
        <v>2310.449275362319</v>
      </c>
      <c r="IM764" s="164">
        <f>AVERAGE(HZ$6:HZ764)</f>
        <v>2.4334650856389985</v>
      </c>
      <c r="IN764" s="167">
        <f>AVERAGE(IA$6:IA764)</f>
        <v>73.003952569169954</v>
      </c>
      <c r="IO764" s="167">
        <f>AVERAGE(IB$6:IB764)</f>
        <v>639.43214756258237</v>
      </c>
    </row>
    <row r="765" spans="2:249" x14ac:dyDescent="0.2">
      <c r="B765" s="103">
        <v>760</v>
      </c>
      <c r="C765" s="165">
        <v>21.230699754157264</v>
      </c>
      <c r="D765" s="163">
        <v>0.15</v>
      </c>
      <c r="E765" s="161">
        <v>8</v>
      </c>
      <c r="F765" s="168">
        <v>263</v>
      </c>
      <c r="G765" s="161">
        <v>26</v>
      </c>
      <c r="H765" s="161">
        <v>22</v>
      </c>
      <c r="I765" s="161">
        <v>2</v>
      </c>
      <c r="J765" s="168">
        <v>2640</v>
      </c>
      <c r="K765" s="168">
        <v>240</v>
      </c>
      <c r="L765" s="168">
        <v>1000</v>
      </c>
      <c r="M765" s="168">
        <v>300</v>
      </c>
      <c r="N765" s="168">
        <v>2428</v>
      </c>
      <c r="O765" s="161">
        <v>3</v>
      </c>
      <c r="P765" s="168">
        <v>36</v>
      </c>
      <c r="Q765" s="168">
        <v>248</v>
      </c>
      <c r="R765" s="161" t="s">
        <v>116</v>
      </c>
      <c r="T765" s="169">
        <f>AVERAGE(G$6:G765)</f>
        <v>23.373684210526317</v>
      </c>
      <c r="U765" s="169">
        <f>AVERAGE(H$6:H765)</f>
        <v>20.726315789473684</v>
      </c>
      <c r="V765" s="169">
        <f>AVERAGE(I$6:I765)</f>
        <v>1.3565789473684211</v>
      </c>
      <c r="W765" s="170">
        <f>AVERAGE(J$6:J765)</f>
        <v>2487.1578947368421</v>
      </c>
      <c r="X765" s="170">
        <f>AVERAGE(K$6:K765)</f>
        <v>162.78947368421052</v>
      </c>
      <c r="Y765" s="170">
        <f>AVERAGE(L$6:L765)</f>
        <v>968.48684210526312</v>
      </c>
      <c r="Z765" s="170">
        <f>AVERAGE(M$6:M765)</f>
        <v>290.54605263157896</v>
      </c>
      <c r="AA765" s="170">
        <f>AVERAGE(N$6:N765)</f>
        <v>2402.7986842105265</v>
      </c>
      <c r="AB765" s="169">
        <f>AVERAGE(O$6:O765)</f>
        <v>2.9513157894736843</v>
      </c>
      <c r="AC765" s="170">
        <f>AVERAGE(P$6:P765)</f>
        <v>35.415789473684214</v>
      </c>
      <c r="AD765" s="170">
        <f>AVERAGE(Q$6:Q765)</f>
        <v>119.77500000000001</v>
      </c>
      <c r="AY765" s="5"/>
      <c r="AZ765" s="26">
        <v>760</v>
      </c>
      <c r="BA765" s="165">
        <v>19.020086430205463</v>
      </c>
      <c r="BB765" s="176">
        <v>0.1</v>
      </c>
      <c r="BC765" s="161">
        <v>3</v>
      </c>
      <c r="BD765" s="182">
        <v>141</v>
      </c>
      <c r="BE765" s="161">
        <v>20</v>
      </c>
      <c r="BF765" s="161">
        <v>20</v>
      </c>
      <c r="BG765" s="161">
        <v>0</v>
      </c>
      <c r="BH765" s="168">
        <v>3000</v>
      </c>
      <c r="BI765" s="168">
        <v>0</v>
      </c>
      <c r="BJ765" s="168">
        <v>1000</v>
      </c>
      <c r="BK765" s="168">
        <v>300</v>
      </c>
      <c r="BL765" s="168">
        <v>2066</v>
      </c>
      <c r="BM765" s="161">
        <v>2</v>
      </c>
      <c r="BN765" s="168">
        <v>30</v>
      </c>
      <c r="BO765" s="168">
        <v>964</v>
      </c>
      <c r="BP765" s="161" t="s">
        <v>116</v>
      </c>
      <c r="BR765" s="164">
        <f>AVERAGE(BE$6:BE765)</f>
        <v>19.602631578947367</v>
      </c>
      <c r="BS765" s="164">
        <f>AVERAGE(BF$6:BF765)</f>
        <v>18.881578947368421</v>
      </c>
      <c r="BT765" s="164">
        <f>AVERAGE(BG$6:BG765)</f>
        <v>0.68026315789473679</v>
      </c>
      <c r="BU765" s="167">
        <f>AVERAGE(BH$6:BH765)</f>
        <v>2832.2368421052633</v>
      </c>
      <c r="BV765" s="167">
        <f>AVERAGE(BI$6:BI765)</f>
        <v>102.03947368421052</v>
      </c>
      <c r="BW765" s="167">
        <f>AVERAGE(BJ$6:BJ765)</f>
        <v>910.06578947368416</v>
      </c>
      <c r="BX765" s="167">
        <f>AVERAGE(BK$6:BK765)</f>
        <v>273.01973684210526</v>
      </c>
      <c r="BY765" s="167">
        <f>AVERAGE(BL$6:BL765)</f>
        <v>2247.3302631578949</v>
      </c>
      <c r="BZ765" s="164">
        <f>AVERAGE(BM$6:BM765)</f>
        <v>2.3407894736842105</v>
      </c>
      <c r="CA765" s="167">
        <f>AVERAGE(BN$6:BN765)</f>
        <v>35.111842105263158</v>
      </c>
      <c r="CB765" s="167">
        <f>AVERAGE(BO$6:BO765)</f>
        <v>620.01842105263154</v>
      </c>
      <c r="DF765" s="103">
        <v>760</v>
      </c>
      <c r="DG765" s="192">
        <v>7.22404262527842</v>
      </c>
      <c r="DH765" s="193">
        <v>0.05</v>
      </c>
      <c r="DI765" s="105">
        <v>5</v>
      </c>
      <c r="DJ765" s="194">
        <v>284</v>
      </c>
      <c r="DK765" s="105">
        <v>12</v>
      </c>
      <c r="DL765" s="105">
        <v>12</v>
      </c>
      <c r="DM765" s="105">
        <v>0</v>
      </c>
      <c r="DN765" s="194">
        <v>2160</v>
      </c>
      <c r="DO765" s="194">
        <v>0</v>
      </c>
      <c r="DP765" s="194">
        <v>600</v>
      </c>
      <c r="DQ765" s="194">
        <v>180</v>
      </c>
      <c r="DR765" s="194">
        <v>1689</v>
      </c>
      <c r="DS765" s="105">
        <v>0</v>
      </c>
      <c r="DT765" s="194">
        <v>0</v>
      </c>
      <c r="DU765" s="194">
        <v>471</v>
      </c>
      <c r="DV765" s="105" t="s">
        <v>117</v>
      </c>
      <c r="DX765" s="164">
        <f>AVERAGE(DK$6:DK765)</f>
        <v>10.347368421052632</v>
      </c>
      <c r="DY765" s="164">
        <f>AVERAGE(DL$6:DL765)</f>
        <v>10.347368421052632</v>
      </c>
      <c r="DZ765" s="164">
        <f>AVERAGE(DM$6:DM765)</f>
        <v>0</v>
      </c>
      <c r="EA765" s="167">
        <f>AVERAGE(DN$6:DN765)</f>
        <v>1862.5263157894738</v>
      </c>
      <c r="EB765" s="167">
        <f>AVERAGE(DO$6:DO765)</f>
        <v>0</v>
      </c>
      <c r="EC765" s="167">
        <f>AVERAGE(DP$6:DP765)</f>
        <v>517.36842105263156</v>
      </c>
      <c r="ED765" s="167">
        <f>AVERAGE(DQ$6:DQ765)</f>
        <v>155.21052631578948</v>
      </c>
      <c r="EE765" s="167">
        <f>AVERAGE(DR$6:DR765)</f>
        <v>1651.075</v>
      </c>
      <c r="EF765" s="164">
        <f>AVERAGE(DS$6:DS765)</f>
        <v>0.84605263157894739</v>
      </c>
      <c r="EG765" s="167">
        <f>AVERAGE(DT$6:DT765)</f>
        <v>15.228947368421053</v>
      </c>
      <c r="EH765" s="167">
        <f>AVERAGE(DU$6:DU765)</f>
        <v>226.68026315789473</v>
      </c>
      <c r="FJ765" s="103">
        <v>760</v>
      </c>
      <c r="FK765" s="165">
        <v>5.2257792615733569</v>
      </c>
      <c r="FL765" s="163">
        <v>0.2</v>
      </c>
      <c r="FM765" s="161">
        <v>3</v>
      </c>
      <c r="FN765" s="168">
        <v>481</v>
      </c>
      <c r="FO765" s="161">
        <v>7</v>
      </c>
      <c r="FP765" s="161">
        <v>7</v>
      </c>
      <c r="FQ765" s="161">
        <v>0</v>
      </c>
      <c r="FR765" s="168">
        <v>1260</v>
      </c>
      <c r="FS765" s="168">
        <v>0</v>
      </c>
      <c r="FT765" s="168">
        <v>350</v>
      </c>
      <c r="FU765" s="168">
        <v>105</v>
      </c>
      <c r="FV765" s="168">
        <v>1561</v>
      </c>
      <c r="FW765" s="161">
        <v>1</v>
      </c>
      <c r="FX765" s="168">
        <v>36</v>
      </c>
      <c r="FY765" s="168">
        <v>-265</v>
      </c>
      <c r="FZ765" s="161" t="s">
        <v>117</v>
      </c>
      <c r="GB765" s="160">
        <f>AVERAGE(FO$6:FO765)</f>
        <v>10.057894736842105</v>
      </c>
      <c r="GC765" s="160">
        <f>AVERAGE(FP$6:FP765)</f>
        <v>10.057894736842105</v>
      </c>
      <c r="GD765" s="160">
        <f>AVERAGE(FQ$6:FQ765)</f>
        <v>0</v>
      </c>
      <c r="GE765" s="166">
        <f>AVERAGE(FR$6:FR765)</f>
        <v>1810.421052631579</v>
      </c>
      <c r="GF765" s="166">
        <f>AVERAGE(FS$6:FS765)</f>
        <v>0</v>
      </c>
      <c r="GG765" s="166">
        <f>AVERAGE(FT$6:FT765)</f>
        <v>502.89473684210526</v>
      </c>
      <c r="GH765" s="166">
        <f>AVERAGE(FU$6:FU765)</f>
        <v>150.86842105263159</v>
      </c>
      <c r="GI765" s="166">
        <f>AVERAGE(FV$6:FV765)</f>
        <v>1630.6578947368421</v>
      </c>
      <c r="GJ765" s="160">
        <f>AVERAGE(FW$6:FW765)</f>
        <v>0.84868421052631582</v>
      </c>
      <c r="GK765" s="166">
        <f>AVERAGE(FX$6:FX765)</f>
        <v>30.55263157894737</v>
      </c>
      <c r="GL765" s="166">
        <f>AVERAGE(FY$6:FY765)</f>
        <v>210.31578947368422</v>
      </c>
      <c r="HM765" s="98">
        <v>760</v>
      </c>
      <c r="HN765" s="179">
        <v>14.475754255249882</v>
      </c>
      <c r="HO765" s="188">
        <v>0.2</v>
      </c>
      <c r="HP765" s="177">
        <v>4</v>
      </c>
      <c r="HQ765" s="191">
        <v>428</v>
      </c>
      <c r="HR765" s="177">
        <v>15</v>
      </c>
      <c r="HS765" s="177">
        <v>15</v>
      </c>
      <c r="HT765" s="177">
        <v>0</v>
      </c>
      <c r="HU765" s="191">
        <v>2250</v>
      </c>
      <c r="HV765" s="191">
        <v>0</v>
      </c>
      <c r="HW765" s="191">
        <v>750</v>
      </c>
      <c r="HX765" s="191">
        <v>225</v>
      </c>
      <c r="HY765" s="191">
        <v>2028</v>
      </c>
      <c r="HZ765" s="177">
        <v>3</v>
      </c>
      <c r="IA765" s="191">
        <v>90</v>
      </c>
      <c r="IB765" s="191">
        <v>312</v>
      </c>
      <c r="IC765" s="177" t="s">
        <v>117</v>
      </c>
      <c r="IE765" s="164">
        <f>AVERAGE(HR$6:HR765)</f>
        <v>19.769736842105264</v>
      </c>
      <c r="IF765" s="164">
        <f>AVERAGE(HS$6:HS765)</f>
        <v>19.173684210526314</v>
      </c>
      <c r="IG765" s="164">
        <f>AVERAGE(HT$6:HT765)</f>
        <v>1.0197368421052631</v>
      </c>
      <c r="IH765" s="167">
        <f>AVERAGE(HU$6:HU765)</f>
        <v>2876.0526315789475</v>
      </c>
      <c r="II765" s="167">
        <f>AVERAGE(HV$6:HV765)</f>
        <v>152.96052631578948</v>
      </c>
      <c r="IJ765" s="167">
        <f>AVERAGE(HW$6:HW765)</f>
        <v>907.6973684210526</v>
      </c>
      <c r="IK765" s="167">
        <f>AVERAGE(HX$6:HX765)</f>
        <v>272.30921052631578</v>
      </c>
      <c r="IL765" s="167">
        <f>AVERAGE(HY$6:HY765)</f>
        <v>2310.0776315789471</v>
      </c>
      <c r="IM765" s="164">
        <f>AVERAGE(HZ$6:HZ765)</f>
        <v>2.4342105263157894</v>
      </c>
      <c r="IN765" s="167">
        <f>AVERAGE(IA$6:IA765)</f>
        <v>73.026315789473685</v>
      </c>
      <c r="IO765" s="167">
        <f>AVERAGE(IB$6:IB765)</f>
        <v>639.00131578947367</v>
      </c>
    </row>
    <row r="766" spans="2:249" x14ac:dyDescent="0.2">
      <c r="B766" s="103">
        <v>761</v>
      </c>
      <c r="C766" s="165">
        <v>21.93144992208742</v>
      </c>
      <c r="D766" s="163">
        <v>0.05</v>
      </c>
      <c r="E766" s="161">
        <v>1</v>
      </c>
      <c r="F766" s="168">
        <v>519</v>
      </c>
      <c r="G766" s="161">
        <v>22</v>
      </c>
      <c r="H766" s="161">
        <v>22</v>
      </c>
      <c r="I766" s="161">
        <v>2</v>
      </c>
      <c r="J766" s="168">
        <v>2640</v>
      </c>
      <c r="K766" s="168">
        <v>240</v>
      </c>
      <c r="L766" s="168">
        <v>1000</v>
      </c>
      <c r="M766" s="168">
        <v>300</v>
      </c>
      <c r="N766" s="168">
        <v>2684</v>
      </c>
      <c r="O766" s="161">
        <v>1</v>
      </c>
      <c r="P766" s="168">
        <v>12</v>
      </c>
      <c r="Q766" s="168">
        <v>-32</v>
      </c>
      <c r="R766" s="161" t="s">
        <v>116</v>
      </c>
      <c r="T766" s="169">
        <f>AVERAGE(G$6:G766)</f>
        <v>23.371879106438897</v>
      </c>
      <c r="U766" s="169">
        <f>AVERAGE(H$6:H766)</f>
        <v>20.727989487516425</v>
      </c>
      <c r="V766" s="169">
        <f>AVERAGE(I$6:I766)</f>
        <v>1.3574244415243102</v>
      </c>
      <c r="W766" s="170">
        <f>AVERAGE(J$6:J766)</f>
        <v>2487.3587385019709</v>
      </c>
      <c r="X766" s="170">
        <f>AVERAGE(K$6:K766)</f>
        <v>162.89093298291721</v>
      </c>
      <c r="Y766" s="170">
        <f>AVERAGE(L$6:L766)</f>
        <v>968.52825229960581</v>
      </c>
      <c r="Z766" s="170">
        <f>AVERAGE(M$6:M766)</f>
        <v>290.55847568988173</v>
      </c>
      <c r="AA766" s="170">
        <f>AVERAGE(N$6:N766)</f>
        <v>2403.1681997371879</v>
      </c>
      <c r="AB766" s="169">
        <f>AVERAGE(O$6:O766)</f>
        <v>2.9487516425755587</v>
      </c>
      <c r="AC766" s="170">
        <f>AVERAGE(P$6:P766)</f>
        <v>35.385019710906704</v>
      </c>
      <c r="AD766" s="170">
        <f>AVERAGE(Q$6:Q766)</f>
        <v>119.57555847568989</v>
      </c>
      <c r="AY766" s="5"/>
      <c r="AZ766" s="26">
        <v>761</v>
      </c>
      <c r="BA766" s="165">
        <v>19.459780426142956</v>
      </c>
      <c r="BB766" s="176">
        <v>0.1</v>
      </c>
      <c r="BC766" s="161">
        <v>3</v>
      </c>
      <c r="BD766" s="182">
        <v>111</v>
      </c>
      <c r="BE766" s="161">
        <v>20</v>
      </c>
      <c r="BF766" s="161">
        <v>20</v>
      </c>
      <c r="BG766" s="161">
        <v>0</v>
      </c>
      <c r="BH766" s="168">
        <v>3000</v>
      </c>
      <c r="BI766" s="168">
        <v>0</v>
      </c>
      <c r="BJ766" s="168">
        <v>1000</v>
      </c>
      <c r="BK766" s="168">
        <v>300</v>
      </c>
      <c r="BL766" s="168">
        <v>2036</v>
      </c>
      <c r="BM766" s="161">
        <v>2</v>
      </c>
      <c r="BN766" s="168">
        <v>30</v>
      </c>
      <c r="BO766" s="168">
        <v>994</v>
      </c>
      <c r="BP766" s="161" t="s">
        <v>116</v>
      </c>
      <c r="BR766" s="164">
        <f>AVERAGE(BE$6:BE766)</f>
        <v>19.603153745072273</v>
      </c>
      <c r="BS766" s="164">
        <f>AVERAGE(BF$6:BF766)</f>
        <v>18.883048620236529</v>
      </c>
      <c r="BT766" s="164">
        <f>AVERAGE(BG$6:BG766)</f>
        <v>0.67936925098554535</v>
      </c>
      <c r="BU766" s="167">
        <f>AVERAGE(BH$6:BH766)</f>
        <v>2832.4572930354798</v>
      </c>
      <c r="BV766" s="167">
        <f>AVERAGE(BI$6:BI766)</f>
        <v>101.9053876478318</v>
      </c>
      <c r="BW766" s="167">
        <f>AVERAGE(BJ$6:BJ766)</f>
        <v>910.18396846254927</v>
      </c>
      <c r="BX766" s="167">
        <f>AVERAGE(BK$6:BK766)</f>
        <v>273.0551905387648</v>
      </c>
      <c r="BY766" s="167">
        <f>AVERAGE(BL$6:BL766)</f>
        <v>2247.0525624178713</v>
      </c>
      <c r="BZ766" s="164">
        <f>AVERAGE(BM$6:BM766)</f>
        <v>2.3403416557161631</v>
      </c>
      <c r="CA766" s="167">
        <f>AVERAGE(BN$6:BN766)</f>
        <v>35.105124835742444</v>
      </c>
      <c r="CB766" s="167">
        <f>AVERAGE(BO$6:BO766)</f>
        <v>620.50985545335084</v>
      </c>
      <c r="DF766" s="103">
        <v>761</v>
      </c>
      <c r="DG766" s="192">
        <v>7.2392975173073006</v>
      </c>
      <c r="DH766" s="193">
        <v>0.2</v>
      </c>
      <c r="DI766" s="105">
        <v>1</v>
      </c>
      <c r="DJ766" s="194">
        <v>320</v>
      </c>
      <c r="DK766" s="105">
        <v>7</v>
      </c>
      <c r="DL766" s="105">
        <v>7</v>
      </c>
      <c r="DM766" s="105">
        <v>0</v>
      </c>
      <c r="DN766" s="194">
        <v>1260</v>
      </c>
      <c r="DO766" s="194">
        <v>0</v>
      </c>
      <c r="DP766" s="194">
        <v>350</v>
      </c>
      <c r="DQ766" s="194">
        <v>105</v>
      </c>
      <c r="DR766" s="194">
        <v>1400</v>
      </c>
      <c r="DS766" s="105">
        <v>1</v>
      </c>
      <c r="DT766" s="194">
        <v>18</v>
      </c>
      <c r="DU766" s="194">
        <v>-122</v>
      </c>
      <c r="DV766" s="105" t="s">
        <v>117</v>
      </c>
      <c r="DX766" s="164">
        <f>AVERAGE(DK$6:DK766)</f>
        <v>10.342969776609724</v>
      </c>
      <c r="DY766" s="164">
        <f>AVERAGE(DL$6:DL766)</f>
        <v>10.342969776609724</v>
      </c>
      <c r="DZ766" s="164">
        <f>AVERAGE(DM$6:DM766)</f>
        <v>0</v>
      </c>
      <c r="EA766" s="167">
        <f>AVERAGE(DN$6:DN766)</f>
        <v>1861.7345597897504</v>
      </c>
      <c r="EB766" s="167">
        <f>AVERAGE(DO$6:DO766)</f>
        <v>0</v>
      </c>
      <c r="EC766" s="167">
        <f>AVERAGE(DP$6:DP766)</f>
        <v>517.14848883048626</v>
      </c>
      <c r="ED766" s="167">
        <f>AVERAGE(DQ$6:DQ766)</f>
        <v>155.14454664914587</v>
      </c>
      <c r="EE766" s="167">
        <f>AVERAGE(DR$6:DR766)</f>
        <v>1650.7450722733245</v>
      </c>
      <c r="EF766" s="164">
        <f>AVERAGE(DS$6:DS766)</f>
        <v>0.84625492772667543</v>
      </c>
      <c r="EG766" s="167">
        <f>AVERAGE(DT$6:DT766)</f>
        <v>15.232588699080157</v>
      </c>
      <c r="EH766" s="167">
        <f>AVERAGE(DU$6:DU766)</f>
        <v>226.22207621550592</v>
      </c>
      <c r="FJ766" s="103">
        <v>761</v>
      </c>
      <c r="FK766" s="165">
        <v>4.9274609704170906</v>
      </c>
      <c r="FL766" s="163">
        <v>0.05</v>
      </c>
      <c r="FM766" s="161">
        <v>8</v>
      </c>
      <c r="FN766" s="168">
        <v>530</v>
      </c>
      <c r="FO766" s="161">
        <v>13</v>
      </c>
      <c r="FP766" s="161">
        <v>13</v>
      </c>
      <c r="FQ766" s="161">
        <v>0</v>
      </c>
      <c r="FR766" s="168">
        <v>2340</v>
      </c>
      <c r="FS766" s="168">
        <v>0</v>
      </c>
      <c r="FT766" s="168">
        <v>650</v>
      </c>
      <c r="FU766" s="168">
        <v>195</v>
      </c>
      <c r="FV766" s="168">
        <v>2000</v>
      </c>
      <c r="FW766" s="161">
        <v>0</v>
      </c>
      <c r="FX766" s="168">
        <v>0</v>
      </c>
      <c r="FY766" s="168">
        <v>340</v>
      </c>
      <c r="FZ766" s="161" t="s">
        <v>117</v>
      </c>
      <c r="GB766" s="160">
        <f>AVERAGE(FO$6:FO766)</f>
        <v>10.061760840998685</v>
      </c>
      <c r="GC766" s="160">
        <f>AVERAGE(FP$6:FP766)</f>
        <v>10.061760840998685</v>
      </c>
      <c r="GD766" s="160">
        <f>AVERAGE(FQ$6:FQ766)</f>
        <v>0</v>
      </c>
      <c r="GE766" s="166">
        <f>AVERAGE(FR$6:FR766)</f>
        <v>1811.1169513797636</v>
      </c>
      <c r="GF766" s="166">
        <f>AVERAGE(FS$6:FS766)</f>
        <v>0</v>
      </c>
      <c r="GG766" s="166">
        <f>AVERAGE(FT$6:FT766)</f>
        <v>503.0880420499343</v>
      </c>
      <c r="GH766" s="166">
        <f>AVERAGE(FU$6:FU766)</f>
        <v>150.92641261498028</v>
      </c>
      <c r="GI766" s="166">
        <f>AVERAGE(FV$6:FV766)</f>
        <v>1631.143232588699</v>
      </c>
      <c r="GJ766" s="160">
        <f>AVERAGE(FW$6:FW766)</f>
        <v>0.84756898817345594</v>
      </c>
      <c r="GK766" s="166">
        <f>AVERAGE(FX$6:FX766)</f>
        <v>30.512483574244417</v>
      </c>
      <c r="GL766" s="166">
        <f>AVERAGE(FY$6:FY766)</f>
        <v>210.4862023653088</v>
      </c>
      <c r="HM766" s="98">
        <v>761</v>
      </c>
      <c r="HN766" s="179">
        <v>19.12422002712853</v>
      </c>
      <c r="HO766" s="188">
        <v>0.2</v>
      </c>
      <c r="HP766" s="177">
        <v>3</v>
      </c>
      <c r="HQ766" s="191">
        <v>293</v>
      </c>
      <c r="HR766" s="177">
        <v>18</v>
      </c>
      <c r="HS766" s="177">
        <v>18</v>
      </c>
      <c r="HT766" s="177">
        <v>0</v>
      </c>
      <c r="HU766" s="191">
        <v>2700</v>
      </c>
      <c r="HV766" s="191">
        <v>0</v>
      </c>
      <c r="HW766" s="191">
        <v>900</v>
      </c>
      <c r="HX766" s="191">
        <v>270</v>
      </c>
      <c r="HY766" s="191">
        <v>2088</v>
      </c>
      <c r="HZ766" s="177">
        <v>4</v>
      </c>
      <c r="IA766" s="191">
        <v>120</v>
      </c>
      <c r="IB766" s="191">
        <v>732</v>
      </c>
      <c r="IC766" s="177" t="s">
        <v>117</v>
      </c>
      <c r="IE766" s="164">
        <f>AVERAGE(HR$6:HR766)</f>
        <v>19.767411300919843</v>
      </c>
      <c r="IF766" s="164">
        <f>AVERAGE(HS$6:HS766)</f>
        <v>19.172141918528251</v>
      </c>
      <c r="IG766" s="164">
        <f>AVERAGE(HT$6:HT766)</f>
        <v>1.0183968462549278</v>
      </c>
      <c r="IH766" s="167">
        <f>AVERAGE(HU$6:HU766)</f>
        <v>2875.821287779238</v>
      </c>
      <c r="II766" s="167">
        <f>AVERAGE(HV$6:HV766)</f>
        <v>152.75952693823916</v>
      </c>
      <c r="IJ766" s="167">
        <f>AVERAGE(HW$6:HW766)</f>
        <v>907.68725361366626</v>
      </c>
      <c r="IK766" s="167">
        <f>AVERAGE(HX$6:HX766)</f>
        <v>272.30617608409989</v>
      </c>
      <c r="IL766" s="167">
        <f>AVERAGE(HY$6:HY766)</f>
        <v>2309.785808147175</v>
      </c>
      <c r="IM766" s="164">
        <f>AVERAGE(HZ$6:HZ766)</f>
        <v>2.4362680683311431</v>
      </c>
      <c r="IN766" s="167">
        <f>AVERAGE(IA$6:IA766)</f>
        <v>73.088042049934302</v>
      </c>
      <c r="IO766" s="167">
        <f>AVERAGE(IB$6:IB766)</f>
        <v>639.12352168199732</v>
      </c>
    </row>
    <row r="767" spans="2:249" x14ac:dyDescent="0.2">
      <c r="B767" s="103">
        <v>762</v>
      </c>
      <c r="C767" s="165">
        <v>26.465992842285843</v>
      </c>
      <c r="D767" s="163">
        <v>0.25</v>
      </c>
      <c r="E767" s="161">
        <v>3</v>
      </c>
      <c r="F767" s="168">
        <v>438</v>
      </c>
      <c r="G767" s="161">
        <v>22</v>
      </c>
      <c r="H767" s="161">
        <v>22</v>
      </c>
      <c r="I767" s="161">
        <v>2</v>
      </c>
      <c r="J767" s="168">
        <v>2640</v>
      </c>
      <c r="K767" s="168">
        <v>240</v>
      </c>
      <c r="L767" s="168">
        <v>1000</v>
      </c>
      <c r="M767" s="168">
        <v>300</v>
      </c>
      <c r="N767" s="168">
        <v>2603</v>
      </c>
      <c r="O767" s="161">
        <v>7</v>
      </c>
      <c r="P767" s="168">
        <v>84</v>
      </c>
      <c r="Q767" s="168">
        <v>121</v>
      </c>
      <c r="R767" s="161" t="s">
        <v>116</v>
      </c>
      <c r="T767" s="169">
        <f>AVERAGE(G$6:G767)</f>
        <v>23.370078740157481</v>
      </c>
      <c r="U767" s="169">
        <f>AVERAGE(H$6:H767)</f>
        <v>20.72965879265092</v>
      </c>
      <c r="V767" s="169">
        <f>AVERAGE(I$6:I767)</f>
        <v>1.3582677165354331</v>
      </c>
      <c r="W767" s="170">
        <f>AVERAGE(J$6:J767)</f>
        <v>2487.5590551181103</v>
      </c>
      <c r="X767" s="170">
        <f>AVERAGE(K$6:K767)</f>
        <v>162.99212598425197</v>
      </c>
      <c r="Y767" s="170">
        <f>AVERAGE(L$6:L767)</f>
        <v>968.56955380577426</v>
      </c>
      <c r="Z767" s="170">
        <f>AVERAGE(M$6:M767)</f>
        <v>290.57086614173227</v>
      </c>
      <c r="AA767" s="170">
        <f>AVERAGE(N$6:N767)</f>
        <v>2403.4304461942256</v>
      </c>
      <c r="AB767" s="169">
        <f>AVERAGE(O$6:O767)</f>
        <v>2.9540682414698161</v>
      </c>
      <c r="AC767" s="170">
        <f>AVERAGE(P$6:P767)</f>
        <v>35.448818897637793</v>
      </c>
      <c r="AD767" s="170">
        <f>AVERAGE(Q$6:Q767)</f>
        <v>119.57742782152231</v>
      </c>
      <c r="AY767" s="5"/>
      <c r="AZ767" s="26">
        <v>762</v>
      </c>
      <c r="BA767" s="165">
        <v>17.078148921686044</v>
      </c>
      <c r="BB767" s="176">
        <v>0.15</v>
      </c>
      <c r="BC767" s="161">
        <v>8</v>
      </c>
      <c r="BD767" s="182">
        <v>404</v>
      </c>
      <c r="BE767" s="161">
        <v>22</v>
      </c>
      <c r="BF767" s="161">
        <v>22</v>
      </c>
      <c r="BG767" s="161">
        <v>2</v>
      </c>
      <c r="BH767" s="168">
        <v>3300</v>
      </c>
      <c r="BI767" s="168">
        <v>300</v>
      </c>
      <c r="BJ767" s="168">
        <v>1000</v>
      </c>
      <c r="BK767" s="168">
        <v>300</v>
      </c>
      <c r="BL767" s="168">
        <v>2629</v>
      </c>
      <c r="BM767" s="161">
        <v>3</v>
      </c>
      <c r="BN767" s="168">
        <v>45</v>
      </c>
      <c r="BO767" s="168">
        <v>716</v>
      </c>
      <c r="BP767" s="161" t="s">
        <v>116</v>
      </c>
      <c r="BR767" s="164">
        <f>AVERAGE(BE$6:BE767)</f>
        <v>19.606299212598426</v>
      </c>
      <c r="BS767" s="164">
        <f>AVERAGE(BF$6:BF767)</f>
        <v>18.887139107611549</v>
      </c>
      <c r="BT767" s="164">
        <f>AVERAGE(BG$6:BG767)</f>
        <v>0.68110236220472442</v>
      </c>
      <c r="BU767" s="167">
        <f>AVERAGE(BH$6:BH767)</f>
        <v>2833.0708661417325</v>
      </c>
      <c r="BV767" s="167">
        <f>AVERAGE(BI$6:BI767)</f>
        <v>102.16535433070867</v>
      </c>
      <c r="BW767" s="167">
        <f>AVERAGE(BJ$6:BJ767)</f>
        <v>910.30183727034125</v>
      </c>
      <c r="BX767" s="167">
        <f>AVERAGE(BK$6:BK767)</f>
        <v>273.09055118110234</v>
      </c>
      <c r="BY767" s="167">
        <f>AVERAGE(BL$6:BL767)</f>
        <v>2247.5538057742783</v>
      </c>
      <c r="BZ767" s="164">
        <f>AVERAGE(BM$6:BM767)</f>
        <v>2.341207349081365</v>
      </c>
      <c r="CA767" s="167">
        <f>AVERAGE(BN$6:BN767)</f>
        <v>35.118110236220474</v>
      </c>
      <c r="CB767" s="167">
        <f>AVERAGE(BO$6:BO767)</f>
        <v>620.63517060367451</v>
      </c>
      <c r="DF767" s="103">
        <v>762</v>
      </c>
      <c r="DG767" s="192">
        <v>8.351494907685888</v>
      </c>
      <c r="DH767" s="193">
        <v>0.2</v>
      </c>
      <c r="DI767" s="105">
        <v>8</v>
      </c>
      <c r="DJ767" s="194">
        <v>489</v>
      </c>
      <c r="DK767" s="105">
        <v>14</v>
      </c>
      <c r="DL767" s="105">
        <v>14</v>
      </c>
      <c r="DM767" s="105">
        <v>0</v>
      </c>
      <c r="DN767" s="194">
        <v>2520</v>
      </c>
      <c r="DO767" s="194">
        <v>0</v>
      </c>
      <c r="DP767" s="194">
        <v>700</v>
      </c>
      <c r="DQ767" s="194">
        <v>210</v>
      </c>
      <c r="DR767" s="194">
        <v>2024</v>
      </c>
      <c r="DS767" s="105">
        <v>2</v>
      </c>
      <c r="DT767" s="194">
        <v>36</v>
      </c>
      <c r="DU767" s="194">
        <v>532</v>
      </c>
      <c r="DV767" s="105" t="s">
        <v>117</v>
      </c>
      <c r="DX767" s="164">
        <f>AVERAGE(DK$6:DK767)</f>
        <v>10.347769028871392</v>
      </c>
      <c r="DY767" s="164">
        <f>AVERAGE(DL$6:DL767)</f>
        <v>10.347769028871392</v>
      </c>
      <c r="DZ767" s="164">
        <f>AVERAGE(DM$6:DM767)</f>
        <v>0</v>
      </c>
      <c r="EA767" s="167">
        <f>AVERAGE(DN$6:DN767)</f>
        <v>1862.5984251968505</v>
      </c>
      <c r="EB767" s="167">
        <f>AVERAGE(DO$6:DO767)</f>
        <v>0</v>
      </c>
      <c r="EC767" s="167">
        <f>AVERAGE(DP$6:DP767)</f>
        <v>517.38845144356958</v>
      </c>
      <c r="ED767" s="167">
        <f>AVERAGE(DQ$6:DQ767)</f>
        <v>155.21653543307087</v>
      </c>
      <c r="EE767" s="167">
        <f>AVERAGE(DR$6:DR767)</f>
        <v>1651.234908136483</v>
      </c>
      <c r="EF767" s="164">
        <f>AVERAGE(DS$6:DS767)</f>
        <v>0.84776902887139105</v>
      </c>
      <c r="EG767" s="167">
        <f>AVERAGE(DT$6:DT767)</f>
        <v>15.259842519685039</v>
      </c>
      <c r="EH767" s="167">
        <f>AVERAGE(DU$6:DU767)</f>
        <v>226.62335958005249</v>
      </c>
      <c r="FJ767" s="103">
        <v>762</v>
      </c>
      <c r="FK767" s="165">
        <v>6.5311363285871806</v>
      </c>
      <c r="FL767" s="163">
        <v>0.2</v>
      </c>
      <c r="FM767" s="161">
        <v>3</v>
      </c>
      <c r="FN767" s="168">
        <v>597</v>
      </c>
      <c r="FO767" s="161">
        <v>9</v>
      </c>
      <c r="FP767" s="161">
        <v>9</v>
      </c>
      <c r="FQ767" s="161">
        <v>0</v>
      </c>
      <c r="FR767" s="168">
        <v>1620</v>
      </c>
      <c r="FS767" s="168">
        <v>0</v>
      </c>
      <c r="FT767" s="168">
        <v>450</v>
      </c>
      <c r="FU767" s="168">
        <v>135</v>
      </c>
      <c r="FV767" s="168">
        <v>1807</v>
      </c>
      <c r="FW767" s="161">
        <v>1</v>
      </c>
      <c r="FX767" s="168">
        <v>36</v>
      </c>
      <c r="FY767" s="168">
        <v>-151</v>
      </c>
      <c r="FZ767" s="161" t="s">
        <v>117</v>
      </c>
      <c r="GB767" s="160">
        <f>AVERAGE(FO$6:FO767)</f>
        <v>10.060367454068242</v>
      </c>
      <c r="GC767" s="160">
        <f>AVERAGE(FP$6:FP767)</f>
        <v>10.060367454068242</v>
      </c>
      <c r="GD767" s="160">
        <f>AVERAGE(FQ$6:FQ767)</f>
        <v>0</v>
      </c>
      <c r="GE767" s="166">
        <f>AVERAGE(FR$6:FR767)</f>
        <v>1810.8661417322835</v>
      </c>
      <c r="GF767" s="166">
        <f>AVERAGE(FS$6:FS767)</f>
        <v>0</v>
      </c>
      <c r="GG767" s="166">
        <f>AVERAGE(FT$6:FT767)</f>
        <v>503.01837270341207</v>
      </c>
      <c r="GH767" s="166">
        <f>AVERAGE(FU$6:FU767)</f>
        <v>150.90551181102362</v>
      </c>
      <c r="GI767" s="166">
        <f>AVERAGE(FV$6:FV767)</f>
        <v>1631.3740157480315</v>
      </c>
      <c r="GJ767" s="160">
        <f>AVERAGE(FW$6:FW767)</f>
        <v>0.84776902887139105</v>
      </c>
      <c r="GK767" s="166">
        <f>AVERAGE(FX$6:FX767)</f>
        <v>30.519685039370078</v>
      </c>
      <c r="GL767" s="166">
        <f>AVERAGE(FY$6:FY767)</f>
        <v>210.01181102362204</v>
      </c>
      <c r="HM767" s="98">
        <v>762</v>
      </c>
      <c r="HN767" s="179">
        <v>18.938248477642162</v>
      </c>
      <c r="HO767" s="188">
        <v>0.15</v>
      </c>
      <c r="HP767" s="177">
        <v>7</v>
      </c>
      <c r="HQ767" s="191">
        <v>311</v>
      </c>
      <c r="HR767" s="177">
        <v>23</v>
      </c>
      <c r="HS767" s="177">
        <v>23</v>
      </c>
      <c r="HT767" s="177">
        <v>3</v>
      </c>
      <c r="HU767" s="191">
        <v>3450</v>
      </c>
      <c r="HV767" s="191">
        <v>450</v>
      </c>
      <c r="HW767" s="191">
        <v>1000</v>
      </c>
      <c r="HX767" s="191">
        <v>300</v>
      </c>
      <c r="HY767" s="191">
        <v>2686</v>
      </c>
      <c r="HZ767" s="177">
        <v>3</v>
      </c>
      <c r="IA767" s="191">
        <v>90</v>
      </c>
      <c r="IB767" s="191">
        <v>854</v>
      </c>
      <c r="IC767" s="177" t="s">
        <v>116</v>
      </c>
      <c r="IE767" s="164">
        <f>AVERAGE(HR$6:HR767)</f>
        <v>19.771653543307085</v>
      </c>
      <c r="IF767" s="164">
        <f>AVERAGE(HS$6:HS767)</f>
        <v>19.177165354330707</v>
      </c>
      <c r="IG767" s="164">
        <f>AVERAGE(HT$6:HT767)</f>
        <v>1.0209973753280841</v>
      </c>
      <c r="IH767" s="167">
        <f>AVERAGE(HU$6:HU767)</f>
        <v>2876.5748031496064</v>
      </c>
      <c r="II767" s="167">
        <f>AVERAGE(HV$6:HV767)</f>
        <v>153.14960629921259</v>
      </c>
      <c r="IJ767" s="167">
        <f>AVERAGE(HW$6:HW767)</f>
        <v>907.80839895013128</v>
      </c>
      <c r="IK767" s="167">
        <f>AVERAGE(HX$6:HX767)</f>
        <v>272.34251968503935</v>
      </c>
      <c r="IL767" s="167">
        <f>AVERAGE(HY$6:HY767)</f>
        <v>2310.2795275590552</v>
      </c>
      <c r="IM767" s="164">
        <f>AVERAGE(HZ$6:HZ767)</f>
        <v>2.4370078740157481</v>
      </c>
      <c r="IN767" s="167">
        <f>AVERAGE(IA$6:IA767)</f>
        <v>73.110236220472444</v>
      </c>
      <c r="IO767" s="167">
        <f>AVERAGE(IB$6:IB767)</f>
        <v>639.40551181102364</v>
      </c>
    </row>
    <row r="768" spans="2:249" x14ac:dyDescent="0.2">
      <c r="B768" s="103">
        <v>763</v>
      </c>
      <c r="C768" s="165">
        <v>17.647707377729915</v>
      </c>
      <c r="D768" s="163">
        <v>0.05</v>
      </c>
      <c r="E768" s="161">
        <v>8</v>
      </c>
      <c r="F768" s="168">
        <v>401</v>
      </c>
      <c r="G768" s="161">
        <v>25</v>
      </c>
      <c r="H768" s="161">
        <v>22</v>
      </c>
      <c r="I768" s="161">
        <v>2</v>
      </c>
      <c r="J768" s="168">
        <v>2640</v>
      </c>
      <c r="K768" s="168">
        <v>240</v>
      </c>
      <c r="L768" s="168">
        <v>1000</v>
      </c>
      <c r="M768" s="168">
        <v>300</v>
      </c>
      <c r="N768" s="168">
        <v>2566</v>
      </c>
      <c r="O768" s="161">
        <v>1</v>
      </c>
      <c r="P768" s="168">
        <v>12</v>
      </c>
      <c r="Q768" s="168">
        <v>86</v>
      </c>
      <c r="R768" s="161" t="s">
        <v>116</v>
      </c>
      <c r="T768" s="169">
        <f>AVERAGE(G$6:G768)</f>
        <v>23.372214941022282</v>
      </c>
      <c r="U768" s="169">
        <f>AVERAGE(H$6:H768)</f>
        <v>20.731323722149412</v>
      </c>
      <c r="V768" s="169">
        <f>AVERAGE(I$6:I768)</f>
        <v>1.3591087811271299</v>
      </c>
      <c r="W768" s="170">
        <f>AVERAGE(J$6:J768)</f>
        <v>2487.7588466579291</v>
      </c>
      <c r="X768" s="170">
        <f>AVERAGE(K$6:K768)</f>
        <v>163.09305373525558</v>
      </c>
      <c r="Y768" s="170">
        <f>AVERAGE(L$6:L768)</f>
        <v>968.610747051114</v>
      </c>
      <c r="Z768" s="170">
        <f>AVERAGE(M$6:M768)</f>
        <v>290.58322411533419</v>
      </c>
      <c r="AA768" s="170">
        <f>AVERAGE(N$6:N768)</f>
        <v>2403.6435124508521</v>
      </c>
      <c r="AB768" s="169">
        <f>AVERAGE(O$6:O768)</f>
        <v>2.9515072083879423</v>
      </c>
      <c r="AC768" s="170">
        <f>AVERAGE(P$6:P768)</f>
        <v>35.418086500655306</v>
      </c>
      <c r="AD768" s="170">
        <f>AVERAGE(Q$6:Q768)</f>
        <v>119.53342070773263</v>
      </c>
      <c r="AY768" s="5"/>
      <c r="AZ768" s="26">
        <v>763</v>
      </c>
      <c r="BA768" s="165">
        <v>16.188163718658974</v>
      </c>
      <c r="BB768" s="176">
        <v>0.1</v>
      </c>
      <c r="BC768" s="161">
        <v>3</v>
      </c>
      <c r="BD768" s="182">
        <v>532</v>
      </c>
      <c r="BE768" s="161">
        <v>17</v>
      </c>
      <c r="BF768" s="161">
        <v>17</v>
      </c>
      <c r="BG768" s="161">
        <v>0</v>
      </c>
      <c r="BH768" s="168">
        <v>2550</v>
      </c>
      <c r="BI768" s="168">
        <v>0</v>
      </c>
      <c r="BJ768" s="168">
        <v>850</v>
      </c>
      <c r="BK768" s="168">
        <v>255</v>
      </c>
      <c r="BL768" s="168">
        <v>2262</v>
      </c>
      <c r="BM768" s="161">
        <v>2</v>
      </c>
      <c r="BN768" s="168">
        <v>30</v>
      </c>
      <c r="BO768" s="168">
        <v>318</v>
      </c>
      <c r="BP768" s="161" t="s">
        <v>117</v>
      </c>
      <c r="BR768" s="164">
        <f>AVERAGE(BE$6:BE768)</f>
        <v>19.602883355176932</v>
      </c>
      <c r="BS768" s="164">
        <f>AVERAGE(BF$6:BF768)</f>
        <v>18.884665792922675</v>
      </c>
      <c r="BT768" s="164">
        <f>AVERAGE(BG$6:BG768)</f>
        <v>0.68020969855832236</v>
      </c>
      <c r="BU768" s="167">
        <f>AVERAGE(BH$6:BH768)</f>
        <v>2832.6998689384009</v>
      </c>
      <c r="BV768" s="167">
        <f>AVERAGE(BI$6:BI768)</f>
        <v>102.03145478374836</v>
      </c>
      <c r="BW768" s="167">
        <f>AVERAGE(BJ$6:BJ768)</f>
        <v>910.22280471821762</v>
      </c>
      <c r="BX768" s="167">
        <f>AVERAGE(BK$6:BK768)</f>
        <v>273.06684141546526</v>
      </c>
      <c r="BY768" s="167">
        <f>AVERAGE(BL$6:BL768)</f>
        <v>2247.5727391874179</v>
      </c>
      <c r="BZ768" s="164">
        <f>AVERAGE(BM$6:BM768)</f>
        <v>2.3407601572739187</v>
      </c>
      <c r="CA768" s="167">
        <f>AVERAGE(BN$6:BN768)</f>
        <v>35.11140235910878</v>
      </c>
      <c r="CB768" s="167">
        <f>AVERAGE(BO$6:BO768)</f>
        <v>620.2385321100918</v>
      </c>
      <c r="DF768" s="103">
        <v>763</v>
      </c>
      <c r="DG768" s="192">
        <v>7.2427251157719432</v>
      </c>
      <c r="DH768" s="193">
        <v>0.1</v>
      </c>
      <c r="DI768" s="105">
        <v>3</v>
      </c>
      <c r="DJ768" s="194">
        <v>561</v>
      </c>
      <c r="DK768" s="105">
        <v>9</v>
      </c>
      <c r="DL768" s="105">
        <v>9</v>
      </c>
      <c r="DM768" s="105">
        <v>0</v>
      </c>
      <c r="DN768" s="194">
        <v>1620</v>
      </c>
      <c r="DO768" s="194">
        <v>0</v>
      </c>
      <c r="DP768" s="194">
        <v>450</v>
      </c>
      <c r="DQ768" s="194">
        <v>135</v>
      </c>
      <c r="DR768" s="194">
        <v>1771</v>
      </c>
      <c r="DS768" s="105">
        <v>1</v>
      </c>
      <c r="DT768" s="194">
        <v>18</v>
      </c>
      <c r="DU768" s="194">
        <v>-133</v>
      </c>
      <c r="DV768" s="105" t="s">
        <v>117</v>
      </c>
      <c r="DX768" s="164">
        <f>AVERAGE(DK$6:DK768)</f>
        <v>10.346002621231978</v>
      </c>
      <c r="DY768" s="164">
        <f>AVERAGE(DL$6:DL768)</f>
        <v>10.346002621231978</v>
      </c>
      <c r="DZ768" s="164">
        <f>AVERAGE(DM$6:DM768)</f>
        <v>0</v>
      </c>
      <c r="EA768" s="167">
        <f>AVERAGE(DN$6:DN768)</f>
        <v>1862.2804718217562</v>
      </c>
      <c r="EB768" s="167">
        <f>AVERAGE(DO$6:DO768)</f>
        <v>0</v>
      </c>
      <c r="EC768" s="167">
        <f>AVERAGE(DP$6:DP768)</f>
        <v>517.3001310615989</v>
      </c>
      <c r="ED768" s="167">
        <f>AVERAGE(DQ$6:DQ768)</f>
        <v>155.19003931847968</v>
      </c>
      <c r="EE768" s="167">
        <f>AVERAGE(DR$6:DR768)</f>
        <v>1651.391874180865</v>
      </c>
      <c r="EF768" s="164">
        <f>AVERAGE(DS$6:DS768)</f>
        <v>0.84796854521625165</v>
      </c>
      <c r="EG768" s="167">
        <f>AVERAGE(DT$6:DT768)</f>
        <v>15.263433813892529</v>
      </c>
      <c r="EH768" s="167">
        <f>AVERAGE(DU$6:DU768)</f>
        <v>226.15203145478375</v>
      </c>
      <c r="FJ768" s="103">
        <v>763</v>
      </c>
      <c r="FK768" s="165">
        <v>9.2034682030216057</v>
      </c>
      <c r="FL768" s="163">
        <v>0.15</v>
      </c>
      <c r="FM768" s="161">
        <v>8</v>
      </c>
      <c r="FN768" s="168">
        <v>466</v>
      </c>
      <c r="FO768" s="161">
        <v>16</v>
      </c>
      <c r="FP768" s="161">
        <v>16</v>
      </c>
      <c r="FQ768" s="161">
        <v>0</v>
      </c>
      <c r="FR768" s="168">
        <v>2880</v>
      </c>
      <c r="FS768" s="168">
        <v>0</v>
      </c>
      <c r="FT768" s="168">
        <v>800</v>
      </c>
      <c r="FU768" s="168">
        <v>240</v>
      </c>
      <c r="FV768" s="168">
        <v>2131</v>
      </c>
      <c r="FW768" s="161">
        <v>1</v>
      </c>
      <c r="FX768" s="168">
        <v>36</v>
      </c>
      <c r="FY768" s="168">
        <v>785</v>
      </c>
      <c r="FZ768" s="161" t="s">
        <v>117</v>
      </c>
      <c r="GB768" s="160">
        <f>AVERAGE(FO$6:FO768)</f>
        <v>10.068152031454783</v>
      </c>
      <c r="GC768" s="160">
        <f>AVERAGE(FP$6:FP768)</f>
        <v>10.068152031454783</v>
      </c>
      <c r="GD768" s="160">
        <f>AVERAGE(FQ$6:FQ768)</f>
        <v>0</v>
      </c>
      <c r="GE768" s="166">
        <f>AVERAGE(FR$6:FR768)</f>
        <v>1812.267365661861</v>
      </c>
      <c r="GF768" s="166">
        <f>AVERAGE(FS$6:FS768)</f>
        <v>0</v>
      </c>
      <c r="GG768" s="166">
        <f>AVERAGE(FT$6:FT768)</f>
        <v>503.40760157273917</v>
      </c>
      <c r="GH768" s="166">
        <f>AVERAGE(FU$6:FU768)</f>
        <v>151.02228047182174</v>
      </c>
      <c r="GI768" s="166">
        <f>AVERAGE(FV$6:FV768)</f>
        <v>1632.0288335517694</v>
      </c>
      <c r="GJ768" s="160">
        <f>AVERAGE(FW$6:FW768)</f>
        <v>0.84796854521625165</v>
      </c>
      <c r="GK768" s="166">
        <f>AVERAGE(FX$6:FX768)</f>
        <v>30.526867627785059</v>
      </c>
      <c r="GL768" s="166">
        <f>AVERAGE(FY$6:FY768)</f>
        <v>210.76539973787681</v>
      </c>
      <c r="HM768" s="98">
        <v>763</v>
      </c>
      <c r="HN768" s="179">
        <v>18.592548511853103</v>
      </c>
      <c r="HO768" s="188">
        <v>0.1</v>
      </c>
      <c r="HP768" s="177">
        <v>3</v>
      </c>
      <c r="HQ768" s="191">
        <v>543</v>
      </c>
      <c r="HR768" s="177">
        <v>20</v>
      </c>
      <c r="HS768" s="177">
        <v>20</v>
      </c>
      <c r="HT768" s="177">
        <v>0</v>
      </c>
      <c r="HU768" s="191">
        <v>3000</v>
      </c>
      <c r="HV768" s="191">
        <v>0</v>
      </c>
      <c r="HW768" s="191">
        <v>1000</v>
      </c>
      <c r="HX768" s="191">
        <v>300</v>
      </c>
      <c r="HY768" s="191">
        <v>2468</v>
      </c>
      <c r="HZ768" s="177">
        <v>2</v>
      </c>
      <c r="IA768" s="191">
        <v>60</v>
      </c>
      <c r="IB768" s="191">
        <v>592</v>
      </c>
      <c r="IC768" s="177" t="s">
        <v>116</v>
      </c>
      <c r="IE768" s="164">
        <f>AVERAGE(HR$6:HR768)</f>
        <v>19.771952817824378</v>
      </c>
      <c r="IF768" s="164">
        <f>AVERAGE(HS$6:HS768)</f>
        <v>19.178243774574049</v>
      </c>
      <c r="IG768" s="164">
        <f>AVERAGE(HT$6:HT768)</f>
        <v>1.019659239842726</v>
      </c>
      <c r="IH768" s="167">
        <f>AVERAGE(HU$6:HU768)</f>
        <v>2876.7365661861077</v>
      </c>
      <c r="II768" s="167">
        <f>AVERAGE(HV$6:HV768)</f>
        <v>152.94888597640892</v>
      </c>
      <c r="IJ768" s="167">
        <f>AVERAGE(HW$6:HW768)</f>
        <v>907.92922673656619</v>
      </c>
      <c r="IK768" s="167">
        <f>AVERAGE(HX$6:HX768)</f>
        <v>272.37876802096986</v>
      </c>
      <c r="IL768" s="167">
        <f>AVERAGE(HY$6:HY768)</f>
        <v>2310.4862385321103</v>
      </c>
      <c r="IM768" s="164">
        <f>AVERAGE(HZ$6:HZ768)</f>
        <v>2.436435124508519</v>
      </c>
      <c r="IN768" s="167">
        <f>AVERAGE(IA$6:IA768)</f>
        <v>73.093053735255566</v>
      </c>
      <c r="IO768" s="167">
        <f>AVERAGE(IB$6:IB768)</f>
        <v>639.34338138925295</v>
      </c>
    </row>
    <row r="769" spans="2:249" x14ac:dyDescent="0.2">
      <c r="B769" s="103">
        <v>764</v>
      </c>
      <c r="C769" s="165">
        <v>21.930009498861992</v>
      </c>
      <c r="D769" s="163">
        <v>0.15</v>
      </c>
      <c r="E769" s="161">
        <v>1</v>
      </c>
      <c r="F769" s="168">
        <v>543</v>
      </c>
      <c r="G769" s="161">
        <v>20</v>
      </c>
      <c r="H769" s="161">
        <v>20</v>
      </c>
      <c r="I769" s="161">
        <v>0</v>
      </c>
      <c r="J769" s="168">
        <v>2400</v>
      </c>
      <c r="K769" s="168">
        <v>0</v>
      </c>
      <c r="L769" s="168">
        <v>1000</v>
      </c>
      <c r="M769" s="168">
        <v>300</v>
      </c>
      <c r="N769" s="168">
        <v>2468</v>
      </c>
      <c r="O769" s="161">
        <v>3</v>
      </c>
      <c r="P769" s="168">
        <v>36</v>
      </c>
      <c r="Q769" s="168">
        <v>-32</v>
      </c>
      <c r="R769" s="161" t="s">
        <v>116</v>
      </c>
      <c r="T769" s="169">
        <f>AVERAGE(G$6:G769)</f>
        <v>23.36780104712042</v>
      </c>
      <c r="U769" s="169">
        <f>AVERAGE(H$6:H769)</f>
        <v>20.730366492146597</v>
      </c>
      <c r="V769" s="169">
        <f>AVERAGE(I$6:I769)</f>
        <v>1.3573298429319371</v>
      </c>
      <c r="W769" s="170">
        <f>AVERAGE(J$6:J769)</f>
        <v>2487.6439790575914</v>
      </c>
      <c r="X769" s="170">
        <f>AVERAGE(K$6:K769)</f>
        <v>162.87958115183247</v>
      </c>
      <c r="Y769" s="170">
        <f>AVERAGE(L$6:L769)</f>
        <v>968.65183246073298</v>
      </c>
      <c r="Z769" s="170">
        <f>AVERAGE(M$6:M769)</f>
        <v>290.59554973821992</v>
      </c>
      <c r="AA769" s="170">
        <f>AVERAGE(N$6:N769)</f>
        <v>2403.7277486910994</v>
      </c>
      <c r="AB769" s="169">
        <f>AVERAGE(O$6:O769)</f>
        <v>2.9515706806282722</v>
      </c>
      <c r="AC769" s="170">
        <f>AVERAGE(P$6:P769)</f>
        <v>35.418848167539267</v>
      </c>
      <c r="AD769" s="170">
        <f>AVERAGE(Q$6:Q769)</f>
        <v>119.33507853403141</v>
      </c>
      <c r="AY769" s="5"/>
      <c r="AZ769" s="26">
        <v>764</v>
      </c>
      <c r="BA769" s="165">
        <v>18.74601608053419</v>
      </c>
      <c r="BB769" s="176">
        <v>0.15</v>
      </c>
      <c r="BC769" s="161">
        <v>8</v>
      </c>
      <c r="BD769" s="182">
        <v>501</v>
      </c>
      <c r="BE769" s="161">
        <v>24</v>
      </c>
      <c r="BF769" s="161">
        <v>22</v>
      </c>
      <c r="BG769" s="161">
        <v>2</v>
      </c>
      <c r="BH769" s="168">
        <v>3300</v>
      </c>
      <c r="BI769" s="168">
        <v>300</v>
      </c>
      <c r="BJ769" s="168">
        <v>1000</v>
      </c>
      <c r="BK769" s="168">
        <v>300</v>
      </c>
      <c r="BL769" s="168">
        <v>2726</v>
      </c>
      <c r="BM769" s="161">
        <v>3</v>
      </c>
      <c r="BN769" s="168">
        <v>45</v>
      </c>
      <c r="BO769" s="168">
        <v>619</v>
      </c>
      <c r="BP769" s="161" t="s">
        <v>116</v>
      </c>
      <c r="BR769" s="164">
        <f>AVERAGE(BE$6:BE769)</f>
        <v>19.608638743455497</v>
      </c>
      <c r="BS769" s="164">
        <f>AVERAGE(BF$6:BF769)</f>
        <v>18.888743455497384</v>
      </c>
      <c r="BT769" s="164">
        <f>AVERAGE(BG$6:BG769)</f>
        <v>0.68193717277486909</v>
      </c>
      <c r="BU769" s="167">
        <f>AVERAGE(BH$6:BH769)</f>
        <v>2833.3115183246073</v>
      </c>
      <c r="BV769" s="167">
        <f>AVERAGE(BI$6:BI769)</f>
        <v>102.29057591623037</v>
      </c>
      <c r="BW769" s="167">
        <f>AVERAGE(BJ$6:BJ769)</f>
        <v>910.3403141361257</v>
      </c>
      <c r="BX769" s="167">
        <f>AVERAGE(BK$6:BK769)</f>
        <v>273.10209424083769</v>
      </c>
      <c r="BY769" s="167">
        <f>AVERAGE(BL$6:BL769)</f>
        <v>2248.1989528795812</v>
      </c>
      <c r="BZ769" s="164">
        <f>AVERAGE(BM$6:BM769)</f>
        <v>2.3416230366492146</v>
      </c>
      <c r="CA769" s="167">
        <f>AVERAGE(BN$6:BN769)</f>
        <v>35.124345549738223</v>
      </c>
      <c r="CB769" s="167">
        <f>AVERAGE(BO$6:BO769)</f>
        <v>620.23691099476434</v>
      </c>
      <c r="DF769" s="103">
        <v>764</v>
      </c>
      <c r="DG769" s="192">
        <v>8.1268600029789173</v>
      </c>
      <c r="DH769" s="193">
        <v>0.1</v>
      </c>
      <c r="DI769" s="105">
        <v>3</v>
      </c>
      <c r="DJ769" s="194">
        <v>290</v>
      </c>
      <c r="DK769" s="105">
        <v>10</v>
      </c>
      <c r="DL769" s="105">
        <v>10</v>
      </c>
      <c r="DM769" s="105">
        <v>0</v>
      </c>
      <c r="DN769" s="194">
        <v>1800</v>
      </c>
      <c r="DO769" s="194">
        <v>0</v>
      </c>
      <c r="DP769" s="194">
        <v>500</v>
      </c>
      <c r="DQ769" s="194">
        <v>150</v>
      </c>
      <c r="DR769" s="194">
        <v>1565</v>
      </c>
      <c r="DS769" s="105">
        <v>1</v>
      </c>
      <c r="DT769" s="194">
        <v>18</v>
      </c>
      <c r="DU769" s="194">
        <v>253</v>
      </c>
      <c r="DV769" s="105" t="s">
        <v>117</v>
      </c>
      <c r="DX769" s="164">
        <f>AVERAGE(DK$6:DK769)</f>
        <v>10.345549738219896</v>
      </c>
      <c r="DY769" s="164">
        <f>AVERAGE(DL$6:DL769)</f>
        <v>10.345549738219896</v>
      </c>
      <c r="DZ769" s="164">
        <f>AVERAGE(DM$6:DM769)</f>
        <v>0</v>
      </c>
      <c r="EA769" s="167">
        <f>AVERAGE(DN$6:DN769)</f>
        <v>1862.1989528795812</v>
      </c>
      <c r="EB769" s="167">
        <f>AVERAGE(DO$6:DO769)</f>
        <v>0</v>
      </c>
      <c r="EC769" s="167">
        <f>AVERAGE(DP$6:DP769)</f>
        <v>517.27748691099475</v>
      </c>
      <c r="ED769" s="167">
        <f>AVERAGE(DQ$6:DQ769)</f>
        <v>155.18324607329842</v>
      </c>
      <c r="EE769" s="167">
        <f>AVERAGE(DR$6:DR769)</f>
        <v>1651.2787958115184</v>
      </c>
      <c r="EF769" s="164">
        <f>AVERAGE(DS$6:DS769)</f>
        <v>0.84816753926701571</v>
      </c>
      <c r="EG769" s="167">
        <f>AVERAGE(DT$6:DT769)</f>
        <v>15.267015706806284</v>
      </c>
      <c r="EH769" s="167">
        <f>AVERAGE(DU$6:DU769)</f>
        <v>226.18717277486911</v>
      </c>
      <c r="FJ769" s="103">
        <v>764</v>
      </c>
      <c r="FK769" s="165">
        <v>7.2091755712619454</v>
      </c>
      <c r="FL769" s="163">
        <v>0.05</v>
      </c>
      <c r="FM769" s="161">
        <v>3</v>
      </c>
      <c r="FN769" s="168">
        <v>128</v>
      </c>
      <c r="FO769" s="161">
        <v>10</v>
      </c>
      <c r="FP769" s="161">
        <v>10</v>
      </c>
      <c r="FQ769" s="161">
        <v>0</v>
      </c>
      <c r="FR769" s="168">
        <v>1800</v>
      </c>
      <c r="FS769" s="168">
        <v>0</v>
      </c>
      <c r="FT769" s="168">
        <v>500</v>
      </c>
      <c r="FU769" s="168">
        <v>150</v>
      </c>
      <c r="FV769" s="168">
        <v>1403</v>
      </c>
      <c r="FW769" s="161">
        <v>0</v>
      </c>
      <c r="FX769" s="168">
        <v>0</v>
      </c>
      <c r="FY769" s="168">
        <v>397</v>
      </c>
      <c r="FZ769" s="161" t="s">
        <v>117</v>
      </c>
      <c r="GB769" s="160">
        <f>AVERAGE(FO$6:FO769)</f>
        <v>10.06806282722513</v>
      </c>
      <c r="GC769" s="160">
        <f>AVERAGE(FP$6:FP769)</f>
        <v>10.06806282722513</v>
      </c>
      <c r="GD769" s="160">
        <f>AVERAGE(FQ$6:FQ769)</f>
        <v>0</v>
      </c>
      <c r="GE769" s="166">
        <f>AVERAGE(FR$6:FR769)</f>
        <v>1812.2513089005236</v>
      </c>
      <c r="GF769" s="166">
        <f>AVERAGE(FS$6:FS769)</f>
        <v>0</v>
      </c>
      <c r="GG769" s="166">
        <f>AVERAGE(FT$6:FT769)</f>
        <v>503.40314136125653</v>
      </c>
      <c r="GH769" s="166">
        <f>AVERAGE(FU$6:FU769)</f>
        <v>151.02094240837695</v>
      </c>
      <c r="GI769" s="166">
        <f>AVERAGE(FV$6:FV769)</f>
        <v>1631.7290575916231</v>
      </c>
      <c r="GJ769" s="160">
        <f>AVERAGE(FW$6:FW769)</f>
        <v>0.84685863874345546</v>
      </c>
      <c r="GK769" s="166">
        <f>AVERAGE(FX$6:FX769)</f>
        <v>30.486910994764397</v>
      </c>
      <c r="GL769" s="166">
        <f>AVERAGE(FY$6:FY769)</f>
        <v>211.00916230366491</v>
      </c>
      <c r="HM769" s="98">
        <v>764</v>
      </c>
      <c r="HN769" s="179">
        <v>17.524170813404851</v>
      </c>
      <c r="HO769" s="188">
        <v>0.15</v>
      </c>
      <c r="HP769" s="177">
        <v>1</v>
      </c>
      <c r="HQ769" s="191">
        <v>328</v>
      </c>
      <c r="HR769" s="177">
        <v>16</v>
      </c>
      <c r="HS769" s="177">
        <v>16</v>
      </c>
      <c r="HT769" s="177">
        <v>0</v>
      </c>
      <c r="HU769" s="191">
        <v>2400</v>
      </c>
      <c r="HV769" s="191">
        <v>0</v>
      </c>
      <c r="HW769" s="191">
        <v>800</v>
      </c>
      <c r="HX769" s="191">
        <v>240</v>
      </c>
      <c r="HY769" s="191">
        <v>1993</v>
      </c>
      <c r="HZ769" s="177">
        <v>3</v>
      </c>
      <c r="IA769" s="191">
        <v>90</v>
      </c>
      <c r="IB769" s="191">
        <v>497</v>
      </c>
      <c r="IC769" s="177" t="s">
        <v>117</v>
      </c>
      <c r="IE769" s="164">
        <f>AVERAGE(HR$6:HR769)</f>
        <v>19.767015706806284</v>
      </c>
      <c r="IF769" s="164">
        <f>AVERAGE(HS$6:HS769)</f>
        <v>19.174083769633508</v>
      </c>
      <c r="IG769" s="164">
        <f>AVERAGE(HT$6:HT769)</f>
        <v>1.0183246073298429</v>
      </c>
      <c r="IH769" s="167">
        <f>AVERAGE(HU$6:HU769)</f>
        <v>2876.1125654450261</v>
      </c>
      <c r="II769" s="167">
        <f>AVERAGE(HV$6:HV769)</f>
        <v>152.74869109947645</v>
      </c>
      <c r="IJ769" s="167">
        <f>AVERAGE(HW$6:HW769)</f>
        <v>907.7879581151833</v>
      </c>
      <c r="IK769" s="167">
        <f>AVERAGE(HX$6:HX769)</f>
        <v>272.33638743455498</v>
      </c>
      <c r="IL769" s="167">
        <f>AVERAGE(HY$6:HY769)</f>
        <v>2310.0706806282724</v>
      </c>
      <c r="IM769" s="164">
        <f>AVERAGE(HZ$6:HZ769)</f>
        <v>2.4371727748691101</v>
      </c>
      <c r="IN769" s="167">
        <f>AVERAGE(IA$6:IA769)</f>
        <v>73.1151832460733</v>
      </c>
      <c r="IO769" s="167">
        <f>AVERAGE(IB$6:IB769)</f>
        <v>639.15706806282719</v>
      </c>
    </row>
    <row r="770" spans="2:249" x14ac:dyDescent="0.2">
      <c r="B770" s="103">
        <v>765</v>
      </c>
      <c r="C770" s="165">
        <v>22.466342503830692</v>
      </c>
      <c r="D770" s="163">
        <v>0.1</v>
      </c>
      <c r="E770" s="161">
        <v>6</v>
      </c>
      <c r="F770" s="168">
        <v>480</v>
      </c>
      <c r="G770" s="161">
        <v>26</v>
      </c>
      <c r="H770" s="161">
        <v>22</v>
      </c>
      <c r="I770" s="161">
        <v>2</v>
      </c>
      <c r="J770" s="168">
        <v>2640</v>
      </c>
      <c r="K770" s="168">
        <v>240</v>
      </c>
      <c r="L770" s="168">
        <v>1000</v>
      </c>
      <c r="M770" s="168">
        <v>300</v>
      </c>
      <c r="N770" s="168">
        <v>2645</v>
      </c>
      <c r="O770" s="161">
        <v>2</v>
      </c>
      <c r="P770" s="168">
        <v>24</v>
      </c>
      <c r="Q770" s="168">
        <v>19</v>
      </c>
      <c r="R770" s="161" t="s">
        <v>116</v>
      </c>
      <c r="T770" s="169">
        <f>AVERAGE(G$6:G770)</f>
        <v>23.371241830065358</v>
      </c>
      <c r="U770" s="169">
        <f>AVERAGE(H$6:H770)</f>
        <v>20.732026143790851</v>
      </c>
      <c r="V770" s="169">
        <f>AVERAGE(I$6:I770)</f>
        <v>1.3581699346405229</v>
      </c>
      <c r="W770" s="170">
        <f>AVERAGE(J$6:J770)</f>
        <v>2487.8431372549021</v>
      </c>
      <c r="X770" s="170">
        <f>AVERAGE(K$6:K770)</f>
        <v>162.98039215686273</v>
      </c>
      <c r="Y770" s="170">
        <f>AVERAGE(L$6:L770)</f>
        <v>968.69281045751632</v>
      </c>
      <c r="Z770" s="170">
        <f>AVERAGE(M$6:M770)</f>
        <v>290.60784313725492</v>
      </c>
      <c r="AA770" s="170">
        <f>AVERAGE(N$6:N770)</f>
        <v>2404.0431372549019</v>
      </c>
      <c r="AB770" s="169">
        <f>AVERAGE(O$6:O770)</f>
        <v>2.9503267973856211</v>
      </c>
      <c r="AC770" s="170">
        <f>AVERAGE(P$6:P770)</f>
        <v>35.403921568627453</v>
      </c>
      <c r="AD770" s="170">
        <f>AVERAGE(Q$6:Q770)</f>
        <v>119.20392156862745</v>
      </c>
      <c r="AY770" s="5"/>
      <c r="AZ770" s="26">
        <v>765</v>
      </c>
      <c r="BA770" s="165">
        <v>18.799440487568134</v>
      </c>
      <c r="BB770" s="176">
        <v>0.15</v>
      </c>
      <c r="BC770" s="161">
        <v>10</v>
      </c>
      <c r="BD770" s="182">
        <v>218</v>
      </c>
      <c r="BE770" s="161">
        <v>26</v>
      </c>
      <c r="BF770" s="161">
        <v>22</v>
      </c>
      <c r="BG770" s="161">
        <v>2</v>
      </c>
      <c r="BH770" s="168">
        <v>3300</v>
      </c>
      <c r="BI770" s="168">
        <v>300</v>
      </c>
      <c r="BJ770" s="168">
        <v>1000</v>
      </c>
      <c r="BK770" s="168">
        <v>300</v>
      </c>
      <c r="BL770" s="168">
        <v>2443</v>
      </c>
      <c r="BM770" s="161">
        <v>3</v>
      </c>
      <c r="BN770" s="168">
        <v>45</v>
      </c>
      <c r="BO770" s="168">
        <v>902</v>
      </c>
      <c r="BP770" s="161" t="s">
        <v>116</v>
      </c>
      <c r="BR770" s="164">
        <f>AVERAGE(BE$6:BE770)</f>
        <v>19.616993464052289</v>
      </c>
      <c r="BS770" s="164">
        <f>AVERAGE(BF$6:BF770)</f>
        <v>18.89281045751634</v>
      </c>
      <c r="BT770" s="164">
        <f>AVERAGE(BG$6:BG770)</f>
        <v>0.68366013071895426</v>
      </c>
      <c r="BU770" s="167">
        <f>AVERAGE(BH$6:BH770)</f>
        <v>2833.9215686274511</v>
      </c>
      <c r="BV770" s="167">
        <f>AVERAGE(BI$6:BI770)</f>
        <v>102.54901960784314</v>
      </c>
      <c r="BW770" s="167">
        <f>AVERAGE(BJ$6:BJ770)</f>
        <v>910.45751633986924</v>
      </c>
      <c r="BX770" s="167">
        <f>AVERAGE(BK$6:BK770)</f>
        <v>273.13725490196077</v>
      </c>
      <c r="BY770" s="167">
        <f>AVERAGE(BL$6:BL770)</f>
        <v>2248.453594771242</v>
      </c>
      <c r="BZ770" s="164">
        <f>AVERAGE(BM$6:BM770)</f>
        <v>2.3424836601307191</v>
      </c>
      <c r="CA770" s="167">
        <f>AVERAGE(BN$6:BN770)</f>
        <v>35.137254901960787</v>
      </c>
      <c r="CB770" s="167">
        <f>AVERAGE(BO$6:BO770)</f>
        <v>620.60522875816991</v>
      </c>
      <c r="DF770" s="103">
        <v>765</v>
      </c>
      <c r="DG770" s="192">
        <v>5.6229179106144915</v>
      </c>
      <c r="DH770" s="193">
        <v>0.1</v>
      </c>
      <c r="DI770" s="105">
        <v>3</v>
      </c>
      <c r="DJ770" s="194">
        <v>101</v>
      </c>
      <c r="DK770" s="105">
        <v>8</v>
      </c>
      <c r="DL770" s="105">
        <v>8</v>
      </c>
      <c r="DM770" s="105">
        <v>0</v>
      </c>
      <c r="DN770" s="194">
        <v>1440</v>
      </c>
      <c r="DO770" s="194">
        <v>0</v>
      </c>
      <c r="DP770" s="194">
        <v>400</v>
      </c>
      <c r="DQ770" s="194">
        <v>120</v>
      </c>
      <c r="DR770" s="194">
        <v>1246</v>
      </c>
      <c r="DS770" s="105">
        <v>1</v>
      </c>
      <c r="DT770" s="194">
        <v>18</v>
      </c>
      <c r="DU770" s="194">
        <v>212</v>
      </c>
      <c r="DV770" s="105" t="s">
        <v>117</v>
      </c>
      <c r="DX770" s="164">
        <f>AVERAGE(DK$6:DK770)</f>
        <v>10.34248366013072</v>
      </c>
      <c r="DY770" s="164">
        <f>AVERAGE(DL$6:DL770)</f>
        <v>10.34248366013072</v>
      </c>
      <c r="DZ770" s="164">
        <f>AVERAGE(DM$6:DM770)</f>
        <v>0</v>
      </c>
      <c r="EA770" s="167">
        <f>AVERAGE(DN$6:DN770)</f>
        <v>1861.6470588235295</v>
      </c>
      <c r="EB770" s="167">
        <f>AVERAGE(DO$6:DO770)</f>
        <v>0</v>
      </c>
      <c r="EC770" s="167">
        <f>AVERAGE(DP$6:DP770)</f>
        <v>517.12418300653599</v>
      </c>
      <c r="ED770" s="167">
        <f>AVERAGE(DQ$6:DQ770)</f>
        <v>155.13725490196077</v>
      </c>
      <c r="EE770" s="167">
        <f>AVERAGE(DR$6:DR770)</f>
        <v>1650.7490196078431</v>
      </c>
      <c r="EF770" s="164">
        <f>AVERAGE(DS$6:DS770)</f>
        <v>0.84836601307189541</v>
      </c>
      <c r="EG770" s="167">
        <f>AVERAGE(DT$6:DT770)</f>
        <v>15.270588235294118</v>
      </c>
      <c r="EH770" s="167">
        <f>AVERAGE(DU$6:DU770)</f>
        <v>226.16862745098038</v>
      </c>
      <c r="FJ770" s="103">
        <v>765</v>
      </c>
      <c r="FK770" s="165">
        <v>6.7736419898241866</v>
      </c>
      <c r="FL770" s="163">
        <v>0.2</v>
      </c>
      <c r="FM770" s="161">
        <v>4</v>
      </c>
      <c r="FN770" s="168">
        <v>487</v>
      </c>
      <c r="FO770" s="161">
        <v>10</v>
      </c>
      <c r="FP770" s="161">
        <v>10</v>
      </c>
      <c r="FQ770" s="161">
        <v>0</v>
      </c>
      <c r="FR770" s="168">
        <v>1800</v>
      </c>
      <c r="FS770" s="168">
        <v>0</v>
      </c>
      <c r="FT770" s="168">
        <v>500</v>
      </c>
      <c r="FU770" s="168">
        <v>150</v>
      </c>
      <c r="FV770" s="168">
        <v>1762</v>
      </c>
      <c r="FW770" s="161">
        <v>1</v>
      </c>
      <c r="FX770" s="168">
        <v>36</v>
      </c>
      <c r="FY770" s="168">
        <v>74</v>
      </c>
      <c r="FZ770" s="161" t="s">
        <v>117</v>
      </c>
      <c r="GB770" s="160">
        <f>AVERAGE(FO$6:FO770)</f>
        <v>10.06797385620915</v>
      </c>
      <c r="GC770" s="160">
        <f>AVERAGE(FP$6:FP770)</f>
        <v>10.06797385620915</v>
      </c>
      <c r="GD770" s="160">
        <f>AVERAGE(FQ$6:FQ770)</f>
        <v>0</v>
      </c>
      <c r="GE770" s="166">
        <f>AVERAGE(FR$6:FR770)</f>
        <v>1812.2352941176471</v>
      </c>
      <c r="GF770" s="166">
        <f>AVERAGE(FS$6:FS770)</f>
        <v>0</v>
      </c>
      <c r="GG770" s="166">
        <f>AVERAGE(FT$6:FT770)</f>
        <v>503.39869281045753</v>
      </c>
      <c r="GH770" s="166">
        <f>AVERAGE(FU$6:FU770)</f>
        <v>151.01960784313727</v>
      </c>
      <c r="GI770" s="166">
        <f>AVERAGE(FV$6:FV770)</f>
        <v>1631.8993464052287</v>
      </c>
      <c r="GJ770" s="160">
        <f>AVERAGE(FW$6:FW770)</f>
        <v>0.84705882352941175</v>
      </c>
      <c r="GK770" s="166">
        <f>AVERAGE(FX$6:FX770)</f>
        <v>30.494117647058822</v>
      </c>
      <c r="GL770" s="166">
        <f>AVERAGE(FY$6:FY770)</f>
        <v>210.83006535947712</v>
      </c>
      <c r="HM770" s="98">
        <v>765</v>
      </c>
      <c r="HN770" s="179">
        <v>22.708542599861016</v>
      </c>
      <c r="HO770" s="188">
        <v>0.15</v>
      </c>
      <c r="HP770" s="177">
        <v>2</v>
      </c>
      <c r="HQ770" s="191">
        <v>231</v>
      </c>
      <c r="HR770" s="177">
        <v>22</v>
      </c>
      <c r="HS770" s="177">
        <v>22</v>
      </c>
      <c r="HT770" s="177">
        <v>2</v>
      </c>
      <c r="HU770" s="191">
        <v>3300</v>
      </c>
      <c r="HV770" s="191">
        <v>300</v>
      </c>
      <c r="HW770" s="191">
        <v>1000</v>
      </c>
      <c r="HX770" s="191">
        <v>300</v>
      </c>
      <c r="HY770" s="191">
        <v>2456</v>
      </c>
      <c r="HZ770" s="177">
        <v>3</v>
      </c>
      <c r="IA770" s="191">
        <v>90</v>
      </c>
      <c r="IB770" s="191">
        <v>934</v>
      </c>
      <c r="IC770" s="177" t="s">
        <v>116</v>
      </c>
      <c r="IE770" s="164">
        <f>AVERAGE(HR$6:HR770)</f>
        <v>19.769934640522877</v>
      </c>
      <c r="IF770" s="164">
        <f>AVERAGE(HS$6:HS770)</f>
        <v>19.177777777777777</v>
      </c>
      <c r="IG770" s="164">
        <f>AVERAGE(HT$6:HT770)</f>
        <v>1.0196078431372548</v>
      </c>
      <c r="IH770" s="167">
        <f>AVERAGE(HU$6:HU770)</f>
        <v>2876.6666666666665</v>
      </c>
      <c r="II770" s="167">
        <f>AVERAGE(HV$6:HV770)</f>
        <v>152.94117647058823</v>
      </c>
      <c r="IJ770" s="167">
        <f>AVERAGE(HW$6:HW770)</f>
        <v>907.90849673202615</v>
      </c>
      <c r="IK770" s="167">
        <f>AVERAGE(HX$6:HX770)</f>
        <v>272.37254901960785</v>
      </c>
      <c r="IL770" s="167">
        <f>AVERAGE(HY$6:HY770)</f>
        <v>2310.2614379084966</v>
      </c>
      <c r="IM770" s="164">
        <f>AVERAGE(HZ$6:HZ770)</f>
        <v>2.4379084967320264</v>
      </c>
      <c r="IN770" s="167">
        <f>AVERAGE(IA$6:IA770)</f>
        <v>73.137254901960787</v>
      </c>
      <c r="IO770" s="167">
        <f>AVERAGE(IB$6:IB770)</f>
        <v>639.54248366013076</v>
      </c>
    </row>
    <row r="771" spans="2:249" x14ac:dyDescent="0.2">
      <c r="B771" s="103">
        <v>766</v>
      </c>
      <c r="C771" s="165">
        <v>20.124155514893484</v>
      </c>
      <c r="D771" s="163">
        <v>0.2</v>
      </c>
      <c r="E771" s="161">
        <v>3</v>
      </c>
      <c r="F771" s="168">
        <v>314</v>
      </c>
      <c r="G771" s="161">
        <v>19</v>
      </c>
      <c r="H771" s="161">
        <v>19</v>
      </c>
      <c r="I771" s="161">
        <v>0</v>
      </c>
      <c r="J771" s="168">
        <v>2280</v>
      </c>
      <c r="K771" s="168">
        <v>0</v>
      </c>
      <c r="L771" s="168">
        <v>950</v>
      </c>
      <c r="M771" s="168">
        <v>285</v>
      </c>
      <c r="N771" s="168">
        <v>2174</v>
      </c>
      <c r="O771" s="161">
        <v>4</v>
      </c>
      <c r="P771" s="168">
        <v>48</v>
      </c>
      <c r="Q771" s="168">
        <v>154</v>
      </c>
      <c r="R771" s="161" t="s">
        <v>117</v>
      </c>
      <c r="T771" s="169">
        <f>AVERAGE(G$6:G771)</f>
        <v>23.365535248041777</v>
      </c>
      <c r="U771" s="169">
        <f>AVERAGE(H$6:H771)</f>
        <v>20.729765013054831</v>
      </c>
      <c r="V771" s="169">
        <f>AVERAGE(I$6:I771)</f>
        <v>1.3563968668407311</v>
      </c>
      <c r="W771" s="170">
        <f>AVERAGE(J$6:J771)</f>
        <v>2487.5718015665798</v>
      </c>
      <c r="X771" s="170">
        <f>AVERAGE(K$6:K771)</f>
        <v>162.76762402088772</v>
      </c>
      <c r="Y771" s="170">
        <f>AVERAGE(L$6:L771)</f>
        <v>968.66840731070499</v>
      </c>
      <c r="Z771" s="170">
        <f>AVERAGE(M$6:M771)</f>
        <v>290.60052219321148</v>
      </c>
      <c r="AA771" s="170">
        <f>AVERAGE(N$6:N771)</f>
        <v>2403.7428198433422</v>
      </c>
      <c r="AB771" s="169">
        <f>AVERAGE(O$6:O771)</f>
        <v>2.951697127937337</v>
      </c>
      <c r="AC771" s="170">
        <f>AVERAGE(P$6:P771)</f>
        <v>35.420365535248045</v>
      </c>
      <c r="AD771" s="170">
        <f>AVERAGE(Q$6:Q771)</f>
        <v>119.24934725848564</v>
      </c>
      <c r="AY771" s="5"/>
      <c r="AZ771" s="26">
        <v>766</v>
      </c>
      <c r="BA771" s="165">
        <v>16.535743153532877</v>
      </c>
      <c r="BB771" s="176">
        <v>0.25</v>
      </c>
      <c r="BC771" s="161">
        <v>3</v>
      </c>
      <c r="BD771" s="182">
        <v>238</v>
      </c>
      <c r="BE771" s="161">
        <v>16</v>
      </c>
      <c r="BF771" s="161">
        <v>16</v>
      </c>
      <c r="BG771" s="161">
        <v>0</v>
      </c>
      <c r="BH771" s="168">
        <v>2400</v>
      </c>
      <c r="BI771" s="168">
        <v>0</v>
      </c>
      <c r="BJ771" s="168">
        <v>800</v>
      </c>
      <c r="BK771" s="168">
        <v>240</v>
      </c>
      <c r="BL771" s="168">
        <v>1903</v>
      </c>
      <c r="BM771" s="161">
        <v>4</v>
      </c>
      <c r="BN771" s="168">
        <v>60</v>
      </c>
      <c r="BO771" s="168">
        <v>557</v>
      </c>
      <c r="BP771" s="161" t="s">
        <v>117</v>
      </c>
      <c r="BR771" s="164">
        <f>AVERAGE(BE$6:BE771)</f>
        <v>19.612271540469973</v>
      </c>
      <c r="BS771" s="164">
        <f>AVERAGE(BF$6:BF771)</f>
        <v>18.889033942558747</v>
      </c>
      <c r="BT771" s="164">
        <f>AVERAGE(BG$6:BG771)</f>
        <v>0.68276762402088775</v>
      </c>
      <c r="BU771" s="167">
        <f>AVERAGE(BH$6:BH771)</f>
        <v>2833.3550913838121</v>
      </c>
      <c r="BV771" s="167">
        <f>AVERAGE(BI$6:BI771)</f>
        <v>102.41514360313316</v>
      </c>
      <c r="BW771" s="167">
        <f>AVERAGE(BJ$6:BJ771)</f>
        <v>910.31331592689298</v>
      </c>
      <c r="BX771" s="167">
        <f>AVERAGE(BK$6:BK771)</f>
        <v>273.09399477806789</v>
      </c>
      <c r="BY771" s="167">
        <f>AVERAGE(BL$6:BL771)</f>
        <v>2248.0026109660575</v>
      </c>
      <c r="BZ771" s="164">
        <f>AVERAGE(BM$6:BM771)</f>
        <v>2.3446475195822454</v>
      </c>
      <c r="CA771" s="167">
        <f>AVERAGE(BN$6:BN771)</f>
        <v>35.16971279373368</v>
      </c>
      <c r="CB771" s="167">
        <f>AVERAGE(BO$6:BO771)</f>
        <v>620.52219321148823</v>
      </c>
      <c r="DF771" s="103">
        <v>766</v>
      </c>
      <c r="DG771" s="192">
        <v>6.7765455360021196</v>
      </c>
      <c r="DH771" s="193">
        <v>0.05</v>
      </c>
      <c r="DI771" s="105">
        <v>4</v>
      </c>
      <c r="DJ771" s="194">
        <v>208</v>
      </c>
      <c r="DK771" s="105">
        <v>11</v>
      </c>
      <c r="DL771" s="105">
        <v>11</v>
      </c>
      <c r="DM771" s="105">
        <v>0</v>
      </c>
      <c r="DN771" s="194">
        <v>1980</v>
      </c>
      <c r="DO771" s="194">
        <v>0</v>
      </c>
      <c r="DP771" s="194">
        <v>550</v>
      </c>
      <c r="DQ771" s="194">
        <v>165</v>
      </c>
      <c r="DR771" s="194">
        <v>1548</v>
      </c>
      <c r="DS771" s="105">
        <v>0</v>
      </c>
      <c r="DT771" s="194">
        <v>0</v>
      </c>
      <c r="DU771" s="194">
        <v>432</v>
      </c>
      <c r="DV771" s="105" t="s">
        <v>117</v>
      </c>
      <c r="DX771" s="164">
        <f>AVERAGE(DK$6:DK771)</f>
        <v>10.343342036553524</v>
      </c>
      <c r="DY771" s="164">
        <f>AVERAGE(DL$6:DL771)</f>
        <v>10.343342036553524</v>
      </c>
      <c r="DZ771" s="164">
        <f>AVERAGE(DM$6:DM771)</f>
        <v>0</v>
      </c>
      <c r="EA771" s="167">
        <f>AVERAGE(DN$6:DN771)</f>
        <v>1861.8015665796345</v>
      </c>
      <c r="EB771" s="167">
        <f>AVERAGE(DO$6:DO771)</f>
        <v>0</v>
      </c>
      <c r="EC771" s="167">
        <f>AVERAGE(DP$6:DP771)</f>
        <v>517.16710182767622</v>
      </c>
      <c r="ED771" s="167">
        <f>AVERAGE(DQ$6:DQ771)</f>
        <v>155.15013054830288</v>
      </c>
      <c r="EE771" s="167">
        <f>AVERAGE(DR$6:DR771)</f>
        <v>1650.6148825065275</v>
      </c>
      <c r="EF771" s="164">
        <f>AVERAGE(DS$6:DS771)</f>
        <v>0.84725848563968664</v>
      </c>
      <c r="EG771" s="167">
        <f>AVERAGE(DT$6:DT771)</f>
        <v>15.25065274151436</v>
      </c>
      <c r="EH771" s="167">
        <f>AVERAGE(DU$6:DU771)</f>
        <v>226.4373368146214</v>
      </c>
      <c r="FJ771" s="103">
        <v>766</v>
      </c>
      <c r="FK771" s="165">
        <v>6.129576445329227</v>
      </c>
      <c r="FL771" s="163">
        <v>0.05</v>
      </c>
      <c r="FM771" s="161">
        <v>9</v>
      </c>
      <c r="FN771" s="168">
        <v>121</v>
      </c>
      <c r="FO771" s="161">
        <v>15</v>
      </c>
      <c r="FP771" s="161">
        <v>15</v>
      </c>
      <c r="FQ771" s="161">
        <v>0</v>
      </c>
      <c r="FR771" s="168">
        <v>2700</v>
      </c>
      <c r="FS771" s="168">
        <v>0</v>
      </c>
      <c r="FT771" s="168">
        <v>750</v>
      </c>
      <c r="FU771" s="168">
        <v>225</v>
      </c>
      <c r="FV771" s="168">
        <v>1721</v>
      </c>
      <c r="FW771" s="161">
        <v>0</v>
      </c>
      <c r="FX771" s="168">
        <v>0</v>
      </c>
      <c r="FY771" s="168">
        <v>979</v>
      </c>
      <c r="FZ771" s="161" t="s">
        <v>117</v>
      </c>
      <c r="GB771" s="160">
        <f>AVERAGE(FO$6:FO771)</f>
        <v>10.074412532637076</v>
      </c>
      <c r="GC771" s="160">
        <f>AVERAGE(FP$6:FP771)</f>
        <v>10.074412532637076</v>
      </c>
      <c r="GD771" s="160">
        <f>AVERAGE(FQ$6:FQ771)</f>
        <v>0</v>
      </c>
      <c r="GE771" s="166">
        <f>AVERAGE(FR$6:FR771)</f>
        <v>1813.3942558746737</v>
      </c>
      <c r="GF771" s="166">
        <f>AVERAGE(FS$6:FS771)</f>
        <v>0</v>
      </c>
      <c r="GG771" s="166">
        <f>AVERAGE(FT$6:FT771)</f>
        <v>503.7206266318538</v>
      </c>
      <c r="GH771" s="166">
        <f>AVERAGE(FU$6:FU771)</f>
        <v>151.11618798955612</v>
      </c>
      <c r="GI771" s="166">
        <f>AVERAGE(FV$6:FV771)</f>
        <v>1632.0156657963446</v>
      </c>
      <c r="GJ771" s="160">
        <f>AVERAGE(FW$6:FW771)</f>
        <v>0.84595300261096606</v>
      </c>
      <c r="GK771" s="166">
        <f>AVERAGE(FX$6:FX771)</f>
        <v>30.454308093994779</v>
      </c>
      <c r="GL771" s="166">
        <f>AVERAGE(FY$6:FY771)</f>
        <v>211.83289817232375</v>
      </c>
      <c r="HM771" s="98">
        <v>766</v>
      </c>
      <c r="HN771" s="179">
        <v>13.772585874421665</v>
      </c>
      <c r="HO771" s="188">
        <v>0.15</v>
      </c>
      <c r="HP771" s="177">
        <v>3</v>
      </c>
      <c r="HQ771" s="191">
        <v>415</v>
      </c>
      <c r="HR771" s="177">
        <v>15</v>
      </c>
      <c r="HS771" s="177">
        <v>15</v>
      </c>
      <c r="HT771" s="177">
        <v>0</v>
      </c>
      <c r="HU771" s="191">
        <v>2250</v>
      </c>
      <c r="HV771" s="191">
        <v>0</v>
      </c>
      <c r="HW771" s="191">
        <v>750</v>
      </c>
      <c r="HX771" s="191">
        <v>225</v>
      </c>
      <c r="HY771" s="191">
        <v>2015</v>
      </c>
      <c r="HZ771" s="177">
        <v>2</v>
      </c>
      <c r="IA771" s="191">
        <v>60</v>
      </c>
      <c r="IB771" s="191">
        <v>295</v>
      </c>
      <c r="IC771" s="177" t="s">
        <v>117</v>
      </c>
      <c r="IE771" s="164">
        <f>AVERAGE(HR$6:HR771)</f>
        <v>19.763707571801568</v>
      </c>
      <c r="IF771" s="164">
        <f>AVERAGE(HS$6:HS771)</f>
        <v>19.172323759791123</v>
      </c>
      <c r="IG771" s="164">
        <f>AVERAGE(HT$6:HT771)</f>
        <v>1.0182767624020888</v>
      </c>
      <c r="IH771" s="167">
        <f>AVERAGE(HU$6:HU771)</f>
        <v>2875.8485639686683</v>
      </c>
      <c r="II771" s="167">
        <f>AVERAGE(HV$6:HV771)</f>
        <v>152.74151436031332</v>
      </c>
      <c r="IJ771" s="167">
        <f>AVERAGE(HW$6:HW771)</f>
        <v>907.70234986945172</v>
      </c>
      <c r="IK771" s="167">
        <f>AVERAGE(HX$6:HX771)</f>
        <v>272.31070496083549</v>
      </c>
      <c r="IL771" s="167">
        <f>AVERAGE(HY$6:HY771)</f>
        <v>2309.8759791122716</v>
      </c>
      <c r="IM771" s="164">
        <f>AVERAGE(HZ$6:HZ771)</f>
        <v>2.4373368146214101</v>
      </c>
      <c r="IN771" s="167">
        <f>AVERAGE(IA$6:IA771)</f>
        <v>73.120104438642301</v>
      </c>
      <c r="IO771" s="167">
        <f>AVERAGE(IB$6:IB771)</f>
        <v>639.09268929503912</v>
      </c>
    </row>
    <row r="772" spans="2:249" x14ac:dyDescent="0.2">
      <c r="B772" s="103">
        <v>767</v>
      </c>
      <c r="C772" s="165">
        <v>21.018878720361769</v>
      </c>
      <c r="D772" s="163">
        <v>0.25</v>
      </c>
      <c r="E772" s="161">
        <v>9</v>
      </c>
      <c r="F772" s="168">
        <v>455</v>
      </c>
      <c r="G772" s="161">
        <v>25</v>
      </c>
      <c r="H772" s="161">
        <v>22</v>
      </c>
      <c r="I772" s="161">
        <v>2</v>
      </c>
      <c r="J772" s="168">
        <v>2640</v>
      </c>
      <c r="K772" s="168">
        <v>240</v>
      </c>
      <c r="L772" s="168">
        <v>1000</v>
      </c>
      <c r="M772" s="168">
        <v>300</v>
      </c>
      <c r="N772" s="168">
        <v>2620</v>
      </c>
      <c r="O772" s="161">
        <v>5</v>
      </c>
      <c r="P772" s="168">
        <v>60</v>
      </c>
      <c r="Q772" s="168">
        <v>80</v>
      </c>
      <c r="R772" s="161" t="s">
        <v>116</v>
      </c>
      <c r="T772" s="169">
        <f>AVERAGE(G$6:G772)</f>
        <v>23.367666232073013</v>
      </c>
      <c r="U772" s="169">
        <f>AVERAGE(H$6:H772)</f>
        <v>20.731421121251628</v>
      </c>
      <c r="V772" s="169">
        <f>AVERAGE(I$6:I772)</f>
        <v>1.3572359843546284</v>
      </c>
      <c r="W772" s="170">
        <f>AVERAGE(J$6:J772)</f>
        <v>2487.7705345501954</v>
      </c>
      <c r="X772" s="170">
        <f>AVERAGE(K$6:K772)</f>
        <v>162.86831812255542</v>
      </c>
      <c r="Y772" s="170">
        <f>AVERAGE(L$6:L772)</f>
        <v>968.70925684485007</v>
      </c>
      <c r="Z772" s="170">
        <f>AVERAGE(M$6:M772)</f>
        <v>290.61277705345503</v>
      </c>
      <c r="AA772" s="170">
        <f>AVERAGE(N$6:N772)</f>
        <v>2404.0247718383312</v>
      </c>
      <c r="AB772" s="169">
        <f>AVERAGE(O$6:O772)</f>
        <v>2.954367666232073</v>
      </c>
      <c r="AC772" s="170">
        <f>AVERAGE(P$6:P772)</f>
        <v>35.452411994784875</v>
      </c>
      <c r="AD772" s="170">
        <f>AVERAGE(Q$6:Q772)</f>
        <v>119.19817470664928</v>
      </c>
      <c r="AY772" s="5"/>
      <c r="AZ772" s="26">
        <v>767</v>
      </c>
      <c r="BA772" s="165">
        <v>18.82936942418393</v>
      </c>
      <c r="BB772" s="176">
        <v>0.15</v>
      </c>
      <c r="BC772" s="161">
        <v>0</v>
      </c>
      <c r="BD772" s="182">
        <v>508</v>
      </c>
      <c r="BE772" s="161">
        <v>16</v>
      </c>
      <c r="BF772" s="161">
        <v>16</v>
      </c>
      <c r="BG772" s="161">
        <v>0</v>
      </c>
      <c r="BH772" s="168">
        <v>2400</v>
      </c>
      <c r="BI772" s="168">
        <v>0</v>
      </c>
      <c r="BJ772" s="168">
        <v>800</v>
      </c>
      <c r="BK772" s="168">
        <v>240</v>
      </c>
      <c r="BL772" s="168">
        <v>2173</v>
      </c>
      <c r="BM772" s="161">
        <v>3</v>
      </c>
      <c r="BN772" s="168">
        <v>45</v>
      </c>
      <c r="BO772" s="168">
        <v>272</v>
      </c>
      <c r="BP772" s="161" t="s">
        <v>117</v>
      </c>
      <c r="BR772" s="164">
        <f>AVERAGE(BE$6:BE772)</f>
        <v>19.607561929595828</v>
      </c>
      <c r="BS772" s="164">
        <f>AVERAGE(BF$6:BF772)</f>
        <v>18.885267275097785</v>
      </c>
      <c r="BT772" s="164">
        <f>AVERAGE(BG$6:BG772)</f>
        <v>0.68187744458930899</v>
      </c>
      <c r="BU772" s="167">
        <f>AVERAGE(BH$6:BH772)</f>
        <v>2832.7900912646674</v>
      </c>
      <c r="BV772" s="167">
        <f>AVERAGE(BI$6:BI772)</f>
        <v>102.28161668839635</v>
      </c>
      <c r="BW772" s="167">
        <f>AVERAGE(BJ$6:BJ772)</f>
        <v>910.16949152542372</v>
      </c>
      <c r="BX772" s="167">
        <f>AVERAGE(BK$6:BK772)</f>
        <v>273.05084745762713</v>
      </c>
      <c r="BY772" s="167">
        <f>AVERAGE(BL$6:BL772)</f>
        <v>2247.9048239895696</v>
      </c>
      <c r="BZ772" s="164">
        <f>AVERAGE(BM$6:BM772)</f>
        <v>2.3455019556714474</v>
      </c>
      <c r="CA772" s="167">
        <f>AVERAGE(BN$6:BN772)</f>
        <v>35.182529335071706</v>
      </c>
      <c r="CB772" s="167">
        <f>AVERAGE(BO$6:BO772)</f>
        <v>620.06779661016947</v>
      </c>
      <c r="DF772" s="103">
        <v>767</v>
      </c>
      <c r="DG772" s="192">
        <v>6.7970567073136694</v>
      </c>
      <c r="DH772" s="193">
        <v>0.25</v>
      </c>
      <c r="DI772" s="105">
        <v>10</v>
      </c>
      <c r="DJ772" s="194">
        <v>568</v>
      </c>
      <c r="DK772" s="105">
        <v>15</v>
      </c>
      <c r="DL772" s="105">
        <v>15</v>
      </c>
      <c r="DM772" s="105">
        <v>0</v>
      </c>
      <c r="DN772" s="194">
        <v>2700</v>
      </c>
      <c r="DO772" s="194">
        <v>0</v>
      </c>
      <c r="DP772" s="194">
        <v>750</v>
      </c>
      <c r="DQ772" s="194">
        <v>225</v>
      </c>
      <c r="DR772" s="194">
        <v>2168</v>
      </c>
      <c r="DS772" s="105">
        <v>2</v>
      </c>
      <c r="DT772" s="194">
        <v>36</v>
      </c>
      <c r="DU772" s="194">
        <v>568</v>
      </c>
      <c r="DV772" s="105" t="s">
        <v>117</v>
      </c>
      <c r="DX772" s="164">
        <f>AVERAGE(DK$6:DK772)</f>
        <v>10.349413298565841</v>
      </c>
      <c r="DY772" s="164">
        <f>AVERAGE(DL$6:DL772)</f>
        <v>10.349413298565841</v>
      </c>
      <c r="DZ772" s="164">
        <f>AVERAGE(DM$6:DM772)</f>
        <v>0</v>
      </c>
      <c r="EA772" s="167">
        <f>AVERAGE(DN$6:DN772)</f>
        <v>1862.8943937418514</v>
      </c>
      <c r="EB772" s="167">
        <f>AVERAGE(DO$6:DO772)</f>
        <v>0</v>
      </c>
      <c r="EC772" s="167">
        <f>AVERAGE(DP$6:DP772)</f>
        <v>517.47066492829208</v>
      </c>
      <c r="ED772" s="167">
        <f>AVERAGE(DQ$6:DQ772)</f>
        <v>155.2411994784876</v>
      </c>
      <c r="EE772" s="167">
        <f>AVERAGE(DR$6:DR772)</f>
        <v>1651.2894393741851</v>
      </c>
      <c r="EF772" s="164">
        <f>AVERAGE(DS$6:DS772)</f>
        <v>0.84876140808344203</v>
      </c>
      <c r="EG772" s="167">
        <f>AVERAGE(DT$6:DT772)</f>
        <v>15.277705345501955</v>
      </c>
      <c r="EH772" s="167">
        <f>AVERAGE(DU$6:DU772)</f>
        <v>226.88265971316818</v>
      </c>
      <c r="FJ772" s="103">
        <v>767</v>
      </c>
      <c r="FK772" s="165">
        <v>6.1086832193013487</v>
      </c>
      <c r="FL772" s="163">
        <v>0.1</v>
      </c>
      <c r="FM772" s="161">
        <v>3</v>
      </c>
      <c r="FN772" s="168">
        <v>412</v>
      </c>
      <c r="FO772" s="161">
        <v>8</v>
      </c>
      <c r="FP772" s="161">
        <v>8</v>
      </c>
      <c r="FQ772" s="161">
        <v>0</v>
      </c>
      <c r="FR772" s="168">
        <v>1440</v>
      </c>
      <c r="FS772" s="168">
        <v>0</v>
      </c>
      <c r="FT772" s="168">
        <v>400</v>
      </c>
      <c r="FU772" s="168">
        <v>120</v>
      </c>
      <c r="FV772" s="168">
        <v>1557</v>
      </c>
      <c r="FW772" s="161">
        <v>1</v>
      </c>
      <c r="FX772" s="168">
        <v>36</v>
      </c>
      <c r="FY772" s="168">
        <v>-81</v>
      </c>
      <c r="FZ772" s="161" t="s">
        <v>117</v>
      </c>
      <c r="GB772" s="160">
        <f>AVERAGE(FO$6:FO772)</f>
        <v>10.071707953063886</v>
      </c>
      <c r="GC772" s="160">
        <f>AVERAGE(FP$6:FP772)</f>
        <v>10.071707953063886</v>
      </c>
      <c r="GD772" s="160">
        <f>AVERAGE(FQ$6:FQ772)</f>
        <v>0</v>
      </c>
      <c r="GE772" s="166">
        <f>AVERAGE(FR$6:FR772)</f>
        <v>1812.9074315514993</v>
      </c>
      <c r="GF772" s="166">
        <f>AVERAGE(FS$6:FS772)</f>
        <v>0</v>
      </c>
      <c r="GG772" s="166">
        <f>AVERAGE(FT$6:FT772)</f>
        <v>503.58539765319426</v>
      </c>
      <c r="GH772" s="166">
        <f>AVERAGE(FU$6:FU772)</f>
        <v>151.07561929595829</v>
      </c>
      <c r="GI772" s="166">
        <f>AVERAGE(FV$6:FV772)</f>
        <v>1631.9178617992177</v>
      </c>
      <c r="GJ772" s="160">
        <f>AVERAGE(FW$6:FW772)</f>
        <v>0.84615384615384615</v>
      </c>
      <c r="GK772" s="166">
        <f>AVERAGE(FX$6:FX772)</f>
        <v>30.46153846153846</v>
      </c>
      <c r="GL772" s="166">
        <f>AVERAGE(FY$6:FY772)</f>
        <v>211.45110821382008</v>
      </c>
      <c r="HM772" s="98">
        <v>767</v>
      </c>
      <c r="HN772" s="179">
        <v>18.059076534174622</v>
      </c>
      <c r="HO772" s="188">
        <v>0.2</v>
      </c>
      <c r="HP772" s="177">
        <v>3</v>
      </c>
      <c r="HQ772" s="191">
        <v>116</v>
      </c>
      <c r="HR772" s="177">
        <v>17</v>
      </c>
      <c r="HS772" s="177">
        <v>17</v>
      </c>
      <c r="HT772" s="177">
        <v>0</v>
      </c>
      <c r="HU772" s="191">
        <v>2550</v>
      </c>
      <c r="HV772" s="191">
        <v>0</v>
      </c>
      <c r="HW772" s="191">
        <v>850</v>
      </c>
      <c r="HX772" s="191">
        <v>255</v>
      </c>
      <c r="HY772" s="191">
        <v>1846</v>
      </c>
      <c r="HZ772" s="177">
        <v>4</v>
      </c>
      <c r="IA772" s="191">
        <v>120</v>
      </c>
      <c r="IB772" s="191">
        <v>824</v>
      </c>
      <c r="IC772" s="177" t="s">
        <v>117</v>
      </c>
      <c r="IE772" s="164">
        <f>AVERAGE(HR$6:HR772)</f>
        <v>19.760104302477185</v>
      </c>
      <c r="IF772" s="164">
        <f>AVERAGE(HS$6:HS772)</f>
        <v>19.16949152542373</v>
      </c>
      <c r="IG772" s="164">
        <f>AVERAGE(HT$6:HT772)</f>
        <v>1.0169491525423728</v>
      </c>
      <c r="IH772" s="167">
        <f>AVERAGE(HU$6:HU772)</f>
        <v>2875.4237288135591</v>
      </c>
      <c r="II772" s="167">
        <f>AVERAGE(HV$6:HV772)</f>
        <v>152.54237288135593</v>
      </c>
      <c r="IJ772" s="167">
        <f>AVERAGE(HW$6:HW772)</f>
        <v>907.62711864406776</v>
      </c>
      <c r="IK772" s="167">
        <f>AVERAGE(HX$6:HX772)</f>
        <v>272.28813559322032</v>
      </c>
      <c r="IL772" s="167">
        <f>AVERAGE(HY$6:HY772)</f>
        <v>2309.2711864406779</v>
      </c>
      <c r="IM772" s="164">
        <f>AVERAGE(HZ$6:HZ772)</f>
        <v>2.4393741851368969</v>
      </c>
      <c r="IN772" s="167">
        <f>AVERAGE(IA$6:IA772)</f>
        <v>73.181225554106916</v>
      </c>
      <c r="IO772" s="167">
        <f>AVERAGE(IB$6:IB772)</f>
        <v>639.33376792698823</v>
      </c>
    </row>
    <row r="773" spans="2:249" x14ac:dyDescent="0.2">
      <c r="B773" s="103">
        <v>768</v>
      </c>
      <c r="C773" s="165">
        <v>22.919695292287116</v>
      </c>
      <c r="D773" s="163">
        <v>0.15</v>
      </c>
      <c r="E773" s="161">
        <v>0</v>
      </c>
      <c r="F773" s="168">
        <v>529</v>
      </c>
      <c r="G773" s="161">
        <v>20</v>
      </c>
      <c r="H773" s="161">
        <v>20</v>
      </c>
      <c r="I773" s="161">
        <v>0</v>
      </c>
      <c r="J773" s="168">
        <v>2400</v>
      </c>
      <c r="K773" s="168">
        <v>0</v>
      </c>
      <c r="L773" s="168">
        <v>1000</v>
      </c>
      <c r="M773" s="168">
        <v>300</v>
      </c>
      <c r="N773" s="168">
        <v>2454</v>
      </c>
      <c r="O773" s="161">
        <v>3</v>
      </c>
      <c r="P773" s="168">
        <v>36</v>
      </c>
      <c r="Q773" s="168">
        <v>-18</v>
      </c>
      <c r="R773" s="161" t="s">
        <v>116</v>
      </c>
      <c r="T773" s="169">
        <f>AVERAGE(G$6:G773)</f>
        <v>23.36328125</v>
      </c>
      <c r="U773" s="169">
        <f>AVERAGE(H$6:H773)</f>
        <v>20.73046875</v>
      </c>
      <c r="V773" s="169">
        <f>AVERAGE(I$6:I773)</f>
        <v>1.35546875</v>
      </c>
      <c r="W773" s="170">
        <f>AVERAGE(J$6:J773)</f>
        <v>2487.65625</v>
      </c>
      <c r="X773" s="170">
        <f>AVERAGE(K$6:K773)</f>
        <v>162.65625</v>
      </c>
      <c r="Y773" s="170">
        <f>AVERAGE(L$6:L773)</f>
        <v>968.75</v>
      </c>
      <c r="Z773" s="170">
        <f>AVERAGE(M$6:M773)</f>
        <v>290.625</v>
      </c>
      <c r="AA773" s="170">
        <f>AVERAGE(N$6:N773)</f>
        <v>2404.08984375</v>
      </c>
      <c r="AB773" s="169">
        <f>AVERAGE(O$6:O773)</f>
        <v>2.9544270833333335</v>
      </c>
      <c r="AC773" s="170">
        <f>AVERAGE(P$6:P773)</f>
        <v>35.453125</v>
      </c>
      <c r="AD773" s="170">
        <f>AVERAGE(Q$6:Q773)</f>
        <v>119.01953125</v>
      </c>
      <c r="AY773" s="5"/>
      <c r="AZ773" s="26">
        <v>768</v>
      </c>
      <c r="BA773" s="165">
        <v>18.83757938888764</v>
      </c>
      <c r="BB773" s="176">
        <v>0.05</v>
      </c>
      <c r="BC773" s="161">
        <v>1</v>
      </c>
      <c r="BD773" s="182">
        <v>182</v>
      </c>
      <c r="BE773" s="161">
        <v>19</v>
      </c>
      <c r="BF773" s="161">
        <v>19</v>
      </c>
      <c r="BG773" s="161">
        <v>0</v>
      </c>
      <c r="BH773" s="168">
        <v>2850</v>
      </c>
      <c r="BI773" s="168">
        <v>0</v>
      </c>
      <c r="BJ773" s="168">
        <v>950</v>
      </c>
      <c r="BK773" s="168">
        <v>285</v>
      </c>
      <c r="BL773" s="168">
        <v>2042</v>
      </c>
      <c r="BM773" s="161">
        <v>1</v>
      </c>
      <c r="BN773" s="168">
        <v>15</v>
      </c>
      <c r="BO773" s="168">
        <v>823</v>
      </c>
      <c r="BP773" s="161" t="s">
        <v>117</v>
      </c>
      <c r="BR773" s="164">
        <f>AVERAGE(BE$6:BE773)</f>
        <v>19.606770833333332</v>
      </c>
      <c r="BS773" s="164">
        <f>AVERAGE(BF$6:BF773)</f>
        <v>18.885416666666668</v>
      </c>
      <c r="BT773" s="164">
        <f>AVERAGE(BG$6:BG773)</f>
        <v>0.68098958333333337</v>
      </c>
      <c r="BU773" s="167">
        <f>AVERAGE(BH$6:BH773)</f>
        <v>2832.8125</v>
      </c>
      <c r="BV773" s="167">
        <f>AVERAGE(BI$6:BI773)</f>
        <v>102.1484375</v>
      </c>
      <c r="BW773" s="167">
        <f>AVERAGE(BJ$6:BJ773)</f>
        <v>910.22135416666663</v>
      </c>
      <c r="BX773" s="167">
        <f>AVERAGE(BK$6:BK773)</f>
        <v>273.06640625</v>
      </c>
      <c r="BY773" s="167">
        <f>AVERAGE(BL$6:BL773)</f>
        <v>2247.63671875</v>
      </c>
      <c r="BZ773" s="164">
        <f>AVERAGE(BM$6:BM773)</f>
        <v>2.34375</v>
      </c>
      <c r="CA773" s="167">
        <f>AVERAGE(BN$6:BN773)</f>
        <v>35.15625</v>
      </c>
      <c r="CB773" s="167">
        <f>AVERAGE(BO$6:BO773)</f>
        <v>620.33203125</v>
      </c>
      <c r="DF773" s="103">
        <v>768</v>
      </c>
      <c r="DG773" s="192">
        <v>6.4552161767257505</v>
      </c>
      <c r="DH773" s="193">
        <v>0.05</v>
      </c>
      <c r="DI773" s="105">
        <v>1</v>
      </c>
      <c r="DJ773" s="194">
        <v>563</v>
      </c>
      <c r="DK773" s="105">
        <v>7</v>
      </c>
      <c r="DL773" s="105">
        <v>7</v>
      </c>
      <c r="DM773" s="105">
        <v>0</v>
      </c>
      <c r="DN773" s="194">
        <v>1260</v>
      </c>
      <c r="DO773" s="194">
        <v>0</v>
      </c>
      <c r="DP773" s="194">
        <v>350</v>
      </c>
      <c r="DQ773" s="194">
        <v>105</v>
      </c>
      <c r="DR773" s="194">
        <v>1643</v>
      </c>
      <c r="DS773" s="105">
        <v>0</v>
      </c>
      <c r="DT773" s="194">
        <v>0</v>
      </c>
      <c r="DU773" s="194">
        <v>-383</v>
      </c>
      <c r="DV773" s="105" t="s">
        <v>117</v>
      </c>
      <c r="DX773" s="164">
        <f>AVERAGE(DK$6:DK773)</f>
        <v>10.345052083333334</v>
      </c>
      <c r="DY773" s="164">
        <f>AVERAGE(DL$6:DL773)</f>
        <v>10.345052083333334</v>
      </c>
      <c r="DZ773" s="164">
        <f>AVERAGE(DM$6:DM773)</f>
        <v>0</v>
      </c>
      <c r="EA773" s="167">
        <f>AVERAGE(DN$6:DN773)</f>
        <v>1862.109375</v>
      </c>
      <c r="EB773" s="167">
        <f>AVERAGE(DO$6:DO773)</f>
        <v>0</v>
      </c>
      <c r="EC773" s="167">
        <f>AVERAGE(DP$6:DP773)</f>
        <v>517.25260416666663</v>
      </c>
      <c r="ED773" s="167">
        <f>AVERAGE(DQ$6:DQ773)</f>
        <v>155.17578125</v>
      </c>
      <c r="EE773" s="167">
        <f>AVERAGE(DR$6:DR773)</f>
        <v>1651.2786458333333</v>
      </c>
      <c r="EF773" s="164">
        <f>AVERAGE(DS$6:DS773)</f>
        <v>0.84765625</v>
      </c>
      <c r="EG773" s="167">
        <f>AVERAGE(DT$6:DT773)</f>
        <v>15.2578125</v>
      </c>
      <c r="EH773" s="167">
        <f>AVERAGE(DU$6:DU773)</f>
        <v>226.08854166666666</v>
      </c>
      <c r="FJ773" s="103">
        <v>768</v>
      </c>
      <c r="FK773" s="165">
        <v>7.3739322986382225</v>
      </c>
      <c r="FL773" s="163">
        <v>0.05</v>
      </c>
      <c r="FM773" s="161">
        <v>4</v>
      </c>
      <c r="FN773" s="168">
        <v>302</v>
      </c>
      <c r="FO773" s="161">
        <v>11</v>
      </c>
      <c r="FP773" s="161">
        <v>11</v>
      </c>
      <c r="FQ773" s="161">
        <v>0</v>
      </c>
      <c r="FR773" s="168">
        <v>1980</v>
      </c>
      <c r="FS773" s="168">
        <v>0</v>
      </c>
      <c r="FT773" s="168">
        <v>550</v>
      </c>
      <c r="FU773" s="168">
        <v>165</v>
      </c>
      <c r="FV773" s="168">
        <v>1642</v>
      </c>
      <c r="FW773" s="161">
        <v>0</v>
      </c>
      <c r="FX773" s="168">
        <v>0</v>
      </c>
      <c r="FY773" s="168">
        <v>338</v>
      </c>
      <c r="FZ773" s="161" t="s">
        <v>117</v>
      </c>
      <c r="GB773" s="160">
        <f>AVERAGE(FO$6:FO773)</f>
        <v>10.072916666666666</v>
      </c>
      <c r="GC773" s="160">
        <f>AVERAGE(FP$6:FP773)</f>
        <v>10.072916666666666</v>
      </c>
      <c r="GD773" s="160">
        <f>AVERAGE(FQ$6:FQ773)</f>
        <v>0</v>
      </c>
      <c r="GE773" s="166">
        <f>AVERAGE(FR$6:FR773)</f>
        <v>1813.125</v>
      </c>
      <c r="GF773" s="166">
        <f>AVERAGE(FS$6:FS773)</f>
        <v>0</v>
      </c>
      <c r="GG773" s="166">
        <f>AVERAGE(FT$6:FT773)</f>
        <v>503.64583333333331</v>
      </c>
      <c r="GH773" s="166">
        <f>AVERAGE(FU$6:FU773)</f>
        <v>151.09375</v>
      </c>
      <c r="GI773" s="166">
        <f>AVERAGE(FV$6:FV773)</f>
        <v>1631.9309895833333</v>
      </c>
      <c r="GJ773" s="160">
        <f>AVERAGE(FW$6:FW773)</f>
        <v>0.84505208333333337</v>
      </c>
      <c r="GK773" s="166">
        <f>AVERAGE(FX$6:FX773)</f>
        <v>30.421875</v>
      </c>
      <c r="GL773" s="166">
        <f>AVERAGE(FY$6:FY773)</f>
        <v>211.61588541666666</v>
      </c>
      <c r="HM773" s="98">
        <v>768</v>
      </c>
      <c r="HN773" s="179">
        <v>23.724120656891991</v>
      </c>
      <c r="HO773" s="188">
        <v>0.15</v>
      </c>
      <c r="HP773" s="177">
        <v>2</v>
      </c>
      <c r="HQ773" s="191">
        <v>157</v>
      </c>
      <c r="HR773" s="177">
        <v>22</v>
      </c>
      <c r="HS773" s="177">
        <v>22</v>
      </c>
      <c r="HT773" s="177">
        <v>2</v>
      </c>
      <c r="HU773" s="191">
        <v>3300</v>
      </c>
      <c r="HV773" s="191">
        <v>300</v>
      </c>
      <c r="HW773" s="191">
        <v>1000</v>
      </c>
      <c r="HX773" s="191">
        <v>300</v>
      </c>
      <c r="HY773" s="191">
        <v>2382</v>
      </c>
      <c r="HZ773" s="177">
        <v>4</v>
      </c>
      <c r="IA773" s="191">
        <v>120</v>
      </c>
      <c r="IB773" s="191">
        <v>1038</v>
      </c>
      <c r="IC773" s="177" t="s">
        <v>116</v>
      </c>
      <c r="IE773" s="164">
        <f>AVERAGE(HR$6:HR773)</f>
        <v>19.763020833333332</v>
      </c>
      <c r="IF773" s="164">
        <f>AVERAGE(HS$6:HS773)</f>
        <v>19.173177083333332</v>
      </c>
      <c r="IG773" s="164">
        <f>AVERAGE(HT$6:HT773)</f>
        <v>1.0182291666666667</v>
      </c>
      <c r="IH773" s="167">
        <f>AVERAGE(HU$6:HU773)</f>
        <v>2875.9765625</v>
      </c>
      <c r="II773" s="167">
        <f>AVERAGE(HV$6:HV773)</f>
        <v>152.734375</v>
      </c>
      <c r="IJ773" s="167">
        <f>AVERAGE(HW$6:HW773)</f>
        <v>907.74739583333337</v>
      </c>
      <c r="IK773" s="167">
        <f>AVERAGE(HX$6:HX773)</f>
        <v>272.32421875</v>
      </c>
      <c r="IL773" s="167">
        <f>AVERAGE(HY$6:HY773)</f>
        <v>2309.3658854166665</v>
      </c>
      <c r="IM773" s="164">
        <f>AVERAGE(HZ$6:HZ773)</f>
        <v>2.44140625</v>
      </c>
      <c r="IN773" s="167">
        <f>AVERAGE(IA$6:IA773)</f>
        <v>73.2421875</v>
      </c>
      <c r="IO773" s="167">
        <f>AVERAGE(IB$6:IB773)</f>
        <v>639.85286458333337</v>
      </c>
    </row>
    <row r="774" spans="2:249" x14ac:dyDescent="0.2">
      <c r="B774" s="103">
        <v>769</v>
      </c>
      <c r="C774" s="165">
        <v>23.123974588869768</v>
      </c>
      <c r="D774" s="163">
        <v>0.15</v>
      </c>
      <c r="E774" s="161">
        <v>2</v>
      </c>
      <c r="F774" s="168">
        <v>552</v>
      </c>
      <c r="G774" s="161">
        <v>22</v>
      </c>
      <c r="H774" s="161">
        <v>22</v>
      </c>
      <c r="I774" s="161">
        <v>2</v>
      </c>
      <c r="J774" s="168">
        <v>2640</v>
      </c>
      <c r="K774" s="168">
        <v>240</v>
      </c>
      <c r="L774" s="168">
        <v>1000</v>
      </c>
      <c r="M774" s="168">
        <v>300</v>
      </c>
      <c r="N774" s="168">
        <v>2717</v>
      </c>
      <c r="O774" s="161">
        <v>3</v>
      </c>
      <c r="P774" s="168">
        <v>36</v>
      </c>
      <c r="Q774" s="168">
        <v>-41</v>
      </c>
      <c r="R774" s="161" t="s">
        <v>116</v>
      </c>
      <c r="T774" s="169">
        <f>AVERAGE(G$6:G774)</f>
        <v>23.361508452535762</v>
      </c>
      <c r="U774" s="169">
        <f>AVERAGE(H$6:H774)</f>
        <v>20.732119635890768</v>
      </c>
      <c r="V774" s="169">
        <f>AVERAGE(I$6:I774)</f>
        <v>1.3563068920676202</v>
      </c>
      <c r="W774" s="170">
        <f>AVERAGE(J$6:J774)</f>
        <v>2487.854356306892</v>
      </c>
      <c r="X774" s="170">
        <f>AVERAGE(K$6:K774)</f>
        <v>162.75682704811445</v>
      </c>
      <c r="Y774" s="170">
        <f>AVERAGE(L$6:L774)</f>
        <v>968.79063719115732</v>
      </c>
      <c r="Z774" s="170">
        <f>AVERAGE(M$6:M774)</f>
        <v>290.63719115734722</v>
      </c>
      <c r="AA774" s="170">
        <f>AVERAGE(N$6:N774)</f>
        <v>2404.4967490247072</v>
      </c>
      <c r="AB774" s="169">
        <f>AVERAGE(O$6:O774)</f>
        <v>2.9544863459037711</v>
      </c>
      <c r="AC774" s="170">
        <f>AVERAGE(P$6:P774)</f>
        <v>35.453836150845255</v>
      </c>
      <c r="AD774" s="170">
        <f>AVERAGE(Q$6:Q774)</f>
        <v>118.81144343302991</v>
      </c>
      <c r="AY774" s="5"/>
      <c r="AZ774" s="26">
        <v>769</v>
      </c>
      <c r="BA774" s="165">
        <v>19.155604501966916</v>
      </c>
      <c r="BB774" s="176">
        <v>0.05</v>
      </c>
      <c r="BC774" s="161">
        <v>3</v>
      </c>
      <c r="BD774" s="182">
        <v>595</v>
      </c>
      <c r="BE774" s="161">
        <v>21</v>
      </c>
      <c r="BF774" s="161">
        <v>21</v>
      </c>
      <c r="BG774" s="161">
        <v>1</v>
      </c>
      <c r="BH774" s="168">
        <v>3150</v>
      </c>
      <c r="BI774" s="168">
        <v>150</v>
      </c>
      <c r="BJ774" s="168">
        <v>1000</v>
      </c>
      <c r="BK774" s="168">
        <v>300</v>
      </c>
      <c r="BL774" s="168">
        <v>2670</v>
      </c>
      <c r="BM774" s="161">
        <v>1</v>
      </c>
      <c r="BN774" s="168">
        <v>15</v>
      </c>
      <c r="BO774" s="168">
        <v>495</v>
      </c>
      <c r="BP774" s="161" t="s">
        <v>116</v>
      </c>
      <c r="BR774" s="164">
        <f>AVERAGE(BE$6:BE774)</f>
        <v>19.608582574772431</v>
      </c>
      <c r="BS774" s="164">
        <f>AVERAGE(BF$6:BF774)</f>
        <v>18.888166449934982</v>
      </c>
      <c r="BT774" s="164">
        <f>AVERAGE(BG$6:BG774)</f>
        <v>0.68140442132639789</v>
      </c>
      <c r="BU774" s="167">
        <f>AVERAGE(BH$6:BH774)</f>
        <v>2833.2249674902469</v>
      </c>
      <c r="BV774" s="167">
        <f>AVERAGE(BI$6:BI774)</f>
        <v>102.21066319895969</v>
      </c>
      <c r="BW774" s="167">
        <f>AVERAGE(BJ$6:BJ774)</f>
        <v>910.33810143042911</v>
      </c>
      <c r="BX774" s="167">
        <f>AVERAGE(BK$6:BK774)</f>
        <v>273.10143042912875</v>
      </c>
      <c r="BY774" s="167">
        <f>AVERAGE(BL$6:BL774)</f>
        <v>2248.185955786736</v>
      </c>
      <c r="BZ774" s="164">
        <f>AVERAGE(BM$6:BM774)</f>
        <v>2.3420026007802339</v>
      </c>
      <c r="CA774" s="167">
        <f>AVERAGE(BN$6:BN774)</f>
        <v>35.130039011703509</v>
      </c>
      <c r="CB774" s="167">
        <f>AVERAGE(BO$6:BO774)</f>
        <v>620.16905071521455</v>
      </c>
      <c r="DF774" s="103">
        <v>769</v>
      </c>
      <c r="DG774" s="192">
        <v>6.5826782308152527</v>
      </c>
      <c r="DH774" s="193">
        <v>0.15</v>
      </c>
      <c r="DI774" s="105">
        <v>9</v>
      </c>
      <c r="DJ774" s="194">
        <v>255</v>
      </c>
      <c r="DK774" s="105">
        <v>15</v>
      </c>
      <c r="DL774" s="105">
        <v>15</v>
      </c>
      <c r="DM774" s="105">
        <v>0</v>
      </c>
      <c r="DN774" s="194">
        <v>2700</v>
      </c>
      <c r="DO774" s="194">
        <v>0</v>
      </c>
      <c r="DP774" s="194">
        <v>750</v>
      </c>
      <c r="DQ774" s="194">
        <v>225</v>
      </c>
      <c r="DR774" s="194">
        <v>1855</v>
      </c>
      <c r="DS774" s="105">
        <v>1</v>
      </c>
      <c r="DT774" s="194">
        <v>18</v>
      </c>
      <c r="DU774" s="194">
        <v>863</v>
      </c>
      <c r="DV774" s="105" t="s">
        <v>117</v>
      </c>
      <c r="DX774" s="164">
        <f>AVERAGE(DK$6:DK774)</f>
        <v>10.351105331599479</v>
      </c>
      <c r="DY774" s="164">
        <f>AVERAGE(DL$6:DL774)</f>
        <v>10.351105331599479</v>
      </c>
      <c r="DZ774" s="164">
        <f>AVERAGE(DM$6:DM774)</f>
        <v>0</v>
      </c>
      <c r="EA774" s="167">
        <f>AVERAGE(DN$6:DN774)</f>
        <v>1863.1989596879064</v>
      </c>
      <c r="EB774" s="167">
        <f>AVERAGE(DO$6:DO774)</f>
        <v>0</v>
      </c>
      <c r="EC774" s="167">
        <f>AVERAGE(DP$6:DP774)</f>
        <v>517.55526657997405</v>
      </c>
      <c r="ED774" s="167">
        <f>AVERAGE(DQ$6:DQ774)</f>
        <v>155.26657997399221</v>
      </c>
      <c r="EE774" s="167">
        <f>AVERAGE(DR$6:DR774)</f>
        <v>1651.5435630689208</v>
      </c>
      <c r="EF774" s="164">
        <f>AVERAGE(DS$6:DS774)</f>
        <v>0.8478543563068921</v>
      </c>
      <c r="EG774" s="167">
        <f>AVERAGE(DT$6:DT774)</f>
        <v>15.261378413524056</v>
      </c>
      <c r="EH774" s="167">
        <f>AVERAGE(DU$6:DU774)</f>
        <v>226.91677503250975</v>
      </c>
      <c r="FJ774" s="103">
        <v>769</v>
      </c>
      <c r="FK774" s="165">
        <v>9.2516762688920391</v>
      </c>
      <c r="FL774" s="163">
        <v>0.15</v>
      </c>
      <c r="FM774" s="161">
        <v>9</v>
      </c>
      <c r="FN774" s="168">
        <v>271</v>
      </c>
      <c r="FO774" s="161">
        <v>17</v>
      </c>
      <c r="FP774" s="161">
        <v>17</v>
      </c>
      <c r="FQ774" s="161">
        <v>0</v>
      </c>
      <c r="FR774" s="168">
        <v>3060</v>
      </c>
      <c r="FS774" s="168">
        <v>0</v>
      </c>
      <c r="FT774" s="168">
        <v>850</v>
      </c>
      <c r="FU774" s="168">
        <v>255</v>
      </c>
      <c r="FV774" s="168">
        <v>2001</v>
      </c>
      <c r="FW774" s="161">
        <v>1</v>
      </c>
      <c r="FX774" s="168">
        <v>36</v>
      </c>
      <c r="FY774" s="168">
        <v>1095</v>
      </c>
      <c r="FZ774" s="161" t="s">
        <v>117</v>
      </c>
      <c r="GB774" s="160">
        <f>AVERAGE(FO$6:FO774)</f>
        <v>10.081924577373211</v>
      </c>
      <c r="GC774" s="160">
        <f>AVERAGE(FP$6:FP774)</f>
        <v>10.081924577373211</v>
      </c>
      <c r="GD774" s="160">
        <f>AVERAGE(FQ$6:FQ774)</f>
        <v>0</v>
      </c>
      <c r="GE774" s="166">
        <f>AVERAGE(FR$6:FR774)</f>
        <v>1814.7464239271781</v>
      </c>
      <c r="GF774" s="166">
        <f>AVERAGE(FS$6:FS774)</f>
        <v>0</v>
      </c>
      <c r="GG774" s="166">
        <f>AVERAGE(FT$6:FT774)</f>
        <v>504.0962288686606</v>
      </c>
      <c r="GH774" s="166">
        <f>AVERAGE(FU$6:FU774)</f>
        <v>151.22886866059818</v>
      </c>
      <c r="GI774" s="166">
        <f>AVERAGE(FV$6:FV774)</f>
        <v>1632.4109232769831</v>
      </c>
      <c r="GJ774" s="160">
        <f>AVERAGE(FW$6:FW774)</f>
        <v>0.84525357607282181</v>
      </c>
      <c r="GK774" s="166">
        <f>AVERAGE(FX$6:FX774)</f>
        <v>30.429128738621586</v>
      </c>
      <c r="GL774" s="166">
        <f>AVERAGE(FY$6:FY774)</f>
        <v>212.76462938881664</v>
      </c>
      <c r="HM774" s="98">
        <v>769</v>
      </c>
      <c r="HN774" s="179">
        <v>10.835079219015443</v>
      </c>
      <c r="HO774" s="188">
        <v>0.1</v>
      </c>
      <c r="HP774" s="177">
        <v>3</v>
      </c>
      <c r="HQ774" s="191">
        <v>306</v>
      </c>
      <c r="HR774" s="177">
        <v>13</v>
      </c>
      <c r="HS774" s="177">
        <v>13</v>
      </c>
      <c r="HT774" s="177">
        <v>0</v>
      </c>
      <c r="HU774" s="191">
        <v>1950</v>
      </c>
      <c r="HV774" s="191">
        <v>0</v>
      </c>
      <c r="HW774" s="191">
        <v>650</v>
      </c>
      <c r="HX774" s="191">
        <v>195</v>
      </c>
      <c r="HY774" s="191">
        <v>1776</v>
      </c>
      <c r="HZ774" s="177">
        <v>1</v>
      </c>
      <c r="IA774" s="191">
        <v>30</v>
      </c>
      <c r="IB774" s="191">
        <v>204</v>
      </c>
      <c r="IC774" s="177" t="s">
        <v>117</v>
      </c>
      <c r="IE774" s="164">
        <f>AVERAGE(HR$6:HR774)</f>
        <v>19.754226267880362</v>
      </c>
      <c r="IF774" s="164">
        <f>AVERAGE(HS$6:HS774)</f>
        <v>19.165149544863461</v>
      </c>
      <c r="IG774" s="164">
        <f>AVERAGE(HT$6:HT774)</f>
        <v>1.0169050715214565</v>
      </c>
      <c r="IH774" s="167">
        <f>AVERAGE(HU$6:HU774)</f>
        <v>2874.7724317295188</v>
      </c>
      <c r="II774" s="167">
        <f>AVERAGE(HV$6:HV774)</f>
        <v>152.53576072821846</v>
      </c>
      <c r="IJ774" s="167">
        <f>AVERAGE(HW$6:HW774)</f>
        <v>907.41222366710008</v>
      </c>
      <c r="IK774" s="167">
        <f>AVERAGE(HX$6:HX774)</f>
        <v>272.22366710013006</v>
      </c>
      <c r="IL774" s="167">
        <f>AVERAGE(HY$6:HY774)</f>
        <v>2308.6723016905071</v>
      </c>
      <c r="IM774" s="164">
        <f>AVERAGE(HZ$6:HZ774)</f>
        <v>2.4395318595578672</v>
      </c>
      <c r="IN774" s="167">
        <f>AVERAGE(IA$6:IA774)</f>
        <v>73.185955786736017</v>
      </c>
      <c r="IO774" s="167">
        <f>AVERAGE(IB$6:IB774)</f>
        <v>639.2860858257477</v>
      </c>
    </row>
    <row r="775" spans="2:249" x14ac:dyDescent="0.2">
      <c r="B775" s="103">
        <v>770</v>
      </c>
      <c r="C775" s="165">
        <v>20.205822477670615</v>
      </c>
      <c r="D775" s="163">
        <v>0.2</v>
      </c>
      <c r="E775" s="161">
        <v>6</v>
      </c>
      <c r="F775" s="168">
        <v>232</v>
      </c>
      <c r="G775" s="161">
        <v>22</v>
      </c>
      <c r="H775" s="161">
        <v>22</v>
      </c>
      <c r="I775" s="161">
        <v>2</v>
      </c>
      <c r="J775" s="168">
        <v>2640</v>
      </c>
      <c r="K775" s="168">
        <v>240</v>
      </c>
      <c r="L775" s="168">
        <v>1000</v>
      </c>
      <c r="M775" s="168">
        <v>300</v>
      </c>
      <c r="N775" s="168">
        <v>2397</v>
      </c>
      <c r="O775" s="161">
        <v>4</v>
      </c>
      <c r="P775" s="168">
        <v>48</v>
      </c>
      <c r="Q775" s="168">
        <v>291</v>
      </c>
      <c r="R775" s="161" t="s">
        <v>116</v>
      </c>
      <c r="T775" s="169">
        <f>AVERAGE(G$6:G775)</f>
        <v>23.35974025974026</v>
      </c>
      <c r="U775" s="169">
        <f>AVERAGE(H$6:H775)</f>
        <v>20.733766233766232</v>
      </c>
      <c r="V775" s="169">
        <f>AVERAGE(I$6:I775)</f>
        <v>1.3571428571428572</v>
      </c>
      <c r="W775" s="170">
        <f>AVERAGE(J$6:J775)</f>
        <v>2488.0519480519479</v>
      </c>
      <c r="X775" s="170">
        <f>AVERAGE(K$6:K775)</f>
        <v>162.85714285714286</v>
      </c>
      <c r="Y775" s="170">
        <f>AVERAGE(L$6:L775)</f>
        <v>968.83116883116884</v>
      </c>
      <c r="Z775" s="170">
        <f>AVERAGE(M$6:M775)</f>
        <v>290.64935064935065</v>
      </c>
      <c r="AA775" s="170">
        <f>AVERAGE(N$6:N775)</f>
        <v>2404.4870129870128</v>
      </c>
      <c r="AB775" s="169">
        <f>AVERAGE(O$6:O775)</f>
        <v>2.9558441558441557</v>
      </c>
      <c r="AC775" s="170">
        <f>AVERAGE(P$6:P775)</f>
        <v>35.470129870129867</v>
      </c>
      <c r="AD775" s="170">
        <f>AVERAGE(Q$6:Q775)</f>
        <v>119.03506493506494</v>
      </c>
      <c r="AY775" s="5"/>
      <c r="AZ775" s="26">
        <v>770</v>
      </c>
      <c r="BA775" s="165">
        <v>20.726450399920317</v>
      </c>
      <c r="BB775" s="176">
        <v>0.15</v>
      </c>
      <c r="BC775" s="161">
        <v>4</v>
      </c>
      <c r="BD775" s="182">
        <v>242</v>
      </c>
      <c r="BE775" s="161">
        <v>22</v>
      </c>
      <c r="BF775" s="161">
        <v>22</v>
      </c>
      <c r="BG775" s="161">
        <v>2</v>
      </c>
      <c r="BH775" s="168">
        <v>3300</v>
      </c>
      <c r="BI775" s="168">
        <v>300</v>
      </c>
      <c r="BJ775" s="168">
        <v>1000</v>
      </c>
      <c r="BK775" s="168">
        <v>300</v>
      </c>
      <c r="BL775" s="168">
        <v>2467</v>
      </c>
      <c r="BM775" s="161">
        <v>3</v>
      </c>
      <c r="BN775" s="168">
        <v>45</v>
      </c>
      <c r="BO775" s="168">
        <v>878</v>
      </c>
      <c r="BP775" s="161" t="s">
        <v>116</v>
      </c>
      <c r="BR775" s="164">
        <f>AVERAGE(BE$6:BE775)</f>
        <v>19.611688311688312</v>
      </c>
      <c r="BS775" s="164">
        <f>AVERAGE(BF$6:BF775)</f>
        <v>18.892207792207792</v>
      </c>
      <c r="BT775" s="164">
        <f>AVERAGE(BG$6:BG775)</f>
        <v>0.68311688311688312</v>
      </c>
      <c r="BU775" s="167">
        <f>AVERAGE(BH$6:BH775)</f>
        <v>2833.8311688311687</v>
      </c>
      <c r="BV775" s="167">
        <f>AVERAGE(BI$6:BI775)</f>
        <v>102.46753246753246</v>
      </c>
      <c r="BW775" s="167">
        <f>AVERAGE(BJ$6:BJ775)</f>
        <v>910.4545454545455</v>
      </c>
      <c r="BX775" s="167">
        <f>AVERAGE(BK$6:BK775)</f>
        <v>273.13636363636363</v>
      </c>
      <c r="BY775" s="167">
        <f>AVERAGE(BL$6:BL775)</f>
        <v>2248.4701298701298</v>
      </c>
      <c r="BZ775" s="164">
        <f>AVERAGE(BM$6:BM775)</f>
        <v>2.342857142857143</v>
      </c>
      <c r="CA775" s="167">
        <f>AVERAGE(BN$6:BN775)</f>
        <v>35.142857142857146</v>
      </c>
      <c r="CB775" s="167">
        <f>AVERAGE(BO$6:BO775)</f>
        <v>620.50389610389607</v>
      </c>
      <c r="DF775" s="103">
        <v>770</v>
      </c>
      <c r="DG775" s="192">
        <v>6.7284083377564023</v>
      </c>
      <c r="DH775" s="193">
        <v>0.05</v>
      </c>
      <c r="DI775" s="105">
        <v>10</v>
      </c>
      <c r="DJ775" s="194">
        <v>224</v>
      </c>
      <c r="DK775" s="105">
        <v>17</v>
      </c>
      <c r="DL775" s="105">
        <v>17</v>
      </c>
      <c r="DM775" s="105">
        <v>0</v>
      </c>
      <c r="DN775" s="194">
        <v>3060</v>
      </c>
      <c r="DO775" s="194">
        <v>0</v>
      </c>
      <c r="DP775" s="194">
        <v>850</v>
      </c>
      <c r="DQ775" s="194">
        <v>255</v>
      </c>
      <c r="DR775" s="194">
        <v>1954</v>
      </c>
      <c r="DS775" s="105">
        <v>0</v>
      </c>
      <c r="DT775" s="194">
        <v>0</v>
      </c>
      <c r="DU775" s="194">
        <v>1106</v>
      </c>
      <c r="DV775" s="105" t="s">
        <v>117</v>
      </c>
      <c r="DX775" s="164">
        <f>AVERAGE(DK$6:DK775)</f>
        <v>10.35974025974026</v>
      </c>
      <c r="DY775" s="164">
        <f>AVERAGE(DL$6:DL775)</f>
        <v>10.35974025974026</v>
      </c>
      <c r="DZ775" s="164">
        <f>AVERAGE(DM$6:DM775)</f>
        <v>0</v>
      </c>
      <c r="EA775" s="167">
        <f>AVERAGE(DN$6:DN775)</f>
        <v>1864.7532467532467</v>
      </c>
      <c r="EB775" s="167">
        <f>AVERAGE(DO$6:DO775)</f>
        <v>0</v>
      </c>
      <c r="EC775" s="167">
        <f>AVERAGE(DP$6:DP775)</f>
        <v>517.98701298701303</v>
      </c>
      <c r="ED775" s="167">
        <f>AVERAGE(DQ$6:DQ775)</f>
        <v>155.39610389610391</v>
      </c>
      <c r="EE775" s="167">
        <f>AVERAGE(DR$6:DR775)</f>
        <v>1651.9363636363637</v>
      </c>
      <c r="EF775" s="164">
        <f>AVERAGE(DS$6:DS775)</f>
        <v>0.8467532467532467</v>
      </c>
      <c r="EG775" s="167">
        <f>AVERAGE(DT$6:DT775)</f>
        <v>15.241558441558441</v>
      </c>
      <c r="EH775" s="167">
        <f>AVERAGE(DU$6:DU775)</f>
        <v>228.05844155844156</v>
      </c>
      <c r="FJ775" s="103">
        <v>770</v>
      </c>
      <c r="FK775" s="165">
        <v>5.9103558741581512</v>
      </c>
      <c r="FL775" s="163">
        <v>0.1</v>
      </c>
      <c r="FM775" s="161">
        <v>3</v>
      </c>
      <c r="FN775" s="168">
        <v>419</v>
      </c>
      <c r="FO775" s="161">
        <v>8</v>
      </c>
      <c r="FP775" s="161">
        <v>8</v>
      </c>
      <c r="FQ775" s="161">
        <v>0</v>
      </c>
      <c r="FR775" s="168">
        <v>1440</v>
      </c>
      <c r="FS775" s="168">
        <v>0</v>
      </c>
      <c r="FT775" s="168">
        <v>400</v>
      </c>
      <c r="FU775" s="168">
        <v>120</v>
      </c>
      <c r="FV775" s="168">
        <v>1564</v>
      </c>
      <c r="FW775" s="161">
        <v>1</v>
      </c>
      <c r="FX775" s="168">
        <v>36</v>
      </c>
      <c r="FY775" s="168">
        <v>-88</v>
      </c>
      <c r="FZ775" s="161" t="s">
        <v>117</v>
      </c>
      <c r="GB775" s="160">
        <f>AVERAGE(FO$6:FO775)</f>
        <v>10.07922077922078</v>
      </c>
      <c r="GC775" s="160">
        <f>AVERAGE(FP$6:FP775)</f>
        <v>10.07922077922078</v>
      </c>
      <c r="GD775" s="160">
        <f>AVERAGE(FQ$6:FQ775)</f>
        <v>0</v>
      </c>
      <c r="GE775" s="166">
        <f>AVERAGE(FR$6:FR775)</f>
        <v>1814.2597402597403</v>
      </c>
      <c r="GF775" s="166">
        <f>AVERAGE(FS$6:FS775)</f>
        <v>0</v>
      </c>
      <c r="GG775" s="166">
        <f>AVERAGE(FT$6:FT775)</f>
        <v>503.96103896103898</v>
      </c>
      <c r="GH775" s="166">
        <f>AVERAGE(FU$6:FU775)</f>
        <v>151.1883116883117</v>
      </c>
      <c r="GI775" s="166">
        <f>AVERAGE(FV$6:FV775)</f>
        <v>1632.3220779220778</v>
      </c>
      <c r="GJ775" s="160">
        <f>AVERAGE(FW$6:FW775)</f>
        <v>0.84545454545454546</v>
      </c>
      <c r="GK775" s="166">
        <f>AVERAGE(FX$6:FX775)</f>
        <v>30.436363636363637</v>
      </c>
      <c r="GL775" s="166">
        <f>AVERAGE(FY$6:FY775)</f>
        <v>212.37402597402598</v>
      </c>
      <c r="HM775" s="98">
        <v>770</v>
      </c>
      <c r="HN775" s="179">
        <v>17.141711561045593</v>
      </c>
      <c r="HO775" s="188">
        <v>0.05</v>
      </c>
      <c r="HP775" s="177">
        <v>1</v>
      </c>
      <c r="HQ775" s="191">
        <v>233</v>
      </c>
      <c r="HR775" s="177">
        <v>17</v>
      </c>
      <c r="HS775" s="177">
        <v>17</v>
      </c>
      <c r="HT775" s="177">
        <v>0</v>
      </c>
      <c r="HU775" s="191">
        <v>2550</v>
      </c>
      <c r="HV775" s="191">
        <v>0</v>
      </c>
      <c r="HW775" s="191">
        <v>850</v>
      </c>
      <c r="HX775" s="191">
        <v>255</v>
      </c>
      <c r="HY775" s="191">
        <v>1963</v>
      </c>
      <c r="HZ775" s="177">
        <v>1</v>
      </c>
      <c r="IA775" s="191">
        <v>30</v>
      </c>
      <c r="IB775" s="191">
        <v>617</v>
      </c>
      <c r="IC775" s="177" t="s">
        <v>117</v>
      </c>
      <c r="IE775" s="164">
        <f>AVERAGE(HR$6:HR775)</f>
        <v>19.750649350649351</v>
      </c>
      <c r="IF775" s="164">
        <f>AVERAGE(HS$6:HS775)</f>
        <v>19.162337662337663</v>
      </c>
      <c r="IG775" s="164">
        <f>AVERAGE(HT$6:HT775)</f>
        <v>1.0155844155844156</v>
      </c>
      <c r="IH775" s="167">
        <f>AVERAGE(HU$6:HU775)</f>
        <v>2874.3506493506493</v>
      </c>
      <c r="II775" s="167">
        <f>AVERAGE(HV$6:HV775)</f>
        <v>152.33766233766235</v>
      </c>
      <c r="IJ775" s="167">
        <f>AVERAGE(HW$6:HW775)</f>
        <v>907.33766233766232</v>
      </c>
      <c r="IK775" s="167">
        <f>AVERAGE(HX$6:HX775)</f>
        <v>272.2012987012987</v>
      </c>
      <c r="IL775" s="167">
        <f>AVERAGE(HY$6:HY775)</f>
        <v>2308.2233766233767</v>
      </c>
      <c r="IM775" s="164">
        <f>AVERAGE(HZ$6:HZ775)</f>
        <v>2.4376623376623376</v>
      </c>
      <c r="IN775" s="167">
        <f>AVERAGE(IA$6:IA775)</f>
        <v>73.129870129870127</v>
      </c>
      <c r="IO775" s="167">
        <f>AVERAGE(IB$6:IB775)</f>
        <v>639.25714285714287</v>
      </c>
    </row>
    <row r="776" spans="2:249" x14ac:dyDescent="0.2">
      <c r="B776" s="103">
        <v>771</v>
      </c>
      <c r="C776" s="165">
        <v>27.6998840267361</v>
      </c>
      <c r="D776" s="163">
        <v>0.1</v>
      </c>
      <c r="E776" s="161">
        <v>2</v>
      </c>
      <c r="F776" s="168">
        <v>312</v>
      </c>
      <c r="G776" s="161">
        <v>27</v>
      </c>
      <c r="H776" s="161">
        <v>22</v>
      </c>
      <c r="I776" s="161">
        <v>2</v>
      </c>
      <c r="J776" s="168">
        <v>2640</v>
      </c>
      <c r="K776" s="168">
        <v>240</v>
      </c>
      <c r="L776" s="168">
        <v>1000</v>
      </c>
      <c r="M776" s="168">
        <v>300</v>
      </c>
      <c r="N776" s="168">
        <v>2477</v>
      </c>
      <c r="O776" s="161">
        <v>3</v>
      </c>
      <c r="P776" s="168">
        <v>36</v>
      </c>
      <c r="Q776" s="168">
        <v>199</v>
      </c>
      <c r="R776" s="161" t="s">
        <v>116</v>
      </c>
      <c r="T776" s="169">
        <f>AVERAGE(G$6:G776)</f>
        <v>23.364461738002593</v>
      </c>
      <c r="U776" s="169">
        <f>AVERAGE(H$6:H776)</f>
        <v>20.735408560311285</v>
      </c>
      <c r="V776" s="169">
        <f>AVERAGE(I$6:I776)</f>
        <v>1.3579766536964981</v>
      </c>
      <c r="W776" s="170">
        <f>AVERAGE(J$6:J776)</f>
        <v>2488.2490272373543</v>
      </c>
      <c r="X776" s="170">
        <f>AVERAGE(K$6:K776)</f>
        <v>162.95719844357976</v>
      </c>
      <c r="Y776" s="170">
        <f>AVERAGE(L$6:L776)</f>
        <v>968.8715953307393</v>
      </c>
      <c r="Z776" s="170">
        <f>AVERAGE(M$6:M776)</f>
        <v>290.66147859922177</v>
      </c>
      <c r="AA776" s="170">
        <f>AVERAGE(N$6:N776)</f>
        <v>2404.5810635538264</v>
      </c>
      <c r="AB776" s="169">
        <f>AVERAGE(O$6:O776)</f>
        <v>2.9559014267185475</v>
      </c>
      <c r="AC776" s="170">
        <f>AVERAGE(P$6:P776)</f>
        <v>35.47081712062257</v>
      </c>
      <c r="AD776" s="170">
        <f>AVERAGE(Q$6:Q776)</f>
        <v>119.13878080415046</v>
      </c>
      <c r="AY776" s="5"/>
      <c r="AZ776" s="26">
        <v>771</v>
      </c>
      <c r="BA776" s="165">
        <v>21.413733872208738</v>
      </c>
      <c r="BB776" s="176">
        <v>0.15</v>
      </c>
      <c r="BC776" s="161">
        <v>0</v>
      </c>
      <c r="BD776" s="182">
        <v>404</v>
      </c>
      <c r="BE776" s="161">
        <v>18</v>
      </c>
      <c r="BF776" s="161">
        <v>18</v>
      </c>
      <c r="BG776" s="161">
        <v>0</v>
      </c>
      <c r="BH776" s="168">
        <v>2700</v>
      </c>
      <c r="BI776" s="168">
        <v>0</v>
      </c>
      <c r="BJ776" s="168">
        <v>900</v>
      </c>
      <c r="BK776" s="168">
        <v>270</v>
      </c>
      <c r="BL776" s="168">
        <v>2199</v>
      </c>
      <c r="BM776" s="161">
        <v>3</v>
      </c>
      <c r="BN776" s="168">
        <v>45</v>
      </c>
      <c r="BO776" s="168">
        <v>546</v>
      </c>
      <c r="BP776" s="161" t="s">
        <v>117</v>
      </c>
      <c r="BR776" s="164">
        <f>AVERAGE(BE$6:BE776)</f>
        <v>19.609597924773023</v>
      </c>
      <c r="BS776" s="164">
        <f>AVERAGE(BF$6:BF776)</f>
        <v>18.891050583657588</v>
      </c>
      <c r="BT776" s="164">
        <f>AVERAGE(BG$6:BG776)</f>
        <v>0.68223086900129704</v>
      </c>
      <c r="BU776" s="167">
        <f>AVERAGE(BH$6:BH776)</f>
        <v>2833.6575875486383</v>
      </c>
      <c r="BV776" s="167">
        <f>AVERAGE(BI$6:BI776)</f>
        <v>102.33463035019456</v>
      </c>
      <c r="BW776" s="167">
        <f>AVERAGE(BJ$6:BJ776)</f>
        <v>910.44098573281451</v>
      </c>
      <c r="BX776" s="167">
        <f>AVERAGE(BK$6:BK776)</f>
        <v>273.13229571984436</v>
      </c>
      <c r="BY776" s="167">
        <f>AVERAGE(BL$6:BL776)</f>
        <v>2248.4059662775617</v>
      </c>
      <c r="BZ776" s="164">
        <f>AVERAGE(BM$6:BM776)</f>
        <v>2.343709468223087</v>
      </c>
      <c r="CA776" s="167">
        <f>AVERAGE(BN$6:BN776)</f>
        <v>35.155642023346303</v>
      </c>
      <c r="CB776" s="167">
        <f>AVERAGE(BO$6:BO776)</f>
        <v>620.40726329442282</v>
      </c>
      <c r="DF776" s="103">
        <v>771</v>
      </c>
      <c r="DG776" s="192">
        <v>5.4511594435216635</v>
      </c>
      <c r="DH776" s="193">
        <v>0.15</v>
      </c>
      <c r="DI776" s="105">
        <v>3</v>
      </c>
      <c r="DJ776" s="194">
        <v>479</v>
      </c>
      <c r="DK776" s="105">
        <v>7</v>
      </c>
      <c r="DL776" s="105">
        <v>7</v>
      </c>
      <c r="DM776" s="105">
        <v>0</v>
      </c>
      <c r="DN776" s="194">
        <v>1260</v>
      </c>
      <c r="DO776" s="194">
        <v>0</v>
      </c>
      <c r="DP776" s="194">
        <v>350</v>
      </c>
      <c r="DQ776" s="194">
        <v>105</v>
      </c>
      <c r="DR776" s="194">
        <v>1559</v>
      </c>
      <c r="DS776" s="105">
        <v>1</v>
      </c>
      <c r="DT776" s="194">
        <v>18</v>
      </c>
      <c r="DU776" s="194">
        <v>-281</v>
      </c>
      <c r="DV776" s="105" t="s">
        <v>117</v>
      </c>
      <c r="DX776" s="164">
        <f>AVERAGE(DK$6:DK776)</f>
        <v>10.35538261997406</v>
      </c>
      <c r="DY776" s="164">
        <f>AVERAGE(DL$6:DL776)</f>
        <v>10.35538261997406</v>
      </c>
      <c r="DZ776" s="164">
        <f>AVERAGE(DM$6:DM776)</f>
        <v>0</v>
      </c>
      <c r="EA776" s="167">
        <f>AVERAGE(DN$6:DN776)</f>
        <v>1863.9688715953307</v>
      </c>
      <c r="EB776" s="167">
        <f>AVERAGE(DO$6:DO776)</f>
        <v>0</v>
      </c>
      <c r="EC776" s="167">
        <f>AVERAGE(DP$6:DP776)</f>
        <v>517.76913099870296</v>
      </c>
      <c r="ED776" s="167">
        <f>AVERAGE(DQ$6:DQ776)</f>
        <v>155.33073929961088</v>
      </c>
      <c r="EE776" s="167">
        <f>AVERAGE(DR$6:DR776)</f>
        <v>1651.8158236057068</v>
      </c>
      <c r="EF776" s="164">
        <f>AVERAGE(DS$6:DS776)</f>
        <v>0.84695201037613488</v>
      </c>
      <c r="EG776" s="167">
        <f>AVERAGE(DT$6:DT776)</f>
        <v>15.245136186770427</v>
      </c>
      <c r="EH776" s="167">
        <f>AVERAGE(DU$6:DU776)</f>
        <v>227.3981841763943</v>
      </c>
      <c r="FJ776" s="103">
        <v>771</v>
      </c>
      <c r="FK776" s="165">
        <v>6.9836882133740295</v>
      </c>
      <c r="FL776" s="163">
        <v>0.1</v>
      </c>
      <c r="FM776" s="161">
        <v>3</v>
      </c>
      <c r="FN776" s="168">
        <v>584</v>
      </c>
      <c r="FO776" s="161">
        <v>9</v>
      </c>
      <c r="FP776" s="161">
        <v>9</v>
      </c>
      <c r="FQ776" s="161">
        <v>0</v>
      </c>
      <c r="FR776" s="168">
        <v>1620</v>
      </c>
      <c r="FS776" s="168">
        <v>0</v>
      </c>
      <c r="FT776" s="168">
        <v>450</v>
      </c>
      <c r="FU776" s="168">
        <v>135</v>
      </c>
      <c r="FV776" s="168">
        <v>1794</v>
      </c>
      <c r="FW776" s="161">
        <v>1</v>
      </c>
      <c r="FX776" s="168">
        <v>36</v>
      </c>
      <c r="FY776" s="168">
        <v>-138</v>
      </c>
      <c r="FZ776" s="161" t="s">
        <v>117</v>
      </c>
      <c r="GB776" s="160">
        <f>AVERAGE(FO$6:FO776)</f>
        <v>10.077821011673151</v>
      </c>
      <c r="GC776" s="160">
        <f>AVERAGE(FP$6:FP776)</f>
        <v>10.077821011673151</v>
      </c>
      <c r="GD776" s="160">
        <f>AVERAGE(FQ$6:FQ776)</f>
        <v>0</v>
      </c>
      <c r="GE776" s="166">
        <f>AVERAGE(FR$6:FR776)</f>
        <v>1814.0077821011673</v>
      </c>
      <c r="GF776" s="166">
        <f>AVERAGE(FS$6:FS776)</f>
        <v>0</v>
      </c>
      <c r="GG776" s="166">
        <f>AVERAGE(FT$6:FT776)</f>
        <v>503.8910505836576</v>
      </c>
      <c r="GH776" s="166">
        <f>AVERAGE(FU$6:FU776)</f>
        <v>151.16731517509729</v>
      </c>
      <c r="GI776" s="166">
        <f>AVERAGE(FV$6:FV776)</f>
        <v>1632.5317769131</v>
      </c>
      <c r="GJ776" s="160">
        <f>AVERAGE(FW$6:FW776)</f>
        <v>0.84565499351491569</v>
      </c>
      <c r="GK776" s="166">
        <f>AVERAGE(FX$6:FX776)</f>
        <v>30.443579766536963</v>
      </c>
      <c r="GL776" s="166">
        <f>AVERAGE(FY$6:FY776)</f>
        <v>211.9195849546044</v>
      </c>
      <c r="HM776" s="98">
        <v>771</v>
      </c>
      <c r="HN776" s="179">
        <v>18.653264128002341</v>
      </c>
      <c r="HO776" s="188">
        <v>0.05</v>
      </c>
      <c r="HP776" s="177">
        <v>8</v>
      </c>
      <c r="HQ776" s="191">
        <v>163</v>
      </c>
      <c r="HR776" s="177">
        <v>26</v>
      </c>
      <c r="HS776" s="177">
        <v>23</v>
      </c>
      <c r="HT776" s="177">
        <v>3</v>
      </c>
      <c r="HU776" s="191">
        <v>3450</v>
      </c>
      <c r="HV776" s="191">
        <v>450</v>
      </c>
      <c r="HW776" s="191">
        <v>1000</v>
      </c>
      <c r="HX776" s="191">
        <v>300</v>
      </c>
      <c r="HY776" s="191">
        <v>2538</v>
      </c>
      <c r="HZ776" s="177">
        <v>1</v>
      </c>
      <c r="IA776" s="191">
        <v>30</v>
      </c>
      <c r="IB776" s="191">
        <v>942</v>
      </c>
      <c r="IC776" s="177" t="s">
        <v>116</v>
      </c>
      <c r="IE776" s="164">
        <f>AVERAGE(HR$6:HR776)</f>
        <v>19.75875486381323</v>
      </c>
      <c r="IF776" s="164">
        <f>AVERAGE(HS$6:HS776)</f>
        <v>19.167315175097276</v>
      </c>
      <c r="IG776" s="164">
        <f>AVERAGE(HT$6:HT776)</f>
        <v>1.0181582360570687</v>
      </c>
      <c r="IH776" s="167">
        <f>AVERAGE(HU$6:HU776)</f>
        <v>2875.0972762645915</v>
      </c>
      <c r="II776" s="167">
        <f>AVERAGE(HV$6:HV776)</f>
        <v>152.72373540856032</v>
      </c>
      <c r="IJ776" s="167">
        <f>AVERAGE(HW$6:HW776)</f>
        <v>907.45784695201041</v>
      </c>
      <c r="IK776" s="167">
        <f>AVERAGE(HX$6:HX776)</f>
        <v>272.2373540856031</v>
      </c>
      <c r="IL776" s="167">
        <f>AVERAGE(HY$6:HY776)</f>
        <v>2308.5214007782101</v>
      </c>
      <c r="IM776" s="164">
        <f>AVERAGE(HZ$6:HZ776)</f>
        <v>2.4357976653696496</v>
      </c>
      <c r="IN776" s="167">
        <f>AVERAGE(IA$6:IA776)</f>
        <v>73.07392996108949</v>
      </c>
      <c r="IO776" s="167">
        <f>AVERAGE(IB$6:IB776)</f>
        <v>639.64980544747084</v>
      </c>
    </row>
    <row r="777" spans="2:249" x14ac:dyDescent="0.2">
      <c r="B777" s="103">
        <v>772</v>
      </c>
      <c r="C777" s="165">
        <v>13.764553252435686</v>
      </c>
      <c r="D777" s="163">
        <v>0.05</v>
      </c>
      <c r="E777" s="161">
        <v>3</v>
      </c>
      <c r="F777" s="168">
        <v>349</v>
      </c>
      <c r="G777" s="161">
        <v>16</v>
      </c>
      <c r="H777" s="161">
        <v>16</v>
      </c>
      <c r="I777" s="161">
        <v>0</v>
      </c>
      <c r="J777" s="168">
        <v>1920</v>
      </c>
      <c r="K777" s="168">
        <v>0</v>
      </c>
      <c r="L777" s="168">
        <v>800</v>
      </c>
      <c r="M777" s="168">
        <v>240</v>
      </c>
      <c r="N777" s="168">
        <v>2014</v>
      </c>
      <c r="O777" s="161">
        <v>1</v>
      </c>
      <c r="P777" s="168">
        <v>12</v>
      </c>
      <c r="Q777" s="168">
        <v>-82</v>
      </c>
      <c r="R777" s="161" t="s">
        <v>117</v>
      </c>
      <c r="T777" s="169">
        <f>AVERAGE(G$6:G777)</f>
        <v>23.354922279792746</v>
      </c>
      <c r="U777" s="169">
        <f>AVERAGE(H$6:H777)</f>
        <v>20.729274611398964</v>
      </c>
      <c r="V777" s="169">
        <f>AVERAGE(I$6:I777)</f>
        <v>1.3562176165803108</v>
      </c>
      <c r="W777" s="170">
        <f>AVERAGE(J$6:J777)</f>
        <v>2487.5129533678755</v>
      </c>
      <c r="X777" s="170">
        <f>AVERAGE(K$6:K777)</f>
        <v>162.74611398963731</v>
      </c>
      <c r="Y777" s="170">
        <f>AVERAGE(L$6:L777)</f>
        <v>968.65284974093265</v>
      </c>
      <c r="Z777" s="170">
        <f>AVERAGE(M$6:M777)</f>
        <v>290.59585492227978</v>
      </c>
      <c r="AA777" s="170">
        <f>AVERAGE(N$6:N777)</f>
        <v>2404.0751295336786</v>
      </c>
      <c r="AB777" s="169">
        <f>AVERAGE(O$6:O777)</f>
        <v>2.9533678756476682</v>
      </c>
      <c r="AC777" s="170">
        <f>AVERAGE(P$6:P777)</f>
        <v>35.440414507772019</v>
      </c>
      <c r="AD777" s="170">
        <f>AVERAGE(Q$6:Q777)</f>
        <v>118.87823834196891</v>
      </c>
      <c r="AY777" s="5"/>
      <c r="AZ777" s="26">
        <v>772</v>
      </c>
      <c r="BA777" s="165">
        <v>9.936506244976167</v>
      </c>
      <c r="BB777" s="176">
        <v>0.1</v>
      </c>
      <c r="BC777" s="161">
        <v>1</v>
      </c>
      <c r="BD777" s="182">
        <v>322</v>
      </c>
      <c r="BE777" s="161">
        <v>10</v>
      </c>
      <c r="BF777" s="161">
        <v>10</v>
      </c>
      <c r="BG777" s="161">
        <v>0</v>
      </c>
      <c r="BH777" s="168">
        <v>1500</v>
      </c>
      <c r="BI777" s="168">
        <v>0</v>
      </c>
      <c r="BJ777" s="168">
        <v>500</v>
      </c>
      <c r="BK777" s="168">
        <v>150</v>
      </c>
      <c r="BL777" s="168">
        <v>1597</v>
      </c>
      <c r="BM777" s="161">
        <v>1</v>
      </c>
      <c r="BN777" s="168">
        <v>15</v>
      </c>
      <c r="BO777" s="168">
        <v>-82</v>
      </c>
      <c r="BP777" s="161" t="s">
        <v>117</v>
      </c>
      <c r="BR777" s="164">
        <f>AVERAGE(BE$6:BE777)</f>
        <v>19.597150259067359</v>
      </c>
      <c r="BS777" s="164">
        <f>AVERAGE(BF$6:BF777)</f>
        <v>18.879533678756477</v>
      </c>
      <c r="BT777" s="164">
        <f>AVERAGE(BG$6:BG777)</f>
        <v>0.68134715025906734</v>
      </c>
      <c r="BU777" s="167">
        <f>AVERAGE(BH$6:BH777)</f>
        <v>2831.9300518134714</v>
      </c>
      <c r="BV777" s="167">
        <f>AVERAGE(BI$6:BI777)</f>
        <v>102.20207253886011</v>
      </c>
      <c r="BW777" s="167">
        <f>AVERAGE(BJ$6:BJ777)</f>
        <v>909.90932642487041</v>
      </c>
      <c r="BX777" s="167">
        <f>AVERAGE(BK$6:BK777)</f>
        <v>272.97279792746116</v>
      </c>
      <c r="BY777" s="167">
        <f>AVERAGE(BL$6:BL777)</f>
        <v>2247.5621761658031</v>
      </c>
      <c r="BZ777" s="164">
        <f>AVERAGE(BM$6:BM777)</f>
        <v>2.3419689119170983</v>
      </c>
      <c r="CA777" s="167">
        <f>AVERAGE(BN$6:BN777)</f>
        <v>35.129533678756474</v>
      </c>
      <c r="CB777" s="167">
        <f>AVERAGE(BO$6:BO777)</f>
        <v>619.49740932642487</v>
      </c>
      <c r="DF777" s="103">
        <v>772</v>
      </c>
      <c r="DG777" s="192">
        <v>6.3205850278288906</v>
      </c>
      <c r="DH777" s="193">
        <v>0.2</v>
      </c>
      <c r="DI777" s="105">
        <v>5</v>
      </c>
      <c r="DJ777" s="194">
        <v>150</v>
      </c>
      <c r="DK777" s="105">
        <v>10</v>
      </c>
      <c r="DL777" s="105">
        <v>10</v>
      </c>
      <c r="DM777" s="105">
        <v>0</v>
      </c>
      <c r="DN777" s="194">
        <v>1800</v>
      </c>
      <c r="DO777" s="194">
        <v>0</v>
      </c>
      <c r="DP777" s="194">
        <v>500</v>
      </c>
      <c r="DQ777" s="194">
        <v>150</v>
      </c>
      <c r="DR777" s="194">
        <v>1425</v>
      </c>
      <c r="DS777" s="105">
        <v>1</v>
      </c>
      <c r="DT777" s="194">
        <v>18</v>
      </c>
      <c r="DU777" s="194">
        <v>393</v>
      </c>
      <c r="DV777" s="105" t="s">
        <v>117</v>
      </c>
      <c r="DX777" s="164">
        <f>AVERAGE(DK$6:DK777)</f>
        <v>10.354922279792746</v>
      </c>
      <c r="DY777" s="164">
        <f>AVERAGE(DL$6:DL777)</f>
        <v>10.354922279792746</v>
      </c>
      <c r="DZ777" s="164">
        <f>AVERAGE(DM$6:DM777)</f>
        <v>0</v>
      </c>
      <c r="EA777" s="167">
        <f>AVERAGE(DN$6:DN777)</f>
        <v>1863.8860103626944</v>
      </c>
      <c r="EB777" s="167">
        <f>AVERAGE(DO$6:DO777)</f>
        <v>0</v>
      </c>
      <c r="EC777" s="167">
        <f>AVERAGE(DP$6:DP777)</f>
        <v>517.74611398963725</v>
      </c>
      <c r="ED777" s="167">
        <f>AVERAGE(DQ$6:DQ777)</f>
        <v>155.3238341968912</v>
      </c>
      <c r="EE777" s="167">
        <f>AVERAGE(DR$6:DR777)</f>
        <v>1651.5220207253885</v>
      </c>
      <c r="EF777" s="164">
        <f>AVERAGE(DS$6:DS777)</f>
        <v>0.84715025906735753</v>
      </c>
      <c r="EG777" s="167">
        <f>AVERAGE(DT$6:DT777)</f>
        <v>15.248704663212436</v>
      </c>
      <c r="EH777" s="167">
        <f>AVERAGE(DU$6:DU777)</f>
        <v>227.61269430051814</v>
      </c>
      <c r="FJ777" s="103">
        <v>772</v>
      </c>
      <c r="FK777" s="165">
        <v>5.4448220733767023</v>
      </c>
      <c r="FL777" s="163">
        <v>0.2</v>
      </c>
      <c r="FM777" s="161">
        <v>8</v>
      </c>
      <c r="FN777" s="168">
        <v>217</v>
      </c>
      <c r="FO777" s="161">
        <v>12</v>
      </c>
      <c r="FP777" s="161">
        <v>12</v>
      </c>
      <c r="FQ777" s="161">
        <v>0</v>
      </c>
      <c r="FR777" s="168">
        <v>2160</v>
      </c>
      <c r="FS777" s="168">
        <v>0</v>
      </c>
      <c r="FT777" s="168">
        <v>600</v>
      </c>
      <c r="FU777" s="168">
        <v>180</v>
      </c>
      <c r="FV777" s="168">
        <v>1622</v>
      </c>
      <c r="FW777" s="161">
        <v>1</v>
      </c>
      <c r="FX777" s="168">
        <v>36</v>
      </c>
      <c r="FY777" s="168">
        <v>574</v>
      </c>
      <c r="FZ777" s="161" t="s">
        <v>117</v>
      </c>
      <c r="GB777" s="160">
        <f>AVERAGE(FO$6:FO777)</f>
        <v>10.080310880829016</v>
      </c>
      <c r="GC777" s="160">
        <f>AVERAGE(FP$6:FP777)</f>
        <v>10.080310880829016</v>
      </c>
      <c r="GD777" s="160">
        <f>AVERAGE(FQ$6:FQ777)</f>
        <v>0</v>
      </c>
      <c r="GE777" s="166">
        <f>AVERAGE(FR$6:FR777)</f>
        <v>1814.4559585492227</v>
      </c>
      <c r="GF777" s="166">
        <f>AVERAGE(FS$6:FS777)</f>
        <v>0</v>
      </c>
      <c r="GG777" s="166">
        <f>AVERAGE(FT$6:FT777)</f>
        <v>504.01554404145077</v>
      </c>
      <c r="GH777" s="166">
        <f>AVERAGE(FU$6:FU777)</f>
        <v>151.20466321243524</v>
      </c>
      <c r="GI777" s="166">
        <f>AVERAGE(FV$6:FV777)</f>
        <v>1632.518134715026</v>
      </c>
      <c r="GJ777" s="160">
        <f>AVERAGE(FW$6:FW777)</f>
        <v>0.84585492227979275</v>
      </c>
      <c r="GK777" s="166">
        <f>AVERAGE(FX$6:FX777)</f>
        <v>30.45077720207254</v>
      </c>
      <c r="GL777" s="166">
        <f>AVERAGE(FY$6:FY777)</f>
        <v>212.38860103626942</v>
      </c>
      <c r="HM777" s="98">
        <v>772</v>
      </c>
      <c r="HN777" s="179">
        <v>11.635178945297703</v>
      </c>
      <c r="HO777" s="188">
        <v>0.15</v>
      </c>
      <c r="HP777" s="177">
        <v>5</v>
      </c>
      <c r="HQ777" s="191">
        <v>560</v>
      </c>
      <c r="HR777" s="177">
        <v>15</v>
      </c>
      <c r="HS777" s="177">
        <v>15</v>
      </c>
      <c r="HT777" s="177">
        <v>0</v>
      </c>
      <c r="HU777" s="191">
        <v>2250</v>
      </c>
      <c r="HV777" s="191">
        <v>0</v>
      </c>
      <c r="HW777" s="191">
        <v>750</v>
      </c>
      <c r="HX777" s="191">
        <v>225</v>
      </c>
      <c r="HY777" s="191">
        <v>2160</v>
      </c>
      <c r="HZ777" s="177">
        <v>2</v>
      </c>
      <c r="IA777" s="191">
        <v>60</v>
      </c>
      <c r="IB777" s="191">
        <v>150</v>
      </c>
      <c r="IC777" s="177" t="s">
        <v>117</v>
      </c>
      <c r="IE777" s="164">
        <f>AVERAGE(HR$6:HR777)</f>
        <v>19.752590673575128</v>
      </c>
      <c r="IF777" s="164">
        <f>AVERAGE(HS$6:HS777)</f>
        <v>19.161917098445596</v>
      </c>
      <c r="IG777" s="164">
        <f>AVERAGE(HT$6:HT777)</f>
        <v>1.016839378238342</v>
      </c>
      <c r="IH777" s="167">
        <f>AVERAGE(HU$6:HU777)</f>
        <v>2874.2875647668393</v>
      </c>
      <c r="II777" s="167">
        <f>AVERAGE(HV$6:HV777)</f>
        <v>152.52590673575131</v>
      </c>
      <c r="IJ777" s="167">
        <f>AVERAGE(HW$6:HW777)</f>
        <v>907.25388601036275</v>
      </c>
      <c r="IK777" s="167">
        <f>AVERAGE(HX$6:HX777)</f>
        <v>272.1761658031088</v>
      </c>
      <c r="IL777" s="167">
        <f>AVERAGE(HY$6:HY777)</f>
        <v>2308.3290155440413</v>
      </c>
      <c r="IM777" s="164">
        <f>AVERAGE(HZ$6:HZ777)</f>
        <v>2.4352331606217619</v>
      </c>
      <c r="IN777" s="167">
        <f>AVERAGE(IA$6:IA777)</f>
        <v>73.056994818652853</v>
      </c>
      <c r="IO777" s="167">
        <f>AVERAGE(IB$6:IB777)</f>
        <v>639.01554404145077</v>
      </c>
    </row>
    <row r="778" spans="2:249" x14ac:dyDescent="0.2">
      <c r="B778" s="103">
        <v>773</v>
      </c>
      <c r="C778" s="165">
        <v>22.47973861652677</v>
      </c>
      <c r="D778" s="163">
        <v>0.05</v>
      </c>
      <c r="E778" s="161">
        <v>3</v>
      </c>
      <c r="F778" s="168">
        <v>355</v>
      </c>
      <c r="G778" s="161">
        <v>24</v>
      </c>
      <c r="H778" s="161">
        <v>22</v>
      </c>
      <c r="I778" s="161">
        <v>2</v>
      </c>
      <c r="J778" s="168">
        <v>2640</v>
      </c>
      <c r="K778" s="168">
        <v>240</v>
      </c>
      <c r="L778" s="168">
        <v>1000</v>
      </c>
      <c r="M778" s="168">
        <v>300</v>
      </c>
      <c r="N778" s="168">
        <v>2520</v>
      </c>
      <c r="O778" s="161">
        <v>1</v>
      </c>
      <c r="P778" s="168">
        <v>12</v>
      </c>
      <c r="Q778" s="168">
        <v>132</v>
      </c>
      <c r="R778" s="161" t="s">
        <v>116</v>
      </c>
      <c r="T778" s="169">
        <f>AVERAGE(G$6:G778)</f>
        <v>23.35575679172057</v>
      </c>
      <c r="U778" s="169">
        <f>AVERAGE(H$6:H778)</f>
        <v>20.730918499353169</v>
      </c>
      <c r="V778" s="169">
        <f>AVERAGE(I$6:I778)</f>
        <v>1.3570504527813714</v>
      </c>
      <c r="W778" s="170">
        <f>AVERAGE(J$6:J778)</f>
        <v>2487.7102199223805</v>
      </c>
      <c r="X778" s="170">
        <f>AVERAGE(K$6:K778)</f>
        <v>162.84605433376456</v>
      </c>
      <c r="Y778" s="170">
        <f>AVERAGE(L$6:L778)</f>
        <v>968.69340232858985</v>
      </c>
      <c r="Z778" s="170">
        <f>AVERAGE(M$6:M778)</f>
        <v>290.60802069857698</v>
      </c>
      <c r="AA778" s="170">
        <f>AVERAGE(N$6:N778)</f>
        <v>2404.2250970245796</v>
      </c>
      <c r="AB778" s="169">
        <f>AVERAGE(O$6:O778)</f>
        <v>2.9508408796895211</v>
      </c>
      <c r="AC778" s="170">
        <f>AVERAGE(P$6:P778)</f>
        <v>35.410090556274255</v>
      </c>
      <c r="AD778" s="170">
        <f>AVERAGE(Q$6:Q778)</f>
        <v>118.89521345407503</v>
      </c>
      <c r="AY778" s="5"/>
      <c r="AZ778" s="26">
        <v>773</v>
      </c>
      <c r="BA778" s="165">
        <v>12.613223552572254</v>
      </c>
      <c r="BB778" s="176">
        <v>0.1</v>
      </c>
      <c r="BC778" s="161">
        <v>4</v>
      </c>
      <c r="BD778" s="182">
        <v>428</v>
      </c>
      <c r="BE778" s="161">
        <v>16</v>
      </c>
      <c r="BF778" s="161">
        <v>16</v>
      </c>
      <c r="BG778" s="161">
        <v>0</v>
      </c>
      <c r="BH778" s="168">
        <v>2400</v>
      </c>
      <c r="BI778" s="168">
        <v>0</v>
      </c>
      <c r="BJ778" s="168">
        <v>800</v>
      </c>
      <c r="BK778" s="168">
        <v>240</v>
      </c>
      <c r="BL778" s="168">
        <v>2093</v>
      </c>
      <c r="BM778" s="161">
        <v>1</v>
      </c>
      <c r="BN778" s="168">
        <v>15</v>
      </c>
      <c r="BO778" s="168">
        <v>322</v>
      </c>
      <c r="BP778" s="161" t="s">
        <v>117</v>
      </c>
      <c r="BR778" s="164">
        <f>AVERAGE(BE$6:BE778)</f>
        <v>19.592496765847347</v>
      </c>
      <c r="BS778" s="164">
        <f>AVERAGE(BF$6:BF778)</f>
        <v>18.875808538163</v>
      </c>
      <c r="BT778" s="164">
        <f>AVERAGE(BG$6:BG778)</f>
        <v>0.68046571798188871</v>
      </c>
      <c r="BU778" s="167">
        <f>AVERAGE(BH$6:BH778)</f>
        <v>2831.3712807244501</v>
      </c>
      <c r="BV778" s="167">
        <f>AVERAGE(BI$6:BI778)</f>
        <v>102.06985769728331</v>
      </c>
      <c r="BW778" s="167">
        <f>AVERAGE(BJ$6:BJ778)</f>
        <v>909.76714100905565</v>
      </c>
      <c r="BX778" s="167">
        <f>AVERAGE(BK$6:BK778)</f>
        <v>272.93014230271666</v>
      </c>
      <c r="BY778" s="167">
        <f>AVERAGE(BL$6:BL778)</f>
        <v>2247.3622250970247</v>
      </c>
      <c r="BZ778" s="164">
        <f>AVERAGE(BM$6:BM778)</f>
        <v>2.3402328589909445</v>
      </c>
      <c r="CA778" s="167">
        <f>AVERAGE(BN$6:BN778)</f>
        <v>35.103492884864167</v>
      </c>
      <c r="CB778" s="167">
        <f>AVERAGE(BO$6:BO778)</f>
        <v>619.11254851228978</v>
      </c>
      <c r="DF778" s="103">
        <v>773</v>
      </c>
      <c r="DG778" s="192">
        <v>9.8070907831400262</v>
      </c>
      <c r="DH778" s="193">
        <v>0.05</v>
      </c>
      <c r="DI778" s="105">
        <v>1</v>
      </c>
      <c r="DJ778" s="194">
        <v>499</v>
      </c>
      <c r="DK778" s="105">
        <v>11</v>
      </c>
      <c r="DL778" s="105">
        <v>11</v>
      </c>
      <c r="DM778" s="105">
        <v>0</v>
      </c>
      <c r="DN778" s="194">
        <v>1980</v>
      </c>
      <c r="DO778" s="194">
        <v>0</v>
      </c>
      <c r="DP778" s="194">
        <v>550</v>
      </c>
      <c r="DQ778" s="194">
        <v>165</v>
      </c>
      <c r="DR778" s="194">
        <v>1839</v>
      </c>
      <c r="DS778" s="105">
        <v>0</v>
      </c>
      <c r="DT778" s="194">
        <v>0</v>
      </c>
      <c r="DU778" s="194">
        <v>141</v>
      </c>
      <c r="DV778" s="105" t="s">
        <v>117</v>
      </c>
      <c r="DX778" s="164">
        <f>AVERAGE(DK$6:DK778)</f>
        <v>10.35575679172057</v>
      </c>
      <c r="DY778" s="164">
        <f>AVERAGE(DL$6:DL778)</f>
        <v>10.35575679172057</v>
      </c>
      <c r="DZ778" s="164">
        <f>AVERAGE(DM$6:DM778)</f>
        <v>0</v>
      </c>
      <c r="EA778" s="167">
        <f>AVERAGE(DN$6:DN778)</f>
        <v>1864.0362225097024</v>
      </c>
      <c r="EB778" s="167">
        <f>AVERAGE(DO$6:DO778)</f>
        <v>0</v>
      </c>
      <c r="EC778" s="167">
        <f>AVERAGE(DP$6:DP778)</f>
        <v>517.78783958602844</v>
      </c>
      <c r="ED778" s="167">
        <f>AVERAGE(DQ$6:DQ778)</f>
        <v>155.33635187580853</v>
      </c>
      <c r="EE778" s="167">
        <f>AVERAGE(DR$6:DR778)</f>
        <v>1651.7645536869341</v>
      </c>
      <c r="EF778" s="164">
        <f>AVERAGE(DS$6:DS778)</f>
        <v>0.84605433376455363</v>
      </c>
      <c r="EG778" s="167">
        <f>AVERAGE(DT$6:DT778)</f>
        <v>15.228978007761967</v>
      </c>
      <c r="EH778" s="167">
        <f>AVERAGE(DU$6:DU778)</f>
        <v>227.5006468305304</v>
      </c>
      <c r="FJ778" s="103">
        <v>773</v>
      </c>
      <c r="FK778" s="165">
        <v>7.6091686916669632</v>
      </c>
      <c r="FL778" s="163">
        <v>0.1</v>
      </c>
      <c r="FM778" s="161">
        <v>8</v>
      </c>
      <c r="FN778" s="168">
        <v>243</v>
      </c>
      <c r="FO778" s="161">
        <v>15</v>
      </c>
      <c r="FP778" s="161">
        <v>15</v>
      </c>
      <c r="FQ778" s="161">
        <v>0</v>
      </c>
      <c r="FR778" s="168">
        <v>2700</v>
      </c>
      <c r="FS778" s="168">
        <v>0</v>
      </c>
      <c r="FT778" s="168">
        <v>750</v>
      </c>
      <c r="FU778" s="168">
        <v>225</v>
      </c>
      <c r="FV778" s="168">
        <v>1843</v>
      </c>
      <c r="FW778" s="161">
        <v>1</v>
      </c>
      <c r="FX778" s="168">
        <v>36</v>
      </c>
      <c r="FY778" s="168">
        <v>893</v>
      </c>
      <c r="FZ778" s="161" t="s">
        <v>117</v>
      </c>
      <c r="GB778" s="160">
        <f>AVERAGE(FO$6:FO778)</f>
        <v>10.086675291073739</v>
      </c>
      <c r="GC778" s="160">
        <f>AVERAGE(FP$6:FP778)</f>
        <v>10.086675291073739</v>
      </c>
      <c r="GD778" s="160">
        <f>AVERAGE(FQ$6:FQ778)</f>
        <v>0</v>
      </c>
      <c r="GE778" s="166">
        <f>AVERAGE(FR$6:FR778)</f>
        <v>1815.6015523932729</v>
      </c>
      <c r="GF778" s="166">
        <f>AVERAGE(FS$6:FS778)</f>
        <v>0</v>
      </c>
      <c r="GG778" s="166">
        <f>AVERAGE(FT$6:FT778)</f>
        <v>504.33376455368693</v>
      </c>
      <c r="GH778" s="166">
        <f>AVERAGE(FU$6:FU778)</f>
        <v>151.30012936610609</v>
      </c>
      <c r="GI778" s="166">
        <f>AVERAGE(FV$6:FV778)</f>
        <v>1632.79042690815</v>
      </c>
      <c r="GJ778" s="160">
        <f>AVERAGE(FW$6:FW778)</f>
        <v>0.84605433376455363</v>
      </c>
      <c r="GK778" s="166">
        <f>AVERAGE(FX$6:FX778)</f>
        <v>30.457956015523934</v>
      </c>
      <c r="GL778" s="166">
        <f>AVERAGE(FY$6:FY778)</f>
        <v>213.26908150064682</v>
      </c>
      <c r="HM778" s="98">
        <v>773</v>
      </c>
      <c r="HN778" s="179">
        <v>16.069560091924075</v>
      </c>
      <c r="HO778" s="188">
        <v>0.25</v>
      </c>
      <c r="HP778" s="177">
        <v>0</v>
      </c>
      <c r="HQ778" s="191">
        <v>528</v>
      </c>
      <c r="HR778" s="177">
        <v>12</v>
      </c>
      <c r="HS778" s="177">
        <v>12</v>
      </c>
      <c r="HT778" s="177">
        <v>0</v>
      </c>
      <c r="HU778" s="191">
        <v>1800</v>
      </c>
      <c r="HV778" s="191">
        <v>0</v>
      </c>
      <c r="HW778" s="191">
        <v>600</v>
      </c>
      <c r="HX778" s="191">
        <v>180</v>
      </c>
      <c r="HY778" s="191">
        <v>1933</v>
      </c>
      <c r="HZ778" s="177">
        <v>4</v>
      </c>
      <c r="IA778" s="191">
        <v>120</v>
      </c>
      <c r="IB778" s="191">
        <v>-13</v>
      </c>
      <c r="IC778" s="177" t="s">
        <v>117</v>
      </c>
      <c r="IE778" s="164">
        <f>AVERAGE(HR$6:HR778)</f>
        <v>19.742561448900389</v>
      </c>
      <c r="IF778" s="164">
        <f>AVERAGE(HS$6:HS778)</f>
        <v>19.152652005174645</v>
      </c>
      <c r="IG778" s="164">
        <f>AVERAGE(HT$6:HT778)</f>
        <v>1.0155239327296248</v>
      </c>
      <c r="IH778" s="167">
        <f>AVERAGE(HU$6:HU778)</f>
        <v>2872.8978007761966</v>
      </c>
      <c r="II778" s="167">
        <f>AVERAGE(HV$6:HV778)</f>
        <v>152.32858990944374</v>
      </c>
      <c r="IJ778" s="167">
        <f>AVERAGE(HW$6:HW778)</f>
        <v>906.85640362225092</v>
      </c>
      <c r="IK778" s="167">
        <f>AVERAGE(HX$6:HX778)</f>
        <v>272.05692108667529</v>
      </c>
      <c r="IL778" s="167">
        <f>AVERAGE(HY$6:HY778)</f>
        <v>2307.843467011643</v>
      </c>
      <c r="IM778" s="164">
        <f>AVERAGE(HZ$6:HZ778)</f>
        <v>2.4372574385510997</v>
      </c>
      <c r="IN778" s="167">
        <f>AVERAGE(IA$6:IA778)</f>
        <v>73.117723156532989</v>
      </c>
      <c r="IO778" s="167">
        <f>AVERAGE(IB$6:IB778)</f>
        <v>638.17205692108666</v>
      </c>
    </row>
    <row r="779" spans="2:249" x14ac:dyDescent="0.2">
      <c r="B779" s="103">
        <v>774</v>
      </c>
      <c r="C779" s="165">
        <v>19.852206856573488</v>
      </c>
      <c r="D779" s="163">
        <v>0.1</v>
      </c>
      <c r="E779" s="161">
        <v>6</v>
      </c>
      <c r="F779" s="168">
        <v>132</v>
      </c>
      <c r="G779" s="161">
        <v>24</v>
      </c>
      <c r="H779" s="161">
        <v>22</v>
      </c>
      <c r="I779" s="161">
        <v>2</v>
      </c>
      <c r="J779" s="168">
        <v>2640</v>
      </c>
      <c r="K779" s="168">
        <v>240</v>
      </c>
      <c r="L779" s="168">
        <v>1000</v>
      </c>
      <c r="M779" s="168">
        <v>300</v>
      </c>
      <c r="N779" s="168">
        <v>2297</v>
      </c>
      <c r="O779" s="161">
        <v>2</v>
      </c>
      <c r="P779" s="168">
        <v>24</v>
      </c>
      <c r="Q779" s="168">
        <v>367</v>
      </c>
      <c r="R779" s="161" t="s">
        <v>116</v>
      </c>
      <c r="T779" s="169">
        <f>AVERAGE(G$6:G779)</f>
        <v>23.356589147286822</v>
      </c>
      <c r="U779" s="169">
        <f>AVERAGE(H$6:H779)</f>
        <v>20.732558139534884</v>
      </c>
      <c r="V779" s="169">
        <f>AVERAGE(I$6:I779)</f>
        <v>1.3578811369509043</v>
      </c>
      <c r="W779" s="170">
        <f>AVERAGE(J$6:J779)</f>
        <v>2487.9069767441861</v>
      </c>
      <c r="X779" s="170">
        <f>AVERAGE(K$6:K779)</f>
        <v>162.94573643410854</v>
      </c>
      <c r="Y779" s="170">
        <f>AVERAGE(L$6:L779)</f>
        <v>968.73385012919891</v>
      </c>
      <c r="Z779" s="170">
        <f>AVERAGE(M$6:M779)</f>
        <v>290.62015503875966</v>
      </c>
      <c r="AA779" s="170">
        <f>AVERAGE(N$6:N779)</f>
        <v>2404.0865633074936</v>
      </c>
      <c r="AB779" s="169">
        <f>AVERAGE(O$6:O779)</f>
        <v>2.9496124031007751</v>
      </c>
      <c r="AC779" s="170">
        <f>AVERAGE(P$6:P779)</f>
        <v>35.395348837209305</v>
      </c>
      <c r="AD779" s="170">
        <f>AVERAGE(Q$6:Q779)</f>
        <v>119.2157622739018</v>
      </c>
      <c r="AY779" s="5"/>
      <c r="AZ779" s="26">
        <v>774</v>
      </c>
      <c r="BA779" s="165">
        <v>13.785280976975494</v>
      </c>
      <c r="BB779" s="176">
        <v>0.05</v>
      </c>
      <c r="BC779" s="161">
        <v>1</v>
      </c>
      <c r="BD779" s="182">
        <v>472</v>
      </c>
      <c r="BE779" s="161">
        <v>14</v>
      </c>
      <c r="BF779" s="161">
        <v>14</v>
      </c>
      <c r="BG779" s="161">
        <v>0</v>
      </c>
      <c r="BH779" s="168">
        <v>2100</v>
      </c>
      <c r="BI779" s="168">
        <v>0</v>
      </c>
      <c r="BJ779" s="168">
        <v>700</v>
      </c>
      <c r="BK779" s="168">
        <v>210</v>
      </c>
      <c r="BL779" s="168">
        <v>2007</v>
      </c>
      <c r="BM779" s="161">
        <v>1</v>
      </c>
      <c r="BN779" s="168">
        <v>15</v>
      </c>
      <c r="BO779" s="168">
        <v>108</v>
      </c>
      <c r="BP779" s="161" t="s">
        <v>117</v>
      </c>
      <c r="BR779" s="164">
        <f>AVERAGE(BE$6:BE779)</f>
        <v>19.585271317829456</v>
      </c>
      <c r="BS779" s="164">
        <f>AVERAGE(BF$6:BF779)</f>
        <v>18.86950904392765</v>
      </c>
      <c r="BT779" s="164">
        <f>AVERAGE(BG$6:BG779)</f>
        <v>0.67958656330749356</v>
      </c>
      <c r="BU779" s="167">
        <f>AVERAGE(BH$6:BH779)</f>
        <v>2830.4263565891474</v>
      </c>
      <c r="BV779" s="167">
        <f>AVERAGE(BI$6:BI779)</f>
        <v>101.93798449612403</v>
      </c>
      <c r="BW779" s="167">
        <f>AVERAGE(BJ$6:BJ779)</f>
        <v>909.49612403100775</v>
      </c>
      <c r="BX779" s="167">
        <f>AVERAGE(BK$6:BK779)</f>
        <v>272.8488372093023</v>
      </c>
      <c r="BY779" s="167">
        <f>AVERAGE(BL$6:BL779)</f>
        <v>2247.0516795865633</v>
      </c>
      <c r="BZ779" s="164">
        <f>AVERAGE(BM$6:BM779)</f>
        <v>2.3385012919896639</v>
      </c>
      <c r="CA779" s="167">
        <f>AVERAGE(BN$6:BN779)</f>
        <v>35.077519379844958</v>
      </c>
      <c r="CB779" s="167">
        <f>AVERAGE(BO$6:BO779)</f>
        <v>618.45219638242895</v>
      </c>
      <c r="DF779" s="103">
        <v>774</v>
      </c>
      <c r="DG779" s="192">
        <v>8.0874206379800277</v>
      </c>
      <c r="DH779" s="193">
        <v>0.1</v>
      </c>
      <c r="DI779" s="105">
        <v>3</v>
      </c>
      <c r="DJ779" s="194">
        <v>359</v>
      </c>
      <c r="DK779" s="105">
        <v>10</v>
      </c>
      <c r="DL779" s="105">
        <v>10</v>
      </c>
      <c r="DM779" s="105">
        <v>0</v>
      </c>
      <c r="DN779" s="194">
        <v>1800</v>
      </c>
      <c r="DO779" s="194">
        <v>0</v>
      </c>
      <c r="DP779" s="194">
        <v>500</v>
      </c>
      <c r="DQ779" s="194">
        <v>150</v>
      </c>
      <c r="DR779" s="194">
        <v>1634</v>
      </c>
      <c r="DS779" s="105">
        <v>1</v>
      </c>
      <c r="DT779" s="194">
        <v>18</v>
      </c>
      <c r="DU779" s="194">
        <v>184</v>
      </c>
      <c r="DV779" s="105" t="s">
        <v>117</v>
      </c>
      <c r="DX779" s="164">
        <f>AVERAGE(DK$6:DK779)</f>
        <v>10.355297157622738</v>
      </c>
      <c r="DY779" s="164">
        <f>AVERAGE(DL$6:DL779)</f>
        <v>10.355297157622738</v>
      </c>
      <c r="DZ779" s="164">
        <f>AVERAGE(DM$6:DM779)</f>
        <v>0</v>
      </c>
      <c r="EA779" s="167">
        <f>AVERAGE(DN$6:DN779)</f>
        <v>1863.953488372093</v>
      </c>
      <c r="EB779" s="167">
        <f>AVERAGE(DO$6:DO779)</f>
        <v>0</v>
      </c>
      <c r="EC779" s="167">
        <f>AVERAGE(DP$6:DP779)</f>
        <v>517.764857881137</v>
      </c>
      <c r="ED779" s="167">
        <f>AVERAGE(DQ$6:DQ779)</f>
        <v>155.3294573643411</v>
      </c>
      <c r="EE779" s="167">
        <f>AVERAGE(DR$6:DR779)</f>
        <v>1651.7416020671835</v>
      </c>
      <c r="EF779" s="164">
        <f>AVERAGE(DS$6:DS779)</f>
        <v>0.84625322997416019</v>
      </c>
      <c r="EG779" s="167">
        <f>AVERAGE(DT$6:DT779)</f>
        <v>15.232558139534884</v>
      </c>
      <c r="EH779" s="167">
        <f>AVERAGE(DU$6:DU779)</f>
        <v>227.44444444444446</v>
      </c>
      <c r="FJ779" s="103">
        <v>774</v>
      </c>
      <c r="FK779" s="165">
        <v>6.5330757127430346</v>
      </c>
      <c r="FL779" s="163">
        <v>0.2</v>
      </c>
      <c r="FM779" s="161">
        <v>4</v>
      </c>
      <c r="FN779" s="168">
        <v>361</v>
      </c>
      <c r="FO779" s="161">
        <v>10</v>
      </c>
      <c r="FP779" s="161">
        <v>10</v>
      </c>
      <c r="FQ779" s="161">
        <v>0</v>
      </c>
      <c r="FR779" s="168">
        <v>1800</v>
      </c>
      <c r="FS779" s="168">
        <v>0</v>
      </c>
      <c r="FT779" s="168">
        <v>500</v>
      </c>
      <c r="FU779" s="168">
        <v>150</v>
      </c>
      <c r="FV779" s="168">
        <v>1636</v>
      </c>
      <c r="FW779" s="161">
        <v>1</v>
      </c>
      <c r="FX779" s="168">
        <v>36</v>
      </c>
      <c r="FY779" s="168">
        <v>200</v>
      </c>
      <c r="FZ779" s="161" t="s">
        <v>117</v>
      </c>
      <c r="GB779" s="160">
        <f>AVERAGE(FO$6:FO779)</f>
        <v>10.08656330749354</v>
      </c>
      <c r="GC779" s="160">
        <f>AVERAGE(FP$6:FP779)</f>
        <v>10.08656330749354</v>
      </c>
      <c r="GD779" s="160">
        <f>AVERAGE(FQ$6:FQ779)</f>
        <v>0</v>
      </c>
      <c r="GE779" s="166">
        <f>AVERAGE(FR$6:FR779)</f>
        <v>1815.5813953488373</v>
      </c>
      <c r="GF779" s="166">
        <f>AVERAGE(FS$6:FS779)</f>
        <v>0</v>
      </c>
      <c r="GG779" s="166">
        <f>AVERAGE(FT$6:FT779)</f>
        <v>504.32816537467698</v>
      </c>
      <c r="GH779" s="166">
        <f>AVERAGE(FU$6:FU779)</f>
        <v>151.29844961240309</v>
      </c>
      <c r="GI779" s="166">
        <f>AVERAGE(FV$6:FV779)</f>
        <v>1632.7945736434108</v>
      </c>
      <c r="GJ779" s="160">
        <f>AVERAGE(FW$6:FW779)</f>
        <v>0.84625322997416019</v>
      </c>
      <c r="GK779" s="166">
        <f>AVERAGE(FX$6:FX779)</f>
        <v>30.465116279069768</v>
      </c>
      <c r="GL779" s="166">
        <f>AVERAGE(FY$6:FY779)</f>
        <v>213.25193798449612</v>
      </c>
      <c r="HM779" s="98">
        <v>774</v>
      </c>
      <c r="HN779" s="179">
        <v>17.944036829381513</v>
      </c>
      <c r="HO779" s="188">
        <v>0.05</v>
      </c>
      <c r="HP779" s="177">
        <v>8</v>
      </c>
      <c r="HQ779" s="191">
        <v>343</v>
      </c>
      <c r="HR779" s="177">
        <v>25</v>
      </c>
      <c r="HS779" s="177">
        <v>23</v>
      </c>
      <c r="HT779" s="177">
        <v>3</v>
      </c>
      <c r="HU779" s="191">
        <v>3450</v>
      </c>
      <c r="HV779" s="191">
        <v>450</v>
      </c>
      <c r="HW779" s="191">
        <v>1000</v>
      </c>
      <c r="HX779" s="191">
        <v>300</v>
      </c>
      <c r="HY779" s="191">
        <v>2718</v>
      </c>
      <c r="HZ779" s="177">
        <v>1</v>
      </c>
      <c r="IA779" s="191">
        <v>30</v>
      </c>
      <c r="IB779" s="191">
        <v>762</v>
      </c>
      <c r="IC779" s="177" t="s">
        <v>116</v>
      </c>
      <c r="IE779" s="164">
        <f>AVERAGE(HR$6:HR779)</f>
        <v>19.749354005167959</v>
      </c>
      <c r="IF779" s="164">
        <f>AVERAGE(HS$6:HS779)</f>
        <v>19.157622739018088</v>
      </c>
      <c r="IG779" s="164">
        <f>AVERAGE(HT$6:HT779)</f>
        <v>1.0180878552971577</v>
      </c>
      <c r="IH779" s="167">
        <f>AVERAGE(HU$6:HU779)</f>
        <v>2873.6434108527133</v>
      </c>
      <c r="II779" s="167">
        <f>AVERAGE(HV$6:HV779)</f>
        <v>152.71317829457365</v>
      </c>
      <c r="IJ779" s="167">
        <f>AVERAGE(HW$6:HW779)</f>
        <v>906.97674418604652</v>
      </c>
      <c r="IK779" s="167">
        <f>AVERAGE(HX$6:HX779)</f>
        <v>272.09302325581393</v>
      </c>
      <c r="IL779" s="167">
        <f>AVERAGE(HY$6:HY779)</f>
        <v>2308.3733850129197</v>
      </c>
      <c r="IM779" s="164">
        <f>AVERAGE(HZ$6:HZ779)</f>
        <v>2.4354005167958657</v>
      </c>
      <c r="IN779" s="167">
        <f>AVERAGE(IA$6:IA779)</f>
        <v>73.062015503875969</v>
      </c>
      <c r="IO779" s="167">
        <f>AVERAGE(IB$6:IB779)</f>
        <v>638.33204134366929</v>
      </c>
    </row>
    <row r="780" spans="2:249" x14ac:dyDescent="0.2">
      <c r="B780" s="103">
        <v>775</v>
      </c>
      <c r="C780" s="165">
        <v>17.640588794054803</v>
      </c>
      <c r="D780" s="163">
        <v>0.15</v>
      </c>
      <c r="E780" s="161">
        <v>1</v>
      </c>
      <c r="F780" s="168">
        <v>200</v>
      </c>
      <c r="G780" s="161">
        <v>16</v>
      </c>
      <c r="H780" s="161">
        <v>16</v>
      </c>
      <c r="I780" s="161">
        <v>0</v>
      </c>
      <c r="J780" s="168">
        <v>1920</v>
      </c>
      <c r="K780" s="168">
        <v>0</v>
      </c>
      <c r="L780" s="168">
        <v>800</v>
      </c>
      <c r="M780" s="168">
        <v>240</v>
      </c>
      <c r="N780" s="168">
        <v>1865</v>
      </c>
      <c r="O780" s="161">
        <v>3</v>
      </c>
      <c r="P780" s="168">
        <v>36</v>
      </c>
      <c r="Q780" s="168">
        <v>91</v>
      </c>
      <c r="R780" s="161" t="s">
        <v>117</v>
      </c>
      <c r="T780" s="169">
        <f>AVERAGE(G$6:G780)</f>
        <v>23.347096774193549</v>
      </c>
      <c r="U780" s="169">
        <f>AVERAGE(H$6:H780)</f>
        <v>20.726451612903226</v>
      </c>
      <c r="V780" s="169">
        <f>AVERAGE(I$6:I780)</f>
        <v>1.3561290322580646</v>
      </c>
      <c r="W780" s="170">
        <f>AVERAGE(J$6:J780)</f>
        <v>2487.1741935483869</v>
      </c>
      <c r="X780" s="170">
        <f>AVERAGE(K$6:K780)</f>
        <v>162.73548387096776</v>
      </c>
      <c r="Y780" s="170">
        <f>AVERAGE(L$6:L780)</f>
        <v>968.51612903225805</v>
      </c>
      <c r="Z780" s="170">
        <f>AVERAGE(M$6:M780)</f>
        <v>290.55483870967743</v>
      </c>
      <c r="AA780" s="170">
        <f>AVERAGE(N$6:N780)</f>
        <v>2403.3909677419356</v>
      </c>
      <c r="AB780" s="169">
        <f>AVERAGE(O$6:O780)</f>
        <v>2.9496774193548387</v>
      </c>
      <c r="AC780" s="170">
        <f>AVERAGE(P$6:P780)</f>
        <v>35.396129032258067</v>
      </c>
      <c r="AD780" s="170">
        <f>AVERAGE(Q$6:Q780)</f>
        <v>119.17935483870967</v>
      </c>
      <c r="AY780" s="5"/>
      <c r="AZ780" s="26">
        <v>775</v>
      </c>
      <c r="BA780" s="165">
        <v>17.905109176167397</v>
      </c>
      <c r="BB780" s="176">
        <v>0.05</v>
      </c>
      <c r="BC780" s="161">
        <v>3</v>
      </c>
      <c r="BD780" s="182">
        <v>466</v>
      </c>
      <c r="BE780" s="161">
        <v>20</v>
      </c>
      <c r="BF780" s="161">
        <v>20</v>
      </c>
      <c r="BG780" s="161">
        <v>0</v>
      </c>
      <c r="BH780" s="168">
        <v>3000</v>
      </c>
      <c r="BI780" s="168">
        <v>0</v>
      </c>
      <c r="BJ780" s="168">
        <v>1000</v>
      </c>
      <c r="BK780" s="168">
        <v>300</v>
      </c>
      <c r="BL780" s="168">
        <v>2391</v>
      </c>
      <c r="BM780" s="161">
        <v>1</v>
      </c>
      <c r="BN780" s="168">
        <v>15</v>
      </c>
      <c r="BO780" s="168">
        <v>624</v>
      </c>
      <c r="BP780" s="161" t="s">
        <v>116</v>
      </c>
      <c r="BR780" s="164">
        <f>AVERAGE(BE$6:BE780)</f>
        <v>19.585806451612903</v>
      </c>
      <c r="BS780" s="164">
        <f>AVERAGE(BF$6:BF780)</f>
        <v>18.870967741935484</v>
      </c>
      <c r="BT780" s="164">
        <f>AVERAGE(BG$6:BG780)</f>
        <v>0.67870967741935484</v>
      </c>
      <c r="BU780" s="167">
        <f>AVERAGE(BH$6:BH780)</f>
        <v>2830.6451612903224</v>
      </c>
      <c r="BV780" s="167">
        <f>AVERAGE(BI$6:BI780)</f>
        <v>101.80645161290323</v>
      </c>
      <c r="BW780" s="167">
        <f>AVERAGE(BJ$6:BJ780)</f>
        <v>909.61290322580646</v>
      </c>
      <c r="BX780" s="167">
        <f>AVERAGE(BK$6:BK780)</f>
        <v>272.88387096774193</v>
      </c>
      <c r="BY780" s="167">
        <f>AVERAGE(BL$6:BL780)</f>
        <v>2247.2374193548385</v>
      </c>
      <c r="BZ780" s="164">
        <f>AVERAGE(BM$6:BM780)</f>
        <v>2.3367741935483872</v>
      </c>
      <c r="CA780" s="167">
        <f>AVERAGE(BN$6:BN780)</f>
        <v>35.051612903225809</v>
      </c>
      <c r="CB780" s="167">
        <f>AVERAGE(BO$6:BO780)</f>
        <v>618.45935483870971</v>
      </c>
      <c r="DF780" s="103">
        <v>775</v>
      </c>
      <c r="DG780" s="192">
        <v>5.1347145680274666</v>
      </c>
      <c r="DH780" s="193">
        <v>0.15</v>
      </c>
      <c r="DI780" s="105">
        <v>1</v>
      </c>
      <c r="DJ780" s="194">
        <v>561</v>
      </c>
      <c r="DK780" s="105">
        <v>5</v>
      </c>
      <c r="DL780" s="105">
        <v>5</v>
      </c>
      <c r="DM780" s="105">
        <v>0</v>
      </c>
      <c r="DN780" s="194">
        <v>900</v>
      </c>
      <c r="DO780" s="194">
        <v>0</v>
      </c>
      <c r="DP780" s="194">
        <v>250</v>
      </c>
      <c r="DQ780" s="194">
        <v>75</v>
      </c>
      <c r="DR780" s="194">
        <v>1511</v>
      </c>
      <c r="DS780" s="105">
        <v>1</v>
      </c>
      <c r="DT780" s="194">
        <v>18</v>
      </c>
      <c r="DU780" s="194">
        <v>-593</v>
      </c>
      <c r="DV780" s="105" t="s">
        <v>117</v>
      </c>
      <c r="DX780" s="164">
        <f>AVERAGE(DK$6:DK780)</f>
        <v>10.348387096774193</v>
      </c>
      <c r="DY780" s="164">
        <f>AVERAGE(DL$6:DL780)</f>
        <v>10.348387096774193</v>
      </c>
      <c r="DZ780" s="164">
        <f>AVERAGE(DM$6:DM780)</f>
        <v>0</v>
      </c>
      <c r="EA780" s="167">
        <f>AVERAGE(DN$6:DN780)</f>
        <v>1862.7096774193549</v>
      </c>
      <c r="EB780" s="167">
        <f>AVERAGE(DO$6:DO780)</f>
        <v>0</v>
      </c>
      <c r="EC780" s="167">
        <f>AVERAGE(DP$6:DP780)</f>
        <v>517.41935483870964</v>
      </c>
      <c r="ED780" s="167">
        <f>AVERAGE(DQ$6:DQ780)</f>
        <v>155.2258064516129</v>
      </c>
      <c r="EE780" s="167">
        <f>AVERAGE(DR$6:DR780)</f>
        <v>1651.56</v>
      </c>
      <c r="EF780" s="164">
        <f>AVERAGE(DS$6:DS780)</f>
        <v>0.84645161290322579</v>
      </c>
      <c r="EG780" s="167">
        <f>AVERAGE(DT$6:DT780)</f>
        <v>15.236129032258065</v>
      </c>
      <c r="EH780" s="167">
        <f>AVERAGE(DU$6:DU780)</f>
        <v>226.38580645161289</v>
      </c>
      <c r="FJ780" s="103">
        <v>775</v>
      </c>
      <c r="FK780" s="165">
        <v>7.6605200959662465</v>
      </c>
      <c r="FL780" s="163">
        <v>0.1</v>
      </c>
      <c r="FM780" s="161">
        <v>0</v>
      </c>
      <c r="FN780" s="168">
        <v>282</v>
      </c>
      <c r="FO780" s="161">
        <v>7</v>
      </c>
      <c r="FP780" s="161">
        <v>7</v>
      </c>
      <c r="FQ780" s="161">
        <v>0</v>
      </c>
      <c r="FR780" s="168">
        <v>1260</v>
      </c>
      <c r="FS780" s="168">
        <v>0</v>
      </c>
      <c r="FT780" s="168">
        <v>350</v>
      </c>
      <c r="FU780" s="168">
        <v>105</v>
      </c>
      <c r="FV780" s="168">
        <v>1362</v>
      </c>
      <c r="FW780" s="161">
        <v>1</v>
      </c>
      <c r="FX780" s="168">
        <v>36</v>
      </c>
      <c r="FY780" s="168">
        <v>-66</v>
      </c>
      <c r="FZ780" s="161" t="s">
        <v>117</v>
      </c>
      <c r="GB780" s="160">
        <f>AVERAGE(FO$6:FO780)</f>
        <v>10.08258064516129</v>
      </c>
      <c r="GC780" s="160">
        <f>AVERAGE(FP$6:FP780)</f>
        <v>10.08258064516129</v>
      </c>
      <c r="GD780" s="160">
        <f>AVERAGE(FQ$6:FQ780)</f>
        <v>0</v>
      </c>
      <c r="GE780" s="166">
        <f>AVERAGE(FR$6:FR780)</f>
        <v>1814.8645161290322</v>
      </c>
      <c r="GF780" s="166">
        <f>AVERAGE(FS$6:FS780)</f>
        <v>0</v>
      </c>
      <c r="GG780" s="166">
        <f>AVERAGE(FT$6:FT780)</f>
        <v>504.12903225806451</v>
      </c>
      <c r="GH780" s="166">
        <f>AVERAGE(FU$6:FU780)</f>
        <v>151.23870967741937</v>
      </c>
      <c r="GI780" s="166">
        <f>AVERAGE(FV$6:FV780)</f>
        <v>1632.4451612903226</v>
      </c>
      <c r="GJ780" s="160">
        <f>AVERAGE(FW$6:FW780)</f>
        <v>0.84645161290322579</v>
      </c>
      <c r="GK780" s="166">
        <f>AVERAGE(FX$6:FX780)</f>
        <v>30.472258064516129</v>
      </c>
      <c r="GL780" s="166">
        <f>AVERAGE(FY$6:FY780)</f>
        <v>212.89161290322582</v>
      </c>
      <c r="HM780" s="98">
        <v>775</v>
      </c>
      <c r="HN780" s="179">
        <v>13.251265632635373</v>
      </c>
      <c r="HO780" s="188">
        <v>0.05</v>
      </c>
      <c r="HP780" s="177">
        <v>8</v>
      </c>
      <c r="HQ780" s="191">
        <v>583</v>
      </c>
      <c r="HR780" s="177">
        <v>20</v>
      </c>
      <c r="HS780" s="177">
        <v>20</v>
      </c>
      <c r="HT780" s="177">
        <v>0</v>
      </c>
      <c r="HU780" s="191">
        <v>3000</v>
      </c>
      <c r="HV780" s="191">
        <v>0</v>
      </c>
      <c r="HW780" s="191">
        <v>1000</v>
      </c>
      <c r="HX780" s="191">
        <v>300</v>
      </c>
      <c r="HY780" s="191">
        <v>2508</v>
      </c>
      <c r="HZ780" s="177">
        <v>1</v>
      </c>
      <c r="IA780" s="191">
        <v>30</v>
      </c>
      <c r="IB780" s="191">
        <v>522</v>
      </c>
      <c r="IC780" s="177" t="s">
        <v>116</v>
      </c>
      <c r="IE780" s="164">
        <f>AVERAGE(HR$6:HR780)</f>
        <v>19.749677419354839</v>
      </c>
      <c r="IF780" s="164">
        <f>AVERAGE(HS$6:HS780)</f>
        <v>19.158709677419356</v>
      </c>
      <c r="IG780" s="164">
        <f>AVERAGE(HT$6:HT780)</f>
        <v>1.0167741935483872</v>
      </c>
      <c r="IH780" s="167">
        <f>AVERAGE(HU$6:HU780)</f>
        <v>2873.8064516129034</v>
      </c>
      <c r="II780" s="167">
        <f>AVERAGE(HV$6:HV780)</f>
        <v>152.51612903225808</v>
      </c>
      <c r="IJ780" s="167">
        <f>AVERAGE(HW$6:HW780)</f>
        <v>907.09677419354841</v>
      </c>
      <c r="IK780" s="167">
        <f>AVERAGE(HX$6:HX780)</f>
        <v>272.12903225806451</v>
      </c>
      <c r="IL780" s="167">
        <f>AVERAGE(HY$6:HY780)</f>
        <v>2308.6309677419354</v>
      </c>
      <c r="IM780" s="164">
        <f>AVERAGE(HZ$6:HZ780)</f>
        <v>2.4335483870967742</v>
      </c>
      <c r="IN780" s="167">
        <f>AVERAGE(IA$6:IA780)</f>
        <v>73.00645161290322</v>
      </c>
      <c r="IO780" s="167">
        <f>AVERAGE(IB$6:IB780)</f>
        <v>638.18193548387092</v>
      </c>
    </row>
    <row r="781" spans="2:249" x14ac:dyDescent="0.2">
      <c r="B781" s="103">
        <v>776</v>
      </c>
      <c r="C781" s="165">
        <v>23.680781687254576</v>
      </c>
      <c r="D781" s="163">
        <v>0.1</v>
      </c>
      <c r="E781" s="161">
        <v>8</v>
      </c>
      <c r="F781" s="168">
        <v>123</v>
      </c>
      <c r="G781" s="161">
        <v>30</v>
      </c>
      <c r="H781" s="161">
        <v>22</v>
      </c>
      <c r="I781" s="161">
        <v>2</v>
      </c>
      <c r="J781" s="168">
        <v>2640</v>
      </c>
      <c r="K781" s="168">
        <v>240</v>
      </c>
      <c r="L781" s="168">
        <v>1000</v>
      </c>
      <c r="M781" s="168">
        <v>300</v>
      </c>
      <c r="N781" s="168">
        <v>2288</v>
      </c>
      <c r="O781" s="161">
        <v>2</v>
      </c>
      <c r="P781" s="168">
        <v>24</v>
      </c>
      <c r="Q781" s="168">
        <v>376</v>
      </c>
      <c r="R781" s="161" t="s">
        <v>116</v>
      </c>
      <c r="T781" s="169">
        <f>AVERAGE(G$6:G781)</f>
        <v>23.355670103092784</v>
      </c>
      <c r="U781" s="169">
        <f>AVERAGE(H$6:H781)</f>
        <v>20.728092783505154</v>
      </c>
      <c r="V781" s="169">
        <f>AVERAGE(I$6:I781)</f>
        <v>1.356958762886598</v>
      </c>
      <c r="W781" s="170">
        <f>AVERAGE(J$6:J781)</f>
        <v>2487.3711340206187</v>
      </c>
      <c r="X781" s="170">
        <f>AVERAGE(K$6:K781)</f>
        <v>162.83505154639175</v>
      </c>
      <c r="Y781" s="170">
        <f>AVERAGE(L$6:L781)</f>
        <v>968.5567010309278</v>
      </c>
      <c r="Z781" s="170">
        <f>AVERAGE(M$6:M781)</f>
        <v>290.56701030927837</v>
      </c>
      <c r="AA781" s="170">
        <f>AVERAGE(N$6:N781)</f>
        <v>2403.2422680412369</v>
      </c>
      <c r="AB781" s="169">
        <f>AVERAGE(O$6:O781)</f>
        <v>2.9484536082474229</v>
      </c>
      <c r="AC781" s="170">
        <f>AVERAGE(P$6:P781)</f>
        <v>35.381443298969074</v>
      </c>
      <c r="AD781" s="170">
        <f>AVERAGE(Q$6:Q781)</f>
        <v>119.51030927835052</v>
      </c>
      <c r="AY781" s="5"/>
      <c r="AZ781" s="26">
        <v>776</v>
      </c>
      <c r="BA781" s="165">
        <v>16.277783028089555</v>
      </c>
      <c r="BB781" s="176">
        <v>0.15</v>
      </c>
      <c r="BC781" s="161">
        <v>1</v>
      </c>
      <c r="BD781" s="182">
        <v>472</v>
      </c>
      <c r="BE781" s="161">
        <v>15</v>
      </c>
      <c r="BF781" s="161">
        <v>15</v>
      </c>
      <c r="BG781" s="161">
        <v>0</v>
      </c>
      <c r="BH781" s="168">
        <v>2250</v>
      </c>
      <c r="BI781" s="168">
        <v>0</v>
      </c>
      <c r="BJ781" s="168">
        <v>750</v>
      </c>
      <c r="BK781" s="168">
        <v>225</v>
      </c>
      <c r="BL781" s="168">
        <v>2072</v>
      </c>
      <c r="BM781" s="161">
        <v>2</v>
      </c>
      <c r="BN781" s="168">
        <v>30</v>
      </c>
      <c r="BO781" s="168">
        <v>208</v>
      </c>
      <c r="BP781" s="161" t="s">
        <v>117</v>
      </c>
      <c r="BR781" s="164">
        <f>AVERAGE(BE$6:BE781)</f>
        <v>19.579896907216494</v>
      </c>
      <c r="BS781" s="164">
        <f>AVERAGE(BF$6:BF781)</f>
        <v>18.865979381443299</v>
      </c>
      <c r="BT781" s="164">
        <f>AVERAGE(BG$6:BG781)</f>
        <v>0.67783505154639179</v>
      </c>
      <c r="BU781" s="167">
        <f>AVERAGE(BH$6:BH781)</f>
        <v>2829.896907216495</v>
      </c>
      <c r="BV781" s="167">
        <f>AVERAGE(BI$6:BI781)</f>
        <v>101.67525773195877</v>
      </c>
      <c r="BW781" s="167">
        <f>AVERAGE(BJ$6:BJ781)</f>
        <v>909.40721649484533</v>
      </c>
      <c r="BX781" s="167">
        <f>AVERAGE(BK$6:BK781)</f>
        <v>272.82216494845363</v>
      </c>
      <c r="BY781" s="167">
        <f>AVERAGE(BL$6:BL781)</f>
        <v>2247.0115979381444</v>
      </c>
      <c r="BZ781" s="164">
        <f>AVERAGE(BM$6:BM781)</f>
        <v>2.3363402061855671</v>
      </c>
      <c r="CA781" s="167">
        <f>AVERAGE(BN$6:BN781)</f>
        <v>35.045103092783506</v>
      </c>
      <c r="CB781" s="167">
        <f>AVERAGE(BO$6:BO781)</f>
        <v>617.93041237113403</v>
      </c>
      <c r="DF781" s="103">
        <v>776</v>
      </c>
      <c r="DG781" s="192">
        <v>7.2319656477029914</v>
      </c>
      <c r="DH781" s="193">
        <v>0.1</v>
      </c>
      <c r="DI781" s="105">
        <v>3</v>
      </c>
      <c r="DJ781" s="194">
        <v>569</v>
      </c>
      <c r="DK781" s="105">
        <v>9</v>
      </c>
      <c r="DL781" s="105">
        <v>9</v>
      </c>
      <c r="DM781" s="105">
        <v>0</v>
      </c>
      <c r="DN781" s="194">
        <v>1620</v>
      </c>
      <c r="DO781" s="194">
        <v>0</v>
      </c>
      <c r="DP781" s="194">
        <v>450</v>
      </c>
      <c r="DQ781" s="194">
        <v>135</v>
      </c>
      <c r="DR781" s="194">
        <v>1779</v>
      </c>
      <c r="DS781" s="105">
        <v>1</v>
      </c>
      <c r="DT781" s="194">
        <v>18</v>
      </c>
      <c r="DU781" s="194">
        <v>-141</v>
      </c>
      <c r="DV781" s="105" t="s">
        <v>117</v>
      </c>
      <c r="DX781" s="164">
        <f>AVERAGE(DK$6:DK781)</f>
        <v>10.346649484536082</v>
      </c>
      <c r="DY781" s="164">
        <f>AVERAGE(DL$6:DL781)</f>
        <v>10.346649484536082</v>
      </c>
      <c r="DZ781" s="164">
        <f>AVERAGE(DM$6:DM781)</f>
        <v>0</v>
      </c>
      <c r="EA781" s="167">
        <f>AVERAGE(DN$6:DN781)</f>
        <v>1862.3969072164948</v>
      </c>
      <c r="EB781" s="167">
        <f>AVERAGE(DO$6:DO781)</f>
        <v>0</v>
      </c>
      <c r="EC781" s="167">
        <f>AVERAGE(DP$6:DP781)</f>
        <v>517.33247422680415</v>
      </c>
      <c r="ED781" s="167">
        <f>AVERAGE(DQ$6:DQ781)</f>
        <v>155.19974226804123</v>
      </c>
      <c r="EE781" s="167">
        <f>AVERAGE(DR$6:DR781)</f>
        <v>1651.7242268041236</v>
      </c>
      <c r="EF781" s="164">
        <f>AVERAGE(DS$6:DS781)</f>
        <v>0.84664948453608246</v>
      </c>
      <c r="EG781" s="167">
        <f>AVERAGE(DT$6:DT781)</f>
        <v>15.239690721649485</v>
      </c>
      <c r="EH781" s="167">
        <f>AVERAGE(DU$6:DU781)</f>
        <v>225.91237113402062</v>
      </c>
      <c r="FJ781" s="103">
        <v>776</v>
      </c>
      <c r="FK781" s="165">
        <v>5.2813850851964066</v>
      </c>
      <c r="FL781" s="163">
        <v>0.25</v>
      </c>
      <c r="FM781" s="161">
        <v>2</v>
      </c>
      <c r="FN781" s="168">
        <v>585</v>
      </c>
      <c r="FO781" s="161">
        <v>6</v>
      </c>
      <c r="FP781" s="161">
        <v>6</v>
      </c>
      <c r="FQ781" s="161">
        <v>0</v>
      </c>
      <c r="FR781" s="168">
        <v>1080</v>
      </c>
      <c r="FS781" s="168">
        <v>0</v>
      </c>
      <c r="FT781" s="168">
        <v>300</v>
      </c>
      <c r="FU781" s="168">
        <v>90</v>
      </c>
      <c r="FV781" s="168">
        <v>1600</v>
      </c>
      <c r="FW781" s="161">
        <v>1</v>
      </c>
      <c r="FX781" s="168">
        <v>36</v>
      </c>
      <c r="FY781" s="168">
        <v>-484</v>
      </c>
      <c r="FZ781" s="161" t="s">
        <v>117</v>
      </c>
      <c r="GB781" s="160">
        <f>AVERAGE(FO$6:FO781)</f>
        <v>10.077319587628866</v>
      </c>
      <c r="GC781" s="160">
        <f>AVERAGE(FP$6:FP781)</f>
        <v>10.077319587628866</v>
      </c>
      <c r="GD781" s="160">
        <f>AVERAGE(FQ$6:FQ781)</f>
        <v>0</v>
      </c>
      <c r="GE781" s="166">
        <f>AVERAGE(FR$6:FR781)</f>
        <v>1813.9175257731958</v>
      </c>
      <c r="GF781" s="166">
        <f>AVERAGE(FS$6:FS781)</f>
        <v>0</v>
      </c>
      <c r="GG781" s="166">
        <f>AVERAGE(FT$6:FT781)</f>
        <v>503.86597938144331</v>
      </c>
      <c r="GH781" s="166">
        <f>AVERAGE(FU$6:FU781)</f>
        <v>151.15979381443299</v>
      </c>
      <c r="GI781" s="166">
        <f>AVERAGE(FV$6:FV781)</f>
        <v>1632.4033505154639</v>
      </c>
      <c r="GJ781" s="160">
        <f>AVERAGE(FW$6:FW781)</f>
        <v>0.84664948453608246</v>
      </c>
      <c r="GK781" s="166">
        <f>AVERAGE(FX$6:FX781)</f>
        <v>30.479381443298969</v>
      </c>
      <c r="GL781" s="166">
        <f>AVERAGE(FY$6:FY781)</f>
        <v>211.99355670103094</v>
      </c>
      <c r="HM781" s="98">
        <v>776</v>
      </c>
      <c r="HN781" s="179">
        <v>19.548260624444101</v>
      </c>
      <c r="HO781" s="188">
        <v>0.15</v>
      </c>
      <c r="HP781" s="177">
        <v>8</v>
      </c>
      <c r="HQ781" s="191">
        <v>444</v>
      </c>
      <c r="HR781" s="177">
        <v>25</v>
      </c>
      <c r="HS781" s="177">
        <v>23</v>
      </c>
      <c r="HT781" s="177">
        <v>3</v>
      </c>
      <c r="HU781" s="191">
        <v>3450</v>
      </c>
      <c r="HV781" s="191">
        <v>450</v>
      </c>
      <c r="HW781" s="191">
        <v>1000</v>
      </c>
      <c r="HX781" s="191">
        <v>300</v>
      </c>
      <c r="HY781" s="191">
        <v>2819</v>
      </c>
      <c r="HZ781" s="177">
        <v>3</v>
      </c>
      <c r="IA781" s="191">
        <v>90</v>
      </c>
      <c r="IB781" s="191">
        <v>721</v>
      </c>
      <c r="IC781" s="177" t="s">
        <v>116</v>
      </c>
      <c r="IE781" s="164">
        <f>AVERAGE(HR$6:HR781)</f>
        <v>19.756443298969071</v>
      </c>
      <c r="IF781" s="164">
        <f>AVERAGE(HS$6:HS781)</f>
        <v>19.163659793814432</v>
      </c>
      <c r="IG781" s="164">
        <f>AVERAGE(HT$6:HT781)</f>
        <v>1.0193298969072164</v>
      </c>
      <c r="IH781" s="167">
        <f>AVERAGE(HU$6:HU781)</f>
        <v>2874.5489690721652</v>
      </c>
      <c r="II781" s="167">
        <f>AVERAGE(HV$6:HV781)</f>
        <v>152.89948453608247</v>
      </c>
      <c r="IJ781" s="167">
        <f>AVERAGE(HW$6:HW781)</f>
        <v>907.21649484536078</v>
      </c>
      <c r="IK781" s="167">
        <f>AVERAGE(HX$6:HX781)</f>
        <v>272.16494845360825</v>
      </c>
      <c r="IL781" s="167">
        <f>AVERAGE(HY$6:HY781)</f>
        <v>2309.2886597938145</v>
      </c>
      <c r="IM781" s="164">
        <f>AVERAGE(HZ$6:HZ781)</f>
        <v>2.4342783505154637</v>
      </c>
      <c r="IN781" s="167">
        <f>AVERAGE(IA$6:IA781)</f>
        <v>73.028350515463913</v>
      </c>
      <c r="IO781" s="167">
        <f>AVERAGE(IB$6:IB781)</f>
        <v>638.28865979381442</v>
      </c>
    </row>
    <row r="782" spans="2:249" x14ac:dyDescent="0.2">
      <c r="B782" s="103">
        <v>777</v>
      </c>
      <c r="C782" s="165">
        <v>24.105463939008342</v>
      </c>
      <c r="D782" s="163">
        <v>0.15</v>
      </c>
      <c r="E782" s="161">
        <v>9</v>
      </c>
      <c r="F782" s="168">
        <v>123</v>
      </c>
      <c r="G782" s="161">
        <v>29</v>
      </c>
      <c r="H782" s="161">
        <v>22</v>
      </c>
      <c r="I782" s="161">
        <v>2</v>
      </c>
      <c r="J782" s="168">
        <v>2640</v>
      </c>
      <c r="K782" s="168">
        <v>240</v>
      </c>
      <c r="L782" s="168">
        <v>1000</v>
      </c>
      <c r="M782" s="168">
        <v>300</v>
      </c>
      <c r="N782" s="168">
        <v>2288</v>
      </c>
      <c r="O782" s="161">
        <v>4</v>
      </c>
      <c r="P782" s="168">
        <v>48</v>
      </c>
      <c r="Q782" s="168">
        <v>400</v>
      </c>
      <c r="R782" s="161" t="s">
        <v>116</v>
      </c>
      <c r="T782" s="169">
        <f>AVERAGE(G$6:G782)</f>
        <v>23.362934362934364</v>
      </c>
      <c r="U782" s="169">
        <f>AVERAGE(H$6:H782)</f>
        <v>20.72972972972973</v>
      </c>
      <c r="V782" s="169">
        <f>AVERAGE(I$6:I782)</f>
        <v>1.3577863577863578</v>
      </c>
      <c r="W782" s="170">
        <f>AVERAGE(J$6:J782)</f>
        <v>2487.5675675675675</v>
      </c>
      <c r="X782" s="170">
        <f>AVERAGE(K$6:K782)</f>
        <v>162.93436293436292</v>
      </c>
      <c r="Y782" s="170">
        <f>AVERAGE(L$6:L782)</f>
        <v>968.59716859716855</v>
      </c>
      <c r="Z782" s="170">
        <f>AVERAGE(M$6:M782)</f>
        <v>290.57915057915056</v>
      </c>
      <c r="AA782" s="170">
        <f>AVERAGE(N$6:N782)</f>
        <v>2403.0939510939511</v>
      </c>
      <c r="AB782" s="169">
        <f>AVERAGE(O$6:O782)</f>
        <v>2.9498069498069497</v>
      </c>
      <c r="AC782" s="170">
        <f>AVERAGE(P$6:P782)</f>
        <v>35.397683397683394</v>
      </c>
      <c r="AD782" s="170">
        <f>AVERAGE(Q$6:Q782)</f>
        <v>119.87129987129987</v>
      </c>
      <c r="AY782" s="5"/>
      <c r="AZ782" s="26">
        <v>777</v>
      </c>
      <c r="BA782" s="165">
        <v>21.27029358917666</v>
      </c>
      <c r="BB782" s="176">
        <v>0.05</v>
      </c>
      <c r="BC782" s="161">
        <v>1</v>
      </c>
      <c r="BD782" s="182">
        <v>214</v>
      </c>
      <c r="BE782" s="161">
        <v>21</v>
      </c>
      <c r="BF782" s="161">
        <v>21</v>
      </c>
      <c r="BG782" s="161">
        <v>1</v>
      </c>
      <c r="BH782" s="168">
        <v>3150</v>
      </c>
      <c r="BI782" s="168">
        <v>150</v>
      </c>
      <c r="BJ782" s="168">
        <v>1000</v>
      </c>
      <c r="BK782" s="168">
        <v>300</v>
      </c>
      <c r="BL782" s="168">
        <v>2289</v>
      </c>
      <c r="BM782" s="161">
        <v>1</v>
      </c>
      <c r="BN782" s="168">
        <v>15</v>
      </c>
      <c r="BO782" s="168">
        <v>876</v>
      </c>
      <c r="BP782" s="161" t="s">
        <v>116</v>
      </c>
      <c r="BR782" s="164">
        <f>AVERAGE(BE$6:BE782)</f>
        <v>19.581724581724583</v>
      </c>
      <c r="BS782" s="164">
        <f>AVERAGE(BF$6:BF782)</f>
        <v>18.868725868725868</v>
      </c>
      <c r="BT782" s="164">
        <f>AVERAGE(BG$6:BG782)</f>
        <v>0.6782496782496783</v>
      </c>
      <c r="BU782" s="167">
        <f>AVERAGE(BH$6:BH782)</f>
        <v>2830.3088803088804</v>
      </c>
      <c r="BV782" s="167">
        <f>AVERAGE(BI$6:BI782)</f>
        <v>101.73745173745174</v>
      </c>
      <c r="BW782" s="167">
        <f>AVERAGE(BJ$6:BJ782)</f>
        <v>909.52380952380952</v>
      </c>
      <c r="BX782" s="167">
        <f>AVERAGE(BK$6:BK782)</f>
        <v>272.85714285714283</v>
      </c>
      <c r="BY782" s="167">
        <f>AVERAGE(BL$6:BL782)</f>
        <v>2247.065637065637</v>
      </c>
      <c r="BZ782" s="164">
        <f>AVERAGE(BM$6:BM782)</f>
        <v>2.3346203346203347</v>
      </c>
      <c r="CA782" s="167">
        <f>AVERAGE(BN$6:BN782)</f>
        <v>35.019305019305023</v>
      </c>
      <c r="CB782" s="167">
        <f>AVERAGE(BO$6:BO782)</f>
        <v>618.26254826254831</v>
      </c>
      <c r="DF782" s="103">
        <v>777</v>
      </c>
      <c r="DG782" s="192">
        <v>7.8284828280155994</v>
      </c>
      <c r="DH782" s="193">
        <v>0.05</v>
      </c>
      <c r="DI782" s="105">
        <v>10</v>
      </c>
      <c r="DJ782" s="194">
        <v>582</v>
      </c>
      <c r="DK782" s="105">
        <v>18</v>
      </c>
      <c r="DL782" s="105">
        <v>18</v>
      </c>
      <c r="DM782" s="105">
        <v>0</v>
      </c>
      <c r="DN782" s="194">
        <v>3240</v>
      </c>
      <c r="DO782" s="194">
        <v>0</v>
      </c>
      <c r="DP782" s="194">
        <v>900</v>
      </c>
      <c r="DQ782" s="194">
        <v>270</v>
      </c>
      <c r="DR782" s="194">
        <v>2377</v>
      </c>
      <c r="DS782" s="105">
        <v>0</v>
      </c>
      <c r="DT782" s="194">
        <v>0</v>
      </c>
      <c r="DU782" s="194">
        <v>863</v>
      </c>
      <c r="DV782" s="105" t="s">
        <v>117</v>
      </c>
      <c r="DX782" s="164">
        <f>AVERAGE(DK$6:DK782)</f>
        <v>10.356499356499356</v>
      </c>
      <c r="DY782" s="164">
        <f>AVERAGE(DL$6:DL782)</f>
        <v>10.356499356499356</v>
      </c>
      <c r="DZ782" s="164">
        <f>AVERAGE(DM$6:DM782)</f>
        <v>0</v>
      </c>
      <c r="EA782" s="167">
        <f>AVERAGE(DN$6:DN782)</f>
        <v>1864.1698841698842</v>
      </c>
      <c r="EB782" s="167">
        <f>AVERAGE(DO$6:DO782)</f>
        <v>0</v>
      </c>
      <c r="EC782" s="167">
        <f>AVERAGE(DP$6:DP782)</f>
        <v>517.82496782496787</v>
      </c>
      <c r="ED782" s="167">
        <f>AVERAGE(DQ$6:DQ782)</f>
        <v>155.34749034749035</v>
      </c>
      <c r="EE782" s="167">
        <f>AVERAGE(DR$6:DR782)</f>
        <v>1652.6576576576576</v>
      </c>
      <c r="EF782" s="164">
        <f>AVERAGE(DS$6:DS782)</f>
        <v>0.84555984555984554</v>
      </c>
      <c r="EG782" s="167">
        <f>AVERAGE(DT$6:DT782)</f>
        <v>15.22007722007722</v>
      </c>
      <c r="EH782" s="167">
        <f>AVERAGE(DU$6:DU782)</f>
        <v>226.73230373230373</v>
      </c>
      <c r="FJ782" s="103">
        <v>777</v>
      </c>
      <c r="FK782" s="165">
        <v>7.8246816007819957</v>
      </c>
      <c r="FL782" s="163">
        <v>0.15</v>
      </c>
      <c r="FM782" s="161">
        <v>2</v>
      </c>
      <c r="FN782" s="168">
        <v>218</v>
      </c>
      <c r="FO782" s="161">
        <v>9</v>
      </c>
      <c r="FP782" s="161">
        <v>9</v>
      </c>
      <c r="FQ782" s="161">
        <v>0</v>
      </c>
      <c r="FR782" s="168">
        <v>1620</v>
      </c>
      <c r="FS782" s="168">
        <v>0</v>
      </c>
      <c r="FT782" s="168">
        <v>450</v>
      </c>
      <c r="FU782" s="168">
        <v>135</v>
      </c>
      <c r="FV782" s="168">
        <v>1428</v>
      </c>
      <c r="FW782" s="161">
        <v>1</v>
      </c>
      <c r="FX782" s="168">
        <v>36</v>
      </c>
      <c r="FY782" s="168">
        <v>228</v>
      </c>
      <c r="FZ782" s="161" t="s">
        <v>117</v>
      </c>
      <c r="GB782" s="160">
        <f>AVERAGE(FO$6:FO782)</f>
        <v>10.075933075933076</v>
      </c>
      <c r="GC782" s="160">
        <f>AVERAGE(FP$6:FP782)</f>
        <v>10.075933075933076</v>
      </c>
      <c r="GD782" s="160">
        <f>AVERAGE(FQ$6:FQ782)</f>
        <v>0</v>
      </c>
      <c r="GE782" s="166">
        <f>AVERAGE(FR$6:FR782)</f>
        <v>1813.6679536679537</v>
      </c>
      <c r="GF782" s="166">
        <f>AVERAGE(FS$6:FS782)</f>
        <v>0</v>
      </c>
      <c r="GG782" s="166">
        <f>AVERAGE(FT$6:FT782)</f>
        <v>503.7966537966538</v>
      </c>
      <c r="GH782" s="166">
        <f>AVERAGE(FU$6:FU782)</f>
        <v>151.13899613899613</v>
      </c>
      <c r="GI782" s="166">
        <f>AVERAGE(FV$6:FV782)</f>
        <v>1632.1402831402831</v>
      </c>
      <c r="GJ782" s="160">
        <f>AVERAGE(FW$6:FW782)</f>
        <v>0.84684684684684686</v>
      </c>
      <c r="GK782" s="166">
        <f>AVERAGE(FX$6:FX782)</f>
        <v>30.486486486486488</v>
      </c>
      <c r="GL782" s="166">
        <f>AVERAGE(FY$6:FY782)</f>
        <v>212.01415701415701</v>
      </c>
      <c r="HM782" s="98">
        <v>777</v>
      </c>
      <c r="HN782" s="179">
        <v>18.752928989835652</v>
      </c>
      <c r="HO782" s="188">
        <v>0.25</v>
      </c>
      <c r="HP782" s="177">
        <v>3</v>
      </c>
      <c r="HQ782" s="191">
        <v>256</v>
      </c>
      <c r="HR782" s="177">
        <v>17</v>
      </c>
      <c r="HS782" s="177">
        <v>17</v>
      </c>
      <c r="HT782" s="177">
        <v>0</v>
      </c>
      <c r="HU782" s="191">
        <v>2550</v>
      </c>
      <c r="HV782" s="191">
        <v>0</v>
      </c>
      <c r="HW782" s="191">
        <v>850</v>
      </c>
      <c r="HX782" s="191">
        <v>255</v>
      </c>
      <c r="HY782" s="191">
        <v>1986</v>
      </c>
      <c r="HZ782" s="177">
        <v>5</v>
      </c>
      <c r="IA782" s="191">
        <v>150</v>
      </c>
      <c r="IB782" s="191">
        <v>714</v>
      </c>
      <c r="IC782" s="177" t="s">
        <v>117</v>
      </c>
      <c r="IE782" s="164">
        <f>AVERAGE(HR$6:HR782)</f>
        <v>19.752895752895753</v>
      </c>
      <c r="IF782" s="164">
        <f>AVERAGE(HS$6:HS782)</f>
        <v>19.160875160875161</v>
      </c>
      <c r="IG782" s="164">
        <f>AVERAGE(HT$6:HT782)</f>
        <v>1.0180180180180181</v>
      </c>
      <c r="IH782" s="167">
        <f>AVERAGE(HU$6:HU782)</f>
        <v>2874.131274131274</v>
      </c>
      <c r="II782" s="167">
        <f>AVERAGE(HV$6:HV782)</f>
        <v>152.70270270270271</v>
      </c>
      <c r="IJ782" s="167">
        <f>AVERAGE(HW$6:HW782)</f>
        <v>907.14285714285711</v>
      </c>
      <c r="IK782" s="167">
        <f>AVERAGE(HX$6:HX782)</f>
        <v>272.14285714285717</v>
      </c>
      <c r="IL782" s="167">
        <f>AVERAGE(HY$6:HY782)</f>
        <v>2308.8725868725869</v>
      </c>
      <c r="IM782" s="164">
        <f>AVERAGE(HZ$6:HZ782)</f>
        <v>2.4375804375804377</v>
      </c>
      <c r="IN782" s="167">
        <f>AVERAGE(IA$6:IA782)</f>
        <v>73.127413127413121</v>
      </c>
      <c r="IO782" s="167">
        <f>AVERAGE(IB$6:IB782)</f>
        <v>638.38610038610034</v>
      </c>
    </row>
    <row r="783" spans="2:249" x14ac:dyDescent="0.2">
      <c r="B783" s="103">
        <v>778</v>
      </c>
      <c r="C783" s="165">
        <v>19.549855352474246</v>
      </c>
      <c r="D783" s="163">
        <v>0.1</v>
      </c>
      <c r="E783" s="161">
        <v>9</v>
      </c>
      <c r="F783" s="168">
        <v>117</v>
      </c>
      <c r="G783" s="161">
        <v>27</v>
      </c>
      <c r="H783" s="161">
        <v>22</v>
      </c>
      <c r="I783" s="161">
        <v>2</v>
      </c>
      <c r="J783" s="168">
        <v>2640</v>
      </c>
      <c r="K783" s="168">
        <v>240</v>
      </c>
      <c r="L783" s="168">
        <v>1000</v>
      </c>
      <c r="M783" s="168">
        <v>300</v>
      </c>
      <c r="N783" s="168">
        <v>2282</v>
      </c>
      <c r="O783" s="161">
        <v>2</v>
      </c>
      <c r="P783" s="168">
        <v>24</v>
      </c>
      <c r="Q783" s="168">
        <v>382</v>
      </c>
      <c r="R783" s="161" t="s">
        <v>116</v>
      </c>
      <c r="T783" s="169">
        <f>AVERAGE(G$6:G783)</f>
        <v>23.367609254498714</v>
      </c>
      <c r="U783" s="169">
        <f>AVERAGE(H$6:H783)</f>
        <v>20.731362467866322</v>
      </c>
      <c r="V783" s="169">
        <f>AVERAGE(I$6:I783)</f>
        <v>1.3586118251928021</v>
      </c>
      <c r="W783" s="170">
        <f>AVERAGE(J$6:J783)</f>
        <v>2487.7634961439589</v>
      </c>
      <c r="X783" s="170">
        <f>AVERAGE(K$6:K783)</f>
        <v>163.03341902313625</v>
      </c>
      <c r="Y783" s="170">
        <f>AVERAGE(L$6:L783)</f>
        <v>968.63753213367613</v>
      </c>
      <c r="Z783" s="170">
        <f>AVERAGE(M$6:M783)</f>
        <v>290.59125964010281</v>
      </c>
      <c r="AA783" s="170">
        <f>AVERAGE(N$6:N783)</f>
        <v>2402.9383033419022</v>
      </c>
      <c r="AB783" s="169">
        <f>AVERAGE(O$6:O783)</f>
        <v>2.948586118251928</v>
      </c>
      <c r="AC783" s="170">
        <f>AVERAGE(P$6:P783)</f>
        <v>35.383033419023135</v>
      </c>
      <c r="AD783" s="170">
        <f>AVERAGE(Q$6:Q783)</f>
        <v>120.2082262210797</v>
      </c>
      <c r="AY783" s="5"/>
      <c r="AZ783" s="26">
        <v>778</v>
      </c>
      <c r="BA783" s="165">
        <v>12.479063720372379</v>
      </c>
      <c r="BB783" s="176">
        <v>0.25</v>
      </c>
      <c r="BC783" s="161">
        <v>4</v>
      </c>
      <c r="BD783" s="182">
        <v>592</v>
      </c>
      <c r="BE783" s="161">
        <v>13</v>
      </c>
      <c r="BF783" s="161">
        <v>13</v>
      </c>
      <c r="BG783" s="161">
        <v>0</v>
      </c>
      <c r="BH783" s="168">
        <v>1950</v>
      </c>
      <c r="BI783" s="168">
        <v>0</v>
      </c>
      <c r="BJ783" s="168">
        <v>650</v>
      </c>
      <c r="BK783" s="168">
        <v>195</v>
      </c>
      <c r="BL783" s="168">
        <v>2062</v>
      </c>
      <c r="BM783" s="161">
        <v>3</v>
      </c>
      <c r="BN783" s="168">
        <v>45</v>
      </c>
      <c r="BO783" s="168">
        <v>-67</v>
      </c>
      <c r="BP783" s="161" t="s">
        <v>117</v>
      </c>
      <c r="BR783" s="164">
        <f>AVERAGE(BE$6:BE783)</f>
        <v>19.573264781491002</v>
      </c>
      <c r="BS783" s="164">
        <f>AVERAGE(BF$6:BF783)</f>
        <v>18.861182519280206</v>
      </c>
      <c r="BT783" s="164">
        <f>AVERAGE(BG$6:BG783)</f>
        <v>0.67737789203084831</v>
      </c>
      <c r="BU783" s="167">
        <f>AVERAGE(BH$6:BH783)</f>
        <v>2829.177377892031</v>
      </c>
      <c r="BV783" s="167">
        <f>AVERAGE(BI$6:BI783)</f>
        <v>101.60668380462725</v>
      </c>
      <c r="BW783" s="167">
        <f>AVERAGE(BJ$6:BJ783)</f>
        <v>909.1902313624679</v>
      </c>
      <c r="BX783" s="167">
        <f>AVERAGE(BK$6:BK783)</f>
        <v>272.75706940874034</v>
      </c>
      <c r="BY783" s="167">
        <f>AVERAGE(BL$6:BL783)</f>
        <v>2246.8277634961441</v>
      </c>
      <c r="BZ783" s="164">
        <f>AVERAGE(BM$6:BM783)</f>
        <v>2.3354755784061698</v>
      </c>
      <c r="CA783" s="167">
        <f>AVERAGE(BN$6:BN783)</f>
        <v>35.032133676092542</v>
      </c>
      <c r="CB783" s="167">
        <f>AVERAGE(BO$6:BO783)</f>
        <v>617.38174807197947</v>
      </c>
      <c r="DF783" s="103">
        <v>778</v>
      </c>
      <c r="DG783" s="192">
        <v>4.527570204227878</v>
      </c>
      <c r="DH783" s="193">
        <v>0.2</v>
      </c>
      <c r="DI783" s="105">
        <v>2</v>
      </c>
      <c r="DJ783" s="194">
        <v>499</v>
      </c>
      <c r="DK783" s="105">
        <v>6</v>
      </c>
      <c r="DL783" s="105">
        <v>6</v>
      </c>
      <c r="DM783" s="105">
        <v>0</v>
      </c>
      <c r="DN783" s="194">
        <v>1080</v>
      </c>
      <c r="DO783" s="194">
        <v>0</v>
      </c>
      <c r="DP783" s="194">
        <v>300</v>
      </c>
      <c r="DQ783" s="194">
        <v>90</v>
      </c>
      <c r="DR783" s="194">
        <v>1514</v>
      </c>
      <c r="DS783" s="105">
        <v>1</v>
      </c>
      <c r="DT783" s="194">
        <v>18</v>
      </c>
      <c r="DU783" s="194">
        <v>-416</v>
      </c>
      <c r="DV783" s="105" t="s">
        <v>117</v>
      </c>
      <c r="DX783" s="164">
        <f>AVERAGE(DK$6:DK783)</f>
        <v>10.350899742930592</v>
      </c>
      <c r="DY783" s="164">
        <f>AVERAGE(DL$6:DL783)</f>
        <v>10.350899742930592</v>
      </c>
      <c r="DZ783" s="164">
        <f>AVERAGE(DM$6:DM783)</f>
        <v>0</v>
      </c>
      <c r="EA783" s="167">
        <f>AVERAGE(DN$6:DN783)</f>
        <v>1863.1619537275064</v>
      </c>
      <c r="EB783" s="167">
        <f>AVERAGE(DO$6:DO783)</f>
        <v>0</v>
      </c>
      <c r="EC783" s="167">
        <f>AVERAGE(DP$6:DP783)</f>
        <v>517.54498714652959</v>
      </c>
      <c r="ED783" s="167">
        <f>AVERAGE(DQ$6:DQ783)</f>
        <v>155.26349614395886</v>
      </c>
      <c r="EE783" s="167">
        <f>AVERAGE(DR$6:DR783)</f>
        <v>1652.4794344473007</v>
      </c>
      <c r="EF783" s="164">
        <f>AVERAGE(DS$6:DS783)</f>
        <v>0.84575835475578409</v>
      </c>
      <c r="EG783" s="167">
        <f>AVERAGE(DT$6:DT783)</f>
        <v>15.223650385604113</v>
      </c>
      <c r="EH783" s="167">
        <f>AVERAGE(DU$6:DU783)</f>
        <v>225.90616966580976</v>
      </c>
      <c r="FJ783" s="103">
        <v>778</v>
      </c>
      <c r="FK783" s="165">
        <v>5.7003760456265589</v>
      </c>
      <c r="FL783" s="163">
        <v>0.1</v>
      </c>
      <c r="FM783" s="161">
        <v>4</v>
      </c>
      <c r="FN783" s="168">
        <v>381</v>
      </c>
      <c r="FO783" s="161">
        <v>9</v>
      </c>
      <c r="FP783" s="161">
        <v>9</v>
      </c>
      <c r="FQ783" s="161">
        <v>0</v>
      </c>
      <c r="FR783" s="168">
        <v>1620</v>
      </c>
      <c r="FS783" s="168">
        <v>0</v>
      </c>
      <c r="FT783" s="168">
        <v>450</v>
      </c>
      <c r="FU783" s="168">
        <v>135</v>
      </c>
      <c r="FV783" s="168">
        <v>1591</v>
      </c>
      <c r="FW783" s="161">
        <v>1</v>
      </c>
      <c r="FX783" s="168">
        <v>36</v>
      </c>
      <c r="FY783" s="168">
        <v>65</v>
      </c>
      <c r="FZ783" s="161" t="s">
        <v>117</v>
      </c>
      <c r="GB783" s="160">
        <f>AVERAGE(FO$6:FO783)</f>
        <v>10.074550128534705</v>
      </c>
      <c r="GC783" s="160">
        <f>AVERAGE(FP$6:FP783)</f>
        <v>10.074550128534705</v>
      </c>
      <c r="GD783" s="160">
        <f>AVERAGE(FQ$6:FQ783)</f>
        <v>0</v>
      </c>
      <c r="GE783" s="166">
        <f>AVERAGE(FR$6:FR783)</f>
        <v>1813.4190231362468</v>
      </c>
      <c r="GF783" s="166">
        <f>AVERAGE(FS$6:FS783)</f>
        <v>0</v>
      </c>
      <c r="GG783" s="166">
        <f>AVERAGE(FT$6:FT783)</f>
        <v>503.7275064267352</v>
      </c>
      <c r="GH783" s="166">
        <f>AVERAGE(FU$6:FU783)</f>
        <v>151.11825192802056</v>
      </c>
      <c r="GI783" s="166">
        <f>AVERAGE(FV$6:FV783)</f>
        <v>1632.0874035989718</v>
      </c>
      <c r="GJ783" s="160">
        <f>AVERAGE(FW$6:FW783)</f>
        <v>0.84704370179948585</v>
      </c>
      <c r="GK783" s="166">
        <f>AVERAGE(FX$6:FX783)</f>
        <v>30.493573264781492</v>
      </c>
      <c r="GL783" s="166">
        <f>AVERAGE(FY$6:FY783)</f>
        <v>211.82519280205656</v>
      </c>
      <c r="HM783" s="98">
        <v>778</v>
      </c>
      <c r="HN783" s="179">
        <v>22.329674368852054</v>
      </c>
      <c r="HO783" s="188">
        <v>0.1</v>
      </c>
      <c r="HP783" s="177">
        <v>1</v>
      </c>
      <c r="HQ783" s="191">
        <v>158</v>
      </c>
      <c r="HR783" s="177">
        <v>21</v>
      </c>
      <c r="HS783" s="177">
        <v>21</v>
      </c>
      <c r="HT783" s="177">
        <v>1</v>
      </c>
      <c r="HU783" s="191">
        <v>3150</v>
      </c>
      <c r="HV783" s="191">
        <v>150</v>
      </c>
      <c r="HW783" s="191">
        <v>1000</v>
      </c>
      <c r="HX783" s="191">
        <v>300</v>
      </c>
      <c r="HY783" s="191">
        <v>2233</v>
      </c>
      <c r="HZ783" s="177">
        <v>2</v>
      </c>
      <c r="IA783" s="191">
        <v>60</v>
      </c>
      <c r="IB783" s="191">
        <v>977</v>
      </c>
      <c r="IC783" s="177" t="s">
        <v>116</v>
      </c>
      <c r="IE783" s="164">
        <f>AVERAGE(HR$6:HR783)</f>
        <v>19.754498714652957</v>
      </c>
      <c r="IF783" s="164">
        <f>AVERAGE(HS$6:HS783)</f>
        <v>19.163239074550127</v>
      </c>
      <c r="IG783" s="164">
        <f>AVERAGE(HT$6:HT783)</f>
        <v>1.0179948586118253</v>
      </c>
      <c r="IH783" s="167">
        <f>AVERAGE(HU$6:HU783)</f>
        <v>2874.4858611825193</v>
      </c>
      <c r="II783" s="167">
        <f>AVERAGE(HV$6:HV783)</f>
        <v>152.69922879177378</v>
      </c>
      <c r="IJ783" s="167">
        <f>AVERAGE(HW$6:HW783)</f>
        <v>907.26221079691516</v>
      </c>
      <c r="IK783" s="167">
        <f>AVERAGE(HX$6:HX783)</f>
        <v>272.17866323907452</v>
      </c>
      <c r="IL783" s="167">
        <f>AVERAGE(HY$6:HY783)</f>
        <v>2308.7750642673523</v>
      </c>
      <c r="IM783" s="164">
        <f>AVERAGE(HZ$6:HZ783)</f>
        <v>2.4370179948586119</v>
      </c>
      <c r="IN783" s="167">
        <f>AVERAGE(IA$6:IA783)</f>
        <v>73.110539845758353</v>
      </c>
      <c r="IO783" s="167">
        <f>AVERAGE(IB$6:IB783)</f>
        <v>638.82133676092542</v>
      </c>
    </row>
    <row r="784" spans="2:249" x14ac:dyDescent="0.2">
      <c r="B784" s="103">
        <v>779</v>
      </c>
      <c r="C784" s="165">
        <v>27.402021033071637</v>
      </c>
      <c r="D784" s="163">
        <v>0.1</v>
      </c>
      <c r="E784" s="161">
        <v>1</v>
      </c>
      <c r="F784" s="168">
        <v>533</v>
      </c>
      <c r="G784" s="161">
        <v>25</v>
      </c>
      <c r="H784" s="161">
        <v>22</v>
      </c>
      <c r="I784" s="161">
        <v>2</v>
      </c>
      <c r="J784" s="168">
        <v>2640</v>
      </c>
      <c r="K784" s="168">
        <v>240</v>
      </c>
      <c r="L784" s="168">
        <v>1000</v>
      </c>
      <c r="M784" s="168">
        <v>300</v>
      </c>
      <c r="N784" s="168">
        <v>2698</v>
      </c>
      <c r="O784" s="161">
        <v>3</v>
      </c>
      <c r="P784" s="168">
        <v>36</v>
      </c>
      <c r="Q784" s="168">
        <v>-22</v>
      </c>
      <c r="R784" s="161" t="s">
        <v>116</v>
      </c>
      <c r="T784" s="169">
        <f>AVERAGE(G$6:G784)</f>
        <v>23.369704749679077</v>
      </c>
      <c r="U784" s="169">
        <f>AVERAGE(H$6:H784)</f>
        <v>20.732991014120667</v>
      </c>
      <c r="V784" s="169">
        <f>AVERAGE(I$6:I784)</f>
        <v>1.3594351732991015</v>
      </c>
      <c r="W784" s="170">
        <f>AVERAGE(J$6:J784)</f>
        <v>2487.9589216944801</v>
      </c>
      <c r="X784" s="170">
        <f>AVERAGE(K$6:K784)</f>
        <v>163.13222079589218</v>
      </c>
      <c r="Y784" s="170">
        <f>AVERAGE(L$6:L784)</f>
        <v>968.67779204107831</v>
      </c>
      <c r="Z784" s="170">
        <f>AVERAGE(M$6:M784)</f>
        <v>290.60333761232351</v>
      </c>
      <c r="AA784" s="170">
        <f>AVERAGE(N$6:N784)</f>
        <v>2403.3170731707319</v>
      </c>
      <c r="AB784" s="169">
        <f>AVERAGE(O$6:O784)</f>
        <v>2.9486521181001284</v>
      </c>
      <c r="AC784" s="170">
        <f>AVERAGE(P$6:P784)</f>
        <v>35.383825417201543</v>
      </c>
      <c r="AD784" s="170">
        <f>AVERAGE(Q$6:Q784)</f>
        <v>120.02567394094993</v>
      </c>
      <c r="AY784" s="5"/>
      <c r="AZ784" s="26">
        <v>779</v>
      </c>
      <c r="BA784" s="165">
        <v>16.18134149853104</v>
      </c>
      <c r="BB784" s="176">
        <v>0.15</v>
      </c>
      <c r="BC784" s="161">
        <v>3</v>
      </c>
      <c r="BD784" s="182">
        <v>151</v>
      </c>
      <c r="BE784" s="161">
        <v>17</v>
      </c>
      <c r="BF784" s="161">
        <v>17</v>
      </c>
      <c r="BG784" s="161">
        <v>0</v>
      </c>
      <c r="BH784" s="168">
        <v>2550</v>
      </c>
      <c r="BI784" s="168">
        <v>0</v>
      </c>
      <c r="BJ784" s="168">
        <v>850</v>
      </c>
      <c r="BK784" s="168">
        <v>255</v>
      </c>
      <c r="BL784" s="168">
        <v>1881</v>
      </c>
      <c r="BM784" s="161">
        <v>2</v>
      </c>
      <c r="BN784" s="168">
        <v>30</v>
      </c>
      <c r="BO784" s="168">
        <v>699</v>
      </c>
      <c r="BP784" s="161" t="s">
        <v>117</v>
      </c>
      <c r="BR784" s="164">
        <f>AVERAGE(BE$6:BE784)</f>
        <v>19.569961489088573</v>
      </c>
      <c r="BS784" s="164">
        <f>AVERAGE(BF$6:BF784)</f>
        <v>18.858793324775352</v>
      </c>
      <c r="BT784" s="164">
        <f>AVERAGE(BG$6:BG784)</f>
        <v>0.67650834403080873</v>
      </c>
      <c r="BU784" s="167">
        <f>AVERAGE(BH$6:BH784)</f>
        <v>2828.8189987163028</v>
      </c>
      <c r="BV784" s="167">
        <f>AVERAGE(BI$6:BI784)</f>
        <v>101.47625160462131</v>
      </c>
      <c r="BW784" s="167">
        <f>AVERAGE(BJ$6:BJ784)</f>
        <v>909.11424903722718</v>
      </c>
      <c r="BX784" s="167">
        <f>AVERAGE(BK$6:BK784)</f>
        <v>272.73427471116815</v>
      </c>
      <c r="BY784" s="167">
        <f>AVERAGE(BL$6:BL784)</f>
        <v>2246.3581514762518</v>
      </c>
      <c r="BZ784" s="164">
        <f>AVERAGE(BM$6:BM784)</f>
        <v>2.3350449293966622</v>
      </c>
      <c r="CA784" s="167">
        <f>AVERAGE(BN$6:BN784)</f>
        <v>35.025673940949936</v>
      </c>
      <c r="CB784" s="167">
        <f>AVERAGE(BO$6:BO784)</f>
        <v>617.48652118100131</v>
      </c>
      <c r="DF784" s="103">
        <v>779</v>
      </c>
      <c r="DG784" s="192">
        <v>7.282459857247833</v>
      </c>
      <c r="DH784" s="193">
        <v>0.05</v>
      </c>
      <c r="DI784" s="105">
        <v>2</v>
      </c>
      <c r="DJ784" s="194">
        <v>484</v>
      </c>
      <c r="DK784" s="105">
        <v>9</v>
      </c>
      <c r="DL784" s="105">
        <v>9</v>
      </c>
      <c r="DM784" s="105">
        <v>0</v>
      </c>
      <c r="DN784" s="194">
        <v>1620</v>
      </c>
      <c r="DO784" s="194">
        <v>0</v>
      </c>
      <c r="DP784" s="194">
        <v>450</v>
      </c>
      <c r="DQ784" s="194">
        <v>135</v>
      </c>
      <c r="DR784" s="194">
        <v>1694</v>
      </c>
      <c r="DS784" s="105">
        <v>0</v>
      </c>
      <c r="DT784" s="194">
        <v>0</v>
      </c>
      <c r="DU784" s="194">
        <v>-74</v>
      </c>
      <c r="DV784" s="105" t="s">
        <v>117</v>
      </c>
      <c r="DX784" s="164">
        <f>AVERAGE(DK$6:DK784)</f>
        <v>10.349165596919127</v>
      </c>
      <c r="DY784" s="164">
        <f>AVERAGE(DL$6:DL784)</f>
        <v>10.349165596919127</v>
      </c>
      <c r="DZ784" s="164">
        <f>AVERAGE(DM$6:DM784)</f>
        <v>0</v>
      </c>
      <c r="EA784" s="167">
        <f>AVERAGE(DN$6:DN784)</f>
        <v>1862.8498074454428</v>
      </c>
      <c r="EB784" s="167">
        <f>AVERAGE(DO$6:DO784)</f>
        <v>0</v>
      </c>
      <c r="EC784" s="167">
        <f>AVERAGE(DP$6:DP784)</f>
        <v>517.45827984595633</v>
      </c>
      <c r="ED784" s="167">
        <f>AVERAGE(DQ$6:DQ784)</f>
        <v>155.23748395378689</v>
      </c>
      <c r="EE784" s="167">
        <f>AVERAGE(DR$6:DR784)</f>
        <v>1652.5327342747112</v>
      </c>
      <c r="EF784" s="164">
        <f>AVERAGE(DS$6:DS784)</f>
        <v>0.84467265725288831</v>
      </c>
      <c r="EG784" s="167">
        <f>AVERAGE(DT$6:DT784)</f>
        <v>15.20410783055199</v>
      </c>
      <c r="EH784" s="167">
        <f>AVERAGE(DU$6:DU784)</f>
        <v>225.52118100128371</v>
      </c>
      <c r="FJ784" s="103">
        <v>779</v>
      </c>
      <c r="FK784" s="165">
        <v>5.752277289415896</v>
      </c>
      <c r="FL784" s="163">
        <v>0.15</v>
      </c>
      <c r="FM784" s="161">
        <v>1</v>
      </c>
      <c r="FN784" s="168">
        <v>419</v>
      </c>
      <c r="FO784" s="161">
        <v>6</v>
      </c>
      <c r="FP784" s="161">
        <v>6</v>
      </c>
      <c r="FQ784" s="161">
        <v>0</v>
      </c>
      <c r="FR784" s="168">
        <v>1080</v>
      </c>
      <c r="FS784" s="168">
        <v>0</v>
      </c>
      <c r="FT784" s="168">
        <v>300</v>
      </c>
      <c r="FU784" s="168">
        <v>90</v>
      </c>
      <c r="FV784" s="168">
        <v>1434</v>
      </c>
      <c r="FW784" s="161">
        <v>1</v>
      </c>
      <c r="FX784" s="168">
        <v>36</v>
      </c>
      <c r="FY784" s="168">
        <v>-318</v>
      </c>
      <c r="FZ784" s="161" t="s">
        <v>117</v>
      </c>
      <c r="GB784" s="160">
        <f>AVERAGE(FO$6:FO784)</f>
        <v>10.069319640564826</v>
      </c>
      <c r="GC784" s="160">
        <f>AVERAGE(FP$6:FP784)</f>
        <v>10.069319640564826</v>
      </c>
      <c r="GD784" s="160">
        <f>AVERAGE(FQ$6:FQ784)</f>
        <v>0</v>
      </c>
      <c r="GE784" s="166">
        <f>AVERAGE(FR$6:FR784)</f>
        <v>1812.4775353016687</v>
      </c>
      <c r="GF784" s="166">
        <f>AVERAGE(FS$6:FS784)</f>
        <v>0</v>
      </c>
      <c r="GG784" s="166">
        <f>AVERAGE(FT$6:FT784)</f>
        <v>503.46598202824134</v>
      </c>
      <c r="GH784" s="166">
        <f>AVERAGE(FU$6:FU784)</f>
        <v>151.03979460847239</v>
      </c>
      <c r="GI784" s="166">
        <f>AVERAGE(FV$6:FV784)</f>
        <v>1631.8331193838253</v>
      </c>
      <c r="GJ784" s="160">
        <f>AVERAGE(FW$6:FW784)</f>
        <v>0.84724005134788194</v>
      </c>
      <c r="GK784" s="166">
        <f>AVERAGE(FX$6:FX784)</f>
        <v>30.500641848523749</v>
      </c>
      <c r="GL784" s="166">
        <f>AVERAGE(FY$6:FY784)</f>
        <v>211.14505776636713</v>
      </c>
      <c r="HM784" s="98">
        <v>779</v>
      </c>
      <c r="HN784" s="179">
        <v>14.328655106316955</v>
      </c>
      <c r="HO784" s="188">
        <v>0.1</v>
      </c>
      <c r="HP784" s="177">
        <v>1</v>
      </c>
      <c r="HQ784" s="191">
        <v>267</v>
      </c>
      <c r="HR784" s="177">
        <v>14</v>
      </c>
      <c r="HS784" s="177">
        <v>14</v>
      </c>
      <c r="HT784" s="177">
        <v>0</v>
      </c>
      <c r="HU784" s="191">
        <v>2100</v>
      </c>
      <c r="HV784" s="191">
        <v>0</v>
      </c>
      <c r="HW784" s="191">
        <v>700</v>
      </c>
      <c r="HX784" s="191">
        <v>210</v>
      </c>
      <c r="HY784" s="191">
        <v>1802</v>
      </c>
      <c r="HZ784" s="177">
        <v>1</v>
      </c>
      <c r="IA784" s="191">
        <v>30</v>
      </c>
      <c r="IB784" s="191">
        <v>328</v>
      </c>
      <c r="IC784" s="177" t="s">
        <v>117</v>
      </c>
      <c r="IE784" s="164">
        <f>AVERAGE(HR$6:HR784)</f>
        <v>19.747111681643133</v>
      </c>
      <c r="IF784" s="164">
        <f>AVERAGE(HS$6:HS784)</f>
        <v>19.156611039794608</v>
      </c>
      <c r="IG784" s="164">
        <f>AVERAGE(HT$6:HT784)</f>
        <v>1.0166880616174583</v>
      </c>
      <c r="IH784" s="167">
        <f>AVERAGE(HU$6:HU784)</f>
        <v>2873.4916559691915</v>
      </c>
      <c r="II784" s="167">
        <f>AVERAGE(HV$6:HV784)</f>
        <v>152.50320924261874</v>
      </c>
      <c r="IJ784" s="167">
        <f>AVERAGE(HW$6:HW784)</f>
        <v>906.99614890885755</v>
      </c>
      <c r="IK784" s="167">
        <f>AVERAGE(HX$6:HX784)</f>
        <v>272.09884467265726</v>
      </c>
      <c r="IL784" s="167">
        <f>AVERAGE(HY$6:HY784)</f>
        <v>2308.1245186136071</v>
      </c>
      <c r="IM784" s="164">
        <f>AVERAGE(HZ$6:HZ784)</f>
        <v>2.4351732991014119</v>
      </c>
      <c r="IN784" s="167">
        <f>AVERAGE(IA$6:IA784)</f>
        <v>73.055198973042366</v>
      </c>
      <c r="IO784" s="167">
        <f>AVERAGE(IB$6:IB784)</f>
        <v>638.42233632862644</v>
      </c>
    </row>
    <row r="785" spans="2:249" x14ac:dyDescent="0.2">
      <c r="B785" s="103">
        <v>780</v>
      </c>
      <c r="C785" s="165">
        <v>20.230956716296358</v>
      </c>
      <c r="D785" s="163">
        <v>0.05</v>
      </c>
      <c r="E785" s="161">
        <v>7</v>
      </c>
      <c r="F785" s="168">
        <v>103</v>
      </c>
      <c r="G785" s="161">
        <v>26</v>
      </c>
      <c r="H785" s="161">
        <v>22</v>
      </c>
      <c r="I785" s="161">
        <v>2</v>
      </c>
      <c r="J785" s="168">
        <v>2640</v>
      </c>
      <c r="K785" s="168">
        <v>240</v>
      </c>
      <c r="L785" s="168">
        <v>1000</v>
      </c>
      <c r="M785" s="168">
        <v>300</v>
      </c>
      <c r="N785" s="168">
        <v>2268</v>
      </c>
      <c r="O785" s="161">
        <v>1</v>
      </c>
      <c r="P785" s="168">
        <v>12</v>
      </c>
      <c r="Q785" s="168">
        <v>384</v>
      </c>
      <c r="R785" s="161" t="s">
        <v>116</v>
      </c>
      <c r="T785" s="169">
        <f>AVERAGE(G$6:G785)</f>
        <v>23.373076923076923</v>
      </c>
      <c r="U785" s="169">
        <f>AVERAGE(H$6:H785)</f>
        <v>20.734615384615385</v>
      </c>
      <c r="V785" s="169">
        <f>AVERAGE(I$6:I785)</f>
        <v>1.3602564102564103</v>
      </c>
      <c r="W785" s="170">
        <f>AVERAGE(J$6:J785)</f>
        <v>2488.1538461538462</v>
      </c>
      <c r="X785" s="170">
        <f>AVERAGE(K$6:K785)</f>
        <v>163.23076923076923</v>
      </c>
      <c r="Y785" s="170">
        <f>AVERAGE(L$6:L785)</f>
        <v>968.71794871794873</v>
      </c>
      <c r="Z785" s="170">
        <f>AVERAGE(M$6:M785)</f>
        <v>290.61538461538464</v>
      </c>
      <c r="AA785" s="170">
        <f>AVERAGE(N$6:N785)</f>
        <v>2403.1435897435899</v>
      </c>
      <c r="AB785" s="169">
        <f>AVERAGE(O$6:O785)</f>
        <v>2.9461538461538463</v>
      </c>
      <c r="AC785" s="170">
        <f>AVERAGE(P$6:P785)</f>
        <v>35.353846153846156</v>
      </c>
      <c r="AD785" s="170">
        <f>AVERAGE(Q$6:Q785)</f>
        <v>120.36410256410257</v>
      </c>
      <c r="AY785" s="5"/>
      <c r="AZ785" s="26">
        <v>780</v>
      </c>
      <c r="BA785" s="165">
        <v>15.253556851515228</v>
      </c>
      <c r="BB785" s="176">
        <v>0.15</v>
      </c>
      <c r="BC785" s="161">
        <v>1</v>
      </c>
      <c r="BD785" s="182">
        <v>425</v>
      </c>
      <c r="BE785" s="161">
        <v>14</v>
      </c>
      <c r="BF785" s="161">
        <v>14</v>
      </c>
      <c r="BG785" s="161">
        <v>0</v>
      </c>
      <c r="BH785" s="168">
        <v>2100</v>
      </c>
      <c r="BI785" s="168">
        <v>0</v>
      </c>
      <c r="BJ785" s="168">
        <v>700</v>
      </c>
      <c r="BK785" s="168">
        <v>210</v>
      </c>
      <c r="BL785" s="168">
        <v>1960</v>
      </c>
      <c r="BM785" s="161">
        <v>2</v>
      </c>
      <c r="BN785" s="168">
        <v>30</v>
      </c>
      <c r="BO785" s="168">
        <v>170</v>
      </c>
      <c r="BP785" s="161" t="s">
        <v>117</v>
      </c>
      <c r="BR785" s="164">
        <f>AVERAGE(BE$6:BE785)</f>
        <v>19.562820512820512</v>
      </c>
      <c r="BS785" s="164">
        <f>AVERAGE(BF$6:BF785)</f>
        <v>18.852564102564102</v>
      </c>
      <c r="BT785" s="164">
        <f>AVERAGE(BG$6:BG785)</f>
        <v>0.67564102564102568</v>
      </c>
      <c r="BU785" s="167">
        <f>AVERAGE(BH$6:BH785)</f>
        <v>2827.8846153846152</v>
      </c>
      <c r="BV785" s="167">
        <f>AVERAGE(BI$6:BI785)</f>
        <v>101.34615384615384</v>
      </c>
      <c r="BW785" s="167">
        <f>AVERAGE(BJ$6:BJ785)</f>
        <v>908.84615384615381</v>
      </c>
      <c r="BX785" s="167">
        <f>AVERAGE(BK$6:BK785)</f>
        <v>272.65384615384613</v>
      </c>
      <c r="BY785" s="167">
        <f>AVERAGE(BL$6:BL785)</f>
        <v>2245.9910256410258</v>
      </c>
      <c r="BZ785" s="164">
        <f>AVERAGE(BM$6:BM785)</f>
        <v>2.3346153846153848</v>
      </c>
      <c r="CA785" s="167">
        <f>AVERAGE(BN$6:BN785)</f>
        <v>35.019230769230766</v>
      </c>
      <c r="CB785" s="167">
        <f>AVERAGE(BO$6:BO785)</f>
        <v>616.91282051282053</v>
      </c>
      <c r="DF785" s="103">
        <v>780</v>
      </c>
      <c r="DG785" s="192">
        <v>7.3167865874565932</v>
      </c>
      <c r="DH785" s="193">
        <v>0.1</v>
      </c>
      <c r="DI785" s="105">
        <v>3</v>
      </c>
      <c r="DJ785" s="194">
        <v>382</v>
      </c>
      <c r="DK785" s="105">
        <v>9</v>
      </c>
      <c r="DL785" s="105">
        <v>9</v>
      </c>
      <c r="DM785" s="105">
        <v>0</v>
      </c>
      <c r="DN785" s="194">
        <v>1620</v>
      </c>
      <c r="DO785" s="194">
        <v>0</v>
      </c>
      <c r="DP785" s="194">
        <v>450</v>
      </c>
      <c r="DQ785" s="194">
        <v>135</v>
      </c>
      <c r="DR785" s="194">
        <v>1592</v>
      </c>
      <c r="DS785" s="105">
        <v>1</v>
      </c>
      <c r="DT785" s="194">
        <v>18</v>
      </c>
      <c r="DU785" s="194">
        <v>46</v>
      </c>
      <c r="DV785" s="105" t="s">
        <v>117</v>
      </c>
      <c r="DX785" s="164">
        <f>AVERAGE(DK$6:DK785)</f>
        <v>10.347435897435897</v>
      </c>
      <c r="DY785" s="164">
        <f>AVERAGE(DL$6:DL785)</f>
        <v>10.347435897435897</v>
      </c>
      <c r="DZ785" s="164">
        <f>AVERAGE(DM$6:DM785)</f>
        <v>0</v>
      </c>
      <c r="EA785" s="167">
        <f>AVERAGE(DN$6:DN785)</f>
        <v>1862.5384615384614</v>
      </c>
      <c r="EB785" s="167">
        <f>AVERAGE(DO$6:DO785)</f>
        <v>0</v>
      </c>
      <c r="EC785" s="167">
        <f>AVERAGE(DP$6:DP785)</f>
        <v>517.37179487179492</v>
      </c>
      <c r="ED785" s="167">
        <f>AVERAGE(DQ$6:DQ785)</f>
        <v>155.21153846153845</v>
      </c>
      <c r="EE785" s="167">
        <f>AVERAGE(DR$6:DR785)</f>
        <v>1652.4551282051282</v>
      </c>
      <c r="EF785" s="164">
        <f>AVERAGE(DS$6:DS785)</f>
        <v>0.84487179487179487</v>
      </c>
      <c r="EG785" s="167">
        <f>AVERAGE(DT$6:DT785)</f>
        <v>15.207692307692307</v>
      </c>
      <c r="EH785" s="167">
        <f>AVERAGE(DU$6:DU785)</f>
        <v>225.29102564102564</v>
      </c>
      <c r="FJ785" s="103">
        <v>780</v>
      </c>
      <c r="FK785" s="165">
        <v>7.4754501858945552</v>
      </c>
      <c r="FL785" s="163">
        <v>0.2</v>
      </c>
      <c r="FM785" s="161">
        <v>3</v>
      </c>
      <c r="FN785" s="168">
        <v>160</v>
      </c>
      <c r="FO785" s="161">
        <v>9</v>
      </c>
      <c r="FP785" s="161">
        <v>9</v>
      </c>
      <c r="FQ785" s="161">
        <v>0</v>
      </c>
      <c r="FR785" s="168">
        <v>1620</v>
      </c>
      <c r="FS785" s="168">
        <v>0</v>
      </c>
      <c r="FT785" s="168">
        <v>450</v>
      </c>
      <c r="FU785" s="168">
        <v>135</v>
      </c>
      <c r="FV785" s="168">
        <v>1370</v>
      </c>
      <c r="FW785" s="161">
        <v>1</v>
      </c>
      <c r="FX785" s="168">
        <v>36</v>
      </c>
      <c r="FY785" s="168">
        <v>286</v>
      </c>
      <c r="FZ785" s="161" t="s">
        <v>117</v>
      </c>
      <c r="GB785" s="160">
        <f>AVERAGE(FO$6:FO785)</f>
        <v>10.067948717948719</v>
      </c>
      <c r="GC785" s="160">
        <f>AVERAGE(FP$6:FP785)</f>
        <v>10.067948717948719</v>
      </c>
      <c r="GD785" s="160">
        <f>AVERAGE(FQ$6:FQ785)</f>
        <v>0</v>
      </c>
      <c r="GE785" s="166">
        <f>AVERAGE(FR$6:FR785)</f>
        <v>1812.2307692307693</v>
      </c>
      <c r="GF785" s="166">
        <f>AVERAGE(FS$6:FS785)</f>
        <v>0</v>
      </c>
      <c r="GG785" s="166">
        <f>AVERAGE(FT$6:FT785)</f>
        <v>503.39743589743591</v>
      </c>
      <c r="GH785" s="166">
        <f>AVERAGE(FU$6:FU785)</f>
        <v>151.01923076923077</v>
      </c>
      <c r="GI785" s="166">
        <f>AVERAGE(FV$6:FV785)</f>
        <v>1631.4974358974359</v>
      </c>
      <c r="GJ785" s="160">
        <f>AVERAGE(FW$6:FW785)</f>
        <v>0.84743589743589742</v>
      </c>
      <c r="GK785" s="166">
        <f>AVERAGE(FX$6:FX785)</f>
        <v>30.507692307692309</v>
      </c>
      <c r="GL785" s="166">
        <f>AVERAGE(FY$6:FY785)</f>
        <v>211.24102564102563</v>
      </c>
      <c r="HM785" s="98">
        <v>780</v>
      </c>
      <c r="HN785" s="179">
        <v>13.879957650690702</v>
      </c>
      <c r="HO785" s="188">
        <v>0.1</v>
      </c>
      <c r="HP785" s="177">
        <v>3</v>
      </c>
      <c r="HQ785" s="191">
        <v>193</v>
      </c>
      <c r="HR785" s="177">
        <v>16</v>
      </c>
      <c r="HS785" s="177">
        <v>16</v>
      </c>
      <c r="HT785" s="177">
        <v>0</v>
      </c>
      <c r="HU785" s="191">
        <v>2400</v>
      </c>
      <c r="HV785" s="191">
        <v>0</v>
      </c>
      <c r="HW785" s="191">
        <v>800</v>
      </c>
      <c r="HX785" s="191">
        <v>240</v>
      </c>
      <c r="HY785" s="191">
        <v>1858</v>
      </c>
      <c r="HZ785" s="177">
        <v>1</v>
      </c>
      <c r="IA785" s="191">
        <v>30</v>
      </c>
      <c r="IB785" s="191">
        <v>572</v>
      </c>
      <c r="IC785" s="177" t="s">
        <v>117</v>
      </c>
      <c r="IE785" s="164">
        <f>AVERAGE(HR$6:HR785)</f>
        <v>19.742307692307691</v>
      </c>
      <c r="IF785" s="164">
        <f>AVERAGE(HS$6:HS785)</f>
        <v>19.152564102564103</v>
      </c>
      <c r="IG785" s="164">
        <f>AVERAGE(HT$6:HT785)</f>
        <v>1.0153846153846153</v>
      </c>
      <c r="IH785" s="167">
        <f>AVERAGE(HU$6:HU785)</f>
        <v>2872.8846153846152</v>
      </c>
      <c r="II785" s="167">
        <f>AVERAGE(HV$6:HV785)</f>
        <v>152.30769230769232</v>
      </c>
      <c r="IJ785" s="167">
        <f>AVERAGE(HW$6:HW785)</f>
        <v>906.85897435897436</v>
      </c>
      <c r="IK785" s="167">
        <f>AVERAGE(HX$6:HX785)</f>
        <v>272.05769230769232</v>
      </c>
      <c r="IL785" s="167">
        <f>AVERAGE(HY$6:HY785)</f>
        <v>2307.5474358974361</v>
      </c>
      <c r="IM785" s="164">
        <f>AVERAGE(HZ$6:HZ785)</f>
        <v>2.4333333333333331</v>
      </c>
      <c r="IN785" s="167">
        <f>AVERAGE(IA$6:IA785)</f>
        <v>73</v>
      </c>
      <c r="IO785" s="167">
        <f>AVERAGE(IB$6:IB785)</f>
        <v>638.33717948717947</v>
      </c>
    </row>
    <row r="786" spans="2:249" x14ac:dyDescent="0.2">
      <c r="B786" s="103">
        <v>781</v>
      </c>
      <c r="C786" s="165">
        <v>14.907291175614599</v>
      </c>
      <c r="D786" s="163">
        <v>0.15</v>
      </c>
      <c r="E786" s="161">
        <v>10</v>
      </c>
      <c r="F786" s="168">
        <v>591</v>
      </c>
      <c r="G786" s="161">
        <v>23</v>
      </c>
      <c r="H786" s="161">
        <v>22</v>
      </c>
      <c r="I786" s="161">
        <v>2</v>
      </c>
      <c r="J786" s="168">
        <v>2640</v>
      </c>
      <c r="K786" s="168">
        <v>240</v>
      </c>
      <c r="L786" s="168">
        <v>1000</v>
      </c>
      <c r="M786" s="168">
        <v>300</v>
      </c>
      <c r="N786" s="168">
        <v>2756</v>
      </c>
      <c r="O786" s="161">
        <v>2</v>
      </c>
      <c r="P786" s="168">
        <v>24</v>
      </c>
      <c r="Q786" s="168">
        <v>-92</v>
      </c>
      <c r="R786" s="161" t="s">
        <v>116</v>
      </c>
      <c r="T786" s="169">
        <f>AVERAGE(G$6:G786)</f>
        <v>23.372599231754162</v>
      </c>
      <c r="U786" s="169">
        <f>AVERAGE(H$6:H786)</f>
        <v>20.736235595390525</v>
      </c>
      <c r="V786" s="169">
        <f>AVERAGE(I$6:I786)</f>
        <v>1.3610755441741358</v>
      </c>
      <c r="W786" s="170">
        <f>AVERAGE(J$6:J786)</f>
        <v>2488.3482714468628</v>
      </c>
      <c r="X786" s="170">
        <f>AVERAGE(K$6:K786)</f>
        <v>163.32906530089627</v>
      </c>
      <c r="Y786" s="170">
        <f>AVERAGE(L$6:L786)</f>
        <v>968.75800256081948</v>
      </c>
      <c r="Z786" s="170">
        <f>AVERAGE(M$6:M786)</f>
        <v>290.62740076824582</v>
      </c>
      <c r="AA786" s="170">
        <f>AVERAGE(N$6:N786)</f>
        <v>2403.595390524968</v>
      </c>
      <c r="AB786" s="169">
        <f>AVERAGE(O$6:O786)</f>
        <v>2.9449423815620999</v>
      </c>
      <c r="AC786" s="170">
        <f>AVERAGE(P$6:P786)</f>
        <v>35.339308578745197</v>
      </c>
      <c r="AD786" s="170">
        <f>AVERAGE(Q$6:Q786)</f>
        <v>120.0921895006402</v>
      </c>
      <c r="AY786" s="5"/>
      <c r="AZ786" s="26">
        <v>781</v>
      </c>
      <c r="BA786" s="165">
        <v>19.895993215875507</v>
      </c>
      <c r="BB786" s="176">
        <v>0.2</v>
      </c>
      <c r="BC786" s="161">
        <v>1</v>
      </c>
      <c r="BD786" s="182">
        <v>544</v>
      </c>
      <c r="BE786" s="161">
        <v>17</v>
      </c>
      <c r="BF786" s="161">
        <v>17</v>
      </c>
      <c r="BG786" s="161">
        <v>0</v>
      </c>
      <c r="BH786" s="168">
        <v>2550</v>
      </c>
      <c r="BI786" s="168">
        <v>0</v>
      </c>
      <c r="BJ786" s="168">
        <v>850</v>
      </c>
      <c r="BK786" s="168">
        <v>255</v>
      </c>
      <c r="BL786" s="168">
        <v>2274</v>
      </c>
      <c r="BM786" s="161">
        <v>4</v>
      </c>
      <c r="BN786" s="168">
        <v>60</v>
      </c>
      <c r="BO786" s="168">
        <v>336</v>
      </c>
      <c r="BP786" s="161" t="s">
        <v>117</v>
      </c>
      <c r="BR786" s="164">
        <f>AVERAGE(BE$6:BE786)</f>
        <v>19.559539052496799</v>
      </c>
      <c r="BS786" s="164">
        <f>AVERAGE(BF$6:BF786)</f>
        <v>18.850192061459666</v>
      </c>
      <c r="BT786" s="164">
        <f>AVERAGE(BG$6:BG786)</f>
        <v>0.67477592829705502</v>
      </c>
      <c r="BU786" s="167">
        <f>AVERAGE(BH$6:BH786)</f>
        <v>2827.5288092189498</v>
      </c>
      <c r="BV786" s="167">
        <f>AVERAGE(BI$6:BI786)</f>
        <v>101.21638924455826</v>
      </c>
      <c r="BW786" s="167">
        <f>AVERAGE(BJ$6:BJ786)</f>
        <v>908.7708066581306</v>
      </c>
      <c r="BX786" s="167">
        <f>AVERAGE(BK$6:BK786)</f>
        <v>272.63124199743919</v>
      </c>
      <c r="BY786" s="167">
        <f>AVERAGE(BL$6:BL786)</f>
        <v>2246.0268886043532</v>
      </c>
      <c r="BZ786" s="164">
        <f>AVERAGE(BM$6:BM786)</f>
        <v>2.3367477592829706</v>
      </c>
      <c r="CA786" s="167">
        <f>AVERAGE(BN$6:BN786)</f>
        <v>35.051216389244559</v>
      </c>
      <c r="CB786" s="167">
        <f>AVERAGE(BO$6:BO786)</f>
        <v>616.55313700384124</v>
      </c>
      <c r="DF786" s="103">
        <v>781</v>
      </c>
      <c r="DG786" s="192">
        <v>6.9089071721073232</v>
      </c>
      <c r="DH786" s="193">
        <v>0.2</v>
      </c>
      <c r="DI786" s="105">
        <v>2</v>
      </c>
      <c r="DJ786" s="194">
        <v>444</v>
      </c>
      <c r="DK786" s="105">
        <v>8</v>
      </c>
      <c r="DL786" s="105">
        <v>8</v>
      </c>
      <c r="DM786" s="105">
        <v>0</v>
      </c>
      <c r="DN786" s="194">
        <v>1440</v>
      </c>
      <c r="DO786" s="194">
        <v>0</v>
      </c>
      <c r="DP786" s="194">
        <v>400</v>
      </c>
      <c r="DQ786" s="194">
        <v>120</v>
      </c>
      <c r="DR786" s="194">
        <v>1589</v>
      </c>
      <c r="DS786" s="105">
        <v>1</v>
      </c>
      <c r="DT786" s="194">
        <v>18</v>
      </c>
      <c r="DU786" s="194">
        <v>-131</v>
      </c>
      <c r="DV786" s="105" t="s">
        <v>117</v>
      </c>
      <c r="DX786" s="164">
        <f>AVERAGE(DK$6:DK786)</f>
        <v>10.344430217669654</v>
      </c>
      <c r="DY786" s="164">
        <f>AVERAGE(DL$6:DL786)</f>
        <v>10.344430217669654</v>
      </c>
      <c r="DZ786" s="164">
        <f>AVERAGE(DM$6:DM786)</f>
        <v>0</v>
      </c>
      <c r="EA786" s="167">
        <f>AVERAGE(DN$6:DN786)</f>
        <v>1861.9974391805379</v>
      </c>
      <c r="EB786" s="167">
        <f>AVERAGE(DO$6:DO786)</f>
        <v>0</v>
      </c>
      <c r="EC786" s="167">
        <f>AVERAGE(DP$6:DP786)</f>
        <v>517.22151088348267</v>
      </c>
      <c r="ED786" s="167">
        <f>AVERAGE(DQ$6:DQ786)</f>
        <v>155.16645326504482</v>
      </c>
      <c r="EE786" s="167">
        <f>AVERAGE(DR$6:DR786)</f>
        <v>1652.3738796414852</v>
      </c>
      <c r="EF786" s="164">
        <f>AVERAGE(DS$6:DS786)</f>
        <v>0.84507042253521125</v>
      </c>
      <c r="EG786" s="167">
        <f>AVERAGE(DT$6:DT786)</f>
        <v>15.211267605633802</v>
      </c>
      <c r="EH786" s="167">
        <f>AVERAGE(DU$6:DU786)</f>
        <v>224.8348271446863</v>
      </c>
      <c r="FJ786" s="103">
        <v>781</v>
      </c>
      <c r="FK786" s="165">
        <v>6.4725908866959774</v>
      </c>
      <c r="FL786" s="163">
        <v>0.05</v>
      </c>
      <c r="FM786" s="161">
        <v>1</v>
      </c>
      <c r="FN786" s="168">
        <v>320</v>
      </c>
      <c r="FO786" s="161">
        <v>7</v>
      </c>
      <c r="FP786" s="161">
        <v>7</v>
      </c>
      <c r="FQ786" s="161">
        <v>0</v>
      </c>
      <c r="FR786" s="168">
        <v>1260</v>
      </c>
      <c r="FS786" s="168">
        <v>0</v>
      </c>
      <c r="FT786" s="168">
        <v>350</v>
      </c>
      <c r="FU786" s="168">
        <v>105</v>
      </c>
      <c r="FV786" s="168">
        <v>1400</v>
      </c>
      <c r="FW786" s="161">
        <v>0</v>
      </c>
      <c r="FX786" s="168">
        <v>0</v>
      </c>
      <c r="FY786" s="168">
        <v>-140</v>
      </c>
      <c r="FZ786" s="161" t="s">
        <v>117</v>
      </c>
      <c r="GB786" s="160">
        <f>AVERAGE(FO$6:FO786)</f>
        <v>10.064020486555698</v>
      </c>
      <c r="GC786" s="160">
        <f>AVERAGE(FP$6:FP786)</f>
        <v>10.064020486555698</v>
      </c>
      <c r="GD786" s="160">
        <f>AVERAGE(FQ$6:FQ786)</f>
        <v>0</v>
      </c>
      <c r="GE786" s="166">
        <f>AVERAGE(FR$6:FR786)</f>
        <v>1811.5236875800256</v>
      </c>
      <c r="GF786" s="166">
        <f>AVERAGE(FS$6:FS786)</f>
        <v>0</v>
      </c>
      <c r="GG786" s="166">
        <f>AVERAGE(FT$6:FT786)</f>
        <v>503.20102432778486</v>
      </c>
      <c r="GH786" s="166">
        <f>AVERAGE(FU$6:FU786)</f>
        <v>150.96030729833547</v>
      </c>
      <c r="GI786" s="166">
        <f>AVERAGE(FV$6:FV786)</f>
        <v>1631.2010243277848</v>
      </c>
      <c r="GJ786" s="160">
        <f>AVERAGE(FW$6:FW786)</f>
        <v>0.84635083226632524</v>
      </c>
      <c r="GK786" s="166">
        <f>AVERAGE(FX$6:FX786)</f>
        <v>30.468629961587709</v>
      </c>
      <c r="GL786" s="166">
        <f>AVERAGE(FY$6:FY786)</f>
        <v>210.79129321382842</v>
      </c>
      <c r="HM786" s="98">
        <v>781</v>
      </c>
      <c r="HN786" s="179">
        <v>16.041119843172758</v>
      </c>
      <c r="HO786" s="188">
        <v>0.05</v>
      </c>
      <c r="HP786" s="177">
        <v>0</v>
      </c>
      <c r="HQ786" s="191">
        <v>293</v>
      </c>
      <c r="HR786" s="177">
        <v>15</v>
      </c>
      <c r="HS786" s="177">
        <v>15</v>
      </c>
      <c r="HT786" s="177">
        <v>0</v>
      </c>
      <c r="HU786" s="191">
        <v>2250</v>
      </c>
      <c r="HV786" s="191">
        <v>0</v>
      </c>
      <c r="HW786" s="191">
        <v>750</v>
      </c>
      <c r="HX786" s="191">
        <v>225</v>
      </c>
      <c r="HY786" s="191">
        <v>1893</v>
      </c>
      <c r="HZ786" s="177">
        <v>1</v>
      </c>
      <c r="IA786" s="191">
        <v>30</v>
      </c>
      <c r="IB786" s="191">
        <v>387</v>
      </c>
      <c r="IC786" s="177" t="s">
        <v>117</v>
      </c>
      <c r="IE786" s="164">
        <f>AVERAGE(HR$6:HR786)</f>
        <v>19.736235595390525</v>
      </c>
      <c r="IF786" s="164">
        <f>AVERAGE(HS$6:HS786)</f>
        <v>19.147247119078106</v>
      </c>
      <c r="IG786" s="164">
        <f>AVERAGE(HT$6:HT786)</f>
        <v>1.0140845070422535</v>
      </c>
      <c r="IH786" s="167">
        <f>AVERAGE(HU$6:HU786)</f>
        <v>2872.0870678617157</v>
      </c>
      <c r="II786" s="167">
        <f>AVERAGE(HV$6:HV786)</f>
        <v>152.11267605633802</v>
      </c>
      <c r="IJ786" s="167">
        <f>AVERAGE(HW$6:HW786)</f>
        <v>906.65813060179255</v>
      </c>
      <c r="IK786" s="167">
        <f>AVERAGE(HX$6:HX786)</f>
        <v>271.99743918053775</v>
      </c>
      <c r="IL786" s="167">
        <f>AVERAGE(HY$6:HY786)</f>
        <v>2307.0166453265047</v>
      </c>
      <c r="IM786" s="164">
        <f>AVERAGE(HZ$6:HZ786)</f>
        <v>2.4314980793854035</v>
      </c>
      <c r="IN786" s="167">
        <f>AVERAGE(IA$6:IA786)</f>
        <v>72.9449423815621</v>
      </c>
      <c r="IO786" s="167">
        <f>AVERAGE(IB$6:IB786)</f>
        <v>638.01536491677336</v>
      </c>
    </row>
    <row r="787" spans="2:249" x14ac:dyDescent="0.2">
      <c r="B787" s="103">
        <v>782</v>
      </c>
      <c r="C787" s="165">
        <v>21.128214307027825</v>
      </c>
      <c r="D787" s="163">
        <v>0.1</v>
      </c>
      <c r="E787" s="161">
        <v>2</v>
      </c>
      <c r="F787" s="168">
        <v>238</v>
      </c>
      <c r="G787" s="161">
        <v>21</v>
      </c>
      <c r="H787" s="161">
        <v>21</v>
      </c>
      <c r="I787" s="161">
        <v>1</v>
      </c>
      <c r="J787" s="168">
        <v>2520</v>
      </c>
      <c r="K787" s="168">
        <v>120</v>
      </c>
      <c r="L787" s="168">
        <v>1000</v>
      </c>
      <c r="M787" s="168">
        <v>300</v>
      </c>
      <c r="N787" s="168">
        <v>2283</v>
      </c>
      <c r="O787" s="161">
        <v>2</v>
      </c>
      <c r="P787" s="168">
        <v>24</v>
      </c>
      <c r="Q787" s="168">
        <v>261</v>
      </c>
      <c r="R787" s="161" t="s">
        <v>116</v>
      </c>
      <c r="T787" s="169">
        <f>AVERAGE(G$6:G787)</f>
        <v>23.369565217391305</v>
      </c>
      <c r="U787" s="169">
        <f>AVERAGE(H$6:H787)</f>
        <v>20.736572890025574</v>
      </c>
      <c r="V787" s="169">
        <f>AVERAGE(I$6:I787)</f>
        <v>1.3606138107416881</v>
      </c>
      <c r="W787" s="170">
        <f>AVERAGE(J$6:J787)</f>
        <v>2488.3887468030689</v>
      </c>
      <c r="X787" s="170">
        <f>AVERAGE(K$6:K787)</f>
        <v>163.27365728900256</v>
      </c>
      <c r="Y787" s="170">
        <f>AVERAGE(L$6:L787)</f>
        <v>968.79795396419433</v>
      </c>
      <c r="Z787" s="170">
        <f>AVERAGE(M$6:M787)</f>
        <v>290.63938618925829</v>
      </c>
      <c r="AA787" s="170">
        <f>AVERAGE(N$6:N787)</f>
        <v>2403.4411764705883</v>
      </c>
      <c r="AB787" s="169">
        <f>AVERAGE(O$6:O787)</f>
        <v>2.9437340153452687</v>
      </c>
      <c r="AC787" s="170">
        <f>AVERAGE(P$6:P787)</f>
        <v>35.324808184143222</v>
      </c>
      <c r="AD787" s="170">
        <f>AVERAGE(Q$6:Q787)</f>
        <v>120.27237851662404</v>
      </c>
      <c r="AY787" s="5"/>
      <c r="AZ787" s="26">
        <v>782</v>
      </c>
      <c r="BA787" s="165">
        <v>16.850023284316038</v>
      </c>
      <c r="BB787" s="176">
        <v>0.1</v>
      </c>
      <c r="BC787" s="161">
        <v>4</v>
      </c>
      <c r="BD787" s="182">
        <v>202</v>
      </c>
      <c r="BE787" s="161">
        <v>19</v>
      </c>
      <c r="BF787" s="161">
        <v>19</v>
      </c>
      <c r="BG787" s="161">
        <v>0</v>
      </c>
      <c r="BH787" s="168">
        <v>2850</v>
      </c>
      <c r="BI787" s="168">
        <v>0</v>
      </c>
      <c r="BJ787" s="168">
        <v>950</v>
      </c>
      <c r="BK787" s="168">
        <v>285</v>
      </c>
      <c r="BL787" s="168">
        <v>2062</v>
      </c>
      <c r="BM787" s="161">
        <v>2</v>
      </c>
      <c r="BN787" s="168">
        <v>30</v>
      </c>
      <c r="BO787" s="168">
        <v>818</v>
      </c>
      <c r="BP787" s="161" t="s">
        <v>117</v>
      </c>
      <c r="BR787" s="164">
        <f>AVERAGE(BE$6:BE787)</f>
        <v>19.558823529411764</v>
      </c>
      <c r="BS787" s="164">
        <f>AVERAGE(BF$6:BF787)</f>
        <v>18.850383631713555</v>
      </c>
      <c r="BT787" s="164">
        <f>AVERAGE(BG$6:BG787)</f>
        <v>0.67391304347826086</v>
      </c>
      <c r="BU787" s="167">
        <f>AVERAGE(BH$6:BH787)</f>
        <v>2827.5575447570332</v>
      </c>
      <c r="BV787" s="167">
        <f>AVERAGE(BI$6:BI787)</f>
        <v>101.08695652173913</v>
      </c>
      <c r="BW787" s="167">
        <f>AVERAGE(BJ$6:BJ787)</f>
        <v>908.82352941176475</v>
      </c>
      <c r="BX787" s="167">
        <f>AVERAGE(BK$6:BK787)</f>
        <v>272.64705882352939</v>
      </c>
      <c r="BY787" s="167">
        <f>AVERAGE(BL$6:BL787)</f>
        <v>2245.7915601023019</v>
      </c>
      <c r="BZ787" s="164">
        <f>AVERAGE(BM$6:BM787)</f>
        <v>2.336317135549872</v>
      </c>
      <c r="CA787" s="167">
        <f>AVERAGE(BN$6:BN787)</f>
        <v>35.044757033248082</v>
      </c>
      <c r="CB787" s="167">
        <f>AVERAGE(BO$6:BO787)</f>
        <v>616.81074168797954</v>
      </c>
      <c r="DF787" s="103">
        <v>782</v>
      </c>
      <c r="DG787" s="192">
        <v>6.4881230738343856</v>
      </c>
      <c r="DH787" s="193">
        <v>0.25</v>
      </c>
      <c r="DI787" s="105">
        <v>2</v>
      </c>
      <c r="DJ787" s="194">
        <v>249</v>
      </c>
      <c r="DK787" s="105">
        <v>6</v>
      </c>
      <c r="DL787" s="105">
        <v>6</v>
      </c>
      <c r="DM787" s="105">
        <v>0</v>
      </c>
      <c r="DN787" s="194">
        <v>1080</v>
      </c>
      <c r="DO787" s="194">
        <v>0</v>
      </c>
      <c r="DP787" s="194">
        <v>300</v>
      </c>
      <c r="DQ787" s="194">
        <v>90</v>
      </c>
      <c r="DR787" s="194">
        <v>1264</v>
      </c>
      <c r="DS787" s="105">
        <v>2</v>
      </c>
      <c r="DT787" s="194">
        <v>36</v>
      </c>
      <c r="DU787" s="194">
        <v>-148</v>
      </c>
      <c r="DV787" s="105" t="s">
        <v>117</v>
      </c>
      <c r="DX787" s="164">
        <f>AVERAGE(DK$6:DK787)</f>
        <v>10.338874680306905</v>
      </c>
      <c r="DY787" s="164">
        <f>AVERAGE(DL$6:DL787)</f>
        <v>10.338874680306905</v>
      </c>
      <c r="DZ787" s="164">
        <f>AVERAGE(DM$6:DM787)</f>
        <v>0</v>
      </c>
      <c r="EA787" s="167">
        <f>AVERAGE(DN$6:DN787)</f>
        <v>1860.9974424552429</v>
      </c>
      <c r="EB787" s="167">
        <f>AVERAGE(DO$6:DO787)</f>
        <v>0</v>
      </c>
      <c r="EC787" s="167">
        <f>AVERAGE(DP$6:DP787)</f>
        <v>516.94373401534529</v>
      </c>
      <c r="ED787" s="167">
        <f>AVERAGE(DQ$6:DQ787)</f>
        <v>155.08312020460357</v>
      </c>
      <c r="EE787" s="167">
        <f>AVERAGE(DR$6:DR787)</f>
        <v>1651.8772378516624</v>
      </c>
      <c r="EF787" s="164">
        <f>AVERAGE(DS$6:DS787)</f>
        <v>0.84654731457800514</v>
      </c>
      <c r="EG787" s="167">
        <f>AVERAGE(DT$6:DT787)</f>
        <v>15.237851662404092</v>
      </c>
      <c r="EH787" s="167">
        <f>AVERAGE(DU$6:DU787)</f>
        <v>224.35805626598466</v>
      </c>
      <c r="FJ787" s="103">
        <v>782</v>
      </c>
      <c r="FK787" s="165">
        <v>8.6908635153224445</v>
      </c>
      <c r="FL787" s="163">
        <v>0.05</v>
      </c>
      <c r="FM787" s="161">
        <v>1</v>
      </c>
      <c r="FN787" s="168">
        <v>473</v>
      </c>
      <c r="FO787" s="161">
        <v>10</v>
      </c>
      <c r="FP787" s="161">
        <v>10</v>
      </c>
      <c r="FQ787" s="161">
        <v>0</v>
      </c>
      <c r="FR787" s="168">
        <v>1800</v>
      </c>
      <c r="FS787" s="168">
        <v>0</v>
      </c>
      <c r="FT787" s="168">
        <v>500</v>
      </c>
      <c r="FU787" s="168">
        <v>150</v>
      </c>
      <c r="FV787" s="168">
        <v>1748</v>
      </c>
      <c r="FW787" s="161">
        <v>0</v>
      </c>
      <c r="FX787" s="168">
        <v>0</v>
      </c>
      <c r="FY787" s="168">
        <v>52</v>
      </c>
      <c r="FZ787" s="161" t="s">
        <v>117</v>
      </c>
      <c r="GB787" s="160">
        <f>AVERAGE(FO$6:FO787)</f>
        <v>10.063938618925832</v>
      </c>
      <c r="GC787" s="160">
        <f>AVERAGE(FP$6:FP787)</f>
        <v>10.063938618925832</v>
      </c>
      <c r="GD787" s="160">
        <f>AVERAGE(FQ$6:FQ787)</f>
        <v>0</v>
      </c>
      <c r="GE787" s="166">
        <f>AVERAGE(FR$6:FR787)</f>
        <v>1811.5089514066497</v>
      </c>
      <c r="GF787" s="166">
        <f>AVERAGE(FS$6:FS787)</f>
        <v>0</v>
      </c>
      <c r="GG787" s="166">
        <f>AVERAGE(FT$6:FT787)</f>
        <v>503.19693094629156</v>
      </c>
      <c r="GH787" s="166">
        <f>AVERAGE(FU$6:FU787)</f>
        <v>150.95907928388746</v>
      </c>
      <c r="GI787" s="166">
        <f>AVERAGE(FV$6:FV787)</f>
        <v>1631.3503836317136</v>
      </c>
      <c r="GJ787" s="160">
        <f>AVERAGE(FW$6:FW787)</f>
        <v>0.84526854219948844</v>
      </c>
      <c r="GK787" s="166">
        <f>AVERAGE(FX$6:FX787)</f>
        <v>30.429667519181585</v>
      </c>
      <c r="GL787" s="166">
        <f>AVERAGE(FY$6:FY787)</f>
        <v>210.58823529411765</v>
      </c>
      <c r="HM787" s="98">
        <v>782</v>
      </c>
      <c r="HN787" s="179">
        <v>14.530258289743742</v>
      </c>
      <c r="HO787" s="188">
        <v>0.15</v>
      </c>
      <c r="HP787" s="177">
        <v>10</v>
      </c>
      <c r="HQ787" s="191">
        <v>334</v>
      </c>
      <c r="HR787" s="177">
        <v>23</v>
      </c>
      <c r="HS787" s="177">
        <v>23</v>
      </c>
      <c r="HT787" s="177">
        <v>3</v>
      </c>
      <c r="HU787" s="191">
        <v>3450</v>
      </c>
      <c r="HV787" s="191">
        <v>450</v>
      </c>
      <c r="HW787" s="191">
        <v>1000</v>
      </c>
      <c r="HX787" s="191">
        <v>300</v>
      </c>
      <c r="HY787" s="191">
        <v>2709</v>
      </c>
      <c r="HZ787" s="177">
        <v>2</v>
      </c>
      <c r="IA787" s="191">
        <v>60</v>
      </c>
      <c r="IB787" s="191">
        <v>801</v>
      </c>
      <c r="IC787" s="177" t="s">
        <v>116</v>
      </c>
      <c r="IE787" s="164">
        <f>AVERAGE(HR$6:HR787)</f>
        <v>19.740409207161125</v>
      </c>
      <c r="IF787" s="164">
        <f>AVERAGE(HS$6:HS787)</f>
        <v>19.152173913043477</v>
      </c>
      <c r="IG787" s="164">
        <f>AVERAGE(HT$6:HT787)</f>
        <v>1.0166240409207161</v>
      </c>
      <c r="IH787" s="167">
        <f>AVERAGE(HU$6:HU787)</f>
        <v>2872.8260869565215</v>
      </c>
      <c r="II787" s="167">
        <f>AVERAGE(HV$6:HV787)</f>
        <v>152.49360613810742</v>
      </c>
      <c r="IJ787" s="167">
        <f>AVERAGE(HW$6:HW787)</f>
        <v>906.77749360613814</v>
      </c>
      <c r="IK787" s="167">
        <f>AVERAGE(HX$6:HX787)</f>
        <v>272.03324808184141</v>
      </c>
      <c r="IL787" s="167">
        <f>AVERAGE(HY$6:HY787)</f>
        <v>2307.5306905370844</v>
      </c>
      <c r="IM787" s="164">
        <f>AVERAGE(HZ$6:HZ787)</f>
        <v>2.4309462915601023</v>
      </c>
      <c r="IN787" s="167">
        <f>AVERAGE(IA$6:IA787)</f>
        <v>72.928388746803066</v>
      </c>
      <c r="IO787" s="167">
        <f>AVERAGE(IB$6:IB787)</f>
        <v>638.22378516624042</v>
      </c>
    </row>
    <row r="788" spans="2:249" x14ac:dyDescent="0.2">
      <c r="B788" s="103">
        <v>783</v>
      </c>
      <c r="C788" s="165">
        <v>24.845984677072565</v>
      </c>
      <c r="D788" s="163">
        <v>0.1</v>
      </c>
      <c r="E788" s="161">
        <v>3</v>
      </c>
      <c r="F788" s="168">
        <v>381</v>
      </c>
      <c r="G788" s="161">
        <v>26</v>
      </c>
      <c r="H788" s="161">
        <v>22</v>
      </c>
      <c r="I788" s="161">
        <v>2</v>
      </c>
      <c r="J788" s="168">
        <v>2640</v>
      </c>
      <c r="K788" s="168">
        <v>240</v>
      </c>
      <c r="L788" s="168">
        <v>1000</v>
      </c>
      <c r="M788" s="168">
        <v>300</v>
      </c>
      <c r="N788" s="168">
        <v>2546</v>
      </c>
      <c r="O788" s="161">
        <v>2</v>
      </c>
      <c r="P788" s="168">
        <v>24</v>
      </c>
      <c r="Q788" s="168">
        <v>118</v>
      </c>
      <c r="R788" s="161" t="s">
        <v>116</v>
      </c>
      <c r="T788" s="169">
        <f>AVERAGE(G$6:G788)</f>
        <v>23.372924648786718</v>
      </c>
      <c r="U788" s="169">
        <f>AVERAGE(H$6:H788)</f>
        <v>20.738186462324393</v>
      </c>
      <c r="V788" s="169">
        <f>AVERAGE(I$6:I788)</f>
        <v>1.3614303959131546</v>
      </c>
      <c r="W788" s="170">
        <f>AVERAGE(J$6:J788)</f>
        <v>2488.5823754789271</v>
      </c>
      <c r="X788" s="170">
        <f>AVERAGE(K$6:K788)</f>
        <v>163.37164750957854</v>
      </c>
      <c r="Y788" s="170">
        <f>AVERAGE(L$6:L788)</f>
        <v>968.83780332056199</v>
      </c>
      <c r="Z788" s="170">
        <f>AVERAGE(M$6:M788)</f>
        <v>290.65134099616859</v>
      </c>
      <c r="AA788" s="170">
        <f>AVERAGE(N$6:N788)</f>
        <v>2403.6232439335886</v>
      </c>
      <c r="AB788" s="169">
        <f>AVERAGE(O$6:O788)</f>
        <v>2.9425287356321839</v>
      </c>
      <c r="AC788" s="170">
        <f>AVERAGE(P$6:P788)</f>
        <v>35.310344827586206</v>
      </c>
      <c r="AD788" s="170">
        <f>AVERAGE(Q$6:Q788)</f>
        <v>120.26947637292464</v>
      </c>
      <c r="AY788" s="5"/>
      <c r="AZ788" s="26">
        <v>783</v>
      </c>
      <c r="BA788" s="165">
        <v>16.401529232307098</v>
      </c>
      <c r="BB788" s="176">
        <v>0.05</v>
      </c>
      <c r="BC788" s="161">
        <v>2</v>
      </c>
      <c r="BD788" s="182">
        <v>136</v>
      </c>
      <c r="BE788" s="161">
        <v>17</v>
      </c>
      <c r="BF788" s="161">
        <v>17</v>
      </c>
      <c r="BG788" s="161">
        <v>0</v>
      </c>
      <c r="BH788" s="168">
        <v>2550</v>
      </c>
      <c r="BI788" s="168">
        <v>0</v>
      </c>
      <c r="BJ788" s="168">
        <v>850</v>
      </c>
      <c r="BK788" s="168">
        <v>255</v>
      </c>
      <c r="BL788" s="168">
        <v>1866</v>
      </c>
      <c r="BM788" s="161">
        <v>1</v>
      </c>
      <c r="BN788" s="168">
        <v>15</v>
      </c>
      <c r="BO788" s="168">
        <v>699</v>
      </c>
      <c r="BP788" s="161" t="s">
        <v>117</v>
      </c>
      <c r="BR788" s="164">
        <f>AVERAGE(BE$6:BE788)</f>
        <v>19.555555555555557</v>
      </c>
      <c r="BS788" s="164">
        <f>AVERAGE(BF$6:BF788)</f>
        <v>18.84802043422733</v>
      </c>
      <c r="BT788" s="164">
        <f>AVERAGE(BG$6:BG788)</f>
        <v>0.6730523627075351</v>
      </c>
      <c r="BU788" s="167">
        <f>AVERAGE(BH$6:BH788)</f>
        <v>2827.2030651340997</v>
      </c>
      <c r="BV788" s="167">
        <f>AVERAGE(BI$6:BI788)</f>
        <v>100.95785440613027</v>
      </c>
      <c r="BW788" s="167">
        <f>AVERAGE(BJ$6:BJ788)</f>
        <v>908.74840357598976</v>
      </c>
      <c r="BX788" s="167">
        <f>AVERAGE(BK$6:BK788)</f>
        <v>272.62452107279694</v>
      </c>
      <c r="BY788" s="167">
        <f>AVERAGE(BL$6:BL788)</f>
        <v>2245.3065134099616</v>
      </c>
      <c r="BZ788" s="164">
        <f>AVERAGE(BM$6:BM788)</f>
        <v>2.3346104725415069</v>
      </c>
      <c r="CA788" s="167">
        <f>AVERAGE(BN$6:BN788)</f>
        <v>35.019157088122604</v>
      </c>
      <c r="CB788" s="167">
        <f>AVERAGE(BO$6:BO788)</f>
        <v>616.9157088122605</v>
      </c>
      <c r="DF788" s="103">
        <v>783</v>
      </c>
      <c r="DG788" s="192">
        <v>7.6971777910039911</v>
      </c>
      <c r="DH788" s="193">
        <v>0.05</v>
      </c>
      <c r="DI788" s="105">
        <v>10</v>
      </c>
      <c r="DJ788" s="194">
        <v>243</v>
      </c>
      <c r="DK788" s="105">
        <v>18</v>
      </c>
      <c r="DL788" s="105">
        <v>18</v>
      </c>
      <c r="DM788" s="105">
        <v>0</v>
      </c>
      <c r="DN788" s="194">
        <v>3240</v>
      </c>
      <c r="DO788" s="194">
        <v>0</v>
      </c>
      <c r="DP788" s="194">
        <v>900</v>
      </c>
      <c r="DQ788" s="194">
        <v>270</v>
      </c>
      <c r="DR788" s="194">
        <v>2038</v>
      </c>
      <c r="DS788" s="105">
        <v>0</v>
      </c>
      <c r="DT788" s="194">
        <v>0</v>
      </c>
      <c r="DU788" s="194">
        <v>1202</v>
      </c>
      <c r="DV788" s="105" t="s">
        <v>117</v>
      </c>
      <c r="DX788" s="164">
        <f>AVERAGE(DK$6:DK788)</f>
        <v>10.348659003831418</v>
      </c>
      <c r="DY788" s="164">
        <f>AVERAGE(DL$6:DL788)</f>
        <v>10.348659003831418</v>
      </c>
      <c r="DZ788" s="164">
        <f>AVERAGE(DM$6:DM788)</f>
        <v>0</v>
      </c>
      <c r="EA788" s="167">
        <f>AVERAGE(DN$6:DN788)</f>
        <v>1862.7586206896551</v>
      </c>
      <c r="EB788" s="167">
        <f>AVERAGE(DO$6:DO788)</f>
        <v>0</v>
      </c>
      <c r="EC788" s="167">
        <f>AVERAGE(DP$6:DP788)</f>
        <v>517.43295019157085</v>
      </c>
      <c r="ED788" s="167">
        <f>AVERAGE(DQ$6:DQ788)</f>
        <v>155.22988505747125</v>
      </c>
      <c r="EE788" s="167">
        <f>AVERAGE(DR$6:DR788)</f>
        <v>1652.3703703703704</v>
      </c>
      <c r="EF788" s="164">
        <f>AVERAGE(DS$6:DS788)</f>
        <v>0.84546615581098339</v>
      </c>
      <c r="EG788" s="167">
        <f>AVERAGE(DT$6:DT788)</f>
        <v>15.218390804597702</v>
      </c>
      <c r="EH788" s="167">
        <f>AVERAGE(DU$6:DU788)</f>
        <v>225.6066411238825</v>
      </c>
      <c r="FJ788" s="103">
        <v>783</v>
      </c>
      <c r="FK788" s="165">
        <v>7.977546729245506</v>
      </c>
      <c r="FL788" s="163">
        <v>0.1</v>
      </c>
      <c r="FM788" s="161">
        <v>4</v>
      </c>
      <c r="FN788" s="168">
        <v>141</v>
      </c>
      <c r="FO788" s="161">
        <v>11</v>
      </c>
      <c r="FP788" s="161">
        <v>11</v>
      </c>
      <c r="FQ788" s="161">
        <v>0</v>
      </c>
      <c r="FR788" s="168">
        <v>1980</v>
      </c>
      <c r="FS788" s="168">
        <v>0</v>
      </c>
      <c r="FT788" s="168">
        <v>550</v>
      </c>
      <c r="FU788" s="168">
        <v>165</v>
      </c>
      <c r="FV788" s="168">
        <v>1481</v>
      </c>
      <c r="FW788" s="161">
        <v>1</v>
      </c>
      <c r="FX788" s="168">
        <v>36</v>
      </c>
      <c r="FY788" s="168">
        <v>535</v>
      </c>
      <c r="FZ788" s="161" t="s">
        <v>117</v>
      </c>
      <c r="GB788" s="160">
        <f>AVERAGE(FO$6:FO788)</f>
        <v>10.065134099616857</v>
      </c>
      <c r="GC788" s="160">
        <f>AVERAGE(FP$6:FP788)</f>
        <v>10.065134099616857</v>
      </c>
      <c r="GD788" s="160">
        <f>AVERAGE(FQ$6:FQ788)</f>
        <v>0</v>
      </c>
      <c r="GE788" s="166">
        <f>AVERAGE(FR$6:FR788)</f>
        <v>1811.7241379310344</v>
      </c>
      <c r="GF788" s="166">
        <f>AVERAGE(FS$6:FS788)</f>
        <v>0</v>
      </c>
      <c r="GG788" s="166">
        <f>AVERAGE(FT$6:FT788)</f>
        <v>503.25670498084293</v>
      </c>
      <c r="GH788" s="166">
        <f>AVERAGE(FU$6:FU788)</f>
        <v>150.97701149425288</v>
      </c>
      <c r="GI788" s="166">
        <f>AVERAGE(FV$6:FV788)</f>
        <v>1631.1583652618135</v>
      </c>
      <c r="GJ788" s="160">
        <f>AVERAGE(FW$6:FW788)</f>
        <v>0.84546615581098339</v>
      </c>
      <c r="GK788" s="166">
        <f>AVERAGE(FX$6:FX788)</f>
        <v>30.436781609195403</v>
      </c>
      <c r="GL788" s="166">
        <f>AVERAGE(FY$6:FY788)</f>
        <v>211.00255427841634</v>
      </c>
      <c r="HM788" s="98">
        <v>783</v>
      </c>
      <c r="HN788" s="179">
        <v>22.427941819227257</v>
      </c>
      <c r="HO788" s="188">
        <v>0.05</v>
      </c>
      <c r="HP788" s="177">
        <v>10</v>
      </c>
      <c r="HQ788" s="191">
        <v>351</v>
      </c>
      <c r="HR788" s="177">
        <v>31</v>
      </c>
      <c r="HS788" s="177">
        <v>23</v>
      </c>
      <c r="HT788" s="177">
        <v>3</v>
      </c>
      <c r="HU788" s="191">
        <v>3450</v>
      </c>
      <c r="HV788" s="191">
        <v>450</v>
      </c>
      <c r="HW788" s="191">
        <v>1000</v>
      </c>
      <c r="HX788" s="191">
        <v>300</v>
      </c>
      <c r="HY788" s="191">
        <v>2726</v>
      </c>
      <c r="HZ788" s="177">
        <v>1</v>
      </c>
      <c r="IA788" s="191">
        <v>30</v>
      </c>
      <c r="IB788" s="191">
        <v>754</v>
      </c>
      <c r="IC788" s="177" t="s">
        <v>116</v>
      </c>
      <c r="IE788" s="164">
        <f>AVERAGE(HR$6:HR788)</f>
        <v>19.754789272030653</v>
      </c>
      <c r="IF788" s="164">
        <f>AVERAGE(HS$6:HS788)</f>
        <v>19.157088122605366</v>
      </c>
      <c r="IG788" s="164">
        <f>AVERAGE(HT$6:HT788)</f>
        <v>1.0191570881226053</v>
      </c>
      <c r="IH788" s="167">
        <f>AVERAGE(HU$6:HU788)</f>
        <v>2873.5632183908046</v>
      </c>
      <c r="II788" s="167">
        <f>AVERAGE(HV$6:HV788)</f>
        <v>152.87356321839081</v>
      </c>
      <c r="IJ788" s="167">
        <f>AVERAGE(HW$6:HW788)</f>
        <v>906.89655172413791</v>
      </c>
      <c r="IK788" s="167">
        <f>AVERAGE(HX$6:HX788)</f>
        <v>272.06896551724139</v>
      </c>
      <c r="IL788" s="167">
        <f>AVERAGE(HY$6:HY788)</f>
        <v>2308.0651340996169</v>
      </c>
      <c r="IM788" s="164">
        <f>AVERAGE(HZ$6:HZ788)</f>
        <v>2.4291187739463602</v>
      </c>
      <c r="IN788" s="167">
        <f>AVERAGE(IA$6:IA788)</f>
        <v>72.8735632183908</v>
      </c>
      <c r="IO788" s="167">
        <f>AVERAGE(IB$6:IB788)</f>
        <v>638.37164750957857</v>
      </c>
    </row>
    <row r="789" spans="2:249" x14ac:dyDescent="0.2">
      <c r="B789" s="103">
        <v>784</v>
      </c>
      <c r="C789" s="165">
        <v>24.427396831633001</v>
      </c>
      <c r="D789" s="163">
        <v>0.05</v>
      </c>
      <c r="E789" s="161">
        <v>4</v>
      </c>
      <c r="F789" s="168">
        <v>316</v>
      </c>
      <c r="G789" s="161">
        <v>27</v>
      </c>
      <c r="H789" s="161">
        <v>22</v>
      </c>
      <c r="I789" s="161">
        <v>2</v>
      </c>
      <c r="J789" s="168">
        <v>2640</v>
      </c>
      <c r="K789" s="168">
        <v>240</v>
      </c>
      <c r="L789" s="168">
        <v>1000</v>
      </c>
      <c r="M789" s="168">
        <v>300</v>
      </c>
      <c r="N789" s="168">
        <v>2481</v>
      </c>
      <c r="O789" s="161">
        <v>1</v>
      </c>
      <c r="P789" s="168">
        <v>12</v>
      </c>
      <c r="Q789" s="168">
        <v>171</v>
      </c>
      <c r="R789" s="161" t="s">
        <v>116</v>
      </c>
      <c r="T789" s="169">
        <f>AVERAGE(G$6:G789)</f>
        <v>23.377551020408163</v>
      </c>
      <c r="U789" s="169">
        <f>AVERAGE(H$6:H789)</f>
        <v>20.739795918367346</v>
      </c>
      <c r="V789" s="169">
        <f>AVERAGE(I$6:I789)</f>
        <v>1.3622448979591837</v>
      </c>
      <c r="W789" s="170">
        <f>AVERAGE(J$6:J789)</f>
        <v>2488.7755102040815</v>
      </c>
      <c r="X789" s="170">
        <f>AVERAGE(K$6:K789)</f>
        <v>163.46938775510205</v>
      </c>
      <c r="Y789" s="170">
        <f>AVERAGE(L$6:L789)</f>
        <v>968.87755102040819</v>
      </c>
      <c r="Z789" s="170">
        <f>AVERAGE(M$6:M789)</f>
        <v>290.66326530612247</v>
      </c>
      <c r="AA789" s="170">
        <f>AVERAGE(N$6:N789)</f>
        <v>2403.7219387755104</v>
      </c>
      <c r="AB789" s="169">
        <f>AVERAGE(O$6:O789)</f>
        <v>2.9400510204081631</v>
      </c>
      <c r="AC789" s="170">
        <f>AVERAGE(P$6:P789)</f>
        <v>35.280612244897959</v>
      </c>
      <c r="AD789" s="170">
        <f>AVERAGE(Q$6:Q789)</f>
        <v>120.33418367346938</v>
      </c>
      <c r="AY789" s="5"/>
      <c r="AZ789" s="26">
        <v>784</v>
      </c>
      <c r="BA789" s="165">
        <v>17.479480524295365</v>
      </c>
      <c r="BB789" s="176">
        <v>0.05</v>
      </c>
      <c r="BC789" s="161">
        <v>8</v>
      </c>
      <c r="BD789" s="182">
        <v>219</v>
      </c>
      <c r="BE789" s="161">
        <v>24</v>
      </c>
      <c r="BF789" s="161">
        <v>22</v>
      </c>
      <c r="BG789" s="161">
        <v>2</v>
      </c>
      <c r="BH789" s="168">
        <v>3300</v>
      </c>
      <c r="BI789" s="168">
        <v>300</v>
      </c>
      <c r="BJ789" s="168">
        <v>1000</v>
      </c>
      <c r="BK789" s="168">
        <v>300</v>
      </c>
      <c r="BL789" s="168">
        <v>2444</v>
      </c>
      <c r="BM789" s="161">
        <v>1</v>
      </c>
      <c r="BN789" s="168">
        <v>15</v>
      </c>
      <c r="BO789" s="168">
        <v>871</v>
      </c>
      <c r="BP789" s="161" t="s">
        <v>116</v>
      </c>
      <c r="BR789" s="164">
        <f>AVERAGE(BE$6:BE789)</f>
        <v>19.561224489795919</v>
      </c>
      <c r="BS789" s="164">
        <f>AVERAGE(BF$6:BF789)</f>
        <v>18.852040816326532</v>
      </c>
      <c r="BT789" s="164">
        <f>AVERAGE(BG$6:BG789)</f>
        <v>0.67474489795918369</v>
      </c>
      <c r="BU789" s="167">
        <f>AVERAGE(BH$6:BH789)</f>
        <v>2827.8061224489797</v>
      </c>
      <c r="BV789" s="167">
        <f>AVERAGE(BI$6:BI789)</f>
        <v>101.21173469387755</v>
      </c>
      <c r="BW789" s="167">
        <f>AVERAGE(BJ$6:BJ789)</f>
        <v>908.86479591836735</v>
      </c>
      <c r="BX789" s="167">
        <f>AVERAGE(BK$6:BK789)</f>
        <v>272.65943877551018</v>
      </c>
      <c r="BY789" s="167">
        <f>AVERAGE(BL$6:BL789)</f>
        <v>2245.5599489795918</v>
      </c>
      <c r="BZ789" s="164">
        <f>AVERAGE(BM$6:BM789)</f>
        <v>2.3329081632653059</v>
      </c>
      <c r="CA789" s="167">
        <f>AVERAGE(BN$6:BN789)</f>
        <v>34.993622448979593</v>
      </c>
      <c r="CB789" s="167">
        <f>AVERAGE(BO$6:BO789)</f>
        <v>617.23979591836735</v>
      </c>
      <c r="DF789" s="103">
        <v>784</v>
      </c>
      <c r="DG789" s="192">
        <v>7.7797253732241343</v>
      </c>
      <c r="DH789" s="193">
        <v>0.1</v>
      </c>
      <c r="DI789" s="105">
        <v>2</v>
      </c>
      <c r="DJ789" s="194">
        <v>529</v>
      </c>
      <c r="DK789" s="105">
        <v>9</v>
      </c>
      <c r="DL789" s="105">
        <v>9</v>
      </c>
      <c r="DM789" s="105">
        <v>0</v>
      </c>
      <c r="DN789" s="194">
        <v>1620</v>
      </c>
      <c r="DO789" s="194">
        <v>0</v>
      </c>
      <c r="DP789" s="194">
        <v>450</v>
      </c>
      <c r="DQ789" s="194">
        <v>135</v>
      </c>
      <c r="DR789" s="194">
        <v>1739</v>
      </c>
      <c r="DS789" s="105">
        <v>1</v>
      </c>
      <c r="DT789" s="194">
        <v>18</v>
      </c>
      <c r="DU789" s="194">
        <v>-101</v>
      </c>
      <c r="DV789" s="105" t="s">
        <v>117</v>
      </c>
      <c r="DX789" s="164">
        <f>AVERAGE(DK$6:DK789)</f>
        <v>10.346938775510203</v>
      </c>
      <c r="DY789" s="164">
        <f>AVERAGE(DL$6:DL789)</f>
        <v>10.346938775510203</v>
      </c>
      <c r="DZ789" s="164">
        <f>AVERAGE(DM$6:DM789)</f>
        <v>0</v>
      </c>
      <c r="EA789" s="167">
        <f>AVERAGE(DN$6:DN789)</f>
        <v>1862.4489795918366</v>
      </c>
      <c r="EB789" s="167">
        <f>AVERAGE(DO$6:DO789)</f>
        <v>0</v>
      </c>
      <c r="EC789" s="167">
        <f>AVERAGE(DP$6:DP789)</f>
        <v>517.34693877551024</v>
      </c>
      <c r="ED789" s="167">
        <f>AVERAGE(DQ$6:DQ789)</f>
        <v>155.20408163265307</v>
      </c>
      <c r="EE789" s="167">
        <f>AVERAGE(DR$6:DR789)</f>
        <v>1652.4808673469388</v>
      </c>
      <c r="EF789" s="164">
        <f>AVERAGE(DS$6:DS789)</f>
        <v>0.84566326530612246</v>
      </c>
      <c r="EG789" s="167">
        <f>AVERAGE(DT$6:DT789)</f>
        <v>15.221938775510203</v>
      </c>
      <c r="EH789" s="167">
        <f>AVERAGE(DU$6:DU789)</f>
        <v>225.19005102040816</v>
      </c>
      <c r="FJ789" s="103">
        <v>784</v>
      </c>
      <c r="FK789" s="165">
        <v>7.4792537554487399</v>
      </c>
      <c r="FL789" s="163">
        <v>0.05</v>
      </c>
      <c r="FM789" s="161">
        <v>8</v>
      </c>
      <c r="FN789" s="168">
        <v>441</v>
      </c>
      <c r="FO789" s="161">
        <v>15</v>
      </c>
      <c r="FP789" s="161">
        <v>15</v>
      </c>
      <c r="FQ789" s="161">
        <v>0</v>
      </c>
      <c r="FR789" s="168">
        <v>2700</v>
      </c>
      <c r="FS789" s="168">
        <v>0</v>
      </c>
      <c r="FT789" s="168">
        <v>750</v>
      </c>
      <c r="FU789" s="168">
        <v>225</v>
      </c>
      <c r="FV789" s="168">
        <v>2041</v>
      </c>
      <c r="FW789" s="161">
        <v>0</v>
      </c>
      <c r="FX789" s="168">
        <v>0</v>
      </c>
      <c r="FY789" s="168">
        <v>659</v>
      </c>
      <c r="FZ789" s="161" t="s">
        <v>117</v>
      </c>
      <c r="GB789" s="160">
        <f>AVERAGE(FO$6:FO789)</f>
        <v>10.071428571428571</v>
      </c>
      <c r="GC789" s="160">
        <f>AVERAGE(FP$6:FP789)</f>
        <v>10.071428571428571</v>
      </c>
      <c r="GD789" s="160">
        <f>AVERAGE(FQ$6:FQ789)</f>
        <v>0</v>
      </c>
      <c r="GE789" s="166">
        <f>AVERAGE(FR$6:FR789)</f>
        <v>1812.8571428571429</v>
      </c>
      <c r="GF789" s="166">
        <f>AVERAGE(FS$6:FS789)</f>
        <v>0</v>
      </c>
      <c r="GG789" s="166">
        <f>AVERAGE(FT$6:FT789)</f>
        <v>503.57142857142856</v>
      </c>
      <c r="GH789" s="166">
        <f>AVERAGE(FU$6:FU789)</f>
        <v>151.07142857142858</v>
      </c>
      <c r="GI789" s="166">
        <f>AVERAGE(FV$6:FV789)</f>
        <v>1631.6811224489795</v>
      </c>
      <c r="GJ789" s="160">
        <f>AVERAGE(FW$6:FW789)</f>
        <v>0.84438775510204078</v>
      </c>
      <c r="GK789" s="166">
        <f>AVERAGE(FX$6:FX789)</f>
        <v>30.397959183673468</v>
      </c>
      <c r="GL789" s="166">
        <f>AVERAGE(FY$6:FY789)</f>
        <v>211.57397959183675</v>
      </c>
      <c r="HM789" s="98">
        <v>784</v>
      </c>
      <c r="HN789" s="179">
        <v>14.799116503899921</v>
      </c>
      <c r="HO789" s="188">
        <v>0.15</v>
      </c>
      <c r="HP789" s="177">
        <v>3</v>
      </c>
      <c r="HQ789" s="191">
        <v>238</v>
      </c>
      <c r="HR789" s="177">
        <v>16</v>
      </c>
      <c r="HS789" s="177">
        <v>16</v>
      </c>
      <c r="HT789" s="177">
        <v>0</v>
      </c>
      <c r="HU789" s="191">
        <v>2400</v>
      </c>
      <c r="HV789" s="191">
        <v>0</v>
      </c>
      <c r="HW789" s="191">
        <v>800</v>
      </c>
      <c r="HX789" s="191">
        <v>240</v>
      </c>
      <c r="HY789" s="191">
        <v>1903</v>
      </c>
      <c r="HZ789" s="177">
        <v>2</v>
      </c>
      <c r="IA789" s="191">
        <v>60</v>
      </c>
      <c r="IB789" s="191">
        <v>557</v>
      </c>
      <c r="IC789" s="177" t="s">
        <v>117</v>
      </c>
      <c r="IE789" s="164">
        <f>AVERAGE(HR$6:HR789)</f>
        <v>19.75</v>
      </c>
      <c r="IF789" s="164">
        <f>AVERAGE(HS$6:HS789)</f>
        <v>19.153061224489797</v>
      </c>
      <c r="IG789" s="164">
        <f>AVERAGE(HT$6:HT789)</f>
        <v>1.0178571428571428</v>
      </c>
      <c r="IH789" s="167">
        <f>AVERAGE(HU$6:HU789)</f>
        <v>2872.9591836734694</v>
      </c>
      <c r="II789" s="167">
        <f>AVERAGE(HV$6:HV789)</f>
        <v>152.67857142857142</v>
      </c>
      <c r="IJ789" s="167">
        <f>AVERAGE(HW$6:HW789)</f>
        <v>906.76020408163265</v>
      </c>
      <c r="IK789" s="167">
        <f>AVERAGE(HX$6:HX789)</f>
        <v>272.02806122448982</v>
      </c>
      <c r="IL789" s="167">
        <f>AVERAGE(HY$6:HY789)</f>
        <v>2307.5484693877552</v>
      </c>
      <c r="IM789" s="164">
        <f>AVERAGE(HZ$6:HZ789)</f>
        <v>2.4285714285714284</v>
      </c>
      <c r="IN789" s="167">
        <f>AVERAGE(IA$6:IA789)</f>
        <v>72.857142857142861</v>
      </c>
      <c r="IO789" s="167">
        <f>AVERAGE(IB$6:IB789)</f>
        <v>638.26785714285711</v>
      </c>
    </row>
    <row r="790" spans="2:249" x14ac:dyDescent="0.2">
      <c r="B790" s="103">
        <v>785</v>
      </c>
      <c r="C790" s="165">
        <v>19.787635268986897</v>
      </c>
      <c r="D790" s="163">
        <v>0.05</v>
      </c>
      <c r="E790" s="161">
        <v>3</v>
      </c>
      <c r="F790" s="168">
        <v>493</v>
      </c>
      <c r="G790" s="161">
        <v>22</v>
      </c>
      <c r="H790" s="161">
        <v>22</v>
      </c>
      <c r="I790" s="161">
        <v>2</v>
      </c>
      <c r="J790" s="168">
        <v>2640</v>
      </c>
      <c r="K790" s="168">
        <v>240</v>
      </c>
      <c r="L790" s="168">
        <v>1000</v>
      </c>
      <c r="M790" s="168">
        <v>300</v>
      </c>
      <c r="N790" s="168">
        <v>2658</v>
      </c>
      <c r="O790" s="161">
        <v>1</v>
      </c>
      <c r="P790" s="168">
        <v>12</v>
      </c>
      <c r="Q790" s="168">
        <v>-6</v>
      </c>
      <c r="R790" s="161" t="s">
        <v>116</v>
      </c>
      <c r="T790" s="169">
        <f>AVERAGE(G$6:G790)</f>
        <v>23.375796178343951</v>
      </c>
      <c r="U790" s="169">
        <f>AVERAGE(H$6:H790)</f>
        <v>20.741401273885351</v>
      </c>
      <c r="V790" s="169">
        <f>AVERAGE(I$6:I790)</f>
        <v>1.3630573248407643</v>
      </c>
      <c r="W790" s="170">
        <f>AVERAGE(J$6:J790)</f>
        <v>2488.9681528662422</v>
      </c>
      <c r="X790" s="170">
        <f>AVERAGE(K$6:K790)</f>
        <v>163.56687898089172</v>
      </c>
      <c r="Y790" s="170">
        <f>AVERAGE(L$6:L790)</f>
        <v>968.91719745222929</v>
      </c>
      <c r="Z790" s="170">
        <f>AVERAGE(M$6:M790)</f>
        <v>290.67515923566879</v>
      </c>
      <c r="AA790" s="170">
        <f>AVERAGE(N$6:N790)</f>
        <v>2404.0458598726113</v>
      </c>
      <c r="AB790" s="169">
        <f>AVERAGE(O$6:O790)</f>
        <v>2.9375796178343947</v>
      </c>
      <c r="AC790" s="170">
        <f>AVERAGE(P$6:P790)</f>
        <v>35.250955414012736</v>
      </c>
      <c r="AD790" s="170">
        <f>AVERAGE(Q$6:Q790)</f>
        <v>120.17324840764331</v>
      </c>
      <c r="AY790" s="5"/>
      <c r="AZ790" s="26">
        <v>785</v>
      </c>
      <c r="BA790" s="165">
        <v>14.179139104917471</v>
      </c>
      <c r="BB790" s="176">
        <v>0.2</v>
      </c>
      <c r="BC790" s="161">
        <v>6</v>
      </c>
      <c r="BD790" s="182">
        <v>470</v>
      </c>
      <c r="BE790" s="161">
        <v>17</v>
      </c>
      <c r="BF790" s="161">
        <v>17</v>
      </c>
      <c r="BG790" s="161">
        <v>0</v>
      </c>
      <c r="BH790" s="168">
        <v>2550</v>
      </c>
      <c r="BI790" s="168">
        <v>0</v>
      </c>
      <c r="BJ790" s="168">
        <v>850</v>
      </c>
      <c r="BK790" s="168">
        <v>255</v>
      </c>
      <c r="BL790" s="168">
        <v>2200</v>
      </c>
      <c r="BM790" s="161">
        <v>3</v>
      </c>
      <c r="BN790" s="168">
        <v>45</v>
      </c>
      <c r="BO790" s="168">
        <v>395</v>
      </c>
      <c r="BP790" s="161" t="s">
        <v>117</v>
      </c>
      <c r="BR790" s="164">
        <f>AVERAGE(BE$6:BE790)</f>
        <v>19.557961783439492</v>
      </c>
      <c r="BS790" s="164">
        <f>AVERAGE(BF$6:BF790)</f>
        <v>18.849681528662419</v>
      </c>
      <c r="BT790" s="164">
        <f>AVERAGE(BG$6:BG790)</f>
        <v>0.6738853503184713</v>
      </c>
      <c r="BU790" s="167">
        <f>AVERAGE(BH$6:BH790)</f>
        <v>2827.4522292993629</v>
      </c>
      <c r="BV790" s="167">
        <f>AVERAGE(BI$6:BI790)</f>
        <v>101.0828025477707</v>
      </c>
      <c r="BW790" s="167">
        <f>AVERAGE(BJ$6:BJ790)</f>
        <v>908.78980891719743</v>
      </c>
      <c r="BX790" s="167">
        <f>AVERAGE(BK$6:BK790)</f>
        <v>272.63694267515922</v>
      </c>
      <c r="BY790" s="167">
        <f>AVERAGE(BL$6:BL790)</f>
        <v>2245.5019108280253</v>
      </c>
      <c r="BZ790" s="164">
        <f>AVERAGE(BM$6:BM790)</f>
        <v>2.3337579617834394</v>
      </c>
      <c r="CA790" s="167">
        <f>AVERAGE(BN$6:BN790)</f>
        <v>35.00636942675159</v>
      </c>
      <c r="CB790" s="167">
        <f>AVERAGE(BO$6:BO790)</f>
        <v>616.95668789808917</v>
      </c>
      <c r="DF790" s="103">
        <v>785</v>
      </c>
      <c r="DG790" s="192">
        <v>5.9236958149654466</v>
      </c>
      <c r="DH790" s="193">
        <v>0.25</v>
      </c>
      <c r="DI790" s="105">
        <v>0</v>
      </c>
      <c r="DJ790" s="194">
        <v>495</v>
      </c>
      <c r="DK790" s="105">
        <v>5</v>
      </c>
      <c r="DL790" s="105">
        <v>5</v>
      </c>
      <c r="DM790" s="105">
        <v>0</v>
      </c>
      <c r="DN790" s="194">
        <v>900</v>
      </c>
      <c r="DO790" s="194">
        <v>0</v>
      </c>
      <c r="DP790" s="194">
        <v>250</v>
      </c>
      <c r="DQ790" s="194">
        <v>75</v>
      </c>
      <c r="DR790" s="194">
        <v>1445</v>
      </c>
      <c r="DS790" s="105">
        <v>1</v>
      </c>
      <c r="DT790" s="194">
        <v>18</v>
      </c>
      <c r="DU790" s="194">
        <v>-527</v>
      </c>
      <c r="DV790" s="105" t="s">
        <v>117</v>
      </c>
      <c r="DX790" s="164">
        <f>AVERAGE(DK$6:DK790)</f>
        <v>10.340127388535032</v>
      </c>
      <c r="DY790" s="164">
        <f>AVERAGE(DL$6:DL790)</f>
        <v>10.340127388535032</v>
      </c>
      <c r="DZ790" s="164">
        <f>AVERAGE(DM$6:DM790)</f>
        <v>0</v>
      </c>
      <c r="EA790" s="167">
        <f>AVERAGE(DN$6:DN790)</f>
        <v>1861.2229299363057</v>
      </c>
      <c r="EB790" s="167">
        <f>AVERAGE(DO$6:DO790)</f>
        <v>0</v>
      </c>
      <c r="EC790" s="167">
        <f>AVERAGE(DP$6:DP790)</f>
        <v>517.00636942675158</v>
      </c>
      <c r="ED790" s="167">
        <f>AVERAGE(DQ$6:DQ790)</f>
        <v>155.10191082802547</v>
      </c>
      <c r="EE790" s="167">
        <f>AVERAGE(DR$6:DR790)</f>
        <v>1652.216560509554</v>
      </c>
      <c r="EF790" s="164">
        <f>AVERAGE(DS$6:DS790)</f>
        <v>0.845859872611465</v>
      </c>
      <c r="EG790" s="167">
        <f>AVERAGE(DT$6:DT790)</f>
        <v>15.22547770700637</v>
      </c>
      <c r="EH790" s="167">
        <f>AVERAGE(DU$6:DU790)</f>
        <v>224.23184713375795</v>
      </c>
      <c r="FJ790" s="103">
        <v>785</v>
      </c>
      <c r="FK790" s="165">
        <v>6.3463057302027854</v>
      </c>
      <c r="FL790" s="163">
        <v>0.05</v>
      </c>
      <c r="FM790" s="161">
        <v>8</v>
      </c>
      <c r="FN790" s="168">
        <v>362</v>
      </c>
      <c r="FO790" s="161">
        <v>14</v>
      </c>
      <c r="FP790" s="161">
        <v>14</v>
      </c>
      <c r="FQ790" s="161">
        <v>0</v>
      </c>
      <c r="FR790" s="168">
        <v>2520</v>
      </c>
      <c r="FS790" s="168">
        <v>0</v>
      </c>
      <c r="FT790" s="168">
        <v>700</v>
      </c>
      <c r="FU790" s="168">
        <v>210</v>
      </c>
      <c r="FV790" s="168">
        <v>1897</v>
      </c>
      <c r="FW790" s="161">
        <v>0</v>
      </c>
      <c r="FX790" s="168">
        <v>0</v>
      </c>
      <c r="FY790" s="168">
        <v>623</v>
      </c>
      <c r="FZ790" s="161" t="s">
        <v>117</v>
      </c>
      <c r="GB790" s="160">
        <f>AVERAGE(FO$6:FO790)</f>
        <v>10.076433121019109</v>
      </c>
      <c r="GC790" s="160">
        <f>AVERAGE(FP$6:FP790)</f>
        <v>10.076433121019109</v>
      </c>
      <c r="GD790" s="160">
        <f>AVERAGE(FQ$6:FQ790)</f>
        <v>0</v>
      </c>
      <c r="GE790" s="166">
        <f>AVERAGE(FR$6:FR790)</f>
        <v>1813.7579617834394</v>
      </c>
      <c r="GF790" s="166">
        <f>AVERAGE(FS$6:FS790)</f>
        <v>0</v>
      </c>
      <c r="GG790" s="166">
        <f>AVERAGE(FT$6:FT790)</f>
        <v>503.82165605095543</v>
      </c>
      <c r="GH790" s="166">
        <f>AVERAGE(FU$6:FU790)</f>
        <v>151.14649681528661</v>
      </c>
      <c r="GI790" s="166">
        <f>AVERAGE(FV$6:FV790)</f>
        <v>1632.0191082802548</v>
      </c>
      <c r="GJ790" s="160">
        <f>AVERAGE(FW$6:FW790)</f>
        <v>0.84331210191082806</v>
      </c>
      <c r="GK790" s="166">
        <f>AVERAGE(FX$6:FX790)</f>
        <v>30.359235668789808</v>
      </c>
      <c r="GL790" s="166">
        <f>AVERAGE(FY$6:FY790)</f>
        <v>212.09808917197452</v>
      </c>
      <c r="HM790" s="98">
        <v>785</v>
      </c>
      <c r="HN790" s="179">
        <v>17.07047429197296</v>
      </c>
      <c r="HO790" s="188">
        <v>0.1</v>
      </c>
      <c r="HP790" s="177">
        <v>0</v>
      </c>
      <c r="HQ790" s="191">
        <v>597</v>
      </c>
      <c r="HR790" s="177">
        <v>15</v>
      </c>
      <c r="HS790" s="177">
        <v>15</v>
      </c>
      <c r="HT790" s="177">
        <v>0</v>
      </c>
      <c r="HU790" s="191">
        <v>2250</v>
      </c>
      <c r="HV790" s="191">
        <v>0</v>
      </c>
      <c r="HW790" s="191">
        <v>750</v>
      </c>
      <c r="HX790" s="191">
        <v>225</v>
      </c>
      <c r="HY790" s="191">
        <v>2197</v>
      </c>
      <c r="HZ790" s="177">
        <v>2</v>
      </c>
      <c r="IA790" s="191">
        <v>60</v>
      </c>
      <c r="IB790" s="191">
        <v>113</v>
      </c>
      <c r="IC790" s="177" t="s">
        <v>117</v>
      </c>
      <c r="IE790" s="164">
        <f>AVERAGE(HR$6:HR790)</f>
        <v>19.743949044585989</v>
      </c>
      <c r="IF790" s="164">
        <f>AVERAGE(HS$6:HS790)</f>
        <v>19.147770700636944</v>
      </c>
      <c r="IG790" s="164">
        <f>AVERAGE(HT$6:HT790)</f>
        <v>1.0165605095541401</v>
      </c>
      <c r="IH790" s="167">
        <f>AVERAGE(HU$6:HU790)</f>
        <v>2872.1656050955412</v>
      </c>
      <c r="II790" s="167">
        <f>AVERAGE(HV$6:HV790)</f>
        <v>152.48407643312103</v>
      </c>
      <c r="IJ790" s="167">
        <f>AVERAGE(HW$6:HW790)</f>
        <v>906.56050955414014</v>
      </c>
      <c r="IK790" s="167">
        <f>AVERAGE(HX$6:HX790)</f>
        <v>271.96815286624206</v>
      </c>
      <c r="IL790" s="167">
        <f>AVERAGE(HY$6:HY790)</f>
        <v>2307.4076433121018</v>
      </c>
      <c r="IM790" s="164">
        <f>AVERAGE(HZ$6:HZ790)</f>
        <v>2.4280254777070063</v>
      </c>
      <c r="IN790" s="167">
        <f>AVERAGE(IA$6:IA790)</f>
        <v>72.840764331210195</v>
      </c>
      <c r="IO790" s="167">
        <f>AVERAGE(IB$6:IB790)</f>
        <v>637.59872611464971</v>
      </c>
    </row>
    <row r="791" spans="2:249" x14ac:dyDescent="0.2">
      <c r="B791" s="103">
        <v>786</v>
      </c>
      <c r="C791" s="165">
        <v>23.165007338555959</v>
      </c>
      <c r="D791" s="163">
        <v>0.15</v>
      </c>
      <c r="E791" s="161">
        <v>6</v>
      </c>
      <c r="F791" s="168">
        <v>569</v>
      </c>
      <c r="G791" s="161">
        <v>26</v>
      </c>
      <c r="H791" s="161">
        <v>22</v>
      </c>
      <c r="I791" s="161">
        <v>2</v>
      </c>
      <c r="J791" s="168">
        <v>2640</v>
      </c>
      <c r="K791" s="168">
        <v>240</v>
      </c>
      <c r="L791" s="168">
        <v>1000</v>
      </c>
      <c r="M791" s="168">
        <v>300</v>
      </c>
      <c r="N791" s="168">
        <v>2734</v>
      </c>
      <c r="O791" s="161">
        <v>3</v>
      </c>
      <c r="P791" s="168">
        <v>36</v>
      </c>
      <c r="Q791" s="168">
        <v>-58</v>
      </c>
      <c r="R791" s="161" t="s">
        <v>116</v>
      </c>
      <c r="T791" s="169">
        <f>AVERAGE(G$6:G791)</f>
        <v>23.37913486005089</v>
      </c>
      <c r="U791" s="169">
        <f>AVERAGE(H$6:H791)</f>
        <v>20.743002544529261</v>
      </c>
      <c r="V791" s="169">
        <f>AVERAGE(I$6:I791)</f>
        <v>1.3638676844783715</v>
      </c>
      <c r="W791" s="170">
        <f>AVERAGE(J$6:J791)</f>
        <v>2489.1603053435115</v>
      </c>
      <c r="X791" s="170">
        <f>AVERAGE(K$6:K791)</f>
        <v>163.66412213740458</v>
      </c>
      <c r="Y791" s="170">
        <f>AVERAGE(L$6:L791)</f>
        <v>968.9567430025445</v>
      </c>
      <c r="Z791" s="170">
        <f>AVERAGE(M$6:M791)</f>
        <v>290.68702290076334</v>
      </c>
      <c r="AA791" s="170">
        <f>AVERAGE(N$6:N791)</f>
        <v>2404.4656488549617</v>
      </c>
      <c r="AB791" s="169">
        <f>AVERAGE(O$6:O791)</f>
        <v>2.9376590330788805</v>
      </c>
      <c r="AC791" s="170">
        <f>AVERAGE(P$6:P791)</f>
        <v>35.251908396946568</v>
      </c>
      <c r="AD791" s="170">
        <f>AVERAGE(Q$6:Q791)</f>
        <v>119.94656488549619</v>
      </c>
      <c r="AY791" s="5"/>
      <c r="AZ791" s="26">
        <v>786</v>
      </c>
      <c r="BA791" s="165">
        <v>13.802653085984241</v>
      </c>
      <c r="BB791" s="176">
        <v>0.1</v>
      </c>
      <c r="BC791" s="161">
        <v>2</v>
      </c>
      <c r="BD791" s="182">
        <v>542</v>
      </c>
      <c r="BE791" s="161">
        <v>15</v>
      </c>
      <c r="BF791" s="161">
        <v>15</v>
      </c>
      <c r="BG791" s="161">
        <v>0</v>
      </c>
      <c r="BH791" s="168">
        <v>2250</v>
      </c>
      <c r="BI791" s="168">
        <v>0</v>
      </c>
      <c r="BJ791" s="168">
        <v>750</v>
      </c>
      <c r="BK791" s="168">
        <v>225</v>
      </c>
      <c r="BL791" s="168">
        <v>2142</v>
      </c>
      <c r="BM791" s="161">
        <v>1</v>
      </c>
      <c r="BN791" s="168">
        <v>15</v>
      </c>
      <c r="BO791" s="168">
        <v>123</v>
      </c>
      <c r="BP791" s="161" t="s">
        <v>117</v>
      </c>
      <c r="BR791" s="164">
        <f>AVERAGE(BE$6:BE791)</f>
        <v>19.552162849872772</v>
      </c>
      <c r="BS791" s="164">
        <f>AVERAGE(BF$6:BF791)</f>
        <v>18.844783715012724</v>
      </c>
      <c r="BT791" s="164">
        <f>AVERAGE(BG$6:BG791)</f>
        <v>0.67302798982188294</v>
      </c>
      <c r="BU791" s="167">
        <f>AVERAGE(BH$6:BH791)</f>
        <v>2826.7175572519086</v>
      </c>
      <c r="BV791" s="167">
        <f>AVERAGE(BI$6:BI791)</f>
        <v>100.95419847328245</v>
      </c>
      <c r="BW791" s="167">
        <f>AVERAGE(BJ$6:BJ791)</f>
        <v>908.58778625954199</v>
      </c>
      <c r="BX791" s="167">
        <f>AVERAGE(BK$6:BK791)</f>
        <v>272.57633587786262</v>
      </c>
      <c r="BY791" s="167">
        <f>AVERAGE(BL$6:BL791)</f>
        <v>2245.3702290076335</v>
      </c>
      <c r="BZ791" s="164">
        <f>AVERAGE(BM$6:BM791)</f>
        <v>2.33206106870229</v>
      </c>
      <c r="CA791" s="167">
        <f>AVERAGE(BN$6:BN791)</f>
        <v>34.980916030534353</v>
      </c>
      <c r="CB791" s="167">
        <f>AVERAGE(BO$6:BO791)</f>
        <v>616.32824427480921</v>
      </c>
      <c r="DF791" s="103">
        <v>786</v>
      </c>
      <c r="DG791" s="192">
        <v>7.4913245459899453</v>
      </c>
      <c r="DH791" s="193">
        <v>0.25</v>
      </c>
      <c r="DI791" s="105">
        <v>3</v>
      </c>
      <c r="DJ791" s="194">
        <v>289</v>
      </c>
      <c r="DK791" s="105">
        <v>8</v>
      </c>
      <c r="DL791" s="105">
        <v>8</v>
      </c>
      <c r="DM791" s="105">
        <v>0</v>
      </c>
      <c r="DN791" s="194">
        <v>1440</v>
      </c>
      <c r="DO791" s="194">
        <v>0</v>
      </c>
      <c r="DP791" s="194">
        <v>400</v>
      </c>
      <c r="DQ791" s="194">
        <v>120</v>
      </c>
      <c r="DR791" s="194">
        <v>1434</v>
      </c>
      <c r="DS791" s="105">
        <v>2</v>
      </c>
      <c r="DT791" s="194">
        <v>36</v>
      </c>
      <c r="DU791" s="194">
        <v>42</v>
      </c>
      <c r="DV791" s="105" t="s">
        <v>117</v>
      </c>
      <c r="DX791" s="164">
        <f>AVERAGE(DK$6:DK791)</f>
        <v>10.337150127226463</v>
      </c>
      <c r="DY791" s="164">
        <f>AVERAGE(DL$6:DL791)</f>
        <v>10.337150127226463</v>
      </c>
      <c r="DZ791" s="164">
        <f>AVERAGE(DM$6:DM791)</f>
        <v>0</v>
      </c>
      <c r="EA791" s="167">
        <f>AVERAGE(DN$6:DN791)</f>
        <v>1860.6870229007634</v>
      </c>
      <c r="EB791" s="167">
        <f>AVERAGE(DO$6:DO791)</f>
        <v>0</v>
      </c>
      <c r="EC791" s="167">
        <f>AVERAGE(DP$6:DP791)</f>
        <v>516.8575063613232</v>
      </c>
      <c r="ED791" s="167">
        <f>AVERAGE(DQ$6:DQ791)</f>
        <v>155.05725190839695</v>
      </c>
      <c r="EE791" s="167">
        <f>AVERAGE(DR$6:DR791)</f>
        <v>1651.9389312977098</v>
      </c>
      <c r="EF791" s="164">
        <f>AVERAGE(DS$6:DS791)</f>
        <v>0.84732824427480913</v>
      </c>
      <c r="EG791" s="167">
        <f>AVERAGE(DT$6:DT791)</f>
        <v>15.251908396946565</v>
      </c>
      <c r="EH791" s="167">
        <f>AVERAGE(DU$6:DU791)</f>
        <v>224</v>
      </c>
      <c r="FJ791" s="103">
        <v>786</v>
      </c>
      <c r="FK791" s="165">
        <v>6.2067821909165266</v>
      </c>
      <c r="FL791" s="163">
        <v>0.15</v>
      </c>
      <c r="FM791" s="161">
        <v>3</v>
      </c>
      <c r="FN791" s="168">
        <v>347</v>
      </c>
      <c r="FO791" s="161">
        <v>8</v>
      </c>
      <c r="FP791" s="161">
        <v>8</v>
      </c>
      <c r="FQ791" s="161">
        <v>0</v>
      </c>
      <c r="FR791" s="168">
        <v>1440</v>
      </c>
      <c r="FS791" s="168">
        <v>0</v>
      </c>
      <c r="FT791" s="168">
        <v>400</v>
      </c>
      <c r="FU791" s="168">
        <v>120</v>
      </c>
      <c r="FV791" s="168">
        <v>1492</v>
      </c>
      <c r="FW791" s="161">
        <v>1</v>
      </c>
      <c r="FX791" s="168">
        <v>36</v>
      </c>
      <c r="FY791" s="168">
        <v>-16</v>
      </c>
      <c r="FZ791" s="161" t="s">
        <v>117</v>
      </c>
      <c r="GB791" s="160">
        <f>AVERAGE(FO$6:FO791)</f>
        <v>10.073791348600508</v>
      </c>
      <c r="GC791" s="160">
        <f>AVERAGE(FP$6:FP791)</f>
        <v>10.073791348600508</v>
      </c>
      <c r="GD791" s="160">
        <f>AVERAGE(FQ$6:FQ791)</f>
        <v>0</v>
      </c>
      <c r="GE791" s="166">
        <f>AVERAGE(FR$6:FR791)</f>
        <v>1813.2824427480916</v>
      </c>
      <c r="GF791" s="166">
        <f>AVERAGE(FS$6:FS791)</f>
        <v>0</v>
      </c>
      <c r="GG791" s="166">
        <f>AVERAGE(FT$6:FT791)</f>
        <v>503.68956743002542</v>
      </c>
      <c r="GH791" s="166">
        <f>AVERAGE(FU$6:FU791)</f>
        <v>151.10687022900763</v>
      </c>
      <c r="GI791" s="166">
        <f>AVERAGE(FV$6:FV791)</f>
        <v>1631.8409669211196</v>
      </c>
      <c r="GJ791" s="160">
        <f>AVERAGE(FW$6:FW791)</f>
        <v>0.84351145038167941</v>
      </c>
      <c r="GK791" s="166">
        <f>AVERAGE(FX$6:FX791)</f>
        <v>30.366412213740457</v>
      </c>
      <c r="GL791" s="166">
        <f>AVERAGE(FY$6:FY791)</f>
        <v>211.80788804071247</v>
      </c>
      <c r="HM791" s="98">
        <v>786</v>
      </c>
      <c r="HN791" s="179">
        <v>18.334249525208861</v>
      </c>
      <c r="HO791" s="188">
        <v>0.15</v>
      </c>
      <c r="HP791" s="177">
        <v>0</v>
      </c>
      <c r="HQ791" s="191">
        <v>519</v>
      </c>
      <c r="HR791" s="177">
        <v>15</v>
      </c>
      <c r="HS791" s="177">
        <v>15</v>
      </c>
      <c r="HT791" s="177">
        <v>0</v>
      </c>
      <c r="HU791" s="191">
        <v>2250</v>
      </c>
      <c r="HV791" s="191">
        <v>0</v>
      </c>
      <c r="HW791" s="191">
        <v>750</v>
      </c>
      <c r="HX791" s="191">
        <v>225</v>
      </c>
      <c r="HY791" s="191">
        <v>2119</v>
      </c>
      <c r="HZ791" s="177">
        <v>3</v>
      </c>
      <c r="IA791" s="191">
        <v>90</v>
      </c>
      <c r="IB791" s="191">
        <v>221</v>
      </c>
      <c r="IC791" s="177" t="s">
        <v>117</v>
      </c>
      <c r="IE791" s="164">
        <f>AVERAGE(HR$6:HR791)</f>
        <v>19.737913486005088</v>
      </c>
      <c r="IF791" s="164">
        <f>AVERAGE(HS$6:HS791)</f>
        <v>19.142493638676847</v>
      </c>
      <c r="IG791" s="164">
        <f>AVERAGE(HT$6:HT791)</f>
        <v>1.0152671755725191</v>
      </c>
      <c r="IH791" s="167">
        <f>AVERAGE(HU$6:HU791)</f>
        <v>2871.3740458015268</v>
      </c>
      <c r="II791" s="167">
        <f>AVERAGE(HV$6:HV791)</f>
        <v>152.29007633587787</v>
      </c>
      <c r="IJ791" s="167">
        <f>AVERAGE(HW$6:HW791)</f>
        <v>906.36132315521627</v>
      </c>
      <c r="IK791" s="167">
        <f>AVERAGE(HX$6:HX791)</f>
        <v>271.90839694656489</v>
      </c>
      <c r="IL791" s="167">
        <f>AVERAGE(HY$6:HY791)</f>
        <v>2307.1679389312976</v>
      </c>
      <c r="IM791" s="164">
        <f>AVERAGE(HZ$6:HZ791)</f>
        <v>2.4287531806615776</v>
      </c>
      <c r="IN791" s="167">
        <f>AVERAGE(IA$6:IA791)</f>
        <v>72.862595419847324</v>
      </c>
      <c r="IO791" s="167">
        <f>AVERAGE(IB$6:IB791)</f>
        <v>637.06870229007632</v>
      </c>
    </row>
    <row r="792" spans="2:249" x14ac:dyDescent="0.2">
      <c r="B792" s="103">
        <v>787</v>
      </c>
      <c r="C792" s="165">
        <v>20.513162866713596</v>
      </c>
      <c r="D792" s="163">
        <v>0.25</v>
      </c>
      <c r="E792" s="161">
        <v>5</v>
      </c>
      <c r="F792" s="168">
        <v>579</v>
      </c>
      <c r="G792" s="161">
        <v>21</v>
      </c>
      <c r="H792" s="161">
        <v>21</v>
      </c>
      <c r="I792" s="161">
        <v>1</v>
      </c>
      <c r="J792" s="168">
        <v>2520</v>
      </c>
      <c r="K792" s="168">
        <v>120</v>
      </c>
      <c r="L792" s="168">
        <v>1000</v>
      </c>
      <c r="M792" s="168">
        <v>300</v>
      </c>
      <c r="N792" s="168">
        <v>2624</v>
      </c>
      <c r="O792" s="161">
        <v>5</v>
      </c>
      <c r="P792" s="168">
        <v>60</v>
      </c>
      <c r="Q792" s="168">
        <v>-44</v>
      </c>
      <c r="R792" s="161" t="s">
        <v>116</v>
      </c>
      <c r="T792" s="169">
        <f>AVERAGE(G$6:G792)</f>
        <v>23.376111817026683</v>
      </c>
      <c r="U792" s="169">
        <f>AVERAGE(H$6:H792)</f>
        <v>20.743329097839897</v>
      </c>
      <c r="V792" s="169">
        <f>AVERAGE(I$6:I792)</f>
        <v>1.363405336721728</v>
      </c>
      <c r="W792" s="170">
        <f>AVERAGE(J$6:J792)</f>
        <v>2489.1994917407878</v>
      </c>
      <c r="X792" s="170">
        <f>AVERAGE(K$6:K792)</f>
        <v>163.60864040660738</v>
      </c>
      <c r="Y792" s="170">
        <f>AVERAGE(L$6:L792)</f>
        <v>968.99618805590853</v>
      </c>
      <c r="Z792" s="170">
        <f>AVERAGE(M$6:M792)</f>
        <v>290.69885641677257</v>
      </c>
      <c r="AA792" s="170">
        <f>AVERAGE(N$6:N792)</f>
        <v>2404.7445997458703</v>
      </c>
      <c r="AB792" s="169">
        <f>AVERAGE(O$6:O792)</f>
        <v>2.9402795425667092</v>
      </c>
      <c r="AC792" s="170">
        <f>AVERAGE(P$6:P792)</f>
        <v>35.283354510800507</v>
      </c>
      <c r="AD792" s="170">
        <f>AVERAGE(Q$6:Q792)</f>
        <v>119.73824650571791</v>
      </c>
      <c r="AY792" s="5"/>
      <c r="AZ792" s="26">
        <v>787</v>
      </c>
      <c r="BA792" s="165">
        <v>18.523668276907593</v>
      </c>
      <c r="BB792" s="176">
        <v>0.1</v>
      </c>
      <c r="BC792" s="161">
        <v>3</v>
      </c>
      <c r="BD792" s="182">
        <v>408</v>
      </c>
      <c r="BE792" s="161">
        <v>20</v>
      </c>
      <c r="BF792" s="161">
        <v>20</v>
      </c>
      <c r="BG792" s="161">
        <v>0</v>
      </c>
      <c r="BH792" s="168">
        <v>3000</v>
      </c>
      <c r="BI792" s="168">
        <v>0</v>
      </c>
      <c r="BJ792" s="168">
        <v>1000</v>
      </c>
      <c r="BK792" s="168">
        <v>300</v>
      </c>
      <c r="BL792" s="168">
        <v>2333</v>
      </c>
      <c r="BM792" s="161">
        <v>2</v>
      </c>
      <c r="BN792" s="168">
        <v>30</v>
      </c>
      <c r="BO792" s="168">
        <v>697</v>
      </c>
      <c r="BP792" s="161" t="s">
        <v>116</v>
      </c>
      <c r="BR792" s="164">
        <f>AVERAGE(BE$6:BE792)</f>
        <v>19.552731893265566</v>
      </c>
      <c r="BS792" s="164">
        <f>AVERAGE(BF$6:BF792)</f>
        <v>18.846251588310039</v>
      </c>
      <c r="BT792" s="164">
        <f>AVERAGE(BG$6:BG792)</f>
        <v>0.67217280813214741</v>
      </c>
      <c r="BU792" s="167">
        <f>AVERAGE(BH$6:BH792)</f>
        <v>2826.9377382465059</v>
      </c>
      <c r="BV792" s="167">
        <f>AVERAGE(BI$6:BI792)</f>
        <v>100.82592121982211</v>
      </c>
      <c r="BW792" s="167">
        <f>AVERAGE(BJ$6:BJ792)</f>
        <v>908.70393900889451</v>
      </c>
      <c r="BX792" s="167">
        <f>AVERAGE(BK$6:BK792)</f>
        <v>272.61118170266838</v>
      </c>
      <c r="BY792" s="167">
        <f>AVERAGE(BL$6:BL792)</f>
        <v>2245.4815756035578</v>
      </c>
      <c r="BZ792" s="164">
        <f>AVERAGE(BM$6:BM792)</f>
        <v>2.3316391359593394</v>
      </c>
      <c r="CA792" s="167">
        <f>AVERAGE(BN$6:BN792)</f>
        <v>34.974587039390087</v>
      </c>
      <c r="CB792" s="167">
        <f>AVERAGE(BO$6:BO792)</f>
        <v>616.43074968233805</v>
      </c>
      <c r="DF792" s="103">
        <v>787</v>
      </c>
      <c r="DG792" s="192">
        <v>7.2311797161507521</v>
      </c>
      <c r="DH792" s="193">
        <v>0.2</v>
      </c>
      <c r="DI792" s="105">
        <v>3</v>
      </c>
      <c r="DJ792" s="194">
        <v>462</v>
      </c>
      <c r="DK792" s="105">
        <v>9</v>
      </c>
      <c r="DL792" s="105">
        <v>9</v>
      </c>
      <c r="DM792" s="105">
        <v>0</v>
      </c>
      <c r="DN792" s="194">
        <v>1620</v>
      </c>
      <c r="DO792" s="194">
        <v>0</v>
      </c>
      <c r="DP792" s="194">
        <v>450</v>
      </c>
      <c r="DQ792" s="194">
        <v>135</v>
      </c>
      <c r="DR792" s="194">
        <v>1672</v>
      </c>
      <c r="DS792" s="105">
        <v>1</v>
      </c>
      <c r="DT792" s="194">
        <v>18</v>
      </c>
      <c r="DU792" s="194">
        <v>-34</v>
      </c>
      <c r="DV792" s="105" t="s">
        <v>117</v>
      </c>
      <c r="DX792" s="164">
        <f>AVERAGE(DK$6:DK792)</f>
        <v>10.335451080050825</v>
      </c>
      <c r="DY792" s="164">
        <f>AVERAGE(DL$6:DL792)</f>
        <v>10.335451080050825</v>
      </c>
      <c r="DZ792" s="164">
        <f>AVERAGE(DM$6:DM792)</f>
        <v>0</v>
      </c>
      <c r="EA792" s="167">
        <f>AVERAGE(DN$6:DN792)</f>
        <v>1860.3811944091487</v>
      </c>
      <c r="EB792" s="167">
        <f>AVERAGE(DO$6:DO792)</f>
        <v>0</v>
      </c>
      <c r="EC792" s="167">
        <f>AVERAGE(DP$6:DP792)</f>
        <v>516.77255400254126</v>
      </c>
      <c r="ED792" s="167">
        <f>AVERAGE(DQ$6:DQ792)</f>
        <v>155.03176620076238</v>
      </c>
      <c r="EE792" s="167">
        <f>AVERAGE(DR$6:DR792)</f>
        <v>1651.9644218551462</v>
      </c>
      <c r="EF792" s="164">
        <f>AVERAGE(DS$6:DS792)</f>
        <v>0.8475222363405337</v>
      </c>
      <c r="EG792" s="167">
        <f>AVERAGE(DT$6:DT792)</f>
        <v>15.255400254129606</v>
      </c>
      <c r="EH792" s="167">
        <f>AVERAGE(DU$6:DU792)</f>
        <v>223.67217280813216</v>
      </c>
      <c r="FJ792" s="103">
        <v>787</v>
      </c>
      <c r="FK792" s="165">
        <v>5.7799422294258962</v>
      </c>
      <c r="FL792" s="163">
        <v>0.2</v>
      </c>
      <c r="FM792" s="161">
        <v>3</v>
      </c>
      <c r="FN792" s="168">
        <v>147</v>
      </c>
      <c r="FO792" s="161">
        <v>8</v>
      </c>
      <c r="FP792" s="161">
        <v>8</v>
      </c>
      <c r="FQ792" s="161">
        <v>0</v>
      </c>
      <c r="FR792" s="168">
        <v>1440</v>
      </c>
      <c r="FS792" s="168">
        <v>0</v>
      </c>
      <c r="FT792" s="168">
        <v>400</v>
      </c>
      <c r="FU792" s="168">
        <v>120</v>
      </c>
      <c r="FV792" s="168">
        <v>1292</v>
      </c>
      <c r="FW792" s="161">
        <v>1</v>
      </c>
      <c r="FX792" s="168">
        <v>36</v>
      </c>
      <c r="FY792" s="168">
        <v>184</v>
      </c>
      <c r="FZ792" s="161" t="s">
        <v>117</v>
      </c>
      <c r="GB792" s="160">
        <f>AVERAGE(FO$6:FO792)</f>
        <v>10.071156289707751</v>
      </c>
      <c r="GC792" s="160">
        <f>AVERAGE(FP$6:FP792)</f>
        <v>10.071156289707751</v>
      </c>
      <c r="GD792" s="160">
        <f>AVERAGE(FQ$6:FQ792)</f>
        <v>0</v>
      </c>
      <c r="GE792" s="166">
        <f>AVERAGE(FR$6:FR792)</f>
        <v>1812.8081321473951</v>
      </c>
      <c r="GF792" s="166">
        <f>AVERAGE(FS$6:FS792)</f>
        <v>0</v>
      </c>
      <c r="GG792" s="166">
        <f>AVERAGE(FT$6:FT792)</f>
        <v>503.55781448538755</v>
      </c>
      <c r="GH792" s="166">
        <f>AVERAGE(FU$6:FU792)</f>
        <v>151.06734434561628</v>
      </c>
      <c r="GI792" s="166">
        <f>AVERAGE(FV$6:FV792)</f>
        <v>1631.4091486658197</v>
      </c>
      <c r="GJ792" s="160">
        <f>AVERAGE(FW$6:FW792)</f>
        <v>0.84371029224904703</v>
      </c>
      <c r="GK792" s="166">
        <f>AVERAGE(FX$6:FX792)</f>
        <v>30.373570520965693</v>
      </c>
      <c r="GL792" s="166">
        <f>AVERAGE(FY$6:FY792)</f>
        <v>211.77255400254128</v>
      </c>
      <c r="HM792" s="98">
        <v>787</v>
      </c>
      <c r="HN792" s="179">
        <v>19.391793177929809</v>
      </c>
      <c r="HO792" s="188">
        <v>0.2</v>
      </c>
      <c r="HP792" s="177">
        <v>2</v>
      </c>
      <c r="HQ792" s="191">
        <v>376</v>
      </c>
      <c r="HR792" s="177">
        <v>17</v>
      </c>
      <c r="HS792" s="177">
        <v>17</v>
      </c>
      <c r="HT792" s="177">
        <v>0</v>
      </c>
      <c r="HU792" s="191">
        <v>2550</v>
      </c>
      <c r="HV792" s="191">
        <v>0</v>
      </c>
      <c r="HW792" s="191">
        <v>850</v>
      </c>
      <c r="HX792" s="191">
        <v>255</v>
      </c>
      <c r="HY792" s="191">
        <v>2106</v>
      </c>
      <c r="HZ792" s="177">
        <v>4</v>
      </c>
      <c r="IA792" s="191">
        <v>120</v>
      </c>
      <c r="IB792" s="191">
        <v>564</v>
      </c>
      <c r="IC792" s="177" t="s">
        <v>117</v>
      </c>
      <c r="IE792" s="164">
        <f>AVERAGE(HR$6:HR792)</f>
        <v>19.734434561626429</v>
      </c>
      <c r="IF792" s="164">
        <f>AVERAGE(HS$6:HS792)</f>
        <v>19.139771283354509</v>
      </c>
      <c r="IG792" s="164">
        <f>AVERAGE(HT$6:HT792)</f>
        <v>1.0139771283354511</v>
      </c>
      <c r="IH792" s="167">
        <f>AVERAGE(HU$6:HU792)</f>
        <v>2870.9656925031768</v>
      </c>
      <c r="II792" s="167">
        <f>AVERAGE(HV$6:HV792)</f>
        <v>152.09656925031766</v>
      </c>
      <c r="IJ792" s="167">
        <f>AVERAGE(HW$6:HW792)</f>
        <v>906.28970775095297</v>
      </c>
      <c r="IK792" s="167">
        <f>AVERAGE(HX$6:HX792)</f>
        <v>271.88691232528589</v>
      </c>
      <c r="IL792" s="167">
        <f>AVERAGE(HY$6:HY792)</f>
        <v>2306.9123252858958</v>
      </c>
      <c r="IM792" s="164">
        <f>AVERAGE(HZ$6:HZ792)</f>
        <v>2.4307496823379924</v>
      </c>
      <c r="IN792" s="167">
        <f>AVERAGE(IA$6:IA792)</f>
        <v>72.922490470139778</v>
      </c>
      <c r="IO792" s="167">
        <f>AVERAGE(IB$6:IB792)</f>
        <v>636.97585768742056</v>
      </c>
    </row>
    <row r="793" spans="2:249" x14ac:dyDescent="0.2">
      <c r="B793" s="103">
        <v>788</v>
      </c>
      <c r="C793" s="165">
        <v>21.860140166867311</v>
      </c>
      <c r="D793" s="163">
        <v>0.2</v>
      </c>
      <c r="E793" s="161">
        <v>3</v>
      </c>
      <c r="F793" s="168">
        <v>213</v>
      </c>
      <c r="G793" s="161">
        <v>21</v>
      </c>
      <c r="H793" s="161">
        <v>21</v>
      </c>
      <c r="I793" s="161">
        <v>1</v>
      </c>
      <c r="J793" s="168">
        <v>2520</v>
      </c>
      <c r="K793" s="168">
        <v>120</v>
      </c>
      <c r="L793" s="168">
        <v>1000</v>
      </c>
      <c r="M793" s="168">
        <v>300</v>
      </c>
      <c r="N793" s="168">
        <v>2258</v>
      </c>
      <c r="O793" s="161">
        <v>4</v>
      </c>
      <c r="P793" s="168">
        <v>48</v>
      </c>
      <c r="Q793" s="168">
        <v>310</v>
      </c>
      <c r="R793" s="161" t="s">
        <v>116</v>
      </c>
      <c r="T793" s="169">
        <f>AVERAGE(G$6:G793)</f>
        <v>23.373096446700508</v>
      </c>
      <c r="U793" s="169">
        <f>AVERAGE(H$6:H793)</f>
        <v>20.743654822335024</v>
      </c>
      <c r="V793" s="169">
        <f>AVERAGE(I$6:I793)</f>
        <v>1.3629441624365481</v>
      </c>
      <c r="W793" s="170">
        <f>AVERAGE(J$6:J793)</f>
        <v>2489.2385786802029</v>
      </c>
      <c r="X793" s="170">
        <f>AVERAGE(K$6:K793)</f>
        <v>163.55329949238578</v>
      </c>
      <c r="Y793" s="170">
        <f>AVERAGE(L$6:L793)</f>
        <v>969.03553299492387</v>
      </c>
      <c r="Z793" s="170">
        <f>AVERAGE(M$6:M793)</f>
        <v>290.71065989847716</v>
      </c>
      <c r="AA793" s="170">
        <f>AVERAGE(N$6:N793)</f>
        <v>2404.5583756345177</v>
      </c>
      <c r="AB793" s="169">
        <f>AVERAGE(O$6:O793)</f>
        <v>2.9416243654822334</v>
      </c>
      <c r="AC793" s="170">
        <f>AVERAGE(P$6:P793)</f>
        <v>35.299492385786799</v>
      </c>
      <c r="AD793" s="170">
        <f>AVERAGE(Q$6:Q793)</f>
        <v>119.97969543147208</v>
      </c>
      <c r="AY793" s="5"/>
      <c r="AZ793" s="26">
        <v>788</v>
      </c>
      <c r="BA793" s="165">
        <v>17.391347230029606</v>
      </c>
      <c r="BB793" s="176">
        <v>0.1</v>
      </c>
      <c r="BC793" s="161">
        <v>3</v>
      </c>
      <c r="BD793" s="182">
        <v>393</v>
      </c>
      <c r="BE793" s="161">
        <v>18</v>
      </c>
      <c r="BF793" s="161">
        <v>18</v>
      </c>
      <c r="BG793" s="161">
        <v>0</v>
      </c>
      <c r="BH793" s="168">
        <v>2700</v>
      </c>
      <c r="BI793" s="168">
        <v>0</v>
      </c>
      <c r="BJ793" s="168">
        <v>900</v>
      </c>
      <c r="BK793" s="168">
        <v>270</v>
      </c>
      <c r="BL793" s="168">
        <v>2188</v>
      </c>
      <c r="BM793" s="161">
        <v>2</v>
      </c>
      <c r="BN793" s="168">
        <v>30</v>
      </c>
      <c r="BO793" s="168">
        <v>542</v>
      </c>
      <c r="BP793" s="161" t="s">
        <v>117</v>
      </c>
      <c r="BR793" s="164">
        <f>AVERAGE(BE$6:BE793)</f>
        <v>19.550761421319798</v>
      </c>
      <c r="BS793" s="164">
        <f>AVERAGE(BF$6:BF793)</f>
        <v>18.845177664974621</v>
      </c>
      <c r="BT793" s="164">
        <f>AVERAGE(BG$6:BG793)</f>
        <v>0.67131979695431476</v>
      </c>
      <c r="BU793" s="167">
        <f>AVERAGE(BH$6:BH793)</f>
        <v>2826.776649746193</v>
      </c>
      <c r="BV793" s="167">
        <f>AVERAGE(BI$6:BI793)</f>
        <v>100.69796954314721</v>
      </c>
      <c r="BW793" s="167">
        <f>AVERAGE(BJ$6:BJ793)</f>
        <v>908.69289340101523</v>
      </c>
      <c r="BX793" s="167">
        <f>AVERAGE(BK$6:BK793)</f>
        <v>272.60786802030458</v>
      </c>
      <c r="BY793" s="167">
        <f>AVERAGE(BL$6:BL793)</f>
        <v>2245.4086294416243</v>
      </c>
      <c r="BZ793" s="164">
        <f>AVERAGE(BM$6:BM793)</f>
        <v>2.3312182741116749</v>
      </c>
      <c r="CA793" s="167">
        <f>AVERAGE(BN$6:BN793)</f>
        <v>34.968274111675129</v>
      </c>
      <c r="CB793" s="167">
        <f>AVERAGE(BO$6:BO793)</f>
        <v>616.33629441624362</v>
      </c>
      <c r="DF793" s="103">
        <v>788</v>
      </c>
      <c r="DG793" s="192">
        <v>7.8059943081530223</v>
      </c>
      <c r="DH793" s="193">
        <v>0.1</v>
      </c>
      <c r="DI793" s="105">
        <v>8</v>
      </c>
      <c r="DJ793" s="194">
        <v>248</v>
      </c>
      <c r="DK793" s="105">
        <v>15</v>
      </c>
      <c r="DL793" s="105">
        <v>15</v>
      </c>
      <c r="DM793" s="105">
        <v>0</v>
      </c>
      <c r="DN793" s="194">
        <v>2700</v>
      </c>
      <c r="DO793" s="194">
        <v>0</v>
      </c>
      <c r="DP793" s="194">
        <v>750</v>
      </c>
      <c r="DQ793" s="194">
        <v>225</v>
      </c>
      <c r="DR793" s="194">
        <v>1848</v>
      </c>
      <c r="DS793" s="105">
        <v>1</v>
      </c>
      <c r="DT793" s="194">
        <v>18</v>
      </c>
      <c r="DU793" s="194">
        <v>870</v>
      </c>
      <c r="DV793" s="105" t="s">
        <v>117</v>
      </c>
      <c r="DX793" s="164">
        <f>AVERAGE(DK$6:DK793)</f>
        <v>10.341370558375635</v>
      </c>
      <c r="DY793" s="164">
        <f>AVERAGE(DL$6:DL793)</f>
        <v>10.341370558375635</v>
      </c>
      <c r="DZ793" s="164">
        <f>AVERAGE(DM$6:DM793)</f>
        <v>0</v>
      </c>
      <c r="EA793" s="167">
        <f>AVERAGE(DN$6:DN793)</f>
        <v>1861.4467005076142</v>
      </c>
      <c r="EB793" s="167">
        <f>AVERAGE(DO$6:DO793)</f>
        <v>0</v>
      </c>
      <c r="EC793" s="167">
        <f>AVERAGE(DP$6:DP793)</f>
        <v>517.06852791878168</v>
      </c>
      <c r="ED793" s="167">
        <f>AVERAGE(DQ$6:DQ793)</f>
        <v>155.12055837563452</v>
      </c>
      <c r="EE793" s="167">
        <f>AVERAGE(DR$6:DR793)</f>
        <v>1652.2131979695432</v>
      </c>
      <c r="EF793" s="164">
        <f>AVERAGE(DS$6:DS793)</f>
        <v>0.84771573604060912</v>
      </c>
      <c r="EG793" s="167">
        <f>AVERAGE(DT$6:DT793)</f>
        <v>15.258883248730964</v>
      </c>
      <c r="EH793" s="167">
        <f>AVERAGE(DU$6:DU793)</f>
        <v>224.49238578680203</v>
      </c>
      <c r="FJ793" s="103">
        <v>788</v>
      </c>
      <c r="FK793" s="165">
        <v>9.343469282123273</v>
      </c>
      <c r="FL793" s="163">
        <v>0.05</v>
      </c>
      <c r="FM793" s="161">
        <v>6</v>
      </c>
      <c r="FN793" s="168">
        <v>316</v>
      </c>
      <c r="FO793" s="161">
        <v>15</v>
      </c>
      <c r="FP793" s="161">
        <v>15</v>
      </c>
      <c r="FQ793" s="161">
        <v>0</v>
      </c>
      <c r="FR793" s="168">
        <v>2700</v>
      </c>
      <c r="FS793" s="168">
        <v>0</v>
      </c>
      <c r="FT793" s="168">
        <v>750</v>
      </c>
      <c r="FU793" s="168">
        <v>225</v>
      </c>
      <c r="FV793" s="168">
        <v>1916</v>
      </c>
      <c r="FW793" s="161">
        <v>0</v>
      </c>
      <c r="FX793" s="168">
        <v>0</v>
      </c>
      <c r="FY793" s="168">
        <v>784</v>
      </c>
      <c r="FZ793" s="161" t="s">
        <v>117</v>
      </c>
      <c r="GB793" s="160">
        <f>AVERAGE(FO$6:FO793)</f>
        <v>10.07741116751269</v>
      </c>
      <c r="GC793" s="160">
        <f>AVERAGE(FP$6:FP793)</f>
        <v>10.07741116751269</v>
      </c>
      <c r="GD793" s="160">
        <f>AVERAGE(FQ$6:FQ793)</f>
        <v>0</v>
      </c>
      <c r="GE793" s="166">
        <f>AVERAGE(FR$6:FR793)</f>
        <v>1813.9340101522844</v>
      </c>
      <c r="GF793" s="166">
        <f>AVERAGE(FS$6:FS793)</f>
        <v>0</v>
      </c>
      <c r="GG793" s="166">
        <f>AVERAGE(FT$6:FT793)</f>
        <v>503.87055837563452</v>
      </c>
      <c r="GH793" s="166">
        <f>AVERAGE(FU$6:FU793)</f>
        <v>151.16116751269035</v>
      </c>
      <c r="GI793" s="166">
        <f>AVERAGE(FV$6:FV793)</f>
        <v>1631.770304568528</v>
      </c>
      <c r="GJ793" s="160">
        <f>AVERAGE(FW$6:FW793)</f>
        <v>0.84263959390862941</v>
      </c>
      <c r="GK793" s="166">
        <f>AVERAGE(FX$6:FX793)</f>
        <v>30.335025380710661</v>
      </c>
      <c r="GL793" s="166">
        <f>AVERAGE(FY$6:FY793)</f>
        <v>212.498730964467</v>
      </c>
      <c r="HM793" s="98">
        <v>788</v>
      </c>
      <c r="HN793" s="179">
        <v>15.043749524457841</v>
      </c>
      <c r="HO793" s="188">
        <v>0.05</v>
      </c>
      <c r="HP793" s="177">
        <v>2</v>
      </c>
      <c r="HQ793" s="191">
        <v>402</v>
      </c>
      <c r="HR793" s="177">
        <v>16</v>
      </c>
      <c r="HS793" s="177">
        <v>16</v>
      </c>
      <c r="HT793" s="177">
        <v>0</v>
      </c>
      <c r="HU793" s="191">
        <v>2400</v>
      </c>
      <c r="HV793" s="191">
        <v>0</v>
      </c>
      <c r="HW793" s="191">
        <v>800</v>
      </c>
      <c r="HX793" s="191">
        <v>240</v>
      </c>
      <c r="HY793" s="191">
        <v>2067</v>
      </c>
      <c r="HZ793" s="177">
        <v>1</v>
      </c>
      <c r="IA793" s="191">
        <v>30</v>
      </c>
      <c r="IB793" s="191">
        <v>363</v>
      </c>
      <c r="IC793" s="177" t="s">
        <v>117</v>
      </c>
      <c r="IE793" s="164">
        <f>AVERAGE(HR$6:HR793)</f>
        <v>19.729695431472081</v>
      </c>
      <c r="IF793" s="164">
        <f>AVERAGE(HS$6:HS793)</f>
        <v>19.135786802030456</v>
      </c>
      <c r="IG793" s="164">
        <f>AVERAGE(HT$6:HT793)</f>
        <v>1.0126903553299493</v>
      </c>
      <c r="IH793" s="167">
        <f>AVERAGE(HU$6:HU793)</f>
        <v>2870.3680203045687</v>
      </c>
      <c r="II793" s="167">
        <f>AVERAGE(HV$6:HV793)</f>
        <v>151.90355329949239</v>
      </c>
      <c r="IJ793" s="167">
        <f>AVERAGE(HW$6:HW793)</f>
        <v>906.15482233502541</v>
      </c>
      <c r="IK793" s="167">
        <f>AVERAGE(HX$6:HX793)</f>
        <v>271.84644670050761</v>
      </c>
      <c r="IL793" s="167">
        <f>AVERAGE(HY$6:HY793)</f>
        <v>2306.6078680203045</v>
      </c>
      <c r="IM793" s="164">
        <f>AVERAGE(HZ$6:HZ793)</f>
        <v>2.4289340101522843</v>
      </c>
      <c r="IN793" s="167">
        <f>AVERAGE(IA$6:IA793)</f>
        <v>72.868020304568532</v>
      </c>
      <c r="IO793" s="167">
        <f>AVERAGE(IB$6:IB793)</f>
        <v>636.62817258883251</v>
      </c>
    </row>
    <row r="794" spans="2:249" x14ac:dyDescent="0.2">
      <c r="B794" s="103">
        <v>789</v>
      </c>
      <c r="C794" s="165">
        <v>20.366319852828159</v>
      </c>
      <c r="D794" s="163">
        <v>0.2</v>
      </c>
      <c r="E794" s="161">
        <v>0</v>
      </c>
      <c r="F794" s="168">
        <v>140</v>
      </c>
      <c r="G794" s="161">
        <v>16</v>
      </c>
      <c r="H794" s="161">
        <v>16</v>
      </c>
      <c r="I794" s="161">
        <v>0</v>
      </c>
      <c r="J794" s="168">
        <v>1920</v>
      </c>
      <c r="K794" s="168">
        <v>0</v>
      </c>
      <c r="L794" s="168">
        <v>800</v>
      </c>
      <c r="M794" s="168">
        <v>240</v>
      </c>
      <c r="N794" s="168">
        <v>1805</v>
      </c>
      <c r="O794" s="161">
        <v>4</v>
      </c>
      <c r="P794" s="168">
        <v>48</v>
      </c>
      <c r="Q794" s="168">
        <v>163</v>
      </c>
      <c r="R794" s="161" t="s">
        <v>117</v>
      </c>
      <c r="T794" s="169">
        <f>AVERAGE(G$6:G794)</f>
        <v>23.363751584283904</v>
      </c>
      <c r="U794" s="169">
        <f>AVERAGE(H$6:H794)</f>
        <v>20.737642585551331</v>
      </c>
      <c r="V794" s="169">
        <f>AVERAGE(I$6:I794)</f>
        <v>1.3612167300380229</v>
      </c>
      <c r="W794" s="170">
        <f>AVERAGE(J$6:J794)</f>
        <v>2488.5171102661598</v>
      </c>
      <c r="X794" s="170">
        <f>AVERAGE(K$6:K794)</f>
        <v>163.34600760456274</v>
      </c>
      <c r="Y794" s="170">
        <f>AVERAGE(L$6:L794)</f>
        <v>968.82129277566537</v>
      </c>
      <c r="Z794" s="170">
        <f>AVERAGE(M$6:M794)</f>
        <v>290.64638783269965</v>
      </c>
      <c r="AA794" s="170">
        <f>AVERAGE(N$6:N794)</f>
        <v>2403.7984790874525</v>
      </c>
      <c r="AB794" s="169">
        <f>AVERAGE(O$6:O794)</f>
        <v>2.9429657794676807</v>
      </c>
      <c r="AC794" s="170">
        <f>AVERAGE(P$6:P794)</f>
        <v>35.315589353612168</v>
      </c>
      <c r="AD794" s="170">
        <f>AVERAGE(Q$6:Q794)</f>
        <v>120.0342205323194</v>
      </c>
      <c r="AY794" s="5"/>
      <c r="AZ794" s="26">
        <v>789</v>
      </c>
      <c r="BA794" s="165">
        <v>17.577393027708688</v>
      </c>
      <c r="BB794" s="176">
        <v>0.05</v>
      </c>
      <c r="BC794" s="161">
        <v>3</v>
      </c>
      <c r="BD794" s="182">
        <v>530</v>
      </c>
      <c r="BE794" s="161">
        <v>20</v>
      </c>
      <c r="BF794" s="161">
        <v>20</v>
      </c>
      <c r="BG794" s="161">
        <v>0</v>
      </c>
      <c r="BH794" s="168">
        <v>3000</v>
      </c>
      <c r="BI794" s="168">
        <v>0</v>
      </c>
      <c r="BJ794" s="168">
        <v>1000</v>
      </c>
      <c r="BK794" s="168">
        <v>300</v>
      </c>
      <c r="BL794" s="168">
        <v>2455</v>
      </c>
      <c r="BM794" s="161">
        <v>1</v>
      </c>
      <c r="BN794" s="168">
        <v>15</v>
      </c>
      <c r="BO794" s="168">
        <v>560</v>
      </c>
      <c r="BP794" s="161" t="s">
        <v>116</v>
      </c>
      <c r="BR794" s="164">
        <f>AVERAGE(BE$6:BE794)</f>
        <v>19.551330798479089</v>
      </c>
      <c r="BS794" s="164">
        <f>AVERAGE(BF$6:BF794)</f>
        <v>18.84664131812421</v>
      </c>
      <c r="BT794" s="164">
        <f>AVERAGE(BG$6:BG794)</f>
        <v>0.67046894803548795</v>
      </c>
      <c r="BU794" s="167">
        <f>AVERAGE(BH$6:BH794)</f>
        <v>2826.9961977186313</v>
      </c>
      <c r="BV794" s="167">
        <f>AVERAGE(BI$6:BI794)</f>
        <v>100.5703422053232</v>
      </c>
      <c r="BW794" s="167">
        <f>AVERAGE(BJ$6:BJ794)</f>
        <v>908.80861850443603</v>
      </c>
      <c r="BX794" s="167">
        <f>AVERAGE(BK$6:BK794)</f>
        <v>272.6425855513308</v>
      </c>
      <c r="BY794" s="167">
        <f>AVERAGE(BL$6:BL794)</f>
        <v>2245.6742712294044</v>
      </c>
      <c r="BZ794" s="164">
        <f>AVERAGE(BM$6:BM794)</f>
        <v>2.329531051964512</v>
      </c>
      <c r="CA794" s="167">
        <f>AVERAGE(BN$6:BN794)</f>
        <v>34.942965779467677</v>
      </c>
      <c r="CB794" s="167">
        <f>AVERAGE(BO$6:BO794)</f>
        <v>616.26489226869455</v>
      </c>
      <c r="DF794" s="103">
        <v>789</v>
      </c>
      <c r="DG794" s="192">
        <v>6.301039549487494</v>
      </c>
      <c r="DH794" s="193">
        <v>0.2</v>
      </c>
      <c r="DI794" s="105">
        <v>3</v>
      </c>
      <c r="DJ794" s="194">
        <v>521</v>
      </c>
      <c r="DK794" s="105">
        <v>8</v>
      </c>
      <c r="DL794" s="105">
        <v>8</v>
      </c>
      <c r="DM794" s="105">
        <v>0</v>
      </c>
      <c r="DN794" s="194">
        <v>1440</v>
      </c>
      <c r="DO794" s="194">
        <v>0</v>
      </c>
      <c r="DP794" s="194">
        <v>400</v>
      </c>
      <c r="DQ794" s="194">
        <v>120</v>
      </c>
      <c r="DR794" s="194">
        <v>1666</v>
      </c>
      <c r="DS794" s="105">
        <v>1</v>
      </c>
      <c r="DT794" s="194">
        <v>18</v>
      </c>
      <c r="DU794" s="194">
        <v>-208</v>
      </c>
      <c r="DV794" s="105" t="s">
        <v>117</v>
      </c>
      <c r="DX794" s="164">
        <f>AVERAGE(DK$6:DK794)</f>
        <v>10.338403041825096</v>
      </c>
      <c r="DY794" s="164">
        <f>AVERAGE(DL$6:DL794)</f>
        <v>10.338403041825096</v>
      </c>
      <c r="DZ794" s="164">
        <f>AVERAGE(DM$6:DM794)</f>
        <v>0</v>
      </c>
      <c r="EA794" s="167">
        <f>AVERAGE(DN$6:DN794)</f>
        <v>1860.9125475285171</v>
      </c>
      <c r="EB794" s="167">
        <f>AVERAGE(DO$6:DO794)</f>
        <v>0</v>
      </c>
      <c r="EC794" s="167">
        <f>AVERAGE(DP$6:DP794)</f>
        <v>516.92015209125475</v>
      </c>
      <c r="ED794" s="167">
        <f>AVERAGE(DQ$6:DQ794)</f>
        <v>155.07604562737643</v>
      </c>
      <c r="EE794" s="167">
        <f>AVERAGE(DR$6:DR794)</f>
        <v>1652.2306717363751</v>
      </c>
      <c r="EF794" s="164">
        <f>AVERAGE(DS$6:DS794)</f>
        <v>0.84790874524714832</v>
      </c>
      <c r="EG794" s="167">
        <f>AVERAGE(DT$6:DT794)</f>
        <v>15.262357414448669</v>
      </c>
      <c r="EH794" s="167">
        <f>AVERAGE(DU$6:DU794)</f>
        <v>223.94423320659061</v>
      </c>
      <c r="FJ794" s="103">
        <v>789</v>
      </c>
      <c r="FK794" s="165">
        <v>8.7602999982456105</v>
      </c>
      <c r="FL794" s="163">
        <v>0.05</v>
      </c>
      <c r="FM794" s="161">
        <v>6</v>
      </c>
      <c r="FN794" s="168">
        <v>475</v>
      </c>
      <c r="FO794" s="161">
        <v>15</v>
      </c>
      <c r="FP794" s="161">
        <v>15</v>
      </c>
      <c r="FQ794" s="161">
        <v>0</v>
      </c>
      <c r="FR794" s="168">
        <v>2700</v>
      </c>
      <c r="FS794" s="168">
        <v>0</v>
      </c>
      <c r="FT794" s="168">
        <v>750</v>
      </c>
      <c r="FU794" s="168">
        <v>225</v>
      </c>
      <c r="FV794" s="168">
        <v>2075</v>
      </c>
      <c r="FW794" s="161">
        <v>0</v>
      </c>
      <c r="FX794" s="168">
        <v>0</v>
      </c>
      <c r="FY794" s="168">
        <v>625</v>
      </c>
      <c r="FZ794" s="161" t="s">
        <v>117</v>
      </c>
      <c r="GB794" s="160">
        <f>AVERAGE(FO$6:FO794)</f>
        <v>10.083650190114069</v>
      </c>
      <c r="GC794" s="160">
        <f>AVERAGE(FP$6:FP794)</f>
        <v>10.083650190114069</v>
      </c>
      <c r="GD794" s="160">
        <f>AVERAGE(FQ$6:FQ794)</f>
        <v>0</v>
      </c>
      <c r="GE794" s="166">
        <f>AVERAGE(FR$6:FR794)</f>
        <v>1815.0570342205324</v>
      </c>
      <c r="GF794" s="166">
        <f>AVERAGE(FS$6:FS794)</f>
        <v>0</v>
      </c>
      <c r="GG794" s="166">
        <f>AVERAGE(FT$6:FT794)</f>
        <v>504.18250950570342</v>
      </c>
      <c r="GH794" s="166">
        <f>AVERAGE(FU$6:FU794)</f>
        <v>151.25475285171103</v>
      </c>
      <c r="GI794" s="166">
        <f>AVERAGE(FV$6:FV794)</f>
        <v>1632.3320659062103</v>
      </c>
      <c r="GJ794" s="160">
        <f>AVERAGE(FW$6:FW794)</f>
        <v>0.84157160963244615</v>
      </c>
      <c r="GK794" s="166">
        <f>AVERAGE(FX$6:FX794)</f>
        <v>30.29657794676806</v>
      </c>
      <c r="GL794" s="166">
        <f>AVERAGE(FY$6:FY794)</f>
        <v>213.02154626108998</v>
      </c>
      <c r="HM794" s="98">
        <v>789</v>
      </c>
      <c r="HN794" s="179">
        <v>21.542902522634979</v>
      </c>
      <c r="HO794" s="188">
        <v>0.2</v>
      </c>
      <c r="HP794" s="177">
        <v>10</v>
      </c>
      <c r="HQ794" s="191">
        <v>526</v>
      </c>
      <c r="HR794" s="177">
        <v>28</v>
      </c>
      <c r="HS794" s="177">
        <v>23</v>
      </c>
      <c r="HT794" s="177">
        <v>3</v>
      </c>
      <c r="HU794" s="191">
        <v>3450</v>
      </c>
      <c r="HV794" s="191">
        <v>450</v>
      </c>
      <c r="HW794" s="191">
        <v>1000</v>
      </c>
      <c r="HX794" s="191">
        <v>300</v>
      </c>
      <c r="HY794" s="191">
        <v>2901</v>
      </c>
      <c r="HZ794" s="177">
        <v>4</v>
      </c>
      <c r="IA794" s="191">
        <v>120</v>
      </c>
      <c r="IB794" s="191">
        <v>669</v>
      </c>
      <c r="IC794" s="177" t="s">
        <v>116</v>
      </c>
      <c r="IE794" s="164">
        <f>AVERAGE(HR$6:HR794)</f>
        <v>19.740177439797211</v>
      </c>
      <c r="IF794" s="164">
        <f>AVERAGE(HS$6:HS794)</f>
        <v>19.140684410646386</v>
      </c>
      <c r="IG794" s="164">
        <f>AVERAGE(HT$6:HT794)</f>
        <v>1.0152091254752851</v>
      </c>
      <c r="IH794" s="167">
        <f>AVERAGE(HU$6:HU794)</f>
        <v>2871.1026615969581</v>
      </c>
      <c r="II794" s="167">
        <f>AVERAGE(HV$6:HV794)</f>
        <v>152.28136882129277</v>
      </c>
      <c r="IJ794" s="167">
        <f>AVERAGE(HW$6:HW794)</f>
        <v>906.27376425855516</v>
      </c>
      <c r="IK794" s="167">
        <f>AVERAGE(HX$6:HX794)</f>
        <v>271.88212927756655</v>
      </c>
      <c r="IL794" s="167">
        <f>AVERAGE(HY$6:HY794)</f>
        <v>2307.361216730038</v>
      </c>
      <c r="IM794" s="164">
        <f>AVERAGE(HZ$6:HZ794)</f>
        <v>2.4309252217997463</v>
      </c>
      <c r="IN794" s="167">
        <f>AVERAGE(IA$6:IA794)</f>
        <v>72.92775665399239</v>
      </c>
      <c r="IO794" s="167">
        <f>AVERAGE(IB$6:IB794)</f>
        <v>636.66920152091257</v>
      </c>
    </row>
    <row r="795" spans="2:249" x14ac:dyDescent="0.2">
      <c r="B795" s="103">
        <v>790</v>
      </c>
      <c r="C795" s="165">
        <v>22.891730424078521</v>
      </c>
      <c r="D795" s="163">
        <v>0.15</v>
      </c>
      <c r="E795" s="161">
        <v>3</v>
      </c>
      <c r="F795" s="168">
        <v>501</v>
      </c>
      <c r="G795" s="161">
        <v>23</v>
      </c>
      <c r="H795" s="161">
        <v>22</v>
      </c>
      <c r="I795" s="161">
        <v>2</v>
      </c>
      <c r="J795" s="168">
        <v>2640</v>
      </c>
      <c r="K795" s="168">
        <v>240</v>
      </c>
      <c r="L795" s="168">
        <v>1000</v>
      </c>
      <c r="M795" s="168">
        <v>300</v>
      </c>
      <c r="N795" s="168">
        <v>2666</v>
      </c>
      <c r="O795" s="161">
        <v>3</v>
      </c>
      <c r="P795" s="168">
        <v>36</v>
      </c>
      <c r="Q795" s="168">
        <v>10</v>
      </c>
      <c r="R795" s="161" t="s">
        <v>116</v>
      </c>
      <c r="T795" s="169">
        <f>AVERAGE(G$6:G795)</f>
        <v>23.363291139240506</v>
      </c>
      <c r="U795" s="169">
        <f>AVERAGE(H$6:H795)</f>
        <v>20.739240506329114</v>
      </c>
      <c r="V795" s="169">
        <f>AVERAGE(I$6:I795)</f>
        <v>1.3620253164556961</v>
      </c>
      <c r="W795" s="170">
        <f>AVERAGE(J$6:J795)</f>
        <v>2488.7088607594937</v>
      </c>
      <c r="X795" s="170">
        <f>AVERAGE(K$6:K795)</f>
        <v>163.44303797468353</v>
      </c>
      <c r="Y795" s="170">
        <f>AVERAGE(L$6:L795)</f>
        <v>968.86075949367091</v>
      </c>
      <c r="Z795" s="170">
        <f>AVERAGE(M$6:M795)</f>
        <v>290.65822784810126</v>
      </c>
      <c r="AA795" s="170">
        <f>AVERAGE(N$6:N795)</f>
        <v>2404.1303797468354</v>
      </c>
      <c r="AB795" s="169">
        <f>AVERAGE(O$6:O795)</f>
        <v>2.9430379746835444</v>
      </c>
      <c r="AC795" s="170">
        <f>AVERAGE(P$6:P795)</f>
        <v>35.316455696202532</v>
      </c>
      <c r="AD795" s="170">
        <f>AVERAGE(Q$6:Q795)</f>
        <v>119.89493670886075</v>
      </c>
      <c r="AY795" s="5"/>
      <c r="AZ795" s="26">
        <v>790</v>
      </c>
      <c r="BA795" s="165">
        <v>12.988660827150348</v>
      </c>
      <c r="BB795" s="176">
        <v>0.05</v>
      </c>
      <c r="BC795" s="161">
        <v>2</v>
      </c>
      <c r="BD795" s="182">
        <v>125</v>
      </c>
      <c r="BE795" s="161">
        <v>14</v>
      </c>
      <c r="BF795" s="161">
        <v>14</v>
      </c>
      <c r="BG795" s="161">
        <v>0</v>
      </c>
      <c r="BH795" s="168">
        <v>2100</v>
      </c>
      <c r="BI795" s="168">
        <v>0</v>
      </c>
      <c r="BJ795" s="168">
        <v>700</v>
      </c>
      <c r="BK795" s="168">
        <v>210</v>
      </c>
      <c r="BL795" s="168">
        <v>1660</v>
      </c>
      <c r="BM795" s="161">
        <v>1</v>
      </c>
      <c r="BN795" s="168">
        <v>15</v>
      </c>
      <c r="BO795" s="168">
        <v>455</v>
      </c>
      <c r="BP795" s="161" t="s">
        <v>117</v>
      </c>
      <c r="BR795" s="164">
        <f>AVERAGE(BE$6:BE795)</f>
        <v>19.544303797468356</v>
      </c>
      <c r="BS795" s="164">
        <f>AVERAGE(BF$6:BF795)</f>
        <v>18.840506329113925</v>
      </c>
      <c r="BT795" s="164">
        <f>AVERAGE(BG$6:BG795)</f>
        <v>0.66962025316455698</v>
      </c>
      <c r="BU795" s="167">
        <f>AVERAGE(BH$6:BH795)</f>
        <v>2826.0759493670885</v>
      </c>
      <c r="BV795" s="167">
        <f>AVERAGE(BI$6:BI795)</f>
        <v>100.44303797468355</v>
      </c>
      <c r="BW795" s="167">
        <f>AVERAGE(BJ$6:BJ795)</f>
        <v>908.54430379746839</v>
      </c>
      <c r="BX795" s="167">
        <f>AVERAGE(BK$6:BK795)</f>
        <v>272.5632911392405</v>
      </c>
      <c r="BY795" s="167">
        <f>AVERAGE(BL$6:BL795)</f>
        <v>2244.932911392405</v>
      </c>
      <c r="BZ795" s="164">
        <f>AVERAGE(BM$6:BM795)</f>
        <v>2.3278481012658228</v>
      </c>
      <c r="CA795" s="167">
        <f>AVERAGE(BN$6:BN795)</f>
        <v>34.917721518987342</v>
      </c>
      <c r="CB795" s="167">
        <f>AVERAGE(BO$6:BO795)</f>
        <v>616.06075949367084</v>
      </c>
      <c r="DF795" s="103">
        <v>790</v>
      </c>
      <c r="DG795" s="192">
        <v>5.9023343775065298</v>
      </c>
      <c r="DH795" s="193">
        <v>0.1</v>
      </c>
      <c r="DI795" s="105">
        <v>3</v>
      </c>
      <c r="DJ795" s="194">
        <v>258</v>
      </c>
      <c r="DK795" s="105">
        <v>8</v>
      </c>
      <c r="DL795" s="105">
        <v>8</v>
      </c>
      <c r="DM795" s="105">
        <v>0</v>
      </c>
      <c r="DN795" s="194">
        <v>1440</v>
      </c>
      <c r="DO795" s="194">
        <v>0</v>
      </c>
      <c r="DP795" s="194">
        <v>400</v>
      </c>
      <c r="DQ795" s="194">
        <v>120</v>
      </c>
      <c r="DR795" s="194">
        <v>1403</v>
      </c>
      <c r="DS795" s="105">
        <v>1</v>
      </c>
      <c r="DT795" s="194">
        <v>18</v>
      </c>
      <c r="DU795" s="194">
        <v>55</v>
      </c>
      <c r="DV795" s="105" t="s">
        <v>117</v>
      </c>
      <c r="DX795" s="164">
        <f>AVERAGE(DK$6:DK795)</f>
        <v>10.335443037974683</v>
      </c>
      <c r="DY795" s="164">
        <f>AVERAGE(DL$6:DL795)</f>
        <v>10.335443037974683</v>
      </c>
      <c r="DZ795" s="164">
        <f>AVERAGE(DM$6:DM795)</f>
        <v>0</v>
      </c>
      <c r="EA795" s="167">
        <f>AVERAGE(DN$6:DN795)</f>
        <v>1860.379746835443</v>
      </c>
      <c r="EB795" s="167">
        <f>AVERAGE(DO$6:DO795)</f>
        <v>0</v>
      </c>
      <c r="EC795" s="167">
        <f>AVERAGE(DP$6:DP795)</f>
        <v>516.77215189873414</v>
      </c>
      <c r="ED795" s="167">
        <f>AVERAGE(DQ$6:DQ795)</f>
        <v>155.03164556962025</v>
      </c>
      <c r="EE795" s="167">
        <f>AVERAGE(DR$6:DR795)</f>
        <v>1651.9151898734178</v>
      </c>
      <c r="EF795" s="164">
        <f>AVERAGE(DS$6:DS795)</f>
        <v>0.84810126582278478</v>
      </c>
      <c r="EG795" s="167">
        <f>AVERAGE(DT$6:DT795)</f>
        <v>15.265822784810126</v>
      </c>
      <c r="EH795" s="167">
        <f>AVERAGE(DU$6:DU795)</f>
        <v>223.73037974683544</v>
      </c>
      <c r="FJ795" s="103">
        <v>790</v>
      </c>
      <c r="FK795" s="165">
        <v>8.2386601750028898</v>
      </c>
      <c r="FL795" s="163">
        <v>0.05</v>
      </c>
      <c r="FM795" s="161">
        <v>8</v>
      </c>
      <c r="FN795" s="168">
        <v>540</v>
      </c>
      <c r="FO795" s="161">
        <v>16</v>
      </c>
      <c r="FP795" s="161">
        <v>16</v>
      </c>
      <c r="FQ795" s="161">
        <v>0</v>
      </c>
      <c r="FR795" s="168">
        <v>2880</v>
      </c>
      <c r="FS795" s="168">
        <v>0</v>
      </c>
      <c r="FT795" s="168">
        <v>800</v>
      </c>
      <c r="FU795" s="168">
        <v>240</v>
      </c>
      <c r="FV795" s="168">
        <v>2205</v>
      </c>
      <c r="FW795" s="161">
        <v>0</v>
      </c>
      <c r="FX795" s="168">
        <v>0</v>
      </c>
      <c r="FY795" s="168">
        <v>675</v>
      </c>
      <c r="FZ795" s="161" t="s">
        <v>117</v>
      </c>
      <c r="GB795" s="160">
        <f>AVERAGE(FO$6:FO795)</f>
        <v>10.09113924050633</v>
      </c>
      <c r="GC795" s="160">
        <f>AVERAGE(FP$6:FP795)</f>
        <v>10.09113924050633</v>
      </c>
      <c r="GD795" s="160">
        <f>AVERAGE(FQ$6:FQ795)</f>
        <v>0</v>
      </c>
      <c r="GE795" s="166">
        <f>AVERAGE(FR$6:FR795)</f>
        <v>1816.4050632911392</v>
      </c>
      <c r="GF795" s="166">
        <f>AVERAGE(FS$6:FS795)</f>
        <v>0</v>
      </c>
      <c r="GG795" s="166">
        <f>AVERAGE(FT$6:FT795)</f>
        <v>504.55696202531647</v>
      </c>
      <c r="GH795" s="166">
        <f>AVERAGE(FU$6:FU795)</f>
        <v>151.36708860759492</v>
      </c>
      <c r="GI795" s="166">
        <f>AVERAGE(FV$6:FV795)</f>
        <v>1633.0569620253164</v>
      </c>
      <c r="GJ795" s="160">
        <f>AVERAGE(FW$6:FW795)</f>
        <v>0.84050632911392409</v>
      </c>
      <c r="GK795" s="166">
        <f>AVERAGE(FX$6:FX795)</f>
        <v>30.258227848101267</v>
      </c>
      <c r="GL795" s="166">
        <f>AVERAGE(FY$6:FY795)</f>
        <v>213.60632911392406</v>
      </c>
      <c r="HM795" s="98">
        <v>790</v>
      </c>
      <c r="HN795" s="179">
        <v>14.937065246508684</v>
      </c>
      <c r="HO795" s="188">
        <v>0.25</v>
      </c>
      <c r="HP795" s="177">
        <v>6</v>
      </c>
      <c r="HQ795" s="191">
        <v>395</v>
      </c>
      <c r="HR795" s="177">
        <v>17</v>
      </c>
      <c r="HS795" s="177">
        <v>17</v>
      </c>
      <c r="HT795" s="177">
        <v>0</v>
      </c>
      <c r="HU795" s="191">
        <v>2550</v>
      </c>
      <c r="HV795" s="191">
        <v>0</v>
      </c>
      <c r="HW795" s="191">
        <v>850</v>
      </c>
      <c r="HX795" s="191">
        <v>255</v>
      </c>
      <c r="HY795" s="191">
        <v>2125</v>
      </c>
      <c r="HZ795" s="177">
        <v>4</v>
      </c>
      <c r="IA795" s="191">
        <v>120</v>
      </c>
      <c r="IB795" s="191">
        <v>545</v>
      </c>
      <c r="IC795" s="177" t="s">
        <v>117</v>
      </c>
      <c r="IE795" s="164">
        <f>AVERAGE(HR$6:HR795)</f>
        <v>19.736708860759492</v>
      </c>
      <c r="IF795" s="164">
        <f>AVERAGE(HS$6:HS795)</f>
        <v>19.137974683544304</v>
      </c>
      <c r="IG795" s="164">
        <f>AVERAGE(HT$6:HT795)</f>
        <v>1.0139240506329115</v>
      </c>
      <c r="IH795" s="167">
        <f>AVERAGE(HU$6:HU795)</f>
        <v>2870.6962025316457</v>
      </c>
      <c r="II795" s="167">
        <f>AVERAGE(HV$6:HV795)</f>
        <v>152.08860759493672</v>
      </c>
      <c r="IJ795" s="167">
        <f>AVERAGE(HW$6:HW795)</f>
        <v>906.20253164556959</v>
      </c>
      <c r="IK795" s="167">
        <f>AVERAGE(HX$6:HX795)</f>
        <v>271.86075949367091</v>
      </c>
      <c r="IL795" s="167">
        <f>AVERAGE(HY$6:HY795)</f>
        <v>2307.1303797468354</v>
      </c>
      <c r="IM795" s="164">
        <f>AVERAGE(HZ$6:HZ795)</f>
        <v>2.4329113924050634</v>
      </c>
      <c r="IN795" s="167">
        <f>AVERAGE(IA$6:IA795)</f>
        <v>72.987341772151893</v>
      </c>
      <c r="IO795" s="167">
        <f>AVERAGE(IB$6:IB795)</f>
        <v>636.55316455696197</v>
      </c>
    </row>
    <row r="796" spans="2:249" x14ac:dyDescent="0.2">
      <c r="B796" s="103">
        <v>791</v>
      </c>
      <c r="C796" s="165">
        <v>19.983290416349504</v>
      </c>
      <c r="D796" s="163">
        <v>0.05</v>
      </c>
      <c r="E796" s="161">
        <v>1</v>
      </c>
      <c r="F796" s="168">
        <v>460</v>
      </c>
      <c r="G796" s="161">
        <v>20</v>
      </c>
      <c r="H796" s="161">
        <v>20</v>
      </c>
      <c r="I796" s="161">
        <v>0</v>
      </c>
      <c r="J796" s="168">
        <v>2400</v>
      </c>
      <c r="K796" s="168">
        <v>0</v>
      </c>
      <c r="L796" s="168">
        <v>1000</v>
      </c>
      <c r="M796" s="168">
        <v>300</v>
      </c>
      <c r="N796" s="168">
        <v>2385</v>
      </c>
      <c r="O796" s="161">
        <v>1</v>
      </c>
      <c r="P796" s="168">
        <v>12</v>
      </c>
      <c r="Q796" s="168">
        <v>27</v>
      </c>
      <c r="R796" s="161" t="s">
        <v>116</v>
      </c>
      <c r="T796" s="169">
        <f>AVERAGE(G$6:G796)</f>
        <v>23.359039190897597</v>
      </c>
      <c r="U796" s="169">
        <f>AVERAGE(H$6:H796)</f>
        <v>20.738305941845766</v>
      </c>
      <c r="V796" s="169">
        <f>AVERAGE(I$6:I796)</f>
        <v>1.3603034134007586</v>
      </c>
      <c r="W796" s="170">
        <f>AVERAGE(J$6:J796)</f>
        <v>2488.5967130214917</v>
      </c>
      <c r="X796" s="170">
        <f>AVERAGE(K$6:K796)</f>
        <v>163.23640960809104</v>
      </c>
      <c r="Y796" s="170">
        <f>AVERAGE(L$6:L796)</f>
        <v>968.90012642225031</v>
      </c>
      <c r="Z796" s="170">
        <f>AVERAGE(M$6:M796)</f>
        <v>290.67003792667509</v>
      </c>
      <c r="AA796" s="170">
        <f>AVERAGE(N$6:N796)</f>
        <v>2404.1061946902655</v>
      </c>
      <c r="AB796" s="169">
        <f>AVERAGE(O$6:O796)</f>
        <v>2.9405815423514539</v>
      </c>
      <c r="AC796" s="170">
        <f>AVERAGE(P$6:P796)</f>
        <v>35.286978508217445</v>
      </c>
      <c r="AD796" s="170">
        <f>AVERAGE(Q$6:Q796)</f>
        <v>119.77749683944374</v>
      </c>
      <c r="AY796" s="5"/>
      <c r="AZ796" s="26">
        <v>791</v>
      </c>
      <c r="BA796" s="165">
        <v>14.786475076154211</v>
      </c>
      <c r="BB796" s="176">
        <v>0.05</v>
      </c>
      <c r="BC796" s="161">
        <v>4</v>
      </c>
      <c r="BD796" s="182">
        <v>571</v>
      </c>
      <c r="BE796" s="161">
        <v>18</v>
      </c>
      <c r="BF796" s="161">
        <v>18</v>
      </c>
      <c r="BG796" s="161">
        <v>0</v>
      </c>
      <c r="BH796" s="168">
        <v>2700</v>
      </c>
      <c r="BI796" s="168">
        <v>0</v>
      </c>
      <c r="BJ796" s="168">
        <v>900</v>
      </c>
      <c r="BK796" s="168">
        <v>270</v>
      </c>
      <c r="BL796" s="168">
        <v>2366</v>
      </c>
      <c r="BM796" s="161">
        <v>1</v>
      </c>
      <c r="BN796" s="168">
        <v>15</v>
      </c>
      <c r="BO796" s="168">
        <v>349</v>
      </c>
      <c r="BP796" s="161" t="s">
        <v>117</v>
      </c>
      <c r="BR796" s="164">
        <f>AVERAGE(BE$6:BE796)</f>
        <v>19.542351453855879</v>
      </c>
      <c r="BS796" s="164">
        <f>AVERAGE(BF$6:BF796)</f>
        <v>18.839443742098609</v>
      </c>
      <c r="BT796" s="164">
        <f>AVERAGE(BG$6:BG796)</f>
        <v>0.66877370417193427</v>
      </c>
      <c r="BU796" s="167">
        <f>AVERAGE(BH$6:BH796)</f>
        <v>2825.9165613147916</v>
      </c>
      <c r="BV796" s="167">
        <f>AVERAGE(BI$6:BI796)</f>
        <v>100.31605562579014</v>
      </c>
      <c r="BW796" s="167">
        <f>AVERAGE(BJ$6:BJ796)</f>
        <v>908.53350189633375</v>
      </c>
      <c r="BX796" s="167">
        <f>AVERAGE(BK$6:BK796)</f>
        <v>272.56005056890012</v>
      </c>
      <c r="BY796" s="167">
        <f>AVERAGE(BL$6:BL796)</f>
        <v>2245.0859671302151</v>
      </c>
      <c r="BZ796" s="164">
        <f>AVERAGE(BM$6:BM796)</f>
        <v>2.3261694058154236</v>
      </c>
      <c r="CA796" s="167">
        <f>AVERAGE(BN$6:BN796)</f>
        <v>34.892541087231351</v>
      </c>
      <c r="CB796" s="167">
        <f>AVERAGE(BO$6:BO796)</f>
        <v>615.72313527180779</v>
      </c>
      <c r="DF796" s="103">
        <v>791</v>
      </c>
      <c r="DG796" s="192">
        <v>7.5145957738533919</v>
      </c>
      <c r="DH796" s="193">
        <v>0.15</v>
      </c>
      <c r="DI796" s="105">
        <v>6</v>
      </c>
      <c r="DJ796" s="194">
        <v>221</v>
      </c>
      <c r="DK796" s="105">
        <v>13</v>
      </c>
      <c r="DL796" s="105">
        <v>13</v>
      </c>
      <c r="DM796" s="105">
        <v>0</v>
      </c>
      <c r="DN796" s="194">
        <v>2340</v>
      </c>
      <c r="DO796" s="194">
        <v>0</v>
      </c>
      <c r="DP796" s="194">
        <v>650</v>
      </c>
      <c r="DQ796" s="194">
        <v>195</v>
      </c>
      <c r="DR796" s="194">
        <v>1691</v>
      </c>
      <c r="DS796" s="105">
        <v>1</v>
      </c>
      <c r="DT796" s="194">
        <v>18</v>
      </c>
      <c r="DU796" s="194">
        <v>667</v>
      </c>
      <c r="DV796" s="105" t="s">
        <v>117</v>
      </c>
      <c r="DX796" s="164">
        <f>AVERAGE(DK$6:DK796)</f>
        <v>10.338811630847029</v>
      </c>
      <c r="DY796" s="164">
        <f>AVERAGE(DL$6:DL796)</f>
        <v>10.338811630847029</v>
      </c>
      <c r="DZ796" s="164">
        <f>AVERAGE(DM$6:DM796)</f>
        <v>0</v>
      </c>
      <c r="EA796" s="167">
        <f>AVERAGE(DN$6:DN796)</f>
        <v>1860.9860935524653</v>
      </c>
      <c r="EB796" s="167">
        <f>AVERAGE(DO$6:DO796)</f>
        <v>0</v>
      </c>
      <c r="EC796" s="167">
        <f>AVERAGE(DP$6:DP796)</f>
        <v>516.94058154235142</v>
      </c>
      <c r="ED796" s="167">
        <f>AVERAGE(DQ$6:DQ796)</f>
        <v>155.08217446270544</v>
      </c>
      <c r="EE796" s="167">
        <f>AVERAGE(DR$6:DR796)</f>
        <v>1651.9646017699115</v>
      </c>
      <c r="EF796" s="164">
        <f>AVERAGE(DS$6:DS796)</f>
        <v>0.8482932996207333</v>
      </c>
      <c r="EG796" s="167">
        <f>AVERAGE(DT$6:DT796)</f>
        <v>15.269279393173198</v>
      </c>
      <c r="EH796" s="167">
        <f>AVERAGE(DU$6:DU796)</f>
        <v>224.29077117572692</v>
      </c>
      <c r="FJ796" s="103">
        <v>791</v>
      </c>
      <c r="FK796" s="165">
        <v>7.1970535871167618</v>
      </c>
      <c r="FL796" s="163">
        <v>0.1</v>
      </c>
      <c r="FM796" s="161">
        <v>4</v>
      </c>
      <c r="FN796" s="168">
        <v>173</v>
      </c>
      <c r="FO796" s="161">
        <v>10</v>
      </c>
      <c r="FP796" s="161">
        <v>10</v>
      </c>
      <c r="FQ796" s="161">
        <v>0</v>
      </c>
      <c r="FR796" s="168">
        <v>1800</v>
      </c>
      <c r="FS796" s="168">
        <v>0</v>
      </c>
      <c r="FT796" s="168">
        <v>500</v>
      </c>
      <c r="FU796" s="168">
        <v>150</v>
      </c>
      <c r="FV796" s="168">
        <v>1448</v>
      </c>
      <c r="FW796" s="161">
        <v>1</v>
      </c>
      <c r="FX796" s="168">
        <v>36</v>
      </c>
      <c r="FY796" s="168">
        <v>388</v>
      </c>
      <c r="FZ796" s="161" t="s">
        <v>117</v>
      </c>
      <c r="GB796" s="160">
        <f>AVERAGE(FO$6:FO796)</f>
        <v>10.091024020227559</v>
      </c>
      <c r="GC796" s="160">
        <f>AVERAGE(FP$6:FP796)</f>
        <v>10.091024020227559</v>
      </c>
      <c r="GD796" s="160">
        <f>AVERAGE(FQ$6:FQ796)</f>
        <v>0</v>
      </c>
      <c r="GE796" s="166">
        <f>AVERAGE(FR$6:FR796)</f>
        <v>1816.3843236409607</v>
      </c>
      <c r="GF796" s="166">
        <f>AVERAGE(FS$6:FS796)</f>
        <v>0</v>
      </c>
      <c r="GG796" s="166">
        <f>AVERAGE(FT$6:FT796)</f>
        <v>504.551201011378</v>
      </c>
      <c r="GH796" s="166">
        <f>AVERAGE(FU$6:FU796)</f>
        <v>151.36536030341341</v>
      </c>
      <c r="GI796" s="166">
        <f>AVERAGE(FV$6:FV796)</f>
        <v>1632.8230088495575</v>
      </c>
      <c r="GJ796" s="160">
        <f>AVERAGE(FW$6:FW796)</f>
        <v>0.84070796460176989</v>
      </c>
      <c r="GK796" s="166">
        <f>AVERAGE(FX$6:FX796)</f>
        <v>30.265486725663717</v>
      </c>
      <c r="GL796" s="166">
        <f>AVERAGE(FY$6:FY796)</f>
        <v>213.826801517067</v>
      </c>
      <c r="HM796" s="98">
        <v>791</v>
      </c>
      <c r="HN796" s="179">
        <v>13.534444427965731</v>
      </c>
      <c r="HO796" s="188">
        <v>0.05</v>
      </c>
      <c r="HP796" s="177">
        <v>3</v>
      </c>
      <c r="HQ796" s="191">
        <v>174</v>
      </c>
      <c r="HR796" s="177">
        <v>16</v>
      </c>
      <c r="HS796" s="177">
        <v>16</v>
      </c>
      <c r="HT796" s="177">
        <v>0</v>
      </c>
      <c r="HU796" s="191">
        <v>2400</v>
      </c>
      <c r="HV796" s="191">
        <v>0</v>
      </c>
      <c r="HW796" s="191">
        <v>800</v>
      </c>
      <c r="HX796" s="191">
        <v>240</v>
      </c>
      <c r="HY796" s="191">
        <v>1839</v>
      </c>
      <c r="HZ796" s="177">
        <v>1</v>
      </c>
      <c r="IA796" s="191">
        <v>30</v>
      </c>
      <c r="IB796" s="191">
        <v>591</v>
      </c>
      <c r="IC796" s="177" t="s">
        <v>117</v>
      </c>
      <c r="IE796" s="164">
        <f>AVERAGE(HR$6:HR796)</f>
        <v>19.731984829329964</v>
      </c>
      <c r="IF796" s="164">
        <f>AVERAGE(HS$6:HS796)</f>
        <v>19.13400758533502</v>
      </c>
      <c r="IG796" s="164">
        <f>AVERAGE(HT$6:HT796)</f>
        <v>1.0126422250316056</v>
      </c>
      <c r="IH796" s="167">
        <f>AVERAGE(HU$6:HU796)</f>
        <v>2870.1011378002527</v>
      </c>
      <c r="II796" s="167">
        <f>AVERAGE(HV$6:HV796)</f>
        <v>151.89633375474082</v>
      </c>
      <c r="IJ796" s="167">
        <f>AVERAGE(HW$6:HW796)</f>
        <v>906.0682680151707</v>
      </c>
      <c r="IK796" s="167">
        <f>AVERAGE(HX$6:HX796)</f>
        <v>271.82048040455118</v>
      </c>
      <c r="IL796" s="167">
        <f>AVERAGE(HY$6:HY796)</f>
        <v>2306.5385587863466</v>
      </c>
      <c r="IM796" s="164">
        <f>AVERAGE(HZ$6:HZ796)</f>
        <v>2.4310998735777498</v>
      </c>
      <c r="IN796" s="167">
        <f>AVERAGE(IA$6:IA796)</f>
        <v>72.932996207332494</v>
      </c>
      <c r="IO796" s="167">
        <f>AVERAGE(IB$6:IB796)</f>
        <v>636.49557522123894</v>
      </c>
    </row>
    <row r="797" spans="2:249" x14ac:dyDescent="0.2">
      <c r="B797" s="103">
        <v>792</v>
      </c>
      <c r="C797" s="165">
        <v>22.594974487590772</v>
      </c>
      <c r="D797" s="163">
        <v>0.25</v>
      </c>
      <c r="E797" s="161">
        <v>2</v>
      </c>
      <c r="F797" s="168">
        <v>142</v>
      </c>
      <c r="G797" s="161">
        <v>19</v>
      </c>
      <c r="H797" s="161">
        <v>19</v>
      </c>
      <c r="I797" s="161">
        <v>0</v>
      </c>
      <c r="J797" s="168">
        <v>2280</v>
      </c>
      <c r="K797" s="168">
        <v>0</v>
      </c>
      <c r="L797" s="168">
        <v>950</v>
      </c>
      <c r="M797" s="168">
        <v>285</v>
      </c>
      <c r="N797" s="168">
        <v>2002</v>
      </c>
      <c r="O797" s="161">
        <v>6</v>
      </c>
      <c r="P797" s="168">
        <v>72</v>
      </c>
      <c r="Q797" s="168">
        <v>350</v>
      </c>
      <c r="R797" s="161" t="s">
        <v>117</v>
      </c>
      <c r="T797" s="169">
        <f>AVERAGE(G$6:G797)</f>
        <v>23.353535353535353</v>
      </c>
      <c r="U797" s="169">
        <f>AVERAGE(H$6:H797)</f>
        <v>20.736111111111111</v>
      </c>
      <c r="V797" s="169">
        <f>AVERAGE(I$6:I797)</f>
        <v>1.3585858585858586</v>
      </c>
      <c r="W797" s="170">
        <f>AVERAGE(J$6:J797)</f>
        <v>2488.3333333333335</v>
      </c>
      <c r="X797" s="170">
        <f>AVERAGE(K$6:K797)</f>
        <v>163.03030303030303</v>
      </c>
      <c r="Y797" s="170">
        <f>AVERAGE(L$6:L797)</f>
        <v>968.87626262626259</v>
      </c>
      <c r="Z797" s="170">
        <f>AVERAGE(M$6:M797)</f>
        <v>290.66287878787881</v>
      </c>
      <c r="AA797" s="170">
        <f>AVERAGE(N$6:N797)</f>
        <v>2403.598484848485</v>
      </c>
      <c r="AB797" s="169">
        <f>AVERAGE(O$6:O797)</f>
        <v>2.9444444444444446</v>
      </c>
      <c r="AC797" s="170">
        <f>AVERAGE(P$6:P797)</f>
        <v>35.333333333333336</v>
      </c>
      <c r="AD797" s="170">
        <f>AVERAGE(Q$6:Q797)</f>
        <v>120.06818181818181</v>
      </c>
      <c r="AY797" s="5"/>
      <c r="AZ797" s="26">
        <v>792</v>
      </c>
      <c r="BA797" s="165">
        <v>18.781005849044028</v>
      </c>
      <c r="BB797" s="176">
        <v>0.25</v>
      </c>
      <c r="BC797" s="161">
        <v>3</v>
      </c>
      <c r="BD797" s="182">
        <v>576</v>
      </c>
      <c r="BE797" s="161">
        <v>17</v>
      </c>
      <c r="BF797" s="161">
        <v>17</v>
      </c>
      <c r="BG797" s="161">
        <v>0</v>
      </c>
      <c r="BH797" s="168">
        <v>2550</v>
      </c>
      <c r="BI797" s="168">
        <v>0</v>
      </c>
      <c r="BJ797" s="168">
        <v>850</v>
      </c>
      <c r="BK797" s="168">
        <v>255</v>
      </c>
      <c r="BL797" s="168">
        <v>2306</v>
      </c>
      <c r="BM797" s="161">
        <v>5</v>
      </c>
      <c r="BN797" s="168">
        <v>75</v>
      </c>
      <c r="BO797" s="168">
        <v>319</v>
      </c>
      <c r="BP797" s="161" t="s">
        <v>117</v>
      </c>
      <c r="BR797" s="164">
        <f>AVERAGE(BE$6:BE797)</f>
        <v>19.539141414141415</v>
      </c>
      <c r="BS797" s="164">
        <f>AVERAGE(BF$6:BF797)</f>
        <v>18.837121212121211</v>
      </c>
      <c r="BT797" s="164">
        <f>AVERAGE(BG$6:BG797)</f>
        <v>0.66792929292929293</v>
      </c>
      <c r="BU797" s="167">
        <f>AVERAGE(BH$6:BH797)</f>
        <v>2825.568181818182</v>
      </c>
      <c r="BV797" s="167">
        <f>AVERAGE(BI$6:BI797)</f>
        <v>100.18939393939394</v>
      </c>
      <c r="BW797" s="167">
        <f>AVERAGE(BJ$6:BJ797)</f>
        <v>908.45959595959596</v>
      </c>
      <c r="BX797" s="167">
        <f>AVERAGE(BK$6:BK797)</f>
        <v>272.53787878787881</v>
      </c>
      <c r="BY797" s="167">
        <f>AVERAGE(BL$6:BL797)</f>
        <v>2245.162878787879</v>
      </c>
      <c r="BZ797" s="164">
        <f>AVERAGE(BM$6:BM797)</f>
        <v>2.3295454545454546</v>
      </c>
      <c r="CA797" s="167">
        <f>AVERAGE(BN$6:BN797)</f>
        <v>34.94318181818182</v>
      </c>
      <c r="CB797" s="167">
        <f>AVERAGE(BO$6:BO797)</f>
        <v>615.34848484848487</v>
      </c>
      <c r="DF797" s="103">
        <v>792</v>
      </c>
      <c r="DG797" s="192">
        <v>5.6728843535728446</v>
      </c>
      <c r="DH797" s="193">
        <v>0.05</v>
      </c>
      <c r="DI797" s="105">
        <v>3</v>
      </c>
      <c r="DJ797" s="194">
        <v>352</v>
      </c>
      <c r="DK797" s="105">
        <v>9</v>
      </c>
      <c r="DL797" s="105">
        <v>9</v>
      </c>
      <c r="DM797" s="105">
        <v>0</v>
      </c>
      <c r="DN797" s="194">
        <v>1620</v>
      </c>
      <c r="DO797" s="194">
        <v>0</v>
      </c>
      <c r="DP797" s="194">
        <v>450</v>
      </c>
      <c r="DQ797" s="194">
        <v>135</v>
      </c>
      <c r="DR797" s="194">
        <v>1562</v>
      </c>
      <c r="DS797" s="105">
        <v>0</v>
      </c>
      <c r="DT797" s="194">
        <v>0</v>
      </c>
      <c r="DU797" s="194">
        <v>58</v>
      </c>
      <c r="DV797" s="105" t="s">
        <v>117</v>
      </c>
      <c r="DX797" s="164">
        <f>AVERAGE(DK$6:DK797)</f>
        <v>10.337121212121213</v>
      </c>
      <c r="DY797" s="164">
        <f>AVERAGE(DL$6:DL797)</f>
        <v>10.337121212121213</v>
      </c>
      <c r="DZ797" s="164">
        <f>AVERAGE(DM$6:DM797)</f>
        <v>0</v>
      </c>
      <c r="EA797" s="167">
        <f>AVERAGE(DN$6:DN797)</f>
        <v>1860.6818181818182</v>
      </c>
      <c r="EB797" s="167">
        <f>AVERAGE(DO$6:DO797)</f>
        <v>0</v>
      </c>
      <c r="EC797" s="167">
        <f>AVERAGE(DP$6:DP797)</f>
        <v>516.85606060606062</v>
      </c>
      <c r="ED797" s="167">
        <f>AVERAGE(DQ$6:DQ797)</f>
        <v>155.05681818181819</v>
      </c>
      <c r="EE797" s="167">
        <f>AVERAGE(DR$6:DR797)</f>
        <v>1651.8510101010102</v>
      </c>
      <c r="EF797" s="164">
        <f>AVERAGE(DS$6:DS797)</f>
        <v>0.84722222222222221</v>
      </c>
      <c r="EG797" s="167">
        <f>AVERAGE(DT$6:DT797)</f>
        <v>15.25</v>
      </c>
      <c r="EH797" s="167">
        <f>AVERAGE(DU$6:DU797)</f>
        <v>224.08080808080808</v>
      </c>
      <c r="FJ797" s="103">
        <v>792</v>
      </c>
      <c r="FK797" s="165">
        <v>9.3140026185919549</v>
      </c>
      <c r="FL797" s="163">
        <v>0.15</v>
      </c>
      <c r="FM797" s="161">
        <v>9</v>
      </c>
      <c r="FN797" s="168">
        <v>313</v>
      </c>
      <c r="FO797" s="161">
        <v>17</v>
      </c>
      <c r="FP797" s="161">
        <v>17</v>
      </c>
      <c r="FQ797" s="161">
        <v>0</v>
      </c>
      <c r="FR797" s="168">
        <v>3060</v>
      </c>
      <c r="FS797" s="168">
        <v>0</v>
      </c>
      <c r="FT797" s="168">
        <v>850</v>
      </c>
      <c r="FU797" s="168">
        <v>255</v>
      </c>
      <c r="FV797" s="168">
        <v>2043</v>
      </c>
      <c r="FW797" s="161">
        <v>1</v>
      </c>
      <c r="FX797" s="168">
        <v>36</v>
      </c>
      <c r="FY797" s="168">
        <v>1053</v>
      </c>
      <c r="FZ797" s="161" t="s">
        <v>117</v>
      </c>
      <c r="GB797" s="160">
        <f>AVERAGE(FO$6:FO797)</f>
        <v>10.099747474747474</v>
      </c>
      <c r="GC797" s="160">
        <f>AVERAGE(FP$6:FP797)</f>
        <v>10.099747474747474</v>
      </c>
      <c r="GD797" s="160">
        <f>AVERAGE(FQ$6:FQ797)</f>
        <v>0</v>
      </c>
      <c r="GE797" s="166">
        <f>AVERAGE(FR$6:FR797)</f>
        <v>1817.9545454545455</v>
      </c>
      <c r="GF797" s="166">
        <f>AVERAGE(FS$6:FS797)</f>
        <v>0</v>
      </c>
      <c r="GG797" s="166">
        <f>AVERAGE(FT$6:FT797)</f>
        <v>504.98737373737373</v>
      </c>
      <c r="GH797" s="166">
        <f>AVERAGE(FU$6:FU797)</f>
        <v>151.49621212121212</v>
      </c>
      <c r="GI797" s="166">
        <f>AVERAGE(FV$6:FV797)</f>
        <v>1633.340909090909</v>
      </c>
      <c r="GJ797" s="160">
        <f>AVERAGE(FW$6:FW797)</f>
        <v>0.84090909090909094</v>
      </c>
      <c r="GK797" s="166">
        <f>AVERAGE(FX$6:FX797)</f>
        <v>30.272727272727273</v>
      </c>
      <c r="GL797" s="166">
        <f>AVERAGE(FY$6:FY797)</f>
        <v>214.88636363636363</v>
      </c>
      <c r="HM797" s="98">
        <v>792</v>
      </c>
      <c r="HN797" s="179">
        <v>19.791029067541423</v>
      </c>
      <c r="HO797" s="188">
        <v>0.15</v>
      </c>
      <c r="HP797" s="177">
        <v>3</v>
      </c>
      <c r="HQ797" s="191">
        <v>394</v>
      </c>
      <c r="HR797" s="177">
        <v>20</v>
      </c>
      <c r="HS797" s="177">
        <v>20</v>
      </c>
      <c r="HT797" s="177">
        <v>0</v>
      </c>
      <c r="HU797" s="191">
        <v>3000</v>
      </c>
      <c r="HV797" s="191">
        <v>0</v>
      </c>
      <c r="HW797" s="191">
        <v>1000</v>
      </c>
      <c r="HX797" s="191">
        <v>300</v>
      </c>
      <c r="HY797" s="191">
        <v>2319</v>
      </c>
      <c r="HZ797" s="177">
        <v>3</v>
      </c>
      <c r="IA797" s="191">
        <v>90</v>
      </c>
      <c r="IB797" s="191">
        <v>771</v>
      </c>
      <c r="IC797" s="177" t="s">
        <v>116</v>
      </c>
      <c r="IE797" s="164">
        <f>AVERAGE(HR$6:HR797)</f>
        <v>19.732323232323232</v>
      </c>
      <c r="IF797" s="164">
        <f>AVERAGE(HS$6:HS797)</f>
        <v>19.13510101010101</v>
      </c>
      <c r="IG797" s="164">
        <f>AVERAGE(HT$6:HT797)</f>
        <v>1.0113636363636365</v>
      </c>
      <c r="IH797" s="167">
        <f>AVERAGE(HU$6:HU797)</f>
        <v>2870.2651515151515</v>
      </c>
      <c r="II797" s="167">
        <f>AVERAGE(HV$6:HV797)</f>
        <v>151.70454545454547</v>
      </c>
      <c r="IJ797" s="167">
        <f>AVERAGE(HW$6:HW797)</f>
        <v>906.18686868686871</v>
      </c>
      <c r="IK797" s="167">
        <f>AVERAGE(HX$6:HX797)</f>
        <v>271.85606060606062</v>
      </c>
      <c r="IL797" s="167">
        <f>AVERAGE(HY$6:HY797)</f>
        <v>2306.5542929292928</v>
      </c>
      <c r="IM797" s="164">
        <f>AVERAGE(HZ$6:HZ797)</f>
        <v>2.4318181818181817</v>
      </c>
      <c r="IN797" s="167">
        <f>AVERAGE(IA$6:IA797)</f>
        <v>72.954545454545453</v>
      </c>
      <c r="IO797" s="167">
        <f>AVERAGE(IB$6:IB797)</f>
        <v>636.66540404040404</v>
      </c>
    </row>
    <row r="798" spans="2:249" x14ac:dyDescent="0.2">
      <c r="B798" s="103">
        <v>793</v>
      </c>
      <c r="C798" s="165">
        <v>22.737696104915873</v>
      </c>
      <c r="D798" s="163">
        <v>0.15</v>
      </c>
      <c r="E798" s="161">
        <v>8</v>
      </c>
      <c r="F798" s="168">
        <v>521</v>
      </c>
      <c r="G798" s="161">
        <v>28</v>
      </c>
      <c r="H798" s="161">
        <v>22</v>
      </c>
      <c r="I798" s="161">
        <v>2</v>
      </c>
      <c r="J798" s="168">
        <v>2640</v>
      </c>
      <c r="K798" s="168">
        <v>240</v>
      </c>
      <c r="L798" s="168">
        <v>1000</v>
      </c>
      <c r="M798" s="168">
        <v>300</v>
      </c>
      <c r="N798" s="168">
        <v>2686</v>
      </c>
      <c r="O798" s="161">
        <v>3</v>
      </c>
      <c r="P798" s="168">
        <v>36</v>
      </c>
      <c r="Q798" s="168">
        <v>-10</v>
      </c>
      <c r="R798" s="161" t="s">
        <v>116</v>
      </c>
      <c r="T798" s="169">
        <f>AVERAGE(G$6:G798)</f>
        <v>23.359394703656999</v>
      </c>
      <c r="U798" s="169">
        <f>AVERAGE(H$6:H798)</f>
        <v>20.737704918032787</v>
      </c>
      <c r="V798" s="169">
        <f>AVERAGE(I$6:I798)</f>
        <v>1.3593947036569987</v>
      </c>
      <c r="W798" s="170">
        <f>AVERAGE(J$6:J798)</f>
        <v>2488.5245901639346</v>
      </c>
      <c r="X798" s="170">
        <f>AVERAGE(K$6:K798)</f>
        <v>163.12736443883986</v>
      </c>
      <c r="Y798" s="170">
        <f>AVERAGE(L$6:L798)</f>
        <v>968.91551071878939</v>
      </c>
      <c r="Z798" s="170">
        <f>AVERAGE(M$6:M798)</f>
        <v>290.67465321563679</v>
      </c>
      <c r="AA798" s="170">
        <f>AVERAGE(N$6:N798)</f>
        <v>2403.9546027742749</v>
      </c>
      <c r="AB798" s="169">
        <f>AVERAGE(O$6:O798)</f>
        <v>2.9445145018915513</v>
      </c>
      <c r="AC798" s="170">
        <f>AVERAGE(P$6:P798)</f>
        <v>35.334174022698612</v>
      </c>
      <c r="AD798" s="170">
        <f>AVERAGE(Q$6:Q798)</f>
        <v>119.90416141235814</v>
      </c>
      <c r="AY798" s="5"/>
      <c r="AZ798" s="26">
        <v>793</v>
      </c>
      <c r="BA798" s="165">
        <v>15.335515713434317</v>
      </c>
      <c r="BB798" s="176">
        <v>0.05</v>
      </c>
      <c r="BC798" s="161">
        <v>9</v>
      </c>
      <c r="BD798" s="182">
        <v>251</v>
      </c>
      <c r="BE798" s="161">
        <v>23</v>
      </c>
      <c r="BF798" s="161">
        <v>22</v>
      </c>
      <c r="BG798" s="161">
        <v>2</v>
      </c>
      <c r="BH798" s="168">
        <v>3300</v>
      </c>
      <c r="BI798" s="168">
        <v>300</v>
      </c>
      <c r="BJ798" s="168">
        <v>1000</v>
      </c>
      <c r="BK798" s="168">
        <v>300</v>
      </c>
      <c r="BL798" s="168">
        <v>2476</v>
      </c>
      <c r="BM798" s="161">
        <v>1</v>
      </c>
      <c r="BN798" s="168">
        <v>15</v>
      </c>
      <c r="BO798" s="168">
        <v>839</v>
      </c>
      <c r="BP798" s="161" t="s">
        <v>116</v>
      </c>
      <c r="BR798" s="164">
        <f>AVERAGE(BE$6:BE798)</f>
        <v>19.543505674653215</v>
      </c>
      <c r="BS798" s="164">
        <f>AVERAGE(BF$6:BF798)</f>
        <v>18.841109709962168</v>
      </c>
      <c r="BT798" s="164">
        <f>AVERAGE(BG$6:BG798)</f>
        <v>0.66960907944514503</v>
      </c>
      <c r="BU798" s="167">
        <f>AVERAGE(BH$6:BH798)</f>
        <v>2826.1664564943253</v>
      </c>
      <c r="BV798" s="167">
        <f>AVERAGE(BI$6:BI798)</f>
        <v>100.44136191677175</v>
      </c>
      <c r="BW798" s="167">
        <f>AVERAGE(BJ$6:BJ798)</f>
        <v>908.57503152585116</v>
      </c>
      <c r="BX798" s="167">
        <f>AVERAGE(BK$6:BK798)</f>
        <v>272.57250945775536</v>
      </c>
      <c r="BY798" s="167">
        <f>AVERAGE(BL$6:BL798)</f>
        <v>2245.4539722572508</v>
      </c>
      <c r="BZ798" s="164">
        <f>AVERAGE(BM$6:BM798)</f>
        <v>2.3278688524590163</v>
      </c>
      <c r="CA798" s="167">
        <f>AVERAGE(BN$6:BN798)</f>
        <v>34.918032786885249</v>
      </c>
      <c r="CB798" s="167">
        <f>AVERAGE(BO$6:BO798)</f>
        <v>615.63051702395967</v>
      </c>
      <c r="DF798" s="103">
        <v>793</v>
      </c>
      <c r="DG798" s="192">
        <v>6.0948164331699788</v>
      </c>
      <c r="DH798" s="193">
        <v>0.15</v>
      </c>
      <c r="DI798" s="105">
        <v>5</v>
      </c>
      <c r="DJ798" s="194">
        <v>463</v>
      </c>
      <c r="DK798" s="105">
        <v>10</v>
      </c>
      <c r="DL798" s="105">
        <v>10</v>
      </c>
      <c r="DM798" s="105">
        <v>0</v>
      </c>
      <c r="DN798" s="194">
        <v>1800</v>
      </c>
      <c r="DO798" s="194">
        <v>0</v>
      </c>
      <c r="DP798" s="194">
        <v>500</v>
      </c>
      <c r="DQ798" s="194">
        <v>150</v>
      </c>
      <c r="DR798" s="194">
        <v>1738</v>
      </c>
      <c r="DS798" s="105">
        <v>1</v>
      </c>
      <c r="DT798" s="194">
        <v>18</v>
      </c>
      <c r="DU798" s="194">
        <v>80</v>
      </c>
      <c r="DV798" s="105" t="s">
        <v>117</v>
      </c>
      <c r="DX798" s="164">
        <f>AVERAGE(DK$6:DK798)</f>
        <v>10.336696090794451</v>
      </c>
      <c r="DY798" s="164">
        <f>AVERAGE(DL$6:DL798)</f>
        <v>10.336696090794451</v>
      </c>
      <c r="DZ798" s="164">
        <f>AVERAGE(DM$6:DM798)</f>
        <v>0</v>
      </c>
      <c r="EA798" s="167">
        <f>AVERAGE(DN$6:DN798)</f>
        <v>1860.6052963430013</v>
      </c>
      <c r="EB798" s="167">
        <f>AVERAGE(DO$6:DO798)</f>
        <v>0</v>
      </c>
      <c r="EC798" s="167">
        <f>AVERAGE(DP$6:DP798)</f>
        <v>516.83480453972254</v>
      </c>
      <c r="ED798" s="167">
        <f>AVERAGE(DQ$6:DQ798)</f>
        <v>155.05044136191677</v>
      </c>
      <c r="EE798" s="167">
        <f>AVERAGE(DR$6:DR798)</f>
        <v>1651.9596469104665</v>
      </c>
      <c r="EF798" s="164">
        <f>AVERAGE(DS$6:DS798)</f>
        <v>0.84741488020176547</v>
      </c>
      <c r="EG798" s="167">
        <f>AVERAGE(DT$6:DT798)</f>
        <v>15.253467843631778</v>
      </c>
      <c r="EH798" s="167">
        <f>AVERAGE(DU$6:DU798)</f>
        <v>223.89911727616646</v>
      </c>
      <c r="FJ798" s="103">
        <v>793</v>
      </c>
      <c r="FK798" s="165">
        <v>8.0412573746124796</v>
      </c>
      <c r="FL798" s="163">
        <v>0.05</v>
      </c>
      <c r="FM798" s="161">
        <v>4</v>
      </c>
      <c r="FN798" s="168">
        <v>148</v>
      </c>
      <c r="FO798" s="161">
        <v>12</v>
      </c>
      <c r="FP798" s="161">
        <v>12</v>
      </c>
      <c r="FQ798" s="161">
        <v>0</v>
      </c>
      <c r="FR798" s="168">
        <v>2160</v>
      </c>
      <c r="FS798" s="168">
        <v>0</v>
      </c>
      <c r="FT798" s="168">
        <v>600</v>
      </c>
      <c r="FU798" s="168">
        <v>180</v>
      </c>
      <c r="FV798" s="168">
        <v>1553</v>
      </c>
      <c r="FW798" s="161">
        <v>0</v>
      </c>
      <c r="FX798" s="168">
        <v>0</v>
      </c>
      <c r="FY798" s="168">
        <v>607</v>
      </c>
      <c r="FZ798" s="161" t="s">
        <v>117</v>
      </c>
      <c r="GB798" s="160">
        <f>AVERAGE(FO$6:FO798)</f>
        <v>10.102143757881462</v>
      </c>
      <c r="GC798" s="160">
        <f>AVERAGE(FP$6:FP798)</f>
        <v>10.102143757881462</v>
      </c>
      <c r="GD798" s="160">
        <f>AVERAGE(FQ$6:FQ798)</f>
        <v>0</v>
      </c>
      <c r="GE798" s="166">
        <f>AVERAGE(FR$6:FR798)</f>
        <v>1818.3858764186632</v>
      </c>
      <c r="GF798" s="166">
        <f>AVERAGE(FS$6:FS798)</f>
        <v>0</v>
      </c>
      <c r="GG798" s="166">
        <f>AVERAGE(FT$6:FT798)</f>
        <v>505.10718789407315</v>
      </c>
      <c r="GH798" s="166">
        <f>AVERAGE(FU$6:FU798)</f>
        <v>151.53215636822193</v>
      </c>
      <c r="GI798" s="166">
        <f>AVERAGE(FV$6:FV798)</f>
        <v>1633.2395964691048</v>
      </c>
      <c r="GJ798" s="160">
        <f>AVERAGE(FW$6:FW798)</f>
        <v>0.83984867591424972</v>
      </c>
      <c r="GK798" s="166">
        <f>AVERAGE(FX$6:FX798)</f>
        <v>30.23455233291299</v>
      </c>
      <c r="GL798" s="166">
        <f>AVERAGE(FY$6:FY798)</f>
        <v>215.38083228247163</v>
      </c>
      <c r="HM798" s="98">
        <v>793</v>
      </c>
      <c r="HN798" s="179">
        <v>18.28446720322621</v>
      </c>
      <c r="HO798" s="188">
        <v>0.25</v>
      </c>
      <c r="HP798" s="177">
        <v>1</v>
      </c>
      <c r="HQ798" s="191">
        <v>528</v>
      </c>
      <c r="HR798" s="177">
        <v>14</v>
      </c>
      <c r="HS798" s="177">
        <v>14</v>
      </c>
      <c r="HT798" s="177">
        <v>0</v>
      </c>
      <c r="HU798" s="191">
        <v>2100</v>
      </c>
      <c r="HV798" s="191">
        <v>0</v>
      </c>
      <c r="HW798" s="191">
        <v>700</v>
      </c>
      <c r="HX798" s="191">
        <v>210</v>
      </c>
      <c r="HY798" s="191">
        <v>2063</v>
      </c>
      <c r="HZ798" s="177">
        <v>5</v>
      </c>
      <c r="IA798" s="191">
        <v>150</v>
      </c>
      <c r="IB798" s="191">
        <v>187</v>
      </c>
      <c r="IC798" s="177" t="s">
        <v>117</v>
      </c>
      <c r="IE798" s="164">
        <f>AVERAGE(HR$6:HR798)</f>
        <v>19.725094577553595</v>
      </c>
      <c r="IF798" s="164">
        <f>AVERAGE(HS$6:HS798)</f>
        <v>19.128625472887769</v>
      </c>
      <c r="IG798" s="164">
        <f>AVERAGE(HT$6:HT798)</f>
        <v>1.0100882723833544</v>
      </c>
      <c r="IH798" s="167">
        <f>AVERAGE(HU$6:HU798)</f>
        <v>2869.2938209331651</v>
      </c>
      <c r="II798" s="167">
        <f>AVERAGE(HV$6:HV798)</f>
        <v>151.51324085750315</v>
      </c>
      <c r="IJ798" s="167">
        <f>AVERAGE(HW$6:HW798)</f>
        <v>905.92686002522066</v>
      </c>
      <c r="IK798" s="167">
        <f>AVERAGE(HX$6:HX798)</f>
        <v>271.77805800756619</v>
      </c>
      <c r="IL798" s="167">
        <f>AVERAGE(HY$6:HY798)</f>
        <v>2306.2471626733923</v>
      </c>
      <c r="IM798" s="164">
        <f>AVERAGE(HZ$6:HZ798)</f>
        <v>2.4350567465321564</v>
      </c>
      <c r="IN798" s="167">
        <f>AVERAGE(IA$6:IA798)</f>
        <v>73.051702395964696</v>
      </c>
      <c r="IO798" s="167">
        <f>AVERAGE(IB$6:IB798)</f>
        <v>636.09836065573768</v>
      </c>
    </row>
    <row r="799" spans="2:249" x14ac:dyDescent="0.2">
      <c r="B799" s="103">
        <v>794</v>
      </c>
      <c r="C799" s="165">
        <v>23.137026987617006</v>
      </c>
      <c r="D799" s="163">
        <v>0.1</v>
      </c>
      <c r="E799" s="161">
        <v>8</v>
      </c>
      <c r="F799" s="168">
        <v>404</v>
      </c>
      <c r="G799" s="161">
        <v>29</v>
      </c>
      <c r="H799" s="161">
        <v>22</v>
      </c>
      <c r="I799" s="161">
        <v>2</v>
      </c>
      <c r="J799" s="168">
        <v>2640</v>
      </c>
      <c r="K799" s="168">
        <v>240</v>
      </c>
      <c r="L799" s="168">
        <v>1000</v>
      </c>
      <c r="M799" s="168">
        <v>300</v>
      </c>
      <c r="N799" s="168">
        <v>2569</v>
      </c>
      <c r="O799" s="161">
        <v>2</v>
      </c>
      <c r="P799" s="168">
        <v>24</v>
      </c>
      <c r="Q799" s="168">
        <v>95</v>
      </c>
      <c r="R799" s="161" t="s">
        <v>116</v>
      </c>
      <c r="T799" s="169">
        <f>AVERAGE(G$6:G799)</f>
        <v>23.366498740554157</v>
      </c>
      <c r="U799" s="169">
        <f>AVERAGE(H$6:H799)</f>
        <v>20.739294710327457</v>
      </c>
      <c r="V799" s="169">
        <f>AVERAGE(I$6:I799)</f>
        <v>1.3602015113350125</v>
      </c>
      <c r="W799" s="170">
        <f>AVERAGE(J$6:J799)</f>
        <v>2488.7153652392949</v>
      </c>
      <c r="X799" s="170">
        <f>AVERAGE(K$6:K799)</f>
        <v>163.2241813602015</v>
      </c>
      <c r="Y799" s="170">
        <f>AVERAGE(L$6:L799)</f>
        <v>968.95465994962217</v>
      </c>
      <c r="Z799" s="170">
        <f>AVERAGE(M$6:M799)</f>
        <v>290.68639798488664</v>
      </c>
      <c r="AA799" s="170">
        <f>AVERAGE(N$6:N799)</f>
        <v>2404.162468513854</v>
      </c>
      <c r="AB799" s="169">
        <f>AVERAGE(O$6:O799)</f>
        <v>2.9433249370277079</v>
      </c>
      <c r="AC799" s="170">
        <f>AVERAGE(P$6:P799)</f>
        <v>35.319899244332497</v>
      </c>
      <c r="AD799" s="170">
        <f>AVERAGE(Q$6:Q799)</f>
        <v>119.87279596977329</v>
      </c>
      <c r="AY799" s="5"/>
      <c r="AZ799" s="26">
        <v>794</v>
      </c>
      <c r="BA799" s="165">
        <v>22.404657267566289</v>
      </c>
      <c r="BB799" s="176">
        <v>0.15</v>
      </c>
      <c r="BC799" s="161">
        <v>8</v>
      </c>
      <c r="BD799" s="182">
        <v>435</v>
      </c>
      <c r="BE799" s="161">
        <v>27</v>
      </c>
      <c r="BF799" s="161">
        <v>22</v>
      </c>
      <c r="BG799" s="161">
        <v>2</v>
      </c>
      <c r="BH799" s="168">
        <v>3300</v>
      </c>
      <c r="BI799" s="168">
        <v>300</v>
      </c>
      <c r="BJ799" s="168">
        <v>1000</v>
      </c>
      <c r="BK799" s="168">
        <v>300</v>
      </c>
      <c r="BL799" s="168">
        <v>2660</v>
      </c>
      <c r="BM799" s="161">
        <v>3</v>
      </c>
      <c r="BN799" s="168">
        <v>45</v>
      </c>
      <c r="BO799" s="168">
        <v>685</v>
      </c>
      <c r="BP799" s="161" t="s">
        <v>116</v>
      </c>
      <c r="BR799" s="164">
        <f>AVERAGE(BE$6:BE799)</f>
        <v>19.552896725440807</v>
      </c>
      <c r="BS799" s="164">
        <f>AVERAGE(BF$6:BF799)</f>
        <v>18.84508816120907</v>
      </c>
      <c r="BT799" s="164">
        <f>AVERAGE(BG$6:BG799)</f>
        <v>0.67128463476070532</v>
      </c>
      <c r="BU799" s="167">
        <f>AVERAGE(BH$6:BH799)</f>
        <v>2826.7632241813603</v>
      </c>
      <c r="BV799" s="167">
        <f>AVERAGE(BI$6:BI799)</f>
        <v>100.6926952141058</v>
      </c>
      <c r="BW799" s="167">
        <f>AVERAGE(BJ$6:BJ799)</f>
        <v>908.6901763224181</v>
      </c>
      <c r="BX799" s="167">
        <f>AVERAGE(BK$6:BK799)</f>
        <v>272.60705289672546</v>
      </c>
      <c r="BY799" s="167">
        <f>AVERAGE(BL$6:BL799)</f>
        <v>2245.9760705289673</v>
      </c>
      <c r="BZ799" s="164">
        <f>AVERAGE(BM$6:BM799)</f>
        <v>2.3287153652392947</v>
      </c>
      <c r="CA799" s="167">
        <f>AVERAGE(BN$6:BN799)</f>
        <v>34.930730478589417</v>
      </c>
      <c r="CB799" s="167">
        <f>AVERAGE(BO$6:BO799)</f>
        <v>615.71788413098238</v>
      </c>
      <c r="DF799" s="103">
        <v>794</v>
      </c>
      <c r="DG799" s="192">
        <v>7.0878621822171608</v>
      </c>
      <c r="DH799" s="193">
        <v>0.05</v>
      </c>
      <c r="DI799" s="105">
        <v>3</v>
      </c>
      <c r="DJ799" s="194">
        <v>342</v>
      </c>
      <c r="DK799" s="105">
        <v>10</v>
      </c>
      <c r="DL799" s="105">
        <v>10</v>
      </c>
      <c r="DM799" s="105">
        <v>0</v>
      </c>
      <c r="DN799" s="194">
        <v>1800</v>
      </c>
      <c r="DO799" s="194">
        <v>0</v>
      </c>
      <c r="DP799" s="194">
        <v>500</v>
      </c>
      <c r="DQ799" s="194">
        <v>150</v>
      </c>
      <c r="DR799" s="194">
        <v>1617</v>
      </c>
      <c r="DS799" s="105">
        <v>0</v>
      </c>
      <c r="DT799" s="194">
        <v>0</v>
      </c>
      <c r="DU799" s="194">
        <v>183</v>
      </c>
      <c r="DV799" s="105" t="s">
        <v>117</v>
      </c>
      <c r="DX799" s="164">
        <f>AVERAGE(DK$6:DK799)</f>
        <v>10.336272040302267</v>
      </c>
      <c r="DY799" s="164">
        <f>AVERAGE(DL$6:DL799)</f>
        <v>10.336272040302267</v>
      </c>
      <c r="DZ799" s="164">
        <f>AVERAGE(DM$6:DM799)</f>
        <v>0</v>
      </c>
      <c r="EA799" s="167">
        <f>AVERAGE(DN$6:DN799)</f>
        <v>1860.5289672544081</v>
      </c>
      <c r="EB799" s="167">
        <f>AVERAGE(DO$6:DO799)</f>
        <v>0</v>
      </c>
      <c r="EC799" s="167">
        <f>AVERAGE(DP$6:DP799)</f>
        <v>516.81360201511336</v>
      </c>
      <c r="ED799" s="167">
        <f>AVERAGE(DQ$6:DQ799)</f>
        <v>155.044080604534</v>
      </c>
      <c r="EE799" s="167">
        <f>AVERAGE(DR$6:DR799)</f>
        <v>1651.9156171284635</v>
      </c>
      <c r="EF799" s="164">
        <f>AVERAGE(DS$6:DS799)</f>
        <v>0.84634760705289669</v>
      </c>
      <c r="EG799" s="167">
        <f>AVERAGE(DT$6:DT799)</f>
        <v>15.23425692695214</v>
      </c>
      <c r="EH799" s="167">
        <f>AVERAGE(DU$6:DU799)</f>
        <v>223.84760705289673</v>
      </c>
      <c r="FJ799" s="103">
        <v>794</v>
      </c>
      <c r="FK799" s="165">
        <v>10.025920630067265</v>
      </c>
      <c r="FL799" s="163">
        <v>0.05</v>
      </c>
      <c r="FM799" s="161">
        <v>1</v>
      </c>
      <c r="FN799" s="168">
        <v>500</v>
      </c>
      <c r="FO799" s="161">
        <v>10</v>
      </c>
      <c r="FP799" s="161">
        <v>10</v>
      </c>
      <c r="FQ799" s="161">
        <v>0</v>
      </c>
      <c r="FR799" s="168">
        <v>1800</v>
      </c>
      <c r="FS799" s="168">
        <v>0</v>
      </c>
      <c r="FT799" s="168">
        <v>500</v>
      </c>
      <c r="FU799" s="168">
        <v>150</v>
      </c>
      <c r="FV799" s="168">
        <v>1775</v>
      </c>
      <c r="FW799" s="161">
        <v>1</v>
      </c>
      <c r="FX799" s="168">
        <v>36</v>
      </c>
      <c r="FY799" s="168">
        <v>61</v>
      </c>
      <c r="FZ799" s="161" t="s">
        <v>117</v>
      </c>
      <c r="GB799" s="160">
        <f>AVERAGE(FO$6:FO799)</f>
        <v>10.102015113350125</v>
      </c>
      <c r="GC799" s="160">
        <f>AVERAGE(FP$6:FP799)</f>
        <v>10.102015113350125</v>
      </c>
      <c r="GD799" s="160">
        <f>AVERAGE(FQ$6:FQ799)</f>
        <v>0</v>
      </c>
      <c r="GE799" s="166">
        <f>AVERAGE(FR$6:FR799)</f>
        <v>1818.3627204030226</v>
      </c>
      <c r="GF799" s="166">
        <f>AVERAGE(FS$6:FS799)</f>
        <v>0</v>
      </c>
      <c r="GG799" s="166">
        <f>AVERAGE(FT$6:FT799)</f>
        <v>505.10075566750629</v>
      </c>
      <c r="GH799" s="166">
        <f>AVERAGE(FU$6:FU799)</f>
        <v>151.53022670025189</v>
      </c>
      <c r="GI799" s="166">
        <f>AVERAGE(FV$6:FV799)</f>
        <v>1633.4181360201512</v>
      </c>
      <c r="GJ799" s="160">
        <f>AVERAGE(FW$6:FW799)</f>
        <v>0.84005037783375314</v>
      </c>
      <c r="GK799" s="166">
        <f>AVERAGE(FX$6:FX799)</f>
        <v>30.241813602015114</v>
      </c>
      <c r="GL799" s="166">
        <f>AVERAGE(FY$6:FY799)</f>
        <v>215.18639798488664</v>
      </c>
      <c r="HM799" s="98">
        <v>794</v>
      </c>
      <c r="HN799" s="179">
        <v>18.235612563563596</v>
      </c>
      <c r="HO799" s="188">
        <v>0.05</v>
      </c>
      <c r="HP799" s="177">
        <v>9</v>
      </c>
      <c r="HQ799" s="191">
        <v>469</v>
      </c>
      <c r="HR799" s="177">
        <v>26</v>
      </c>
      <c r="HS799" s="177">
        <v>23</v>
      </c>
      <c r="HT799" s="177">
        <v>3</v>
      </c>
      <c r="HU799" s="191">
        <v>3450</v>
      </c>
      <c r="HV799" s="191">
        <v>450</v>
      </c>
      <c r="HW799" s="191">
        <v>1000</v>
      </c>
      <c r="HX799" s="191">
        <v>300</v>
      </c>
      <c r="HY799" s="191">
        <v>2844</v>
      </c>
      <c r="HZ799" s="177">
        <v>1</v>
      </c>
      <c r="IA799" s="191">
        <v>30</v>
      </c>
      <c r="IB799" s="191">
        <v>636</v>
      </c>
      <c r="IC799" s="177" t="s">
        <v>116</v>
      </c>
      <c r="IE799" s="164">
        <f>AVERAGE(HR$6:HR799)</f>
        <v>19.732997481108313</v>
      </c>
      <c r="IF799" s="164">
        <f>AVERAGE(HS$6:HS799)</f>
        <v>19.133501259445843</v>
      </c>
      <c r="IG799" s="164">
        <f>AVERAGE(HT$6:HT799)</f>
        <v>1.0125944584382871</v>
      </c>
      <c r="IH799" s="167">
        <f>AVERAGE(HU$6:HU799)</f>
        <v>2870.0251889168767</v>
      </c>
      <c r="II799" s="167">
        <f>AVERAGE(HV$6:HV799)</f>
        <v>151.88916876574308</v>
      </c>
      <c r="IJ799" s="167">
        <f>AVERAGE(HW$6:HW799)</f>
        <v>906.04534005037783</v>
      </c>
      <c r="IK799" s="167">
        <f>AVERAGE(HX$6:HX799)</f>
        <v>271.81360201511336</v>
      </c>
      <c r="IL799" s="167">
        <f>AVERAGE(HY$6:HY799)</f>
        <v>2306.9244332493704</v>
      </c>
      <c r="IM799" s="164">
        <f>AVERAGE(HZ$6:HZ799)</f>
        <v>2.4332493702770779</v>
      </c>
      <c r="IN799" s="167">
        <f>AVERAGE(IA$6:IA799)</f>
        <v>72.997481108312343</v>
      </c>
      <c r="IO799" s="167">
        <f>AVERAGE(IB$6:IB799)</f>
        <v>636.09823677581869</v>
      </c>
    </row>
    <row r="800" spans="2:249" x14ac:dyDescent="0.2">
      <c r="B800" s="103">
        <v>795</v>
      </c>
      <c r="C800" s="165">
        <v>28.19737858359699</v>
      </c>
      <c r="D800" s="163">
        <v>0.15</v>
      </c>
      <c r="E800" s="161">
        <v>7</v>
      </c>
      <c r="F800" s="168">
        <v>120</v>
      </c>
      <c r="G800" s="161">
        <v>31</v>
      </c>
      <c r="H800" s="161">
        <v>22</v>
      </c>
      <c r="I800" s="161">
        <v>2</v>
      </c>
      <c r="J800" s="168">
        <v>2640</v>
      </c>
      <c r="K800" s="168">
        <v>240</v>
      </c>
      <c r="L800" s="168">
        <v>1000</v>
      </c>
      <c r="M800" s="168">
        <v>300</v>
      </c>
      <c r="N800" s="168">
        <v>2285</v>
      </c>
      <c r="O800" s="161">
        <v>4</v>
      </c>
      <c r="P800" s="168">
        <v>48</v>
      </c>
      <c r="Q800" s="168">
        <v>403</v>
      </c>
      <c r="R800" s="161" t="s">
        <v>116</v>
      </c>
      <c r="T800" s="169">
        <f>AVERAGE(G$6:G800)</f>
        <v>23.376100628930818</v>
      </c>
      <c r="U800" s="169">
        <f>AVERAGE(H$6:H800)</f>
        <v>20.740880503144655</v>
      </c>
      <c r="V800" s="169">
        <f>AVERAGE(I$6:I800)</f>
        <v>1.361006289308176</v>
      </c>
      <c r="W800" s="170">
        <f>AVERAGE(J$6:J800)</f>
        <v>2488.9056603773583</v>
      </c>
      <c r="X800" s="170">
        <f>AVERAGE(K$6:K800)</f>
        <v>163.32075471698113</v>
      </c>
      <c r="Y800" s="170">
        <f>AVERAGE(L$6:L800)</f>
        <v>968.99371069182394</v>
      </c>
      <c r="Z800" s="170">
        <f>AVERAGE(M$6:M800)</f>
        <v>290.69811320754718</v>
      </c>
      <c r="AA800" s="170">
        <f>AVERAGE(N$6:N800)</f>
        <v>2404.0125786163521</v>
      </c>
      <c r="AB800" s="169">
        <f>AVERAGE(O$6:O800)</f>
        <v>2.9446540880503145</v>
      </c>
      <c r="AC800" s="170">
        <f>AVERAGE(P$6:P800)</f>
        <v>35.33584905660377</v>
      </c>
      <c r="AD800" s="170">
        <f>AVERAGE(Q$6:Q800)</f>
        <v>120.22893081761006</v>
      </c>
      <c r="AY800" s="5"/>
      <c r="AZ800" s="26">
        <v>795</v>
      </c>
      <c r="BA800" s="165">
        <v>14.892579598730881</v>
      </c>
      <c r="BB800" s="176">
        <v>0.25</v>
      </c>
      <c r="BC800" s="161">
        <v>3</v>
      </c>
      <c r="BD800" s="182">
        <v>166</v>
      </c>
      <c r="BE800" s="161">
        <v>14</v>
      </c>
      <c r="BF800" s="161">
        <v>14</v>
      </c>
      <c r="BG800" s="161">
        <v>0</v>
      </c>
      <c r="BH800" s="168">
        <v>2100</v>
      </c>
      <c r="BI800" s="168">
        <v>0</v>
      </c>
      <c r="BJ800" s="168">
        <v>700</v>
      </c>
      <c r="BK800" s="168">
        <v>210</v>
      </c>
      <c r="BL800" s="168">
        <v>1701</v>
      </c>
      <c r="BM800" s="161">
        <v>4</v>
      </c>
      <c r="BN800" s="168">
        <v>60</v>
      </c>
      <c r="BO800" s="168">
        <v>459</v>
      </c>
      <c r="BP800" s="161" t="s">
        <v>117</v>
      </c>
      <c r="BR800" s="164">
        <f>AVERAGE(BE$6:BE800)</f>
        <v>19.545911949685536</v>
      </c>
      <c r="BS800" s="164">
        <f>AVERAGE(BF$6:BF800)</f>
        <v>18.838993710691824</v>
      </c>
      <c r="BT800" s="164">
        <f>AVERAGE(BG$6:BG800)</f>
        <v>0.67044025157232701</v>
      </c>
      <c r="BU800" s="167">
        <f>AVERAGE(BH$6:BH800)</f>
        <v>2825.8490566037735</v>
      </c>
      <c r="BV800" s="167">
        <f>AVERAGE(BI$6:BI800)</f>
        <v>100.56603773584905</v>
      </c>
      <c r="BW800" s="167">
        <f>AVERAGE(BJ$6:BJ800)</f>
        <v>908.4276729559748</v>
      </c>
      <c r="BX800" s="167">
        <f>AVERAGE(BK$6:BK800)</f>
        <v>272.52830188679246</v>
      </c>
      <c r="BY800" s="167">
        <f>AVERAGE(BL$6:BL800)</f>
        <v>2245.290566037736</v>
      </c>
      <c r="BZ800" s="164">
        <f>AVERAGE(BM$6:BM800)</f>
        <v>2.3308176100628932</v>
      </c>
      <c r="CA800" s="167">
        <f>AVERAGE(BN$6:BN800)</f>
        <v>34.962264150943398</v>
      </c>
      <c r="CB800" s="167">
        <f>AVERAGE(BO$6:BO800)</f>
        <v>615.52075471698117</v>
      </c>
      <c r="DF800" s="103">
        <v>795</v>
      </c>
      <c r="DG800" s="192">
        <v>6.7598866161453728</v>
      </c>
      <c r="DH800" s="193">
        <v>0.15</v>
      </c>
      <c r="DI800" s="105">
        <v>8</v>
      </c>
      <c r="DJ800" s="194">
        <v>243</v>
      </c>
      <c r="DK800" s="105">
        <v>14</v>
      </c>
      <c r="DL800" s="105">
        <v>14</v>
      </c>
      <c r="DM800" s="105">
        <v>0</v>
      </c>
      <c r="DN800" s="194">
        <v>2520</v>
      </c>
      <c r="DO800" s="194">
        <v>0</v>
      </c>
      <c r="DP800" s="194">
        <v>700</v>
      </c>
      <c r="DQ800" s="194">
        <v>210</v>
      </c>
      <c r="DR800" s="194">
        <v>1778</v>
      </c>
      <c r="DS800" s="105">
        <v>1</v>
      </c>
      <c r="DT800" s="194">
        <v>18</v>
      </c>
      <c r="DU800" s="194">
        <v>760</v>
      </c>
      <c r="DV800" s="105" t="s">
        <v>117</v>
      </c>
      <c r="DX800" s="164">
        <f>AVERAGE(DK$6:DK800)</f>
        <v>10.340880503144653</v>
      </c>
      <c r="DY800" s="164">
        <f>AVERAGE(DL$6:DL800)</f>
        <v>10.340880503144653</v>
      </c>
      <c r="DZ800" s="164">
        <f>AVERAGE(DM$6:DM800)</f>
        <v>0</v>
      </c>
      <c r="EA800" s="167">
        <f>AVERAGE(DN$6:DN800)</f>
        <v>1861.3584905660377</v>
      </c>
      <c r="EB800" s="167">
        <f>AVERAGE(DO$6:DO800)</f>
        <v>0</v>
      </c>
      <c r="EC800" s="167">
        <f>AVERAGE(DP$6:DP800)</f>
        <v>517.04402515723268</v>
      </c>
      <c r="ED800" s="167">
        <f>AVERAGE(DQ$6:DQ800)</f>
        <v>155.11320754716982</v>
      </c>
      <c r="EE800" s="167">
        <f>AVERAGE(DR$6:DR800)</f>
        <v>1652.0742138364781</v>
      </c>
      <c r="EF800" s="164">
        <f>AVERAGE(DS$6:DS800)</f>
        <v>0.84654088050314469</v>
      </c>
      <c r="EG800" s="167">
        <f>AVERAGE(DT$6:DT800)</f>
        <v>15.237735849056603</v>
      </c>
      <c r="EH800" s="167">
        <f>AVERAGE(DU$6:DU800)</f>
        <v>224.52201257861634</v>
      </c>
      <c r="FJ800" s="103">
        <v>795</v>
      </c>
      <c r="FK800" s="165">
        <v>9.8144468934856874</v>
      </c>
      <c r="FL800" s="163">
        <v>0.2</v>
      </c>
      <c r="FM800" s="161">
        <v>2</v>
      </c>
      <c r="FN800" s="168">
        <v>503</v>
      </c>
      <c r="FO800" s="161">
        <v>10</v>
      </c>
      <c r="FP800" s="161">
        <v>10</v>
      </c>
      <c r="FQ800" s="161">
        <v>0</v>
      </c>
      <c r="FR800" s="168">
        <v>1800</v>
      </c>
      <c r="FS800" s="168">
        <v>0</v>
      </c>
      <c r="FT800" s="168">
        <v>500</v>
      </c>
      <c r="FU800" s="168">
        <v>150</v>
      </c>
      <c r="FV800" s="168">
        <v>1778</v>
      </c>
      <c r="FW800" s="161">
        <v>2</v>
      </c>
      <c r="FX800" s="168">
        <v>72</v>
      </c>
      <c r="FY800" s="168">
        <v>94</v>
      </c>
      <c r="FZ800" s="161" t="s">
        <v>117</v>
      </c>
      <c r="GB800" s="160">
        <f>AVERAGE(FO$6:FO800)</f>
        <v>10.101886792452831</v>
      </c>
      <c r="GC800" s="160">
        <f>AVERAGE(FP$6:FP800)</f>
        <v>10.101886792452831</v>
      </c>
      <c r="GD800" s="160">
        <f>AVERAGE(FQ$6:FQ800)</f>
        <v>0</v>
      </c>
      <c r="GE800" s="166">
        <f>AVERAGE(FR$6:FR800)</f>
        <v>1818.3396226415093</v>
      </c>
      <c r="GF800" s="166">
        <f>AVERAGE(FS$6:FS800)</f>
        <v>0</v>
      </c>
      <c r="GG800" s="166">
        <f>AVERAGE(FT$6:FT800)</f>
        <v>505.09433962264148</v>
      </c>
      <c r="GH800" s="166">
        <f>AVERAGE(FU$6:FU800)</f>
        <v>151.52830188679246</v>
      </c>
      <c r="GI800" s="166">
        <f>AVERAGE(FV$6:FV800)</f>
        <v>1633.6</v>
      </c>
      <c r="GJ800" s="160">
        <f>AVERAGE(FW$6:FW800)</f>
        <v>0.84150943396226419</v>
      </c>
      <c r="GK800" s="166">
        <f>AVERAGE(FX$6:FX800)</f>
        <v>30.294339622641509</v>
      </c>
      <c r="GL800" s="166">
        <f>AVERAGE(FY$6:FY800)</f>
        <v>215.03396226415094</v>
      </c>
      <c r="HM800" s="98">
        <v>795</v>
      </c>
      <c r="HN800" s="179">
        <v>15.73640362807282</v>
      </c>
      <c r="HO800" s="188">
        <v>0.25</v>
      </c>
      <c r="HP800" s="177">
        <v>6</v>
      </c>
      <c r="HQ800" s="191">
        <v>468</v>
      </c>
      <c r="HR800" s="177">
        <v>18</v>
      </c>
      <c r="HS800" s="177">
        <v>18</v>
      </c>
      <c r="HT800" s="177">
        <v>0</v>
      </c>
      <c r="HU800" s="191">
        <v>2700</v>
      </c>
      <c r="HV800" s="191">
        <v>0</v>
      </c>
      <c r="HW800" s="191">
        <v>900</v>
      </c>
      <c r="HX800" s="191">
        <v>270</v>
      </c>
      <c r="HY800" s="191">
        <v>2263</v>
      </c>
      <c r="HZ800" s="177">
        <v>4</v>
      </c>
      <c r="IA800" s="191">
        <v>120</v>
      </c>
      <c r="IB800" s="191">
        <v>557</v>
      </c>
      <c r="IC800" s="177" t="s">
        <v>117</v>
      </c>
      <c r="IE800" s="164">
        <f>AVERAGE(HR$6:HR800)</f>
        <v>19.730817610062893</v>
      </c>
      <c r="IF800" s="164">
        <f>AVERAGE(HS$6:HS800)</f>
        <v>19.132075471698112</v>
      </c>
      <c r="IG800" s="164">
        <f>AVERAGE(HT$6:HT800)</f>
        <v>1.0113207547169811</v>
      </c>
      <c r="IH800" s="167">
        <f>AVERAGE(HU$6:HU800)</f>
        <v>2869.8113207547171</v>
      </c>
      <c r="II800" s="167">
        <f>AVERAGE(HV$6:HV800)</f>
        <v>151.69811320754718</v>
      </c>
      <c r="IJ800" s="167">
        <f>AVERAGE(HW$6:HW800)</f>
        <v>906.03773584905662</v>
      </c>
      <c r="IK800" s="167">
        <f>AVERAGE(HX$6:HX800)</f>
        <v>271.81132075471697</v>
      </c>
      <c r="IL800" s="167">
        <f>AVERAGE(HY$6:HY800)</f>
        <v>2306.8691823899371</v>
      </c>
      <c r="IM800" s="164">
        <f>AVERAGE(HZ$6:HZ800)</f>
        <v>2.4352201257861634</v>
      </c>
      <c r="IN800" s="167">
        <f>AVERAGE(IA$6:IA800)</f>
        <v>73.056603773584911</v>
      </c>
      <c r="IO800" s="167">
        <f>AVERAGE(IB$6:IB800)</f>
        <v>635.99874213836483</v>
      </c>
    </row>
    <row r="801" spans="2:249" x14ac:dyDescent="0.2">
      <c r="B801" s="103">
        <v>796</v>
      </c>
      <c r="C801" s="165">
        <v>22.860925872300179</v>
      </c>
      <c r="D801" s="163">
        <v>0.05</v>
      </c>
      <c r="E801" s="161">
        <v>1</v>
      </c>
      <c r="F801" s="168">
        <v>151</v>
      </c>
      <c r="G801" s="161">
        <v>23</v>
      </c>
      <c r="H801" s="161">
        <v>22</v>
      </c>
      <c r="I801" s="161">
        <v>2</v>
      </c>
      <c r="J801" s="168">
        <v>2640</v>
      </c>
      <c r="K801" s="168">
        <v>240</v>
      </c>
      <c r="L801" s="168">
        <v>1000</v>
      </c>
      <c r="M801" s="168">
        <v>300</v>
      </c>
      <c r="N801" s="168">
        <v>2316</v>
      </c>
      <c r="O801" s="161">
        <v>1</v>
      </c>
      <c r="P801" s="168">
        <v>12</v>
      </c>
      <c r="Q801" s="168">
        <v>336</v>
      </c>
      <c r="R801" s="161" t="s">
        <v>116</v>
      </c>
      <c r="T801" s="169">
        <f>AVERAGE(G$6:G801)</f>
        <v>23.375628140703519</v>
      </c>
      <c r="U801" s="169">
        <f>AVERAGE(H$6:H801)</f>
        <v>20.742462311557787</v>
      </c>
      <c r="V801" s="169">
        <f>AVERAGE(I$6:I801)</f>
        <v>1.3618090452261307</v>
      </c>
      <c r="W801" s="170">
        <f>AVERAGE(J$6:J801)</f>
        <v>2489.0954773869348</v>
      </c>
      <c r="X801" s="170">
        <f>AVERAGE(K$6:K801)</f>
        <v>163.41708542713567</v>
      </c>
      <c r="Y801" s="170">
        <f>AVERAGE(L$6:L801)</f>
        <v>969.0326633165829</v>
      </c>
      <c r="Z801" s="170">
        <f>AVERAGE(M$6:M801)</f>
        <v>290.70979899497485</v>
      </c>
      <c r="AA801" s="170">
        <f>AVERAGE(N$6:N801)</f>
        <v>2403.9020100502512</v>
      </c>
      <c r="AB801" s="169">
        <f>AVERAGE(O$6:O801)</f>
        <v>2.942211055276382</v>
      </c>
      <c r="AC801" s="170">
        <f>AVERAGE(P$6:P801)</f>
        <v>35.306532663316581</v>
      </c>
      <c r="AD801" s="170">
        <f>AVERAGE(Q$6:Q801)</f>
        <v>120.5</v>
      </c>
      <c r="AY801" s="5"/>
      <c r="AZ801" s="26">
        <v>796</v>
      </c>
      <c r="BA801" s="165">
        <v>15.807218184252934</v>
      </c>
      <c r="BB801" s="176">
        <v>0.05</v>
      </c>
      <c r="BC801" s="161">
        <v>2</v>
      </c>
      <c r="BD801" s="182">
        <v>355</v>
      </c>
      <c r="BE801" s="161">
        <v>17</v>
      </c>
      <c r="BF801" s="161">
        <v>17</v>
      </c>
      <c r="BG801" s="161">
        <v>0</v>
      </c>
      <c r="BH801" s="168">
        <v>2550</v>
      </c>
      <c r="BI801" s="168">
        <v>0</v>
      </c>
      <c r="BJ801" s="168">
        <v>850</v>
      </c>
      <c r="BK801" s="168">
        <v>255</v>
      </c>
      <c r="BL801" s="168">
        <v>2085</v>
      </c>
      <c r="BM801" s="161">
        <v>1</v>
      </c>
      <c r="BN801" s="168">
        <v>15</v>
      </c>
      <c r="BO801" s="168">
        <v>480</v>
      </c>
      <c r="BP801" s="161" t="s">
        <v>117</v>
      </c>
      <c r="BR801" s="164">
        <f>AVERAGE(BE$6:BE801)</f>
        <v>19.542713567839197</v>
      </c>
      <c r="BS801" s="164">
        <f>AVERAGE(BF$6:BF801)</f>
        <v>18.836683417085428</v>
      </c>
      <c r="BT801" s="164">
        <f>AVERAGE(BG$6:BG801)</f>
        <v>0.66959798994974873</v>
      </c>
      <c r="BU801" s="167">
        <f>AVERAGE(BH$6:BH801)</f>
        <v>2825.502512562814</v>
      </c>
      <c r="BV801" s="167">
        <f>AVERAGE(BI$6:BI801)</f>
        <v>100.43969849246231</v>
      </c>
      <c r="BW801" s="167">
        <f>AVERAGE(BJ$6:BJ801)</f>
        <v>908.3542713567839</v>
      </c>
      <c r="BX801" s="167">
        <f>AVERAGE(BK$6:BK801)</f>
        <v>272.5062814070352</v>
      </c>
      <c r="BY801" s="167">
        <f>AVERAGE(BL$6:BL801)</f>
        <v>2245.0891959798996</v>
      </c>
      <c r="BZ801" s="164">
        <f>AVERAGE(BM$6:BM801)</f>
        <v>2.329145728643216</v>
      </c>
      <c r="CA801" s="167">
        <f>AVERAGE(BN$6:BN801)</f>
        <v>34.937185929648244</v>
      </c>
      <c r="CB801" s="167">
        <f>AVERAGE(BO$6:BO801)</f>
        <v>615.3505025125628</v>
      </c>
      <c r="DF801" s="103">
        <v>796</v>
      </c>
      <c r="DG801" s="192">
        <v>7.6429568752489256</v>
      </c>
      <c r="DH801" s="193">
        <v>0.05</v>
      </c>
      <c r="DI801" s="105">
        <v>1</v>
      </c>
      <c r="DJ801" s="194">
        <v>194</v>
      </c>
      <c r="DK801" s="105">
        <v>9</v>
      </c>
      <c r="DL801" s="105">
        <v>9</v>
      </c>
      <c r="DM801" s="105">
        <v>0</v>
      </c>
      <c r="DN801" s="194">
        <v>1620</v>
      </c>
      <c r="DO801" s="194">
        <v>0</v>
      </c>
      <c r="DP801" s="194">
        <v>450</v>
      </c>
      <c r="DQ801" s="194">
        <v>135</v>
      </c>
      <c r="DR801" s="194">
        <v>1404</v>
      </c>
      <c r="DS801" s="105">
        <v>0</v>
      </c>
      <c r="DT801" s="194">
        <v>0</v>
      </c>
      <c r="DU801" s="194">
        <v>216</v>
      </c>
      <c r="DV801" s="105" t="s">
        <v>117</v>
      </c>
      <c r="DX801" s="164">
        <f>AVERAGE(DK$6:DK801)</f>
        <v>10.339195979899497</v>
      </c>
      <c r="DY801" s="164">
        <f>AVERAGE(DL$6:DL801)</f>
        <v>10.339195979899497</v>
      </c>
      <c r="DZ801" s="164">
        <f>AVERAGE(DM$6:DM801)</f>
        <v>0</v>
      </c>
      <c r="EA801" s="167">
        <f>AVERAGE(DN$6:DN801)</f>
        <v>1861.0552763819096</v>
      </c>
      <c r="EB801" s="167">
        <f>AVERAGE(DO$6:DO801)</f>
        <v>0</v>
      </c>
      <c r="EC801" s="167">
        <f>AVERAGE(DP$6:DP801)</f>
        <v>516.9597989949749</v>
      </c>
      <c r="ED801" s="167">
        <f>AVERAGE(DQ$6:DQ801)</f>
        <v>155.08793969849245</v>
      </c>
      <c r="EE801" s="167">
        <f>AVERAGE(DR$6:DR801)</f>
        <v>1651.7625628140704</v>
      </c>
      <c r="EF801" s="164">
        <f>AVERAGE(DS$6:DS801)</f>
        <v>0.84547738693467334</v>
      </c>
      <c r="EG801" s="167">
        <f>AVERAGE(DT$6:DT801)</f>
        <v>15.21859296482412</v>
      </c>
      <c r="EH801" s="167">
        <f>AVERAGE(DU$6:DU801)</f>
        <v>224.51130653266333</v>
      </c>
      <c r="FJ801" s="103">
        <v>796</v>
      </c>
      <c r="FK801" s="165">
        <v>8.1167989042547983</v>
      </c>
      <c r="FL801" s="163">
        <v>0.15</v>
      </c>
      <c r="FM801" s="161">
        <v>7</v>
      </c>
      <c r="FN801" s="168">
        <v>128</v>
      </c>
      <c r="FO801" s="161">
        <v>14</v>
      </c>
      <c r="FP801" s="161">
        <v>14</v>
      </c>
      <c r="FQ801" s="161">
        <v>0</v>
      </c>
      <c r="FR801" s="168">
        <v>2520</v>
      </c>
      <c r="FS801" s="168">
        <v>0</v>
      </c>
      <c r="FT801" s="168">
        <v>700</v>
      </c>
      <c r="FU801" s="168">
        <v>210</v>
      </c>
      <c r="FV801" s="168">
        <v>1663</v>
      </c>
      <c r="FW801" s="161">
        <v>1</v>
      </c>
      <c r="FX801" s="168">
        <v>36</v>
      </c>
      <c r="FY801" s="168">
        <v>893</v>
      </c>
      <c r="FZ801" s="161" t="s">
        <v>117</v>
      </c>
      <c r="GB801" s="160">
        <f>AVERAGE(FO$6:FO801)</f>
        <v>10.106783919597991</v>
      </c>
      <c r="GC801" s="160">
        <f>AVERAGE(FP$6:FP801)</f>
        <v>10.106783919597991</v>
      </c>
      <c r="GD801" s="160">
        <f>AVERAGE(FQ$6:FQ801)</f>
        <v>0</v>
      </c>
      <c r="GE801" s="166">
        <f>AVERAGE(FR$6:FR801)</f>
        <v>1819.2211055276382</v>
      </c>
      <c r="GF801" s="166">
        <f>AVERAGE(FS$6:FS801)</f>
        <v>0</v>
      </c>
      <c r="GG801" s="166">
        <f>AVERAGE(FT$6:FT801)</f>
        <v>505.3391959798995</v>
      </c>
      <c r="GH801" s="166">
        <f>AVERAGE(FU$6:FU801)</f>
        <v>151.60175879396985</v>
      </c>
      <c r="GI801" s="166">
        <f>AVERAGE(FV$6:FV801)</f>
        <v>1633.6369346733668</v>
      </c>
      <c r="GJ801" s="160">
        <f>AVERAGE(FW$6:FW801)</f>
        <v>0.84170854271356788</v>
      </c>
      <c r="GK801" s="166">
        <f>AVERAGE(FX$6:FX801)</f>
        <v>30.301507537688444</v>
      </c>
      <c r="GL801" s="166">
        <f>AVERAGE(FY$6:FY801)</f>
        <v>215.8856783919598</v>
      </c>
      <c r="HM801" s="98">
        <v>796</v>
      </c>
      <c r="HN801" s="179">
        <v>18.677855980354817</v>
      </c>
      <c r="HO801" s="188">
        <v>0.25</v>
      </c>
      <c r="HP801" s="177">
        <v>8</v>
      </c>
      <c r="HQ801" s="191">
        <v>312</v>
      </c>
      <c r="HR801" s="177">
        <v>22</v>
      </c>
      <c r="HS801" s="177">
        <v>22</v>
      </c>
      <c r="HT801" s="177">
        <v>2</v>
      </c>
      <c r="HU801" s="191">
        <v>3300</v>
      </c>
      <c r="HV801" s="191">
        <v>300</v>
      </c>
      <c r="HW801" s="191">
        <v>1000</v>
      </c>
      <c r="HX801" s="191">
        <v>300</v>
      </c>
      <c r="HY801" s="191">
        <v>2537</v>
      </c>
      <c r="HZ801" s="177">
        <v>5</v>
      </c>
      <c r="IA801" s="191">
        <v>150</v>
      </c>
      <c r="IB801" s="191">
        <v>913</v>
      </c>
      <c r="IC801" s="177" t="s">
        <v>116</v>
      </c>
      <c r="IE801" s="164">
        <f>AVERAGE(HR$6:HR801)</f>
        <v>19.733668341708544</v>
      </c>
      <c r="IF801" s="164">
        <f>AVERAGE(HS$6:HS801)</f>
        <v>19.1356783919598</v>
      </c>
      <c r="IG801" s="164">
        <f>AVERAGE(HT$6:HT801)</f>
        <v>1.0125628140703518</v>
      </c>
      <c r="IH801" s="167">
        <f>AVERAGE(HU$6:HU801)</f>
        <v>2870.35175879397</v>
      </c>
      <c r="II801" s="167">
        <f>AVERAGE(HV$6:HV801)</f>
        <v>151.88442211055278</v>
      </c>
      <c r="IJ801" s="167">
        <f>AVERAGE(HW$6:HW801)</f>
        <v>906.15577889447241</v>
      </c>
      <c r="IK801" s="167">
        <f>AVERAGE(HX$6:HX801)</f>
        <v>271.8467336683417</v>
      </c>
      <c r="IL801" s="167">
        <f>AVERAGE(HY$6:HY801)</f>
        <v>2307.1582914572864</v>
      </c>
      <c r="IM801" s="164">
        <f>AVERAGE(HZ$6:HZ801)</f>
        <v>2.4384422110552766</v>
      </c>
      <c r="IN801" s="167">
        <f>AVERAGE(IA$6:IA801)</f>
        <v>73.153266331658287</v>
      </c>
      <c r="IO801" s="167">
        <f>AVERAGE(IB$6:IB801)</f>
        <v>636.3467336683417</v>
      </c>
    </row>
    <row r="802" spans="2:249" x14ac:dyDescent="0.2">
      <c r="B802" s="103">
        <v>797</v>
      </c>
      <c r="C802" s="165">
        <v>21.50295946792609</v>
      </c>
      <c r="D802" s="163">
        <v>0.05</v>
      </c>
      <c r="E802" s="161">
        <v>3</v>
      </c>
      <c r="F802" s="168">
        <v>582</v>
      </c>
      <c r="G802" s="161">
        <v>24</v>
      </c>
      <c r="H802" s="161">
        <v>22</v>
      </c>
      <c r="I802" s="161">
        <v>2</v>
      </c>
      <c r="J802" s="168">
        <v>2640</v>
      </c>
      <c r="K802" s="168">
        <v>240</v>
      </c>
      <c r="L802" s="168">
        <v>1000</v>
      </c>
      <c r="M802" s="168">
        <v>300</v>
      </c>
      <c r="N802" s="168">
        <v>2747</v>
      </c>
      <c r="O802" s="161">
        <v>1</v>
      </c>
      <c r="P802" s="168">
        <v>12</v>
      </c>
      <c r="Q802" s="168">
        <v>-95</v>
      </c>
      <c r="R802" s="161" t="s">
        <v>116</v>
      </c>
      <c r="T802" s="169">
        <f>AVERAGE(G$6:G802)</f>
        <v>23.376411543287329</v>
      </c>
      <c r="U802" s="169">
        <f>AVERAGE(H$6:H802)</f>
        <v>20.744040150564619</v>
      </c>
      <c r="V802" s="169">
        <f>AVERAGE(I$6:I802)</f>
        <v>1.3626097867001254</v>
      </c>
      <c r="W802" s="170">
        <f>AVERAGE(J$6:J802)</f>
        <v>2489.2848180677543</v>
      </c>
      <c r="X802" s="170">
        <f>AVERAGE(K$6:K802)</f>
        <v>163.51317440401505</v>
      </c>
      <c r="Y802" s="170">
        <f>AVERAGE(L$6:L802)</f>
        <v>969.07151819322462</v>
      </c>
      <c r="Z802" s="170">
        <f>AVERAGE(M$6:M802)</f>
        <v>290.72145545796735</v>
      </c>
      <c r="AA802" s="170">
        <f>AVERAGE(N$6:N802)</f>
        <v>2404.3324968632373</v>
      </c>
      <c r="AB802" s="169">
        <f>AVERAGE(O$6:O802)</f>
        <v>2.9397741530740276</v>
      </c>
      <c r="AC802" s="170">
        <f>AVERAGE(P$6:P802)</f>
        <v>35.277289836888329</v>
      </c>
      <c r="AD802" s="170">
        <f>AVERAGE(Q$6:Q802)</f>
        <v>120.22961104140526</v>
      </c>
      <c r="AY802" s="5"/>
      <c r="AZ802" s="26">
        <v>797</v>
      </c>
      <c r="BA802" s="165">
        <v>16.835787722265007</v>
      </c>
      <c r="BB802" s="176">
        <v>0.1</v>
      </c>
      <c r="BC802" s="161">
        <v>4</v>
      </c>
      <c r="BD802" s="182">
        <v>464</v>
      </c>
      <c r="BE802" s="161">
        <v>19</v>
      </c>
      <c r="BF802" s="161">
        <v>19</v>
      </c>
      <c r="BG802" s="161">
        <v>0</v>
      </c>
      <c r="BH802" s="168">
        <v>2850</v>
      </c>
      <c r="BI802" s="168">
        <v>0</v>
      </c>
      <c r="BJ802" s="168">
        <v>950</v>
      </c>
      <c r="BK802" s="168">
        <v>285</v>
      </c>
      <c r="BL802" s="168">
        <v>2324</v>
      </c>
      <c r="BM802" s="161">
        <v>2</v>
      </c>
      <c r="BN802" s="168">
        <v>30</v>
      </c>
      <c r="BO802" s="168">
        <v>556</v>
      </c>
      <c r="BP802" s="161" t="s">
        <v>117</v>
      </c>
      <c r="BR802" s="164">
        <f>AVERAGE(BE$6:BE802)</f>
        <v>19.542032622333753</v>
      </c>
      <c r="BS802" s="164">
        <f>AVERAGE(BF$6:BF802)</f>
        <v>18.836888331242157</v>
      </c>
      <c r="BT802" s="164">
        <f>AVERAGE(BG$6:BG802)</f>
        <v>0.66875784190715182</v>
      </c>
      <c r="BU802" s="167">
        <f>AVERAGE(BH$6:BH802)</f>
        <v>2825.5332496863239</v>
      </c>
      <c r="BV802" s="167">
        <f>AVERAGE(BI$6:BI802)</f>
        <v>100.31367628607278</v>
      </c>
      <c r="BW802" s="167">
        <f>AVERAGE(BJ$6:BJ802)</f>
        <v>908.40652446675028</v>
      </c>
      <c r="BX802" s="167">
        <f>AVERAGE(BK$6:BK802)</f>
        <v>272.5219573400251</v>
      </c>
      <c r="BY802" s="167">
        <f>AVERAGE(BL$6:BL802)</f>
        <v>2245.1882057716439</v>
      </c>
      <c r="BZ802" s="164">
        <f>AVERAGE(BM$6:BM802)</f>
        <v>2.3287327478042661</v>
      </c>
      <c r="CA802" s="167">
        <f>AVERAGE(BN$6:BN802)</f>
        <v>34.93099121706399</v>
      </c>
      <c r="CB802" s="167">
        <f>AVERAGE(BO$6:BO802)</f>
        <v>615.27603513174404</v>
      </c>
      <c r="DF802" s="103">
        <v>797</v>
      </c>
      <c r="DG802" s="192">
        <v>4.8484965148700212</v>
      </c>
      <c r="DH802" s="193">
        <v>0.1</v>
      </c>
      <c r="DI802" s="105">
        <v>3</v>
      </c>
      <c r="DJ802" s="194">
        <v>274</v>
      </c>
      <c r="DK802" s="105">
        <v>8</v>
      </c>
      <c r="DL802" s="105">
        <v>8</v>
      </c>
      <c r="DM802" s="105">
        <v>0</v>
      </c>
      <c r="DN802" s="194">
        <v>1440</v>
      </c>
      <c r="DO802" s="194">
        <v>0</v>
      </c>
      <c r="DP802" s="194">
        <v>400</v>
      </c>
      <c r="DQ802" s="194">
        <v>120</v>
      </c>
      <c r="DR802" s="194">
        <v>1419</v>
      </c>
      <c r="DS802" s="105">
        <v>0</v>
      </c>
      <c r="DT802" s="194">
        <v>0</v>
      </c>
      <c r="DU802" s="194">
        <v>21</v>
      </c>
      <c r="DV802" s="105" t="s">
        <v>117</v>
      </c>
      <c r="DX802" s="164">
        <f>AVERAGE(DK$6:DK802)</f>
        <v>10.336260978670012</v>
      </c>
      <c r="DY802" s="164">
        <f>AVERAGE(DL$6:DL802)</f>
        <v>10.336260978670012</v>
      </c>
      <c r="DZ802" s="164">
        <f>AVERAGE(DM$6:DM802)</f>
        <v>0</v>
      </c>
      <c r="EA802" s="167">
        <f>AVERAGE(DN$6:DN802)</f>
        <v>1860.5269761606023</v>
      </c>
      <c r="EB802" s="167">
        <f>AVERAGE(DO$6:DO802)</f>
        <v>0</v>
      </c>
      <c r="EC802" s="167">
        <f>AVERAGE(DP$6:DP802)</f>
        <v>516.81304893350068</v>
      </c>
      <c r="ED802" s="167">
        <f>AVERAGE(DQ$6:DQ802)</f>
        <v>155.04391468005019</v>
      </c>
      <c r="EE802" s="167">
        <f>AVERAGE(DR$6:DR802)</f>
        <v>1651.4705144291092</v>
      </c>
      <c r="EF802" s="164">
        <f>AVERAGE(DS$6:DS802)</f>
        <v>0.84441656210790461</v>
      </c>
      <c r="EG802" s="167">
        <f>AVERAGE(DT$6:DT802)</f>
        <v>15.199498117942284</v>
      </c>
      <c r="EH802" s="167">
        <f>AVERAGE(DU$6:DU802)</f>
        <v>224.25595984943538</v>
      </c>
      <c r="FJ802" s="103">
        <v>797</v>
      </c>
      <c r="FK802" s="165">
        <v>5.2878434942020345</v>
      </c>
      <c r="FL802" s="163">
        <v>0.25</v>
      </c>
      <c r="FM802" s="161">
        <v>3</v>
      </c>
      <c r="FN802" s="168">
        <v>506</v>
      </c>
      <c r="FO802" s="161">
        <v>7</v>
      </c>
      <c r="FP802" s="161">
        <v>7</v>
      </c>
      <c r="FQ802" s="161">
        <v>0</v>
      </c>
      <c r="FR802" s="168">
        <v>1260</v>
      </c>
      <c r="FS802" s="168">
        <v>0</v>
      </c>
      <c r="FT802" s="168">
        <v>350</v>
      </c>
      <c r="FU802" s="168">
        <v>105</v>
      </c>
      <c r="FV802" s="168">
        <v>1586</v>
      </c>
      <c r="FW802" s="161">
        <v>1</v>
      </c>
      <c r="FX802" s="168">
        <v>36</v>
      </c>
      <c r="FY802" s="168">
        <v>-290</v>
      </c>
      <c r="FZ802" s="161" t="s">
        <v>117</v>
      </c>
      <c r="GB802" s="160">
        <f>AVERAGE(FO$6:FO802)</f>
        <v>10.102885821831869</v>
      </c>
      <c r="GC802" s="160">
        <f>AVERAGE(FP$6:FP802)</f>
        <v>10.102885821831869</v>
      </c>
      <c r="GD802" s="160">
        <f>AVERAGE(FQ$6:FQ802)</f>
        <v>0</v>
      </c>
      <c r="GE802" s="166">
        <f>AVERAGE(FR$6:FR802)</f>
        <v>1818.5194479297365</v>
      </c>
      <c r="GF802" s="166">
        <f>AVERAGE(FS$6:FS802)</f>
        <v>0</v>
      </c>
      <c r="GG802" s="166">
        <f>AVERAGE(FT$6:FT802)</f>
        <v>505.14429109159346</v>
      </c>
      <c r="GH802" s="166">
        <f>AVERAGE(FU$6:FU802)</f>
        <v>151.54328732747805</v>
      </c>
      <c r="GI802" s="166">
        <f>AVERAGE(FV$6:FV802)</f>
        <v>1633.5771643663738</v>
      </c>
      <c r="GJ802" s="160">
        <f>AVERAGE(FW$6:FW802)</f>
        <v>0.84190715181932241</v>
      </c>
      <c r="GK802" s="166">
        <f>AVERAGE(FX$6:FX802)</f>
        <v>30.30865746549561</v>
      </c>
      <c r="GL802" s="166">
        <f>AVERAGE(FY$6:FY802)</f>
        <v>215.25094102885822</v>
      </c>
      <c r="HM802" s="98">
        <v>797</v>
      </c>
      <c r="HN802" s="179">
        <v>14.966985304906991</v>
      </c>
      <c r="HO802" s="188">
        <v>0.2</v>
      </c>
      <c r="HP802" s="177">
        <v>0</v>
      </c>
      <c r="HQ802" s="191">
        <v>454</v>
      </c>
      <c r="HR802" s="177">
        <v>12</v>
      </c>
      <c r="HS802" s="177">
        <v>12</v>
      </c>
      <c r="HT802" s="177">
        <v>0</v>
      </c>
      <c r="HU802" s="191">
        <v>1800</v>
      </c>
      <c r="HV802" s="191">
        <v>0</v>
      </c>
      <c r="HW802" s="191">
        <v>600</v>
      </c>
      <c r="HX802" s="191">
        <v>180</v>
      </c>
      <c r="HY802" s="191">
        <v>1859</v>
      </c>
      <c r="HZ802" s="177">
        <v>3</v>
      </c>
      <c r="IA802" s="191">
        <v>90</v>
      </c>
      <c r="IB802" s="191">
        <v>31</v>
      </c>
      <c r="IC802" s="177" t="s">
        <v>117</v>
      </c>
      <c r="IE802" s="164">
        <f>AVERAGE(HR$6:HR802)</f>
        <v>19.723964868255958</v>
      </c>
      <c r="IF802" s="164">
        <f>AVERAGE(HS$6:HS802)</f>
        <v>19.126725219573402</v>
      </c>
      <c r="IG802" s="164">
        <f>AVERAGE(HT$6:HT802)</f>
        <v>1.0112923462986199</v>
      </c>
      <c r="IH802" s="167">
        <f>AVERAGE(HU$6:HU802)</f>
        <v>2869.00878293601</v>
      </c>
      <c r="II802" s="167">
        <f>AVERAGE(HV$6:HV802)</f>
        <v>151.69385194479298</v>
      </c>
      <c r="IJ802" s="167">
        <f>AVERAGE(HW$6:HW802)</f>
        <v>905.77164366373904</v>
      </c>
      <c r="IK802" s="167">
        <f>AVERAGE(HX$6:HX802)</f>
        <v>271.73149309912168</v>
      </c>
      <c r="IL802" s="167">
        <f>AVERAGE(HY$6:HY802)</f>
        <v>2306.595984943538</v>
      </c>
      <c r="IM802" s="164">
        <f>AVERAGE(HZ$6:HZ802)</f>
        <v>2.4391468005018822</v>
      </c>
      <c r="IN802" s="167">
        <f>AVERAGE(IA$6:IA802)</f>
        <v>73.174404015056467</v>
      </c>
      <c r="IO802" s="167">
        <f>AVERAGE(IB$6:IB802)</f>
        <v>635.58720200752828</v>
      </c>
    </row>
    <row r="803" spans="2:249" x14ac:dyDescent="0.2">
      <c r="B803" s="103">
        <v>798</v>
      </c>
      <c r="C803" s="165">
        <v>22.605793552738913</v>
      </c>
      <c r="D803" s="163">
        <v>0.05</v>
      </c>
      <c r="E803" s="161">
        <v>8</v>
      </c>
      <c r="F803" s="168">
        <v>355</v>
      </c>
      <c r="G803" s="161">
        <v>30</v>
      </c>
      <c r="H803" s="161">
        <v>22</v>
      </c>
      <c r="I803" s="161">
        <v>2</v>
      </c>
      <c r="J803" s="168">
        <v>2640</v>
      </c>
      <c r="K803" s="168">
        <v>240</v>
      </c>
      <c r="L803" s="168">
        <v>1000</v>
      </c>
      <c r="M803" s="168">
        <v>300</v>
      </c>
      <c r="N803" s="168">
        <v>2520</v>
      </c>
      <c r="O803" s="161">
        <v>1</v>
      </c>
      <c r="P803" s="168">
        <v>12</v>
      </c>
      <c r="Q803" s="168">
        <v>132</v>
      </c>
      <c r="R803" s="161" t="s">
        <v>116</v>
      </c>
      <c r="T803" s="169">
        <f>AVERAGE(G$6:G803)</f>
        <v>23.384711779448622</v>
      </c>
      <c r="U803" s="169">
        <f>AVERAGE(H$6:H803)</f>
        <v>20.745614035087719</v>
      </c>
      <c r="V803" s="169">
        <f>AVERAGE(I$6:I803)</f>
        <v>1.3634085213032581</v>
      </c>
      <c r="W803" s="170">
        <f>AVERAGE(J$6:J803)</f>
        <v>2489.4736842105262</v>
      </c>
      <c r="X803" s="170">
        <f>AVERAGE(K$6:K803)</f>
        <v>163.60902255639098</v>
      </c>
      <c r="Y803" s="170">
        <f>AVERAGE(L$6:L803)</f>
        <v>969.11027568922304</v>
      </c>
      <c r="Z803" s="170">
        <f>AVERAGE(M$6:M803)</f>
        <v>290.73308270676694</v>
      </c>
      <c r="AA803" s="170">
        <f>AVERAGE(N$6:N803)</f>
        <v>2404.4774436090224</v>
      </c>
      <c r="AB803" s="169">
        <f>AVERAGE(O$6:O803)</f>
        <v>2.93734335839599</v>
      </c>
      <c r="AC803" s="170">
        <f>AVERAGE(P$6:P803)</f>
        <v>35.248120300751879</v>
      </c>
      <c r="AD803" s="170">
        <f>AVERAGE(Q$6:Q803)</f>
        <v>120.24436090225564</v>
      </c>
      <c r="AY803" s="5"/>
      <c r="AZ803" s="26">
        <v>798</v>
      </c>
      <c r="BA803" s="165">
        <v>19.437341942779895</v>
      </c>
      <c r="BB803" s="176">
        <v>0.15</v>
      </c>
      <c r="BC803" s="161">
        <v>8</v>
      </c>
      <c r="BD803" s="182">
        <v>456</v>
      </c>
      <c r="BE803" s="161">
        <v>24</v>
      </c>
      <c r="BF803" s="161">
        <v>22</v>
      </c>
      <c r="BG803" s="161">
        <v>2</v>
      </c>
      <c r="BH803" s="168">
        <v>3300</v>
      </c>
      <c r="BI803" s="168">
        <v>300</v>
      </c>
      <c r="BJ803" s="168">
        <v>1000</v>
      </c>
      <c r="BK803" s="168">
        <v>300</v>
      </c>
      <c r="BL803" s="168">
        <v>2681</v>
      </c>
      <c r="BM803" s="161">
        <v>3</v>
      </c>
      <c r="BN803" s="168">
        <v>45</v>
      </c>
      <c r="BO803" s="168">
        <v>664</v>
      </c>
      <c r="BP803" s="161" t="s">
        <v>116</v>
      </c>
      <c r="BR803" s="164">
        <f>AVERAGE(BE$6:BE803)</f>
        <v>19.547619047619047</v>
      </c>
      <c r="BS803" s="164">
        <f>AVERAGE(BF$6:BF803)</f>
        <v>18.840852130325814</v>
      </c>
      <c r="BT803" s="164">
        <f>AVERAGE(BG$6:BG803)</f>
        <v>0.67042606516290726</v>
      </c>
      <c r="BU803" s="167">
        <f>AVERAGE(BH$6:BH803)</f>
        <v>2826.1278195488721</v>
      </c>
      <c r="BV803" s="167">
        <f>AVERAGE(BI$6:BI803)</f>
        <v>100.56390977443608</v>
      </c>
      <c r="BW803" s="167">
        <f>AVERAGE(BJ$6:BJ803)</f>
        <v>908.52130325814539</v>
      </c>
      <c r="BX803" s="167">
        <f>AVERAGE(BK$6:BK803)</f>
        <v>272.55639097744358</v>
      </c>
      <c r="BY803" s="167">
        <f>AVERAGE(BL$6:BL803)</f>
        <v>2245.7343358395988</v>
      </c>
      <c r="BZ803" s="164">
        <f>AVERAGE(BM$6:BM803)</f>
        <v>2.3295739348370925</v>
      </c>
      <c r="CA803" s="167">
        <f>AVERAGE(BN$6:BN803)</f>
        <v>34.943609022556394</v>
      </c>
      <c r="CB803" s="167">
        <f>AVERAGE(BO$6:BO803)</f>
        <v>615.33709273182956</v>
      </c>
      <c r="DF803" s="103">
        <v>798</v>
      </c>
      <c r="DG803" s="192">
        <v>9.1365091520830326</v>
      </c>
      <c r="DH803" s="193">
        <v>0.1</v>
      </c>
      <c r="DI803" s="105">
        <v>7</v>
      </c>
      <c r="DJ803" s="194">
        <v>559</v>
      </c>
      <c r="DK803" s="105">
        <v>15</v>
      </c>
      <c r="DL803" s="105">
        <v>15</v>
      </c>
      <c r="DM803" s="105">
        <v>0</v>
      </c>
      <c r="DN803" s="194">
        <v>2700</v>
      </c>
      <c r="DO803" s="194">
        <v>0</v>
      </c>
      <c r="DP803" s="194">
        <v>750</v>
      </c>
      <c r="DQ803" s="194">
        <v>225</v>
      </c>
      <c r="DR803" s="194">
        <v>2159</v>
      </c>
      <c r="DS803" s="105">
        <v>1</v>
      </c>
      <c r="DT803" s="194">
        <v>18</v>
      </c>
      <c r="DU803" s="194">
        <v>559</v>
      </c>
      <c r="DV803" s="105" t="s">
        <v>117</v>
      </c>
      <c r="DX803" s="164">
        <f>AVERAGE(DK$6:DK803)</f>
        <v>10.342105263157896</v>
      </c>
      <c r="DY803" s="164">
        <f>AVERAGE(DL$6:DL803)</f>
        <v>10.342105263157896</v>
      </c>
      <c r="DZ803" s="164">
        <f>AVERAGE(DM$6:DM803)</f>
        <v>0</v>
      </c>
      <c r="EA803" s="167">
        <f>AVERAGE(DN$6:DN803)</f>
        <v>1861.578947368421</v>
      </c>
      <c r="EB803" s="167">
        <f>AVERAGE(DO$6:DO803)</f>
        <v>0</v>
      </c>
      <c r="EC803" s="167">
        <f>AVERAGE(DP$6:DP803)</f>
        <v>517.10526315789468</v>
      </c>
      <c r="ED803" s="167">
        <f>AVERAGE(DQ$6:DQ803)</f>
        <v>155.13157894736841</v>
      </c>
      <c r="EE803" s="167">
        <f>AVERAGE(DR$6:DR803)</f>
        <v>1652.1065162907269</v>
      </c>
      <c r="EF803" s="164">
        <f>AVERAGE(DS$6:DS803)</f>
        <v>0.84461152882205515</v>
      </c>
      <c r="EG803" s="167">
        <f>AVERAGE(DT$6:DT803)</f>
        <v>15.203007518796992</v>
      </c>
      <c r="EH803" s="167">
        <f>AVERAGE(DU$6:DU803)</f>
        <v>224.67543859649123</v>
      </c>
      <c r="FJ803" s="103">
        <v>798</v>
      </c>
      <c r="FK803" s="165">
        <v>7.8508452768102135</v>
      </c>
      <c r="FL803" s="163">
        <v>0.15</v>
      </c>
      <c r="FM803" s="161">
        <v>1</v>
      </c>
      <c r="FN803" s="168">
        <v>191</v>
      </c>
      <c r="FO803" s="161">
        <v>8</v>
      </c>
      <c r="FP803" s="161">
        <v>8</v>
      </c>
      <c r="FQ803" s="161">
        <v>0</v>
      </c>
      <c r="FR803" s="168">
        <v>1440</v>
      </c>
      <c r="FS803" s="168">
        <v>0</v>
      </c>
      <c r="FT803" s="168">
        <v>400</v>
      </c>
      <c r="FU803" s="168">
        <v>120</v>
      </c>
      <c r="FV803" s="168">
        <v>1336</v>
      </c>
      <c r="FW803" s="161">
        <v>1</v>
      </c>
      <c r="FX803" s="168">
        <v>36</v>
      </c>
      <c r="FY803" s="168">
        <v>140</v>
      </c>
      <c r="FZ803" s="161" t="s">
        <v>117</v>
      </c>
      <c r="GB803" s="160">
        <f>AVERAGE(FO$6:FO803)</f>
        <v>10.100250626566416</v>
      </c>
      <c r="GC803" s="160">
        <f>AVERAGE(FP$6:FP803)</f>
        <v>10.100250626566416</v>
      </c>
      <c r="GD803" s="160">
        <f>AVERAGE(FQ$6:FQ803)</f>
        <v>0</v>
      </c>
      <c r="GE803" s="166">
        <f>AVERAGE(FR$6:FR803)</f>
        <v>1818.0451127819549</v>
      </c>
      <c r="GF803" s="166">
        <f>AVERAGE(FS$6:FS803)</f>
        <v>0</v>
      </c>
      <c r="GG803" s="166">
        <f>AVERAGE(FT$6:FT803)</f>
        <v>505.01253132832079</v>
      </c>
      <c r="GH803" s="166">
        <f>AVERAGE(FU$6:FU803)</f>
        <v>151.50375939849624</v>
      </c>
      <c r="GI803" s="166">
        <f>AVERAGE(FV$6:FV803)</f>
        <v>1633.2042606516291</v>
      </c>
      <c r="GJ803" s="160">
        <f>AVERAGE(FW$6:FW803)</f>
        <v>0.84210526315789469</v>
      </c>
      <c r="GK803" s="166">
        <f>AVERAGE(FX$6:FX803)</f>
        <v>30.315789473684209</v>
      </c>
      <c r="GL803" s="166">
        <f>AVERAGE(FY$6:FY803)</f>
        <v>215.15664160401002</v>
      </c>
      <c r="HM803" s="98">
        <v>798</v>
      </c>
      <c r="HN803" s="179">
        <v>21.47903069640379</v>
      </c>
      <c r="HO803" s="188">
        <v>0.1</v>
      </c>
      <c r="HP803" s="177">
        <v>6</v>
      </c>
      <c r="HQ803" s="191">
        <v>472</v>
      </c>
      <c r="HR803" s="177">
        <v>25</v>
      </c>
      <c r="HS803" s="177">
        <v>23</v>
      </c>
      <c r="HT803" s="177">
        <v>3</v>
      </c>
      <c r="HU803" s="191">
        <v>3450</v>
      </c>
      <c r="HV803" s="191">
        <v>450</v>
      </c>
      <c r="HW803" s="191">
        <v>1000</v>
      </c>
      <c r="HX803" s="191">
        <v>300</v>
      </c>
      <c r="HY803" s="191">
        <v>2847</v>
      </c>
      <c r="HZ803" s="177">
        <v>2</v>
      </c>
      <c r="IA803" s="191">
        <v>60</v>
      </c>
      <c r="IB803" s="191">
        <v>663</v>
      </c>
      <c r="IC803" s="177" t="s">
        <v>116</v>
      </c>
      <c r="IE803" s="164">
        <f>AVERAGE(HR$6:HR803)</f>
        <v>19.730576441102755</v>
      </c>
      <c r="IF803" s="164">
        <f>AVERAGE(HS$6:HS803)</f>
        <v>19.131578947368421</v>
      </c>
      <c r="IG803" s="164">
        <f>AVERAGE(HT$6:HT803)</f>
        <v>1.0137844611528821</v>
      </c>
      <c r="IH803" s="167">
        <f>AVERAGE(HU$6:HU803)</f>
        <v>2869.7368421052633</v>
      </c>
      <c r="II803" s="167">
        <f>AVERAGE(HV$6:HV803)</f>
        <v>152.06766917293234</v>
      </c>
      <c r="IJ803" s="167">
        <f>AVERAGE(HW$6:HW803)</f>
        <v>905.88972431077696</v>
      </c>
      <c r="IK803" s="167">
        <f>AVERAGE(HX$6:HX803)</f>
        <v>271.76691729323306</v>
      </c>
      <c r="IL803" s="167">
        <f>AVERAGE(HY$6:HY803)</f>
        <v>2307.2731829573936</v>
      </c>
      <c r="IM803" s="164">
        <f>AVERAGE(HZ$6:HZ803)</f>
        <v>2.4385964912280702</v>
      </c>
      <c r="IN803" s="167">
        <f>AVERAGE(IA$6:IA803)</f>
        <v>73.15789473684211</v>
      </c>
      <c r="IO803" s="167">
        <f>AVERAGE(IB$6:IB803)</f>
        <v>635.62155388471183</v>
      </c>
    </row>
    <row r="804" spans="2:249" x14ac:dyDescent="0.2">
      <c r="B804" s="103">
        <v>799</v>
      </c>
      <c r="C804" s="165">
        <v>23.712122316504868</v>
      </c>
      <c r="D804" s="163">
        <v>0.05</v>
      </c>
      <c r="E804" s="161">
        <v>10</v>
      </c>
      <c r="F804" s="168">
        <v>413</v>
      </c>
      <c r="G804" s="161">
        <v>33</v>
      </c>
      <c r="H804" s="161">
        <v>22</v>
      </c>
      <c r="I804" s="161">
        <v>2</v>
      </c>
      <c r="J804" s="168">
        <v>2640</v>
      </c>
      <c r="K804" s="168">
        <v>240</v>
      </c>
      <c r="L804" s="168">
        <v>1000</v>
      </c>
      <c r="M804" s="168">
        <v>300</v>
      </c>
      <c r="N804" s="168">
        <v>2578</v>
      </c>
      <c r="O804" s="161">
        <v>1</v>
      </c>
      <c r="P804" s="168">
        <v>12</v>
      </c>
      <c r="Q804" s="168">
        <v>74</v>
      </c>
      <c r="R804" s="161" t="s">
        <v>116</v>
      </c>
      <c r="T804" s="169">
        <f>AVERAGE(G$6:G804)</f>
        <v>23.39674593241552</v>
      </c>
      <c r="U804" s="169">
        <f>AVERAGE(H$6:H804)</f>
        <v>20.74718397997497</v>
      </c>
      <c r="V804" s="169">
        <f>AVERAGE(I$6:I804)</f>
        <v>1.3642052565707135</v>
      </c>
      <c r="W804" s="170">
        <f>AVERAGE(J$6:J804)</f>
        <v>2489.6620775969964</v>
      </c>
      <c r="X804" s="170">
        <f>AVERAGE(K$6:K804)</f>
        <v>163.70463078848562</v>
      </c>
      <c r="Y804" s="170">
        <f>AVERAGE(L$6:L804)</f>
        <v>969.14893617021278</v>
      </c>
      <c r="Z804" s="170">
        <f>AVERAGE(M$6:M804)</f>
        <v>290.74468085106383</v>
      </c>
      <c r="AA804" s="170">
        <f>AVERAGE(N$6:N804)</f>
        <v>2404.6946182728411</v>
      </c>
      <c r="AB804" s="169">
        <f>AVERAGE(O$6:O804)</f>
        <v>2.9349186483103882</v>
      </c>
      <c r="AC804" s="170">
        <f>AVERAGE(P$6:P804)</f>
        <v>35.219023779724658</v>
      </c>
      <c r="AD804" s="170">
        <f>AVERAGE(Q$6:Q804)</f>
        <v>120.18648310387985</v>
      </c>
      <c r="AY804" s="5"/>
      <c r="AZ804" s="26">
        <v>799</v>
      </c>
      <c r="BA804" s="165">
        <v>20.445436828703674</v>
      </c>
      <c r="BB804" s="176">
        <v>0.25</v>
      </c>
      <c r="BC804" s="161">
        <v>4</v>
      </c>
      <c r="BD804" s="182">
        <v>439</v>
      </c>
      <c r="BE804" s="161">
        <v>19</v>
      </c>
      <c r="BF804" s="161">
        <v>19</v>
      </c>
      <c r="BG804" s="161">
        <v>0</v>
      </c>
      <c r="BH804" s="168">
        <v>2850</v>
      </c>
      <c r="BI804" s="168">
        <v>0</v>
      </c>
      <c r="BJ804" s="168">
        <v>950</v>
      </c>
      <c r="BK804" s="168">
        <v>285</v>
      </c>
      <c r="BL804" s="168">
        <v>2299</v>
      </c>
      <c r="BM804" s="161">
        <v>5</v>
      </c>
      <c r="BN804" s="168">
        <v>75</v>
      </c>
      <c r="BO804" s="168">
        <v>626</v>
      </c>
      <c r="BP804" s="161" t="s">
        <v>117</v>
      </c>
      <c r="BR804" s="164">
        <f>AVERAGE(BE$6:BE804)</f>
        <v>19.546933667083856</v>
      </c>
      <c r="BS804" s="164">
        <f>AVERAGE(BF$6:BF804)</f>
        <v>18.841051314142678</v>
      </c>
      <c r="BT804" s="164">
        <f>AVERAGE(BG$6:BG804)</f>
        <v>0.66958698372966208</v>
      </c>
      <c r="BU804" s="167">
        <f>AVERAGE(BH$6:BH804)</f>
        <v>2826.1576971214017</v>
      </c>
      <c r="BV804" s="167">
        <f>AVERAGE(BI$6:BI804)</f>
        <v>100.43804755944932</v>
      </c>
      <c r="BW804" s="167">
        <f>AVERAGE(BJ$6:BJ804)</f>
        <v>908.57321652065082</v>
      </c>
      <c r="BX804" s="167">
        <f>AVERAGE(BK$6:BK804)</f>
        <v>272.57196495619525</v>
      </c>
      <c r="BY804" s="167">
        <f>AVERAGE(BL$6:BL804)</f>
        <v>2245.8010012515642</v>
      </c>
      <c r="BZ804" s="164">
        <f>AVERAGE(BM$6:BM804)</f>
        <v>2.3329161451814771</v>
      </c>
      <c r="CA804" s="167">
        <f>AVERAGE(BN$6:BN804)</f>
        <v>34.993742177722154</v>
      </c>
      <c r="CB804" s="167">
        <f>AVERAGE(BO$6:BO804)</f>
        <v>615.35043804755946</v>
      </c>
      <c r="DF804" s="103">
        <v>799</v>
      </c>
      <c r="DG804" s="192">
        <v>6.4467393937331456</v>
      </c>
      <c r="DH804" s="193">
        <v>0.05</v>
      </c>
      <c r="DI804" s="105">
        <v>2</v>
      </c>
      <c r="DJ804" s="194">
        <v>528</v>
      </c>
      <c r="DK804" s="105">
        <v>8</v>
      </c>
      <c r="DL804" s="105">
        <v>8</v>
      </c>
      <c r="DM804" s="105">
        <v>0</v>
      </c>
      <c r="DN804" s="194">
        <v>1440</v>
      </c>
      <c r="DO804" s="194">
        <v>0</v>
      </c>
      <c r="DP804" s="194">
        <v>400</v>
      </c>
      <c r="DQ804" s="194">
        <v>120</v>
      </c>
      <c r="DR804" s="194">
        <v>1673</v>
      </c>
      <c r="DS804" s="105">
        <v>0</v>
      </c>
      <c r="DT804" s="194">
        <v>0</v>
      </c>
      <c r="DU804" s="194">
        <v>-233</v>
      </c>
      <c r="DV804" s="105" t="s">
        <v>117</v>
      </c>
      <c r="DX804" s="164">
        <f>AVERAGE(DK$6:DK804)</f>
        <v>10.339173967459324</v>
      </c>
      <c r="DY804" s="164">
        <f>AVERAGE(DL$6:DL804)</f>
        <v>10.339173967459324</v>
      </c>
      <c r="DZ804" s="164">
        <f>AVERAGE(DM$6:DM804)</f>
        <v>0</v>
      </c>
      <c r="EA804" s="167">
        <f>AVERAGE(DN$6:DN804)</f>
        <v>1861.0513141426784</v>
      </c>
      <c r="EB804" s="167">
        <f>AVERAGE(DO$6:DO804)</f>
        <v>0</v>
      </c>
      <c r="EC804" s="167">
        <f>AVERAGE(DP$6:DP804)</f>
        <v>516.95869837296618</v>
      </c>
      <c r="ED804" s="167">
        <f>AVERAGE(DQ$6:DQ804)</f>
        <v>155.08760951188987</v>
      </c>
      <c r="EE804" s="167">
        <f>AVERAGE(DR$6:DR804)</f>
        <v>1652.1326658322903</v>
      </c>
      <c r="EF804" s="164">
        <f>AVERAGE(DS$6:DS804)</f>
        <v>0.84355444305381733</v>
      </c>
      <c r="EG804" s="167">
        <f>AVERAGE(DT$6:DT804)</f>
        <v>15.183979974968711</v>
      </c>
      <c r="EH804" s="167">
        <f>AVERAGE(DU$6:DU804)</f>
        <v>224.1026282853567</v>
      </c>
      <c r="FJ804" s="103">
        <v>799</v>
      </c>
      <c r="FK804" s="165">
        <v>8.0753007593377077</v>
      </c>
      <c r="FL804" s="163">
        <v>0.05</v>
      </c>
      <c r="FM804" s="161">
        <v>2</v>
      </c>
      <c r="FN804" s="168">
        <v>513</v>
      </c>
      <c r="FO804" s="161">
        <v>10</v>
      </c>
      <c r="FP804" s="161">
        <v>10</v>
      </c>
      <c r="FQ804" s="161">
        <v>0</v>
      </c>
      <c r="FR804" s="168">
        <v>1800</v>
      </c>
      <c r="FS804" s="168">
        <v>0</v>
      </c>
      <c r="FT804" s="168">
        <v>500</v>
      </c>
      <c r="FU804" s="168">
        <v>150</v>
      </c>
      <c r="FV804" s="168">
        <v>1788</v>
      </c>
      <c r="FW804" s="161">
        <v>0</v>
      </c>
      <c r="FX804" s="168">
        <v>0</v>
      </c>
      <c r="FY804" s="168">
        <v>12</v>
      </c>
      <c r="FZ804" s="161" t="s">
        <v>117</v>
      </c>
      <c r="GB804" s="160">
        <f>AVERAGE(FO$6:FO804)</f>
        <v>10.100125156445557</v>
      </c>
      <c r="GC804" s="160">
        <f>AVERAGE(FP$6:FP804)</f>
        <v>10.100125156445557</v>
      </c>
      <c r="GD804" s="160">
        <f>AVERAGE(FQ$6:FQ804)</f>
        <v>0</v>
      </c>
      <c r="GE804" s="166">
        <f>AVERAGE(FR$6:FR804)</f>
        <v>1818.0225281602002</v>
      </c>
      <c r="GF804" s="166">
        <f>AVERAGE(FS$6:FS804)</f>
        <v>0</v>
      </c>
      <c r="GG804" s="166">
        <f>AVERAGE(FT$6:FT804)</f>
        <v>505.00625782227786</v>
      </c>
      <c r="GH804" s="166">
        <f>AVERAGE(FU$6:FU804)</f>
        <v>151.50187734668336</v>
      </c>
      <c r="GI804" s="166">
        <f>AVERAGE(FV$6:FV804)</f>
        <v>1633.3979974968711</v>
      </c>
      <c r="GJ804" s="160">
        <f>AVERAGE(FW$6:FW804)</f>
        <v>0.84105131414267831</v>
      </c>
      <c r="GK804" s="166">
        <f>AVERAGE(FX$6:FX804)</f>
        <v>30.277847309136419</v>
      </c>
      <c r="GL804" s="166">
        <f>AVERAGE(FY$6:FY804)</f>
        <v>214.90237797246559</v>
      </c>
      <c r="HM804" s="98">
        <v>799</v>
      </c>
      <c r="HN804" s="179">
        <v>19.628536251537934</v>
      </c>
      <c r="HO804" s="188">
        <v>0.1</v>
      </c>
      <c r="HP804" s="177">
        <v>8</v>
      </c>
      <c r="HQ804" s="191">
        <v>432</v>
      </c>
      <c r="HR804" s="177">
        <v>26</v>
      </c>
      <c r="HS804" s="177">
        <v>23</v>
      </c>
      <c r="HT804" s="177">
        <v>3</v>
      </c>
      <c r="HU804" s="191">
        <v>3450</v>
      </c>
      <c r="HV804" s="191">
        <v>450</v>
      </c>
      <c r="HW804" s="191">
        <v>1000</v>
      </c>
      <c r="HX804" s="191">
        <v>300</v>
      </c>
      <c r="HY804" s="191">
        <v>2807</v>
      </c>
      <c r="HZ804" s="177">
        <v>2</v>
      </c>
      <c r="IA804" s="191">
        <v>60</v>
      </c>
      <c r="IB804" s="191">
        <v>703</v>
      </c>
      <c r="IC804" s="177" t="s">
        <v>116</v>
      </c>
      <c r="IE804" s="164">
        <f>AVERAGE(HR$6:HR804)</f>
        <v>19.738423028785981</v>
      </c>
      <c r="IF804" s="164">
        <f>AVERAGE(HS$6:HS804)</f>
        <v>19.136420525657073</v>
      </c>
      <c r="IG804" s="164">
        <f>AVERAGE(HT$6:HT804)</f>
        <v>1.016270337922403</v>
      </c>
      <c r="IH804" s="167">
        <f>AVERAGE(HU$6:HU804)</f>
        <v>2870.4630788485606</v>
      </c>
      <c r="II804" s="167">
        <f>AVERAGE(HV$6:HV804)</f>
        <v>152.44055068836045</v>
      </c>
      <c r="IJ804" s="167">
        <f>AVERAGE(HW$6:HW804)</f>
        <v>906.00750938673343</v>
      </c>
      <c r="IK804" s="167">
        <f>AVERAGE(HX$6:HX804)</f>
        <v>271.80225281602003</v>
      </c>
      <c r="IL804" s="167">
        <f>AVERAGE(HY$6:HY804)</f>
        <v>2307.898623279099</v>
      </c>
      <c r="IM804" s="164">
        <f>AVERAGE(HZ$6:HZ804)</f>
        <v>2.4380475594493118</v>
      </c>
      <c r="IN804" s="167">
        <f>AVERAGE(IA$6:IA804)</f>
        <v>73.141426783479346</v>
      </c>
      <c r="IO804" s="167">
        <f>AVERAGE(IB$6:IB804)</f>
        <v>635.70588235294122</v>
      </c>
    </row>
    <row r="805" spans="2:249" x14ac:dyDescent="0.2">
      <c r="B805" s="103">
        <v>800</v>
      </c>
      <c r="C805" s="165">
        <v>17.324500647965888</v>
      </c>
      <c r="D805" s="163">
        <v>0.2</v>
      </c>
      <c r="E805" s="161">
        <v>1</v>
      </c>
      <c r="F805" s="168">
        <v>217</v>
      </c>
      <c r="G805" s="161">
        <v>15</v>
      </c>
      <c r="H805" s="161">
        <v>15</v>
      </c>
      <c r="I805" s="161">
        <v>0</v>
      </c>
      <c r="J805" s="168">
        <v>1800</v>
      </c>
      <c r="K805" s="168">
        <v>0</v>
      </c>
      <c r="L805" s="168">
        <v>750</v>
      </c>
      <c r="M805" s="168">
        <v>225</v>
      </c>
      <c r="N805" s="168">
        <v>1817</v>
      </c>
      <c r="O805" s="161">
        <v>3</v>
      </c>
      <c r="P805" s="168">
        <v>36</v>
      </c>
      <c r="Q805" s="168">
        <v>19</v>
      </c>
      <c r="R805" s="161" t="s">
        <v>117</v>
      </c>
      <c r="T805" s="169">
        <f>AVERAGE(G$6:G805)</f>
        <v>23.38625</v>
      </c>
      <c r="U805" s="169">
        <f>AVERAGE(H$6:H805)</f>
        <v>20.74</v>
      </c>
      <c r="V805" s="169">
        <f>AVERAGE(I$6:I805)</f>
        <v>1.3625</v>
      </c>
      <c r="W805" s="170">
        <f>AVERAGE(J$6:J805)</f>
        <v>2488.8000000000002</v>
      </c>
      <c r="X805" s="170">
        <f>AVERAGE(K$6:K805)</f>
        <v>163.5</v>
      </c>
      <c r="Y805" s="170">
        <f>AVERAGE(L$6:L805)</f>
        <v>968.875</v>
      </c>
      <c r="Z805" s="170">
        <f>AVERAGE(M$6:M805)</f>
        <v>290.66250000000002</v>
      </c>
      <c r="AA805" s="170">
        <f>AVERAGE(N$6:N805)</f>
        <v>2403.96</v>
      </c>
      <c r="AB805" s="169">
        <f>AVERAGE(O$6:O805)</f>
        <v>2.9350000000000001</v>
      </c>
      <c r="AC805" s="170">
        <f>AVERAGE(P$6:P805)</f>
        <v>35.22</v>
      </c>
      <c r="AD805" s="170">
        <f>AVERAGE(Q$6:Q805)</f>
        <v>120.06</v>
      </c>
      <c r="AY805" s="5"/>
      <c r="AZ805" s="26">
        <v>800</v>
      </c>
      <c r="BA805" s="165">
        <v>17.799081478723462</v>
      </c>
      <c r="BB805" s="176">
        <v>0.1</v>
      </c>
      <c r="BC805" s="161">
        <v>7</v>
      </c>
      <c r="BD805" s="182">
        <v>519</v>
      </c>
      <c r="BE805" s="161">
        <v>23</v>
      </c>
      <c r="BF805" s="161">
        <v>22</v>
      </c>
      <c r="BG805" s="161">
        <v>2</v>
      </c>
      <c r="BH805" s="168">
        <v>3300</v>
      </c>
      <c r="BI805" s="168">
        <v>300</v>
      </c>
      <c r="BJ805" s="168">
        <v>1000</v>
      </c>
      <c r="BK805" s="168">
        <v>300</v>
      </c>
      <c r="BL805" s="168">
        <v>2744</v>
      </c>
      <c r="BM805" s="161">
        <v>2</v>
      </c>
      <c r="BN805" s="168">
        <v>30</v>
      </c>
      <c r="BO805" s="168">
        <v>586</v>
      </c>
      <c r="BP805" s="161" t="s">
        <v>116</v>
      </c>
      <c r="BR805" s="164">
        <f>AVERAGE(BE$6:BE805)</f>
        <v>19.55125</v>
      </c>
      <c r="BS805" s="164">
        <f>AVERAGE(BF$6:BF805)</f>
        <v>18.844999999999999</v>
      </c>
      <c r="BT805" s="164">
        <f>AVERAGE(BG$6:BG805)</f>
        <v>0.67125000000000001</v>
      </c>
      <c r="BU805" s="167">
        <f>AVERAGE(BH$6:BH805)</f>
        <v>2826.75</v>
      </c>
      <c r="BV805" s="167">
        <f>AVERAGE(BI$6:BI805)</f>
        <v>100.6875</v>
      </c>
      <c r="BW805" s="167">
        <f>AVERAGE(BJ$6:BJ805)</f>
        <v>908.6875</v>
      </c>
      <c r="BX805" s="167">
        <f>AVERAGE(BK$6:BK805)</f>
        <v>272.60624999999999</v>
      </c>
      <c r="BY805" s="167">
        <f>AVERAGE(BL$6:BL805)</f>
        <v>2246.4237499999999</v>
      </c>
      <c r="BZ805" s="164">
        <f>AVERAGE(BM$6:BM805)</f>
        <v>2.3325</v>
      </c>
      <c r="CA805" s="167">
        <f>AVERAGE(BN$6:BN805)</f>
        <v>34.987499999999997</v>
      </c>
      <c r="CB805" s="167">
        <f>AVERAGE(BO$6:BO805)</f>
        <v>615.31375000000003</v>
      </c>
      <c r="DF805" s="103">
        <v>800</v>
      </c>
      <c r="DG805" s="192">
        <v>6.7770962366443372</v>
      </c>
      <c r="DH805" s="193">
        <v>0.15</v>
      </c>
      <c r="DI805" s="105">
        <v>10</v>
      </c>
      <c r="DJ805" s="194">
        <v>164</v>
      </c>
      <c r="DK805" s="105">
        <v>16</v>
      </c>
      <c r="DL805" s="105">
        <v>16</v>
      </c>
      <c r="DM805" s="105">
        <v>0</v>
      </c>
      <c r="DN805" s="194">
        <v>2880</v>
      </c>
      <c r="DO805" s="194">
        <v>0</v>
      </c>
      <c r="DP805" s="194">
        <v>800</v>
      </c>
      <c r="DQ805" s="194">
        <v>240</v>
      </c>
      <c r="DR805" s="194">
        <v>1829</v>
      </c>
      <c r="DS805" s="105">
        <v>1</v>
      </c>
      <c r="DT805" s="194">
        <v>18</v>
      </c>
      <c r="DU805" s="194">
        <v>1069</v>
      </c>
      <c r="DV805" s="105" t="s">
        <v>117</v>
      </c>
      <c r="DX805" s="164">
        <f>AVERAGE(DK$6:DK805)</f>
        <v>10.34625</v>
      </c>
      <c r="DY805" s="164">
        <f>AVERAGE(DL$6:DL805)</f>
        <v>10.34625</v>
      </c>
      <c r="DZ805" s="164">
        <f>AVERAGE(DM$6:DM805)</f>
        <v>0</v>
      </c>
      <c r="EA805" s="167">
        <f>AVERAGE(DN$6:DN805)</f>
        <v>1862.325</v>
      </c>
      <c r="EB805" s="167">
        <f>AVERAGE(DO$6:DO805)</f>
        <v>0</v>
      </c>
      <c r="EC805" s="167">
        <f>AVERAGE(DP$6:DP805)</f>
        <v>517.3125</v>
      </c>
      <c r="ED805" s="167">
        <f>AVERAGE(DQ$6:DQ805)</f>
        <v>155.19374999999999</v>
      </c>
      <c r="EE805" s="167">
        <f>AVERAGE(DR$6:DR805)</f>
        <v>1652.35375</v>
      </c>
      <c r="EF805" s="164">
        <f>AVERAGE(DS$6:DS805)</f>
        <v>0.84375</v>
      </c>
      <c r="EG805" s="167">
        <f>AVERAGE(DT$6:DT805)</f>
        <v>15.1875</v>
      </c>
      <c r="EH805" s="167">
        <f>AVERAGE(DU$6:DU805)</f>
        <v>225.15875</v>
      </c>
      <c r="FJ805" s="103">
        <v>800</v>
      </c>
      <c r="FK805" s="165">
        <v>7.5682272660916601</v>
      </c>
      <c r="FL805" s="163">
        <v>0.05</v>
      </c>
      <c r="FM805" s="161">
        <v>6</v>
      </c>
      <c r="FN805" s="168">
        <v>223</v>
      </c>
      <c r="FO805" s="161">
        <v>14</v>
      </c>
      <c r="FP805" s="161">
        <v>14</v>
      </c>
      <c r="FQ805" s="161">
        <v>0</v>
      </c>
      <c r="FR805" s="168">
        <v>2520</v>
      </c>
      <c r="FS805" s="168">
        <v>0</v>
      </c>
      <c r="FT805" s="168">
        <v>700</v>
      </c>
      <c r="FU805" s="168">
        <v>210</v>
      </c>
      <c r="FV805" s="168">
        <v>1758</v>
      </c>
      <c r="FW805" s="161">
        <v>0</v>
      </c>
      <c r="FX805" s="168">
        <v>0</v>
      </c>
      <c r="FY805" s="168">
        <v>762</v>
      </c>
      <c r="FZ805" s="161" t="s">
        <v>117</v>
      </c>
      <c r="GB805" s="160">
        <f>AVERAGE(FO$6:FO805)</f>
        <v>10.105</v>
      </c>
      <c r="GC805" s="160">
        <f>AVERAGE(FP$6:FP805)</f>
        <v>10.105</v>
      </c>
      <c r="GD805" s="160">
        <f>AVERAGE(FQ$6:FQ805)</f>
        <v>0</v>
      </c>
      <c r="GE805" s="166">
        <f>AVERAGE(FR$6:FR805)</f>
        <v>1818.9</v>
      </c>
      <c r="GF805" s="166">
        <f>AVERAGE(FS$6:FS805)</f>
        <v>0</v>
      </c>
      <c r="GG805" s="166">
        <f>AVERAGE(FT$6:FT805)</f>
        <v>505.25</v>
      </c>
      <c r="GH805" s="166">
        <f>AVERAGE(FU$6:FU805)</f>
        <v>151.57499999999999</v>
      </c>
      <c r="GI805" s="166">
        <f>AVERAGE(FV$6:FV805)</f>
        <v>1633.55375</v>
      </c>
      <c r="GJ805" s="160">
        <f>AVERAGE(FW$6:FW805)</f>
        <v>0.84</v>
      </c>
      <c r="GK805" s="166">
        <f>AVERAGE(FX$6:FX805)</f>
        <v>30.24</v>
      </c>
      <c r="GL805" s="166">
        <f>AVERAGE(FY$6:FY805)</f>
        <v>215.58625000000001</v>
      </c>
      <c r="HM805" s="98">
        <v>800</v>
      </c>
      <c r="HN805" s="179">
        <v>18.086952718742669</v>
      </c>
      <c r="HO805" s="188">
        <v>0.1</v>
      </c>
      <c r="HP805" s="177">
        <v>10</v>
      </c>
      <c r="HQ805" s="191">
        <v>220</v>
      </c>
      <c r="HR805" s="177">
        <v>26</v>
      </c>
      <c r="HS805" s="177">
        <v>23</v>
      </c>
      <c r="HT805" s="177">
        <v>3</v>
      </c>
      <c r="HU805" s="191">
        <v>3450</v>
      </c>
      <c r="HV805" s="191">
        <v>450</v>
      </c>
      <c r="HW805" s="191">
        <v>1000</v>
      </c>
      <c r="HX805" s="191">
        <v>300</v>
      </c>
      <c r="HY805" s="191">
        <v>2595</v>
      </c>
      <c r="HZ805" s="177">
        <v>2</v>
      </c>
      <c r="IA805" s="191">
        <v>60</v>
      </c>
      <c r="IB805" s="191">
        <v>915</v>
      </c>
      <c r="IC805" s="177" t="s">
        <v>116</v>
      </c>
      <c r="IE805" s="164">
        <f>AVERAGE(HR$6:HR805)</f>
        <v>19.74625</v>
      </c>
      <c r="IF805" s="164">
        <f>AVERAGE(HS$6:HS805)</f>
        <v>19.141249999999999</v>
      </c>
      <c r="IG805" s="164">
        <f>AVERAGE(HT$6:HT805)</f>
        <v>1.01875</v>
      </c>
      <c r="IH805" s="167">
        <f>AVERAGE(HU$6:HU805)</f>
        <v>2871.1875</v>
      </c>
      <c r="II805" s="167">
        <f>AVERAGE(HV$6:HV805)</f>
        <v>152.8125</v>
      </c>
      <c r="IJ805" s="167">
        <f>AVERAGE(HW$6:HW805)</f>
        <v>906.125</v>
      </c>
      <c r="IK805" s="167">
        <f>AVERAGE(HX$6:HX805)</f>
        <v>271.83749999999998</v>
      </c>
      <c r="IL805" s="167">
        <f>AVERAGE(HY$6:HY805)</f>
        <v>2308.2575000000002</v>
      </c>
      <c r="IM805" s="164">
        <f>AVERAGE(HZ$6:HZ805)</f>
        <v>2.4375</v>
      </c>
      <c r="IN805" s="167">
        <f>AVERAGE(IA$6:IA805)</f>
        <v>73.125</v>
      </c>
      <c r="IO805" s="167">
        <f>AVERAGE(IB$6:IB805)</f>
        <v>636.05499999999995</v>
      </c>
    </row>
    <row r="806" spans="2:249" x14ac:dyDescent="0.2">
      <c r="B806" s="103">
        <v>801</v>
      </c>
      <c r="C806" s="165">
        <v>25.640408898584212</v>
      </c>
      <c r="D806" s="163">
        <v>0.1</v>
      </c>
      <c r="E806" s="161">
        <v>4</v>
      </c>
      <c r="F806" s="168">
        <v>269</v>
      </c>
      <c r="G806" s="161">
        <v>27</v>
      </c>
      <c r="H806" s="161">
        <v>22</v>
      </c>
      <c r="I806" s="161">
        <v>2</v>
      </c>
      <c r="J806" s="168">
        <v>2640</v>
      </c>
      <c r="K806" s="168">
        <v>240</v>
      </c>
      <c r="L806" s="168">
        <v>1000</v>
      </c>
      <c r="M806" s="168">
        <v>300</v>
      </c>
      <c r="N806" s="168">
        <v>2434</v>
      </c>
      <c r="O806" s="161">
        <v>3</v>
      </c>
      <c r="P806" s="168">
        <v>36</v>
      </c>
      <c r="Q806" s="168">
        <v>242</v>
      </c>
      <c r="R806" s="161" t="s">
        <v>116</v>
      </c>
      <c r="T806" s="169">
        <f>AVERAGE(G$6:G806)</f>
        <v>23.390761548064919</v>
      </c>
      <c r="U806" s="169">
        <f>AVERAGE(H$6:H806)</f>
        <v>20.741573033707866</v>
      </c>
      <c r="V806" s="169">
        <f>AVERAGE(I$6:I806)</f>
        <v>1.3632958801498127</v>
      </c>
      <c r="W806" s="170">
        <f>AVERAGE(J$6:J806)</f>
        <v>2488.9887640449438</v>
      </c>
      <c r="X806" s="170">
        <f>AVERAGE(K$6:K806)</f>
        <v>163.59550561797752</v>
      </c>
      <c r="Y806" s="170">
        <f>AVERAGE(L$6:L806)</f>
        <v>968.91385767790257</v>
      </c>
      <c r="Z806" s="170">
        <f>AVERAGE(M$6:M806)</f>
        <v>290.67415730337081</v>
      </c>
      <c r="AA806" s="170">
        <f>AVERAGE(N$6:N806)</f>
        <v>2403.9975031210988</v>
      </c>
      <c r="AB806" s="169">
        <f>AVERAGE(O$6:O806)</f>
        <v>2.9350811485642945</v>
      </c>
      <c r="AC806" s="170">
        <f>AVERAGE(P$6:P806)</f>
        <v>35.220973782771537</v>
      </c>
      <c r="AD806" s="170">
        <f>AVERAGE(Q$6:Q806)</f>
        <v>120.21223470661673</v>
      </c>
      <c r="AY806" s="5"/>
      <c r="AZ806" s="26">
        <v>801</v>
      </c>
      <c r="BA806" s="165">
        <v>14.394242491203393</v>
      </c>
      <c r="BB806" s="176">
        <v>0.05</v>
      </c>
      <c r="BC806" s="161">
        <v>3</v>
      </c>
      <c r="BD806" s="182">
        <v>455</v>
      </c>
      <c r="BE806" s="161">
        <v>16</v>
      </c>
      <c r="BF806" s="161">
        <v>16</v>
      </c>
      <c r="BG806" s="161">
        <v>0</v>
      </c>
      <c r="BH806" s="168">
        <v>2400</v>
      </c>
      <c r="BI806" s="168">
        <v>0</v>
      </c>
      <c r="BJ806" s="168">
        <v>800</v>
      </c>
      <c r="BK806" s="168">
        <v>240</v>
      </c>
      <c r="BL806" s="168">
        <v>2120</v>
      </c>
      <c r="BM806" s="161">
        <v>1</v>
      </c>
      <c r="BN806" s="168">
        <v>15</v>
      </c>
      <c r="BO806" s="168">
        <v>295</v>
      </c>
      <c r="BP806" s="161" t="s">
        <v>117</v>
      </c>
      <c r="BR806" s="164">
        <f>AVERAGE(BE$6:BE806)</f>
        <v>19.54681647940075</v>
      </c>
      <c r="BS806" s="164">
        <f>AVERAGE(BF$6:BF806)</f>
        <v>18.841448189762797</v>
      </c>
      <c r="BT806" s="164">
        <f>AVERAGE(BG$6:BG806)</f>
        <v>0.67041198501872656</v>
      </c>
      <c r="BU806" s="167">
        <f>AVERAGE(BH$6:BH806)</f>
        <v>2826.2172284644193</v>
      </c>
      <c r="BV806" s="167">
        <f>AVERAGE(BI$6:BI806)</f>
        <v>100.56179775280899</v>
      </c>
      <c r="BW806" s="167">
        <f>AVERAGE(BJ$6:BJ806)</f>
        <v>908.55181023720354</v>
      </c>
      <c r="BX806" s="167">
        <f>AVERAGE(BK$6:BK806)</f>
        <v>272.56554307116107</v>
      </c>
      <c r="BY806" s="167">
        <f>AVERAGE(BL$6:BL806)</f>
        <v>2246.2659176029961</v>
      </c>
      <c r="BZ806" s="164">
        <f>AVERAGE(BM$6:BM806)</f>
        <v>2.3308364544319602</v>
      </c>
      <c r="CA806" s="167">
        <f>AVERAGE(BN$6:BN806)</f>
        <v>34.962546816479403</v>
      </c>
      <c r="CB806" s="167">
        <f>AVERAGE(BO$6:BO806)</f>
        <v>614.91385767790257</v>
      </c>
      <c r="DF806" s="103">
        <v>801</v>
      </c>
      <c r="DG806" s="192">
        <v>6.8171789154842415</v>
      </c>
      <c r="DH806" s="193">
        <v>0.15</v>
      </c>
      <c r="DI806" s="105">
        <v>8</v>
      </c>
      <c r="DJ806" s="194">
        <v>282</v>
      </c>
      <c r="DK806" s="105">
        <v>14</v>
      </c>
      <c r="DL806" s="105">
        <v>14</v>
      </c>
      <c r="DM806" s="105">
        <v>0</v>
      </c>
      <c r="DN806" s="194">
        <v>2520</v>
      </c>
      <c r="DO806" s="194">
        <v>0</v>
      </c>
      <c r="DP806" s="194">
        <v>700</v>
      </c>
      <c r="DQ806" s="194">
        <v>210</v>
      </c>
      <c r="DR806" s="194">
        <v>1817</v>
      </c>
      <c r="DS806" s="105">
        <v>1</v>
      </c>
      <c r="DT806" s="194">
        <v>18</v>
      </c>
      <c r="DU806" s="194">
        <v>721</v>
      </c>
      <c r="DV806" s="105" t="s">
        <v>117</v>
      </c>
      <c r="DX806" s="164">
        <f>AVERAGE(DK$6:DK806)</f>
        <v>10.350811485642947</v>
      </c>
      <c r="DY806" s="164">
        <f>AVERAGE(DL$6:DL806)</f>
        <v>10.350811485642947</v>
      </c>
      <c r="DZ806" s="164">
        <f>AVERAGE(DM$6:DM806)</f>
        <v>0</v>
      </c>
      <c r="EA806" s="167">
        <f>AVERAGE(DN$6:DN806)</f>
        <v>1863.1460674157304</v>
      </c>
      <c r="EB806" s="167">
        <f>AVERAGE(DO$6:DO806)</f>
        <v>0</v>
      </c>
      <c r="EC806" s="167">
        <f>AVERAGE(DP$6:DP806)</f>
        <v>517.5405742821473</v>
      </c>
      <c r="ED806" s="167">
        <f>AVERAGE(DQ$6:DQ806)</f>
        <v>155.26217228464421</v>
      </c>
      <c r="EE806" s="167">
        <f>AVERAGE(DR$6:DR806)</f>
        <v>1652.5593008739077</v>
      </c>
      <c r="EF806" s="164">
        <f>AVERAGE(DS$6:DS806)</f>
        <v>0.84394506866416974</v>
      </c>
      <c r="EG806" s="167">
        <f>AVERAGE(DT$6:DT806)</f>
        <v>15.191011235955056</v>
      </c>
      <c r="EH806" s="167">
        <f>AVERAGE(DU$6:DU806)</f>
        <v>225.77777777777777</v>
      </c>
      <c r="FJ806" s="103">
        <v>801</v>
      </c>
      <c r="FK806" s="165">
        <v>8.1753529137294603</v>
      </c>
      <c r="FL806" s="163">
        <v>0.15</v>
      </c>
      <c r="FM806" s="161">
        <v>1</v>
      </c>
      <c r="FN806" s="168">
        <v>390</v>
      </c>
      <c r="FO806" s="161">
        <v>8</v>
      </c>
      <c r="FP806" s="161">
        <v>8</v>
      </c>
      <c r="FQ806" s="161">
        <v>0</v>
      </c>
      <c r="FR806" s="168">
        <v>1440</v>
      </c>
      <c r="FS806" s="168">
        <v>0</v>
      </c>
      <c r="FT806" s="168">
        <v>400</v>
      </c>
      <c r="FU806" s="168">
        <v>120</v>
      </c>
      <c r="FV806" s="168">
        <v>1535</v>
      </c>
      <c r="FW806" s="161">
        <v>1</v>
      </c>
      <c r="FX806" s="168">
        <v>36</v>
      </c>
      <c r="FY806" s="168">
        <v>-59</v>
      </c>
      <c r="FZ806" s="161" t="s">
        <v>117</v>
      </c>
      <c r="GB806" s="160">
        <f>AVERAGE(FO$6:FO806)</f>
        <v>10.102372034956305</v>
      </c>
      <c r="GC806" s="160">
        <f>AVERAGE(FP$6:FP806)</f>
        <v>10.102372034956305</v>
      </c>
      <c r="GD806" s="160">
        <f>AVERAGE(FQ$6:FQ806)</f>
        <v>0</v>
      </c>
      <c r="GE806" s="166">
        <f>AVERAGE(FR$6:FR806)</f>
        <v>1818.4269662921349</v>
      </c>
      <c r="GF806" s="166">
        <f>AVERAGE(FS$6:FS806)</f>
        <v>0</v>
      </c>
      <c r="GG806" s="166">
        <f>AVERAGE(FT$6:FT806)</f>
        <v>505.11860174781521</v>
      </c>
      <c r="GH806" s="166">
        <f>AVERAGE(FU$6:FU806)</f>
        <v>151.53558052434457</v>
      </c>
      <c r="GI806" s="166">
        <f>AVERAGE(FV$6:FV806)</f>
        <v>1633.4307116104869</v>
      </c>
      <c r="GJ806" s="160">
        <f>AVERAGE(FW$6:FW806)</f>
        <v>0.84019975031210992</v>
      </c>
      <c r="GK806" s="166">
        <f>AVERAGE(FX$6:FX806)</f>
        <v>30.247191011235955</v>
      </c>
      <c r="GL806" s="166">
        <f>AVERAGE(FY$6:FY806)</f>
        <v>215.24344569288388</v>
      </c>
      <c r="HM806" s="98">
        <v>801</v>
      </c>
      <c r="HN806" s="179">
        <v>19.022226479015668</v>
      </c>
      <c r="HO806" s="188">
        <v>0.1</v>
      </c>
      <c r="HP806" s="177">
        <v>3</v>
      </c>
      <c r="HQ806" s="191">
        <v>127</v>
      </c>
      <c r="HR806" s="177">
        <v>20</v>
      </c>
      <c r="HS806" s="177">
        <v>20</v>
      </c>
      <c r="HT806" s="177">
        <v>0</v>
      </c>
      <c r="HU806" s="191">
        <v>3000</v>
      </c>
      <c r="HV806" s="191">
        <v>0</v>
      </c>
      <c r="HW806" s="191">
        <v>1000</v>
      </c>
      <c r="HX806" s="191">
        <v>300</v>
      </c>
      <c r="HY806" s="191">
        <v>2052</v>
      </c>
      <c r="HZ806" s="177">
        <v>2</v>
      </c>
      <c r="IA806" s="191">
        <v>60</v>
      </c>
      <c r="IB806" s="191">
        <v>1008</v>
      </c>
      <c r="IC806" s="177" t="s">
        <v>116</v>
      </c>
      <c r="IE806" s="164">
        <f>AVERAGE(HR$6:HR806)</f>
        <v>19.746566791510613</v>
      </c>
      <c r="IF806" s="164">
        <f>AVERAGE(HS$6:HS806)</f>
        <v>19.142322097378276</v>
      </c>
      <c r="IG806" s="164">
        <f>AVERAGE(HT$6:HT806)</f>
        <v>1.017478152309613</v>
      </c>
      <c r="IH806" s="167">
        <f>AVERAGE(HU$6:HU806)</f>
        <v>2871.3483146067415</v>
      </c>
      <c r="II806" s="167">
        <f>AVERAGE(HV$6:HV806)</f>
        <v>152.62172284644194</v>
      </c>
      <c r="IJ806" s="167">
        <f>AVERAGE(HW$6:HW806)</f>
        <v>906.24219725343323</v>
      </c>
      <c r="IK806" s="167">
        <f>AVERAGE(HX$6:HX806)</f>
        <v>271.87265917602997</v>
      </c>
      <c r="IL806" s="167">
        <f>AVERAGE(HY$6:HY806)</f>
        <v>2307.9375780274659</v>
      </c>
      <c r="IM806" s="164">
        <f>AVERAGE(HZ$6:HZ806)</f>
        <v>2.4369538077403248</v>
      </c>
      <c r="IN806" s="167">
        <f>AVERAGE(IA$6:IA806)</f>
        <v>73.108614232209732</v>
      </c>
      <c r="IO806" s="167">
        <f>AVERAGE(IB$6:IB806)</f>
        <v>636.51935081148565</v>
      </c>
    </row>
    <row r="807" spans="2:249" x14ac:dyDescent="0.2">
      <c r="B807" s="103">
        <v>802</v>
      </c>
      <c r="C807" s="165">
        <v>24.174734733347446</v>
      </c>
      <c r="D807" s="163">
        <v>0.2</v>
      </c>
      <c r="E807" s="161">
        <v>2</v>
      </c>
      <c r="F807" s="168">
        <v>521</v>
      </c>
      <c r="G807" s="161">
        <v>21</v>
      </c>
      <c r="H807" s="161">
        <v>21</v>
      </c>
      <c r="I807" s="161">
        <v>1</v>
      </c>
      <c r="J807" s="168">
        <v>2520</v>
      </c>
      <c r="K807" s="168">
        <v>120</v>
      </c>
      <c r="L807" s="168">
        <v>1000</v>
      </c>
      <c r="M807" s="168">
        <v>300</v>
      </c>
      <c r="N807" s="168">
        <v>2566</v>
      </c>
      <c r="O807" s="161">
        <v>5</v>
      </c>
      <c r="P807" s="168">
        <v>60</v>
      </c>
      <c r="Q807" s="168">
        <v>14</v>
      </c>
      <c r="R807" s="161" t="s">
        <v>116</v>
      </c>
      <c r="T807" s="169">
        <f>AVERAGE(G$6:G807)</f>
        <v>23.387780548628427</v>
      </c>
      <c r="U807" s="169">
        <f>AVERAGE(H$6:H807)</f>
        <v>20.741895261845386</v>
      </c>
      <c r="V807" s="169">
        <f>AVERAGE(I$6:I807)</f>
        <v>1.3628428927680798</v>
      </c>
      <c r="W807" s="170">
        <f>AVERAGE(J$6:J807)</f>
        <v>2489.0274314214462</v>
      </c>
      <c r="X807" s="170">
        <f>AVERAGE(K$6:K807)</f>
        <v>163.54114713216958</v>
      </c>
      <c r="Y807" s="170">
        <f>AVERAGE(L$6:L807)</f>
        <v>968.95261845386528</v>
      </c>
      <c r="Z807" s="170">
        <f>AVERAGE(M$6:M807)</f>
        <v>290.68578553615959</v>
      </c>
      <c r="AA807" s="170">
        <f>AVERAGE(N$6:N807)</f>
        <v>2404.1995012468828</v>
      </c>
      <c r="AB807" s="169">
        <f>AVERAGE(O$6:O807)</f>
        <v>2.9376558603491274</v>
      </c>
      <c r="AC807" s="170">
        <f>AVERAGE(P$6:P807)</f>
        <v>35.251870324189525</v>
      </c>
      <c r="AD807" s="170">
        <f>AVERAGE(Q$6:Q807)</f>
        <v>120.07980049875312</v>
      </c>
      <c r="AY807" s="5"/>
      <c r="AZ807" s="26">
        <v>802</v>
      </c>
      <c r="BA807" s="165">
        <v>15.206095542754909</v>
      </c>
      <c r="BB807" s="176">
        <v>0.25</v>
      </c>
      <c r="BC807" s="161">
        <v>8</v>
      </c>
      <c r="BD807" s="182">
        <v>306</v>
      </c>
      <c r="BE807" s="161">
        <v>19</v>
      </c>
      <c r="BF807" s="161">
        <v>19</v>
      </c>
      <c r="BG807" s="161">
        <v>0</v>
      </c>
      <c r="BH807" s="168">
        <v>2850</v>
      </c>
      <c r="BI807" s="168">
        <v>0</v>
      </c>
      <c r="BJ807" s="168">
        <v>950</v>
      </c>
      <c r="BK807" s="168">
        <v>285</v>
      </c>
      <c r="BL807" s="168">
        <v>2166</v>
      </c>
      <c r="BM807" s="161">
        <v>4</v>
      </c>
      <c r="BN807" s="168">
        <v>60</v>
      </c>
      <c r="BO807" s="168">
        <v>744</v>
      </c>
      <c r="BP807" s="161" t="s">
        <v>117</v>
      </c>
      <c r="BR807" s="164">
        <f>AVERAGE(BE$6:BE807)</f>
        <v>19.546134663341647</v>
      </c>
      <c r="BS807" s="164">
        <f>AVERAGE(BF$6:BF807)</f>
        <v>18.841645885286784</v>
      </c>
      <c r="BT807" s="164">
        <f>AVERAGE(BG$6:BG807)</f>
        <v>0.66957605985037405</v>
      </c>
      <c r="BU807" s="167">
        <f>AVERAGE(BH$6:BH807)</f>
        <v>2826.2468827930174</v>
      </c>
      <c r="BV807" s="167">
        <f>AVERAGE(BI$6:BI807)</f>
        <v>100.43640897755611</v>
      </c>
      <c r="BW807" s="167">
        <f>AVERAGE(BJ$6:BJ807)</f>
        <v>908.60349127182042</v>
      </c>
      <c r="BX807" s="167">
        <f>AVERAGE(BK$6:BK807)</f>
        <v>272.58104738154611</v>
      </c>
      <c r="BY807" s="167">
        <f>AVERAGE(BL$6:BL807)</f>
        <v>2246.1658354114711</v>
      </c>
      <c r="BZ807" s="164">
        <f>AVERAGE(BM$6:BM807)</f>
        <v>2.3329177057356607</v>
      </c>
      <c r="CA807" s="167">
        <f>AVERAGE(BN$6:BN807)</f>
        <v>34.993765586034911</v>
      </c>
      <c r="CB807" s="167">
        <f>AVERAGE(BO$6:BO807)</f>
        <v>615.07481296758101</v>
      </c>
      <c r="DF807" s="103">
        <v>802</v>
      </c>
      <c r="DG807" s="192">
        <v>6.1820256222605705</v>
      </c>
      <c r="DH807" s="193">
        <v>0.05</v>
      </c>
      <c r="DI807" s="105">
        <v>8</v>
      </c>
      <c r="DJ807" s="194">
        <v>149</v>
      </c>
      <c r="DK807" s="105">
        <v>14</v>
      </c>
      <c r="DL807" s="105">
        <v>14</v>
      </c>
      <c r="DM807" s="105">
        <v>0</v>
      </c>
      <c r="DN807" s="194">
        <v>2520</v>
      </c>
      <c r="DO807" s="194">
        <v>0</v>
      </c>
      <c r="DP807" s="194">
        <v>700</v>
      </c>
      <c r="DQ807" s="194">
        <v>210</v>
      </c>
      <c r="DR807" s="194">
        <v>1684</v>
      </c>
      <c r="DS807" s="105">
        <v>0</v>
      </c>
      <c r="DT807" s="194">
        <v>0</v>
      </c>
      <c r="DU807" s="194">
        <v>836</v>
      </c>
      <c r="DV807" s="105" t="s">
        <v>117</v>
      </c>
      <c r="DX807" s="164">
        <f>AVERAGE(DK$6:DK807)</f>
        <v>10.355361596009976</v>
      </c>
      <c r="DY807" s="164">
        <f>AVERAGE(DL$6:DL807)</f>
        <v>10.355361596009976</v>
      </c>
      <c r="DZ807" s="164">
        <f>AVERAGE(DM$6:DM807)</f>
        <v>0</v>
      </c>
      <c r="EA807" s="167">
        <f>AVERAGE(DN$6:DN807)</f>
        <v>1863.9650872817956</v>
      </c>
      <c r="EB807" s="167">
        <f>AVERAGE(DO$6:DO807)</f>
        <v>0</v>
      </c>
      <c r="EC807" s="167">
        <f>AVERAGE(DP$6:DP807)</f>
        <v>517.76807980049875</v>
      </c>
      <c r="ED807" s="167">
        <f>AVERAGE(DQ$6:DQ807)</f>
        <v>155.33042394014961</v>
      </c>
      <c r="EE807" s="167">
        <f>AVERAGE(DR$6:DR807)</f>
        <v>1652.5985037406483</v>
      </c>
      <c r="EF807" s="164">
        <f>AVERAGE(DS$6:DS807)</f>
        <v>0.84289276807980051</v>
      </c>
      <c r="EG807" s="167">
        <f>AVERAGE(DT$6:DT807)</f>
        <v>15.172069825436409</v>
      </c>
      <c r="EH807" s="167">
        <f>AVERAGE(DU$6:DU807)</f>
        <v>226.53865336658353</v>
      </c>
      <c r="FJ807" s="103">
        <v>802</v>
      </c>
      <c r="FK807" s="165">
        <v>7.5426138153158746</v>
      </c>
      <c r="FL807" s="163">
        <v>0.15</v>
      </c>
      <c r="FM807" s="161">
        <v>8</v>
      </c>
      <c r="FN807" s="168">
        <v>198</v>
      </c>
      <c r="FO807" s="161">
        <v>15</v>
      </c>
      <c r="FP807" s="161">
        <v>15</v>
      </c>
      <c r="FQ807" s="161">
        <v>0</v>
      </c>
      <c r="FR807" s="168">
        <v>2700</v>
      </c>
      <c r="FS807" s="168">
        <v>0</v>
      </c>
      <c r="FT807" s="168">
        <v>750</v>
      </c>
      <c r="FU807" s="168">
        <v>225</v>
      </c>
      <c r="FV807" s="168">
        <v>1798</v>
      </c>
      <c r="FW807" s="161">
        <v>1</v>
      </c>
      <c r="FX807" s="168">
        <v>36</v>
      </c>
      <c r="FY807" s="168">
        <v>938</v>
      </c>
      <c r="FZ807" s="161" t="s">
        <v>117</v>
      </c>
      <c r="GB807" s="160">
        <f>AVERAGE(FO$6:FO807)</f>
        <v>10.108478802992519</v>
      </c>
      <c r="GC807" s="160">
        <f>AVERAGE(FP$6:FP807)</f>
        <v>10.108478802992519</v>
      </c>
      <c r="GD807" s="160">
        <f>AVERAGE(FQ$6:FQ807)</f>
        <v>0</v>
      </c>
      <c r="GE807" s="166">
        <f>AVERAGE(FR$6:FR807)</f>
        <v>1819.5261845386533</v>
      </c>
      <c r="GF807" s="166">
        <f>AVERAGE(FS$6:FS807)</f>
        <v>0</v>
      </c>
      <c r="GG807" s="166">
        <f>AVERAGE(FT$6:FT807)</f>
        <v>505.42394014962593</v>
      </c>
      <c r="GH807" s="166">
        <f>AVERAGE(FU$6:FU807)</f>
        <v>151.62718204488777</v>
      </c>
      <c r="GI807" s="166">
        <f>AVERAGE(FV$6:FV807)</f>
        <v>1633.6359102244389</v>
      </c>
      <c r="GJ807" s="160">
        <f>AVERAGE(FW$6:FW807)</f>
        <v>0.84039900249376553</v>
      </c>
      <c r="GK807" s="166">
        <f>AVERAGE(FX$6:FX807)</f>
        <v>30.25436408977556</v>
      </c>
      <c r="GL807" s="166">
        <f>AVERAGE(FY$6:FY807)</f>
        <v>216.14463840399003</v>
      </c>
      <c r="HM807" s="98">
        <v>802</v>
      </c>
      <c r="HN807" s="179">
        <v>16.299056930302086</v>
      </c>
      <c r="HO807" s="188">
        <v>0.15</v>
      </c>
      <c r="HP807" s="177">
        <v>0</v>
      </c>
      <c r="HQ807" s="191">
        <v>492</v>
      </c>
      <c r="HR807" s="177">
        <v>14</v>
      </c>
      <c r="HS807" s="177">
        <v>14</v>
      </c>
      <c r="HT807" s="177">
        <v>0</v>
      </c>
      <c r="HU807" s="191">
        <v>2100</v>
      </c>
      <c r="HV807" s="191">
        <v>0</v>
      </c>
      <c r="HW807" s="191">
        <v>700</v>
      </c>
      <c r="HX807" s="191">
        <v>210</v>
      </c>
      <c r="HY807" s="191">
        <v>2027</v>
      </c>
      <c r="HZ807" s="177">
        <v>2</v>
      </c>
      <c r="IA807" s="191">
        <v>60</v>
      </c>
      <c r="IB807" s="191">
        <v>133</v>
      </c>
      <c r="IC807" s="177" t="s">
        <v>117</v>
      </c>
      <c r="IE807" s="164">
        <f>AVERAGE(HR$6:HR807)</f>
        <v>19.739401496259351</v>
      </c>
      <c r="IF807" s="164">
        <f>AVERAGE(HS$6:HS807)</f>
        <v>19.135910224438902</v>
      </c>
      <c r="IG807" s="164">
        <f>AVERAGE(HT$6:HT807)</f>
        <v>1.0162094763092269</v>
      </c>
      <c r="IH807" s="167">
        <f>AVERAGE(HU$6:HU807)</f>
        <v>2870.3865336658355</v>
      </c>
      <c r="II807" s="167">
        <f>AVERAGE(HV$6:HV807)</f>
        <v>152.43142144638404</v>
      </c>
      <c r="IJ807" s="167">
        <f>AVERAGE(HW$6:HW807)</f>
        <v>905.9850374064838</v>
      </c>
      <c r="IK807" s="167">
        <f>AVERAGE(HX$6:HX807)</f>
        <v>271.79551122194516</v>
      </c>
      <c r="IL807" s="167">
        <f>AVERAGE(HY$6:HY807)</f>
        <v>2307.5872817955114</v>
      </c>
      <c r="IM807" s="164">
        <f>AVERAGE(HZ$6:HZ807)</f>
        <v>2.4364089775561095</v>
      </c>
      <c r="IN807" s="167">
        <f>AVERAGE(IA$6:IA807)</f>
        <v>73.092269326683294</v>
      </c>
      <c r="IO807" s="167">
        <f>AVERAGE(IB$6:IB807)</f>
        <v>635.89152119700748</v>
      </c>
    </row>
    <row r="808" spans="2:249" x14ac:dyDescent="0.2">
      <c r="B808" s="103">
        <v>803</v>
      </c>
      <c r="C808" s="165">
        <v>22.967717878408237</v>
      </c>
      <c r="D808" s="163">
        <v>0.1</v>
      </c>
      <c r="E808" s="161">
        <v>4</v>
      </c>
      <c r="F808" s="168">
        <v>239</v>
      </c>
      <c r="G808" s="161">
        <v>25</v>
      </c>
      <c r="H808" s="161">
        <v>22</v>
      </c>
      <c r="I808" s="161">
        <v>2</v>
      </c>
      <c r="J808" s="168">
        <v>2640</v>
      </c>
      <c r="K808" s="168">
        <v>240</v>
      </c>
      <c r="L808" s="168">
        <v>1000</v>
      </c>
      <c r="M808" s="168">
        <v>300</v>
      </c>
      <c r="N808" s="168">
        <v>2404</v>
      </c>
      <c r="O808" s="161">
        <v>2</v>
      </c>
      <c r="P808" s="168">
        <v>24</v>
      </c>
      <c r="Q808" s="168">
        <v>260</v>
      </c>
      <c r="R808" s="161" t="s">
        <v>116</v>
      </c>
      <c r="T808" s="169">
        <f>AVERAGE(G$6:G808)</f>
        <v>23.389788293897883</v>
      </c>
      <c r="U808" s="169">
        <f>AVERAGE(H$6:H808)</f>
        <v>20.74346201743462</v>
      </c>
      <c r="V808" s="169">
        <f>AVERAGE(I$6:I808)</f>
        <v>1.3636363636363635</v>
      </c>
      <c r="W808" s="170">
        <f>AVERAGE(J$6:J808)</f>
        <v>2489.2154420921543</v>
      </c>
      <c r="X808" s="170">
        <f>AVERAGE(K$6:K808)</f>
        <v>163.63636363636363</v>
      </c>
      <c r="Y808" s="170">
        <f>AVERAGE(L$6:L808)</f>
        <v>968.99128268991285</v>
      </c>
      <c r="Z808" s="170">
        <f>AVERAGE(M$6:M808)</f>
        <v>290.69738480697384</v>
      </c>
      <c r="AA808" s="170">
        <f>AVERAGE(N$6:N808)</f>
        <v>2404.1992528019923</v>
      </c>
      <c r="AB808" s="169">
        <f>AVERAGE(O$6:O808)</f>
        <v>2.9364881693648819</v>
      </c>
      <c r="AC808" s="170">
        <f>AVERAGE(P$6:P808)</f>
        <v>35.237858032378583</v>
      </c>
      <c r="AD808" s="170">
        <f>AVERAGE(Q$6:Q808)</f>
        <v>120.25404732254047</v>
      </c>
      <c r="AY808" s="5"/>
      <c r="AZ808" s="26">
        <v>803</v>
      </c>
      <c r="BA808" s="165">
        <v>20.062886930392953</v>
      </c>
      <c r="BB808" s="176">
        <v>0.1</v>
      </c>
      <c r="BC808" s="161">
        <v>1</v>
      </c>
      <c r="BD808" s="182">
        <v>169</v>
      </c>
      <c r="BE808" s="161">
        <v>19</v>
      </c>
      <c r="BF808" s="161">
        <v>19</v>
      </c>
      <c r="BG808" s="161">
        <v>0</v>
      </c>
      <c r="BH808" s="168">
        <v>2850</v>
      </c>
      <c r="BI808" s="168">
        <v>0</v>
      </c>
      <c r="BJ808" s="168">
        <v>950</v>
      </c>
      <c r="BK808" s="168">
        <v>285</v>
      </c>
      <c r="BL808" s="168">
        <v>2029</v>
      </c>
      <c r="BM808" s="161">
        <v>2</v>
      </c>
      <c r="BN808" s="168">
        <v>30</v>
      </c>
      <c r="BO808" s="168">
        <v>851</v>
      </c>
      <c r="BP808" s="161" t="s">
        <v>117</v>
      </c>
      <c r="BR808" s="164">
        <f>AVERAGE(BE$6:BE808)</f>
        <v>19.545454545454547</v>
      </c>
      <c r="BS808" s="164">
        <f>AVERAGE(BF$6:BF808)</f>
        <v>18.841843088418432</v>
      </c>
      <c r="BT808" s="164">
        <f>AVERAGE(BG$6:BG808)</f>
        <v>0.66874221668742218</v>
      </c>
      <c r="BU808" s="167">
        <f>AVERAGE(BH$6:BH808)</f>
        <v>2826.2764632627645</v>
      </c>
      <c r="BV808" s="167">
        <f>AVERAGE(BI$6:BI808)</f>
        <v>100.31133250311332</v>
      </c>
      <c r="BW808" s="167">
        <f>AVERAGE(BJ$6:BJ808)</f>
        <v>908.65504358655039</v>
      </c>
      <c r="BX808" s="167">
        <f>AVERAGE(BK$6:BK808)</f>
        <v>272.59651307596511</v>
      </c>
      <c r="BY808" s="167">
        <f>AVERAGE(BL$6:BL808)</f>
        <v>2245.8953922789538</v>
      </c>
      <c r="BZ808" s="164">
        <f>AVERAGE(BM$6:BM808)</f>
        <v>2.3325031133250311</v>
      </c>
      <c r="CA808" s="167">
        <f>AVERAGE(BN$6:BN808)</f>
        <v>34.987546699875466</v>
      </c>
      <c r="CB808" s="167">
        <f>AVERAGE(BO$6:BO808)</f>
        <v>615.36861768368613</v>
      </c>
      <c r="DF808" s="103">
        <v>803</v>
      </c>
      <c r="DG808" s="192">
        <v>7.6237745823811354</v>
      </c>
      <c r="DH808" s="193">
        <v>0.2</v>
      </c>
      <c r="DI808" s="105">
        <v>2</v>
      </c>
      <c r="DJ808" s="194">
        <v>298</v>
      </c>
      <c r="DK808" s="105">
        <v>8</v>
      </c>
      <c r="DL808" s="105">
        <v>8</v>
      </c>
      <c r="DM808" s="105">
        <v>0</v>
      </c>
      <c r="DN808" s="194">
        <v>1440</v>
      </c>
      <c r="DO808" s="194">
        <v>0</v>
      </c>
      <c r="DP808" s="194">
        <v>400</v>
      </c>
      <c r="DQ808" s="194">
        <v>120</v>
      </c>
      <c r="DR808" s="194">
        <v>1443</v>
      </c>
      <c r="DS808" s="105">
        <v>2</v>
      </c>
      <c r="DT808" s="194">
        <v>36</v>
      </c>
      <c r="DU808" s="194">
        <v>33</v>
      </c>
      <c r="DV808" s="105" t="s">
        <v>117</v>
      </c>
      <c r="DX808" s="164">
        <f>AVERAGE(DK$6:DK808)</f>
        <v>10.352428393524283</v>
      </c>
      <c r="DY808" s="164">
        <f>AVERAGE(DL$6:DL808)</f>
        <v>10.352428393524283</v>
      </c>
      <c r="DZ808" s="164">
        <f>AVERAGE(DM$6:DM808)</f>
        <v>0</v>
      </c>
      <c r="EA808" s="167">
        <f>AVERAGE(DN$6:DN808)</f>
        <v>1863.4371108343712</v>
      </c>
      <c r="EB808" s="167">
        <f>AVERAGE(DO$6:DO808)</f>
        <v>0</v>
      </c>
      <c r="EC808" s="167">
        <f>AVERAGE(DP$6:DP808)</f>
        <v>517.62141967621415</v>
      </c>
      <c r="ED808" s="167">
        <f>AVERAGE(DQ$6:DQ808)</f>
        <v>155.28642590286427</v>
      </c>
      <c r="EE808" s="167">
        <f>AVERAGE(DR$6:DR808)</f>
        <v>1652.3374844333748</v>
      </c>
      <c r="EF808" s="164">
        <f>AVERAGE(DS$6:DS808)</f>
        <v>0.84433374844333753</v>
      </c>
      <c r="EG808" s="167">
        <f>AVERAGE(DT$6:DT808)</f>
        <v>15.198007471980075</v>
      </c>
      <c r="EH808" s="167">
        <f>AVERAGE(DU$6:DU808)</f>
        <v>226.29763387297635</v>
      </c>
      <c r="FJ808" s="103">
        <v>803</v>
      </c>
      <c r="FK808" s="165">
        <v>7.2413609571784416</v>
      </c>
      <c r="FL808" s="163">
        <v>0.15</v>
      </c>
      <c r="FM808" s="161">
        <v>4</v>
      </c>
      <c r="FN808" s="168">
        <v>242</v>
      </c>
      <c r="FO808" s="161">
        <v>10</v>
      </c>
      <c r="FP808" s="161">
        <v>10</v>
      </c>
      <c r="FQ808" s="161">
        <v>0</v>
      </c>
      <c r="FR808" s="168">
        <v>1800</v>
      </c>
      <c r="FS808" s="168">
        <v>0</v>
      </c>
      <c r="FT808" s="168">
        <v>500</v>
      </c>
      <c r="FU808" s="168">
        <v>150</v>
      </c>
      <c r="FV808" s="168">
        <v>1517</v>
      </c>
      <c r="FW808" s="161">
        <v>1</v>
      </c>
      <c r="FX808" s="168">
        <v>36</v>
      </c>
      <c r="FY808" s="168">
        <v>319</v>
      </c>
      <c r="FZ808" s="161" t="s">
        <v>117</v>
      </c>
      <c r="GB808" s="160">
        <f>AVERAGE(FO$6:FO808)</f>
        <v>10.108343711083437</v>
      </c>
      <c r="GC808" s="160">
        <f>AVERAGE(FP$6:FP808)</f>
        <v>10.108343711083437</v>
      </c>
      <c r="GD808" s="160">
        <f>AVERAGE(FQ$6:FQ808)</f>
        <v>0</v>
      </c>
      <c r="GE808" s="166">
        <f>AVERAGE(FR$6:FR808)</f>
        <v>1819.5018679950188</v>
      </c>
      <c r="GF808" s="166">
        <f>AVERAGE(FS$6:FS808)</f>
        <v>0</v>
      </c>
      <c r="GG808" s="166">
        <f>AVERAGE(FT$6:FT808)</f>
        <v>505.41718555417185</v>
      </c>
      <c r="GH808" s="166">
        <f>AVERAGE(FU$6:FU808)</f>
        <v>151.62515566625154</v>
      </c>
      <c r="GI808" s="166">
        <f>AVERAGE(FV$6:FV808)</f>
        <v>1633.4906600249067</v>
      </c>
      <c r="GJ808" s="160">
        <f>AVERAGE(FW$6:FW808)</f>
        <v>0.84059775840597761</v>
      </c>
      <c r="GK808" s="166">
        <f>AVERAGE(FX$6:FX808)</f>
        <v>30.261519302615191</v>
      </c>
      <c r="GL808" s="166">
        <f>AVERAGE(FY$6:FY808)</f>
        <v>216.27272727272728</v>
      </c>
      <c r="HM808" s="98">
        <v>803</v>
      </c>
      <c r="HN808" s="179">
        <v>17.024142114068113</v>
      </c>
      <c r="HO808" s="188">
        <v>0.1</v>
      </c>
      <c r="HP808" s="177">
        <v>3</v>
      </c>
      <c r="HQ808" s="191">
        <v>310</v>
      </c>
      <c r="HR808" s="177">
        <v>18</v>
      </c>
      <c r="HS808" s="177">
        <v>18</v>
      </c>
      <c r="HT808" s="177">
        <v>0</v>
      </c>
      <c r="HU808" s="191">
        <v>2700</v>
      </c>
      <c r="HV808" s="191">
        <v>0</v>
      </c>
      <c r="HW808" s="191">
        <v>900</v>
      </c>
      <c r="HX808" s="191">
        <v>270</v>
      </c>
      <c r="HY808" s="191">
        <v>2105</v>
      </c>
      <c r="HZ808" s="177">
        <v>2</v>
      </c>
      <c r="IA808" s="191">
        <v>60</v>
      </c>
      <c r="IB808" s="191">
        <v>655</v>
      </c>
      <c r="IC808" s="177" t="s">
        <v>117</v>
      </c>
      <c r="IE808" s="164">
        <f>AVERAGE(HR$6:HR808)</f>
        <v>19.737235367372353</v>
      </c>
      <c r="IF808" s="164">
        <f>AVERAGE(HS$6:HS808)</f>
        <v>19.134495641344955</v>
      </c>
      <c r="IG808" s="164">
        <f>AVERAGE(HT$6:HT808)</f>
        <v>1.0149439601494397</v>
      </c>
      <c r="IH808" s="167">
        <f>AVERAGE(HU$6:HU808)</f>
        <v>2870.1743462017434</v>
      </c>
      <c r="II808" s="167">
        <f>AVERAGE(HV$6:HV808)</f>
        <v>152.24159402241594</v>
      </c>
      <c r="IJ808" s="167">
        <f>AVERAGE(HW$6:HW808)</f>
        <v>905.97758405977584</v>
      </c>
      <c r="IK808" s="167">
        <f>AVERAGE(HX$6:HX808)</f>
        <v>271.79327521793277</v>
      </c>
      <c r="IL808" s="167">
        <f>AVERAGE(HY$6:HY808)</f>
        <v>2307.3349937733501</v>
      </c>
      <c r="IM808" s="164">
        <f>AVERAGE(HZ$6:HZ808)</f>
        <v>2.435865504358655</v>
      </c>
      <c r="IN808" s="167">
        <f>AVERAGE(IA$6:IA808)</f>
        <v>73.075965130759656</v>
      </c>
      <c r="IO808" s="167">
        <f>AVERAGE(IB$6:IB808)</f>
        <v>635.91531755915321</v>
      </c>
    </row>
    <row r="809" spans="2:249" x14ac:dyDescent="0.2">
      <c r="B809" s="103">
        <v>804</v>
      </c>
      <c r="C809" s="165">
        <v>25.203968394436671</v>
      </c>
      <c r="D809" s="163">
        <v>0.2</v>
      </c>
      <c r="E809" s="161">
        <v>3</v>
      </c>
      <c r="F809" s="168">
        <v>284</v>
      </c>
      <c r="G809" s="161">
        <v>23</v>
      </c>
      <c r="H809" s="161">
        <v>22</v>
      </c>
      <c r="I809" s="161">
        <v>2</v>
      </c>
      <c r="J809" s="168">
        <v>2640</v>
      </c>
      <c r="K809" s="168">
        <v>240</v>
      </c>
      <c r="L809" s="168">
        <v>1000</v>
      </c>
      <c r="M809" s="168">
        <v>300</v>
      </c>
      <c r="N809" s="168">
        <v>2449</v>
      </c>
      <c r="O809" s="161">
        <v>5</v>
      </c>
      <c r="P809" s="168">
        <v>60</v>
      </c>
      <c r="Q809" s="168">
        <v>251</v>
      </c>
      <c r="R809" s="161" t="s">
        <v>116</v>
      </c>
      <c r="T809" s="169">
        <f>AVERAGE(G$6:G809)</f>
        <v>23.389303482587064</v>
      </c>
      <c r="U809" s="169">
        <f>AVERAGE(H$6:H809)</f>
        <v>20.74502487562189</v>
      </c>
      <c r="V809" s="169">
        <f>AVERAGE(I$6:I809)</f>
        <v>1.3644278606965174</v>
      </c>
      <c r="W809" s="170">
        <f>AVERAGE(J$6:J809)</f>
        <v>2489.4029850746269</v>
      </c>
      <c r="X809" s="170">
        <f>AVERAGE(K$6:K809)</f>
        <v>163.73134328358208</v>
      </c>
      <c r="Y809" s="170">
        <f>AVERAGE(L$6:L809)</f>
        <v>969.02985074626861</v>
      </c>
      <c r="Z809" s="170">
        <f>AVERAGE(M$6:M809)</f>
        <v>290.70895522388059</v>
      </c>
      <c r="AA809" s="170">
        <f>AVERAGE(N$6:N809)</f>
        <v>2404.2549751243782</v>
      </c>
      <c r="AB809" s="169">
        <f>AVERAGE(O$6:O809)</f>
        <v>2.939054726368159</v>
      </c>
      <c r="AC809" s="170">
        <f>AVERAGE(P$6:P809)</f>
        <v>35.268656716417908</v>
      </c>
      <c r="AD809" s="170">
        <f>AVERAGE(Q$6:Q809)</f>
        <v>120.41666666666667</v>
      </c>
      <c r="AY809" s="5"/>
      <c r="AZ809" s="26">
        <v>804</v>
      </c>
      <c r="BA809" s="165">
        <v>20.966997482741256</v>
      </c>
      <c r="BB809" s="176">
        <v>0.15</v>
      </c>
      <c r="BC809" s="161">
        <v>9</v>
      </c>
      <c r="BD809" s="182">
        <v>244</v>
      </c>
      <c r="BE809" s="161">
        <v>27</v>
      </c>
      <c r="BF809" s="161">
        <v>22</v>
      </c>
      <c r="BG809" s="161">
        <v>2</v>
      </c>
      <c r="BH809" s="168">
        <v>3300</v>
      </c>
      <c r="BI809" s="168">
        <v>300</v>
      </c>
      <c r="BJ809" s="168">
        <v>1000</v>
      </c>
      <c r="BK809" s="168">
        <v>300</v>
      </c>
      <c r="BL809" s="168">
        <v>2469</v>
      </c>
      <c r="BM809" s="161">
        <v>3</v>
      </c>
      <c r="BN809" s="168">
        <v>45</v>
      </c>
      <c r="BO809" s="168">
        <v>876</v>
      </c>
      <c r="BP809" s="161" t="s">
        <v>116</v>
      </c>
      <c r="BR809" s="164">
        <f>AVERAGE(BE$6:BE809)</f>
        <v>19.554726368159205</v>
      </c>
      <c r="BS809" s="164">
        <f>AVERAGE(BF$6:BF809)</f>
        <v>18.845771144278608</v>
      </c>
      <c r="BT809" s="164">
        <f>AVERAGE(BG$6:BG809)</f>
        <v>0.67039800995024879</v>
      </c>
      <c r="BU809" s="167">
        <f>AVERAGE(BH$6:BH809)</f>
        <v>2826.8656716417909</v>
      </c>
      <c r="BV809" s="167">
        <f>AVERAGE(BI$6:BI809)</f>
        <v>100.55970149253731</v>
      </c>
      <c r="BW809" s="167">
        <f>AVERAGE(BJ$6:BJ809)</f>
        <v>908.76865671641792</v>
      </c>
      <c r="BX809" s="167">
        <f>AVERAGE(BK$6:BK809)</f>
        <v>272.6305970149254</v>
      </c>
      <c r="BY809" s="167">
        <f>AVERAGE(BL$6:BL809)</f>
        <v>2246.1728855721394</v>
      </c>
      <c r="BZ809" s="164">
        <f>AVERAGE(BM$6:BM809)</f>
        <v>2.3333333333333335</v>
      </c>
      <c r="CA809" s="167">
        <f>AVERAGE(BN$6:BN809)</f>
        <v>35</v>
      </c>
      <c r="CB809" s="167">
        <f>AVERAGE(BO$6:BO809)</f>
        <v>615.69278606965179</v>
      </c>
      <c r="DF809" s="103">
        <v>804</v>
      </c>
      <c r="DG809" s="192">
        <v>8.3637326198645585</v>
      </c>
      <c r="DH809" s="193">
        <v>0.15</v>
      </c>
      <c r="DI809" s="105">
        <v>2</v>
      </c>
      <c r="DJ809" s="194">
        <v>494</v>
      </c>
      <c r="DK809" s="105">
        <v>9</v>
      </c>
      <c r="DL809" s="105">
        <v>9</v>
      </c>
      <c r="DM809" s="105">
        <v>0</v>
      </c>
      <c r="DN809" s="194">
        <v>1620</v>
      </c>
      <c r="DO809" s="194">
        <v>0</v>
      </c>
      <c r="DP809" s="194">
        <v>450</v>
      </c>
      <c r="DQ809" s="194">
        <v>135</v>
      </c>
      <c r="DR809" s="194">
        <v>1704</v>
      </c>
      <c r="DS809" s="105">
        <v>1</v>
      </c>
      <c r="DT809" s="194">
        <v>18</v>
      </c>
      <c r="DU809" s="194">
        <v>-66</v>
      </c>
      <c r="DV809" s="105" t="s">
        <v>117</v>
      </c>
      <c r="DX809" s="164">
        <f>AVERAGE(DK$6:DK809)</f>
        <v>10.350746268656716</v>
      </c>
      <c r="DY809" s="164">
        <f>AVERAGE(DL$6:DL809)</f>
        <v>10.350746268656716</v>
      </c>
      <c r="DZ809" s="164">
        <f>AVERAGE(DM$6:DM809)</f>
        <v>0</v>
      </c>
      <c r="EA809" s="167">
        <f>AVERAGE(DN$6:DN809)</f>
        <v>1863.1343283582089</v>
      </c>
      <c r="EB809" s="167">
        <f>AVERAGE(DO$6:DO809)</f>
        <v>0</v>
      </c>
      <c r="EC809" s="167">
        <f>AVERAGE(DP$6:DP809)</f>
        <v>517.53731343283584</v>
      </c>
      <c r="ED809" s="167">
        <f>AVERAGE(DQ$6:DQ809)</f>
        <v>155.26119402985074</v>
      </c>
      <c r="EE809" s="167">
        <f>AVERAGE(DR$6:DR809)</f>
        <v>1652.4017412935323</v>
      </c>
      <c r="EF809" s="164">
        <f>AVERAGE(DS$6:DS809)</f>
        <v>0.84452736318407962</v>
      </c>
      <c r="EG809" s="167">
        <f>AVERAGE(DT$6:DT809)</f>
        <v>15.201492537313433</v>
      </c>
      <c r="EH809" s="167">
        <f>AVERAGE(DU$6:DU809)</f>
        <v>225.93407960199005</v>
      </c>
      <c r="FJ809" s="103">
        <v>804</v>
      </c>
      <c r="FK809" s="165">
        <v>7.0336251399995922</v>
      </c>
      <c r="FL809" s="163">
        <v>0.1</v>
      </c>
      <c r="FM809" s="161">
        <v>1</v>
      </c>
      <c r="FN809" s="168">
        <v>343</v>
      </c>
      <c r="FO809" s="161">
        <v>7</v>
      </c>
      <c r="FP809" s="161">
        <v>7</v>
      </c>
      <c r="FQ809" s="161">
        <v>0</v>
      </c>
      <c r="FR809" s="168">
        <v>1260</v>
      </c>
      <c r="FS809" s="168">
        <v>0</v>
      </c>
      <c r="FT809" s="168">
        <v>350</v>
      </c>
      <c r="FU809" s="168">
        <v>105</v>
      </c>
      <c r="FV809" s="168">
        <v>1423</v>
      </c>
      <c r="FW809" s="161">
        <v>1</v>
      </c>
      <c r="FX809" s="168">
        <v>36</v>
      </c>
      <c r="FY809" s="168">
        <v>-127</v>
      </c>
      <c r="FZ809" s="161" t="s">
        <v>117</v>
      </c>
      <c r="GB809" s="160">
        <f>AVERAGE(FO$6:FO809)</f>
        <v>10.104477611940299</v>
      </c>
      <c r="GC809" s="160">
        <f>AVERAGE(FP$6:FP809)</f>
        <v>10.104477611940299</v>
      </c>
      <c r="GD809" s="160">
        <f>AVERAGE(FQ$6:FQ809)</f>
        <v>0</v>
      </c>
      <c r="GE809" s="166">
        <f>AVERAGE(FR$6:FR809)</f>
        <v>1818.8059701492537</v>
      </c>
      <c r="GF809" s="166">
        <f>AVERAGE(FS$6:FS809)</f>
        <v>0</v>
      </c>
      <c r="GG809" s="166">
        <f>AVERAGE(FT$6:FT809)</f>
        <v>505.2238805970149</v>
      </c>
      <c r="GH809" s="166">
        <f>AVERAGE(FU$6:FU809)</f>
        <v>151.56716417910448</v>
      </c>
      <c r="GI809" s="166">
        <f>AVERAGE(FV$6:FV809)</f>
        <v>1633.2288557213931</v>
      </c>
      <c r="GJ809" s="160">
        <f>AVERAGE(FW$6:FW809)</f>
        <v>0.84079601990049746</v>
      </c>
      <c r="GK809" s="166">
        <f>AVERAGE(FX$6:FX809)</f>
        <v>30.268656716417912</v>
      </c>
      <c r="GL809" s="166">
        <f>AVERAGE(FY$6:FY809)</f>
        <v>215.84577114427861</v>
      </c>
      <c r="HM809" s="98">
        <v>804</v>
      </c>
      <c r="HN809" s="179">
        <v>14.15229268235767</v>
      </c>
      <c r="HO809" s="188">
        <v>0.15</v>
      </c>
      <c r="HP809" s="177">
        <v>7</v>
      </c>
      <c r="HQ809" s="191">
        <v>245</v>
      </c>
      <c r="HR809" s="177">
        <v>19</v>
      </c>
      <c r="HS809" s="177">
        <v>19</v>
      </c>
      <c r="HT809" s="177">
        <v>0</v>
      </c>
      <c r="HU809" s="191">
        <v>2850</v>
      </c>
      <c r="HV809" s="191">
        <v>0</v>
      </c>
      <c r="HW809" s="191">
        <v>950</v>
      </c>
      <c r="HX809" s="191">
        <v>285</v>
      </c>
      <c r="HY809" s="191">
        <v>2105</v>
      </c>
      <c r="HZ809" s="177">
        <v>2</v>
      </c>
      <c r="IA809" s="191">
        <v>60</v>
      </c>
      <c r="IB809" s="191">
        <v>805</v>
      </c>
      <c r="IC809" s="177" t="s">
        <v>117</v>
      </c>
      <c r="IE809" s="164">
        <f>AVERAGE(HR$6:HR809)</f>
        <v>19.736318407960198</v>
      </c>
      <c r="IF809" s="164">
        <f>AVERAGE(HS$6:HS809)</f>
        <v>19.134328358208954</v>
      </c>
      <c r="IG809" s="164">
        <f>AVERAGE(HT$6:HT809)</f>
        <v>1.013681592039801</v>
      </c>
      <c r="IH809" s="167">
        <f>AVERAGE(HU$6:HU809)</f>
        <v>2870.1492537313434</v>
      </c>
      <c r="II809" s="167">
        <f>AVERAGE(HV$6:HV809)</f>
        <v>152.05223880597015</v>
      </c>
      <c r="IJ809" s="167">
        <f>AVERAGE(HW$6:HW809)</f>
        <v>906.03233830845772</v>
      </c>
      <c r="IK809" s="167">
        <f>AVERAGE(HX$6:HX809)</f>
        <v>271.80970149253733</v>
      </c>
      <c r="IL809" s="167">
        <f>AVERAGE(HY$6:HY809)</f>
        <v>2307.0833333333335</v>
      </c>
      <c r="IM809" s="164">
        <f>AVERAGE(HZ$6:HZ809)</f>
        <v>2.4353233830845773</v>
      </c>
      <c r="IN809" s="167">
        <f>AVERAGE(IA$6:IA809)</f>
        <v>73.059701492537314</v>
      </c>
      <c r="IO809" s="167">
        <f>AVERAGE(IB$6:IB809)</f>
        <v>636.12562189054722</v>
      </c>
    </row>
    <row r="810" spans="2:249" x14ac:dyDescent="0.2">
      <c r="B810" s="103">
        <v>805</v>
      </c>
      <c r="C810" s="165">
        <v>18.136760083848731</v>
      </c>
      <c r="D810" s="163">
        <v>0.05</v>
      </c>
      <c r="E810" s="161">
        <v>6</v>
      </c>
      <c r="F810" s="168">
        <v>169</v>
      </c>
      <c r="G810" s="161">
        <v>23</v>
      </c>
      <c r="H810" s="161">
        <v>22</v>
      </c>
      <c r="I810" s="161">
        <v>2</v>
      </c>
      <c r="J810" s="168">
        <v>2640</v>
      </c>
      <c r="K810" s="168">
        <v>240</v>
      </c>
      <c r="L810" s="168">
        <v>1000</v>
      </c>
      <c r="M810" s="168">
        <v>300</v>
      </c>
      <c r="N810" s="168">
        <v>2334</v>
      </c>
      <c r="O810" s="161">
        <v>1</v>
      </c>
      <c r="P810" s="168">
        <v>12</v>
      </c>
      <c r="Q810" s="168">
        <v>318</v>
      </c>
      <c r="R810" s="161" t="s">
        <v>116</v>
      </c>
      <c r="T810" s="169">
        <f>AVERAGE(G$6:G810)</f>
        <v>23.388819875776399</v>
      </c>
      <c r="U810" s="169">
        <f>AVERAGE(H$6:H810)</f>
        <v>20.746583850931678</v>
      </c>
      <c r="V810" s="169">
        <f>AVERAGE(I$6:I810)</f>
        <v>1.3652173913043477</v>
      </c>
      <c r="W810" s="170">
        <f>AVERAGE(J$6:J810)</f>
        <v>2489.5900621118012</v>
      </c>
      <c r="X810" s="170">
        <f>AVERAGE(K$6:K810)</f>
        <v>163.82608695652175</v>
      </c>
      <c r="Y810" s="170">
        <f>AVERAGE(L$6:L810)</f>
        <v>969.06832298136646</v>
      </c>
      <c r="Z810" s="170">
        <f>AVERAGE(M$6:M810)</f>
        <v>290.72049689440996</v>
      </c>
      <c r="AA810" s="170">
        <f>AVERAGE(N$6:N810)</f>
        <v>2404.1677018633541</v>
      </c>
      <c r="AB810" s="169">
        <f>AVERAGE(O$6:O810)</f>
        <v>2.9366459627329191</v>
      </c>
      <c r="AC810" s="170">
        <f>AVERAGE(P$6:P810)</f>
        <v>35.239751552795028</v>
      </c>
      <c r="AD810" s="170">
        <f>AVERAGE(Q$6:Q810)</f>
        <v>120.66211180124223</v>
      </c>
      <c r="AY810" s="5"/>
      <c r="AZ810" s="26">
        <v>805</v>
      </c>
      <c r="BA810" s="165">
        <v>16.744345630015555</v>
      </c>
      <c r="BB810" s="176">
        <v>0.1</v>
      </c>
      <c r="BC810" s="161">
        <v>1</v>
      </c>
      <c r="BD810" s="182">
        <v>280</v>
      </c>
      <c r="BE810" s="161">
        <v>16</v>
      </c>
      <c r="BF810" s="161">
        <v>16</v>
      </c>
      <c r="BG810" s="161">
        <v>0</v>
      </c>
      <c r="BH810" s="168">
        <v>2400</v>
      </c>
      <c r="BI810" s="168">
        <v>0</v>
      </c>
      <c r="BJ810" s="168">
        <v>800</v>
      </c>
      <c r="BK810" s="168">
        <v>240</v>
      </c>
      <c r="BL810" s="168">
        <v>1945</v>
      </c>
      <c r="BM810" s="161">
        <v>2</v>
      </c>
      <c r="BN810" s="168">
        <v>30</v>
      </c>
      <c r="BO810" s="168">
        <v>485</v>
      </c>
      <c r="BP810" s="161" t="s">
        <v>117</v>
      </c>
      <c r="BR810" s="164">
        <f>AVERAGE(BE$6:BE810)</f>
        <v>19.55031055900621</v>
      </c>
      <c r="BS810" s="164">
        <f>AVERAGE(BF$6:BF810)</f>
        <v>18.84223602484472</v>
      </c>
      <c r="BT810" s="164">
        <f>AVERAGE(BG$6:BG810)</f>
        <v>0.66956521739130437</v>
      </c>
      <c r="BU810" s="167">
        <f>AVERAGE(BH$6:BH810)</f>
        <v>2826.3354037267081</v>
      </c>
      <c r="BV810" s="167">
        <f>AVERAGE(BI$6:BI810)</f>
        <v>100.43478260869566</v>
      </c>
      <c r="BW810" s="167">
        <f>AVERAGE(BJ$6:BJ810)</f>
        <v>908.63354037267084</v>
      </c>
      <c r="BX810" s="167">
        <f>AVERAGE(BK$6:BK810)</f>
        <v>272.59006211180122</v>
      </c>
      <c r="BY810" s="167">
        <f>AVERAGE(BL$6:BL810)</f>
        <v>2245.7987577639751</v>
      </c>
      <c r="BZ810" s="164">
        <f>AVERAGE(BM$6:BM810)</f>
        <v>2.332919254658385</v>
      </c>
      <c r="CA810" s="167">
        <f>AVERAGE(BN$6:BN810)</f>
        <v>34.993788819875775</v>
      </c>
      <c r="CB810" s="167">
        <f>AVERAGE(BO$6:BO810)</f>
        <v>615.53043478260872</v>
      </c>
      <c r="DF810" s="103">
        <v>805</v>
      </c>
      <c r="DG810" s="192">
        <v>9.2544357450472567</v>
      </c>
      <c r="DH810" s="193">
        <v>0.05</v>
      </c>
      <c r="DI810" s="105">
        <v>3</v>
      </c>
      <c r="DJ810" s="194">
        <v>112</v>
      </c>
      <c r="DK810" s="105">
        <v>12</v>
      </c>
      <c r="DL810" s="105">
        <v>12</v>
      </c>
      <c r="DM810" s="105">
        <v>0</v>
      </c>
      <c r="DN810" s="194">
        <v>2160</v>
      </c>
      <c r="DO810" s="194">
        <v>0</v>
      </c>
      <c r="DP810" s="194">
        <v>600</v>
      </c>
      <c r="DQ810" s="194">
        <v>180</v>
      </c>
      <c r="DR810" s="194">
        <v>1517</v>
      </c>
      <c r="DS810" s="105">
        <v>0</v>
      </c>
      <c r="DT810" s="194">
        <v>0</v>
      </c>
      <c r="DU810" s="194">
        <v>643</v>
      </c>
      <c r="DV810" s="105" t="s">
        <v>117</v>
      </c>
      <c r="DX810" s="164">
        <f>AVERAGE(DK$6:DK810)</f>
        <v>10.352795031055901</v>
      </c>
      <c r="DY810" s="164">
        <f>AVERAGE(DL$6:DL810)</f>
        <v>10.352795031055901</v>
      </c>
      <c r="DZ810" s="164">
        <f>AVERAGE(DM$6:DM810)</f>
        <v>0</v>
      </c>
      <c r="EA810" s="167">
        <f>AVERAGE(DN$6:DN810)</f>
        <v>1863.5031055900622</v>
      </c>
      <c r="EB810" s="167">
        <f>AVERAGE(DO$6:DO810)</f>
        <v>0</v>
      </c>
      <c r="EC810" s="167">
        <f>AVERAGE(DP$6:DP810)</f>
        <v>517.63975155279502</v>
      </c>
      <c r="ED810" s="167">
        <f>AVERAGE(DQ$6:DQ810)</f>
        <v>155.29192546583852</v>
      </c>
      <c r="EE810" s="167">
        <f>AVERAGE(DR$6:DR810)</f>
        <v>1652.2335403726709</v>
      </c>
      <c r="EF810" s="164">
        <f>AVERAGE(DS$6:DS810)</f>
        <v>0.84347826086956523</v>
      </c>
      <c r="EG810" s="167">
        <f>AVERAGE(DT$6:DT810)</f>
        <v>15.182608695652174</v>
      </c>
      <c r="EH810" s="167">
        <f>AVERAGE(DU$6:DU810)</f>
        <v>226.45217391304348</v>
      </c>
      <c r="FJ810" s="103">
        <v>805</v>
      </c>
      <c r="FK810" s="165">
        <v>8.17576514954869</v>
      </c>
      <c r="FL810" s="163">
        <v>0.15</v>
      </c>
      <c r="FM810" s="161">
        <v>8</v>
      </c>
      <c r="FN810" s="168">
        <v>585</v>
      </c>
      <c r="FO810" s="161">
        <v>15</v>
      </c>
      <c r="FP810" s="161">
        <v>15</v>
      </c>
      <c r="FQ810" s="161">
        <v>0</v>
      </c>
      <c r="FR810" s="168">
        <v>2700</v>
      </c>
      <c r="FS810" s="168">
        <v>0</v>
      </c>
      <c r="FT810" s="168">
        <v>750</v>
      </c>
      <c r="FU810" s="168">
        <v>225</v>
      </c>
      <c r="FV810" s="168">
        <v>2185</v>
      </c>
      <c r="FW810" s="161">
        <v>1</v>
      </c>
      <c r="FX810" s="168">
        <v>36</v>
      </c>
      <c r="FY810" s="168">
        <v>551</v>
      </c>
      <c r="FZ810" s="161" t="s">
        <v>117</v>
      </c>
      <c r="GB810" s="160">
        <f>AVERAGE(FO$6:FO810)</f>
        <v>10.110559006211179</v>
      </c>
      <c r="GC810" s="160">
        <f>AVERAGE(FP$6:FP810)</f>
        <v>10.110559006211179</v>
      </c>
      <c r="GD810" s="160">
        <f>AVERAGE(FQ$6:FQ810)</f>
        <v>0</v>
      </c>
      <c r="GE810" s="166">
        <f>AVERAGE(FR$6:FR810)</f>
        <v>1819.9006211180124</v>
      </c>
      <c r="GF810" s="166">
        <f>AVERAGE(FS$6:FS810)</f>
        <v>0</v>
      </c>
      <c r="GG810" s="166">
        <f>AVERAGE(FT$6:FT810)</f>
        <v>505.52795031055899</v>
      </c>
      <c r="GH810" s="166">
        <f>AVERAGE(FU$6:FU810)</f>
        <v>151.65838509316771</v>
      </c>
      <c r="GI810" s="166">
        <f>AVERAGE(FV$6:FV810)</f>
        <v>1633.9142857142858</v>
      </c>
      <c r="GJ810" s="160">
        <f>AVERAGE(FW$6:FW810)</f>
        <v>0.84099378881987574</v>
      </c>
      <c r="GK810" s="166">
        <f>AVERAGE(FX$6:FX810)</f>
        <v>30.275776397515529</v>
      </c>
      <c r="GL810" s="166">
        <f>AVERAGE(FY$6:FY810)</f>
        <v>216.26211180124224</v>
      </c>
      <c r="HM810" s="98">
        <v>805</v>
      </c>
      <c r="HN810" s="179">
        <v>12.926544150413179</v>
      </c>
      <c r="HO810" s="188">
        <v>0.05</v>
      </c>
      <c r="HP810" s="177">
        <v>2</v>
      </c>
      <c r="HQ810" s="191">
        <v>378</v>
      </c>
      <c r="HR810" s="177">
        <v>14</v>
      </c>
      <c r="HS810" s="177">
        <v>14</v>
      </c>
      <c r="HT810" s="177">
        <v>0</v>
      </c>
      <c r="HU810" s="191">
        <v>2100</v>
      </c>
      <c r="HV810" s="191">
        <v>0</v>
      </c>
      <c r="HW810" s="191">
        <v>700</v>
      </c>
      <c r="HX810" s="191">
        <v>210</v>
      </c>
      <c r="HY810" s="191">
        <v>1913</v>
      </c>
      <c r="HZ810" s="177">
        <v>1</v>
      </c>
      <c r="IA810" s="191">
        <v>30</v>
      </c>
      <c r="IB810" s="191">
        <v>217</v>
      </c>
      <c r="IC810" s="177" t="s">
        <v>117</v>
      </c>
      <c r="IE810" s="164">
        <f>AVERAGE(HR$6:HR810)</f>
        <v>19.72919254658385</v>
      </c>
      <c r="IF810" s="164">
        <f>AVERAGE(HS$6:HS810)</f>
        <v>19.127950310559005</v>
      </c>
      <c r="IG810" s="164">
        <f>AVERAGE(HT$6:HT810)</f>
        <v>1.0124223602484472</v>
      </c>
      <c r="IH810" s="167">
        <f>AVERAGE(HU$6:HU810)</f>
        <v>2869.1925465838508</v>
      </c>
      <c r="II810" s="167">
        <f>AVERAGE(HV$6:HV810)</f>
        <v>151.86335403726707</v>
      </c>
      <c r="IJ810" s="167">
        <f>AVERAGE(HW$6:HW810)</f>
        <v>905.77639751552795</v>
      </c>
      <c r="IK810" s="167">
        <f>AVERAGE(HX$6:HX810)</f>
        <v>271.73291925465838</v>
      </c>
      <c r="IL810" s="167">
        <f>AVERAGE(HY$6:HY810)</f>
        <v>2306.593788819876</v>
      </c>
      <c r="IM810" s="164">
        <f>AVERAGE(HZ$6:HZ810)</f>
        <v>2.4335403726708074</v>
      </c>
      <c r="IN810" s="167">
        <f>AVERAGE(IA$6:IA810)</f>
        <v>73.006211180124225</v>
      </c>
      <c r="IO810" s="167">
        <f>AVERAGE(IB$6:IB810)</f>
        <v>635.60496894409937</v>
      </c>
    </row>
    <row r="811" spans="2:249" x14ac:dyDescent="0.2">
      <c r="B811" s="103">
        <v>806</v>
      </c>
      <c r="C811" s="165">
        <v>20.878269835582305</v>
      </c>
      <c r="D811" s="163">
        <v>0.25</v>
      </c>
      <c r="E811" s="161">
        <v>3</v>
      </c>
      <c r="F811" s="168">
        <v>317</v>
      </c>
      <c r="G811" s="161">
        <v>19</v>
      </c>
      <c r="H811" s="161">
        <v>19</v>
      </c>
      <c r="I811" s="161">
        <v>0</v>
      </c>
      <c r="J811" s="168">
        <v>2280</v>
      </c>
      <c r="K811" s="168">
        <v>0</v>
      </c>
      <c r="L811" s="168">
        <v>950</v>
      </c>
      <c r="M811" s="168">
        <v>285</v>
      </c>
      <c r="N811" s="168">
        <v>2177</v>
      </c>
      <c r="O811" s="161">
        <v>5</v>
      </c>
      <c r="P811" s="168">
        <v>60</v>
      </c>
      <c r="Q811" s="168">
        <v>163</v>
      </c>
      <c r="R811" s="161" t="s">
        <v>117</v>
      </c>
      <c r="T811" s="169">
        <f>AVERAGE(G$6:G811)</f>
        <v>23.383374689826304</v>
      </c>
      <c r="U811" s="169">
        <f>AVERAGE(H$6:H811)</f>
        <v>20.744416873449133</v>
      </c>
      <c r="V811" s="169">
        <f>AVERAGE(I$6:I811)</f>
        <v>1.3635235732009925</v>
      </c>
      <c r="W811" s="170">
        <f>AVERAGE(J$6:J811)</f>
        <v>2489.3300248138958</v>
      </c>
      <c r="X811" s="170">
        <f>AVERAGE(K$6:K811)</f>
        <v>163.62282878411909</v>
      </c>
      <c r="Y811" s="170">
        <f>AVERAGE(L$6:L811)</f>
        <v>969.04466501240699</v>
      </c>
      <c r="Z811" s="170">
        <f>AVERAGE(M$6:M811)</f>
        <v>290.71339950372209</v>
      </c>
      <c r="AA811" s="170">
        <f>AVERAGE(N$6:N811)</f>
        <v>2403.8858560794047</v>
      </c>
      <c r="AB811" s="169">
        <f>AVERAGE(O$6:O811)</f>
        <v>2.9392059553349874</v>
      </c>
      <c r="AC811" s="170">
        <f>AVERAGE(P$6:P811)</f>
        <v>35.270471464019849</v>
      </c>
      <c r="AD811" s="170">
        <f>AVERAGE(Q$6:Q811)</f>
        <v>120.71464019851116</v>
      </c>
      <c r="AY811" s="5"/>
      <c r="AZ811" s="26">
        <v>806</v>
      </c>
      <c r="BA811" s="165">
        <v>22.865025797290517</v>
      </c>
      <c r="BB811" s="176">
        <v>0.15</v>
      </c>
      <c r="BC811" s="161">
        <v>2</v>
      </c>
      <c r="BD811" s="182">
        <v>464</v>
      </c>
      <c r="BE811" s="161">
        <v>22</v>
      </c>
      <c r="BF811" s="161">
        <v>22</v>
      </c>
      <c r="BG811" s="161">
        <v>2</v>
      </c>
      <c r="BH811" s="168">
        <v>3300</v>
      </c>
      <c r="BI811" s="168">
        <v>300</v>
      </c>
      <c r="BJ811" s="168">
        <v>1000</v>
      </c>
      <c r="BK811" s="168">
        <v>300</v>
      </c>
      <c r="BL811" s="168">
        <v>2689</v>
      </c>
      <c r="BM811" s="161">
        <v>3</v>
      </c>
      <c r="BN811" s="168">
        <v>45</v>
      </c>
      <c r="BO811" s="168">
        <v>656</v>
      </c>
      <c r="BP811" s="161" t="s">
        <v>116</v>
      </c>
      <c r="BR811" s="164">
        <f>AVERAGE(BE$6:BE811)</f>
        <v>19.553349875930522</v>
      </c>
      <c r="BS811" s="164">
        <f>AVERAGE(BF$6:BF811)</f>
        <v>18.846153846153847</v>
      </c>
      <c r="BT811" s="164">
        <f>AVERAGE(BG$6:BG811)</f>
        <v>0.6712158808933002</v>
      </c>
      <c r="BU811" s="167">
        <f>AVERAGE(BH$6:BH811)</f>
        <v>2826.9230769230771</v>
      </c>
      <c r="BV811" s="167">
        <f>AVERAGE(BI$6:BI811)</f>
        <v>100.68238213399503</v>
      </c>
      <c r="BW811" s="167">
        <f>AVERAGE(BJ$6:BJ811)</f>
        <v>908.74689826302733</v>
      </c>
      <c r="BX811" s="167">
        <f>AVERAGE(BK$6:BK811)</f>
        <v>272.62406947890821</v>
      </c>
      <c r="BY811" s="167">
        <f>AVERAGE(BL$6:BL811)</f>
        <v>2246.3486352357322</v>
      </c>
      <c r="BZ811" s="164">
        <f>AVERAGE(BM$6:BM811)</f>
        <v>2.3337468982630272</v>
      </c>
      <c r="CA811" s="167">
        <f>AVERAGE(BN$6:BN811)</f>
        <v>35.006203473945412</v>
      </c>
      <c r="CB811" s="167">
        <f>AVERAGE(BO$6:BO811)</f>
        <v>615.58064516129036</v>
      </c>
      <c r="DF811" s="103">
        <v>806</v>
      </c>
      <c r="DG811" s="192">
        <v>7.7491214936800734</v>
      </c>
      <c r="DH811" s="193">
        <v>0.15</v>
      </c>
      <c r="DI811" s="105">
        <v>1</v>
      </c>
      <c r="DJ811" s="194">
        <v>412</v>
      </c>
      <c r="DK811" s="105">
        <v>8</v>
      </c>
      <c r="DL811" s="105">
        <v>8</v>
      </c>
      <c r="DM811" s="105">
        <v>0</v>
      </c>
      <c r="DN811" s="194">
        <v>1440</v>
      </c>
      <c r="DO811" s="194">
        <v>0</v>
      </c>
      <c r="DP811" s="194">
        <v>400</v>
      </c>
      <c r="DQ811" s="194">
        <v>120</v>
      </c>
      <c r="DR811" s="194">
        <v>1557</v>
      </c>
      <c r="DS811" s="105">
        <v>1</v>
      </c>
      <c r="DT811" s="194">
        <v>18</v>
      </c>
      <c r="DU811" s="194">
        <v>-99</v>
      </c>
      <c r="DV811" s="105" t="s">
        <v>117</v>
      </c>
      <c r="DX811" s="164">
        <f>AVERAGE(DK$6:DK811)</f>
        <v>10.349875930521092</v>
      </c>
      <c r="DY811" s="164">
        <f>AVERAGE(DL$6:DL811)</f>
        <v>10.349875930521092</v>
      </c>
      <c r="DZ811" s="164">
        <f>AVERAGE(DM$6:DM811)</f>
        <v>0</v>
      </c>
      <c r="EA811" s="167">
        <f>AVERAGE(DN$6:DN811)</f>
        <v>1862.9776674937966</v>
      </c>
      <c r="EB811" s="167">
        <f>AVERAGE(DO$6:DO811)</f>
        <v>0</v>
      </c>
      <c r="EC811" s="167">
        <f>AVERAGE(DP$6:DP811)</f>
        <v>517.49379652605455</v>
      </c>
      <c r="ED811" s="167">
        <f>AVERAGE(DQ$6:DQ811)</f>
        <v>155.24813895781637</v>
      </c>
      <c r="EE811" s="167">
        <f>AVERAGE(DR$6:DR811)</f>
        <v>1652.1153846153845</v>
      </c>
      <c r="EF811" s="164">
        <f>AVERAGE(DS$6:DS811)</f>
        <v>0.84367245657568235</v>
      </c>
      <c r="EG811" s="167">
        <f>AVERAGE(DT$6:DT811)</f>
        <v>15.186104218362283</v>
      </c>
      <c r="EH811" s="167">
        <f>AVERAGE(DU$6:DU811)</f>
        <v>226.04838709677421</v>
      </c>
      <c r="FJ811" s="103">
        <v>806</v>
      </c>
      <c r="FK811" s="165">
        <v>6.1801643686143573</v>
      </c>
      <c r="FL811" s="163">
        <v>0.05</v>
      </c>
      <c r="FM811" s="161">
        <v>0</v>
      </c>
      <c r="FN811" s="168">
        <v>307</v>
      </c>
      <c r="FO811" s="161">
        <v>6</v>
      </c>
      <c r="FP811" s="161">
        <v>6</v>
      </c>
      <c r="FQ811" s="161">
        <v>0</v>
      </c>
      <c r="FR811" s="168">
        <v>1080</v>
      </c>
      <c r="FS811" s="168">
        <v>0</v>
      </c>
      <c r="FT811" s="168">
        <v>300</v>
      </c>
      <c r="FU811" s="168">
        <v>90</v>
      </c>
      <c r="FV811" s="168">
        <v>1322</v>
      </c>
      <c r="FW811" s="161">
        <v>0</v>
      </c>
      <c r="FX811" s="168">
        <v>0</v>
      </c>
      <c r="FY811" s="168">
        <v>-242</v>
      </c>
      <c r="FZ811" s="161" t="s">
        <v>117</v>
      </c>
      <c r="GB811" s="160">
        <f>AVERAGE(FO$6:FO811)</f>
        <v>10.105459057071961</v>
      </c>
      <c r="GC811" s="160">
        <f>AVERAGE(FP$6:FP811)</f>
        <v>10.105459057071961</v>
      </c>
      <c r="GD811" s="160">
        <f>AVERAGE(FQ$6:FQ811)</f>
        <v>0</v>
      </c>
      <c r="GE811" s="166">
        <f>AVERAGE(FR$6:FR811)</f>
        <v>1818.9826302729527</v>
      </c>
      <c r="GF811" s="166">
        <f>AVERAGE(FS$6:FS811)</f>
        <v>0</v>
      </c>
      <c r="GG811" s="166">
        <f>AVERAGE(FT$6:FT811)</f>
        <v>505.27295285359804</v>
      </c>
      <c r="GH811" s="166">
        <f>AVERAGE(FU$6:FU811)</f>
        <v>151.5818858560794</v>
      </c>
      <c r="GI811" s="166">
        <f>AVERAGE(FV$6:FV811)</f>
        <v>1633.5272952853597</v>
      </c>
      <c r="GJ811" s="160">
        <f>AVERAGE(FW$6:FW811)</f>
        <v>0.83995037220843671</v>
      </c>
      <c r="GK811" s="166">
        <f>AVERAGE(FX$6:FX811)</f>
        <v>30.238213399503721</v>
      </c>
      <c r="GL811" s="166">
        <f>AVERAGE(FY$6:FY811)</f>
        <v>215.69354838709677</v>
      </c>
      <c r="HM811" s="98">
        <v>806</v>
      </c>
      <c r="HN811" s="179">
        <v>22.800993669732875</v>
      </c>
      <c r="HO811" s="188">
        <v>0.1</v>
      </c>
      <c r="HP811" s="177">
        <v>3</v>
      </c>
      <c r="HQ811" s="191">
        <v>543</v>
      </c>
      <c r="HR811" s="177">
        <v>24</v>
      </c>
      <c r="HS811" s="177">
        <v>23</v>
      </c>
      <c r="HT811" s="177">
        <v>3</v>
      </c>
      <c r="HU811" s="191">
        <v>3450</v>
      </c>
      <c r="HV811" s="191">
        <v>450</v>
      </c>
      <c r="HW811" s="191">
        <v>1000</v>
      </c>
      <c r="HX811" s="191">
        <v>300</v>
      </c>
      <c r="HY811" s="191">
        <v>2918</v>
      </c>
      <c r="HZ811" s="177">
        <v>2</v>
      </c>
      <c r="IA811" s="191">
        <v>60</v>
      </c>
      <c r="IB811" s="191">
        <v>592</v>
      </c>
      <c r="IC811" s="177" t="s">
        <v>116</v>
      </c>
      <c r="IE811" s="164">
        <f>AVERAGE(HR$6:HR811)</f>
        <v>19.734491315136477</v>
      </c>
      <c r="IF811" s="164">
        <f>AVERAGE(HS$6:HS811)</f>
        <v>19.132754342431763</v>
      </c>
      <c r="IG811" s="164">
        <f>AVERAGE(HT$6:HT811)</f>
        <v>1.0148883374689825</v>
      </c>
      <c r="IH811" s="167">
        <f>AVERAGE(HU$6:HU811)</f>
        <v>2869.9131513647644</v>
      </c>
      <c r="II811" s="167">
        <f>AVERAGE(HV$6:HV811)</f>
        <v>152.23325062034741</v>
      </c>
      <c r="IJ811" s="167">
        <f>AVERAGE(HW$6:HW811)</f>
        <v>905.89330024813898</v>
      </c>
      <c r="IK811" s="167">
        <f>AVERAGE(HX$6:HX811)</f>
        <v>271.76799007444168</v>
      </c>
      <c r="IL811" s="167">
        <f>AVERAGE(HY$6:HY811)</f>
        <v>2307.3523573200991</v>
      </c>
      <c r="IM811" s="164">
        <f>AVERAGE(HZ$6:HZ811)</f>
        <v>2.4330024813895781</v>
      </c>
      <c r="IN811" s="167">
        <f>AVERAGE(IA$6:IA811)</f>
        <v>72.990074441687341</v>
      </c>
      <c r="IO811" s="167">
        <f>AVERAGE(IB$6:IB811)</f>
        <v>635.55086848635233</v>
      </c>
    </row>
    <row r="812" spans="2:249" x14ac:dyDescent="0.2">
      <c r="B812" s="103">
        <v>807</v>
      </c>
      <c r="C812" s="165">
        <v>19.255722101791086</v>
      </c>
      <c r="D812" s="163">
        <v>0.15</v>
      </c>
      <c r="E812" s="161">
        <v>1</v>
      </c>
      <c r="F812" s="168">
        <v>381</v>
      </c>
      <c r="G812" s="161">
        <v>17</v>
      </c>
      <c r="H812" s="161">
        <v>17</v>
      </c>
      <c r="I812" s="161">
        <v>0</v>
      </c>
      <c r="J812" s="168">
        <v>2040</v>
      </c>
      <c r="K812" s="168">
        <v>0</v>
      </c>
      <c r="L812" s="168">
        <v>850</v>
      </c>
      <c r="M812" s="168">
        <v>255</v>
      </c>
      <c r="N812" s="168">
        <v>2111</v>
      </c>
      <c r="O812" s="161">
        <v>3</v>
      </c>
      <c r="P812" s="168">
        <v>36</v>
      </c>
      <c r="Q812" s="168">
        <v>-35</v>
      </c>
      <c r="R812" s="161" t="s">
        <v>117</v>
      </c>
      <c r="T812" s="169">
        <f>AVERAGE(G$6:G812)</f>
        <v>23.375464684014869</v>
      </c>
      <c r="U812" s="169">
        <f>AVERAGE(H$6:H812)</f>
        <v>20.739776951672862</v>
      </c>
      <c r="V812" s="169">
        <f>AVERAGE(I$6:I812)</f>
        <v>1.3618339529120198</v>
      </c>
      <c r="W812" s="170">
        <f>AVERAGE(J$6:J812)</f>
        <v>2488.7732342007434</v>
      </c>
      <c r="X812" s="170">
        <f>AVERAGE(K$6:K812)</f>
        <v>163.42007434944239</v>
      </c>
      <c r="Y812" s="170">
        <f>AVERAGE(L$6:L812)</f>
        <v>968.89714993804216</v>
      </c>
      <c r="Z812" s="170">
        <f>AVERAGE(M$6:M812)</f>
        <v>290.66914498141261</v>
      </c>
      <c r="AA812" s="170">
        <f>AVERAGE(N$6:N812)</f>
        <v>2403.5229244114003</v>
      </c>
      <c r="AB812" s="169">
        <f>AVERAGE(O$6:O812)</f>
        <v>2.9392812887236679</v>
      </c>
      <c r="AC812" s="170">
        <f>AVERAGE(P$6:P812)</f>
        <v>35.271375464684013</v>
      </c>
      <c r="AD812" s="170">
        <f>AVERAGE(Q$6:Q812)</f>
        <v>120.52168525402726</v>
      </c>
      <c r="AY812" s="5"/>
      <c r="AZ812" s="26">
        <v>807</v>
      </c>
      <c r="BA812" s="165">
        <v>15.678414354981232</v>
      </c>
      <c r="BB812" s="176">
        <v>0.05</v>
      </c>
      <c r="BC812" s="161">
        <v>3</v>
      </c>
      <c r="BD812" s="182">
        <v>447</v>
      </c>
      <c r="BE812" s="161">
        <v>18</v>
      </c>
      <c r="BF812" s="161">
        <v>18</v>
      </c>
      <c r="BG812" s="161">
        <v>0</v>
      </c>
      <c r="BH812" s="168">
        <v>2700</v>
      </c>
      <c r="BI812" s="168">
        <v>0</v>
      </c>
      <c r="BJ812" s="168">
        <v>900</v>
      </c>
      <c r="BK812" s="168">
        <v>270</v>
      </c>
      <c r="BL812" s="168">
        <v>2242</v>
      </c>
      <c r="BM812" s="161">
        <v>1</v>
      </c>
      <c r="BN812" s="168">
        <v>15</v>
      </c>
      <c r="BO812" s="168">
        <v>473</v>
      </c>
      <c r="BP812" s="161" t="s">
        <v>117</v>
      </c>
      <c r="BR812" s="164">
        <f>AVERAGE(BE$6:BE812)</f>
        <v>19.551425030978933</v>
      </c>
      <c r="BS812" s="164">
        <f>AVERAGE(BF$6:BF812)</f>
        <v>18.845105328376704</v>
      </c>
      <c r="BT812" s="164">
        <f>AVERAGE(BG$6:BG812)</f>
        <v>0.67038413878562575</v>
      </c>
      <c r="BU812" s="167">
        <f>AVERAGE(BH$6:BH812)</f>
        <v>2826.7657992565055</v>
      </c>
      <c r="BV812" s="167">
        <f>AVERAGE(BI$6:BI812)</f>
        <v>100.55762081784387</v>
      </c>
      <c r="BW812" s="167">
        <f>AVERAGE(BJ$6:BJ812)</f>
        <v>908.73605947955389</v>
      </c>
      <c r="BX812" s="167">
        <f>AVERAGE(BK$6:BK812)</f>
        <v>272.62081784386618</v>
      </c>
      <c r="BY812" s="167">
        <f>AVERAGE(BL$6:BL812)</f>
        <v>2246.3432465923174</v>
      </c>
      <c r="BZ812" s="164">
        <f>AVERAGE(BM$6:BM812)</f>
        <v>2.3320941759603468</v>
      </c>
      <c r="CA812" s="167">
        <f>AVERAGE(BN$6:BN812)</f>
        <v>34.981412639405207</v>
      </c>
      <c r="CB812" s="167">
        <f>AVERAGE(BO$6:BO812)</f>
        <v>615.40396530359351</v>
      </c>
      <c r="DF812" s="103">
        <v>807</v>
      </c>
      <c r="DG812" s="192">
        <v>8.2773075964643414</v>
      </c>
      <c r="DH812" s="193">
        <v>0.15</v>
      </c>
      <c r="DI812" s="105">
        <v>3</v>
      </c>
      <c r="DJ812" s="194">
        <v>368</v>
      </c>
      <c r="DK812" s="105">
        <v>10</v>
      </c>
      <c r="DL812" s="105">
        <v>10</v>
      </c>
      <c r="DM812" s="105">
        <v>0</v>
      </c>
      <c r="DN812" s="194">
        <v>1800</v>
      </c>
      <c r="DO812" s="194">
        <v>0</v>
      </c>
      <c r="DP812" s="194">
        <v>500</v>
      </c>
      <c r="DQ812" s="194">
        <v>150</v>
      </c>
      <c r="DR812" s="194">
        <v>1643</v>
      </c>
      <c r="DS812" s="105">
        <v>1</v>
      </c>
      <c r="DT812" s="194">
        <v>18</v>
      </c>
      <c r="DU812" s="194">
        <v>175</v>
      </c>
      <c r="DV812" s="105" t="s">
        <v>117</v>
      </c>
      <c r="DX812" s="164">
        <f>AVERAGE(DK$6:DK812)</f>
        <v>10.349442379182156</v>
      </c>
      <c r="DY812" s="164">
        <f>AVERAGE(DL$6:DL812)</f>
        <v>10.349442379182156</v>
      </c>
      <c r="DZ812" s="164">
        <f>AVERAGE(DM$6:DM812)</f>
        <v>0</v>
      </c>
      <c r="EA812" s="167">
        <f>AVERAGE(DN$6:DN812)</f>
        <v>1862.899628252788</v>
      </c>
      <c r="EB812" s="167">
        <f>AVERAGE(DO$6:DO812)</f>
        <v>0</v>
      </c>
      <c r="EC812" s="167">
        <f>AVERAGE(DP$6:DP812)</f>
        <v>517.47211895910777</v>
      </c>
      <c r="ED812" s="167">
        <f>AVERAGE(DQ$6:DQ812)</f>
        <v>155.24163568773236</v>
      </c>
      <c r="EE812" s="167">
        <f>AVERAGE(DR$6:DR812)</f>
        <v>1652.1040892193309</v>
      </c>
      <c r="EF812" s="164">
        <f>AVERAGE(DS$6:DS812)</f>
        <v>0.84386617100371752</v>
      </c>
      <c r="EG812" s="167">
        <f>AVERAGE(DT$6:DT812)</f>
        <v>15.189591078066915</v>
      </c>
      <c r="EH812" s="167">
        <f>AVERAGE(DU$6:DU812)</f>
        <v>225.98513011152417</v>
      </c>
      <c r="FJ812" s="103">
        <v>807</v>
      </c>
      <c r="FK812" s="165">
        <v>6.2468967273145068</v>
      </c>
      <c r="FL812" s="163">
        <v>0.05</v>
      </c>
      <c r="FM812" s="161">
        <v>8</v>
      </c>
      <c r="FN812" s="168">
        <v>549</v>
      </c>
      <c r="FO812" s="161">
        <v>14</v>
      </c>
      <c r="FP812" s="161">
        <v>14</v>
      </c>
      <c r="FQ812" s="161">
        <v>0</v>
      </c>
      <c r="FR812" s="168">
        <v>2520</v>
      </c>
      <c r="FS812" s="168">
        <v>0</v>
      </c>
      <c r="FT812" s="168">
        <v>700</v>
      </c>
      <c r="FU812" s="168">
        <v>210</v>
      </c>
      <c r="FV812" s="168">
        <v>2084</v>
      </c>
      <c r="FW812" s="161">
        <v>0</v>
      </c>
      <c r="FX812" s="168">
        <v>0</v>
      </c>
      <c r="FY812" s="168">
        <v>436</v>
      </c>
      <c r="FZ812" s="161" t="s">
        <v>117</v>
      </c>
      <c r="GB812" s="160">
        <f>AVERAGE(FO$6:FO812)</f>
        <v>10.110285006195786</v>
      </c>
      <c r="GC812" s="160">
        <f>AVERAGE(FP$6:FP812)</f>
        <v>10.110285006195786</v>
      </c>
      <c r="GD812" s="160">
        <f>AVERAGE(FQ$6:FQ812)</f>
        <v>0</v>
      </c>
      <c r="GE812" s="166">
        <f>AVERAGE(FR$6:FR812)</f>
        <v>1819.8513011152415</v>
      </c>
      <c r="GF812" s="166">
        <f>AVERAGE(FS$6:FS812)</f>
        <v>0</v>
      </c>
      <c r="GG812" s="166">
        <f>AVERAGE(FT$6:FT812)</f>
        <v>505.51425030978936</v>
      </c>
      <c r="GH812" s="166">
        <f>AVERAGE(FU$6:FU812)</f>
        <v>151.65427509293681</v>
      </c>
      <c r="GI812" s="166">
        <f>AVERAGE(FV$6:FV812)</f>
        <v>1634.0855018587361</v>
      </c>
      <c r="GJ812" s="160">
        <f>AVERAGE(FW$6:FW812)</f>
        <v>0.83890954151177199</v>
      </c>
      <c r="GK812" s="166">
        <f>AVERAGE(FX$6:FX812)</f>
        <v>30.200743494423794</v>
      </c>
      <c r="GL812" s="166">
        <f>AVERAGE(FY$6:FY812)</f>
        <v>215.96654275092936</v>
      </c>
      <c r="HM812" s="98">
        <v>807</v>
      </c>
      <c r="HN812" s="179">
        <v>16.273067671087922</v>
      </c>
      <c r="HO812" s="188">
        <v>0.05</v>
      </c>
      <c r="HP812" s="177">
        <v>3</v>
      </c>
      <c r="HQ812" s="191">
        <v>512</v>
      </c>
      <c r="HR812" s="177">
        <v>18</v>
      </c>
      <c r="HS812" s="177">
        <v>18</v>
      </c>
      <c r="HT812" s="177">
        <v>0</v>
      </c>
      <c r="HU812" s="191">
        <v>2700</v>
      </c>
      <c r="HV812" s="191">
        <v>0</v>
      </c>
      <c r="HW812" s="191">
        <v>900</v>
      </c>
      <c r="HX812" s="191">
        <v>270</v>
      </c>
      <c r="HY812" s="191">
        <v>2307</v>
      </c>
      <c r="HZ812" s="177">
        <v>1</v>
      </c>
      <c r="IA812" s="191">
        <v>30</v>
      </c>
      <c r="IB812" s="191">
        <v>423</v>
      </c>
      <c r="IC812" s="177" t="s">
        <v>117</v>
      </c>
      <c r="IE812" s="164">
        <f>AVERAGE(HR$6:HR812)</f>
        <v>19.732342007434944</v>
      </c>
      <c r="IF812" s="164">
        <f>AVERAGE(HS$6:HS812)</f>
        <v>19.131350681536556</v>
      </c>
      <c r="IG812" s="164">
        <f>AVERAGE(HT$6:HT812)</f>
        <v>1.0136307311028501</v>
      </c>
      <c r="IH812" s="167">
        <f>AVERAGE(HU$6:HU812)</f>
        <v>2869.7026022304831</v>
      </c>
      <c r="II812" s="167">
        <f>AVERAGE(HV$6:HV812)</f>
        <v>152.04460966542752</v>
      </c>
      <c r="IJ812" s="167">
        <f>AVERAGE(HW$6:HW812)</f>
        <v>905.88599752168523</v>
      </c>
      <c r="IK812" s="167">
        <f>AVERAGE(HX$6:HX812)</f>
        <v>271.7657992565056</v>
      </c>
      <c r="IL812" s="167">
        <f>AVERAGE(HY$6:HY812)</f>
        <v>2307.3519206939282</v>
      </c>
      <c r="IM812" s="164">
        <f>AVERAGE(HZ$6:HZ812)</f>
        <v>2.4312267657992566</v>
      </c>
      <c r="IN812" s="167">
        <f>AVERAGE(IA$6:IA812)</f>
        <v>72.936802973977692</v>
      </c>
      <c r="IO812" s="167">
        <f>AVERAGE(IB$6:IB812)</f>
        <v>635.28748451053286</v>
      </c>
    </row>
    <row r="813" spans="2:249" x14ac:dyDescent="0.2">
      <c r="B813" s="103">
        <v>808</v>
      </c>
      <c r="C813" s="165">
        <v>22.554486378777721</v>
      </c>
      <c r="D813" s="163">
        <v>0.15</v>
      </c>
      <c r="E813" s="161">
        <v>9</v>
      </c>
      <c r="F813" s="168">
        <v>150</v>
      </c>
      <c r="G813" s="161">
        <v>29</v>
      </c>
      <c r="H813" s="161">
        <v>22</v>
      </c>
      <c r="I813" s="161">
        <v>2</v>
      </c>
      <c r="J813" s="168">
        <v>2640</v>
      </c>
      <c r="K813" s="168">
        <v>240</v>
      </c>
      <c r="L813" s="168">
        <v>1000</v>
      </c>
      <c r="M813" s="168">
        <v>300</v>
      </c>
      <c r="N813" s="168">
        <v>2315</v>
      </c>
      <c r="O813" s="161">
        <v>3</v>
      </c>
      <c r="P813" s="168">
        <v>36</v>
      </c>
      <c r="Q813" s="168">
        <v>361</v>
      </c>
      <c r="R813" s="161" t="s">
        <v>116</v>
      </c>
      <c r="T813" s="169">
        <f>AVERAGE(G$6:G813)</f>
        <v>23.382425742574256</v>
      </c>
      <c r="U813" s="169">
        <f>AVERAGE(H$6:H813)</f>
        <v>20.741336633663366</v>
      </c>
      <c r="V813" s="169">
        <f>AVERAGE(I$6:I813)</f>
        <v>1.3626237623762376</v>
      </c>
      <c r="W813" s="170">
        <f>AVERAGE(J$6:J813)</f>
        <v>2488.9603960396039</v>
      </c>
      <c r="X813" s="170">
        <f>AVERAGE(K$6:K813)</f>
        <v>163.51485148514851</v>
      </c>
      <c r="Y813" s="170">
        <f>AVERAGE(L$6:L813)</f>
        <v>968.93564356435638</v>
      </c>
      <c r="Z813" s="170">
        <f>AVERAGE(M$6:M813)</f>
        <v>290.68069306930693</v>
      </c>
      <c r="AA813" s="170">
        <f>AVERAGE(N$6:N813)</f>
        <v>2403.4133663366338</v>
      </c>
      <c r="AB813" s="169">
        <f>AVERAGE(O$6:O813)</f>
        <v>2.9393564356435644</v>
      </c>
      <c r="AC813" s="170">
        <f>AVERAGE(P$6:P813)</f>
        <v>35.272277227722775</v>
      </c>
      <c r="AD813" s="170">
        <f>AVERAGE(Q$6:Q813)</f>
        <v>120.81930693069307</v>
      </c>
      <c r="AY813" s="5"/>
      <c r="AZ813" s="26">
        <v>808</v>
      </c>
      <c r="BA813" s="165">
        <v>17.390270692519454</v>
      </c>
      <c r="BB813" s="176">
        <v>0.05</v>
      </c>
      <c r="BC813" s="161">
        <v>3</v>
      </c>
      <c r="BD813" s="182">
        <v>553</v>
      </c>
      <c r="BE813" s="161">
        <v>19</v>
      </c>
      <c r="BF813" s="161">
        <v>19</v>
      </c>
      <c r="BG813" s="161">
        <v>0</v>
      </c>
      <c r="BH813" s="168">
        <v>2850</v>
      </c>
      <c r="BI813" s="168">
        <v>0</v>
      </c>
      <c r="BJ813" s="168">
        <v>950</v>
      </c>
      <c r="BK813" s="168">
        <v>285</v>
      </c>
      <c r="BL813" s="168">
        <v>2413</v>
      </c>
      <c r="BM813" s="161">
        <v>1</v>
      </c>
      <c r="BN813" s="168">
        <v>15</v>
      </c>
      <c r="BO813" s="168">
        <v>452</v>
      </c>
      <c r="BP813" s="161" t="s">
        <v>117</v>
      </c>
      <c r="BR813" s="164">
        <f>AVERAGE(BE$6:BE813)</f>
        <v>19.550742574257427</v>
      </c>
      <c r="BS813" s="164">
        <f>AVERAGE(BF$6:BF813)</f>
        <v>18.845297029702969</v>
      </c>
      <c r="BT813" s="164">
        <f>AVERAGE(BG$6:BG813)</f>
        <v>0.66955445544554459</v>
      </c>
      <c r="BU813" s="167">
        <f>AVERAGE(BH$6:BH813)</f>
        <v>2826.7945544554455</v>
      </c>
      <c r="BV813" s="167">
        <f>AVERAGE(BI$6:BI813)</f>
        <v>100.43316831683168</v>
      </c>
      <c r="BW813" s="167">
        <f>AVERAGE(BJ$6:BJ813)</f>
        <v>908.78712871287132</v>
      </c>
      <c r="BX813" s="167">
        <f>AVERAGE(BK$6:BK813)</f>
        <v>272.63613861386136</v>
      </c>
      <c r="BY813" s="167">
        <f>AVERAGE(BL$6:BL813)</f>
        <v>2246.5495049504952</v>
      </c>
      <c r="BZ813" s="164">
        <f>AVERAGE(BM$6:BM813)</f>
        <v>2.3304455445544554</v>
      </c>
      <c r="CA813" s="167">
        <f>AVERAGE(BN$6:BN813)</f>
        <v>34.956683168316829</v>
      </c>
      <c r="CB813" s="167">
        <f>AVERAGE(BO$6:BO813)</f>
        <v>615.20173267326732</v>
      </c>
      <c r="DF813" s="103">
        <v>808</v>
      </c>
      <c r="DG813" s="192">
        <v>6.1626569647458931</v>
      </c>
      <c r="DH813" s="193">
        <v>0.2</v>
      </c>
      <c r="DI813" s="105">
        <v>2</v>
      </c>
      <c r="DJ813" s="194">
        <v>103</v>
      </c>
      <c r="DK813" s="105">
        <v>7</v>
      </c>
      <c r="DL813" s="105">
        <v>7</v>
      </c>
      <c r="DM813" s="105">
        <v>0</v>
      </c>
      <c r="DN813" s="194">
        <v>1260</v>
      </c>
      <c r="DO813" s="194">
        <v>0</v>
      </c>
      <c r="DP813" s="194">
        <v>350</v>
      </c>
      <c r="DQ813" s="194">
        <v>105</v>
      </c>
      <c r="DR813" s="194">
        <v>1183</v>
      </c>
      <c r="DS813" s="105">
        <v>1</v>
      </c>
      <c r="DT813" s="194">
        <v>18</v>
      </c>
      <c r="DU813" s="194">
        <v>95</v>
      </c>
      <c r="DV813" s="105" t="s">
        <v>117</v>
      </c>
      <c r="DX813" s="164">
        <f>AVERAGE(DK$6:DK813)</f>
        <v>10.345297029702971</v>
      </c>
      <c r="DY813" s="164">
        <f>AVERAGE(DL$6:DL813)</f>
        <v>10.345297029702971</v>
      </c>
      <c r="DZ813" s="164">
        <f>AVERAGE(DM$6:DM813)</f>
        <v>0</v>
      </c>
      <c r="EA813" s="167">
        <f>AVERAGE(DN$6:DN813)</f>
        <v>1862.1534653465346</v>
      </c>
      <c r="EB813" s="167">
        <f>AVERAGE(DO$6:DO813)</f>
        <v>0</v>
      </c>
      <c r="EC813" s="167">
        <f>AVERAGE(DP$6:DP813)</f>
        <v>517.26485148514848</v>
      </c>
      <c r="ED813" s="167">
        <f>AVERAGE(DQ$6:DQ813)</f>
        <v>155.17945544554456</v>
      </c>
      <c r="EE813" s="167">
        <f>AVERAGE(DR$6:DR813)</f>
        <v>1651.5235148514851</v>
      </c>
      <c r="EF813" s="164">
        <f>AVERAGE(DS$6:DS813)</f>
        <v>0.84405940594059403</v>
      </c>
      <c r="EG813" s="167">
        <f>AVERAGE(DT$6:DT813)</f>
        <v>15.193069306930694</v>
      </c>
      <c r="EH813" s="167">
        <f>AVERAGE(DU$6:DU813)</f>
        <v>225.82301980198019</v>
      </c>
      <c r="FJ813" s="103">
        <v>808</v>
      </c>
      <c r="FK813" s="165">
        <v>5.19373673675695</v>
      </c>
      <c r="FL813" s="163">
        <v>0.25</v>
      </c>
      <c r="FM813" s="161">
        <v>5</v>
      </c>
      <c r="FN813" s="168">
        <v>154</v>
      </c>
      <c r="FO813" s="161">
        <v>9</v>
      </c>
      <c r="FP813" s="161">
        <v>9</v>
      </c>
      <c r="FQ813" s="161">
        <v>0</v>
      </c>
      <c r="FR813" s="168">
        <v>1620</v>
      </c>
      <c r="FS813" s="168">
        <v>0</v>
      </c>
      <c r="FT813" s="168">
        <v>450</v>
      </c>
      <c r="FU813" s="168">
        <v>135</v>
      </c>
      <c r="FV813" s="168">
        <v>1364</v>
      </c>
      <c r="FW813" s="161">
        <v>1</v>
      </c>
      <c r="FX813" s="168">
        <v>36</v>
      </c>
      <c r="FY813" s="168">
        <v>292</v>
      </c>
      <c r="FZ813" s="161" t="s">
        <v>117</v>
      </c>
      <c r="GB813" s="160">
        <f>AVERAGE(FO$6:FO813)</f>
        <v>10.108910891089108</v>
      </c>
      <c r="GC813" s="160">
        <f>AVERAGE(FP$6:FP813)</f>
        <v>10.108910891089108</v>
      </c>
      <c r="GD813" s="160">
        <f>AVERAGE(FQ$6:FQ813)</f>
        <v>0</v>
      </c>
      <c r="GE813" s="166">
        <f>AVERAGE(FR$6:FR813)</f>
        <v>1819.6039603960396</v>
      </c>
      <c r="GF813" s="166">
        <f>AVERAGE(FS$6:FS813)</f>
        <v>0</v>
      </c>
      <c r="GG813" s="166">
        <f>AVERAGE(FT$6:FT813)</f>
        <v>505.44554455445547</v>
      </c>
      <c r="GH813" s="166">
        <f>AVERAGE(FU$6:FU813)</f>
        <v>151.63366336633663</v>
      </c>
      <c r="GI813" s="166">
        <f>AVERAGE(FV$6:FV813)</f>
        <v>1633.7512376237623</v>
      </c>
      <c r="GJ813" s="160">
        <f>AVERAGE(FW$6:FW813)</f>
        <v>0.83910891089108908</v>
      </c>
      <c r="GK813" s="166">
        <f>AVERAGE(FX$6:FX813)</f>
        <v>30.207920792079207</v>
      </c>
      <c r="GL813" s="166">
        <f>AVERAGE(FY$6:FY813)</f>
        <v>216.06064356435644</v>
      </c>
      <c r="HM813" s="98">
        <v>808</v>
      </c>
      <c r="HN813" s="179">
        <v>20.956918218919803</v>
      </c>
      <c r="HO813" s="188">
        <v>0.15</v>
      </c>
      <c r="HP813" s="177">
        <v>1</v>
      </c>
      <c r="HQ813" s="191">
        <v>320</v>
      </c>
      <c r="HR813" s="177">
        <v>19</v>
      </c>
      <c r="HS813" s="177">
        <v>19</v>
      </c>
      <c r="HT813" s="177">
        <v>0</v>
      </c>
      <c r="HU813" s="191">
        <v>2850</v>
      </c>
      <c r="HV813" s="191">
        <v>0</v>
      </c>
      <c r="HW813" s="191">
        <v>950</v>
      </c>
      <c r="HX813" s="191">
        <v>285</v>
      </c>
      <c r="HY813" s="191">
        <v>2180</v>
      </c>
      <c r="HZ813" s="177">
        <v>3</v>
      </c>
      <c r="IA813" s="191">
        <v>90</v>
      </c>
      <c r="IB813" s="191">
        <v>760</v>
      </c>
      <c r="IC813" s="177" t="s">
        <v>117</v>
      </c>
      <c r="IE813" s="164">
        <f>AVERAGE(HR$6:HR813)</f>
        <v>19.731435643564357</v>
      </c>
      <c r="IF813" s="164">
        <f>AVERAGE(HS$6:HS813)</f>
        <v>19.131188118811881</v>
      </c>
      <c r="IG813" s="164">
        <f>AVERAGE(HT$6:HT813)</f>
        <v>1.0123762376237624</v>
      </c>
      <c r="IH813" s="167">
        <f>AVERAGE(HU$6:HU813)</f>
        <v>2869.6782178217823</v>
      </c>
      <c r="II813" s="167">
        <f>AVERAGE(HV$6:HV813)</f>
        <v>151.85643564356437</v>
      </c>
      <c r="IJ813" s="167">
        <f>AVERAGE(HW$6:HW813)</f>
        <v>905.94059405940595</v>
      </c>
      <c r="IK813" s="167">
        <f>AVERAGE(HX$6:HX813)</f>
        <v>271.78217821782181</v>
      </c>
      <c r="IL813" s="167">
        <f>AVERAGE(HY$6:HY813)</f>
        <v>2307.1943069306931</v>
      </c>
      <c r="IM813" s="164">
        <f>AVERAGE(HZ$6:HZ813)</f>
        <v>2.4319306930693068</v>
      </c>
      <c r="IN813" s="167">
        <f>AVERAGE(IA$6:IA813)</f>
        <v>72.957920792079207</v>
      </c>
      <c r="IO813" s="167">
        <f>AVERAGE(IB$6:IB813)</f>
        <v>635.44183168316829</v>
      </c>
    </row>
    <row r="814" spans="2:249" x14ac:dyDescent="0.2">
      <c r="B814" s="103">
        <v>809</v>
      </c>
      <c r="C814" s="165">
        <v>20.426199172532524</v>
      </c>
      <c r="D814" s="163">
        <v>0.15</v>
      </c>
      <c r="E814" s="161">
        <v>4</v>
      </c>
      <c r="F814" s="168">
        <v>432</v>
      </c>
      <c r="G814" s="161">
        <v>21</v>
      </c>
      <c r="H814" s="161">
        <v>21</v>
      </c>
      <c r="I814" s="161">
        <v>1</v>
      </c>
      <c r="J814" s="168">
        <v>2520</v>
      </c>
      <c r="K814" s="168">
        <v>120</v>
      </c>
      <c r="L814" s="168">
        <v>1000</v>
      </c>
      <c r="M814" s="168">
        <v>300</v>
      </c>
      <c r="N814" s="168">
        <v>2477</v>
      </c>
      <c r="O814" s="161">
        <v>3</v>
      </c>
      <c r="P814" s="168">
        <v>36</v>
      </c>
      <c r="Q814" s="168">
        <v>79</v>
      </c>
      <c r="R814" s="161" t="s">
        <v>116</v>
      </c>
      <c r="T814" s="169">
        <f>AVERAGE(G$6:G814)</f>
        <v>23.379480840543881</v>
      </c>
      <c r="U814" s="169">
        <f>AVERAGE(H$6:H814)</f>
        <v>20.741656365883806</v>
      </c>
      <c r="V814" s="169">
        <f>AVERAGE(I$6:I814)</f>
        <v>1.3621755253399259</v>
      </c>
      <c r="W814" s="170">
        <f>AVERAGE(J$6:J814)</f>
        <v>2488.9987639060569</v>
      </c>
      <c r="X814" s="170">
        <f>AVERAGE(K$6:K814)</f>
        <v>163.46106304079109</v>
      </c>
      <c r="Y814" s="170">
        <f>AVERAGE(L$6:L814)</f>
        <v>968.97404202719406</v>
      </c>
      <c r="Z814" s="170">
        <f>AVERAGE(M$6:M814)</f>
        <v>290.69221260815823</v>
      </c>
      <c r="AA814" s="170">
        <f>AVERAGE(N$6:N814)</f>
        <v>2403.5043263288012</v>
      </c>
      <c r="AB814" s="169">
        <f>AVERAGE(O$6:O814)</f>
        <v>2.9394313967861558</v>
      </c>
      <c r="AC814" s="170">
        <f>AVERAGE(P$6:P814)</f>
        <v>35.273176761433866</v>
      </c>
      <c r="AD814" s="170">
        <f>AVERAGE(Q$6:Q814)</f>
        <v>120.76761433868974</v>
      </c>
      <c r="AY814" s="5"/>
      <c r="AZ814" s="26">
        <v>809</v>
      </c>
      <c r="BA814" s="165">
        <v>17.662011649954877</v>
      </c>
      <c r="BB814" s="176">
        <v>0.05</v>
      </c>
      <c r="BC814" s="161">
        <v>3</v>
      </c>
      <c r="BD814" s="182">
        <v>562</v>
      </c>
      <c r="BE814" s="161">
        <v>20</v>
      </c>
      <c r="BF814" s="161">
        <v>20</v>
      </c>
      <c r="BG814" s="161">
        <v>0</v>
      </c>
      <c r="BH814" s="168">
        <v>3000</v>
      </c>
      <c r="BI814" s="168">
        <v>0</v>
      </c>
      <c r="BJ814" s="168">
        <v>1000</v>
      </c>
      <c r="BK814" s="168">
        <v>300</v>
      </c>
      <c r="BL814" s="168">
        <v>2487</v>
      </c>
      <c r="BM814" s="161">
        <v>1</v>
      </c>
      <c r="BN814" s="168">
        <v>15</v>
      </c>
      <c r="BO814" s="168">
        <v>528</v>
      </c>
      <c r="BP814" s="161" t="s">
        <v>116</v>
      </c>
      <c r="BR814" s="164">
        <f>AVERAGE(BE$6:BE814)</f>
        <v>19.551297898640296</v>
      </c>
      <c r="BS814" s="164">
        <f>AVERAGE(BF$6:BF814)</f>
        <v>18.846724351050678</v>
      </c>
      <c r="BT814" s="164">
        <f>AVERAGE(BG$6:BG814)</f>
        <v>0.66872682323856614</v>
      </c>
      <c r="BU814" s="167">
        <f>AVERAGE(BH$6:BH814)</f>
        <v>2827.0086526576019</v>
      </c>
      <c r="BV814" s="167">
        <f>AVERAGE(BI$6:BI814)</f>
        <v>100.30902348578492</v>
      </c>
      <c r="BW814" s="167">
        <f>AVERAGE(BJ$6:BJ814)</f>
        <v>908.89987639060564</v>
      </c>
      <c r="BX814" s="167">
        <f>AVERAGE(BK$6:BK814)</f>
        <v>272.66996291718169</v>
      </c>
      <c r="BY814" s="167">
        <f>AVERAGE(BL$6:BL814)</f>
        <v>2246.8467243510509</v>
      </c>
      <c r="BZ814" s="164">
        <f>AVERAGE(BM$6:BM814)</f>
        <v>2.3288009888751544</v>
      </c>
      <c r="CA814" s="167">
        <f>AVERAGE(BN$6:BN814)</f>
        <v>34.932014833127319</v>
      </c>
      <c r="CB814" s="167">
        <f>AVERAGE(BO$6:BO814)</f>
        <v>615.09394313967857</v>
      </c>
      <c r="DF814" s="103">
        <v>809</v>
      </c>
      <c r="DG814" s="192">
        <v>5.2920720181655287</v>
      </c>
      <c r="DH814" s="193">
        <v>0.05</v>
      </c>
      <c r="DI814" s="105">
        <v>0</v>
      </c>
      <c r="DJ814" s="194">
        <v>529</v>
      </c>
      <c r="DK814" s="105">
        <v>5</v>
      </c>
      <c r="DL814" s="105">
        <v>5</v>
      </c>
      <c r="DM814" s="105">
        <v>0</v>
      </c>
      <c r="DN814" s="194">
        <v>900</v>
      </c>
      <c r="DO814" s="194">
        <v>0</v>
      </c>
      <c r="DP814" s="194">
        <v>250</v>
      </c>
      <c r="DQ814" s="194">
        <v>75</v>
      </c>
      <c r="DR814" s="194">
        <v>1479</v>
      </c>
      <c r="DS814" s="105">
        <v>0</v>
      </c>
      <c r="DT814" s="194">
        <v>0</v>
      </c>
      <c r="DU814" s="194">
        <v>-579</v>
      </c>
      <c r="DV814" s="105" t="s">
        <v>117</v>
      </c>
      <c r="DX814" s="164">
        <f>AVERAGE(DK$6:DK814)</f>
        <v>10.338689740420271</v>
      </c>
      <c r="DY814" s="164">
        <f>AVERAGE(DL$6:DL814)</f>
        <v>10.338689740420271</v>
      </c>
      <c r="DZ814" s="164">
        <f>AVERAGE(DM$6:DM814)</f>
        <v>0</v>
      </c>
      <c r="EA814" s="167">
        <f>AVERAGE(DN$6:DN814)</f>
        <v>1860.9641532756489</v>
      </c>
      <c r="EB814" s="167">
        <f>AVERAGE(DO$6:DO814)</f>
        <v>0</v>
      </c>
      <c r="EC814" s="167">
        <f>AVERAGE(DP$6:DP814)</f>
        <v>516.93448702101364</v>
      </c>
      <c r="ED814" s="167">
        <f>AVERAGE(DQ$6:DQ814)</f>
        <v>155.08034610630409</v>
      </c>
      <c r="EE814" s="167">
        <f>AVERAGE(DR$6:DR814)</f>
        <v>1651.3102595797282</v>
      </c>
      <c r="EF814" s="164">
        <f>AVERAGE(DS$6:DS814)</f>
        <v>0.84301606922126082</v>
      </c>
      <c r="EG814" s="167">
        <f>AVERAGE(DT$6:DT814)</f>
        <v>15.174289245982695</v>
      </c>
      <c r="EH814" s="167">
        <f>AVERAGE(DU$6:DU814)</f>
        <v>224.82818294190358</v>
      </c>
      <c r="FJ814" s="103">
        <v>809</v>
      </c>
      <c r="FK814" s="165">
        <v>7.4581685096687576</v>
      </c>
      <c r="FL814" s="163">
        <v>0.15</v>
      </c>
      <c r="FM814" s="161">
        <v>3</v>
      </c>
      <c r="FN814" s="168">
        <v>169</v>
      </c>
      <c r="FO814" s="161">
        <v>9</v>
      </c>
      <c r="FP814" s="161">
        <v>9</v>
      </c>
      <c r="FQ814" s="161">
        <v>0</v>
      </c>
      <c r="FR814" s="168">
        <v>1620</v>
      </c>
      <c r="FS814" s="168">
        <v>0</v>
      </c>
      <c r="FT814" s="168">
        <v>450</v>
      </c>
      <c r="FU814" s="168">
        <v>135</v>
      </c>
      <c r="FV814" s="168">
        <v>1379</v>
      </c>
      <c r="FW814" s="161">
        <v>1</v>
      </c>
      <c r="FX814" s="168">
        <v>36</v>
      </c>
      <c r="FY814" s="168">
        <v>277</v>
      </c>
      <c r="FZ814" s="161" t="s">
        <v>117</v>
      </c>
      <c r="GB814" s="160">
        <f>AVERAGE(FO$6:FO814)</f>
        <v>10.107540173053152</v>
      </c>
      <c r="GC814" s="160">
        <f>AVERAGE(FP$6:FP814)</f>
        <v>10.107540173053152</v>
      </c>
      <c r="GD814" s="160">
        <f>AVERAGE(FQ$6:FQ814)</f>
        <v>0</v>
      </c>
      <c r="GE814" s="166">
        <f>AVERAGE(FR$6:FR814)</f>
        <v>1819.3572311495673</v>
      </c>
      <c r="GF814" s="166">
        <f>AVERAGE(FS$6:FS814)</f>
        <v>0</v>
      </c>
      <c r="GG814" s="166">
        <f>AVERAGE(FT$6:FT814)</f>
        <v>505.37700865265759</v>
      </c>
      <c r="GH814" s="166">
        <f>AVERAGE(FU$6:FU814)</f>
        <v>151.61310259579727</v>
      </c>
      <c r="GI814" s="166">
        <f>AVERAGE(FV$6:FV814)</f>
        <v>1633.4363411619283</v>
      </c>
      <c r="GJ814" s="160">
        <f>AVERAGE(FW$6:FW814)</f>
        <v>0.83930778739184175</v>
      </c>
      <c r="GK814" s="166">
        <f>AVERAGE(FX$6:FX814)</f>
        <v>30.215080346106305</v>
      </c>
      <c r="GL814" s="166">
        <f>AVERAGE(FY$6:FY814)</f>
        <v>216.13597033374538</v>
      </c>
      <c r="HM814" s="98">
        <v>809</v>
      </c>
      <c r="HN814" s="179">
        <v>17.3526430238709</v>
      </c>
      <c r="HO814" s="188">
        <v>0.25</v>
      </c>
      <c r="HP814" s="177">
        <v>1</v>
      </c>
      <c r="HQ814" s="191">
        <v>520</v>
      </c>
      <c r="HR814" s="177">
        <v>14</v>
      </c>
      <c r="HS814" s="177">
        <v>14</v>
      </c>
      <c r="HT814" s="177">
        <v>0</v>
      </c>
      <c r="HU814" s="191">
        <v>2100</v>
      </c>
      <c r="HV814" s="191">
        <v>0</v>
      </c>
      <c r="HW814" s="191">
        <v>700</v>
      </c>
      <c r="HX814" s="191">
        <v>210</v>
      </c>
      <c r="HY814" s="191">
        <v>2055</v>
      </c>
      <c r="HZ814" s="177">
        <v>4</v>
      </c>
      <c r="IA814" s="191">
        <v>120</v>
      </c>
      <c r="IB814" s="191">
        <v>165</v>
      </c>
      <c r="IC814" s="177" t="s">
        <v>117</v>
      </c>
      <c r="IE814" s="164">
        <f>AVERAGE(HR$6:HR814)</f>
        <v>19.72435105067985</v>
      </c>
      <c r="IF814" s="164">
        <f>AVERAGE(HS$6:HS814)</f>
        <v>19.124845488257108</v>
      </c>
      <c r="IG814" s="164">
        <f>AVERAGE(HT$6:HT814)</f>
        <v>1.0111248454882571</v>
      </c>
      <c r="IH814" s="167">
        <f>AVERAGE(HU$6:HU814)</f>
        <v>2868.7268232385663</v>
      </c>
      <c r="II814" s="167">
        <f>AVERAGE(HV$6:HV814)</f>
        <v>151.66872682323856</v>
      </c>
      <c r="IJ814" s="167">
        <f>AVERAGE(HW$6:HW814)</f>
        <v>905.68603213844256</v>
      </c>
      <c r="IK814" s="167">
        <f>AVERAGE(HX$6:HX814)</f>
        <v>271.70580964153277</v>
      </c>
      <c r="IL814" s="167">
        <f>AVERAGE(HY$6:HY814)</f>
        <v>2306.8825710754018</v>
      </c>
      <c r="IM814" s="164">
        <f>AVERAGE(HZ$6:HZ814)</f>
        <v>2.4338689740420274</v>
      </c>
      <c r="IN814" s="167">
        <f>AVERAGE(IA$6:IA814)</f>
        <v>73.016069221260821</v>
      </c>
      <c r="IO814" s="167">
        <f>AVERAGE(IB$6:IB814)</f>
        <v>634.86032138442522</v>
      </c>
    </row>
    <row r="815" spans="2:249" x14ac:dyDescent="0.2">
      <c r="B815" s="103">
        <v>810</v>
      </c>
      <c r="C815" s="165">
        <v>20.841460539167475</v>
      </c>
      <c r="D815" s="163">
        <v>0.05</v>
      </c>
      <c r="E815" s="161">
        <v>8</v>
      </c>
      <c r="F815" s="168">
        <v>230</v>
      </c>
      <c r="G815" s="161">
        <v>28</v>
      </c>
      <c r="H815" s="161">
        <v>22</v>
      </c>
      <c r="I815" s="161">
        <v>2</v>
      </c>
      <c r="J815" s="168">
        <v>2640</v>
      </c>
      <c r="K815" s="168">
        <v>240</v>
      </c>
      <c r="L815" s="168">
        <v>1000</v>
      </c>
      <c r="M815" s="168">
        <v>300</v>
      </c>
      <c r="N815" s="168">
        <v>2395</v>
      </c>
      <c r="O815" s="161">
        <v>1</v>
      </c>
      <c r="P815" s="168">
        <v>12</v>
      </c>
      <c r="Q815" s="168">
        <v>257</v>
      </c>
      <c r="R815" s="161" t="s">
        <v>116</v>
      </c>
      <c r="T815" s="169">
        <f>AVERAGE(G$6:G815)</f>
        <v>23.385185185185186</v>
      </c>
      <c r="U815" s="169">
        <f>AVERAGE(H$6:H815)</f>
        <v>20.743209876543212</v>
      </c>
      <c r="V815" s="169">
        <f>AVERAGE(I$6:I815)</f>
        <v>1.3629629629629629</v>
      </c>
      <c r="W815" s="170">
        <f>AVERAGE(J$6:J815)</f>
        <v>2489.1851851851852</v>
      </c>
      <c r="X815" s="170">
        <f>AVERAGE(K$6:K815)</f>
        <v>163.55555555555554</v>
      </c>
      <c r="Y815" s="170">
        <f>AVERAGE(L$6:L815)</f>
        <v>969.01234567901236</v>
      </c>
      <c r="Z815" s="170">
        <f>AVERAGE(M$6:M815)</f>
        <v>290.7037037037037</v>
      </c>
      <c r="AA815" s="170">
        <f>AVERAGE(N$6:N815)</f>
        <v>2403.4938271604938</v>
      </c>
      <c r="AB815" s="169">
        <f>AVERAGE(O$6:O815)</f>
        <v>2.9370370370370371</v>
      </c>
      <c r="AC815" s="170">
        <f>AVERAGE(P$6:P815)</f>
        <v>35.244444444444447</v>
      </c>
      <c r="AD815" s="170">
        <f>AVERAGE(Q$6:Q815)</f>
        <v>120.93580246913581</v>
      </c>
      <c r="AY815" s="5"/>
      <c r="AZ815" s="26">
        <v>810</v>
      </c>
      <c r="BA815" s="165">
        <v>12.910395452452061</v>
      </c>
      <c r="BB815" s="176">
        <v>0.1</v>
      </c>
      <c r="BC815" s="161">
        <v>3</v>
      </c>
      <c r="BD815" s="182">
        <v>145</v>
      </c>
      <c r="BE815" s="161">
        <v>15</v>
      </c>
      <c r="BF815" s="161">
        <v>15</v>
      </c>
      <c r="BG815" s="161">
        <v>0</v>
      </c>
      <c r="BH815" s="168">
        <v>2250</v>
      </c>
      <c r="BI815" s="168">
        <v>0</v>
      </c>
      <c r="BJ815" s="168">
        <v>750</v>
      </c>
      <c r="BK815" s="168">
        <v>225</v>
      </c>
      <c r="BL815" s="168">
        <v>1745</v>
      </c>
      <c r="BM815" s="161">
        <v>1</v>
      </c>
      <c r="BN815" s="168">
        <v>15</v>
      </c>
      <c r="BO815" s="168">
        <v>520</v>
      </c>
      <c r="BP815" s="161" t="s">
        <v>117</v>
      </c>
      <c r="BR815" s="164">
        <f>AVERAGE(BE$6:BE815)</f>
        <v>19.54567901234568</v>
      </c>
      <c r="BS815" s="164">
        <f>AVERAGE(BF$6:BF815)</f>
        <v>18.841975308641974</v>
      </c>
      <c r="BT815" s="164">
        <f>AVERAGE(BG$6:BG815)</f>
        <v>0.66790123456790118</v>
      </c>
      <c r="BU815" s="167">
        <f>AVERAGE(BH$6:BH815)</f>
        <v>2826.2962962962961</v>
      </c>
      <c r="BV815" s="167">
        <f>AVERAGE(BI$6:BI815)</f>
        <v>100.18518518518519</v>
      </c>
      <c r="BW815" s="167">
        <f>AVERAGE(BJ$6:BJ815)</f>
        <v>908.7037037037037</v>
      </c>
      <c r="BX815" s="167">
        <f>AVERAGE(BK$6:BK815)</f>
        <v>272.61111111111109</v>
      </c>
      <c r="BY815" s="167">
        <f>AVERAGE(BL$6:BL815)</f>
        <v>2246.2271604938273</v>
      </c>
      <c r="BZ815" s="164">
        <f>AVERAGE(BM$6:BM815)</f>
        <v>2.3271604938271606</v>
      </c>
      <c r="CA815" s="167">
        <f>AVERAGE(BN$6:BN815)</f>
        <v>34.907407407407405</v>
      </c>
      <c r="CB815" s="167">
        <f>AVERAGE(BO$6:BO815)</f>
        <v>614.97654320987658</v>
      </c>
      <c r="DF815" s="103">
        <v>810</v>
      </c>
      <c r="DG815" s="192">
        <v>8.4704309053729254</v>
      </c>
      <c r="DH815" s="193">
        <v>0.05</v>
      </c>
      <c r="DI815" s="105">
        <v>4</v>
      </c>
      <c r="DJ815" s="194">
        <v>567</v>
      </c>
      <c r="DK815" s="105">
        <v>12</v>
      </c>
      <c r="DL815" s="105">
        <v>12</v>
      </c>
      <c r="DM815" s="105">
        <v>0</v>
      </c>
      <c r="DN815" s="194">
        <v>2160</v>
      </c>
      <c r="DO815" s="194">
        <v>0</v>
      </c>
      <c r="DP815" s="194">
        <v>600</v>
      </c>
      <c r="DQ815" s="194">
        <v>180</v>
      </c>
      <c r="DR815" s="194">
        <v>1972</v>
      </c>
      <c r="DS815" s="105">
        <v>0</v>
      </c>
      <c r="DT815" s="194">
        <v>0</v>
      </c>
      <c r="DU815" s="194">
        <v>188</v>
      </c>
      <c r="DV815" s="105" t="s">
        <v>117</v>
      </c>
      <c r="DX815" s="164">
        <f>AVERAGE(DK$6:DK815)</f>
        <v>10.34074074074074</v>
      </c>
      <c r="DY815" s="164">
        <f>AVERAGE(DL$6:DL815)</f>
        <v>10.34074074074074</v>
      </c>
      <c r="DZ815" s="164">
        <f>AVERAGE(DM$6:DM815)</f>
        <v>0</v>
      </c>
      <c r="EA815" s="167">
        <f>AVERAGE(DN$6:DN815)</f>
        <v>1861.3333333333333</v>
      </c>
      <c r="EB815" s="167">
        <f>AVERAGE(DO$6:DO815)</f>
        <v>0</v>
      </c>
      <c r="EC815" s="167">
        <f>AVERAGE(DP$6:DP815)</f>
        <v>517.03703703703707</v>
      </c>
      <c r="ED815" s="167">
        <f>AVERAGE(DQ$6:DQ815)</f>
        <v>155.11111111111111</v>
      </c>
      <c r="EE815" s="167">
        <f>AVERAGE(DR$6:DR815)</f>
        <v>1651.7061728395063</v>
      </c>
      <c r="EF815" s="164">
        <f>AVERAGE(DS$6:DS815)</f>
        <v>0.84197530864197534</v>
      </c>
      <c r="EG815" s="167">
        <f>AVERAGE(DT$6:DT815)</f>
        <v>15.155555555555555</v>
      </c>
      <c r="EH815" s="167">
        <f>AVERAGE(DU$6:DU815)</f>
        <v>224.78271604938271</v>
      </c>
      <c r="FJ815" s="103">
        <v>810</v>
      </c>
      <c r="FK815" s="165">
        <v>6.0789788411617449</v>
      </c>
      <c r="FL815" s="163">
        <v>0.15</v>
      </c>
      <c r="FM815" s="161">
        <v>3</v>
      </c>
      <c r="FN815" s="168">
        <v>292</v>
      </c>
      <c r="FO815" s="161">
        <v>8</v>
      </c>
      <c r="FP815" s="161">
        <v>8</v>
      </c>
      <c r="FQ815" s="161">
        <v>0</v>
      </c>
      <c r="FR815" s="168">
        <v>1440</v>
      </c>
      <c r="FS815" s="168">
        <v>0</v>
      </c>
      <c r="FT815" s="168">
        <v>400</v>
      </c>
      <c r="FU815" s="168">
        <v>120</v>
      </c>
      <c r="FV815" s="168">
        <v>1437</v>
      </c>
      <c r="FW815" s="161">
        <v>1</v>
      </c>
      <c r="FX815" s="168">
        <v>36</v>
      </c>
      <c r="FY815" s="168">
        <v>39</v>
      </c>
      <c r="FZ815" s="161" t="s">
        <v>117</v>
      </c>
      <c r="GB815" s="160">
        <f>AVERAGE(FO$6:FO815)</f>
        <v>10.104938271604938</v>
      </c>
      <c r="GC815" s="160">
        <f>AVERAGE(FP$6:FP815)</f>
        <v>10.104938271604938</v>
      </c>
      <c r="GD815" s="160">
        <f>AVERAGE(FQ$6:FQ815)</f>
        <v>0</v>
      </c>
      <c r="GE815" s="166">
        <f>AVERAGE(FR$6:FR815)</f>
        <v>1818.8888888888889</v>
      </c>
      <c r="GF815" s="166">
        <f>AVERAGE(FS$6:FS815)</f>
        <v>0</v>
      </c>
      <c r="GG815" s="166">
        <f>AVERAGE(FT$6:FT815)</f>
        <v>505.24691358024694</v>
      </c>
      <c r="GH815" s="166">
        <f>AVERAGE(FU$6:FU815)</f>
        <v>151.57407407407408</v>
      </c>
      <c r="GI815" s="166">
        <f>AVERAGE(FV$6:FV815)</f>
        <v>1633.1938271604938</v>
      </c>
      <c r="GJ815" s="160">
        <f>AVERAGE(FW$6:FW815)</f>
        <v>0.83950617283950613</v>
      </c>
      <c r="GK815" s="166">
        <f>AVERAGE(FX$6:FX815)</f>
        <v>30.222222222222221</v>
      </c>
      <c r="GL815" s="166">
        <f>AVERAGE(FY$6:FY815)</f>
        <v>215.91728395061727</v>
      </c>
      <c r="HM815" s="98">
        <v>810</v>
      </c>
      <c r="HN815" s="179">
        <v>23.943705216032534</v>
      </c>
      <c r="HO815" s="188">
        <v>0.25</v>
      </c>
      <c r="HP815" s="177">
        <v>3</v>
      </c>
      <c r="HQ815" s="191">
        <v>447</v>
      </c>
      <c r="HR815" s="177">
        <v>21</v>
      </c>
      <c r="HS815" s="177">
        <v>21</v>
      </c>
      <c r="HT815" s="177">
        <v>1</v>
      </c>
      <c r="HU815" s="191">
        <v>3150</v>
      </c>
      <c r="HV815" s="191">
        <v>150</v>
      </c>
      <c r="HW815" s="191">
        <v>1000</v>
      </c>
      <c r="HX815" s="191">
        <v>300</v>
      </c>
      <c r="HY815" s="191">
        <v>2522</v>
      </c>
      <c r="HZ815" s="177">
        <v>6</v>
      </c>
      <c r="IA815" s="191">
        <v>180</v>
      </c>
      <c r="IB815" s="191">
        <v>808</v>
      </c>
      <c r="IC815" s="177" t="s">
        <v>116</v>
      </c>
      <c r="IE815" s="164">
        <f>AVERAGE(HR$6:HR815)</f>
        <v>19.725925925925925</v>
      </c>
      <c r="IF815" s="164">
        <f>AVERAGE(HS$6:HS815)</f>
        <v>19.127160493827162</v>
      </c>
      <c r="IG815" s="164">
        <f>AVERAGE(HT$6:HT815)</f>
        <v>1.0111111111111111</v>
      </c>
      <c r="IH815" s="167">
        <f>AVERAGE(HU$6:HU815)</f>
        <v>2869.0740740740739</v>
      </c>
      <c r="II815" s="167">
        <f>AVERAGE(HV$6:HV815)</f>
        <v>151.66666666666666</v>
      </c>
      <c r="IJ815" s="167">
        <f>AVERAGE(HW$6:HW815)</f>
        <v>905.80246913580243</v>
      </c>
      <c r="IK815" s="167">
        <f>AVERAGE(HX$6:HX815)</f>
        <v>271.74074074074076</v>
      </c>
      <c r="IL815" s="167">
        <f>AVERAGE(HY$6:HY815)</f>
        <v>2307.1481481481483</v>
      </c>
      <c r="IM815" s="164">
        <f>AVERAGE(HZ$6:HZ815)</f>
        <v>2.4382716049382718</v>
      </c>
      <c r="IN815" s="167">
        <f>AVERAGE(IA$6:IA815)</f>
        <v>73.148148148148152</v>
      </c>
      <c r="IO815" s="167">
        <f>AVERAGE(IB$6:IB815)</f>
        <v>635.07407407407402</v>
      </c>
    </row>
    <row r="816" spans="2:249" x14ac:dyDescent="0.2">
      <c r="B816" s="103">
        <v>811</v>
      </c>
      <c r="C816" s="165">
        <v>19.809606727522301</v>
      </c>
      <c r="D816" s="163">
        <v>0.05</v>
      </c>
      <c r="E816" s="161">
        <v>0</v>
      </c>
      <c r="F816" s="168">
        <v>332</v>
      </c>
      <c r="G816" s="161">
        <v>19</v>
      </c>
      <c r="H816" s="161">
        <v>19</v>
      </c>
      <c r="I816" s="161">
        <v>0</v>
      </c>
      <c r="J816" s="168">
        <v>2280</v>
      </c>
      <c r="K816" s="168">
        <v>0</v>
      </c>
      <c r="L816" s="168">
        <v>950</v>
      </c>
      <c r="M816" s="168">
        <v>285</v>
      </c>
      <c r="N816" s="168">
        <v>2192</v>
      </c>
      <c r="O816" s="161">
        <v>1</v>
      </c>
      <c r="P816" s="168">
        <v>12</v>
      </c>
      <c r="Q816" s="168">
        <v>100</v>
      </c>
      <c r="R816" s="161" t="s">
        <v>117</v>
      </c>
      <c r="T816" s="169">
        <f>AVERAGE(G$6:G816)</f>
        <v>23.379778051787916</v>
      </c>
      <c r="U816" s="169">
        <f>AVERAGE(H$6:H816)</f>
        <v>20.741060419235513</v>
      </c>
      <c r="V816" s="169">
        <f>AVERAGE(I$6:I816)</f>
        <v>1.3612823674475956</v>
      </c>
      <c r="W816" s="170">
        <f>AVERAGE(J$6:J816)</f>
        <v>2488.9272503082616</v>
      </c>
      <c r="X816" s="170">
        <f>AVERAGE(K$6:K816)</f>
        <v>163.35388409371146</v>
      </c>
      <c r="Y816" s="170">
        <f>AVERAGE(L$6:L816)</f>
        <v>968.98890258939582</v>
      </c>
      <c r="Z816" s="170">
        <f>AVERAGE(M$6:M816)</f>
        <v>290.69667077681873</v>
      </c>
      <c r="AA816" s="170">
        <f>AVERAGE(N$6:N816)</f>
        <v>2403.2330456226882</v>
      </c>
      <c r="AB816" s="169">
        <f>AVERAGE(O$6:O816)</f>
        <v>2.9346485819975339</v>
      </c>
      <c r="AC816" s="170">
        <f>AVERAGE(P$6:P816)</f>
        <v>35.215782983970406</v>
      </c>
      <c r="AD816" s="170">
        <f>AVERAGE(Q$6:Q816)</f>
        <v>120.90998766954377</v>
      </c>
      <c r="AY816" s="5"/>
      <c r="AZ816" s="26">
        <v>811</v>
      </c>
      <c r="BA816" s="165">
        <v>13.49812373230241</v>
      </c>
      <c r="BB816" s="176">
        <v>0.25</v>
      </c>
      <c r="BC816" s="161">
        <v>3</v>
      </c>
      <c r="BD816" s="182">
        <v>472</v>
      </c>
      <c r="BE816" s="161">
        <v>13</v>
      </c>
      <c r="BF816" s="161">
        <v>13</v>
      </c>
      <c r="BG816" s="161">
        <v>0</v>
      </c>
      <c r="BH816" s="168">
        <v>1950</v>
      </c>
      <c r="BI816" s="168">
        <v>0</v>
      </c>
      <c r="BJ816" s="168">
        <v>650</v>
      </c>
      <c r="BK816" s="168">
        <v>195</v>
      </c>
      <c r="BL816" s="168">
        <v>1942</v>
      </c>
      <c r="BM816" s="161">
        <v>3</v>
      </c>
      <c r="BN816" s="168">
        <v>45</v>
      </c>
      <c r="BO816" s="168">
        <v>53</v>
      </c>
      <c r="BP816" s="161" t="s">
        <v>117</v>
      </c>
      <c r="BR816" s="164">
        <f>AVERAGE(BE$6:BE816)</f>
        <v>19.537607891491984</v>
      </c>
      <c r="BS816" s="164">
        <f>AVERAGE(BF$6:BF816)</f>
        <v>18.834771886559803</v>
      </c>
      <c r="BT816" s="164">
        <f>AVERAGE(BG$6:BG816)</f>
        <v>0.66707768187422933</v>
      </c>
      <c r="BU816" s="167">
        <f>AVERAGE(BH$6:BH816)</f>
        <v>2825.2157829839703</v>
      </c>
      <c r="BV816" s="167">
        <f>AVERAGE(BI$6:BI816)</f>
        <v>100.0616522811344</v>
      </c>
      <c r="BW816" s="167">
        <f>AVERAGE(BJ$6:BJ816)</f>
        <v>908.38471023427871</v>
      </c>
      <c r="BX816" s="167">
        <f>AVERAGE(BK$6:BK816)</f>
        <v>272.51541307028361</v>
      </c>
      <c r="BY816" s="167">
        <f>AVERAGE(BL$6:BL816)</f>
        <v>2245.8520345252773</v>
      </c>
      <c r="BZ816" s="164">
        <f>AVERAGE(BM$6:BM816)</f>
        <v>2.3279901356350186</v>
      </c>
      <c r="CA816" s="167">
        <f>AVERAGE(BN$6:BN816)</f>
        <v>34.919852034525277</v>
      </c>
      <c r="CB816" s="167">
        <f>AVERAGE(BO$6:BO816)</f>
        <v>614.28360049321827</v>
      </c>
      <c r="DF816" s="103">
        <v>811</v>
      </c>
      <c r="DG816" s="192">
        <v>7.3697911894410169</v>
      </c>
      <c r="DH816" s="193">
        <v>0.15</v>
      </c>
      <c r="DI816" s="105">
        <v>1</v>
      </c>
      <c r="DJ816" s="194">
        <v>369</v>
      </c>
      <c r="DK816" s="105">
        <v>7</v>
      </c>
      <c r="DL816" s="105">
        <v>7</v>
      </c>
      <c r="DM816" s="105">
        <v>0</v>
      </c>
      <c r="DN816" s="194">
        <v>1260</v>
      </c>
      <c r="DO816" s="194">
        <v>0</v>
      </c>
      <c r="DP816" s="194">
        <v>350</v>
      </c>
      <c r="DQ816" s="194">
        <v>105</v>
      </c>
      <c r="DR816" s="194">
        <v>1449</v>
      </c>
      <c r="DS816" s="105">
        <v>1</v>
      </c>
      <c r="DT816" s="194">
        <v>18</v>
      </c>
      <c r="DU816" s="194">
        <v>-171</v>
      </c>
      <c r="DV816" s="105" t="s">
        <v>117</v>
      </c>
      <c r="DX816" s="164">
        <f>AVERAGE(DK$6:DK816)</f>
        <v>10.336621454993836</v>
      </c>
      <c r="DY816" s="164">
        <f>AVERAGE(DL$6:DL816)</f>
        <v>10.336621454993836</v>
      </c>
      <c r="DZ816" s="164">
        <f>AVERAGE(DM$6:DM816)</f>
        <v>0</v>
      </c>
      <c r="EA816" s="167">
        <f>AVERAGE(DN$6:DN816)</f>
        <v>1860.5918618988903</v>
      </c>
      <c r="EB816" s="167">
        <f>AVERAGE(DO$6:DO816)</f>
        <v>0</v>
      </c>
      <c r="EC816" s="167">
        <f>AVERAGE(DP$6:DP816)</f>
        <v>516.83107274969177</v>
      </c>
      <c r="ED816" s="167">
        <f>AVERAGE(DQ$6:DQ816)</f>
        <v>155.04932182490751</v>
      </c>
      <c r="EE816" s="167">
        <f>AVERAGE(DR$6:DR816)</f>
        <v>1651.4562268803945</v>
      </c>
      <c r="EF816" s="164">
        <f>AVERAGE(DS$6:DS816)</f>
        <v>0.84217016029593095</v>
      </c>
      <c r="EG816" s="167">
        <f>AVERAGE(DT$6:DT816)</f>
        <v>15.159062885326756</v>
      </c>
      <c r="EH816" s="167">
        <f>AVERAGE(DU$6:DU816)</f>
        <v>224.29469790382245</v>
      </c>
      <c r="FJ816" s="103">
        <v>811</v>
      </c>
      <c r="FK816" s="165">
        <v>5.5102436905439536</v>
      </c>
      <c r="FL816" s="163">
        <v>0.25</v>
      </c>
      <c r="FM816" s="161">
        <v>3</v>
      </c>
      <c r="FN816" s="168">
        <v>461</v>
      </c>
      <c r="FO816" s="161">
        <v>8</v>
      </c>
      <c r="FP816" s="161">
        <v>8</v>
      </c>
      <c r="FQ816" s="161">
        <v>0</v>
      </c>
      <c r="FR816" s="168">
        <v>1440</v>
      </c>
      <c r="FS816" s="168">
        <v>0</v>
      </c>
      <c r="FT816" s="168">
        <v>400</v>
      </c>
      <c r="FU816" s="168">
        <v>120</v>
      </c>
      <c r="FV816" s="168">
        <v>1606</v>
      </c>
      <c r="FW816" s="161">
        <v>1</v>
      </c>
      <c r="FX816" s="168">
        <v>36</v>
      </c>
      <c r="FY816" s="168">
        <v>-130</v>
      </c>
      <c r="FZ816" s="161" t="s">
        <v>117</v>
      </c>
      <c r="GB816" s="160">
        <f>AVERAGE(FO$6:FO816)</f>
        <v>10.102342786683108</v>
      </c>
      <c r="GC816" s="160">
        <f>AVERAGE(FP$6:FP816)</f>
        <v>10.102342786683108</v>
      </c>
      <c r="GD816" s="160">
        <f>AVERAGE(FQ$6:FQ816)</f>
        <v>0</v>
      </c>
      <c r="GE816" s="166">
        <f>AVERAGE(FR$6:FR816)</f>
        <v>1818.4217016029593</v>
      </c>
      <c r="GF816" s="166">
        <f>AVERAGE(FS$6:FS816)</f>
        <v>0</v>
      </c>
      <c r="GG816" s="166">
        <f>AVERAGE(FT$6:FT816)</f>
        <v>505.11713933415535</v>
      </c>
      <c r="GH816" s="166">
        <f>AVERAGE(FU$6:FU816)</f>
        <v>151.53514180024661</v>
      </c>
      <c r="GI816" s="166">
        <f>AVERAGE(FV$6:FV816)</f>
        <v>1633.1602959309494</v>
      </c>
      <c r="GJ816" s="160">
        <f>AVERAGE(FW$6:FW816)</f>
        <v>0.83970406905055484</v>
      </c>
      <c r="GK816" s="166">
        <f>AVERAGE(FX$6:FX816)</f>
        <v>30.229346485819974</v>
      </c>
      <c r="GL816" s="166">
        <f>AVERAGE(FY$6:FY816)</f>
        <v>215.49075215782983</v>
      </c>
      <c r="HM816" s="98">
        <v>811</v>
      </c>
      <c r="HN816" s="179">
        <v>20.529054884777061</v>
      </c>
      <c r="HO816" s="188">
        <v>0.05</v>
      </c>
      <c r="HP816" s="177">
        <v>1</v>
      </c>
      <c r="HQ816" s="191">
        <v>253</v>
      </c>
      <c r="HR816" s="177">
        <v>21</v>
      </c>
      <c r="HS816" s="177">
        <v>21</v>
      </c>
      <c r="HT816" s="177">
        <v>1</v>
      </c>
      <c r="HU816" s="191">
        <v>3150</v>
      </c>
      <c r="HV816" s="191">
        <v>150</v>
      </c>
      <c r="HW816" s="191">
        <v>1000</v>
      </c>
      <c r="HX816" s="191">
        <v>300</v>
      </c>
      <c r="HY816" s="191">
        <v>2328</v>
      </c>
      <c r="HZ816" s="177">
        <v>1</v>
      </c>
      <c r="IA816" s="191">
        <v>30</v>
      </c>
      <c r="IB816" s="191">
        <v>852</v>
      </c>
      <c r="IC816" s="177" t="s">
        <v>116</v>
      </c>
      <c r="IE816" s="164">
        <f>AVERAGE(HR$6:HR816)</f>
        <v>19.727496917385942</v>
      </c>
      <c r="IF816" s="164">
        <f>AVERAGE(HS$6:HS816)</f>
        <v>19.129469790382245</v>
      </c>
      <c r="IG816" s="164">
        <f>AVERAGE(HT$6:HT816)</f>
        <v>1.0110974106041923</v>
      </c>
      <c r="IH816" s="167">
        <f>AVERAGE(HU$6:HU816)</f>
        <v>2869.4204685573368</v>
      </c>
      <c r="II816" s="167">
        <f>AVERAGE(HV$6:HV816)</f>
        <v>151.66461159062885</v>
      </c>
      <c r="IJ816" s="167">
        <f>AVERAGE(HW$6:HW816)</f>
        <v>905.91861898890261</v>
      </c>
      <c r="IK816" s="167">
        <f>AVERAGE(HX$6:HX816)</f>
        <v>271.77558569667076</v>
      </c>
      <c r="IL816" s="167">
        <f>AVERAGE(HY$6:HY816)</f>
        <v>2307.173859432799</v>
      </c>
      <c r="IM816" s="164">
        <f>AVERAGE(HZ$6:HZ816)</f>
        <v>2.4364981504315661</v>
      </c>
      <c r="IN816" s="167">
        <f>AVERAGE(IA$6:IA816)</f>
        <v>73.094944512946981</v>
      </c>
      <c r="IO816" s="167">
        <f>AVERAGE(IB$6:IB816)</f>
        <v>635.34155363748459</v>
      </c>
    </row>
    <row r="817" spans="2:249" x14ac:dyDescent="0.2">
      <c r="B817" s="103">
        <v>812</v>
      </c>
      <c r="C817" s="165">
        <v>24.817272824827704</v>
      </c>
      <c r="D817" s="163">
        <v>0.15</v>
      </c>
      <c r="E817" s="161">
        <v>3</v>
      </c>
      <c r="F817" s="168">
        <v>406</v>
      </c>
      <c r="G817" s="161">
        <v>24</v>
      </c>
      <c r="H817" s="161">
        <v>22</v>
      </c>
      <c r="I817" s="161">
        <v>2</v>
      </c>
      <c r="J817" s="168">
        <v>2640</v>
      </c>
      <c r="K817" s="168">
        <v>240</v>
      </c>
      <c r="L817" s="168">
        <v>1000</v>
      </c>
      <c r="M817" s="168">
        <v>300</v>
      </c>
      <c r="N817" s="168">
        <v>2571</v>
      </c>
      <c r="O817" s="161">
        <v>4</v>
      </c>
      <c r="P817" s="168">
        <v>48</v>
      </c>
      <c r="Q817" s="168">
        <v>117</v>
      </c>
      <c r="R817" s="161" t="s">
        <v>116</v>
      </c>
      <c r="T817" s="169">
        <f>AVERAGE(G$6:G817)</f>
        <v>23.380541871921181</v>
      </c>
      <c r="U817" s="169">
        <f>AVERAGE(H$6:H817)</f>
        <v>20.742610837438423</v>
      </c>
      <c r="V817" s="169">
        <f>AVERAGE(I$6:I817)</f>
        <v>1.3620689655172413</v>
      </c>
      <c r="W817" s="170">
        <f>AVERAGE(J$6:J817)</f>
        <v>2489.113300492611</v>
      </c>
      <c r="X817" s="170">
        <f>AVERAGE(K$6:K817)</f>
        <v>163.44827586206895</v>
      </c>
      <c r="Y817" s="170">
        <f>AVERAGE(L$6:L817)</f>
        <v>969.0270935960591</v>
      </c>
      <c r="Z817" s="170">
        <f>AVERAGE(M$6:M817)</f>
        <v>290.70812807881771</v>
      </c>
      <c r="AA817" s="170">
        <f>AVERAGE(N$6:N817)</f>
        <v>2403.4396551724139</v>
      </c>
      <c r="AB817" s="169">
        <f>AVERAGE(O$6:O817)</f>
        <v>2.9359605911330049</v>
      </c>
      <c r="AC817" s="170">
        <f>AVERAGE(P$6:P817)</f>
        <v>35.231527093596057</v>
      </c>
      <c r="AD817" s="170">
        <f>AVERAGE(Q$6:Q817)</f>
        <v>120.90517241379311</v>
      </c>
      <c r="AY817" s="5"/>
      <c r="AZ817" s="26">
        <v>812</v>
      </c>
      <c r="BA817" s="165">
        <v>15.815735174059991</v>
      </c>
      <c r="BB817" s="176">
        <v>0.1</v>
      </c>
      <c r="BC817" s="161">
        <v>8</v>
      </c>
      <c r="BD817" s="182">
        <v>527</v>
      </c>
      <c r="BE817" s="161">
        <v>22</v>
      </c>
      <c r="BF817" s="161">
        <v>22</v>
      </c>
      <c r="BG817" s="161">
        <v>2</v>
      </c>
      <c r="BH817" s="168">
        <v>3300</v>
      </c>
      <c r="BI817" s="168">
        <v>300</v>
      </c>
      <c r="BJ817" s="168">
        <v>1000</v>
      </c>
      <c r="BK817" s="168">
        <v>300</v>
      </c>
      <c r="BL817" s="168">
        <v>2752</v>
      </c>
      <c r="BM817" s="161">
        <v>2</v>
      </c>
      <c r="BN817" s="168">
        <v>30</v>
      </c>
      <c r="BO817" s="168">
        <v>578</v>
      </c>
      <c r="BP817" s="161" t="s">
        <v>116</v>
      </c>
      <c r="BR817" s="164">
        <f>AVERAGE(BE$6:BE817)</f>
        <v>19.540640394088669</v>
      </c>
      <c r="BS817" s="164">
        <f>AVERAGE(BF$6:BF817)</f>
        <v>18.838669950738915</v>
      </c>
      <c r="BT817" s="164">
        <f>AVERAGE(BG$6:BG817)</f>
        <v>0.66871921182266014</v>
      </c>
      <c r="BU817" s="167">
        <f>AVERAGE(BH$6:BH817)</f>
        <v>2825.8004926108374</v>
      </c>
      <c r="BV817" s="167">
        <f>AVERAGE(BI$6:BI817)</f>
        <v>100.30788177339902</v>
      </c>
      <c r="BW817" s="167">
        <f>AVERAGE(BJ$6:BJ817)</f>
        <v>908.49753694581284</v>
      </c>
      <c r="BX817" s="167">
        <f>AVERAGE(BK$6:BK817)</f>
        <v>272.54926108374383</v>
      </c>
      <c r="BY817" s="167">
        <f>AVERAGE(BL$6:BL817)</f>
        <v>2246.4753694581282</v>
      </c>
      <c r="BZ817" s="164">
        <f>AVERAGE(BM$6:BM817)</f>
        <v>2.3275862068965516</v>
      </c>
      <c r="CA817" s="167">
        <f>AVERAGE(BN$6:BN817)</f>
        <v>34.913793103448278</v>
      </c>
      <c r="CB817" s="167">
        <f>AVERAGE(BO$6:BO817)</f>
        <v>614.23891625615761</v>
      </c>
      <c r="DF817" s="103">
        <v>812</v>
      </c>
      <c r="DG817" s="192">
        <v>7.466937295845403</v>
      </c>
      <c r="DH817" s="193">
        <v>0.1</v>
      </c>
      <c r="DI817" s="105">
        <v>6</v>
      </c>
      <c r="DJ817" s="194">
        <v>388</v>
      </c>
      <c r="DK817" s="105">
        <v>12</v>
      </c>
      <c r="DL817" s="105">
        <v>12</v>
      </c>
      <c r="DM817" s="105">
        <v>0</v>
      </c>
      <c r="DN817" s="194">
        <v>2160</v>
      </c>
      <c r="DO817" s="194">
        <v>0</v>
      </c>
      <c r="DP817" s="194">
        <v>600</v>
      </c>
      <c r="DQ817" s="194">
        <v>180</v>
      </c>
      <c r="DR817" s="194">
        <v>1793</v>
      </c>
      <c r="DS817" s="105">
        <v>1</v>
      </c>
      <c r="DT817" s="194">
        <v>18</v>
      </c>
      <c r="DU817" s="194">
        <v>385</v>
      </c>
      <c r="DV817" s="105" t="s">
        <v>117</v>
      </c>
      <c r="DX817" s="164">
        <f>AVERAGE(DK$6:DK817)</f>
        <v>10.338669950738916</v>
      </c>
      <c r="DY817" s="164">
        <f>AVERAGE(DL$6:DL817)</f>
        <v>10.338669950738916</v>
      </c>
      <c r="DZ817" s="164">
        <f>AVERAGE(DM$6:DM817)</f>
        <v>0</v>
      </c>
      <c r="EA817" s="167">
        <f>AVERAGE(DN$6:DN817)</f>
        <v>1860.960591133005</v>
      </c>
      <c r="EB817" s="167">
        <f>AVERAGE(DO$6:DO817)</f>
        <v>0</v>
      </c>
      <c r="EC817" s="167">
        <f>AVERAGE(DP$6:DP817)</f>
        <v>516.93349753694577</v>
      </c>
      <c r="ED817" s="167">
        <f>AVERAGE(DQ$6:DQ817)</f>
        <v>155.08004926108376</v>
      </c>
      <c r="EE817" s="167">
        <f>AVERAGE(DR$6:DR817)</f>
        <v>1651.6305418719212</v>
      </c>
      <c r="EF817" s="164">
        <f>AVERAGE(DS$6:DS817)</f>
        <v>0.8423645320197044</v>
      </c>
      <c r="EG817" s="167">
        <f>AVERAGE(DT$6:DT817)</f>
        <v>15.16256157635468</v>
      </c>
      <c r="EH817" s="167">
        <f>AVERAGE(DU$6:DU817)</f>
        <v>224.49261083743843</v>
      </c>
      <c r="FJ817" s="103">
        <v>812</v>
      </c>
      <c r="FK817" s="165">
        <v>6.5312357611048499</v>
      </c>
      <c r="FL817" s="163">
        <v>0.1</v>
      </c>
      <c r="FM817" s="161">
        <v>10</v>
      </c>
      <c r="FN817" s="168">
        <v>220</v>
      </c>
      <c r="FO817" s="161">
        <v>16</v>
      </c>
      <c r="FP817" s="161">
        <v>16</v>
      </c>
      <c r="FQ817" s="161">
        <v>0</v>
      </c>
      <c r="FR817" s="168">
        <v>2880</v>
      </c>
      <c r="FS817" s="168">
        <v>0</v>
      </c>
      <c r="FT817" s="168">
        <v>800</v>
      </c>
      <c r="FU817" s="168">
        <v>240</v>
      </c>
      <c r="FV817" s="168">
        <v>1885</v>
      </c>
      <c r="FW817" s="161">
        <v>1</v>
      </c>
      <c r="FX817" s="168">
        <v>36</v>
      </c>
      <c r="FY817" s="168">
        <v>1031</v>
      </c>
      <c r="FZ817" s="161" t="s">
        <v>117</v>
      </c>
      <c r="GB817" s="160">
        <f>AVERAGE(FO$6:FO817)</f>
        <v>10.10960591133005</v>
      </c>
      <c r="GC817" s="160">
        <f>AVERAGE(FP$6:FP817)</f>
        <v>10.10960591133005</v>
      </c>
      <c r="GD817" s="160">
        <f>AVERAGE(FQ$6:FQ817)</f>
        <v>0</v>
      </c>
      <c r="GE817" s="166">
        <f>AVERAGE(FR$6:FR817)</f>
        <v>1819.729064039409</v>
      </c>
      <c r="GF817" s="166">
        <f>AVERAGE(FS$6:FS817)</f>
        <v>0</v>
      </c>
      <c r="GG817" s="166">
        <f>AVERAGE(FT$6:FT817)</f>
        <v>505.48029556650249</v>
      </c>
      <c r="GH817" s="166">
        <f>AVERAGE(FU$6:FU817)</f>
        <v>151.64408866995075</v>
      </c>
      <c r="GI817" s="166">
        <f>AVERAGE(FV$6:FV817)</f>
        <v>1633.4704433497536</v>
      </c>
      <c r="GJ817" s="160">
        <f>AVERAGE(FW$6:FW817)</f>
        <v>0.83990147783251234</v>
      </c>
      <c r="GK817" s="166">
        <f>AVERAGE(FX$6:FX817)</f>
        <v>30.236453201970445</v>
      </c>
      <c r="GL817" s="166">
        <f>AVERAGE(FY$6:FY817)</f>
        <v>216.49507389162562</v>
      </c>
      <c r="HM817" s="98">
        <v>812</v>
      </c>
      <c r="HN817" s="179">
        <v>17.53155058253612</v>
      </c>
      <c r="HO817" s="188">
        <v>0.1</v>
      </c>
      <c r="HP817" s="177">
        <v>1</v>
      </c>
      <c r="HQ817" s="191">
        <v>244</v>
      </c>
      <c r="HR817" s="177">
        <v>17</v>
      </c>
      <c r="HS817" s="177">
        <v>17</v>
      </c>
      <c r="HT817" s="177">
        <v>0</v>
      </c>
      <c r="HU817" s="191">
        <v>2550</v>
      </c>
      <c r="HV817" s="191">
        <v>0</v>
      </c>
      <c r="HW817" s="191">
        <v>850</v>
      </c>
      <c r="HX817" s="191">
        <v>255</v>
      </c>
      <c r="HY817" s="191">
        <v>1974</v>
      </c>
      <c r="HZ817" s="177">
        <v>2</v>
      </c>
      <c r="IA817" s="191">
        <v>60</v>
      </c>
      <c r="IB817" s="191">
        <v>636</v>
      </c>
      <c r="IC817" s="177" t="s">
        <v>117</v>
      </c>
      <c r="IE817" s="164">
        <f>AVERAGE(HR$6:HR817)</f>
        <v>19.724137931034484</v>
      </c>
      <c r="IF817" s="164">
        <f>AVERAGE(HS$6:HS817)</f>
        <v>19.126847290640395</v>
      </c>
      <c r="IG817" s="164">
        <f>AVERAGE(HT$6:HT817)</f>
        <v>1.0098522167487685</v>
      </c>
      <c r="IH817" s="167">
        <f>AVERAGE(HU$6:HU817)</f>
        <v>2869.0270935960593</v>
      </c>
      <c r="II817" s="167">
        <f>AVERAGE(HV$6:HV817)</f>
        <v>151.47783251231527</v>
      </c>
      <c r="IJ817" s="167">
        <f>AVERAGE(HW$6:HW817)</f>
        <v>905.8497536945813</v>
      </c>
      <c r="IK817" s="167">
        <f>AVERAGE(HX$6:HX817)</f>
        <v>271.75492610837438</v>
      </c>
      <c r="IL817" s="167">
        <f>AVERAGE(HY$6:HY817)</f>
        <v>2306.7635467980294</v>
      </c>
      <c r="IM817" s="164">
        <f>AVERAGE(HZ$6:HZ817)</f>
        <v>2.4359605911330049</v>
      </c>
      <c r="IN817" s="167">
        <f>AVERAGE(IA$6:IA817)</f>
        <v>73.078817733990149</v>
      </c>
      <c r="IO817" s="167">
        <f>AVERAGE(IB$6:IB817)</f>
        <v>635.3423645320197</v>
      </c>
    </row>
    <row r="818" spans="2:249" x14ac:dyDescent="0.2">
      <c r="B818" s="103">
        <v>813</v>
      </c>
      <c r="C818" s="165">
        <v>26.365809858207399</v>
      </c>
      <c r="D818" s="163">
        <v>0.15</v>
      </c>
      <c r="E818" s="161">
        <v>1</v>
      </c>
      <c r="F818" s="168">
        <v>176</v>
      </c>
      <c r="G818" s="161">
        <v>23</v>
      </c>
      <c r="H818" s="161">
        <v>22</v>
      </c>
      <c r="I818" s="161">
        <v>2</v>
      </c>
      <c r="J818" s="168">
        <v>2640</v>
      </c>
      <c r="K818" s="168">
        <v>240</v>
      </c>
      <c r="L818" s="168">
        <v>1000</v>
      </c>
      <c r="M818" s="168">
        <v>300</v>
      </c>
      <c r="N818" s="168">
        <v>2341</v>
      </c>
      <c r="O818" s="161">
        <v>4</v>
      </c>
      <c r="P818" s="168">
        <v>48</v>
      </c>
      <c r="Q818" s="168">
        <v>347</v>
      </c>
      <c r="R818" s="161" t="s">
        <v>116</v>
      </c>
      <c r="T818" s="169">
        <f>AVERAGE(G$6:G818)</f>
        <v>23.380073800738007</v>
      </c>
      <c r="U818" s="169">
        <f>AVERAGE(H$6:H818)</f>
        <v>20.744157441574416</v>
      </c>
      <c r="V818" s="169">
        <f>AVERAGE(I$6:I818)</f>
        <v>1.3628536285362853</v>
      </c>
      <c r="W818" s="170">
        <f>AVERAGE(J$6:J818)</f>
        <v>2489.2988929889298</v>
      </c>
      <c r="X818" s="170">
        <f>AVERAGE(K$6:K818)</f>
        <v>163.54243542435424</v>
      </c>
      <c r="Y818" s="170">
        <f>AVERAGE(L$6:L818)</f>
        <v>969.06519065190651</v>
      </c>
      <c r="Z818" s="170">
        <f>AVERAGE(M$6:M818)</f>
        <v>290.71955719557195</v>
      </c>
      <c r="AA818" s="170">
        <f>AVERAGE(N$6:N818)</f>
        <v>2403.3628536285364</v>
      </c>
      <c r="AB818" s="169">
        <f>AVERAGE(O$6:O818)</f>
        <v>2.9372693726937271</v>
      </c>
      <c r="AC818" s="170">
        <f>AVERAGE(P$6:P818)</f>
        <v>35.247232472324725</v>
      </c>
      <c r="AD818" s="170">
        <f>AVERAGE(Q$6:Q818)</f>
        <v>121.18327183271833</v>
      </c>
      <c r="AY818" s="5"/>
      <c r="AZ818" s="26">
        <v>813</v>
      </c>
      <c r="BA818" s="165">
        <v>15.341826176923858</v>
      </c>
      <c r="BB818" s="176">
        <v>0.05</v>
      </c>
      <c r="BC818" s="161">
        <v>5</v>
      </c>
      <c r="BD818" s="182">
        <v>508</v>
      </c>
      <c r="BE818" s="161">
        <v>19</v>
      </c>
      <c r="BF818" s="161">
        <v>19</v>
      </c>
      <c r="BG818" s="161">
        <v>0</v>
      </c>
      <c r="BH818" s="168">
        <v>2850</v>
      </c>
      <c r="BI818" s="168">
        <v>0</v>
      </c>
      <c r="BJ818" s="168">
        <v>950</v>
      </c>
      <c r="BK818" s="168">
        <v>285</v>
      </c>
      <c r="BL818" s="168">
        <v>2368</v>
      </c>
      <c r="BM818" s="161">
        <v>1</v>
      </c>
      <c r="BN818" s="168">
        <v>15</v>
      </c>
      <c r="BO818" s="168">
        <v>497</v>
      </c>
      <c r="BP818" s="161" t="s">
        <v>117</v>
      </c>
      <c r="BR818" s="164">
        <f>AVERAGE(BE$6:BE818)</f>
        <v>19.539975399753999</v>
      </c>
      <c r="BS818" s="164">
        <f>AVERAGE(BF$6:BF818)</f>
        <v>18.838868388683888</v>
      </c>
      <c r="BT818" s="164">
        <f>AVERAGE(BG$6:BG818)</f>
        <v>0.66789667896678961</v>
      </c>
      <c r="BU818" s="167">
        <f>AVERAGE(BH$6:BH818)</f>
        <v>2825.8302583025829</v>
      </c>
      <c r="BV818" s="167">
        <f>AVERAGE(BI$6:BI818)</f>
        <v>100.18450184501845</v>
      </c>
      <c r="BW818" s="167">
        <f>AVERAGE(BJ$6:BJ818)</f>
        <v>908.54858548585491</v>
      </c>
      <c r="BX818" s="167">
        <f>AVERAGE(BK$6:BK818)</f>
        <v>272.56457564575646</v>
      </c>
      <c r="BY818" s="167">
        <f>AVERAGE(BL$6:BL818)</f>
        <v>2246.6248462484623</v>
      </c>
      <c r="BZ818" s="164">
        <f>AVERAGE(BM$6:BM818)</f>
        <v>2.3259532595325951</v>
      </c>
      <c r="CA818" s="167">
        <f>AVERAGE(BN$6:BN818)</f>
        <v>34.889298892988933</v>
      </c>
      <c r="CB818" s="167">
        <f>AVERAGE(BO$6:BO818)</f>
        <v>614.09471094710943</v>
      </c>
      <c r="DF818" s="103">
        <v>813</v>
      </c>
      <c r="DG818" s="192">
        <v>7.4920644596280805</v>
      </c>
      <c r="DH818" s="193">
        <v>0.1</v>
      </c>
      <c r="DI818" s="105">
        <v>3</v>
      </c>
      <c r="DJ818" s="194">
        <v>169</v>
      </c>
      <c r="DK818" s="105">
        <v>9</v>
      </c>
      <c r="DL818" s="105">
        <v>9</v>
      </c>
      <c r="DM818" s="105">
        <v>0</v>
      </c>
      <c r="DN818" s="194">
        <v>1620</v>
      </c>
      <c r="DO818" s="194">
        <v>0</v>
      </c>
      <c r="DP818" s="194">
        <v>450</v>
      </c>
      <c r="DQ818" s="194">
        <v>135</v>
      </c>
      <c r="DR818" s="194">
        <v>1379</v>
      </c>
      <c r="DS818" s="105">
        <v>1</v>
      </c>
      <c r="DT818" s="194">
        <v>18</v>
      </c>
      <c r="DU818" s="194">
        <v>259</v>
      </c>
      <c r="DV818" s="105" t="s">
        <v>117</v>
      </c>
      <c r="DX818" s="164">
        <f>AVERAGE(DK$6:DK818)</f>
        <v>10.337023370233702</v>
      </c>
      <c r="DY818" s="164">
        <f>AVERAGE(DL$6:DL818)</f>
        <v>10.337023370233702</v>
      </c>
      <c r="DZ818" s="164">
        <f>AVERAGE(DM$6:DM818)</f>
        <v>0</v>
      </c>
      <c r="EA818" s="167">
        <f>AVERAGE(DN$6:DN818)</f>
        <v>1860.6642066420663</v>
      </c>
      <c r="EB818" s="167">
        <f>AVERAGE(DO$6:DO818)</f>
        <v>0</v>
      </c>
      <c r="EC818" s="167">
        <f>AVERAGE(DP$6:DP818)</f>
        <v>516.85116851168516</v>
      </c>
      <c r="ED818" s="167">
        <f>AVERAGE(DQ$6:DQ818)</f>
        <v>155.05535055350555</v>
      </c>
      <c r="EE818" s="167">
        <f>AVERAGE(DR$6:DR818)</f>
        <v>1651.2952029520295</v>
      </c>
      <c r="EF818" s="164">
        <f>AVERAGE(DS$6:DS818)</f>
        <v>0.84255842558425587</v>
      </c>
      <c r="EG818" s="167">
        <f>AVERAGE(DT$6:DT818)</f>
        <v>15.166051660516604</v>
      </c>
      <c r="EH818" s="167">
        <f>AVERAGE(DU$6:DU818)</f>
        <v>224.53505535055351</v>
      </c>
      <c r="FJ818" s="103">
        <v>813</v>
      </c>
      <c r="FK818" s="165">
        <v>5.3469498391967765</v>
      </c>
      <c r="FL818" s="163">
        <v>0.15</v>
      </c>
      <c r="FM818" s="161">
        <v>6</v>
      </c>
      <c r="FN818" s="168">
        <v>181</v>
      </c>
      <c r="FO818" s="161">
        <v>10</v>
      </c>
      <c r="FP818" s="161">
        <v>10</v>
      </c>
      <c r="FQ818" s="161">
        <v>0</v>
      </c>
      <c r="FR818" s="168">
        <v>1800</v>
      </c>
      <c r="FS818" s="168">
        <v>0</v>
      </c>
      <c r="FT818" s="168">
        <v>500</v>
      </c>
      <c r="FU818" s="168">
        <v>150</v>
      </c>
      <c r="FV818" s="168">
        <v>1456</v>
      </c>
      <c r="FW818" s="161">
        <v>1</v>
      </c>
      <c r="FX818" s="168">
        <v>36</v>
      </c>
      <c r="FY818" s="168">
        <v>380</v>
      </c>
      <c r="FZ818" s="161" t="s">
        <v>117</v>
      </c>
      <c r="GB818" s="160">
        <f>AVERAGE(FO$6:FO818)</f>
        <v>10.109471094710948</v>
      </c>
      <c r="GC818" s="160">
        <f>AVERAGE(FP$6:FP818)</f>
        <v>10.109471094710948</v>
      </c>
      <c r="GD818" s="160">
        <f>AVERAGE(FQ$6:FQ818)</f>
        <v>0</v>
      </c>
      <c r="GE818" s="166">
        <f>AVERAGE(FR$6:FR818)</f>
        <v>1819.7047970479705</v>
      </c>
      <c r="GF818" s="166">
        <f>AVERAGE(FS$6:FS818)</f>
        <v>0</v>
      </c>
      <c r="GG818" s="166">
        <f>AVERAGE(FT$6:FT818)</f>
        <v>505.47355473554734</v>
      </c>
      <c r="GH818" s="166">
        <f>AVERAGE(FU$6:FU818)</f>
        <v>151.64206642066421</v>
      </c>
      <c r="GI818" s="166">
        <f>AVERAGE(FV$6:FV818)</f>
        <v>1633.2521525215252</v>
      </c>
      <c r="GJ818" s="160">
        <f>AVERAGE(FW$6:FW818)</f>
        <v>0.84009840098400979</v>
      </c>
      <c r="GK818" s="166">
        <f>AVERAGE(FX$6:FX818)</f>
        <v>30.243542435424356</v>
      </c>
      <c r="GL818" s="166">
        <f>AVERAGE(FY$6:FY818)</f>
        <v>216.69618696186961</v>
      </c>
      <c r="HM818" s="98">
        <v>813</v>
      </c>
      <c r="HN818" s="179">
        <v>18.404776265859294</v>
      </c>
      <c r="HO818" s="188">
        <v>0.1</v>
      </c>
      <c r="HP818" s="177">
        <v>5</v>
      </c>
      <c r="HQ818" s="191">
        <v>233</v>
      </c>
      <c r="HR818" s="177">
        <v>21</v>
      </c>
      <c r="HS818" s="177">
        <v>21</v>
      </c>
      <c r="HT818" s="177">
        <v>1</v>
      </c>
      <c r="HU818" s="191">
        <v>3150</v>
      </c>
      <c r="HV818" s="191">
        <v>150</v>
      </c>
      <c r="HW818" s="191">
        <v>1000</v>
      </c>
      <c r="HX818" s="191">
        <v>300</v>
      </c>
      <c r="HY818" s="191">
        <v>2308</v>
      </c>
      <c r="HZ818" s="177">
        <v>2</v>
      </c>
      <c r="IA818" s="191">
        <v>60</v>
      </c>
      <c r="IB818" s="191">
        <v>902</v>
      </c>
      <c r="IC818" s="177" t="s">
        <v>116</v>
      </c>
      <c r="IE818" s="164">
        <f>AVERAGE(HR$6:HR818)</f>
        <v>19.725707257072571</v>
      </c>
      <c r="IF818" s="164">
        <f>AVERAGE(HS$6:HS818)</f>
        <v>19.129151291512915</v>
      </c>
      <c r="IG818" s="164">
        <f>AVERAGE(HT$6:HT818)</f>
        <v>1.0098400984009841</v>
      </c>
      <c r="IH818" s="167">
        <f>AVERAGE(HU$6:HU818)</f>
        <v>2869.3726937269371</v>
      </c>
      <c r="II818" s="167">
        <f>AVERAGE(HV$6:HV818)</f>
        <v>151.47601476014759</v>
      </c>
      <c r="IJ818" s="167">
        <f>AVERAGE(HW$6:HW818)</f>
        <v>905.96555965559651</v>
      </c>
      <c r="IK818" s="167">
        <f>AVERAGE(HX$6:HX818)</f>
        <v>271.78966789667896</v>
      </c>
      <c r="IL818" s="167">
        <f>AVERAGE(HY$6:HY818)</f>
        <v>2306.7650676506764</v>
      </c>
      <c r="IM818" s="164">
        <f>AVERAGE(HZ$6:HZ818)</f>
        <v>2.4354243542435423</v>
      </c>
      <c r="IN818" s="167">
        <f>AVERAGE(IA$6:IA818)</f>
        <v>73.06273062730628</v>
      </c>
      <c r="IO818" s="167">
        <f>AVERAGE(IB$6:IB818)</f>
        <v>635.67035670356699</v>
      </c>
    </row>
    <row r="819" spans="2:249" x14ac:dyDescent="0.2">
      <c r="B819" s="103">
        <v>814</v>
      </c>
      <c r="C819" s="165">
        <v>19.563993336079925</v>
      </c>
      <c r="D819" s="163">
        <v>0.25</v>
      </c>
      <c r="E819" s="161">
        <v>2</v>
      </c>
      <c r="F819" s="168">
        <v>241</v>
      </c>
      <c r="G819" s="161">
        <v>17</v>
      </c>
      <c r="H819" s="161">
        <v>17</v>
      </c>
      <c r="I819" s="161">
        <v>0</v>
      </c>
      <c r="J819" s="168">
        <v>2040</v>
      </c>
      <c r="K819" s="168">
        <v>0</v>
      </c>
      <c r="L819" s="168">
        <v>850</v>
      </c>
      <c r="M819" s="168">
        <v>255</v>
      </c>
      <c r="N819" s="168">
        <v>1971</v>
      </c>
      <c r="O819" s="161">
        <v>5</v>
      </c>
      <c r="P819" s="168">
        <v>60</v>
      </c>
      <c r="Q819" s="168">
        <v>129</v>
      </c>
      <c r="R819" s="161" t="s">
        <v>117</v>
      </c>
      <c r="T819" s="169">
        <f>AVERAGE(G$6:G819)</f>
        <v>23.372235872235873</v>
      </c>
      <c r="U819" s="169">
        <f>AVERAGE(H$6:H819)</f>
        <v>20.739557739557739</v>
      </c>
      <c r="V819" s="169">
        <f>AVERAGE(I$6:I819)</f>
        <v>1.3611793611793612</v>
      </c>
      <c r="W819" s="170">
        <f>AVERAGE(J$6:J819)</f>
        <v>2488.7469287469289</v>
      </c>
      <c r="X819" s="170">
        <f>AVERAGE(K$6:K819)</f>
        <v>163.34152334152333</v>
      </c>
      <c r="Y819" s="170">
        <f>AVERAGE(L$6:L819)</f>
        <v>968.91891891891896</v>
      </c>
      <c r="Z819" s="170">
        <f>AVERAGE(M$6:M819)</f>
        <v>290.67567567567568</v>
      </c>
      <c r="AA819" s="170">
        <f>AVERAGE(N$6:N819)</f>
        <v>2402.8316953316953</v>
      </c>
      <c r="AB819" s="169">
        <f>AVERAGE(O$6:O819)</f>
        <v>2.9398034398034398</v>
      </c>
      <c r="AC819" s="170">
        <f>AVERAGE(P$6:P819)</f>
        <v>35.27764127764128</v>
      </c>
      <c r="AD819" s="170">
        <f>AVERAGE(Q$6:Q819)</f>
        <v>121.1928746928747</v>
      </c>
      <c r="AY819" s="5"/>
      <c r="AZ819" s="26">
        <v>814</v>
      </c>
      <c r="BA819" s="165">
        <v>17.374553142185068</v>
      </c>
      <c r="BB819" s="176">
        <v>0.25</v>
      </c>
      <c r="BC819" s="161">
        <v>10</v>
      </c>
      <c r="BD819" s="182">
        <v>354</v>
      </c>
      <c r="BE819" s="161">
        <v>23</v>
      </c>
      <c r="BF819" s="161">
        <v>22</v>
      </c>
      <c r="BG819" s="161">
        <v>2</v>
      </c>
      <c r="BH819" s="168">
        <v>3300</v>
      </c>
      <c r="BI819" s="168">
        <v>300</v>
      </c>
      <c r="BJ819" s="168">
        <v>1000</v>
      </c>
      <c r="BK819" s="168">
        <v>300</v>
      </c>
      <c r="BL819" s="168">
        <v>2579</v>
      </c>
      <c r="BM819" s="161">
        <v>4</v>
      </c>
      <c r="BN819" s="168">
        <v>60</v>
      </c>
      <c r="BO819" s="168">
        <v>781</v>
      </c>
      <c r="BP819" s="161" t="s">
        <v>116</v>
      </c>
      <c r="BR819" s="164">
        <f>AVERAGE(BE$6:BE819)</f>
        <v>19.544226044226043</v>
      </c>
      <c r="BS819" s="164">
        <f>AVERAGE(BF$6:BF819)</f>
        <v>18.842751842751841</v>
      </c>
      <c r="BT819" s="164">
        <f>AVERAGE(BG$6:BG819)</f>
        <v>0.66953316953316955</v>
      </c>
      <c r="BU819" s="167">
        <f>AVERAGE(BH$6:BH819)</f>
        <v>2826.4127764127766</v>
      </c>
      <c r="BV819" s="167">
        <f>AVERAGE(BI$6:BI819)</f>
        <v>100.42997542997543</v>
      </c>
      <c r="BW819" s="167">
        <f>AVERAGE(BJ$6:BJ819)</f>
        <v>908.66093366093367</v>
      </c>
      <c r="BX819" s="167">
        <f>AVERAGE(BK$6:BK819)</f>
        <v>272.5982800982801</v>
      </c>
      <c r="BY819" s="167">
        <f>AVERAGE(BL$6:BL819)</f>
        <v>2247.0331695331697</v>
      </c>
      <c r="BZ819" s="164">
        <f>AVERAGE(BM$6:BM819)</f>
        <v>2.328009828009828</v>
      </c>
      <c r="CA819" s="167">
        <f>AVERAGE(BN$6:BN819)</f>
        <v>34.920147420147423</v>
      </c>
      <c r="CB819" s="167">
        <f>AVERAGE(BO$6:BO819)</f>
        <v>614.29975429975434</v>
      </c>
      <c r="DF819" s="103">
        <v>814</v>
      </c>
      <c r="DG819" s="192">
        <v>7.2776708712864409</v>
      </c>
      <c r="DH819" s="193">
        <v>0.2</v>
      </c>
      <c r="DI819" s="105">
        <v>4</v>
      </c>
      <c r="DJ819" s="194">
        <v>482</v>
      </c>
      <c r="DK819" s="105">
        <v>10</v>
      </c>
      <c r="DL819" s="105">
        <v>10</v>
      </c>
      <c r="DM819" s="105">
        <v>0</v>
      </c>
      <c r="DN819" s="194">
        <v>1800</v>
      </c>
      <c r="DO819" s="194">
        <v>0</v>
      </c>
      <c r="DP819" s="194">
        <v>500</v>
      </c>
      <c r="DQ819" s="194">
        <v>150</v>
      </c>
      <c r="DR819" s="194">
        <v>1757</v>
      </c>
      <c r="DS819" s="105">
        <v>1</v>
      </c>
      <c r="DT819" s="194">
        <v>18</v>
      </c>
      <c r="DU819" s="194">
        <v>61</v>
      </c>
      <c r="DV819" s="105" t="s">
        <v>117</v>
      </c>
      <c r="DX819" s="164">
        <f>AVERAGE(DK$6:DK819)</f>
        <v>10.336609336609337</v>
      </c>
      <c r="DY819" s="164">
        <f>AVERAGE(DL$6:DL819)</f>
        <v>10.336609336609337</v>
      </c>
      <c r="DZ819" s="164">
        <f>AVERAGE(DM$6:DM819)</f>
        <v>0</v>
      </c>
      <c r="EA819" s="167">
        <f>AVERAGE(DN$6:DN819)</f>
        <v>1860.5896805896805</v>
      </c>
      <c r="EB819" s="167">
        <f>AVERAGE(DO$6:DO819)</f>
        <v>0</v>
      </c>
      <c r="EC819" s="167">
        <f>AVERAGE(DP$6:DP819)</f>
        <v>516.83046683046678</v>
      </c>
      <c r="ED819" s="167">
        <f>AVERAGE(DQ$6:DQ819)</f>
        <v>155.04914004914005</v>
      </c>
      <c r="EE819" s="167">
        <f>AVERAGE(DR$6:DR819)</f>
        <v>1651.4250614250614</v>
      </c>
      <c r="EF819" s="164">
        <f>AVERAGE(DS$6:DS819)</f>
        <v>0.84275184275184278</v>
      </c>
      <c r="EG819" s="167">
        <f>AVERAGE(DT$6:DT819)</f>
        <v>15.169533169533169</v>
      </c>
      <c r="EH819" s="167">
        <f>AVERAGE(DU$6:DU819)</f>
        <v>224.33415233415232</v>
      </c>
      <c r="FJ819" s="103">
        <v>814</v>
      </c>
      <c r="FK819" s="165">
        <v>6.8767713734196763</v>
      </c>
      <c r="FL819" s="163">
        <v>0.1</v>
      </c>
      <c r="FM819" s="161">
        <v>10</v>
      </c>
      <c r="FN819" s="168">
        <v>102</v>
      </c>
      <c r="FO819" s="161">
        <v>16</v>
      </c>
      <c r="FP819" s="161">
        <v>16</v>
      </c>
      <c r="FQ819" s="161">
        <v>0</v>
      </c>
      <c r="FR819" s="168">
        <v>2880</v>
      </c>
      <c r="FS819" s="168">
        <v>0</v>
      </c>
      <c r="FT819" s="168">
        <v>800</v>
      </c>
      <c r="FU819" s="168">
        <v>240</v>
      </c>
      <c r="FV819" s="168">
        <v>1767</v>
      </c>
      <c r="FW819" s="161">
        <v>1</v>
      </c>
      <c r="FX819" s="168">
        <v>36</v>
      </c>
      <c r="FY819" s="168">
        <v>1149</v>
      </c>
      <c r="FZ819" s="161" t="s">
        <v>117</v>
      </c>
      <c r="GB819" s="160">
        <f>AVERAGE(FO$6:FO819)</f>
        <v>10.116707616707616</v>
      </c>
      <c r="GC819" s="160">
        <f>AVERAGE(FP$6:FP819)</f>
        <v>10.116707616707616</v>
      </c>
      <c r="GD819" s="160">
        <f>AVERAGE(FQ$6:FQ819)</f>
        <v>0</v>
      </c>
      <c r="GE819" s="166">
        <f>AVERAGE(FR$6:FR819)</f>
        <v>1821.0073710073709</v>
      </c>
      <c r="GF819" s="166">
        <f>AVERAGE(FS$6:FS819)</f>
        <v>0</v>
      </c>
      <c r="GG819" s="166">
        <f>AVERAGE(FT$6:FT819)</f>
        <v>505.83538083538082</v>
      </c>
      <c r="GH819" s="166">
        <f>AVERAGE(FU$6:FU819)</f>
        <v>151.75061425061426</v>
      </c>
      <c r="GI819" s="166">
        <f>AVERAGE(FV$6:FV819)</f>
        <v>1633.4164619164619</v>
      </c>
      <c r="GJ819" s="160">
        <f>AVERAGE(FW$6:FW819)</f>
        <v>0.84029484029484025</v>
      </c>
      <c r="GK819" s="166">
        <f>AVERAGE(FX$6:FX819)</f>
        <v>30.250614250614252</v>
      </c>
      <c r="GL819" s="166">
        <f>AVERAGE(FY$6:FY819)</f>
        <v>217.84152334152333</v>
      </c>
      <c r="HM819" s="98">
        <v>814</v>
      </c>
      <c r="HN819" s="179">
        <v>22.364816665793693</v>
      </c>
      <c r="HO819" s="188">
        <v>0.15</v>
      </c>
      <c r="HP819" s="177">
        <v>2</v>
      </c>
      <c r="HQ819" s="191">
        <v>260</v>
      </c>
      <c r="HR819" s="177">
        <v>21</v>
      </c>
      <c r="HS819" s="177">
        <v>21</v>
      </c>
      <c r="HT819" s="177">
        <v>1</v>
      </c>
      <c r="HU819" s="191">
        <v>3150</v>
      </c>
      <c r="HV819" s="191">
        <v>150</v>
      </c>
      <c r="HW819" s="191">
        <v>1000</v>
      </c>
      <c r="HX819" s="191">
        <v>300</v>
      </c>
      <c r="HY819" s="191">
        <v>2335</v>
      </c>
      <c r="HZ819" s="177">
        <v>3</v>
      </c>
      <c r="IA819" s="191">
        <v>90</v>
      </c>
      <c r="IB819" s="191">
        <v>905</v>
      </c>
      <c r="IC819" s="177" t="s">
        <v>116</v>
      </c>
      <c r="IE819" s="164">
        <f>AVERAGE(HR$6:HR819)</f>
        <v>19.727272727272727</v>
      </c>
      <c r="IF819" s="164">
        <f>AVERAGE(HS$6:HS819)</f>
        <v>19.13144963144963</v>
      </c>
      <c r="IG819" s="164">
        <f>AVERAGE(HT$6:HT819)</f>
        <v>1.0098280098280099</v>
      </c>
      <c r="IH819" s="167">
        <f>AVERAGE(HU$6:HU819)</f>
        <v>2869.7174447174448</v>
      </c>
      <c r="II819" s="167">
        <f>AVERAGE(HV$6:HV819)</f>
        <v>151.47420147420146</v>
      </c>
      <c r="IJ819" s="167">
        <f>AVERAGE(HW$6:HW819)</f>
        <v>906.08108108108104</v>
      </c>
      <c r="IK819" s="167">
        <f>AVERAGE(HX$6:HX819)</f>
        <v>271.82432432432432</v>
      </c>
      <c r="IL819" s="167">
        <f>AVERAGE(HY$6:HY819)</f>
        <v>2306.7997542997541</v>
      </c>
      <c r="IM819" s="164">
        <f>AVERAGE(HZ$6:HZ819)</f>
        <v>2.4361179361179359</v>
      </c>
      <c r="IN819" s="167">
        <f>AVERAGE(IA$6:IA819)</f>
        <v>73.083538083538087</v>
      </c>
      <c r="IO819" s="167">
        <f>AVERAGE(IB$6:IB819)</f>
        <v>636.00122850122852</v>
      </c>
    </row>
    <row r="820" spans="2:249" x14ac:dyDescent="0.2">
      <c r="B820" s="103">
        <v>815</v>
      </c>
      <c r="C820" s="165">
        <v>21.185017147254939</v>
      </c>
      <c r="D820" s="163">
        <v>0.2</v>
      </c>
      <c r="E820" s="161">
        <v>4</v>
      </c>
      <c r="F820" s="168">
        <v>400</v>
      </c>
      <c r="G820" s="161">
        <v>21</v>
      </c>
      <c r="H820" s="161">
        <v>21</v>
      </c>
      <c r="I820" s="161">
        <v>1</v>
      </c>
      <c r="J820" s="168">
        <v>2520</v>
      </c>
      <c r="K820" s="168">
        <v>120</v>
      </c>
      <c r="L820" s="168">
        <v>1000</v>
      </c>
      <c r="M820" s="168">
        <v>300</v>
      </c>
      <c r="N820" s="168">
        <v>2445</v>
      </c>
      <c r="O820" s="161">
        <v>4</v>
      </c>
      <c r="P820" s="168">
        <v>48</v>
      </c>
      <c r="Q820" s="168">
        <v>123</v>
      </c>
      <c r="R820" s="161" t="s">
        <v>116</v>
      </c>
      <c r="T820" s="169">
        <f>AVERAGE(G$6:G820)</f>
        <v>23.369325153374234</v>
      </c>
      <c r="U820" s="169">
        <f>AVERAGE(H$6:H820)</f>
        <v>20.739877300613497</v>
      </c>
      <c r="V820" s="169">
        <f>AVERAGE(I$6:I820)</f>
        <v>1.3607361963190183</v>
      </c>
      <c r="W820" s="170">
        <f>AVERAGE(J$6:J820)</f>
        <v>2488.7852760736196</v>
      </c>
      <c r="X820" s="170">
        <f>AVERAGE(K$6:K820)</f>
        <v>163.28834355828221</v>
      </c>
      <c r="Y820" s="170">
        <f>AVERAGE(L$6:L820)</f>
        <v>968.95705521472394</v>
      </c>
      <c r="Z820" s="170">
        <f>AVERAGE(M$6:M820)</f>
        <v>290.68711656441718</v>
      </c>
      <c r="AA820" s="170">
        <f>AVERAGE(N$6:N820)</f>
        <v>2402.8834355828221</v>
      </c>
      <c r="AB820" s="169">
        <f>AVERAGE(O$6:O820)</f>
        <v>2.9411042944785275</v>
      </c>
      <c r="AC820" s="170">
        <f>AVERAGE(P$6:P820)</f>
        <v>35.293251533742328</v>
      </c>
      <c r="AD820" s="170">
        <f>AVERAGE(Q$6:Q820)</f>
        <v>121.19509202453987</v>
      </c>
      <c r="AY820" s="5"/>
      <c r="AZ820" s="26">
        <v>815</v>
      </c>
      <c r="BA820" s="165">
        <v>23.061965049321195</v>
      </c>
      <c r="BB820" s="176">
        <v>0.15</v>
      </c>
      <c r="BC820" s="161">
        <v>3</v>
      </c>
      <c r="BD820" s="182">
        <v>394</v>
      </c>
      <c r="BE820" s="161">
        <v>23</v>
      </c>
      <c r="BF820" s="161">
        <v>22</v>
      </c>
      <c r="BG820" s="161">
        <v>2</v>
      </c>
      <c r="BH820" s="168">
        <v>3300</v>
      </c>
      <c r="BI820" s="168">
        <v>300</v>
      </c>
      <c r="BJ820" s="168">
        <v>1000</v>
      </c>
      <c r="BK820" s="168">
        <v>300</v>
      </c>
      <c r="BL820" s="168">
        <v>2619</v>
      </c>
      <c r="BM820" s="161">
        <v>3</v>
      </c>
      <c r="BN820" s="168">
        <v>45</v>
      </c>
      <c r="BO820" s="168">
        <v>726</v>
      </c>
      <c r="BP820" s="161" t="s">
        <v>116</v>
      </c>
      <c r="BR820" s="164">
        <f>AVERAGE(BE$6:BE820)</f>
        <v>19.548466257668711</v>
      </c>
      <c r="BS820" s="164">
        <f>AVERAGE(BF$6:BF820)</f>
        <v>18.846625766871167</v>
      </c>
      <c r="BT820" s="164">
        <f>AVERAGE(BG$6:BG820)</f>
        <v>0.67116564417177915</v>
      </c>
      <c r="BU820" s="167">
        <f>AVERAGE(BH$6:BH820)</f>
        <v>2826.9938650306749</v>
      </c>
      <c r="BV820" s="167">
        <f>AVERAGE(BI$6:BI820)</f>
        <v>100.67484662576688</v>
      </c>
      <c r="BW820" s="167">
        <f>AVERAGE(BJ$6:BJ820)</f>
        <v>908.77300613496936</v>
      </c>
      <c r="BX820" s="167">
        <f>AVERAGE(BK$6:BK820)</f>
        <v>272.6319018404908</v>
      </c>
      <c r="BY820" s="167">
        <f>AVERAGE(BL$6:BL820)</f>
        <v>2247.4895705521471</v>
      </c>
      <c r="BZ820" s="164">
        <f>AVERAGE(BM$6:BM820)</f>
        <v>2.3288343558282207</v>
      </c>
      <c r="CA820" s="167">
        <f>AVERAGE(BN$6:BN820)</f>
        <v>34.932515337423311</v>
      </c>
      <c r="CB820" s="167">
        <f>AVERAGE(BO$6:BO820)</f>
        <v>614.43680981595094</v>
      </c>
      <c r="DF820" s="103">
        <v>815</v>
      </c>
      <c r="DG820" s="192">
        <v>7.2442327411023202</v>
      </c>
      <c r="DH820" s="193">
        <v>0.25</v>
      </c>
      <c r="DI820" s="105">
        <v>4</v>
      </c>
      <c r="DJ820" s="194">
        <v>364</v>
      </c>
      <c r="DK820" s="105">
        <v>9</v>
      </c>
      <c r="DL820" s="105">
        <v>9</v>
      </c>
      <c r="DM820" s="105">
        <v>0</v>
      </c>
      <c r="DN820" s="194">
        <v>1620</v>
      </c>
      <c r="DO820" s="194">
        <v>0</v>
      </c>
      <c r="DP820" s="194">
        <v>450</v>
      </c>
      <c r="DQ820" s="194">
        <v>135</v>
      </c>
      <c r="DR820" s="194">
        <v>1574</v>
      </c>
      <c r="DS820" s="105">
        <v>2</v>
      </c>
      <c r="DT820" s="194">
        <v>36</v>
      </c>
      <c r="DU820" s="194">
        <v>82</v>
      </c>
      <c r="DV820" s="105" t="s">
        <v>117</v>
      </c>
      <c r="DX820" s="164">
        <f>AVERAGE(DK$6:DK820)</f>
        <v>10.334969325153374</v>
      </c>
      <c r="DY820" s="164">
        <f>AVERAGE(DL$6:DL820)</f>
        <v>10.334969325153374</v>
      </c>
      <c r="DZ820" s="164">
        <f>AVERAGE(DM$6:DM820)</f>
        <v>0</v>
      </c>
      <c r="EA820" s="167">
        <f>AVERAGE(DN$6:DN820)</f>
        <v>1860.2944785276075</v>
      </c>
      <c r="EB820" s="167">
        <f>AVERAGE(DO$6:DO820)</f>
        <v>0</v>
      </c>
      <c r="EC820" s="167">
        <f>AVERAGE(DP$6:DP820)</f>
        <v>516.74846625766872</v>
      </c>
      <c r="ED820" s="167">
        <f>AVERAGE(DQ$6:DQ820)</f>
        <v>155.02453987730061</v>
      </c>
      <c r="EE820" s="167">
        <f>AVERAGE(DR$6:DR820)</f>
        <v>1651.3300613496933</v>
      </c>
      <c r="EF820" s="164">
        <f>AVERAGE(DS$6:DS820)</f>
        <v>0.84417177914110431</v>
      </c>
      <c r="EG820" s="167">
        <f>AVERAGE(DT$6:DT820)</f>
        <v>15.195092024539877</v>
      </c>
      <c r="EH820" s="167">
        <f>AVERAGE(DU$6:DU820)</f>
        <v>224.15950920245399</v>
      </c>
      <c r="FJ820" s="103">
        <v>815</v>
      </c>
      <c r="FK820" s="165">
        <v>6.1731563263120002</v>
      </c>
      <c r="FL820" s="163">
        <v>0.05</v>
      </c>
      <c r="FM820" s="161">
        <v>8</v>
      </c>
      <c r="FN820" s="168">
        <v>358</v>
      </c>
      <c r="FO820" s="161">
        <v>14</v>
      </c>
      <c r="FP820" s="161">
        <v>14</v>
      </c>
      <c r="FQ820" s="161">
        <v>0</v>
      </c>
      <c r="FR820" s="168">
        <v>2520</v>
      </c>
      <c r="FS820" s="168">
        <v>0</v>
      </c>
      <c r="FT820" s="168">
        <v>700</v>
      </c>
      <c r="FU820" s="168">
        <v>210</v>
      </c>
      <c r="FV820" s="168">
        <v>1893</v>
      </c>
      <c r="FW820" s="161">
        <v>0</v>
      </c>
      <c r="FX820" s="168">
        <v>0</v>
      </c>
      <c r="FY820" s="168">
        <v>627</v>
      </c>
      <c r="FZ820" s="161" t="s">
        <v>117</v>
      </c>
      <c r="GB820" s="160">
        <f>AVERAGE(FO$6:FO820)</f>
        <v>10.121472392638037</v>
      </c>
      <c r="GC820" s="160">
        <f>AVERAGE(FP$6:FP820)</f>
        <v>10.121472392638037</v>
      </c>
      <c r="GD820" s="160">
        <f>AVERAGE(FQ$6:FQ820)</f>
        <v>0</v>
      </c>
      <c r="GE820" s="166">
        <f>AVERAGE(FR$6:FR820)</f>
        <v>1821.8650306748466</v>
      </c>
      <c r="GF820" s="166">
        <f>AVERAGE(FS$6:FS820)</f>
        <v>0</v>
      </c>
      <c r="GG820" s="166">
        <f>AVERAGE(FT$6:FT820)</f>
        <v>506.07361963190186</v>
      </c>
      <c r="GH820" s="166">
        <f>AVERAGE(FU$6:FU820)</f>
        <v>151.82208588957056</v>
      </c>
      <c r="GI820" s="166">
        <f>AVERAGE(FV$6:FV820)</f>
        <v>1633.7349693251533</v>
      </c>
      <c r="GJ820" s="160">
        <f>AVERAGE(FW$6:FW820)</f>
        <v>0.83926380368098163</v>
      </c>
      <c r="GK820" s="166">
        <f>AVERAGE(FX$6:FX820)</f>
        <v>30.213496932515337</v>
      </c>
      <c r="GL820" s="166">
        <f>AVERAGE(FY$6:FY820)</f>
        <v>218.34355828220859</v>
      </c>
      <c r="HM820" s="98">
        <v>815</v>
      </c>
      <c r="HN820" s="179">
        <v>25.458874940488503</v>
      </c>
      <c r="HO820" s="188">
        <v>0.05</v>
      </c>
      <c r="HP820" s="177">
        <v>3</v>
      </c>
      <c r="HQ820" s="191">
        <v>433</v>
      </c>
      <c r="HR820" s="177">
        <v>27</v>
      </c>
      <c r="HS820" s="177">
        <v>23</v>
      </c>
      <c r="HT820" s="177">
        <v>3</v>
      </c>
      <c r="HU820" s="191">
        <v>3450</v>
      </c>
      <c r="HV820" s="191">
        <v>450</v>
      </c>
      <c r="HW820" s="191">
        <v>1000</v>
      </c>
      <c r="HX820" s="191">
        <v>300</v>
      </c>
      <c r="HY820" s="191">
        <v>2808</v>
      </c>
      <c r="HZ820" s="177">
        <v>1</v>
      </c>
      <c r="IA820" s="191">
        <v>30</v>
      </c>
      <c r="IB820" s="191">
        <v>672</v>
      </c>
      <c r="IC820" s="177" t="s">
        <v>116</v>
      </c>
      <c r="IE820" s="164">
        <f>AVERAGE(HR$6:HR820)</f>
        <v>19.736196319018404</v>
      </c>
      <c r="IF820" s="164">
        <f>AVERAGE(HS$6:HS820)</f>
        <v>19.136196319018406</v>
      </c>
      <c r="IG820" s="164">
        <f>AVERAGE(HT$6:HT820)</f>
        <v>1.0122699386503067</v>
      </c>
      <c r="IH820" s="167">
        <f>AVERAGE(HU$6:HU820)</f>
        <v>2870.4294478527609</v>
      </c>
      <c r="II820" s="167">
        <f>AVERAGE(HV$6:HV820)</f>
        <v>151.84049079754601</v>
      </c>
      <c r="IJ820" s="167">
        <f>AVERAGE(HW$6:HW820)</f>
        <v>906.19631901840489</v>
      </c>
      <c r="IK820" s="167">
        <f>AVERAGE(HX$6:HX820)</f>
        <v>271.85889570552149</v>
      </c>
      <c r="IL820" s="167">
        <f>AVERAGE(HY$6:HY820)</f>
        <v>2307.4147239263802</v>
      </c>
      <c r="IM820" s="164">
        <f>AVERAGE(HZ$6:HZ820)</f>
        <v>2.4343558282208591</v>
      </c>
      <c r="IN820" s="167">
        <f>AVERAGE(IA$6:IA820)</f>
        <v>73.030674846625772</v>
      </c>
      <c r="IO820" s="167">
        <f>AVERAGE(IB$6:IB820)</f>
        <v>636.04539877300613</v>
      </c>
    </row>
    <row r="821" spans="2:249" x14ac:dyDescent="0.2">
      <c r="B821" s="103">
        <v>816</v>
      </c>
      <c r="C821" s="165">
        <v>22.905066717161748</v>
      </c>
      <c r="D821" s="163">
        <v>0.05</v>
      </c>
      <c r="E821" s="161">
        <v>4</v>
      </c>
      <c r="F821" s="168">
        <v>570</v>
      </c>
      <c r="G821" s="161">
        <v>26</v>
      </c>
      <c r="H821" s="161">
        <v>22</v>
      </c>
      <c r="I821" s="161">
        <v>2</v>
      </c>
      <c r="J821" s="168">
        <v>2640</v>
      </c>
      <c r="K821" s="168">
        <v>240</v>
      </c>
      <c r="L821" s="168">
        <v>1000</v>
      </c>
      <c r="M821" s="168">
        <v>300</v>
      </c>
      <c r="N821" s="168">
        <v>2735</v>
      </c>
      <c r="O821" s="161">
        <v>1</v>
      </c>
      <c r="P821" s="168">
        <v>12</v>
      </c>
      <c r="Q821" s="168">
        <v>-83</v>
      </c>
      <c r="R821" s="161" t="s">
        <v>116</v>
      </c>
      <c r="T821" s="169">
        <f>AVERAGE(G$6:G821)</f>
        <v>23.372549019607842</v>
      </c>
      <c r="U821" s="169">
        <f>AVERAGE(H$6:H821)</f>
        <v>20.741421568627452</v>
      </c>
      <c r="V821" s="169">
        <f>AVERAGE(I$6:I821)</f>
        <v>1.3615196078431373</v>
      </c>
      <c r="W821" s="170">
        <f>AVERAGE(J$6:J821)</f>
        <v>2488.9705882352941</v>
      </c>
      <c r="X821" s="170">
        <f>AVERAGE(K$6:K821)</f>
        <v>163.38235294117646</v>
      </c>
      <c r="Y821" s="170">
        <f>AVERAGE(L$6:L821)</f>
        <v>968.99509803921569</v>
      </c>
      <c r="Z821" s="170">
        <f>AVERAGE(M$6:M821)</f>
        <v>290.6985294117647</v>
      </c>
      <c r="AA821" s="170">
        <f>AVERAGE(N$6:N821)</f>
        <v>2403.2904411764707</v>
      </c>
      <c r="AB821" s="169">
        <f>AVERAGE(O$6:O821)</f>
        <v>2.9387254901960786</v>
      </c>
      <c r="AC821" s="170">
        <f>AVERAGE(P$6:P821)</f>
        <v>35.264705882352942</v>
      </c>
      <c r="AD821" s="170">
        <f>AVERAGE(Q$6:Q821)</f>
        <v>120.94485294117646</v>
      </c>
      <c r="AY821" s="5"/>
      <c r="AZ821" s="26">
        <v>816</v>
      </c>
      <c r="BA821" s="165">
        <v>15.830414955927077</v>
      </c>
      <c r="BB821" s="176">
        <v>0.15</v>
      </c>
      <c r="BC821" s="161">
        <v>3</v>
      </c>
      <c r="BD821" s="182">
        <v>432</v>
      </c>
      <c r="BE821" s="161">
        <v>17</v>
      </c>
      <c r="BF821" s="161">
        <v>17</v>
      </c>
      <c r="BG821" s="161">
        <v>0</v>
      </c>
      <c r="BH821" s="168">
        <v>2550</v>
      </c>
      <c r="BI821" s="168">
        <v>0</v>
      </c>
      <c r="BJ821" s="168">
        <v>850</v>
      </c>
      <c r="BK821" s="168">
        <v>255</v>
      </c>
      <c r="BL821" s="168">
        <v>2162</v>
      </c>
      <c r="BM821" s="161">
        <v>2</v>
      </c>
      <c r="BN821" s="168">
        <v>30</v>
      </c>
      <c r="BO821" s="168">
        <v>418</v>
      </c>
      <c r="BP821" s="161" t="s">
        <v>117</v>
      </c>
      <c r="BR821" s="164">
        <f>AVERAGE(BE$6:BE821)</f>
        <v>19.545343137254903</v>
      </c>
      <c r="BS821" s="164">
        <f>AVERAGE(BF$6:BF821)</f>
        <v>18.844362745098039</v>
      </c>
      <c r="BT821" s="164">
        <f>AVERAGE(BG$6:BG821)</f>
        <v>0.67034313725490191</v>
      </c>
      <c r="BU821" s="167">
        <f>AVERAGE(BH$6:BH821)</f>
        <v>2826.6544117647059</v>
      </c>
      <c r="BV821" s="167">
        <f>AVERAGE(BI$6:BI821)</f>
        <v>100.55147058823529</v>
      </c>
      <c r="BW821" s="167">
        <f>AVERAGE(BJ$6:BJ821)</f>
        <v>908.70098039215691</v>
      </c>
      <c r="BX821" s="167">
        <f>AVERAGE(BK$6:BK821)</f>
        <v>272.61029411764707</v>
      </c>
      <c r="BY821" s="167">
        <f>AVERAGE(BL$6:BL821)</f>
        <v>2247.3848039215686</v>
      </c>
      <c r="BZ821" s="164">
        <f>AVERAGE(BM$6:BM821)</f>
        <v>2.3284313725490198</v>
      </c>
      <c r="CA821" s="167">
        <f>AVERAGE(BN$6:BN821)</f>
        <v>34.926470588235297</v>
      </c>
      <c r="CB821" s="167">
        <f>AVERAGE(BO$6:BO821)</f>
        <v>614.1960784313726</v>
      </c>
      <c r="DF821" s="103">
        <v>816</v>
      </c>
      <c r="DG821" s="192">
        <v>6.5724429167454703</v>
      </c>
      <c r="DH821" s="193">
        <v>0.05</v>
      </c>
      <c r="DI821" s="105">
        <v>3</v>
      </c>
      <c r="DJ821" s="194">
        <v>159</v>
      </c>
      <c r="DK821" s="105">
        <v>10</v>
      </c>
      <c r="DL821" s="105">
        <v>10</v>
      </c>
      <c r="DM821" s="105">
        <v>0</v>
      </c>
      <c r="DN821" s="194">
        <v>1800</v>
      </c>
      <c r="DO821" s="194">
        <v>0</v>
      </c>
      <c r="DP821" s="194">
        <v>500</v>
      </c>
      <c r="DQ821" s="194">
        <v>150</v>
      </c>
      <c r="DR821" s="194">
        <v>1434</v>
      </c>
      <c r="DS821" s="105">
        <v>0</v>
      </c>
      <c r="DT821" s="194">
        <v>0</v>
      </c>
      <c r="DU821" s="194">
        <v>366</v>
      </c>
      <c r="DV821" s="105" t="s">
        <v>117</v>
      </c>
      <c r="DX821" s="164">
        <f>AVERAGE(DK$6:DK821)</f>
        <v>10.334558823529411</v>
      </c>
      <c r="DY821" s="164">
        <f>AVERAGE(DL$6:DL821)</f>
        <v>10.334558823529411</v>
      </c>
      <c r="DZ821" s="164">
        <f>AVERAGE(DM$6:DM821)</f>
        <v>0</v>
      </c>
      <c r="EA821" s="167">
        <f>AVERAGE(DN$6:DN821)</f>
        <v>1860.2205882352941</v>
      </c>
      <c r="EB821" s="167">
        <f>AVERAGE(DO$6:DO821)</f>
        <v>0</v>
      </c>
      <c r="EC821" s="167">
        <f>AVERAGE(DP$6:DP821)</f>
        <v>516.72794117647061</v>
      </c>
      <c r="ED821" s="167">
        <f>AVERAGE(DQ$6:DQ821)</f>
        <v>155.01838235294119</v>
      </c>
      <c r="EE821" s="167">
        <f>AVERAGE(DR$6:DR821)</f>
        <v>1651.063725490196</v>
      </c>
      <c r="EF821" s="164">
        <f>AVERAGE(DS$6:DS821)</f>
        <v>0.84313725490196079</v>
      </c>
      <c r="EG821" s="167">
        <f>AVERAGE(DT$6:DT821)</f>
        <v>15.176470588235293</v>
      </c>
      <c r="EH821" s="167">
        <f>AVERAGE(DU$6:DU821)</f>
        <v>224.33333333333334</v>
      </c>
      <c r="FJ821" s="103">
        <v>816</v>
      </c>
      <c r="FK821" s="165">
        <v>6.4194810633305899</v>
      </c>
      <c r="FL821" s="163">
        <v>0.15</v>
      </c>
      <c r="FM821" s="161">
        <v>9</v>
      </c>
      <c r="FN821" s="168">
        <v>597</v>
      </c>
      <c r="FO821" s="161">
        <v>14</v>
      </c>
      <c r="FP821" s="161">
        <v>14</v>
      </c>
      <c r="FQ821" s="161">
        <v>0</v>
      </c>
      <c r="FR821" s="168">
        <v>2520</v>
      </c>
      <c r="FS821" s="168">
        <v>0</v>
      </c>
      <c r="FT821" s="168">
        <v>700</v>
      </c>
      <c r="FU821" s="168">
        <v>210</v>
      </c>
      <c r="FV821" s="168">
        <v>2132</v>
      </c>
      <c r="FW821" s="161">
        <v>1</v>
      </c>
      <c r="FX821" s="168">
        <v>36</v>
      </c>
      <c r="FY821" s="168">
        <v>424</v>
      </c>
      <c r="FZ821" s="161" t="s">
        <v>117</v>
      </c>
      <c r="GB821" s="160">
        <f>AVERAGE(FO$6:FO821)</f>
        <v>10.126225490196079</v>
      </c>
      <c r="GC821" s="160">
        <f>AVERAGE(FP$6:FP821)</f>
        <v>10.126225490196079</v>
      </c>
      <c r="GD821" s="160">
        <f>AVERAGE(FQ$6:FQ821)</f>
        <v>0</v>
      </c>
      <c r="GE821" s="166">
        <f>AVERAGE(FR$6:FR821)</f>
        <v>1822.7205882352941</v>
      </c>
      <c r="GF821" s="166">
        <f>AVERAGE(FS$6:FS821)</f>
        <v>0</v>
      </c>
      <c r="GG821" s="166">
        <f>AVERAGE(FT$6:FT821)</f>
        <v>506.31127450980392</v>
      </c>
      <c r="GH821" s="166">
        <f>AVERAGE(FU$6:FU821)</f>
        <v>151.89338235294119</v>
      </c>
      <c r="GI821" s="166">
        <f>AVERAGE(FV$6:FV821)</f>
        <v>1634.3455882352941</v>
      </c>
      <c r="GJ821" s="160">
        <f>AVERAGE(FW$6:FW821)</f>
        <v>0.83946078431372551</v>
      </c>
      <c r="GK821" s="166">
        <f>AVERAGE(FX$6:FX821)</f>
        <v>30.220588235294116</v>
      </c>
      <c r="GL821" s="166">
        <f>AVERAGE(FY$6:FY821)</f>
        <v>218.59558823529412</v>
      </c>
      <c r="HM821" s="98">
        <v>816</v>
      </c>
      <c r="HN821" s="179">
        <v>18.607340640931742</v>
      </c>
      <c r="HO821" s="188">
        <v>0.2</v>
      </c>
      <c r="HP821" s="177">
        <v>5</v>
      </c>
      <c r="HQ821" s="191">
        <v>565</v>
      </c>
      <c r="HR821" s="177">
        <v>20</v>
      </c>
      <c r="HS821" s="177">
        <v>20</v>
      </c>
      <c r="HT821" s="177">
        <v>0</v>
      </c>
      <c r="HU821" s="191">
        <v>3000</v>
      </c>
      <c r="HV821" s="191">
        <v>0</v>
      </c>
      <c r="HW821" s="191">
        <v>1000</v>
      </c>
      <c r="HX821" s="191">
        <v>300</v>
      </c>
      <c r="HY821" s="191">
        <v>2490</v>
      </c>
      <c r="HZ821" s="177">
        <v>4</v>
      </c>
      <c r="IA821" s="191">
        <v>120</v>
      </c>
      <c r="IB821" s="191">
        <v>630</v>
      </c>
      <c r="IC821" s="177" t="s">
        <v>116</v>
      </c>
      <c r="IE821" s="164">
        <f>AVERAGE(HR$6:HR821)</f>
        <v>19.736519607843139</v>
      </c>
      <c r="IF821" s="164">
        <f>AVERAGE(HS$6:HS821)</f>
        <v>19.137254901960784</v>
      </c>
      <c r="IG821" s="164">
        <f>AVERAGE(HT$6:HT821)</f>
        <v>1.0110294117647058</v>
      </c>
      <c r="IH821" s="167">
        <f>AVERAGE(HU$6:HU821)</f>
        <v>2870.5882352941176</v>
      </c>
      <c r="II821" s="167">
        <f>AVERAGE(HV$6:HV821)</f>
        <v>151.65441176470588</v>
      </c>
      <c r="IJ821" s="167">
        <f>AVERAGE(HW$6:HW821)</f>
        <v>906.31127450980387</v>
      </c>
      <c r="IK821" s="167">
        <f>AVERAGE(HX$6:HX821)</f>
        <v>271.89338235294116</v>
      </c>
      <c r="IL821" s="167">
        <f>AVERAGE(HY$6:HY821)</f>
        <v>2307.6384803921569</v>
      </c>
      <c r="IM821" s="164">
        <f>AVERAGE(HZ$6:HZ821)</f>
        <v>2.4362745098039214</v>
      </c>
      <c r="IN821" s="167">
        <f>AVERAGE(IA$6:IA821)</f>
        <v>73.088235294117652</v>
      </c>
      <c r="IO821" s="167">
        <f>AVERAGE(IB$6:IB821)</f>
        <v>636.03799019607845</v>
      </c>
    </row>
    <row r="822" spans="2:249" x14ac:dyDescent="0.2">
      <c r="B822" s="103">
        <v>817</v>
      </c>
      <c r="C822" s="165">
        <v>19.310104204262025</v>
      </c>
      <c r="D822" s="163">
        <v>0.05</v>
      </c>
      <c r="E822" s="161">
        <v>1</v>
      </c>
      <c r="F822" s="168">
        <v>287</v>
      </c>
      <c r="G822" s="161">
        <v>19</v>
      </c>
      <c r="H822" s="161">
        <v>19</v>
      </c>
      <c r="I822" s="161">
        <v>0</v>
      </c>
      <c r="J822" s="168">
        <v>2280</v>
      </c>
      <c r="K822" s="168">
        <v>0</v>
      </c>
      <c r="L822" s="168">
        <v>950</v>
      </c>
      <c r="M822" s="168">
        <v>285</v>
      </c>
      <c r="N822" s="168">
        <v>2147</v>
      </c>
      <c r="O822" s="161">
        <v>1</v>
      </c>
      <c r="P822" s="168">
        <v>12</v>
      </c>
      <c r="Q822" s="168">
        <v>145</v>
      </c>
      <c r="R822" s="161" t="s">
        <v>117</v>
      </c>
      <c r="T822" s="169">
        <f>AVERAGE(G$6:G822)</f>
        <v>23.3671970624235</v>
      </c>
      <c r="U822" s="169">
        <f>AVERAGE(H$6:H822)</f>
        <v>20.739290085679315</v>
      </c>
      <c r="V822" s="169">
        <f>AVERAGE(I$6:I822)</f>
        <v>1.3598531211750307</v>
      </c>
      <c r="W822" s="170">
        <f>AVERAGE(J$6:J822)</f>
        <v>2488.7148102815177</v>
      </c>
      <c r="X822" s="170">
        <f>AVERAGE(K$6:K822)</f>
        <v>163.18237454100367</v>
      </c>
      <c r="Y822" s="170">
        <f>AVERAGE(L$6:L822)</f>
        <v>968.97184822521422</v>
      </c>
      <c r="Z822" s="170">
        <f>AVERAGE(M$6:M822)</f>
        <v>290.69155446756429</v>
      </c>
      <c r="AA822" s="170">
        <f>AVERAGE(N$6:N822)</f>
        <v>2402.9767441860463</v>
      </c>
      <c r="AB822" s="169">
        <f>AVERAGE(O$6:O822)</f>
        <v>2.9363525091799265</v>
      </c>
      <c r="AC822" s="170">
        <f>AVERAGE(P$6:P822)</f>
        <v>35.23623011015912</v>
      </c>
      <c r="AD822" s="170">
        <f>AVERAGE(Q$6:Q822)</f>
        <v>120.97429620563035</v>
      </c>
      <c r="AY822" s="5"/>
      <c r="AZ822" s="26">
        <v>817</v>
      </c>
      <c r="BA822" s="165">
        <v>21.20910688400496</v>
      </c>
      <c r="BB822" s="176">
        <v>0.1</v>
      </c>
      <c r="BC822" s="161">
        <v>0</v>
      </c>
      <c r="BD822" s="182">
        <v>330</v>
      </c>
      <c r="BE822" s="161">
        <v>19</v>
      </c>
      <c r="BF822" s="161">
        <v>19</v>
      </c>
      <c r="BG822" s="161">
        <v>0</v>
      </c>
      <c r="BH822" s="168">
        <v>2850</v>
      </c>
      <c r="BI822" s="168">
        <v>0</v>
      </c>
      <c r="BJ822" s="168">
        <v>950</v>
      </c>
      <c r="BK822" s="168">
        <v>285</v>
      </c>
      <c r="BL822" s="168">
        <v>2190</v>
      </c>
      <c r="BM822" s="161">
        <v>2</v>
      </c>
      <c r="BN822" s="168">
        <v>30</v>
      </c>
      <c r="BO822" s="168">
        <v>690</v>
      </c>
      <c r="BP822" s="161" t="s">
        <v>117</v>
      </c>
      <c r="BR822" s="164">
        <f>AVERAGE(BE$6:BE822)</f>
        <v>19.544675642594861</v>
      </c>
      <c r="BS822" s="164">
        <f>AVERAGE(BF$6:BF822)</f>
        <v>18.844553243574051</v>
      </c>
      <c r="BT822" s="164">
        <f>AVERAGE(BG$6:BG822)</f>
        <v>0.66952264381884941</v>
      </c>
      <c r="BU822" s="167">
        <f>AVERAGE(BH$6:BH822)</f>
        <v>2826.6829865361078</v>
      </c>
      <c r="BV822" s="167">
        <f>AVERAGE(BI$6:BI822)</f>
        <v>100.42839657282742</v>
      </c>
      <c r="BW822" s="167">
        <f>AVERAGE(BJ$6:BJ822)</f>
        <v>908.75152998776014</v>
      </c>
      <c r="BX822" s="167">
        <f>AVERAGE(BK$6:BK822)</f>
        <v>272.62545899632801</v>
      </c>
      <c r="BY822" s="167">
        <f>AVERAGE(BL$6:BL822)</f>
        <v>2247.3145654834761</v>
      </c>
      <c r="BZ822" s="164">
        <f>AVERAGE(BM$6:BM822)</f>
        <v>2.3280293757649937</v>
      </c>
      <c r="CA822" s="167">
        <f>AVERAGE(BN$6:BN822)</f>
        <v>34.920440636474908</v>
      </c>
      <c r="CB822" s="167">
        <f>AVERAGE(BO$6:BO822)</f>
        <v>614.28886168910651</v>
      </c>
      <c r="DF822" s="103">
        <v>817</v>
      </c>
      <c r="DG822" s="192">
        <v>6.4278171646378341</v>
      </c>
      <c r="DH822" s="193">
        <v>0.2</v>
      </c>
      <c r="DI822" s="105">
        <v>2</v>
      </c>
      <c r="DJ822" s="194">
        <v>372</v>
      </c>
      <c r="DK822" s="105">
        <v>7</v>
      </c>
      <c r="DL822" s="105">
        <v>7</v>
      </c>
      <c r="DM822" s="105">
        <v>0</v>
      </c>
      <c r="DN822" s="194">
        <v>1260</v>
      </c>
      <c r="DO822" s="194">
        <v>0</v>
      </c>
      <c r="DP822" s="194">
        <v>350</v>
      </c>
      <c r="DQ822" s="194">
        <v>105</v>
      </c>
      <c r="DR822" s="194">
        <v>1452</v>
      </c>
      <c r="DS822" s="105">
        <v>1</v>
      </c>
      <c r="DT822" s="194">
        <v>18</v>
      </c>
      <c r="DU822" s="194">
        <v>-174</v>
      </c>
      <c r="DV822" s="105" t="s">
        <v>117</v>
      </c>
      <c r="DX822" s="164">
        <f>AVERAGE(DK$6:DK822)</f>
        <v>10.33047735618115</v>
      </c>
      <c r="DY822" s="164">
        <f>AVERAGE(DL$6:DL822)</f>
        <v>10.33047735618115</v>
      </c>
      <c r="DZ822" s="164">
        <f>AVERAGE(DM$6:DM822)</f>
        <v>0</v>
      </c>
      <c r="EA822" s="167">
        <f>AVERAGE(DN$6:DN822)</f>
        <v>1859.4859241126071</v>
      </c>
      <c r="EB822" s="167">
        <f>AVERAGE(DO$6:DO822)</f>
        <v>0</v>
      </c>
      <c r="EC822" s="167">
        <f>AVERAGE(DP$6:DP822)</f>
        <v>516.52386780905749</v>
      </c>
      <c r="ED822" s="167">
        <f>AVERAGE(DQ$6:DQ822)</f>
        <v>154.95716034271726</v>
      </c>
      <c r="EE822" s="167">
        <f>AVERAGE(DR$6:DR822)</f>
        <v>1650.8200734394125</v>
      </c>
      <c r="EF822" s="164">
        <f>AVERAGE(DS$6:DS822)</f>
        <v>0.84332925336597309</v>
      </c>
      <c r="EG822" s="167">
        <f>AVERAGE(DT$6:DT822)</f>
        <v>15.179926560587516</v>
      </c>
      <c r="EH822" s="167">
        <f>AVERAGE(DU$6:DU822)</f>
        <v>223.84577723378214</v>
      </c>
      <c r="FJ822" s="103">
        <v>817</v>
      </c>
      <c r="FK822" s="165">
        <v>9.5418641470582433</v>
      </c>
      <c r="FL822" s="163">
        <v>0.15</v>
      </c>
      <c r="FM822" s="161">
        <v>3</v>
      </c>
      <c r="FN822" s="168">
        <v>213</v>
      </c>
      <c r="FO822" s="161">
        <v>12</v>
      </c>
      <c r="FP822" s="161">
        <v>12</v>
      </c>
      <c r="FQ822" s="161">
        <v>0</v>
      </c>
      <c r="FR822" s="168">
        <v>2160</v>
      </c>
      <c r="FS822" s="168">
        <v>0</v>
      </c>
      <c r="FT822" s="168">
        <v>600</v>
      </c>
      <c r="FU822" s="168">
        <v>180</v>
      </c>
      <c r="FV822" s="168">
        <v>1618</v>
      </c>
      <c r="FW822" s="161">
        <v>1</v>
      </c>
      <c r="FX822" s="168">
        <v>36</v>
      </c>
      <c r="FY822" s="168">
        <v>578</v>
      </c>
      <c r="FZ822" s="161" t="s">
        <v>117</v>
      </c>
      <c r="GB822" s="160">
        <f>AVERAGE(FO$6:FO822)</f>
        <v>10.128518971848225</v>
      </c>
      <c r="GC822" s="160">
        <f>AVERAGE(FP$6:FP822)</f>
        <v>10.128518971848225</v>
      </c>
      <c r="GD822" s="160">
        <f>AVERAGE(FQ$6:FQ822)</f>
        <v>0</v>
      </c>
      <c r="GE822" s="166">
        <f>AVERAGE(FR$6:FR822)</f>
        <v>1823.1334149326806</v>
      </c>
      <c r="GF822" s="166">
        <f>AVERAGE(FS$6:FS822)</f>
        <v>0</v>
      </c>
      <c r="GG822" s="166">
        <f>AVERAGE(FT$6:FT822)</f>
        <v>506.42594859241126</v>
      </c>
      <c r="GH822" s="166">
        <f>AVERAGE(FU$6:FU822)</f>
        <v>151.92778457772337</v>
      </c>
      <c r="GI822" s="166">
        <f>AVERAGE(FV$6:FV822)</f>
        <v>1634.3255813953488</v>
      </c>
      <c r="GJ822" s="160">
        <f>AVERAGE(FW$6:FW822)</f>
        <v>0.83965728274173812</v>
      </c>
      <c r="GK822" s="166">
        <f>AVERAGE(FX$6:FX822)</f>
        <v>30.22766217870257</v>
      </c>
      <c r="GL822" s="166">
        <f>AVERAGE(FY$6:FY822)</f>
        <v>219.03549571603426</v>
      </c>
      <c r="HM822" s="98">
        <v>817</v>
      </c>
      <c r="HN822" s="179">
        <v>20.144507791493567</v>
      </c>
      <c r="HO822" s="188">
        <v>0.2</v>
      </c>
      <c r="HP822" s="177">
        <v>1</v>
      </c>
      <c r="HQ822" s="191">
        <v>251</v>
      </c>
      <c r="HR822" s="177">
        <v>17</v>
      </c>
      <c r="HS822" s="177">
        <v>17</v>
      </c>
      <c r="HT822" s="177">
        <v>0</v>
      </c>
      <c r="HU822" s="191">
        <v>2550</v>
      </c>
      <c r="HV822" s="191">
        <v>0</v>
      </c>
      <c r="HW822" s="191">
        <v>850</v>
      </c>
      <c r="HX822" s="191">
        <v>255</v>
      </c>
      <c r="HY822" s="191">
        <v>1981</v>
      </c>
      <c r="HZ822" s="177">
        <v>4</v>
      </c>
      <c r="IA822" s="191">
        <v>120</v>
      </c>
      <c r="IB822" s="191">
        <v>689</v>
      </c>
      <c r="IC822" s="177" t="s">
        <v>117</v>
      </c>
      <c r="IE822" s="164">
        <f>AVERAGE(HR$6:HR822)</f>
        <v>19.733170134638922</v>
      </c>
      <c r="IF822" s="164">
        <f>AVERAGE(HS$6:HS822)</f>
        <v>19.134638922888616</v>
      </c>
      <c r="IG822" s="164">
        <f>AVERAGE(HT$6:HT822)</f>
        <v>1.0097919216646267</v>
      </c>
      <c r="IH822" s="167">
        <f>AVERAGE(HU$6:HU822)</f>
        <v>2870.1958384332925</v>
      </c>
      <c r="II822" s="167">
        <f>AVERAGE(HV$6:HV822)</f>
        <v>151.468788249694</v>
      </c>
      <c r="IJ822" s="167">
        <f>AVERAGE(HW$6:HW822)</f>
        <v>906.24235006119955</v>
      </c>
      <c r="IK822" s="167">
        <f>AVERAGE(HX$6:HX822)</f>
        <v>271.87270501835985</v>
      </c>
      <c r="IL822" s="167">
        <f>AVERAGE(HY$6:HY822)</f>
        <v>2307.2386780905754</v>
      </c>
      <c r="IM822" s="164">
        <f>AVERAGE(HZ$6:HZ822)</f>
        <v>2.438188494492044</v>
      </c>
      <c r="IN822" s="167">
        <f>AVERAGE(IA$6:IA822)</f>
        <v>73.145654834761316</v>
      </c>
      <c r="IO822" s="167">
        <f>AVERAGE(IB$6:IB822)</f>
        <v>636.10281517747853</v>
      </c>
    </row>
    <row r="823" spans="2:249" x14ac:dyDescent="0.2">
      <c r="B823" s="103">
        <v>818</v>
      </c>
      <c r="C823" s="165">
        <v>20.831838613100196</v>
      </c>
      <c r="D823" s="163">
        <v>0.15</v>
      </c>
      <c r="E823" s="161">
        <v>7</v>
      </c>
      <c r="F823" s="168">
        <v>576</v>
      </c>
      <c r="G823" s="161">
        <v>25</v>
      </c>
      <c r="H823" s="161">
        <v>22</v>
      </c>
      <c r="I823" s="161">
        <v>2</v>
      </c>
      <c r="J823" s="168">
        <v>2640</v>
      </c>
      <c r="K823" s="168">
        <v>240</v>
      </c>
      <c r="L823" s="168">
        <v>1000</v>
      </c>
      <c r="M823" s="168">
        <v>300</v>
      </c>
      <c r="N823" s="168">
        <v>2741</v>
      </c>
      <c r="O823" s="161">
        <v>3</v>
      </c>
      <c r="P823" s="168">
        <v>36</v>
      </c>
      <c r="Q823" s="168">
        <v>-65</v>
      </c>
      <c r="R823" s="161" t="s">
        <v>116</v>
      </c>
      <c r="T823" s="169">
        <f>AVERAGE(G$6:G823)</f>
        <v>23.369193154034228</v>
      </c>
      <c r="U823" s="169">
        <f>AVERAGE(H$6:H823)</f>
        <v>20.74083129584352</v>
      </c>
      <c r="V823" s="169">
        <f>AVERAGE(I$6:I823)</f>
        <v>1.3606356968215159</v>
      </c>
      <c r="W823" s="170">
        <f>AVERAGE(J$6:J823)</f>
        <v>2488.8997555012224</v>
      </c>
      <c r="X823" s="170">
        <f>AVERAGE(K$6:K823)</f>
        <v>163.27628361858191</v>
      </c>
      <c r="Y823" s="170">
        <f>AVERAGE(L$6:L823)</f>
        <v>969.0097799511002</v>
      </c>
      <c r="Z823" s="170">
        <f>AVERAGE(M$6:M823)</f>
        <v>290.70293398533005</v>
      </c>
      <c r="AA823" s="170">
        <f>AVERAGE(N$6:N823)</f>
        <v>2403.3899755501225</v>
      </c>
      <c r="AB823" s="169">
        <f>AVERAGE(O$6:O823)</f>
        <v>2.9364303178484108</v>
      </c>
      <c r="AC823" s="170">
        <f>AVERAGE(P$6:P823)</f>
        <v>35.237163814180931</v>
      </c>
      <c r="AD823" s="170">
        <f>AVERAGE(Q$6:Q823)</f>
        <v>120.74694376528117</v>
      </c>
      <c r="AY823" s="5"/>
      <c r="AZ823" s="26">
        <v>818</v>
      </c>
      <c r="BA823" s="165">
        <v>16.534478349163798</v>
      </c>
      <c r="BB823" s="176">
        <v>0.15</v>
      </c>
      <c r="BC823" s="161">
        <v>8</v>
      </c>
      <c r="BD823" s="182">
        <v>465</v>
      </c>
      <c r="BE823" s="161">
        <v>23</v>
      </c>
      <c r="BF823" s="161">
        <v>22</v>
      </c>
      <c r="BG823" s="161">
        <v>2</v>
      </c>
      <c r="BH823" s="168">
        <v>3300</v>
      </c>
      <c r="BI823" s="168">
        <v>300</v>
      </c>
      <c r="BJ823" s="168">
        <v>1000</v>
      </c>
      <c r="BK823" s="168">
        <v>300</v>
      </c>
      <c r="BL823" s="168">
        <v>2690</v>
      </c>
      <c r="BM823" s="161">
        <v>2</v>
      </c>
      <c r="BN823" s="168">
        <v>30</v>
      </c>
      <c r="BO823" s="168">
        <v>640</v>
      </c>
      <c r="BP823" s="161" t="s">
        <v>116</v>
      </c>
      <c r="BR823" s="164">
        <f>AVERAGE(BE$6:BE823)</f>
        <v>19.548899755501221</v>
      </c>
      <c r="BS823" s="164">
        <f>AVERAGE(BF$6:BF823)</f>
        <v>18.848410757946212</v>
      </c>
      <c r="BT823" s="164">
        <f>AVERAGE(BG$6:BG823)</f>
        <v>0.67114914425427874</v>
      </c>
      <c r="BU823" s="167">
        <f>AVERAGE(BH$6:BH823)</f>
        <v>2827.2616136919314</v>
      </c>
      <c r="BV823" s="167">
        <f>AVERAGE(BI$6:BI823)</f>
        <v>100.67237163814181</v>
      </c>
      <c r="BW823" s="167">
        <f>AVERAGE(BJ$6:BJ823)</f>
        <v>908.86308068459653</v>
      </c>
      <c r="BX823" s="167">
        <f>AVERAGE(BK$6:BK823)</f>
        <v>272.65892420537898</v>
      </c>
      <c r="BY823" s="167">
        <f>AVERAGE(BL$6:BL823)</f>
        <v>2247.8557457212714</v>
      </c>
      <c r="BZ823" s="164">
        <f>AVERAGE(BM$6:BM823)</f>
        <v>2.3276283618581908</v>
      </c>
      <c r="CA823" s="167">
        <f>AVERAGE(BN$6:BN823)</f>
        <v>34.914425427872864</v>
      </c>
      <c r="CB823" s="167">
        <f>AVERAGE(BO$6:BO823)</f>
        <v>614.32029339853295</v>
      </c>
      <c r="DF823" s="103">
        <v>818</v>
      </c>
      <c r="DG823" s="192">
        <v>7.5072178634406361</v>
      </c>
      <c r="DH823" s="193">
        <v>0.25</v>
      </c>
      <c r="DI823" s="105">
        <v>4</v>
      </c>
      <c r="DJ823" s="194">
        <v>588</v>
      </c>
      <c r="DK823" s="105">
        <v>10</v>
      </c>
      <c r="DL823" s="105">
        <v>10</v>
      </c>
      <c r="DM823" s="105">
        <v>0</v>
      </c>
      <c r="DN823" s="194">
        <v>1800</v>
      </c>
      <c r="DO823" s="194">
        <v>0</v>
      </c>
      <c r="DP823" s="194">
        <v>500</v>
      </c>
      <c r="DQ823" s="194">
        <v>150</v>
      </c>
      <c r="DR823" s="194">
        <v>1863</v>
      </c>
      <c r="DS823" s="105">
        <v>2</v>
      </c>
      <c r="DT823" s="194">
        <v>36</v>
      </c>
      <c r="DU823" s="194">
        <v>-27</v>
      </c>
      <c r="DV823" s="105" t="s">
        <v>117</v>
      </c>
      <c r="DX823" s="164">
        <f>AVERAGE(DK$6:DK823)</f>
        <v>10.330073349633253</v>
      </c>
      <c r="DY823" s="164">
        <f>AVERAGE(DL$6:DL823)</f>
        <v>10.330073349633253</v>
      </c>
      <c r="DZ823" s="164">
        <f>AVERAGE(DM$6:DM823)</f>
        <v>0</v>
      </c>
      <c r="EA823" s="167">
        <f>AVERAGE(DN$6:DN823)</f>
        <v>1859.4132029339853</v>
      </c>
      <c r="EB823" s="167">
        <f>AVERAGE(DO$6:DO823)</f>
        <v>0</v>
      </c>
      <c r="EC823" s="167">
        <f>AVERAGE(DP$6:DP823)</f>
        <v>516.50366748166255</v>
      </c>
      <c r="ED823" s="167">
        <f>AVERAGE(DQ$6:DQ823)</f>
        <v>154.95110024449878</v>
      </c>
      <c r="EE823" s="167">
        <f>AVERAGE(DR$6:DR823)</f>
        <v>1651.0794621026894</v>
      </c>
      <c r="EF823" s="164">
        <f>AVERAGE(DS$6:DS823)</f>
        <v>0.84474327628361856</v>
      </c>
      <c r="EG823" s="167">
        <f>AVERAGE(DT$6:DT823)</f>
        <v>15.205378973105134</v>
      </c>
      <c r="EH823" s="167">
        <f>AVERAGE(DU$6:DU823)</f>
        <v>223.53911980440097</v>
      </c>
      <c r="FJ823" s="103">
        <v>818</v>
      </c>
      <c r="FK823" s="165">
        <v>5.8404320059832351</v>
      </c>
      <c r="FL823" s="163">
        <v>0.1</v>
      </c>
      <c r="FM823" s="161">
        <v>4</v>
      </c>
      <c r="FN823" s="168">
        <v>515</v>
      </c>
      <c r="FO823" s="161">
        <v>9</v>
      </c>
      <c r="FP823" s="161">
        <v>9</v>
      </c>
      <c r="FQ823" s="161">
        <v>0</v>
      </c>
      <c r="FR823" s="168">
        <v>1620</v>
      </c>
      <c r="FS823" s="168">
        <v>0</v>
      </c>
      <c r="FT823" s="168">
        <v>450</v>
      </c>
      <c r="FU823" s="168">
        <v>135</v>
      </c>
      <c r="FV823" s="168">
        <v>1725</v>
      </c>
      <c r="FW823" s="161">
        <v>1</v>
      </c>
      <c r="FX823" s="168">
        <v>36</v>
      </c>
      <c r="FY823" s="168">
        <v>-69</v>
      </c>
      <c r="FZ823" s="161" t="s">
        <v>117</v>
      </c>
      <c r="GB823" s="160">
        <f>AVERAGE(FO$6:FO823)</f>
        <v>10.127139364303179</v>
      </c>
      <c r="GC823" s="160">
        <f>AVERAGE(FP$6:FP823)</f>
        <v>10.127139364303179</v>
      </c>
      <c r="GD823" s="160">
        <f>AVERAGE(FQ$6:FQ823)</f>
        <v>0</v>
      </c>
      <c r="GE823" s="166">
        <f>AVERAGE(FR$6:FR823)</f>
        <v>1822.885085574572</v>
      </c>
      <c r="GF823" s="166">
        <f>AVERAGE(FS$6:FS823)</f>
        <v>0</v>
      </c>
      <c r="GG823" s="166">
        <f>AVERAGE(FT$6:FT823)</f>
        <v>506.35696821515893</v>
      </c>
      <c r="GH823" s="166">
        <f>AVERAGE(FU$6:FU823)</f>
        <v>151.90709046454768</v>
      </c>
      <c r="GI823" s="166">
        <f>AVERAGE(FV$6:FV823)</f>
        <v>1634.4364303178484</v>
      </c>
      <c r="GJ823" s="160">
        <f>AVERAGE(FW$6:FW823)</f>
        <v>0.83985330073349629</v>
      </c>
      <c r="GK823" s="166">
        <f>AVERAGE(FX$6:FX823)</f>
        <v>30.234718826405867</v>
      </c>
      <c r="GL823" s="166">
        <f>AVERAGE(FY$6:FY823)</f>
        <v>218.68337408312959</v>
      </c>
      <c r="HM823" s="98">
        <v>818</v>
      </c>
      <c r="HN823" s="179">
        <v>18.782377583324713</v>
      </c>
      <c r="HO823" s="188">
        <v>0.15</v>
      </c>
      <c r="HP823" s="177">
        <v>3</v>
      </c>
      <c r="HQ823" s="191">
        <v>517</v>
      </c>
      <c r="HR823" s="177">
        <v>19</v>
      </c>
      <c r="HS823" s="177">
        <v>19</v>
      </c>
      <c r="HT823" s="177">
        <v>0</v>
      </c>
      <c r="HU823" s="191">
        <v>2850</v>
      </c>
      <c r="HV823" s="191">
        <v>0</v>
      </c>
      <c r="HW823" s="191">
        <v>950</v>
      </c>
      <c r="HX823" s="191">
        <v>285</v>
      </c>
      <c r="HY823" s="191">
        <v>2377</v>
      </c>
      <c r="HZ823" s="177">
        <v>3</v>
      </c>
      <c r="IA823" s="191">
        <v>90</v>
      </c>
      <c r="IB823" s="191">
        <v>563</v>
      </c>
      <c r="IC823" s="177" t="s">
        <v>117</v>
      </c>
      <c r="IE823" s="164">
        <f>AVERAGE(HR$6:HR823)</f>
        <v>19.732273838630807</v>
      </c>
      <c r="IF823" s="164">
        <f>AVERAGE(HS$6:HS823)</f>
        <v>19.134474327628361</v>
      </c>
      <c r="IG823" s="164">
        <f>AVERAGE(HT$6:HT823)</f>
        <v>1.0085574572127138</v>
      </c>
      <c r="IH823" s="167">
        <f>AVERAGE(HU$6:HU823)</f>
        <v>2870.1711491442543</v>
      </c>
      <c r="II823" s="167">
        <f>AVERAGE(HV$6:HV823)</f>
        <v>151.28361858190709</v>
      </c>
      <c r="IJ823" s="167">
        <f>AVERAGE(HW$6:HW823)</f>
        <v>906.29584352078234</v>
      </c>
      <c r="IK823" s="167">
        <f>AVERAGE(HX$6:HX823)</f>
        <v>271.88875305623469</v>
      </c>
      <c r="IL823" s="167">
        <f>AVERAGE(HY$6:HY823)</f>
        <v>2307.3239608801955</v>
      </c>
      <c r="IM823" s="164">
        <f>AVERAGE(HZ$6:HZ823)</f>
        <v>2.4388753056234718</v>
      </c>
      <c r="IN823" s="167">
        <f>AVERAGE(IA$6:IA823)</f>
        <v>73.166259168704158</v>
      </c>
      <c r="IO823" s="167">
        <f>AVERAGE(IB$6:IB823)</f>
        <v>636.01344743276286</v>
      </c>
    </row>
    <row r="824" spans="2:249" x14ac:dyDescent="0.2">
      <c r="B824" s="103">
        <v>819</v>
      </c>
      <c r="C824" s="165">
        <v>27.122736222522423</v>
      </c>
      <c r="D824" s="163">
        <v>0.15</v>
      </c>
      <c r="E824" s="161">
        <v>4</v>
      </c>
      <c r="F824" s="168">
        <v>521</v>
      </c>
      <c r="G824" s="161">
        <v>27</v>
      </c>
      <c r="H824" s="161">
        <v>22</v>
      </c>
      <c r="I824" s="161">
        <v>2</v>
      </c>
      <c r="J824" s="168">
        <v>2640</v>
      </c>
      <c r="K824" s="168">
        <v>240</v>
      </c>
      <c r="L824" s="168">
        <v>1000</v>
      </c>
      <c r="M824" s="168">
        <v>300</v>
      </c>
      <c r="N824" s="168">
        <v>2686</v>
      </c>
      <c r="O824" s="161">
        <v>4</v>
      </c>
      <c r="P824" s="168">
        <v>48</v>
      </c>
      <c r="Q824" s="168">
        <v>2</v>
      </c>
      <c r="R824" s="161" t="s">
        <v>116</v>
      </c>
      <c r="T824" s="169">
        <f>AVERAGE(G$6:G824)</f>
        <v>23.373626373626372</v>
      </c>
      <c r="U824" s="169">
        <f>AVERAGE(H$6:H824)</f>
        <v>20.742368742368743</v>
      </c>
      <c r="V824" s="169">
        <f>AVERAGE(I$6:I824)</f>
        <v>1.3614163614163615</v>
      </c>
      <c r="W824" s="170">
        <f>AVERAGE(J$6:J824)</f>
        <v>2489.0842490842492</v>
      </c>
      <c r="X824" s="170">
        <f>AVERAGE(K$6:K824)</f>
        <v>163.36996336996336</v>
      </c>
      <c r="Y824" s="170">
        <f>AVERAGE(L$6:L824)</f>
        <v>969.04761904761904</v>
      </c>
      <c r="Z824" s="170">
        <f>AVERAGE(M$6:M824)</f>
        <v>290.71428571428572</v>
      </c>
      <c r="AA824" s="170">
        <f>AVERAGE(N$6:N824)</f>
        <v>2403.735042735043</v>
      </c>
      <c r="AB824" s="169">
        <f>AVERAGE(O$6:O824)</f>
        <v>2.937728937728938</v>
      </c>
      <c r="AC824" s="170">
        <f>AVERAGE(P$6:P824)</f>
        <v>35.252747252747255</v>
      </c>
      <c r="AD824" s="170">
        <f>AVERAGE(Q$6:Q824)</f>
        <v>120.6019536019536</v>
      </c>
      <c r="AY824" s="5"/>
      <c r="AZ824" s="26">
        <v>819</v>
      </c>
      <c r="BA824" s="165">
        <v>22.568876835048755</v>
      </c>
      <c r="BB824" s="176">
        <v>0.1</v>
      </c>
      <c r="BC824" s="161">
        <v>6</v>
      </c>
      <c r="BD824" s="182">
        <v>592</v>
      </c>
      <c r="BE824" s="161">
        <v>27</v>
      </c>
      <c r="BF824" s="161">
        <v>22</v>
      </c>
      <c r="BG824" s="161">
        <v>2</v>
      </c>
      <c r="BH824" s="168">
        <v>3300</v>
      </c>
      <c r="BI824" s="168">
        <v>300</v>
      </c>
      <c r="BJ824" s="168">
        <v>1000</v>
      </c>
      <c r="BK824" s="168">
        <v>300</v>
      </c>
      <c r="BL824" s="168">
        <v>2817</v>
      </c>
      <c r="BM824" s="161">
        <v>2</v>
      </c>
      <c r="BN824" s="168">
        <v>30</v>
      </c>
      <c r="BO824" s="168">
        <v>513</v>
      </c>
      <c r="BP824" s="161" t="s">
        <v>116</v>
      </c>
      <c r="BR824" s="164">
        <f>AVERAGE(BE$6:BE824)</f>
        <v>19.55799755799756</v>
      </c>
      <c r="BS824" s="164">
        <f>AVERAGE(BF$6:BF824)</f>
        <v>18.852258852258853</v>
      </c>
      <c r="BT824" s="164">
        <f>AVERAGE(BG$6:BG824)</f>
        <v>0.67277167277167282</v>
      </c>
      <c r="BU824" s="167">
        <f>AVERAGE(BH$6:BH824)</f>
        <v>2827.8388278388279</v>
      </c>
      <c r="BV824" s="167">
        <f>AVERAGE(BI$6:BI824)</f>
        <v>100.91575091575092</v>
      </c>
      <c r="BW824" s="167">
        <f>AVERAGE(BJ$6:BJ824)</f>
        <v>908.97435897435901</v>
      </c>
      <c r="BX824" s="167">
        <f>AVERAGE(BK$6:BK824)</f>
        <v>272.69230769230768</v>
      </c>
      <c r="BY824" s="167">
        <f>AVERAGE(BL$6:BL824)</f>
        <v>2248.5506715506717</v>
      </c>
      <c r="BZ824" s="164">
        <f>AVERAGE(BM$6:BM824)</f>
        <v>2.3272283272283274</v>
      </c>
      <c r="CA824" s="167">
        <f>AVERAGE(BN$6:BN824)</f>
        <v>34.908424908424905</v>
      </c>
      <c r="CB824" s="167">
        <f>AVERAGE(BO$6:BO824)</f>
        <v>614.19658119658118</v>
      </c>
      <c r="DF824" s="103">
        <v>819</v>
      </c>
      <c r="DG824" s="192">
        <v>4.7636547205871089</v>
      </c>
      <c r="DH824" s="193">
        <v>0.1</v>
      </c>
      <c r="DI824" s="105">
        <v>3</v>
      </c>
      <c r="DJ824" s="194">
        <v>367</v>
      </c>
      <c r="DK824" s="105">
        <v>8</v>
      </c>
      <c r="DL824" s="105">
        <v>8</v>
      </c>
      <c r="DM824" s="105">
        <v>0</v>
      </c>
      <c r="DN824" s="194">
        <v>1440</v>
      </c>
      <c r="DO824" s="194">
        <v>0</v>
      </c>
      <c r="DP824" s="194">
        <v>400</v>
      </c>
      <c r="DQ824" s="194">
        <v>120</v>
      </c>
      <c r="DR824" s="194">
        <v>1512</v>
      </c>
      <c r="DS824" s="105">
        <v>0</v>
      </c>
      <c r="DT824" s="194">
        <v>0</v>
      </c>
      <c r="DU824" s="194">
        <v>-72</v>
      </c>
      <c r="DV824" s="105" t="s">
        <v>117</v>
      </c>
      <c r="DX824" s="164">
        <f>AVERAGE(DK$6:DK824)</f>
        <v>10.327228327228328</v>
      </c>
      <c r="DY824" s="164">
        <f>AVERAGE(DL$6:DL824)</f>
        <v>10.327228327228328</v>
      </c>
      <c r="DZ824" s="164">
        <f>AVERAGE(DM$6:DM824)</f>
        <v>0</v>
      </c>
      <c r="EA824" s="167">
        <f>AVERAGE(DN$6:DN824)</f>
        <v>1858.901098901099</v>
      </c>
      <c r="EB824" s="167">
        <f>AVERAGE(DO$6:DO824)</f>
        <v>0</v>
      </c>
      <c r="EC824" s="167">
        <f>AVERAGE(DP$6:DP824)</f>
        <v>516.36141636141633</v>
      </c>
      <c r="ED824" s="167">
        <f>AVERAGE(DQ$6:DQ824)</f>
        <v>154.90842490842491</v>
      </c>
      <c r="EE824" s="167">
        <f>AVERAGE(DR$6:DR824)</f>
        <v>1650.9096459096459</v>
      </c>
      <c r="EF824" s="164">
        <f>AVERAGE(DS$6:DS824)</f>
        <v>0.84371184371184371</v>
      </c>
      <c r="EG824" s="167">
        <f>AVERAGE(DT$6:DT824)</f>
        <v>15.186813186813186</v>
      </c>
      <c r="EH824" s="167">
        <f>AVERAGE(DU$6:DU824)</f>
        <v>223.17826617826617</v>
      </c>
      <c r="FJ824" s="103">
        <v>819</v>
      </c>
      <c r="FK824" s="165">
        <v>7.8074301341010912</v>
      </c>
      <c r="FL824" s="163">
        <v>0.15</v>
      </c>
      <c r="FM824" s="161">
        <v>1</v>
      </c>
      <c r="FN824" s="168">
        <v>436</v>
      </c>
      <c r="FO824" s="161">
        <v>8</v>
      </c>
      <c r="FP824" s="161">
        <v>8</v>
      </c>
      <c r="FQ824" s="161">
        <v>0</v>
      </c>
      <c r="FR824" s="168">
        <v>1440</v>
      </c>
      <c r="FS824" s="168">
        <v>0</v>
      </c>
      <c r="FT824" s="168">
        <v>400</v>
      </c>
      <c r="FU824" s="168">
        <v>120</v>
      </c>
      <c r="FV824" s="168">
        <v>1581</v>
      </c>
      <c r="FW824" s="161">
        <v>1</v>
      </c>
      <c r="FX824" s="168">
        <v>36</v>
      </c>
      <c r="FY824" s="168">
        <v>-105</v>
      </c>
      <c r="FZ824" s="161" t="s">
        <v>117</v>
      </c>
      <c r="GB824" s="160">
        <f>AVERAGE(FO$6:FO824)</f>
        <v>10.124542124542124</v>
      </c>
      <c r="GC824" s="160">
        <f>AVERAGE(FP$6:FP824)</f>
        <v>10.124542124542124</v>
      </c>
      <c r="GD824" s="160">
        <f>AVERAGE(FQ$6:FQ824)</f>
        <v>0</v>
      </c>
      <c r="GE824" s="166">
        <f>AVERAGE(FR$6:FR824)</f>
        <v>1822.4175824175825</v>
      </c>
      <c r="GF824" s="166">
        <f>AVERAGE(FS$6:FS824)</f>
        <v>0</v>
      </c>
      <c r="GG824" s="166">
        <f>AVERAGE(FT$6:FT824)</f>
        <v>506.22710622710622</v>
      </c>
      <c r="GH824" s="166">
        <f>AVERAGE(FU$6:FU824)</f>
        <v>151.86813186813185</v>
      </c>
      <c r="GI824" s="166">
        <f>AVERAGE(FV$6:FV824)</f>
        <v>1634.3711843711844</v>
      </c>
      <c r="GJ824" s="160">
        <f>AVERAGE(FW$6:FW824)</f>
        <v>0.84004884004884006</v>
      </c>
      <c r="GK824" s="166">
        <f>AVERAGE(FX$6:FX824)</f>
        <v>30.241758241758241</v>
      </c>
      <c r="GL824" s="166">
        <f>AVERAGE(FY$6:FY824)</f>
        <v>218.2881562881563</v>
      </c>
      <c r="HM824" s="98">
        <v>819</v>
      </c>
      <c r="HN824" s="179">
        <v>22.035848286377469</v>
      </c>
      <c r="HO824" s="188">
        <v>0.15</v>
      </c>
      <c r="HP824" s="177">
        <v>8</v>
      </c>
      <c r="HQ824" s="191">
        <v>105</v>
      </c>
      <c r="HR824" s="177">
        <v>27</v>
      </c>
      <c r="HS824" s="177">
        <v>23</v>
      </c>
      <c r="HT824" s="177">
        <v>3</v>
      </c>
      <c r="HU824" s="191">
        <v>3450</v>
      </c>
      <c r="HV824" s="191">
        <v>450</v>
      </c>
      <c r="HW824" s="191">
        <v>1000</v>
      </c>
      <c r="HX824" s="191">
        <v>300</v>
      </c>
      <c r="HY824" s="191">
        <v>2480</v>
      </c>
      <c r="HZ824" s="177">
        <v>3</v>
      </c>
      <c r="IA824" s="191">
        <v>90</v>
      </c>
      <c r="IB824" s="191">
        <v>1060</v>
      </c>
      <c r="IC824" s="177" t="s">
        <v>116</v>
      </c>
      <c r="IE824" s="164">
        <f>AVERAGE(HR$6:HR824)</f>
        <v>19.741147741147742</v>
      </c>
      <c r="IF824" s="164">
        <f>AVERAGE(HS$6:HS824)</f>
        <v>19.139194139194139</v>
      </c>
      <c r="IG824" s="164">
        <f>AVERAGE(HT$6:HT824)</f>
        <v>1.0109890109890109</v>
      </c>
      <c r="IH824" s="167">
        <f>AVERAGE(HU$6:HU824)</f>
        <v>2870.8791208791208</v>
      </c>
      <c r="II824" s="167">
        <f>AVERAGE(HV$6:HV824)</f>
        <v>151.64835164835165</v>
      </c>
      <c r="IJ824" s="167">
        <f>AVERAGE(HW$6:HW824)</f>
        <v>906.41025641025647</v>
      </c>
      <c r="IK824" s="167">
        <f>AVERAGE(HX$6:HX824)</f>
        <v>271.92307692307691</v>
      </c>
      <c r="IL824" s="167">
        <f>AVERAGE(HY$6:HY824)</f>
        <v>2307.5347985347985</v>
      </c>
      <c r="IM824" s="164">
        <f>AVERAGE(HZ$6:HZ824)</f>
        <v>2.4395604395604398</v>
      </c>
      <c r="IN824" s="167">
        <f>AVERAGE(IA$6:IA824)</f>
        <v>73.186813186813183</v>
      </c>
      <c r="IO824" s="167">
        <f>AVERAGE(IB$6:IB824)</f>
        <v>636.53113553113553</v>
      </c>
    </row>
    <row r="825" spans="2:249" x14ac:dyDescent="0.2">
      <c r="B825" s="103">
        <v>820</v>
      </c>
      <c r="C825" s="165">
        <v>27.442890717898521</v>
      </c>
      <c r="D825" s="163">
        <v>0.2</v>
      </c>
      <c r="E825" s="161">
        <v>3</v>
      </c>
      <c r="F825" s="168">
        <v>149</v>
      </c>
      <c r="G825" s="161">
        <v>25</v>
      </c>
      <c r="H825" s="161">
        <v>22</v>
      </c>
      <c r="I825" s="161">
        <v>2</v>
      </c>
      <c r="J825" s="168">
        <v>2640</v>
      </c>
      <c r="K825" s="168">
        <v>240</v>
      </c>
      <c r="L825" s="168">
        <v>1000</v>
      </c>
      <c r="M825" s="168">
        <v>300</v>
      </c>
      <c r="N825" s="168">
        <v>2314</v>
      </c>
      <c r="O825" s="161">
        <v>5</v>
      </c>
      <c r="P825" s="168">
        <v>60</v>
      </c>
      <c r="Q825" s="168">
        <v>386</v>
      </c>
      <c r="R825" s="161" t="s">
        <v>116</v>
      </c>
      <c r="T825" s="169">
        <f>AVERAGE(G$6:G825)</f>
        <v>23.37560975609756</v>
      </c>
      <c r="U825" s="169">
        <f>AVERAGE(H$6:H825)</f>
        <v>20.743902439024389</v>
      </c>
      <c r="V825" s="169">
        <f>AVERAGE(I$6:I825)</f>
        <v>1.3621951219512196</v>
      </c>
      <c r="W825" s="170">
        <f>AVERAGE(J$6:J825)</f>
        <v>2489.268292682927</v>
      </c>
      <c r="X825" s="170">
        <f>AVERAGE(K$6:K825)</f>
        <v>163.46341463414635</v>
      </c>
      <c r="Y825" s="170">
        <f>AVERAGE(L$6:L825)</f>
        <v>969.08536585365857</v>
      </c>
      <c r="Z825" s="170">
        <f>AVERAGE(M$6:M825)</f>
        <v>290.72560975609758</v>
      </c>
      <c r="AA825" s="170">
        <f>AVERAGE(N$6:N825)</f>
        <v>2403.6256097560977</v>
      </c>
      <c r="AB825" s="169">
        <f>AVERAGE(O$6:O825)</f>
        <v>2.9402439024390246</v>
      </c>
      <c r="AC825" s="170">
        <f>AVERAGE(P$6:P825)</f>
        <v>35.282926829268291</v>
      </c>
      <c r="AD825" s="170">
        <f>AVERAGE(Q$6:Q825)</f>
        <v>120.92560975609756</v>
      </c>
      <c r="AY825" s="5"/>
      <c r="AZ825" s="26">
        <v>820</v>
      </c>
      <c r="BA825" s="165">
        <v>18.841626274814089</v>
      </c>
      <c r="BB825" s="176">
        <v>0.15</v>
      </c>
      <c r="BC825" s="161">
        <v>2</v>
      </c>
      <c r="BD825" s="182">
        <v>132</v>
      </c>
      <c r="BE825" s="161">
        <v>18</v>
      </c>
      <c r="BF825" s="161">
        <v>18</v>
      </c>
      <c r="BG825" s="161">
        <v>0</v>
      </c>
      <c r="BH825" s="168">
        <v>2700</v>
      </c>
      <c r="BI825" s="168">
        <v>0</v>
      </c>
      <c r="BJ825" s="168">
        <v>900</v>
      </c>
      <c r="BK825" s="168">
        <v>270</v>
      </c>
      <c r="BL825" s="168">
        <v>1927</v>
      </c>
      <c r="BM825" s="161">
        <v>3</v>
      </c>
      <c r="BN825" s="168">
        <v>45</v>
      </c>
      <c r="BO825" s="168">
        <v>818</v>
      </c>
      <c r="BP825" s="161" t="s">
        <v>117</v>
      </c>
      <c r="BR825" s="164">
        <f>AVERAGE(BE$6:BE825)</f>
        <v>19.556097560975608</v>
      </c>
      <c r="BS825" s="164">
        <f>AVERAGE(BF$6:BF825)</f>
        <v>18.851219512195122</v>
      </c>
      <c r="BT825" s="164">
        <f>AVERAGE(BG$6:BG825)</f>
        <v>0.67195121951219516</v>
      </c>
      <c r="BU825" s="167">
        <f>AVERAGE(BH$6:BH825)</f>
        <v>2827.6829268292681</v>
      </c>
      <c r="BV825" s="167">
        <f>AVERAGE(BI$6:BI825)</f>
        <v>100.79268292682927</v>
      </c>
      <c r="BW825" s="167">
        <f>AVERAGE(BJ$6:BJ825)</f>
        <v>908.96341463414637</v>
      </c>
      <c r="BX825" s="167">
        <f>AVERAGE(BK$6:BK825)</f>
        <v>272.6890243902439</v>
      </c>
      <c r="BY825" s="167">
        <f>AVERAGE(BL$6:BL825)</f>
        <v>2248.1585365853657</v>
      </c>
      <c r="BZ825" s="164">
        <f>AVERAGE(BM$6:BM825)</f>
        <v>2.3280487804878049</v>
      </c>
      <c r="CA825" s="167">
        <f>AVERAGE(BN$6:BN825)</f>
        <v>34.920731707317074</v>
      </c>
      <c r="CB825" s="167">
        <f>AVERAGE(BO$6:BO825)</f>
        <v>614.44512195121956</v>
      </c>
      <c r="DF825" s="103">
        <v>820</v>
      </c>
      <c r="DG825" s="192">
        <v>7.0452473057546099</v>
      </c>
      <c r="DH825" s="193">
        <v>0.15</v>
      </c>
      <c r="DI825" s="105">
        <v>4</v>
      </c>
      <c r="DJ825" s="194">
        <v>312</v>
      </c>
      <c r="DK825" s="105">
        <v>10</v>
      </c>
      <c r="DL825" s="105">
        <v>10</v>
      </c>
      <c r="DM825" s="105">
        <v>0</v>
      </c>
      <c r="DN825" s="194">
        <v>1800</v>
      </c>
      <c r="DO825" s="194">
        <v>0</v>
      </c>
      <c r="DP825" s="194">
        <v>500</v>
      </c>
      <c r="DQ825" s="194">
        <v>150</v>
      </c>
      <c r="DR825" s="194">
        <v>1587</v>
      </c>
      <c r="DS825" s="105">
        <v>1</v>
      </c>
      <c r="DT825" s="194">
        <v>18</v>
      </c>
      <c r="DU825" s="194">
        <v>231</v>
      </c>
      <c r="DV825" s="105" t="s">
        <v>117</v>
      </c>
      <c r="DX825" s="164">
        <f>AVERAGE(DK$6:DK825)</f>
        <v>10.326829268292682</v>
      </c>
      <c r="DY825" s="164">
        <f>AVERAGE(DL$6:DL825)</f>
        <v>10.326829268292682</v>
      </c>
      <c r="DZ825" s="164">
        <f>AVERAGE(DM$6:DM825)</f>
        <v>0</v>
      </c>
      <c r="EA825" s="167">
        <f>AVERAGE(DN$6:DN825)</f>
        <v>1858.8292682926829</v>
      </c>
      <c r="EB825" s="167">
        <f>AVERAGE(DO$6:DO825)</f>
        <v>0</v>
      </c>
      <c r="EC825" s="167">
        <f>AVERAGE(DP$6:DP825)</f>
        <v>516.34146341463418</v>
      </c>
      <c r="ED825" s="167">
        <f>AVERAGE(DQ$6:DQ825)</f>
        <v>154.90243902439025</v>
      </c>
      <c r="EE825" s="167">
        <f>AVERAGE(DR$6:DR825)</f>
        <v>1650.8317073170731</v>
      </c>
      <c r="EF825" s="164">
        <f>AVERAGE(DS$6:DS825)</f>
        <v>0.84390243902439022</v>
      </c>
      <c r="EG825" s="167">
        <f>AVERAGE(DT$6:DT825)</f>
        <v>15.190243902439024</v>
      </c>
      <c r="EH825" s="167">
        <f>AVERAGE(DU$6:DU825)</f>
        <v>223.18780487804878</v>
      </c>
      <c r="FJ825" s="103">
        <v>820</v>
      </c>
      <c r="FK825" s="165">
        <v>5.8357171399254586</v>
      </c>
      <c r="FL825" s="163">
        <v>0.05</v>
      </c>
      <c r="FM825" s="161">
        <v>3</v>
      </c>
      <c r="FN825" s="168">
        <v>349</v>
      </c>
      <c r="FO825" s="161">
        <v>9</v>
      </c>
      <c r="FP825" s="161">
        <v>9</v>
      </c>
      <c r="FQ825" s="161">
        <v>0</v>
      </c>
      <c r="FR825" s="168">
        <v>1620</v>
      </c>
      <c r="FS825" s="168">
        <v>0</v>
      </c>
      <c r="FT825" s="168">
        <v>450</v>
      </c>
      <c r="FU825" s="168">
        <v>135</v>
      </c>
      <c r="FV825" s="168">
        <v>1559</v>
      </c>
      <c r="FW825" s="161">
        <v>0</v>
      </c>
      <c r="FX825" s="168">
        <v>0</v>
      </c>
      <c r="FY825" s="168">
        <v>61</v>
      </c>
      <c r="FZ825" s="161" t="s">
        <v>117</v>
      </c>
      <c r="GB825" s="160">
        <f>AVERAGE(FO$6:FO825)</f>
        <v>10.123170731707317</v>
      </c>
      <c r="GC825" s="160">
        <f>AVERAGE(FP$6:FP825)</f>
        <v>10.123170731707317</v>
      </c>
      <c r="GD825" s="160">
        <f>AVERAGE(FQ$6:FQ825)</f>
        <v>0</v>
      </c>
      <c r="GE825" s="166">
        <f>AVERAGE(FR$6:FR825)</f>
        <v>1822.1707317073171</v>
      </c>
      <c r="GF825" s="166">
        <f>AVERAGE(FS$6:FS825)</f>
        <v>0</v>
      </c>
      <c r="GG825" s="166">
        <f>AVERAGE(FT$6:FT825)</f>
        <v>506.15853658536588</v>
      </c>
      <c r="GH825" s="166">
        <f>AVERAGE(FU$6:FU825)</f>
        <v>151.84756097560975</v>
      </c>
      <c r="GI825" s="166">
        <f>AVERAGE(FV$6:FV825)</f>
        <v>1634.2792682926829</v>
      </c>
      <c r="GJ825" s="160">
        <f>AVERAGE(FW$6:FW825)</f>
        <v>0.83902439024390241</v>
      </c>
      <c r="GK825" s="166">
        <f>AVERAGE(FX$6:FX825)</f>
        <v>30.204878048780486</v>
      </c>
      <c r="GL825" s="166">
        <f>AVERAGE(FY$6:FY825)</f>
        <v>218.09634146341463</v>
      </c>
      <c r="HM825" s="98">
        <v>820</v>
      </c>
      <c r="HN825" s="179">
        <v>24.218289800469442</v>
      </c>
      <c r="HO825" s="188">
        <v>0.05</v>
      </c>
      <c r="HP825" s="177">
        <v>8</v>
      </c>
      <c r="HQ825" s="191">
        <v>374</v>
      </c>
      <c r="HR825" s="177">
        <v>31</v>
      </c>
      <c r="HS825" s="177">
        <v>23</v>
      </c>
      <c r="HT825" s="177">
        <v>3</v>
      </c>
      <c r="HU825" s="191">
        <v>3450</v>
      </c>
      <c r="HV825" s="191">
        <v>450</v>
      </c>
      <c r="HW825" s="191">
        <v>1000</v>
      </c>
      <c r="HX825" s="191">
        <v>300</v>
      </c>
      <c r="HY825" s="191">
        <v>2749</v>
      </c>
      <c r="HZ825" s="177">
        <v>1</v>
      </c>
      <c r="IA825" s="191">
        <v>30</v>
      </c>
      <c r="IB825" s="191">
        <v>731</v>
      </c>
      <c r="IC825" s="177" t="s">
        <v>116</v>
      </c>
      <c r="IE825" s="164">
        <f>AVERAGE(HR$6:HR825)</f>
        <v>19.754878048780487</v>
      </c>
      <c r="IF825" s="164">
        <f>AVERAGE(HS$6:HS825)</f>
        <v>19.143902439024391</v>
      </c>
      <c r="IG825" s="164">
        <f>AVERAGE(HT$6:HT825)</f>
        <v>1.0134146341463415</v>
      </c>
      <c r="IH825" s="167">
        <f>AVERAGE(HU$6:HU825)</f>
        <v>2871.5853658536585</v>
      </c>
      <c r="II825" s="167">
        <f>AVERAGE(HV$6:HV825)</f>
        <v>152.01219512195121</v>
      </c>
      <c r="IJ825" s="167">
        <f>AVERAGE(HW$6:HW825)</f>
        <v>906.52439024390242</v>
      </c>
      <c r="IK825" s="167">
        <f>AVERAGE(HX$6:HX825)</f>
        <v>271.95731707317071</v>
      </c>
      <c r="IL825" s="167">
        <f>AVERAGE(HY$6:HY825)</f>
        <v>2308.0731707317073</v>
      </c>
      <c r="IM825" s="164">
        <f>AVERAGE(HZ$6:HZ825)</f>
        <v>2.4378048780487807</v>
      </c>
      <c r="IN825" s="167">
        <f>AVERAGE(IA$6:IA825)</f>
        <v>73.134146341463421</v>
      </c>
      <c r="IO825" s="167">
        <f>AVERAGE(IB$6:IB825)</f>
        <v>636.64634146341461</v>
      </c>
    </row>
    <row r="826" spans="2:249" x14ac:dyDescent="0.2">
      <c r="B826" s="103">
        <v>821</v>
      </c>
      <c r="C826" s="165">
        <v>17.912919610417323</v>
      </c>
      <c r="D826" s="163">
        <v>0.1</v>
      </c>
      <c r="E826" s="161">
        <v>8</v>
      </c>
      <c r="F826" s="168">
        <v>578</v>
      </c>
      <c r="G826" s="161">
        <v>24</v>
      </c>
      <c r="H826" s="161">
        <v>22</v>
      </c>
      <c r="I826" s="161">
        <v>2</v>
      </c>
      <c r="J826" s="168">
        <v>2640</v>
      </c>
      <c r="K826" s="168">
        <v>240</v>
      </c>
      <c r="L826" s="168">
        <v>1000</v>
      </c>
      <c r="M826" s="168">
        <v>300</v>
      </c>
      <c r="N826" s="168">
        <v>2743</v>
      </c>
      <c r="O826" s="161">
        <v>2</v>
      </c>
      <c r="P826" s="168">
        <v>24</v>
      </c>
      <c r="Q826" s="168">
        <v>-79</v>
      </c>
      <c r="R826" s="161" t="s">
        <v>116</v>
      </c>
      <c r="T826" s="169">
        <f>AVERAGE(G$6:G826)</f>
        <v>23.376370280146162</v>
      </c>
      <c r="U826" s="169">
        <f>AVERAGE(H$6:H826)</f>
        <v>20.74543239951279</v>
      </c>
      <c r="V826" s="169">
        <f>AVERAGE(I$6:I826)</f>
        <v>1.3629719853836784</v>
      </c>
      <c r="W826" s="170">
        <f>AVERAGE(J$6:J826)</f>
        <v>2489.4518879415346</v>
      </c>
      <c r="X826" s="170">
        <f>AVERAGE(K$6:K826)</f>
        <v>163.55663824604142</v>
      </c>
      <c r="Y826" s="170">
        <f>AVERAGE(L$6:L826)</f>
        <v>969.12302070645558</v>
      </c>
      <c r="Z826" s="170">
        <f>AVERAGE(M$6:M826)</f>
        <v>290.73690621193668</v>
      </c>
      <c r="AA826" s="170">
        <f>AVERAGE(N$6:N826)</f>
        <v>2404.038976857491</v>
      </c>
      <c r="AB826" s="169">
        <f>AVERAGE(O$6:O826)</f>
        <v>2.9390986601705236</v>
      </c>
      <c r="AC826" s="170">
        <f>AVERAGE(P$6:P826)</f>
        <v>35.269183922046288</v>
      </c>
      <c r="AD826" s="170">
        <f>AVERAGE(Q$6:Q826)</f>
        <v>120.68209500609014</v>
      </c>
      <c r="AY826" s="5"/>
      <c r="AZ826" s="26">
        <v>821</v>
      </c>
      <c r="BA826" s="165">
        <v>22.006214976134689</v>
      </c>
      <c r="BB826" s="176">
        <v>0.25</v>
      </c>
      <c r="BC826" s="161">
        <v>1</v>
      </c>
      <c r="BD826" s="182">
        <v>492</v>
      </c>
      <c r="BE826" s="161">
        <v>17</v>
      </c>
      <c r="BF826" s="161">
        <v>17</v>
      </c>
      <c r="BG826" s="161">
        <v>0</v>
      </c>
      <c r="BH826" s="168">
        <v>2550</v>
      </c>
      <c r="BI826" s="168">
        <v>0</v>
      </c>
      <c r="BJ826" s="168">
        <v>850</v>
      </c>
      <c r="BK826" s="168">
        <v>255</v>
      </c>
      <c r="BL826" s="168">
        <v>2222</v>
      </c>
      <c r="BM826" s="161">
        <v>6</v>
      </c>
      <c r="BN826" s="168">
        <v>90</v>
      </c>
      <c r="BO826" s="168">
        <v>418</v>
      </c>
      <c r="BP826" s="161" t="s">
        <v>117</v>
      </c>
      <c r="BR826" s="164">
        <f>AVERAGE(BE$6:BE826)</f>
        <v>19.552984165651644</v>
      </c>
      <c r="BS826" s="164">
        <f>AVERAGE(BF$6:BF826)</f>
        <v>18.848964677222899</v>
      </c>
      <c r="BT826" s="164">
        <f>AVERAGE(BG$6:BG826)</f>
        <v>0.6711327649208283</v>
      </c>
      <c r="BU826" s="167">
        <f>AVERAGE(BH$6:BH826)</f>
        <v>2827.3447015834349</v>
      </c>
      <c r="BV826" s="167">
        <f>AVERAGE(BI$6:BI826)</f>
        <v>100.66991473812423</v>
      </c>
      <c r="BW826" s="167">
        <f>AVERAGE(BJ$6:BJ826)</f>
        <v>908.89159561510348</v>
      </c>
      <c r="BX826" s="167">
        <f>AVERAGE(BK$6:BK826)</f>
        <v>272.66747868453103</v>
      </c>
      <c r="BY826" s="167">
        <f>AVERAGE(BL$6:BL826)</f>
        <v>2248.1266747868453</v>
      </c>
      <c r="BZ826" s="164">
        <f>AVERAGE(BM$6:BM826)</f>
        <v>2.3325213154689401</v>
      </c>
      <c r="CA826" s="167">
        <f>AVERAGE(BN$6:BN826)</f>
        <v>34.987819732034104</v>
      </c>
      <c r="CB826" s="167">
        <f>AVERAGE(BO$6:BO826)</f>
        <v>614.20584652862362</v>
      </c>
      <c r="DF826" s="103">
        <v>821</v>
      </c>
      <c r="DG826" s="192">
        <v>7.2624218049950935</v>
      </c>
      <c r="DH826" s="193">
        <v>0.05</v>
      </c>
      <c r="DI826" s="105">
        <v>1</v>
      </c>
      <c r="DJ826" s="194">
        <v>112</v>
      </c>
      <c r="DK826" s="105">
        <v>8</v>
      </c>
      <c r="DL826" s="105">
        <v>8</v>
      </c>
      <c r="DM826" s="105">
        <v>0</v>
      </c>
      <c r="DN826" s="194">
        <v>1440</v>
      </c>
      <c r="DO826" s="194">
        <v>0</v>
      </c>
      <c r="DP826" s="194">
        <v>400</v>
      </c>
      <c r="DQ826" s="194">
        <v>120</v>
      </c>
      <c r="DR826" s="194">
        <v>1257</v>
      </c>
      <c r="DS826" s="105">
        <v>0</v>
      </c>
      <c r="DT826" s="194">
        <v>0</v>
      </c>
      <c r="DU826" s="194">
        <v>183</v>
      </c>
      <c r="DV826" s="105" t="s">
        <v>117</v>
      </c>
      <c r="DX826" s="164">
        <f>AVERAGE(DK$6:DK826)</f>
        <v>10.323995127892813</v>
      </c>
      <c r="DY826" s="164">
        <f>AVERAGE(DL$6:DL826)</f>
        <v>10.323995127892813</v>
      </c>
      <c r="DZ826" s="164">
        <f>AVERAGE(DM$6:DM826)</f>
        <v>0</v>
      </c>
      <c r="EA826" s="167">
        <f>AVERAGE(DN$6:DN826)</f>
        <v>1858.3191230207065</v>
      </c>
      <c r="EB826" s="167">
        <f>AVERAGE(DO$6:DO826)</f>
        <v>0</v>
      </c>
      <c r="EC826" s="167">
        <f>AVERAGE(DP$6:DP826)</f>
        <v>516.19975639464064</v>
      </c>
      <c r="ED826" s="167">
        <f>AVERAGE(DQ$6:DQ826)</f>
        <v>154.8599269183922</v>
      </c>
      <c r="EE826" s="167">
        <f>AVERAGE(DR$6:DR826)</f>
        <v>1650.3520097442145</v>
      </c>
      <c r="EF826" s="164">
        <f>AVERAGE(DS$6:DS826)</f>
        <v>0.84287454323995126</v>
      </c>
      <c r="EG826" s="167">
        <f>AVERAGE(DT$6:DT826)</f>
        <v>15.171741778319124</v>
      </c>
      <c r="EH826" s="167">
        <f>AVERAGE(DU$6:DU826)</f>
        <v>223.13885505481122</v>
      </c>
      <c r="FJ826" s="103">
        <v>821</v>
      </c>
      <c r="FK826" s="165">
        <v>4.4252286565729086</v>
      </c>
      <c r="FL826" s="163">
        <v>0.1</v>
      </c>
      <c r="FM826" s="161">
        <v>3</v>
      </c>
      <c r="FN826" s="168">
        <v>272</v>
      </c>
      <c r="FO826" s="161">
        <v>7</v>
      </c>
      <c r="FP826" s="161">
        <v>7</v>
      </c>
      <c r="FQ826" s="161">
        <v>0</v>
      </c>
      <c r="FR826" s="168">
        <v>1260</v>
      </c>
      <c r="FS826" s="168">
        <v>0</v>
      </c>
      <c r="FT826" s="168">
        <v>350</v>
      </c>
      <c r="FU826" s="168">
        <v>105</v>
      </c>
      <c r="FV826" s="168">
        <v>1352</v>
      </c>
      <c r="FW826" s="161">
        <v>0</v>
      </c>
      <c r="FX826" s="168">
        <v>0</v>
      </c>
      <c r="FY826" s="168">
        <v>-92</v>
      </c>
      <c r="FZ826" s="161" t="s">
        <v>117</v>
      </c>
      <c r="GB826" s="160">
        <f>AVERAGE(FO$6:FO826)</f>
        <v>10.119366626065773</v>
      </c>
      <c r="GC826" s="160">
        <f>AVERAGE(FP$6:FP826)</f>
        <v>10.119366626065773</v>
      </c>
      <c r="GD826" s="160">
        <f>AVERAGE(FQ$6:FQ826)</f>
        <v>0</v>
      </c>
      <c r="GE826" s="166">
        <f>AVERAGE(FR$6:FR826)</f>
        <v>1821.4859926918393</v>
      </c>
      <c r="GF826" s="166">
        <f>AVERAGE(FS$6:FS826)</f>
        <v>0</v>
      </c>
      <c r="GG826" s="166">
        <f>AVERAGE(FT$6:FT826)</f>
        <v>505.96833130328866</v>
      </c>
      <c r="GH826" s="166">
        <f>AVERAGE(FU$6:FU826)</f>
        <v>151.79049939098661</v>
      </c>
      <c r="GI826" s="166">
        <f>AVERAGE(FV$6:FV826)</f>
        <v>1633.9354445797808</v>
      </c>
      <c r="GJ826" s="160">
        <f>AVERAGE(FW$6:FW826)</f>
        <v>0.83800243605359315</v>
      </c>
      <c r="GK826" s="166">
        <f>AVERAGE(FX$6:FX826)</f>
        <v>30.168087697929355</v>
      </c>
      <c r="GL826" s="166">
        <f>AVERAGE(FY$6:FY826)</f>
        <v>217.71863580998783</v>
      </c>
      <c r="HM826" s="98">
        <v>821</v>
      </c>
      <c r="HN826" s="179">
        <v>10.482159648503021</v>
      </c>
      <c r="HO826" s="188">
        <v>0.15</v>
      </c>
      <c r="HP826" s="177">
        <v>3</v>
      </c>
      <c r="HQ826" s="191">
        <v>568</v>
      </c>
      <c r="HR826" s="177">
        <v>11</v>
      </c>
      <c r="HS826" s="177">
        <v>11</v>
      </c>
      <c r="HT826" s="177">
        <v>0</v>
      </c>
      <c r="HU826" s="191">
        <v>1650</v>
      </c>
      <c r="HV826" s="191">
        <v>0</v>
      </c>
      <c r="HW826" s="191">
        <v>550</v>
      </c>
      <c r="HX826" s="191">
        <v>165</v>
      </c>
      <c r="HY826" s="191">
        <v>1908</v>
      </c>
      <c r="HZ826" s="177">
        <v>2</v>
      </c>
      <c r="IA826" s="191">
        <v>60</v>
      </c>
      <c r="IB826" s="191">
        <v>-198</v>
      </c>
      <c r="IC826" s="177" t="s">
        <v>117</v>
      </c>
      <c r="IE826" s="164">
        <f>AVERAGE(HR$6:HR826)</f>
        <v>19.744214372716201</v>
      </c>
      <c r="IF826" s="164">
        <f>AVERAGE(HS$6:HS826)</f>
        <v>19.133982947624848</v>
      </c>
      <c r="IG826" s="164">
        <f>AVERAGE(HT$6:HT826)</f>
        <v>1.0121802679658953</v>
      </c>
      <c r="IH826" s="167">
        <f>AVERAGE(HU$6:HU826)</f>
        <v>2870.0974421437272</v>
      </c>
      <c r="II826" s="167">
        <f>AVERAGE(HV$6:HV826)</f>
        <v>151.82704019488429</v>
      </c>
      <c r="IJ826" s="167">
        <f>AVERAGE(HW$6:HW826)</f>
        <v>906.09013398294758</v>
      </c>
      <c r="IK826" s="167">
        <f>AVERAGE(HX$6:HX826)</f>
        <v>271.82704019488426</v>
      </c>
      <c r="IL826" s="167">
        <f>AVERAGE(HY$6:HY826)</f>
        <v>2307.5858708891597</v>
      </c>
      <c r="IM826" s="164">
        <f>AVERAGE(HZ$6:HZ826)</f>
        <v>2.4372716199756397</v>
      </c>
      <c r="IN826" s="167">
        <f>AVERAGE(IA$6:IA826)</f>
        <v>73.11814859926919</v>
      </c>
      <c r="IO826" s="167">
        <f>AVERAGE(IB$6:IB826)</f>
        <v>635.62971985383683</v>
      </c>
    </row>
    <row r="827" spans="2:249" x14ac:dyDescent="0.2">
      <c r="B827" s="103">
        <v>822</v>
      </c>
      <c r="C827" s="165">
        <v>19.489385416626721</v>
      </c>
      <c r="D827" s="163">
        <v>0.05</v>
      </c>
      <c r="E827" s="161">
        <v>2</v>
      </c>
      <c r="F827" s="168">
        <v>304</v>
      </c>
      <c r="G827" s="161">
        <v>20</v>
      </c>
      <c r="H827" s="161">
        <v>20</v>
      </c>
      <c r="I827" s="161">
        <v>0</v>
      </c>
      <c r="J827" s="168">
        <v>2400</v>
      </c>
      <c r="K827" s="168">
        <v>0</v>
      </c>
      <c r="L827" s="168">
        <v>1000</v>
      </c>
      <c r="M827" s="168">
        <v>300</v>
      </c>
      <c r="N827" s="168">
        <v>2229</v>
      </c>
      <c r="O827" s="161">
        <v>1</v>
      </c>
      <c r="P827" s="168">
        <v>12</v>
      </c>
      <c r="Q827" s="168">
        <v>183</v>
      </c>
      <c r="R827" s="161" t="s">
        <v>116</v>
      </c>
      <c r="T827" s="169">
        <f>AVERAGE(G$6:G827)</f>
        <v>23.372262773722628</v>
      </c>
      <c r="U827" s="169">
        <f>AVERAGE(H$6:H827)</f>
        <v>20.744525547445257</v>
      </c>
      <c r="V827" s="169">
        <f>AVERAGE(I$6:I827)</f>
        <v>1.3613138686131387</v>
      </c>
      <c r="W827" s="170">
        <f>AVERAGE(J$6:J827)</f>
        <v>2489.3430656934306</v>
      </c>
      <c r="X827" s="170">
        <f>AVERAGE(K$6:K827)</f>
        <v>163.35766423357666</v>
      </c>
      <c r="Y827" s="170">
        <f>AVERAGE(L$6:L827)</f>
        <v>969.16058394160586</v>
      </c>
      <c r="Z827" s="170">
        <f>AVERAGE(M$6:M827)</f>
        <v>290.74817518248176</v>
      </c>
      <c r="AA827" s="170">
        <f>AVERAGE(N$6:N827)</f>
        <v>2403.8260340632605</v>
      </c>
      <c r="AB827" s="169">
        <f>AVERAGE(O$6:O827)</f>
        <v>2.9367396593673964</v>
      </c>
      <c r="AC827" s="170">
        <f>AVERAGE(P$6:P827)</f>
        <v>35.240875912408761</v>
      </c>
      <c r="AD827" s="170">
        <f>AVERAGE(Q$6:Q827)</f>
        <v>120.75790754257908</v>
      </c>
      <c r="AY827" s="5"/>
      <c r="AZ827" s="26">
        <v>822</v>
      </c>
      <c r="BA827" s="165">
        <v>14.881237088656441</v>
      </c>
      <c r="BB827" s="176">
        <v>0.15</v>
      </c>
      <c r="BC827" s="161">
        <v>4</v>
      </c>
      <c r="BD827" s="182">
        <v>292</v>
      </c>
      <c r="BE827" s="161">
        <v>17</v>
      </c>
      <c r="BF827" s="161">
        <v>17</v>
      </c>
      <c r="BG827" s="161">
        <v>0</v>
      </c>
      <c r="BH827" s="168">
        <v>2550</v>
      </c>
      <c r="BI827" s="168">
        <v>0</v>
      </c>
      <c r="BJ827" s="168">
        <v>850</v>
      </c>
      <c r="BK827" s="168">
        <v>255</v>
      </c>
      <c r="BL827" s="168">
        <v>2022</v>
      </c>
      <c r="BM827" s="161">
        <v>2</v>
      </c>
      <c r="BN827" s="168">
        <v>30</v>
      </c>
      <c r="BO827" s="168">
        <v>558</v>
      </c>
      <c r="BP827" s="161" t="s">
        <v>117</v>
      </c>
      <c r="BR827" s="164">
        <f>AVERAGE(BE$6:BE827)</f>
        <v>19.549878345498783</v>
      </c>
      <c r="BS827" s="164">
        <f>AVERAGE(BF$6:BF827)</f>
        <v>18.846715328467152</v>
      </c>
      <c r="BT827" s="164">
        <f>AVERAGE(BG$6:BG827)</f>
        <v>0.67031630170316303</v>
      </c>
      <c r="BU827" s="167">
        <f>AVERAGE(BH$6:BH827)</f>
        <v>2827.007299270073</v>
      </c>
      <c r="BV827" s="167">
        <f>AVERAGE(BI$6:BI827)</f>
        <v>100.54744525547446</v>
      </c>
      <c r="BW827" s="167">
        <f>AVERAGE(BJ$6:BJ827)</f>
        <v>908.81995133819953</v>
      </c>
      <c r="BX827" s="167">
        <f>AVERAGE(BK$6:BK827)</f>
        <v>272.64598540145988</v>
      </c>
      <c r="BY827" s="167">
        <f>AVERAGE(BL$6:BL827)</f>
        <v>2247.8515815085157</v>
      </c>
      <c r="BZ827" s="164">
        <f>AVERAGE(BM$6:BM827)</f>
        <v>2.332116788321168</v>
      </c>
      <c r="CA827" s="167">
        <f>AVERAGE(BN$6:BN827)</f>
        <v>34.981751824817515</v>
      </c>
      <c r="CB827" s="167">
        <f>AVERAGE(BO$6:BO827)</f>
        <v>614.13746958637466</v>
      </c>
      <c r="DF827" s="103">
        <v>822</v>
      </c>
      <c r="DG827" s="192">
        <v>5.705840249552856</v>
      </c>
      <c r="DH827" s="193">
        <v>0.2</v>
      </c>
      <c r="DI827" s="105">
        <v>8</v>
      </c>
      <c r="DJ827" s="194">
        <v>245</v>
      </c>
      <c r="DK827" s="105">
        <v>13</v>
      </c>
      <c r="DL827" s="105">
        <v>13</v>
      </c>
      <c r="DM827" s="105">
        <v>0</v>
      </c>
      <c r="DN827" s="194">
        <v>2340</v>
      </c>
      <c r="DO827" s="194">
        <v>0</v>
      </c>
      <c r="DP827" s="194">
        <v>650</v>
      </c>
      <c r="DQ827" s="194">
        <v>195</v>
      </c>
      <c r="DR827" s="194">
        <v>1715</v>
      </c>
      <c r="DS827" s="105">
        <v>1</v>
      </c>
      <c r="DT827" s="194">
        <v>18</v>
      </c>
      <c r="DU827" s="194">
        <v>643</v>
      </c>
      <c r="DV827" s="105" t="s">
        <v>117</v>
      </c>
      <c r="DX827" s="164">
        <f>AVERAGE(DK$6:DK827)</f>
        <v>10.327250608272506</v>
      </c>
      <c r="DY827" s="164">
        <f>AVERAGE(DL$6:DL827)</f>
        <v>10.327250608272506</v>
      </c>
      <c r="DZ827" s="164">
        <f>AVERAGE(DM$6:DM827)</f>
        <v>0</v>
      </c>
      <c r="EA827" s="167">
        <f>AVERAGE(DN$6:DN827)</f>
        <v>1858.905109489051</v>
      </c>
      <c r="EB827" s="167">
        <f>AVERAGE(DO$6:DO827)</f>
        <v>0</v>
      </c>
      <c r="EC827" s="167">
        <f>AVERAGE(DP$6:DP827)</f>
        <v>516.36253041362534</v>
      </c>
      <c r="ED827" s="167">
        <f>AVERAGE(DQ$6:DQ827)</f>
        <v>154.9087591240876</v>
      </c>
      <c r="EE827" s="167">
        <f>AVERAGE(DR$6:DR827)</f>
        <v>1650.4306569343066</v>
      </c>
      <c r="EF827" s="164">
        <f>AVERAGE(DS$6:DS827)</f>
        <v>0.84306569343065696</v>
      </c>
      <c r="EG827" s="167">
        <f>AVERAGE(DT$6:DT827)</f>
        <v>15.175182481751825</v>
      </c>
      <c r="EH827" s="167">
        <f>AVERAGE(DU$6:DU827)</f>
        <v>223.64963503649636</v>
      </c>
      <c r="FJ827" s="103">
        <v>822</v>
      </c>
      <c r="FK827" s="165">
        <v>5.2206054810259372</v>
      </c>
      <c r="FL827" s="163">
        <v>0.15</v>
      </c>
      <c r="FM827" s="161">
        <v>0</v>
      </c>
      <c r="FN827" s="168">
        <v>574</v>
      </c>
      <c r="FO827" s="161">
        <v>4</v>
      </c>
      <c r="FP827" s="161">
        <v>4</v>
      </c>
      <c r="FQ827" s="161">
        <v>0</v>
      </c>
      <c r="FR827" s="168">
        <v>720</v>
      </c>
      <c r="FS827" s="168">
        <v>0</v>
      </c>
      <c r="FT827" s="168">
        <v>200</v>
      </c>
      <c r="FU827" s="168">
        <v>60</v>
      </c>
      <c r="FV827" s="168">
        <v>1459</v>
      </c>
      <c r="FW827" s="161">
        <v>1</v>
      </c>
      <c r="FX827" s="168">
        <v>36</v>
      </c>
      <c r="FY827" s="168">
        <v>-703</v>
      </c>
      <c r="FZ827" s="161" t="s">
        <v>117</v>
      </c>
      <c r="GB827" s="160">
        <f>AVERAGE(FO$6:FO827)</f>
        <v>10.111922141119221</v>
      </c>
      <c r="GC827" s="160">
        <f>AVERAGE(FP$6:FP827)</f>
        <v>10.111922141119221</v>
      </c>
      <c r="GD827" s="160">
        <f>AVERAGE(FQ$6:FQ827)</f>
        <v>0</v>
      </c>
      <c r="GE827" s="166">
        <f>AVERAGE(FR$6:FR827)</f>
        <v>1820.1459854014599</v>
      </c>
      <c r="GF827" s="166">
        <f>AVERAGE(FS$6:FS827)</f>
        <v>0</v>
      </c>
      <c r="GG827" s="166">
        <f>AVERAGE(FT$6:FT827)</f>
        <v>505.59610705596106</v>
      </c>
      <c r="GH827" s="166">
        <f>AVERAGE(FU$6:FU827)</f>
        <v>151.67883211678833</v>
      </c>
      <c r="GI827" s="166">
        <f>AVERAGE(FV$6:FV827)</f>
        <v>1633.7226277372263</v>
      </c>
      <c r="GJ827" s="160">
        <f>AVERAGE(FW$6:FW827)</f>
        <v>0.83819951338199516</v>
      </c>
      <c r="GK827" s="166">
        <f>AVERAGE(FX$6:FX827)</f>
        <v>30.175182481751825</v>
      </c>
      <c r="GL827" s="166">
        <f>AVERAGE(FY$6:FY827)</f>
        <v>216.5985401459854</v>
      </c>
      <c r="HM827" s="98">
        <v>822</v>
      </c>
      <c r="HN827" s="179">
        <v>18.718438040103354</v>
      </c>
      <c r="HO827" s="188">
        <v>0.1</v>
      </c>
      <c r="HP827" s="177">
        <v>3</v>
      </c>
      <c r="HQ827" s="191">
        <v>418</v>
      </c>
      <c r="HR827" s="177">
        <v>20</v>
      </c>
      <c r="HS827" s="177">
        <v>20</v>
      </c>
      <c r="HT827" s="177">
        <v>0</v>
      </c>
      <c r="HU827" s="191">
        <v>3000</v>
      </c>
      <c r="HV827" s="191">
        <v>0</v>
      </c>
      <c r="HW827" s="191">
        <v>1000</v>
      </c>
      <c r="HX827" s="191">
        <v>300</v>
      </c>
      <c r="HY827" s="191">
        <v>2343</v>
      </c>
      <c r="HZ827" s="177">
        <v>2</v>
      </c>
      <c r="IA827" s="191">
        <v>60</v>
      </c>
      <c r="IB827" s="191">
        <v>717</v>
      </c>
      <c r="IC827" s="177" t="s">
        <v>116</v>
      </c>
      <c r="IE827" s="164">
        <f>AVERAGE(HR$6:HR827)</f>
        <v>19.744525547445257</v>
      </c>
      <c r="IF827" s="164">
        <f>AVERAGE(HS$6:HS827)</f>
        <v>19.135036496350367</v>
      </c>
      <c r="IG827" s="164">
        <f>AVERAGE(HT$6:HT827)</f>
        <v>1.0109489051094891</v>
      </c>
      <c r="IH827" s="167">
        <f>AVERAGE(HU$6:HU827)</f>
        <v>2870.2554744525546</v>
      </c>
      <c r="II827" s="167">
        <f>AVERAGE(HV$6:HV827)</f>
        <v>151.64233576642334</v>
      </c>
      <c r="IJ827" s="167">
        <f>AVERAGE(HW$6:HW827)</f>
        <v>906.20437956204375</v>
      </c>
      <c r="IK827" s="167">
        <f>AVERAGE(HX$6:HX827)</f>
        <v>271.86131386861314</v>
      </c>
      <c r="IL827" s="167">
        <f>AVERAGE(HY$6:HY827)</f>
        <v>2307.6289537712896</v>
      </c>
      <c r="IM827" s="164">
        <f>AVERAGE(HZ$6:HZ827)</f>
        <v>2.4367396593673964</v>
      </c>
      <c r="IN827" s="167">
        <f>AVERAGE(IA$6:IA827)</f>
        <v>73.102189781021892</v>
      </c>
      <c r="IO827" s="167">
        <f>AVERAGE(IB$6:IB827)</f>
        <v>635.72871046228715</v>
      </c>
    </row>
    <row r="828" spans="2:249" x14ac:dyDescent="0.2">
      <c r="B828" s="103">
        <v>823</v>
      </c>
      <c r="C828" s="165">
        <v>21.907504785318924</v>
      </c>
      <c r="D828" s="163">
        <v>0.05</v>
      </c>
      <c r="E828" s="161">
        <v>2</v>
      </c>
      <c r="F828" s="168">
        <v>428</v>
      </c>
      <c r="G828" s="161">
        <v>23</v>
      </c>
      <c r="H828" s="161">
        <v>22</v>
      </c>
      <c r="I828" s="161">
        <v>2</v>
      </c>
      <c r="J828" s="168">
        <v>2640</v>
      </c>
      <c r="K828" s="168">
        <v>240</v>
      </c>
      <c r="L828" s="168">
        <v>1000</v>
      </c>
      <c r="M828" s="168">
        <v>300</v>
      </c>
      <c r="N828" s="168">
        <v>2593</v>
      </c>
      <c r="O828" s="161">
        <v>1</v>
      </c>
      <c r="P828" s="168">
        <v>12</v>
      </c>
      <c r="Q828" s="168">
        <v>59</v>
      </c>
      <c r="R828" s="161" t="s">
        <v>116</v>
      </c>
      <c r="T828" s="169">
        <f>AVERAGE(G$6:G828)</f>
        <v>23.371810449574728</v>
      </c>
      <c r="U828" s="169">
        <f>AVERAGE(H$6:H828)</f>
        <v>20.746051032806804</v>
      </c>
      <c r="V828" s="169">
        <f>AVERAGE(I$6:I828)</f>
        <v>1.3620899149453221</v>
      </c>
      <c r="W828" s="170">
        <f>AVERAGE(J$6:J828)</f>
        <v>2489.5261239368165</v>
      </c>
      <c r="X828" s="170">
        <f>AVERAGE(K$6:K828)</f>
        <v>163.45078979343864</v>
      </c>
      <c r="Y828" s="170">
        <f>AVERAGE(L$6:L828)</f>
        <v>969.19805589307407</v>
      </c>
      <c r="Z828" s="170">
        <f>AVERAGE(M$6:M828)</f>
        <v>290.75941676792223</v>
      </c>
      <c r="AA828" s="170">
        <f>AVERAGE(N$6:N828)</f>
        <v>2404.055893074119</v>
      </c>
      <c r="AB828" s="169">
        <f>AVERAGE(O$6:O828)</f>
        <v>2.9343863912515187</v>
      </c>
      <c r="AC828" s="170">
        <f>AVERAGE(P$6:P828)</f>
        <v>35.212636695018226</v>
      </c>
      <c r="AD828" s="170">
        <f>AVERAGE(Q$6:Q828)</f>
        <v>120.68286755771567</v>
      </c>
      <c r="AY828" s="5"/>
      <c r="AZ828" s="26">
        <v>823</v>
      </c>
      <c r="BA828" s="165">
        <v>17.613197672248265</v>
      </c>
      <c r="BB828" s="176">
        <v>0.05</v>
      </c>
      <c r="BC828" s="161">
        <v>0</v>
      </c>
      <c r="BD828" s="182">
        <v>345</v>
      </c>
      <c r="BE828" s="161">
        <v>17</v>
      </c>
      <c r="BF828" s="161">
        <v>17</v>
      </c>
      <c r="BG828" s="161">
        <v>0</v>
      </c>
      <c r="BH828" s="168">
        <v>2550</v>
      </c>
      <c r="BI828" s="168">
        <v>0</v>
      </c>
      <c r="BJ828" s="168">
        <v>850</v>
      </c>
      <c r="BK828" s="168">
        <v>255</v>
      </c>
      <c r="BL828" s="168">
        <v>2075</v>
      </c>
      <c r="BM828" s="161">
        <v>1</v>
      </c>
      <c r="BN828" s="168">
        <v>15</v>
      </c>
      <c r="BO828" s="168">
        <v>490</v>
      </c>
      <c r="BP828" s="161" t="s">
        <v>117</v>
      </c>
      <c r="BR828" s="164">
        <f>AVERAGE(BE$6:BE828)</f>
        <v>19.54678007290401</v>
      </c>
      <c r="BS828" s="164">
        <f>AVERAGE(BF$6:BF828)</f>
        <v>18.844471445929525</v>
      </c>
      <c r="BT828" s="164">
        <f>AVERAGE(BG$6:BG828)</f>
        <v>0.66950182260024305</v>
      </c>
      <c r="BU828" s="167">
        <f>AVERAGE(BH$6:BH828)</f>
        <v>2826.6707168894291</v>
      </c>
      <c r="BV828" s="167">
        <f>AVERAGE(BI$6:BI828)</f>
        <v>100.42527339003645</v>
      </c>
      <c r="BW828" s="167">
        <f>AVERAGE(BJ$6:BJ828)</f>
        <v>908.7484811664641</v>
      </c>
      <c r="BX828" s="167">
        <f>AVERAGE(BK$6:BK828)</f>
        <v>272.62454434993924</v>
      </c>
      <c r="BY828" s="167">
        <f>AVERAGE(BL$6:BL828)</f>
        <v>2247.6415552855406</v>
      </c>
      <c r="BZ828" s="164">
        <f>AVERAGE(BM$6:BM828)</f>
        <v>2.3304981773997571</v>
      </c>
      <c r="CA828" s="167">
        <f>AVERAGE(BN$6:BN828)</f>
        <v>34.957472660996352</v>
      </c>
      <c r="CB828" s="167">
        <f>AVERAGE(BO$6:BO828)</f>
        <v>613.98663426488451</v>
      </c>
      <c r="DF828" s="103">
        <v>823</v>
      </c>
      <c r="DG828" s="192">
        <v>5.5979509892230439</v>
      </c>
      <c r="DH828" s="193">
        <v>0.2</v>
      </c>
      <c r="DI828" s="105">
        <v>3</v>
      </c>
      <c r="DJ828" s="194">
        <v>597</v>
      </c>
      <c r="DK828" s="105">
        <v>8</v>
      </c>
      <c r="DL828" s="105">
        <v>8</v>
      </c>
      <c r="DM828" s="105">
        <v>0</v>
      </c>
      <c r="DN828" s="194">
        <v>1440</v>
      </c>
      <c r="DO828" s="194">
        <v>0</v>
      </c>
      <c r="DP828" s="194">
        <v>400</v>
      </c>
      <c r="DQ828" s="194">
        <v>120</v>
      </c>
      <c r="DR828" s="194">
        <v>1742</v>
      </c>
      <c r="DS828" s="105">
        <v>1</v>
      </c>
      <c r="DT828" s="194">
        <v>18</v>
      </c>
      <c r="DU828" s="194">
        <v>-284</v>
      </c>
      <c r="DV828" s="105" t="s">
        <v>117</v>
      </c>
      <c r="DX828" s="164">
        <f>AVERAGE(DK$6:DK828)</f>
        <v>10.324422843256379</v>
      </c>
      <c r="DY828" s="164">
        <f>AVERAGE(DL$6:DL828)</f>
        <v>10.324422843256379</v>
      </c>
      <c r="DZ828" s="164">
        <f>AVERAGE(DM$6:DM828)</f>
        <v>0</v>
      </c>
      <c r="EA828" s="167">
        <f>AVERAGE(DN$6:DN828)</f>
        <v>1858.3961117861481</v>
      </c>
      <c r="EB828" s="167">
        <f>AVERAGE(DO$6:DO828)</f>
        <v>0</v>
      </c>
      <c r="EC828" s="167">
        <f>AVERAGE(DP$6:DP828)</f>
        <v>516.22114216281898</v>
      </c>
      <c r="ED828" s="167">
        <f>AVERAGE(DQ$6:DQ828)</f>
        <v>154.86634264884569</v>
      </c>
      <c r="EE828" s="167">
        <f>AVERAGE(DR$6:DR828)</f>
        <v>1650.5419198055893</v>
      </c>
      <c r="EF828" s="164">
        <f>AVERAGE(DS$6:DS828)</f>
        <v>0.84325637910085049</v>
      </c>
      <c r="EG828" s="167">
        <f>AVERAGE(DT$6:DT828)</f>
        <v>15.178614823815311</v>
      </c>
      <c r="EH828" s="167">
        <f>AVERAGE(DU$6:DU828)</f>
        <v>223.03280680437425</v>
      </c>
      <c r="FJ828" s="103">
        <v>823</v>
      </c>
      <c r="FK828" s="165">
        <v>7.6030692044119119</v>
      </c>
      <c r="FL828" s="163">
        <v>0.1</v>
      </c>
      <c r="FM828" s="161">
        <v>3</v>
      </c>
      <c r="FN828" s="168">
        <v>366</v>
      </c>
      <c r="FO828" s="161">
        <v>10</v>
      </c>
      <c r="FP828" s="161">
        <v>10</v>
      </c>
      <c r="FQ828" s="161">
        <v>0</v>
      </c>
      <c r="FR828" s="168">
        <v>1800</v>
      </c>
      <c r="FS828" s="168">
        <v>0</v>
      </c>
      <c r="FT828" s="168">
        <v>500</v>
      </c>
      <c r="FU828" s="168">
        <v>150</v>
      </c>
      <c r="FV828" s="168">
        <v>1641</v>
      </c>
      <c r="FW828" s="161">
        <v>1</v>
      </c>
      <c r="FX828" s="168">
        <v>36</v>
      </c>
      <c r="FY828" s="168">
        <v>195</v>
      </c>
      <c r="FZ828" s="161" t="s">
        <v>117</v>
      </c>
      <c r="GB828" s="160">
        <f>AVERAGE(FO$6:FO828)</f>
        <v>10.111786148238153</v>
      </c>
      <c r="GC828" s="160">
        <f>AVERAGE(FP$6:FP828)</f>
        <v>10.111786148238153</v>
      </c>
      <c r="GD828" s="160">
        <f>AVERAGE(FQ$6:FQ828)</f>
        <v>0</v>
      </c>
      <c r="GE828" s="166">
        <f>AVERAGE(FR$6:FR828)</f>
        <v>1820.1215066828674</v>
      </c>
      <c r="GF828" s="166">
        <f>AVERAGE(FS$6:FS828)</f>
        <v>0</v>
      </c>
      <c r="GG828" s="166">
        <f>AVERAGE(FT$6:FT828)</f>
        <v>505.58930741190767</v>
      </c>
      <c r="GH828" s="166">
        <f>AVERAGE(FU$6:FU828)</f>
        <v>151.67679222357231</v>
      </c>
      <c r="GI828" s="166">
        <f>AVERAGE(FV$6:FV828)</f>
        <v>1633.7314702308627</v>
      </c>
      <c r="GJ828" s="160">
        <f>AVERAGE(FW$6:FW828)</f>
        <v>0.83839611178614826</v>
      </c>
      <c r="GK828" s="166">
        <f>AVERAGE(FX$6:FX828)</f>
        <v>30.182260024301335</v>
      </c>
      <c r="GL828" s="166">
        <f>AVERAGE(FY$6:FY828)</f>
        <v>216.57229647630621</v>
      </c>
      <c r="HM828" s="98">
        <v>823</v>
      </c>
      <c r="HN828" s="179">
        <v>15.438069057053296</v>
      </c>
      <c r="HO828" s="188">
        <v>0.05</v>
      </c>
      <c r="HP828" s="177">
        <v>3</v>
      </c>
      <c r="HQ828" s="191">
        <v>465</v>
      </c>
      <c r="HR828" s="177">
        <v>17</v>
      </c>
      <c r="HS828" s="177">
        <v>17</v>
      </c>
      <c r="HT828" s="177">
        <v>0</v>
      </c>
      <c r="HU828" s="191">
        <v>2550</v>
      </c>
      <c r="HV828" s="191">
        <v>0</v>
      </c>
      <c r="HW828" s="191">
        <v>850</v>
      </c>
      <c r="HX828" s="191">
        <v>255</v>
      </c>
      <c r="HY828" s="191">
        <v>2195</v>
      </c>
      <c r="HZ828" s="177">
        <v>1</v>
      </c>
      <c r="IA828" s="191">
        <v>30</v>
      </c>
      <c r="IB828" s="191">
        <v>385</v>
      </c>
      <c r="IC828" s="177" t="s">
        <v>117</v>
      </c>
      <c r="IE828" s="164">
        <f>AVERAGE(HR$6:HR828)</f>
        <v>19.741190765492103</v>
      </c>
      <c r="IF828" s="164">
        <f>AVERAGE(HS$6:HS828)</f>
        <v>19.132442284325638</v>
      </c>
      <c r="IG828" s="164">
        <f>AVERAGE(HT$6:HT828)</f>
        <v>1.0097205346294047</v>
      </c>
      <c r="IH828" s="167">
        <f>AVERAGE(HU$6:HU828)</f>
        <v>2869.8663426488456</v>
      </c>
      <c r="II828" s="167">
        <f>AVERAGE(HV$6:HV828)</f>
        <v>151.45808019441068</v>
      </c>
      <c r="IJ828" s="167">
        <f>AVERAGE(HW$6:HW828)</f>
        <v>906.1360874848117</v>
      </c>
      <c r="IK828" s="167">
        <f>AVERAGE(HX$6:HX828)</f>
        <v>271.84082624544351</v>
      </c>
      <c r="IL828" s="167">
        <f>AVERAGE(HY$6:HY828)</f>
        <v>2307.4921020656138</v>
      </c>
      <c r="IM828" s="164">
        <f>AVERAGE(HZ$6:HZ828)</f>
        <v>2.4349939246658567</v>
      </c>
      <c r="IN828" s="167">
        <f>AVERAGE(IA$6:IA828)</f>
        <v>73.049817739975694</v>
      </c>
      <c r="IO828" s="167">
        <f>AVERAGE(IB$6:IB828)</f>
        <v>635.42405832320776</v>
      </c>
    </row>
    <row r="829" spans="2:249" x14ac:dyDescent="0.2">
      <c r="B829" s="103">
        <v>824</v>
      </c>
      <c r="C829" s="165">
        <v>22.597959041250299</v>
      </c>
      <c r="D829" s="163">
        <v>0.2</v>
      </c>
      <c r="E829" s="161">
        <v>1</v>
      </c>
      <c r="F829" s="168">
        <v>431</v>
      </c>
      <c r="G829" s="161">
        <v>19</v>
      </c>
      <c r="H829" s="161">
        <v>19</v>
      </c>
      <c r="I829" s="161">
        <v>0</v>
      </c>
      <c r="J829" s="168">
        <v>2280</v>
      </c>
      <c r="K829" s="168">
        <v>0</v>
      </c>
      <c r="L829" s="168">
        <v>950</v>
      </c>
      <c r="M829" s="168">
        <v>285</v>
      </c>
      <c r="N829" s="168">
        <v>2291</v>
      </c>
      <c r="O829" s="161">
        <v>5</v>
      </c>
      <c r="P829" s="168">
        <v>60</v>
      </c>
      <c r="Q829" s="168">
        <v>49</v>
      </c>
      <c r="R829" s="161" t="s">
        <v>117</v>
      </c>
      <c r="T829" s="169">
        <f>AVERAGE(G$6:G829)</f>
        <v>23.366504854368934</v>
      </c>
      <c r="U829" s="169">
        <f>AVERAGE(H$6:H829)</f>
        <v>20.743932038834952</v>
      </c>
      <c r="V829" s="169">
        <f>AVERAGE(I$6:I829)</f>
        <v>1.3604368932038835</v>
      </c>
      <c r="W829" s="170">
        <f>AVERAGE(J$6:J829)</f>
        <v>2489.2718446601943</v>
      </c>
      <c r="X829" s="170">
        <f>AVERAGE(K$6:K829)</f>
        <v>163.25242718446603</v>
      </c>
      <c r="Y829" s="170">
        <f>AVERAGE(L$6:L829)</f>
        <v>969.17475728155341</v>
      </c>
      <c r="Z829" s="170">
        <f>AVERAGE(M$6:M829)</f>
        <v>290.752427184466</v>
      </c>
      <c r="AA829" s="170">
        <f>AVERAGE(N$6:N829)</f>
        <v>2403.9186893203882</v>
      </c>
      <c r="AB829" s="169">
        <f>AVERAGE(O$6:O829)</f>
        <v>2.936893203883495</v>
      </c>
      <c r="AC829" s="170">
        <f>AVERAGE(P$6:P829)</f>
        <v>35.242718446601941</v>
      </c>
      <c r="AD829" s="170">
        <f>AVERAGE(Q$6:Q829)</f>
        <v>120.59587378640776</v>
      </c>
      <c r="AY829" s="5"/>
      <c r="AZ829" s="26">
        <v>824</v>
      </c>
      <c r="BA829" s="165">
        <v>16.322615651769166</v>
      </c>
      <c r="BB829" s="176">
        <v>0.25</v>
      </c>
      <c r="BC829" s="161">
        <v>9</v>
      </c>
      <c r="BD829" s="182">
        <v>400</v>
      </c>
      <c r="BE829" s="161">
        <v>21</v>
      </c>
      <c r="BF829" s="161">
        <v>21</v>
      </c>
      <c r="BG829" s="161">
        <v>1</v>
      </c>
      <c r="BH829" s="168">
        <v>3150</v>
      </c>
      <c r="BI829" s="168">
        <v>150</v>
      </c>
      <c r="BJ829" s="168">
        <v>1000</v>
      </c>
      <c r="BK829" s="168">
        <v>300</v>
      </c>
      <c r="BL829" s="168">
        <v>2475</v>
      </c>
      <c r="BM829" s="161">
        <v>4</v>
      </c>
      <c r="BN829" s="168">
        <v>60</v>
      </c>
      <c r="BO829" s="168">
        <v>735</v>
      </c>
      <c r="BP829" s="161" t="s">
        <v>116</v>
      </c>
      <c r="BR829" s="164">
        <f>AVERAGE(BE$6:BE829)</f>
        <v>19.54854368932039</v>
      </c>
      <c r="BS829" s="164">
        <f>AVERAGE(BF$6:BF829)</f>
        <v>18.847087378640776</v>
      </c>
      <c r="BT829" s="164">
        <f>AVERAGE(BG$6:BG829)</f>
        <v>0.66990291262135926</v>
      </c>
      <c r="BU829" s="167">
        <f>AVERAGE(BH$6:BH829)</f>
        <v>2827.0631067961167</v>
      </c>
      <c r="BV829" s="167">
        <f>AVERAGE(BI$6:BI829)</f>
        <v>100.48543689320388</v>
      </c>
      <c r="BW829" s="167">
        <f>AVERAGE(BJ$6:BJ829)</f>
        <v>908.85922330097083</v>
      </c>
      <c r="BX829" s="167">
        <f>AVERAGE(BK$6:BK829)</f>
        <v>272.65776699029124</v>
      </c>
      <c r="BY829" s="167">
        <f>AVERAGE(BL$6:BL829)</f>
        <v>2247.9174757281553</v>
      </c>
      <c r="BZ829" s="164">
        <f>AVERAGE(BM$6:BM829)</f>
        <v>2.3325242718446604</v>
      </c>
      <c r="CA829" s="167">
        <f>AVERAGE(BN$6:BN829)</f>
        <v>34.987864077669904</v>
      </c>
      <c r="CB829" s="167">
        <f>AVERAGE(BO$6:BO829)</f>
        <v>614.13349514563106</v>
      </c>
      <c r="DF829" s="103">
        <v>824</v>
      </c>
      <c r="DG829" s="192">
        <v>6.0188525338620087</v>
      </c>
      <c r="DH829" s="193">
        <v>0.15</v>
      </c>
      <c r="DI829" s="105">
        <v>4</v>
      </c>
      <c r="DJ829" s="194">
        <v>355</v>
      </c>
      <c r="DK829" s="105">
        <v>9</v>
      </c>
      <c r="DL829" s="105">
        <v>9</v>
      </c>
      <c r="DM829" s="105">
        <v>0</v>
      </c>
      <c r="DN829" s="194">
        <v>1620</v>
      </c>
      <c r="DO829" s="194">
        <v>0</v>
      </c>
      <c r="DP829" s="194">
        <v>450</v>
      </c>
      <c r="DQ829" s="194">
        <v>135</v>
      </c>
      <c r="DR829" s="194">
        <v>1565</v>
      </c>
      <c r="DS829" s="105">
        <v>1</v>
      </c>
      <c r="DT829" s="194">
        <v>18</v>
      </c>
      <c r="DU829" s="194">
        <v>73</v>
      </c>
      <c r="DV829" s="105" t="s">
        <v>117</v>
      </c>
      <c r="DX829" s="164">
        <f>AVERAGE(DK$6:DK829)</f>
        <v>10.322815533980583</v>
      </c>
      <c r="DY829" s="164">
        <f>AVERAGE(DL$6:DL829)</f>
        <v>10.322815533980583</v>
      </c>
      <c r="DZ829" s="164">
        <f>AVERAGE(DM$6:DM829)</f>
        <v>0</v>
      </c>
      <c r="EA829" s="167">
        <f>AVERAGE(DN$6:DN829)</f>
        <v>1858.1067961165049</v>
      </c>
      <c r="EB829" s="167">
        <f>AVERAGE(DO$6:DO829)</f>
        <v>0</v>
      </c>
      <c r="EC829" s="167">
        <f>AVERAGE(DP$6:DP829)</f>
        <v>516.14077669902917</v>
      </c>
      <c r="ED829" s="167">
        <f>AVERAGE(DQ$6:DQ829)</f>
        <v>154.84223300970874</v>
      </c>
      <c r="EE829" s="167">
        <f>AVERAGE(DR$6:DR829)</f>
        <v>1650.4381067961165</v>
      </c>
      <c r="EF829" s="164">
        <f>AVERAGE(DS$6:DS829)</f>
        <v>0.84344660194174759</v>
      </c>
      <c r="EG829" s="167">
        <f>AVERAGE(DT$6:DT829)</f>
        <v>15.182038834951456</v>
      </c>
      <c r="EH829" s="167">
        <f>AVERAGE(DU$6:DU829)</f>
        <v>222.85072815533979</v>
      </c>
      <c r="FJ829" s="103">
        <v>824</v>
      </c>
      <c r="FK829" s="165">
        <v>7.8985716589929291</v>
      </c>
      <c r="FL829" s="163">
        <v>0.1</v>
      </c>
      <c r="FM829" s="161">
        <v>3</v>
      </c>
      <c r="FN829" s="168">
        <v>584</v>
      </c>
      <c r="FO829" s="161">
        <v>10</v>
      </c>
      <c r="FP829" s="161">
        <v>10</v>
      </c>
      <c r="FQ829" s="161">
        <v>0</v>
      </c>
      <c r="FR829" s="168">
        <v>1800</v>
      </c>
      <c r="FS829" s="168">
        <v>0</v>
      </c>
      <c r="FT829" s="168">
        <v>500</v>
      </c>
      <c r="FU829" s="168">
        <v>150</v>
      </c>
      <c r="FV829" s="168">
        <v>1859</v>
      </c>
      <c r="FW829" s="161">
        <v>1</v>
      </c>
      <c r="FX829" s="168">
        <v>36</v>
      </c>
      <c r="FY829" s="168">
        <v>-23</v>
      </c>
      <c r="FZ829" s="161" t="s">
        <v>117</v>
      </c>
      <c r="GB829" s="160">
        <f>AVERAGE(FO$6:FO829)</f>
        <v>10.111650485436893</v>
      </c>
      <c r="GC829" s="160">
        <f>AVERAGE(FP$6:FP829)</f>
        <v>10.111650485436893</v>
      </c>
      <c r="GD829" s="160">
        <f>AVERAGE(FQ$6:FQ829)</f>
        <v>0</v>
      </c>
      <c r="GE829" s="166">
        <f>AVERAGE(FR$6:FR829)</f>
        <v>1820.0970873786407</v>
      </c>
      <c r="GF829" s="166">
        <f>AVERAGE(FS$6:FS829)</f>
        <v>0</v>
      </c>
      <c r="GG829" s="166">
        <f>AVERAGE(FT$6:FT829)</f>
        <v>505.58252427184465</v>
      </c>
      <c r="GH829" s="166">
        <f>AVERAGE(FU$6:FU829)</f>
        <v>151.67475728155341</v>
      </c>
      <c r="GI829" s="166">
        <f>AVERAGE(FV$6:FV829)</f>
        <v>1634.004854368932</v>
      </c>
      <c r="GJ829" s="160">
        <f>AVERAGE(FW$6:FW829)</f>
        <v>0.83859223300970875</v>
      </c>
      <c r="GK829" s="166">
        <f>AVERAGE(FX$6:FX829)</f>
        <v>30.189320388349515</v>
      </c>
      <c r="GL829" s="166">
        <f>AVERAGE(FY$6:FY829)</f>
        <v>216.28155339805826</v>
      </c>
      <c r="HM829" s="98">
        <v>824</v>
      </c>
      <c r="HN829" s="179">
        <v>20.543484545342054</v>
      </c>
      <c r="HO829" s="188">
        <v>0.15</v>
      </c>
      <c r="HP829" s="177">
        <v>4</v>
      </c>
      <c r="HQ829" s="191">
        <v>518</v>
      </c>
      <c r="HR829" s="177">
        <v>22</v>
      </c>
      <c r="HS829" s="177">
        <v>22</v>
      </c>
      <c r="HT829" s="177">
        <v>2</v>
      </c>
      <c r="HU829" s="191">
        <v>3300</v>
      </c>
      <c r="HV829" s="191">
        <v>300</v>
      </c>
      <c r="HW829" s="191">
        <v>1000</v>
      </c>
      <c r="HX829" s="191">
        <v>300</v>
      </c>
      <c r="HY829" s="191">
        <v>2743</v>
      </c>
      <c r="HZ829" s="177">
        <v>3</v>
      </c>
      <c r="IA829" s="191">
        <v>90</v>
      </c>
      <c r="IB829" s="191">
        <v>647</v>
      </c>
      <c r="IC829" s="177" t="s">
        <v>116</v>
      </c>
      <c r="IE829" s="164">
        <f>AVERAGE(HR$6:HR829)</f>
        <v>19.743932038834952</v>
      </c>
      <c r="IF829" s="164">
        <f>AVERAGE(HS$6:HS829)</f>
        <v>19.135922330097088</v>
      </c>
      <c r="IG829" s="164">
        <f>AVERAGE(HT$6:HT829)</f>
        <v>1.0109223300970873</v>
      </c>
      <c r="IH829" s="167">
        <f>AVERAGE(HU$6:HU829)</f>
        <v>2870.3883495145633</v>
      </c>
      <c r="II829" s="167">
        <f>AVERAGE(HV$6:HV829)</f>
        <v>151.63834951456312</v>
      </c>
      <c r="IJ829" s="167">
        <f>AVERAGE(HW$6:HW829)</f>
        <v>906.25</v>
      </c>
      <c r="IK829" s="167">
        <f>AVERAGE(HX$6:HX829)</f>
        <v>271.875</v>
      </c>
      <c r="IL829" s="167">
        <f>AVERAGE(HY$6:HY829)</f>
        <v>2308.0206310679609</v>
      </c>
      <c r="IM829" s="164">
        <f>AVERAGE(HZ$6:HZ829)</f>
        <v>2.4356796116504853</v>
      </c>
      <c r="IN829" s="167">
        <f>AVERAGE(IA$6:IA829)</f>
        <v>73.070388349514559</v>
      </c>
      <c r="IO829" s="167">
        <f>AVERAGE(IB$6:IB829)</f>
        <v>635.43810679611647</v>
      </c>
    </row>
    <row r="830" spans="2:249" x14ac:dyDescent="0.2">
      <c r="B830" s="103">
        <v>825</v>
      </c>
      <c r="C830" s="165">
        <v>24.433949967902834</v>
      </c>
      <c r="D830" s="163">
        <v>0.15</v>
      </c>
      <c r="E830" s="161">
        <v>1</v>
      </c>
      <c r="F830" s="168">
        <v>435</v>
      </c>
      <c r="G830" s="161">
        <v>21</v>
      </c>
      <c r="H830" s="161">
        <v>21</v>
      </c>
      <c r="I830" s="161">
        <v>1</v>
      </c>
      <c r="J830" s="168">
        <v>2520</v>
      </c>
      <c r="K830" s="168">
        <v>120</v>
      </c>
      <c r="L830" s="168">
        <v>1000</v>
      </c>
      <c r="M830" s="168">
        <v>300</v>
      </c>
      <c r="N830" s="168">
        <v>2480</v>
      </c>
      <c r="O830" s="161">
        <v>4</v>
      </c>
      <c r="P830" s="168">
        <v>48</v>
      </c>
      <c r="Q830" s="168">
        <v>88</v>
      </c>
      <c r="R830" s="161" t="s">
        <v>116</v>
      </c>
      <c r="T830" s="169">
        <f>AVERAGE(G$6:G830)</f>
        <v>23.363636363636363</v>
      </c>
      <c r="U830" s="169">
        <f>AVERAGE(H$6:H830)</f>
        <v>20.744242424242426</v>
      </c>
      <c r="V830" s="169">
        <f>AVERAGE(I$6:I830)</f>
        <v>1.36</v>
      </c>
      <c r="W830" s="170">
        <f>AVERAGE(J$6:J830)</f>
        <v>2489.3090909090911</v>
      </c>
      <c r="X830" s="170">
        <f>AVERAGE(K$6:K830)</f>
        <v>163.19999999999999</v>
      </c>
      <c r="Y830" s="170">
        <f>AVERAGE(L$6:L830)</f>
        <v>969.21212121212125</v>
      </c>
      <c r="Z830" s="170">
        <f>AVERAGE(M$6:M830)</f>
        <v>290.76363636363635</v>
      </c>
      <c r="AA830" s="170">
        <f>AVERAGE(N$6:N830)</f>
        <v>2404.0109090909091</v>
      </c>
      <c r="AB830" s="169">
        <f>AVERAGE(O$6:O830)</f>
        <v>2.938181818181818</v>
      </c>
      <c r="AC830" s="170">
        <f>AVERAGE(P$6:P830)</f>
        <v>35.258181818181818</v>
      </c>
      <c r="AD830" s="170">
        <f>AVERAGE(Q$6:Q830)</f>
        <v>120.55636363636364</v>
      </c>
      <c r="AY830" s="5"/>
      <c r="AZ830" s="26">
        <v>825</v>
      </c>
      <c r="BA830" s="165">
        <v>21.393281726129722</v>
      </c>
      <c r="BB830" s="176">
        <v>0.05</v>
      </c>
      <c r="BC830" s="161">
        <v>10</v>
      </c>
      <c r="BD830" s="182">
        <v>448</v>
      </c>
      <c r="BE830" s="161">
        <v>30</v>
      </c>
      <c r="BF830" s="161">
        <v>22</v>
      </c>
      <c r="BG830" s="161">
        <v>2</v>
      </c>
      <c r="BH830" s="168">
        <v>3300</v>
      </c>
      <c r="BI830" s="168">
        <v>300</v>
      </c>
      <c r="BJ830" s="168">
        <v>1000</v>
      </c>
      <c r="BK830" s="168">
        <v>300</v>
      </c>
      <c r="BL830" s="168">
        <v>2673</v>
      </c>
      <c r="BM830" s="161">
        <v>1</v>
      </c>
      <c r="BN830" s="168">
        <v>15</v>
      </c>
      <c r="BO830" s="168">
        <v>642</v>
      </c>
      <c r="BP830" s="161" t="s">
        <v>116</v>
      </c>
      <c r="BR830" s="164">
        <f>AVERAGE(BE$6:BE830)</f>
        <v>19.561212121212122</v>
      </c>
      <c r="BS830" s="164">
        <f>AVERAGE(BF$6:BF830)</f>
        <v>18.850909090909092</v>
      </c>
      <c r="BT830" s="164">
        <f>AVERAGE(BG$6:BG830)</f>
        <v>0.67151515151515151</v>
      </c>
      <c r="BU830" s="167">
        <f>AVERAGE(BH$6:BH830)</f>
        <v>2827.6363636363635</v>
      </c>
      <c r="BV830" s="167">
        <f>AVERAGE(BI$6:BI830)</f>
        <v>100.72727272727273</v>
      </c>
      <c r="BW830" s="167">
        <f>AVERAGE(BJ$6:BJ830)</f>
        <v>908.969696969697</v>
      </c>
      <c r="BX830" s="167">
        <f>AVERAGE(BK$6:BK830)</f>
        <v>272.69090909090909</v>
      </c>
      <c r="BY830" s="167">
        <f>AVERAGE(BL$6:BL830)</f>
        <v>2248.4327272727273</v>
      </c>
      <c r="BZ830" s="164">
        <f>AVERAGE(BM$6:BM830)</f>
        <v>2.330909090909091</v>
      </c>
      <c r="CA830" s="167">
        <f>AVERAGE(BN$6:BN830)</f>
        <v>34.963636363636361</v>
      </c>
      <c r="CB830" s="167">
        <f>AVERAGE(BO$6:BO830)</f>
        <v>614.16727272727269</v>
      </c>
      <c r="DF830" s="103">
        <v>825</v>
      </c>
      <c r="DG830" s="192">
        <v>7.4762554818035012</v>
      </c>
      <c r="DH830" s="193">
        <v>0.05</v>
      </c>
      <c r="DI830" s="105">
        <v>4</v>
      </c>
      <c r="DJ830" s="194">
        <v>200</v>
      </c>
      <c r="DK830" s="105">
        <v>11</v>
      </c>
      <c r="DL830" s="105">
        <v>11</v>
      </c>
      <c r="DM830" s="105">
        <v>0</v>
      </c>
      <c r="DN830" s="194">
        <v>1980</v>
      </c>
      <c r="DO830" s="194">
        <v>0</v>
      </c>
      <c r="DP830" s="194">
        <v>550</v>
      </c>
      <c r="DQ830" s="194">
        <v>165</v>
      </c>
      <c r="DR830" s="194">
        <v>1540</v>
      </c>
      <c r="DS830" s="105">
        <v>0</v>
      </c>
      <c r="DT830" s="194">
        <v>0</v>
      </c>
      <c r="DU830" s="194">
        <v>440</v>
      </c>
      <c r="DV830" s="105" t="s">
        <v>117</v>
      </c>
      <c r="DX830" s="164">
        <f>AVERAGE(DK$6:DK830)</f>
        <v>10.323636363636364</v>
      </c>
      <c r="DY830" s="164">
        <f>AVERAGE(DL$6:DL830)</f>
        <v>10.323636363636364</v>
      </c>
      <c r="DZ830" s="164">
        <f>AVERAGE(DM$6:DM830)</f>
        <v>0</v>
      </c>
      <c r="EA830" s="167">
        <f>AVERAGE(DN$6:DN830)</f>
        <v>1858.2545454545455</v>
      </c>
      <c r="EB830" s="167">
        <f>AVERAGE(DO$6:DO830)</f>
        <v>0</v>
      </c>
      <c r="EC830" s="167">
        <f>AVERAGE(DP$6:DP830)</f>
        <v>516.18181818181813</v>
      </c>
      <c r="ED830" s="167">
        <f>AVERAGE(DQ$6:DQ830)</f>
        <v>154.85454545454544</v>
      </c>
      <c r="EE830" s="167">
        <f>AVERAGE(DR$6:DR830)</f>
        <v>1650.3042424242424</v>
      </c>
      <c r="EF830" s="164">
        <f>AVERAGE(DS$6:DS830)</f>
        <v>0.84242424242424241</v>
      </c>
      <c r="EG830" s="167">
        <f>AVERAGE(DT$6:DT830)</f>
        <v>15.163636363636364</v>
      </c>
      <c r="EH830" s="167">
        <f>AVERAGE(DU$6:DU830)</f>
        <v>223.1139393939394</v>
      </c>
      <c r="FJ830" s="103">
        <v>825</v>
      </c>
      <c r="FK830" s="165">
        <v>9.3453884399114635</v>
      </c>
      <c r="FL830" s="163">
        <v>0.15</v>
      </c>
      <c r="FM830" s="161">
        <v>7</v>
      </c>
      <c r="FN830" s="168">
        <v>301</v>
      </c>
      <c r="FO830" s="161">
        <v>15</v>
      </c>
      <c r="FP830" s="161">
        <v>15</v>
      </c>
      <c r="FQ830" s="161">
        <v>0</v>
      </c>
      <c r="FR830" s="168">
        <v>2700</v>
      </c>
      <c r="FS830" s="168">
        <v>0</v>
      </c>
      <c r="FT830" s="168">
        <v>750</v>
      </c>
      <c r="FU830" s="168">
        <v>225</v>
      </c>
      <c r="FV830" s="168">
        <v>1901</v>
      </c>
      <c r="FW830" s="161">
        <v>1</v>
      </c>
      <c r="FX830" s="168">
        <v>36</v>
      </c>
      <c r="FY830" s="168">
        <v>835</v>
      </c>
      <c r="FZ830" s="161" t="s">
        <v>117</v>
      </c>
      <c r="GB830" s="160">
        <f>AVERAGE(FO$6:FO830)</f>
        <v>10.117575757575757</v>
      </c>
      <c r="GC830" s="160">
        <f>AVERAGE(FP$6:FP830)</f>
        <v>10.117575757575757</v>
      </c>
      <c r="GD830" s="160">
        <f>AVERAGE(FQ$6:FQ830)</f>
        <v>0</v>
      </c>
      <c r="GE830" s="166">
        <f>AVERAGE(FR$6:FR830)</f>
        <v>1821.1636363636364</v>
      </c>
      <c r="GF830" s="166">
        <f>AVERAGE(FS$6:FS830)</f>
        <v>0</v>
      </c>
      <c r="GG830" s="166">
        <f>AVERAGE(FT$6:FT830)</f>
        <v>505.87878787878788</v>
      </c>
      <c r="GH830" s="166">
        <f>AVERAGE(FU$6:FU830)</f>
        <v>151.76363636363635</v>
      </c>
      <c r="GI830" s="166">
        <f>AVERAGE(FV$6:FV830)</f>
        <v>1634.3284848484848</v>
      </c>
      <c r="GJ830" s="160">
        <f>AVERAGE(FW$6:FW830)</f>
        <v>0.83878787878787875</v>
      </c>
      <c r="GK830" s="166">
        <f>AVERAGE(FX$6:FX830)</f>
        <v>30.196363636363635</v>
      </c>
      <c r="GL830" s="166">
        <f>AVERAGE(FY$6:FY830)</f>
        <v>217.03151515151515</v>
      </c>
      <c r="HM830" s="98">
        <v>825</v>
      </c>
      <c r="HN830" s="179">
        <v>17.492429997802738</v>
      </c>
      <c r="HO830" s="188">
        <v>0.15</v>
      </c>
      <c r="HP830" s="177">
        <v>1</v>
      </c>
      <c r="HQ830" s="191">
        <v>172</v>
      </c>
      <c r="HR830" s="177">
        <v>15</v>
      </c>
      <c r="HS830" s="177">
        <v>15</v>
      </c>
      <c r="HT830" s="177">
        <v>0</v>
      </c>
      <c r="HU830" s="191">
        <v>2250</v>
      </c>
      <c r="HV830" s="191">
        <v>0</v>
      </c>
      <c r="HW830" s="191">
        <v>750</v>
      </c>
      <c r="HX830" s="191">
        <v>225</v>
      </c>
      <c r="HY830" s="191">
        <v>1772</v>
      </c>
      <c r="HZ830" s="177">
        <v>3</v>
      </c>
      <c r="IA830" s="191">
        <v>90</v>
      </c>
      <c r="IB830" s="191">
        <v>568</v>
      </c>
      <c r="IC830" s="177" t="s">
        <v>117</v>
      </c>
      <c r="IE830" s="164">
        <f>AVERAGE(HR$6:HR830)</f>
        <v>19.738181818181818</v>
      </c>
      <c r="IF830" s="164">
        <f>AVERAGE(HS$6:HS830)</f>
        <v>19.130909090909093</v>
      </c>
      <c r="IG830" s="164">
        <f>AVERAGE(HT$6:HT830)</f>
        <v>1.0096969696969698</v>
      </c>
      <c r="IH830" s="167">
        <f>AVERAGE(HU$6:HU830)</f>
        <v>2869.6363636363635</v>
      </c>
      <c r="II830" s="167">
        <f>AVERAGE(HV$6:HV830)</f>
        <v>151.45454545454547</v>
      </c>
      <c r="IJ830" s="167">
        <f>AVERAGE(HW$6:HW830)</f>
        <v>906.06060606060601</v>
      </c>
      <c r="IK830" s="167">
        <f>AVERAGE(HX$6:HX830)</f>
        <v>271.81818181818181</v>
      </c>
      <c r="IL830" s="167">
        <f>AVERAGE(HY$6:HY830)</f>
        <v>2307.3709090909092</v>
      </c>
      <c r="IM830" s="164">
        <f>AVERAGE(HZ$6:HZ830)</f>
        <v>2.4363636363636365</v>
      </c>
      <c r="IN830" s="167">
        <f>AVERAGE(IA$6:IA830)</f>
        <v>73.090909090909093</v>
      </c>
      <c r="IO830" s="167">
        <f>AVERAGE(IB$6:IB830)</f>
        <v>635.35636363636365</v>
      </c>
    </row>
    <row r="831" spans="2:249" x14ac:dyDescent="0.2">
      <c r="B831" s="103">
        <v>826</v>
      </c>
      <c r="C831" s="165">
        <v>24.110762550287049</v>
      </c>
      <c r="D831" s="163">
        <v>0.2</v>
      </c>
      <c r="E831" s="161">
        <v>4</v>
      </c>
      <c r="F831" s="168">
        <v>399</v>
      </c>
      <c r="G831" s="161">
        <v>23</v>
      </c>
      <c r="H831" s="161">
        <v>22</v>
      </c>
      <c r="I831" s="161">
        <v>2</v>
      </c>
      <c r="J831" s="168">
        <v>2640</v>
      </c>
      <c r="K831" s="168">
        <v>240</v>
      </c>
      <c r="L831" s="168">
        <v>1000</v>
      </c>
      <c r="M831" s="168">
        <v>300</v>
      </c>
      <c r="N831" s="168">
        <v>2564</v>
      </c>
      <c r="O831" s="161">
        <v>5</v>
      </c>
      <c r="P831" s="168">
        <v>60</v>
      </c>
      <c r="Q831" s="168">
        <v>136</v>
      </c>
      <c r="R831" s="161" t="s">
        <v>116</v>
      </c>
      <c r="T831" s="169">
        <f>AVERAGE(G$6:G831)</f>
        <v>23.36319612590799</v>
      </c>
      <c r="U831" s="169">
        <f>AVERAGE(H$6:H831)</f>
        <v>20.745762711864408</v>
      </c>
      <c r="V831" s="169">
        <f>AVERAGE(I$6:I831)</f>
        <v>1.360774818401937</v>
      </c>
      <c r="W831" s="170">
        <f>AVERAGE(J$6:J831)</f>
        <v>2489.4915254237289</v>
      </c>
      <c r="X831" s="170">
        <f>AVERAGE(K$6:K831)</f>
        <v>163.29297820823246</v>
      </c>
      <c r="Y831" s="170">
        <f>AVERAGE(L$6:L831)</f>
        <v>969.24939467312345</v>
      </c>
      <c r="Z831" s="170">
        <f>AVERAGE(M$6:M831)</f>
        <v>290.77481840193707</v>
      </c>
      <c r="AA831" s="170">
        <f>AVERAGE(N$6:N831)</f>
        <v>2404.2046004842614</v>
      </c>
      <c r="AB831" s="169">
        <f>AVERAGE(O$6:O831)</f>
        <v>2.9406779661016951</v>
      </c>
      <c r="AC831" s="170">
        <f>AVERAGE(P$6:P831)</f>
        <v>35.288135593220339</v>
      </c>
      <c r="AD831" s="170">
        <f>AVERAGE(Q$6:Q831)</f>
        <v>120.57506053268766</v>
      </c>
      <c r="AY831" s="5"/>
      <c r="AZ831" s="26">
        <v>826</v>
      </c>
      <c r="BA831" s="165">
        <v>20.324448506864133</v>
      </c>
      <c r="BB831" s="176">
        <v>0.05</v>
      </c>
      <c r="BC831" s="161">
        <v>8</v>
      </c>
      <c r="BD831" s="182">
        <v>260</v>
      </c>
      <c r="BE831" s="161">
        <v>27</v>
      </c>
      <c r="BF831" s="161">
        <v>22</v>
      </c>
      <c r="BG831" s="161">
        <v>2</v>
      </c>
      <c r="BH831" s="168">
        <v>3300</v>
      </c>
      <c r="BI831" s="168">
        <v>300</v>
      </c>
      <c r="BJ831" s="168">
        <v>1000</v>
      </c>
      <c r="BK831" s="168">
        <v>300</v>
      </c>
      <c r="BL831" s="168">
        <v>2485</v>
      </c>
      <c r="BM831" s="161">
        <v>1</v>
      </c>
      <c r="BN831" s="168">
        <v>15</v>
      </c>
      <c r="BO831" s="168">
        <v>830</v>
      </c>
      <c r="BP831" s="161" t="s">
        <v>116</v>
      </c>
      <c r="BR831" s="164">
        <f>AVERAGE(BE$6:BE831)</f>
        <v>19.570217917675546</v>
      </c>
      <c r="BS831" s="164">
        <f>AVERAGE(BF$6:BF831)</f>
        <v>18.854721549636803</v>
      </c>
      <c r="BT831" s="164">
        <f>AVERAGE(BG$6:BG831)</f>
        <v>0.67312348668280875</v>
      </c>
      <c r="BU831" s="167">
        <f>AVERAGE(BH$6:BH831)</f>
        <v>2828.2082324455205</v>
      </c>
      <c r="BV831" s="167">
        <f>AVERAGE(BI$6:BI831)</f>
        <v>100.96852300242131</v>
      </c>
      <c r="BW831" s="167">
        <f>AVERAGE(BJ$6:BJ831)</f>
        <v>909.07990314769972</v>
      </c>
      <c r="BX831" s="167">
        <f>AVERAGE(BK$6:BK831)</f>
        <v>272.72397094430994</v>
      </c>
      <c r="BY831" s="167">
        <f>AVERAGE(BL$6:BL831)</f>
        <v>2248.7191283292977</v>
      </c>
      <c r="BZ831" s="164">
        <f>AVERAGE(BM$6:BM831)</f>
        <v>2.3292978208232444</v>
      </c>
      <c r="CA831" s="167">
        <f>AVERAGE(BN$6:BN831)</f>
        <v>34.939467312348668</v>
      </c>
      <c r="CB831" s="167">
        <f>AVERAGE(BO$6:BO831)</f>
        <v>614.42857142857144</v>
      </c>
      <c r="DF831" s="103">
        <v>826</v>
      </c>
      <c r="DG831" s="192">
        <v>6.5865186720370623</v>
      </c>
      <c r="DH831" s="193">
        <v>0.15</v>
      </c>
      <c r="DI831" s="105">
        <v>3</v>
      </c>
      <c r="DJ831" s="194">
        <v>365</v>
      </c>
      <c r="DK831" s="105">
        <v>9</v>
      </c>
      <c r="DL831" s="105">
        <v>9</v>
      </c>
      <c r="DM831" s="105">
        <v>0</v>
      </c>
      <c r="DN831" s="194">
        <v>1620</v>
      </c>
      <c r="DO831" s="194">
        <v>0</v>
      </c>
      <c r="DP831" s="194">
        <v>450</v>
      </c>
      <c r="DQ831" s="194">
        <v>135</v>
      </c>
      <c r="DR831" s="194">
        <v>1575</v>
      </c>
      <c r="DS831" s="105">
        <v>1</v>
      </c>
      <c r="DT831" s="194">
        <v>18</v>
      </c>
      <c r="DU831" s="194">
        <v>63</v>
      </c>
      <c r="DV831" s="105" t="s">
        <v>117</v>
      </c>
      <c r="DX831" s="164">
        <f>AVERAGE(DK$6:DK831)</f>
        <v>10.322033898305085</v>
      </c>
      <c r="DY831" s="164">
        <f>AVERAGE(DL$6:DL831)</f>
        <v>10.322033898305085</v>
      </c>
      <c r="DZ831" s="164">
        <f>AVERAGE(DM$6:DM831)</f>
        <v>0</v>
      </c>
      <c r="EA831" s="167">
        <f>AVERAGE(DN$6:DN831)</f>
        <v>1857.9661016949153</v>
      </c>
      <c r="EB831" s="167">
        <f>AVERAGE(DO$6:DO831)</f>
        <v>0</v>
      </c>
      <c r="EC831" s="167">
        <f>AVERAGE(DP$6:DP831)</f>
        <v>516.10169491525426</v>
      </c>
      <c r="ED831" s="167">
        <f>AVERAGE(DQ$6:DQ831)</f>
        <v>154.83050847457628</v>
      </c>
      <c r="EE831" s="167">
        <f>AVERAGE(DR$6:DR831)</f>
        <v>1650.2130750605327</v>
      </c>
      <c r="EF831" s="164">
        <f>AVERAGE(DS$6:DS831)</f>
        <v>0.84261501210653755</v>
      </c>
      <c r="EG831" s="167">
        <f>AVERAGE(DT$6:DT831)</f>
        <v>15.167070217917676</v>
      </c>
      <c r="EH831" s="167">
        <f>AVERAGE(DU$6:DU831)</f>
        <v>222.92009685230025</v>
      </c>
      <c r="FJ831" s="103">
        <v>826</v>
      </c>
      <c r="FK831" s="165">
        <v>6.4407399292111389</v>
      </c>
      <c r="FL831" s="163">
        <v>0.1</v>
      </c>
      <c r="FM831" s="161">
        <v>1</v>
      </c>
      <c r="FN831" s="168">
        <v>398</v>
      </c>
      <c r="FO831" s="161">
        <v>6</v>
      </c>
      <c r="FP831" s="161">
        <v>6</v>
      </c>
      <c r="FQ831" s="161">
        <v>0</v>
      </c>
      <c r="FR831" s="168">
        <v>1080</v>
      </c>
      <c r="FS831" s="168">
        <v>0</v>
      </c>
      <c r="FT831" s="168">
        <v>300</v>
      </c>
      <c r="FU831" s="168">
        <v>90</v>
      </c>
      <c r="FV831" s="168">
        <v>1413</v>
      </c>
      <c r="FW831" s="161">
        <v>1</v>
      </c>
      <c r="FX831" s="168">
        <v>36</v>
      </c>
      <c r="FY831" s="168">
        <v>-297</v>
      </c>
      <c r="FZ831" s="161" t="s">
        <v>117</v>
      </c>
      <c r="GB831" s="160">
        <f>AVERAGE(FO$6:FO831)</f>
        <v>10.112590799031477</v>
      </c>
      <c r="GC831" s="160">
        <f>AVERAGE(FP$6:FP831)</f>
        <v>10.112590799031477</v>
      </c>
      <c r="GD831" s="160">
        <f>AVERAGE(FQ$6:FQ831)</f>
        <v>0</v>
      </c>
      <c r="GE831" s="166">
        <f>AVERAGE(FR$6:FR831)</f>
        <v>1820.2663438256659</v>
      </c>
      <c r="GF831" s="166">
        <f>AVERAGE(FS$6:FS831)</f>
        <v>0</v>
      </c>
      <c r="GG831" s="166">
        <f>AVERAGE(FT$6:FT831)</f>
        <v>505.62953995157386</v>
      </c>
      <c r="GH831" s="166">
        <f>AVERAGE(FU$6:FU831)</f>
        <v>151.68886198547216</v>
      </c>
      <c r="GI831" s="166">
        <f>AVERAGE(FV$6:FV831)</f>
        <v>1634.0605326876514</v>
      </c>
      <c r="GJ831" s="160">
        <f>AVERAGE(FW$6:FW831)</f>
        <v>0.83898305084745761</v>
      </c>
      <c r="GK831" s="166">
        <f>AVERAGE(FX$6:FX831)</f>
        <v>30.203389830508474</v>
      </c>
      <c r="GL831" s="166">
        <f>AVERAGE(FY$6:FY831)</f>
        <v>216.40920096852301</v>
      </c>
      <c r="HM831" s="98">
        <v>826</v>
      </c>
      <c r="HN831" s="179">
        <v>17.765616980687373</v>
      </c>
      <c r="HO831" s="188">
        <v>0.15</v>
      </c>
      <c r="HP831" s="177">
        <v>1</v>
      </c>
      <c r="HQ831" s="191">
        <v>204</v>
      </c>
      <c r="HR831" s="177">
        <v>16</v>
      </c>
      <c r="HS831" s="177">
        <v>16</v>
      </c>
      <c r="HT831" s="177">
        <v>0</v>
      </c>
      <c r="HU831" s="191">
        <v>2400</v>
      </c>
      <c r="HV831" s="191">
        <v>0</v>
      </c>
      <c r="HW831" s="191">
        <v>800</v>
      </c>
      <c r="HX831" s="191">
        <v>240</v>
      </c>
      <c r="HY831" s="191">
        <v>1869</v>
      </c>
      <c r="HZ831" s="177">
        <v>3</v>
      </c>
      <c r="IA831" s="191">
        <v>90</v>
      </c>
      <c r="IB831" s="191">
        <v>621</v>
      </c>
      <c r="IC831" s="177" t="s">
        <v>117</v>
      </c>
      <c r="IE831" s="164">
        <f>AVERAGE(HR$6:HR831)</f>
        <v>19.73365617433414</v>
      </c>
      <c r="IF831" s="164">
        <f>AVERAGE(HS$6:HS831)</f>
        <v>19.127118644067796</v>
      </c>
      <c r="IG831" s="164">
        <f>AVERAGE(HT$6:HT831)</f>
        <v>1.0084745762711864</v>
      </c>
      <c r="IH831" s="167">
        <f>AVERAGE(HU$6:HU831)</f>
        <v>2869.0677966101694</v>
      </c>
      <c r="II831" s="167">
        <f>AVERAGE(HV$6:HV831)</f>
        <v>151.27118644067798</v>
      </c>
      <c r="IJ831" s="167">
        <f>AVERAGE(HW$6:HW831)</f>
        <v>905.93220338983053</v>
      </c>
      <c r="IK831" s="167">
        <f>AVERAGE(HX$6:HX831)</f>
        <v>271.77966101694915</v>
      </c>
      <c r="IL831" s="167">
        <f>AVERAGE(HY$6:HY831)</f>
        <v>2306.8401937046006</v>
      </c>
      <c r="IM831" s="164">
        <f>AVERAGE(HZ$6:HZ831)</f>
        <v>2.4370460048426148</v>
      </c>
      <c r="IN831" s="167">
        <f>AVERAGE(IA$6:IA831)</f>
        <v>73.111380145278446</v>
      </c>
      <c r="IO831" s="167">
        <f>AVERAGE(IB$6:IB831)</f>
        <v>635.33898305084745</v>
      </c>
    </row>
    <row r="832" spans="2:249" x14ac:dyDescent="0.2">
      <c r="B832" s="103">
        <v>827</v>
      </c>
      <c r="C832" s="165">
        <v>23.238132161663174</v>
      </c>
      <c r="D832" s="163">
        <v>0.2</v>
      </c>
      <c r="E832" s="161">
        <v>2</v>
      </c>
      <c r="F832" s="168">
        <v>152</v>
      </c>
      <c r="G832" s="161">
        <v>20</v>
      </c>
      <c r="H832" s="161">
        <v>20</v>
      </c>
      <c r="I832" s="161">
        <v>0</v>
      </c>
      <c r="J832" s="168">
        <v>2400</v>
      </c>
      <c r="K832" s="168">
        <v>0</v>
      </c>
      <c r="L832" s="168">
        <v>1000</v>
      </c>
      <c r="M832" s="168">
        <v>300</v>
      </c>
      <c r="N832" s="168">
        <v>2077</v>
      </c>
      <c r="O832" s="161">
        <v>5</v>
      </c>
      <c r="P832" s="168">
        <v>60</v>
      </c>
      <c r="Q832" s="168">
        <v>383</v>
      </c>
      <c r="R832" s="161" t="s">
        <v>116</v>
      </c>
      <c r="T832" s="169">
        <f>AVERAGE(G$6:G832)</f>
        <v>23.359129383313181</v>
      </c>
      <c r="U832" s="169">
        <f>AVERAGE(H$6:H832)</f>
        <v>20.744860943168078</v>
      </c>
      <c r="V832" s="169">
        <f>AVERAGE(I$6:I832)</f>
        <v>1.3591293833131801</v>
      </c>
      <c r="W832" s="170">
        <f>AVERAGE(J$6:J832)</f>
        <v>2489.3833131801694</v>
      </c>
      <c r="X832" s="170">
        <f>AVERAGE(K$6:K832)</f>
        <v>163.09552599758163</v>
      </c>
      <c r="Y832" s="170">
        <f>AVERAGE(L$6:L832)</f>
        <v>969.28657799274481</v>
      </c>
      <c r="Z832" s="170">
        <f>AVERAGE(M$6:M832)</f>
        <v>290.78597339782345</v>
      </c>
      <c r="AA832" s="170">
        <f>AVERAGE(N$6:N832)</f>
        <v>2403.8089480048366</v>
      </c>
      <c r="AB832" s="169">
        <f>AVERAGE(O$6:O832)</f>
        <v>2.9431680773881501</v>
      </c>
      <c r="AC832" s="170">
        <f>AVERAGE(P$6:P832)</f>
        <v>35.318016928657798</v>
      </c>
      <c r="AD832" s="170">
        <f>AVERAGE(Q$6:Q832)</f>
        <v>120.89238210399033</v>
      </c>
      <c r="AY832" s="5"/>
      <c r="AZ832" s="26">
        <v>827</v>
      </c>
      <c r="BA832" s="165">
        <v>19.955964923315761</v>
      </c>
      <c r="BB832" s="176">
        <v>0.05</v>
      </c>
      <c r="BC832" s="161">
        <v>4</v>
      </c>
      <c r="BD832" s="182">
        <v>272</v>
      </c>
      <c r="BE832" s="161">
        <v>23</v>
      </c>
      <c r="BF832" s="161">
        <v>22</v>
      </c>
      <c r="BG832" s="161">
        <v>2</v>
      </c>
      <c r="BH832" s="168">
        <v>3300</v>
      </c>
      <c r="BI832" s="168">
        <v>300</v>
      </c>
      <c r="BJ832" s="168">
        <v>1000</v>
      </c>
      <c r="BK832" s="168">
        <v>300</v>
      </c>
      <c r="BL832" s="168">
        <v>2497</v>
      </c>
      <c r="BM832" s="161">
        <v>1</v>
      </c>
      <c r="BN832" s="168">
        <v>15</v>
      </c>
      <c r="BO832" s="168">
        <v>818</v>
      </c>
      <c r="BP832" s="161" t="s">
        <v>116</v>
      </c>
      <c r="BR832" s="164">
        <f>AVERAGE(BE$6:BE832)</f>
        <v>19.574365175332527</v>
      </c>
      <c r="BS832" s="164">
        <f>AVERAGE(BF$6:BF832)</f>
        <v>18.858524788391776</v>
      </c>
      <c r="BT832" s="164">
        <f>AVERAGE(BG$6:BG832)</f>
        <v>0.67472793228536876</v>
      </c>
      <c r="BU832" s="167">
        <f>AVERAGE(BH$6:BH832)</f>
        <v>2828.7787182587667</v>
      </c>
      <c r="BV832" s="167">
        <f>AVERAGE(BI$6:BI832)</f>
        <v>101.20918984280532</v>
      </c>
      <c r="BW832" s="167">
        <f>AVERAGE(BJ$6:BJ832)</f>
        <v>909.18984280532038</v>
      </c>
      <c r="BX832" s="167">
        <f>AVERAGE(BK$6:BK832)</f>
        <v>272.7569528415961</v>
      </c>
      <c r="BY832" s="167">
        <f>AVERAGE(BL$6:BL832)</f>
        <v>2249.0193470374847</v>
      </c>
      <c r="BZ832" s="164">
        <f>AVERAGE(BM$6:BM832)</f>
        <v>2.3276904474002418</v>
      </c>
      <c r="CA832" s="167">
        <f>AVERAGE(BN$6:BN832)</f>
        <v>34.915356711003625</v>
      </c>
      <c r="CB832" s="167">
        <f>AVERAGE(BO$6:BO832)</f>
        <v>614.67472793228535</v>
      </c>
      <c r="DF832" s="103">
        <v>827</v>
      </c>
      <c r="DG832" s="192">
        <v>5.9252177918894304</v>
      </c>
      <c r="DH832" s="193">
        <v>0.05</v>
      </c>
      <c r="DI832" s="105">
        <v>0</v>
      </c>
      <c r="DJ832" s="194">
        <v>411</v>
      </c>
      <c r="DK832" s="105">
        <v>6</v>
      </c>
      <c r="DL832" s="105">
        <v>6</v>
      </c>
      <c r="DM832" s="105">
        <v>0</v>
      </c>
      <c r="DN832" s="194">
        <v>1080</v>
      </c>
      <c r="DO832" s="194">
        <v>0</v>
      </c>
      <c r="DP832" s="194">
        <v>300</v>
      </c>
      <c r="DQ832" s="194">
        <v>90</v>
      </c>
      <c r="DR832" s="194">
        <v>1426</v>
      </c>
      <c r="DS832" s="105">
        <v>0</v>
      </c>
      <c r="DT832" s="194">
        <v>0</v>
      </c>
      <c r="DU832" s="194">
        <v>-346</v>
      </c>
      <c r="DV832" s="105" t="s">
        <v>117</v>
      </c>
      <c r="DX832" s="164">
        <f>AVERAGE(DK$6:DK832)</f>
        <v>10.316807738814994</v>
      </c>
      <c r="DY832" s="164">
        <f>AVERAGE(DL$6:DL832)</f>
        <v>10.316807738814994</v>
      </c>
      <c r="DZ832" s="164">
        <f>AVERAGE(DM$6:DM832)</f>
        <v>0</v>
      </c>
      <c r="EA832" s="167">
        <f>AVERAGE(DN$6:DN832)</f>
        <v>1857.025392986699</v>
      </c>
      <c r="EB832" s="167">
        <f>AVERAGE(DO$6:DO832)</f>
        <v>0</v>
      </c>
      <c r="EC832" s="167">
        <f>AVERAGE(DP$6:DP832)</f>
        <v>515.84038694074968</v>
      </c>
      <c r="ED832" s="167">
        <f>AVERAGE(DQ$6:DQ832)</f>
        <v>154.75211608222492</v>
      </c>
      <c r="EE832" s="167">
        <f>AVERAGE(DR$6:DR832)</f>
        <v>1649.9419588875453</v>
      </c>
      <c r="EF832" s="164">
        <f>AVERAGE(DS$6:DS832)</f>
        <v>0.84159613059250304</v>
      </c>
      <c r="EG832" s="167">
        <f>AVERAGE(DT$6:DT832)</f>
        <v>15.148730350665055</v>
      </c>
      <c r="EH832" s="167">
        <f>AVERAGE(DU$6:DU832)</f>
        <v>222.23216444981861</v>
      </c>
      <c r="FJ832" s="103">
        <v>827</v>
      </c>
      <c r="FK832" s="165">
        <v>8.3360107119602311</v>
      </c>
      <c r="FL832" s="163">
        <v>0.05</v>
      </c>
      <c r="FM832" s="161">
        <v>2</v>
      </c>
      <c r="FN832" s="168">
        <v>427</v>
      </c>
      <c r="FO832" s="161">
        <v>10</v>
      </c>
      <c r="FP832" s="161">
        <v>10</v>
      </c>
      <c r="FQ832" s="161">
        <v>0</v>
      </c>
      <c r="FR832" s="168">
        <v>1800</v>
      </c>
      <c r="FS832" s="168">
        <v>0</v>
      </c>
      <c r="FT832" s="168">
        <v>500</v>
      </c>
      <c r="FU832" s="168">
        <v>150</v>
      </c>
      <c r="FV832" s="168">
        <v>1702</v>
      </c>
      <c r="FW832" s="161">
        <v>0</v>
      </c>
      <c r="FX832" s="168">
        <v>0</v>
      </c>
      <c r="FY832" s="168">
        <v>98</v>
      </c>
      <c r="FZ832" s="161" t="s">
        <v>117</v>
      </c>
      <c r="GB832" s="160">
        <f>AVERAGE(FO$6:FO832)</f>
        <v>10.112454655380894</v>
      </c>
      <c r="GC832" s="160">
        <f>AVERAGE(FP$6:FP832)</f>
        <v>10.112454655380894</v>
      </c>
      <c r="GD832" s="160">
        <f>AVERAGE(FQ$6:FQ832)</f>
        <v>0</v>
      </c>
      <c r="GE832" s="166">
        <f>AVERAGE(FR$6:FR832)</f>
        <v>1820.241837968561</v>
      </c>
      <c r="GF832" s="166">
        <f>AVERAGE(FS$6:FS832)</f>
        <v>0</v>
      </c>
      <c r="GG832" s="166">
        <f>AVERAGE(FT$6:FT832)</f>
        <v>505.62273276904472</v>
      </c>
      <c r="GH832" s="166">
        <f>AVERAGE(FU$6:FU832)</f>
        <v>151.68681983071343</v>
      </c>
      <c r="GI832" s="166">
        <f>AVERAGE(FV$6:FV832)</f>
        <v>1634.1426844014511</v>
      </c>
      <c r="GJ832" s="160">
        <f>AVERAGE(FW$6:FW832)</f>
        <v>0.83796856106408701</v>
      </c>
      <c r="GK832" s="166">
        <f>AVERAGE(FX$6:FX832)</f>
        <v>30.166868198307135</v>
      </c>
      <c r="GL832" s="166">
        <f>AVERAGE(FY$6:FY832)</f>
        <v>216.26602176541718</v>
      </c>
      <c r="HM832" s="98">
        <v>827</v>
      </c>
      <c r="HN832" s="179">
        <v>18.936296377641757</v>
      </c>
      <c r="HO832" s="188">
        <v>0.1</v>
      </c>
      <c r="HP832" s="177">
        <v>7</v>
      </c>
      <c r="HQ832" s="191">
        <v>457</v>
      </c>
      <c r="HR832" s="177">
        <v>24</v>
      </c>
      <c r="HS832" s="177">
        <v>23</v>
      </c>
      <c r="HT832" s="177">
        <v>3</v>
      </c>
      <c r="HU832" s="191">
        <v>3450</v>
      </c>
      <c r="HV832" s="191">
        <v>450</v>
      </c>
      <c r="HW832" s="191">
        <v>1000</v>
      </c>
      <c r="HX832" s="191">
        <v>300</v>
      </c>
      <c r="HY832" s="191">
        <v>2832</v>
      </c>
      <c r="HZ832" s="177">
        <v>2</v>
      </c>
      <c r="IA832" s="191">
        <v>60</v>
      </c>
      <c r="IB832" s="191">
        <v>678</v>
      </c>
      <c r="IC832" s="177" t="s">
        <v>116</v>
      </c>
      <c r="IE832" s="164">
        <f>AVERAGE(HR$6:HR832)</f>
        <v>19.738814993954051</v>
      </c>
      <c r="IF832" s="164">
        <f>AVERAGE(HS$6:HS832)</f>
        <v>19.131801692865778</v>
      </c>
      <c r="IG832" s="164">
        <f>AVERAGE(HT$6:HT832)</f>
        <v>1.0108827085852479</v>
      </c>
      <c r="IH832" s="167">
        <f>AVERAGE(HU$6:HU832)</f>
        <v>2869.7702539298671</v>
      </c>
      <c r="II832" s="167">
        <f>AVERAGE(HV$6:HV832)</f>
        <v>151.63240628778718</v>
      </c>
      <c r="IJ832" s="167">
        <f>AVERAGE(HW$6:HW832)</f>
        <v>906.04594921402656</v>
      </c>
      <c r="IK832" s="167">
        <f>AVERAGE(HX$6:HX832)</f>
        <v>271.81378476420798</v>
      </c>
      <c r="IL832" s="167">
        <f>AVERAGE(HY$6:HY832)</f>
        <v>2307.4752116082227</v>
      </c>
      <c r="IM832" s="164">
        <f>AVERAGE(HZ$6:HZ832)</f>
        <v>2.4365175332527205</v>
      </c>
      <c r="IN832" s="167">
        <f>AVERAGE(IA$6:IA832)</f>
        <v>73.095525997581618</v>
      </c>
      <c r="IO832" s="167">
        <f>AVERAGE(IB$6:IB832)</f>
        <v>635.39056831922608</v>
      </c>
    </row>
    <row r="833" spans="2:249" x14ac:dyDescent="0.2">
      <c r="B833" s="103">
        <v>828</v>
      </c>
      <c r="C833" s="165">
        <v>19.79591205160142</v>
      </c>
      <c r="D833" s="163">
        <v>0.05</v>
      </c>
      <c r="E833" s="161">
        <v>10</v>
      </c>
      <c r="F833" s="168">
        <v>530</v>
      </c>
      <c r="G833" s="161">
        <v>29</v>
      </c>
      <c r="H833" s="161">
        <v>22</v>
      </c>
      <c r="I833" s="161">
        <v>2</v>
      </c>
      <c r="J833" s="168">
        <v>2640</v>
      </c>
      <c r="K833" s="168">
        <v>240</v>
      </c>
      <c r="L833" s="168">
        <v>1000</v>
      </c>
      <c r="M833" s="168">
        <v>300</v>
      </c>
      <c r="N833" s="168">
        <v>2695</v>
      </c>
      <c r="O833" s="161">
        <v>1</v>
      </c>
      <c r="P833" s="168">
        <v>12</v>
      </c>
      <c r="Q833" s="168">
        <v>-43</v>
      </c>
      <c r="R833" s="161" t="s">
        <v>116</v>
      </c>
      <c r="T833" s="169">
        <f>AVERAGE(G$6:G833)</f>
        <v>23.365942028985508</v>
      </c>
      <c r="U833" s="169">
        <f>AVERAGE(H$6:H833)</f>
        <v>20.746376811594203</v>
      </c>
      <c r="V833" s="169">
        <f>AVERAGE(I$6:I833)</f>
        <v>1.3599033816425121</v>
      </c>
      <c r="W833" s="170">
        <f>AVERAGE(J$6:J833)</f>
        <v>2489.5652173913045</v>
      </c>
      <c r="X833" s="170">
        <f>AVERAGE(K$6:K833)</f>
        <v>163.18840579710144</v>
      </c>
      <c r="Y833" s="170">
        <f>AVERAGE(L$6:L833)</f>
        <v>969.32367149758454</v>
      </c>
      <c r="Z833" s="170">
        <f>AVERAGE(M$6:M833)</f>
        <v>290.79710144927537</v>
      </c>
      <c r="AA833" s="170">
        <f>AVERAGE(N$6:N833)</f>
        <v>2404.1606280193237</v>
      </c>
      <c r="AB833" s="169">
        <f>AVERAGE(O$6:O833)</f>
        <v>2.9408212560386473</v>
      </c>
      <c r="AC833" s="170">
        <f>AVERAGE(P$6:P833)</f>
        <v>35.289855072463766</v>
      </c>
      <c r="AD833" s="170">
        <f>AVERAGE(Q$6:Q833)</f>
        <v>120.69444444444444</v>
      </c>
      <c r="AY833" s="5"/>
      <c r="AZ833" s="26">
        <v>828</v>
      </c>
      <c r="BA833" s="165">
        <v>17.500282181220403</v>
      </c>
      <c r="BB833" s="176">
        <v>0.15</v>
      </c>
      <c r="BC833" s="161">
        <v>0</v>
      </c>
      <c r="BD833" s="182">
        <v>192</v>
      </c>
      <c r="BE833" s="161">
        <v>15</v>
      </c>
      <c r="BF833" s="161">
        <v>15</v>
      </c>
      <c r="BG833" s="161">
        <v>0</v>
      </c>
      <c r="BH833" s="168">
        <v>2250</v>
      </c>
      <c r="BI833" s="168">
        <v>0</v>
      </c>
      <c r="BJ833" s="168">
        <v>750</v>
      </c>
      <c r="BK833" s="168">
        <v>225</v>
      </c>
      <c r="BL833" s="168">
        <v>1792</v>
      </c>
      <c r="BM833" s="161">
        <v>3</v>
      </c>
      <c r="BN833" s="168">
        <v>45</v>
      </c>
      <c r="BO833" s="168">
        <v>503</v>
      </c>
      <c r="BP833" s="161" t="s">
        <v>117</v>
      </c>
      <c r="BR833" s="164">
        <f>AVERAGE(BE$6:BE833)</f>
        <v>19.568840579710145</v>
      </c>
      <c r="BS833" s="164">
        <f>AVERAGE(BF$6:BF833)</f>
        <v>18.853864734299517</v>
      </c>
      <c r="BT833" s="164">
        <f>AVERAGE(BG$6:BG833)</f>
        <v>0.67391304347826086</v>
      </c>
      <c r="BU833" s="167">
        <f>AVERAGE(BH$6:BH833)</f>
        <v>2828.0797101449275</v>
      </c>
      <c r="BV833" s="167">
        <f>AVERAGE(BI$6:BI833)</f>
        <v>101.08695652173913</v>
      </c>
      <c r="BW833" s="167">
        <f>AVERAGE(BJ$6:BJ833)</f>
        <v>908.99758454106279</v>
      </c>
      <c r="BX833" s="167">
        <f>AVERAGE(BK$6:BK833)</f>
        <v>272.69927536231882</v>
      </c>
      <c r="BY833" s="167">
        <f>AVERAGE(BL$6:BL833)</f>
        <v>2248.467391304348</v>
      </c>
      <c r="BZ833" s="164">
        <f>AVERAGE(BM$6:BM833)</f>
        <v>2.3285024154589373</v>
      </c>
      <c r="CA833" s="167">
        <f>AVERAGE(BN$6:BN833)</f>
        <v>34.927536231884055</v>
      </c>
      <c r="CB833" s="167">
        <f>AVERAGE(BO$6:BO833)</f>
        <v>614.53985507246375</v>
      </c>
      <c r="DF833" s="103">
        <v>828</v>
      </c>
      <c r="DG833" s="192">
        <v>7.054765852018801</v>
      </c>
      <c r="DH833" s="193">
        <v>0.1</v>
      </c>
      <c r="DI833" s="105">
        <v>3</v>
      </c>
      <c r="DJ833" s="194">
        <v>570</v>
      </c>
      <c r="DK833" s="105">
        <v>9</v>
      </c>
      <c r="DL833" s="105">
        <v>9</v>
      </c>
      <c r="DM833" s="105">
        <v>0</v>
      </c>
      <c r="DN833" s="194">
        <v>1620</v>
      </c>
      <c r="DO833" s="194">
        <v>0</v>
      </c>
      <c r="DP833" s="194">
        <v>450</v>
      </c>
      <c r="DQ833" s="194">
        <v>135</v>
      </c>
      <c r="DR833" s="194">
        <v>1780</v>
      </c>
      <c r="DS833" s="105">
        <v>1</v>
      </c>
      <c r="DT833" s="194">
        <v>18</v>
      </c>
      <c r="DU833" s="194">
        <v>-142</v>
      </c>
      <c r="DV833" s="105" t="s">
        <v>117</v>
      </c>
      <c r="DX833" s="164">
        <f>AVERAGE(DK$6:DK833)</f>
        <v>10.315217391304348</v>
      </c>
      <c r="DY833" s="164">
        <f>AVERAGE(DL$6:DL833)</f>
        <v>10.315217391304348</v>
      </c>
      <c r="DZ833" s="164">
        <f>AVERAGE(DM$6:DM833)</f>
        <v>0</v>
      </c>
      <c r="EA833" s="167">
        <f>AVERAGE(DN$6:DN833)</f>
        <v>1856.7391304347825</v>
      </c>
      <c r="EB833" s="167">
        <f>AVERAGE(DO$6:DO833)</f>
        <v>0</v>
      </c>
      <c r="EC833" s="167">
        <f>AVERAGE(DP$6:DP833)</f>
        <v>515.76086956521738</v>
      </c>
      <c r="ED833" s="167">
        <f>AVERAGE(DQ$6:DQ833)</f>
        <v>154.72826086956522</v>
      </c>
      <c r="EE833" s="167">
        <f>AVERAGE(DR$6:DR833)</f>
        <v>1650.0990338164252</v>
      </c>
      <c r="EF833" s="164">
        <f>AVERAGE(DS$6:DS833)</f>
        <v>0.84178743961352653</v>
      </c>
      <c r="EG833" s="167">
        <f>AVERAGE(DT$6:DT833)</f>
        <v>15.152173913043478</v>
      </c>
      <c r="EH833" s="167">
        <f>AVERAGE(DU$6:DU833)</f>
        <v>221.79227053140096</v>
      </c>
      <c r="FJ833" s="103">
        <v>828</v>
      </c>
      <c r="FK833" s="165">
        <v>8.4672973406658105</v>
      </c>
      <c r="FL833" s="163">
        <v>0.15</v>
      </c>
      <c r="FM833" s="161">
        <v>10</v>
      </c>
      <c r="FN833" s="168">
        <v>140</v>
      </c>
      <c r="FO833" s="161">
        <v>17</v>
      </c>
      <c r="FP833" s="161">
        <v>17</v>
      </c>
      <c r="FQ833" s="161">
        <v>0</v>
      </c>
      <c r="FR833" s="168">
        <v>3060</v>
      </c>
      <c r="FS833" s="168">
        <v>0</v>
      </c>
      <c r="FT833" s="168">
        <v>850</v>
      </c>
      <c r="FU833" s="168">
        <v>255</v>
      </c>
      <c r="FV833" s="168">
        <v>1870</v>
      </c>
      <c r="FW833" s="161">
        <v>1</v>
      </c>
      <c r="FX833" s="168">
        <v>36</v>
      </c>
      <c r="FY833" s="168">
        <v>1226</v>
      </c>
      <c r="FZ833" s="161" t="s">
        <v>117</v>
      </c>
      <c r="GB833" s="160">
        <f>AVERAGE(FO$6:FO833)</f>
        <v>10.120772946859903</v>
      </c>
      <c r="GC833" s="160">
        <f>AVERAGE(FP$6:FP833)</f>
        <v>10.120772946859903</v>
      </c>
      <c r="GD833" s="160">
        <f>AVERAGE(FQ$6:FQ833)</f>
        <v>0</v>
      </c>
      <c r="GE833" s="166">
        <f>AVERAGE(FR$6:FR833)</f>
        <v>1821.7391304347825</v>
      </c>
      <c r="GF833" s="166">
        <f>AVERAGE(FS$6:FS833)</f>
        <v>0</v>
      </c>
      <c r="GG833" s="166">
        <f>AVERAGE(FT$6:FT833)</f>
        <v>506.03864734299515</v>
      </c>
      <c r="GH833" s="166">
        <f>AVERAGE(FU$6:FU833)</f>
        <v>151.81159420289856</v>
      </c>
      <c r="GI833" s="166">
        <f>AVERAGE(FV$6:FV833)</f>
        <v>1634.427536231884</v>
      </c>
      <c r="GJ833" s="160">
        <f>AVERAGE(FW$6:FW833)</f>
        <v>0.83816425120772942</v>
      </c>
      <c r="GK833" s="166">
        <f>AVERAGE(FX$6:FX833)</f>
        <v>30.173913043478262</v>
      </c>
      <c r="GL833" s="166">
        <f>AVERAGE(FY$6:FY833)</f>
        <v>217.48550724637681</v>
      </c>
      <c r="HM833" s="98">
        <v>828</v>
      </c>
      <c r="HN833" s="179">
        <v>19.733284901521326</v>
      </c>
      <c r="HO833" s="188">
        <v>0.05</v>
      </c>
      <c r="HP833" s="177">
        <v>6</v>
      </c>
      <c r="HQ833" s="191">
        <v>324</v>
      </c>
      <c r="HR833" s="177">
        <v>25</v>
      </c>
      <c r="HS833" s="177">
        <v>23</v>
      </c>
      <c r="HT833" s="177">
        <v>3</v>
      </c>
      <c r="HU833" s="191">
        <v>3450</v>
      </c>
      <c r="HV833" s="191">
        <v>450</v>
      </c>
      <c r="HW833" s="191">
        <v>1000</v>
      </c>
      <c r="HX833" s="191">
        <v>300</v>
      </c>
      <c r="HY833" s="191">
        <v>2699</v>
      </c>
      <c r="HZ833" s="177">
        <v>1</v>
      </c>
      <c r="IA833" s="191">
        <v>30</v>
      </c>
      <c r="IB833" s="191">
        <v>781</v>
      </c>
      <c r="IC833" s="177" t="s">
        <v>116</v>
      </c>
      <c r="IE833" s="164">
        <f>AVERAGE(HR$6:HR833)</f>
        <v>19.745169082125603</v>
      </c>
      <c r="IF833" s="164">
        <f>AVERAGE(HS$6:HS833)</f>
        <v>19.136473429951693</v>
      </c>
      <c r="IG833" s="164">
        <f>AVERAGE(HT$6:HT833)</f>
        <v>1.0132850241545894</v>
      </c>
      <c r="IH833" s="167">
        <f>AVERAGE(HU$6:HU833)</f>
        <v>2870.4710144927535</v>
      </c>
      <c r="II833" s="167">
        <f>AVERAGE(HV$6:HV833)</f>
        <v>151.99275362318841</v>
      </c>
      <c r="IJ833" s="167">
        <f>AVERAGE(HW$6:HW833)</f>
        <v>906.15942028985512</v>
      </c>
      <c r="IK833" s="167">
        <f>AVERAGE(HX$6:HX833)</f>
        <v>271.8478260869565</v>
      </c>
      <c r="IL833" s="167">
        <f>AVERAGE(HY$6:HY833)</f>
        <v>2307.9480676328503</v>
      </c>
      <c r="IM833" s="164">
        <f>AVERAGE(HZ$6:HZ833)</f>
        <v>2.4347826086956523</v>
      </c>
      <c r="IN833" s="167">
        <f>AVERAGE(IA$6:IA833)</f>
        <v>73.043478260869563</v>
      </c>
      <c r="IO833" s="167">
        <f>AVERAGE(IB$6:IB833)</f>
        <v>635.56642512077292</v>
      </c>
    </row>
    <row r="834" spans="2:249" x14ac:dyDescent="0.2">
      <c r="B834" s="103">
        <v>829</v>
      </c>
      <c r="C834" s="165">
        <v>23.002051808388693</v>
      </c>
      <c r="D834" s="163">
        <v>0.1</v>
      </c>
      <c r="E834" s="161">
        <v>3</v>
      </c>
      <c r="F834" s="168">
        <v>539</v>
      </c>
      <c r="G834" s="161">
        <v>24</v>
      </c>
      <c r="H834" s="161">
        <v>22</v>
      </c>
      <c r="I834" s="161">
        <v>2</v>
      </c>
      <c r="J834" s="168">
        <v>2640</v>
      </c>
      <c r="K834" s="168">
        <v>240</v>
      </c>
      <c r="L834" s="168">
        <v>1000</v>
      </c>
      <c r="M834" s="168">
        <v>300</v>
      </c>
      <c r="N834" s="168">
        <v>2704</v>
      </c>
      <c r="O834" s="161">
        <v>2</v>
      </c>
      <c r="P834" s="168">
        <v>24</v>
      </c>
      <c r="Q834" s="168">
        <v>-40</v>
      </c>
      <c r="R834" s="161" t="s">
        <v>116</v>
      </c>
      <c r="T834" s="169">
        <f>AVERAGE(G$6:G834)</f>
        <v>23.36670687575392</v>
      </c>
      <c r="U834" s="169">
        <f>AVERAGE(H$6:H834)</f>
        <v>20.747889022919178</v>
      </c>
      <c r="V834" s="169">
        <f>AVERAGE(I$6:I834)</f>
        <v>1.3606755126658625</v>
      </c>
      <c r="W834" s="170">
        <f>AVERAGE(J$6:J834)</f>
        <v>2489.7466827503017</v>
      </c>
      <c r="X834" s="170">
        <f>AVERAGE(K$6:K834)</f>
        <v>163.28106151990349</v>
      </c>
      <c r="Y834" s="170">
        <f>AVERAGE(L$6:L834)</f>
        <v>969.36067551266581</v>
      </c>
      <c r="Z834" s="170">
        <f>AVERAGE(M$6:M834)</f>
        <v>290.80820265379975</v>
      </c>
      <c r="AA834" s="170">
        <f>AVERAGE(N$6:N834)</f>
        <v>2404.5223160434257</v>
      </c>
      <c r="AB834" s="169">
        <f>AVERAGE(O$6:O834)</f>
        <v>2.9396863691194208</v>
      </c>
      <c r="AC834" s="170">
        <f>AVERAGE(P$6:P834)</f>
        <v>35.276236429433055</v>
      </c>
      <c r="AD834" s="170">
        <f>AVERAGE(Q$6:Q834)</f>
        <v>120.50060313630881</v>
      </c>
      <c r="AY834" s="5"/>
      <c r="AZ834" s="26">
        <v>829</v>
      </c>
      <c r="BA834" s="165">
        <v>24.627728966966583</v>
      </c>
      <c r="BB834" s="176">
        <v>0.15</v>
      </c>
      <c r="BC834" s="161">
        <v>1</v>
      </c>
      <c r="BD834" s="182">
        <v>530</v>
      </c>
      <c r="BE834" s="161">
        <v>22</v>
      </c>
      <c r="BF834" s="161">
        <v>22</v>
      </c>
      <c r="BG834" s="161">
        <v>2</v>
      </c>
      <c r="BH834" s="168">
        <v>3300</v>
      </c>
      <c r="BI834" s="168">
        <v>300</v>
      </c>
      <c r="BJ834" s="168">
        <v>1000</v>
      </c>
      <c r="BK834" s="168">
        <v>300</v>
      </c>
      <c r="BL834" s="168">
        <v>2755</v>
      </c>
      <c r="BM834" s="161">
        <v>4</v>
      </c>
      <c r="BN834" s="168">
        <v>60</v>
      </c>
      <c r="BO834" s="168">
        <v>605</v>
      </c>
      <c r="BP834" s="161" t="s">
        <v>116</v>
      </c>
      <c r="BR834" s="164">
        <f>AVERAGE(BE$6:BE834)</f>
        <v>19.57177322074789</v>
      </c>
      <c r="BS834" s="164">
        <f>AVERAGE(BF$6:BF834)</f>
        <v>18.857659831121833</v>
      </c>
      <c r="BT834" s="164">
        <f>AVERAGE(BG$6:BG834)</f>
        <v>0.67551266586248493</v>
      </c>
      <c r="BU834" s="167">
        <f>AVERAGE(BH$6:BH834)</f>
        <v>2828.6489746682751</v>
      </c>
      <c r="BV834" s="167">
        <f>AVERAGE(BI$6:BI834)</f>
        <v>101.32689987937273</v>
      </c>
      <c r="BW834" s="167">
        <f>AVERAGE(BJ$6:BJ834)</f>
        <v>909.10735826296741</v>
      </c>
      <c r="BX834" s="167">
        <f>AVERAGE(BK$6:BK834)</f>
        <v>272.73220747889025</v>
      </c>
      <c r="BY834" s="167">
        <f>AVERAGE(BL$6:BL834)</f>
        <v>2249.0784077201447</v>
      </c>
      <c r="BZ834" s="164">
        <f>AVERAGE(BM$6:BM834)</f>
        <v>2.3305186972255729</v>
      </c>
      <c r="CA834" s="167">
        <f>AVERAGE(BN$6:BN834)</f>
        <v>34.957780458383596</v>
      </c>
      <c r="CB834" s="167">
        <f>AVERAGE(BO$6:BO834)</f>
        <v>614.52834740651383</v>
      </c>
      <c r="DF834" s="103">
        <v>829</v>
      </c>
      <c r="DG834" s="192">
        <v>4.8415244169506408</v>
      </c>
      <c r="DH834" s="193">
        <v>0.2</v>
      </c>
      <c r="DI834" s="105">
        <v>8</v>
      </c>
      <c r="DJ834" s="194">
        <v>379</v>
      </c>
      <c r="DK834" s="105">
        <v>12</v>
      </c>
      <c r="DL834" s="105">
        <v>12</v>
      </c>
      <c r="DM834" s="105">
        <v>0</v>
      </c>
      <c r="DN834" s="194">
        <v>2160</v>
      </c>
      <c r="DO834" s="194">
        <v>0</v>
      </c>
      <c r="DP834" s="194">
        <v>600</v>
      </c>
      <c r="DQ834" s="194">
        <v>180</v>
      </c>
      <c r="DR834" s="194">
        <v>1784</v>
      </c>
      <c r="DS834" s="105">
        <v>1</v>
      </c>
      <c r="DT834" s="194">
        <v>18</v>
      </c>
      <c r="DU834" s="194">
        <v>394</v>
      </c>
      <c r="DV834" s="105" t="s">
        <v>117</v>
      </c>
      <c r="DX834" s="164">
        <f>AVERAGE(DK$6:DK834)</f>
        <v>10.317249698431846</v>
      </c>
      <c r="DY834" s="164">
        <f>AVERAGE(DL$6:DL834)</f>
        <v>10.317249698431846</v>
      </c>
      <c r="DZ834" s="164">
        <f>AVERAGE(DM$6:DM834)</f>
        <v>0</v>
      </c>
      <c r="EA834" s="167">
        <f>AVERAGE(DN$6:DN834)</f>
        <v>1857.1049457177321</v>
      </c>
      <c r="EB834" s="167">
        <f>AVERAGE(DO$6:DO834)</f>
        <v>0</v>
      </c>
      <c r="EC834" s="167">
        <f>AVERAGE(DP$6:DP834)</f>
        <v>515.86248492159223</v>
      </c>
      <c r="ED834" s="167">
        <f>AVERAGE(DQ$6:DQ834)</f>
        <v>154.75874547647769</v>
      </c>
      <c r="EE834" s="167">
        <f>AVERAGE(DR$6:DR834)</f>
        <v>1650.2605548854042</v>
      </c>
      <c r="EF834" s="164">
        <f>AVERAGE(DS$6:DS834)</f>
        <v>0.84197828709288303</v>
      </c>
      <c r="EG834" s="167">
        <f>AVERAGE(DT$6:DT834)</f>
        <v>15.155609167671894</v>
      </c>
      <c r="EH834" s="167">
        <f>AVERAGE(DU$6:DU834)</f>
        <v>222</v>
      </c>
      <c r="FJ834" s="103">
        <v>829</v>
      </c>
      <c r="FK834" s="165">
        <v>5.8698199323455977</v>
      </c>
      <c r="FL834" s="163">
        <v>0.1</v>
      </c>
      <c r="FM834" s="161">
        <v>0</v>
      </c>
      <c r="FN834" s="168">
        <v>238</v>
      </c>
      <c r="FO834" s="161">
        <v>5</v>
      </c>
      <c r="FP834" s="161">
        <v>5</v>
      </c>
      <c r="FQ834" s="161">
        <v>0</v>
      </c>
      <c r="FR834" s="168">
        <v>900</v>
      </c>
      <c r="FS834" s="168">
        <v>0</v>
      </c>
      <c r="FT834" s="168">
        <v>250</v>
      </c>
      <c r="FU834" s="168">
        <v>75</v>
      </c>
      <c r="FV834" s="168">
        <v>1188</v>
      </c>
      <c r="FW834" s="161">
        <v>1</v>
      </c>
      <c r="FX834" s="168">
        <v>36</v>
      </c>
      <c r="FY834" s="168">
        <v>-252</v>
      </c>
      <c r="FZ834" s="161" t="s">
        <v>117</v>
      </c>
      <c r="GB834" s="160">
        <f>AVERAGE(FO$6:FO834)</f>
        <v>10.1145958986731</v>
      </c>
      <c r="GC834" s="160">
        <f>AVERAGE(FP$6:FP834)</f>
        <v>10.1145958986731</v>
      </c>
      <c r="GD834" s="160">
        <f>AVERAGE(FQ$6:FQ834)</f>
        <v>0</v>
      </c>
      <c r="GE834" s="166">
        <f>AVERAGE(FR$6:FR834)</f>
        <v>1820.627261761158</v>
      </c>
      <c r="GF834" s="166">
        <f>AVERAGE(FS$6:FS834)</f>
        <v>0</v>
      </c>
      <c r="GG834" s="166">
        <f>AVERAGE(FT$6:FT834)</f>
        <v>505.729794933655</v>
      </c>
      <c r="GH834" s="166">
        <f>AVERAGE(FU$6:FU834)</f>
        <v>151.71893848009651</v>
      </c>
      <c r="GI834" s="166">
        <f>AVERAGE(FV$6:FV834)</f>
        <v>1633.8890229191798</v>
      </c>
      <c r="GJ834" s="160">
        <f>AVERAGE(FW$6:FW834)</f>
        <v>0.83835946924004823</v>
      </c>
      <c r="GK834" s="166">
        <f>AVERAGE(FX$6:FX834)</f>
        <v>30.180940892641736</v>
      </c>
      <c r="GL834" s="166">
        <f>AVERAGE(FY$6:FY834)</f>
        <v>216.91917973462003</v>
      </c>
      <c r="HM834" s="98">
        <v>829</v>
      </c>
      <c r="HN834" s="179">
        <v>20.844733158939849</v>
      </c>
      <c r="HO834" s="188">
        <v>0.1</v>
      </c>
      <c r="HP834" s="177">
        <v>4</v>
      </c>
      <c r="HQ834" s="191">
        <v>185</v>
      </c>
      <c r="HR834" s="177">
        <v>23</v>
      </c>
      <c r="HS834" s="177">
        <v>23</v>
      </c>
      <c r="HT834" s="177">
        <v>3</v>
      </c>
      <c r="HU834" s="191">
        <v>3450</v>
      </c>
      <c r="HV834" s="191">
        <v>450</v>
      </c>
      <c r="HW834" s="191">
        <v>1000</v>
      </c>
      <c r="HX834" s="191">
        <v>300</v>
      </c>
      <c r="HY834" s="191">
        <v>2560</v>
      </c>
      <c r="HZ834" s="177">
        <v>2</v>
      </c>
      <c r="IA834" s="191">
        <v>60</v>
      </c>
      <c r="IB834" s="191">
        <v>950</v>
      </c>
      <c r="IC834" s="177" t="s">
        <v>116</v>
      </c>
      <c r="IE834" s="164">
        <f>AVERAGE(HR$6:HR834)</f>
        <v>19.74909529553679</v>
      </c>
      <c r="IF834" s="164">
        <f>AVERAGE(HS$6:HS834)</f>
        <v>19.141133896260556</v>
      </c>
      <c r="IG834" s="164">
        <f>AVERAGE(HT$6:HT834)</f>
        <v>1.0156815440289506</v>
      </c>
      <c r="IH834" s="167">
        <f>AVERAGE(HU$6:HU834)</f>
        <v>2871.1700844390834</v>
      </c>
      <c r="II834" s="167">
        <f>AVERAGE(HV$6:HV834)</f>
        <v>152.35223160434259</v>
      </c>
      <c r="IJ834" s="167">
        <f>AVERAGE(HW$6:HW834)</f>
        <v>906.27261761158024</v>
      </c>
      <c r="IK834" s="167">
        <f>AVERAGE(HX$6:HX834)</f>
        <v>271.88178528347407</v>
      </c>
      <c r="IL834" s="167">
        <f>AVERAGE(HY$6:HY834)</f>
        <v>2308.252110977081</v>
      </c>
      <c r="IM834" s="164">
        <f>AVERAGE(HZ$6:HZ834)</f>
        <v>2.4342581423401688</v>
      </c>
      <c r="IN834" s="167">
        <f>AVERAGE(IA$6:IA834)</f>
        <v>73.027744270205062</v>
      </c>
      <c r="IO834" s="167">
        <f>AVERAGE(IB$6:IB834)</f>
        <v>635.94571773220753</v>
      </c>
    </row>
    <row r="835" spans="2:249" x14ac:dyDescent="0.2">
      <c r="B835" s="103">
        <v>830</v>
      </c>
      <c r="C835" s="165">
        <v>27.833473340644332</v>
      </c>
      <c r="D835" s="163">
        <v>0.2</v>
      </c>
      <c r="E835" s="161">
        <v>6</v>
      </c>
      <c r="F835" s="168">
        <v>103</v>
      </c>
      <c r="G835" s="161">
        <v>28</v>
      </c>
      <c r="H835" s="161">
        <v>22</v>
      </c>
      <c r="I835" s="161">
        <v>2</v>
      </c>
      <c r="J835" s="168">
        <v>2640</v>
      </c>
      <c r="K835" s="168">
        <v>240</v>
      </c>
      <c r="L835" s="168">
        <v>1000</v>
      </c>
      <c r="M835" s="168">
        <v>300</v>
      </c>
      <c r="N835" s="168">
        <v>2268</v>
      </c>
      <c r="O835" s="161">
        <v>6</v>
      </c>
      <c r="P835" s="168">
        <v>72</v>
      </c>
      <c r="Q835" s="168">
        <v>444</v>
      </c>
      <c r="R835" s="161" t="s">
        <v>116</v>
      </c>
      <c r="T835" s="169">
        <f>AVERAGE(G$6:G835)</f>
        <v>23.372289156626508</v>
      </c>
      <c r="U835" s="169">
        <f>AVERAGE(H$6:H835)</f>
        <v>20.749397590361447</v>
      </c>
      <c r="V835" s="169">
        <f>AVERAGE(I$6:I835)</f>
        <v>1.3614457831325302</v>
      </c>
      <c r="W835" s="170">
        <f>AVERAGE(J$6:J835)</f>
        <v>2489.9277108433735</v>
      </c>
      <c r="X835" s="170">
        <f>AVERAGE(K$6:K835)</f>
        <v>163.37349397590361</v>
      </c>
      <c r="Y835" s="170">
        <f>AVERAGE(L$6:L835)</f>
        <v>969.39759036144574</v>
      </c>
      <c r="Z835" s="170">
        <f>AVERAGE(M$6:M835)</f>
        <v>290.81927710843371</v>
      </c>
      <c r="AA835" s="170">
        <f>AVERAGE(N$6:N835)</f>
        <v>2404.357831325301</v>
      </c>
      <c r="AB835" s="169">
        <f>AVERAGE(O$6:O835)</f>
        <v>2.9433734939759035</v>
      </c>
      <c r="AC835" s="170">
        <f>AVERAGE(P$6:P835)</f>
        <v>35.320481927710844</v>
      </c>
      <c r="AD835" s="170">
        <f>AVERAGE(Q$6:Q835)</f>
        <v>120.89036144578313</v>
      </c>
      <c r="AY835" s="5"/>
      <c r="AZ835" s="26">
        <v>830</v>
      </c>
      <c r="BA835" s="165">
        <v>14.046238894153403</v>
      </c>
      <c r="BB835" s="176">
        <v>0.05</v>
      </c>
      <c r="BC835" s="161">
        <v>3</v>
      </c>
      <c r="BD835" s="182">
        <v>332</v>
      </c>
      <c r="BE835" s="161">
        <v>16</v>
      </c>
      <c r="BF835" s="161">
        <v>16</v>
      </c>
      <c r="BG835" s="161">
        <v>0</v>
      </c>
      <c r="BH835" s="168">
        <v>2400</v>
      </c>
      <c r="BI835" s="168">
        <v>0</v>
      </c>
      <c r="BJ835" s="168">
        <v>800</v>
      </c>
      <c r="BK835" s="168">
        <v>240</v>
      </c>
      <c r="BL835" s="168">
        <v>1997</v>
      </c>
      <c r="BM835" s="161">
        <v>1</v>
      </c>
      <c r="BN835" s="168">
        <v>15</v>
      </c>
      <c r="BO835" s="168">
        <v>418</v>
      </c>
      <c r="BP835" s="161" t="s">
        <v>117</v>
      </c>
      <c r="BR835" s="164">
        <f>AVERAGE(BE$6:BE835)</f>
        <v>19.567469879518072</v>
      </c>
      <c r="BS835" s="164">
        <f>AVERAGE(BF$6:BF835)</f>
        <v>18.85421686746988</v>
      </c>
      <c r="BT835" s="164">
        <f>AVERAGE(BG$6:BG835)</f>
        <v>0.67469879518072284</v>
      </c>
      <c r="BU835" s="167">
        <f>AVERAGE(BH$6:BH835)</f>
        <v>2828.132530120482</v>
      </c>
      <c r="BV835" s="167">
        <f>AVERAGE(BI$6:BI835)</f>
        <v>101.20481927710843</v>
      </c>
      <c r="BW835" s="167">
        <f>AVERAGE(BJ$6:BJ835)</f>
        <v>908.97590361445782</v>
      </c>
      <c r="BX835" s="167">
        <f>AVERAGE(BK$6:BK835)</f>
        <v>272.69277108433732</v>
      </c>
      <c r="BY835" s="167">
        <f>AVERAGE(BL$6:BL835)</f>
        <v>2248.7746987951809</v>
      </c>
      <c r="BZ835" s="164">
        <f>AVERAGE(BM$6:BM835)</f>
        <v>2.3289156626506022</v>
      </c>
      <c r="CA835" s="167">
        <f>AVERAGE(BN$6:BN835)</f>
        <v>34.933734939759034</v>
      </c>
      <c r="CB835" s="167">
        <f>AVERAGE(BO$6:BO835)</f>
        <v>614.29156626506028</v>
      </c>
      <c r="DF835" s="103">
        <v>830</v>
      </c>
      <c r="DG835" s="192">
        <v>6.5662872950147921</v>
      </c>
      <c r="DH835" s="193">
        <v>0.2</v>
      </c>
      <c r="DI835" s="105">
        <v>8</v>
      </c>
      <c r="DJ835" s="194">
        <v>544</v>
      </c>
      <c r="DK835" s="105">
        <v>14</v>
      </c>
      <c r="DL835" s="105">
        <v>14</v>
      </c>
      <c r="DM835" s="105">
        <v>0</v>
      </c>
      <c r="DN835" s="194">
        <v>2520</v>
      </c>
      <c r="DO835" s="194">
        <v>0</v>
      </c>
      <c r="DP835" s="194">
        <v>700</v>
      </c>
      <c r="DQ835" s="194">
        <v>210</v>
      </c>
      <c r="DR835" s="194">
        <v>2079</v>
      </c>
      <c r="DS835" s="105">
        <v>1</v>
      </c>
      <c r="DT835" s="194">
        <v>18</v>
      </c>
      <c r="DU835" s="194">
        <v>459</v>
      </c>
      <c r="DV835" s="105" t="s">
        <v>117</v>
      </c>
      <c r="DX835" s="164">
        <f>AVERAGE(DK$6:DK835)</f>
        <v>10.321686746987952</v>
      </c>
      <c r="DY835" s="164">
        <f>AVERAGE(DL$6:DL835)</f>
        <v>10.321686746987952</v>
      </c>
      <c r="DZ835" s="164">
        <f>AVERAGE(DM$6:DM835)</f>
        <v>0</v>
      </c>
      <c r="EA835" s="167">
        <f>AVERAGE(DN$6:DN835)</f>
        <v>1857.9036144578313</v>
      </c>
      <c r="EB835" s="167">
        <f>AVERAGE(DO$6:DO835)</f>
        <v>0</v>
      </c>
      <c r="EC835" s="167">
        <f>AVERAGE(DP$6:DP835)</f>
        <v>516.08433734939763</v>
      </c>
      <c r="ED835" s="167">
        <f>AVERAGE(DQ$6:DQ835)</f>
        <v>154.82530120481928</v>
      </c>
      <c r="EE835" s="167">
        <f>AVERAGE(DR$6:DR835)</f>
        <v>1650.7771084337348</v>
      </c>
      <c r="EF835" s="164">
        <f>AVERAGE(DS$6:DS835)</f>
        <v>0.84216867469879519</v>
      </c>
      <c r="EG835" s="167">
        <f>AVERAGE(DT$6:DT835)</f>
        <v>15.159036144578312</v>
      </c>
      <c r="EH835" s="167">
        <f>AVERAGE(DU$6:DU835)</f>
        <v>222.28554216867471</v>
      </c>
      <c r="FJ835" s="103">
        <v>830</v>
      </c>
      <c r="FK835" s="165">
        <v>5.5577658923555484</v>
      </c>
      <c r="FL835" s="163">
        <v>0.15</v>
      </c>
      <c r="FM835" s="161">
        <v>1</v>
      </c>
      <c r="FN835" s="168">
        <v>573</v>
      </c>
      <c r="FO835" s="161">
        <v>6</v>
      </c>
      <c r="FP835" s="161">
        <v>6</v>
      </c>
      <c r="FQ835" s="161">
        <v>0</v>
      </c>
      <c r="FR835" s="168">
        <v>1080</v>
      </c>
      <c r="FS835" s="168">
        <v>0</v>
      </c>
      <c r="FT835" s="168">
        <v>300</v>
      </c>
      <c r="FU835" s="168">
        <v>90</v>
      </c>
      <c r="FV835" s="168">
        <v>1588</v>
      </c>
      <c r="FW835" s="161">
        <v>1</v>
      </c>
      <c r="FX835" s="168">
        <v>36</v>
      </c>
      <c r="FY835" s="168">
        <v>-472</v>
      </c>
      <c r="FZ835" s="161" t="s">
        <v>117</v>
      </c>
      <c r="GB835" s="160">
        <f>AVERAGE(FO$6:FO835)</f>
        <v>10.109638554216868</v>
      </c>
      <c r="GC835" s="160">
        <f>AVERAGE(FP$6:FP835)</f>
        <v>10.109638554216868</v>
      </c>
      <c r="GD835" s="160">
        <f>AVERAGE(FQ$6:FQ835)</f>
        <v>0</v>
      </c>
      <c r="GE835" s="166">
        <f>AVERAGE(FR$6:FR835)</f>
        <v>1819.7349397590363</v>
      </c>
      <c r="GF835" s="166">
        <f>AVERAGE(FS$6:FS835)</f>
        <v>0</v>
      </c>
      <c r="GG835" s="166">
        <f>AVERAGE(FT$6:FT835)</f>
        <v>505.48192771084337</v>
      </c>
      <c r="GH835" s="166">
        <f>AVERAGE(FU$6:FU835)</f>
        <v>151.64457831325302</v>
      </c>
      <c r="GI835" s="166">
        <f>AVERAGE(FV$6:FV835)</f>
        <v>1633.8337349397591</v>
      </c>
      <c r="GJ835" s="160">
        <f>AVERAGE(FW$6:FW835)</f>
        <v>0.83855421686746989</v>
      </c>
      <c r="GK835" s="166">
        <f>AVERAGE(FX$6:FX835)</f>
        <v>30.187951807228917</v>
      </c>
      <c r="GL835" s="166">
        <f>AVERAGE(FY$6:FY835)</f>
        <v>216.08915662650602</v>
      </c>
      <c r="HM835" s="98">
        <v>830</v>
      </c>
      <c r="HN835" s="179">
        <v>15.74258399766989</v>
      </c>
      <c r="HO835" s="188">
        <v>0.1</v>
      </c>
      <c r="HP835" s="177">
        <v>2</v>
      </c>
      <c r="HQ835" s="191">
        <v>175</v>
      </c>
      <c r="HR835" s="177">
        <v>16</v>
      </c>
      <c r="HS835" s="177">
        <v>16</v>
      </c>
      <c r="HT835" s="177">
        <v>0</v>
      </c>
      <c r="HU835" s="191">
        <v>2400</v>
      </c>
      <c r="HV835" s="191">
        <v>0</v>
      </c>
      <c r="HW835" s="191">
        <v>800</v>
      </c>
      <c r="HX835" s="191">
        <v>240</v>
      </c>
      <c r="HY835" s="191">
        <v>1840</v>
      </c>
      <c r="HZ835" s="177">
        <v>2</v>
      </c>
      <c r="IA835" s="191">
        <v>60</v>
      </c>
      <c r="IB835" s="191">
        <v>620</v>
      </c>
      <c r="IC835" s="177" t="s">
        <v>117</v>
      </c>
      <c r="IE835" s="164">
        <f>AVERAGE(HR$6:HR835)</f>
        <v>19.744578313253012</v>
      </c>
      <c r="IF835" s="164">
        <f>AVERAGE(HS$6:HS835)</f>
        <v>19.137349397590363</v>
      </c>
      <c r="IG835" s="164">
        <f>AVERAGE(HT$6:HT835)</f>
        <v>1.0144578313253012</v>
      </c>
      <c r="IH835" s="167">
        <f>AVERAGE(HU$6:HU835)</f>
        <v>2870.602409638554</v>
      </c>
      <c r="II835" s="167">
        <f>AVERAGE(HV$6:HV835)</f>
        <v>152.16867469879517</v>
      </c>
      <c r="IJ835" s="167">
        <f>AVERAGE(HW$6:HW835)</f>
        <v>906.14457831325296</v>
      </c>
      <c r="IK835" s="167">
        <f>AVERAGE(HX$6:HX835)</f>
        <v>271.84337349397589</v>
      </c>
      <c r="IL835" s="167">
        <f>AVERAGE(HY$6:HY835)</f>
        <v>2307.6879518072287</v>
      </c>
      <c r="IM835" s="164">
        <f>AVERAGE(HZ$6:HZ835)</f>
        <v>2.4337349397590362</v>
      </c>
      <c r="IN835" s="167">
        <f>AVERAGE(IA$6:IA835)</f>
        <v>73.01204819277109</v>
      </c>
      <c r="IO835" s="167">
        <f>AVERAGE(IB$6:IB835)</f>
        <v>635.9265060240964</v>
      </c>
    </row>
    <row r="836" spans="2:249" x14ac:dyDescent="0.2">
      <c r="B836" s="103">
        <v>831</v>
      </c>
      <c r="C836" s="165">
        <v>26.832233738594361</v>
      </c>
      <c r="D836" s="163">
        <v>0.05</v>
      </c>
      <c r="E836" s="161">
        <v>0</v>
      </c>
      <c r="F836" s="168">
        <v>568</v>
      </c>
      <c r="G836" s="161">
        <v>26</v>
      </c>
      <c r="H836" s="161">
        <v>22</v>
      </c>
      <c r="I836" s="161">
        <v>2</v>
      </c>
      <c r="J836" s="168">
        <v>2640</v>
      </c>
      <c r="K836" s="168">
        <v>240</v>
      </c>
      <c r="L836" s="168">
        <v>1000</v>
      </c>
      <c r="M836" s="168">
        <v>300</v>
      </c>
      <c r="N836" s="168">
        <v>2733</v>
      </c>
      <c r="O836" s="161">
        <v>1</v>
      </c>
      <c r="P836" s="168">
        <v>12</v>
      </c>
      <c r="Q836" s="168">
        <v>-81</v>
      </c>
      <c r="R836" s="161" t="s">
        <v>116</v>
      </c>
      <c r="T836" s="169">
        <f>AVERAGE(G$6:G836)</f>
        <v>23.375451263537904</v>
      </c>
      <c r="U836" s="169">
        <f>AVERAGE(H$6:H836)</f>
        <v>20.750902527075812</v>
      </c>
      <c r="V836" s="169">
        <f>AVERAGE(I$6:I836)</f>
        <v>1.362214199759326</v>
      </c>
      <c r="W836" s="170">
        <f>AVERAGE(J$6:J836)</f>
        <v>2490.1083032490974</v>
      </c>
      <c r="X836" s="170">
        <f>AVERAGE(K$6:K836)</f>
        <v>163.46570397111913</v>
      </c>
      <c r="Y836" s="170">
        <f>AVERAGE(L$6:L836)</f>
        <v>969.43441636582429</v>
      </c>
      <c r="Z836" s="170">
        <f>AVERAGE(M$6:M836)</f>
        <v>290.83032490974728</v>
      </c>
      <c r="AA836" s="170">
        <f>AVERAGE(N$6:N836)</f>
        <v>2404.7533092659446</v>
      </c>
      <c r="AB836" s="169">
        <f>AVERAGE(O$6:O836)</f>
        <v>2.9410348977135983</v>
      </c>
      <c r="AC836" s="170">
        <f>AVERAGE(P$6:P836)</f>
        <v>35.292418772563174</v>
      </c>
      <c r="AD836" s="170">
        <f>AVERAGE(Q$6:Q836)</f>
        <v>120.647412755716</v>
      </c>
      <c r="AY836" s="5"/>
      <c r="AZ836" s="26">
        <v>831</v>
      </c>
      <c r="BA836" s="165">
        <v>16.762485309499009</v>
      </c>
      <c r="BB836" s="176">
        <v>0.15</v>
      </c>
      <c r="BC836" s="161">
        <v>3</v>
      </c>
      <c r="BD836" s="182">
        <v>550</v>
      </c>
      <c r="BE836" s="161">
        <v>17</v>
      </c>
      <c r="BF836" s="161">
        <v>17</v>
      </c>
      <c r="BG836" s="161">
        <v>0</v>
      </c>
      <c r="BH836" s="168">
        <v>2550</v>
      </c>
      <c r="BI836" s="168">
        <v>0</v>
      </c>
      <c r="BJ836" s="168">
        <v>850</v>
      </c>
      <c r="BK836" s="168">
        <v>255</v>
      </c>
      <c r="BL836" s="168">
        <v>2280</v>
      </c>
      <c r="BM836" s="161">
        <v>3</v>
      </c>
      <c r="BN836" s="168">
        <v>45</v>
      </c>
      <c r="BO836" s="168">
        <v>315</v>
      </c>
      <c r="BP836" s="161" t="s">
        <v>117</v>
      </c>
      <c r="BR836" s="164">
        <f>AVERAGE(BE$6:BE836)</f>
        <v>19.564380264741274</v>
      </c>
      <c r="BS836" s="164">
        <f>AVERAGE(BF$6:BF836)</f>
        <v>18.851985559566788</v>
      </c>
      <c r="BT836" s="164">
        <f>AVERAGE(BG$6:BG836)</f>
        <v>0.67388688327316482</v>
      </c>
      <c r="BU836" s="167">
        <f>AVERAGE(BH$6:BH836)</f>
        <v>2827.7978339350179</v>
      </c>
      <c r="BV836" s="167">
        <f>AVERAGE(BI$6:BI836)</f>
        <v>101.08303249097473</v>
      </c>
      <c r="BW836" s="167">
        <f>AVERAGE(BJ$6:BJ836)</f>
        <v>908.90493381468116</v>
      </c>
      <c r="BX836" s="167">
        <f>AVERAGE(BK$6:BK836)</f>
        <v>272.67148014440431</v>
      </c>
      <c r="BY836" s="167">
        <f>AVERAGE(BL$6:BL836)</f>
        <v>2248.8122743682311</v>
      </c>
      <c r="BZ836" s="164">
        <f>AVERAGE(BM$6:BM836)</f>
        <v>2.3297232250300843</v>
      </c>
      <c r="CA836" s="167">
        <f>AVERAGE(BN$6:BN836)</f>
        <v>34.945848375451263</v>
      </c>
      <c r="CB836" s="167">
        <f>AVERAGE(BO$6:BO836)</f>
        <v>613.93140794223825</v>
      </c>
      <c r="DF836" s="103">
        <v>831</v>
      </c>
      <c r="DG836" s="192">
        <v>9.1362670280666514</v>
      </c>
      <c r="DH836" s="193">
        <v>0.05</v>
      </c>
      <c r="DI836" s="105">
        <v>3</v>
      </c>
      <c r="DJ836" s="194">
        <v>452</v>
      </c>
      <c r="DK836" s="105">
        <v>12</v>
      </c>
      <c r="DL836" s="105">
        <v>12</v>
      </c>
      <c r="DM836" s="105">
        <v>0</v>
      </c>
      <c r="DN836" s="194">
        <v>2160</v>
      </c>
      <c r="DO836" s="194">
        <v>0</v>
      </c>
      <c r="DP836" s="194">
        <v>600</v>
      </c>
      <c r="DQ836" s="194">
        <v>180</v>
      </c>
      <c r="DR836" s="194">
        <v>1857</v>
      </c>
      <c r="DS836" s="105">
        <v>0</v>
      </c>
      <c r="DT836" s="194">
        <v>0</v>
      </c>
      <c r="DU836" s="194">
        <v>303</v>
      </c>
      <c r="DV836" s="105" t="s">
        <v>117</v>
      </c>
      <c r="DX836" s="164">
        <f>AVERAGE(DK$6:DK836)</f>
        <v>10.323706377858002</v>
      </c>
      <c r="DY836" s="164">
        <f>AVERAGE(DL$6:DL836)</f>
        <v>10.323706377858002</v>
      </c>
      <c r="DZ836" s="164">
        <f>AVERAGE(DM$6:DM836)</f>
        <v>0</v>
      </c>
      <c r="EA836" s="167">
        <f>AVERAGE(DN$6:DN836)</f>
        <v>1858.2671480144404</v>
      </c>
      <c r="EB836" s="167">
        <f>AVERAGE(DO$6:DO836)</f>
        <v>0</v>
      </c>
      <c r="EC836" s="167">
        <f>AVERAGE(DP$6:DP836)</f>
        <v>516.18531889290011</v>
      </c>
      <c r="ED836" s="167">
        <f>AVERAGE(DQ$6:DQ836)</f>
        <v>154.85559566787003</v>
      </c>
      <c r="EE836" s="167">
        <f>AVERAGE(DR$6:DR836)</f>
        <v>1651.0252707581228</v>
      </c>
      <c r="EF836" s="164">
        <f>AVERAGE(DS$6:DS836)</f>
        <v>0.84115523465703967</v>
      </c>
      <c r="EG836" s="167">
        <f>AVERAGE(DT$6:DT836)</f>
        <v>15.140794223826715</v>
      </c>
      <c r="EH836" s="167">
        <f>AVERAGE(DU$6:DU836)</f>
        <v>222.38267148014441</v>
      </c>
      <c r="FJ836" s="103">
        <v>831</v>
      </c>
      <c r="FK836" s="165">
        <v>6.6947892816004009</v>
      </c>
      <c r="FL836" s="163">
        <v>0.25</v>
      </c>
      <c r="FM836" s="161">
        <v>1</v>
      </c>
      <c r="FN836" s="168">
        <v>282</v>
      </c>
      <c r="FO836" s="161">
        <v>6</v>
      </c>
      <c r="FP836" s="161">
        <v>6</v>
      </c>
      <c r="FQ836" s="161">
        <v>0</v>
      </c>
      <c r="FR836" s="168">
        <v>1080</v>
      </c>
      <c r="FS836" s="168">
        <v>0</v>
      </c>
      <c r="FT836" s="168">
        <v>300</v>
      </c>
      <c r="FU836" s="168">
        <v>90</v>
      </c>
      <c r="FV836" s="168">
        <v>1297</v>
      </c>
      <c r="FW836" s="161">
        <v>2</v>
      </c>
      <c r="FX836" s="168">
        <v>72</v>
      </c>
      <c r="FY836" s="168">
        <v>-145</v>
      </c>
      <c r="FZ836" s="161" t="s">
        <v>117</v>
      </c>
      <c r="GB836" s="160">
        <f>AVERAGE(FO$6:FO836)</f>
        <v>10.104693140794224</v>
      </c>
      <c r="GC836" s="160">
        <f>AVERAGE(FP$6:FP836)</f>
        <v>10.104693140794224</v>
      </c>
      <c r="GD836" s="160">
        <f>AVERAGE(FQ$6:FQ836)</f>
        <v>0</v>
      </c>
      <c r="GE836" s="166">
        <f>AVERAGE(FR$6:FR836)</f>
        <v>1818.8447653429603</v>
      </c>
      <c r="GF836" s="166">
        <f>AVERAGE(FS$6:FS836)</f>
        <v>0</v>
      </c>
      <c r="GG836" s="166">
        <f>AVERAGE(FT$6:FT836)</f>
        <v>505.23465703971118</v>
      </c>
      <c r="GH836" s="166">
        <f>AVERAGE(FU$6:FU836)</f>
        <v>151.57039711191337</v>
      </c>
      <c r="GI836" s="166">
        <f>AVERAGE(FV$6:FV836)</f>
        <v>1633.4283995186522</v>
      </c>
      <c r="GJ836" s="160">
        <f>AVERAGE(FW$6:FW836)</f>
        <v>0.83995186522262333</v>
      </c>
      <c r="GK836" s="166">
        <f>AVERAGE(FX$6:FX836)</f>
        <v>30.23826714801444</v>
      </c>
      <c r="GL836" s="166">
        <f>AVERAGE(FY$6:FY836)</f>
        <v>215.6546329723225</v>
      </c>
      <c r="HM836" s="98">
        <v>831</v>
      </c>
      <c r="HN836" s="179">
        <v>19.086719563363069</v>
      </c>
      <c r="HO836" s="188">
        <v>0.15</v>
      </c>
      <c r="HP836" s="177">
        <v>9</v>
      </c>
      <c r="HQ836" s="191">
        <v>329</v>
      </c>
      <c r="HR836" s="177">
        <v>25</v>
      </c>
      <c r="HS836" s="177">
        <v>23</v>
      </c>
      <c r="HT836" s="177">
        <v>3</v>
      </c>
      <c r="HU836" s="191">
        <v>3450</v>
      </c>
      <c r="HV836" s="191">
        <v>450</v>
      </c>
      <c r="HW836" s="191">
        <v>1000</v>
      </c>
      <c r="HX836" s="191">
        <v>300</v>
      </c>
      <c r="HY836" s="191">
        <v>2704</v>
      </c>
      <c r="HZ836" s="177">
        <v>3</v>
      </c>
      <c r="IA836" s="191">
        <v>90</v>
      </c>
      <c r="IB836" s="191">
        <v>836</v>
      </c>
      <c r="IC836" s="177" t="s">
        <v>116</v>
      </c>
      <c r="IE836" s="164">
        <f>AVERAGE(HR$6:HR836)</f>
        <v>19.750902527075812</v>
      </c>
      <c r="IF836" s="164">
        <f>AVERAGE(HS$6:HS836)</f>
        <v>19.141997593261131</v>
      </c>
      <c r="IG836" s="164">
        <f>AVERAGE(HT$6:HT836)</f>
        <v>1.0168471720818291</v>
      </c>
      <c r="IH836" s="167">
        <f>AVERAGE(HU$6:HU836)</f>
        <v>2871.2996389891696</v>
      </c>
      <c r="II836" s="167">
        <f>AVERAGE(HV$6:HV836)</f>
        <v>152.52707581227438</v>
      </c>
      <c r="IJ836" s="167">
        <f>AVERAGE(HW$6:HW836)</f>
        <v>906.25752105896515</v>
      </c>
      <c r="IK836" s="167">
        <f>AVERAGE(HX$6:HX836)</f>
        <v>271.87725631768956</v>
      </c>
      <c r="IL836" s="167">
        <f>AVERAGE(HY$6:HY836)</f>
        <v>2308.1648616125149</v>
      </c>
      <c r="IM836" s="164">
        <f>AVERAGE(HZ$6:HZ836)</f>
        <v>2.4344163658243079</v>
      </c>
      <c r="IN836" s="167">
        <f>AVERAGE(IA$6:IA836)</f>
        <v>73.032490974729242</v>
      </c>
      <c r="IO836" s="167">
        <f>AVERAGE(IB$6:IB836)</f>
        <v>636.16726835138388</v>
      </c>
    </row>
    <row r="837" spans="2:249" x14ac:dyDescent="0.2">
      <c r="B837" s="103">
        <v>832</v>
      </c>
      <c r="C837" s="165">
        <v>23.129760461093579</v>
      </c>
      <c r="D837" s="163">
        <v>0.25</v>
      </c>
      <c r="E837" s="161">
        <v>4</v>
      </c>
      <c r="F837" s="168">
        <v>264</v>
      </c>
      <c r="G837" s="161">
        <v>21</v>
      </c>
      <c r="H837" s="161">
        <v>21</v>
      </c>
      <c r="I837" s="161">
        <v>1</v>
      </c>
      <c r="J837" s="168">
        <v>2520</v>
      </c>
      <c r="K837" s="168">
        <v>120</v>
      </c>
      <c r="L837" s="168">
        <v>1000</v>
      </c>
      <c r="M837" s="168">
        <v>300</v>
      </c>
      <c r="N837" s="168">
        <v>2309</v>
      </c>
      <c r="O837" s="161">
        <v>6</v>
      </c>
      <c r="P837" s="168">
        <v>72</v>
      </c>
      <c r="Q837" s="168">
        <v>283</v>
      </c>
      <c r="R837" s="161" t="s">
        <v>116</v>
      </c>
      <c r="T837" s="169">
        <f>AVERAGE(G$6:G837)</f>
        <v>23.372596153846153</v>
      </c>
      <c r="U837" s="169">
        <f>AVERAGE(H$6:H837)</f>
        <v>20.751201923076923</v>
      </c>
      <c r="V837" s="169">
        <f>AVERAGE(I$6:I837)</f>
        <v>1.3617788461538463</v>
      </c>
      <c r="W837" s="170">
        <f>AVERAGE(J$6:J837)</f>
        <v>2490.1442307692309</v>
      </c>
      <c r="X837" s="170">
        <f>AVERAGE(K$6:K837)</f>
        <v>163.41346153846155</v>
      </c>
      <c r="Y837" s="170">
        <f>AVERAGE(L$6:L837)</f>
        <v>969.47115384615381</v>
      </c>
      <c r="Z837" s="170">
        <f>AVERAGE(M$6:M837)</f>
        <v>290.84134615384613</v>
      </c>
      <c r="AA837" s="170">
        <f>AVERAGE(N$6:N837)</f>
        <v>2404.6382211538462</v>
      </c>
      <c r="AB837" s="169">
        <f>AVERAGE(O$6:O837)</f>
        <v>2.9447115384615383</v>
      </c>
      <c r="AC837" s="170">
        <f>AVERAGE(P$6:P837)</f>
        <v>35.33653846153846</v>
      </c>
      <c r="AD837" s="170">
        <f>AVERAGE(Q$6:Q837)</f>
        <v>120.84254807692308</v>
      </c>
      <c r="AY837" s="5"/>
      <c r="AZ837" s="26">
        <v>832</v>
      </c>
      <c r="BA837" s="165">
        <v>14.031831384697558</v>
      </c>
      <c r="BB837" s="176">
        <v>0.2</v>
      </c>
      <c r="BC837" s="161">
        <v>3</v>
      </c>
      <c r="BD837" s="182">
        <v>376</v>
      </c>
      <c r="BE837" s="161">
        <v>14</v>
      </c>
      <c r="BF837" s="161">
        <v>14</v>
      </c>
      <c r="BG837" s="161">
        <v>0</v>
      </c>
      <c r="BH837" s="168">
        <v>2100</v>
      </c>
      <c r="BI837" s="168">
        <v>0</v>
      </c>
      <c r="BJ837" s="168">
        <v>700</v>
      </c>
      <c r="BK837" s="168">
        <v>210</v>
      </c>
      <c r="BL837" s="168">
        <v>1911</v>
      </c>
      <c r="BM837" s="161">
        <v>3</v>
      </c>
      <c r="BN837" s="168">
        <v>45</v>
      </c>
      <c r="BO837" s="168">
        <v>234</v>
      </c>
      <c r="BP837" s="161" t="s">
        <v>117</v>
      </c>
      <c r="BR837" s="164">
        <f>AVERAGE(BE$6:BE837)</f>
        <v>19.557692307692307</v>
      </c>
      <c r="BS837" s="164">
        <f>AVERAGE(BF$6:BF837)</f>
        <v>18.846153846153847</v>
      </c>
      <c r="BT837" s="164">
        <f>AVERAGE(BG$6:BG837)</f>
        <v>0.67307692307692313</v>
      </c>
      <c r="BU837" s="167">
        <f>AVERAGE(BH$6:BH837)</f>
        <v>2826.9230769230771</v>
      </c>
      <c r="BV837" s="167">
        <f>AVERAGE(BI$6:BI837)</f>
        <v>100.96153846153847</v>
      </c>
      <c r="BW837" s="167">
        <f>AVERAGE(BJ$6:BJ837)</f>
        <v>908.65384615384619</v>
      </c>
      <c r="BX837" s="167">
        <f>AVERAGE(BK$6:BK837)</f>
        <v>272.59615384615387</v>
      </c>
      <c r="BY837" s="167">
        <f>AVERAGE(BL$6:BL837)</f>
        <v>2248.40625</v>
      </c>
      <c r="BZ837" s="164">
        <f>AVERAGE(BM$6:BM837)</f>
        <v>2.3305288461538463</v>
      </c>
      <c r="CA837" s="167">
        <f>AVERAGE(BN$6:BN837)</f>
        <v>34.957932692307693</v>
      </c>
      <c r="CB837" s="167">
        <f>AVERAGE(BO$6:BO837)</f>
        <v>613.47475961538464</v>
      </c>
      <c r="DF837" s="103">
        <v>832</v>
      </c>
      <c r="DG837" s="192">
        <v>6.0390381541621627</v>
      </c>
      <c r="DH837" s="193">
        <v>0.25</v>
      </c>
      <c r="DI837" s="105">
        <v>9</v>
      </c>
      <c r="DJ837" s="194">
        <v>229</v>
      </c>
      <c r="DK837" s="105">
        <v>13</v>
      </c>
      <c r="DL837" s="105">
        <v>13</v>
      </c>
      <c r="DM837" s="105">
        <v>0</v>
      </c>
      <c r="DN837" s="194">
        <v>2340</v>
      </c>
      <c r="DO837" s="194">
        <v>0</v>
      </c>
      <c r="DP837" s="194">
        <v>650</v>
      </c>
      <c r="DQ837" s="194">
        <v>195</v>
      </c>
      <c r="DR837" s="194">
        <v>1699</v>
      </c>
      <c r="DS837" s="105">
        <v>2</v>
      </c>
      <c r="DT837" s="194">
        <v>36</v>
      </c>
      <c r="DU837" s="194">
        <v>677</v>
      </c>
      <c r="DV837" s="105" t="s">
        <v>117</v>
      </c>
      <c r="DX837" s="164">
        <f>AVERAGE(DK$6:DK837)</f>
        <v>10.326923076923077</v>
      </c>
      <c r="DY837" s="164">
        <f>AVERAGE(DL$6:DL837)</f>
        <v>10.326923076923077</v>
      </c>
      <c r="DZ837" s="164">
        <f>AVERAGE(DM$6:DM837)</f>
        <v>0</v>
      </c>
      <c r="EA837" s="167">
        <f>AVERAGE(DN$6:DN837)</f>
        <v>1858.8461538461538</v>
      </c>
      <c r="EB837" s="167">
        <f>AVERAGE(DO$6:DO837)</f>
        <v>0</v>
      </c>
      <c r="EC837" s="167">
        <f>AVERAGE(DP$6:DP837)</f>
        <v>516.34615384615381</v>
      </c>
      <c r="ED837" s="167">
        <f>AVERAGE(DQ$6:DQ837)</f>
        <v>154.90384615384616</v>
      </c>
      <c r="EE837" s="167">
        <f>AVERAGE(DR$6:DR837)</f>
        <v>1651.0829326923076</v>
      </c>
      <c r="EF837" s="164">
        <f>AVERAGE(DS$6:DS837)</f>
        <v>0.84254807692307687</v>
      </c>
      <c r="EG837" s="167">
        <f>AVERAGE(DT$6:DT837)</f>
        <v>15.165865384615385</v>
      </c>
      <c r="EH837" s="167">
        <f>AVERAGE(DU$6:DU837)</f>
        <v>222.92908653846155</v>
      </c>
      <c r="FJ837" s="103">
        <v>832</v>
      </c>
      <c r="FK837" s="165">
        <v>6.5289741274987634</v>
      </c>
      <c r="FL837" s="163">
        <v>0.2</v>
      </c>
      <c r="FM837" s="161">
        <v>1</v>
      </c>
      <c r="FN837" s="168">
        <v>487</v>
      </c>
      <c r="FO837" s="161">
        <v>7</v>
      </c>
      <c r="FP837" s="161">
        <v>7</v>
      </c>
      <c r="FQ837" s="161">
        <v>0</v>
      </c>
      <c r="FR837" s="168">
        <v>1260</v>
      </c>
      <c r="FS837" s="168">
        <v>0</v>
      </c>
      <c r="FT837" s="168">
        <v>350</v>
      </c>
      <c r="FU837" s="168">
        <v>105</v>
      </c>
      <c r="FV837" s="168">
        <v>1567</v>
      </c>
      <c r="FW837" s="161">
        <v>1</v>
      </c>
      <c r="FX837" s="168">
        <v>36</v>
      </c>
      <c r="FY837" s="168">
        <v>-271</v>
      </c>
      <c r="FZ837" s="161" t="s">
        <v>117</v>
      </c>
      <c r="GB837" s="160">
        <f>AVERAGE(FO$6:FO837)</f>
        <v>10.100961538461538</v>
      </c>
      <c r="GC837" s="160">
        <f>AVERAGE(FP$6:FP837)</f>
        <v>10.100961538461538</v>
      </c>
      <c r="GD837" s="160">
        <f>AVERAGE(FQ$6:FQ837)</f>
        <v>0</v>
      </c>
      <c r="GE837" s="166">
        <f>AVERAGE(FR$6:FR837)</f>
        <v>1818.1730769230769</v>
      </c>
      <c r="GF837" s="166">
        <f>AVERAGE(FS$6:FS837)</f>
        <v>0</v>
      </c>
      <c r="GG837" s="166">
        <f>AVERAGE(FT$6:FT837)</f>
        <v>505.04807692307691</v>
      </c>
      <c r="GH837" s="166">
        <f>AVERAGE(FU$6:FU837)</f>
        <v>151.51442307692307</v>
      </c>
      <c r="GI837" s="166">
        <f>AVERAGE(FV$6:FV837)</f>
        <v>1633.3485576923076</v>
      </c>
      <c r="GJ837" s="160">
        <f>AVERAGE(FW$6:FW837)</f>
        <v>0.84014423076923073</v>
      </c>
      <c r="GK837" s="166">
        <f>AVERAGE(FX$6:FX837)</f>
        <v>30.245192307692307</v>
      </c>
      <c r="GL837" s="166">
        <f>AVERAGE(FY$6:FY837)</f>
        <v>215.06971153846155</v>
      </c>
      <c r="HM837" s="98">
        <v>832</v>
      </c>
      <c r="HN837" s="179">
        <v>19.476336989268795</v>
      </c>
      <c r="HO837" s="188">
        <v>0.15</v>
      </c>
      <c r="HP837" s="177">
        <v>8</v>
      </c>
      <c r="HQ837" s="191">
        <v>288</v>
      </c>
      <c r="HR837" s="177">
        <v>24</v>
      </c>
      <c r="HS837" s="177">
        <v>23</v>
      </c>
      <c r="HT837" s="177">
        <v>3</v>
      </c>
      <c r="HU837" s="191">
        <v>3450</v>
      </c>
      <c r="HV837" s="191">
        <v>450</v>
      </c>
      <c r="HW837" s="191">
        <v>1000</v>
      </c>
      <c r="HX837" s="191">
        <v>300</v>
      </c>
      <c r="HY837" s="191">
        <v>2663</v>
      </c>
      <c r="HZ837" s="177">
        <v>3</v>
      </c>
      <c r="IA837" s="191">
        <v>90</v>
      </c>
      <c r="IB837" s="191">
        <v>877</v>
      </c>
      <c r="IC837" s="177" t="s">
        <v>116</v>
      </c>
      <c r="IE837" s="164">
        <f>AVERAGE(HR$6:HR837)</f>
        <v>19.756009615384617</v>
      </c>
      <c r="IF837" s="164">
        <f>AVERAGE(HS$6:HS837)</f>
        <v>19.146634615384617</v>
      </c>
      <c r="IG837" s="164">
        <f>AVERAGE(HT$6:HT837)</f>
        <v>1.0192307692307692</v>
      </c>
      <c r="IH837" s="167">
        <f>AVERAGE(HU$6:HU837)</f>
        <v>2871.9951923076924</v>
      </c>
      <c r="II837" s="167">
        <f>AVERAGE(HV$6:HV837)</f>
        <v>152.88461538461539</v>
      </c>
      <c r="IJ837" s="167">
        <f>AVERAGE(HW$6:HW837)</f>
        <v>906.37019230769226</v>
      </c>
      <c r="IK837" s="167">
        <f>AVERAGE(HX$6:HX837)</f>
        <v>271.91105769230768</v>
      </c>
      <c r="IL837" s="167">
        <f>AVERAGE(HY$6:HY837)</f>
        <v>2308.5913461538462</v>
      </c>
      <c r="IM837" s="164">
        <f>AVERAGE(HZ$6:HZ837)</f>
        <v>2.4350961538461537</v>
      </c>
      <c r="IN837" s="167">
        <f>AVERAGE(IA$6:IA837)</f>
        <v>73.052884615384613</v>
      </c>
      <c r="IO837" s="167">
        <f>AVERAGE(IB$6:IB837)</f>
        <v>636.45673076923072</v>
      </c>
    </row>
    <row r="838" spans="2:249" x14ac:dyDescent="0.2">
      <c r="B838" s="103">
        <v>833</v>
      </c>
      <c r="C838" s="165">
        <v>26.025619406772663</v>
      </c>
      <c r="D838" s="163">
        <v>0.25</v>
      </c>
      <c r="E838" s="161">
        <v>1</v>
      </c>
      <c r="F838" s="168">
        <v>258</v>
      </c>
      <c r="G838" s="161">
        <v>20</v>
      </c>
      <c r="H838" s="161">
        <v>20</v>
      </c>
      <c r="I838" s="161">
        <v>0</v>
      </c>
      <c r="J838" s="168">
        <v>2400</v>
      </c>
      <c r="K838" s="168">
        <v>0</v>
      </c>
      <c r="L838" s="168">
        <v>1000</v>
      </c>
      <c r="M838" s="168">
        <v>300</v>
      </c>
      <c r="N838" s="168">
        <v>2183</v>
      </c>
      <c r="O838" s="161">
        <v>7</v>
      </c>
      <c r="P838" s="168">
        <v>84</v>
      </c>
      <c r="Q838" s="168">
        <v>301</v>
      </c>
      <c r="R838" s="161" t="s">
        <v>116</v>
      </c>
      <c r="T838" s="169">
        <f>AVERAGE(G$6:G838)</f>
        <v>23.368547418967587</v>
      </c>
      <c r="U838" s="169">
        <f>AVERAGE(H$6:H838)</f>
        <v>20.750300120048021</v>
      </c>
      <c r="V838" s="169">
        <f>AVERAGE(I$6:I838)</f>
        <v>1.3601440576230492</v>
      </c>
      <c r="W838" s="170">
        <f>AVERAGE(J$6:J838)</f>
        <v>2490.0360144057622</v>
      </c>
      <c r="X838" s="170">
        <f>AVERAGE(K$6:K838)</f>
        <v>163.21728691476591</v>
      </c>
      <c r="Y838" s="170">
        <f>AVERAGE(L$6:L838)</f>
        <v>969.50780312124846</v>
      </c>
      <c r="Z838" s="170">
        <f>AVERAGE(M$6:M838)</f>
        <v>290.85234093637456</v>
      </c>
      <c r="AA838" s="170">
        <f>AVERAGE(N$6:N838)</f>
        <v>2404.3721488595438</v>
      </c>
      <c r="AB838" s="169">
        <f>AVERAGE(O$6:O838)</f>
        <v>2.9495798319327733</v>
      </c>
      <c r="AC838" s="170">
        <f>AVERAGE(P$6:P838)</f>
        <v>35.394957983193279</v>
      </c>
      <c r="AD838" s="170">
        <f>AVERAGE(Q$6:Q838)</f>
        <v>121.05882352941177</v>
      </c>
      <c r="AY838" s="5"/>
      <c r="AZ838" s="26">
        <v>833</v>
      </c>
      <c r="BA838" s="165">
        <v>20.225051111113281</v>
      </c>
      <c r="BB838" s="176">
        <v>0.1</v>
      </c>
      <c r="BC838" s="161">
        <v>8</v>
      </c>
      <c r="BD838" s="182">
        <v>284</v>
      </c>
      <c r="BE838" s="161">
        <v>26</v>
      </c>
      <c r="BF838" s="161">
        <v>22</v>
      </c>
      <c r="BG838" s="161">
        <v>2</v>
      </c>
      <c r="BH838" s="168">
        <v>3300</v>
      </c>
      <c r="BI838" s="168">
        <v>300</v>
      </c>
      <c r="BJ838" s="168">
        <v>1000</v>
      </c>
      <c r="BK838" s="168">
        <v>300</v>
      </c>
      <c r="BL838" s="168">
        <v>2509</v>
      </c>
      <c r="BM838" s="161">
        <v>2</v>
      </c>
      <c r="BN838" s="168">
        <v>30</v>
      </c>
      <c r="BO838" s="168">
        <v>821</v>
      </c>
      <c r="BP838" s="161" t="s">
        <v>116</v>
      </c>
      <c r="BR838" s="164">
        <f>AVERAGE(BE$6:BE838)</f>
        <v>19.565426170468186</v>
      </c>
      <c r="BS838" s="164">
        <f>AVERAGE(BF$6:BF838)</f>
        <v>18.849939975990395</v>
      </c>
      <c r="BT838" s="164">
        <f>AVERAGE(BG$6:BG838)</f>
        <v>0.67466986794717887</v>
      </c>
      <c r="BU838" s="167">
        <f>AVERAGE(BH$6:BH838)</f>
        <v>2827.4909963985592</v>
      </c>
      <c r="BV838" s="167">
        <f>AVERAGE(BI$6:BI838)</f>
        <v>101.20048019207682</v>
      </c>
      <c r="BW838" s="167">
        <f>AVERAGE(BJ$6:BJ838)</f>
        <v>908.76350540216083</v>
      </c>
      <c r="BX838" s="167">
        <f>AVERAGE(BK$6:BK838)</f>
        <v>272.62905162064828</v>
      </c>
      <c r="BY838" s="167">
        <f>AVERAGE(BL$6:BL838)</f>
        <v>2248.7190876350542</v>
      </c>
      <c r="BZ838" s="164">
        <f>AVERAGE(BM$6:BM838)</f>
        <v>2.3301320528211282</v>
      </c>
      <c r="CA838" s="167">
        <f>AVERAGE(BN$6:BN838)</f>
        <v>34.951980792316924</v>
      </c>
      <c r="CB838" s="167">
        <f>AVERAGE(BO$6:BO838)</f>
        <v>613.72388955582232</v>
      </c>
      <c r="DF838" s="103">
        <v>833</v>
      </c>
      <c r="DG838" s="192">
        <v>6.2516200369542627</v>
      </c>
      <c r="DH838" s="193">
        <v>0.05</v>
      </c>
      <c r="DI838" s="105">
        <v>5</v>
      </c>
      <c r="DJ838" s="194">
        <v>190</v>
      </c>
      <c r="DK838" s="105">
        <v>11</v>
      </c>
      <c r="DL838" s="105">
        <v>11</v>
      </c>
      <c r="DM838" s="105">
        <v>0</v>
      </c>
      <c r="DN838" s="194">
        <v>1980</v>
      </c>
      <c r="DO838" s="194">
        <v>0</v>
      </c>
      <c r="DP838" s="194">
        <v>550</v>
      </c>
      <c r="DQ838" s="194">
        <v>165</v>
      </c>
      <c r="DR838" s="194">
        <v>1530</v>
      </c>
      <c r="DS838" s="105">
        <v>0</v>
      </c>
      <c r="DT838" s="194">
        <v>0</v>
      </c>
      <c r="DU838" s="194">
        <v>450</v>
      </c>
      <c r="DV838" s="105" t="s">
        <v>117</v>
      </c>
      <c r="DX838" s="164">
        <f>AVERAGE(DK$6:DK838)</f>
        <v>10.327731092436975</v>
      </c>
      <c r="DY838" s="164">
        <f>AVERAGE(DL$6:DL838)</f>
        <v>10.327731092436975</v>
      </c>
      <c r="DZ838" s="164">
        <f>AVERAGE(DM$6:DM838)</f>
        <v>0</v>
      </c>
      <c r="EA838" s="167">
        <f>AVERAGE(DN$6:DN838)</f>
        <v>1858.9915966386554</v>
      </c>
      <c r="EB838" s="167">
        <f>AVERAGE(DO$6:DO838)</f>
        <v>0</v>
      </c>
      <c r="EC838" s="167">
        <f>AVERAGE(DP$6:DP838)</f>
        <v>516.38655462184875</v>
      </c>
      <c r="ED838" s="167">
        <f>AVERAGE(DQ$6:DQ838)</f>
        <v>154.91596638655463</v>
      </c>
      <c r="EE838" s="167">
        <f>AVERAGE(DR$6:DR838)</f>
        <v>1650.9375750300121</v>
      </c>
      <c r="EF838" s="164">
        <f>AVERAGE(DS$6:DS838)</f>
        <v>0.84153661464585838</v>
      </c>
      <c r="EG838" s="167">
        <f>AVERAGE(DT$6:DT838)</f>
        <v>15.147659063625451</v>
      </c>
      <c r="EH838" s="167">
        <f>AVERAGE(DU$6:DU838)</f>
        <v>223.20168067226891</v>
      </c>
      <c r="FJ838" s="103">
        <v>833</v>
      </c>
      <c r="FK838" s="165">
        <v>7.4964677042282712</v>
      </c>
      <c r="FL838" s="163">
        <v>0.1</v>
      </c>
      <c r="FM838" s="161">
        <v>3</v>
      </c>
      <c r="FN838" s="168">
        <v>429</v>
      </c>
      <c r="FO838" s="161">
        <v>9</v>
      </c>
      <c r="FP838" s="161">
        <v>9</v>
      </c>
      <c r="FQ838" s="161">
        <v>0</v>
      </c>
      <c r="FR838" s="168">
        <v>1620</v>
      </c>
      <c r="FS838" s="168">
        <v>0</v>
      </c>
      <c r="FT838" s="168">
        <v>450</v>
      </c>
      <c r="FU838" s="168">
        <v>135</v>
      </c>
      <c r="FV838" s="168">
        <v>1639</v>
      </c>
      <c r="FW838" s="161">
        <v>1</v>
      </c>
      <c r="FX838" s="168">
        <v>36</v>
      </c>
      <c r="FY838" s="168">
        <v>17</v>
      </c>
      <c r="FZ838" s="161" t="s">
        <v>117</v>
      </c>
      <c r="GB838" s="160">
        <f>AVERAGE(FO$6:FO838)</f>
        <v>10.099639855942376</v>
      </c>
      <c r="GC838" s="160">
        <f>AVERAGE(FP$6:FP838)</f>
        <v>10.099639855942376</v>
      </c>
      <c r="GD838" s="160">
        <f>AVERAGE(FQ$6:FQ838)</f>
        <v>0</v>
      </c>
      <c r="GE838" s="166">
        <f>AVERAGE(FR$6:FR838)</f>
        <v>1817.9351740696279</v>
      </c>
      <c r="GF838" s="166">
        <f>AVERAGE(FS$6:FS838)</f>
        <v>0</v>
      </c>
      <c r="GG838" s="166">
        <f>AVERAGE(FT$6:FT838)</f>
        <v>504.98199279711883</v>
      </c>
      <c r="GH838" s="166">
        <f>AVERAGE(FU$6:FU838)</f>
        <v>151.49459783913565</v>
      </c>
      <c r="GI838" s="166">
        <f>AVERAGE(FV$6:FV838)</f>
        <v>1633.3553421368547</v>
      </c>
      <c r="GJ838" s="160">
        <f>AVERAGE(FW$6:FW838)</f>
        <v>0.84033613445378152</v>
      </c>
      <c r="GK838" s="166">
        <f>AVERAGE(FX$6:FX838)</f>
        <v>30.252100840336134</v>
      </c>
      <c r="GL838" s="166">
        <f>AVERAGE(FY$6:FY838)</f>
        <v>214.83193277310923</v>
      </c>
      <c r="HM838" s="98">
        <v>833</v>
      </c>
      <c r="HN838" s="179">
        <v>17.019100952188804</v>
      </c>
      <c r="HO838" s="188">
        <v>0.15</v>
      </c>
      <c r="HP838" s="177">
        <v>4</v>
      </c>
      <c r="HQ838" s="191">
        <v>535</v>
      </c>
      <c r="HR838" s="177">
        <v>18</v>
      </c>
      <c r="HS838" s="177">
        <v>18</v>
      </c>
      <c r="HT838" s="177">
        <v>0</v>
      </c>
      <c r="HU838" s="191">
        <v>2700</v>
      </c>
      <c r="HV838" s="191">
        <v>0</v>
      </c>
      <c r="HW838" s="191">
        <v>900</v>
      </c>
      <c r="HX838" s="191">
        <v>270</v>
      </c>
      <c r="HY838" s="191">
        <v>2330</v>
      </c>
      <c r="HZ838" s="177">
        <v>3</v>
      </c>
      <c r="IA838" s="191">
        <v>90</v>
      </c>
      <c r="IB838" s="191">
        <v>460</v>
      </c>
      <c r="IC838" s="177" t="s">
        <v>117</v>
      </c>
      <c r="IE838" s="164">
        <f>AVERAGE(HR$6:HR838)</f>
        <v>19.75390156062425</v>
      </c>
      <c r="IF838" s="164">
        <f>AVERAGE(HS$6:HS838)</f>
        <v>19.145258103241297</v>
      </c>
      <c r="IG838" s="164">
        <f>AVERAGE(HT$6:HT838)</f>
        <v>1.0180072028811524</v>
      </c>
      <c r="IH838" s="167">
        <f>AVERAGE(HU$6:HU838)</f>
        <v>2871.7887154861946</v>
      </c>
      <c r="II838" s="167">
        <f>AVERAGE(HV$6:HV838)</f>
        <v>152.70108043217286</v>
      </c>
      <c r="IJ838" s="167">
        <f>AVERAGE(HW$6:HW838)</f>
        <v>906.36254501800715</v>
      </c>
      <c r="IK838" s="167">
        <f>AVERAGE(HX$6:HX838)</f>
        <v>271.90876350540213</v>
      </c>
      <c r="IL838" s="167">
        <f>AVERAGE(HY$6:HY838)</f>
        <v>2308.6170468187274</v>
      </c>
      <c r="IM838" s="164">
        <f>AVERAGE(HZ$6:HZ838)</f>
        <v>2.4357743097238895</v>
      </c>
      <c r="IN838" s="167">
        <f>AVERAGE(IA$6:IA838)</f>
        <v>73.073229291716686</v>
      </c>
      <c r="IO838" s="167">
        <f>AVERAGE(IB$6:IB838)</f>
        <v>636.24489795918362</v>
      </c>
    </row>
    <row r="839" spans="2:249" x14ac:dyDescent="0.2">
      <c r="B839" s="103">
        <v>834</v>
      </c>
      <c r="C839" s="165">
        <v>26.118834583625649</v>
      </c>
      <c r="D839" s="163">
        <v>0.15</v>
      </c>
      <c r="E839" s="161">
        <v>8</v>
      </c>
      <c r="F839" s="168">
        <v>574</v>
      </c>
      <c r="G839" s="161">
        <v>30</v>
      </c>
      <c r="H839" s="161">
        <v>22</v>
      </c>
      <c r="I839" s="161">
        <v>2</v>
      </c>
      <c r="J839" s="168">
        <v>2640</v>
      </c>
      <c r="K839" s="168">
        <v>240</v>
      </c>
      <c r="L839" s="168">
        <v>1000</v>
      </c>
      <c r="M839" s="168">
        <v>300</v>
      </c>
      <c r="N839" s="168">
        <v>2739</v>
      </c>
      <c r="O839" s="161">
        <v>4</v>
      </c>
      <c r="P839" s="168">
        <v>48</v>
      </c>
      <c r="Q839" s="168">
        <v>-51</v>
      </c>
      <c r="R839" s="161" t="s">
        <v>116</v>
      </c>
      <c r="T839" s="169">
        <f>AVERAGE(G$6:G839)</f>
        <v>23.376498800959233</v>
      </c>
      <c r="U839" s="169">
        <f>AVERAGE(H$6:H839)</f>
        <v>20.75179856115108</v>
      </c>
      <c r="V839" s="169">
        <f>AVERAGE(I$6:I839)</f>
        <v>1.3609112709832134</v>
      </c>
      <c r="W839" s="170">
        <f>AVERAGE(J$6:J839)</f>
        <v>2490.2158273381297</v>
      </c>
      <c r="X839" s="170">
        <f>AVERAGE(K$6:K839)</f>
        <v>163.30935251798562</v>
      </c>
      <c r="Y839" s="170">
        <f>AVERAGE(L$6:L839)</f>
        <v>969.5443645083933</v>
      </c>
      <c r="Z839" s="170">
        <f>AVERAGE(M$6:M839)</f>
        <v>290.863309352518</v>
      </c>
      <c r="AA839" s="170">
        <f>AVERAGE(N$6:N839)</f>
        <v>2404.7733812949641</v>
      </c>
      <c r="AB839" s="169">
        <f>AVERAGE(O$6:O839)</f>
        <v>2.9508393285371701</v>
      </c>
      <c r="AC839" s="170">
        <f>AVERAGE(P$6:P839)</f>
        <v>35.410071942446045</v>
      </c>
      <c r="AD839" s="170">
        <f>AVERAGE(Q$6:Q839)</f>
        <v>120.85251798561151</v>
      </c>
      <c r="AY839" s="5"/>
      <c r="AZ839" s="26">
        <v>834</v>
      </c>
      <c r="BA839" s="165">
        <v>21.948301076399375</v>
      </c>
      <c r="BB839" s="176">
        <v>0.05</v>
      </c>
      <c r="BC839" s="161">
        <v>9</v>
      </c>
      <c r="BD839" s="182">
        <v>460</v>
      </c>
      <c r="BE839" s="161">
        <v>30</v>
      </c>
      <c r="BF839" s="161">
        <v>22</v>
      </c>
      <c r="BG839" s="161">
        <v>2</v>
      </c>
      <c r="BH839" s="168">
        <v>3300</v>
      </c>
      <c r="BI839" s="168">
        <v>300</v>
      </c>
      <c r="BJ839" s="168">
        <v>1000</v>
      </c>
      <c r="BK839" s="168">
        <v>300</v>
      </c>
      <c r="BL839" s="168">
        <v>2685</v>
      </c>
      <c r="BM839" s="161">
        <v>1</v>
      </c>
      <c r="BN839" s="168">
        <v>15</v>
      </c>
      <c r="BO839" s="168">
        <v>630</v>
      </c>
      <c r="BP839" s="161" t="s">
        <v>116</v>
      </c>
      <c r="BR839" s="164">
        <f>AVERAGE(BE$6:BE839)</f>
        <v>19.577937649880095</v>
      </c>
      <c r="BS839" s="164">
        <f>AVERAGE(BF$6:BF839)</f>
        <v>18.853717026378895</v>
      </c>
      <c r="BT839" s="164">
        <f>AVERAGE(BG$6:BG839)</f>
        <v>0.67625899280575541</v>
      </c>
      <c r="BU839" s="167">
        <f>AVERAGE(BH$6:BH839)</f>
        <v>2828.0575539568345</v>
      </c>
      <c r="BV839" s="167">
        <f>AVERAGE(BI$6:BI839)</f>
        <v>101.43884892086331</v>
      </c>
      <c r="BW839" s="167">
        <f>AVERAGE(BJ$6:BJ839)</f>
        <v>908.87290167865706</v>
      </c>
      <c r="BX839" s="167">
        <f>AVERAGE(BK$6:BK839)</f>
        <v>272.66187050359713</v>
      </c>
      <c r="BY839" s="167">
        <f>AVERAGE(BL$6:BL839)</f>
        <v>2249.242206235012</v>
      </c>
      <c r="BZ839" s="164">
        <f>AVERAGE(BM$6:BM839)</f>
        <v>2.3285371702637891</v>
      </c>
      <c r="CA839" s="167">
        <f>AVERAGE(BN$6:BN839)</f>
        <v>34.928057553956833</v>
      </c>
      <c r="CB839" s="167">
        <f>AVERAGE(BO$6:BO839)</f>
        <v>613.74340527577942</v>
      </c>
      <c r="DF839" s="103">
        <v>834</v>
      </c>
      <c r="DG839" s="192">
        <v>8.0073289242595767</v>
      </c>
      <c r="DH839" s="193">
        <v>0.05</v>
      </c>
      <c r="DI839" s="105">
        <v>3</v>
      </c>
      <c r="DJ839" s="194">
        <v>274</v>
      </c>
      <c r="DK839" s="105">
        <v>11</v>
      </c>
      <c r="DL839" s="105">
        <v>11</v>
      </c>
      <c r="DM839" s="105">
        <v>0</v>
      </c>
      <c r="DN839" s="194">
        <v>1980</v>
      </c>
      <c r="DO839" s="194">
        <v>0</v>
      </c>
      <c r="DP839" s="194">
        <v>550</v>
      </c>
      <c r="DQ839" s="194">
        <v>165</v>
      </c>
      <c r="DR839" s="194">
        <v>1614</v>
      </c>
      <c r="DS839" s="105">
        <v>0</v>
      </c>
      <c r="DT839" s="194">
        <v>0</v>
      </c>
      <c r="DU839" s="194">
        <v>366</v>
      </c>
      <c r="DV839" s="105" t="s">
        <v>117</v>
      </c>
      <c r="DX839" s="164">
        <f>AVERAGE(DK$6:DK839)</f>
        <v>10.32853717026379</v>
      </c>
      <c r="DY839" s="164">
        <f>AVERAGE(DL$6:DL839)</f>
        <v>10.32853717026379</v>
      </c>
      <c r="DZ839" s="164">
        <f>AVERAGE(DM$6:DM839)</f>
        <v>0</v>
      </c>
      <c r="EA839" s="167">
        <f>AVERAGE(DN$6:DN839)</f>
        <v>1859.1366906474821</v>
      </c>
      <c r="EB839" s="167">
        <f>AVERAGE(DO$6:DO839)</f>
        <v>0</v>
      </c>
      <c r="EC839" s="167">
        <f>AVERAGE(DP$6:DP839)</f>
        <v>516.42685851318947</v>
      </c>
      <c r="ED839" s="167">
        <f>AVERAGE(DQ$6:DQ839)</f>
        <v>154.92805755395685</v>
      </c>
      <c r="EE839" s="167">
        <f>AVERAGE(DR$6:DR839)</f>
        <v>1650.8932853717026</v>
      </c>
      <c r="EF839" s="164">
        <f>AVERAGE(DS$6:DS839)</f>
        <v>0.84052757793764987</v>
      </c>
      <c r="EG839" s="167">
        <f>AVERAGE(DT$6:DT839)</f>
        <v>15.129496402877697</v>
      </c>
      <c r="EH839" s="167">
        <f>AVERAGE(DU$6:DU839)</f>
        <v>223.37290167865709</v>
      </c>
      <c r="FJ839" s="103">
        <v>834</v>
      </c>
      <c r="FK839" s="165">
        <v>5.7715059368278654</v>
      </c>
      <c r="FL839" s="163">
        <v>0.1</v>
      </c>
      <c r="FM839" s="161">
        <v>4</v>
      </c>
      <c r="FN839" s="168">
        <v>111</v>
      </c>
      <c r="FO839" s="161">
        <v>9</v>
      </c>
      <c r="FP839" s="161">
        <v>9</v>
      </c>
      <c r="FQ839" s="161">
        <v>0</v>
      </c>
      <c r="FR839" s="168">
        <v>1620</v>
      </c>
      <c r="FS839" s="168">
        <v>0</v>
      </c>
      <c r="FT839" s="168">
        <v>450</v>
      </c>
      <c r="FU839" s="168">
        <v>135</v>
      </c>
      <c r="FV839" s="168">
        <v>1321</v>
      </c>
      <c r="FW839" s="161">
        <v>1</v>
      </c>
      <c r="FX839" s="168">
        <v>36</v>
      </c>
      <c r="FY839" s="168">
        <v>335</v>
      </c>
      <c r="FZ839" s="161" t="s">
        <v>117</v>
      </c>
      <c r="GB839" s="160">
        <f>AVERAGE(FO$6:FO839)</f>
        <v>10.09832134292566</v>
      </c>
      <c r="GC839" s="160">
        <f>AVERAGE(FP$6:FP839)</f>
        <v>10.09832134292566</v>
      </c>
      <c r="GD839" s="160">
        <f>AVERAGE(FQ$6:FQ839)</f>
        <v>0</v>
      </c>
      <c r="GE839" s="166">
        <f>AVERAGE(FR$6:FR839)</f>
        <v>1817.6978417266187</v>
      </c>
      <c r="GF839" s="166">
        <f>AVERAGE(FS$6:FS839)</f>
        <v>0</v>
      </c>
      <c r="GG839" s="166">
        <f>AVERAGE(FT$6:FT839)</f>
        <v>504.91606714628296</v>
      </c>
      <c r="GH839" s="166">
        <f>AVERAGE(FU$6:FU839)</f>
        <v>151.4748201438849</v>
      </c>
      <c r="GI839" s="166">
        <f>AVERAGE(FV$6:FV839)</f>
        <v>1632.9808153477218</v>
      </c>
      <c r="GJ839" s="160">
        <f>AVERAGE(FW$6:FW839)</f>
        <v>0.84052757793764987</v>
      </c>
      <c r="GK839" s="166">
        <f>AVERAGE(FX$6:FX839)</f>
        <v>30.258992805755394</v>
      </c>
      <c r="GL839" s="166">
        <f>AVERAGE(FY$6:FY839)</f>
        <v>214.97601918465227</v>
      </c>
      <c r="HM839" s="98">
        <v>834</v>
      </c>
      <c r="HN839" s="179">
        <v>18.478574144753448</v>
      </c>
      <c r="HO839" s="188">
        <v>0.15</v>
      </c>
      <c r="HP839" s="177">
        <v>3</v>
      </c>
      <c r="HQ839" s="191">
        <v>173</v>
      </c>
      <c r="HR839" s="177">
        <v>18</v>
      </c>
      <c r="HS839" s="177">
        <v>18</v>
      </c>
      <c r="HT839" s="177">
        <v>0</v>
      </c>
      <c r="HU839" s="191">
        <v>2700</v>
      </c>
      <c r="HV839" s="191">
        <v>0</v>
      </c>
      <c r="HW839" s="191">
        <v>900</v>
      </c>
      <c r="HX839" s="191">
        <v>270</v>
      </c>
      <c r="HY839" s="191">
        <v>1968</v>
      </c>
      <c r="HZ839" s="177">
        <v>3</v>
      </c>
      <c r="IA839" s="191">
        <v>90</v>
      </c>
      <c r="IB839" s="191">
        <v>822</v>
      </c>
      <c r="IC839" s="177" t="s">
        <v>117</v>
      </c>
      <c r="IE839" s="164">
        <f>AVERAGE(HR$6:HR839)</f>
        <v>19.75179856115108</v>
      </c>
      <c r="IF839" s="164">
        <f>AVERAGE(HS$6:HS839)</f>
        <v>19.14388489208633</v>
      </c>
      <c r="IG839" s="164">
        <f>AVERAGE(HT$6:HT839)</f>
        <v>1.0167865707434052</v>
      </c>
      <c r="IH839" s="167">
        <f>AVERAGE(HU$6:HU839)</f>
        <v>2871.5827338129498</v>
      </c>
      <c r="II839" s="167">
        <f>AVERAGE(HV$6:HV839)</f>
        <v>152.5179856115108</v>
      </c>
      <c r="IJ839" s="167">
        <f>AVERAGE(HW$6:HW839)</f>
        <v>906.35491606714629</v>
      </c>
      <c r="IK839" s="167">
        <f>AVERAGE(HX$6:HX839)</f>
        <v>271.9064748201439</v>
      </c>
      <c r="IL839" s="167">
        <f>AVERAGE(HY$6:HY839)</f>
        <v>2308.2086330935253</v>
      </c>
      <c r="IM839" s="164">
        <f>AVERAGE(HZ$6:HZ839)</f>
        <v>2.4364508393285371</v>
      </c>
      <c r="IN839" s="167">
        <f>AVERAGE(IA$6:IA839)</f>
        <v>73.093525179856115</v>
      </c>
      <c r="IO839" s="167">
        <f>AVERAGE(IB$6:IB839)</f>
        <v>636.46762589928062</v>
      </c>
    </row>
    <row r="840" spans="2:249" x14ac:dyDescent="0.2">
      <c r="B840" s="103">
        <v>835</v>
      </c>
      <c r="C840" s="165">
        <v>18.411568861887687</v>
      </c>
      <c r="D840" s="163">
        <v>0.15</v>
      </c>
      <c r="E840" s="161">
        <v>1</v>
      </c>
      <c r="F840" s="168">
        <v>358</v>
      </c>
      <c r="G840" s="161">
        <v>16</v>
      </c>
      <c r="H840" s="161">
        <v>16</v>
      </c>
      <c r="I840" s="161">
        <v>0</v>
      </c>
      <c r="J840" s="168">
        <v>1920</v>
      </c>
      <c r="K840" s="168">
        <v>0</v>
      </c>
      <c r="L840" s="168">
        <v>800</v>
      </c>
      <c r="M840" s="168">
        <v>240</v>
      </c>
      <c r="N840" s="168">
        <v>2023</v>
      </c>
      <c r="O840" s="161">
        <v>3</v>
      </c>
      <c r="P840" s="168">
        <v>36</v>
      </c>
      <c r="Q840" s="168">
        <v>-67</v>
      </c>
      <c r="R840" s="161" t="s">
        <v>117</v>
      </c>
      <c r="T840" s="169">
        <f>AVERAGE(G$6:G840)</f>
        <v>23.367664670658684</v>
      </c>
      <c r="U840" s="169">
        <f>AVERAGE(H$6:H840)</f>
        <v>20.746107784431139</v>
      </c>
      <c r="V840" s="169">
        <f>AVERAGE(I$6:I840)</f>
        <v>1.3592814371257484</v>
      </c>
      <c r="W840" s="170">
        <f>AVERAGE(J$6:J840)</f>
        <v>2489.5329341317365</v>
      </c>
      <c r="X840" s="170">
        <f>AVERAGE(K$6:K840)</f>
        <v>163.11377245508982</v>
      </c>
      <c r="Y840" s="170">
        <f>AVERAGE(L$6:L840)</f>
        <v>969.34131736526945</v>
      </c>
      <c r="Z840" s="170">
        <f>AVERAGE(M$6:M840)</f>
        <v>290.80239520958082</v>
      </c>
      <c r="AA840" s="170">
        <f>AVERAGE(N$6:N840)</f>
        <v>2404.3161676646705</v>
      </c>
      <c r="AB840" s="169">
        <f>AVERAGE(O$6:O840)</f>
        <v>2.9508982035928142</v>
      </c>
      <c r="AC840" s="170">
        <f>AVERAGE(P$6:P840)</f>
        <v>35.41077844311377</v>
      </c>
      <c r="AD840" s="170">
        <f>AVERAGE(Q$6:Q840)</f>
        <v>120.62754491017964</v>
      </c>
      <c r="AY840" s="5"/>
      <c r="AZ840" s="26">
        <v>835</v>
      </c>
      <c r="BA840" s="165">
        <v>22.670840763962261</v>
      </c>
      <c r="BB840" s="176">
        <v>0.15</v>
      </c>
      <c r="BC840" s="161">
        <v>8</v>
      </c>
      <c r="BD840" s="182">
        <v>344</v>
      </c>
      <c r="BE840" s="161">
        <v>28</v>
      </c>
      <c r="BF840" s="161">
        <v>22</v>
      </c>
      <c r="BG840" s="161">
        <v>2</v>
      </c>
      <c r="BH840" s="168">
        <v>3300</v>
      </c>
      <c r="BI840" s="168">
        <v>300</v>
      </c>
      <c r="BJ840" s="168">
        <v>1000</v>
      </c>
      <c r="BK840" s="168">
        <v>300</v>
      </c>
      <c r="BL840" s="168">
        <v>2569</v>
      </c>
      <c r="BM840" s="161">
        <v>3</v>
      </c>
      <c r="BN840" s="168">
        <v>45</v>
      </c>
      <c r="BO840" s="168">
        <v>776</v>
      </c>
      <c r="BP840" s="161" t="s">
        <v>116</v>
      </c>
      <c r="BR840" s="164">
        <f>AVERAGE(BE$6:BE840)</f>
        <v>19.58802395209581</v>
      </c>
      <c r="BS840" s="164">
        <f>AVERAGE(BF$6:BF840)</f>
        <v>18.857485029940118</v>
      </c>
      <c r="BT840" s="164">
        <f>AVERAGE(BG$6:BG840)</f>
        <v>0.67784431137724555</v>
      </c>
      <c r="BU840" s="167">
        <f>AVERAGE(BH$6:BH840)</f>
        <v>2828.622754491018</v>
      </c>
      <c r="BV840" s="167">
        <f>AVERAGE(BI$6:BI840)</f>
        <v>101.67664670658682</v>
      </c>
      <c r="BW840" s="167">
        <f>AVERAGE(BJ$6:BJ840)</f>
        <v>908.98203592814366</v>
      </c>
      <c r="BX840" s="167">
        <f>AVERAGE(BK$6:BK840)</f>
        <v>272.69461077844312</v>
      </c>
      <c r="BY840" s="167">
        <f>AVERAGE(BL$6:BL840)</f>
        <v>2249.6251497005987</v>
      </c>
      <c r="BZ840" s="164">
        <f>AVERAGE(BM$6:BM840)</f>
        <v>2.3293413173652695</v>
      </c>
      <c r="CA840" s="167">
        <f>AVERAGE(BN$6:BN840)</f>
        <v>34.940119760479043</v>
      </c>
      <c r="CB840" s="167">
        <f>AVERAGE(BO$6:BO840)</f>
        <v>613.93772455089822</v>
      </c>
      <c r="DF840" s="103">
        <v>835</v>
      </c>
      <c r="DG840" s="192">
        <v>6.2130619198753347</v>
      </c>
      <c r="DH840" s="193">
        <v>0.25</v>
      </c>
      <c r="DI840" s="105">
        <v>3</v>
      </c>
      <c r="DJ840" s="194">
        <v>561</v>
      </c>
      <c r="DK840" s="105">
        <v>7</v>
      </c>
      <c r="DL840" s="105">
        <v>7</v>
      </c>
      <c r="DM840" s="105">
        <v>0</v>
      </c>
      <c r="DN840" s="194">
        <v>1260</v>
      </c>
      <c r="DO840" s="194">
        <v>0</v>
      </c>
      <c r="DP840" s="194">
        <v>350</v>
      </c>
      <c r="DQ840" s="194">
        <v>105</v>
      </c>
      <c r="DR840" s="194">
        <v>1641</v>
      </c>
      <c r="DS840" s="105">
        <v>2</v>
      </c>
      <c r="DT840" s="194">
        <v>36</v>
      </c>
      <c r="DU840" s="194">
        <v>-345</v>
      </c>
      <c r="DV840" s="105" t="s">
        <v>117</v>
      </c>
      <c r="DX840" s="164">
        <f>AVERAGE(DK$6:DK840)</f>
        <v>10.324550898203594</v>
      </c>
      <c r="DY840" s="164">
        <f>AVERAGE(DL$6:DL840)</f>
        <v>10.324550898203594</v>
      </c>
      <c r="DZ840" s="164">
        <f>AVERAGE(DM$6:DM840)</f>
        <v>0</v>
      </c>
      <c r="EA840" s="167">
        <f>AVERAGE(DN$6:DN840)</f>
        <v>1858.4191616766468</v>
      </c>
      <c r="EB840" s="167">
        <f>AVERAGE(DO$6:DO840)</f>
        <v>0</v>
      </c>
      <c r="EC840" s="167">
        <f>AVERAGE(DP$6:DP840)</f>
        <v>516.22754491017963</v>
      </c>
      <c r="ED840" s="167">
        <f>AVERAGE(DQ$6:DQ840)</f>
        <v>154.8682634730539</v>
      </c>
      <c r="EE840" s="167">
        <f>AVERAGE(DR$6:DR840)</f>
        <v>1650.8814371257486</v>
      </c>
      <c r="EF840" s="164">
        <f>AVERAGE(DS$6:DS840)</f>
        <v>0.8419161676646707</v>
      </c>
      <c r="EG840" s="167">
        <f>AVERAGE(DT$6:DT840)</f>
        <v>15.154491017964071</v>
      </c>
      <c r="EH840" s="167">
        <f>AVERAGE(DU$6:DU840)</f>
        <v>222.69221556886228</v>
      </c>
      <c r="FJ840" s="103">
        <v>835</v>
      </c>
      <c r="FK840" s="165">
        <v>6.2331575094863068</v>
      </c>
      <c r="FL840" s="163">
        <v>0.2</v>
      </c>
      <c r="FM840" s="161">
        <v>3</v>
      </c>
      <c r="FN840" s="168">
        <v>304</v>
      </c>
      <c r="FO840" s="161">
        <v>8</v>
      </c>
      <c r="FP840" s="161">
        <v>8</v>
      </c>
      <c r="FQ840" s="161">
        <v>0</v>
      </c>
      <c r="FR840" s="168">
        <v>1440</v>
      </c>
      <c r="FS840" s="168">
        <v>0</v>
      </c>
      <c r="FT840" s="168">
        <v>400</v>
      </c>
      <c r="FU840" s="168">
        <v>120</v>
      </c>
      <c r="FV840" s="168">
        <v>1449</v>
      </c>
      <c r="FW840" s="161">
        <v>1</v>
      </c>
      <c r="FX840" s="168">
        <v>36</v>
      </c>
      <c r="FY840" s="168">
        <v>27</v>
      </c>
      <c r="FZ840" s="161" t="s">
        <v>117</v>
      </c>
      <c r="GB840" s="160">
        <f>AVERAGE(FO$6:FO840)</f>
        <v>10.095808383233534</v>
      </c>
      <c r="GC840" s="160">
        <f>AVERAGE(FP$6:FP840)</f>
        <v>10.095808383233534</v>
      </c>
      <c r="GD840" s="160">
        <f>AVERAGE(FQ$6:FQ840)</f>
        <v>0</v>
      </c>
      <c r="GE840" s="166">
        <f>AVERAGE(FR$6:FR840)</f>
        <v>1817.245508982036</v>
      </c>
      <c r="GF840" s="166">
        <f>AVERAGE(FS$6:FS840)</f>
        <v>0</v>
      </c>
      <c r="GG840" s="166">
        <f>AVERAGE(FT$6:FT840)</f>
        <v>504.79041916167665</v>
      </c>
      <c r="GH840" s="166">
        <f>AVERAGE(FU$6:FU840)</f>
        <v>151.43712574850301</v>
      </c>
      <c r="GI840" s="166">
        <f>AVERAGE(FV$6:FV840)</f>
        <v>1632.7604790419161</v>
      </c>
      <c r="GJ840" s="160">
        <f>AVERAGE(FW$6:FW840)</f>
        <v>0.84071856287425151</v>
      </c>
      <c r="GK840" s="166">
        <f>AVERAGE(FX$6:FX840)</f>
        <v>30.265868263473052</v>
      </c>
      <c r="GL840" s="166">
        <f>AVERAGE(FY$6:FY840)</f>
        <v>214.75089820359281</v>
      </c>
      <c r="HM840" s="98">
        <v>835</v>
      </c>
      <c r="HN840" s="179">
        <v>13.599763933791237</v>
      </c>
      <c r="HO840" s="188">
        <v>0.05</v>
      </c>
      <c r="HP840" s="177">
        <v>1</v>
      </c>
      <c r="HQ840" s="191">
        <v>474</v>
      </c>
      <c r="HR840" s="177">
        <v>14</v>
      </c>
      <c r="HS840" s="177">
        <v>14</v>
      </c>
      <c r="HT840" s="177">
        <v>0</v>
      </c>
      <c r="HU840" s="191">
        <v>2100</v>
      </c>
      <c r="HV840" s="191">
        <v>0</v>
      </c>
      <c r="HW840" s="191">
        <v>700</v>
      </c>
      <c r="HX840" s="191">
        <v>210</v>
      </c>
      <c r="HY840" s="191">
        <v>2009</v>
      </c>
      <c r="HZ840" s="177">
        <v>1</v>
      </c>
      <c r="IA840" s="191">
        <v>30</v>
      </c>
      <c r="IB840" s="191">
        <v>121</v>
      </c>
      <c r="IC840" s="177" t="s">
        <v>117</v>
      </c>
      <c r="IE840" s="164">
        <f>AVERAGE(HR$6:HR840)</f>
        <v>19.744910179640719</v>
      </c>
      <c r="IF840" s="164">
        <f>AVERAGE(HS$6:HS840)</f>
        <v>19.137724550898202</v>
      </c>
      <c r="IG840" s="164">
        <f>AVERAGE(HT$6:HT840)</f>
        <v>1.0155688622754491</v>
      </c>
      <c r="IH840" s="167">
        <f>AVERAGE(HU$6:HU840)</f>
        <v>2870.6586826347307</v>
      </c>
      <c r="II840" s="167">
        <f>AVERAGE(HV$6:HV840)</f>
        <v>152.33532934131736</v>
      </c>
      <c r="IJ840" s="167">
        <f>AVERAGE(HW$6:HW840)</f>
        <v>906.1077844311377</v>
      </c>
      <c r="IK840" s="167">
        <f>AVERAGE(HX$6:HX840)</f>
        <v>271.83233532934133</v>
      </c>
      <c r="IL840" s="167">
        <f>AVERAGE(HY$6:HY840)</f>
        <v>2307.8502994011974</v>
      </c>
      <c r="IM840" s="164">
        <f>AVERAGE(HZ$6:HZ840)</f>
        <v>2.4347305389221559</v>
      </c>
      <c r="IN840" s="167">
        <f>AVERAGE(IA$6:IA840)</f>
        <v>73.041916167664667</v>
      </c>
      <c r="IO840" s="167">
        <f>AVERAGE(IB$6:IB840)</f>
        <v>635.85029940119762</v>
      </c>
    </row>
    <row r="841" spans="2:249" x14ac:dyDescent="0.2">
      <c r="B841" s="103">
        <v>836</v>
      </c>
      <c r="C841" s="165">
        <v>11.360897786162679</v>
      </c>
      <c r="D841" s="163">
        <v>0.05</v>
      </c>
      <c r="E841" s="161">
        <v>4</v>
      </c>
      <c r="F841" s="168">
        <v>276</v>
      </c>
      <c r="G841" s="161">
        <v>14</v>
      </c>
      <c r="H841" s="161">
        <v>14</v>
      </c>
      <c r="I841" s="161">
        <v>0</v>
      </c>
      <c r="J841" s="168">
        <v>1680</v>
      </c>
      <c r="K841" s="168">
        <v>0</v>
      </c>
      <c r="L841" s="168">
        <v>700</v>
      </c>
      <c r="M841" s="168">
        <v>210</v>
      </c>
      <c r="N841" s="168">
        <v>1811</v>
      </c>
      <c r="O841" s="161">
        <v>1</v>
      </c>
      <c r="P841" s="168">
        <v>12</v>
      </c>
      <c r="Q841" s="168">
        <v>-119</v>
      </c>
      <c r="R841" s="161" t="s">
        <v>117</v>
      </c>
      <c r="T841" s="169">
        <f>AVERAGE(G$6:G841)</f>
        <v>23.35645933014354</v>
      </c>
      <c r="U841" s="169">
        <f>AVERAGE(H$6:H841)</f>
        <v>20.738038277511961</v>
      </c>
      <c r="V841" s="169">
        <f>AVERAGE(I$6:I841)</f>
        <v>1.3576555023923444</v>
      </c>
      <c r="W841" s="170">
        <f>AVERAGE(J$6:J841)</f>
        <v>2488.5645933014353</v>
      </c>
      <c r="X841" s="170">
        <f>AVERAGE(K$6:K841)</f>
        <v>162.91866028708134</v>
      </c>
      <c r="Y841" s="170">
        <f>AVERAGE(L$6:L841)</f>
        <v>969.01913875598086</v>
      </c>
      <c r="Z841" s="170">
        <f>AVERAGE(M$6:M841)</f>
        <v>290.70574162679424</v>
      </c>
      <c r="AA841" s="170">
        <f>AVERAGE(N$6:N841)</f>
        <v>2403.6064593301435</v>
      </c>
      <c r="AB841" s="169">
        <f>AVERAGE(O$6:O841)</f>
        <v>2.9485645933014353</v>
      </c>
      <c r="AC841" s="170">
        <f>AVERAGE(P$6:P841)</f>
        <v>35.382775119617222</v>
      </c>
      <c r="AD841" s="170">
        <f>AVERAGE(Q$6:Q841)</f>
        <v>120.34090909090909</v>
      </c>
      <c r="AY841" s="5"/>
      <c r="AZ841" s="26">
        <v>836</v>
      </c>
      <c r="BA841" s="165">
        <v>10.864526753980467</v>
      </c>
      <c r="BB841" s="176">
        <v>0.1</v>
      </c>
      <c r="BC841" s="161">
        <v>1</v>
      </c>
      <c r="BD841" s="182">
        <v>321</v>
      </c>
      <c r="BE841" s="161">
        <v>11</v>
      </c>
      <c r="BF841" s="161">
        <v>11</v>
      </c>
      <c r="BG841" s="161">
        <v>0</v>
      </c>
      <c r="BH841" s="168">
        <v>1650</v>
      </c>
      <c r="BI841" s="168">
        <v>0</v>
      </c>
      <c r="BJ841" s="168">
        <v>550</v>
      </c>
      <c r="BK841" s="168">
        <v>165</v>
      </c>
      <c r="BL841" s="168">
        <v>1661</v>
      </c>
      <c r="BM841" s="161">
        <v>1</v>
      </c>
      <c r="BN841" s="168">
        <v>15</v>
      </c>
      <c r="BO841" s="168">
        <v>4</v>
      </c>
      <c r="BP841" s="161" t="s">
        <v>117</v>
      </c>
      <c r="BR841" s="164">
        <f>AVERAGE(BE$6:BE841)</f>
        <v>19.577751196172247</v>
      </c>
      <c r="BS841" s="164">
        <f>AVERAGE(BF$6:BF841)</f>
        <v>18.848086124401913</v>
      </c>
      <c r="BT841" s="164">
        <f>AVERAGE(BG$6:BG841)</f>
        <v>0.67703349282296654</v>
      </c>
      <c r="BU841" s="167">
        <f>AVERAGE(BH$6:BH841)</f>
        <v>2827.212918660287</v>
      </c>
      <c r="BV841" s="167">
        <f>AVERAGE(BI$6:BI841)</f>
        <v>101.55502392344498</v>
      </c>
      <c r="BW841" s="167">
        <f>AVERAGE(BJ$6:BJ841)</f>
        <v>908.5526315789474</v>
      </c>
      <c r="BX841" s="167">
        <f>AVERAGE(BK$6:BK841)</f>
        <v>272.56578947368422</v>
      </c>
      <c r="BY841" s="167">
        <f>AVERAGE(BL$6:BL841)</f>
        <v>2248.9210526315787</v>
      </c>
      <c r="BZ841" s="164">
        <f>AVERAGE(BM$6:BM841)</f>
        <v>2.3277511961722488</v>
      </c>
      <c r="CA841" s="167">
        <f>AVERAGE(BN$6:BN841)</f>
        <v>34.91626794258373</v>
      </c>
      <c r="CB841" s="167">
        <f>AVERAGE(BO$6:BO841)</f>
        <v>613.20813397129189</v>
      </c>
      <c r="DF841" s="103">
        <v>836</v>
      </c>
      <c r="DG841" s="192">
        <v>6.962756149129171</v>
      </c>
      <c r="DH841" s="193">
        <v>0.15</v>
      </c>
      <c r="DI841" s="105">
        <v>6</v>
      </c>
      <c r="DJ841" s="194">
        <v>529</v>
      </c>
      <c r="DK841" s="105">
        <v>12</v>
      </c>
      <c r="DL841" s="105">
        <v>12</v>
      </c>
      <c r="DM841" s="105">
        <v>0</v>
      </c>
      <c r="DN841" s="194">
        <v>2160</v>
      </c>
      <c r="DO841" s="194">
        <v>0</v>
      </c>
      <c r="DP841" s="194">
        <v>600</v>
      </c>
      <c r="DQ841" s="194">
        <v>180</v>
      </c>
      <c r="DR841" s="194">
        <v>1934</v>
      </c>
      <c r="DS841" s="105">
        <v>1</v>
      </c>
      <c r="DT841" s="194">
        <v>18</v>
      </c>
      <c r="DU841" s="194">
        <v>244</v>
      </c>
      <c r="DV841" s="105" t="s">
        <v>117</v>
      </c>
      <c r="DX841" s="164">
        <f>AVERAGE(DK$6:DK841)</f>
        <v>10.326555023923445</v>
      </c>
      <c r="DY841" s="164">
        <f>AVERAGE(DL$6:DL841)</f>
        <v>10.326555023923445</v>
      </c>
      <c r="DZ841" s="164">
        <f>AVERAGE(DM$6:DM841)</f>
        <v>0</v>
      </c>
      <c r="EA841" s="167">
        <f>AVERAGE(DN$6:DN841)</f>
        <v>1858.77990430622</v>
      </c>
      <c r="EB841" s="167">
        <f>AVERAGE(DO$6:DO841)</f>
        <v>0</v>
      </c>
      <c r="EC841" s="167">
        <f>AVERAGE(DP$6:DP841)</f>
        <v>516.32775119617224</v>
      </c>
      <c r="ED841" s="167">
        <f>AVERAGE(DQ$6:DQ841)</f>
        <v>154.89832535885168</v>
      </c>
      <c r="EE841" s="167">
        <f>AVERAGE(DR$6:DR841)</f>
        <v>1651.22009569378</v>
      </c>
      <c r="EF841" s="164">
        <f>AVERAGE(DS$6:DS841)</f>
        <v>0.84210526315789469</v>
      </c>
      <c r="EG841" s="167">
        <f>AVERAGE(DT$6:DT841)</f>
        <v>15.157894736842104</v>
      </c>
      <c r="EH841" s="167">
        <f>AVERAGE(DU$6:DU841)</f>
        <v>222.71770334928229</v>
      </c>
      <c r="FJ841" s="103">
        <v>836</v>
      </c>
      <c r="FK841" s="165">
        <v>5.8446730731828378</v>
      </c>
      <c r="FL841" s="163">
        <v>0.05</v>
      </c>
      <c r="FM841" s="161">
        <v>4</v>
      </c>
      <c r="FN841" s="168">
        <v>275</v>
      </c>
      <c r="FO841" s="161">
        <v>10</v>
      </c>
      <c r="FP841" s="161">
        <v>10</v>
      </c>
      <c r="FQ841" s="161">
        <v>0</v>
      </c>
      <c r="FR841" s="168">
        <v>1800</v>
      </c>
      <c r="FS841" s="168">
        <v>0</v>
      </c>
      <c r="FT841" s="168">
        <v>500</v>
      </c>
      <c r="FU841" s="168">
        <v>150</v>
      </c>
      <c r="FV841" s="168">
        <v>1550</v>
      </c>
      <c r="FW841" s="161">
        <v>0</v>
      </c>
      <c r="FX841" s="168">
        <v>0</v>
      </c>
      <c r="FY841" s="168">
        <v>250</v>
      </c>
      <c r="FZ841" s="161" t="s">
        <v>117</v>
      </c>
      <c r="GB841" s="160">
        <f>AVERAGE(FO$6:FO841)</f>
        <v>10.095693779904305</v>
      </c>
      <c r="GC841" s="160">
        <f>AVERAGE(FP$6:FP841)</f>
        <v>10.095693779904305</v>
      </c>
      <c r="GD841" s="160">
        <f>AVERAGE(FQ$6:FQ841)</f>
        <v>0</v>
      </c>
      <c r="GE841" s="166">
        <f>AVERAGE(FR$6:FR841)</f>
        <v>1817.2248803827752</v>
      </c>
      <c r="GF841" s="166">
        <f>AVERAGE(FS$6:FS841)</f>
        <v>0</v>
      </c>
      <c r="GG841" s="166">
        <f>AVERAGE(FT$6:FT841)</f>
        <v>504.78468899521533</v>
      </c>
      <c r="GH841" s="166">
        <f>AVERAGE(FU$6:FU841)</f>
        <v>151.43540669856461</v>
      </c>
      <c r="GI841" s="166">
        <f>AVERAGE(FV$6:FV841)</f>
        <v>1632.6614832535886</v>
      </c>
      <c r="GJ841" s="160">
        <f>AVERAGE(FW$6:FW841)</f>
        <v>0.83971291866028708</v>
      </c>
      <c r="GK841" s="166">
        <f>AVERAGE(FX$6:FX841)</f>
        <v>30.229665071770334</v>
      </c>
      <c r="GL841" s="166">
        <f>AVERAGE(FY$6:FY841)</f>
        <v>214.79306220095694</v>
      </c>
      <c r="HM841" s="98">
        <v>836</v>
      </c>
      <c r="HN841" s="179">
        <v>15.665682114273185</v>
      </c>
      <c r="HO841" s="188">
        <v>0.25</v>
      </c>
      <c r="HP841" s="177">
        <v>6</v>
      </c>
      <c r="HQ841" s="191">
        <v>473</v>
      </c>
      <c r="HR841" s="177">
        <v>18</v>
      </c>
      <c r="HS841" s="177">
        <v>18</v>
      </c>
      <c r="HT841" s="177">
        <v>0</v>
      </c>
      <c r="HU841" s="191">
        <v>2700</v>
      </c>
      <c r="HV841" s="191">
        <v>0</v>
      </c>
      <c r="HW841" s="191">
        <v>900</v>
      </c>
      <c r="HX841" s="191">
        <v>270</v>
      </c>
      <c r="HY841" s="191">
        <v>2268</v>
      </c>
      <c r="HZ841" s="177">
        <v>4</v>
      </c>
      <c r="IA841" s="191">
        <v>120</v>
      </c>
      <c r="IB841" s="191">
        <v>552</v>
      </c>
      <c r="IC841" s="177" t="s">
        <v>117</v>
      </c>
      <c r="IE841" s="164">
        <f>AVERAGE(HR$6:HR841)</f>
        <v>19.742822966507177</v>
      </c>
      <c r="IF841" s="164">
        <f>AVERAGE(HS$6:HS841)</f>
        <v>19.136363636363637</v>
      </c>
      <c r="IG841" s="164">
        <f>AVERAGE(HT$6:HT841)</f>
        <v>1.0143540669856459</v>
      </c>
      <c r="IH841" s="167">
        <f>AVERAGE(HU$6:HU841)</f>
        <v>2870.4545454545455</v>
      </c>
      <c r="II841" s="167">
        <f>AVERAGE(HV$6:HV841)</f>
        <v>152.15311004784689</v>
      </c>
      <c r="IJ841" s="167">
        <f>AVERAGE(HW$6:HW841)</f>
        <v>906.1004784688995</v>
      </c>
      <c r="IK841" s="167">
        <f>AVERAGE(HX$6:HX841)</f>
        <v>271.83014354066984</v>
      </c>
      <c r="IL841" s="167">
        <f>AVERAGE(HY$6:HY841)</f>
        <v>2307.8026315789475</v>
      </c>
      <c r="IM841" s="164">
        <f>AVERAGE(HZ$6:HZ841)</f>
        <v>2.4366028708133971</v>
      </c>
      <c r="IN841" s="167">
        <f>AVERAGE(IA$6:IA841)</f>
        <v>73.098086124401917</v>
      </c>
      <c r="IO841" s="167">
        <f>AVERAGE(IB$6:IB841)</f>
        <v>635.75</v>
      </c>
    </row>
    <row r="842" spans="2:249" x14ac:dyDescent="0.2">
      <c r="B842" s="103">
        <v>837</v>
      </c>
      <c r="C842" s="165">
        <v>24.69649698758608</v>
      </c>
      <c r="D842" s="163">
        <v>0.25</v>
      </c>
      <c r="E842" s="161">
        <v>4</v>
      </c>
      <c r="F842" s="168">
        <v>541</v>
      </c>
      <c r="G842" s="161">
        <v>23</v>
      </c>
      <c r="H842" s="161">
        <v>22</v>
      </c>
      <c r="I842" s="161">
        <v>2</v>
      </c>
      <c r="J842" s="168">
        <v>2640</v>
      </c>
      <c r="K842" s="168">
        <v>240</v>
      </c>
      <c r="L842" s="168">
        <v>1000</v>
      </c>
      <c r="M842" s="168">
        <v>300</v>
      </c>
      <c r="N842" s="168">
        <v>2706</v>
      </c>
      <c r="O842" s="161">
        <v>6</v>
      </c>
      <c r="P842" s="168">
        <v>72</v>
      </c>
      <c r="Q842" s="168">
        <v>6</v>
      </c>
      <c r="R842" s="161" t="s">
        <v>116</v>
      </c>
      <c r="T842" s="169">
        <f>AVERAGE(G$6:G842)</f>
        <v>23.356033452807647</v>
      </c>
      <c r="U842" s="169">
        <f>AVERAGE(H$6:H842)</f>
        <v>20.739545997610513</v>
      </c>
      <c r="V842" s="169">
        <f>AVERAGE(I$6:I842)</f>
        <v>1.3584229390681004</v>
      </c>
      <c r="W842" s="170">
        <f>AVERAGE(J$6:J842)</f>
        <v>2488.7455197132617</v>
      </c>
      <c r="X842" s="170">
        <f>AVERAGE(K$6:K842)</f>
        <v>163.01075268817203</v>
      </c>
      <c r="Y842" s="170">
        <f>AVERAGE(L$6:L842)</f>
        <v>969.05615292712071</v>
      </c>
      <c r="Z842" s="170">
        <f>AVERAGE(M$6:M842)</f>
        <v>290.71684587813621</v>
      </c>
      <c r="AA842" s="170">
        <f>AVERAGE(N$6:N842)</f>
        <v>2403.9677419354839</v>
      </c>
      <c r="AB842" s="169">
        <f>AVERAGE(O$6:O842)</f>
        <v>2.9522102747909198</v>
      </c>
      <c r="AC842" s="170">
        <f>AVERAGE(P$6:P842)</f>
        <v>35.426523297491038</v>
      </c>
      <c r="AD842" s="170">
        <f>AVERAGE(Q$6:Q842)</f>
        <v>120.20430107526882</v>
      </c>
      <c r="AY842" s="5"/>
      <c r="AZ842" s="26">
        <v>837</v>
      </c>
      <c r="BA842" s="165">
        <v>16.599240448820268</v>
      </c>
      <c r="BB842" s="176">
        <v>0.15</v>
      </c>
      <c r="BC842" s="161">
        <v>3</v>
      </c>
      <c r="BD842" s="182">
        <v>585</v>
      </c>
      <c r="BE842" s="161">
        <v>18</v>
      </c>
      <c r="BF842" s="161">
        <v>18</v>
      </c>
      <c r="BG842" s="161">
        <v>0</v>
      </c>
      <c r="BH842" s="168">
        <v>2700</v>
      </c>
      <c r="BI842" s="168">
        <v>0</v>
      </c>
      <c r="BJ842" s="168">
        <v>900</v>
      </c>
      <c r="BK842" s="168">
        <v>270</v>
      </c>
      <c r="BL842" s="168">
        <v>2380</v>
      </c>
      <c r="BM842" s="161">
        <v>2</v>
      </c>
      <c r="BN842" s="168">
        <v>30</v>
      </c>
      <c r="BO842" s="168">
        <v>350</v>
      </c>
      <c r="BP842" s="161" t="s">
        <v>117</v>
      </c>
      <c r="BR842" s="164">
        <f>AVERAGE(BE$6:BE842)</f>
        <v>19.575866188769414</v>
      </c>
      <c r="BS842" s="164">
        <f>AVERAGE(BF$6:BF842)</f>
        <v>18.847072879330945</v>
      </c>
      <c r="BT842" s="164">
        <f>AVERAGE(BG$6:BG842)</f>
        <v>0.67622461170848269</v>
      </c>
      <c r="BU842" s="167">
        <f>AVERAGE(BH$6:BH842)</f>
        <v>2827.0609318996417</v>
      </c>
      <c r="BV842" s="167">
        <f>AVERAGE(BI$6:BI842)</f>
        <v>101.4336917562724</v>
      </c>
      <c r="BW842" s="167">
        <f>AVERAGE(BJ$6:BJ842)</f>
        <v>908.54241338112308</v>
      </c>
      <c r="BX842" s="167">
        <f>AVERAGE(BK$6:BK842)</f>
        <v>272.56272401433694</v>
      </c>
      <c r="BY842" s="167">
        <f>AVERAGE(BL$6:BL842)</f>
        <v>2249.0776583034649</v>
      </c>
      <c r="BZ842" s="164">
        <f>AVERAGE(BM$6:BM842)</f>
        <v>2.3273596176821982</v>
      </c>
      <c r="CA842" s="167">
        <f>AVERAGE(BN$6:BN842)</f>
        <v>34.910394265232974</v>
      </c>
      <c r="CB842" s="167">
        <f>AVERAGE(BO$6:BO842)</f>
        <v>612.89366786140977</v>
      </c>
      <c r="DF842" s="103">
        <v>837</v>
      </c>
      <c r="DG842" s="192">
        <v>5.644371913698043</v>
      </c>
      <c r="DH842" s="193">
        <v>0.15</v>
      </c>
      <c r="DI842" s="105">
        <v>4</v>
      </c>
      <c r="DJ842" s="194">
        <v>179</v>
      </c>
      <c r="DK842" s="105">
        <v>9</v>
      </c>
      <c r="DL842" s="105">
        <v>9</v>
      </c>
      <c r="DM842" s="105">
        <v>0</v>
      </c>
      <c r="DN842" s="194">
        <v>1620</v>
      </c>
      <c r="DO842" s="194">
        <v>0</v>
      </c>
      <c r="DP842" s="194">
        <v>450</v>
      </c>
      <c r="DQ842" s="194">
        <v>135</v>
      </c>
      <c r="DR842" s="194">
        <v>1389</v>
      </c>
      <c r="DS842" s="105">
        <v>1</v>
      </c>
      <c r="DT842" s="194">
        <v>18</v>
      </c>
      <c r="DU842" s="194">
        <v>249</v>
      </c>
      <c r="DV842" s="105" t="s">
        <v>117</v>
      </c>
      <c r="DX842" s="164">
        <f>AVERAGE(DK$6:DK842)</f>
        <v>10.324970131421745</v>
      </c>
      <c r="DY842" s="164">
        <f>AVERAGE(DL$6:DL842)</f>
        <v>10.324970131421745</v>
      </c>
      <c r="DZ842" s="164">
        <f>AVERAGE(DM$6:DM842)</f>
        <v>0</v>
      </c>
      <c r="EA842" s="167">
        <f>AVERAGE(DN$6:DN842)</f>
        <v>1858.494623655914</v>
      </c>
      <c r="EB842" s="167">
        <f>AVERAGE(DO$6:DO842)</f>
        <v>0</v>
      </c>
      <c r="EC842" s="167">
        <f>AVERAGE(DP$6:DP842)</f>
        <v>516.2485065710872</v>
      </c>
      <c r="ED842" s="167">
        <f>AVERAGE(DQ$6:DQ842)</f>
        <v>154.87455197132616</v>
      </c>
      <c r="EE842" s="167">
        <f>AVERAGE(DR$6:DR842)</f>
        <v>1650.9068100358422</v>
      </c>
      <c r="EF842" s="164">
        <f>AVERAGE(DS$6:DS842)</f>
        <v>0.8422939068100358</v>
      </c>
      <c r="EG842" s="167">
        <f>AVERAGE(DT$6:DT842)</f>
        <v>15.161290322580646</v>
      </c>
      <c r="EH842" s="167">
        <f>AVERAGE(DU$6:DU842)</f>
        <v>222.74910394265234</v>
      </c>
      <c r="FJ842" s="103">
        <v>837</v>
      </c>
      <c r="FK842" s="165">
        <v>5.3670525496435033</v>
      </c>
      <c r="FL842" s="163">
        <v>0.15</v>
      </c>
      <c r="FM842" s="161">
        <v>7</v>
      </c>
      <c r="FN842" s="168">
        <v>561</v>
      </c>
      <c r="FO842" s="161">
        <v>11</v>
      </c>
      <c r="FP842" s="161">
        <v>11</v>
      </c>
      <c r="FQ842" s="161">
        <v>0</v>
      </c>
      <c r="FR842" s="168">
        <v>1980</v>
      </c>
      <c r="FS842" s="168">
        <v>0</v>
      </c>
      <c r="FT842" s="168">
        <v>550</v>
      </c>
      <c r="FU842" s="168">
        <v>165</v>
      </c>
      <c r="FV842" s="168">
        <v>1901</v>
      </c>
      <c r="FW842" s="161">
        <v>1</v>
      </c>
      <c r="FX842" s="168">
        <v>36</v>
      </c>
      <c r="FY842" s="168">
        <v>115</v>
      </c>
      <c r="FZ842" s="161" t="s">
        <v>117</v>
      </c>
      <c r="GB842" s="160">
        <f>AVERAGE(FO$6:FO842)</f>
        <v>10.096774193548388</v>
      </c>
      <c r="GC842" s="160">
        <f>AVERAGE(FP$6:FP842)</f>
        <v>10.096774193548388</v>
      </c>
      <c r="GD842" s="160">
        <f>AVERAGE(FQ$6:FQ842)</f>
        <v>0</v>
      </c>
      <c r="GE842" s="166">
        <f>AVERAGE(FR$6:FR842)</f>
        <v>1817.4193548387098</v>
      </c>
      <c r="GF842" s="166">
        <f>AVERAGE(FS$6:FS842)</f>
        <v>0</v>
      </c>
      <c r="GG842" s="166">
        <f>AVERAGE(FT$6:FT842)</f>
        <v>504.83870967741933</v>
      </c>
      <c r="GH842" s="166">
        <f>AVERAGE(FU$6:FU842)</f>
        <v>151.45161290322579</v>
      </c>
      <c r="GI842" s="166">
        <f>AVERAGE(FV$6:FV842)</f>
        <v>1632.9820788530467</v>
      </c>
      <c r="GJ842" s="160">
        <f>AVERAGE(FW$6:FW842)</f>
        <v>0.83990442054958181</v>
      </c>
      <c r="GK842" s="166">
        <f>AVERAGE(FX$6:FX842)</f>
        <v>30.236559139784948</v>
      </c>
      <c r="GL842" s="166">
        <f>AVERAGE(FY$6:FY842)</f>
        <v>214.67383512544802</v>
      </c>
      <c r="HM842" s="98">
        <v>837</v>
      </c>
      <c r="HN842" s="179">
        <v>16.804651196812596</v>
      </c>
      <c r="HO842" s="188">
        <v>0.2</v>
      </c>
      <c r="HP842" s="177">
        <v>8</v>
      </c>
      <c r="HQ842" s="191">
        <v>130</v>
      </c>
      <c r="HR842" s="177">
        <v>22</v>
      </c>
      <c r="HS842" s="177">
        <v>22</v>
      </c>
      <c r="HT842" s="177">
        <v>2</v>
      </c>
      <c r="HU842" s="191">
        <v>3300</v>
      </c>
      <c r="HV842" s="191">
        <v>300</v>
      </c>
      <c r="HW842" s="191">
        <v>1000</v>
      </c>
      <c r="HX842" s="191">
        <v>300</v>
      </c>
      <c r="HY842" s="191">
        <v>2355</v>
      </c>
      <c r="HZ842" s="177">
        <v>3</v>
      </c>
      <c r="IA842" s="191">
        <v>90</v>
      </c>
      <c r="IB842" s="191">
        <v>1035</v>
      </c>
      <c r="IC842" s="177" t="s">
        <v>116</v>
      </c>
      <c r="IE842" s="164">
        <f>AVERAGE(HR$6:HR842)</f>
        <v>19.74551971326165</v>
      </c>
      <c r="IF842" s="164">
        <f>AVERAGE(HS$6:HS842)</f>
        <v>19.13978494623656</v>
      </c>
      <c r="IG842" s="164">
        <f>AVERAGE(HT$6:HT842)</f>
        <v>1.015531660692951</v>
      </c>
      <c r="IH842" s="167">
        <f>AVERAGE(HU$6:HU842)</f>
        <v>2870.9677419354839</v>
      </c>
      <c r="II842" s="167">
        <f>AVERAGE(HV$6:HV842)</f>
        <v>152.32974910394265</v>
      </c>
      <c r="IJ842" s="167">
        <f>AVERAGE(HW$6:HW842)</f>
        <v>906.21266427718035</v>
      </c>
      <c r="IK842" s="167">
        <f>AVERAGE(HX$6:HX842)</f>
        <v>271.86379928315409</v>
      </c>
      <c r="IL842" s="167">
        <f>AVERAGE(HY$6:HY842)</f>
        <v>2307.8590203106332</v>
      </c>
      <c r="IM842" s="164">
        <f>AVERAGE(HZ$6:HZ842)</f>
        <v>2.4372759856630823</v>
      </c>
      <c r="IN842" s="167">
        <f>AVERAGE(IA$6:IA842)</f>
        <v>73.118279569892479</v>
      </c>
      <c r="IO842" s="167">
        <f>AVERAGE(IB$6:IB842)</f>
        <v>636.22700119474314</v>
      </c>
    </row>
    <row r="843" spans="2:249" x14ac:dyDescent="0.2">
      <c r="B843" s="103">
        <v>838</v>
      </c>
      <c r="C843" s="165">
        <v>20.054472806638934</v>
      </c>
      <c r="D843" s="163">
        <v>0.25</v>
      </c>
      <c r="E843" s="161">
        <v>2</v>
      </c>
      <c r="F843" s="168">
        <v>219</v>
      </c>
      <c r="G843" s="161">
        <v>17</v>
      </c>
      <c r="H843" s="161">
        <v>17</v>
      </c>
      <c r="I843" s="161">
        <v>0</v>
      </c>
      <c r="J843" s="168">
        <v>2040</v>
      </c>
      <c r="K843" s="168">
        <v>0</v>
      </c>
      <c r="L843" s="168">
        <v>850</v>
      </c>
      <c r="M843" s="168">
        <v>255</v>
      </c>
      <c r="N843" s="168">
        <v>1949</v>
      </c>
      <c r="O843" s="161">
        <v>5</v>
      </c>
      <c r="P843" s="168">
        <v>60</v>
      </c>
      <c r="Q843" s="168">
        <v>151</v>
      </c>
      <c r="R843" s="161" t="s">
        <v>117</v>
      </c>
      <c r="T843" s="169">
        <f>AVERAGE(G$6:G843)</f>
        <v>23.348448687350835</v>
      </c>
      <c r="U843" s="169">
        <f>AVERAGE(H$6:H843)</f>
        <v>20.735083532219569</v>
      </c>
      <c r="V843" s="169">
        <f>AVERAGE(I$6:I843)</f>
        <v>1.3568019093078758</v>
      </c>
      <c r="W843" s="170">
        <f>AVERAGE(J$6:J843)</f>
        <v>2488.2100238663484</v>
      </c>
      <c r="X843" s="170">
        <f>AVERAGE(K$6:K843)</f>
        <v>162.8162291169451</v>
      </c>
      <c r="Y843" s="170">
        <f>AVERAGE(L$6:L843)</f>
        <v>968.91408114558476</v>
      </c>
      <c r="Z843" s="170">
        <f>AVERAGE(M$6:M843)</f>
        <v>290.67422434367541</v>
      </c>
      <c r="AA843" s="170">
        <f>AVERAGE(N$6:N843)</f>
        <v>2403.4248210023866</v>
      </c>
      <c r="AB843" s="169">
        <f>AVERAGE(O$6:O843)</f>
        <v>2.9546539379474939</v>
      </c>
      <c r="AC843" s="170">
        <f>AVERAGE(P$6:P843)</f>
        <v>35.455847255369932</v>
      </c>
      <c r="AD843" s="170">
        <f>AVERAGE(Q$6:Q843)</f>
        <v>120.24105011933175</v>
      </c>
      <c r="AY843" s="5"/>
      <c r="AZ843" s="26">
        <v>838</v>
      </c>
      <c r="BA843" s="165">
        <v>21.523925417867584</v>
      </c>
      <c r="BB843" s="176">
        <v>0.25</v>
      </c>
      <c r="BC843" s="161">
        <v>6</v>
      </c>
      <c r="BD843" s="182">
        <v>169</v>
      </c>
      <c r="BE843" s="161">
        <v>23</v>
      </c>
      <c r="BF843" s="161">
        <v>22</v>
      </c>
      <c r="BG843" s="161">
        <v>2</v>
      </c>
      <c r="BH843" s="168">
        <v>3300</v>
      </c>
      <c r="BI843" s="168">
        <v>300</v>
      </c>
      <c r="BJ843" s="168">
        <v>1000</v>
      </c>
      <c r="BK843" s="168">
        <v>300</v>
      </c>
      <c r="BL843" s="168">
        <v>2394</v>
      </c>
      <c r="BM843" s="161">
        <v>5</v>
      </c>
      <c r="BN843" s="168">
        <v>75</v>
      </c>
      <c r="BO843" s="168">
        <v>981</v>
      </c>
      <c r="BP843" s="161" t="s">
        <v>116</v>
      </c>
      <c r="BR843" s="164">
        <f>AVERAGE(BE$6:BE843)</f>
        <v>19.579952267303103</v>
      </c>
      <c r="BS843" s="164">
        <f>AVERAGE(BF$6:BF843)</f>
        <v>18.850835322195703</v>
      </c>
      <c r="BT843" s="164">
        <f>AVERAGE(BG$6:BG843)</f>
        <v>0.67780429594272074</v>
      </c>
      <c r="BU843" s="167">
        <f>AVERAGE(BH$6:BH843)</f>
        <v>2827.6252983293557</v>
      </c>
      <c r="BV843" s="167">
        <f>AVERAGE(BI$6:BI843)</f>
        <v>101.67064439140812</v>
      </c>
      <c r="BW843" s="167">
        <f>AVERAGE(BJ$6:BJ843)</f>
        <v>908.65155131264919</v>
      </c>
      <c r="BX843" s="167">
        <f>AVERAGE(BK$6:BK843)</f>
        <v>272.59546539379477</v>
      </c>
      <c r="BY843" s="167">
        <f>AVERAGE(BL$6:BL843)</f>
        <v>2249.2505966587114</v>
      </c>
      <c r="BZ843" s="164">
        <f>AVERAGE(BM$6:BM843)</f>
        <v>2.3305489260143197</v>
      </c>
      <c r="CA843" s="167">
        <f>AVERAGE(BN$6:BN843)</f>
        <v>34.9582338902148</v>
      </c>
      <c r="CB843" s="167">
        <f>AVERAGE(BO$6:BO843)</f>
        <v>613.33293556085914</v>
      </c>
      <c r="DF843" s="103">
        <v>838</v>
      </c>
      <c r="DG843" s="192">
        <v>6.96601250649256</v>
      </c>
      <c r="DH843" s="193">
        <v>0.15</v>
      </c>
      <c r="DI843" s="105">
        <v>9</v>
      </c>
      <c r="DJ843" s="194">
        <v>329</v>
      </c>
      <c r="DK843" s="105">
        <v>15</v>
      </c>
      <c r="DL843" s="105">
        <v>15</v>
      </c>
      <c r="DM843" s="105">
        <v>0</v>
      </c>
      <c r="DN843" s="194">
        <v>2700</v>
      </c>
      <c r="DO843" s="194">
        <v>0</v>
      </c>
      <c r="DP843" s="194">
        <v>750</v>
      </c>
      <c r="DQ843" s="194">
        <v>225</v>
      </c>
      <c r="DR843" s="194">
        <v>1929</v>
      </c>
      <c r="DS843" s="105">
        <v>1</v>
      </c>
      <c r="DT843" s="194">
        <v>18</v>
      </c>
      <c r="DU843" s="194">
        <v>789</v>
      </c>
      <c r="DV843" s="105" t="s">
        <v>117</v>
      </c>
      <c r="DX843" s="164">
        <f>AVERAGE(DK$6:DK843)</f>
        <v>10.33054892601432</v>
      </c>
      <c r="DY843" s="164">
        <f>AVERAGE(DL$6:DL843)</f>
        <v>10.33054892601432</v>
      </c>
      <c r="DZ843" s="164">
        <f>AVERAGE(DM$6:DM843)</f>
        <v>0</v>
      </c>
      <c r="EA843" s="167">
        <f>AVERAGE(DN$6:DN843)</f>
        <v>1859.4988066825777</v>
      </c>
      <c r="EB843" s="167">
        <f>AVERAGE(DO$6:DO843)</f>
        <v>0</v>
      </c>
      <c r="EC843" s="167">
        <f>AVERAGE(DP$6:DP843)</f>
        <v>516.52744630071595</v>
      </c>
      <c r="ED843" s="167">
        <f>AVERAGE(DQ$6:DQ843)</f>
        <v>154.95823389021479</v>
      </c>
      <c r="EE843" s="167">
        <f>AVERAGE(DR$6:DR843)</f>
        <v>1651.2386634844868</v>
      </c>
      <c r="EF843" s="164">
        <f>AVERAGE(DS$6:DS843)</f>
        <v>0.84248210023866343</v>
      </c>
      <c r="EG843" s="167">
        <f>AVERAGE(DT$6:DT843)</f>
        <v>15.164677804295943</v>
      </c>
      <c r="EH843" s="167">
        <f>AVERAGE(DU$6:DU843)</f>
        <v>223.42482100238664</v>
      </c>
      <c r="FJ843" s="103">
        <v>838</v>
      </c>
      <c r="FK843" s="165">
        <v>5.399392226490896</v>
      </c>
      <c r="FL843" s="163">
        <v>0.05</v>
      </c>
      <c r="FM843" s="161">
        <v>3</v>
      </c>
      <c r="FN843" s="168">
        <v>521</v>
      </c>
      <c r="FO843" s="161">
        <v>8</v>
      </c>
      <c r="FP843" s="161">
        <v>8</v>
      </c>
      <c r="FQ843" s="161">
        <v>0</v>
      </c>
      <c r="FR843" s="168">
        <v>1440</v>
      </c>
      <c r="FS843" s="168">
        <v>0</v>
      </c>
      <c r="FT843" s="168">
        <v>400</v>
      </c>
      <c r="FU843" s="168">
        <v>120</v>
      </c>
      <c r="FV843" s="168">
        <v>1666</v>
      </c>
      <c r="FW843" s="161">
        <v>0</v>
      </c>
      <c r="FX843" s="168">
        <v>0</v>
      </c>
      <c r="FY843" s="168">
        <v>-226</v>
      </c>
      <c r="FZ843" s="161" t="s">
        <v>117</v>
      </c>
      <c r="GB843" s="160">
        <f>AVERAGE(FO$6:FO843)</f>
        <v>10.094272076372315</v>
      </c>
      <c r="GC843" s="160">
        <f>AVERAGE(FP$6:FP843)</f>
        <v>10.094272076372315</v>
      </c>
      <c r="GD843" s="160">
        <f>AVERAGE(FQ$6:FQ843)</f>
        <v>0</v>
      </c>
      <c r="GE843" s="166">
        <f>AVERAGE(FR$6:FR843)</f>
        <v>1816.9689737470167</v>
      </c>
      <c r="GF843" s="166">
        <f>AVERAGE(FS$6:FS843)</f>
        <v>0</v>
      </c>
      <c r="GG843" s="166">
        <f>AVERAGE(FT$6:FT843)</f>
        <v>504.71360381861575</v>
      </c>
      <c r="GH843" s="166">
        <f>AVERAGE(FU$6:FU843)</f>
        <v>151.41408114558473</v>
      </c>
      <c r="GI843" s="166">
        <f>AVERAGE(FV$6:FV843)</f>
        <v>1633.0214797136039</v>
      </c>
      <c r="GJ843" s="160">
        <f>AVERAGE(FW$6:FW843)</f>
        <v>0.83890214797136042</v>
      </c>
      <c r="GK843" s="166">
        <f>AVERAGE(FX$6:FX843)</f>
        <v>30.200477326968972</v>
      </c>
      <c r="GL843" s="166">
        <f>AVERAGE(FY$6:FY843)</f>
        <v>214.14797136038186</v>
      </c>
      <c r="HM843" s="98">
        <v>838</v>
      </c>
      <c r="HN843" s="179">
        <v>25.639460725978573</v>
      </c>
      <c r="HO843" s="188">
        <v>0.15</v>
      </c>
      <c r="HP843" s="177">
        <v>1</v>
      </c>
      <c r="HQ843" s="191">
        <v>217</v>
      </c>
      <c r="HR843" s="177">
        <v>23</v>
      </c>
      <c r="HS843" s="177">
        <v>23</v>
      </c>
      <c r="HT843" s="177">
        <v>3</v>
      </c>
      <c r="HU843" s="191">
        <v>3450</v>
      </c>
      <c r="HV843" s="191">
        <v>450</v>
      </c>
      <c r="HW843" s="191">
        <v>1000</v>
      </c>
      <c r="HX843" s="191">
        <v>300</v>
      </c>
      <c r="HY843" s="191">
        <v>2592</v>
      </c>
      <c r="HZ843" s="177">
        <v>4</v>
      </c>
      <c r="IA843" s="191">
        <v>120</v>
      </c>
      <c r="IB843" s="191">
        <v>978</v>
      </c>
      <c r="IC843" s="177" t="s">
        <v>116</v>
      </c>
      <c r="IE843" s="164">
        <f>AVERAGE(HR$6:HR843)</f>
        <v>19.749403341288783</v>
      </c>
      <c r="IF843" s="164">
        <f>AVERAGE(HS$6:HS843)</f>
        <v>19.144391408114558</v>
      </c>
      <c r="IG843" s="164">
        <f>AVERAGE(HT$6:HT843)</f>
        <v>1.0178997613365155</v>
      </c>
      <c r="IH843" s="167">
        <f>AVERAGE(HU$6:HU843)</f>
        <v>2871.6587112171837</v>
      </c>
      <c r="II843" s="167">
        <f>AVERAGE(HV$6:HV843)</f>
        <v>152.68496420047734</v>
      </c>
      <c r="IJ843" s="167">
        <f>AVERAGE(HW$6:HW843)</f>
        <v>906.32458233890213</v>
      </c>
      <c r="IK843" s="167">
        <f>AVERAGE(HX$6:HX843)</f>
        <v>271.89737470167063</v>
      </c>
      <c r="IL843" s="167">
        <f>AVERAGE(HY$6:HY843)</f>
        <v>2308.198090692124</v>
      </c>
      <c r="IM843" s="164">
        <f>AVERAGE(HZ$6:HZ843)</f>
        <v>2.439140811455847</v>
      </c>
      <c r="IN843" s="167">
        <f>AVERAGE(IA$6:IA843)</f>
        <v>73.174224343675419</v>
      </c>
      <c r="IO843" s="167">
        <f>AVERAGE(IB$6:IB843)</f>
        <v>636.63484486873506</v>
      </c>
    </row>
    <row r="844" spans="2:249" x14ac:dyDescent="0.2">
      <c r="B844" s="103">
        <v>839</v>
      </c>
      <c r="C844" s="165">
        <v>23.673651738150056</v>
      </c>
      <c r="D844" s="163">
        <v>0.25</v>
      </c>
      <c r="E844" s="161">
        <v>1</v>
      </c>
      <c r="F844" s="168">
        <v>380</v>
      </c>
      <c r="G844" s="161">
        <v>19</v>
      </c>
      <c r="H844" s="161">
        <v>19</v>
      </c>
      <c r="I844" s="161">
        <v>0</v>
      </c>
      <c r="J844" s="168">
        <v>2280</v>
      </c>
      <c r="K844" s="168">
        <v>0</v>
      </c>
      <c r="L844" s="168">
        <v>950</v>
      </c>
      <c r="M844" s="168">
        <v>285</v>
      </c>
      <c r="N844" s="168">
        <v>2240</v>
      </c>
      <c r="O844" s="161">
        <v>6</v>
      </c>
      <c r="P844" s="168">
        <v>72</v>
      </c>
      <c r="Q844" s="168">
        <v>112</v>
      </c>
      <c r="R844" s="161" t="s">
        <v>117</v>
      </c>
      <c r="T844" s="169">
        <f>AVERAGE(G$6:G844)</f>
        <v>23.34326579261025</v>
      </c>
      <c r="U844" s="169">
        <f>AVERAGE(H$6:H844)</f>
        <v>20.733015494636472</v>
      </c>
      <c r="V844" s="169">
        <f>AVERAGE(I$6:I844)</f>
        <v>1.3551847437425506</v>
      </c>
      <c r="W844" s="170">
        <f>AVERAGE(J$6:J844)</f>
        <v>2487.9618593563769</v>
      </c>
      <c r="X844" s="170">
        <f>AVERAGE(K$6:K844)</f>
        <v>162.62216924910607</v>
      </c>
      <c r="Y844" s="170">
        <f>AVERAGE(L$6:L844)</f>
        <v>968.89153754469612</v>
      </c>
      <c r="Z844" s="170">
        <f>AVERAGE(M$6:M844)</f>
        <v>290.66746126340882</v>
      </c>
      <c r="AA844" s="170">
        <f>AVERAGE(N$6:N844)</f>
        <v>2403.2300357568533</v>
      </c>
      <c r="AB844" s="169">
        <f>AVERAGE(O$6:O844)</f>
        <v>2.9582836710369489</v>
      </c>
      <c r="AC844" s="170">
        <f>AVERAGE(P$6:P844)</f>
        <v>35.499404052443388</v>
      </c>
      <c r="AD844" s="170">
        <f>AVERAGE(Q$6:Q844)</f>
        <v>120.23122765196662</v>
      </c>
      <c r="AY844" s="5"/>
      <c r="AZ844" s="26">
        <v>839</v>
      </c>
      <c r="BA844" s="165">
        <v>15.033884556294879</v>
      </c>
      <c r="BB844" s="176">
        <v>0.15</v>
      </c>
      <c r="BC844" s="161">
        <v>3</v>
      </c>
      <c r="BD844" s="182">
        <v>402</v>
      </c>
      <c r="BE844" s="161">
        <v>16</v>
      </c>
      <c r="BF844" s="161">
        <v>16</v>
      </c>
      <c r="BG844" s="161">
        <v>0</v>
      </c>
      <c r="BH844" s="168">
        <v>2400</v>
      </c>
      <c r="BI844" s="168">
        <v>0</v>
      </c>
      <c r="BJ844" s="168">
        <v>800</v>
      </c>
      <c r="BK844" s="168">
        <v>240</v>
      </c>
      <c r="BL844" s="168">
        <v>2067</v>
      </c>
      <c r="BM844" s="161">
        <v>2</v>
      </c>
      <c r="BN844" s="168">
        <v>30</v>
      </c>
      <c r="BO844" s="168">
        <v>363</v>
      </c>
      <c r="BP844" s="161" t="s">
        <v>117</v>
      </c>
      <c r="BR844" s="164">
        <f>AVERAGE(BE$6:BE844)</f>
        <v>19.575685339690107</v>
      </c>
      <c r="BS844" s="164">
        <f>AVERAGE(BF$6:BF844)</f>
        <v>18.847437425506556</v>
      </c>
      <c r="BT844" s="164">
        <f>AVERAGE(BG$6:BG844)</f>
        <v>0.67699642431466034</v>
      </c>
      <c r="BU844" s="167">
        <f>AVERAGE(BH$6:BH844)</f>
        <v>2827.1156138259835</v>
      </c>
      <c r="BV844" s="167">
        <f>AVERAGE(BI$6:BI844)</f>
        <v>101.54946364719905</v>
      </c>
      <c r="BW844" s="167">
        <f>AVERAGE(BJ$6:BJ844)</f>
        <v>908.52205005959479</v>
      </c>
      <c r="BX844" s="167">
        <f>AVERAGE(BK$6:BK844)</f>
        <v>272.55661501787841</v>
      </c>
      <c r="BY844" s="167">
        <f>AVERAGE(BL$6:BL844)</f>
        <v>2249.0333730631705</v>
      </c>
      <c r="BZ844" s="164">
        <f>AVERAGE(BM$6:BM844)</f>
        <v>2.3301549463647198</v>
      </c>
      <c r="CA844" s="167">
        <f>AVERAGE(BN$6:BN844)</f>
        <v>34.952324195470801</v>
      </c>
      <c r="CB844" s="167">
        <f>AVERAGE(BO$6:BO844)</f>
        <v>613.03456495828368</v>
      </c>
      <c r="DF844" s="103">
        <v>839</v>
      </c>
      <c r="DG844" s="192">
        <v>7.1702855239212386</v>
      </c>
      <c r="DH844" s="193">
        <v>0.05</v>
      </c>
      <c r="DI844" s="105">
        <v>4</v>
      </c>
      <c r="DJ844" s="194">
        <v>172</v>
      </c>
      <c r="DK844" s="105">
        <v>11</v>
      </c>
      <c r="DL844" s="105">
        <v>11</v>
      </c>
      <c r="DM844" s="105">
        <v>0</v>
      </c>
      <c r="DN844" s="194">
        <v>1980</v>
      </c>
      <c r="DO844" s="194">
        <v>0</v>
      </c>
      <c r="DP844" s="194">
        <v>550</v>
      </c>
      <c r="DQ844" s="194">
        <v>165</v>
      </c>
      <c r="DR844" s="194">
        <v>1512</v>
      </c>
      <c r="DS844" s="105">
        <v>0</v>
      </c>
      <c r="DT844" s="194">
        <v>0</v>
      </c>
      <c r="DU844" s="194">
        <v>468</v>
      </c>
      <c r="DV844" s="105" t="s">
        <v>117</v>
      </c>
      <c r="DX844" s="164">
        <f>AVERAGE(DK$6:DK844)</f>
        <v>10.33134684147795</v>
      </c>
      <c r="DY844" s="164">
        <f>AVERAGE(DL$6:DL844)</f>
        <v>10.33134684147795</v>
      </c>
      <c r="DZ844" s="164">
        <f>AVERAGE(DM$6:DM844)</f>
        <v>0</v>
      </c>
      <c r="EA844" s="167">
        <f>AVERAGE(DN$6:DN844)</f>
        <v>1859.642431466031</v>
      </c>
      <c r="EB844" s="167">
        <f>AVERAGE(DO$6:DO844)</f>
        <v>0</v>
      </c>
      <c r="EC844" s="167">
        <f>AVERAGE(DP$6:DP844)</f>
        <v>516.56734207389752</v>
      </c>
      <c r="ED844" s="167">
        <f>AVERAGE(DQ$6:DQ844)</f>
        <v>154.97020262216924</v>
      </c>
      <c r="EE844" s="167">
        <f>AVERAGE(DR$6:DR844)</f>
        <v>1651.072705601907</v>
      </c>
      <c r="EF844" s="164">
        <f>AVERAGE(DS$6:DS844)</f>
        <v>0.84147794994040526</v>
      </c>
      <c r="EG844" s="167">
        <f>AVERAGE(DT$6:DT844)</f>
        <v>15.146603098927294</v>
      </c>
      <c r="EH844" s="167">
        <f>AVERAGE(DU$6:DU844)</f>
        <v>223.71632896305124</v>
      </c>
      <c r="FJ844" s="103">
        <v>839</v>
      </c>
      <c r="FK844" s="165">
        <v>7.2797265693908075</v>
      </c>
      <c r="FL844" s="163">
        <v>0.1</v>
      </c>
      <c r="FM844" s="161">
        <v>3</v>
      </c>
      <c r="FN844" s="168">
        <v>401</v>
      </c>
      <c r="FO844" s="161">
        <v>9</v>
      </c>
      <c r="FP844" s="161">
        <v>9</v>
      </c>
      <c r="FQ844" s="161">
        <v>0</v>
      </c>
      <c r="FR844" s="168">
        <v>1620</v>
      </c>
      <c r="FS844" s="168">
        <v>0</v>
      </c>
      <c r="FT844" s="168">
        <v>450</v>
      </c>
      <c r="FU844" s="168">
        <v>135</v>
      </c>
      <c r="FV844" s="168">
        <v>1611</v>
      </c>
      <c r="FW844" s="161">
        <v>1</v>
      </c>
      <c r="FX844" s="168">
        <v>36</v>
      </c>
      <c r="FY844" s="168">
        <v>45</v>
      </c>
      <c r="FZ844" s="161" t="s">
        <v>117</v>
      </c>
      <c r="GB844" s="160">
        <f>AVERAGE(FO$6:FO844)</f>
        <v>10.092967818831942</v>
      </c>
      <c r="GC844" s="160">
        <f>AVERAGE(FP$6:FP844)</f>
        <v>10.092967818831942</v>
      </c>
      <c r="GD844" s="160">
        <f>AVERAGE(FQ$6:FQ844)</f>
        <v>0</v>
      </c>
      <c r="GE844" s="166">
        <f>AVERAGE(FR$6:FR844)</f>
        <v>1816.7342073897496</v>
      </c>
      <c r="GF844" s="166">
        <f>AVERAGE(FS$6:FS844)</f>
        <v>0</v>
      </c>
      <c r="GG844" s="166">
        <f>AVERAGE(FT$6:FT844)</f>
        <v>504.64839094159714</v>
      </c>
      <c r="GH844" s="166">
        <f>AVERAGE(FU$6:FU844)</f>
        <v>151.39451728247914</v>
      </c>
      <c r="GI844" s="166">
        <f>AVERAGE(FV$6:FV844)</f>
        <v>1632.9952324195472</v>
      </c>
      <c r="GJ844" s="160">
        <f>AVERAGE(FW$6:FW844)</f>
        <v>0.83909415971394519</v>
      </c>
      <c r="GK844" s="166">
        <f>AVERAGE(FX$6:FX844)</f>
        <v>30.207389749702028</v>
      </c>
      <c r="GL844" s="166">
        <f>AVERAGE(FY$6:FY844)</f>
        <v>213.94636471990464</v>
      </c>
      <c r="HM844" s="98">
        <v>839</v>
      </c>
      <c r="HN844" s="179">
        <v>15.255939462207383</v>
      </c>
      <c r="HO844" s="188">
        <v>0.2</v>
      </c>
      <c r="HP844" s="177">
        <v>1</v>
      </c>
      <c r="HQ844" s="191">
        <v>189</v>
      </c>
      <c r="HR844" s="177">
        <v>13</v>
      </c>
      <c r="HS844" s="177">
        <v>13</v>
      </c>
      <c r="HT844" s="177">
        <v>0</v>
      </c>
      <c r="HU844" s="191">
        <v>1950</v>
      </c>
      <c r="HV844" s="191">
        <v>0</v>
      </c>
      <c r="HW844" s="191">
        <v>650</v>
      </c>
      <c r="HX844" s="191">
        <v>195</v>
      </c>
      <c r="HY844" s="191">
        <v>1659</v>
      </c>
      <c r="HZ844" s="177">
        <v>3</v>
      </c>
      <c r="IA844" s="191">
        <v>90</v>
      </c>
      <c r="IB844" s="191">
        <v>381</v>
      </c>
      <c r="IC844" s="177" t="s">
        <v>117</v>
      </c>
      <c r="IE844" s="164">
        <f>AVERAGE(HR$6:HR844)</f>
        <v>19.741358760429083</v>
      </c>
      <c r="IF844" s="164">
        <f>AVERAGE(HS$6:HS844)</f>
        <v>19.137067938021453</v>
      </c>
      <c r="IG844" s="164">
        <f>AVERAGE(HT$6:HT844)</f>
        <v>1.0166865315852205</v>
      </c>
      <c r="IH844" s="167">
        <f>AVERAGE(HU$6:HU844)</f>
        <v>2870.5601907032183</v>
      </c>
      <c r="II844" s="167">
        <f>AVERAGE(HV$6:HV844)</f>
        <v>152.50297973778308</v>
      </c>
      <c r="IJ844" s="167">
        <f>AVERAGE(HW$6:HW844)</f>
        <v>906.01907032181168</v>
      </c>
      <c r="IK844" s="167">
        <f>AVERAGE(HX$6:HX844)</f>
        <v>271.80572109654349</v>
      </c>
      <c r="IL844" s="167">
        <f>AVERAGE(HY$6:HY844)</f>
        <v>2307.4243146603098</v>
      </c>
      <c r="IM844" s="164">
        <f>AVERAGE(HZ$6:HZ844)</f>
        <v>2.4398092967818834</v>
      </c>
      <c r="IN844" s="167">
        <f>AVERAGE(IA$6:IA844)</f>
        <v>73.194278903456492</v>
      </c>
      <c r="IO844" s="167">
        <f>AVERAGE(IB$6:IB844)</f>
        <v>636.3301549463647</v>
      </c>
    </row>
    <row r="845" spans="2:249" x14ac:dyDescent="0.2">
      <c r="B845" s="103">
        <v>840</v>
      </c>
      <c r="C845" s="165">
        <v>25.153470084823375</v>
      </c>
      <c r="D845" s="163">
        <v>0.2</v>
      </c>
      <c r="E845" s="161">
        <v>8</v>
      </c>
      <c r="F845" s="168">
        <v>214</v>
      </c>
      <c r="G845" s="161">
        <v>28</v>
      </c>
      <c r="H845" s="161">
        <v>22</v>
      </c>
      <c r="I845" s="161">
        <v>2</v>
      </c>
      <c r="J845" s="168">
        <v>2640</v>
      </c>
      <c r="K845" s="168">
        <v>240</v>
      </c>
      <c r="L845" s="168">
        <v>1000</v>
      </c>
      <c r="M845" s="168">
        <v>300</v>
      </c>
      <c r="N845" s="168">
        <v>2379</v>
      </c>
      <c r="O845" s="161">
        <v>5</v>
      </c>
      <c r="P845" s="168">
        <v>60</v>
      </c>
      <c r="Q845" s="168">
        <v>321</v>
      </c>
      <c r="R845" s="161" t="s">
        <v>116</v>
      </c>
      <c r="T845" s="169">
        <f>AVERAGE(G$6:G845)</f>
        <v>23.348809523809525</v>
      </c>
      <c r="U845" s="169">
        <f>AVERAGE(H$6:H845)</f>
        <v>20.734523809523811</v>
      </c>
      <c r="V845" s="169">
        <f>AVERAGE(I$6:I845)</f>
        <v>1.355952380952381</v>
      </c>
      <c r="W845" s="170">
        <f>AVERAGE(J$6:J845)</f>
        <v>2488.1428571428573</v>
      </c>
      <c r="X845" s="170">
        <f>AVERAGE(K$6:K845)</f>
        <v>162.71428571428572</v>
      </c>
      <c r="Y845" s="170">
        <f>AVERAGE(L$6:L845)</f>
        <v>968.92857142857144</v>
      </c>
      <c r="Z845" s="170">
        <f>AVERAGE(M$6:M845)</f>
        <v>290.67857142857144</v>
      </c>
      <c r="AA845" s="170">
        <f>AVERAGE(N$6:N845)</f>
        <v>2403.2011904761903</v>
      </c>
      <c r="AB845" s="169">
        <f>AVERAGE(O$6:O845)</f>
        <v>2.9607142857142859</v>
      </c>
      <c r="AC845" s="170">
        <f>AVERAGE(P$6:P845)</f>
        <v>35.528571428571432</v>
      </c>
      <c r="AD845" s="170">
        <f>AVERAGE(Q$6:Q845)</f>
        <v>120.4702380952381</v>
      </c>
      <c r="AY845" s="5"/>
      <c r="AZ845" s="26">
        <v>840</v>
      </c>
      <c r="BA845" s="165">
        <v>25.591878752474379</v>
      </c>
      <c r="BB845" s="176">
        <v>0.1</v>
      </c>
      <c r="BC845" s="161">
        <v>8</v>
      </c>
      <c r="BD845" s="182">
        <v>214</v>
      </c>
      <c r="BE845" s="161">
        <v>31</v>
      </c>
      <c r="BF845" s="161">
        <v>22</v>
      </c>
      <c r="BG845" s="161">
        <v>2</v>
      </c>
      <c r="BH845" s="168">
        <v>3300</v>
      </c>
      <c r="BI845" s="168">
        <v>300</v>
      </c>
      <c r="BJ845" s="168">
        <v>1000</v>
      </c>
      <c r="BK845" s="168">
        <v>300</v>
      </c>
      <c r="BL845" s="168">
        <v>2439</v>
      </c>
      <c r="BM845" s="161">
        <v>3</v>
      </c>
      <c r="BN845" s="168">
        <v>45</v>
      </c>
      <c r="BO845" s="168">
        <v>906</v>
      </c>
      <c r="BP845" s="161" t="s">
        <v>116</v>
      </c>
      <c r="BR845" s="164">
        <f>AVERAGE(BE$6:BE845)</f>
        <v>19.589285714285715</v>
      </c>
      <c r="BS845" s="164">
        <f>AVERAGE(BF$6:BF845)</f>
        <v>18.851190476190474</v>
      </c>
      <c r="BT845" s="164">
        <f>AVERAGE(BG$6:BG845)</f>
        <v>0.6785714285714286</v>
      </c>
      <c r="BU845" s="167">
        <f>AVERAGE(BH$6:BH845)</f>
        <v>2827.6785714285716</v>
      </c>
      <c r="BV845" s="167">
        <f>AVERAGE(BI$6:BI845)</f>
        <v>101.78571428571429</v>
      </c>
      <c r="BW845" s="167">
        <f>AVERAGE(BJ$6:BJ845)</f>
        <v>908.63095238095241</v>
      </c>
      <c r="BX845" s="167">
        <f>AVERAGE(BK$6:BK845)</f>
        <v>272.58928571428572</v>
      </c>
      <c r="BY845" s="167">
        <f>AVERAGE(BL$6:BL845)</f>
        <v>2249.2595238095237</v>
      </c>
      <c r="BZ845" s="164">
        <f>AVERAGE(BM$6:BM845)</f>
        <v>2.3309523809523811</v>
      </c>
      <c r="CA845" s="167">
        <f>AVERAGE(BN$6:BN845)</f>
        <v>34.964285714285715</v>
      </c>
      <c r="CB845" s="167">
        <f>AVERAGE(BO$6:BO845)</f>
        <v>613.38333333333333</v>
      </c>
      <c r="DF845" s="103">
        <v>840</v>
      </c>
      <c r="DG845" s="192">
        <v>8.795757026903928</v>
      </c>
      <c r="DH845" s="193">
        <v>0.15</v>
      </c>
      <c r="DI845" s="105">
        <v>10</v>
      </c>
      <c r="DJ845" s="194">
        <v>312</v>
      </c>
      <c r="DK845" s="105">
        <v>18</v>
      </c>
      <c r="DL845" s="105">
        <v>18</v>
      </c>
      <c r="DM845" s="105">
        <v>0</v>
      </c>
      <c r="DN845" s="194">
        <v>3240</v>
      </c>
      <c r="DO845" s="194">
        <v>0</v>
      </c>
      <c r="DP845" s="194">
        <v>900</v>
      </c>
      <c r="DQ845" s="194">
        <v>270</v>
      </c>
      <c r="DR845" s="194">
        <v>2107</v>
      </c>
      <c r="DS845" s="105">
        <v>1</v>
      </c>
      <c r="DT845" s="194">
        <v>18</v>
      </c>
      <c r="DU845" s="194">
        <v>1151</v>
      </c>
      <c r="DV845" s="105" t="s">
        <v>117</v>
      </c>
      <c r="DX845" s="164">
        <f>AVERAGE(DK$6:DK845)</f>
        <v>10.34047619047619</v>
      </c>
      <c r="DY845" s="164">
        <f>AVERAGE(DL$6:DL845)</f>
        <v>10.34047619047619</v>
      </c>
      <c r="DZ845" s="164">
        <f>AVERAGE(DM$6:DM845)</f>
        <v>0</v>
      </c>
      <c r="EA845" s="167">
        <f>AVERAGE(DN$6:DN845)</f>
        <v>1861.2857142857142</v>
      </c>
      <c r="EB845" s="167">
        <f>AVERAGE(DO$6:DO845)</f>
        <v>0</v>
      </c>
      <c r="EC845" s="167">
        <f>AVERAGE(DP$6:DP845)</f>
        <v>517.02380952380952</v>
      </c>
      <c r="ED845" s="167">
        <f>AVERAGE(DQ$6:DQ845)</f>
        <v>155.10714285714286</v>
      </c>
      <c r="EE845" s="167">
        <f>AVERAGE(DR$6:DR845)</f>
        <v>1651.6154761904761</v>
      </c>
      <c r="EF845" s="164">
        <f>AVERAGE(DS$6:DS845)</f>
        <v>0.84166666666666667</v>
      </c>
      <c r="EG845" s="167">
        <f>AVERAGE(DT$6:DT845)</f>
        <v>15.15</v>
      </c>
      <c r="EH845" s="167">
        <f>AVERAGE(DU$6:DU845)</f>
        <v>224.8202380952381</v>
      </c>
      <c r="FJ845" s="103">
        <v>840</v>
      </c>
      <c r="FK845" s="165">
        <v>6.4762037250546802</v>
      </c>
      <c r="FL845" s="163">
        <v>0.05</v>
      </c>
      <c r="FM845" s="161">
        <v>1</v>
      </c>
      <c r="FN845" s="168">
        <v>307</v>
      </c>
      <c r="FO845" s="161">
        <v>7</v>
      </c>
      <c r="FP845" s="161">
        <v>7</v>
      </c>
      <c r="FQ845" s="161">
        <v>0</v>
      </c>
      <c r="FR845" s="168">
        <v>1260</v>
      </c>
      <c r="FS845" s="168">
        <v>0</v>
      </c>
      <c r="FT845" s="168">
        <v>350</v>
      </c>
      <c r="FU845" s="168">
        <v>105</v>
      </c>
      <c r="FV845" s="168">
        <v>1387</v>
      </c>
      <c r="FW845" s="161">
        <v>0</v>
      </c>
      <c r="FX845" s="168">
        <v>0</v>
      </c>
      <c r="FY845" s="168">
        <v>-127</v>
      </c>
      <c r="FZ845" s="161" t="s">
        <v>117</v>
      </c>
      <c r="GB845" s="160">
        <f>AVERAGE(FO$6:FO845)</f>
        <v>10.089285714285714</v>
      </c>
      <c r="GC845" s="160">
        <f>AVERAGE(FP$6:FP845)</f>
        <v>10.089285714285714</v>
      </c>
      <c r="GD845" s="160">
        <f>AVERAGE(FQ$6:FQ845)</f>
        <v>0</v>
      </c>
      <c r="GE845" s="166">
        <f>AVERAGE(FR$6:FR845)</f>
        <v>1816.0714285714287</v>
      </c>
      <c r="GF845" s="166">
        <f>AVERAGE(FS$6:FS845)</f>
        <v>0</v>
      </c>
      <c r="GG845" s="166">
        <f>AVERAGE(FT$6:FT845)</f>
        <v>504.46428571428572</v>
      </c>
      <c r="GH845" s="166">
        <f>AVERAGE(FU$6:FU845)</f>
        <v>151.33928571428572</v>
      </c>
      <c r="GI845" s="166">
        <f>AVERAGE(FV$6:FV845)</f>
        <v>1632.702380952381</v>
      </c>
      <c r="GJ845" s="160">
        <f>AVERAGE(FW$6:FW845)</f>
        <v>0.83809523809523812</v>
      </c>
      <c r="GK845" s="166">
        <f>AVERAGE(FX$6:FX845)</f>
        <v>30.171428571428571</v>
      </c>
      <c r="GL845" s="166">
        <f>AVERAGE(FY$6:FY845)</f>
        <v>213.5404761904762</v>
      </c>
      <c r="HM845" s="98">
        <v>840</v>
      </c>
      <c r="HN845" s="179">
        <v>16.45711375254233</v>
      </c>
      <c r="HO845" s="188">
        <v>0.15</v>
      </c>
      <c r="HP845" s="177">
        <v>3</v>
      </c>
      <c r="HQ845" s="191">
        <v>482</v>
      </c>
      <c r="HR845" s="177">
        <v>17</v>
      </c>
      <c r="HS845" s="177">
        <v>17</v>
      </c>
      <c r="HT845" s="177">
        <v>0</v>
      </c>
      <c r="HU845" s="191">
        <v>2550</v>
      </c>
      <c r="HV845" s="191">
        <v>0</v>
      </c>
      <c r="HW845" s="191">
        <v>850</v>
      </c>
      <c r="HX845" s="191">
        <v>255</v>
      </c>
      <c r="HY845" s="191">
        <v>2212</v>
      </c>
      <c r="HZ845" s="177">
        <v>2</v>
      </c>
      <c r="IA845" s="191">
        <v>60</v>
      </c>
      <c r="IB845" s="191">
        <v>398</v>
      </c>
      <c r="IC845" s="177" t="s">
        <v>117</v>
      </c>
      <c r="IE845" s="164">
        <f>AVERAGE(HR$6:HR845)</f>
        <v>19.738095238095237</v>
      </c>
      <c r="IF845" s="164">
        <f>AVERAGE(HS$6:HS845)</f>
        <v>19.134523809523809</v>
      </c>
      <c r="IG845" s="164">
        <f>AVERAGE(HT$6:HT845)</f>
        <v>1.0154761904761904</v>
      </c>
      <c r="IH845" s="167">
        <f>AVERAGE(HU$6:HU845)</f>
        <v>2870.1785714285716</v>
      </c>
      <c r="II845" s="167">
        <f>AVERAGE(HV$6:HV845)</f>
        <v>152.32142857142858</v>
      </c>
      <c r="IJ845" s="167">
        <f>AVERAGE(HW$6:HW845)</f>
        <v>905.95238095238096</v>
      </c>
      <c r="IK845" s="167">
        <f>AVERAGE(HX$6:HX845)</f>
        <v>271.78571428571428</v>
      </c>
      <c r="IL845" s="167">
        <f>AVERAGE(HY$6:HY845)</f>
        <v>2307.3107142857143</v>
      </c>
      <c r="IM845" s="164">
        <f>AVERAGE(HZ$6:HZ845)</f>
        <v>2.4392857142857145</v>
      </c>
      <c r="IN845" s="167">
        <f>AVERAGE(IA$6:IA845)</f>
        <v>73.178571428571431</v>
      </c>
      <c r="IO845" s="167">
        <f>AVERAGE(IB$6:IB845)</f>
        <v>636.04642857142858</v>
      </c>
    </row>
    <row r="846" spans="2:249" x14ac:dyDescent="0.2">
      <c r="B846" s="103">
        <v>841</v>
      </c>
      <c r="C846" s="165">
        <v>20.762818112235756</v>
      </c>
      <c r="D846" s="163">
        <v>0.15</v>
      </c>
      <c r="E846" s="161">
        <v>2</v>
      </c>
      <c r="F846" s="168">
        <v>587</v>
      </c>
      <c r="G846" s="161">
        <v>20</v>
      </c>
      <c r="H846" s="161">
        <v>20</v>
      </c>
      <c r="I846" s="161">
        <v>0</v>
      </c>
      <c r="J846" s="168">
        <v>2400</v>
      </c>
      <c r="K846" s="168">
        <v>0</v>
      </c>
      <c r="L846" s="168">
        <v>1000</v>
      </c>
      <c r="M846" s="168">
        <v>300</v>
      </c>
      <c r="N846" s="168">
        <v>2512</v>
      </c>
      <c r="O846" s="161">
        <v>3</v>
      </c>
      <c r="P846" s="168">
        <v>36</v>
      </c>
      <c r="Q846" s="168">
        <v>-76</v>
      </c>
      <c r="R846" s="161" t="s">
        <v>116</v>
      </c>
      <c r="T846" s="169">
        <f>AVERAGE(G$6:G846)</f>
        <v>23.344827586206897</v>
      </c>
      <c r="U846" s="169">
        <f>AVERAGE(H$6:H846)</f>
        <v>20.733650416171226</v>
      </c>
      <c r="V846" s="169">
        <f>AVERAGE(I$6:I846)</f>
        <v>1.3543400713436384</v>
      </c>
      <c r="W846" s="170">
        <f>AVERAGE(J$6:J846)</f>
        <v>2488.0380499405469</v>
      </c>
      <c r="X846" s="170">
        <f>AVERAGE(K$6:K846)</f>
        <v>162.52080856123663</v>
      </c>
      <c r="Y846" s="170">
        <f>AVERAGE(L$6:L846)</f>
        <v>968.9655172413793</v>
      </c>
      <c r="Z846" s="170">
        <f>AVERAGE(M$6:M846)</f>
        <v>290.68965517241378</v>
      </c>
      <c r="AA846" s="170">
        <f>AVERAGE(N$6:N846)</f>
        <v>2403.3305588585017</v>
      </c>
      <c r="AB846" s="169">
        <f>AVERAGE(O$6:O846)</f>
        <v>2.9607609988109393</v>
      </c>
      <c r="AC846" s="170">
        <f>AVERAGE(P$6:P846)</f>
        <v>35.529131985731276</v>
      </c>
      <c r="AD846" s="170">
        <f>AVERAGE(Q$6:Q846)</f>
        <v>120.23662306777646</v>
      </c>
      <c r="AY846" s="5"/>
      <c r="AZ846" s="26">
        <v>841</v>
      </c>
      <c r="BA846" s="165">
        <v>15.66526182235301</v>
      </c>
      <c r="BB846" s="176">
        <v>0.05</v>
      </c>
      <c r="BC846" s="161">
        <v>0</v>
      </c>
      <c r="BD846" s="182">
        <v>474</v>
      </c>
      <c r="BE846" s="161">
        <v>15</v>
      </c>
      <c r="BF846" s="161">
        <v>15</v>
      </c>
      <c r="BG846" s="161">
        <v>0</v>
      </c>
      <c r="BH846" s="168">
        <v>2250</v>
      </c>
      <c r="BI846" s="168">
        <v>0</v>
      </c>
      <c r="BJ846" s="168">
        <v>750</v>
      </c>
      <c r="BK846" s="168">
        <v>225</v>
      </c>
      <c r="BL846" s="168">
        <v>2074</v>
      </c>
      <c r="BM846" s="161">
        <v>1</v>
      </c>
      <c r="BN846" s="168">
        <v>15</v>
      </c>
      <c r="BO846" s="168">
        <v>191</v>
      </c>
      <c r="BP846" s="161" t="s">
        <v>117</v>
      </c>
      <c r="BR846" s="164">
        <f>AVERAGE(BE$6:BE846)</f>
        <v>19.583828775267538</v>
      </c>
      <c r="BS846" s="164">
        <f>AVERAGE(BF$6:BF846)</f>
        <v>18.846611177170036</v>
      </c>
      <c r="BT846" s="164">
        <f>AVERAGE(BG$6:BG846)</f>
        <v>0.67776456599286561</v>
      </c>
      <c r="BU846" s="167">
        <f>AVERAGE(BH$6:BH846)</f>
        <v>2826.9916765755052</v>
      </c>
      <c r="BV846" s="167">
        <f>AVERAGE(BI$6:BI846)</f>
        <v>101.66468489892985</v>
      </c>
      <c r="BW846" s="167">
        <f>AVERAGE(BJ$6:BJ846)</f>
        <v>908.44233055885854</v>
      </c>
      <c r="BX846" s="167">
        <f>AVERAGE(BK$6:BK846)</f>
        <v>272.53269916765754</v>
      </c>
      <c r="BY846" s="167">
        <f>AVERAGE(BL$6:BL846)</f>
        <v>2249.0511296076102</v>
      </c>
      <c r="BZ846" s="164">
        <f>AVERAGE(BM$6:BM846)</f>
        <v>2.329369797859691</v>
      </c>
      <c r="CA846" s="167">
        <f>AVERAGE(BN$6:BN846)</f>
        <v>34.940546967895365</v>
      </c>
      <c r="CB846" s="167">
        <f>AVERAGE(BO$6:BO846)</f>
        <v>612.88109393579077</v>
      </c>
      <c r="DF846" s="103">
        <v>841</v>
      </c>
      <c r="DG846" s="192">
        <v>6.5034726627862538</v>
      </c>
      <c r="DH846" s="193">
        <v>0.1</v>
      </c>
      <c r="DI846" s="105">
        <v>5</v>
      </c>
      <c r="DJ846" s="194">
        <v>536</v>
      </c>
      <c r="DK846" s="105">
        <v>11</v>
      </c>
      <c r="DL846" s="105">
        <v>11</v>
      </c>
      <c r="DM846" s="105">
        <v>0</v>
      </c>
      <c r="DN846" s="194">
        <v>1980</v>
      </c>
      <c r="DO846" s="194">
        <v>0</v>
      </c>
      <c r="DP846" s="194">
        <v>550</v>
      </c>
      <c r="DQ846" s="194">
        <v>165</v>
      </c>
      <c r="DR846" s="194">
        <v>1876</v>
      </c>
      <c r="DS846" s="105">
        <v>1</v>
      </c>
      <c r="DT846" s="194">
        <v>18</v>
      </c>
      <c r="DU846" s="194">
        <v>122</v>
      </c>
      <c r="DV846" s="105" t="s">
        <v>117</v>
      </c>
      <c r="DX846" s="164">
        <f>AVERAGE(DK$6:DK846)</f>
        <v>10.341260404280618</v>
      </c>
      <c r="DY846" s="164">
        <f>AVERAGE(DL$6:DL846)</f>
        <v>10.341260404280618</v>
      </c>
      <c r="DZ846" s="164">
        <f>AVERAGE(DM$6:DM846)</f>
        <v>0</v>
      </c>
      <c r="EA846" s="167">
        <f>AVERAGE(DN$6:DN846)</f>
        <v>1861.4268727705114</v>
      </c>
      <c r="EB846" s="167">
        <f>AVERAGE(DO$6:DO846)</f>
        <v>0</v>
      </c>
      <c r="EC846" s="167">
        <f>AVERAGE(DP$6:DP846)</f>
        <v>517.06302021403087</v>
      </c>
      <c r="ED846" s="167">
        <f>AVERAGE(DQ$6:DQ846)</f>
        <v>155.11890606420928</v>
      </c>
      <c r="EE846" s="167">
        <f>AVERAGE(DR$6:DR846)</f>
        <v>1651.8822829964329</v>
      </c>
      <c r="EF846" s="164">
        <f>AVERAGE(DS$6:DS846)</f>
        <v>0.84185493460166472</v>
      </c>
      <c r="EG846" s="167">
        <f>AVERAGE(DT$6:DT846)</f>
        <v>15.153388822829964</v>
      </c>
      <c r="EH846" s="167">
        <f>AVERAGE(DU$6:DU846)</f>
        <v>224.69797859690846</v>
      </c>
      <c r="FJ846" s="103">
        <v>841</v>
      </c>
      <c r="FK846" s="165">
        <v>6.4527220379835413</v>
      </c>
      <c r="FL846" s="163">
        <v>0.15</v>
      </c>
      <c r="FM846" s="161">
        <v>1</v>
      </c>
      <c r="FN846" s="168">
        <v>201</v>
      </c>
      <c r="FO846" s="161">
        <v>6</v>
      </c>
      <c r="FP846" s="161">
        <v>6</v>
      </c>
      <c r="FQ846" s="161">
        <v>0</v>
      </c>
      <c r="FR846" s="168">
        <v>1080</v>
      </c>
      <c r="FS846" s="168">
        <v>0</v>
      </c>
      <c r="FT846" s="168">
        <v>300</v>
      </c>
      <c r="FU846" s="168">
        <v>90</v>
      </c>
      <c r="FV846" s="168">
        <v>1216</v>
      </c>
      <c r="FW846" s="161">
        <v>1</v>
      </c>
      <c r="FX846" s="168">
        <v>36</v>
      </c>
      <c r="FY846" s="168">
        <v>-100</v>
      </c>
      <c r="FZ846" s="161" t="s">
        <v>117</v>
      </c>
      <c r="GB846" s="160">
        <f>AVERAGE(FO$6:FO846)</f>
        <v>10.084423305588585</v>
      </c>
      <c r="GC846" s="160">
        <f>AVERAGE(FP$6:FP846)</f>
        <v>10.084423305588585</v>
      </c>
      <c r="GD846" s="160">
        <f>AVERAGE(FQ$6:FQ846)</f>
        <v>0</v>
      </c>
      <c r="GE846" s="166">
        <f>AVERAGE(FR$6:FR846)</f>
        <v>1815.1961950059454</v>
      </c>
      <c r="GF846" s="166">
        <f>AVERAGE(FS$6:FS846)</f>
        <v>0</v>
      </c>
      <c r="GG846" s="166">
        <f>AVERAGE(FT$6:FT846)</f>
        <v>504.22116527942927</v>
      </c>
      <c r="GH846" s="166">
        <f>AVERAGE(FU$6:FU846)</f>
        <v>151.26634958382877</v>
      </c>
      <c r="GI846" s="166">
        <f>AVERAGE(FV$6:FV846)</f>
        <v>1632.2068965517242</v>
      </c>
      <c r="GJ846" s="160">
        <f>AVERAGE(FW$6:FW846)</f>
        <v>0.83828775267538647</v>
      </c>
      <c r="GK846" s="166">
        <f>AVERAGE(FX$6:FX846)</f>
        <v>30.178359096313912</v>
      </c>
      <c r="GL846" s="166">
        <f>AVERAGE(FY$6:FY846)</f>
        <v>213.16765755053507</v>
      </c>
      <c r="HM846" s="98">
        <v>841</v>
      </c>
      <c r="HN846" s="179">
        <v>28.111806001714918</v>
      </c>
      <c r="HO846" s="188">
        <v>0.15</v>
      </c>
      <c r="HP846" s="177">
        <v>8</v>
      </c>
      <c r="HQ846" s="191">
        <v>146</v>
      </c>
      <c r="HR846" s="177">
        <v>32</v>
      </c>
      <c r="HS846" s="177">
        <v>23</v>
      </c>
      <c r="HT846" s="177">
        <v>3</v>
      </c>
      <c r="HU846" s="191">
        <v>3450</v>
      </c>
      <c r="HV846" s="191">
        <v>450</v>
      </c>
      <c r="HW846" s="191">
        <v>1000</v>
      </c>
      <c r="HX846" s="191">
        <v>300</v>
      </c>
      <c r="HY846" s="191">
        <v>2521</v>
      </c>
      <c r="HZ846" s="177">
        <v>4</v>
      </c>
      <c r="IA846" s="191">
        <v>120</v>
      </c>
      <c r="IB846" s="191">
        <v>1049</v>
      </c>
      <c r="IC846" s="177" t="s">
        <v>116</v>
      </c>
      <c r="IE846" s="164">
        <f>AVERAGE(HR$6:HR846)</f>
        <v>19.752675386444707</v>
      </c>
      <c r="IF846" s="164">
        <f>AVERAGE(HS$6:HS846)</f>
        <v>19.139120095124852</v>
      </c>
      <c r="IG846" s="164">
        <f>AVERAGE(HT$6:HT846)</f>
        <v>1.0178359096313911</v>
      </c>
      <c r="IH846" s="167">
        <f>AVERAGE(HU$6:HU846)</f>
        <v>2870.8680142687276</v>
      </c>
      <c r="II846" s="167">
        <f>AVERAGE(HV$6:HV846)</f>
        <v>152.67538644470869</v>
      </c>
      <c r="IJ846" s="167">
        <f>AVERAGE(HW$6:HW846)</f>
        <v>906.06420927467298</v>
      </c>
      <c r="IK846" s="167">
        <f>AVERAGE(HX$6:HX846)</f>
        <v>271.81926278240189</v>
      </c>
      <c r="IL846" s="167">
        <f>AVERAGE(HY$6:HY846)</f>
        <v>2307.564803804994</v>
      </c>
      <c r="IM846" s="164">
        <f>AVERAGE(HZ$6:HZ846)</f>
        <v>2.441141498216409</v>
      </c>
      <c r="IN846" s="167">
        <f>AVERAGE(IA$6:IA846)</f>
        <v>73.234244946492268</v>
      </c>
      <c r="IO846" s="167">
        <f>AVERAGE(IB$6:IB846)</f>
        <v>636.5374554102259</v>
      </c>
    </row>
    <row r="847" spans="2:249" x14ac:dyDescent="0.2">
      <c r="B847" s="103">
        <v>842</v>
      </c>
      <c r="C847" s="165">
        <v>22.486665296433927</v>
      </c>
      <c r="D847" s="163">
        <v>0.05</v>
      </c>
      <c r="E847" s="161">
        <v>4</v>
      </c>
      <c r="F847" s="168">
        <v>502</v>
      </c>
      <c r="G847" s="161">
        <v>25</v>
      </c>
      <c r="H847" s="161">
        <v>22</v>
      </c>
      <c r="I847" s="161">
        <v>2</v>
      </c>
      <c r="J847" s="168">
        <v>2640</v>
      </c>
      <c r="K847" s="168">
        <v>240</v>
      </c>
      <c r="L847" s="168">
        <v>1000</v>
      </c>
      <c r="M847" s="168">
        <v>300</v>
      </c>
      <c r="N847" s="168">
        <v>2667</v>
      </c>
      <c r="O847" s="161">
        <v>1</v>
      </c>
      <c r="P847" s="168">
        <v>12</v>
      </c>
      <c r="Q847" s="168">
        <v>-15</v>
      </c>
      <c r="R847" s="161" t="s">
        <v>116</v>
      </c>
      <c r="T847" s="169">
        <f>AVERAGE(G$6:G847)</f>
        <v>23.346793349168646</v>
      </c>
      <c r="U847" s="169">
        <f>AVERAGE(H$6:H847)</f>
        <v>20.735154394299286</v>
      </c>
      <c r="V847" s="169">
        <f>AVERAGE(I$6:I847)</f>
        <v>1.3551068883610451</v>
      </c>
      <c r="W847" s="170">
        <f>AVERAGE(J$6:J847)</f>
        <v>2488.2185273159143</v>
      </c>
      <c r="X847" s="170">
        <f>AVERAGE(K$6:K847)</f>
        <v>162.6128266033254</v>
      </c>
      <c r="Y847" s="170">
        <f>AVERAGE(L$6:L847)</f>
        <v>969.00237529691208</v>
      </c>
      <c r="Z847" s="170">
        <f>AVERAGE(M$6:M847)</f>
        <v>290.70071258907365</v>
      </c>
      <c r="AA847" s="170">
        <f>AVERAGE(N$6:N847)</f>
        <v>2403.6437054631829</v>
      </c>
      <c r="AB847" s="169">
        <f>AVERAGE(O$6:O847)</f>
        <v>2.9584323040380047</v>
      </c>
      <c r="AC847" s="170">
        <f>AVERAGE(P$6:P847)</f>
        <v>35.50118764845606</v>
      </c>
      <c r="AD847" s="170">
        <f>AVERAGE(Q$6:Q847)</f>
        <v>120.07600950118764</v>
      </c>
      <c r="AY847" s="5"/>
      <c r="AZ847" s="26">
        <v>842</v>
      </c>
      <c r="BA847" s="165">
        <v>20.293595971688433</v>
      </c>
      <c r="BB847" s="176">
        <v>0.2</v>
      </c>
      <c r="BC847" s="161">
        <v>4</v>
      </c>
      <c r="BD847" s="182">
        <v>323</v>
      </c>
      <c r="BE847" s="161">
        <v>20</v>
      </c>
      <c r="BF847" s="161">
        <v>20</v>
      </c>
      <c r="BG847" s="161">
        <v>0</v>
      </c>
      <c r="BH847" s="168">
        <v>3000</v>
      </c>
      <c r="BI847" s="168">
        <v>0</v>
      </c>
      <c r="BJ847" s="168">
        <v>1000</v>
      </c>
      <c r="BK847" s="168">
        <v>300</v>
      </c>
      <c r="BL847" s="168">
        <v>2248</v>
      </c>
      <c r="BM847" s="161">
        <v>4</v>
      </c>
      <c r="BN847" s="168">
        <v>60</v>
      </c>
      <c r="BO847" s="168">
        <v>812</v>
      </c>
      <c r="BP847" s="161" t="s">
        <v>116</v>
      </c>
      <c r="BR847" s="164">
        <f>AVERAGE(BE$6:BE847)</f>
        <v>19.584323040380049</v>
      </c>
      <c r="BS847" s="164">
        <f>AVERAGE(BF$6:BF847)</f>
        <v>18.847980997624703</v>
      </c>
      <c r="BT847" s="164">
        <f>AVERAGE(BG$6:BG847)</f>
        <v>0.6769596199524941</v>
      </c>
      <c r="BU847" s="167">
        <f>AVERAGE(BH$6:BH847)</f>
        <v>2827.1971496437054</v>
      </c>
      <c r="BV847" s="167">
        <f>AVERAGE(BI$6:BI847)</f>
        <v>101.54394299287411</v>
      </c>
      <c r="BW847" s="167">
        <f>AVERAGE(BJ$6:BJ847)</f>
        <v>908.55106888361047</v>
      </c>
      <c r="BX847" s="167">
        <f>AVERAGE(BK$6:BK847)</f>
        <v>272.56532066508316</v>
      </c>
      <c r="BY847" s="167">
        <f>AVERAGE(BL$6:BL847)</f>
        <v>2249.0498812351543</v>
      </c>
      <c r="BZ847" s="164">
        <f>AVERAGE(BM$6:BM847)</f>
        <v>2.3313539192399051</v>
      </c>
      <c r="CA847" s="167">
        <f>AVERAGE(BN$6:BN847)</f>
        <v>34.970308788598572</v>
      </c>
      <c r="CB847" s="167">
        <f>AVERAGE(BO$6:BO847)</f>
        <v>613.11757719714967</v>
      </c>
      <c r="DF847" s="103">
        <v>842</v>
      </c>
      <c r="DG847" s="192">
        <v>8.1655265974906932</v>
      </c>
      <c r="DH847" s="193">
        <v>0.05</v>
      </c>
      <c r="DI847" s="105">
        <v>1</v>
      </c>
      <c r="DJ847" s="194">
        <v>202</v>
      </c>
      <c r="DK847" s="105">
        <v>9</v>
      </c>
      <c r="DL847" s="105">
        <v>9</v>
      </c>
      <c r="DM847" s="105">
        <v>0</v>
      </c>
      <c r="DN847" s="194">
        <v>1620</v>
      </c>
      <c r="DO847" s="194">
        <v>0</v>
      </c>
      <c r="DP847" s="194">
        <v>450</v>
      </c>
      <c r="DQ847" s="194">
        <v>135</v>
      </c>
      <c r="DR847" s="194">
        <v>1412</v>
      </c>
      <c r="DS847" s="105">
        <v>0</v>
      </c>
      <c r="DT847" s="194">
        <v>0</v>
      </c>
      <c r="DU847" s="194">
        <v>208</v>
      </c>
      <c r="DV847" s="105" t="s">
        <v>117</v>
      </c>
      <c r="DX847" s="164">
        <f>AVERAGE(DK$6:DK847)</f>
        <v>10.339667458432304</v>
      </c>
      <c r="DY847" s="164">
        <f>AVERAGE(DL$6:DL847)</f>
        <v>10.339667458432304</v>
      </c>
      <c r="DZ847" s="164">
        <f>AVERAGE(DM$6:DM847)</f>
        <v>0</v>
      </c>
      <c r="EA847" s="167">
        <f>AVERAGE(DN$6:DN847)</f>
        <v>1861.1401425178146</v>
      </c>
      <c r="EB847" s="167">
        <f>AVERAGE(DO$6:DO847)</f>
        <v>0</v>
      </c>
      <c r="EC847" s="167">
        <f>AVERAGE(DP$6:DP847)</f>
        <v>516.98337292161523</v>
      </c>
      <c r="ED847" s="167">
        <f>AVERAGE(DQ$6:DQ847)</f>
        <v>155.09501187648456</v>
      </c>
      <c r="EE847" s="167">
        <f>AVERAGE(DR$6:DR847)</f>
        <v>1651.5973871733968</v>
      </c>
      <c r="EF847" s="164">
        <f>AVERAGE(DS$6:DS847)</f>
        <v>0.84085510688836107</v>
      </c>
      <c r="EG847" s="167">
        <f>AVERAGE(DT$6:DT847)</f>
        <v>15.135391923990499</v>
      </c>
      <c r="EH847" s="167">
        <f>AVERAGE(DU$6:DU847)</f>
        <v>224.67814726840854</v>
      </c>
      <c r="FJ847" s="103">
        <v>842</v>
      </c>
      <c r="FK847" s="165">
        <v>6.7039831840601432</v>
      </c>
      <c r="FL847" s="163">
        <v>0.05</v>
      </c>
      <c r="FM847" s="161">
        <v>1</v>
      </c>
      <c r="FN847" s="168">
        <v>373</v>
      </c>
      <c r="FO847" s="161">
        <v>8</v>
      </c>
      <c r="FP847" s="161">
        <v>8</v>
      </c>
      <c r="FQ847" s="161">
        <v>0</v>
      </c>
      <c r="FR847" s="168">
        <v>1440</v>
      </c>
      <c r="FS847" s="168">
        <v>0</v>
      </c>
      <c r="FT847" s="168">
        <v>400</v>
      </c>
      <c r="FU847" s="168">
        <v>120</v>
      </c>
      <c r="FV847" s="168">
        <v>1518</v>
      </c>
      <c r="FW847" s="161">
        <v>0</v>
      </c>
      <c r="FX847" s="168">
        <v>0</v>
      </c>
      <c r="FY847" s="168">
        <v>-78</v>
      </c>
      <c r="FZ847" s="161" t="s">
        <v>117</v>
      </c>
      <c r="GB847" s="160">
        <f>AVERAGE(FO$6:FO847)</f>
        <v>10.081947743467934</v>
      </c>
      <c r="GC847" s="160">
        <f>AVERAGE(FP$6:FP847)</f>
        <v>10.081947743467934</v>
      </c>
      <c r="GD847" s="160">
        <f>AVERAGE(FQ$6:FQ847)</f>
        <v>0</v>
      </c>
      <c r="GE847" s="166">
        <f>AVERAGE(FR$6:FR847)</f>
        <v>1814.750593824228</v>
      </c>
      <c r="GF847" s="166">
        <f>AVERAGE(FS$6:FS847)</f>
        <v>0</v>
      </c>
      <c r="GG847" s="166">
        <f>AVERAGE(FT$6:FT847)</f>
        <v>504.09738717339667</v>
      </c>
      <c r="GH847" s="166">
        <f>AVERAGE(FU$6:FU847)</f>
        <v>151.22921615201901</v>
      </c>
      <c r="GI847" s="166">
        <f>AVERAGE(FV$6:FV847)</f>
        <v>1632.0712589073635</v>
      </c>
      <c r="GJ847" s="160">
        <f>AVERAGE(FW$6:FW847)</f>
        <v>0.83729216152019004</v>
      </c>
      <c r="GK847" s="166">
        <f>AVERAGE(FX$6:FX847)</f>
        <v>30.14251781472684</v>
      </c>
      <c r="GL847" s="166">
        <f>AVERAGE(FY$6:FY847)</f>
        <v>212.82185273159146</v>
      </c>
      <c r="HM847" s="98">
        <v>842</v>
      </c>
      <c r="HN847" s="179">
        <v>18.246417189861642</v>
      </c>
      <c r="HO847" s="188">
        <v>0.15</v>
      </c>
      <c r="HP847" s="177">
        <v>3</v>
      </c>
      <c r="HQ847" s="191">
        <v>121</v>
      </c>
      <c r="HR847" s="177">
        <v>18</v>
      </c>
      <c r="HS847" s="177">
        <v>18</v>
      </c>
      <c r="HT847" s="177">
        <v>0</v>
      </c>
      <c r="HU847" s="191">
        <v>2700</v>
      </c>
      <c r="HV847" s="191">
        <v>0</v>
      </c>
      <c r="HW847" s="191">
        <v>900</v>
      </c>
      <c r="HX847" s="191">
        <v>270</v>
      </c>
      <c r="HY847" s="191">
        <v>1916</v>
      </c>
      <c r="HZ847" s="177">
        <v>3</v>
      </c>
      <c r="IA847" s="191">
        <v>90</v>
      </c>
      <c r="IB847" s="191">
        <v>874</v>
      </c>
      <c r="IC847" s="177" t="s">
        <v>117</v>
      </c>
      <c r="IE847" s="164">
        <f>AVERAGE(HR$6:HR847)</f>
        <v>19.75059382422803</v>
      </c>
      <c r="IF847" s="164">
        <f>AVERAGE(HS$6:HS847)</f>
        <v>19.137767220902614</v>
      </c>
      <c r="IG847" s="164">
        <f>AVERAGE(HT$6:HT847)</f>
        <v>1.0166270783847982</v>
      </c>
      <c r="IH847" s="167">
        <f>AVERAGE(HU$6:HU847)</f>
        <v>2870.6650831353918</v>
      </c>
      <c r="II847" s="167">
        <f>AVERAGE(HV$6:HV847)</f>
        <v>152.49406175771972</v>
      </c>
      <c r="IJ847" s="167">
        <f>AVERAGE(HW$6:HW847)</f>
        <v>906.05700712589078</v>
      </c>
      <c r="IK847" s="167">
        <f>AVERAGE(HX$6:HX847)</f>
        <v>271.81710213776722</v>
      </c>
      <c r="IL847" s="167">
        <f>AVERAGE(HY$6:HY847)</f>
        <v>2307.0997624703086</v>
      </c>
      <c r="IM847" s="164">
        <f>AVERAGE(HZ$6:HZ847)</f>
        <v>2.4418052256532068</v>
      </c>
      <c r="IN847" s="167">
        <f>AVERAGE(IA$6:IA847)</f>
        <v>73.254156769596193</v>
      </c>
      <c r="IO847" s="167">
        <f>AVERAGE(IB$6:IB847)</f>
        <v>636.81947743467936</v>
      </c>
    </row>
    <row r="848" spans="2:249" x14ac:dyDescent="0.2">
      <c r="B848" s="103">
        <v>843</v>
      </c>
      <c r="C848" s="165">
        <v>18.640296226784667</v>
      </c>
      <c r="D848" s="163">
        <v>0.25</v>
      </c>
      <c r="E848" s="161">
        <v>10</v>
      </c>
      <c r="F848" s="168">
        <v>497</v>
      </c>
      <c r="G848" s="161">
        <v>24</v>
      </c>
      <c r="H848" s="161">
        <v>22</v>
      </c>
      <c r="I848" s="161">
        <v>2</v>
      </c>
      <c r="J848" s="168">
        <v>2640</v>
      </c>
      <c r="K848" s="168">
        <v>240</v>
      </c>
      <c r="L848" s="168">
        <v>1000</v>
      </c>
      <c r="M848" s="168">
        <v>300</v>
      </c>
      <c r="N848" s="168">
        <v>2662</v>
      </c>
      <c r="O848" s="161">
        <v>5</v>
      </c>
      <c r="P848" s="168">
        <v>60</v>
      </c>
      <c r="Q848" s="168">
        <v>38</v>
      </c>
      <c r="R848" s="161" t="s">
        <v>116</v>
      </c>
      <c r="T848" s="169">
        <f>AVERAGE(G$6:G848)</f>
        <v>23.347568208778174</v>
      </c>
      <c r="U848" s="169">
        <f>AVERAGE(H$6:H848)</f>
        <v>20.736654804270461</v>
      </c>
      <c r="V848" s="169">
        <f>AVERAGE(I$6:I848)</f>
        <v>1.3558718861209964</v>
      </c>
      <c r="W848" s="170">
        <f>AVERAGE(J$6:J848)</f>
        <v>2488.3985765124553</v>
      </c>
      <c r="X848" s="170">
        <f>AVERAGE(K$6:K848)</f>
        <v>162.70462633451956</v>
      </c>
      <c r="Y848" s="170">
        <f>AVERAGE(L$6:L848)</f>
        <v>969.03914590747331</v>
      </c>
      <c r="Z848" s="170">
        <f>AVERAGE(M$6:M848)</f>
        <v>290.71174377224202</v>
      </c>
      <c r="AA848" s="170">
        <f>AVERAGE(N$6:N848)</f>
        <v>2403.950177935943</v>
      </c>
      <c r="AB848" s="169">
        <f>AVERAGE(O$6:O848)</f>
        <v>2.9608540925266902</v>
      </c>
      <c r="AC848" s="170">
        <f>AVERAGE(P$6:P848)</f>
        <v>35.530249110320284</v>
      </c>
      <c r="AD848" s="170">
        <f>AVERAGE(Q$6:Q848)</f>
        <v>119.97864768683274</v>
      </c>
      <c r="AY848" s="5"/>
      <c r="AZ848" s="26">
        <v>843</v>
      </c>
      <c r="BA848" s="165">
        <v>19.634304898699998</v>
      </c>
      <c r="BB848" s="176">
        <v>0.2</v>
      </c>
      <c r="BC848" s="161">
        <v>1</v>
      </c>
      <c r="BD848" s="182">
        <v>368</v>
      </c>
      <c r="BE848" s="161">
        <v>17</v>
      </c>
      <c r="BF848" s="161">
        <v>17</v>
      </c>
      <c r="BG848" s="161">
        <v>0</v>
      </c>
      <c r="BH848" s="168">
        <v>2550</v>
      </c>
      <c r="BI848" s="168">
        <v>0</v>
      </c>
      <c r="BJ848" s="168">
        <v>850</v>
      </c>
      <c r="BK848" s="168">
        <v>255</v>
      </c>
      <c r="BL848" s="168">
        <v>2098</v>
      </c>
      <c r="BM848" s="161">
        <v>4</v>
      </c>
      <c r="BN848" s="168">
        <v>60</v>
      </c>
      <c r="BO848" s="168">
        <v>512</v>
      </c>
      <c r="BP848" s="161" t="s">
        <v>117</v>
      </c>
      <c r="BR848" s="164">
        <f>AVERAGE(BE$6:BE848)</f>
        <v>19.581257413997626</v>
      </c>
      <c r="BS848" s="164">
        <f>AVERAGE(BF$6:BF848)</f>
        <v>18.845788849347567</v>
      </c>
      <c r="BT848" s="164">
        <f>AVERAGE(BG$6:BG848)</f>
        <v>0.67615658362989328</v>
      </c>
      <c r="BU848" s="167">
        <f>AVERAGE(BH$6:BH848)</f>
        <v>2826.868327402135</v>
      </c>
      <c r="BV848" s="167">
        <f>AVERAGE(BI$6:BI848)</f>
        <v>101.42348754448399</v>
      </c>
      <c r="BW848" s="167">
        <f>AVERAGE(BJ$6:BJ848)</f>
        <v>908.48161328588378</v>
      </c>
      <c r="BX848" s="167">
        <f>AVERAGE(BK$6:BK848)</f>
        <v>272.54448398576511</v>
      </c>
      <c r="BY848" s="167">
        <f>AVERAGE(BL$6:BL848)</f>
        <v>2248.8706998813759</v>
      </c>
      <c r="BZ848" s="164">
        <f>AVERAGE(BM$6:BM848)</f>
        <v>2.3333333333333335</v>
      </c>
      <c r="CA848" s="167">
        <f>AVERAGE(BN$6:BN848)</f>
        <v>35</v>
      </c>
      <c r="CB848" s="167">
        <f>AVERAGE(BO$6:BO848)</f>
        <v>612.99762752075924</v>
      </c>
      <c r="DF848" s="103">
        <v>843</v>
      </c>
      <c r="DG848" s="192">
        <v>6.0649566852752779</v>
      </c>
      <c r="DH848" s="193">
        <v>0.15</v>
      </c>
      <c r="DI848" s="105">
        <v>3</v>
      </c>
      <c r="DJ848" s="194">
        <v>426</v>
      </c>
      <c r="DK848" s="105">
        <v>8</v>
      </c>
      <c r="DL848" s="105">
        <v>8</v>
      </c>
      <c r="DM848" s="105">
        <v>0</v>
      </c>
      <c r="DN848" s="194">
        <v>1440</v>
      </c>
      <c r="DO848" s="194">
        <v>0</v>
      </c>
      <c r="DP848" s="194">
        <v>400</v>
      </c>
      <c r="DQ848" s="194">
        <v>120</v>
      </c>
      <c r="DR848" s="194">
        <v>1571</v>
      </c>
      <c r="DS848" s="105">
        <v>1</v>
      </c>
      <c r="DT848" s="194">
        <v>18</v>
      </c>
      <c r="DU848" s="194">
        <v>-113</v>
      </c>
      <c r="DV848" s="105" t="s">
        <v>117</v>
      </c>
      <c r="DX848" s="164">
        <f>AVERAGE(DK$6:DK848)</f>
        <v>10.336892052194543</v>
      </c>
      <c r="DY848" s="164">
        <f>AVERAGE(DL$6:DL848)</f>
        <v>10.336892052194543</v>
      </c>
      <c r="DZ848" s="164">
        <f>AVERAGE(DM$6:DM848)</f>
        <v>0</v>
      </c>
      <c r="EA848" s="167">
        <f>AVERAGE(DN$6:DN848)</f>
        <v>1860.6405693950178</v>
      </c>
      <c r="EB848" s="167">
        <f>AVERAGE(DO$6:DO848)</f>
        <v>0</v>
      </c>
      <c r="EC848" s="167">
        <f>AVERAGE(DP$6:DP848)</f>
        <v>516.84460260972719</v>
      </c>
      <c r="ED848" s="167">
        <f>AVERAGE(DQ$6:DQ848)</f>
        <v>155.05338078291814</v>
      </c>
      <c r="EE848" s="167">
        <f>AVERAGE(DR$6:DR848)</f>
        <v>1651.5017793594307</v>
      </c>
      <c r="EF848" s="164">
        <f>AVERAGE(DS$6:DS848)</f>
        <v>0.84104389086595488</v>
      </c>
      <c r="EG848" s="167">
        <f>AVERAGE(DT$6:DT848)</f>
        <v>15.138790035587188</v>
      </c>
      <c r="EH848" s="167">
        <f>AVERAGE(DU$6:DU848)</f>
        <v>224.27758007117438</v>
      </c>
      <c r="FJ848" s="103">
        <v>843</v>
      </c>
      <c r="FK848" s="165">
        <v>7.3092548838111666</v>
      </c>
      <c r="FL848" s="163">
        <v>0.25</v>
      </c>
      <c r="FM848" s="161">
        <v>5</v>
      </c>
      <c r="FN848" s="168">
        <v>565</v>
      </c>
      <c r="FO848" s="161">
        <v>10</v>
      </c>
      <c r="FP848" s="161">
        <v>10</v>
      </c>
      <c r="FQ848" s="161">
        <v>0</v>
      </c>
      <c r="FR848" s="168">
        <v>1800</v>
      </c>
      <c r="FS848" s="168">
        <v>0</v>
      </c>
      <c r="FT848" s="168">
        <v>500</v>
      </c>
      <c r="FU848" s="168">
        <v>150</v>
      </c>
      <c r="FV848" s="168">
        <v>1840</v>
      </c>
      <c r="FW848" s="161">
        <v>2</v>
      </c>
      <c r="FX848" s="168">
        <v>72</v>
      </c>
      <c r="FY848" s="168">
        <v>32</v>
      </c>
      <c r="FZ848" s="161" t="s">
        <v>117</v>
      </c>
      <c r="GB848" s="160">
        <f>AVERAGE(FO$6:FO848)</f>
        <v>10.081850533807829</v>
      </c>
      <c r="GC848" s="160">
        <f>AVERAGE(FP$6:FP848)</f>
        <v>10.081850533807829</v>
      </c>
      <c r="GD848" s="160">
        <f>AVERAGE(FQ$6:FQ848)</f>
        <v>0</v>
      </c>
      <c r="GE848" s="166">
        <f>AVERAGE(FR$6:FR848)</f>
        <v>1814.7330960854092</v>
      </c>
      <c r="GF848" s="166">
        <f>AVERAGE(FS$6:FS848)</f>
        <v>0</v>
      </c>
      <c r="GG848" s="166">
        <f>AVERAGE(FT$6:FT848)</f>
        <v>504.09252669039148</v>
      </c>
      <c r="GH848" s="166">
        <f>AVERAGE(FU$6:FU848)</f>
        <v>151.22775800711744</v>
      </c>
      <c r="GI848" s="166">
        <f>AVERAGE(FV$6:FV848)</f>
        <v>1632.317912218268</v>
      </c>
      <c r="GJ848" s="160">
        <f>AVERAGE(FW$6:FW848)</f>
        <v>0.83867141162514824</v>
      </c>
      <c r="GK848" s="166">
        <f>AVERAGE(FX$6:FX848)</f>
        <v>30.192170818505339</v>
      </c>
      <c r="GL848" s="166">
        <f>AVERAGE(FY$6:FY848)</f>
        <v>212.6073546856465</v>
      </c>
      <c r="HM848" s="98">
        <v>843</v>
      </c>
      <c r="HN848" s="179">
        <v>21.323256426747079</v>
      </c>
      <c r="HO848" s="188">
        <v>0.05</v>
      </c>
      <c r="HP848" s="177">
        <v>2</v>
      </c>
      <c r="HQ848" s="191">
        <v>521</v>
      </c>
      <c r="HR848" s="177">
        <v>22</v>
      </c>
      <c r="HS848" s="177">
        <v>22</v>
      </c>
      <c r="HT848" s="177">
        <v>2</v>
      </c>
      <c r="HU848" s="191">
        <v>3300</v>
      </c>
      <c r="HV848" s="191">
        <v>300</v>
      </c>
      <c r="HW848" s="191">
        <v>1000</v>
      </c>
      <c r="HX848" s="191">
        <v>300</v>
      </c>
      <c r="HY848" s="191">
        <v>2746</v>
      </c>
      <c r="HZ848" s="177">
        <v>1</v>
      </c>
      <c r="IA848" s="191">
        <v>30</v>
      </c>
      <c r="IB848" s="191">
        <v>584</v>
      </c>
      <c r="IC848" s="177" t="s">
        <v>116</v>
      </c>
      <c r="IE848" s="164">
        <f>AVERAGE(HR$6:HR848)</f>
        <v>19.753262158956108</v>
      </c>
      <c r="IF848" s="164">
        <f>AVERAGE(HS$6:HS848)</f>
        <v>19.141162514827997</v>
      </c>
      <c r="IG848" s="164">
        <f>AVERAGE(HT$6:HT848)</f>
        <v>1.0177935943060499</v>
      </c>
      <c r="IH848" s="167">
        <f>AVERAGE(HU$6:HU848)</f>
        <v>2871.1743772241994</v>
      </c>
      <c r="II848" s="167">
        <f>AVERAGE(HV$6:HV848)</f>
        <v>152.66903914590748</v>
      </c>
      <c r="IJ848" s="167">
        <f>AVERAGE(HW$6:HW848)</f>
        <v>906.16844602609729</v>
      </c>
      <c r="IK848" s="167">
        <f>AVERAGE(HX$6:HX848)</f>
        <v>271.85053380782921</v>
      </c>
      <c r="IL848" s="167">
        <f>AVERAGE(HY$6:HY848)</f>
        <v>2307.6204033214708</v>
      </c>
      <c r="IM848" s="164">
        <f>AVERAGE(HZ$6:HZ848)</f>
        <v>2.4400948991696323</v>
      </c>
      <c r="IN848" s="167">
        <f>AVERAGE(IA$6:IA848)</f>
        <v>73.202846975088974</v>
      </c>
      <c r="IO848" s="167">
        <f>AVERAGE(IB$6:IB848)</f>
        <v>636.75682087781729</v>
      </c>
    </row>
    <row r="849" spans="2:249" x14ac:dyDescent="0.2">
      <c r="B849" s="103">
        <v>844</v>
      </c>
      <c r="C849" s="165">
        <v>26.469933053250859</v>
      </c>
      <c r="D849" s="163">
        <v>0.15</v>
      </c>
      <c r="E849" s="161">
        <v>2</v>
      </c>
      <c r="F849" s="168">
        <v>324</v>
      </c>
      <c r="G849" s="161">
        <v>24</v>
      </c>
      <c r="H849" s="161">
        <v>22</v>
      </c>
      <c r="I849" s="161">
        <v>2</v>
      </c>
      <c r="J849" s="168">
        <v>2640</v>
      </c>
      <c r="K849" s="168">
        <v>240</v>
      </c>
      <c r="L849" s="168">
        <v>1000</v>
      </c>
      <c r="M849" s="168">
        <v>300</v>
      </c>
      <c r="N849" s="168">
        <v>2489</v>
      </c>
      <c r="O849" s="161">
        <v>4</v>
      </c>
      <c r="P849" s="168">
        <v>48</v>
      </c>
      <c r="Q849" s="168">
        <v>199</v>
      </c>
      <c r="R849" s="161" t="s">
        <v>116</v>
      </c>
      <c r="T849" s="169">
        <f>AVERAGE(G$6:G849)</f>
        <v>23.348341232227487</v>
      </c>
      <c r="U849" s="169">
        <f>AVERAGE(H$6:H849)</f>
        <v>20.738151658767773</v>
      </c>
      <c r="V849" s="169">
        <f>AVERAGE(I$6:I849)</f>
        <v>1.3566350710900474</v>
      </c>
      <c r="W849" s="170">
        <f>AVERAGE(J$6:J849)</f>
        <v>2488.5781990521327</v>
      </c>
      <c r="X849" s="170">
        <f>AVERAGE(K$6:K849)</f>
        <v>162.7962085308057</v>
      </c>
      <c r="Y849" s="170">
        <f>AVERAGE(L$6:L849)</f>
        <v>969.07582938388623</v>
      </c>
      <c r="Z849" s="170">
        <f>AVERAGE(M$6:M849)</f>
        <v>290.72274881516586</v>
      </c>
      <c r="AA849" s="170">
        <f>AVERAGE(N$6:N849)</f>
        <v>2404.0509478672984</v>
      </c>
      <c r="AB849" s="169">
        <f>AVERAGE(O$6:O849)</f>
        <v>2.9620853080568721</v>
      </c>
      <c r="AC849" s="170">
        <f>AVERAGE(P$6:P849)</f>
        <v>35.545023696682463</v>
      </c>
      <c r="AD849" s="170">
        <f>AVERAGE(Q$6:Q849)</f>
        <v>120.07227488151659</v>
      </c>
      <c r="AY849" s="5"/>
      <c r="AZ849" s="26">
        <v>844</v>
      </c>
      <c r="BA849" s="165">
        <v>15.222558041525982</v>
      </c>
      <c r="BB849" s="176">
        <v>0.05</v>
      </c>
      <c r="BC849" s="161">
        <v>1</v>
      </c>
      <c r="BD849" s="182">
        <v>362</v>
      </c>
      <c r="BE849" s="161">
        <v>15</v>
      </c>
      <c r="BF849" s="161">
        <v>15</v>
      </c>
      <c r="BG849" s="161">
        <v>0</v>
      </c>
      <c r="BH849" s="168">
        <v>2250</v>
      </c>
      <c r="BI849" s="168">
        <v>0</v>
      </c>
      <c r="BJ849" s="168">
        <v>750</v>
      </c>
      <c r="BK849" s="168">
        <v>225</v>
      </c>
      <c r="BL849" s="168">
        <v>1962</v>
      </c>
      <c r="BM849" s="161">
        <v>1</v>
      </c>
      <c r="BN849" s="168">
        <v>15</v>
      </c>
      <c r="BO849" s="168">
        <v>303</v>
      </c>
      <c r="BP849" s="161" t="s">
        <v>117</v>
      </c>
      <c r="BR849" s="164">
        <f>AVERAGE(BE$6:BE849)</f>
        <v>19.575829383886255</v>
      </c>
      <c r="BS849" s="164">
        <f>AVERAGE(BF$6:BF849)</f>
        <v>18.841232227488153</v>
      </c>
      <c r="BT849" s="164">
        <f>AVERAGE(BG$6:BG849)</f>
        <v>0.67535545023696686</v>
      </c>
      <c r="BU849" s="167">
        <f>AVERAGE(BH$6:BH849)</f>
        <v>2826.1848341232226</v>
      </c>
      <c r="BV849" s="167">
        <f>AVERAGE(BI$6:BI849)</f>
        <v>101.30331753554502</v>
      </c>
      <c r="BW849" s="167">
        <f>AVERAGE(BJ$6:BJ849)</f>
        <v>908.29383886255926</v>
      </c>
      <c r="BX849" s="167">
        <f>AVERAGE(BK$6:BK849)</f>
        <v>272.48815165876778</v>
      </c>
      <c r="BY849" s="167">
        <f>AVERAGE(BL$6:BL849)</f>
        <v>2248.5308056872036</v>
      </c>
      <c r="BZ849" s="164">
        <f>AVERAGE(BM$6:BM849)</f>
        <v>2.3317535545023698</v>
      </c>
      <c r="CA849" s="167">
        <f>AVERAGE(BN$6:BN849)</f>
        <v>34.976303317535546</v>
      </c>
      <c r="CB849" s="167">
        <f>AVERAGE(BO$6:BO849)</f>
        <v>612.63033175355451</v>
      </c>
      <c r="DF849" s="103">
        <v>844</v>
      </c>
      <c r="DG849" s="192">
        <v>5.7508858587920528</v>
      </c>
      <c r="DH849" s="193">
        <v>0.2</v>
      </c>
      <c r="DI849" s="105">
        <v>1</v>
      </c>
      <c r="DJ849" s="194">
        <v>269</v>
      </c>
      <c r="DK849" s="105">
        <v>6</v>
      </c>
      <c r="DL849" s="105">
        <v>6</v>
      </c>
      <c r="DM849" s="105">
        <v>0</v>
      </c>
      <c r="DN849" s="194">
        <v>1080</v>
      </c>
      <c r="DO849" s="194">
        <v>0</v>
      </c>
      <c r="DP849" s="194">
        <v>300</v>
      </c>
      <c r="DQ849" s="194">
        <v>90</v>
      </c>
      <c r="DR849" s="194">
        <v>1284</v>
      </c>
      <c r="DS849" s="105">
        <v>1</v>
      </c>
      <c r="DT849" s="194">
        <v>18</v>
      </c>
      <c r="DU849" s="194">
        <v>-186</v>
      </c>
      <c r="DV849" s="105" t="s">
        <v>117</v>
      </c>
      <c r="DX849" s="164">
        <f>AVERAGE(DK$6:DK849)</f>
        <v>10.33175355450237</v>
      </c>
      <c r="DY849" s="164">
        <f>AVERAGE(DL$6:DL849)</f>
        <v>10.33175355450237</v>
      </c>
      <c r="DZ849" s="164">
        <f>AVERAGE(DM$6:DM849)</f>
        <v>0</v>
      </c>
      <c r="EA849" s="167">
        <f>AVERAGE(DN$6:DN849)</f>
        <v>1859.7156398104266</v>
      </c>
      <c r="EB849" s="167">
        <f>AVERAGE(DO$6:DO849)</f>
        <v>0</v>
      </c>
      <c r="EC849" s="167">
        <f>AVERAGE(DP$6:DP849)</f>
        <v>516.58767772511851</v>
      </c>
      <c r="ED849" s="167">
        <f>AVERAGE(DQ$6:DQ849)</f>
        <v>154.97630331753555</v>
      </c>
      <c r="EE849" s="167">
        <f>AVERAGE(DR$6:DR849)</f>
        <v>1651.0663507109005</v>
      </c>
      <c r="EF849" s="164">
        <f>AVERAGE(DS$6:DS849)</f>
        <v>0.84123222748815163</v>
      </c>
      <c r="EG849" s="167">
        <f>AVERAGE(DT$6:DT849)</f>
        <v>15.142180094786729</v>
      </c>
      <c r="EH849" s="167">
        <f>AVERAGE(DU$6:DU849)</f>
        <v>223.79146919431278</v>
      </c>
      <c r="FJ849" s="103">
        <v>844</v>
      </c>
      <c r="FK849" s="165">
        <v>6.9269179293453256</v>
      </c>
      <c r="FL849" s="163">
        <v>0.05</v>
      </c>
      <c r="FM849" s="161">
        <v>3</v>
      </c>
      <c r="FN849" s="168">
        <v>180</v>
      </c>
      <c r="FO849" s="161">
        <v>10</v>
      </c>
      <c r="FP849" s="161">
        <v>10</v>
      </c>
      <c r="FQ849" s="161">
        <v>0</v>
      </c>
      <c r="FR849" s="168">
        <v>1800</v>
      </c>
      <c r="FS849" s="168">
        <v>0</v>
      </c>
      <c r="FT849" s="168">
        <v>500</v>
      </c>
      <c r="FU849" s="168">
        <v>150</v>
      </c>
      <c r="FV849" s="168">
        <v>1455</v>
      </c>
      <c r="FW849" s="161">
        <v>0</v>
      </c>
      <c r="FX849" s="168">
        <v>0</v>
      </c>
      <c r="FY849" s="168">
        <v>345</v>
      </c>
      <c r="FZ849" s="161" t="s">
        <v>117</v>
      </c>
      <c r="GB849" s="160">
        <f>AVERAGE(FO$6:FO849)</f>
        <v>10.08175355450237</v>
      </c>
      <c r="GC849" s="160">
        <f>AVERAGE(FP$6:FP849)</f>
        <v>10.08175355450237</v>
      </c>
      <c r="GD849" s="160">
        <f>AVERAGE(FQ$6:FQ849)</f>
        <v>0</v>
      </c>
      <c r="GE849" s="166">
        <f>AVERAGE(FR$6:FR849)</f>
        <v>1814.7156398104266</v>
      </c>
      <c r="GF849" s="166">
        <f>AVERAGE(FS$6:FS849)</f>
        <v>0</v>
      </c>
      <c r="GG849" s="166">
        <f>AVERAGE(FT$6:FT849)</f>
        <v>504.08767772511851</v>
      </c>
      <c r="GH849" s="166">
        <f>AVERAGE(FU$6:FU849)</f>
        <v>151.22630331753555</v>
      </c>
      <c r="GI849" s="166">
        <f>AVERAGE(FV$6:FV849)</f>
        <v>1632.1078199052133</v>
      </c>
      <c r="GJ849" s="160">
        <f>AVERAGE(FW$6:FW849)</f>
        <v>0.83767772511848337</v>
      </c>
      <c r="GK849" s="166">
        <f>AVERAGE(FX$6:FX849)</f>
        <v>30.156398104265403</v>
      </c>
      <c r="GL849" s="166">
        <f>AVERAGE(FY$6:FY849)</f>
        <v>212.76421800947867</v>
      </c>
      <c r="HM849" s="98">
        <v>844</v>
      </c>
      <c r="HN849" s="179">
        <v>13.323411731991262</v>
      </c>
      <c r="HO849" s="188">
        <v>0.15</v>
      </c>
      <c r="HP849" s="177">
        <v>9</v>
      </c>
      <c r="HQ849" s="191">
        <v>143</v>
      </c>
      <c r="HR849" s="177">
        <v>20</v>
      </c>
      <c r="HS849" s="177">
        <v>20</v>
      </c>
      <c r="HT849" s="177">
        <v>0</v>
      </c>
      <c r="HU849" s="191">
        <v>3000</v>
      </c>
      <c r="HV849" s="191">
        <v>0</v>
      </c>
      <c r="HW849" s="191">
        <v>1000</v>
      </c>
      <c r="HX849" s="191">
        <v>300</v>
      </c>
      <c r="HY849" s="191">
        <v>2068</v>
      </c>
      <c r="HZ849" s="177">
        <v>2</v>
      </c>
      <c r="IA849" s="191">
        <v>60</v>
      </c>
      <c r="IB849" s="191">
        <v>992</v>
      </c>
      <c r="IC849" s="177" t="s">
        <v>116</v>
      </c>
      <c r="IE849" s="164">
        <f>AVERAGE(HR$6:HR849)</f>
        <v>19.753554502369667</v>
      </c>
      <c r="IF849" s="164">
        <f>AVERAGE(HS$6:HS849)</f>
        <v>19.142180094786731</v>
      </c>
      <c r="IG849" s="164">
        <f>AVERAGE(HT$6:HT849)</f>
        <v>1.0165876777251184</v>
      </c>
      <c r="IH849" s="167">
        <f>AVERAGE(HU$6:HU849)</f>
        <v>2871.3270142180095</v>
      </c>
      <c r="II849" s="167">
        <f>AVERAGE(HV$6:HV849)</f>
        <v>152.48815165876778</v>
      </c>
      <c r="IJ849" s="167">
        <f>AVERAGE(HW$6:HW849)</f>
        <v>906.27962085308059</v>
      </c>
      <c r="IK849" s="167">
        <f>AVERAGE(HX$6:HX849)</f>
        <v>271.88388625592415</v>
      </c>
      <c r="IL849" s="167">
        <f>AVERAGE(HY$6:HY849)</f>
        <v>2307.3364928909955</v>
      </c>
      <c r="IM849" s="164">
        <f>AVERAGE(HZ$6:HZ849)</f>
        <v>2.43957345971564</v>
      </c>
      <c r="IN849" s="167">
        <f>AVERAGE(IA$6:IA849)</f>
        <v>73.187203791469187</v>
      </c>
      <c r="IO849" s="167">
        <f>AVERAGE(IB$6:IB849)</f>
        <v>637.17772511848341</v>
      </c>
    </row>
    <row r="850" spans="2:249" x14ac:dyDescent="0.2">
      <c r="B850" s="103">
        <v>845</v>
      </c>
      <c r="C850" s="165">
        <v>22.469907195268767</v>
      </c>
      <c r="D850" s="163">
        <v>0.2</v>
      </c>
      <c r="E850" s="161">
        <v>8</v>
      </c>
      <c r="F850" s="168">
        <v>312</v>
      </c>
      <c r="G850" s="161">
        <v>26</v>
      </c>
      <c r="H850" s="161">
        <v>22</v>
      </c>
      <c r="I850" s="161">
        <v>2</v>
      </c>
      <c r="J850" s="168">
        <v>2640</v>
      </c>
      <c r="K850" s="168">
        <v>240</v>
      </c>
      <c r="L850" s="168">
        <v>1000</v>
      </c>
      <c r="M850" s="168">
        <v>300</v>
      </c>
      <c r="N850" s="168">
        <v>2477</v>
      </c>
      <c r="O850" s="161">
        <v>4</v>
      </c>
      <c r="P850" s="168">
        <v>48</v>
      </c>
      <c r="Q850" s="168">
        <v>211</v>
      </c>
      <c r="R850" s="161" t="s">
        <v>116</v>
      </c>
      <c r="T850" s="169">
        <f>AVERAGE(G$6:G850)</f>
        <v>23.35147928994083</v>
      </c>
      <c r="U850" s="169">
        <f>AVERAGE(H$6:H850)</f>
        <v>20.739644970414201</v>
      </c>
      <c r="V850" s="169">
        <f>AVERAGE(I$6:I850)</f>
        <v>1.357396449704142</v>
      </c>
      <c r="W850" s="170">
        <f>AVERAGE(J$6:J850)</f>
        <v>2488.7573964497042</v>
      </c>
      <c r="X850" s="170">
        <f>AVERAGE(K$6:K850)</f>
        <v>162.88757396449705</v>
      </c>
      <c r="Y850" s="170">
        <f>AVERAGE(L$6:L850)</f>
        <v>969.11242603550295</v>
      </c>
      <c r="Z850" s="170">
        <f>AVERAGE(M$6:M850)</f>
        <v>290.73372781065086</v>
      </c>
      <c r="AA850" s="170">
        <f>AVERAGE(N$6:N850)</f>
        <v>2404.1372781065088</v>
      </c>
      <c r="AB850" s="169">
        <f>AVERAGE(O$6:O850)</f>
        <v>2.9633136094674555</v>
      </c>
      <c r="AC850" s="170">
        <f>AVERAGE(P$6:P850)</f>
        <v>35.559763313609466</v>
      </c>
      <c r="AD850" s="170">
        <f>AVERAGE(Q$6:Q850)</f>
        <v>120.17988165680474</v>
      </c>
      <c r="AY850" s="5"/>
      <c r="AZ850" s="26">
        <v>845</v>
      </c>
      <c r="BA850" s="165">
        <v>15.956605030878618</v>
      </c>
      <c r="BB850" s="176">
        <v>0.15</v>
      </c>
      <c r="BC850" s="161">
        <v>8</v>
      </c>
      <c r="BD850" s="182">
        <v>435</v>
      </c>
      <c r="BE850" s="161">
        <v>22</v>
      </c>
      <c r="BF850" s="161">
        <v>22</v>
      </c>
      <c r="BG850" s="161">
        <v>2</v>
      </c>
      <c r="BH850" s="168">
        <v>3300</v>
      </c>
      <c r="BI850" s="168">
        <v>300</v>
      </c>
      <c r="BJ850" s="168">
        <v>1000</v>
      </c>
      <c r="BK850" s="168">
        <v>300</v>
      </c>
      <c r="BL850" s="168">
        <v>2660</v>
      </c>
      <c r="BM850" s="161">
        <v>2</v>
      </c>
      <c r="BN850" s="168">
        <v>30</v>
      </c>
      <c r="BO850" s="168">
        <v>670</v>
      </c>
      <c r="BP850" s="161" t="s">
        <v>116</v>
      </c>
      <c r="BR850" s="164">
        <f>AVERAGE(BE$6:BE850)</f>
        <v>19.578698224852072</v>
      </c>
      <c r="BS850" s="164">
        <f>AVERAGE(BF$6:BF850)</f>
        <v>18.844970414201182</v>
      </c>
      <c r="BT850" s="164">
        <f>AVERAGE(BG$6:BG850)</f>
        <v>0.67692307692307696</v>
      </c>
      <c r="BU850" s="167">
        <f>AVERAGE(BH$6:BH850)</f>
        <v>2826.7455621301774</v>
      </c>
      <c r="BV850" s="167">
        <f>AVERAGE(BI$6:BI850)</f>
        <v>101.53846153846153</v>
      </c>
      <c r="BW850" s="167">
        <f>AVERAGE(BJ$6:BJ850)</f>
        <v>908.40236686390529</v>
      </c>
      <c r="BX850" s="167">
        <f>AVERAGE(BK$6:BK850)</f>
        <v>272.52071005917162</v>
      </c>
      <c r="BY850" s="167">
        <f>AVERAGE(BL$6:BL850)</f>
        <v>2249.0177514792899</v>
      </c>
      <c r="BZ850" s="164">
        <f>AVERAGE(BM$6:BM850)</f>
        <v>2.331360946745562</v>
      </c>
      <c r="CA850" s="167">
        <f>AVERAGE(BN$6:BN850)</f>
        <v>34.970414201183431</v>
      </c>
      <c r="CB850" s="167">
        <f>AVERAGE(BO$6:BO850)</f>
        <v>612.69822485207101</v>
      </c>
      <c r="DF850" s="103">
        <v>845</v>
      </c>
      <c r="DG850" s="192">
        <v>7.7481608845022327</v>
      </c>
      <c r="DH850" s="193">
        <v>0.15</v>
      </c>
      <c r="DI850" s="105">
        <v>3</v>
      </c>
      <c r="DJ850" s="194">
        <v>463</v>
      </c>
      <c r="DK850" s="105">
        <v>10</v>
      </c>
      <c r="DL850" s="105">
        <v>10</v>
      </c>
      <c r="DM850" s="105">
        <v>0</v>
      </c>
      <c r="DN850" s="194">
        <v>1800</v>
      </c>
      <c r="DO850" s="194">
        <v>0</v>
      </c>
      <c r="DP850" s="194">
        <v>500</v>
      </c>
      <c r="DQ850" s="194">
        <v>150</v>
      </c>
      <c r="DR850" s="194">
        <v>1738</v>
      </c>
      <c r="DS850" s="105">
        <v>1</v>
      </c>
      <c r="DT850" s="194">
        <v>18</v>
      </c>
      <c r="DU850" s="194">
        <v>80</v>
      </c>
      <c r="DV850" s="105" t="s">
        <v>117</v>
      </c>
      <c r="DX850" s="164">
        <f>AVERAGE(DK$6:DK850)</f>
        <v>10.331360946745562</v>
      </c>
      <c r="DY850" s="164">
        <f>AVERAGE(DL$6:DL850)</f>
        <v>10.331360946745562</v>
      </c>
      <c r="DZ850" s="164">
        <f>AVERAGE(DM$6:DM850)</f>
        <v>0</v>
      </c>
      <c r="EA850" s="167">
        <f>AVERAGE(DN$6:DN850)</f>
        <v>1859.6449704142012</v>
      </c>
      <c r="EB850" s="167">
        <f>AVERAGE(DO$6:DO850)</f>
        <v>0</v>
      </c>
      <c r="EC850" s="167">
        <f>AVERAGE(DP$6:DP850)</f>
        <v>516.56804733727813</v>
      </c>
      <c r="ED850" s="167">
        <f>AVERAGE(DQ$6:DQ850)</f>
        <v>154.97041420118344</v>
      </c>
      <c r="EE850" s="167">
        <f>AVERAGE(DR$6:DR850)</f>
        <v>1651.1692307692308</v>
      </c>
      <c r="EF850" s="164">
        <f>AVERAGE(DS$6:DS850)</f>
        <v>0.8414201183431953</v>
      </c>
      <c r="EG850" s="167">
        <f>AVERAGE(DT$6:DT850)</f>
        <v>15.145562130177515</v>
      </c>
      <c r="EH850" s="167">
        <f>AVERAGE(DU$6:DU850)</f>
        <v>223.62130177514794</v>
      </c>
      <c r="FJ850" s="103">
        <v>845</v>
      </c>
      <c r="FK850" s="165">
        <v>5.3284897531147628</v>
      </c>
      <c r="FL850" s="163">
        <v>0.05</v>
      </c>
      <c r="FM850" s="161">
        <v>1</v>
      </c>
      <c r="FN850" s="168">
        <v>360</v>
      </c>
      <c r="FO850" s="161">
        <v>6</v>
      </c>
      <c r="FP850" s="161">
        <v>6</v>
      </c>
      <c r="FQ850" s="161">
        <v>0</v>
      </c>
      <c r="FR850" s="168">
        <v>1080</v>
      </c>
      <c r="FS850" s="168">
        <v>0</v>
      </c>
      <c r="FT850" s="168">
        <v>300</v>
      </c>
      <c r="FU850" s="168">
        <v>90</v>
      </c>
      <c r="FV850" s="168">
        <v>1375</v>
      </c>
      <c r="FW850" s="161">
        <v>0</v>
      </c>
      <c r="FX850" s="168">
        <v>0</v>
      </c>
      <c r="FY850" s="168">
        <v>-295</v>
      </c>
      <c r="FZ850" s="161" t="s">
        <v>117</v>
      </c>
      <c r="GB850" s="160">
        <f>AVERAGE(FO$6:FO850)</f>
        <v>10.076923076923077</v>
      </c>
      <c r="GC850" s="160">
        <f>AVERAGE(FP$6:FP850)</f>
        <v>10.076923076923077</v>
      </c>
      <c r="GD850" s="160">
        <f>AVERAGE(FQ$6:FQ850)</f>
        <v>0</v>
      </c>
      <c r="GE850" s="166">
        <f>AVERAGE(FR$6:FR850)</f>
        <v>1813.8461538461538</v>
      </c>
      <c r="GF850" s="166">
        <f>AVERAGE(FS$6:FS850)</f>
        <v>0</v>
      </c>
      <c r="GG850" s="166">
        <f>AVERAGE(FT$6:FT850)</f>
        <v>503.84615384615387</v>
      </c>
      <c r="GH850" s="166">
        <f>AVERAGE(FU$6:FU850)</f>
        <v>151.15384615384616</v>
      </c>
      <c r="GI850" s="166">
        <f>AVERAGE(FV$6:FV850)</f>
        <v>1631.803550295858</v>
      </c>
      <c r="GJ850" s="160">
        <f>AVERAGE(FW$6:FW850)</f>
        <v>0.83668639053254434</v>
      </c>
      <c r="GK850" s="166">
        <f>AVERAGE(FX$6:FX850)</f>
        <v>30.120710059171596</v>
      </c>
      <c r="GL850" s="166">
        <f>AVERAGE(FY$6:FY850)</f>
        <v>212.16331360946745</v>
      </c>
      <c r="HM850" s="98">
        <v>845</v>
      </c>
      <c r="HN850" s="179">
        <v>13.571548299174861</v>
      </c>
      <c r="HO850" s="188">
        <v>0.05</v>
      </c>
      <c r="HP850" s="177">
        <v>3</v>
      </c>
      <c r="HQ850" s="191">
        <v>181</v>
      </c>
      <c r="HR850" s="177">
        <v>16</v>
      </c>
      <c r="HS850" s="177">
        <v>16</v>
      </c>
      <c r="HT850" s="177">
        <v>0</v>
      </c>
      <c r="HU850" s="191">
        <v>2400</v>
      </c>
      <c r="HV850" s="191">
        <v>0</v>
      </c>
      <c r="HW850" s="191">
        <v>800</v>
      </c>
      <c r="HX850" s="191">
        <v>240</v>
      </c>
      <c r="HY850" s="191">
        <v>1846</v>
      </c>
      <c r="HZ850" s="177">
        <v>1</v>
      </c>
      <c r="IA850" s="191">
        <v>30</v>
      </c>
      <c r="IB850" s="191">
        <v>584</v>
      </c>
      <c r="IC850" s="177" t="s">
        <v>117</v>
      </c>
      <c r="IE850" s="164">
        <f>AVERAGE(HR$6:HR850)</f>
        <v>19.749112426035502</v>
      </c>
      <c r="IF850" s="164">
        <f>AVERAGE(HS$6:HS850)</f>
        <v>19.138461538461538</v>
      </c>
      <c r="IG850" s="164">
        <f>AVERAGE(HT$6:HT850)</f>
        <v>1.0153846153846153</v>
      </c>
      <c r="IH850" s="167">
        <f>AVERAGE(HU$6:HU850)</f>
        <v>2870.7692307692309</v>
      </c>
      <c r="II850" s="167">
        <f>AVERAGE(HV$6:HV850)</f>
        <v>152.30769230769232</v>
      </c>
      <c r="IJ850" s="167">
        <f>AVERAGE(HW$6:HW850)</f>
        <v>906.15384615384619</v>
      </c>
      <c r="IK850" s="167">
        <f>AVERAGE(HX$6:HX850)</f>
        <v>271.84615384615387</v>
      </c>
      <c r="IL850" s="167">
        <f>AVERAGE(HY$6:HY850)</f>
        <v>2306.7905325443785</v>
      </c>
      <c r="IM850" s="164">
        <f>AVERAGE(HZ$6:HZ850)</f>
        <v>2.4378698224852071</v>
      </c>
      <c r="IN850" s="167">
        <f>AVERAGE(IA$6:IA850)</f>
        <v>73.136094674556219</v>
      </c>
      <c r="IO850" s="167">
        <f>AVERAGE(IB$6:IB850)</f>
        <v>637.11479289940826</v>
      </c>
    </row>
    <row r="851" spans="2:249" x14ac:dyDescent="0.2">
      <c r="B851" s="103">
        <v>846</v>
      </c>
      <c r="C851" s="165">
        <v>22.076399224856669</v>
      </c>
      <c r="D851" s="163">
        <v>0.25</v>
      </c>
      <c r="E851" s="161">
        <v>1</v>
      </c>
      <c r="F851" s="168">
        <v>521</v>
      </c>
      <c r="G851" s="161">
        <v>17</v>
      </c>
      <c r="H851" s="161">
        <v>17</v>
      </c>
      <c r="I851" s="161">
        <v>0</v>
      </c>
      <c r="J851" s="168">
        <v>2040</v>
      </c>
      <c r="K851" s="168">
        <v>0</v>
      </c>
      <c r="L851" s="168">
        <v>850</v>
      </c>
      <c r="M851" s="168">
        <v>255</v>
      </c>
      <c r="N851" s="168">
        <v>2251</v>
      </c>
      <c r="O851" s="161">
        <v>6</v>
      </c>
      <c r="P851" s="168">
        <v>72</v>
      </c>
      <c r="Q851" s="168">
        <v>-139</v>
      </c>
      <c r="R851" s="161" t="s">
        <v>117</v>
      </c>
      <c r="T851" s="169">
        <f>AVERAGE(G$6:G851)</f>
        <v>23.343971631205672</v>
      </c>
      <c r="U851" s="169">
        <f>AVERAGE(H$6:H851)</f>
        <v>20.735224586288417</v>
      </c>
      <c r="V851" s="169">
        <f>AVERAGE(I$6:I851)</f>
        <v>1.3557919621749408</v>
      </c>
      <c r="W851" s="170">
        <f>AVERAGE(J$6:J851)</f>
        <v>2488.2269503546099</v>
      </c>
      <c r="X851" s="170">
        <f>AVERAGE(K$6:K851)</f>
        <v>162.6950354609929</v>
      </c>
      <c r="Y851" s="170">
        <f>AVERAGE(L$6:L851)</f>
        <v>968.9716312056737</v>
      </c>
      <c r="Z851" s="170">
        <f>AVERAGE(M$6:M851)</f>
        <v>290.69148936170211</v>
      </c>
      <c r="AA851" s="170">
        <f>AVERAGE(N$6:N851)</f>
        <v>2403.9562647754137</v>
      </c>
      <c r="AB851" s="169">
        <f>AVERAGE(O$6:O851)</f>
        <v>2.9669030732860522</v>
      </c>
      <c r="AC851" s="170">
        <f>AVERAGE(P$6:P851)</f>
        <v>35.602836879432623</v>
      </c>
      <c r="AD851" s="170">
        <f>AVERAGE(Q$6:Q851)</f>
        <v>119.87352245862884</v>
      </c>
      <c r="AY851" s="5"/>
      <c r="AZ851" s="26">
        <v>846</v>
      </c>
      <c r="BA851" s="165">
        <v>21.823890872568512</v>
      </c>
      <c r="BB851" s="176">
        <v>0.1</v>
      </c>
      <c r="BC851" s="161">
        <v>3</v>
      </c>
      <c r="BD851" s="182">
        <v>593</v>
      </c>
      <c r="BE851" s="161">
        <v>23</v>
      </c>
      <c r="BF851" s="161">
        <v>22</v>
      </c>
      <c r="BG851" s="161">
        <v>2</v>
      </c>
      <c r="BH851" s="168">
        <v>3300</v>
      </c>
      <c r="BI851" s="168">
        <v>300</v>
      </c>
      <c r="BJ851" s="168">
        <v>1000</v>
      </c>
      <c r="BK851" s="168">
        <v>300</v>
      </c>
      <c r="BL851" s="168">
        <v>2818</v>
      </c>
      <c r="BM851" s="161">
        <v>2</v>
      </c>
      <c r="BN851" s="168">
        <v>30</v>
      </c>
      <c r="BO851" s="168">
        <v>512</v>
      </c>
      <c r="BP851" s="161" t="s">
        <v>116</v>
      </c>
      <c r="BR851" s="164">
        <f>AVERAGE(BE$6:BE851)</f>
        <v>19.58274231678487</v>
      </c>
      <c r="BS851" s="164">
        <f>AVERAGE(BF$6:BF851)</f>
        <v>18.84869976359338</v>
      </c>
      <c r="BT851" s="164">
        <f>AVERAGE(BG$6:BG851)</f>
        <v>0.67848699763593379</v>
      </c>
      <c r="BU851" s="167">
        <f>AVERAGE(BH$6:BH851)</f>
        <v>2827.304964539007</v>
      </c>
      <c r="BV851" s="167">
        <f>AVERAGE(BI$6:BI851)</f>
        <v>101.77304964539007</v>
      </c>
      <c r="BW851" s="167">
        <f>AVERAGE(BJ$6:BJ851)</f>
        <v>908.51063829787233</v>
      </c>
      <c r="BX851" s="167">
        <f>AVERAGE(BK$6:BK851)</f>
        <v>272.55319148936172</v>
      </c>
      <c r="BY851" s="167">
        <f>AVERAGE(BL$6:BL851)</f>
        <v>2249.6903073286053</v>
      </c>
      <c r="BZ851" s="164">
        <f>AVERAGE(BM$6:BM851)</f>
        <v>2.3309692671394799</v>
      </c>
      <c r="CA851" s="167">
        <f>AVERAGE(BN$6:BN851)</f>
        <v>34.964539007092199</v>
      </c>
      <c r="CB851" s="167">
        <f>AVERAGE(BO$6:BO851)</f>
        <v>612.57919621749409</v>
      </c>
      <c r="DF851" s="103">
        <v>846</v>
      </c>
      <c r="DG851" s="192">
        <v>6.4837974238572116</v>
      </c>
      <c r="DH851" s="193">
        <v>0.05</v>
      </c>
      <c r="DI851" s="105">
        <v>2</v>
      </c>
      <c r="DJ851" s="194">
        <v>598</v>
      </c>
      <c r="DK851" s="105">
        <v>8</v>
      </c>
      <c r="DL851" s="105">
        <v>8</v>
      </c>
      <c r="DM851" s="105">
        <v>0</v>
      </c>
      <c r="DN851" s="194">
        <v>1440</v>
      </c>
      <c r="DO851" s="194">
        <v>0</v>
      </c>
      <c r="DP851" s="194">
        <v>400</v>
      </c>
      <c r="DQ851" s="194">
        <v>120</v>
      </c>
      <c r="DR851" s="194">
        <v>1743</v>
      </c>
      <c r="DS851" s="105">
        <v>0</v>
      </c>
      <c r="DT851" s="194">
        <v>0</v>
      </c>
      <c r="DU851" s="194">
        <v>-303</v>
      </c>
      <c r="DV851" s="105" t="s">
        <v>117</v>
      </c>
      <c r="DX851" s="164">
        <f>AVERAGE(DK$6:DK851)</f>
        <v>10.328605200945626</v>
      </c>
      <c r="DY851" s="164">
        <f>AVERAGE(DL$6:DL851)</f>
        <v>10.328605200945626</v>
      </c>
      <c r="DZ851" s="164">
        <f>AVERAGE(DM$6:DM851)</f>
        <v>0</v>
      </c>
      <c r="EA851" s="167">
        <f>AVERAGE(DN$6:DN851)</f>
        <v>1859.1489361702127</v>
      </c>
      <c r="EB851" s="167">
        <f>AVERAGE(DO$6:DO851)</f>
        <v>0</v>
      </c>
      <c r="EC851" s="167">
        <f>AVERAGE(DP$6:DP851)</f>
        <v>516.43026004728131</v>
      </c>
      <c r="ED851" s="167">
        <f>AVERAGE(DQ$6:DQ851)</f>
        <v>154.9290780141844</v>
      </c>
      <c r="EE851" s="167">
        <f>AVERAGE(DR$6:DR851)</f>
        <v>1651.2777777777778</v>
      </c>
      <c r="EF851" s="164">
        <f>AVERAGE(DS$6:DS851)</f>
        <v>0.84042553191489366</v>
      </c>
      <c r="EG851" s="167">
        <f>AVERAGE(DT$6:DT851)</f>
        <v>15.127659574468085</v>
      </c>
      <c r="EH851" s="167">
        <f>AVERAGE(DU$6:DU851)</f>
        <v>222.99881796690306</v>
      </c>
      <c r="FJ851" s="103">
        <v>846</v>
      </c>
      <c r="FK851" s="165">
        <v>4.7410374854481123</v>
      </c>
      <c r="FL851" s="163">
        <v>0.05</v>
      </c>
      <c r="FM851" s="161">
        <v>5</v>
      </c>
      <c r="FN851" s="168">
        <v>394</v>
      </c>
      <c r="FO851" s="161">
        <v>10</v>
      </c>
      <c r="FP851" s="161">
        <v>10</v>
      </c>
      <c r="FQ851" s="161">
        <v>0</v>
      </c>
      <c r="FR851" s="168">
        <v>1800</v>
      </c>
      <c r="FS851" s="168">
        <v>0</v>
      </c>
      <c r="FT851" s="168">
        <v>500</v>
      </c>
      <c r="FU851" s="168">
        <v>150</v>
      </c>
      <c r="FV851" s="168">
        <v>1669</v>
      </c>
      <c r="FW851" s="161">
        <v>0</v>
      </c>
      <c r="FX851" s="168">
        <v>0</v>
      </c>
      <c r="FY851" s="168">
        <v>131</v>
      </c>
      <c r="FZ851" s="161" t="s">
        <v>117</v>
      </c>
      <c r="GB851" s="160">
        <f>AVERAGE(FO$6:FO851)</f>
        <v>10.076832151300236</v>
      </c>
      <c r="GC851" s="160">
        <f>AVERAGE(FP$6:FP851)</f>
        <v>10.076832151300236</v>
      </c>
      <c r="GD851" s="160">
        <f>AVERAGE(FQ$6:FQ851)</f>
        <v>0</v>
      </c>
      <c r="GE851" s="166">
        <f>AVERAGE(FR$6:FR851)</f>
        <v>1813.8297872340424</v>
      </c>
      <c r="GF851" s="166">
        <f>AVERAGE(FS$6:FS851)</f>
        <v>0</v>
      </c>
      <c r="GG851" s="166">
        <f>AVERAGE(FT$6:FT851)</f>
        <v>503.84160756501183</v>
      </c>
      <c r="GH851" s="166">
        <f>AVERAGE(FU$6:FU851)</f>
        <v>151.15248226950354</v>
      </c>
      <c r="GI851" s="166">
        <f>AVERAGE(FV$6:FV851)</f>
        <v>1631.8475177304965</v>
      </c>
      <c r="GJ851" s="160">
        <f>AVERAGE(FW$6:FW851)</f>
        <v>0.8356973995271868</v>
      </c>
      <c r="GK851" s="166">
        <f>AVERAGE(FX$6:FX851)</f>
        <v>30.085106382978722</v>
      </c>
      <c r="GL851" s="166">
        <f>AVERAGE(FY$6:FY851)</f>
        <v>212.06737588652481</v>
      </c>
      <c r="HM851" s="98">
        <v>846</v>
      </c>
      <c r="HN851" s="179">
        <v>19.458709598021045</v>
      </c>
      <c r="HO851" s="188">
        <v>0.15</v>
      </c>
      <c r="HP851" s="177">
        <v>1</v>
      </c>
      <c r="HQ851" s="191">
        <v>284</v>
      </c>
      <c r="HR851" s="177">
        <v>17</v>
      </c>
      <c r="HS851" s="177">
        <v>17</v>
      </c>
      <c r="HT851" s="177">
        <v>0</v>
      </c>
      <c r="HU851" s="191">
        <v>2550</v>
      </c>
      <c r="HV851" s="191">
        <v>0</v>
      </c>
      <c r="HW851" s="191">
        <v>850</v>
      </c>
      <c r="HX851" s="191">
        <v>255</v>
      </c>
      <c r="HY851" s="191">
        <v>2014</v>
      </c>
      <c r="HZ851" s="177">
        <v>3</v>
      </c>
      <c r="IA851" s="191">
        <v>90</v>
      </c>
      <c r="IB851" s="191">
        <v>626</v>
      </c>
      <c r="IC851" s="177" t="s">
        <v>117</v>
      </c>
      <c r="IE851" s="164">
        <f>AVERAGE(HR$6:HR851)</f>
        <v>19.745862884160758</v>
      </c>
      <c r="IF851" s="164">
        <f>AVERAGE(HS$6:HS851)</f>
        <v>19.135933806146571</v>
      </c>
      <c r="IG851" s="164">
        <f>AVERAGE(HT$6:HT851)</f>
        <v>1.0141843971631206</v>
      </c>
      <c r="IH851" s="167">
        <f>AVERAGE(HU$6:HU851)</f>
        <v>2870.3900709219856</v>
      </c>
      <c r="II851" s="167">
        <f>AVERAGE(HV$6:HV851)</f>
        <v>152.12765957446808</v>
      </c>
      <c r="IJ851" s="167">
        <f>AVERAGE(HW$6:HW851)</f>
        <v>906.08747044917254</v>
      </c>
      <c r="IK851" s="167">
        <f>AVERAGE(HX$6:HX851)</f>
        <v>271.8262411347518</v>
      </c>
      <c r="IL851" s="167">
        <f>AVERAGE(HY$6:HY851)</f>
        <v>2306.4444444444443</v>
      </c>
      <c r="IM851" s="164">
        <f>AVERAGE(HZ$6:HZ851)</f>
        <v>2.438534278959811</v>
      </c>
      <c r="IN851" s="167">
        <f>AVERAGE(IA$6:IA851)</f>
        <v>73.156028368794324</v>
      </c>
      <c r="IO851" s="167">
        <f>AVERAGE(IB$6:IB851)</f>
        <v>637.10165484633569</v>
      </c>
    </row>
    <row r="852" spans="2:249" x14ac:dyDescent="0.2">
      <c r="B852" s="103">
        <v>847</v>
      </c>
      <c r="C852" s="165">
        <v>21.32121307113173</v>
      </c>
      <c r="D852" s="163">
        <v>0.15</v>
      </c>
      <c r="E852" s="161">
        <v>1</v>
      </c>
      <c r="F852" s="168">
        <v>184</v>
      </c>
      <c r="G852" s="161">
        <v>19</v>
      </c>
      <c r="H852" s="161">
        <v>19</v>
      </c>
      <c r="I852" s="161">
        <v>0</v>
      </c>
      <c r="J852" s="168">
        <v>2280</v>
      </c>
      <c r="K852" s="168">
        <v>0</v>
      </c>
      <c r="L852" s="168">
        <v>950</v>
      </c>
      <c r="M852" s="168">
        <v>285</v>
      </c>
      <c r="N852" s="168">
        <v>2044</v>
      </c>
      <c r="O852" s="161">
        <v>3</v>
      </c>
      <c r="P852" s="168">
        <v>36</v>
      </c>
      <c r="Q852" s="168">
        <v>272</v>
      </c>
      <c r="R852" s="161" t="s">
        <v>117</v>
      </c>
      <c r="T852" s="169">
        <f>AVERAGE(G$6:G852)</f>
        <v>23.33884297520661</v>
      </c>
      <c r="U852" s="169">
        <f>AVERAGE(H$6:H852)</f>
        <v>20.733175914994096</v>
      </c>
      <c r="V852" s="169">
        <f>AVERAGE(I$6:I852)</f>
        <v>1.3541912632821724</v>
      </c>
      <c r="W852" s="170">
        <f>AVERAGE(J$6:J852)</f>
        <v>2487.9811097992915</v>
      </c>
      <c r="X852" s="170">
        <f>AVERAGE(K$6:K852)</f>
        <v>162.50295159386067</v>
      </c>
      <c r="Y852" s="170">
        <f>AVERAGE(L$6:L852)</f>
        <v>968.94923258559618</v>
      </c>
      <c r="Z852" s="170">
        <f>AVERAGE(M$6:M852)</f>
        <v>290.68476977567889</v>
      </c>
      <c r="AA852" s="170">
        <f>AVERAGE(N$6:N852)</f>
        <v>2403.5312868949231</v>
      </c>
      <c r="AB852" s="169">
        <f>AVERAGE(O$6:O852)</f>
        <v>2.9669421487603307</v>
      </c>
      <c r="AC852" s="170">
        <f>AVERAGE(P$6:P852)</f>
        <v>35.603305785123965</v>
      </c>
      <c r="AD852" s="170">
        <f>AVERAGE(Q$6:Q852)</f>
        <v>120.05312868949233</v>
      </c>
      <c r="AY852" s="5"/>
      <c r="AZ852" s="26">
        <v>847</v>
      </c>
      <c r="BA852" s="165">
        <v>17.013184413466625</v>
      </c>
      <c r="BB852" s="176">
        <v>0.15</v>
      </c>
      <c r="BC852" s="161">
        <v>3</v>
      </c>
      <c r="BD852" s="182">
        <v>153</v>
      </c>
      <c r="BE852" s="161">
        <v>17</v>
      </c>
      <c r="BF852" s="161">
        <v>17</v>
      </c>
      <c r="BG852" s="161">
        <v>0</v>
      </c>
      <c r="BH852" s="168">
        <v>2550</v>
      </c>
      <c r="BI852" s="168">
        <v>0</v>
      </c>
      <c r="BJ852" s="168">
        <v>850</v>
      </c>
      <c r="BK852" s="168">
        <v>255</v>
      </c>
      <c r="BL852" s="168">
        <v>1883</v>
      </c>
      <c r="BM852" s="161">
        <v>3</v>
      </c>
      <c r="BN852" s="168">
        <v>45</v>
      </c>
      <c r="BO852" s="168">
        <v>712</v>
      </c>
      <c r="BP852" s="161" t="s">
        <v>117</v>
      </c>
      <c r="BR852" s="164">
        <f>AVERAGE(BE$6:BE852)</f>
        <v>19.579693034238488</v>
      </c>
      <c r="BS852" s="164">
        <f>AVERAGE(BF$6:BF852)</f>
        <v>18.846517119244393</v>
      </c>
      <c r="BT852" s="164">
        <f>AVERAGE(BG$6:BG852)</f>
        <v>0.6776859504132231</v>
      </c>
      <c r="BU852" s="167">
        <f>AVERAGE(BH$6:BH852)</f>
        <v>2826.977567886659</v>
      </c>
      <c r="BV852" s="167">
        <f>AVERAGE(BI$6:BI852)</f>
        <v>101.65289256198348</v>
      </c>
      <c r="BW852" s="167">
        <f>AVERAGE(BJ$6:BJ852)</f>
        <v>908.44155844155841</v>
      </c>
      <c r="BX852" s="167">
        <f>AVERAGE(BK$6:BK852)</f>
        <v>272.53246753246754</v>
      </c>
      <c r="BY852" s="167">
        <f>AVERAGE(BL$6:BL852)</f>
        <v>2249.2573789846515</v>
      </c>
      <c r="BZ852" s="164">
        <f>AVERAGE(BM$6:BM852)</f>
        <v>2.331759149940968</v>
      </c>
      <c r="CA852" s="167">
        <f>AVERAGE(BN$6:BN852)</f>
        <v>34.976387249114524</v>
      </c>
      <c r="CB852" s="167">
        <f>AVERAGE(BO$6:BO852)</f>
        <v>612.69657615112158</v>
      </c>
      <c r="DF852" s="103">
        <v>847</v>
      </c>
      <c r="DG852" s="192">
        <v>8.3021452326878435</v>
      </c>
      <c r="DH852" s="193">
        <v>0.2</v>
      </c>
      <c r="DI852" s="105">
        <v>10</v>
      </c>
      <c r="DJ852" s="194">
        <v>309</v>
      </c>
      <c r="DK852" s="105">
        <v>16</v>
      </c>
      <c r="DL852" s="105">
        <v>16</v>
      </c>
      <c r="DM852" s="105">
        <v>0</v>
      </c>
      <c r="DN852" s="194">
        <v>2880</v>
      </c>
      <c r="DO852" s="194">
        <v>0</v>
      </c>
      <c r="DP852" s="194">
        <v>800</v>
      </c>
      <c r="DQ852" s="194">
        <v>240</v>
      </c>
      <c r="DR852" s="194">
        <v>1974</v>
      </c>
      <c r="DS852" s="105">
        <v>2</v>
      </c>
      <c r="DT852" s="194">
        <v>36</v>
      </c>
      <c r="DU852" s="194">
        <v>942</v>
      </c>
      <c r="DV852" s="105" t="s">
        <v>117</v>
      </c>
      <c r="DX852" s="164">
        <f>AVERAGE(DK$6:DK852)</f>
        <v>10.335301062573789</v>
      </c>
      <c r="DY852" s="164">
        <f>AVERAGE(DL$6:DL852)</f>
        <v>10.335301062573789</v>
      </c>
      <c r="DZ852" s="164">
        <f>AVERAGE(DM$6:DM852)</f>
        <v>0</v>
      </c>
      <c r="EA852" s="167">
        <f>AVERAGE(DN$6:DN852)</f>
        <v>1860.3541912632822</v>
      </c>
      <c r="EB852" s="167">
        <f>AVERAGE(DO$6:DO852)</f>
        <v>0</v>
      </c>
      <c r="EC852" s="167">
        <f>AVERAGE(DP$6:DP852)</f>
        <v>516.76505312868949</v>
      </c>
      <c r="ED852" s="167">
        <f>AVERAGE(DQ$6:DQ852)</f>
        <v>155.02951593860683</v>
      </c>
      <c r="EE852" s="167">
        <f>AVERAGE(DR$6:DR852)</f>
        <v>1651.658795749705</v>
      </c>
      <c r="EF852" s="164">
        <f>AVERAGE(DS$6:DS852)</f>
        <v>0.84179456906729633</v>
      </c>
      <c r="EG852" s="167">
        <f>AVERAGE(DT$6:DT852)</f>
        <v>15.152302243211334</v>
      </c>
      <c r="EH852" s="167">
        <f>AVERAGE(DU$6:DU852)</f>
        <v>223.84769775678868</v>
      </c>
      <c r="FJ852" s="103">
        <v>847</v>
      </c>
      <c r="FK852" s="165">
        <v>6.1213061481141509</v>
      </c>
      <c r="FL852" s="163">
        <v>0.05</v>
      </c>
      <c r="FM852" s="161">
        <v>10</v>
      </c>
      <c r="FN852" s="168">
        <v>303</v>
      </c>
      <c r="FO852" s="161">
        <v>16</v>
      </c>
      <c r="FP852" s="161">
        <v>16</v>
      </c>
      <c r="FQ852" s="161">
        <v>0</v>
      </c>
      <c r="FR852" s="168">
        <v>2880</v>
      </c>
      <c r="FS852" s="168">
        <v>0</v>
      </c>
      <c r="FT852" s="168">
        <v>800</v>
      </c>
      <c r="FU852" s="168">
        <v>240</v>
      </c>
      <c r="FV852" s="168">
        <v>1968</v>
      </c>
      <c r="FW852" s="161">
        <v>0</v>
      </c>
      <c r="FX852" s="168">
        <v>0</v>
      </c>
      <c r="FY852" s="168">
        <v>912</v>
      </c>
      <c r="FZ852" s="161" t="s">
        <v>117</v>
      </c>
      <c r="GB852" s="160">
        <f>AVERAGE(FO$6:FO852)</f>
        <v>10.083825265643448</v>
      </c>
      <c r="GC852" s="160">
        <f>AVERAGE(FP$6:FP852)</f>
        <v>10.083825265643448</v>
      </c>
      <c r="GD852" s="160">
        <f>AVERAGE(FQ$6:FQ852)</f>
        <v>0</v>
      </c>
      <c r="GE852" s="166">
        <f>AVERAGE(FR$6:FR852)</f>
        <v>1815.0885478158204</v>
      </c>
      <c r="GF852" s="166">
        <f>AVERAGE(FS$6:FS852)</f>
        <v>0</v>
      </c>
      <c r="GG852" s="166">
        <f>AVERAGE(FT$6:FT852)</f>
        <v>504.19126328217237</v>
      </c>
      <c r="GH852" s="166">
        <f>AVERAGE(FU$6:FU852)</f>
        <v>151.25737898465172</v>
      </c>
      <c r="GI852" s="166">
        <f>AVERAGE(FV$6:FV852)</f>
        <v>1632.2443919716648</v>
      </c>
      <c r="GJ852" s="160">
        <f>AVERAGE(FW$6:FW852)</f>
        <v>0.83471074380165289</v>
      </c>
      <c r="GK852" s="166">
        <f>AVERAGE(FX$6:FX852)</f>
        <v>30.049586776859503</v>
      </c>
      <c r="GL852" s="166">
        <f>AVERAGE(FY$6:FY852)</f>
        <v>212.89374262101535</v>
      </c>
      <c r="HM852" s="98">
        <v>847</v>
      </c>
      <c r="HN852" s="179">
        <v>21.274646426918466</v>
      </c>
      <c r="HO852" s="188">
        <v>0.1</v>
      </c>
      <c r="HP852" s="177">
        <v>8</v>
      </c>
      <c r="HQ852" s="191">
        <v>472</v>
      </c>
      <c r="HR852" s="177">
        <v>27</v>
      </c>
      <c r="HS852" s="177">
        <v>23</v>
      </c>
      <c r="HT852" s="177">
        <v>3</v>
      </c>
      <c r="HU852" s="191">
        <v>3450</v>
      </c>
      <c r="HV852" s="191">
        <v>450</v>
      </c>
      <c r="HW852" s="191">
        <v>1000</v>
      </c>
      <c r="HX852" s="191">
        <v>300</v>
      </c>
      <c r="HY852" s="191">
        <v>2847</v>
      </c>
      <c r="HZ852" s="177">
        <v>2</v>
      </c>
      <c r="IA852" s="191">
        <v>60</v>
      </c>
      <c r="IB852" s="191">
        <v>663</v>
      </c>
      <c r="IC852" s="177" t="s">
        <v>116</v>
      </c>
      <c r="IE852" s="164">
        <f>AVERAGE(HR$6:HR852)</f>
        <v>19.754427390791026</v>
      </c>
      <c r="IF852" s="164">
        <f>AVERAGE(HS$6:HS852)</f>
        <v>19.140495867768596</v>
      </c>
      <c r="IG852" s="164">
        <f>AVERAGE(HT$6:HT852)</f>
        <v>1.0165289256198347</v>
      </c>
      <c r="IH852" s="167">
        <f>AVERAGE(HU$6:HU852)</f>
        <v>2871.0743801652893</v>
      </c>
      <c r="II852" s="167">
        <f>AVERAGE(HV$6:HV852)</f>
        <v>152.47933884297521</v>
      </c>
      <c r="IJ852" s="167">
        <f>AVERAGE(HW$6:HW852)</f>
        <v>906.19834710743805</v>
      </c>
      <c r="IK852" s="167">
        <f>AVERAGE(HX$6:HX852)</f>
        <v>271.85950413223139</v>
      </c>
      <c r="IL852" s="167">
        <f>AVERAGE(HY$6:HY852)</f>
        <v>2307.0826446280994</v>
      </c>
      <c r="IM852" s="164">
        <f>AVERAGE(HZ$6:HZ852)</f>
        <v>2.4380165289256199</v>
      </c>
      <c r="IN852" s="167">
        <f>AVERAGE(IA$6:IA852)</f>
        <v>73.140495867768593</v>
      </c>
      <c r="IO852" s="167">
        <f>AVERAGE(IB$6:IB852)</f>
        <v>637.1322314049587</v>
      </c>
    </row>
    <row r="853" spans="2:249" x14ac:dyDescent="0.2">
      <c r="B853" s="103">
        <v>848</v>
      </c>
      <c r="C853" s="165">
        <v>18.90325059634662</v>
      </c>
      <c r="D853" s="163">
        <v>0.15</v>
      </c>
      <c r="E853" s="161">
        <v>2</v>
      </c>
      <c r="F853" s="168">
        <v>227</v>
      </c>
      <c r="G853" s="161">
        <v>18</v>
      </c>
      <c r="H853" s="161">
        <v>18</v>
      </c>
      <c r="I853" s="161">
        <v>0</v>
      </c>
      <c r="J853" s="168">
        <v>2160</v>
      </c>
      <c r="K853" s="168">
        <v>0</v>
      </c>
      <c r="L853" s="168">
        <v>900</v>
      </c>
      <c r="M853" s="168">
        <v>270</v>
      </c>
      <c r="N853" s="168">
        <v>2022</v>
      </c>
      <c r="O853" s="161">
        <v>3</v>
      </c>
      <c r="P853" s="168">
        <v>36</v>
      </c>
      <c r="Q853" s="168">
        <v>174</v>
      </c>
      <c r="R853" s="161" t="s">
        <v>117</v>
      </c>
      <c r="T853" s="169">
        <f>AVERAGE(G$6:G853)</f>
        <v>23.33254716981132</v>
      </c>
      <c r="U853" s="169">
        <f>AVERAGE(H$6:H853)</f>
        <v>20.72995283018868</v>
      </c>
      <c r="V853" s="169">
        <f>AVERAGE(I$6:I853)</f>
        <v>1.3525943396226414</v>
      </c>
      <c r="W853" s="170">
        <f>AVERAGE(J$6:J853)</f>
        <v>2487.5943396226417</v>
      </c>
      <c r="X853" s="170">
        <f>AVERAGE(K$6:K853)</f>
        <v>162.31132075471697</v>
      </c>
      <c r="Y853" s="170">
        <f>AVERAGE(L$6:L853)</f>
        <v>968.86792452830184</v>
      </c>
      <c r="Z853" s="170">
        <f>AVERAGE(M$6:M853)</f>
        <v>290.66037735849056</v>
      </c>
      <c r="AA853" s="170">
        <f>AVERAGE(N$6:N853)</f>
        <v>2403.0813679245284</v>
      </c>
      <c r="AB853" s="169">
        <f>AVERAGE(O$6:O853)</f>
        <v>2.9669811320754715</v>
      </c>
      <c r="AC853" s="170">
        <f>AVERAGE(P$6:P853)</f>
        <v>35.60377358490566</v>
      </c>
      <c r="AD853" s="170">
        <f>AVERAGE(Q$6:Q853)</f>
        <v>120.11674528301887</v>
      </c>
      <c r="AY853" s="5"/>
      <c r="AZ853" s="26">
        <v>848</v>
      </c>
      <c r="BA853" s="165">
        <v>19.774949346037964</v>
      </c>
      <c r="BB853" s="176">
        <v>0.05</v>
      </c>
      <c r="BC853" s="161">
        <v>2</v>
      </c>
      <c r="BD853" s="182">
        <v>212</v>
      </c>
      <c r="BE853" s="161">
        <v>21</v>
      </c>
      <c r="BF853" s="161">
        <v>21</v>
      </c>
      <c r="BG853" s="161">
        <v>1</v>
      </c>
      <c r="BH853" s="168">
        <v>3150</v>
      </c>
      <c r="BI853" s="168">
        <v>150</v>
      </c>
      <c r="BJ853" s="168">
        <v>1000</v>
      </c>
      <c r="BK853" s="168">
        <v>300</v>
      </c>
      <c r="BL853" s="168">
        <v>2287</v>
      </c>
      <c r="BM853" s="161">
        <v>1</v>
      </c>
      <c r="BN853" s="168">
        <v>15</v>
      </c>
      <c r="BO853" s="168">
        <v>878</v>
      </c>
      <c r="BP853" s="161" t="s">
        <v>116</v>
      </c>
      <c r="BR853" s="164">
        <f>AVERAGE(BE$6:BE853)</f>
        <v>19.581367924528301</v>
      </c>
      <c r="BS853" s="164">
        <f>AVERAGE(BF$6:BF853)</f>
        <v>18.849056603773583</v>
      </c>
      <c r="BT853" s="164">
        <f>AVERAGE(BG$6:BG853)</f>
        <v>0.67806603773584906</v>
      </c>
      <c r="BU853" s="167">
        <f>AVERAGE(BH$6:BH853)</f>
        <v>2827.3584905660377</v>
      </c>
      <c r="BV853" s="167">
        <f>AVERAGE(BI$6:BI853)</f>
        <v>101.70990566037736</v>
      </c>
      <c r="BW853" s="167">
        <f>AVERAGE(BJ$6:BJ853)</f>
        <v>908.54952830188677</v>
      </c>
      <c r="BX853" s="167">
        <f>AVERAGE(BK$6:BK853)</f>
        <v>272.56485849056605</v>
      </c>
      <c r="BY853" s="167">
        <f>AVERAGE(BL$6:BL853)</f>
        <v>2249.3018867924529</v>
      </c>
      <c r="BZ853" s="164">
        <f>AVERAGE(BM$6:BM853)</f>
        <v>2.3301886792452828</v>
      </c>
      <c r="CA853" s="167">
        <f>AVERAGE(BN$6:BN853)</f>
        <v>34.952830188679243</v>
      </c>
      <c r="CB853" s="167">
        <f>AVERAGE(BO$6:BO853)</f>
        <v>613.0094339622641</v>
      </c>
      <c r="DF853" s="103">
        <v>848</v>
      </c>
      <c r="DG853" s="192">
        <v>4.9941341563808077</v>
      </c>
      <c r="DH853" s="193">
        <v>0.15</v>
      </c>
      <c r="DI853" s="105">
        <v>6</v>
      </c>
      <c r="DJ853" s="194">
        <v>343</v>
      </c>
      <c r="DK853" s="105">
        <v>10</v>
      </c>
      <c r="DL853" s="105">
        <v>10</v>
      </c>
      <c r="DM853" s="105">
        <v>0</v>
      </c>
      <c r="DN853" s="194">
        <v>1800</v>
      </c>
      <c r="DO853" s="194">
        <v>0</v>
      </c>
      <c r="DP853" s="194">
        <v>500</v>
      </c>
      <c r="DQ853" s="194">
        <v>150</v>
      </c>
      <c r="DR853" s="194">
        <v>1618</v>
      </c>
      <c r="DS853" s="105">
        <v>1</v>
      </c>
      <c r="DT853" s="194">
        <v>18</v>
      </c>
      <c r="DU853" s="194">
        <v>200</v>
      </c>
      <c r="DV853" s="105" t="s">
        <v>117</v>
      </c>
      <c r="DX853" s="164">
        <f>AVERAGE(DK$6:DK853)</f>
        <v>10.334905660377359</v>
      </c>
      <c r="DY853" s="164">
        <f>AVERAGE(DL$6:DL853)</f>
        <v>10.334905660377359</v>
      </c>
      <c r="DZ853" s="164">
        <f>AVERAGE(DM$6:DM853)</f>
        <v>0</v>
      </c>
      <c r="EA853" s="167">
        <f>AVERAGE(DN$6:DN853)</f>
        <v>1860.2830188679245</v>
      </c>
      <c r="EB853" s="167">
        <f>AVERAGE(DO$6:DO853)</f>
        <v>0</v>
      </c>
      <c r="EC853" s="167">
        <f>AVERAGE(DP$6:DP853)</f>
        <v>516.74528301886789</v>
      </c>
      <c r="ED853" s="167">
        <f>AVERAGE(DQ$6:DQ853)</f>
        <v>155.02358490566039</v>
      </c>
      <c r="EE853" s="167">
        <f>AVERAGE(DR$6:DR853)</f>
        <v>1651.6191037735848</v>
      </c>
      <c r="EF853" s="164">
        <f>AVERAGE(DS$6:DS853)</f>
        <v>0.84198113207547165</v>
      </c>
      <c r="EG853" s="167">
        <f>AVERAGE(DT$6:DT853)</f>
        <v>15.15566037735849</v>
      </c>
      <c r="EH853" s="167">
        <f>AVERAGE(DU$6:DU853)</f>
        <v>223.8195754716981</v>
      </c>
      <c r="FJ853" s="103">
        <v>848</v>
      </c>
      <c r="FK853" s="165">
        <v>7.8609704000053755</v>
      </c>
      <c r="FL853" s="163">
        <v>0.15</v>
      </c>
      <c r="FM853" s="161">
        <v>1</v>
      </c>
      <c r="FN853" s="168">
        <v>312</v>
      </c>
      <c r="FO853" s="161">
        <v>8</v>
      </c>
      <c r="FP853" s="161">
        <v>8</v>
      </c>
      <c r="FQ853" s="161">
        <v>0</v>
      </c>
      <c r="FR853" s="168">
        <v>1440</v>
      </c>
      <c r="FS853" s="168">
        <v>0</v>
      </c>
      <c r="FT853" s="168">
        <v>400</v>
      </c>
      <c r="FU853" s="168">
        <v>120</v>
      </c>
      <c r="FV853" s="168">
        <v>1457</v>
      </c>
      <c r="FW853" s="161">
        <v>1</v>
      </c>
      <c r="FX853" s="168">
        <v>36</v>
      </c>
      <c r="FY853" s="168">
        <v>19</v>
      </c>
      <c r="FZ853" s="161" t="s">
        <v>117</v>
      </c>
      <c r="GB853" s="160">
        <f>AVERAGE(FO$6:FO853)</f>
        <v>10.081367924528301</v>
      </c>
      <c r="GC853" s="160">
        <f>AVERAGE(FP$6:FP853)</f>
        <v>10.081367924528301</v>
      </c>
      <c r="GD853" s="160">
        <f>AVERAGE(FQ$6:FQ853)</f>
        <v>0</v>
      </c>
      <c r="GE853" s="166">
        <f>AVERAGE(FR$6:FR853)</f>
        <v>1814.6462264150944</v>
      </c>
      <c r="GF853" s="166">
        <f>AVERAGE(FS$6:FS853)</f>
        <v>0</v>
      </c>
      <c r="GG853" s="166">
        <f>AVERAGE(FT$6:FT853)</f>
        <v>504.06839622641508</v>
      </c>
      <c r="GH853" s="166">
        <f>AVERAGE(FU$6:FU853)</f>
        <v>151.22051886792454</v>
      </c>
      <c r="GI853" s="166">
        <f>AVERAGE(FV$6:FV853)</f>
        <v>1632.0377358490566</v>
      </c>
      <c r="GJ853" s="160">
        <f>AVERAGE(FW$6:FW853)</f>
        <v>0.83490566037735847</v>
      </c>
      <c r="GK853" s="166">
        <f>AVERAGE(FX$6:FX853)</f>
        <v>30.056603773584907</v>
      </c>
      <c r="GL853" s="166">
        <f>AVERAGE(FY$6:FY853)</f>
        <v>212.66509433962264</v>
      </c>
      <c r="HM853" s="98">
        <v>848</v>
      </c>
      <c r="HN853" s="179">
        <v>16.99392964096123</v>
      </c>
      <c r="HO853" s="188">
        <v>0.05</v>
      </c>
      <c r="HP853" s="177">
        <v>2</v>
      </c>
      <c r="HQ853" s="191">
        <v>344</v>
      </c>
      <c r="HR853" s="177">
        <v>18</v>
      </c>
      <c r="HS853" s="177">
        <v>18</v>
      </c>
      <c r="HT853" s="177">
        <v>0</v>
      </c>
      <c r="HU853" s="191">
        <v>2700</v>
      </c>
      <c r="HV853" s="191">
        <v>0</v>
      </c>
      <c r="HW853" s="191">
        <v>900</v>
      </c>
      <c r="HX853" s="191">
        <v>270</v>
      </c>
      <c r="HY853" s="191">
        <v>2139</v>
      </c>
      <c r="HZ853" s="177">
        <v>1</v>
      </c>
      <c r="IA853" s="191">
        <v>30</v>
      </c>
      <c r="IB853" s="191">
        <v>591</v>
      </c>
      <c r="IC853" s="177" t="s">
        <v>117</v>
      </c>
      <c r="IE853" s="164">
        <f>AVERAGE(HR$6:HR853)</f>
        <v>19.752358490566039</v>
      </c>
      <c r="IF853" s="164">
        <f>AVERAGE(HS$6:HS853)</f>
        <v>19.139150943396228</v>
      </c>
      <c r="IG853" s="164">
        <f>AVERAGE(HT$6:HT853)</f>
        <v>1.0153301886792452</v>
      </c>
      <c r="IH853" s="167">
        <f>AVERAGE(HU$6:HU853)</f>
        <v>2870.8726415094338</v>
      </c>
      <c r="II853" s="167">
        <f>AVERAGE(HV$6:HV853)</f>
        <v>152.2995283018868</v>
      </c>
      <c r="IJ853" s="167">
        <f>AVERAGE(HW$6:HW853)</f>
        <v>906.19103773584902</v>
      </c>
      <c r="IK853" s="167">
        <f>AVERAGE(HX$6:HX853)</f>
        <v>271.85731132075472</v>
      </c>
      <c r="IL853" s="167">
        <f>AVERAGE(HY$6:HY853)</f>
        <v>2306.8844339622642</v>
      </c>
      <c r="IM853" s="164">
        <f>AVERAGE(HZ$6:HZ853)</f>
        <v>2.4363207547169812</v>
      </c>
      <c r="IN853" s="167">
        <f>AVERAGE(IA$6:IA853)</f>
        <v>73.089622641509436</v>
      </c>
      <c r="IO853" s="167">
        <f>AVERAGE(IB$6:IB853)</f>
        <v>637.07783018867929</v>
      </c>
    </row>
    <row r="854" spans="2:249" x14ac:dyDescent="0.2">
      <c r="B854" s="103">
        <v>849</v>
      </c>
      <c r="C854" s="165">
        <v>25.426112170274259</v>
      </c>
      <c r="D854" s="163">
        <v>0.05</v>
      </c>
      <c r="E854" s="161">
        <v>3</v>
      </c>
      <c r="F854" s="168">
        <v>512</v>
      </c>
      <c r="G854" s="161">
        <v>27</v>
      </c>
      <c r="H854" s="161">
        <v>22</v>
      </c>
      <c r="I854" s="161">
        <v>2</v>
      </c>
      <c r="J854" s="168">
        <v>2640</v>
      </c>
      <c r="K854" s="168">
        <v>240</v>
      </c>
      <c r="L854" s="168">
        <v>1000</v>
      </c>
      <c r="M854" s="168">
        <v>300</v>
      </c>
      <c r="N854" s="168">
        <v>2677</v>
      </c>
      <c r="O854" s="161">
        <v>1</v>
      </c>
      <c r="P854" s="168">
        <v>12</v>
      </c>
      <c r="Q854" s="168">
        <v>-25</v>
      </c>
      <c r="R854" s="161" t="s">
        <v>116</v>
      </c>
      <c r="T854" s="169">
        <f>AVERAGE(G$6:G854)</f>
        <v>23.336866902237926</v>
      </c>
      <c r="U854" s="169">
        <f>AVERAGE(H$6:H854)</f>
        <v>20.731448763250885</v>
      </c>
      <c r="V854" s="169">
        <f>AVERAGE(I$6:I854)</f>
        <v>1.353356890459364</v>
      </c>
      <c r="W854" s="170">
        <f>AVERAGE(J$6:J854)</f>
        <v>2487.773851590106</v>
      </c>
      <c r="X854" s="170">
        <f>AVERAGE(K$6:K854)</f>
        <v>162.40282685512366</v>
      </c>
      <c r="Y854" s="170">
        <f>AVERAGE(L$6:L854)</f>
        <v>968.90459363957598</v>
      </c>
      <c r="Z854" s="170">
        <f>AVERAGE(M$6:M854)</f>
        <v>290.67137809187278</v>
      </c>
      <c r="AA854" s="170">
        <f>AVERAGE(N$6:N854)</f>
        <v>2403.4040047114254</v>
      </c>
      <c r="AB854" s="169">
        <f>AVERAGE(O$6:O854)</f>
        <v>2.9646643109540638</v>
      </c>
      <c r="AC854" s="170">
        <f>AVERAGE(P$6:P854)</f>
        <v>35.57597173144876</v>
      </c>
      <c r="AD854" s="170">
        <f>AVERAGE(Q$6:Q854)</f>
        <v>119.94581861012956</v>
      </c>
      <c r="AY854" s="5"/>
      <c r="AZ854" s="26">
        <v>849</v>
      </c>
      <c r="BA854" s="165">
        <v>17.543312360969921</v>
      </c>
      <c r="BB854" s="176">
        <v>0.15</v>
      </c>
      <c r="BC854" s="161">
        <v>1</v>
      </c>
      <c r="BD854" s="182">
        <v>434</v>
      </c>
      <c r="BE854" s="161">
        <v>16</v>
      </c>
      <c r="BF854" s="161">
        <v>16</v>
      </c>
      <c r="BG854" s="161">
        <v>0</v>
      </c>
      <c r="BH854" s="168">
        <v>2400</v>
      </c>
      <c r="BI854" s="168">
        <v>0</v>
      </c>
      <c r="BJ854" s="168">
        <v>800</v>
      </c>
      <c r="BK854" s="168">
        <v>240</v>
      </c>
      <c r="BL854" s="168">
        <v>2099</v>
      </c>
      <c r="BM854" s="161">
        <v>3</v>
      </c>
      <c r="BN854" s="168">
        <v>45</v>
      </c>
      <c r="BO854" s="168">
        <v>346</v>
      </c>
      <c r="BP854" s="161" t="s">
        <v>117</v>
      </c>
      <c r="BR854" s="164">
        <f>AVERAGE(BE$6:BE854)</f>
        <v>19.577149587750295</v>
      </c>
      <c r="BS854" s="164">
        <f>AVERAGE(BF$6:BF854)</f>
        <v>18.84570082449941</v>
      </c>
      <c r="BT854" s="164">
        <f>AVERAGE(BG$6:BG854)</f>
        <v>0.67726737338044762</v>
      </c>
      <c r="BU854" s="167">
        <f>AVERAGE(BH$6:BH854)</f>
        <v>2826.8551236749117</v>
      </c>
      <c r="BV854" s="167">
        <f>AVERAGE(BI$6:BI854)</f>
        <v>101.59010600706713</v>
      </c>
      <c r="BW854" s="167">
        <f>AVERAGE(BJ$6:BJ854)</f>
        <v>908.42167255594813</v>
      </c>
      <c r="BX854" s="167">
        <f>AVERAGE(BK$6:BK854)</f>
        <v>272.52650176678446</v>
      </c>
      <c r="BY854" s="167">
        <f>AVERAGE(BL$6:BL854)</f>
        <v>2249.1248527679622</v>
      </c>
      <c r="BZ854" s="164">
        <f>AVERAGE(BM$6:BM854)</f>
        <v>2.330977620730271</v>
      </c>
      <c r="CA854" s="167">
        <f>AVERAGE(BN$6:BN854)</f>
        <v>34.964664310954063</v>
      </c>
      <c r="CB854" s="167">
        <f>AVERAGE(BO$6:BO854)</f>
        <v>612.69493521790343</v>
      </c>
      <c r="DF854" s="103">
        <v>849</v>
      </c>
      <c r="DG854" s="192">
        <v>6.9340403763384737</v>
      </c>
      <c r="DH854" s="193">
        <v>0.1</v>
      </c>
      <c r="DI854" s="105">
        <v>8</v>
      </c>
      <c r="DJ854" s="194">
        <v>182</v>
      </c>
      <c r="DK854" s="105">
        <v>14</v>
      </c>
      <c r="DL854" s="105">
        <v>14</v>
      </c>
      <c r="DM854" s="105">
        <v>0</v>
      </c>
      <c r="DN854" s="194">
        <v>2520</v>
      </c>
      <c r="DO854" s="194">
        <v>0</v>
      </c>
      <c r="DP854" s="194">
        <v>700</v>
      </c>
      <c r="DQ854" s="194">
        <v>210</v>
      </c>
      <c r="DR854" s="194">
        <v>1717</v>
      </c>
      <c r="DS854" s="105">
        <v>1</v>
      </c>
      <c r="DT854" s="194">
        <v>18</v>
      </c>
      <c r="DU854" s="194">
        <v>821</v>
      </c>
      <c r="DV854" s="105" t="s">
        <v>117</v>
      </c>
      <c r="DX854" s="164">
        <f>AVERAGE(DK$6:DK854)</f>
        <v>10.33922261484099</v>
      </c>
      <c r="DY854" s="164">
        <f>AVERAGE(DL$6:DL854)</f>
        <v>10.33922261484099</v>
      </c>
      <c r="DZ854" s="164">
        <f>AVERAGE(DM$6:DM854)</f>
        <v>0</v>
      </c>
      <c r="EA854" s="167">
        <f>AVERAGE(DN$6:DN854)</f>
        <v>1861.0600706713781</v>
      </c>
      <c r="EB854" s="167">
        <f>AVERAGE(DO$6:DO854)</f>
        <v>0</v>
      </c>
      <c r="EC854" s="167">
        <f>AVERAGE(DP$6:DP854)</f>
        <v>516.96113074204948</v>
      </c>
      <c r="ED854" s="167">
        <f>AVERAGE(DQ$6:DQ854)</f>
        <v>155.08833922261485</v>
      </c>
      <c r="EE854" s="167">
        <f>AVERAGE(DR$6:DR854)</f>
        <v>1651.696113074205</v>
      </c>
      <c r="EF854" s="164">
        <f>AVERAGE(DS$6:DS854)</f>
        <v>0.84216725559481742</v>
      </c>
      <c r="EG854" s="167">
        <f>AVERAGE(DT$6:DT854)</f>
        <v>15.159010600706713</v>
      </c>
      <c r="EH854" s="167">
        <f>AVERAGE(DU$6:DU854)</f>
        <v>224.52296819787986</v>
      </c>
      <c r="FJ854" s="103">
        <v>849</v>
      </c>
      <c r="FK854" s="165">
        <v>7.3729089273746604</v>
      </c>
      <c r="FL854" s="163">
        <v>0.15</v>
      </c>
      <c r="FM854" s="161">
        <v>2</v>
      </c>
      <c r="FN854" s="168">
        <v>109</v>
      </c>
      <c r="FO854" s="161">
        <v>8</v>
      </c>
      <c r="FP854" s="161">
        <v>8</v>
      </c>
      <c r="FQ854" s="161">
        <v>0</v>
      </c>
      <c r="FR854" s="168">
        <v>1440</v>
      </c>
      <c r="FS854" s="168">
        <v>0</v>
      </c>
      <c r="FT854" s="168">
        <v>400</v>
      </c>
      <c r="FU854" s="168">
        <v>120</v>
      </c>
      <c r="FV854" s="168">
        <v>1254</v>
      </c>
      <c r="FW854" s="161">
        <v>1</v>
      </c>
      <c r="FX854" s="168">
        <v>36</v>
      </c>
      <c r="FY854" s="168">
        <v>222</v>
      </c>
      <c r="FZ854" s="161" t="s">
        <v>117</v>
      </c>
      <c r="GB854" s="160">
        <f>AVERAGE(FO$6:FO854)</f>
        <v>10.078916372202592</v>
      </c>
      <c r="GC854" s="160">
        <f>AVERAGE(FP$6:FP854)</f>
        <v>10.078916372202592</v>
      </c>
      <c r="GD854" s="160">
        <f>AVERAGE(FQ$6:FQ854)</f>
        <v>0</v>
      </c>
      <c r="GE854" s="166">
        <f>AVERAGE(FR$6:FR854)</f>
        <v>1814.2049469964663</v>
      </c>
      <c r="GF854" s="166">
        <f>AVERAGE(FS$6:FS854)</f>
        <v>0</v>
      </c>
      <c r="GG854" s="166">
        <f>AVERAGE(FT$6:FT854)</f>
        <v>503.94581861012955</v>
      </c>
      <c r="GH854" s="166">
        <f>AVERAGE(FU$6:FU854)</f>
        <v>151.18374558303887</v>
      </c>
      <c r="GI854" s="166">
        <f>AVERAGE(FV$6:FV854)</f>
        <v>1631.5924617196702</v>
      </c>
      <c r="GJ854" s="160">
        <f>AVERAGE(FW$6:FW854)</f>
        <v>0.8351001177856302</v>
      </c>
      <c r="GK854" s="166">
        <f>AVERAGE(FX$6:FX854)</f>
        <v>30.063604240282686</v>
      </c>
      <c r="GL854" s="166">
        <f>AVERAGE(FY$6:FY854)</f>
        <v>212.67608951707891</v>
      </c>
      <c r="HM854" s="98">
        <v>849</v>
      </c>
      <c r="HN854" s="179">
        <v>15.721438840765106</v>
      </c>
      <c r="HO854" s="188">
        <v>0.1</v>
      </c>
      <c r="HP854" s="177">
        <v>6</v>
      </c>
      <c r="HQ854" s="191">
        <v>156</v>
      </c>
      <c r="HR854" s="177">
        <v>20</v>
      </c>
      <c r="HS854" s="177">
        <v>20</v>
      </c>
      <c r="HT854" s="177">
        <v>0</v>
      </c>
      <c r="HU854" s="191">
        <v>3000</v>
      </c>
      <c r="HV854" s="191">
        <v>0</v>
      </c>
      <c r="HW854" s="191">
        <v>1000</v>
      </c>
      <c r="HX854" s="191">
        <v>300</v>
      </c>
      <c r="HY854" s="191">
        <v>2081</v>
      </c>
      <c r="HZ854" s="177">
        <v>2</v>
      </c>
      <c r="IA854" s="191">
        <v>60</v>
      </c>
      <c r="IB854" s="191">
        <v>979</v>
      </c>
      <c r="IC854" s="177" t="s">
        <v>116</v>
      </c>
      <c r="IE854" s="164">
        <f>AVERAGE(HR$6:HR854)</f>
        <v>19.752650176678443</v>
      </c>
      <c r="IF854" s="164">
        <f>AVERAGE(HS$6:HS854)</f>
        <v>19.140164899882215</v>
      </c>
      <c r="IG854" s="164">
        <f>AVERAGE(HT$6:HT854)</f>
        <v>1.0141342756183747</v>
      </c>
      <c r="IH854" s="167">
        <f>AVERAGE(HU$6:HU854)</f>
        <v>2871.0247349823321</v>
      </c>
      <c r="II854" s="167">
        <f>AVERAGE(HV$6:HV854)</f>
        <v>152.12014134275617</v>
      </c>
      <c r="IJ854" s="167">
        <f>AVERAGE(HW$6:HW854)</f>
        <v>906.30153121319199</v>
      </c>
      <c r="IK854" s="167">
        <f>AVERAGE(HX$6:HX854)</f>
        <v>271.89045936395758</v>
      </c>
      <c r="IL854" s="167">
        <f>AVERAGE(HY$6:HY854)</f>
        <v>2306.6183745583039</v>
      </c>
      <c r="IM854" s="164">
        <f>AVERAGE(HZ$6:HZ854)</f>
        <v>2.4358068315665489</v>
      </c>
      <c r="IN854" s="167">
        <f>AVERAGE(IA$6:IA854)</f>
        <v>73.07420494699646</v>
      </c>
      <c r="IO854" s="167">
        <f>AVERAGE(IB$6:IB854)</f>
        <v>637.48056537102468</v>
      </c>
    </row>
    <row r="855" spans="2:249" x14ac:dyDescent="0.2">
      <c r="B855" s="103">
        <v>850</v>
      </c>
      <c r="C855" s="165">
        <v>24.812172597491021</v>
      </c>
      <c r="D855" s="163">
        <v>0.05</v>
      </c>
      <c r="E855" s="161">
        <v>7</v>
      </c>
      <c r="F855" s="168">
        <v>335</v>
      </c>
      <c r="G855" s="161">
        <v>31</v>
      </c>
      <c r="H855" s="161">
        <v>22</v>
      </c>
      <c r="I855" s="161">
        <v>2</v>
      </c>
      <c r="J855" s="168">
        <v>2640</v>
      </c>
      <c r="K855" s="168">
        <v>240</v>
      </c>
      <c r="L855" s="168">
        <v>1000</v>
      </c>
      <c r="M855" s="168">
        <v>300</v>
      </c>
      <c r="N855" s="168">
        <v>2500</v>
      </c>
      <c r="O855" s="161">
        <v>1</v>
      </c>
      <c r="P855" s="168">
        <v>12</v>
      </c>
      <c r="Q855" s="168">
        <v>152</v>
      </c>
      <c r="R855" s="161" t="s">
        <v>116</v>
      </c>
      <c r="T855" s="169">
        <f>AVERAGE(G$6:G855)</f>
        <v>23.345882352941178</v>
      </c>
      <c r="U855" s="169">
        <f>AVERAGE(H$6:H855)</f>
        <v>20.73294117647059</v>
      </c>
      <c r="V855" s="169">
        <f>AVERAGE(I$6:I855)</f>
        <v>1.3541176470588234</v>
      </c>
      <c r="W855" s="170">
        <f>AVERAGE(J$6:J855)</f>
        <v>2487.9529411764706</v>
      </c>
      <c r="X855" s="170">
        <f>AVERAGE(K$6:K855)</f>
        <v>162.49411764705883</v>
      </c>
      <c r="Y855" s="170">
        <f>AVERAGE(L$6:L855)</f>
        <v>968.94117647058829</v>
      </c>
      <c r="Z855" s="170">
        <f>AVERAGE(M$6:M855)</f>
        <v>290.68235294117648</v>
      </c>
      <c r="AA855" s="170">
        <f>AVERAGE(N$6:N855)</f>
        <v>2403.5176470588235</v>
      </c>
      <c r="AB855" s="169">
        <f>AVERAGE(O$6:O855)</f>
        <v>2.9623529411764706</v>
      </c>
      <c r="AC855" s="170">
        <f>AVERAGE(P$6:P855)</f>
        <v>35.548235294117646</v>
      </c>
      <c r="AD855" s="170">
        <f>AVERAGE(Q$6:Q855)</f>
        <v>119.98352941176471</v>
      </c>
      <c r="AY855" s="5"/>
      <c r="AZ855" s="26">
        <v>850</v>
      </c>
      <c r="BA855" s="165">
        <v>21.269230938575138</v>
      </c>
      <c r="BB855" s="176">
        <v>0.05</v>
      </c>
      <c r="BC855" s="161">
        <v>9</v>
      </c>
      <c r="BD855" s="182">
        <v>468</v>
      </c>
      <c r="BE855" s="161">
        <v>29</v>
      </c>
      <c r="BF855" s="161">
        <v>22</v>
      </c>
      <c r="BG855" s="161">
        <v>2</v>
      </c>
      <c r="BH855" s="168">
        <v>3300</v>
      </c>
      <c r="BI855" s="168">
        <v>300</v>
      </c>
      <c r="BJ855" s="168">
        <v>1000</v>
      </c>
      <c r="BK855" s="168">
        <v>300</v>
      </c>
      <c r="BL855" s="168">
        <v>2693</v>
      </c>
      <c r="BM855" s="161">
        <v>1</v>
      </c>
      <c r="BN855" s="168">
        <v>15</v>
      </c>
      <c r="BO855" s="168">
        <v>622</v>
      </c>
      <c r="BP855" s="161" t="s">
        <v>116</v>
      </c>
      <c r="BR855" s="164">
        <f>AVERAGE(BE$6:BE855)</f>
        <v>19.588235294117649</v>
      </c>
      <c r="BS855" s="164">
        <f>AVERAGE(BF$6:BF855)</f>
        <v>18.849411764705881</v>
      </c>
      <c r="BT855" s="164">
        <f>AVERAGE(BG$6:BG855)</f>
        <v>0.67882352941176471</v>
      </c>
      <c r="BU855" s="167">
        <f>AVERAGE(BH$6:BH855)</f>
        <v>2827.4117647058824</v>
      </c>
      <c r="BV855" s="167">
        <f>AVERAGE(BI$6:BI855)</f>
        <v>101.82352941176471</v>
      </c>
      <c r="BW855" s="167">
        <f>AVERAGE(BJ$6:BJ855)</f>
        <v>908.52941176470586</v>
      </c>
      <c r="BX855" s="167">
        <f>AVERAGE(BK$6:BK855)</f>
        <v>272.55882352941177</v>
      </c>
      <c r="BY855" s="167">
        <f>AVERAGE(BL$6:BL855)</f>
        <v>2249.6470588235293</v>
      </c>
      <c r="BZ855" s="164">
        <f>AVERAGE(BM$6:BM855)</f>
        <v>2.3294117647058825</v>
      </c>
      <c r="CA855" s="167">
        <f>AVERAGE(BN$6:BN855)</f>
        <v>34.941176470588232</v>
      </c>
      <c r="CB855" s="167">
        <f>AVERAGE(BO$6:BO855)</f>
        <v>612.70588235294122</v>
      </c>
      <c r="DF855" s="103">
        <v>850</v>
      </c>
      <c r="DG855" s="192">
        <v>5.7500574402532818</v>
      </c>
      <c r="DH855" s="193">
        <v>0.1</v>
      </c>
      <c r="DI855" s="105">
        <v>0</v>
      </c>
      <c r="DJ855" s="194">
        <v>203</v>
      </c>
      <c r="DK855" s="105">
        <v>5</v>
      </c>
      <c r="DL855" s="105">
        <v>5</v>
      </c>
      <c r="DM855" s="105">
        <v>0</v>
      </c>
      <c r="DN855" s="194">
        <v>900</v>
      </c>
      <c r="DO855" s="194">
        <v>0</v>
      </c>
      <c r="DP855" s="194">
        <v>250</v>
      </c>
      <c r="DQ855" s="194">
        <v>75</v>
      </c>
      <c r="DR855" s="194">
        <v>1153</v>
      </c>
      <c r="DS855" s="105">
        <v>1</v>
      </c>
      <c r="DT855" s="194">
        <v>18</v>
      </c>
      <c r="DU855" s="194">
        <v>-235</v>
      </c>
      <c r="DV855" s="105" t="s">
        <v>117</v>
      </c>
      <c r="DX855" s="164">
        <f>AVERAGE(DK$6:DK855)</f>
        <v>10.332941176470587</v>
      </c>
      <c r="DY855" s="164">
        <f>AVERAGE(DL$6:DL855)</f>
        <v>10.332941176470587</v>
      </c>
      <c r="DZ855" s="164">
        <f>AVERAGE(DM$6:DM855)</f>
        <v>0</v>
      </c>
      <c r="EA855" s="167">
        <f>AVERAGE(DN$6:DN855)</f>
        <v>1859.9294117647059</v>
      </c>
      <c r="EB855" s="167">
        <f>AVERAGE(DO$6:DO855)</f>
        <v>0</v>
      </c>
      <c r="EC855" s="167">
        <f>AVERAGE(DP$6:DP855)</f>
        <v>516.64705882352939</v>
      </c>
      <c r="ED855" s="167">
        <f>AVERAGE(DQ$6:DQ855)</f>
        <v>154.99411764705883</v>
      </c>
      <c r="EE855" s="167">
        <f>AVERAGE(DR$6:DR855)</f>
        <v>1651.1094117647058</v>
      </c>
      <c r="EF855" s="164">
        <f>AVERAGE(DS$6:DS855)</f>
        <v>0.84235294117647064</v>
      </c>
      <c r="EG855" s="167">
        <f>AVERAGE(DT$6:DT855)</f>
        <v>15.16235294117647</v>
      </c>
      <c r="EH855" s="167">
        <f>AVERAGE(DU$6:DU855)</f>
        <v>223.98235294117646</v>
      </c>
      <c r="FJ855" s="103">
        <v>850</v>
      </c>
      <c r="FK855" s="165">
        <v>5.8299013086955735</v>
      </c>
      <c r="FL855" s="163">
        <v>0.15</v>
      </c>
      <c r="FM855" s="161">
        <v>3</v>
      </c>
      <c r="FN855" s="168">
        <v>166</v>
      </c>
      <c r="FO855" s="161">
        <v>8</v>
      </c>
      <c r="FP855" s="161">
        <v>8</v>
      </c>
      <c r="FQ855" s="161">
        <v>0</v>
      </c>
      <c r="FR855" s="168">
        <v>1440</v>
      </c>
      <c r="FS855" s="168">
        <v>0</v>
      </c>
      <c r="FT855" s="168">
        <v>400</v>
      </c>
      <c r="FU855" s="168">
        <v>120</v>
      </c>
      <c r="FV855" s="168">
        <v>1311</v>
      </c>
      <c r="FW855" s="161">
        <v>1</v>
      </c>
      <c r="FX855" s="168">
        <v>36</v>
      </c>
      <c r="FY855" s="168">
        <v>165</v>
      </c>
      <c r="FZ855" s="161" t="s">
        <v>117</v>
      </c>
      <c r="GB855" s="160">
        <f>AVERAGE(FO$6:FO855)</f>
        <v>10.076470588235294</v>
      </c>
      <c r="GC855" s="160">
        <f>AVERAGE(FP$6:FP855)</f>
        <v>10.076470588235294</v>
      </c>
      <c r="GD855" s="160">
        <f>AVERAGE(FQ$6:FQ855)</f>
        <v>0</v>
      </c>
      <c r="GE855" s="166">
        <f>AVERAGE(FR$6:FR855)</f>
        <v>1813.7647058823529</v>
      </c>
      <c r="GF855" s="166">
        <f>AVERAGE(FS$6:FS855)</f>
        <v>0</v>
      </c>
      <c r="GG855" s="166">
        <f>AVERAGE(FT$6:FT855)</f>
        <v>503.8235294117647</v>
      </c>
      <c r="GH855" s="166">
        <f>AVERAGE(FU$6:FU855)</f>
        <v>151.14705882352942</v>
      </c>
      <c r="GI855" s="166">
        <f>AVERAGE(FV$6:FV855)</f>
        <v>1631.2152941176471</v>
      </c>
      <c r="GJ855" s="160">
        <f>AVERAGE(FW$6:FW855)</f>
        <v>0.83529411764705885</v>
      </c>
      <c r="GK855" s="166">
        <f>AVERAGE(FX$6:FX855)</f>
        <v>30.070588235294117</v>
      </c>
      <c r="GL855" s="166">
        <f>AVERAGE(FY$6:FY855)</f>
        <v>212.62</v>
      </c>
      <c r="HM855" s="98">
        <v>850</v>
      </c>
      <c r="HN855" s="179">
        <v>20.127624129202299</v>
      </c>
      <c r="HO855" s="188">
        <v>0.05</v>
      </c>
      <c r="HP855" s="177">
        <v>3</v>
      </c>
      <c r="HQ855" s="191">
        <v>519</v>
      </c>
      <c r="HR855" s="177">
        <v>22</v>
      </c>
      <c r="HS855" s="177">
        <v>22</v>
      </c>
      <c r="HT855" s="177">
        <v>2</v>
      </c>
      <c r="HU855" s="191">
        <v>3300</v>
      </c>
      <c r="HV855" s="191">
        <v>300</v>
      </c>
      <c r="HW855" s="191">
        <v>1000</v>
      </c>
      <c r="HX855" s="191">
        <v>300</v>
      </c>
      <c r="HY855" s="191">
        <v>2744</v>
      </c>
      <c r="HZ855" s="177">
        <v>1</v>
      </c>
      <c r="IA855" s="191">
        <v>30</v>
      </c>
      <c r="IB855" s="191">
        <v>586</v>
      </c>
      <c r="IC855" s="177" t="s">
        <v>116</v>
      </c>
      <c r="IE855" s="164">
        <f>AVERAGE(HR$6:HR855)</f>
        <v>19.755294117647058</v>
      </c>
      <c r="IF855" s="164">
        <f>AVERAGE(HS$6:HS855)</f>
        <v>19.143529411764707</v>
      </c>
      <c r="IG855" s="164">
        <f>AVERAGE(HT$6:HT855)</f>
        <v>1.0152941176470589</v>
      </c>
      <c r="IH855" s="167">
        <f>AVERAGE(HU$6:HU855)</f>
        <v>2871.5294117647059</v>
      </c>
      <c r="II855" s="167">
        <f>AVERAGE(HV$6:HV855)</f>
        <v>152.29411764705881</v>
      </c>
      <c r="IJ855" s="167">
        <f>AVERAGE(HW$6:HW855)</f>
        <v>906.41176470588232</v>
      </c>
      <c r="IK855" s="167">
        <f>AVERAGE(HX$6:HX855)</f>
        <v>271.92352941176472</v>
      </c>
      <c r="IL855" s="167">
        <f>AVERAGE(HY$6:HY855)</f>
        <v>2307.1329411764705</v>
      </c>
      <c r="IM855" s="164">
        <f>AVERAGE(HZ$6:HZ855)</f>
        <v>2.4341176470588235</v>
      </c>
      <c r="IN855" s="167">
        <f>AVERAGE(IA$6:IA855)</f>
        <v>73.023529411764713</v>
      </c>
      <c r="IO855" s="167">
        <f>AVERAGE(IB$6:IB855)</f>
        <v>637.41999999999996</v>
      </c>
    </row>
    <row r="856" spans="2:249" x14ac:dyDescent="0.2">
      <c r="B856" s="103">
        <v>851</v>
      </c>
      <c r="C856" s="165">
        <v>21.082281972586575</v>
      </c>
      <c r="D856" s="163">
        <v>0.15</v>
      </c>
      <c r="E856" s="161">
        <v>6</v>
      </c>
      <c r="F856" s="168">
        <v>308</v>
      </c>
      <c r="G856" s="161">
        <v>24</v>
      </c>
      <c r="H856" s="161">
        <v>22</v>
      </c>
      <c r="I856" s="161">
        <v>2</v>
      </c>
      <c r="J856" s="168">
        <v>2640</v>
      </c>
      <c r="K856" s="168">
        <v>240</v>
      </c>
      <c r="L856" s="168">
        <v>1000</v>
      </c>
      <c r="M856" s="168">
        <v>300</v>
      </c>
      <c r="N856" s="168">
        <v>2473</v>
      </c>
      <c r="O856" s="161">
        <v>3</v>
      </c>
      <c r="P856" s="168">
        <v>36</v>
      </c>
      <c r="Q856" s="168">
        <v>203</v>
      </c>
      <c r="R856" s="161" t="s">
        <v>116</v>
      </c>
      <c r="T856" s="169">
        <f>AVERAGE(G$6:G856)</f>
        <v>23.346650998824913</v>
      </c>
      <c r="U856" s="169">
        <f>AVERAGE(H$6:H856)</f>
        <v>20.734430082256168</v>
      </c>
      <c r="V856" s="169">
        <f>AVERAGE(I$6:I856)</f>
        <v>1.3548766157461809</v>
      </c>
      <c r="W856" s="170">
        <f>AVERAGE(J$6:J856)</f>
        <v>2488.1316098707402</v>
      </c>
      <c r="X856" s="170">
        <f>AVERAGE(K$6:K856)</f>
        <v>162.58519388954173</v>
      </c>
      <c r="Y856" s="170">
        <f>AVERAGE(L$6:L856)</f>
        <v>968.97767332549938</v>
      </c>
      <c r="Z856" s="170">
        <f>AVERAGE(M$6:M856)</f>
        <v>290.69330199764983</v>
      </c>
      <c r="AA856" s="170">
        <f>AVERAGE(N$6:N856)</f>
        <v>2403.5992949471211</v>
      </c>
      <c r="AB856" s="169">
        <f>AVERAGE(O$6:O856)</f>
        <v>2.9623971797884843</v>
      </c>
      <c r="AC856" s="170">
        <f>AVERAGE(P$6:P856)</f>
        <v>35.548766157461813</v>
      </c>
      <c r="AD856" s="170">
        <f>AVERAGE(Q$6:Q856)</f>
        <v>120.08108108108108</v>
      </c>
      <c r="AY856" s="5"/>
      <c r="AZ856" s="26">
        <v>851</v>
      </c>
      <c r="BA856" s="165">
        <v>18.937317963677252</v>
      </c>
      <c r="BB856" s="176">
        <v>0.15</v>
      </c>
      <c r="BC856" s="161">
        <v>3</v>
      </c>
      <c r="BD856" s="182">
        <v>139</v>
      </c>
      <c r="BE856" s="161">
        <v>19</v>
      </c>
      <c r="BF856" s="161">
        <v>19</v>
      </c>
      <c r="BG856" s="161">
        <v>0</v>
      </c>
      <c r="BH856" s="168">
        <v>2850</v>
      </c>
      <c r="BI856" s="168">
        <v>0</v>
      </c>
      <c r="BJ856" s="168">
        <v>950</v>
      </c>
      <c r="BK856" s="168">
        <v>285</v>
      </c>
      <c r="BL856" s="168">
        <v>1999</v>
      </c>
      <c r="BM856" s="161">
        <v>3</v>
      </c>
      <c r="BN856" s="168">
        <v>45</v>
      </c>
      <c r="BO856" s="168">
        <v>896</v>
      </c>
      <c r="BP856" s="161" t="s">
        <v>117</v>
      </c>
      <c r="BR856" s="164">
        <f>AVERAGE(BE$6:BE856)</f>
        <v>19.587544065804934</v>
      </c>
      <c r="BS856" s="164">
        <f>AVERAGE(BF$6:BF856)</f>
        <v>18.849588719153935</v>
      </c>
      <c r="BT856" s="164">
        <f>AVERAGE(BG$6:BG856)</f>
        <v>0.67802585193889542</v>
      </c>
      <c r="BU856" s="167">
        <f>AVERAGE(BH$6:BH856)</f>
        <v>2827.4383078730907</v>
      </c>
      <c r="BV856" s="167">
        <f>AVERAGE(BI$6:BI856)</f>
        <v>101.70387779083431</v>
      </c>
      <c r="BW856" s="167">
        <f>AVERAGE(BJ$6:BJ856)</f>
        <v>908.57814336075205</v>
      </c>
      <c r="BX856" s="167">
        <f>AVERAGE(BK$6:BK856)</f>
        <v>272.57344300822564</v>
      </c>
      <c r="BY856" s="167">
        <f>AVERAGE(BL$6:BL856)</f>
        <v>2249.352526439483</v>
      </c>
      <c r="BZ856" s="164">
        <f>AVERAGE(BM$6:BM856)</f>
        <v>2.3301997649823738</v>
      </c>
      <c r="CA856" s="167">
        <f>AVERAGE(BN$6:BN856)</f>
        <v>34.952996474735606</v>
      </c>
      <c r="CB856" s="167">
        <f>AVERAGE(BO$6:BO856)</f>
        <v>613.03877790834315</v>
      </c>
      <c r="DF856" s="103">
        <v>851</v>
      </c>
      <c r="DG856" s="192">
        <v>6.8942955948156381</v>
      </c>
      <c r="DH856" s="193">
        <v>0.2</v>
      </c>
      <c r="DI856" s="105">
        <v>2</v>
      </c>
      <c r="DJ856" s="194">
        <v>424</v>
      </c>
      <c r="DK856" s="105">
        <v>8</v>
      </c>
      <c r="DL856" s="105">
        <v>8</v>
      </c>
      <c r="DM856" s="105">
        <v>0</v>
      </c>
      <c r="DN856" s="194">
        <v>1440</v>
      </c>
      <c r="DO856" s="194">
        <v>0</v>
      </c>
      <c r="DP856" s="194">
        <v>400</v>
      </c>
      <c r="DQ856" s="194">
        <v>120</v>
      </c>
      <c r="DR856" s="194">
        <v>1569</v>
      </c>
      <c r="DS856" s="105">
        <v>1</v>
      </c>
      <c r="DT856" s="194">
        <v>18</v>
      </c>
      <c r="DU856" s="194">
        <v>-111</v>
      </c>
      <c r="DV856" s="105" t="s">
        <v>117</v>
      </c>
      <c r="DX856" s="164">
        <f>AVERAGE(DK$6:DK856)</f>
        <v>10.330199764982373</v>
      </c>
      <c r="DY856" s="164">
        <f>AVERAGE(DL$6:DL856)</f>
        <v>10.330199764982373</v>
      </c>
      <c r="DZ856" s="164">
        <f>AVERAGE(DM$6:DM856)</f>
        <v>0</v>
      </c>
      <c r="EA856" s="167">
        <f>AVERAGE(DN$6:DN856)</f>
        <v>1859.4359576968272</v>
      </c>
      <c r="EB856" s="167">
        <f>AVERAGE(DO$6:DO856)</f>
        <v>0</v>
      </c>
      <c r="EC856" s="167">
        <f>AVERAGE(DP$6:DP856)</f>
        <v>516.50998824911869</v>
      </c>
      <c r="ED856" s="167">
        <f>AVERAGE(DQ$6:DQ856)</f>
        <v>154.95299647473561</v>
      </c>
      <c r="EE856" s="167">
        <f>AVERAGE(DR$6:DR856)</f>
        <v>1651.0129259694477</v>
      </c>
      <c r="EF856" s="164">
        <f>AVERAGE(DS$6:DS856)</f>
        <v>0.84253819036427735</v>
      </c>
      <c r="EG856" s="167">
        <f>AVERAGE(DT$6:DT856)</f>
        <v>15.165687426556993</v>
      </c>
      <c r="EH856" s="167">
        <f>AVERAGE(DU$6:DU856)</f>
        <v>223.58871915393655</v>
      </c>
      <c r="FJ856" s="103">
        <v>851</v>
      </c>
      <c r="FK856" s="165">
        <v>7.5515827221896492</v>
      </c>
      <c r="FL856" s="163">
        <v>0.05</v>
      </c>
      <c r="FM856" s="161">
        <v>4</v>
      </c>
      <c r="FN856" s="168">
        <v>585</v>
      </c>
      <c r="FO856" s="161">
        <v>12</v>
      </c>
      <c r="FP856" s="161">
        <v>12</v>
      </c>
      <c r="FQ856" s="161">
        <v>0</v>
      </c>
      <c r="FR856" s="168">
        <v>2160</v>
      </c>
      <c r="FS856" s="168">
        <v>0</v>
      </c>
      <c r="FT856" s="168">
        <v>600</v>
      </c>
      <c r="FU856" s="168">
        <v>180</v>
      </c>
      <c r="FV856" s="168">
        <v>1990</v>
      </c>
      <c r="FW856" s="161">
        <v>0</v>
      </c>
      <c r="FX856" s="168">
        <v>0</v>
      </c>
      <c r="FY856" s="168">
        <v>170</v>
      </c>
      <c r="FZ856" s="161" t="s">
        <v>117</v>
      </c>
      <c r="GB856" s="160">
        <f>AVERAGE(FO$6:FO856)</f>
        <v>10.078730904817862</v>
      </c>
      <c r="GC856" s="160">
        <f>AVERAGE(FP$6:FP856)</f>
        <v>10.078730904817862</v>
      </c>
      <c r="GD856" s="160">
        <f>AVERAGE(FQ$6:FQ856)</f>
        <v>0</v>
      </c>
      <c r="GE856" s="166">
        <f>AVERAGE(FR$6:FR856)</f>
        <v>1814.171562867215</v>
      </c>
      <c r="GF856" s="166">
        <f>AVERAGE(FS$6:FS856)</f>
        <v>0</v>
      </c>
      <c r="GG856" s="166">
        <f>AVERAGE(FT$6:FT856)</f>
        <v>503.93654524089305</v>
      </c>
      <c r="GH856" s="166">
        <f>AVERAGE(FU$6:FU856)</f>
        <v>151.18096357226793</v>
      </c>
      <c r="GI856" s="166">
        <f>AVERAGE(FV$6:FV856)</f>
        <v>1631.6368977673326</v>
      </c>
      <c r="GJ856" s="160">
        <f>AVERAGE(FW$6:FW856)</f>
        <v>0.83431257344300824</v>
      </c>
      <c r="GK856" s="166">
        <f>AVERAGE(FX$6:FX856)</f>
        <v>30.035252643948297</v>
      </c>
      <c r="GL856" s="166">
        <f>AVERAGE(FY$6:FY856)</f>
        <v>212.56991774383079</v>
      </c>
      <c r="HM856" s="98">
        <v>851</v>
      </c>
      <c r="HN856" s="179">
        <v>18.41009141256189</v>
      </c>
      <c r="HO856" s="188">
        <v>0.15</v>
      </c>
      <c r="HP856" s="177">
        <v>10</v>
      </c>
      <c r="HQ856" s="191">
        <v>165</v>
      </c>
      <c r="HR856" s="177">
        <v>25</v>
      </c>
      <c r="HS856" s="177">
        <v>23</v>
      </c>
      <c r="HT856" s="177">
        <v>3</v>
      </c>
      <c r="HU856" s="191">
        <v>3450</v>
      </c>
      <c r="HV856" s="191">
        <v>450</v>
      </c>
      <c r="HW856" s="191">
        <v>1000</v>
      </c>
      <c r="HX856" s="191">
        <v>300</v>
      </c>
      <c r="HY856" s="191">
        <v>2540</v>
      </c>
      <c r="HZ856" s="177">
        <v>3</v>
      </c>
      <c r="IA856" s="191">
        <v>90</v>
      </c>
      <c r="IB856" s="191">
        <v>1000</v>
      </c>
      <c r="IC856" s="177" t="s">
        <v>116</v>
      </c>
      <c r="IE856" s="164">
        <f>AVERAGE(HR$6:HR856)</f>
        <v>19.761457109283196</v>
      </c>
      <c r="IF856" s="164">
        <f>AVERAGE(HS$6:HS856)</f>
        <v>19.148061104582844</v>
      </c>
      <c r="IG856" s="164">
        <f>AVERAGE(HT$6:HT856)</f>
        <v>1.0176263219741482</v>
      </c>
      <c r="IH856" s="167">
        <f>AVERAGE(HU$6:HU856)</f>
        <v>2872.2091656874268</v>
      </c>
      <c r="II856" s="167">
        <f>AVERAGE(HV$6:HV856)</f>
        <v>152.6439482961222</v>
      </c>
      <c r="IJ856" s="167">
        <f>AVERAGE(HW$6:HW856)</f>
        <v>906.52173913043475</v>
      </c>
      <c r="IK856" s="167">
        <f>AVERAGE(HX$6:HX856)</f>
        <v>271.95652173913044</v>
      </c>
      <c r="IL856" s="167">
        <f>AVERAGE(HY$6:HY856)</f>
        <v>2307.4065804935371</v>
      </c>
      <c r="IM856" s="164">
        <f>AVERAGE(HZ$6:HZ856)</f>
        <v>2.4347826086956523</v>
      </c>
      <c r="IN856" s="167">
        <f>AVERAGE(IA$6:IA856)</f>
        <v>73.043478260869563</v>
      </c>
      <c r="IO856" s="167">
        <f>AVERAGE(IB$6:IB856)</f>
        <v>637.84606345475913</v>
      </c>
    </row>
    <row r="857" spans="2:249" x14ac:dyDescent="0.2">
      <c r="B857" s="103">
        <v>852</v>
      </c>
      <c r="C857" s="165">
        <v>25.02262104749575</v>
      </c>
      <c r="D857" s="163">
        <v>0.2</v>
      </c>
      <c r="E857" s="161">
        <v>3</v>
      </c>
      <c r="F857" s="168">
        <v>498</v>
      </c>
      <c r="G857" s="161">
        <v>23</v>
      </c>
      <c r="H857" s="161">
        <v>22</v>
      </c>
      <c r="I857" s="161">
        <v>2</v>
      </c>
      <c r="J857" s="168">
        <v>2640</v>
      </c>
      <c r="K857" s="168">
        <v>240</v>
      </c>
      <c r="L857" s="168">
        <v>1000</v>
      </c>
      <c r="M857" s="168">
        <v>300</v>
      </c>
      <c r="N857" s="168">
        <v>2663</v>
      </c>
      <c r="O857" s="161">
        <v>5</v>
      </c>
      <c r="P857" s="168">
        <v>60</v>
      </c>
      <c r="Q857" s="168">
        <v>37</v>
      </c>
      <c r="R857" s="161" t="s">
        <v>116</v>
      </c>
      <c r="T857" s="169">
        <f>AVERAGE(G$6:G857)</f>
        <v>23.3462441314554</v>
      </c>
      <c r="U857" s="169">
        <f>AVERAGE(H$6:H857)</f>
        <v>20.735915492957748</v>
      </c>
      <c r="V857" s="169">
        <f>AVERAGE(I$6:I857)</f>
        <v>1.3556338028169015</v>
      </c>
      <c r="W857" s="170">
        <f>AVERAGE(J$6:J857)</f>
        <v>2488.3098591549297</v>
      </c>
      <c r="X857" s="170">
        <f>AVERAGE(K$6:K857)</f>
        <v>162.67605633802816</v>
      </c>
      <c r="Y857" s="170">
        <f>AVERAGE(L$6:L857)</f>
        <v>969.0140845070423</v>
      </c>
      <c r="Z857" s="170">
        <f>AVERAGE(M$6:M857)</f>
        <v>290.7042253521127</v>
      </c>
      <c r="AA857" s="170">
        <f>AVERAGE(N$6:N857)</f>
        <v>2403.9037558685445</v>
      </c>
      <c r="AB857" s="169">
        <f>AVERAGE(O$6:O857)</f>
        <v>2.964788732394366</v>
      </c>
      <c r="AC857" s="170">
        <f>AVERAGE(P$6:P857)</f>
        <v>35.577464788732392</v>
      </c>
      <c r="AD857" s="170">
        <f>AVERAGE(Q$6:Q857)</f>
        <v>119.98356807511738</v>
      </c>
      <c r="AY857" s="5"/>
      <c r="AZ857" s="26">
        <v>852</v>
      </c>
      <c r="BA857" s="165">
        <v>16.77279178282161</v>
      </c>
      <c r="BB857" s="176">
        <v>0.15</v>
      </c>
      <c r="BC857" s="161">
        <v>1</v>
      </c>
      <c r="BD857" s="182">
        <v>217</v>
      </c>
      <c r="BE857" s="161">
        <v>15</v>
      </c>
      <c r="BF857" s="161">
        <v>15</v>
      </c>
      <c r="BG857" s="161">
        <v>0</v>
      </c>
      <c r="BH857" s="168">
        <v>2250</v>
      </c>
      <c r="BI857" s="168">
        <v>0</v>
      </c>
      <c r="BJ857" s="168">
        <v>750</v>
      </c>
      <c r="BK857" s="168">
        <v>225</v>
      </c>
      <c r="BL857" s="168">
        <v>1817</v>
      </c>
      <c r="BM857" s="161">
        <v>3</v>
      </c>
      <c r="BN857" s="168">
        <v>45</v>
      </c>
      <c r="BO857" s="168">
        <v>478</v>
      </c>
      <c r="BP857" s="161" t="s">
        <v>117</v>
      </c>
      <c r="BR857" s="164">
        <f>AVERAGE(BE$6:BE857)</f>
        <v>19.582159624413144</v>
      </c>
      <c r="BS857" s="164">
        <f>AVERAGE(BF$6:BF857)</f>
        <v>18.845070422535212</v>
      </c>
      <c r="BT857" s="164">
        <f>AVERAGE(BG$6:BG857)</f>
        <v>0.67723004694835676</v>
      </c>
      <c r="BU857" s="167">
        <f>AVERAGE(BH$6:BH857)</f>
        <v>2826.7605633802818</v>
      </c>
      <c r="BV857" s="167">
        <f>AVERAGE(BI$6:BI857)</f>
        <v>101.58450704225352</v>
      </c>
      <c r="BW857" s="167">
        <f>AVERAGE(BJ$6:BJ857)</f>
        <v>908.39201877934272</v>
      </c>
      <c r="BX857" s="167">
        <f>AVERAGE(BK$6:BK857)</f>
        <v>272.51760563380282</v>
      </c>
      <c r="BY857" s="167">
        <f>AVERAGE(BL$6:BL857)</f>
        <v>2248.8450704225352</v>
      </c>
      <c r="BZ857" s="164">
        <f>AVERAGE(BM$6:BM857)</f>
        <v>2.3309859154929575</v>
      </c>
      <c r="CA857" s="167">
        <f>AVERAGE(BN$6:BN857)</f>
        <v>34.964788732394368</v>
      </c>
      <c r="CB857" s="167">
        <f>AVERAGE(BO$6:BO857)</f>
        <v>612.88028169014081</v>
      </c>
      <c r="DF857" s="103">
        <v>852</v>
      </c>
      <c r="DG857" s="192">
        <v>5.9931900848735893</v>
      </c>
      <c r="DH857" s="193">
        <v>0.1</v>
      </c>
      <c r="DI857" s="105">
        <v>3</v>
      </c>
      <c r="DJ857" s="194">
        <v>267</v>
      </c>
      <c r="DK857" s="105">
        <v>8</v>
      </c>
      <c r="DL857" s="105">
        <v>8</v>
      </c>
      <c r="DM857" s="105">
        <v>0</v>
      </c>
      <c r="DN857" s="194">
        <v>1440</v>
      </c>
      <c r="DO857" s="194">
        <v>0</v>
      </c>
      <c r="DP857" s="194">
        <v>400</v>
      </c>
      <c r="DQ857" s="194">
        <v>120</v>
      </c>
      <c r="DR857" s="194">
        <v>1412</v>
      </c>
      <c r="DS857" s="105">
        <v>1</v>
      </c>
      <c r="DT857" s="194">
        <v>18</v>
      </c>
      <c r="DU857" s="194">
        <v>46</v>
      </c>
      <c r="DV857" s="105" t="s">
        <v>117</v>
      </c>
      <c r="DX857" s="164">
        <f>AVERAGE(DK$6:DK857)</f>
        <v>10.327464788732394</v>
      </c>
      <c r="DY857" s="164">
        <f>AVERAGE(DL$6:DL857)</f>
        <v>10.327464788732394</v>
      </c>
      <c r="DZ857" s="164">
        <f>AVERAGE(DM$6:DM857)</f>
        <v>0</v>
      </c>
      <c r="EA857" s="167">
        <f>AVERAGE(DN$6:DN857)</f>
        <v>1858.943661971831</v>
      </c>
      <c r="EB857" s="167">
        <f>AVERAGE(DO$6:DO857)</f>
        <v>0</v>
      </c>
      <c r="EC857" s="167">
        <f>AVERAGE(DP$6:DP857)</f>
        <v>516.37323943661977</v>
      </c>
      <c r="ED857" s="167">
        <f>AVERAGE(DQ$6:DQ857)</f>
        <v>154.91197183098592</v>
      </c>
      <c r="EE857" s="167">
        <f>AVERAGE(DR$6:DR857)</f>
        <v>1650.7323943661972</v>
      </c>
      <c r="EF857" s="164">
        <f>AVERAGE(DS$6:DS857)</f>
        <v>0.84272300469483563</v>
      </c>
      <c r="EG857" s="167">
        <f>AVERAGE(DT$6:DT857)</f>
        <v>15.169014084507042</v>
      </c>
      <c r="EH857" s="167">
        <f>AVERAGE(DU$6:DU857)</f>
        <v>223.38028169014083</v>
      </c>
      <c r="FJ857" s="103">
        <v>852</v>
      </c>
      <c r="FK857" s="165">
        <v>7.6762384911831996</v>
      </c>
      <c r="FL857" s="163">
        <v>0.1</v>
      </c>
      <c r="FM857" s="161">
        <v>7</v>
      </c>
      <c r="FN857" s="168">
        <v>581</v>
      </c>
      <c r="FO857" s="161">
        <v>14</v>
      </c>
      <c r="FP857" s="161">
        <v>14</v>
      </c>
      <c r="FQ857" s="161">
        <v>0</v>
      </c>
      <c r="FR857" s="168">
        <v>2520</v>
      </c>
      <c r="FS857" s="168">
        <v>0</v>
      </c>
      <c r="FT857" s="168">
        <v>700</v>
      </c>
      <c r="FU857" s="168">
        <v>210</v>
      </c>
      <c r="FV857" s="168">
        <v>2116</v>
      </c>
      <c r="FW857" s="161">
        <v>1</v>
      </c>
      <c r="FX857" s="168">
        <v>36</v>
      </c>
      <c r="FY857" s="168">
        <v>440</v>
      </c>
      <c r="FZ857" s="161" t="s">
        <v>117</v>
      </c>
      <c r="GB857" s="160">
        <f>AVERAGE(FO$6:FO857)</f>
        <v>10.083333333333334</v>
      </c>
      <c r="GC857" s="160">
        <f>AVERAGE(FP$6:FP857)</f>
        <v>10.083333333333334</v>
      </c>
      <c r="GD857" s="160">
        <f>AVERAGE(FQ$6:FQ857)</f>
        <v>0</v>
      </c>
      <c r="GE857" s="166">
        <f>AVERAGE(FR$6:FR857)</f>
        <v>1815</v>
      </c>
      <c r="GF857" s="166">
        <f>AVERAGE(FS$6:FS857)</f>
        <v>0</v>
      </c>
      <c r="GG857" s="166">
        <f>AVERAGE(FT$6:FT857)</f>
        <v>504.16666666666669</v>
      </c>
      <c r="GH857" s="166">
        <f>AVERAGE(FU$6:FU857)</f>
        <v>151.25</v>
      </c>
      <c r="GI857" s="166">
        <f>AVERAGE(FV$6:FV857)</f>
        <v>1632.2053990610329</v>
      </c>
      <c r="GJ857" s="160">
        <f>AVERAGE(FW$6:FW857)</f>
        <v>0.83450704225352113</v>
      </c>
      <c r="GK857" s="166">
        <f>AVERAGE(FX$6:FX857)</f>
        <v>30.04225352112676</v>
      </c>
      <c r="GL857" s="166">
        <f>AVERAGE(FY$6:FY857)</f>
        <v>212.83685446009389</v>
      </c>
      <c r="HM857" s="98">
        <v>852</v>
      </c>
      <c r="HN857" s="179">
        <v>16.814189687611034</v>
      </c>
      <c r="HO857" s="188">
        <v>0.15</v>
      </c>
      <c r="HP857" s="177">
        <v>6</v>
      </c>
      <c r="HQ857" s="191">
        <v>267</v>
      </c>
      <c r="HR857" s="177">
        <v>20</v>
      </c>
      <c r="HS857" s="177">
        <v>20</v>
      </c>
      <c r="HT857" s="177">
        <v>0</v>
      </c>
      <c r="HU857" s="191">
        <v>3000</v>
      </c>
      <c r="HV857" s="191">
        <v>0</v>
      </c>
      <c r="HW857" s="191">
        <v>1000</v>
      </c>
      <c r="HX857" s="191">
        <v>300</v>
      </c>
      <c r="HY857" s="191">
        <v>2192</v>
      </c>
      <c r="HZ857" s="177">
        <v>3</v>
      </c>
      <c r="IA857" s="191">
        <v>90</v>
      </c>
      <c r="IB857" s="191">
        <v>898</v>
      </c>
      <c r="IC857" s="177" t="s">
        <v>116</v>
      </c>
      <c r="IE857" s="164">
        <f>AVERAGE(HR$6:HR857)</f>
        <v>19.761737089201876</v>
      </c>
      <c r="IF857" s="164">
        <f>AVERAGE(HS$6:HS857)</f>
        <v>19.149061032863848</v>
      </c>
      <c r="IG857" s="164">
        <f>AVERAGE(HT$6:HT857)</f>
        <v>1.016431924882629</v>
      </c>
      <c r="IH857" s="167">
        <f>AVERAGE(HU$6:HU857)</f>
        <v>2872.3591549295775</v>
      </c>
      <c r="II857" s="167">
        <f>AVERAGE(HV$6:HV857)</f>
        <v>152.46478873239437</v>
      </c>
      <c r="IJ857" s="167">
        <f>AVERAGE(HW$6:HW857)</f>
        <v>906.631455399061</v>
      </c>
      <c r="IK857" s="167">
        <f>AVERAGE(HX$6:HX857)</f>
        <v>271.98943661971833</v>
      </c>
      <c r="IL857" s="167">
        <f>AVERAGE(HY$6:HY857)</f>
        <v>2307.2711267605632</v>
      </c>
      <c r="IM857" s="164">
        <f>AVERAGE(HZ$6:HZ857)</f>
        <v>2.4354460093896715</v>
      </c>
      <c r="IN857" s="167">
        <f>AVERAGE(IA$6:IA857)</f>
        <v>73.063380281690144</v>
      </c>
      <c r="IO857" s="167">
        <f>AVERAGE(IB$6:IB857)</f>
        <v>638.15140845070425</v>
      </c>
    </row>
    <row r="858" spans="2:249" x14ac:dyDescent="0.2">
      <c r="B858" s="103">
        <v>853</v>
      </c>
      <c r="C858" s="165">
        <v>20.957958153936708</v>
      </c>
      <c r="D858" s="163">
        <v>0.15</v>
      </c>
      <c r="E858" s="161">
        <v>1</v>
      </c>
      <c r="F858" s="168">
        <v>296</v>
      </c>
      <c r="G858" s="161">
        <v>19</v>
      </c>
      <c r="H858" s="161">
        <v>19</v>
      </c>
      <c r="I858" s="161">
        <v>0</v>
      </c>
      <c r="J858" s="168">
        <v>2280</v>
      </c>
      <c r="K858" s="168">
        <v>0</v>
      </c>
      <c r="L858" s="168">
        <v>950</v>
      </c>
      <c r="M858" s="168">
        <v>285</v>
      </c>
      <c r="N858" s="168">
        <v>2156</v>
      </c>
      <c r="O858" s="161">
        <v>3</v>
      </c>
      <c r="P858" s="168">
        <v>36</v>
      </c>
      <c r="Q858" s="168">
        <v>160</v>
      </c>
      <c r="R858" s="161" t="s">
        <v>117</v>
      </c>
      <c r="T858" s="169">
        <f>AVERAGE(G$6:G858)</f>
        <v>23.341148886283705</v>
      </c>
      <c r="U858" s="169">
        <f>AVERAGE(H$6:H858)</f>
        <v>20.73388042203986</v>
      </c>
      <c r="V858" s="169">
        <f>AVERAGE(I$6:I858)</f>
        <v>1.3540445486518171</v>
      </c>
      <c r="W858" s="170">
        <f>AVERAGE(J$6:J858)</f>
        <v>2488.0656506447831</v>
      </c>
      <c r="X858" s="170">
        <f>AVERAGE(K$6:K858)</f>
        <v>162.48534583821805</v>
      </c>
      <c r="Y858" s="170">
        <f>AVERAGE(L$6:L858)</f>
        <v>968.99179366940211</v>
      </c>
      <c r="Z858" s="170">
        <f>AVERAGE(M$6:M858)</f>
        <v>290.69753810082062</v>
      </c>
      <c r="AA858" s="170">
        <f>AVERAGE(N$6:N858)</f>
        <v>2403.6131301289565</v>
      </c>
      <c r="AB858" s="169">
        <f>AVERAGE(O$6:O858)</f>
        <v>2.9648300117233295</v>
      </c>
      <c r="AC858" s="170">
        <f>AVERAGE(P$6:P858)</f>
        <v>35.577960140679956</v>
      </c>
      <c r="AD858" s="170">
        <f>AVERAGE(Q$6:Q858)</f>
        <v>120.03048065650644</v>
      </c>
      <c r="AY858" s="5"/>
      <c r="AZ858" s="26">
        <v>853</v>
      </c>
      <c r="BA858" s="165">
        <v>21.246647822625722</v>
      </c>
      <c r="BB858" s="176">
        <v>0.05</v>
      </c>
      <c r="BC858" s="161">
        <v>6</v>
      </c>
      <c r="BD858" s="182">
        <v>377</v>
      </c>
      <c r="BE858" s="161">
        <v>26</v>
      </c>
      <c r="BF858" s="161">
        <v>22</v>
      </c>
      <c r="BG858" s="161">
        <v>2</v>
      </c>
      <c r="BH858" s="168">
        <v>3300</v>
      </c>
      <c r="BI858" s="168">
        <v>300</v>
      </c>
      <c r="BJ858" s="168">
        <v>1000</v>
      </c>
      <c r="BK858" s="168">
        <v>300</v>
      </c>
      <c r="BL858" s="168">
        <v>2602</v>
      </c>
      <c r="BM858" s="161">
        <v>1</v>
      </c>
      <c r="BN858" s="168">
        <v>15</v>
      </c>
      <c r="BO858" s="168">
        <v>713</v>
      </c>
      <c r="BP858" s="161" t="s">
        <v>116</v>
      </c>
      <c r="BR858" s="164">
        <f>AVERAGE(BE$6:BE858)</f>
        <v>19.589683470105509</v>
      </c>
      <c r="BS858" s="164">
        <f>AVERAGE(BF$6:BF858)</f>
        <v>18.848769050410315</v>
      </c>
      <c r="BT858" s="164">
        <f>AVERAGE(BG$6:BG858)</f>
        <v>0.6787807737397421</v>
      </c>
      <c r="BU858" s="167">
        <f>AVERAGE(BH$6:BH858)</f>
        <v>2827.3153575615474</v>
      </c>
      <c r="BV858" s="167">
        <f>AVERAGE(BI$6:BI858)</f>
        <v>101.81711606096131</v>
      </c>
      <c r="BW858" s="167">
        <f>AVERAGE(BJ$6:BJ858)</f>
        <v>908.49941383352871</v>
      </c>
      <c r="BX858" s="167">
        <f>AVERAGE(BK$6:BK858)</f>
        <v>272.54982415005861</v>
      </c>
      <c r="BY858" s="167">
        <f>AVERAGE(BL$6:BL858)</f>
        <v>2249.2590855803046</v>
      </c>
      <c r="BZ858" s="164">
        <f>AVERAGE(BM$6:BM858)</f>
        <v>2.3294255568581477</v>
      </c>
      <c r="CA858" s="167">
        <f>AVERAGE(BN$6:BN858)</f>
        <v>34.941383352872215</v>
      </c>
      <c r="CB858" s="167">
        <f>AVERAGE(BO$6:BO858)</f>
        <v>612.99765533411494</v>
      </c>
      <c r="DF858" s="103">
        <v>853</v>
      </c>
      <c r="DG858" s="192">
        <v>6.7485318964719472</v>
      </c>
      <c r="DH858" s="193">
        <v>0.1</v>
      </c>
      <c r="DI858" s="105">
        <v>10</v>
      </c>
      <c r="DJ858" s="194">
        <v>464</v>
      </c>
      <c r="DK858" s="105">
        <v>16</v>
      </c>
      <c r="DL858" s="105">
        <v>16</v>
      </c>
      <c r="DM858" s="105">
        <v>0</v>
      </c>
      <c r="DN858" s="194">
        <v>2880</v>
      </c>
      <c r="DO858" s="194">
        <v>0</v>
      </c>
      <c r="DP858" s="194">
        <v>800</v>
      </c>
      <c r="DQ858" s="194">
        <v>240</v>
      </c>
      <c r="DR858" s="194">
        <v>2129</v>
      </c>
      <c r="DS858" s="105">
        <v>1</v>
      </c>
      <c r="DT858" s="194">
        <v>18</v>
      </c>
      <c r="DU858" s="194">
        <v>769</v>
      </c>
      <c r="DV858" s="105" t="s">
        <v>117</v>
      </c>
      <c r="DX858" s="164">
        <f>AVERAGE(DK$6:DK858)</f>
        <v>10.33411488862837</v>
      </c>
      <c r="DY858" s="164">
        <f>AVERAGE(DL$6:DL858)</f>
        <v>10.33411488862837</v>
      </c>
      <c r="DZ858" s="164">
        <f>AVERAGE(DM$6:DM858)</f>
        <v>0</v>
      </c>
      <c r="EA858" s="167">
        <f>AVERAGE(DN$6:DN858)</f>
        <v>1860.1406799531067</v>
      </c>
      <c r="EB858" s="167">
        <f>AVERAGE(DO$6:DO858)</f>
        <v>0</v>
      </c>
      <c r="EC858" s="167">
        <f>AVERAGE(DP$6:DP858)</f>
        <v>516.70574443141857</v>
      </c>
      <c r="ED858" s="167">
        <f>AVERAGE(DQ$6:DQ858)</f>
        <v>155.01172332942556</v>
      </c>
      <c r="EE858" s="167">
        <f>AVERAGE(DR$6:DR858)</f>
        <v>1651.293083235639</v>
      </c>
      <c r="EF858" s="164">
        <f>AVERAGE(DS$6:DS858)</f>
        <v>0.84290738569753809</v>
      </c>
      <c r="EG858" s="167">
        <f>AVERAGE(DT$6:DT858)</f>
        <v>15.172332942555686</v>
      </c>
      <c r="EH858" s="167">
        <f>AVERAGE(DU$6:DU858)</f>
        <v>224.01992966002345</v>
      </c>
      <c r="FJ858" s="103">
        <v>853</v>
      </c>
      <c r="FK858" s="165">
        <v>6.9726936303517553</v>
      </c>
      <c r="FL858" s="163">
        <v>0.05</v>
      </c>
      <c r="FM858" s="161">
        <v>1</v>
      </c>
      <c r="FN858" s="168">
        <v>554</v>
      </c>
      <c r="FO858" s="161">
        <v>8</v>
      </c>
      <c r="FP858" s="161">
        <v>8</v>
      </c>
      <c r="FQ858" s="161">
        <v>0</v>
      </c>
      <c r="FR858" s="168">
        <v>1440</v>
      </c>
      <c r="FS858" s="168">
        <v>0</v>
      </c>
      <c r="FT858" s="168">
        <v>400</v>
      </c>
      <c r="FU858" s="168">
        <v>120</v>
      </c>
      <c r="FV858" s="168">
        <v>1699</v>
      </c>
      <c r="FW858" s="161">
        <v>0</v>
      </c>
      <c r="FX858" s="168">
        <v>0</v>
      </c>
      <c r="FY858" s="168">
        <v>-259</v>
      </c>
      <c r="FZ858" s="161" t="s">
        <v>117</v>
      </c>
      <c r="GB858" s="160">
        <f>AVERAGE(FO$6:FO858)</f>
        <v>10.080890973036343</v>
      </c>
      <c r="GC858" s="160">
        <f>AVERAGE(FP$6:FP858)</f>
        <v>10.080890973036343</v>
      </c>
      <c r="GD858" s="160">
        <f>AVERAGE(FQ$6:FQ858)</f>
        <v>0</v>
      </c>
      <c r="GE858" s="166">
        <f>AVERAGE(FR$6:FR858)</f>
        <v>1814.5603751465417</v>
      </c>
      <c r="GF858" s="166">
        <f>AVERAGE(FS$6:FS858)</f>
        <v>0</v>
      </c>
      <c r="GG858" s="166">
        <f>AVERAGE(FT$6:FT858)</f>
        <v>504.04454865181714</v>
      </c>
      <c r="GH858" s="166">
        <f>AVERAGE(FU$6:FU858)</f>
        <v>151.21336459554513</v>
      </c>
      <c r="GI858" s="166">
        <f>AVERAGE(FV$6:FV858)</f>
        <v>1632.2837045720985</v>
      </c>
      <c r="GJ858" s="160">
        <f>AVERAGE(FW$6:FW858)</f>
        <v>0.83352872215709262</v>
      </c>
      <c r="GK858" s="166">
        <f>AVERAGE(FX$6:FX858)</f>
        <v>30.007033997655334</v>
      </c>
      <c r="GL858" s="166">
        <f>AVERAGE(FY$6:FY858)</f>
        <v>212.28370457209849</v>
      </c>
      <c r="HM858" s="98">
        <v>853</v>
      </c>
      <c r="HN858" s="179">
        <v>15.533853982038947</v>
      </c>
      <c r="HO858" s="188">
        <v>0.15</v>
      </c>
      <c r="HP858" s="177">
        <v>1</v>
      </c>
      <c r="HQ858" s="191">
        <v>528</v>
      </c>
      <c r="HR858" s="177">
        <v>15</v>
      </c>
      <c r="HS858" s="177">
        <v>15</v>
      </c>
      <c r="HT858" s="177">
        <v>0</v>
      </c>
      <c r="HU858" s="191">
        <v>2250</v>
      </c>
      <c r="HV858" s="191">
        <v>0</v>
      </c>
      <c r="HW858" s="191">
        <v>750</v>
      </c>
      <c r="HX858" s="191">
        <v>225</v>
      </c>
      <c r="HY858" s="191">
        <v>2128</v>
      </c>
      <c r="HZ858" s="177">
        <v>2</v>
      </c>
      <c r="IA858" s="191">
        <v>60</v>
      </c>
      <c r="IB858" s="191">
        <v>182</v>
      </c>
      <c r="IC858" s="177" t="s">
        <v>117</v>
      </c>
      <c r="IE858" s="164">
        <f>AVERAGE(HR$6:HR858)</f>
        <v>19.756154747948418</v>
      </c>
      <c r="IF858" s="164">
        <f>AVERAGE(HS$6:HS858)</f>
        <v>19.144196951934351</v>
      </c>
      <c r="IG858" s="164">
        <f>AVERAGE(HT$6:HT858)</f>
        <v>1.0152403282532239</v>
      </c>
      <c r="IH858" s="167">
        <f>AVERAGE(HU$6:HU858)</f>
        <v>2871.6295427901523</v>
      </c>
      <c r="II858" s="167">
        <f>AVERAGE(HV$6:HV858)</f>
        <v>152.28604923798358</v>
      </c>
      <c r="IJ858" s="167">
        <f>AVERAGE(HW$6:HW858)</f>
        <v>906.44783118405633</v>
      </c>
      <c r="IK858" s="167">
        <f>AVERAGE(HX$6:HX858)</f>
        <v>271.93434935521691</v>
      </c>
      <c r="IL858" s="167">
        <f>AVERAGE(HY$6:HY858)</f>
        <v>2307.0609613130127</v>
      </c>
      <c r="IM858" s="164">
        <f>AVERAGE(HZ$6:HZ858)</f>
        <v>2.4349355216881596</v>
      </c>
      <c r="IN858" s="167">
        <f>AVERAGE(IA$6:IA858)</f>
        <v>73.048065650644787</v>
      </c>
      <c r="IO858" s="167">
        <f>AVERAGE(IB$6:IB858)</f>
        <v>637.61664712778429</v>
      </c>
    </row>
    <row r="859" spans="2:249" x14ac:dyDescent="0.2">
      <c r="B859" s="103">
        <v>854</v>
      </c>
      <c r="C859" s="165">
        <v>22.144746991093335</v>
      </c>
      <c r="D859" s="163">
        <v>0.05</v>
      </c>
      <c r="E859" s="161">
        <v>0</v>
      </c>
      <c r="F859" s="168">
        <v>277</v>
      </c>
      <c r="G859" s="161">
        <v>21</v>
      </c>
      <c r="H859" s="161">
        <v>21</v>
      </c>
      <c r="I859" s="161">
        <v>1</v>
      </c>
      <c r="J859" s="168">
        <v>2520</v>
      </c>
      <c r="K859" s="168">
        <v>120</v>
      </c>
      <c r="L859" s="168">
        <v>1000</v>
      </c>
      <c r="M859" s="168">
        <v>300</v>
      </c>
      <c r="N859" s="168">
        <v>2322</v>
      </c>
      <c r="O859" s="161">
        <v>1</v>
      </c>
      <c r="P859" s="168">
        <v>12</v>
      </c>
      <c r="Q859" s="168">
        <v>210</v>
      </c>
      <c r="R859" s="161" t="s">
        <v>116</v>
      </c>
      <c r="T859" s="169">
        <f>AVERAGE(G$6:G859)</f>
        <v>23.338407494145198</v>
      </c>
      <c r="U859" s="169">
        <f>AVERAGE(H$6:H859)</f>
        <v>20.734192037470727</v>
      </c>
      <c r="V859" s="169">
        <f>AVERAGE(I$6:I859)</f>
        <v>1.3536299765807962</v>
      </c>
      <c r="W859" s="170">
        <f>AVERAGE(J$6:J859)</f>
        <v>2488.1030444964872</v>
      </c>
      <c r="X859" s="170">
        <f>AVERAGE(K$6:K859)</f>
        <v>162.43559718969556</v>
      </c>
      <c r="Y859" s="170">
        <f>AVERAGE(L$6:L859)</f>
        <v>969.02810304449645</v>
      </c>
      <c r="Z859" s="170">
        <f>AVERAGE(M$6:M859)</f>
        <v>290.70843091334893</v>
      </c>
      <c r="AA859" s="170">
        <f>AVERAGE(N$6:N859)</f>
        <v>2403.5175644028104</v>
      </c>
      <c r="AB859" s="169">
        <f>AVERAGE(O$6:O859)</f>
        <v>2.9625292740046838</v>
      </c>
      <c r="AC859" s="170">
        <f>AVERAGE(P$6:P859)</f>
        <v>35.550351288056206</v>
      </c>
      <c r="AD859" s="170">
        <f>AVERAGE(Q$6:Q859)</f>
        <v>120.13583138173303</v>
      </c>
      <c r="AY859" s="5"/>
      <c r="AZ859" s="26">
        <v>854</v>
      </c>
      <c r="BA859" s="165">
        <v>19.430211934548613</v>
      </c>
      <c r="BB859" s="176">
        <v>0.2</v>
      </c>
      <c r="BC859" s="161">
        <v>9</v>
      </c>
      <c r="BD859" s="182">
        <v>157</v>
      </c>
      <c r="BE859" s="161">
        <v>24</v>
      </c>
      <c r="BF859" s="161">
        <v>22</v>
      </c>
      <c r="BG859" s="161">
        <v>2</v>
      </c>
      <c r="BH859" s="168">
        <v>3300</v>
      </c>
      <c r="BI859" s="168">
        <v>300</v>
      </c>
      <c r="BJ859" s="168">
        <v>1000</v>
      </c>
      <c r="BK859" s="168">
        <v>300</v>
      </c>
      <c r="BL859" s="168">
        <v>2382</v>
      </c>
      <c r="BM859" s="161">
        <v>4</v>
      </c>
      <c r="BN859" s="168">
        <v>60</v>
      </c>
      <c r="BO859" s="168">
        <v>978</v>
      </c>
      <c r="BP859" s="161" t="s">
        <v>116</v>
      </c>
      <c r="BR859" s="164">
        <f>AVERAGE(BE$6:BE859)</f>
        <v>19.594847775175644</v>
      </c>
      <c r="BS859" s="164">
        <f>AVERAGE(BF$6:BF859)</f>
        <v>18.852459016393443</v>
      </c>
      <c r="BT859" s="164">
        <f>AVERAGE(BG$6:BG859)</f>
        <v>0.68032786885245899</v>
      </c>
      <c r="BU859" s="167">
        <f>AVERAGE(BH$6:BH859)</f>
        <v>2827.8688524590166</v>
      </c>
      <c r="BV859" s="167">
        <f>AVERAGE(BI$6:BI859)</f>
        <v>102.04918032786885</v>
      </c>
      <c r="BW859" s="167">
        <f>AVERAGE(BJ$6:BJ859)</f>
        <v>908.60655737704917</v>
      </c>
      <c r="BX859" s="167">
        <f>AVERAGE(BK$6:BK859)</f>
        <v>272.58196721311475</v>
      </c>
      <c r="BY859" s="167">
        <f>AVERAGE(BL$6:BL859)</f>
        <v>2249.4145199063232</v>
      </c>
      <c r="BZ859" s="164">
        <f>AVERAGE(BM$6:BM859)</f>
        <v>2.3313817330210771</v>
      </c>
      <c r="CA859" s="167">
        <f>AVERAGE(BN$6:BN859)</f>
        <v>34.970725995316158</v>
      </c>
      <c r="CB859" s="167">
        <f>AVERAGE(BO$6:BO859)</f>
        <v>613.42505854800936</v>
      </c>
      <c r="DF859" s="103">
        <v>854</v>
      </c>
      <c r="DG859" s="192">
        <v>8.1523121983117264</v>
      </c>
      <c r="DH859" s="193">
        <v>0.1</v>
      </c>
      <c r="DI859" s="105">
        <v>3</v>
      </c>
      <c r="DJ859" s="194">
        <v>368</v>
      </c>
      <c r="DK859" s="105">
        <v>10</v>
      </c>
      <c r="DL859" s="105">
        <v>10</v>
      </c>
      <c r="DM859" s="105">
        <v>0</v>
      </c>
      <c r="DN859" s="194">
        <v>1800</v>
      </c>
      <c r="DO859" s="194">
        <v>0</v>
      </c>
      <c r="DP859" s="194">
        <v>500</v>
      </c>
      <c r="DQ859" s="194">
        <v>150</v>
      </c>
      <c r="DR859" s="194">
        <v>1643</v>
      </c>
      <c r="DS859" s="105">
        <v>1</v>
      </c>
      <c r="DT859" s="194">
        <v>18</v>
      </c>
      <c r="DU859" s="194">
        <v>175</v>
      </c>
      <c r="DV859" s="105" t="s">
        <v>117</v>
      </c>
      <c r="DX859" s="164">
        <f>AVERAGE(DK$6:DK859)</f>
        <v>10.333723653395785</v>
      </c>
      <c r="DY859" s="164">
        <f>AVERAGE(DL$6:DL859)</f>
        <v>10.333723653395785</v>
      </c>
      <c r="DZ859" s="164">
        <f>AVERAGE(DM$6:DM859)</f>
        <v>0</v>
      </c>
      <c r="EA859" s="167">
        <f>AVERAGE(DN$6:DN859)</f>
        <v>1860.0702576112412</v>
      </c>
      <c r="EB859" s="167">
        <f>AVERAGE(DO$6:DO859)</f>
        <v>0</v>
      </c>
      <c r="EC859" s="167">
        <f>AVERAGE(DP$6:DP859)</f>
        <v>516.68618266978922</v>
      </c>
      <c r="ED859" s="167">
        <f>AVERAGE(DQ$6:DQ859)</f>
        <v>155.00585480093676</v>
      </c>
      <c r="EE859" s="167">
        <f>AVERAGE(DR$6:DR859)</f>
        <v>1651.2833723653396</v>
      </c>
      <c r="EF859" s="164">
        <f>AVERAGE(DS$6:DS859)</f>
        <v>0.84309133489461363</v>
      </c>
      <c r="EG859" s="167">
        <f>AVERAGE(DT$6:DT859)</f>
        <v>15.175644028103045</v>
      </c>
      <c r="EH859" s="167">
        <f>AVERAGE(DU$6:DU859)</f>
        <v>223.96252927400468</v>
      </c>
      <c r="FJ859" s="103">
        <v>854</v>
      </c>
      <c r="FK859" s="165">
        <v>7.331890777666338</v>
      </c>
      <c r="FL859" s="163">
        <v>0.15</v>
      </c>
      <c r="FM859" s="161">
        <v>1</v>
      </c>
      <c r="FN859" s="168">
        <v>318</v>
      </c>
      <c r="FO859" s="161">
        <v>7</v>
      </c>
      <c r="FP859" s="161">
        <v>7</v>
      </c>
      <c r="FQ859" s="161">
        <v>0</v>
      </c>
      <c r="FR859" s="168">
        <v>1260</v>
      </c>
      <c r="FS859" s="168">
        <v>0</v>
      </c>
      <c r="FT859" s="168">
        <v>350</v>
      </c>
      <c r="FU859" s="168">
        <v>105</v>
      </c>
      <c r="FV859" s="168">
        <v>1398</v>
      </c>
      <c r="FW859" s="161">
        <v>1</v>
      </c>
      <c r="FX859" s="168">
        <v>36</v>
      </c>
      <c r="FY859" s="168">
        <v>-102</v>
      </c>
      <c r="FZ859" s="161" t="s">
        <v>117</v>
      </c>
      <c r="GB859" s="160">
        <f>AVERAGE(FO$6:FO859)</f>
        <v>10.07728337236534</v>
      </c>
      <c r="GC859" s="160">
        <f>AVERAGE(FP$6:FP859)</f>
        <v>10.07728337236534</v>
      </c>
      <c r="GD859" s="160">
        <f>AVERAGE(FQ$6:FQ859)</f>
        <v>0</v>
      </c>
      <c r="GE859" s="166">
        <f>AVERAGE(FR$6:FR859)</f>
        <v>1813.9110070257611</v>
      </c>
      <c r="GF859" s="166">
        <f>AVERAGE(FS$6:FS859)</f>
        <v>0</v>
      </c>
      <c r="GG859" s="166">
        <f>AVERAGE(FT$6:FT859)</f>
        <v>503.864168618267</v>
      </c>
      <c r="GH859" s="166">
        <f>AVERAGE(FU$6:FU859)</f>
        <v>151.15925058548009</v>
      </c>
      <c r="GI859" s="166">
        <f>AVERAGE(FV$6:FV859)</f>
        <v>1632.0093676814988</v>
      </c>
      <c r="GJ859" s="160">
        <f>AVERAGE(FW$6:FW859)</f>
        <v>0.83372365339578458</v>
      </c>
      <c r="GK859" s="166">
        <f>AVERAGE(FX$6:FX859)</f>
        <v>30.014051522248245</v>
      </c>
      <c r="GL859" s="166">
        <f>AVERAGE(FY$6:FY859)</f>
        <v>211.91569086651054</v>
      </c>
      <c r="HM859" s="98">
        <v>854</v>
      </c>
      <c r="HN859" s="179">
        <v>20.744260487633714</v>
      </c>
      <c r="HO859" s="188">
        <v>0.05</v>
      </c>
      <c r="HP859" s="177">
        <v>5</v>
      </c>
      <c r="HQ859" s="191">
        <v>292</v>
      </c>
      <c r="HR859" s="177">
        <v>25</v>
      </c>
      <c r="HS859" s="177">
        <v>23</v>
      </c>
      <c r="HT859" s="177">
        <v>3</v>
      </c>
      <c r="HU859" s="191">
        <v>3450</v>
      </c>
      <c r="HV859" s="191">
        <v>450</v>
      </c>
      <c r="HW859" s="191">
        <v>1000</v>
      </c>
      <c r="HX859" s="191">
        <v>300</v>
      </c>
      <c r="HY859" s="191">
        <v>2667</v>
      </c>
      <c r="HZ859" s="177">
        <v>1</v>
      </c>
      <c r="IA859" s="191">
        <v>30</v>
      </c>
      <c r="IB859" s="191">
        <v>813</v>
      </c>
      <c r="IC859" s="177" t="s">
        <v>116</v>
      </c>
      <c r="IE859" s="164">
        <f>AVERAGE(HR$6:HR859)</f>
        <v>19.762295081967213</v>
      </c>
      <c r="IF859" s="164">
        <f>AVERAGE(HS$6:HS859)</f>
        <v>19.148711943793909</v>
      </c>
      <c r="IG859" s="164">
        <f>AVERAGE(HT$6:HT859)</f>
        <v>1.0175644028103044</v>
      </c>
      <c r="IH859" s="167">
        <f>AVERAGE(HU$6:HU859)</f>
        <v>2872.3067915690867</v>
      </c>
      <c r="II859" s="167">
        <f>AVERAGE(HV$6:HV859)</f>
        <v>152.63466042154568</v>
      </c>
      <c r="IJ859" s="167">
        <f>AVERAGE(HW$6:HW859)</f>
        <v>906.55737704918033</v>
      </c>
      <c r="IK859" s="167">
        <f>AVERAGE(HX$6:HX859)</f>
        <v>271.96721311475409</v>
      </c>
      <c r="IL859" s="167">
        <f>AVERAGE(HY$6:HY859)</f>
        <v>2307.4824355971896</v>
      </c>
      <c r="IM859" s="164">
        <f>AVERAGE(HZ$6:HZ859)</f>
        <v>2.4332552693208429</v>
      </c>
      <c r="IN859" s="167">
        <f>AVERAGE(IA$6:IA859)</f>
        <v>72.997658079625296</v>
      </c>
      <c r="IO859" s="167">
        <f>AVERAGE(IB$6:IB859)</f>
        <v>637.82201405152227</v>
      </c>
    </row>
    <row r="860" spans="2:249" x14ac:dyDescent="0.2">
      <c r="B860" s="103">
        <v>855</v>
      </c>
      <c r="C860" s="165">
        <v>27.219120467061025</v>
      </c>
      <c r="D860" s="163">
        <v>0.1</v>
      </c>
      <c r="E860" s="161">
        <v>3</v>
      </c>
      <c r="F860" s="168">
        <v>453</v>
      </c>
      <c r="G860" s="161">
        <v>27</v>
      </c>
      <c r="H860" s="161">
        <v>22</v>
      </c>
      <c r="I860" s="161">
        <v>2</v>
      </c>
      <c r="J860" s="168">
        <v>2640</v>
      </c>
      <c r="K860" s="168">
        <v>240</v>
      </c>
      <c r="L860" s="168">
        <v>1000</v>
      </c>
      <c r="M860" s="168">
        <v>300</v>
      </c>
      <c r="N860" s="168">
        <v>2618</v>
      </c>
      <c r="O860" s="161">
        <v>3</v>
      </c>
      <c r="P860" s="168">
        <v>36</v>
      </c>
      <c r="Q860" s="168">
        <v>58</v>
      </c>
      <c r="R860" s="161" t="s">
        <v>116</v>
      </c>
      <c r="T860" s="169">
        <f>AVERAGE(G$6:G860)</f>
        <v>23.342690058479533</v>
      </c>
      <c r="U860" s="169">
        <f>AVERAGE(H$6:H860)</f>
        <v>20.735672514619882</v>
      </c>
      <c r="V860" s="169">
        <f>AVERAGE(I$6:I860)</f>
        <v>1.3543859649122807</v>
      </c>
      <c r="W860" s="170">
        <f>AVERAGE(J$6:J860)</f>
        <v>2488.280701754386</v>
      </c>
      <c r="X860" s="170">
        <f>AVERAGE(K$6:K860)</f>
        <v>162.52631578947367</v>
      </c>
      <c r="Y860" s="170">
        <f>AVERAGE(L$6:L860)</f>
        <v>969.06432748538009</v>
      </c>
      <c r="Z860" s="170">
        <f>AVERAGE(M$6:M860)</f>
        <v>290.71929824561403</v>
      </c>
      <c r="AA860" s="170">
        <f>AVERAGE(N$6:N860)</f>
        <v>2403.7684210526318</v>
      </c>
      <c r="AB860" s="169">
        <f>AVERAGE(O$6:O860)</f>
        <v>2.9625730994152049</v>
      </c>
      <c r="AC860" s="170">
        <f>AVERAGE(P$6:P860)</f>
        <v>35.550877192982455</v>
      </c>
      <c r="AD860" s="170">
        <f>AVERAGE(Q$6:Q860)</f>
        <v>120.06315789473685</v>
      </c>
      <c r="AY860" s="5"/>
      <c r="AZ860" s="26">
        <v>855</v>
      </c>
      <c r="BA860" s="165">
        <v>14.923666179206412</v>
      </c>
      <c r="BB860" s="176">
        <v>0.2</v>
      </c>
      <c r="BC860" s="161">
        <v>8</v>
      </c>
      <c r="BD860" s="182">
        <v>469</v>
      </c>
      <c r="BE860" s="161">
        <v>20</v>
      </c>
      <c r="BF860" s="161">
        <v>20</v>
      </c>
      <c r="BG860" s="161">
        <v>0</v>
      </c>
      <c r="BH860" s="168">
        <v>3000</v>
      </c>
      <c r="BI860" s="168">
        <v>0</v>
      </c>
      <c r="BJ860" s="168">
        <v>1000</v>
      </c>
      <c r="BK860" s="168">
        <v>300</v>
      </c>
      <c r="BL860" s="168">
        <v>2394</v>
      </c>
      <c r="BM860" s="161">
        <v>3</v>
      </c>
      <c r="BN860" s="168">
        <v>45</v>
      </c>
      <c r="BO860" s="168">
        <v>651</v>
      </c>
      <c r="BP860" s="161" t="s">
        <v>116</v>
      </c>
      <c r="BR860" s="164">
        <f>AVERAGE(BE$6:BE860)</f>
        <v>19.595321637426899</v>
      </c>
      <c r="BS860" s="164">
        <f>AVERAGE(BF$6:BF860)</f>
        <v>18.853801169590643</v>
      </c>
      <c r="BT860" s="164">
        <f>AVERAGE(BG$6:BG860)</f>
        <v>0.6795321637426901</v>
      </c>
      <c r="BU860" s="167">
        <f>AVERAGE(BH$6:BH860)</f>
        <v>2828.0701754385964</v>
      </c>
      <c r="BV860" s="167">
        <f>AVERAGE(BI$6:BI860)</f>
        <v>101.92982456140351</v>
      </c>
      <c r="BW860" s="167">
        <f>AVERAGE(BJ$6:BJ860)</f>
        <v>908.71345029239762</v>
      </c>
      <c r="BX860" s="167">
        <f>AVERAGE(BK$6:BK860)</f>
        <v>272.61403508771929</v>
      </c>
      <c r="BY860" s="167">
        <f>AVERAGE(BL$6:BL860)</f>
        <v>2249.5836257309943</v>
      </c>
      <c r="BZ860" s="164">
        <f>AVERAGE(BM$6:BM860)</f>
        <v>2.3321637426900583</v>
      </c>
      <c r="CA860" s="167">
        <f>AVERAGE(BN$6:BN860)</f>
        <v>34.982456140350877</v>
      </c>
      <c r="CB860" s="167">
        <f>AVERAGE(BO$6:BO860)</f>
        <v>613.46900584795321</v>
      </c>
      <c r="DF860" s="103">
        <v>855</v>
      </c>
      <c r="DG860" s="192">
        <v>7.0574849123951804</v>
      </c>
      <c r="DH860" s="193">
        <v>0.25</v>
      </c>
      <c r="DI860" s="105">
        <v>8</v>
      </c>
      <c r="DJ860" s="194">
        <v>111</v>
      </c>
      <c r="DK860" s="105">
        <v>13</v>
      </c>
      <c r="DL860" s="105">
        <v>13</v>
      </c>
      <c r="DM860" s="105">
        <v>0</v>
      </c>
      <c r="DN860" s="194">
        <v>2340</v>
      </c>
      <c r="DO860" s="194">
        <v>0</v>
      </c>
      <c r="DP860" s="194">
        <v>650</v>
      </c>
      <c r="DQ860" s="194">
        <v>195</v>
      </c>
      <c r="DR860" s="194">
        <v>1581</v>
      </c>
      <c r="DS860" s="105">
        <v>2</v>
      </c>
      <c r="DT860" s="194">
        <v>36</v>
      </c>
      <c r="DU860" s="194">
        <v>795</v>
      </c>
      <c r="DV860" s="105" t="s">
        <v>117</v>
      </c>
      <c r="DX860" s="164">
        <f>AVERAGE(DK$6:DK860)</f>
        <v>10.336842105263157</v>
      </c>
      <c r="DY860" s="164">
        <f>AVERAGE(DL$6:DL860)</f>
        <v>10.336842105263157</v>
      </c>
      <c r="DZ860" s="164">
        <f>AVERAGE(DM$6:DM860)</f>
        <v>0</v>
      </c>
      <c r="EA860" s="167">
        <f>AVERAGE(DN$6:DN860)</f>
        <v>1860.6315789473683</v>
      </c>
      <c r="EB860" s="167">
        <f>AVERAGE(DO$6:DO860)</f>
        <v>0</v>
      </c>
      <c r="EC860" s="167">
        <f>AVERAGE(DP$6:DP860)</f>
        <v>516.84210526315792</v>
      </c>
      <c r="ED860" s="167">
        <f>AVERAGE(DQ$6:DQ860)</f>
        <v>155.05263157894737</v>
      </c>
      <c r="EE860" s="167">
        <f>AVERAGE(DR$6:DR860)</f>
        <v>1651.2011695906433</v>
      </c>
      <c r="EF860" s="164">
        <f>AVERAGE(DS$6:DS860)</f>
        <v>0.84444444444444444</v>
      </c>
      <c r="EG860" s="167">
        <f>AVERAGE(DT$6:DT860)</f>
        <v>15.2</v>
      </c>
      <c r="EH860" s="167">
        <f>AVERAGE(DU$6:DU860)</f>
        <v>224.63040935672515</v>
      </c>
      <c r="FJ860" s="103">
        <v>855</v>
      </c>
      <c r="FK860" s="165">
        <v>7.2699071157422122</v>
      </c>
      <c r="FL860" s="163">
        <v>0.15</v>
      </c>
      <c r="FM860" s="161">
        <v>1</v>
      </c>
      <c r="FN860" s="168">
        <v>460</v>
      </c>
      <c r="FO860" s="161">
        <v>7</v>
      </c>
      <c r="FP860" s="161">
        <v>7</v>
      </c>
      <c r="FQ860" s="161">
        <v>0</v>
      </c>
      <c r="FR860" s="168">
        <v>1260</v>
      </c>
      <c r="FS860" s="168">
        <v>0</v>
      </c>
      <c r="FT860" s="168">
        <v>350</v>
      </c>
      <c r="FU860" s="168">
        <v>105</v>
      </c>
      <c r="FV860" s="168">
        <v>1540</v>
      </c>
      <c r="FW860" s="161">
        <v>1</v>
      </c>
      <c r="FX860" s="168">
        <v>36</v>
      </c>
      <c r="FY860" s="168">
        <v>-244</v>
      </c>
      <c r="FZ860" s="161" t="s">
        <v>117</v>
      </c>
      <c r="GB860" s="160">
        <f>AVERAGE(FO$6:FO860)</f>
        <v>10.073684210526316</v>
      </c>
      <c r="GC860" s="160">
        <f>AVERAGE(FP$6:FP860)</f>
        <v>10.073684210526316</v>
      </c>
      <c r="GD860" s="160">
        <f>AVERAGE(FQ$6:FQ860)</f>
        <v>0</v>
      </c>
      <c r="GE860" s="166">
        <f>AVERAGE(FR$6:FR860)</f>
        <v>1813.2631578947369</v>
      </c>
      <c r="GF860" s="166">
        <f>AVERAGE(FS$6:FS860)</f>
        <v>0</v>
      </c>
      <c r="GG860" s="166">
        <f>AVERAGE(FT$6:FT860)</f>
        <v>503.68421052631578</v>
      </c>
      <c r="GH860" s="166">
        <f>AVERAGE(FU$6:FU860)</f>
        <v>151.10526315789474</v>
      </c>
      <c r="GI860" s="166">
        <f>AVERAGE(FV$6:FV860)</f>
        <v>1631.901754385965</v>
      </c>
      <c r="GJ860" s="160">
        <f>AVERAGE(FW$6:FW860)</f>
        <v>0.83391812865497073</v>
      </c>
      <c r="GK860" s="166">
        <f>AVERAGE(FX$6:FX860)</f>
        <v>30.021052631578947</v>
      </c>
      <c r="GL860" s="166">
        <f>AVERAGE(FY$6:FY860)</f>
        <v>211.38245614035088</v>
      </c>
      <c r="HM860" s="98">
        <v>855</v>
      </c>
      <c r="HN860" s="179">
        <v>16.51341022121407</v>
      </c>
      <c r="HO860" s="188">
        <v>0.2</v>
      </c>
      <c r="HP860" s="177">
        <v>2</v>
      </c>
      <c r="HQ860" s="191">
        <v>104</v>
      </c>
      <c r="HR860" s="177">
        <v>16</v>
      </c>
      <c r="HS860" s="177">
        <v>16</v>
      </c>
      <c r="HT860" s="177">
        <v>0</v>
      </c>
      <c r="HU860" s="191">
        <v>2400</v>
      </c>
      <c r="HV860" s="191">
        <v>0</v>
      </c>
      <c r="HW860" s="191">
        <v>800</v>
      </c>
      <c r="HX860" s="191">
        <v>240</v>
      </c>
      <c r="HY860" s="191">
        <v>1769</v>
      </c>
      <c r="HZ860" s="177">
        <v>3</v>
      </c>
      <c r="IA860" s="191">
        <v>90</v>
      </c>
      <c r="IB860" s="191">
        <v>721</v>
      </c>
      <c r="IC860" s="177" t="s">
        <v>117</v>
      </c>
      <c r="IE860" s="164">
        <f>AVERAGE(HR$6:HR860)</f>
        <v>19.757894736842104</v>
      </c>
      <c r="IF860" s="164">
        <f>AVERAGE(HS$6:HS860)</f>
        <v>19.145029239766082</v>
      </c>
      <c r="IG860" s="164">
        <f>AVERAGE(HT$6:HT860)</f>
        <v>1.0163742690058479</v>
      </c>
      <c r="IH860" s="167">
        <f>AVERAGE(HU$6:HU860)</f>
        <v>2871.7543859649122</v>
      </c>
      <c r="II860" s="167">
        <f>AVERAGE(HV$6:HV860)</f>
        <v>152.45614035087721</v>
      </c>
      <c r="IJ860" s="167">
        <f>AVERAGE(HW$6:HW860)</f>
        <v>906.43274853801165</v>
      </c>
      <c r="IK860" s="167">
        <f>AVERAGE(HX$6:HX860)</f>
        <v>271.92982456140351</v>
      </c>
      <c r="IL860" s="167">
        <f>AVERAGE(HY$6:HY860)</f>
        <v>2306.8526315789472</v>
      </c>
      <c r="IM860" s="164">
        <f>AVERAGE(HZ$6:HZ860)</f>
        <v>2.4339181286549709</v>
      </c>
      <c r="IN860" s="167">
        <f>AVERAGE(IA$6:IA860)</f>
        <v>73.017543859649123</v>
      </c>
      <c r="IO860" s="167">
        <f>AVERAGE(IB$6:IB860)</f>
        <v>637.91929824561407</v>
      </c>
    </row>
    <row r="861" spans="2:249" x14ac:dyDescent="0.2">
      <c r="B861" s="103">
        <v>856</v>
      </c>
      <c r="C861" s="165">
        <v>16.622825861367879</v>
      </c>
      <c r="D861" s="163">
        <v>0.05</v>
      </c>
      <c r="E861" s="161">
        <v>1</v>
      </c>
      <c r="F861" s="168">
        <v>358</v>
      </c>
      <c r="G861" s="161">
        <v>17</v>
      </c>
      <c r="H861" s="161">
        <v>17</v>
      </c>
      <c r="I861" s="161">
        <v>0</v>
      </c>
      <c r="J861" s="168">
        <v>2040</v>
      </c>
      <c r="K861" s="168">
        <v>0</v>
      </c>
      <c r="L861" s="168">
        <v>850</v>
      </c>
      <c r="M861" s="168">
        <v>255</v>
      </c>
      <c r="N861" s="168">
        <v>2088</v>
      </c>
      <c r="O861" s="161">
        <v>1</v>
      </c>
      <c r="P861" s="168">
        <v>12</v>
      </c>
      <c r="Q861" s="168">
        <v>-36</v>
      </c>
      <c r="R861" s="161" t="s">
        <v>117</v>
      </c>
      <c r="T861" s="169">
        <f>AVERAGE(G$6:G861)</f>
        <v>23.335280373831775</v>
      </c>
      <c r="U861" s="169">
        <f>AVERAGE(H$6:H861)</f>
        <v>20.731308411214954</v>
      </c>
      <c r="V861" s="169">
        <f>AVERAGE(I$6:I861)</f>
        <v>1.3528037383177569</v>
      </c>
      <c r="W861" s="170">
        <f>AVERAGE(J$6:J861)</f>
        <v>2487.7570093457944</v>
      </c>
      <c r="X861" s="170">
        <f>AVERAGE(K$6:K861)</f>
        <v>162.33644859813083</v>
      </c>
      <c r="Y861" s="170">
        <f>AVERAGE(L$6:L861)</f>
        <v>968.92523364485976</v>
      </c>
      <c r="Z861" s="170">
        <f>AVERAGE(M$6:M861)</f>
        <v>290.67757009345792</v>
      </c>
      <c r="AA861" s="170">
        <f>AVERAGE(N$6:N861)</f>
        <v>2403.3995327102803</v>
      </c>
      <c r="AB861" s="169">
        <f>AVERAGE(O$6:O861)</f>
        <v>2.9602803738317758</v>
      </c>
      <c r="AC861" s="170">
        <f>AVERAGE(P$6:P861)</f>
        <v>35.523364485981311</v>
      </c>
      <c r="AD861" s="170">
        <f>AVERAGE(Q$6:Q861)</f>
        <v>119.88084112149532</v>
      </c>
      <c r="AY861" s="5"/>
      <c r="AZ861" s="26">
        <v>856</v>
      </c>
      <c r="BA861" s="165">
        <v>16.980192637758453</v>
      </c>
      <c r="BB861" s="176">
        <v>0.15</v>
      </c>
      <c r="BC861" s="161">
        <v>1</v>
      </c>
      <c r="BD861" s="182">
        <v>215</v>
      </c>
      <c r="BE861" s="161">
        <v>15</v>
      </c>
      <c r="BF861" s="161">
        <v>15</v>
      </c>
      <c r="BG861" s="161">
        <v>0</v>
      </c>
      <c r="BH861" s="168">
        <v>2250</v>
      </c>
      <c r="BI861" s="168">
        <v>0</v>
      </c>
      <c r="BJ861" s="168">
        <v>750</v>
      </c>
      <c r="BK861" s="168">
        <v>225</v>
      </c>
      <c r="BL861" s="168">
        <v>1815</v>
      </c>
      <c r="BM861" s="161">
        <v>3</v>
      </c>
      <c r="BN861" s="168">
        <v>45</v>
      </c>
      <c r="BO861" s="168">
        <v>480</v>
      </c>
      <c r="BP861" s="161" t="s">
        <v>117</v>
      </c>
      <c r="BR861" s="164">
        <f>AVERAGE(BE$6:BE861)</f>
        <v>19.589953271028037</v>
      </c>
      <c r="BS861" s="164">
        <f>AVERAGE(BF$6:BF861)</f>
        <v>18.84929906542056</v>
      </c>
      <c r="BT861" s="164">
        <f>AVERAGE(BG$6:BG861)</f>
        <v>0.67873831775700932</v>
      </c>
      <c r="BU861" s="167">
        <f>AVERAGE(BH$6:BH861)</f>
        <v>2827.3948598130842</v>
      </c>
      <c r="BV861" s="167">
        <f>AVERAGE(BI$6:BI861)</f>
        <v>101.8107476635514</v>
      </c>
      <c r="BW861" s="167">
        <f>AVERAGE(BJ$6:BJ861)</f>
        <v>908.52803738317755</v>
      </c>
      <c r="BX861" s="167">
        <f>AVERAGE(BK$6:BK861)</f>
        <v>272.55841121495325</v>
      </c>
      <c r="BY861" s="167">
        <f>AVERAGE(BL$6:BL861)</f>
        <v>2249.075934579439</v>
      </c>
      <c r="BZ861" s="164">
        <f>AVERAGE(BM$6:BM861)</f>
        <v>2.332943925233645</v>
      </c>
      <c r="CA861" s="167">
        <f>AVERAGE(BN$6:BN861)</f>
        <v>34.99415887850467</v>
      </c>
      <c r="CB861" s="167">
        <f>AVERAGE(BO$6:BO861)</f>
        <v>613.31308411214957</v>
      </c>
      <c r="DF861" s="103">
        <v>856</v>
      </c>
      <c r="DG861" s="192">
        <v>5.8280457306230797</v>
      </c>
      <c r="DH861" s="193">
        <v>0.15</v>
      </c>
      <c r="DI861" s="105">
        <v>10</v>
      </c>
      <c r="DJ861" s="194">
        <v>546</v>
      </c>
      <c r="DK861" s="105">
        <v>15</v>
      </c>
      <c r="DL861" s="105">
        <v>15</v>
      </c>
      <c r="DM861" s="105">
        <v>0</v>
      </c>
      <c r="DN861" s="194">
        <v>2700</v>
      </c>
      <c r="DO861" s="194">
        <v>0</v>
      </c>
      <c r="DP861" s="194">
        <v>750</v>
      </c>
      <c r="DQ861" s="194">
        <v>225</v>
      </c>
      <c r="DR861" s="194">
        <v>2146</v>
      </c>
      <c r="DS861" s="105">
        <v>1</v>
      </c>
      <c r="DT861" s="194">
        <v>18</v>
      </c>
      <c r="DU861" s="194">
        <v>572</v>
      </c>
      <c r="DV861" s="105" t="s">
        <v>117</v>
      </c>
      <c r="DX861" s="164">
        <f>AVERAGE(DK$6:DK861)</f>
        <v>10.342289719626168</v>
      </c>
      <c r="DY861" s="164">
        <f>AVERAGE(DL$6:DL861)</f>
        <v>10.342289719626168</v>
      </c>
      <c r="DZ861" s="164">
        <f>AVERAGE(DM$6:DM861)</f>
        <v>0</v>
      </c>
      <c r="EA861" s="167">
        <f>AVERAGE(DN$6:DN861)</f>
        <v>1861.6121495327102</v>
      </c>
      <c r="EB861" s="167">
        <f>AVERAGE(DO$6:DO861)</f>
        <v>0</v>
      </c>
      <c r="EC861" s="167">
        <f>AVERAGE(DP$6:DP861)</f>
        <v>517.11448598130846</v>
      </c>
      <c r="ED861" s="167">
        <f>AVERAGE(DQ$6:DQ861)</f>
        <v>155.13434579439252</v>
      </c>
      <c r="EE861" s="167">
        <f>AVERAGE(DR$6:DR861)</f>
        <v>1651.7792056074766</v>
      </c>
      <c r="EF861" s="164">
        <f>AVERAGE(DS$6:DS861)</f>
        <v>0.84462616822429903</v>
      </c>
      <c r="EG861" s="167">
        <f>AVERAGE(DT$6:DT861)</f>
        <v>15.203271028037383</v>
      </c>
      <c r="EH861" s="167">
        <f>AVERAGE(DU$6:DU861)</f>
        <v>225.03621495327104</v>
      </c>
      <c r="FJ861" s="103">
        <v>856</v>
      </c>
      <c r="FK861" s="165">
        <v>7.8835453556105257</v>
      </c>
      <c r="FL861" s="163">
        <v>0.15</v>
      </c>
      <c r="FM861" s="161">
        <v>5</v>
      </c>
      <c r="FN861" s="168">
        <v>411</v>
      </c>
      <c r="FO861" s="161">
        <v>12</v>
      </c>
      <c r="FP861" s="161">
        <v>12</v>
      </c>
      <c r="FQ861" s="161">
        <v>0</v>
      </c>
      <c r="FR861" s="168">
        <v>2160</v>
      </c>
      <c r="FS861" s="168">
        <v>0</v>
      </c>
      <c r="FT861" s="168">
        <v>600</v>
      </c>
      <c r="FU861" s="168">
        <v>180</v>
      </c>
      <c r="FV861" s="168">
        <v>1816</v>
      </c>
      <c r="FW861" s="161">
        <v>1</v>
      </c>
      <c r="FX861" s="168">
        <v>36</v>
      </c>
      <c r="FY861" s="168">
        <v>380</v>
      </c>
      <c r="FZ861" s="161" t="s">
        <v>117</v>
      </c>
      <c r="GB861" s="160">
        <f>AVERAGE(FO$6:FO861)</f>
        <v>10.075934579439252</v>
      </c>
      <c r="GC861" s="160">
        <f>AVERAGE(FP$6:FP861)</f>
        <v>10.075934579439252</v>
      </c>
      <c r="GD861" s="160">
        <f>AVERAGE(FQ$6:FQ861)</f>
        <v>0</v>
      </c>
      <c r="GE861" s="166">
        <f>AVERAGE(FR$6:FR861)</f>
        <v>1813.6682242990655</v>
      </c>
      <c r="GF861" s="166">
        <f>AVERAGE(FS$6:FS861)</f>
        <v>0</v>
      </c>
      <c r="GG861" s="166">
        <f>AVERAGE(FT$6:FT861)</f>
        <v>503.79672897196264</v>
      </c>
      <c r="GH861" s="166">
        <f>AVERAGE(FU$6:FU861)</f>
        <v>151.13901869158877</v>
      </c>
      <c r="GI861" s="166">
        <f>AVERAGE(FV$6:FV861)</f>
        <v>1632.1168224299065</v>
      </c>
      <c r="GJ861" s="160">
        <f>AVERAGE(FW$6:FW861)</f>
        <v>0.83411214953271029</v>
      </c>
      <c r="GK861" s="166">
        <f>AVERAGE(FX$6:FX861)</f>
        <v>30.028037383177569</v>
      </c>
      <c r="GL861" s="166">
        <f>AVERAGE(FY$6:FY861)</f>
        <v>211.57943925233644</v>
      </c>
      <c r="HM861" s="98">
        <v>856</v>
      </c>
      <c r="HN861" s="179">
        <v>13.564458170483629</v>
      </c>
      <c r="HO861" s="188">
        <v>0.1</v>
      </c>
      <c r="HP861" s="177">
        <v>3</v>
      </c>
      <c r="HQ861" s="191">
        <v>525</v>
      </c>
      <c r="HR861" s="177">
        <v>16</v>
      </c>
      <c r="HS861" s="177">
        <v>16</v>
      </c>
      <c r="HT861" s="177">
        <v>0</v>
      </c>
      <c r="HU861" s="191">
        <v>2400</v>
      </c>
      <c r="HV861" s="191">
        <v>0</v>
      </c>
      <c r="HW861" s="191">
        <v>800</v>
      </c>
      <c r="HX861" s="191">
        <v>240</v>
      </c>
      <c r="HY861" s="191">
        <v>2190</v>
      </c>
      <c r="HZ861" s="177">
        <v>1</v>
      </c>
      <c r="IA861" s="191">
        <v>30</v>
      </c>
      <c r="IB861" s="191">
        <v>240</v>
      </c>
      <c r="IC861" s="177" t="s">
        <v>117</v>
      </c>
      <c r="IE861" s="164">
        <f>AVERAGE(HR$6:HR861)</f>
        <v>19.753504672897197</v>
      </c>
      <c r="IF861" s="164">
        <f>AVERAGE(HS$6:HS861)</f>
        <v>19.141355140186917</v>
      </c>
      <c r="IG861" s="164">
        <f>AVERAGE(HT$6:HT861)</f>
        <v>1.0151869158878504</v>
      </c>
      <c r="IH861" s="167">
        <f>AVERAGE(HU$6:HU861)</f>
        <v>2871.2032710280373</v>
      </c>
      <c r="II861" s="167">
        <f>AVERAGE(HV$6:HV861)</f>
        <v>152.27803738317758</v>
      </c>
      <c r="IJ861" s="167">
        <f>AVERAGE(HW$6:HW861)</f>
        <v>906.30841121495325</v>
      </c>
      <c r="IK861" s="167">
        <f>AVERAGE(HX$6:HX861)</f>
        <v>271.89252336448595</v>
      </c>
      <c r="IL861" s="167">
        <f>AVERAGE(HY$6:HY861)</f>
        <v>2306.7161214953271</v>
      </c>
      <c r="IM861" s="164">
        <f>AVERAGE(HZ$6:HZ861)</f>
        <v>2.4322429906542058</v>
      </c>
      <c r="IN861" s="167">
        <f>AVERAGE(IA$6:IA861)</f>
        <v>72.967289719626166</v>
      </c>
      <c r="IO861" s="167">
        <f>AVERAGE(IB$6:IB861)</f>
        <v>637.45443925233644</v>
      </c>
    </row>
    <row r="862" spans="2:249" x14ac:dyDescent="0.2">
      <c r="B862" s="103">
        <v>857</v>
      </c>
      <c r="C862" s="165">
        <v>27.103214040986259</v>
      </c>
      <c r="D862" s="163">
        <v>0.1</v>
      </c>
      <c r="E862" s="161">
        <v>3</v>
      </c>
      <c r="F862" s="168">
        <v>273</v>
      </c>
      <c r="G862" s="161">
        <v>27</v>
      </c>
      <c r="H862" s="161">
        <v>22</v>
      </c>
      <c r="I862" s="161">
        <v>2</v>
      </c>
      <c r="J862" s="168">
        <v>2640</v>
      </c>
      <c r="K862" s="168">
        <v>240</v>
      </c>
      <c r="L862" s="168">
        <v>1000</v>
      </c>
      <c r="M862" s="168">
        <v>300</v>
      </c>
      <c r="N862" s="168">
        <v>2438</v>
      </c>
      <c r="O862" s="161">
        <v>3</v>
      </c>
      <c r="P862" s="168">
        <v>36</v>
      </c>
      <c r="Q862" s="168">
        <v>238</v>
      </c>
      <c r="R862" s="161" t="s">
        <v>116</v>
      </c>
      <c r="T862" s="169">
        <f>AVERAGE(G$6:G862)</f>
        <v>23.339556592765462</v>
      </c>
      <c r="U862" s="169">
        <f>AVERAGE(H$6:H862)</f>
        <v>20.732788798133022</v>
      </c>
      <c r="V862" s="169">
        <f>AVERAGE(I$6:I862)</f>
        <v>1.3535589264877479</v>
      </c>
      <c r="W862" s="170">
        <f>AVERAGE(J$6:J862)</f>
        <v>2487.9346557759627</v>
      </c>
      <c r="X862" s="170">
        <f>AVERAGE(K$6:K862)</f>
        <v>162.42707117852976</v>
      </c>
      <c r="Y862" s="170">
        <f>AVERAGE(L$6:L862)</f>
        <v>968.96149358226376</v>
      </c>
      <c r="Z862" s="170">
        <f>AVERAGE(M$6:M862)</f>
        <v>290.68844807467912</v>
      </c>
      <c r="AA862" s="170">
        <f>AVERAGE(N$6:N862)</f>
        <v>2403.4399066511087</v>
      </c>
      <c r="AB862" s="169">
        <f>AVERAGE(O$6:O862)</f>
        <v>2.9603267211201869</v>
      </c>
      <c r="AC862" s="170">
        <f>AVERAGE(P$6:P862)</f>
        <v>35.523920653442239</v>
      </c>
      <c r="AD862" s="170">
        <f>AVERAGE(Q$6:Q862)</f>
        <v>120.01866977829638</v>
      </c>
      <c r="AY862" s="5"/>
      <c r="AZ862" s="26">
        <v>857</v>
      </c>
      <c r="BA862" s="165">
        <v>20.354721356013876</v>
      </c>
      <c r="BB862" s="176">
        <v>0.05</v>
      </c>
      <c r="BC862" s="161">
        <v>3</v>
      </c>
      <c r="BD862" s="182">
        <v>121</v>
      </c>
      <c r="BE862" s="161">
        <v>22</v>
      </c>
      <c r="BF862" s="161">
        <v>22</v>
      </c>
      <c r="BG862" s="161">
        <v>2</v>
      </c>
      <c r="BH862" s="168">
        <v>3300</v>
      </c>
      <c r="BI862" s="168">
        <v>300</v>
      </c>
      <c r="BJ862" s="168">
        <v>1000</v>
      </c>
      <c r="BK862" s="168">
        <v>300</v>
      </c>
      <c r="BL862" s="168">
        <v>2346</v>
      </c>
      <c r="BM862" s="161">
        <v>1</v>
      </c>
      <c r="BN862" s="168">
        <v>15</v>
      </c>
      <c r="BO862" s="168">
        <v>969</v>
      </c>
      <c r="BP862" s="161" t="s">
        <v>116</v>
      </c>
      <c r="BR862" s="164">
        <f>AVERAGE(BE$6:BE862)</f>
        <v>19.592765460910151</v>
      </c>
      <c r="BS862" s="164">
        <f>AVERAGE(BF$6:BF862)</f>
        <v>18.852975495915985</v>
      </c>
      <c r="BT862" s="164">
        <f>AVERAGE(BG$6:BG862)</f>
        <v>0.68028004667444575</v>
      </c>
      <c r="BU862" s="167">
        <f>AVERAGE(BH$6:BH862)</f>
        <v>2827.9463243873979</v>
      </c>
      <c r="BV862" s="167">
        <f>AVERAGE(BI$6:BI862)</f>
        <v>102.04200700116687</v>
      </c>
      <c r="BW862" s="167">
        <f>AVERAGE(BJ$6:BJ862)</f>
        <v>908.63477246207697</v>
      </c>
      <c r="BX862" s="167">
        <f>AVERAGE(BK$6:BK862)</f>
        <v>272.59043173862312</v>
      </c>
      <c r="BY862" s="167">
        <f>AVERAGE(BL$6:BL862)</f>
        <v>2249.189031505251</v>
      </c>
      <c r="BZ862" s="164">
        <f>AVERAGE(BM$6:BM862)</f>
        <v>2.3313885647607933</v>
      </c>
      <c r="CA862" s="167">
        <f>AVERAGE(BN$6:BN862)</f>
        <v>34.970828471411899</v>
      </c>
      <c r="CB862" s="167">
        <f>AVERAGE(BO$6:BO862)</f>
        <v>613.72812135355889</v>
      </c>
      <c r="DF862" s="103">
        <v>857</v>
      </c>
      <c r="DG862" s="192">
        <v>5.1469233335283597</v>
      </c>
      <c r="DH862" s="193">
        <v>0.05</v>
      </c>
      <c r="DI862" s="105">
        <v>6</v>
      </c>
      <c r="DJ862" s="194">
        <v>595</v>
      </c>
      <c r="DK862" s="105">
        <v>11</v>
      </c>
      <c r="DL862" s="105">
        <v>11</v>
      </c>
      <c r="DM862" s="105">
        <v>0</v>
      </c>
      <c r="DN862" s="194">
        <v>1980</v>
      </c>
      <c r="DO862" s="194">
        <v>0</v>
      </c>
      <c r="DP862" s="194">
        <v>550</v>
      </c>
      <c r="DQ862" s="194">
        <v>165</v>
      </c>
      <c r="DR862" s="194">
        <v>1935</v>
      </c>
      <c r="DS862" s="105">
        <v>0</v>
      </c>
      <c r="DT862" s="194">
        <v>0</v>
      </c>
      <c r="DU862" s="194">
        <v>45</v>
      </c>
      <c r="DV862" s="105" t="s">
        <v>117</v>
      </c>
      <c r="DX862" s="164">
        <f>AVERAGE(DK$6:DK862)</f>
        <v>10.343057176196032</v>
      </c>
      <c r="DY862" s="164">
        <f>AVERAGE(DL$6:DL862)</f>
        <v>10.343057176196032</v>
      </c>
      <c r="DZ862" s="164">
        <f>AVERAGE(DM$6:DM862)</f>
        <v>0</v>
      </c>
      <c r="EA862" s="167">
        <f>AVERAGE(DN$6:DN862)</f>
        <v>1861.7502917152858</v>
      </c>
      <c r="EB862" s="167">
        <f>AVERAGE(DO$6:DO862)</f>
        <v>0</v>
      </c>
      <c r="EC862" s="167">
        <f>AVERAGE(DP$6:DP862)</f>
        <v>517.15285880980161</v>
      </c>
      <c r="ED862" s="167">
        <f>AVERAGE(DQ$6:DQ862)</f>
        <v>155.14585764294048</v>
      </c>
      <c r="EE862" s="167">
        <f>AVERAGE(DR$6:DR862)</f>
        <v>1652.1096849474914</v>
      </c>
      <c r="EF862" s="164">
        <f>AVERAGE(DS$6:DS862)</f>
        <v>0.84364060676779462</v>
      </c>
      <c r="EG862" s="167">
        <f>AVERAGE(DT$6:DT862)</f>
        <v>15.185530921820304</v>
      </c>
      <c r="EH862" s="167">
        <f>AVERAGE(DU$6:DU862)</f>
        <v>224.82613768961494</v>
      </c>
      <c r="FJ862" s="103">
        <v>857</v>
      </c>
      <c r="FK862" s="165">
        <v>7.1118342514812367</v>
      </c>
      <c r="FL862" s="163">
        <v>0.05</v>
      </c>
      <c r="FM862" s="161">
        <v>3</v>
      </c>
      <c r="FN862" s="168">
        <v>586</v>
      </c>
      <c r="FO862" s="161">
        <v>10</v>
      </c>
      <c r="FP862" s="161">
        <v>10</v>
      </c>
      <c r="FQ862" s="161">
        <v>0</v>
      </c>
      <c r="FR862" s="168">
        <v>1800</v>
      </c>
      <c r="FS862" s="168">
        <v>0</v>
      </c>
      <c r="FT862" s="168">
        <v>500</v>
      </c>
      <c r="FU862" s="168">
        <v>150</v>
      </c>
      <c r="FV862" s="168">
        <v>1861</v>
      </c>
      <c r="FW862" s="161">
        <v>0</v>
      </c>
      <c r="FX862" s="168">
        <v>0</v>
      </c>
      <c r="FY862" s="168">
        <v>-61</v>
      </c>
      <c r="FZ862" s="161" t="s">
        <v>117</v>
      </c>
      <c r="GB862" s="160">
        <f>AVERAGE(FO$6:FO862)</f>
        <v>10.075845974329054</v>
      </c>
      <c r="GC862" s="160">
        <f>AVERAGE(FP$6:FP862)</f>
        <v>10.075845974329054</v>
      </c>
      <c r="GD862" s="160">
        <f>AVERAGE(FQ$6:FQ862)</f>
        <v>0</v>
      </c>
      <c r="GE862" s="166">
        <f>AVERAGE(FR$6:FR862)</f>
        <v>1813.6522753792299</v>
      </c>
      <c r="GF862" s="166">
        <f>AVERAGE(FS$6:FS862)</f>
        <v>0</v>
      </c>
      <c r="GG862" s="166">
        <f>AVERAGE(FT$6:FT862)</f>
        <v>503.79229871645276</v>
      </c>
      <c r="GH862" s="166">
        <f>AVERAGE(FU$6:FU862)</f>
        <v>151.13768961493582</v>
      </c>
      <c r="GI862" s="166">
        <f>AVERAGE(FV$6:FV862)</f>
        <v>1632.3838973162194</v>
      </c>
      <c r="GJ862" s="160">
        <f>AVERAGE(FW$6:FW862)</f>
        <v>0.83313885647607933</v>
      </c>
      <c r="GK862" s="166">
        <f>AVERAGE(FX$6:FX862)</f>
        <v>29.992998833138856</v>
      </c>
      <c r="GL862" s="166">
        <f>AVERAGE(FY$6:FY862)</f>
        <v>211.26137689614936</v>
      </c>
      <c r="HM862" s="98">
        <v>857</v>
      </c>
      <c r="HN862" s="179">
        <v>17.641921221231229</v>
      </c>
      <c r="HO862" s="188">
        <v>0.15</v>
      </c>
      <c r="HP862" s="177">
        <v>0</v>
      </c>
      <c r="HQ862" s="191">
        <v>559</v>
      </c>
      <c r="HR862" s="177">
        <v>15</v>
      </c>
      <c r="HS862" s="177">
        <v>15</v>
      </c>
      <c r="HT862" s="177">
        <v>0</v>
      </c>
      <c r="HU862" s="191">
        <v>2250</v>
      </c>
      <c r="HV862" s="191">
        <v>0</v>
      </c>
      <c r="HW862" s="191">
        <v>750</v>
      </c>
      <c r="HX862" s="191">
        <v>225</v>
      </c>
      <c r="HY862" s="191">
        <v>2159</v>
      </c>
      <c r="HZ862" s="177">
        <v>3</v>
      </c>
      <c r="IA862" s="191">
        <v>90</v>
      </c>
      <c r="IB862" s="191">
        <v>181</v>
      </c>
      <c r="IC862" s="177" t="s">
        <v>117</v>
      </c>
      <c r="IE862" s="164">
        <f>AVERAGE(HR$6:HR862)</f>
        <v>19.747957992998835</v>
      </c>
      <c r="IF862" s="164">
        <f>AVERAGE(HS$6:HS862)</f>
        <v>19.136522753792299</v>
      </c>
      <c r="IG862" s="164">
        <f>AVERAGE(HT$6:HT862)</f>
        <v>1.014002333722287</v>
      </c>
      <c r="IH862" s="167">
        <f>AVERAGE(HU$6:HU862)</f>
        <v>2870.4784130688449</v>
      </c>
      <c r="II862" s="167">
        <f>AVERAGE(HV$6:HV862)</f>
        <v>152.10035005834305</v>
      </c>
      <c r="IJ862" s="167">
        <f>AVERAGE(HW$6:HW862)</f>
        <v>906.12602100350057</v>
      </c>
      <c r="IK862" s="167">
        <f>AVERAGE(HX$6:HX862)</f>
        <v>271.83780630105019</v>
      </c>
      <c r="IL862" s="167">
        <f>AVERAGE(HY$6:HY862)</f>
        <v>2306.5437572928822</v>
      </c>
      <c r="IM862" s="164">
        <f>AVERAGE(HZ$6:HZ862)</f>
        <v>2.4329054842473745</v>
      </c>
      <c r="IN862" s="167">
        <f>AVERAGE(IA$6:IA862)</f>
        <v>72.987164527421243</v>
      </c>
      <c r="IO862" s="167">
        <f>AVERAGE(IB$6:IB862)</f>
        <v>636.92182030338392</v>
      </c>
    </row>
    <row r="863" spans="2:249" x14ac:dyDescent="0.2">
      <c r="B863" s="103">
        <v>858</v>
      </c>
      <c r="C863" s="165">
        <v>23.376004959041317</v>
      </c>
      <c r="D863" s="163">
        <v>0.1</v>
      </c>
      <c r="E863" s="161">
        <v>3</v>
      </c>
      <c r="F863" s="168">
        <v>440</v>
      </c>
      <c r="G863" s="161">
        <v>24</v>
      </c>
      <c r="H863" s="161">
        <v>22</v>
      </c>
      <c r="I863" s="161">
        <v>2</v>
      </c>
      <c r="J863" s="168">
        <v>2640</v>
      </c>
      <c r="K863" s="168">
        <v>240</v>
      </c>
      <c r="L863" s="168">
        <v>1000</v>
      </c>
      <c r="M863" s="168">
        <v>300</v>
      </c>
      <c r="N863" s="168">
        <v>2605</v>
      </c>
      <c r="O863" s="161">
        <v>2</v>
      </c>
      <c r="P863" s="168">
        <v>24</v>
      </c>
      <c r="Q863" s="168">
        <v>59</v>
      </c>
      <c r="R863" s="161" t="s">
        <v>116</v>
      </c>
      <c r="T863" s="169">
        <f>AVERAGE(G$6:G863)</f>
        <v>23.340326340326339</v>
      </c>
      <c r="U863" s="169">
        <f>AVERAGE(H$6:H863)</f>
        <v>20.734265734265733</v>
      </c>
      <c r="V863" s="169">
        <f>AVERAGE(I$6:I863)</f>
        <v>1.3543123543123543</v>
      </c>
      <c r="W863" s="170">
        <f>AVERAGE(J$6:J863)</f>
        <v>2488.1118881118882</v>
      </c>
      <c r="X863" s="170">
        <f>AVERAGE(K$6:K863)</f>
        <v>162.51748251748251</v>
      </c>
      <c r="Y863" s="170">
        <f>AVERAGE(L$6:L863)</f>
        <v>968.99766899766905</v>
      </c>
      <c r="Z863" s="170">
        <f>AVERAGE(M$6:M863)</f>
        <v>290.69930069930069</v>
      </c>
      <c r="AA863" s="170">
        <f>AVERAGE(N$6:N863)</f>
        <v>2403.6748251748254</v>
      </c>
      <c r="AB863" s="169">
        <f>AVERAGE(O$6:O863)</f>
        <v>2.9592074592074593</v>
      </c>
      <c r="AC863" s="170">
        <f>AVERAGE(P$6:P863)</f>
        <v>35.510489510489514</v>
      </c>
      <c r="AD863" s="170">
        <f>AVERAGE(Q$6:Q863)</f>
        <v>119.94755244755245</v>
      </c>
      <c r="AY863" s="5"/>
      <c r="AZ863" s="26">
        <v>858</v>
      </c>
      <c r="BA863" s="165">
        <v>13.084942646685132</v>
      </c>
      <c r="BB863" s="176">
        <v>0.1</v>
      </c>
      <c r="BC863" s="161">
        <v>2</v>
      </c>
      <c r="BD863" s="182">
        <v>406</v>
      </c>
      <c r="BE863" s="161">
        <v>14</v>
      </c>
      <c r="BF863" s="161">
        <v>14</v>
      </c>
      <c r="BG863" s="161">
        <v>0</v>
      </c>
      <c r="BH863" s="168">
        <v>2100</v>
      </c>
      <c r="BI863" s="168">
        <v>0</v>
      </c>
      <c r="BJ863" s="168">
        <v>700</v>
      </c>
      <c r="BK863" s="168">
        <v>210</v>
      </c>
      <c r="BL863" s="168">
        <v>1941</v>
      </c>
      <c r="BM863" s="161">
        <v>1</v>
      </c>
      <c r="BN863" s="168">
        <v>15</v>
      </c>
      <c r="BO863" s="168">
        <v>174</v>
      </c>
      <c r="BP863" s="161" t="s">
        <v>117</v>
      </c>
      <c r="BR863" s="164">
        <f>AVERAGE(BE$6:BE863)</f>
        <v>19.586247086247088</v>
      </c>
      <c r="BS863" s="164">
        <f>AVERAGE(BF$6:BF863)</f>
        <v>18.847319347319349</v>
      </c>
      <c r="BT863" s="164">
        <f>AVERAGE(BG$6:BG863)</f>
        <v>0.67948717948717952</v>
      </c>
      <c r="BU863" s="167">
        <f>AVERAGE(BH$6:BH863)</f>
        <v>2827.0979020979021</v>
      </c>
      <c r="BV863" s="167">
        <f>AVERAGE(BI$6:BI863)</f>
        <v>101.92307692307692</v>
      </c>
      <c r="BW863" s="167">
        <f>AVERAGE(BJ$6:BJ863)</f>
        <v>908.39160839160843</v>
      </c>
      <c r="BX863" s="167">
        <f>AVERAGE(BK$6:BK863)</f>
        <v>272.51748251748251</v>
      </c>
      <c r="BY863" s="167">
        <f>AVERAGE(BL$6:BL863)</f>
        <v>2248.8298368298369</v>
      </c>
      <c r="BZ863" s="164">
        <f>AVERAGE(BM$6:BM863)</f>
        <v>2.3298368298368297</v>
      </c>
      <c r="CA863" s="167">
        <f>AVERAGE(BN$6:BN863)</f>
        <v>34.947552447552447</v>
      </c>
      <c r="CB863" s="167">
        <f>AVERAGE(BO$6:BO863)</f>
        <v>613.21561771561767</v>
      </c>
      <c r="DF863" s="103">
        <v>858</v>
      </c>
      <c r="DG863" s="192">
        <v>7.7839104961885957</v>
      </c>
      <c r="DH863" s="193">
        <v>0.1</v>
      </c>
      <c r="DI863" s="105">
        <v>4</v>
      </c>
      <c r="DJ863" s="194">
        <v>514</v>
      </c>
      <c r="DK863" s="105">
        <v>11</v>
      </c>
      <c r="DL863" s="105">
        <v>11</v>
      </c>
      <c r="DM863" s="105">
        <v>0</v>
      </c>
      <c r="DN863" s="194">
        <v>1980</v>
      </c>
      <c r="DO863" s="194">
        <v>0</v>
      </c>
      <c r="DP863" s="194">
        <v>550</v>
      </c>
      <c r="DQ863" s="194">
        <v>165</v>
      </c>
      <c r="DR863" s="194">
        <v>1854</v>
      </c>
      <c r="DS863" s="105">
        <v>1</v>
      </c>
      <c r="DT863" s="194">
        <v>18</v>
      </c>
      <c r="DU863" s="194">
        <v>144</v>
      </c>
      <c r="DV863" s="105" t="s">
        <v>117</v>
      </c>
      <c r="DX863" s="164">
        <f>AVERAGE(DK$6:DK863)</f>
        <v>10.343822843822844</v>
      </c>
      <c r="DY863" s="164">
        <f>AVERAGE(DL$6:DL863)</f>
        <v>10.343822843822844</v>
      </c>
      <c r="DZ863" s="164">
        <f>AVERAGE(DM$6:DM863)</f>
        <v>0</v>
      </c>
      <c r="EA863" s="167">
        <f>AVERAGE(DN$6:DN863)</f>
        <v>1861.8881118881118</v>
      </c>
      <c r="EB863" s="167">
        <f>AVERAGE(DO$6:DO863)</f>
        <v>0</v>
      </c>
      <c r="EC863" s="167">
        <f>AVERAGE(DP$6:DP863)</f>
        <v>517.19114219114215</v>
      </c>
      <c r="ED863" s="167">
        <f>AVERAGE(DQ$6:DQ863)</f>
        <v>155.15734265734267</v>
      </c>
      <c r="EE863" s="167">
        <f>AVERAGE(DR$6:DR863)</f>
        <v>1652.3449883449885</v>
      </c>
      <c r="EF863" s="164">
        <f>AVERAGE(DS$6:DS863)</f>
        <v>0.84382284382284378</v>
      </c>
      <c r="EG863" s="167">
        <f>AVERAGE(DT$6:DT863)</f>
        <v>15.188811188811188</v>
      </c>
      <c r="EH863" s="167">
        <f>AVERAGE(DU$6:DU863)</f>
        <v>224.73193473193473</v>
      </c>
      <c r="FJ863" s="103">
        <v>858</v>
      </c>
      <c r="FK863" s="165">
        <v>8.7031072115018535</v>
      </c>
      <c r="FL863" s="163">
        <v>0.2</v>
      </c>
      <c r="FM863" s="161">
        <v>3</v>
      </c>
      <c r="FN863" s="168">
        <v>156</v>
      </c>
      <c r="FO863" s="161">
        <v>10</v>
      </c>
      <c r="FP863" s="161">
        <v>10</v>
      </c>
      <c r="FQ863" s="161">
        <v>0</v>
      </c>
      <c r="FR863" s="168">
        <v>1800</v>
      </c>
      <c r="FS863" s="168">
        <v>0</v>
      </c>
      <c r="FT863" s="168">
        <v>500</v>
      </c>
      <c r="FU863" s="168">
        <v>150</v>
      </c>
      <c r="FV863" s="168">
        <v>1431</v>
      </c>
      <c r="FW863" s="161">
        <v>2</v>
      </c>
      <c r="FX863" s="168">
        <v>72</v>
      </c>
      <c r="FY863" s="168">
        <v>441</v>
      </c>
      <c r="FZ863" s="161" t="s">
        <v>117</v>
      </c>
      <c r="GB863" s="160">
        <f>AVERAGE(FO$6:FO863)</f>
        <v>10.075757575757576</v>
      </c>
      <c r="GC863" s="160">
        <f>AVERAGE(FP$6:FP863)</f>
        <v>10.075757575757576</v>
      </c>
      <c r="GD863" s="160">
        <f>AVERAGE(FQ$6:FQ863)</f>
        <v>0</v>
      </c>
      <c r="GE863" s="166">
        <f>AVERAGE(FR$6:FR863)</f>
        <v>1813.6363636363637</v>
      </c>
      <c r="GF863" s="166">
        <f>AVERAGE(FS$6:FS863)</f>
        <v>0</v>
      </c>
      <c r="GG863" s="166">
        <f>AVERAGE(FT$6:FT863)</f>
        <v>503.78787878787881</v>
      </c>
      <c r="GH863" s="166">
        <f>AVERAGE(FU$6:FU863)</f>
        <v>151.13636363636363</v>
      </c>
      <c r="GI863" s="166">
        <f>AVERAGE(FV$6:FV863)</f>
        <v>1632.1491841491841</v>
      </c>
      <c r="GJ863" s="160">
        <f>AVERAGE(FW$6:FW863)</f>
        <v>0.83449883449883455</v>
      </c>
      <c r="GK863" s="166">
        <f>AVERAGE(FX$6:FX863)</f>
        <v>30.041958041958043</v>
      </c>
      <c r="GL863" s="166">
        <f>AVERAGE(FY$6:FY863)</f>
        <v>211.52913752913753</v>
      </c>
      <c r="HM863" s="98">
        <v>858</v>
      </c>
      <c r="HN863" s="179">
        <v>15.068753012168434</v>
      </c>
      <c r="HO863" s="188">
        <v>0.25</v>
      </c>
      <c r="HP863" s="177">
        <v>0</v>
      </c>
      <c r="HQ863" s="191">
        <v>516</v>
      </c>
      <c r="HR863" s="177">
        <v>11</v>
      </c>
      <c r="HS863" s="177">
        <v>11</v>
      </c>
      <c r="HT863" s="177">
        <v>0</v>
      </c>
      <c r="HU863" s="191">
        <v>1650</v>
      </c>
      <c r="HV863" s="191">
        <v>0</v>
      </c>
      <c r="HW863" s="191">
        <v>550</v>
      </c>
      <c r="HX863" s="191">
        <v>165</v>
      </c>
      <c r="HY863" s="191">
        <v>1856</v>
      </c>
      <c r="HZ863" s="177">
        <v>4</v>
      </c>
      <c r="IA863" s="191">
        <v>120</v>
      </c>
      <c r="IB863" s="191">
        <v>-86</v>
      </c>
      <c r="IC863" s="177" t="s">
        <v>117</v>
      </c>
      <c r="IE863" s="164">
        <f>AVERAGE(HR$6:HR863)</f>
        <v>19.737762237762237</v>
      </c>
      <c r="IF863" s="164">
        <f>AVERAGE(HS$6:HS863)</f>
        <v>19.127039627039625</v>
      </c>
      <c r="IG863" s="164">
        <f>AVERAGE(HT$6:HT863)</f>
        <v>1.0128205128205128</v>
      </c>
      <c r="IH863" s="167">
        <f>AVERAGE(HU$6:HU863)</f>
        <v>2869.0559440559441</v>
      </c>
      <c r="II863" s="167">
        <f>AVERAGE(HV$6:HV863)</f>
        <v>151.92307692307693</v>
      </c>
      <c r="IJ863" s="167">
        <f>AVERAGE(HW$6:HW863)</f>
        <v>905.71095571095566</v>
      </c>
      <c r="IK863" s="167">
        <f>AVERAGE(HX$6:HX863)</f>
        <v>271.71328671328672</v>
      </c>
      <c r="IL863" s="167">
        <f>AVERAGE(HY$6:HY863)</f>
        <v>2306.018648018648</v>
      </c>
      <c r="IM863" s="164">
        <f>AVERAGE(HZ$6:HZ863)</f>
        <v>2.4347319347319347</v>
      </c>
      <c r="IN863" s="167">
        <f>AVERAGE(IA$6:IA863)</f>
        <v>73.04195804195804</v>
      </c>
      <c r="IO863" s="167">
        <f>AVERAGE(IB$6:IB863)</f>
        <v>636.07925407925404</v>
      </c>
    </row>
    <row r="864" spans="2:249" x14ac:dyDescent="0.2">
      <c r="B864" s="103">
        <v>859</v>
      </c>
      <c r="C864" s="165">
        <v>26.64291999499072</v>
      </c>
      <c r="D864" s="163">
        <v>0.15</v>
      </c>
      <c r="E864" s="161">
        <v>1</v>
      </c>
      <c r="F864" s="168">
        <v>468</v>
      </c>
      <c r="G864" s="161">
        <v>24</v>
      </c>
      <c r="H864" s="161">
        <v>22</v>
      </c>
      <c r="I864" s="161">
        <v>2</v>
      </c>
      <c r="J864" s="168">
        <v>2640</v>
      </c>
      <c r="K864" s="168">
        <v>240</v>
      </c>
      <c r="L864" s="168">
        <v>1000</v>
      </c>
      <c r="M864" s="168">
        <v>300</v>
      </c>
      <c r="N864" s="168">
        <v>2633</v>
      </c>
      <c r="O864" s="161">
        <v>4</v>
      </c>
      <c r="P864" s="168">
        <v>48</v>
      </c>
      <c r="Q864" s="168">
        <v>55</v>
      </c>
      <c r="R864" s="161" t="s">
        <v>116</v>
      </c>
      <c r="T864" s="169">
        <f>AVERAGE(G$6:G864)</f>
        <v>23.341094295692667</v>
      </c>
      <c r="U864" s="169">
        <f>AVERAGE(H$6:H864)</f>
        <v>20.735739231664727</v>
      </c>
      <c r="V864" s="169">
        <f>AVERAGE(I$6:I864)</f>
        <v>1.3550640279394646</v>
      </c>
      <c r="W864" s="170">
        <f>AVERAGE(J$6:J864)</f>
        <v>2488.2887077997671</v>
      </c>
      <c r="X864" s="170">
        <f>AVERAGE(K$6:K864)</f>
        <v>162.60768335273573</v>
      </c>
      <c r="Y864" s="170">
        <f>AVERAGE(L$6:L864)</f>
        <v>969.03376018626307</v>
      </c>
      <c r="Z864" s="170">
        <f>AVERAGE(M$6:M864)</f>
        <v>290.71012805587895</v>
      </c>
      <c r="AA864" s="170">
        <f>AVERAGE(N$6:N864)</f>
        <v>2403.9417927823051</v>
      </c>
      <c r="AB864" s="169">
        <f>AVERAGE(O$6:O864)</f>
        <v>2.9604190919674038</v>
      </c>
      <c r="AC864" s="170">
        <f>AVERAGE(P$6:P864)</f>
        <v>35.525029103608844</v>
      </c>
      <c r="AD864" s="170">
        <f>AVERAGE(Q$6:Q864)</f>
        <v>119.87194412107101</v>
      </c>
      <c r="AY864" s="5"/>
      <c r="AZ864" s="26">
        <v>859</v>
      </c>
      <c r="BA864" s="165">
        <v>27.574345213352665</v>
      </c>
      <c r="BB864" s="176">
        <v>0.2</v>
      </c>
      <c r="BC864" s="161">
        <v>8</v>
      </c>
      <c r="BD864" s="182">
        <v>280</v>
      </c>
      <c r="BE864" s="161">
        <v>30</v>
      </c>
      <c r="BF864" s="161">
        <v>22</v>
      </c>
      <c r="BG864" s="161">
        <v>2</v>
      </c>
      <c r="BH864" s="168">
        <v>3300</v>
      </c>
      <c r="BI864" s="168">
        <v>300</v>
      </c>
      <c r="BJ864" s="168">
        <v>1000</v>
      </c>
      <c r="BK864" s="168">
        <v>300</v>
      </c>
      <c r="BL864" s="168">
        <v>2505</v>
      </c>
      <c r="BM864" s="161">
        <v>6</v>
      </c>
      <c r="BN864" s="168">
        <v>90</v>
      </c>
      <c r="BO864" s="168">
        <v>885</v>
      </c>
      <c r="BP864" s="161" t="s">
        <v>116</v>
      </c>
      <c r="BR864" s="164">
        <f>AVERAGE(BE$6:BE864)</f>
        <v>19.59837019790454</v>
      </c>
      <c r="BS864" s="164">
        <f>AVERAGE(BF$6:BF864)</f>
        <v>18.850989522700814</v>
      </c>
      <c r="BT864" s="164">
        <f>AVERAGE(BG$6:BG864)</f>
        <v>0.68102444703143195</v>
      </c>
      <c r="BU864" s="167">
        <f>AVERAGE(BH$6:BH864)</f>
        <v>2827.6484284051221</v>
      </c>
      <c r="BV864" s="167">
        <f>AVERAGE(BI$6:BI864)</f>
        <v>102.15366705471479</v>
      </c>
      <c r="BW864" s="167">
        <f>AVERAGE(BJ$6:BJ864)</f>
        <v>908.49825378346918</v>
      </c>
      <c r="BX864" s="167">
        <f>AVERAGE(BK$6:BK864)</f>
        <v>272.54947613504072</v>
      </c>
      <c r="BY864" s="167">
        <f>AVERAGE(BL$6:BL864)</f>
        <v>2249.128055878929</v>
      </c>
      <c r="BZ864" s="164">
        <f>AVERAGE(BM$6:BM864)</f>
        <v>2.3341094295692666</v>
      </c>
      <c r="CA864" s="167">
        <f>AVERAGE(BN$6:BN864)</f>
        <v>35.011641443538998</v>
      </c>
      <c r="CB864" s="167">
        <f>AVERAGE(BO$6:BO864)</f>
        <v>613.53201396973225</v>
      </c>
      <c r="DF864" s="103">
        <v>859</v>
      </c>
      <c r="DG864" s="192">
        <v>6.9506725787293657</v>
      </c>
      <c r="DH864" s="193">
        <v>0.15</v>
      </c>
      <c r="DI864" s="105">
        <v>1</v>
      </c>
      <c r="DJ864" s="194">
        <v>183</v>
      </c>
      <c r="DK864" s="105">
        <v>7</v>
      </c>
      <c r="DL864" s="105">
        <v>7</v>
      </c>
      <c r="DM864" s="105">
        <v>0</v>
      </c>
      <c r="DN864" s="194">
        <v>1260</v>
      </c>
      <c r="DO864" s="194">
        <v>0</v>
      </c>
      <c r="DP864" s="194">
        <v>350</v>
      </c>
      <c r="DQ864" s="194">
        <v>105</v>
      </c>
      <c r="DR864" s="194">
        <v>1263</v>
      </c>
      <c r="DS864" s="105">
        <v>1</v>
      </c>
      <c r="DT864" s="194">
        <v>18</v>
      </c>
      <c r="DU864" s="194">
        <v>15</v>
      </c>
      <c r="DV864" s="105" t="s">
        <v>117</v>
      </c>
      <c r="DX864" s="164">
        <f>AVERAGE(DK$6:DK864)</f>
        <v>10.339930151338766</v>
      </c>
      <c r="DY864" s="164">
        <f>AVERAGE(DL$6:DL864)</f>
        <v>10.339930151338766</v>
      </c>
      <c r="DZ864" s="164">
        <f>AVERAGE(DM$6:DM864)</f>
        <v>0</v>
      </c>
      <c r="EA864" s="167">
        <f>AVERAGE(DN$6:DN864)</f>
        <v>1861.187427240978</v>
      </c>
      <c r="EB864" s="167">
        <f>AVERAGE(DO$6:DO864)</f>
        <v>0</v>
      </c>
      <c r="EC864" s="167">
        <f>AVERAGE(DP$6:DP864)</f>
        <v>516.99650756693825</v>
      </c>
      <c r="ED864" s="167">
        <f>AVERAGE(DQ$6:DQ864)</f>
        <v>155.0989522700815</v>
      </c>
      <c r="EE864" s="167">
        <f>AVERAGE(DR$6:DR864)</f>
        <v>1651.8917345750874</v>
      </c>
      <c r="EF864" s="164">
        <f>AVERAGE(DS$6:DS864)</f>
        <v>0.84400465657741564</v>
      </c>
      <c r="EG864" s="167">
        <f>AVERAGE(DT$6:DT864)</f>
        <v>15.192083818393481</v>
      </c>
      <c r="EH864" s="167">
        <f>AVERAGE(DU$6:DU864)</f>
        <v>224.48777648428404</v>
      </c>
      <c r="FJ864" s="103">
        <v>859</v>
      </c>
      <c r="FK864" s="165">
        <v>7.8293021085886316</v>
      </c>
      <c r="FL864" s="163">
        <v>0.2</v>
      </c>
      <c r="FM864" s="161">
        <v>3</v>
      </c>
      <c r="FN864" s="168">
        <v>462</v>
      </c>
      <c r="FO864" s="161">
        <v>9</v>
      </c>
      <c r="FP864" s="161">
        <v>9</v>
      </c>
      <c r="FQ864" s="161">
        <v>0</v>
      </c>
      <c r="FR864" s="168">
        <v>1620</v>
      </c>
      <c r="FS864" s="168">
        <v>0</v>
      </c>
      <c r="FT864" s="168">
        <v>450</v>
      </c>
      <c r="FU864" s="168">
        <v>135</v>
      </c>
      <c r="FV864" s="168">
        <v>1672</v>
      </c>
      <c r="FW864" s="161">
        <v>2</v>
      </c>
      <c r="FX864" s="168">
        <v>72</v>
      </c>
      <c r="FY864" s="168">
        <v>20</v>
      </c>
      <c r="FZ864" s="161" t="s">
        <v>117</v>
      </c>
      <c r="GB864" s="160">
        <f>AVERAGE(FO$6:FO864)</f>
        <v>10.074505238649593</v>
      </c>
      <c r="GC864" s="160">
        <f>AVERAGE(FP$6:FP864)</f>
        <v>10.074505238649593</v>
      </c>
      <c r="GD864" s="160">
        <f>AVERAGE(FQ$6:FQ864)</f>
        <v>0</v>
      </c>
      <c r="GE864" s="166">
        <f>AVERAGE(FR$6:FR864)</f>
        <v>1813.4109429569266</v>
      </c>
      <c r="GF864" s="166">
        <f>AVERAGE(FS$6:FS864)</f>
        <v>0</v>
      </c>
      <c r="GG864" s="166">
        <f>AVERAGE(FT$6:FT864)</f>
        <v>503.72526193247961</v>
      </c>
      <c r="GH864" s="166">
        <f>AVERAGE(FU$6:FU864)</f>
        <v>151.11757857974388</v>
      </c>
      <c r="GI864" s="166">
        <f>AVERAGE(FV$6:FV864)</f>
        <v>1632.1955762514551</v>
      </c>
      <c r="GJ864" s="160">
        <f>AVERAGE(FW$6:FW864)</f>
        <v>0.83585564610011642</v>
      </c>
      <c r="GK864" s="166">
        <f>AVERAGE(FX$6:FX864)</f>
        <v>30.09080325960419</v>
      </c>
      <c r="GL864" s="166">
        <f>AVERAGE(FY$6:FY864)</f>
        <v>211.30616996507567</v>
      </c>
      <c r="HM864" s="98">
        <v>859</v>
      </c>
      <c r="HN864" s="179">
        <v>20.92180317975464</v>
      </c>
      <c r="HO864" s="188">
        <v>0.15</v>
      </c>
      <c r="HP864" s="177">
        <v>4</v>
      </c>
      <c r="HQ864" s="191">
        <v>387</v>
      </c>
      <c r="HR864" s="177">
        <v>22</v>
      </c>
      <c r="HS864" s="177">
        <v>22</v>
      </c>
      <c r="HT864" s="177">
        <v>2</v>
      </c>
      <c r="HU864" s="191">
        <v>3300</v>
      </c>
      <c r="HV864" s="191">
        <v>300</v>
      </c>
      <c r="HW864" s="191">
        <v>1000</v>
      </c>
      <c r="HX864" s="191">
        <v>300</v>
      </c>
      <c r="HY864" s="191">
        <v>2612</v>
      </c>
      <c r="HZ864" s="177">
        <v>3</v>
      </c>
      <c r="IA864" s="191">
        <v>90</v>
      </c>
      <c r="IB864" s="191">
        <v>778</v>
      </c>
      <c r="IC864" s="177" t="s">
        <v>116</v>
      </c>
      <c r="IE864" s="164">
        <f>AVERAGE(HR$6:HR864)</f>
        <v>19.740395809080326</v>
      </c>
      <c r="IF864" s="164">
        <f>AVERAGE(HS$6:HS864)</f>
        <v>19.130384167636787</v>
      </c>
      <c r="IG864" s="164">
        <f>AVERAGE(HT$6:HT864)</f>
        <v>1.0139697322467986</v>
      </c>
      <c r="IH864" s="167">
        <f>AVERAGE(HU$6:HU864)</f>
        <v>2869.5576251455182</v>
      </c>
      <c r="II864" s="167">
        <f>AVERAGE(HV$6:HV864)</f>
        <v>152.0954598370198</v>
      </c>
      <c r="IJ864" s="167">
        <f>AVERAGE(HW$6:HW864)</f>
        <v>905.82072176949941</v>
      </c>
      <c r="IK864" s="167">
        <f>AVERAGE(HX$6:HX864)</f>
        <v>271.74621653084984</v>
      </c>
      <c r="IL864" s="167">
        <f>AVERAGE(HY$6:HY864)</f>
        <v>2306.3748544819559</v>
      </c>
      <c r="IM864" s="164">
        <f>AVERAGE(HZ$6:HZ864)</f>
        <v>2.4353899883585566</v>
      </c>
      <c r="IN864" s="167">
        <f>AVERAGE(IA$6:IA864)</f>
        <v>73.061699650756694</v>
      </c>
      <c r="IO864" s="167">
        <f>AVERAGE(IB$6:IB864)</f>
        <v>636.24447031431896</v>
      </c>
    </row>
    <row r="865" spans="2:249" x14ac:dyDescent="0.2">
      <c r="B865" s="103">
        <v>860</v>
      </c>
      <c r="C865" s="165">
        <v>27.479928810243081</v>
      </c>
      <c r="D865" s="163">
        <v>0.15</v>
      </c>
      <c r="E865" s="161">
        <v>1</v>
      </c>
      <c r="F865" s="168">
        <v>285</v>
      </c>
      <c r="G865" s="161">
        <v>24</v>
      </c>
      <c r="H865" s="161">
        <v>22</v>
      </c>
      <c r="I865" s="161">
        <v>2</v>
      </c>
      <c r="J865" s="168">
        <v>2640</v>
      </c>
      <c r="K865" s="168">
        <v>240</v>
      </c>
      <c r="L865" s="168">
        <v>1000</v>
      </c>
      <c r="M865" s="168">
        <v>300</v>
      </c>
      <c r="N865" s="168">
        <v>2450</v>
      </c>
      <c r="O865" s="161">
        <v>4</v>
      </c>
      <c r="P865" s="168">
        <v>48</v>
      </c>
      <c r="Q865" s="168">
        <v>238</v>
      </c>
      <c r="R865" s="161" t="s">
        <v>116</v>
      </c>
      <c r="T865" s="169">
        <f>AVERAGE(G$6:G865)</f>
        <v>23.34186046511628</v>
      </c>
      <c r="U865" s="169">
        <f>AVERAGE(H$6:H865)</f>
        <v>20.737209302325581</v>
      </c>
      <c r="V865" s="169">
        <f>AVERAGE(I$6:I865)</f>
        <v>1.3558139534883722</v>
      </c>
      <c r="W865" s="170">
        <f>AVERAGE(J$6:J865)</f>
        <v>2488.4651162790697</v>
      </c>
      <c r="X865" s="170">
        <f>AVERAGE(K$6:K865)</f>
        <v>162.69767441860466</v>
      </c>
      <c r="Y865" s="170">
        <f>AVERAGE(L$6:L865)</f>
        <v>969.06976744186045</v>
      </c>
      <c r="Z865" s="170">
        <f>AVERAGE(M$6:M865)</f>
        <v>290.72093023255815</v>
      </c>
      <c r="AA865" s="170">
        <f>AVERAGE(N$6:N865)</f>
        <v>2403.9953488372093</v>
      </c>
      <c r="AB865" s="169">
        <f>AVERAGE(O$6:O865)</f>
        <v>2.9616279069767444</v>
      </c>
      <c r="AC865" s="170">
        <f>AVERAGE(P$6:P865)</f>
        <v>35.539534883720933</v>
      </c>
      <c r="AD865" s="170">
        <f>AVERAGE(Q$6:Q865)</f>
        <v>120.0093023255814</v>
      </c>
      <c r="AY865" s="5"/>
      <c r="AZ865" s="26">
        <v>860</v>
      </c>
      <c r="BA865" s="165">
        <v>18.812258317034999</v>
      </c>
      <c r="BB865" s="176">
        <v>0.15</v>
      </c>
      <c r="BC865" s="161">
        <v>1</v>
      </c>
      <c r="BD865" s="182">
        <v>567</v>
      </c>
      <c r="BE865" s="161">
        <v>17</v>
      </c>
      <c r="BF865" s="161">
        <v>17</v>
      </c>
      <c r="BG865" s="161">
        <v>0</v>
      </c>
      <c r="BH865" s="168">
        <v>2550</v>
      </c>
      <c r="BI865" s="168">
        <v>0</v>
      </c>
      <c r="BJ865" s="168">
        <v>850</v>
      </c>
      <c r="BK865" s="168">
        <v>255</v>
      </c>
      <c r="BL865" s="168">
        <v>2297</v>
      </c>
      <c r="BM865" s="161">
        <v>3</v>
      </c>
      <c r="BN865" s="168">
        <v>45</v>
      </c>
      <c r="BO865" s="168">
        <v>298</v>
      </c>
      <c r="BP865" s="161" t="s">
        <v>117</v>
      </c>
      <c r="BR865" s="164">
        <f>AVERAGE(BE$6:BE865)</f>
        <v>19.595348837209304</v>
      </c>
      <c r="BS865" s="164">
        <f>AVERAGE(BF$6:BF865)</f>
        <v>18.848837209302324</v>
      </c>
      <c r="BT865" s="164">
        <f>AVERAGE(BG$6:BG865)</f>
        <v>0.68023255813953487</v>
      </c>
      <c r="BU865" s="167">
        <f>AVERAGE(BH$6:BH865)</f>
        <v>2827.3255813953488</v>
      </c>
      <c r="BV865" s="167">
        <f>AVERAGE(BI$6:BI865)</f>
        <v>102.03488372093024</v>
      </c>
      <c r="BW865" s="167">
        <f>AVERAGE(BJ$6:BJ865)</f>
        <v>908.43023255813955</v>
      </c>
      <c r="BX865" s="167">
        <f>AVERAGE(BK$6:BK865)</f>
        <v>272.52906976744185</v>
      </c>
      <c r="BY865" s="167">
        <f>AVERAGE(BL$6:BL865)</f>
        <v>2249.1837209302325</v>
      </c>
      <c r="BZ865" s="164">
        <f>AVERAGE(BM$6:BM865)</f>
        <v>2.3348837209302324</v>
      </c>
      <c r="CA865" s="167">
        <f>AVERAGE(BN$6:BN865)</f>
        <v>35.02325581395349</v>
      </c>
      <c r="CB865" s="167">
        <f>AVERAGE(BO$6:BO865)</f>
        <v>613.16511627906982</v>
      </c>
      <c r="DF865" s="103">
        <v>860</v>
      </c>
      <c r="DG865" s="192">
        <v>7.4621136680706845</v>
      </c>
      <c r="DH865" s="193">
        <v>0.05</v>
      </c>
      <c r="DI865" s="105">
        <v>6</v>
      </c>
      <c r="DJ865" s="194">
        <v>348</v>
      </c>
      <c r="DK865" s="105">
        <v>13</v>
      </c>
      <c r="DL865" s="105">
        <v>13</v>
      </c>
      <c r="DM865" s="105">
        <v>0</v>
      </c>
      <c r="DN865" s="194">
        <v>2340</v>
      </c>
      <c r="DO865" s="194">
        <v>0</v>
      </c>
      <c r="DP865" s="194">
        <v>650</v>
      </c>
      <c r="DQ865" s="194">
        <v>195</v>
      </c>
      <c r="DR865" s="194">
        <v>1818</v>
      </c>
      <c r="DS865" s="105">
        <v>0</v>
      </c>
      <c r="DT865" s="194">
        <v>0</v>
      </c>
      <c r="DU865" s="194">
        <v>522</v>
      </c>
      <c r="DV865" s="105" t="s">
        <v>117</v>
      </c>
      <c r="DX865" s="164">
        <f>AVERAGE(DK$6:DK865)</f>
        <v>10.343023255813954</v>
      </c>
      <c r="DY865" s="164">
        <f>AVERAGE(DL$6:DL865)</f>
        <v>10.343023255813954</v>
      </c>
      <c r="DZ865" s="164">
        <f>AVERAGE(DM$6:DM865)</f>
        <v>0</v>
      </c>
      <c r="EA865" s="167">
        <f>AVERAGE(DN$6:DN865)</f>
        <v>1861.7441860465117</v>
      </c>
      <c r="EB865" s="167">
        <f>AVERAGE(DO$6:DO865)</f>
        <v>0</v>
      </c>
      <c r="EC865" s="167">
        <f>AVERAGE(DP$6:DP865)</f>
        <v>517.15116279069764</v>
      </c>
      <c r="ED865" s="167">
        <f>AVERAGE(DQ$6:DQ865)</f>
        <v>155.1453488372093</v>
      </c>
      <c r="EE865" s="167">
        <f>AVERAGE(DR$6:DR865)</f>
        <v>1652.0848837209303</v>
      </c>
      <c r="EF865" s="164">
        <f>AVERAGE(DS$6:DS865)</f>
        <v>0.84302325581395354</v>
      </c>
      <c r="EG865" s="167">
        <f>AVERAGE(DT$6:DT865)</f>
        <v>15.174418604651162</v>
      </c>
      <c r="EH865" s="167">
        <f>AVERAGE(DU$6:DU865)</f>
        <v>224.83372093023254</v>
      </c>
      <c r="FJ865" s="103">
        <v>860</v>
      </c>
      <c r="FK865" s="165">
        <v>7.8825627932485967</v>
      </c>
      <c r="FL865" s="163">
        <v>0.25</v>
      </c>
      <c r="FM865" s="161">
        <v>7</v>
      </c>
      <c r="FN865" s="168">
        <v>478</v>
      </c>
      <c r="FO865" s="161">
        <v>13</v>
      </c>
      <c r="FP865" s="161">
        <v>13</v>
      </c>
      <c r="FQ865" s="161">
        <v>0</v>
      </c>
      <c r="FR865" s="168">
        <v>2340</v>
      </c>
      <c r="FS865" s="168">
        <v>0</v>
      </c>
      <c r="FT865" s="168">
        <v>650</v>
      </c>
      <c r="FU865" s="168">
        <v>195</v>
      </c>
      <c r="FV865" s="168">
        <v>1948</v>
      </c>
      <c r="FW865" s="161">
        <v>2</v>
      </c>
      <c r="FX865" s="168">
        <v>72</v>
      </c>
      <c r="FY865" s="168">
        <v>464</v>
      </c>
      <c r="FZ865" s="161" t="s">
        <v>117</v>
      </c>
      <c r="GB865" s="160">
        <f>AVERAGE(FO$6:FO865)</f>
        <v>10.077906976744186</v>
      </c>
      <c r="GC865" s="160">
        <f>AVERAGE(FP$6:FP865)</f>
        <v>10.077906976744186</v>
      </c>
      <c r="GD865" s="160">
        <f>AVERAGE(FQ$6:FQ865)</f>
        <v>0</v>
      </c>
      <c r="GE865" s="166">
        <f>AVERAGE(FR$6:FR865)</f>
        <v>1814.0232558139535</v>
      </c>
      <c r="GF865" s="166">
        <f>AVERAGE(FS$6:FS865)</f>
        <v>0</v>
      </c>
      <c r="GG865" s="166">
        <f>AVERAGE(FT$6:FT865)</f>
        <v>503.89534883720933</v>
      </c>
      <c r="GH865" s="166">
        <f>AVERAGE(FU$6:FU865)</f>
        <v>151.16860465116278</v>
      </c>
      <c r="GI865" s="166">
        <f>AVERAGE(FV$6:FV865)</f>
        <v>1632.5627906976745</v>
      </c>
      <c r="GJ865" s="160">
        <f>AVERAGE(FW$6:FW865)</f>
        <v>0.83720930232558144</v>
      </c>
      <c r="GK865" s="166">
        <f>AVERAGE(FX$6:FX865)</f>
        <v>30.13953488372093</v>
      </c>
      <c r="GL865" s="166">
        <f>AVERAGE(FY$6:FY865)</f>
        <v>211.6</v>
      </c>
      <c r="HM865" s="98">
        <v>860</v>
      </c>
      <c r="HN865" s="179">
        <v>13.417814104156896</v>
      </c>
      <c r="HO865" s="188">
        <v>0.05</v>
      </c>
      <c r="HP865" s="177">
        <v>4</v>
      </c>
      <c r="HQ865" s="191">
        <v>198</v>
      </c>
      <c r="HR865" s="177">
        <v>16</v>
      </c>
      <c r="HS865" s="177">
        <v>16</v>
      </c>
      <c r="HT865" s="177">
        <v>0</v>
      </c>
      <c r="HU865" s="191">
        <v>2400</v>
      </c>
      <c r="HV865" s="191">
        <v>0</v>
      </c>
      <c r="HW865" s="191">
        <v>800</v>
      </c>
      <c r="HX865" s="191">
        <v>240</v>
      </c>
      <c r="HY865" s="191">
        <v>1863</v>
      </c>
      <c r="HZ865" s="177">
        <v>1</v>
      </c>
      <c r="IA865" s="191">
        <v>30</v>
      </c>
      <c r="IB865" s="191">
        <v>567</v>
      </c>
      <c r="IC865" s="177" t="s">
        <v>117</v>
      </c>
      <c r="IE865" s="164">
        <f>AVERAGE(HR$6:HR865)</f>
        <v>19.736046511627908</v>
      </c>
      <c r="IF865" s="164">
        <f>AVERAGE(HS$6:HS865)</f>
        <v>19.126744186046512</v>
      </c>
      <c r="IG865" s="164">
        <f>AVERAGE(HT$6:HT865)</f>
        <v>1.0127906976744185</v>
      </c>
      <c r="IH865" s="167">
        <f>AVERAGE(HU$6:HU865)</f>
        <v>2869.0116279069766</v>
      </c>
      <c r="II865" s="167">
        <f>AVERAGE(HV$6:HV865)</f>
        <v>151.91860465116278</v>
      </c>
      <c r="IJ865" s="167">
        <f>AVERAGE(HW$6:HW865)</f>
        <v>905.69767441860461</v>
      </c>
      <c r="IK865" s="167">
        <f>AVERAGE(HX$6:HX865)</f>
        <v>271.7093023255814</v>
      </c>
      <c r="IL865" s="167">
        <f>AVERAGE(HY$6:HY865)</f>
        <v>2305.8593023255812</v>
      </c>
      <c r="IM865" s="164">
        <f>AVERAGE(HZ$6:HZ865)</f>
        <v>2.4337209302325582</v>
      </c>
      <c r="IN865" s="167">
        <f>AVERAGE(IA$6:IA865)</f>
        <v>73.011627906976742</v>
      </c>
      <c r="IO865" s="167">
        <f>AVERAGE(IB$6:IB865)</f>
        <v>636.16395348837204</v>
      </c>
    </row>
    <row r="866" spans="2:249" x14ac:dyDescent="0.2">
      <c r="B866" s="103">
        <v>861</v>
      </c>
      <c r="C866" s="165">
        <v>20.278619768317817</v>
      </c>
      <c r="D866" s="163">
        <v>0.05</v>
      </c>
      <c r="E866" s="161">
        <v>1</v>
      </c>
      <c r="F866" s="168">
        <v>574</v>
      </c>
      <c r="G866" s="161">
        <v>20</v>
      </c>
      <c r="H866" s="161">
        <v>20</v>
      </c>
      <c r="I866" s="161">
        <v>0</v>
      </c>
      <c r="J866" s="168">
        <v>2400</v>
      </c>
      <c r="K866" s="168">
        <v>0</v>
      </c>
      <c r="L866" s="168">
        <v>1000</v>
      </c>
      <c r="M866" s="168">
        <v>300</v>
      </c>
      <c r="N866" s="168">
        <v>2499</v>
      </c>
      <c r="O866" s="161">
        <v>1</v>
      </c>
      <c r="P866" s="168">
        <v>12</v>
      </c>
      <c r="Q866" s="168">
        <v>-87</v>
      </c>
      <c r="R866" s="161" t="s">
        <v>116</v>
      </c>
      <c r="T866" s="169">
        <f>AVERAGE(G$6:G866)</f>
        <v>23.337979094076655</v>
      </c>
      <c r="U866" s="169">
        <f>AVERAGE(H$6:H866)</f>
        <v>20.736353077816492</v>
      </c>
      <c r="V866" s="169">
        <f>AVERAGE(I$6:I866)</f>
        <v>1.354239256678281</v>
      </c>
      <c r="W866" s="170">
        <f>AVERAGE(J$6:J866)</f>
        <v>2488.3623693379791</v>
      </c>
      <c r="X866" s="170">
        <f>AVERAGE(K$6:K866)</f>
        <v>162.50871080139373</v>
      </c>
      <c r="Y866" s="170">
        <f>AVERAGE(L$6:L866)</f>
        <v>969.10569105691059</v>
      </c>
      <c r="Z866" s="170">
        <f>AVERAGE(M$6:M866)</f>
        <v>290.73170731707319</v>
      </c>
      <c r="AA866" s="170">
        <f>AVERAGE(N$6:N866)</f>
        <v>2404.1056910569105</v>
      </c>
      <c r="AB866" s="169">
        <f>AVERAGE(O$6:O866)</f>
        <v>2.9593495934959351</v>
      </c>
      <c r="AC866" s="170">
        <f>AVERAGE(P$6:P866)</f>
        <v>35.512195121951223</v>
      </c>
      <c r="AD866" s="170">
        <f>AVERAGE(Q$6:Q866)</f>
        <v>119.76887340301974</v>
      </c>
      <c r="AY866" s="5"/>
      <c r="AZ866" s="26">
        <v>861</v>
      </c>
      <c r="BA866" s="165">
        <v>12.374170703007298</v>
      </c>
      <c r="BB866" s="176">
        <v>0.1</v>
      </c>
      <c r="BC866" s="161">
        <v>9</v>
      </c>
      <c r="BD866" s="182">
        <v>442</v>
      </c>
      <c r="BE866" s="161">
        <v>20</v>
      </c>
      <c r="BF866" s="161">
        <v>20</v>
      </c>
      <c r="BG866" s="161">
        <v>0</v>
      </c>
      <c r="BH866" s="168">
        <v>3000</v>
      </c>
      <c r="BI866" s="168">
        <v>0</v>
      </c>
      <c r="BJ866" s="168">
        <v>1000</v>
      </c>
      <c r="BK866" s="168">
        <v>300</v>
      </c>
      <c r="BL866" s="168">
        <v>2367</v>
      </c>
      <c r="BM866" s="161">
        <v>1</v>
      </c>
      <c r="BN866" s="168">
        <v>15</v>
      </c>
      <c r="BO866" s="168">
        <v>648</v>
      </c>
      <c r="BP866" s="161" t="s">
        <v>116</v>
      </c>
      <c r="BR866" s="164">
        <f>AVERAGE(BE$6:BE866)</f>
        <v>19.595818815331011</v>
      </c>
      <c r="BS866" s="164">
        <f>AVERAGE(BF$6:BF866)</f>
        <v>18.850174216027874</v>
      </c>
      <c r="BT866" s="164">
        <f>AVERAGE(BG$6:BG866)</f>
        <v>0.67944250871080136</v>
      </c>
      <c r="BU866" s="167">
        <f>AVERAGE(BH$6:BH866)</f>
        <v>2827.5261324041812</v>
      </c>
      <c r="BV866" s="167">
        <f>AVERAGE(BI$6:BI866)</f>
        <v>101.91637630662021</v>
      </c>
      <c r="BW866" s="167">
        <f>AVERAGE(BJ$6:BJ866)</f>
        <v>908.53658536585363</v>
      </c>
      <c r="BX866" s="167">
        <f>AVERAGE(BK$6:BK866)</f>
        <v>272.5609756097561</v>
      </c>
      <c r="BY866" s="167">
        <f>AVERAGE(BL$6:BL866)</f>
        <v>2249.320557491289</v>
      </c>
      <c r="BZ866" s="164">
        <f>AVERAGE(BM$6:BM866)</f>
        <v>2.3333333333333335</v>
      </c>
      <c r="CA866" s="167">
        <f>AVERAGE(BN$6:BN866)</f>
        <v>35</v>
      </c>
      <c r="CB866" s="167">
        <f>AVERAGE(BO$6:BO866)</f>
        <v>613.20557491289196</v>
      </c>
      <c r="DF866" s="103">
        <v>861</v>
      </c>
      <c r="DG866" s="192">
        <v>6.2785410667428625</v>
      </c>
      <c r="DH866" s="193">
        <v>0.05</v>
      </c>
      <c r="DI866" s="105">
        <v>2</v>
      </c>
      <c r="DJ866" s="194">
        <v>201</v>
      </c>
      <c r="DK866" s="105">
        <v>8</v>
      </c>
      <c r="DL866" s="105">
        <v>8</v>
      </c>
      <c r="DM866" s="105">
        <v>0</v>
      </c>
      <c r="DN866" s="194">
        <v>1440</v>
      </c>
      <c r="DO866" s="194">
        <v>0</v>
      </c>
      <c r="DP866" s="194">
        <v>400</v>
      </c>
      <c r="DQ866" s="194">
        <v>120</v>
      </c>
      <c r="DR866" s="194">
        <v>1346</v>
      </c>
      <c r="DS866" s="105">
        <v>0</v>
      </c>
      <c r="DT866" s="194">
        <v>0</v>
      </c>
      <c r="DU866" s="194">
        <v>94</v>
      </c>
      <c r="DV866" s="105" t="s">
        <v>117</v>
      </c>
      <c r="DX866" s="164">
        <f>AVERAGE(DK$6:DK866)</f>
        <v>10.340301974448316</v>
      </c>
      <c r="DY866" s="164">
        <f>AVERAGE(DL$6:DL866)</f>
        <v>10.340301974448316</v>
      </c>
      <c r="DZ866" s="164">
        <f>AVERAGE(DM$6:DM866)</f>
        <v>0</v>
      </c>
      <c r="EA866" s="167">
        <f>AVERAGE(DN$6:DN866)</f>
        <v>1861.2543554006968</v>
      </c>
      <c r="EB866" s="167">
        <f>AVERAGE(DO$6:DO866)</f>
        <v>0</v>
      </c>
      <c r="EC866" s="167">
        <f>AVERAGE(DP$6:DP866)</f>
        <v>517.01509872241581</v>
      </c>
      <c r="ED866" s="167">
        <f>AVERAGE(DQ$6:DQ866)</f>
        <v>155.10452961672473</v>
      </c>
      <c r="EE866" s="167">
        <f>AVERAGE(DR$6:DR866)</f>
        <v>1651.7293844367016</v>
      </c>
      <c r="EF866" s="164">
        <f>AVERAGE(DS$6:DS866)</f>
        <v>0.84204413472706152</v>
      </c>
      <c r="EG866" s="167">
        <f>AVERAGE(DT$6:DT866)</f>
        <v>15.156794425087108</v>
      </c>
      <c r="EH866" s="167">
        <f>AVERAGE(DU$6:DU866)</f>
        <v>224.68176538908247</v>
      </c>
      <c r="FJ866" s="103">
        <v>861</v>
      </c>
      <c r="FK866" s="165">
        <v>5.7841116666299808</v>
      </c>
      <c r="FL866" s="163">
        <v>0.15</v>
      </c>
      <c r="FM866" s="161">
        <v>2</v>
      </c>
      <c r="FN866" s="168">
        <v>469</v>
      </c>
      <c r="FO866" s="161">
        <v>7</v>
      </c>
      <c r="FP866" s="161">
        <v>7</v>
      </c>
      <c r="FQ866" s="161">
        <v>0</v>
      </c>
      <c r="FR866" s="168">
        <v>1260</v>
      </c>
      <c r="FS866" s="168">
        <v>0</v>
      </c>
      <c r="FT866" s="168">
        <v>350</v>
      </c>
      <c r="FU866" s="168">
        <v>105</v>
      </c>
      <c r="FV866" s="168">
        <v>1549</v>
      </c>
      <c r="FW866" s="161">
        <v>1</v>
      </c>
      <c r="FX866" s="168">
        <v>36</v>
      </c>
      <c r="FY866" s="168">
        <v>-253</v>
      </c>
      <c r="FZ866" s="161" t="s">
        <v>117</v>
      </c>
      <c r="GB866" s="160">
        <f>AVERAGE(FO$6:FO866)</f>
        <v>10.074332171893147</v>
      </c>
      <c r="GC866" s="160">
        <f>AVERAGE(FP$6:FP866)</f>
        <v>10.074332171893147</v>
      </c>
      <c r="GD866" s="160">
        <f>AVERAGE(FQ$6:FQ866)</f>
        <v>0</v>
      </c>
      <c r="GE866" s="166">
        <f>AVERAGE(FR$6:FR866)</f>
        <v>1813.3797909407665</v>
      </c>
      <c r="GF866" s="166">
        <f>AVERAGE(FS$6:FS866)</f>
        <v>0</v>
      </c>
      <c r="GG866" s="166">
        <f>AVERAGE(FT$6:FT866)</f>
        <v>503.71660859465737</v>
      </c>
      <c r="GH866" s="166">
        <f>AVERAGE(FU$6:FU866)</f>
        <v>151.11498257839722</v>
      </c>
      <c r="GI866" s="166">
        <f>AVERAGE(FV$6:FV866)</f>
        <v>1632.465737514518</v>
      </c>
      <c r="GJ866" s="160">
        <f>AVERAGE(FW$6:FW866)</f>
        <v>0.83739837398373984</v>
      </c>
      <c r="GK866" s="166">
        <f>AVERAGE(FX$6:FX866)</f>
        <v>30.146341463414632</v>
      </c>
      <c r="GL866" s="166">
        <f>AVERAGE(FY$6:FY866)</f>
        <v>211.06039488966317</v>
      </c>
      <c r="HM866" s="98">
        <v>861</v>
      </c>
      <c r="HN866" s="179">
        <v>16.227952345435547</v>
      </c>
      <c r="HO866" s="188">
        <v>0.1</v>
      </c>
      <c r="HP866" s="177">
        <v>8</v>
      </c>
      <c r="HQ866" s="191">
        <v>553</v>
      </c>
      <c r="HR866" s="177">
        <v>22</v>
      </c>
      <c r="HS866" s="177">
        <v>22</v>
      </c>
      <c r="HT866" s="177">
        <v>2</v>
      </c>
      <c r="HU866" s="191">
        <v>3300</v>
      </c>
      <c r="HV866" s="191">
        <v>300</v>
      </c>
      <c r="HW866" s="191">
        <v>1000</v>
      </c>
      <c r="HX866" s="191">
        <v>300</v>
      </c>
      <c r="HY866" s="191">
        <v>2778</v>
      </c>
      <c r="HZ866" s="177">
        <v>2</v>
      </c>
      <c r="IA866" s="191">
        <v>60</v>
      </c>
      <c r="IB866" s="191">
        <v>582</v>
      </c>
      <c r="IC866" s="177" t="s">
        <v>116</v>
      </c>
      <c r="IE866" s="164">
        <f>AVERAGE(HR$6:HR866)</f>
        <v>19.738675958188153</v>
      </c>
      <c r="IF866" s="164">
        <f>AVERAGE(HS$6:HS866)</f>
        <v>19.130081300813007</v>
      </c>
      <c r="IG866" s="164">
        <f>AVERAGE(HT$6:HT866)</f>
        <v>1.0139372822299653</v>
      </c>
      <c r="IH866" s="167">
        <f>AVERAGE(HU$6:HU866)</f>
        <v>2869.5121951219512</v>
      </c>
      <c r="II866" s="167">
        <f>AVERAGE(HV$6:HV866)</f>
        <v>152.09059233449477</v>
      </c>
      <c r="IJ866" s="167">
        <f>AVERAGE(HW$6:HW866)</f>
        <v>905.80720092915215</v>
      </c>
      <c r="IK866" s="167">
        <f>AVERAGE(HX$6:HX866)</f>
        <v>271.74216027874564</v>
      </c>
      <c r="IL866" s="167">
        <f>AVERAGE(HY$6:HY866)</f>
        <v>2306.4076655052263</v>
      </c>
      <c r="IM866" s="164">
        <f>AVERAGE(HZ$6:HZ866)</f>
        <v>2.4332171893147505</v>
      </c>
      <c r="IN866" s="167">
        <f>AVERAGE(IA$6:IA866)</f>
        <v>72.99651567944251</v>
      </c>
      <c r="IO866" s="167">
        <f>AVERAGE(IB$6:IB866)</f>
        <v>636.10104529616729</v>
      </c>
    </row>
    <row r="867" spans="2:249" x14ac:dyDescent="0.2">
      <c r="B867" s="103">
        <v>862</v>
      </c>
      <c r="C867" s="165">
        <v>18.450329855187945</v>
      </c>
      <c r="D867" s="163">
        <v>0.15</v>
      </c>
      <c r="E867" s="161">
        <v>6</v>
      </c>
      <c r="F867" s="168">
        <v>490</v>
      </c>
      <c r="G867" s="161">
        <v>21</v>
      </c>
      <c r="H867" s="161">
        <v>21</v>
      </c>
      <c r="I867" s="161">
        <v>1</v>
      </c>
      <c r="J867" s="168">
        <v>2520</v>
      </c>
      <c r="K867" s="168">
        <v>120</v>
      </c>
      <c r="L867" s="168">
        <v>1000</v>
      </c>
      <c r="M867" s="168">
        <v>300</v>
      </c>
      <c r="N867" s="168">
        <v>2535</v>
      </c>
      <c r="O867" s="161">
        <v>3</v>
      </c>
      <c r="P867" s="168">
        <v>36</v>
      </c>
      <c r="Q867" s="168">
        <v>21</v>
      </c>
      <c r="R867" s="161" t="s">
        <v>116</v>
      </c>
      <c r="T867" s="169">
        <f>AVERAGE(G$6:G867)</f>
        <v>23.335266821345709</v>
      </c>
      <c r="U867" s="169">
        <f>AVERAGE(H$6:H867)</f>
        <v>20.736658932714619</v>
      </c>
      <c r="V867" s="169">
        <f>AVERAGE(I$6:I867)</f>
        <v>1.3538283062645011</v>
      </c>
      <c r="W867" s="170">
        <f>AVERAGE(J$6:J867)</f>
        <v>2488.399071925754</v>
      </c>
      <c r="X867" s="170">
        <f>AVERAGE(K$6:K867)</f>
        <v>162.45939675174014</v>
      </c>
      <c r="Y867" s="170">
        <f>AVERAGE(L$6:L867)</f>
        <v>969.14153132250578</v>
      </c>
      <c r="Z867" s="170">
        <f>AVERAGE(M$6:M867)</f>
        <v>290.74245939675171</v>
      </c>
      <c r="AA867" s="170">
        <f>AVERAGE(N$6:N867)</f>
        <v>2404.2575406032483</v>
      </c>
      <c r="AB867" s="169">
        <f>AVERAGE(O$6:O867)</f>
        <v>2.9593967517401394</v>
      </c>
      <c r="AC867" s="170">
        <f>AVERAGE(P$6:P867)</f>
        <v>35.512761020881669</v>
      </c>
      <c r="AD867" s="170">
        <f>AVERAGE(Q$6:Q867)</f>
        <v>119.65429234338747</v>
      </c>
      <c r="AY867" s="5"/>
      <c r="AZ867" s="26">
        <v>862</v>
      </c>
      <c r="BA867" s="165">
        <v>15.161000516476074</v>
      </c>
      <c r="BB867" s="176">
        <v>0.15</v>
      </c>
      <c r="BC867" s="161">
        <v>3</v>
      </c>
      <c r="BD867" s="182">
        <v>345</v>
      </c>
      <c r="BE867" s="161">
        <v>16</v>
      </c>
      <c r="BF867" s="161">
        <v>16</v>
      </c>
      <c r="BG867" s="161">
        <v>0</v>
      </c>
      <c r="BH867" s="168">
        <v>2400</v>
      </c>
      <c r="BI867" s="168">
        <v>0</v>
      </c>
      <c r="BJ867" s="168">
        <v>800</v>
      </c>
      <c r="BK867" s="168">
        <v>240</v>
      </c>
      <c r="BL867" s="168">
        <v>2010</v>
      </c>
      <c r="BM867" s="161">
        <v>2</v>
      </c>
      <c r="BN867" s="168">
        <v>30</v>
      </c>
      <c r="BO867" s="168">
        <v>420</v>
      </c>
      <c r="BP867" s="161" t="s">
        <v>117</v>
      </c>
      <c r="BR867" s="164">
        <f>AVERAGE(BE$6:BE867)</f>
        <v>19.591647331786543</v>
      </c>
      <c r="BS867" s="164">
        <f>AVERAGE(BF$6:BF867)</f>
        <v>18.846867749419953</v>
      </c>
      <c r="BT867" s="164">
        <f>AVERAGE(BG$6:BG867)</f>
        <v>0.67865429234338748</v>
      </c>
      <c r="BU867" s="167">
        <f>AVERAGE(BH$6:BH867)</f>
        <v>2827.0301624129929</v>
      </c>
      <c r="BV867" s="167">
        <f>AVERAGE(BI$6:BI867)</f>
        <v>101.79814385150812</v>
      </c>
      <c r="BW867" s="167">
        <f>AVERAGE(BJ$6:BJ867)</f>
        <v>908.41067285382826</v>
      </c>
      <c r="BX867" s="167">
        <f>AVERAGE(BK$6:BK867)</f>
        <v>272.52320185614849</v>
      </c>
      <c r="BY867" s="167">
        <f>AVERAGE(BL$6:BL867)</f>
        <v>2249.0429234338749</v>
      </c>
      <c r="BZ867" s="164">
        <f>AVERAGE(BM$6:BM867)</f>
        <v>2.3329466357308584</v>
      </c>
      <c r="CA867" s="167">
        <f>AVERAGE(BN$6:BN867)</f>
        <v>34.994199535962878</v>
      </c>
      <c r="CB867" s="167">
        <f>AVERAGE(BO$6:BO867)</f>
        <v>612.98143851508121</v>
      </c>
      <c r="DF867" s="103">
        <v>862</v>
      </c>
      <c r="DG867" s="192">
        <v>5.9951512795484243</v>
      </c>
      <c r="DH867" s="193">
        <v>0.25</v>
      </c>
      <c r="DI867" s="105">
        <v>2</v>
      </c>
      <c r="DJ867" s="194">
        <v>526</v>
      </c>
      <c r="DK867" s="105">
        <v>7</v>
      </c>
      <c r="DL867" s="105">
        <v>7</v>
      </c>
      <c r="DM867" s="105">
        <v>0</v>
      </c>
      <c r="DN867" s="194">
        <v>1260</v>
      </c>
      <c r="DO867" s="194">
        <v>0</v>
      </c>
      <c r="DP867" s="194">
        <v>350</v>
      </c>
      <c r="DQ867" s="194">
        <v>105</v>
      </c>
      <c r="DR867" s="194">
        <v>1606</v>
      </c>
      <c r="DS867" s="105">
        <v>1</v>
      </c>
      <c r="DT867" s="194">
        <v>18</v>
      </c>
      <c r="DU867" s="194">
        <v>-328</v>
      </c>
      <c r="DV867" s="105" t="s">
        <v>117</v>
      </c>
      <c r="DX867" s="164">
        <f>AVERAGE(DK$6:DK867)</f>
        <v>10.336426914153133</v>
      </c>
      <c r="DY867" s="164">
        <f>AVERAGE(DL$6:DL867)</f>
        <v>10.336426914153133</v>
      </c>
      <c r="DZ867" s="164">
        <f>AVERAGE(DM$6:DM867)</f>
        <v>0</v>
      </c>
      <c r="EA867" s="167">
        <f>AVERAGE(DN$6:DN867)</f>
        <v>1860.5568445475637</v>
      </c>
      <c r="EB867" s="167">
        <f>AVERAGE(DO$6:DO867)</f>
        <v>0</v>
      </c>
      <c r="EC867" s="167">
        <f>AVERAGE(DP$6:DP867)</f>
        <v>516.82134570765663</v>
      </c>
      <c r="ED867" s="167">
        <f>AVERAGE(DQ$6:DQ867)</f>
        <v>155.04640371229698</v>
      </c>
      <c r="EE867" s="167">
        <f>AVERAGE(DR$6:DR867)</f>
        <v>1651.6763341067285</v>
      </c>
      <c r="EF867" s="164">
        <f>AVERAGE(DS$6:DS867)</f>
        <v>0.84222737819025517</v>
      </c>
      <c r="EG867" s="167">
        <f>AVERAGE(DT$6:DT867)</f>
        <v>15.160092807424594</v>
      </c>
      <c r="EH867" s="167">
        <f>AVERAGE(DU$6:DU867)</f>
        <v>224.04060324825986</v>
      </c>
      <c r="FJ867" s="103">
        <v>862</v>
      </c>
      <c r="FK867" s="165">
        <v>7.8930347832857635</v>
      </c>
      <c r="FL867" s="163">
        <v>0.2</v>
      </c>
      <c r="FM867" s="161">
        <v>9</v>
      </c>
      <c r="FN867" s="168">
        <v>315</v>
      </c>
      <c r="FO867" s="161">
        <v>15</v>
      </c>
      <c r="FP867" s="161">
        <v>15</v>
      </c>
      <c r="FQ867" s="161">
        <v>0</v>
      </c>
      <c r="FR867" s="168">
        <v>2700</v>
      </c>
      <c r="FS867" s="168">
        <v>0</v>
      </c>
      <c r="FT867" s="168">
        <v>750</v>
      </c>
      <c r="FU867" s="168">
        <v>225</v>
      </c>
      <c r="FV867" s="168">
        <v>1915</v>
      </c>
      <c r="FW867" s="161">
        <v>2</v>
      </c>
      <c r="FX867" s="168">
        <v>72</v>
      </c>
      <c r="FY867" s="168">
        <v>857</v>
      </c>
      <c r="FZ867" s="161" t="s">
        <v>117</v>
      </c>
      <c r="GB867" s="160">
        <f>AVERAGE(FO$6:FO867)</f>
        <v>10.080046403712297</v>
      </c>
      <c r="GC867" s="160">
        <f>AVERAGE(FP$6:FP867)</f>
        <v>10.080046403712297</v>
      </c>
      <c r="GD867" s="160">
        <f>AVERAGE(FQ$6:FQ867)</f>
        <v>0</v>
      </c>
      <c r="GE867" s="166">
        <f>AVERAGE(FR$6:FR867)</f>
        <v>1814.4083526682134</v>
      </c>
      <c r="GF867" s="166">
        <f>AVERAGE(FS$6:FS867)</f>
        <v>0</v>
      </c>
      <c r="GG867" s="166">
        <f>AVERAGE(FT$6:FT867)</f>
        <v>504.00232018561485</v>
      </c>
      <c r="GH867" s="166">
        <f>AVERAGE(FU$6:FU867)</f>
        <v>151.20069605568446</v>
      </c>
      <c r="GI867" s="166">
        <f>AVERAGE(FV$6:FV867)</f>
        <v>1632.7935034802783</v>
      </c>
      <c r="GJ867" s="160">
        <f>AVERAGE(FW$6:FW867)</f>
        <v>0.83874709976798145</v>
      </c>
      <c r="GK867" s="166">
        <f>AVERAGE(FX$6:FX867)</f>
        <v>30.194895591647331</v>
      </c>
      <c r="GL867" s="166">
        <f>AVERAGE(FY$6:FY867)</f>
        <v>211.80974477958236</v>
      </c>
      <c r="HM867" s="98">
        <v>862</v>
      </c>
      <c r="HN867" s="179">
        <v>15.535860154220384</v>
      </c>
      <c r="HO867" s="188">
        <v>0.05</v>
      </c>
      <c r="HP867" s="177">
        <v>7</v>
      </c>
      <c r="HQ867" s="191">
        <v>226</v>
      </c>
      <c r="HR867" s="177">
        <v>22</v>
      </c>
      <c r="HS867" s="177">
        <v>22</v>
      </c>
      <c r="HT867" s="177">
        <v>2</v>
      </c>
      <c r="HU867" s="191">
        <v>3300</v>
      </c>
      <c r="HV867" s="191">
        <v>300</v>
      </c>
      <c r="HW867" s="191">
        <v>1000</v>
      </c>
      <c r="HX867" s="191">
        <v>300</v>
      </c>
      <c r="HY867" s="191">
        <v>2451</v>
      </c>
      <c r="HZ867" s="177">
        <v>1</v>
      </c>
      <c r="IA867" s="191">
        <v>30</v>
      </c>
      <c r="IB867" s="191">
        <v>879</v>
      </c>
      <c r="IC867" s="177" t="s">
        <v>116</v>
      </c>
      <c r="IE867" s="164">
        <f>AVERAGE(HR$6:HR867)</f>
        <v>19.741299303944317</v>
      </c>
      <c r="IF867" s="164">
        <f>AVERAGE(HS$6:HS867)</f>
        <v>19.133410672853827</v>
      </c>
      <c r="IG867" s="164">
        <f>AVERAGE(HT$6:HT867)</f>
        <v>1.0150812064965198</v>
      </c>
      <c r="IH867" s="167">
        <f>AVERAGE(HU$6:HU867)</f>
        <v>2870.0116009280741</v>
      </c>
      <c r="II867" s="167">
        <f>AVERAGE(HV$6:HV867)</f>
        <v>152.26218097447796</v>
      </c>
      <c r="IJ867" s="167">
        <f>AVERAGE(HW$6:HW867)</f>
        <v>905.91647331786544</v>
      </c>
      <c r="IK867" s="167">
        <f>AVERAGE(HX$6:HX867)</f>
        <v>271.77494199535965</v>
      </c>
      <c r="IL867" s="167">
        <f>AVERAGE(HY$6:HY867)</f>
        <v>2306.5754060324825</v>
      </c>
      <c r="IM867" s="164">
        <f>AVERAGE(HZ$6:HZ867)</f>
        <v>2.4315545243619487</v>
      </c>
      <c r="IN867" s="167">
        <f>AVERAGE(IA$6:IA867)</f>
        <v>72.946635730858475</v>
      </c>
      <c r="IO867" s="167">
        <f>AVERAGE(IB$6:IB867)</f>
        <v>636.38283062645007</v>
      </c>
    </row>
    <row r="868" spans="2:249" x14ac:dyDescent="0.2">
      <c r="B868" s="103">
        <v>863</v>
      </c>
      <c r="C868" s="165">
        <v>25.985678243981091</v>
      </c>
      <c r="D868" s="163">
        <v>0.2</v>
      </c>
      <c r="E868" s="161">
        <v>5</v>
      </c>
      <c r="F868" s="168">
        <v>155</v>
      </c>
      <c r="G868" s="161">
        <v>26</v>
      </c>
      <c r="H868" s="161">
        <v>22</v>
      </c>
      <c r="I868" s="161">
        <v>2</v>
      </c>
      <c r="J868" s="168">
        <v>2640</v>
      </c>
      <c r="K868" s="168">
        <v>240</v>
      </c>
      <c r="L868" s="168">
        <v>1000</v>
      </c>
      <c r="M868" s="168">
        <v>300</v>
      </c>
      <c r="N868" s="168">
        <v>2320</v>
      </c>
      <c r="O868" s="161">
        <v>5</v>
      </c>
      <c r="P868" s="168">
        <v>60</v>
      </c>
      <c r="Q868" s="168">
        <v>380</v>
      </c>
      <c r="R868" s="161" t="s">
        <v>116</v>
      </c>
      <c r="T868" s="169">
        <f>AVERAGE(G$6:G868)</f>
        <v>23.33835457705678</v>
      </c>
      <c r="U868" s="169">
        <f>AVERAGE(H$6:H868)</f>
        <v>20.738122827346466</v>
      </c>
      <c r="V868" s="169">
        <f>AVERAGE(I$6:I868)</f>
        <v>1.354577056778679</v>
      </c>
      <c r="W868" s="170">
        <f>AVERAGE(J$6:J868)</f>
        <v>2488.5747392815761</v>
      </c>
      <c r="X868" s="170">
        <f>AVERAGE(K$6:K868)</f>
        <v>162.54924681344147</v>
      </c>
      <c r="Y868" s="170">
        <f>AVERAGE(L$6:L868)</f>
        <v>969.17728852838934</v>
      </c>
      <c r="Z868" s="170">
        <f>AVERAGE(M$6:M868)</f>
        <v>290.7531865585168</v>
      </c>
      <c r="AA868" s="170">
        <f>AVERAGE(N$6:N868)</f>
        <v>2404.1599073001157</v>
      </c>
      <c r="AB868" s="169">
        <f>AVERAGE(O$6:O868)</f>
        <v>2.9617612977983776</v>
      </c>
      <c r="AC868" s="170">
        <f>AVERAGE(P$6:P868)</f>
        <v>35.541135573580533</v>
      </c>
      <c r="AD868" s="170">
        <f>AVERAGE(Q$6:Q868)</f>
        <v>119.95596755504056</v>
      </c>
      <c r="AY868" s="5"/>
      <c r="AZ868" s="26">
        <v>863</v>
      </c>
      <c r="BA868" s="165">
        <v>17.453190179865647</v>
      </c>
      <c r="BB868" s="176">
        <v>0.2</v>
      </c>
      <c r="BC868" s="161">
        <v>5</v>
      </c>
      <c r="BD868" s="182">
        <v>134</v>
      </c>
      <c r="BE868" s="161">
        <v>19</v>
      </c>
      <c r="BF868" s="161">
        <v>19</v>
      </c>
      <c r="BG868" s="161">
        <v>0</v>
      </c>
      <c r="BH868" s="168">
        <v>2850</v>
      </c>
      <c r="BI868" s="168">
        <v>0</v>
      </c>
      <c r="BJ868" s="168">
        <v>950</v>
      </c>
      <c r="BK868" s="168">
        <v>285</v>
      </c>
      <c r="BL868" s="168">
        <v>1994</v>
      </c>
      <c r="BM868" s="161">
        <v>3</v>
      </c>
      <c r="BN868" s="168">
        <v>45</v>
      </c>
      <c r="BO868" s="168">
        <v>901</v>
      </c>
      <c r="BP868" s="161" t="s">
        <v>117</v>
      </c>
      <c r="BR868" s="164">
        <f>AVERAGE(BE$6:BE868)</f>
        <v>19.590961761297798</v>
      </c>
      <c r="BS868" s="164">
        <f>AVERAGE(BF$6:BF868)</f>
        <v>18.847045191193512</v>
      </c>
      <c r="BT868" s="164">
        <f>AVERAGE(BG$6:BG868)</f>
        <v>0.67786790266512165</v>
      </c>
      <c r="BU868" s="167">
        <f>AVERAGE(BH$6:BH868)</f>
        <v>2827.0567786790266</v>
      </c>
      <c r="BV868" s="167">
        <f>AVERAGE(BI$6:BI868)</f>
        <v>101.68018539976825</v>
      </c>
      <c r="BW868" s="167">
        <f>AVERAGE(BJ$6:BJ868)</f>
        <v>908.4588644264195</v>
      </c>
      <c r="BX868" s="167">
        <f>AVERAGE(BK$6:BK868)</f>
        <v>272.53765932792584</v>
      </c>
      <c r="BY868" s="167">
        <f>AVERAGE(BL$6:BL868)</f>
        <v>2248.7473928157588</v>
      </c>
      <c r="BZ868" s="164">
        <f>AVERAGE(BM$6:BM868)</f>
        <v>2.3337195828505215</v>
      </c>
      <c r="CA868" s="167">
        <f>AVERAGE(BN$6:BN868)</f>
        <v>35.005793742757824</v>
      </c>
      <c r="CB868" s="167">
        <f>AVERAGE(BO$6:BO868)</f>
        <v>613.31517960602548</v>
      </c>
      <c r="DF868" s="103">
        <v>863</v>
      </c>
      <c r="DG868" s="192">
        <v>8.0752760038968017</v>
      </c>
      <c r="DH868" s="193">
        <v>0.1</v>
      </c>
      <c r="DI868" s="105">
        <v>1</v>
      </c>
      <c r="DJ868" s="194">
        <v>540</v>
      </c>
      <c r="DK868" s="105">
        <v>8</v>
      </c>
      <c r="DL868" s="105">
        <v>8</v>
      </c>
      <c r="DM868" s="105">
        <v>0</v>
      </c>
      <c r="DN868" s="194">
        <v>1440</v>
      </c>
      <c r="DO868" s="194">
        <v>0</v>
      </c>
      <c r="DP868" s="194">
        <v>400</v>
      </c>
      <c r="DQ868" s="194">
        <v>120</v>
      </c>
      <c r="DR868" s="194">
        <v>1685</v>
      </c>
      <c r="DS868" s="105">
        <v>1</v>
      </c>
      <c r="DT868" s="194">
        <v>18</v>
      </c>
      <c r="DU868" s="194">
        <v>-227</v>
      </c>
      <c r="DV868" s="105" t="s">
        <v>117</v>
      </c>
      <c r="DX868" s="164">
        <f>AVERAGE(DK$6:DK868)</f>
        <v>10.333719582850522</v>
      </c>
      <c r="DY868" s="164">
        <f>AVERAGE(DL$6:DL868)</f>
        <v>10.333719582850522</v>
      </c>
      <c r="DZ868" s="164">
        <f>AVERAGE(DM$6:DM868)</f>
        <v>0</v>
      </c>
      <c r="EA868" s="167">
        <f>AVERAGE(DN$6:DN868)</f>
        <v>1860.0695249130938</v>
      </c>
      <c r="EB868" s="167">
        <f>AVERAGE(DO$6:DO868)</f>
        <v>0</v>
      </c>
      <c r="EC868" s="167">
        <f>AVERAGE(DP$6:DP868)</f>
        <v>516.68597914252609</v>
      </c>
      <c r="ED868" s="167">
        <f>AVERAGE(DQ$6:DQ868)</f>
        <v>155.00579374275782</v>
      </c>
      <c r="EE868" s="167">
        <f>AVERAGE(DR$6:DR868)</f>
        <v>1651.7149478563151</v>
      </c>
      <c r="EF868" s="164">
        <f>AVERAGE(DS$6:DS868)</f>
        <v>0.84241019698725372</v>
      </c>
      <c r="EG868" s="167">
        <f>AVERAGE(DT$6:DT868)</f>
        <v>15.163383545770568</v>
      </c>
      <c r="EH868" s="167">
        <f>AVERAGE(DU$6:DU868)</f>
        <v>223.51796060254924</v>
      </c>
      <c r="FJ868" s="103">
        <v>863</v>
      </c>
      <c r="FK868" s="165">
        <v>8.0512265463725132</v>
      </c>
      <c r="FL868" s="163">
        <v>0.05</v>
      </c>
      <c r="FM868" s="161">
        <v>4</v>
      </c>
      <c r="FN868" s="168">
        <v>218</v>
      </c>
      <c r="FO868" s="161">
        <v>12</v>
      </c>
      <c r="FP868" s="161">
        <v>12</v>
      </c>
      <c r="FQ868" s="161">
        <v>0</v>
      </c>
      <c r="FR868" s="168">
        <v>2160</v>
      </c>
      <c r="FS868" s="168">
        <v>0</v>
      </c>
      <c r="FT868" s="168">
        <v>600</v>
      </c>
      <c r="FU868" s="168">
        <v>180</v>
      </c>
      <c r="FV868" s="168">
        <v>1623</v>
      </c>
      <c r="FW868" s="161">
        <v>0</v>
      </c>
      <c r="FX868" s="168">
        <v>0</v>
      </c>
      <c r="FY868" s="168">
        <v>537</v>
      </c>
      <c r="FZ868" s="161" t="s">
        <v>117</v>
      </c>
      <c r="GB868" s="160">
        <f>AVERAGE(FO$6:FO868)</f>
        <v>10.082271147161066</v>
      </c>
      <c r="GC868" s="160">
        <f>AVERAGE(FP$6:FP868)</f>
        <v>10.082271147161066</v>
      </c>
      <c r="GD868" s="160">
        <f>AVERAGE(FQ$6:FQ868)</f>
        <v>0</v>
      </c>
      <c r="GE868" s="166">
        <f>AVERAGE(FR$6:FR868)</f>
        <v>1814.8088064889919</v>
      </c>
      <c r="GF868" s="166">
        <f>AVERAGE(FS$6:FS868)</f>
        <v>0</v>
      </c>
      <c r="GG868" s="166">
        <f>AVERAGE(FT$6:FT868)</f>
        <v>504.1135573580533</v>
      </c>
      <c r="GH868" s="166">
        <f>AVERAGE(FU$6:FU868)</f>
        <v>151.23406720741599</v>
      </c>
      <c r="GI868" s="166">
        <f>AVERAGE(FV$6:FV868)</f>
        <v>1632.782155272306</v>
      </c>
      <c r="GJ868" s="160">
        <f>AVERAGE(FW$6:FW868)</f>
        <v>0.83777520278099649</v>
      </c>
      <c r="GK868" s="166">
        <f>AVERAGE(FX$6:FX868)</f>
        <v>30.159907300115876</v>
      </c>
      <c r="GL868" s="166">
        <f>AVERAGE(FY$6:FY868)</f>
        <v>212.18655851680185</v>
      </c>
      <c r="HM868" s="98">
        <v>863</v>
      </c>
      <c r="HN868" s="179">
        <v>20.005165365700499</v>
      </c>
      <c r="HO868" s="188">
        <v>0.05</v>
      </c>
      <c r="HP868" s="177">
        <v>1</v>
      </c>
      <c r="HQ868" s="191">
        <v>393</v>
      </c>
      <c r="HR868" s="177">
        <v>20</v>
      </c>
      <c r="HS868" s="177">
        <v>20</v>
      </c>
      <c r="HT868" s="177">
        <v>0</v>
      </c>
      <c r="HU868" s="191">
        <v>3000</v>
      </c>
      <c r="HV868" s="191">
        <v>0</v>
      </c>
      <c r="HW868" s="191">
        <v>1000</v>
      </c>
      <c r="HX868" s="191">
        <v>300</v>
      </c>
      <c r="HY868" s="191">
        <v>2318</v>
      </c>
      <c r="HZ868" s="177">
        <v>1</v>
      </c>
      <c r="IA868" s="191">
        <v>30</v>
      </c>
      <c r="IB868" s="191">
        <v>712</v>
      </c>
      <c r="IC868" s="177" t="s">
        <v>116</v>
      </c>
      <c r="IE868" s="164">
        <f>AVERAGE(HR$6:HR868)</f>
        <v>19.741599073001158</v>
      </c>
      <c r="IF868" s="164">
        <f>AVERAGE(HS$6:HS868)</f>
        <v>19.134414831981459</v>
      </c>
      <c r="IG868" s="164">
        <f>AVERAGE(HT$6:HT868)</f>
        <v>1.0139049826187718</v>
      </c>
      <c r="IH868" s="167">
        <f>AVERAGE(HU$6:HU868)</f>
        <v>2870.1622247972191</v>
      </c>
      <c r="II868" s="167">
        <f>AVERAGE(HV$6:HV868)</f>
        <v>152.08574739281576</v>
      </c>
      <c r="IJ868" s="167">
        <f>AVERAGE(HW$6:HW868)</f>
        <v>906.02549246813442</v>
      </c>
      <c r="IK868" s="167">
        <f>AVERAGE(HX$6:HX868)</f>
        <v>271.8076477404403</v>
      </c>
      <c r="IL868" s="167">
        <f>AVERAGE(HY$6:HY868)</f>
        <v>2306.5886442641945</v>
      </c>
      <c r="IM868" s="164">
        <f>AVERAGE(HZ$6:HZ868)</f>
        <v>2.4298957126303593</v>
      </c>
      <c r="IN868" s="167">
        <f>AVERAGE(IA$6:IA868)</f>
        <v>72.896871378910774</v>
      </c>
      <c r="IO868" s="167">
        <f>AVERAGE(IB$6:IB868)</f>
        <v>636.47045191193513</v>
      </c>
    </row>
    <row r="869" spans="2:249" x14ac:dyDescent="0.2">
      <c r="B869" s="103">
        <v>864</v>
      </c>
      <c r="C869" s="165">
        <v>22.709609705901773</v>
      </c>
      <c r="D869" s="163">
        <v>0.15</v>
      </c>
      <c r="E869" s="161">
        <v>10</v>
      </c>
      <c r="F869" s="168">
        <v>538</v>
      </c>
      <c r="G869" s="161">
        <v>30</v>
      </c>
      <c r="H869" s="161">
        <v>22</v>
      </c>
      <c r="I869" s="161">
        <v>2</v>
      </c>
      <c r="J869" s="168">
        <v>2640</v>
      </c>
      <c r="K869" s="168">
        <v>240</v>
      </c>
      <c r="L869" s="168">
        <v>1000</v>
      </c>
      <c r="M869" s="168">
        <v>300</v>
      </c>
      <c r="N869" s="168">
        <v>2703</v>
      </c>
      <c r="O869" s="161">
        <v>3</v>
      </c>
      <c r="P869" s="168">
        <v>36</v>
      </c>
      <c r="Q869" s="168">
        <v>-27</v>
      </c>
      <c r="R869" s="161" t="s">
        <v>116</v>
      </c>
      <c r="T869" s="169">
        <f>AVERAGE(G$6:G869)</f>
        <v>23.346064814814813</v>
      </c>
      <c r="U869" s="169">
        <f>AVERAGE(H$6:H869)</f>
        <v>20.739583333333332</v>
      </c>
      <c r="V869" s="169">
        <f>AVERAGE(I$6:I869)</f>
        <v>1.3553240740740742</v>
      </c>
      <c r="W869" s="170">
        <f>AVERAGE(J$6:J869)</f>
        <v>2488.75</v>
      </c>
      <c r="X869" s="170">
        <f>AVERAGE(K$6:K869)</f>
        <v>162.63888888888889</v>
      </c>
      <c r="Y869" s="170">
        <f>AVERAGE(L$6:L869)</f>
        <v>969.21296296296293</v>
      </c>
      <c r="Z869" s="170">
        <f>AVERAGE(M$6:M869)</f>
        <v>290.76388888888891</v>
      </c>
      <c r="AA869" s="170">
        <f>AVERAGE(N$6:N869)</f>
        <v>2404.505787037037</v>
      </c>
      <c r="AB869" s="169">
        <f>AVERAGE(O$6:O869)</f>
        <v>2.9618055555555554</v>
      </c>
      <c r="AC869" s="170">
        <f>AVERAGE(P$6:P869)</f>
        <v>35.541666666666664</v>
      </c>
      <c r="AD869" s="170">
        <f>AVERAGE(Q$6:Q869)</f>
        <v>119.78587962962963</v>
      </c>
      <c r="AY869" s="5"/>
      <c r="AZ869" s="26">
        <v>864</v>
      </c>
      <c r="BA869" s="165">
        <v>21.717703027047875</v>
      </c>
      <c r="BB869" s="176">
        <v>0.25</v>
      </c>
      <c r="BC869" s="161">
        <v>8</v>
      </c>
      <c r="BD869" s="182">
        <v>102</v>
      </c>
      <c r="BE869" s="161">
        <v>25</v>
      </c>
      <c r="BF869" s="161">
        <v>22</v>
      </c>
      <c r="BG869" s="161">
        <v>2</v>
      </c>
      <c r="BH869" s="168">
        <v>3300</v>
      </c>
      <c r="BI869" s="168">
        <v>300</v>
      </c>
      <c r="BJ869" s="168">
        <v>1000</v>
      </c>
      <c r="BK869" s="168">
        <v>300</v>
      </c>
      <c r="BL869" s="168">
        <v>2327</v>
      </c>
      <c r="BM869" s="161">
        <v>5</v>
      </c>
      <c r="BN869" s="168">
        <v>75</v>
      </c>
      <c r="BO869" s="168">
        <v>1048</v>
      </c>
      <c r="BP869" s="161" t="s">
        <v>116</v>
      </c>
      <c r="BR869" s="164">
        <f>AVERAGE(BE$6:BE869)</f>
        <v>19.597222222222221</v>
      </c>
      <c r="BS869" s="164">
        <f>AVERAGE(BF$6:BF869)</f>
        <v>18.850694444444443</v>
      </c>
      <c r="BT869" s="164">
        <f>AVERAGE(BG$6:BG869)</f>
        <v>0.67939814814814814</v>
      </c>
      <c r="BU869" s="167">
        <f>AVERAGE(BH$6:BH869)</f>
        <v>2827.6041666666665</v>
      </c>
      <c r="BV869" s="167">
        <f>AVERAGE(BI$6:BI869)</f>
        <v>101.90972222222223</v>
      </c>
      <c r="BW869" s="167">
        <f>AVERAGE(BJ$6:BJ869)</f>
        <v>908.56481481481478</v>
      </c>
      <c r="BX869" s="167">
        <f>AVERAGE(BK$6:BK869)</f>
        <v>272.56944444444446</v>
      </c>
      <c r="BY869" s="167">
        <f>AVERAGE(BL$6:BL869)</f>
        <v>2248.837962962963</v>
      </c>
      <c r="BZ869" s="164">
        <f>AVERAGE(BM$6:BM869)</f>
        <v>2.3368055555555554</v>
      </c>
      <c r="CA869" s="167">
        <f>AVERAGE(BN$6:BN869)</f>
        <v>35.052083333333336</v>
      </c>
      <c r="CB869" s="167">
        <f>AVERAGE(BO$6:BO869)</f>
        <v>613.81828703703707</v>
      </c>
      <c r="DF869" s="103">
        <v>864</v>
      </c>
      <c r="DG869" s="192">
        <v>7.0231997744417107</v>
      </c>
      <c r="DH869" s="193">
        <v>0.1</v>
      </c>
      <c r="DI869" s="105">
        <v>2</v>
      </c>
      <c r="DJ869" s="194">
        <v>506</v>
      </c>
      <c r="DK869" s="105">
        <v>8</v>
      </c>
      <c r="DL869" s="105">
        <v>8</v>
      </c>
      <c r="DM869" s="105">
        <v>0</v>
      </c>
      <c r="DN869" s="194">
        <v>1440</v>
      </c>
      <c r="DO869" s="194">
        <v>0</v>
      </c>
      <c r="DP869" s="194">
        <v>400</v>
      </c>
      <c r="DQ869" s="194">
        <v>120</v>
      </c>
      <c r="DR869" s="194">
        <v>1651</v>
      </c>
      <c r="DS869" s="105">
        <v>1</v>
      </c>
      <c r="DT869" s="194">
        <v>18</v>
      </c>
      <c r="DU869" s="194">
        <v>-193</v>
      </c>
      <c r="DV869" s="105" t="s">
        <v>117</v>
      </c>
      <c r="DX869" s="164">
        <f>AVERAGE(DK$6:DK869)</f>
        <v>10.331018518518519</v>
      </c>
      <c r="DY869" s="164">
        <f>AVERAGE(DL$6:DL869)</f>
        <v>10.331018518518519</v>
      </c>
      <c r="DZ869" s="164">
        <f>AVERAGE(DM$6:DM869)</f>
        <v>0</v>
      </c>
      <c r="EA869" s="167">
        <f>AVERAGE(DN$6:DN869)</f>
        <v>1859.5833333333333</v>
      </c>
      <c r="EB869" s="167">
        <f>AVERAGE(DO$6:DO869)</f>
        <v>0</v>
      </c>
      <c r="EC869" s="167">
        <f>AVERAGE(DP$6:DP869)</f>
        <v>516.55092592592598</v>
      </c>
      <c r="ED869" s="167">
        <f>AVERAGE(DQ$6:DQ869)</f>
        <v>154.96527777777777</v>
      </c>
      <c r="EE869" s="167">
        <f>AVERAGE(DR$6:DR869)</f>
        <v>1651.7141203703704</v>
      </c>
      <c r="EF869" s="164">
        <f>AVERAGE(DS$6:DS869)</f>
        <v>0.84259259259259256</v>
      </c>
      <c r="EG869" s="167">
        <f>AVERAGE(DT$6:DT869)</f>
        <v>15.166666666666666</v>
      </c>
      <c r="EH869" s="167">
        <f>AVERAGE(DU$6:DU869)</f>
        <v>223.03587962962962</v>
      </c>
      <c r="FJ869" s="103">
        <v>864</v>
      </c>
      <c r="FK869" s="165">
        <v>7.4545947385024016</v>
      </c>
      <c r="FL869" s="163">
        <v>0.15</v>
      </c>
      <c r="FM869" s="161">
        <v>6</v>
      </c>
      <c r="FN869" s="168">
        <v>525</v>
      </c>
      <c r="FO869" s="161">
        <v>12</v>
      </c>
      <c r="FP869" s="161">
        <v>12</v>
      </c>
      <c r="FQ869" s="161">
        <v>0</v>
      </c>
      <c r="FR869" s="168">
        <v>2160</v>
      </c>
      <c r="FS869" s="168">
        <v>0</v>
      </c>
      <c r="FT869" s="168">
        <v>600</v>
      </c>
      <c r="FU869" s="168">
        <v>180</v>
      </c>
      <c r="FV869" s="168">
        <v>1930</v>
      </c>
      <c r="FW869" s="161">
        <v>1</v>
      </c>
      <c r="FX869" s="168">
        <v>36</v>
      </c>
      <c r="FY869" s="168">
        <v>266</v>
      </c>
      <c r="FZ869" s="161" t="s">
        <v>117</v>
      </c>
      <c r="GB869" s="160">
        <f>AVERAGE(FO$6:FO869)</f>
        <v>10.08449074074074</v>
      </c>
      <c r="GC869" s="160">
        <f>AVERAGE(FP$6:FP869)</f>
        <v>10.08449074074074</v>
      </c>
      <c r="GD869" s="160">
        <f>AVERAGE(FQ$6:FQ869)</f>
        <v>0</v>
      </c>
      <c r="GE869" s="166">
        <f>AVERAGE(FR$6:FR869)</f>
        <v>1815.2083333333333</v>
      </c>
      <c r="GF869" s="166">
        <f>AVERAGE(FS$6:FS869)</f>
        <v>0</v>
      </c>
      <c r="GG869" s="166">
        <f>AVERAGE(FT$6:FT869)</f>
        <v>504.22453703703701</v>
      </c>
      <c r="GH869" s="166">
        <f>AVERAGE(FU$6:FU869)</f>
        <v>151.26736111111111</v>
      </c>
      <c r="GI869" s="166">
        <f>AVERAGE(FV$6:FV869)</f>
        <v>1633.1261574074074</v>
      </c>
      <c r="GJ869" s="160">
        <f>AVERAGE(FW$6:FW869)</f>
        <v>0.83796296296296291</v>
      </c>
      <c r="GK869" s="166">
        <f>AVERAGE(FX$6:FX869)</f>
        <v>30.166666666666668</v>
      </c>
      <c r="GL869" s="166">
        <f>AVERAGE(FY$6:FY869)</f>
        <v>212.24884259259258</v>
      </c>
      <c r="HM869" s="98">
        <v>864</v>
      </c>
      <c r="HN869" s="179">
        <v>12.989896217170383</v>
      </c>
      <c r="HO869" s="188">
        <v>0.1</v>
      </c>
      <c r="HP869" s="177">
        <v>3</v>
      </c>
      <c r="HQ869" s="191">
        <v>446</v>
      </c>
      <c r="HR869" s="177">
        <v>15</v>
      </c>
      <c r="HS869" s="177">
        <v>15</v>
      </c>
      <c r="HT869" s="177">
        <v>0</v>
      </c>
      <c r="HU869" s="191">
        <v>2250</v>
      </c>
      <c r="HV869" s="191">
        <v>0</v>
      </c>
      <c r="HW869" s="191">
        <v>750</v>
      </c>
      <c r="HX869" s="191">
        <v>225</v>
      </c>
      <c r="HY869" s="191">
        <v>2046</v>
      </c>
      <c r="HZ869" s="177">
        <v>1</v>
      </c>
      <c r="IA869" s="191">
        <v>30</v>
      </c>
      <c r="IB869" s="191">
        <v>234</v>
      </c>
      <c r="IC869" s="177" t="s">
        <v>117</v>
      </c>
      <c r="IE869" s="164">
        <f>AVERAGE(HR$6:HR869)</f>
        <v>19.736111111111111</v>
      </c>
      <c r="IF869" s="164">
        <f>AVERAGE(HS$6:HS869)</f>
        <v>19.12962962962963</v>
      </c>
      <c r="IG869" s="164">
        <f>AVERAGE(HT$6:HT869)</f>
        <v>1.0127314814814814</v>
      </c>
      <c r="IH869" s="167">
        <f>AVERAGE(HU$6:HU869)</f>
        <v>2869.4444444444443</v>
      </c>
      <c r="II869" s="167">
        <f>AVERAGE(HV$6:HV869)</f>
        <v>151.90972222222223</v>
      </c>
      <c r="IJ869" s="167">
        <f>AVERAGE(HW$6:HW869)</f>
        <v>905.84490740740739</v>
      </c>
      <c r="IK869" s="167">
        <f>AVERAGE(HX$6:HX869)</f>
        <v>271.75347222222223</v>
      </c>
      <c r="IL869" s="167">
        <f>AVERAGE(HY$6:HY869)</f>
        <v>2306.287037037037</v>
      </c>
      <c r="IM869" s="164">
        <f>AVERAGE(HZ$6:HZ869)</f>
        <v>2.4282407407407409</v>
      </c>
      <c r="IN869" s="167">
        <f>AVERAGE(IA$6:IA869)</f>
        <v>72.847222222222229</v>
      </c>
      <c r="IO869" s="167">
        <f>AVERAGE(IB$6:IB869)</f>
        <v>636.00462962962968</v>
      </c>
    </row>
    <row r="870" spans="2:249" x14ac:dyDescent="0.2">
      <c r="B870" s="103">
        <v>865</v>
      </c>
      <c r="C870" s="165">
        <v>21.619270685295948</v>
      </c>
      <c r="D870" s="163">
        <v>0.2</v>
      </c>
      <c r="E870" s="161">
        <v>9</v>
      </c>
      <c r="F870" s="168">
        <v>411</v>
      </c>
      <c r="G870" s="161">
        <v>27</v>
      </c>
      <c r="H870" s="161">
        <v>22</v>
      </c>
      <c r="I870" s="161">
        <v>2</v>
      </c>
      <c r="J870" s="168">
        <v>2640</v>
      </c>
      <c r="K870" s="168">
        <v>240</v>
      </c>
      <c r="L870" s="168">
        <v>1000</v>
      </c>
      <c r="M870" s="168">
        <v>300</v>
      </c>
      <c r="N870" s="168">
        <v>2576</v>
      </c>
      <c r="O870" s="161">
        <v>4</v>
      </c>
      <c r="P870" s="168">
        <v>48</v>
      </c>
      <c r="Q870" s="168">
        <v>112</v>
      </c>
      <c r="R870" s="161" t="s">
        <v>116</v>
      </c>
      <c r="T870" s="169">
        <f>AVERAGE(G$6:G870)</f>
        <v>23.350289017341041</v>
      </c>
      <c r="U870" s="169">
        <f>AVERAGE(H$6:H870)</f>
        <v>20.741040462427744</v>
      </c>
      <c r="V870" s="169">
        <f>AVERAGE(I$6:I870)</f>
        <v>1.3560693641618498</v>
      </c>
      <c r="W870" s="170">
        <f>AVERAGE(J$6:J870)</f>
        <v>2488.9248554913293</v>
      </c>
      <c r="X870" s="170">
        <f>AVERAGE(K$6:K870)</f>
        <v>162.72832369942196</v>
      </c>
      <c r="Y870" s="170">
        <f>AVERAGE(L$6:L870)</f>
        <v>969.24855491329481</v>
      </c>
      <c r="Z870" s="170">
        <f>AVERAGE(M$6:M870)</f>
        <v>290.77456647398844</v>
      </c>
      <c r="AA870" s="170">
        <f>AVERAGE(N$6:N870)</f>
        <v>2404.7040462427744</v>
      </c>
      <c r="AB870" s="169">
        <f>AVERAGE(O$6:O870)</f>
        <v>2.9630057803468208</v>
      </c>
      <c r="AC870" s="170">
        <f>AVERAGE(P$6:P870)</f>
        <v>35.55606936416185</v>
      </c>
      <c r="AD870" s="170">
        <f>AVERAGE(Q$6:Q870)</f>
        <v>119.77687861271676</v>
      </c>
      <c r="AY870" s="5"/>
      <c r="AZ870" s="26">
        <v>865</v>
      </c>
      <c r="BA870" s="165">
        <v>13.954843432219967</v>
      </c>
      <c r="BB870" s="176">
        <v>0.15</v>
      </c>
      <c r="BC870" s="161">
        <v>0</v>
      </c>
      <c r="BD870" s="182">
        <v>535</v>
      </c>
      <c r="BE870" s="161">
        <v>12</v>
      </c>
      <c r="BF870" s="161">
        <v>12</v>
      </c>
      <c r="BG870" s="161">
        <v>0</v>
      </c>
      <c r="BH870" s="168">
        <v>1800</v>
      </c>
      <c r="BI870" s="168">
        <v>0</v>
      </c>
      <c r="BJ870" s="168">
        <v>600</v>
      </c>
      <c r="BK870" s="168">
        <v>180</v>
      </c>
      <c r="BL870" s="168">
        <v>1940</v>
      </c>
      <c r="BM870" s="161">
        <v>2</v>
      </c>
      <c r="BN870" s="168">
        <v>30</v>
      </c>
      <c r="BO870" s="168">
        <v>-110</v>
      </c>
      <c r="BP870" s="161" t="s">
        <v>117</v>
      </c>
      <c r="BR870" s="164">
        <f>AVERAGE(BE$6:BE870)</f>
        <v>19.588439306358381</v>
      </c>
      <c r="BS870" s="164">
        <f>AVERAGE(BF$6:BF870)</f>
        <v>18.842774566473988</v>
      </c>
      <c r="BT870" s="164">
        <f>AVERAGE(BG$6:BG870)</f>
        <v>0.67861271676300583</v>
      </c>
      <c r="BU870" s="167">
        <f>AVERAGE(BH$6:BH870)</f>
        <v>2826.4161849710981</v>
      </c>
      <c r="BV870" s="167">
        <f>AVERAGE(BI$6:BI870)</f>
        <v>101.79190751445087</v>
      </c>
      <c r="BW870" s="167">
        <f>AVERAGE(BJ$6:BJ870)</f>
        <v>908.20809248554917</v>
      </c>
      <c r="BX870" s="167">
        <f>AVERAGE(BK$6:BK870)</f>
        <v>272.46242774566474</v>
      </c>
      <c r="BY870" s="167">
        <f>AVERAGE(BL$6:BL870)</f>
        <v>2248.4809248554911</v>
      </c>
      <c r="BZ870" s="164">
        <f>AVERAGE(BM$6:BM870)</f>
        <v>2.3364161849710983</v>
      </c>
      <c r="CA870" s="167">
        <f>AVERAGE(BN$6:BN870)</f>
        <v>35.046242774566473</v>
      </c>
      <c r="CB870" s="167">
        <f>AVERAGE(BO$6:BO870)</f>
        <v>612.98150289017337</v>
      </c>
      <c r="DF870" s="103">
        <v>865</v>
      </c>
      <c r="DG870" s="192">
        <v>8.9269446353611563</v>
      </c>
      <c r="DH870" s="193">
        <v>0.1</v>
      </c>
      <c r="DI870" s="105">
        <v>8</v>
      </c>
      <c r="DJ870" s="194">
        <v>466</v>
      </c>
      <c r="DK870" s="105">
        <v>16</v>
      </c>
      <c r="DL870" s="105">
        <v>16</v>
      </c>
      <c r="DM870" s="105">
        <v>0</v>
      </c>
      <c r="DN870" s="194">
        <v>2880</v>
      </c>
      <c r="DO870" s="194">
        <v>0</v>
      </c>
      <c r="DP870" s="194">
        <v>800</v>
      </c>
      <c r="DQ870" s="194">
        <v>240</v>
      </c>
      <c r="DR870" s="194">
        <v>2131</v>
      </c>
      <c r="DS870" s="105">
        <v>1</v>
      </c>
      <c r="DT870" s="194">
        <v>18</v>
      </c>
      <c r="DU870" s="194">
        <v>767</v>
      </c>
      <c r="DV870" s="105" t="s">
        <v>117</v>
      </c>
      <c r="DX870" s="164">
        <f>AVERAGE(DK$6:DK870)</f>
        <v>10.33757225433526</v>
      </c>
      <c r="DY870" s="164">
        <f>AVERAGE(DL$6:DL870)</f>
        <v>10.33757225433526</v>
      </c>
      <c r="DZ870" s="164">
        <f>AVERAGE(DM$6:DM870)</f>
        <v>0</v>
      </c>
      <c r="EA870" s="167">
        <f>AVERAGE(DN$6:DN870)</f>
        <v>1860.7630057803469</v>
      </c>
      <c r="EB870" s="167">
        <f>AVERAGE(DO$6:DO870)</f>
        <v>0</v>
      </c>
      <c r="EC870" s="167">
        <f>AVERAGE(DP$6:DP870)</f>
        <v>516.87861271676297</v>
      </c>
      <c r="ED870" s="167">
        <f>AVERAGE(DQ$6:DQ870)</f>
        <v>155.06358381502889</v>
      </c>
      <c r="EE870" s="167">
        <f>AVERAGE(DR$6:DR870)</f>
        <v>1652.2682080924856</v>
      </c>
      <c r="EF870" s="164">
        <f>AVERAGE(DS$6:DS870)</f>
        <v>0.84277456647398841</v>
      </c>
      <c r="EG870" s="167">
        <f>AVERAGE(DT$6:DT870)</f>
        <v>15.169942196531792</v>
      </c>
      <c r="EH870" s="167">
        <f>AVERAGE(DU$6:DU870)</f>
        <v>223.66473988439307</v>
      </c>
      <c r="FJ870" s="103">
        <v>865</v>
      </c>
      <c r="FK870" s="165">
        <v>6.7893297879443031</v>
      </c>
      <c r="FL870" s="163">
        <v>0.2</v>
      </c>
      <c r="FM870" s="161">
        <v>3</v>
      </c>
      <c r="FN870" s="168">
        <v>546</v>
      </c>
      <c r="FO870" s="161">
        <v>9</v>
      </c>
      <c r="FP870" s="161">
        <v>9</v>
      </c>
      <c r="FQ870" s="161">
        <v>0</v>
      </c>
      <c r="FR870" s="168">
        <v>1620</v>
      </c>
      <c r="FS870" s="168">
        <v>0</v>
      </c>
      <c r="FT870" s="168">
        <v>450</v>
      </c>
      <c r="FU870" s="168">
        <v>135</v>
      </c>
      <c r="FV870" s="168">
        <v>1756</v>
      </c>
      <c r="FW870" s="161">
        <v>1</v>
      </c>
      <c r="FX870" s="168">
        <v>36</v>
      </c>
      <c r="FY870" s="168">
        <v>-100</v>
      </c>
      <c r="FZ870" s="161" t="s">
        <v>117</v>
      </c>
      <c r="GB870" s="160">
        <f>AVERAGE(FO$6:FO870)</f>
        <v>10.083236994219654</v>
      </c>
      <c r="GC870" s="160">
        <f>AVERAGE(FP$6:FP870)</f>
        <v>10.083236994219654</v>
      </c>
      <c r="GD870" s="160">
        <f>AVERAGE(FQ$6:FQ870)</f>
        <v>0</v>
      </c>
      <c r="GE870" s="166">
        <f>AVERAGE(FR$6:FR870)</f>
        <v>1814.9826589595375</v>
      </c>
      <c r="GF870" s="166">
        <f>AVERAGE(FS$6:FS870)</f>
        <v>0</v>
      </c>
      <c r="GG870" s="166">
        <f>AVERAGE(FT$6:FT870)</f>
        <v>504.16184971098266</v>
      </c>
      <c r="GH870" s="166">
        <f>AVERAGE(FU$6:FU870)</f>
        <v>151.24855491329481</v>
      </c>
      <c r="GI870" s="166">
        <f>AVERAGE(FV$6:FV870)</f>
        <v>1633.2682080924856</v>
      </c>
      <c r="GJ870" s="160">
        <f>AVERAGE(FW$6:FW870)</f>
        <v>0.83815028901734101</v>
      </c>
      <c r="GK870" s="166">
        <f>AVERAGE(FX$6:FX870)</f>
        <v>30.173410404624278</v>
      </c>
      <c r="GL870" s="166">
        <f>AVERAGE(FY$6:FY870)</f>
        <v>211.88786127167631</v>
      </c>
      <c r="HM870" s="98">
        <v>865</v>
      </c>
      <c r="HN870" s="179">
        <v>16.081718797012549</v>
      </c>
      <c r="HO870" s="188">
        <v>0.1</v>
      </c>
      <c r="HP870" s="177">
        <v>9</v>
      </c>
      <c r="HQ870" s="191">
        <v>291</v>
      </c>
      <c r="HR870" s="177">
        <v>23</v>
      </c>
      <c r="HS870" s="177">
        <v>23</v>
      </c>
      <c r="HT870" s="177">
        <v>3</v>
      </c>
      <c r="HU870" s="191">
        <v>3450</v>
      </c>
      <c r="HV870" s="191">
        <v>450</v>
      </c>
      <c r="HW870" s="191">
        <v>1000</v>
      </c>
      <c r="HX870" s="191">
        <v>300</v>
      </c>
      <c r="HY870" s="191">
        <v>2666</v>
      </c>
      <c r="HZ870" s="177">
        <v>2</v>
      </c>
      <c r="IA870" s="191">
        <v>60</v>
      </c>
      <c r="IB870" s="191">
        <v>844</v>
      </c>
      <c r="IC870" s="177" t="s">
        <v>116</v>
      </c>
      <c r="IE870" s="164">
        <f>AVERAGE(HR$6:HR870)</f>
        <v>19.739884393063583</v>
      </c>
      <c r="IF870" s="164">
        <f>AVERAGE(HS$6:HS870)</f>
        <v>19.134104046242776</v>
      </c>
      <c r="IG870" s="164">
        <f>AVERAGE(HT$6:HT870)</f>
        <v>1.0150289017341041</v>
      </c>
      <c r="IH870" s="167">
        <f>AVERAGE(HU$6:HU870)</f>
        <v>2870.115606936416</v>
      </c>
      <c r="II870" s="167">
        <f>AVERAGE(HV$6:HV870)</f>
        <v>152.2543352601156</v>
      </c>
      <c r="IJ870" s="167">
        <f>AVERAGE(HW$6:HW870)</f>
        <v>905.95375722543349</v>
      </c>
      <c r="IK870" s="167">
        <f>AVERAGE(HX$6:HX870)</f>
        <v>271.78612716763007</v>
      </c>
      <c r="IL870" s="167">
        <f>AVERAGE(HY$6:HY870)</f>
        <v>2306.7028901734102</v>
      </c>
      <c r="IM870" s="164">
        <f>AVERAGE(HZ$6:HZ870)</f>
        <v>2.4277456647398843</v>
      </c>
      <c r="IN870" s="167">
        <f>AVERAGE(IA$6:IA870)</f>
        <v>72.832369942196536</v>
      </c>
      <c r="IO870" s="167">
        <f>AVERAGE(IB$6:IB870)</f>
        <v>636.24508670520231</v>
      </c>
    </row>
    <row r="871" spans="2:249" x14ac:dyDescent="0.2">
      <c r="B871" s="103">
        <v>866</v>
      </c>
      <c r="C871" s="165">
        <v>30.168500379288261</v>
      </c>
      <c r="D871" s="163">
        <v>0.15</v>
      </c>
      <c r="E871" s="161">
        <v>3</v>
      </c>
      <c r="F871" s="168">
        <v>146</v>
      </c>
      <c r="G871" s="161">
        <v>28</v>
      </c>
      <c r="H871" s="161">
        <v>22</v>
      </c>
      <c r="I871" s="161">
        <v>2</v>
      </c>
      <c r="J871" s="168">
        <v>2640</v>
      </c>
      <c r="K871" s="168">
        <v>240</v>
      </c>
      <c r="L871" s="168">
        <v>1000</v>
      </c>
      <c r="M871" s="168">
        <v>300</v>
      </c>
      <c r="N871" s="168">
        <v>2311</v>
      </c>
      <c r="O871" s="161">
        <v>5</v>
      </c>
      <c r="P871" s="168">
        <v>60</v>
      </c>
      <c r="Q871" s="168">
        <v>389</v>
      </c>
      <c r="R871" s="161" t="s">
        <v>116</v>
      </c>
      <c r="T871" s="169">
        <f>AVERAGE(G$6:G871)</f>
        <v>23.355658198614318</v>
      </c>
      <c r="U871" s="169">
        <f>AVERAGE(H$6:H871)</f>
        <v>20.742494226327945</v>
      </c>
      <c r="V871" s="169">
        <f>AVERAGE(I$6:I871)</f>
        <v>1.3568129330254042</v>
      </c>
      <c r="W871" s="170">
        <f>AVERAGE(J$6:J871)</f>
        <v>2489.0993071593534</v>
      </c>
      <c r="X871" s="170">
        <f>AVERAGE(K$6:K871)</f>
        <v>162.81755196304849</v>
      </c>
      <c r="Y871" s="170">
        <f>AVERAGE(L$6:L871)</f>
        <v>969.28406466512706</v>
      </c>
      <c r="Z871" s="170">
        <f>AVERAGE(M$6:M871)</f>
        <v>290.78521939953811</v>
      </c>
      <c r="AA871" s="170">
        <f>AVERAGE(N$6:N871)</f>
        <v>2404.5958429561201</v>
      </c>
      <c r="AB871" s="169">
        <f>AVERAGE(O$6:O871)</f>
        <v>2.9653579676674364</v>
      </c>
      <c r="AC871" s="170">
        <f>AVERAGE(P$6:P871)</f>
        <v>35.584295612009235</v>
      </c>
      <c r="AD871" s="170">
        <f>AVERAGE(Q$6:Q871)</f>
        <v>120.08775981524249</v>
      </c>
      <c r="AY871" s="5"/>
      <c r="AZ871" s="26">
        <v>866</v>
      </c>
      <c r="BA871" s="165">
        <v>21.494374576306907</v>
      </c>
      <c r="BB871" s="176">
        <v>0.15</v>
      </c>
      <c r="BC871" s="161">
        <v>2</v>
      </c>
      <c r="BD871" s="182">
        <v>445</v>
      </c>
      <c r="BE871" s="161">
        <v>20</v>
      </c>
      <c r="BF871" s="161">
        <v>20</v>
      </c>
      <c r="BG871" s="161">
        <v>0</v>
      </c>
      <c r="BH871" s="168">
        <v>3000</v>
      </c>
      <c r="BI871" s="168">
        <v>0</v>
      </c>
      <c r="BJ871" s="168">
        <v>1000</v>
      </c>
      <c r="BK871" s="168">
        <v>300</v>
      </c>
      <c r="BL871" s="168">
        <v>2370</v>
      </c>
      <c r="BM871" s="161">
        <v>3</v>
      </c>
      <c r="BN871" s="168">
        <v>45</v>
      </c>
      <c r="BO871" s="168">
        <v>675</v>
      </c>
      <c r="BP871" s="161" t="s">
        <v>116</v>
      </c>
      <c r="BR871" s="164">
        <f>AVERAGE(BE$6:BE871)</f>
        <v>19.58891454965358</v>
      </c>
      <c r="BS871" s="164">
        <f>AVERAGE(BF$6:BF871)</f>
        <v>18.844110854503466</v>
      </c>
      <c r="BT871" s="164">
        <f>AVERAGE(BG$6:BG871)</f>
        <v>0.6778290993071594</v>
      </c>
      <c r="BU871" s="167">
        <f>AVERAGE(BH$6:BH871)</f>
        <v>2826.6166281755195</v>
      </c>
      <c r="BV871" s="167">
        <f>AVERAGE(BI$6:BI871)</f>
        <v>101.6743648960739</v>
      </c>
      <c r="BW871" s="167">
        <f>AVERAGE(BJ$6:BJ871)</f>
        <v>908.31408775981527</v>
      </c>
      <c r="BX871" s="167">
        <f>AVERAGE(BK$6:BK871)</f>
        <v>272.49422632794455</v>
      </c>
      <c r="BY871" s="167">
        <f>AVERAGE(BL$6:BL871)</f>
        <v>2248.6212471131639</v>
      </c>
      <c r="BZ871" s="164">
        <f>AVERAGE(BM$6:BM871)</f>
        <v>2.3371824480369514</v>
      </c>
      <c r="CA871" s="167">
        <f>AVERAGE(BN$6:BN871)</f>
        <v>35.057736720554274</v>
      </c>
      <c r="CB871" s="167">
        <f>AVERAGE(BO$6:BO871)</f>
        <v>613.05311778290991</v>
      </c>
      <c r="DF871" s="103">
        <v>866</v>
      </c>
      <c r="DG871" s="192">
        <v>7.5947294663273661</v>
      </c>
      <c r="DH871" s="193">
        <v>0.15</v>
      </c>
      <c r="DI871" s="105">
        <v>6</v>
      </c>
      <c r="DJ871" s="194">
        <v>548</v>
      </c>
      <c r="DK871" s="105">
        <v>13</v>
      </c>
      <c r="DL871" s="105">
        <v>13</v>
      </c>
      <c r="DM871" s="105">
        <v>0</v>
      </c>
      <c r="DN871" s="194">
        <v>2340</v>
      </c>
      <c r="DO871" s="194">
        <v>0</v>
      </c>
      <c r="DP871" s="194">
        <v>650</v>
      </c>
      <c r="DQ871" s="194">
        <v>195</v>
      </c>
      <c r="DR871" s="194">
        <v>2018</v>
      </c>
      <c r="DS871" s="105">
        <v>1</v>
      </c>
      <c r="DT871" s="194">
        <v>18</v>
      </c>
      <c r="DU871" s="194">
        <v>340</v>
      </c>
      <c r="DV871" s="105" t="s">
        <v>117</v>
      </c>
      <c r="DX871" s="164">
        <f>AVERAGE(DK$6:DK871)</f>
        <v>10.340646651270207</v>
      </c>
      <c r="DY871" s="164">
        <f>AVERAGE(DL$6:DL871)</f>
        <v>10.340646651270207</v>
      </c>
      <c r="DZ871" s="164">
        <f>AVERAGE(DM$6:DM871)</f>
        <v>0</v>
      </c>
      <c r="EA871" s="167">
        <f>AVERAGE(DN$6:DN871)</f>
        <v>1861.3163972286375</v>
      </c>
      <c r="EB871" s="167">
        <f>AVERAGE(DO$6:DO871)</f>
        <v>0</v>
      </c>
      <c r="EC871" s="167">
        <f>AVERAGE(DP$6:DP871)</f>
        <v>517.03233256351041</v>
      </c>
      <c r="ED871" s="167">
        <f>AVERAGE(DQ$6:DQ871)</f>
        <v>155.10969976905312</v>
      </c>
      <c r="EE871" s="167">
        <f>AVERAGE(DR$6:DR871)</f>
        <v>1652.6905311778291</v>
      </c>
      <c r="EF871" s="164">
        <f>AVERAGE(DS$6:DS871)</f>
        <v>0.84295612009237875</v>
      </c>
      <c r="EG871" s="167">
        <f>AVERAGE(DT$6:DT871)</f>
        <v>15.173210161662817</v>
      </c>
      <c r="EH871" s="167">
        <f>AVERAGE(DU$6:DU871)</f>
        <v>223.79907621247114</v>
      </c>
      <c r="FJ871" s="103">
        <v>866</v>
      </c>
      <c r="FK871" s="165">
        <v>7.2307971563753695</v>
      </c>
      <c r="FL871" s="163">
        <v>0.05</v>
      </c>
      <c r="FM871" s="161">
        <v>3</v>
      </c>
      <c r="FN871" s="168">
        <v>392</v>
      </c>
      <c r="FO871" s="161">
        <v>10</v>
      </c>
      <c r="FP871" s="161">
        <v>10</v>
      </c>
      <c r="FQ871" s="161">
        <v>0</v>
      </c>
      <c r="FR871" s="168">
        <v>1800</v>
      </c>
      <c r="FS871" s="168">
        <v>0</v>
      </c>
      <c r="FT871" s="168">
        <v>500</v>
      </c>
      <c r="FU871" s="168">
        <v>150</v>
      </c>
      <c r="FV871" s="168">
        <v>1667</v>
      </c>
      <c r="FW871" s="161">
        <v>0</v>
      </c>
      <c r="FX871" s="168">
        <v>0</v>
      </c>
      <c r="FY871" s="168">
        <v>133</v>
      </c>
      <c r="FZ871" s="161" t="s">
        <v>117</v>
      </c>
      <c r="GB871" s="160">
        <f>AVERAGE(FO$6:FO871)</f>
        <v>10.083140877598153</v>
      </c>
      <c r="GC871" s="160">
        <f>AVERAGE(FP$6:FP871)</f>
        <v>10.083140877598153</v>
      </c>
      <c r="GD871" s="160">
        <f>AVERAGE(FQ$6:FQ871)</f>
        <v>0</v>
      </c>
      <c r="GE871" s="166">
        <f>AVERAGE(FR$6:FR871)</f>
        <v>1814.9653579676674</v>
      </c>
      <c r="GF871" s="166">
        <f>AVERAGE(FS$6:FS871)</f>
        <v>0</v>
      </c>
      <c r="GG871" s="166">
        <f>AVERAGE(FT$6:FT871)</f>
        <v>504.15704387990763</v>
      </c>
      <c r="GH871" s="166">
        <f>AVERAGE(FU$6:FU871)</f>
        <v>151.24711316397227</v>
      </c>
      <c r="GI871" s="166">
        <f>AVERAGE(FV$6:FV871)</f>
        <v>1633.3071593533487</v>
      </c>
      <c r="GJ871" s="160">
        <f>AVERAGE(FW$6:FW871)</f>
        <v>0.83718244803695152</v>
      </c>
      <c r="GK871" s="166">
        <f>AVERAGE(FX$6:FX871)</f>
        <v>30.138568129330253</v>
      </c>
      <c r="GL871" s="166">
        <f>AVERAGE(FY$6:FY871)</f>
        <v>211.79676674364896</v>
      </c>
      <c r="HM871" s="98">
        <v>866</v>
      </c>
      <c r="HN871" s="179">
        <v>6.8730647436472925</v>
      </c>
      <c r="HO871" s="188">
        <v>0.1</v>
      </c>
      <c r="HP871" s="177">
        <v>8</v>
      </c>
      <c r="HQ871" s="191">
        <v>247</v>
      </c>
      <c r="HR871" s="177">
        <v>14</v>
      </c>
      <c r="HS871" s="177">
        <v>14</v>
      </c>
      <c r="HT871" s="177">
        <v>0</v>
      </c>
      <c r="HU871" s="191">
        <v>2100</v>
      </c>
      <c r="HV871" s="191">
        <v>0</v>
      </c>
      <c r="HW871" s="191">
        <v>700</v>
      </c>
      <c r="HX871" s="191">
        <v>210</v>
      </c>
      <c r="HY871" s="191">
        <v>1782</v>
      </c>
      <c r="HZ871" s="177">
        <v>1</v>
      </c>
      <c r="IA871" s="191">
        <v>30</v>
      </c>
      <c r="IB871" s="191">
        <v>348</v>
      </c>
      <c r="IC871" s="177" t="s">
        <v>117</v>
      </c>
      <c r="IE871" s="164">
        <f>AVERAGE(HR$6:HR871)</f>
        <v>19.733256351039262</v>
      </c>
      <c r="IF871" s="164">
        <f>AVERAGE(HS$6:HS871)</f>
        <v>19.128175519630485</v>
      </c>
      <c r="IG871" s="164">
        <f>AVERAGE(HT$6:HT871)</f>
        <v>1.0138568129330254</v>
      </c>
      <c r="IH871" s="167">
        <f>AVERAGE(HU$6:HU871)</f>
        <v>2869.2263279445729</v>
      </c>
      <c r="II871" s="167">
        <f>AVERAGE(HV$6:HV871)</f>
        <v>152.07852193995382</v>
      </c>
      <c r="IJ871" s="167">
        <f>AVERAGE(HW$6:HW871)</f>
        <v>905.71593533487294</v>
      </c>
      <c r="IK871" s="167">
        <f>AVERAGE(HX$6:HX871)</f>
        <v>271.71478060046189</v>
      </c>
      <c r="IL871" s="167">
        <f>AVERAGE(HY$6:HY871)</f>
        <v>2306.0969976905312</v>
      </c>
      <c r="IM871" s="164">
        <f>AVERAGE(HZ$6:HZ871)</f>
        <v>2.4260969976905313</v>
      </c>
      <c r="IN871" s="167">
        <f>AVERAGE(IA$6:IA871)</f>
        <v>72.782909930715931</v>
      </c>
      <c r="IO871" s="167">
        <f>AVERAGE(IB$6:IB871)</f>
        <v>635.91224018475748</v>
      </c>
    </row>
    <row r="872" spans="2:249" x14ac:dyDescent="0.2">
      <c r="B872" s="103">
        <v>867</v>
      </c>
      <c r="C872" s="165">
        <v>21.059893756971569</v>
      </c>
      <c r="D872" s="163">
        <v>0.15</v>
      </c>
      <c r="E872" s="161">
        <v>3</v>
      </c>
      <c r="F872" s="168">
        <v>157</v>
      </c>
      <c r="G872" s="161">
        <v>21</v>
      </c>
      <c r="H872" s="161">
        <v>21</v>
      </c>
      <c r="I872" s="161">
        <v>1</v>
      </c>
      <c r="J872" s="168">
        <v>2520</v>
      </c>
      <c r="K872" s="168">
        <v>120</v>
      </c>
      <c r="L872" s="168">
        <v>1000</v>
      </c>
      <c r="M872" s="168">
        <v>300</v>
      </c>
      <c r="N872" s="168">
        <v>2202</v>
      </c>
      <c r="O872" s="161">
        <v>3</v>
      </c>
      <c r="P872" s="168">
        <v>36</v>
      </c>
      <c r="Q872" s="168">
        <v>354</v>
      </c>
      <c r="R872" s="161" t="s">
        <v>116</v>
      </c>
      <c r="T872" s="169">
        <f>AVERAGE(G$6:G872)</f>
        <v>23.352941176470587</v>
      </c>
      <c r="U872" s="169">
        <f>AVERAGE(H$6:H872)</f>
        <v>20.742791234140714</v>
      </c>
      <c r="V872" s="169">
        <f>AVERAGE(I$6:I872)</f>
        <v>1.3564013840830449</v>
      </c>
      <c r="W872" s="170">
        <f>AVERAGE(J$6:J872)</f>
        <v>2489.1349480968856</v>
      </c>
      <c r="X872" s="170">
        <f>AVERAGE(K$6:K872)</f>
        <v>162.7681660899654</v>
      </c>
      <c r="Y872" s="170">
        <f>AVERAGE(L$6:L872)</f>
        <v>969.31949250288346</v>
      </c>
      <c r="Z872" s="170">
        <f>AVERAGE(M$6:M872)</f>
        <v>290.79584775086505</v>
      </c>
      <c r="AA872" s="170">
        <f>AVERAGE(N$6:N872)</f>
        <v>2404.3621683967704</v>
      </c>
      <c r="AB872" s="169">
        <f>AVERAGE(O$6:O872)</f>
        <v>2.9653979238754324</v>
      </c>
      <c r="AC872" s="170">
        <f>AVERAGE(P$6:P872)</f>
        <v>35.584775086505189</v>
      </c>
      <c r="AD872" s="170">
        <f>AVERAGE(Q$6:Q872)</f>
        <v>120.35755478662053</v>
      </c>
      <c r="AY872" s="5"/>
      <c r="AZ872" s="26">
        <v>867</v>
      </c>
      <c r="BA872" s="165">
        <v>15.192301491049621</v>
      </c>
      <c r="BB872" s="176">
        <v>0.15</v>
      </c>
      <c r="BC872" s="161">
        <v>8</v>
      </c>
      <c r="BD872" s="182">
        <v>136</v>
      </c>
      <c r="BE872" s="161">
        <v>21</v>
      </c>
      <c r="BF872" s="161">
        <v>21</v>
      </c>
      <c r="BG872" s="161">
        <v>1</v>
      </c>
      <c r="BH872" s="168">
        <v>3150</v>
      </c>
      <c r="BI872" s="168">
        <v>150</v>
      </c>
      <c r="BJ872" s="168">
        <v>1000</v>
      </c>
      <c r="BK872" s="168">
        <v>300</v>
      </c>
      <c r="BL872" s="168">
        <v>2211</v>
      </c>
      <c r="BM872" s="161">
        <v>2</v>
      </c>
      <c r="BN872" s="168">
        <v>30</v>
      </c>
      <c r="BO872" s="168">
        <v>969</v>
      </c>
      <c r="BP872" s="161" t="s">
        <v>116</v>
      </c>
      <c r="BR872" s="164">
        <f>AVERAGE(BE$6:BE872)</f>
        <v>19.590542099192618</v>
      </c>
      <c r="BS872" s="164">
        <f>AVERAGE(BF$6:BF872)</f>
        <v>18.846597462514417</v>
      </c>
      <c r="BT872" s="164">
        <f>AVERAGE(BG$6:BG872)</f>
        <v>0.67820069204152245</v>
      </c>
      <c r="BU872" s="167">
        <f>AVERAGE(BH$6:BH872)</f>
        <v>2826.9896193771629</v>
      </c>
      <c r="BV872" s="167">
        <f>AVERAGE(BI$6:BI872)</f>
        <v>101.73010380622837</v>
      </c>
      <c r="BW872" s="167">
        <f>AVERAGE(BJ$6:BJ872)</f>
        <v>908.41983852364478</v>
      </c>
      <c r="BX872" s="167">
        <f>AVERAGE(BK$6:BK872)</f>
        <v>272.52595155709344</v>
      </c>
      <c r="BY872" s="167">
        <f>AVERAGE(BL$6:BL872)</f>
        <v>2248.5778546712804</v>
      </c>
      <c r="BZ872" s="164">
        <f>AVERAGE(BM$6:BM872)</f>
        <v>2.3367935409457901</v>
      </c>
      <c r="CA872" s="167">
        <f>AVERAGE(BN$6:BN872)</f>
        <v>35.05190311418685</v>
      </c>
      <c r="CB872" s="167">
        <f>AVERAGE(BO$6:BO872)</f>
        <v>613.46366782006919</v>
      </c>
      <c r="DF872" s="103">
        <v>867</v>
      </c>
      <c r="DG872" s="192">
        <v>8.9096555837404239</v>
      </c>
      <c r="DH872" s="193">
        <v>0.1</v>
      </c>
      <c r="DI872" s="105">
        <v>7</v>
      </c>
      <c r="DJ872" s="194">
        <v>184</v>
      </c>
      <c r="DK872" s="105">
        <v>15</v>
      </c>
      <c r="DL872" s="105">
        <v>15</v>
      </c>
      <c r="DM872" s="105">
        <v>0</v>
      </c>
      <c r="DN872" s="194">
        <v>2700</v>
      </c>
      <c r="DO872" s="194">
        <v>0</v>
      </c>
      <c r="DP872" s="194">
        <v>750</v>
      </c>
      <c r="DQ872" s="194">
        <v>225</v>
      </c>
      <c r="DR872" s="194">
        <v>1784</v>
      </c>
      <c r="DS872" s="105">
        <v>1</v>
      </c>
      <c r="DT872" s="194">
        <v>18</v>
      </c>
      <c r="DU872" s="194">
        <v>934</v>
      </c>
      <c r="DV872" s="105" t="s">
        <v>117</v>
      </c>
      <c r="DX872" s="164">
        <f>AVERAGE(DK$6:DK872)</f>
        <v>10.346020761245676</v>
      </c>
      <c r="DY872" s="164">
        <f>AVERAGE(DL$6:DL872)</f>
        <v>10.346020761245676</v>
      </c>
      <c r="DZ872" s="164">
        <f>AVERAGE(DM$6:DM872)</f>
        <v>0</v>
      </c>
      <c r="EA872" s="167">
        <f>AVERAGE(DN$6:DN872)</f>
        <v>1862.2837370242214</v>
      </c>
      <c r="EB872" s="167">
        <f>AVERAGE(DO$6:DO872)</f>
        <v>0</v>
      </c>
      <c r="EC872" s="167">
        <f>AVERAGE(DP$6:DP872)</f>
        <v>517.30103806228374</v>
      </c>
      <c r="ED872" s="167">
        <f>AVERAGE(DQ$6:DQ872)</f>
        <v>155.19031141868513</v>
      </c>
      <c r="EE872" s="167">
        <f>AVERAGE(DR$6:DR872)</f>
        <v>1652.8419838523644</v>
      </c>
      <c r="EF872" s="164">
        <f>AVERAGE(DS$6:DS872)</f>
        <v>0.84313725490196079</v>
      </c>
      <c r="EG872" s="167">
        <f>AVERAGE(DT$6:DT872)</f>
        <v>15.176470588235293</v>
      </c>
      <c r="EH872" s="167">
        <f>AVERAGE(DU$6:DU872)</f>
        <v>224.61822376009226</v>
      </c>
      <c r="FJ872" s="103">
        <v>867</v>
      </c>
      <c r="FK872" s="165">
        <v>8.9139287529322235</v>
      </c>
      <c r="FL872" s="163">
        <v>0.15</v>
      </c>
      <c r="FM872" s="161">
        <v>1</v>
      </c>
      <c r="FN872" s="168">
        <v>147</v>
      </c>
      <c r="FO872" s="161">
        <v>9</v>
      </c>
      <c r="FP872" s="161">
        <v>9</v>
      </c>
      <c r="FQ872" s="161">
        <v>0</v>
      </c>
      <c r="FR872" s="168">
        <v>1620</v>
      </c>
      <c r="FS872" s="168">
        <v>0</v>
      </c>
      <c r="FT872" s="168">
        <v>450</v>
      </c>
      <c r="FU872" s="168">
        <v>135</v>
      </c>
      <c r="FV872" s="168">
        <v>1357</v>
      </c>
      <c r="FW872" s="161">
        <v>1</v>
      </c>
      <c r="FX872" s="168">
        <v>36</v>
      </c>
      <c r="FY872" s="168">
        <v>299</v>
      </c>
      <c r="FZ872" s="161" t="s">
        <v>117</v>
      </c>
      <c r="GB872" s="160">
        <f>AVERAGE(FO$6:FO872)</f>
        <v>10.081891580161477</v>
      </c>
      <c r="GC872" s="160">
        <f>AVERAGE(FP$6:FP872)</f>
        <v>10.081891580161477</v>
      </c>
      <c r="GD872" s="160">
        <f>AVERAGE(FQ$6:FQ872)</f>
        <v>0</v>
      </c>
      <c r="GE872" s="166">
        <f>AVERAGE(FR$6:FR872)</f>
        <v>1814.7404844290656</v>
      </c>
      <c r="GF872" s="166">
        <f>AVERAGE(FS$6:FS872)</f>
        <v>0</v>
      </c>
      <c r="GG872" s="166">
        <f>AVERAGE(FT$6:FT872)</f>
        <v>504.09457900807382</v>
      </c>
      <c r="GH872" s="166">
        <f>AVERAGE(FU$6:FU872)</f>
        <v>151.22837370242215</v>
      </c>
      <c r="GI872" s="166">
        <f>AVERAGE(FV$6:FV872)</f>
        <v>1632.9884659746251</v>
      </c>
      <c r="GJ872" s="160">
        <f>AVERAGE(FW$6:FW872)</f>
        <v>0.83737024221453282</v>
      </c>
      <c r="GK872" s="166">
        <f>AVERAGE(FX$6:FX872)</f>
        <v>30.145328719723182</v>
      </c>
      <c r="GL872" s="166">
        <f>AVERAGE(FY$6:FY872)</f>
        <v>211.89734717416377</v>
      </c>
      <c r="HM872" s="98">
        <v>867</v>
      </c>
      <c r="HN872" s="179">
        <v>17.461124915130142</v>
      </c>
      <c r="HO872" s="188">
        <v>0.15</v>
      </c>
      <c r="HP872" s="177">
        <v>1</v>
      </c>
      <c r="HQ872" s="191">
        <v>416</v>
      </c>
      <c r="HR872" s="177">
        <v>15</v>
      </c>
      <c r="HS872" s="177">
        <v>15</v>
      </c>
      <c r="HT872" s="177">
        <v>0</v>
      </c>
      <c r="HU872" s="191">
        <v>2250</v>
      </c>
      <c r="HV872" s="191">
        <v>0</v>
      </c>
      <c r="HW872" s="191">
        <v>750</v>
      </c>
      <c r="HX872" s="191">
        <v>225</v>
      </c>
      <c r="HY872" s="191">
        <v>2016</v>
      </c>
      <c r="HZ872" s="177">
        <v>3</v>
      </c>
      <c r="IA872" s="191">
        <v>90</v>
      </c>
      <c r="IB872" s="191">
        <v>324</v>
      </c>
      <c r="IC872" s="177" t="s">
        <v>117</v>
      </c>
      <c r="IE872" s="164">
        <f>AVERAGE(HR$6:HR872)</f>
        <v>19.727797001153402</v>
      </c>
      <c r="IF872" s="164">
        <f>AVERAGE(HS$6:HS872)</f>
        <v>19.123414071510958</v>
      </c>
      <c r="IG872" s="164">
        <f>AVERAGE(HT$6:HT872)</f>
        <v>1.0126874279123415</v>
      </c>
      <c r="IH872" s="167">
        <f>AVERAGE(HU$6:HU872)</f>
        <v>2868.5121107266436</v>
      </c>
      <c r="II872" s="167">
        <f>AVERAGE(HV$6:HV872)</f>
        <v>151.90311418685121</v>
      </c>
      <c r="IJ872" s="167">
        <f>AVERAGE(HW$6:HW872)</f>
        <v>905.53633217993081</v>
      </c>
      <c r="IK872" s="167">
        <f>AVERAGE(HX$6:HX872)</f>
        <v>271.66089965397924</v>
      </c>
      <c r="IL872" s="167">
        <f>AVERAGE(HY$6:HY872)</f>
        <v>2305.7623990772781</v>
      </c>
      <c r="IM872" s="164">
        <f>AVERAGE(HZ$6:HZ872)</f>
        <v>2.4267589388696655</v>
      </c>
      <c r="IN872" s="167">
        <f>AVERAGE(IA$6:IA872)</f>
        <v>72.802768166089962</v>
      </c>
      <c r="IO872" s="167">
        <f>AVERAGE(IB$6:IB872)</f>
        <v>635.55247981545563</v>
      </c>
    </row>
    <row r="873" spans="2:249" x14ac:dyDescent="0.2">
      <c r="B873" s="103">
        <v>868</v>
      </c>
      <c r="C873" s="165">
        <v>22.916635010913687</v>
      </c>
      <c r="D873" s="163">
        <v>0.2</v>
      </c>
      <c r="E873" s="161">
        <v>3</v>
      </c>
      <c r="F873" s="168">
        <v>221</v>
      </c>
      <c r="G873" s="161">
        <v>21</v>
      </c>
      <c r="H873" s="161">
        <v>21</v>
      </c>
      <c r="I873" s="161">
        <v>1</v>
      </c>
      <c r="J873" s="168">
        <v>2520</v>
      </c>
      <c r="K873" s="168">
        <v>120</v>
      </c>
      <c r="L873" s="168">
        <v>1000</v>
      </c>
      <c r="M873" s="168">
        <v>300</v>
      </c>
      <c r="N873" s="168">
        <v>2266</v>
      </c>
      <c r="O873" s="161">
        <v>5</v>
      </c>
      <c r="P873" s="168">
        <v>60</v>
      </c>
      <c r="Q873" s="168">
        <v>314</v>
      </c>
      <c r="R873" s="161" t="s">
        <v>116</v>
      </c>
      <c r="T873" s="169">
        <f>AVERAGE(G$6:G873)</f>
        <v>23.350230414746544</v>
      </c>
      <c r="U873" s="169">
        <f>AVERAGE(H$6:H873)</f>
        <v>20.743087557603687</v>
      </c>
      <c r="V873" s="169">
        <f>AVERAGE(I$6:I873)</f>
        <v>1.3559907834101383</v>
      </c>
      <c r="W873" s="170">
        <f>AVERAGE(J$6:J873)</f>
        <v>2489.1705069124423</v>
      </c>
      <c r="X873" s="170">
        <f>AVERAGE(K$6:K873)</f>
        <v>162.7188940092166</v>
      </c>
      <c r="Y873" s="170">
        <f>AVERAGE(L$6:L873)</f>
        <v>969.35483870967744</v>
      </c>
      <c r="Z873" s="170">
        <f>AVERAGE(M$6:M873)</f>
        <v>290.80645161290323</v>
      </c>
      <c r="AA873" s="170">
        <f>AVERAGE(N$6:N873)</f>
        <v>2404.2027649769584</v>
      </c>
      <c r="AB873" s="169">
        <f>AVERAGE(O$6:O873)</f>
        <v>2.967741935483871</v>
      </c>
      <c r="AC873" s="170">
        <f>AVERAGE(P$6:P873)</f>
        <v>35.612903225806448</v>
      </c>
      <c r="AD873" s="170">
        <f>AVERAGE(Q$6:Q873)</f>
        <v>120.58064516129032</v>
      </c>
      <c r="AY873" s="5"/>
      <c r="AZ873" s="26">
        <v>868</v>
      </c>
      <c r="BA873" s="165">
        <v>14.068665732254427</v>
      </c>
      <c r="BB873" s="176">
        <v>0.05</v>
      </c>
      <c r="BC873" s="161">
        <v>6</v>
      </c>
      <c r="BD873" s="182">
        <v>185</v>
      </c>
      <c r="BE873" s="161">
        <v>19</v>
      </c>
      <c r="BF873" s="161">
        <v>19</v>
      </c>
      <c r="BG873" s="161">
        <v>0</v>
      </c>
      <c r="BH873" s="168">
        <v>2850</v>
      </c>
      <c r="BI873" s="168">
        <v>0</v>
      </c>
      <c r="BJ873" s="168">
        <v>950</v>
      </c>
      <c r="BK873" s="168">
        <v>285</v>
      </c>
      <c r="BL873" s="168">
        <v>2045</v>
      </c>
      <c r="BM873" s="161">
        <v>1</v>
      </c>
      <c r="BN873" s="168">
        <v>15</v>
      </c>
      <c r="BO873" s="168">
        <v>820</v>
      </c>
      <c r="BP873" s="161" t="s">
        <v>117</v>
      </c>
      <c r="BR873" s="164">
        <f>AVERAGE(BE$6:BE873)</f>
        <v>19.589861751152075</v>
      </c>
      <c r="BS873" s="164">
        <f>AVERAGE(BF$6:BF873)</f>
        <v>18.846774193548388</v>
      </c>
      <c r="BT873" s="164">
        <f>AVERAGE(BG$6:BG873)</f>
        <v>0.67741935483870963</v>
      </c>
      <c r="BU873" s="167">
        <f>AVERAGE(BH$6:BH873)</f>
        <v>2827.016129032258</v>
      </c>
      <c r="BV873" s="167">
        <f>AVERAGE(BI$6:BI873)</f>
        <v>101.61290322580645</v>
      </c>
      <c r="BW873" s="167">
        <f>AVERAGE(BJ$6:BJ873)</f>
        <v>908.4677419354839</v>
      </c>
      <c r="BX873" s="167">
        <f>AVERAGE(BK$6:BK873)</f>
        <v>272.54032258064518</v>
      </c>
      <c r="BY873" s="167">
        <f>AVERAGE(BL$6:BL873)</f>
        <v>2248.3433179723502</v>
      </c>
      <c r="BZ873" s="164">
        <f>AVERAGE(BM$6:BM873)</f>
        <v>2.335253456221198</v>
      </c>
      <c r="CA873" s="167">
        <f>AVERAGE(BN$6:BN873)</f>
        <v>35.028801843317972</v>
      </c>
      <c r="CB873" s="167">
        <f>AVERAGE(BO$6:BO873)</f>
        <v>613.70161290322585</v>
      </c>
      <c r="DF873" s="103">
        <v>868</v>
      </c>
      <c r="DG873" s="192">
        <v>6.0324831544413016</v>
      </c>
      <c r="DH873" s="193">
        <v>0.1</v>
      </c>
      <c r="DI873" s="105">
        <v>3</v>
      </c>
      <c r="DJ873" s="194">
        <v>359</v>
      </c>
      <c r="DK873" s="105">
        <v>8</v>
      </c>
      <c r="DL873" s="105">
        <v>8</v>
      </c>
      <c r="DM873" s="105">
        <v>0</v>
      </c>
      <c r="DN873" s="194">
        <v>1440</v>
      </c>
      <c r="DO873" s="194">
        <v>0</v>
      </c>
      <c r="DP873" s="194">
        <v>400</v>
      </c>
      <c r="DQ873" s="194">
        <v>120</v>
      </c>
      <c r="DR873" s="194">
        <v>1504</v>
      </c>
      <c r="DS873" s="105">
        <v>1</v>
      </c>
      <c r="DT873" s="194">
        <v>18</v>
      </c>
      <c r="DU873" s="194">
        <v>-46</v>
      </c>
      <c r="DV873" s="105" t="s">
        <v>117</v>
      </c>
      <c r="DX873" s="164">
        <f>AVERAGE(DK$6:DK873)</f>
        <v>10.34331797235023</v>
      </c>
      <c r="DY873" s="164">
        <f>AVERAGE(DL$6:DL873)</f>
        <v>10.34331797235023</v>
      </c>
      <c r="DZ873" s="164">
        <f>AVERAGE(DM$6:DM873)</f>
        <v>0</v>
      </c>
      <c r="EA873" s="167">
        <f>AVERAGE(DN$6:DN873)</f>
        <v>1861.7972350230414</v>
      </c>
      <c r="EB873" s="167">
        <f>AVERAGE(DO$6:DO873)</f>
        <v>0</v>
      </c>
      <c r="EC873" s="167">
        <f>AVERAGE(DP$6:DP873)</f>
        <v>517.16589861751152</v>
      </c>
      <c r="ED873" s="167">
        <f>AVERAGE(DQ$6:DQ873)</f>
        <v>155.14976958525347</v>
      </c>
      <c r="EE873" s="167">
        <f>AVERAGE(DR$6:DR873)</f>
        <v>1652.6705069124423</v>
      </c>
      <c r="EF873" s="164">
        <f>AVERAGE(DS$6:DS873)</f>
        <v>0.84331797235023043</v>
      </c>
      <c r="EG873" s="167">
        <f>AVERAGE(DT$6:DT873)</f>
        <v>15.179723502304148</v>
      </c>
      <c r="EH873" s="167">
        <f>AVERAGE(DU$6:DU873)</f>
        <v>224.30645161290323</v>
      </c>
      <c r="FJ873" s="103">
        <v>868</v>
      </c>
      <c r="FK873" s="165">
        <v>7.092370947007713</v>
      </c>
      <c r="FL873" s="163">
        <v>0.1</v>
      </c>
      <c r="FM873" s="161">
        <v>8</v>
      </c>
      <c r="FN873" s="168">
        <v>136</v>
      </c>
      <c r="FO873" s="161">
        <v>14</v>
      </c>
      <c r="FP873" s="161">
        <v>14</v>
      </c>
      <c r="FQ873" s="161">
        <v>0</v>
      </c>
      <c r="FR873" s="168">
        <v>2520</v>
      </c>
      <c r="FS873" s="168">
        <v>0</v>
      </c>
      <c r="FT873" s="168">
        <v>700</v>
      </c>
      <c r="FU873" s="168">
        <v>210</v>
      </c>
      <c r="FV873" s="168">
        <v>1671</v>
      </c>
      <c r="FW873" s="161">
        <v>1</v>
      </c>
      <c r="FX873" s="168">
        <v>36</v>
      </c>
      <c r="FY873" s="168">
        <v>885</v>
      </c>
      <c r="FZ873" s="161" t="s">
        <v>117</v>
      </c>
      <c r="GB873" s="160">
        <f>AVERAGE(FO$6:FO873)</f>
        <v>10.086405529953916</v>
      </c>
      <c r="GC873" s="160">
        <f>AVERAGE(FP$6:FP873)</f>
        <v>10.086405529953916</v>
      </c>
      <c r="GD873" s="160">
        <f>AVERAGE(FQ$6:FQ873)</f>
        <v>0</v>
      </c>
      <c r="GE873" s="166">
        <f>AVERAGE(FR$6:FR873)</f>
        <v>1815.5529953917051</v>
      </c>
      <c r="GF873" s="166">
        <f>AVERAGE(FS$6:FS873)</f>
        <v>0</v>
      </c>
      <c r="GG873" s="166">
        <f>AVERAGE(FT$6:FT873)</f>
        <v>504.32027649769583</v>
      </c>
      <c r="GH873" s="166">
        <f>AVERAGE(FU$6:FU873)</f>
        <v>151.29608294930875</v>
      </c>
      <c r="GI873" s="166">
        <f>AVERAGE(FV$6:FV873)</f>
        <v>1633.0322580645161</v>
      </c>
      <c r="GJ873" s="160">
        <f>AVERAGE(FW$6:FW873)</f>
        <v>0.8375576036866359</v>
      </c>
      <c r="GK873" s="166">
        <f>AVERAGE(FX$6:FX873)</f>
        <v>30.152073732718893</v>
      </c>
      <c r="GL873" s="166">
        <f>AVERAGE(FY$6:FY873)</f>
        <v>212.67281105990784</v>
      </c>
      <c r="HM873" s="98">
        <v>868</v>
      </c>
      <c r="HN873" s="179">
        <v>19.075567937502484</v>
      </c>
      <c r="HO873" s="188">
        <v>0.1</v>
      </c>
      <c r="HP873" s="177">
        <v>3</v>
      </c>
      <c r="HQ873" s="191">
        <v>566</v>
      </c>
      <c r="HR873" s="177">
        <v>20</v>
      </c>
      <c r="HS873" s="177">
        <v>20</v>
      </c>
      <c r="HT873" s="177">
        <v>0</v>
      </c>
      <c r="HU873" s="191">
        <v>3000</v>
      </c>
      <c r="HV873" s="191">
        <v>0</v>
      </c>
      <c r="HW873" s="191">
        <v>1000</v>
      </c>
      <c r="HX873" s="191">
        <v>300</v>
      </c>
      <c r="HY873" s="191">
        <v>2491</v>
      </c>
      <c r="HZ873" s="177">
        <v>2</v>
      </c>
      <c r="IA873" s="191">
        <v>60</v>
      </c>
      <c r="IB873" s="191">
        <v>569</v>
      </c>
      <c r="IC873" s="177" t="s">
        <v>116</v>
      </c>
      <c r="IE873" s="164">
        <f>AVERAGE(HR$6:HR873)</f>
        <v>19.728110599078342</v>
      </c>
      <c r="IF873" s="164">
        <f>AVERAGE(HS$6:HS873)</f>
        <v>19.124423963133641</v>
      </c>
      <c r="IG873" s="164">
        <f>AVERAGE(HT$6:HT873)</f>
        <v>1.0115207373271888</v>
      </c>
      <c r="IH873" s="167">
        <f>AVERAGE(HU$6:HU873)</f>
        <v>2868.6635944700461</v>
      </c>
      <c r="II873" s="167">
        <f>AVERAGE(HV$6:HV873)</f>
        <v>151.72811059907835</v>
      </c>
      <c r="IJ873" s="167">
        <f>AVERAGE(HW$6:HW873)</f>
        <v>905.64516129032256</v>
      </c>
      <c r="IK873" s="167">
        <f>AVERAGE(HX$6:HX873)</f>
        <v>271.69354838709677</v>
      </c>
      <c r="IL873" s="167">
        <f>AVERAGE(HY$6:HY873)</f>
        <v>2305.9758064516127</v>
      </c>
      <c r="IM873" s="164">
        <f>AVERAGE(HZ$6:HZ873)</f>
        <v>2.4262672811059907</v>
      </c>
      <c r="IN873" s="167">
        <f>AVERAGE(IA$6:IA873)</f>
        <v>72.78801843317973</v>
      </c>
      <c r="IO873" s="167">
        <f>AVERAGE(IB$6:IB873)</f>
        <v>635.47580645161293</v>
      </c>
    </row>
    <row r="874" spans="2:249" x14ac:dyDescent="0.2">
      <c r="B874" s="103">
        <v>869</v>
      </c>
      <c r="C874" s="165">
        <v>19.280890985785479</v>
      </c>
      <c r="D874" s="163">
        <v>0.15</v>
      </c>
      <c r="E874" s="161">
        <v>8</v>
      </c>
      <c r="F874" s="168">
        <v>473</v>
      </c>
      <c r="G874" s="161">
        <v>24</v>
      </c>
      <c r="H874" s="161">
        <v>22</v>
      </c>
      <c r="I874" s="161">
        <v>2</v>
      </c>
      <c r="J874" s="168">
        <v>2640</v>
      </c>
      <c r="K874" s="168">
        <v>240</v>
      </c>
      <c r="L874" s="168">
        <v>1000</v>
      </c>
      <c r="M874" s="168">
        <v>300</v>
      </c>
      <c r="N874" s="168">
        <v>2638</v>
      </c>
      <c r="O874" s="161">
        <v>3</v>
      </c>
      <c r="P874" s="168">
        <v>36</v>
      </c>
      <c r="Q874" s="168">
        <v>38</v>
      </c>
      <c r="R874" s="161" t="s">
        <v>116</v>
      </c>
      <c r="T874" s="169">
        <f>AVERAGE(G$6:G874)</f>
        <v>23.350978135788264</v>
      </c>
      <c r="U874" s="169">
        <f>AVERAGE(H$6:H874)</f>
        <v>20.744533947065591</v>
      </c>
      <c r="V874" s="169">
        <f>AVERAGE(I$6:I874)</f>
        <v>1.3567318757192175</v>
      </c>
      <c r="W874" s="170">
        <f>AVERAGE(J$6:J874)</f>
        <v>2489.344073647871</v>
      </c>
      <c r="X874" s="170">
        <f>AVERAGE(K$6:K874)</f>
        <v>162.80782508630611</v>
      </c>
      <c r="Y874" s="170">
        <f>AVERAGE(L$6:L874)</f>
        <v>969.39010356731876</v>
      </c>
      <c r="Z874" s="170">
        <f>AVERAGE(M$6:M874)</f>
        <v>290.81703107019564</v>
      </c>
      <c r="AA874" s="170">
        <f>AVERAGE(N$6:N874)</f>
        <v>2404.4718066743385</v>
      </c>
      <c r="AB874" s="169">
        <f>AVERAGE(O$6:O874)</f>
        <v>2.9677790563866515</v>
      </c>
      <c r="AC874" s="170">
        <f>AVERAGE(P$6:P874)</f>
        <v>35.613348676639816</v>
      </c>
      <c r="AD874" s="170">
        <f>AVERAGE(Q$6:Q874)</f>
        <v>120.48561565017262</v>
      </c>
      <c r="AY874" s="5"/>
      <c r="AZ874" s="26">
        <v>869</v>
      </c>
      <c r="BA874" s="165">
        <v>17.780847244257416</v>
      </c>
      <c r="BB874" s="176">
        <v>0.1</v>
      </c>
      <c r="BC874" s="161">
        <v>1</v>
      </c>
      <c r="BD874" s="182">
        <v>148</v>
      </c>
      <c r="BE874" s="161">
        <v>17</v>
      </c>
      <c r="BF874" s="161">
        <v>17</v>
      </c>
      <c r="BG874" s="161">
        <v>0</v>
      </c>
      <c r="BH874" s="168">
        <v>2550</v>
      </c>
      <c r="BI874" s="168">
        <v>0</v>
      </c>
      <c r="BJ874" s="168">
        <v>850</v>
      </c>
      <c r="BK874" s="168">
        <v>255</v>
      </c>
      <c r="BL874" s="168">
        <v>1878</v>
      </c>
      <c r="BM874" s="161">
        <v>2</v>
      </c>
      <c r="BN874" s="168">
        <v>30</v>
      </c>
      <c r="BO874" s="168">
        <v>702</v>
      </c>
      <c r="BP874" s="161" t="s">
        <v>117</v>
      </c>
      <c r="BR874" s="164">
        <f>AVERAGE(BE$6:BE874)</f>
        <v>19.586881472957423</v>
      </c>
      <c r="BS874" s="164">
        <f>AVERAGE(BF$6:BF874)</f>
        <v>18.84464902186421</v>
      </c>
      <c r="BT874" s="164">
        <f>AVERAGE(BG$6:BG874)</f>
        <v>0.67663981588032218</v>
      </c>
      <c r="BU874" s="167">
        <f>AVERAGE(BH$6:BH874)</f>
        <v>2826.6973532796319</v>
      </c>
      <c r="BV874" s="167">
        <f>AVERAGE(BI$6:BI874)</f>
        <v>101.49597238204834</v>
      </c>
      <c r="BW874" s="167">
        <f>AVERAGE(BJ$6:BJ874)</f>
        <v>908.40046029919449</v>
      </c>
      <c r="BX874" s="167">
        <f>AVERAGE(BK$6:BK874)</f>
        <v>272.52013808975835</v>
      </c>
      <c r="BY874" s="167">
        <f>AVERAGE(BL$6:BL874)</f>
        <v>2247.9171461449941</v>
      </c>
      <c r="BZ874" s="164">
        <f>AVERAGE(BM$6:BM874)</f>
        <v>2.334867663981588</v>
      </c>
      <c r="CA874" s="167">
        <f>AVERAGE(BN$6:BN874)</f>
        <v>35.023014959723824</v>
      </c>
      <c r="CB874" s="167">
        <f>AVERAGE(BO$6:BO874)</f>
        <v>613.80322209436133</v>
      </c>
      <c r="DF874" s="103">
        <v>869</v>
      </c>
      <c r="DG874" s="192">
        <v>7.2222420748870881</v>
      </c>
      <c r="DH874" s="193">
        <v>0.15</v>
      </c>
      <c r="DI874" s="105">
        <v>10</v>
      </c>
      <c r="DJ874" s="194">
        <v>136</v>
      </c>
      <c r="DK874" s="105">
        <v>16</v>
      </c>
      <c r="DL874" s="105">
        <v>16</v>
      </c>
      <c r="DM874" s="105">
        <v>0</v>
      </c>
      <c r="DN874" s="194">
        <v>2880</v>
      </c>
      <c r="DO874" s="194">
        <v>0</v>
      </c>
      <c r="DP874" s="194">
        <v>800</v>
      </c>
      <c r="DQ874" s="194">
        <v>240</v>
      </c>
      <c r="DR874" s="194">
        <v>1801</v>
      </c>
      <c r="DS874" s="105">
        <v>1</v>
      </c>
      <c r="DT874" s="194">
        <v>18</v>
      </c>
      <c r="DU874" s="194">
        <v>1097</v>
      </c>
      <c r="DV874" s="105" t="s">
        <v>117</v>
      </c>
      <c r="DX874" s="164">
        <f>AVERAGE(DK$6:DK874)</f>
        <v>10.349827387802071</v>
      </c>
      <c r="DY874" s="164">
        <f>AVERAGE(DL$6:DL874)</f>
        <v>10.349827387802071</v>
      </c>
      <c r="DZ874" s="164">
        <f>AVERAGE(DM$6:DM874)</f>
        <v>0</v>
      </c>
      <c r="EA874" s="167">
        <f>AVERAGE(DN$6:DN874)</f>
        <v>1862.9689298043729</v>
      </c>
      <c r="EB874" s="167">
        <f>AVERAGE(DO$6:DO874)</f>
        <v>0</v>
      </c>
      <c r="EC874" s="167">
        <f>AVERAGE(DP$6:DP874)</f>
        <v>517.49136939010361</v>
      </c>
      <c r="ED874" s="167">
        <f>AVERAGE(DQ$6:DQ874)</f>
        <v>155.24741081703107</v>
      </c>
      <c r="EE874" s="167">
        <f>AVERAGE(DR$6:DR874)</f>
        <v>1652.8411967779057</v>
      </c>
      <c r="EF874" s="164">
        <f>AVERAGE(DS$6:DS874)</f>
        <v>0.84349827387802068</v>
      </c>
      <c r="EG874" s="167">
        <f>AVERAGE(DT$6:DT874)</f>
        <v>15.182968929804373</v>
      </c>
      <c r="EH874" s="167">
        <f>AVERAGE(DU$6:DU874)</f>
        <v>225.31070195627157</v>
      </c>
      <c r="FJ874" s="103">
        <v>869</v>
      </c>
      <c r="FK874" s="165">
        <v>6.4073374335441491</v>
      </c>
      <c r="FL874" s="163">
        <v>0.2</v>
      </c>
      <c r="FM874" s="161">
        <v>1</v>
      </c>
      <c r="FN874" s="168">
        <v>344</v>
      </c>
      <c r="FO874" s="161">
        <v>6</v>
      </c>
      <c r="FP874" s="161">
        <v>6</v>
      </c>
      <c r="FQ874" s="161">
        <v>0</v>
      </c>
      <c r="FR874" s="168">
        <v>1080</v>
      </c>
      <c r="FS874" s="168">
        <v>0</v>
      </c>
      <c r="FT874" s="168">
        <v>300</v>
      </c>
      <c r="FU874" s="168">
        <v>90</v>
      </c>
      <c r="FV874" s="168">
        <v>1359</v>
      </c>
      <c r="FW874" s="161">
        <v>1</v>
      </c>
      <c r="FX874" s="168">
        <v>36</v>
      </c>
      <c r="FY874" s="168">
        <v>-243</v>
      </c>
      <c r="FZ874" s="161" t="s">
        <v>117</v>
      </c>
      <c r="GB874" s="160">
        <f>AVERAGE(FO$6:FO874)</f>
        <v>10.081703107019562</v>
      </c>
      <c r="GC874" s="160">
        <f>AVERAGE(FP$6:FP874)</f>
        <v>10.081703107019562</v>
      </c>
      <c r="GD874" s="160">
        <f>AVERAGE(FQ$6:FQ874)</f>
        <v>0</v>
      </c>
      <c r="GE874" s="166">
        <f>AVERAGE(FR$6:FR874)</f>
        <v>1814.7065592635213</v>
      </c>
      <c r="GF874" s="166">
        <f>AVERAGE(FS$6:FS874)</f>
        <v>0</v>
      </c>
      <c r="GG874" s="166">
        <f>AVERAGE(FT$6:FT874)</f>
        <v>504.08515535097814</v>
      </c>
      <c r="GH874" s="166">
        <f>AVERAGE(FU$6:FU874)</f>
        <v>151.22554660529343</v>
      </c>
      <c r="GI874" s="166">
        <f>AVERAGE(FV$6:FV874)</f>
        <v>1632.7169159953969</v>
      </c>
      <c r="GJ874" s="160">
        <f>AVERAGE(FW$6:FW874)</f>
        <v>0.83774453394706561</v>
      </c>
      <c r="GK874" s="166">
        <f>AVERAGE(FX$6:FX874)</f>
        <v>30.15880322209436</v>
      </c>
      <c r="GL874" s="166">
        <f>AVERAGE(FY$6:FY874)</f>
        <v>212.14844649021865</v>
      </c>
      <c r="HM874" s="98">
        <v>869</v>
      </c>
      <c r="HN874" s="179">
        <v>13.891671584369398</v>
      </c>
      <c r="HO874" s="188">
        <v>0.15</v>
      </c>
      <c r="HP874" s="177">
        <v>4</v>
      </c>
      <c r="HQ874" s="191">
        <v>553</v>
      </c>
      <c r="HR874" s="177">
        <v>16</v>
      </c>
      <c r="HS874" s="177">
        <v>16</v>
      </c>
      <c r="HT874" s="177">
        <v>0</v>
      </c>
      <c r="HU874" s="191">
        <v>2400</v>
      </c>
      <c r="HV874" s="191">
        <v>0</v>
      </c>
      <c r="HW874" s="191">
        <v>800</v>
      </c>
      <c r="HX874" s="191">
        <v>240</v>
      </c>
      <c r="HY874" s="191">
        <v>2218</v>
      </c>
      <c r="HZ874" s="177">
        <v>2</v>
      </c>
      <c r="IA874" s="191">
        <v>60</v>
      </c>
      <c r="IB874" s="191">
        <v>242</v>
      </c>
      <c r="IC874" s="177" t="s">
        <v>117</v>
      </c>
      <c r="IE874" s="164">
        <f>AVERAGE(HR$6:HR874)</f>
        <v>19.723820483314153</v>
      </c>
      <c r="IF874" s="164">
        <f>AVERAGE(HS$6:HS874)</f>
        <v>19.120828538550057</v>
      </c>
      <c r="IG874" s="164">
        <f>AVERAGE(HT$6:HT874)</f>
        <v>1.0103567318757192</v>
      </c>
      <c r="IH874" s="167">
        <f>AVERAGE(HU$6:HU874)</f>
        <v>2868.1242807825088</v>
      </c>
      <c r="II874" s="167">
        <f>AVERAGE(HV$6:HV874)</f>
        <v>151.55350978135789</v>
      </c>
      <c r="IJ874" s="167">
        <f>AVERAGE(HW$6:HW874)</f>
        <v>905.52359033371692</v>
      </c>
      <c r="IK874" s="167">
        <f>AVERAGE(HX$6:HX874)</f>
        <v>271.65707710011509</v>
      </c>
      <c r="IL874" s="167">
        <f>AVERAGE(HY$6:HY874)</f>
        <v>2305.874568469505</v>
      </c>
      <c r="IM874" s="164">
        <f>AVERAGE(HZ$6:HZ874)</f>
        <v>2.4257767548906788</v>
      </c>
      <c r="IN874" s="167">
        <f>AVERAGE(IA$6:IA874)</f>
        <v>72.773302646720367</v>
      </c>
      <c r="IO874" s="167">
        <f>AVERAGE(IB$6:IB874)</f>
        <v>635.02301495972381</v>
      </c>
    </row>
    <row r="875" spans="2:249" x14ac:dyDescent="0.2">
      <c r="B875" s="103">
        <v>870</v>
      </c>
      <c r="C875" s="165">
        <v>24.838614837396289</v>
      </c>
      <c r="D875" s="163">
        <v>0.05</v>
      </c>
      <c r="E875" s="161">
        <v>3</v>
      </c>
      <c r="F875" s="168">
        <v>177</v>
      </c>
      <c r="G875" s="161">
        <v>27</v>
      </c>
      <c r="H875" s="161">
        <v>22</v>
      </c>
      <c r="I875" s="161">
        <v>2</v>
      </c>
      <c r="J875" s="168">
        <v>2640</v>
      </c>
      <c r="K875" s="168">
        <v>240</v>
      </c>
      <c r="L875" s="168">
        <v>1000</v>
      </c>
      <c r="M875" s="168">
        <v>300</v>
      </c>
      <c r="N875" s="168">
        <v>2342</v>
      </c>
      <c r="O875" s="161">
        <v>1</v>
      </c>
      <c r="P875" s="168">
        <v>12</v>
      </c>
      <c r="Q875" s="168">
        <v>310</v>
      </c>
      <c r="R875" s="161" t="s">
        <v>116</v>
      </c>
      <c r="T875" s="169">
        <f>AVERAGE(G$6:G875)</f>
        <v>23.355172413793102</v>
      </c>
      <c r="U875" s="169">
        <f>AVERAGE(H$6:H875)</f>
        <v>20.745977011494254</v>
      </c>
      <c r="V875" s="169">
        <f>AVERAGE(I$6:I875)</f>
        <v>1.3574712643678162</v>
      </c>
      <c r="W875" s="170">
        <f>AVERAGE(J$6:J875)</f>
        <v>2489.5172413793102</v>
      </c>
      <c r="X875" s="170">
        <f>AVERAGE(K$6:K875)</f>
        <v>162.89655172413794</v>
      </c>
      <c r="Y875" s="170">
        <f>AVERAGE(L$6:L875)</f>
        <v>969.42528735632186</v>
      </c>
      <c r="Z875" s="170">
        <f>AVERAGE(M$6:M875)</f>
        <v>290.82758620689657</v>
      </c>
      <c r="AA875" s="170">
        <f>AVERAGE(N$6:N875)</f>
        <v>2404.4</v>
      </c>
      <c r="AB875" s="169">
        <f>AVERAGE(O$6:O875)</f>
        <v>2.9655172413793105</v>
      </c>
      <c r="AC875" s="170">
        <f>AVERAGE(P$6:P875)</f>
        <v>35.586206896551722</v>
      </c>
      <c r="AD875" s="170">
        <f>AVERAGE(Q$6:Q875)</f>
        <v>120.70344827586207</v>
      </c>
      <c r="AY875" s="5"/>
      <c r="AZ875" s="26">
        <v>870</v>
      </c>
      <c r="BA875" s="165">
        <v>19.112990232523821</v>
      </c>
      <c r="BB875" s="176">
        <v>0.1</v>
      </c>
      <c r="BC875" s="161">
        <v>8</v>
      </c>
      <c r="BD875" s="182">
        <v>421</v>
      </c>
      <c r="BE875" s="161">
        <v>25</v>
      </c>
      <c r="BF875" s="161">
        <v>22</v>
      </c>
      <c r="BG875" s="161">
        <v>2</v>
      </c>
      <c r="BH875" s="168">
        <v>3300</v>
      </c>
      <c r="BI875" s="168">
        <v>300</v>
      </c>
      <c r="BJ875" s="168">
        <v>1000</v>
      </c>
      <c r="BK875" s="168">
        <v>300</v>
      </c>
      <c r="BL875" s="168">
        <v>2646</v>
      </c>
      <c r="BM875" s="161">
        <v>2</v>
      </c>
      <c r="BN875" s="168">
        <v>30</v>
      </c>
      <c r="BO875" s="168">
        <v>684</v>
      </c>
      <c r="BP875" s="161" t="s">
        <v>116</v>
      </c>
      <c r="BR875" s="164">
        <f>AVERAGE(BE$6:BE875)</f>
        <v>19.593103448275862</v>
      </c>
      <c r="BS875" s="164">
        <f>AVERAGE(BF$6:BF875)</f>
        <v>18.848275862068967</v>
      </c>
      <c r="BT875" s="164">
        <f>AVERAGE(BG$6:BG875)</f>
        <v>0.67816091954022983</v>
      </c>
      <c r="BU875" s="167">
        <f>AVERAGE(BH$6:BH875)</f>
        <v>2827.2413793103447</v>
      </c>
      <c r="BV875" s="167">
        <f>AVERAGE(BI$6:BI875)</f>
        <v>101.72413793103448</v>
      </c>
      <c r="BW875" s="167">
        <f>AVERAGE(BJ$6:BJ875)</f>
        <v>908.50574712643675</v>
      </c>
      <c r="BX875" s="167">
        <f>AVERAGE(BK$6:BK875)</f>
        <v>272.55172413793105</v>
      </c>
      <c r="BY875" s="167">
        <f>AVERAGE(BL$6:BL875)</f>
        <v>2248.3747126436783</v>
      </c>
      <c r="BZ875" s="164">
        <f>AVERAGE(BM$6:BM875)</f>
        <v>2.3344827586206898</v>
      </c>
      <c r="CA875" s="167">
        <f>AVERAGE(BN$6:BN875)</f>
        <v>35.017241379310342</v>
      </c>
      <c r="CB875" s="167">
        <f>AVERAGE(BO$6:BO875)</f>
        <v>613.88390804597702</v>
      </c>
      <c r="DF875" s="103">
        <v>870</v>
      </c>
      <c r="DG875" s="192">
        <v>5.8153579092639456</v>
      </c>
      <c r="DH875" s="193">
        <v>0.15</v>
      </c>
      <c r="DI875" s="105">
        <v>4</v>
      </c>
      <c r="DJ875" s="194">
        <v>153</v>
      </c>
      <c r="DK875" s="105">
        <v>9</v>
      </c>
      <c r="DL875" s="105">
        <v>9</v>
      </c>
      <c r="DM875" s="105">
        <v>0</v>
      </c>
      <c r="DN875" s="194">
        <v>1620</v>
      </c>
      <c r="DO875" s="194">
        <v>0</v>
      </c>
      <c r="DP875" s="194">
        <v>450</v>
      </c>
      <c r="DQ875" s="194">
        <v>135</v>
      </c>
      <c r="DR875" s="194">
        <v>1363</v>
      </c>
      <c r="DS875" s="105">
        <v>1</v>
      </c>
      <c r="DT875" s="194">
        <v>18</v>
      </c>
      <c r="DU875" s="194">
        <v>275</v>
      </c>
      <c r="DV875" s="105" t="s">
        <v>117</v>
      </c>
      <c r="DX875" s="164">
        <f>AVERAGE(DK$6:DK875)</f>
        <v>10.348275862068965</v>
      </c>
      <c r="DY875" s="164">
        <f>AVERAGE(DL$6:DL875)</f>
        <v>10.348275862068965</v>
      </c>
      <c r="DZ875" s="164">
        <f>AVERAGE(DM$6:DM875)</f>
        <v>0</v>
      </c>
      <c r="EA875" s="167">
        <f>AVERAGE(DN$6:DN875)</f>
        <v>1862.6896551724137</v>
      </c>
      <c r="EB875" s="167">
        <f>AVERAGE(DO$6:DO875)</f>
        <v>0</v>
      </c>
      <c r="EC875" s="167">
        <f>AVERAGE(DP$6:DP875)</f>
        <v>517.41379310344826</v>
      </c>
      <c r="ED875" s="167">
        <f>AVERAGE(DQ$6:DQ875)</f>
        <v>155.22413793103448</v>
      </c>
      <c r="EE875" s="167">
        <f>AVERAGE(DR$6:DR875)</f>
        <v>1652.5080459770115</v>
      </c>
      <c r="EF875" s="164">
        <f>AVERAGE(DS$6:DS875)</f>
        <v>0.84367816091954018</v>
      </c>
      <c r="EG875" s="167">
        <f>AVERAGE(DT$6:DT875)</f>
        <v>15.186206896551724</v>
      </c>
      <c r="EH875" s="167">
        <f>AVERAGE(DU$6:DU875)</f>
        <v>225.36781609195401</v>
      </c>
      <c r="FJ875" s="103">
        <v>870</v>
      </c>
      <c r="FK875" s="165">
        <v>8.4461812928131561</v>
      </c>
      <c r="FL875" s="163">
        <v>0.2</v>
      </c>
      <c r="FM875" s="161">
        <v>1</v>
      </c>
      <c r="FN875" s="168">
        <v>443</v>
      </c>
      <c r="FO875" s="161">
        <v>7</v>
      </c>
      <c r="FP875" s="161">
        <v>7</v>
      </c>
      <c r="FQ875" s="161">
        <v>0</v>
      </c>
      <c r="FR875" s="168">
        <v>1260</v>
      </c>
      <c r="FS875" s="168">
        <v>0</v>
      </c>
      <c r="FT875" s="168">
        <v>350</v>
      </c>
      <c r="FU875" s="168">
        <v>105</v>
      </c>
      <c r="FV875" s="168">
        <v>1523</v>
      </c>
      <c r="FW875" s="161">
        <v>2</v>
      </c>
      <c r="FX875" s="168">
        <v>72</v>
      </c>
      <c r="FY875" s="168">
        <v>-191</v>
      </c>
      <c r="FZ875" s="161" t="s">
        <v>117</v>
      </c>
      <c r="GB875" s="160">
        <f>AVERAGE(FO$6:FO875)</f>
        <v>10.078160919540229</v>
      </c>
      <c r="GC875" s="160">
        <f>AVERAGE(FP$6:FP875)</f>
        <v>10.078160919540229</v>
      </c>
      <c r="GD875" s="160">
        <f>AVERAGE(FQ$6:FQ875)</f>
        <v>0</v>
      </c>
      <c r="GE875" s="166">
        <f>AVERAGE(FR$6:FR875)</f>
        <v>1814.0689655172414</v>
      </c>
      <c r="GF875" s="166">
        <f>AVERAGE(FS$6:FS875)</f>
        <v>0</v>
      </c>
      <c r="GG875" s="166">
        <f>AVERAGE(FT$6:FT875)</f>
        <v>503.90804597701151</v>
      </c>
      <c r="GH875" s="166">
        <f>AVERAGE(FU$6:FU875)</f>
        <v>151.17241379310346</v>
      </c>
      <c r="GI875" s="166">
        <f>AVERAGE(FV$6:FV875)</f>
        <v>1632.5908045977012</v>
      </c>
      <c r="GJ875" s="160">
        <f>AVERAGE(FW$6:FW875)</f>
        <v>0.83908045977011492</v>
      </c>
      <c r="GK875" s="166">
        <f>AVERAGE(FX$6:FX875)</f>
        <v>30.206896551724139</v>
      </c>
      <c r="GL875" s="166">
        <f>AVERAGE(FY$6:FY875)</f>
        <v>211.68505747126437</v>
      </c>
      <c r="HM875" s="98">
        <v>870</v>
      </c>
      <c r="HN875" s="179">
        <v>23.863506619568305</v>
      </c>
      <c r="HO875" s="188">
        <v>0.15</v>
      </c>
      <c r="HP875" s="177">
        <v>3</v>
      </c>
      <c r="HQ875" s="191">
        <v>123</v>
      </c>
      <c r="HR875" s="177">
        <v>23</v>
      </c>
      <c r="HS875" s="177">
        <v>23</v>
      </c>
      <c r="HT875" s="177">
        <v>3</v>
      </c>
      <c r="HU875" s="191">
        <v>3450</v>
      </c>
      <c r="HV875" s="191">
        <v>450</v>
      </c>
      <c r="HW875" s="191">
        <v>1000</v>
      </c>
      <c r="HX875" s="191">
        <v>300</v>
      </c>
      <c r="HY875" s="191">
        <v>2498</v>
      </c>
      <c r="HZ875" s="177">
        <v>4</v>
      </c>
      <c r="IA875" s="191">
        <v>120</v>
      </c>
      <c r="IB875" s="191">
        <v>1072</v>
      </c>
      <c r="IC875" s="177" t="s">
        <v>116</v>
      </c>
      <c r="IE875" s="164">
        <f>AVERAGE(HR$6:HR875)</f>
        <v>19.72758620689655</v>
      </c>
      <c r="IF875" s="164">
        <f>AVERAGE(HS$6:HS875)</f>
        <v>19.125287356321838</v>
      </c>
      <c r="IG875" s="164">
        <f>AVERAGE(HT$6:HT875)</f>
        <v>1.0126436781609196</v>
      </c>
      <c r="IH875" s="167">
        <f>AVERAGE(HU$6:HU875)</f>
        <v>2868.7931034482758</v>
      </c>
      <c r="II875" s="167">
        <f>AVERAGE(HV$6:HV875)</f>
        <v>151.89655172413794</v>
      </c>
      <c r="IJ875" s="167">
        <f>AVERAGE(HW$6:HW875)</f>
        <v>905.63218390804593</v>
      </c>
      <c r="IK875" s="167">
        <f>AVERAGE(HX$6:HX875)</f>
        <v>271.68965517241378</v>
      </c>
      <c r="IL875" s="167">
        <f>AVERAGE(HY$6:HY875)</f>
        <v>2306.0954022988508</v>
      </c>
      <c r="IM875" s="164">
        <f>AVERAGE(HZ$6:HZ875)</f>
        <v>2.4275862068965517</v>
      </c>
      <c r="IN875" s="167">
        <f>AVERAGE(IA$6:IA875)</f>
        <v>72.827586206896555</v>
      </c>
      <c r="IO875" s="167">
        <f>AVERAGE(IB$6:IB875)</f>
        <v>635.52528735632188</v>
      </c>
    </row>
    <row r="876" spans="2:249" x14ac:dyDescent="0.2">
      <c r="B876" s="103">
        <v>871</v>
      </c>
      <c r="C876" s="165">
        <v>22.579897039525697</v>
      </c>
      <c r="D876" s="163">
        <v>0.15</v>
      </c>
      <c r="E876" s="161">
        <v>3</v>
      </c>
      <c r="F876" s="168">
        <v>520</v>
      </c>
      <c r="G876" s="161">
        <v>23</v>
      </c>
      <c r="H876" s="161">
        <v>22</v>
      </c>
      <c r="I876" s="161">
        <v>2</v>
      </c>
      <c r="J876" s="168">
        <v>2640</v>
      </c>
      <c r="K876" s="168">
        <v>240</v>
      </c>
      <c r="L876" s="168">
        <v>1000</v>
      </c>
      <c r="M876" s="168">
        <v>300</v>
      </c>
      <c r="N876" s="168">
        <v>2685</v>
      </c>
      <c r="O876" s="161">
        <v>3</v>
      </c>
      <c r="P876" s="168">
        <v>36</v>
      </c>
      <c r="Q876" s="168">
        <v>-9</v>
      </c>
      <c r="R876" s="161" t="s">
        <v>116</v>
      </c>
      <c r="T876" s="169">
        <f>AVERAGE(G$6:G876)</f>
        <v>23.35476463834673</v>
      </c>
      <c r="U876" s="169">
        <f>AVERAGE(H$6:H876)</f>
        <v>20.747416762342134</v>
      </c>
      <c r="V876" s="169">
        <f>AVERAGE(I$6:I876)</f>
        <v>1.3582089552238805</v>
      </c>
      <c r="W876" s="170">
        <f>AVERAGE(J$6:J876)</f>
        <v>2489.6900114810564</v>
      </c>
      <c r="X876" s="170">
        <f>AVERAGE(K$6:K876)</f>
        <v>162.98507462686567</v>
      </c>
      <c r="Y876" s="170">
        <f>AVERAGE(L$6:L876)</f>
        <v>969.46039035591275</v>
      </c>
      <c r="Z876" s="170">
        <f>AVERAGE(M$6:M876)</f>
        <v>290.83811710677384</v>
      </c>
      <c r="AA876" s="170">
        <f>AVERAGE(N$6:N876)</f>
        <v>2404.7221584385766</v>
      </c>
      <c r="AB876" s="169">
        <f>AVERAGE(O$6:O876)</f>
        <v>2.965556831228473</v>
      </c>
      <c r="AC876" s="170">
        <f>AVERAGE(P$6:P876)</f>
        <v>35.586681974741673</v>
      </c>
      <c r="AD876" s="170">
        <f>AVERAGE(Q$6:Q876)</f>
        <v>120.55453501722158</v>
      </c>
      <c r="AY876" s="5"/>
      <c r="AZ876" s="26">
        <v>871</v>
      </c>
      <c r="BA876" s="165">
        <v>22.292977380109765</v>
      </c>
      <c r="BB876" s="176">
        <v>0.15</v>
      </c>
      <c r="BC876" s="161">
        <v>10</v>
      </c>
      <c r="BD876" s="182">
        <v>490</v>
      </c>
      <c r="BE876" s="161">
        <v>29</v>
      </c>
      <c r="BF876" s="161">
        <v>22</v>
      </c>
      <c r="BG876" s="161">
        <v>2</v>
      </c>
      <c r="BH876" s="168">
        <v>3300</v>
      </c>
      <c r="BI876" s="168">
        <v>300</v>
      </c>
      <c r="BJ876" s="168">
        <v>1000</v>
      </c>
      <c r="BK876" s="168">
        <v>300</v>
      </c>
      <c r="BL876" s="168">
        <v>2715</v>
      </c>
      <c r="BM876" s="161">
        <v>3</v>
      </c>
      <c r="BN876" s="168">
        <v>45</v>
      </c>
      <c r="BO876" s="168">
        <v>630</v>
      </c>
      <c r="BP876" s="161" t="s">
        <v>116</v>
      </c>
      <c r="BR876" s="164">
        <f>AVERAGE(BE$6:BE876)</f>
        <v>19.603903559127438</v>
      </c>
      <c r="BS876" s="164">
        <f>AVERAGE(BF$6:BF876)</f>
        <v>18.851894374282434</v>
      </c>
      <c r="BT876" s="164">
        <f>AVERAGE(BG$6:BG876)</f>
        <v>0.67967853042479909</v>
      </c>
      <c r="BU876" s="167">
        <f>AVERAGE(BH$6:BH876)</f>
        <v>2827.7841561423652</v>
      </c>
      <c r="BV876" s="167">
        <f>AVERAGE(BI$6:BI876)</f>
        <v>101.95177956371987</v>
      </c>
      <c r="BW876" s="167">
        <f>AVERAGE(BJ$6:BJ876)</f>
        <v>908.61079219288172</v>
      </c>
      <c r="BX876" s="167">
        <f>AVERAGE(BK$6:BK876)</f>
        <v>272.58323765786452</v>
      </c>
      <c r="BY876" s="167">
        <f>AVERAGE(BL$6:BL876)</f>
        <v>2248.9104477611941</v>
      </c>
      <c r="BZ876" s="164">
        <f>AVERAGE(BM$6:BM876)</f>
        <v>2.3352468427095294</v>
      </c>
      <c r="CA876" s="167">
        <f>AVERAGE(BN$6:BN876)</f>
        <v>35.02870264064294</v>
      </c>
      <c r="CB876" s="167">
        <f>AVERAGE(BO$6:BO876)</f>
        <v>613.90241102181403</v>
      </c>
      <c r="DF876" s="103">
        <v>871</v>
      </c>
      <c r="DG876" s="192">
        <v>5.7539898004583963</v>
      </c>
      <c r="DH876" s="193">
        <v>0.15</v>
      </c>
      <c r="DI876" s="105">
        <v>8</v>
      </c>
      <c r="DJ876" s="194">
        <v>141</v>
      </c>
      <c r="DK876" s="105">
        <v>13</v>
      </c>
      <c r="DL876" s="105">
        <v>13</v>
      </c>
      <c r="DM876" s="105">
        <v>0</v>
      </c>
      <c r="DN876" s="194">
        <v>2340</v>
      </c>
      <c r="DO876" s="194">
        <v>0</v>
      </c>
      <c r="DP876" s="194">
        <v>650</v>
      </c>
      <c r="DQ876" s="194">
        <v>195</v>
      </c>
      <c r="DR876" s="194">
        <v>1611</v>
      </c>
      <c r="DS876" s="105">
        <v>1</v>
      </c>
      <c r="DT876" s="194">
        <v>18</v>
      </c>
      <c r="DU876" s="194">
        <v>747</v>
      </c>
      <c r="DV876" s="105" t="s">
        <v>117</v>
      </c>
      <c r="DX876" s="164">
        <f>AVERAGE(DK$6:DK876)</f>
        <v>10.351320321469576</v>
      </c>
      <c r="DY876" s="164">
        <f>AVERAGE(DL$6:DL876)</f>
        <v>10.351320321469576</v>
      </c>
      <c r="DZ876" s="164">
        <f>AVERAGE(DM$6:DM876)</f>
        <v>0</v>
      </c>
      <c r="EA876" s="167">
        <f>AVERAGE(DN$6:DN876)</f>
        <v>1863.2376578645235</v>
      </c>
      <c r="EB876" s="167">
        <f>AVERAGE(DO$6:DO876)</f>
        <v>0</v>
      </c>
      <c r="EC876" s="167">
        <f>AVERAGE(DP$6:DP876)</f>
        <v>517.56601607347875</v>
      </c>
      <c r="ED876" s="167">
        <f>AVERAGE(DQ$6:DQ876)</f>
        <v>155.26980482204362</v>
      </c>
      <c r="EE876" s="167">
        <f>AVERAGE(DR$6:DR876)</f>
        <v>1652.4603903559128</v>
      </c>
      <c r="EF876" s="164">
        <f>AVERAGE(DS$6:DS876)</f>
        <v>0.84385763490241106</v>
      </c>
      <c r="EG876" s="167">
        <f>AVERAGE(DT$6:DT876)</f>
        <v>15.189437428243398</v>
      </c>
      <c r="EH876" s="167">
        <f>AVERAGE(DU$6:DU876)</f>
        <v>225.9667049368542</v>
      </c>
      <c r="FJ876" s="103">
        <v>871</v>
      </c>
      <c r="FK876" s="165">
        <v>6.4899574398954032</v>
      </c>
      <c r="FL876" s="163">
        <v>0.15</v>
      </c>
      <c r="FM876" s="161">
        <v>1</v>
      </c>
      <c r="FN876" s="168">
        <v>163</v>
      </c>
      <c r="FO876" s="161">
        <v>6</v>
      </c>
      <c r="FP876" s="161">
        <v>6</v>
      </c>
      <c r="FQ876" s="161">
        <v>0</v>
      </c>
      <c r="FR876" s="168">
        <v>1080</v>
      </c>
      <c r="FS876" s="168">
        <v>0</v>
      </c>
      <c r="FT876" s="168">
        <v>300</v>
      </c>
      <c r="FU876" s="168">
        <v>90</v>
      </c>
      <c r="FV876" s="168">
        <v>1178</v>
      </c>
      <c r="FW876" s="161">
        <v>1</v>
      </c>
      <c r="FX876" s="168">
        <v>36</v>
      </c>
      <c r="FY876" s="168">
        <v>-62</v>
      </c>
      <c r="FZ876" s="161" t="s">
        <v>117</v>
      </c>
      <c r="GB876" s="160">
        <f>AVERAGE(FO$6:FO876)</f>
        <v>10.073478760045925</v>
      </c>
      <c r="GC876" s="160">
        <f>AVERAGE(FP$6:FP876)</f>
        <v>10.073478760045925</v>
      </c>
      <c r="GD876" s="160">
        <f>AVERAGE(FQ$6:FQ876)</f>
        <v>0</v>
      </c>
      <c r="GE876" s="166">
        <f>AVERAGE(FR$6:FR876)</f>
        <v>1813.2261768082665</v>
      </c>
      <c r="GF876" s="166">
        <f>AVERAGE(FS$6:FS876)</f>
        <v>0</v>
      </c>
      <c r="GG876" s="166">
        <f>AVERAGE(FT$6:FT876)</f>
        <v>503.67393800229621</v>
      </c>
      <c r="GH876" s="166">
        <f>AVERAGE(FU$6:FU876)</f>
        <v>151.10218140068886</v>
      </c>
      <c r="GI876" s="166">
        <f>AVERAGE(FV$6:FV876)</f>
        <v>1632.0688863375431</v>
      </c>
      <c r="GJ876" s="160">
        <f>AVERAGE(FW$6:FW876)</f>
        <v>0.83926521239954077</v>
      </c>
      <c r="GK876" s="166">
        <f>AVERAGE(FX$6:FX876)</f>
        <v>30.213547646383468</v>
      </c>
      <c r="GL876" s="166">
        <f>AVERAGE(FY$6:FY876)</f>
        <v>211.37083811710679</v>
      </c>
      <c r="HM876" s="98">
        <v>871</v>
      </c>
      <c r="HN876" s="179">
        <v>19.678293869562623</v>
      </c>
      <c r="HO876" s="188">
        <v>0.1</v>
      </c>
      <c r="HP876" s="177">
        <v>1</v>
      </c>
      <c r="HQ876" s="191">
        <v>451</v>
      </c>
      <c r="HR876" s="177">
        <v>19</v>
      </c>
      <c r="HS876" s="177">
        <v>19</v>
      </c>
      <c r="HT876" s="177">
        <v>0</v>
      </c>
      <c r="HU876" s="191">
        <v>2850</v>
      </c>
      <c r="HV876" s="191">
        <v>0</v>
      </c>
      <c r="HW876" s="191">
        <v>950</v>
      </c>
      <c r="HX876" s="191">
        <v>285</v>
      </c>
      <c r="HY876" s="191">
        <v>2311</v>
      </c>
      <c r="HZ876" s="177">
        <v>2</v>
      </c>
      <c r="IA876" s="191">
        <v>60</v>
      </c>
      <c r="IB876" s="191">
        <v>599</v>
      </c>
      <c r="IC876" s="177" t="s">
        <v>117</v>
      </c>
      <c r="IE876" s="164">
        <f>AVERAGE(HR$6:HR876)</f>
        <v>19.726750861079218</v>
      </c>
      <c r="IF876" s="164">
        <f>AVERAGE(HS$6:HS876)</f>
        <v>19.125143513203216</v>
      </c>
      <c r="IG876" s="164">
        <f>AVERAGE(HT$6:HT876)</f>
        <v>1.0114810562571757</v>
      </c>
      <c r="IH876" s="167">
        <f>AVERAGE(HU$6:HU876)</f>
        <v>2868.7715269804821</v>
      </c>
      <c r="II876" s="167">
        <f>AVERAGE(HV$6:HV876)</f>
        <v>151.72215843857634</v>
      </c>
      <c r="IJ876" s="167">
        <f>AVERAGE(HW$6:HW876)</f>
        <v>905.683122847302</v>
      </c>
      <c r="IK876" s="167">
        <f>AVERAGE(HX$6:HX876)</f>
        <v>271.70493685419058</v>
      </c>
      <c r="IL876" s="167">
        <f>AVERAGE(HY$6:HY876)</f>
        <v>2306.1010332950632</v>
      </c>
      <c r="IM876" s="164">
        <f>AVERAGE(HZ$6:HZ876)</f>
        <v>2.4270952927669347</v>
      </c>
      <c r="IN876" s="167">
        <f>AVERAGE(IA$6:IA876)</f>
        <v>72.812858783008039</v>
      </c>
      <c r="IO876" s="167">
        <f>AVERAGE(IB$6:IB876)</f>
        <v>635.48335246842714</v>
      </c>
    </row>
    <row r="877" spans="2:249" x14ac:dyDescent="0.2">
      <c r="B877" s="103">
        <v>872</v>
      </c>
      <c r="C877" s="165">
        <v>15.398281171224991</v>
      </c>
      <c r="D877" s="163">
        <v>0.15</v>
      </c>
      <c r="E877" s="161">
        <v>1</v>
      </c>
      <c r="F877" s="168">
        <v>222</v>
      </c>
      <c r="G877" s="161">
        <v>14</v>
      </c>
      <c r="H877" s="161">
        <v>14</v>
      </c>
      <c r="I877" s="161">
        <v>0</v>
      </c>
      <c r="J877" s="168">
        <v>1680</v>
      </c>
      <c r="K877" s="168">
        <v>0</v>
      </c>
      <c r="L877" s="168">
        <v>700</v>
      </c>
      <c r="M877" s="168">
        <v>210</v>
      </c>
      <c r="N877" s="168">
        <v>1757</v>
      </c>
      <c r="O877" s="161">
        <v>2</v>
      </c>
      <c r="P877" s="168">
        <v>24</v>
      </c>
      <c r="Q877" s="168">
        <v>-53</v>
      </c>
      <c r="R877" s="161" t="s">
        <v>117</v>
      </c>
      <c r="T877" s="169">
        <f>AVERAGE(G$6:G877)</f>
        <v>23.344036697247706</v>
      </c>
      <c r="U877" s="169">
        <f>AVERAGE(H$6:H877)</f>
        <v>20.73967889908257</v>
      </c>
      <c r="V877" s="169">
        <f>AVERAGE(I$6:I877)</f>
        <v>1.3566513761467891</v>
      </c>
      <c r="W877" s="170">
        <f>AVERAGE(J$6:J877)</f>
        <v>2488.7614678899081</v>
      </c>
      <c r="X877" s="170">
        <f>AVERAGE(K$6:K877)</f>
        <v>162.79816513761469</v>
      </c>
      <c r="Y877" s="170">
        <f>AVERAGE(L$6:L877)</f>
        <v>969.15137614678895</v>
      </c>
      <c r="Z877" s="170">
        <f>AVERAGE(M$6:M877)</f>
        <v>290.74541284403671</v>
      </c>
      <c r="AA877" s="170">
        <f>AVERAGE(N$6:N877)</f>
        <v>2403.979357798165</v>
      </c>
      <c r="AB877" s="169">
        <f>AVERAGE(O$6:O877)</f>
        <v>2.9644495412844036</v>
      </c>
      <c r="AC877" s="170">
        <f>AVERAGE(P$6:P877)</f>
        <v>35.573394495412842</v>
      </c>
      <c r="AD877" s="170">
        <f>AVERAGE(Q$6:Q877)</f>
        <v>120.35550458715596</v>
      </c>
      <c r="AY877" s="5"/>
      <c r="AZ877" s="26">
        <v>872</v>
      </c>
      <c r="BA877" s="165">
        <v>18.830190015270087</v>
      </c>
      <c r="BB877" s="176">
        <v>0.05</v>
      </c>
      <c r="BC877" s="161">
        <v>5</v>
      </c>
      <c r="BD877" s="182">
        <v>431</v>
      </c>
      <c r="BE877" s="161">
        <v>23</v>
      </c>
      <c r="BF877" s="161">
        <v>22</v>
      </c>
      <c r="BG877" s="161">
        <v>2</v>
      </c>
      <c r="BH877" s="168">
        <v>3300</v>
      </c>
      <c r="BI877" s="168">
        <v>300</v>
      </c>
      <c r="BJ877" s="168">
        <v>1000</v>
      </c>
      <c r="BK877" s="168">
        <v>300</v>
      </c>
      <c r="BL877" s="168">
        <v>2656</v>
      </c>
      <c r="BM877" s="161">
        <v>1</v>
      </c>
      <c r="BN877" s="168">
        <v>15</v>
      </c>
      <c r="BO877" s="168">
        <v>659</v>
      </c>
      <c r="BP877" s="161" t="s">
        <v>116</v>
      </c>
      <c r="BR877" s="164">
        <f>AVERAGE(BE$6:BE877)</f>
        <v>19.607798165137616</v>
      </c>
      <c r="BS877" s="164">
        <f>AVERAGE(BF$6:BF877)</f>
        <v>18.855504587155963</v>
      </c>
      <c r="BT877" s="164">
        <f>AVERAGE(BG$6:BG877)</f>
        <v>0.68119266055045868</v>
      </c>
      <c r="BU877" s="167">
        <f>AVERAGE(BH$6:BH877)</f>
        <v>2828.3256880733943</v>
      </c>
      <c r="BV877" s="167">
        <f>AVERAGE(BI$6:BI877)</f>
        <v>102.1788990825688</v>
      </c>
      <c r="BW877" s="167">
        <f>AVERAGE(BJ$6:BJ877)</f>
        <v>908.71559633027528</v>
      </c>
      <c r="BX877" s="167">
        <f>AVERAGE(BK$6:BK877)</f>
        <v>272.61467889908255</v>
      </c>
      <c r="BY877" s="167">
        <f>AVERAGE(BL$6:BL877)</f>
        <v>2249.3772935779816</v>
      </c>
      <c r="BZ877" s="164">
        <f>AVERAGE(BM$6:BM877)</f>
        <v>2.3337155963302751</v>
      </c>
      <c r="CA877" s="167">
        <f>AVERAGE(BN$6:BN877)</f>
        <v>35.00573394495413</v>
      </c>
      <c r="CB877" s="167">
        <f>AVERAGE(BO$6:BO877)</f>
        <v>613.95412844036696</v>
      </c>
      <c r="DF877" s="103">
        <v>872</v>
      </c>
      <c r="DG877" s="192">
        <v>7.0835485483148348</v>
      </c>
      <c r="DH877" s="193">
        <v>0.2</v>
      </c>
      <c r="DI877" s="105">
        <v>8</v>
      </c>
      <c r="DJ877" s="194">
        <v>554</v>
      </c>
      <c r="DK877" s="105">
        <v>14</v>
      </c>
      <c r="DL877" s="105">
        <v>14</v>
      </c>
      <c r="DM877" s="105">
        <v>0</v>
      </c>
      <c r="DN877" s="194">
        <v>2520</v>
      </c>
      <c r="DO877" s="194">
        <v>0</v>
      </c>
      <c r="DP877" s="194">
        <v>700</v>
      </c>
      <c r="DQ877" s="194">
        <v>210</v>
      </c>
      <c r="DR877" s="194">
        <v>2089</v>
      </c>
      <c r="DS877" s="105">
        <v>1</v>
      </c>
      <c r="DT877" s="194">
        <v>18</v>
      </c>
      <c r="DU877" s="194">
        <v>449</v>
      </c>
      <c r="DV877" s="105" t="s">
        <v>117</v>
      </c>
      <c r="DX877" s="164">
        <f>AVERAGE(DK$6:DK877)</f>
        <v>10.355504587155963</v>
      </c>
      <c r="DY877" s="164">
        <f>AVERAGE(DL$6:DL877)</f>
        <v>10.355504587155963</v>
      </c>
      <c r="DZ877" s="164">
        <f>AVERAGE(DM$6:DM877)</f>
        <v>0</v>
      </c>
      <c r="EA877" s="167">
        <f>AVERAGE(DN$6:DN877)</f>
        <v>1863.9908256880733</v>
      </c>
      <c r="EB877" s="167">
        <f>AVERAGE(DO$6:DO877)</f>
        <v>0</v>
      </c>
      <c r="EC877" s="167">
        <f>AVERAGE(DP$6:DP877)</f>
        <v>517.77522935779814</v>
      </c>
      <c r="ED877" s="167">
        <f>AVERAGE(DQ$6:DQ877)</f>
        <v>155.33256880733944</v>
      </c>
      <c r="EE877" s="167">
        <f>AVERAGE(DR$6:DR877)</f>
        <v>1652.961009174312</v>
      </c>
      <c r="EF877" s="164">
        <f>AVERAGE(DS$6:DS877)</f>
        <v>0.84403669724770647</v>
      </c>
      <c r="EG877" s="167">
        <f>AVERAGE(DT$6:DT877)</f>
        <v>15.192660550458715</v>
      </c>
      <c r="EH877" s="167">
        <f>AVERAGE(DU$6:DU877)</f>
        <v>226.22247706422019</v>
      </c>
      <c r="FJ877" s="103">
        <v>872</v>
      </c>
      <c r="FK877" s="165">
        <v>4.5289608748289369</v>
      </c>
      <c r="FL877" s="163">
        <v>0.05</v>
      </c>
      <c r="FM877" s="161">
        <v>2</v>
      </c>
      <c r="FN877" s="168">
        <v>174</v>
      </c>
      <c r="FO877" s="161">
        <v>7</v>
      </c>
      <c r="FP877" s="161">
        <v>7</v>
      </c>
      <c r="FQ877" s="161">
        <v>0</v>
      </c>
      <c r="FR877" s="168">
        <v>1260</v>
      </c>
      <c r="FS877" s="168">
        <v>0</v>
      </c>
      <c r="FT877" s="168">
        <v>350</v>
      </c>
      <c r="FU877" s="168">
        <v>105</v>
      </c>
      <c r="FV877" s="168">
        <v>1254</v>
      </c>
      <c r="FW877" s="161">
        <v>0</v>
      </c>
      <c r="FX877" s="168">
        <v>0</v>
      </c>
      <c r="FY877" s="168">
        <v>6</v>
      </c>
      <c r="FZ877" s="161" t="s">
        <v>117</v>
      </c>
      <c r="GB877" s="160">
        <f>AVERAGE(FO$6:FO877)</f>
        <v>10.069954128440367</v>
      </c>
      <c r="GC877" s="160">
        <f>AVERAGE(FP$6:FP877)</f>
        <v>10.069954128440367</v>
      </c>
      <c r="GD877" s="160">
        <f>AVERAGE(FQ$6:FQ877)</f>
        <v>0</v>
      </c>
      <c r="GE877" s="166">
        <f>AVERAGE(FR$6:FR877)</f>
        <v>1812.5917431192661</v>
      </c>
      <c r="GF877" s="166">
        <f>AVERAGE(FS$6:FS877)</f>
        <v>0</v>
      </c>
      <c r="GG877" s="166">
        <f>AVERAGE(FT$6:FT877)</f>
        <v>503.49770642201833</v>
      </c>
      <c r="GH877" s="166">
        <f>AVERAGE(FU$6:FU877)</f>
        <v>151.0493119266055</v>
      </c>
      <c r="GI877" s="166">
        <f>AVERAGE(FV$6:FV877)</f>
        <v>1631.6353211009175</v>
      </c>
      <c r="GJ877" s="160">
        <f>AVERAGE(FW$6:FW877)</f>
        <v>0.83830275229357798</v>
      </c>
      <c r="GK877" s="166">
        <f>AVERAGE(FX$6:FX877)</f>
        <v>30.178899082568808</v>
      </c>
      <c r="GL877" s="166">
        <f>AVERAGE(FY$6:FY877)</f>
        <v>211.13532110091742</v>
      </c>
      <c r="HM877" s="98">
        <v>872</v>
      </c>
      <c r="HN877" s="179">
        <v>15.606116269753194</v>
      </c>
      <c r="HO877" s="188">
        <v>0.25</v>
      </c>
      <c r="HP877" s="177">
        <v>8</v>
      </c>
      <c r="HQ877" s="191">
        <v>109</v>
      </c>
      <c r="HR877" s="177">
        <v>20</v>
      </c>
      <c r="HS877" s="177">
        <v>20</v>
      </c>
      <c r="HT877" s="177">
        <v>0</v>
      </c>
      <c r="HU877" s="191">
        <v>3000</v>
      </c>
      <c r="HV877" s="191">
        <v>0</v>
      </c>
      <c r="HW877" s="191">
        <v>1000</v>
      </c>
      <c r="HX877" s="191">
        <v>300</v>
      </c>
      <c r="HY877" s="191">
        <v>2034</v>
      </c>
      <c r="HZ877" s="177">
        <v>4</v>
      </c>
      <c r="IA877" s="191">
        <v>120</v>
      </c>
      <c r="IB877" s="191">
        <v>1086</v>
      </c>
      <c r="IC877" s="177" t="s">
        <v>116</v>
      </c>
      <c r="IE877" s="164">
        <f>AVERAGE(HR$6:HR877)</f>
        <v>19.727064220183486</v>
      </c>
      <c r="IF877" s="164">
        <f>AVERAGE(HS$6:HS877)</f>
        <v>19.126146788990827</v>
      </c>
      <c r="IG877" s="164">
        <f>AVERAGE(HT$6:HT877)</f>
        <v>1.0103211009174311</v>
      </c>
      <c r="IH877" s="167">
        <f>AVERAGE(HU$6:HU877)</f>
        <v>2868.9220183486241</v>
      </c>
      <c r="II877" s="167">
        <f>AVERAGE(HV$6:HV877)</f>
        <v>151.54816513761469</v>
      </c>
      <c r="IJ877" s="167">
        <f>AVERAGE(HW$6:HW877)</f>
        <v>905.79128440366969</v>
      </c>
      <c r="IK877" s="167">
        <f>AVERAGE(HX$6:HX877)</f>
        <v>271.73738532110093</v>
      </c>
      <c r="IL877" s="167">
        <f>AVERAGE(HY$6:HY877)</f>
        <v>2305.788990825688</v>
      </c>
      <c r="IM877" s="164">
        <f>AVERAGE(HZ$6:HZ877)</f>
        <v>2.4288990825688073</v>
      </c>
      <c r="IN877" s="167">
        <f>AVERAGE(IA$6:IA877)</f>
        <v>72.866972477064223</v>
      </c>
      <c r="IO877" s="167">
        <f>AVERAGE(IB$6:IB877)</f>
        <v>636</v>
      </c>
    </row>
    <row r="878" spans="2:249" x14ac:dyDescent="0.2">
      <c r="B878" s="103">
        <v>873</v>
      </c>
      <c r="C878" s="165">
        <v>23.374473283264347</v>
      </c>
      <c r="D878" s="163">
        <v>0.2</v>
      </c>
      <c r="E878" s="161">
        <v>4</v>
      </c>
      <c r="F878" s="168">
        <v>374</v>
      </c>
      <c r="G878" s="161">
        <v>22</v>
      </c>
      <c r="H878" s="161">
        <v>22</v>
      </c>
      <c r="I878" s="161">
        <v>2</v>
      </c>
      <c r="J878" s="168">
        <v>2640</v>
      </c>
      <c r="K878" s="168">
        <v>240</v>
      </c>
      <c r="L878" s="168">
        <v>1000</v>
      </c>
      <c r="M878" s="168">
        <v>300</v>
      </c>
      <c r="N878" s="168">
        <v>2539</v>
      </c>
      <c r="O878" s="161">
        <v>5</v>
      </c>
      <c r="P878" s="168">
        <v>60</v>
      </c>
      <c r="Q878" s="168">
        <v>161</v>
      </c>
      <c r="R878" s="161" t="s">
        <v>116</v>
      </c>
      <c r="T878" s="169">
        <f>AVERAGE(G$6:G878)</f>
        <v>23.342497136311568</v>
      </c>
      <c r="U878" s="169">
        <f>AVERAGE(H$6:H878)</f>
        <v>20.741122565864835</v>
      </c>
      <c r="V878" s="169">
        <f>AVERAGE(I$6:I878)</f>
        <v>1.3573883161512028</v>
      </c>
      <c r="W878" s="170">
        <f>AVERAGE(J$6:J878)</f>
        <v>2488.9347079037802</v>
      </c>
      <c r="X878" s="170">
        <f>AVERAGE(K$6:K878)</f>
        <v>162.88659793814432</v>
      </c>
      <c r="Y878" s="170">
        <f>AVERAGE(L$6:L878)</f>
        <v>969.1867124856816</v>
      </c>
      <c r="Z878" s="170">
        <f>AVERAGE(M$6:M878)</f>
        <v>290.75601374570448</v>
      </c>
      <c r="AA878" s="170">
        <f>AVERAGE(N$6:N878)</f>
        <v>2404.1340206185569</v>
      </c>
      <c r="AB878" s="169">
        <f>AVERAGE(O$6:O878)</f>
        <v>2.9667812142038947</v>
      </c>
      <c r="AC878" s="170">
        <f>AVERAGE(P$6:P878)</f>
        <v>35.601374570446737</v>
      </c>
      <c r="AD878" s="170">
        <f>AVERAGE(Q$6:Q878)</f>
        <v>120.4020618556701</v>
      </c>
      <c r="AY878" s="5"/>
      <c r="AZ878" s="26">
        <v>873</v>
      </c>
      <c r="BA878" s="165">
        <v>17.118917920247782</v>
      </c>
      <c r="BB878" s="176">
        <v>0.05</v>
      </c>
      <c r="BC878" s="161">
        <v>3</v>
      </c>
      <c r="BD878" s="182">
        <v>273</v>
      </c>
      <c r="BE878" s="161">
        <v>19</v>
      </c>
      <c r="BF878" s="161">
        <v>19</v>
      </c>
      <c r="BG878" s="161">
        <v>0</v>
      </c>
      <c r="BH878" s="168">
        <v>2850</v>
      </c>
      <c r="BI878" s="168">
        <v>0</v>
      </c>
      <c r="BJ878" s="168">
        <v>950</v>
      </c>
      <c r="BK878" s="168">
        <v>285</v>
      </c>
      <c r="BL878" s="168">
        <v>2133</v>
      </c>
      <c r="BM878" s="161">
        <v>1</v>
      </c>
      <c r="BN878" s="168">
        <v>15</v>
      </c>
      <c r="BO878" s="168">
        <v>732</v>
      </c>
      <c r="BP878" s="161" t="s">
        <v>117</v>
      </c>
      <c r="BR878" s="164">
        <f>AVERAGE(BE$6:BE878)</f>
        <v>19.607101947308134</v>
      </c>
      <c r="BS878" s="164">
        <f>AVERAGE(BF$6:BF878)</f>
        <v>18.855670103092784</v>
      </c>
      <c r="BT878" s="164">
        <f>AVERAGE(BG$6:BG878)</f>
        <v>0.68041237113402064</v>
      </c>
      <c r="BU878" s="167">
        <f>AVERAGE(BH$6:BH878)</f>
        <v>2828.3505154639174</v>
      </c>
      <c r="BV878" s="167">
        <f>AVERAGE(BI$6:BI878)</f>
        <v>102.0618556701031</v>
      </c>
      <c r="BW878" s="167">
        <f>AVERAGE(BJ$6:BJ878)</f>
        <v>908.76288659793818</v>
      </c>
      <c r="BX878" s="167">
        <f>AVERAGE(BK$6:BK878)</f>
        <v>272.62886597938143</v>
      </c>
      <c r="BY878" s="167">
        <f>AVERAGE(BL$6:BL878)</f>
        <v>2249.2439862542956</v>
      </c>
      <c r="BZ878" s="164">
        <f>AVERAGE(BM$6:BM878)</f>
        <v>2.332187857961054</v>
      </c>
      <c r="CA878" s="167">
        <f>AVERAGE(BN$6:BN878)</f>
        <v>34.982817869415804</v>
      </c>
      <c r="CB878" s="167">
        <f>AVERAGE(BO$6:BO878)</f>
        <v>614.08934707903779</v>
      </c>
      <c r="DF878" s="103">
        <v>873</v>
      </c>
      <c r="DG878" s="192">
        <v>8.9558722095829761</v>
      </c>
      <c r="DH878" s="193">
        <v>0.15</v>
      </c>
      <c r="DI878" s="105">
        <v>5</v>
      </c>
      <c r="DJ878" s="194">
        <v>264</v>
      </c>
      <c r="DK878" s="105">
        <v>13</v>
      </c>
      <c r="DL878" s="105">
        <v>13</v>
      </c>
      <c r="DM878" s="105">
        <v>0</v>
      </c>
      <c r="DN878" s="194">
        <v>2340</v>
      </c>
      <c r="DO878" s="194">
        <v>0</v>
      </c>
      <c r="DP878" s="194">
        <v>650</v>
      </c>
      <c r="DQ878" s="194">
        <v>195</v>
      </c>
      <c r="DR878" s="194">
        <v>1734</v>
      </c>
      <c r="DS878" s="105">
        <v>1</v>
      </c>
      <c r="DT878" s="194">
        <v>18</v>
      </c>
      <c r="DU878" s="194">
        <v>624</v>
      </c>
      <c r="DV878" s="105" t="s">
        <v>117</v>
      </c>
      <c r="DX878" s="164">
        <f>AVERAGE(DK$6:DK878)</f>
        <v>10.358533791523483</v>
      </c>
      <c r="DY878" s="164">
        <f>AVERAGE(DL$6:DL878)</f>
        <v>10.358533791523483</v>
      </c>
      <c r="DZ878" s="164">
        <f>AVERAGE(DM$6:DM878)</f>
        <v>0</v>
      </c>
      <c r="EA878" s="167">
        <f>AVERAGE(DN$6:DN878)</f>
        <v>1864.5360824742268</v>
      </c>
      <c r="EB878" s="167">
        <f>AVERAGE(DO$6:DO878)</f>
        <v>0</v>
      </c>
      <c r="EC878" s="167">
        <f>AVERAGE(DP$6:DP878)</f>
        <v>517.92668957617411</v>
      </c>
      <c r="ED878" s="167">
        <f>AVERAGE(DQ$6:DQ878)</f>
        <v>155.37800687285224</v>
      </c>
      <c r="EE878" s="167">
        <f>AVERAGE(DR$6:DR878)</f>
        <v>1653.0538373424972</v>
      </c>
      <c r="EF878" s="164">
        <f>AVERAGE(DS$6:DS878)</f>
        <v>0.84421534936998854</v>
      </c>
      <c r="EG878" s="167">
        <f>AVERAGE(DT$6:DT878)</f>
        <v>15.195876288659793</v>
      </c>
      <c r="EH878" s="167">
        <f>AVERAGE(DU$6:DU878)</f>
        <v>226.67812142038946</v>
      </c>
      <c r="FJ878" s="103">
        <v>873</v>
      </c>
      <c r="FK878" s="165">
        <v>6.9033847758687594</v>
      </c>
      <c r="FL878" s="163">
        <v>0.1</v>
      </c>
      <c r="FM878" s="161">
        <v>9</v>
      </c>
      <c r="FN878" s="168">
        <v>476</v>
      </c>
      <c r="FO878" s="161">
        <v>15</v>
      </c>
      <c r="FP878" s="161">
        <v>15</v>
      </c>
      <c r="FQ878" s="161">
        <v>0</v>
      </c>
      <c r="FR878" s="168">
        <v>2700</v>
      </c>
      <c r="FS878" s="168">
        <v>0</v>
      </c>
      <c r="FT878" s="168">
        <v>750</v>
      </c>
      <c r="FU878" s="168">
        <v>225</v>
      </c>
      <c r="FV878" s="168">
        <v>2076</v>
      </c>
      <c r="FW878" s="161">
        <v>1</v>
      </c>
      <c r="FX878" s="168">
        <v>36</v>
      </c>
      <c r="FY878" s="168">
        <v>660</v>
      </c>
      <c r="FZ878" s="161" t="s">
        <v>117</v>
      </c>
      <c r="GB878" s="160">
        <f>AVERAGE(FO$6:FO878)</f>
        <v>10.075601374570446</v>
      </c>
      <c r="GC878" s="160">
        <f>AVERAGE(FP$6:FP878)</f>
        <v>10.075601374570446</v>
      </c>
      <c r="GD878" s="160">
        <f>AVERAGE(FQ$6:FQ878)</f>
        <v>0</v>
      </c>
      <c r="GE878" s="166">
        <f>AVERAGE(FR$6:FR878)</f>
        <v>1813.6082474226805</v>
      </c>
      <c r="GF878" s="166">
        <f>AVERAGE(FS$6:FS878)</f>
        <v>0</v>
      </c>
      <c r="GG878" s="166">
        <f>AVERAGE(FT$6:FT878)</f>
        <v>503.78006872852234</v>
      </c>
      <c r="GH878" s="166">
        <f>AVERAGE(FU$6:FU878)</f>
        <v>151.13402061855669</v>
      </c>
      <c r="GI878" s="166">
        <f>AVERAGE(FV$6:FV878)</f>
        <v>1632.1443298969073</v>
      </c>
      <c r="GJ878" s="160">
        <f>AVERAGE(FW$6:FW878)</f>
        <v>0.83848797250859108</v>
      </c>
      <c r="GK878" s="166">
        <f>AVERAGE(FX$6:FX878)</f>
        <v>30.185567010309278</v>
      </c>
      <c r="GL878" s="166">
        <f>AVERAGE(FY$6:FY878)</f>
        <v>211.64948453608247</v>
      </c>
      <c r="HM878" s="98">
        <v>873</v>
      </c>
      <c r="HN878" s="179">
        <v>18.275225498910018</v>
      </c>
      <c r="HO878" s="188">
        <v>0.2</v>
      </c>
      <c r="HP878" s="177">
        <v>3</v>
      </c>
      <c r="HQ878" s="191">
        <v>182</v>
      </c>
      <c r="HR878" s="177">
        <v>17</v>
      </c>
      <c r="HS878" s="177">
        <v>17</v>
      </c>
      <c r="HT878" s="177">
        <v>0</v>
      </c>
      <c r="HU878" s="191">
        <v>2550</v>
      </c>
      <c r="HV878" s="191">
        <v>0</v>
      </c>
      <c r="HW878" s="191">
        <v>850</v>
      </c>
      <c r="HX878" s="191">
        <v>255</v>
      </c>
      <c r="HY878" s="191">
        <v>1912</v>
      </c>
      <c r="HZ878" s="177">
        <v>4</v>
      </c>
      <c r="IA878" s="191">
        <v>120</v>
      </c>
      <c r="IB878" s="191">
        <v>758</v>
      </c>
      <c r="IC878" s="177" t="s">
        <v>117</v>
      </c>
      <c r="IE878" s="164">
        <f>AVERAGE(HR$6:HR878)</f>
        <v>19.723940435280642</v>
      </c>
      <c r="IF878" s="164">
        <f>AVERAGE(HS$6:HS878)</f>
        <v>19.123711340206185</v>
      </c>
      <c r="IG878" s="164">
        <f>AVERAGE(HT$6:HT878)</f>
        <v>1.0091638029782359</v>
      </c>
      <c r="IH878" s="167">
        <f>AVERAGE(HU$6:HU878)</f>
        <v>2868.5567010309278</v>
      </c>
      <c r="II878" s="167">
        <f>AVERAGE(HV$6:HV878)</f>
        <v>151.37457044673539</v>
      </c>
      <c r="IJ878" s="167">
        <f>AVERAGE(HW$6:HW878)</f>
        <v>905.72737686139749</v>
      </c>
      <c r="IK878" s="167">
        <f>AVERAGE(HX$6:HX878)</f>
        <v>271.71821305841922</v>
      </c>
      <c r="IL878" s="167">
        <f>AVERAGE(HY$6:HY878)</f>
        <v>2305.3379152348225</v>
      </c>
      <c r="IM878" s="164">
        <f>AVERAGE(HZ$6:HZ878)</f>
        <v>2.4306987399770903</v>
      </c>
      <c r="IN878" s="167">
        <f>AVERAGE(IA$6:IA878)</f>
        <v>72.920962199312712</v>
      </c>
      <c r="IO878" s="167">
        <f>AVERAGE(IB$6:IB878)</f>
        <v>636.13974799541813</v>
      </c>
    </row>
    <row r="879" spans="2:249" x14ac:dyDescent="0.2">
      <c r="B879" s="103">
        <v>874</v>
      </c>
      <c r="C879" s="165">
        <v>24.167710863959837</v>
      </c>
      <c r="D879" s="163">
        <v>0.2</v>
      </c>
      <c r="E879" s="161">
        <v>1</v>
      </c>
      <c r="F879" s="168">
        <v>444</v>
      </c>
      <c r="G879" s="161">
        <v>20</v>
      </c>
      <c r="H879" s="161">
        <v>20</v>
      </c>
      <c r="I879" s="161">
        <v>0</v>
      </c>
      <c r="J879" s="168">
        <v>2400</v>
      </c>
      <c r="K879" s="168">
        <v>0</v>
      </c>
      <c r="L879" s="168">
        <v>1000</v>
      </c>
      <c r="M879" s="168">
        <v>300</v>
      </c>
      <c r="N879" s="168">
        <v>2369</v>
      </c>
      <c r="O879" s="161">
        <v>5</v>
      </c>
      <c r="P879" s="168">
        <v>60</v>
      </c>
      <c r="Q879" s="168">
        <v>91</v>
      </c>
      <c r="R879" s="161" t="s">
        <v>116</v>
      </c>
      <c r="T879" s="169">
        <f>AVERAGE(G$6:G879)</f>
        <v>23.33867276887872</v>
      </c>
      <c r="U879" s="169">
        <f>AVERAGE(H$6:H879)</f>
        <v>20.740274599542335</v>
      </c>
      <c r="V879" s="169">
        <f>AVERAGE(I$6:I879)</f>
        <v>1.3558352402745995</v>
      </c>
      <c r="W879" s="170">
        <f>AVERAGE(J$6:J879)</f>
        <v>2488.8329519450799</v>
      </c>
      <c r="X879" s="170">
        <f>AVERAGE(K$6:K879)</f>
        <v>162.70022883295195</v>
      </c>
      <c r="Y879" s="170">
        <f>AVERAGE(L$6:L879)</f>
        <v>969.22196796338676</v>
      </c>
      <c r="Z879" s="170">
        <f>AVERAGE(M$6:M879)</f>
        <v>290.76659038901602</v>
      </c>
      <c r="AA879" s="170">
        <f>AVERAGE(N$6:N879)</f>
        <v>2404.0938215102974</v>
      </c>
      <c r="AB879" s="169">
        <f>AVERAGE(O$6:O879)</f>
        <v>2.9691075514874141</v>
      </c>
      <c r="AC879" s="170">
        <f>AVERAGE(P$6:P879)</f>
        <v>35.629290617848973</v>
      </c>
      <c r="AD879" s="170">
        <f>AVERAGE(Q$6:Q879)</f>
        <v>120.36842105263158</v>
      </c>
      <c r="AY879" s="5"/>
      <c r="AZ879" s="26">
        <v>874</v>
      </c>
      <c r="BA879" s="165">
        <v>15.83878026593263</v>
      </c>
      <c r="BB879" s="176">
        <v>0.05</v>
      </c>
      <c r="BC879" s="161">
        <v>10</v>
      </c>
      <c r="BD879" s="182">
        <v>497</v>
      </c>
      <c r="BE879" s="161">
        <v>25</v>
      </c>
      <c r="BF879" s="161">
        <v>22</v>
      </c>
      <c r="BG879" s="161">
        <v>2</v>
      </c>
      <c r="BH879" s="168">
        <v>3300</v>
      </c>
      <c r="BI879" s="168">
        <v>300</v>
      </c>
      <c r="BJ879" s="168">
        <v>1000</v>
      </c>
      <c r="BK879" s="168">
        <v>300</v>
      </c>
      <c r="BL879" s="168">
        <v>2722</v>
      </c>
      <c r="BM879" s="161">
        <v>1</v>
      </c>
      <c r="BN879" s="168">
        <v>15</v>
      </c>
      <c r="BO879" s="168">
        <v>593</v>
      </c>
      <c r="BP879" s="161" t="s">
        <v>116</v>
      </c>
      <c r="BR879" s="164">
        <f>AVERAGE(BE$6:BE879)</f>
        <v>19.613272311212814</v>
      </c>
      <c r="BS879" s="164">
        <f>AVERAGE(BF$6:BF879)</f>
        <v>18.859267734553775</v>
      </c>
      <c r="BT879" s="164">
        <f>AVERAGE(BG$6:BG879)</f>
        <v>0.6819221967963387</v>
      </c>
      <c r="BU879" s="167">
        <f>AVERAGE(BH$6:BH879)</f>
        <v>2828.8901601830662</v>
      </c>
      <c r="BV879" s="167">
        <f>AVERAGE(BI$6:BI879)</f>
        <v>102.2883295194508</v>
      </c>
      <c r="BW879" s="167">
        <f>AVERAGE(BJ$6:BJ879)</f>
        <v>908.86727688787187</v>
      </c>
      <c r="BX879" s="167">
        <f>AVERAGE(BK$6:BK879)</f>
        <v>272.66018306636158</v>
      </c>
      <c r="BY879" s="167">
        <f>AVERAGE(BL$6:BL879)</f>
        <v>2249.7848970251716</v>
      </c>
      <c r="BZ879" s="164">
        <f>AVERAGE(BM$6:BM879)</f>
        <v>2.3306636155606406</v>
      </c>
      <c r="CA879" s="167">
        <f>AVERAGE(BN$6:BN879)</f>
        <v>34.959954233409611</v>
      </c>
      <c r="CB879" s="167">
        <f>AVERAGE(BO$6:BO879)</f>
        <v>614.06521739130437</v>
      </c>
      <c r="DF879" s="103">
        <v>874</v>
      </c>
      <c r="DG879" s="192">
        <v>5.3638046447144552</v>
      </c>
      <c r="DH879" s="193">
        <v>0.15</v>
      </c>
      <c r="DI879" s="105">
        <v>8</v>
      </c>
      <c r="DJ879" s="194">
        <v>556</v>
      </c>
      <c r="DK879" s="105">
        <v>12</v>
      </c>
      <c r="DL879" s="105">
        <v>12</v>
      </c>
      <c r="DM879" s="105">
        <v>0</v>
      </c>
      <c r="DN879" s="194">
        <v>2160</v>
      </c>
      <c r="DO879" s="194">
        <v>0</v>
      </c>
      <c r="DP879" s="194">
        <v>600</v>
      </c>
      <c r="DQ879" s="194">
        <v>180</v>
      </c>
      <c r="DR879" s="194">
        <v>1961</v>
      </c>
      <c r="DS879" s="105">
        <v>1</v>
      </c>
      <c r="DT879" s="194">
        <v>18</v>
      </c>
      <c r="DU879" s="194">
        <v>217</v>
      </c>
      <c r="DV879" s="105" t="s">
        <v>117</v>
      </c>
      <c r="DX879" s="164">
        <f>AVERAGE(DK$6:DK879)</f>
        <v>10.360411899313501</v>
      </c>
      <c r="DY879" s="164">
        <f>AVERAGE(DL$6:DL879)</f>
        <v>10.360411899313501</v>
      </c>
      <c r="DZ879" s="164">
        <f>AVERAGE(DM$6:DM879)</f>
        <v>0</v>
      </c>
      <c r="EA879" s="167">
        <f>AVERAGE(DN$6:DN879)</f>
        <v>1864.8741418764303</v>
      </c>
      <c r="EB879" s="167">
        <f>AVERAGE(DO$6:DO879)</f>
        <v>0</v>
      </c>
      <c r="EC879" s="167">
        <f>AVERAGE(DP$6:DP879)</f>
        <v>518.02059496567506</v>
      </c>
      <c r="ED879" s="167">
        <f>AVERAGE(DQ$6:DQ879)</f>
        <v>155.40617848970251</v>
      </c>
      <c r="EE879" s="167">
        <f>AVERAGE(DR$6:DR879)</f>
        <v>1653.4061784897026</v>
      </c>
      <c r="EF879" s="164">
        <f>AVERAGE(DS$6:DS879)</f>
        <v>0.84439359267734548</v>
      </c>
      <c r="EG879" s="167">
        <f>AVERAGE(DT$6:DT879)</f>
        <v>15.199084668192219</v>
      </c>
      <c r="EH879" s="167">
        <f>AVERAGE(DU$6:DU879)</f>
        <v>226.66704805491992</v>
      </c>
      <c r="FJ879" s="103">
        <v>874</v>
      </c>
      <c r="FK879" s="165">
        <v>7.2159175169077923</v>
      </c>
      <c r="FL879" s="163">
        <v>0.25</v>
      </c>
      <c r="FM879" s="161">
        <v>8</v>
      </c>
      <c r="FN879" s="168">
        <v>492</v>
      </c>
      <c r="FO879" s="161">
        <v>13</v>
      </c>
      <c r="FP879" s="161">
        <v>13</v>
      </c>
      <c r="FQ879" s="161">
        <v>0</v>
      </c>
      <c r="FR879" s="168">
        <v>2340</v>
      </c>
      <c r="FS879" s="168">
        <v>0</v>
      </c>
      <c r="FT879" s="168">
        <v>650</v>
      </c>
      <c r="FU879" s="168">
        <v>195</v>
      </c>
      <c r="FV879" s="168">
        <v>1962</v>
      </c>
      <c r="FW879" s="161">
        <v>2</v>
      </c>
      <c r="FX879" s="168">
        <v>72</v>
      </c>
      <c r="FY879" s="168">
        <v>450</v>
      </c>
      <c r="FZ879" s="161" t="s">
        <v>117</v>
      </c>
      <c r="GB879" s="160">
        <f>AVERAGE(FO$6:FO879)</f>
        <v>10.078947368421053</v>
      </c>
      <c r="GC879" s="160">
        <f>AVERAGE(FP$6:FP879)</f>
        <v>10.078947368421053</v>
      </c>
      <c r="GD879" s="160">
        <f>AVERAGE(FQ$6:FQ879)</f>
        <v>0</v>
      </c>
      <c r="GE879" s="166">
        <f>AVERAGE(FR$6:FR879)</f>
        <v>1814.2105263157894</v>
      </c>
      <c r="GF879" s="166">
        <f>AVERAGE(FS$6:FS879)</f>
        <v>0</v>
      </c>
      <c r="GG879" s="166">
        <f>AVERAGE(FT$6:FT879)</f>
        <v>503.94736842105266</v>
      </c>
      <c r="GH879" s="166">
        <f>AVERAGE(FU$6:FU879)</f>
        <v>151.18421052631578</v>
      </c>
      <c r="GI879" s="166">
        <f>AVERAGE(FV$6:FV879)</f>
        <v>1632.5217391304348</v>
      </c>
      <c r="GJ879" s="160">
        <f>AVERAGE(FW$6:FW879)</f>
        <v>0.8398169336384439</v>
      </c>
      <c r="GK879" s="166">
        <f>AVERAGE(FX$6:FX879)</f>
        <v>30.233409610983983</v>
      </c>
      <c r="GL879" s="166">
        <f>AVERAGE(FY$6:FY879)</f>
        <v>211.92219679633868</v>
      </c>
      <c r="HM879" s="98">
        <v>874</v>
      </c>
      <c r="HN879" s="179">
        <v>19.149760105659663</v>
      </c>
      <c r="HO879" s="188">
        <v>0.05</v>
      </c>
      <c r="HP879" s="177">
        <v>4</v>
      </c>
      <c r="HQ879" s="191">
        <v>301</v>
      </c>
      <c r="HR879" s="177">
        <v>22</v>
      </c>
      <c r="HS879" s="177">
        <v>22</v>
      </c>
      <c r="HT879" s="177">
        <v>2</v>
      </c>
      <c r="HU879" s="191">
        <v>3300</v>
      </c>
      <c r="HV879" s="191">
        <v>300</v>
      </c>
      <c r="HW879" s="191">
        <v>1000</v>
      </c>
      <c r="HX879" s="191">
        <v>300</v>
      </c>
      <c r="HY879" s="191">
        <v>2526</v>
      </c>
      <c r="HZ879" s="177">
        <v>1</v>
      </c>
      <c r="IA879" s="191">
        <v>30</v>
      </c>
      <c r="IB879" s="191">
        <v>804</v>
      </c>
      <c r="IC879" s="177" t="s">
        <v>116</v>
      </c>
      <c r="IE879" s="164">
        <f>AVERAGE(HR$6:HR879)</f>
        <v>19.726544622425628</v>
      </c>
      <c r="IF879" s="164">
        <f>AVERAGE(HS$6:HS879)</f>
        <v>19.127002288329521</v>
      </c>
      <c r="IG879" s="164">
        <f>AVERAGE(HT$6:HT879)</f>
        <v>1.0102974828375286</v>
      </c>
      <c r="IH879" s="167">
        <f>AVERAGE(HU$6:HU879)</f>
        <v>2869.0503432494279</v>
      </c>
      <c r="II879" s="167">
        <f>AVERAGE(HV$6:HV879)</f>
        <v>151.54462242562929</v>
      </c>
      <c r="IJ879" s="167">
        <f>AVERAGE(HW$6:HW879)</f>
        <v>905.83524027459953</v>
      </c>
      <c r="IK879" s="167">
        <f>AVERAGE(HX$6:HX879)</f>
        <v>271.75057208237985</v>
      </c>
      <c r="IL879" s="167">
        <f>AVERAGE(HY$6:HY879)</f>
        <v>2305.5903890160184</v>
      </c>
      <c r="IM879" s="164">
        <f>AVERAGE(HZ$6:HZ879)</f>
        <v>2.4290617848970251</v>
      </c>
      <c r="IN879" s="167">
        <f>AVERAGE(IA$6:IA879)</f>
        <v>72.871853546910756</v>
      </c>
      <c r="IO879" s="167">
        <f>AVERAGE(IB$6:IB879)</f>
        <v>636.33180778032033</v>
      </c>
    </row>
    <row r="880" spans="2:249" x14ac:dyDescent="0.2">
      <c r="B880" s="103">
        <v>875</v>
      </c>
      <c r="C880" s="165">
        <v>21.819402536627464</v>
      </c>
      <c r="D880" s="163">
        <v>0.15</v>
      </c>
      <c r="E880" s="161">
        <v>3</v>
      </c>
      <c r="F880" s="168">
        <v>406</v>
      </c>
      <c r="G880" s="161">
        <v>22</v>
      </c>
      <c r="H880" s="161">
        <v>22</v>
      </c>
      <c r="I880" s="161">
        <v>2</v>
      </c>
      <c r="J880" s="168">
        <v>2640</v>
      </c>
      <c r="K880" s="168">
        <v>240</v>
      </c>
      <c r="L880" s="168">
        <v>1000</v>
      </c>
      <c r="M880" s="168">
        <v>300</v>
      </c>
      <c r="N880" s="168">
        <v>2571</v>
      </c>
      <c r="O880" s="161">
        <v>3</v>
      </c>
      <c r="P880" s="168">
        <v>36</v>
      </c>
      <c r="Q880" s="168">
        <v>105</v>
      </c>
      <c r="R880" s="161" t="s">
        <v>116</v>
      </c>
      <c r="T880" s="169">
        <f>AVERAGE(G$6:G880)</f>
        <v>23.337142857142858</v>
      </c>
      <c r="U880" s="169">
        <f>AVERAGE(H$6:H880)</f>
        <v>20.741714285714284</v>
      </c>
      <c r="V880" s="169">
        <f>AVERAGE(I$6:I880)</f>
        <v>1.3565714285714285</v>
      </c>
      <c r="W880" s="170">
        <f>AVERAGE(J$6:J880)</f>
        <v>2489.0057142857145</v>
      </c>
      <c r="X880" s="170">
        <f>AVERAGE(K$6:K880)</f>
        <v>162.78857142857143</v>
      </c>
      <c r="Y880" s="170">
        <f>AVERAGE(L$6:L880)</f>
        <v>969.25714285714287</v>
      </c>
      <c r="Z880" s="170">
        <f>AVERAGE(M$6:M880)</f>
        <v>290.77714285714285</v>
      </c>
      <c r="AA880" s="170">
        <f>AVERAGE(N$6:N880)</f>
        <v>2404.2845714285713</v>
      </c>
      <c r="AB880" s="169">
        <f>AVERAGE(O$6:O880)</f>
        <v>2.9691428571428573</v>
      </c>
      <c r="AC880" s="170">
        <f>AVERAGE(P$6:P880)</f>
        <v>35.629714285714286</v>
      </c>
      <c r="AD880" s="170">
        <f>AVERAGE(Q$6:Q880)</f>
        <v>120.35085714285714</v>
      </c>
      <c r="AY880" s="5"/>
      <c r="AZ880" s="26">
        <v>875</v>
      </c>
      <c r="BA880" s="165">
        <v>14.226756366770417</v>
      </c>
      <c r="BB880" s="176">
        <v>0.15</v>
      </c>
      <c r="BC880" s="161">
        <v>8</v>
      </c>
      <c r="BD880" s="182">
        <v>422</v>
      </c>
      <c r="BE880" s="161">
        <v>20</v>
      </c>
      <c r="BF880" s="161">
        <v>20</v>
      </c>
      <c r="BG880" s="161">
        <v>0</v>
      </c>
      <c r="BH880" s="168">
        <v>3000</v>
      </c>
      <c r="BI880" s="168">
        <v>0</v>
      </c>
      <c r="BJ880" s="168">
        <v>1000</v>
      </c>
      <c r="BK880" s="168">
        <v>300</v>
      </c>
      <c r="BL880" s="168">
        <v>2347</v>
      </c>
      <c r="BM880" s="161">
        <v>2</v>
      </c>
      <c r="BN880" s="168">
        <v>30</v>
      </c>
      <c r="BO880" s="168">
        <v>683</v>
      </c>
      <c r="BP880" s="161" t="s">
        <v>116</v>
      </c>
      <c r="BR880" s="164">
        <f>AVERAGE(BE$6:BE880)</f>
        <v>19.613714285714284</v>
      </c>
      <c r="BS880" s="164">
        <f>AVERAGE(BF$6:BF880)</f>
        <v>18.860571428571429</v>
      </c>
      <c r="BT880" s="164">
        <f>AVERAGE(BG$6:BG880)</f>
        <v>0.68114285714285716</v>
      </c>
      <c r="BU880" s="167">
        <f>AVERAGE(BH$6:BH880)</f>
        <v>2829.0857142857144</v>
      </c>
      <c r="BV880" s="167">
        <f>AVERAGE(BI$6:BI880)</f>
        <v>102.17142857142858</v>
      </c>
      <c r="BW880" s="167">
        <f>AVERAGE(BJ$6:BJ880)</f>
        <v>908.97142857142853</v>
      </c>
      <c r="BX880" s="167">
        <f>AVERAGE(BK$6:BK880)</f>
        <v>272.69142857142856</v>
      </c>
      <c r="BY880" s="167">
        <f>AVERAGE(BL$6:BL880)</f>
        <v>2249.8960000000002</v>
      </c>
      <c r="BZ880" s="164">
        <f>AVERAGE(BM$6:BM880)</f>
        <v>2.3302857142857141</v>
      </c>
      <c r="CA880" s="167">
        <f>AVERAGE(BN$6:BN880)</f>
        <v>34.954285714285717</v>
      </c>
      <c r="CB880" s="167">
        <f>AVERAGE(BO$6:BO880)</f>
        <v>614.14400000000001</v>
      </c>
      <c r="DF880" s="103">
        <v>875</v>
      </c>
      <c r="DG880" s="192">
        <v>5.7042704384771064</v>
      </c>
      <c r="DH880" s="193">
        <v>0.1</v>
      </c>
      <c r="DI880" s="105">
        <v>3</v>
      </c>
      <c r="DJ880" s="194">
        <v>125</v>
      </c>
      <c r="DK880" s="105">
        <v>8</v>
      </c>
      <c r="DL880" s="105">
        <v>8</v>
      </c>
      <c r="DM880" s="105">
        <v>0</v>
      </c>
      <c r="DN880" s="194">
        <v>1440</v>
      </c>
      <c r="DO880" s="194">
        <v>0</v>
      </c>
      <c r="DP880" s="194">
        <v>400</v>
      </c>
      <c r="DQ880" s="194">
        <v>120</v>
      </c>
      <c r="DR880" s="194">
        <v>1270</v>
      </c>
      <c r="DS880" s="105">
        <v>1</v>
      </c>
      <c r="DT880" s="194">
        <v>18</v>
      </c>
      <c r="DU880" s="194">
        <v>188</v>
      </c>
      <c r="DV880" s="105" t="s">
        <v>117</v>
      </c>
      <c r="DX880" s="164">
        <f>AVERAGE(DK$6:DK880)</f>
        <v>10.357714285714286</v>
      </c>
      <c r="DY880" s="164">
        <f>AVERAGE(DL$6:DL880)</f>
        <v>10.357714285714286</v>
      </c>
      <c r="DZ880" s="164">
        <f>AVERAGE(DM$6:DM880)</f>
        <v>0</v>
      </c>
      <c r="EA880" s="167">
        <f>AVERAGE(DN$6:DN880)</f>
        <v>1864.3885714285714</v>
      </c>
      <c r="EB880" s="167">
        <f>AVERAGE(DO$6:DO880)</f>
        <v>0</v>
      </c>
      <c r="EC880" s="167">
        <f>AVERAGE(DP$6:DP880)</f>
        <v>517.88571428571424</v>
      </c>
      <c r="ED880" s="167">
        <f>AVERAGE(DQ$6:DQ880)</f>
        <v>155.36571428571429</v>
      </c>
      <c r="EE880" s="167">
        <f>AVERAGE(DR$6:DR880)</f>
        <v>1652.9680000000001</v>
      </c>
      <c r="EF880" s="164">
        <f>AVERAGE(DS$6:DS880)</f>
        <v>0.84457142857142853</v>
      </c>
      <c r="EG880" s="167">
        <f>AVERAGE(DT$6:DT880)</f>
        <v>15.202285714285715</v>
      </c>
      <c r="EH880" s="167">
        <f>AVERAGE(DU$6:DU880)</f>
        <v>226.62285714285716</v>
      </c>
      <c r="FJ880" s="103">
        <v>875</v>
      </c>
      <c r="FK880" s="165">
        <v>7.0036093076588193</v>
      </c>
      <c r="FL880" s="163">
        <v>0.1</v>
      </c>
      <c r="FM880" s="161">
        <v>8</v>
      </c>
      <c r="FN880" s="168">
        <v>509</v>
      </c>
      <c r="FO880" s="161">
        <v>14</v>
      </c>
      <c r="FP880" s="161">
        <v>14</v>
      </c>
      <c r="FQ880" s="161">
        <v>0</v>
      </c>
      <c r="FR880" s="168">
        <v>2520</v>
      </c>
      <c r="FS880" s="168">
        <v>0</v>
      </c>
      <c r="FT880" s="168">
        <v>700</v>
      </c>
      <c r="FU880" s="168">
        <v>210</v>
      </c>
      <c r="FV880" s="168">
        <v>2044</v>
      </c>
      <c r="FW880" s="161">
        <v>1</v>
      </c>
      <c r="FX880" s="168">
        <v>36</v>
      </c>
      <c r="FY880" s="168">
        <v>512</v>
      </c>
      <c r="FZ880" s="161" t="s">
        <v>117</v>
      </c>
      <c r="GB880" s="160">
        <f>AVERAGE(FO$6:FO880)</f>
        <v>10.083428571428572</v>
      </c>
      <c r="GC880" s="160">
        <f>AVERAGE(FP$6:FP880)</f>
        <v>10.083428571428572</v>
      </c>
      <c r="GD880" s="160">
        <f>AVERAGE(FQ$6:FQ880)</f>
        <v>0</v>
      </c>
      <c r="GE880" s="166">
        <f>AVERAGE(FR$6:FR880)</f>
        <v>1815.0171428571427</v>
      </c>
      <c r="GF880" s="166">
        <f>AVERAGE(FS$6:FS880)</f>
        <v>0</v>
      </c>
      <c r="GG880" s="166">
        <f>AVERAGE(FT$6:FT880)</f>
        <v>504.17142857142858</v>
      </c>
      <c r="GH880" s="166">
        <f>AVERAGE(FU$6:FU880)</f>
        <v>151.25142857142856</v>
      </c>
      <c r="GI880" s="166">
        <f>AVERAGE(FV$6:FV880)</f>
        <v>1632.992</v>
      </c>
      <c r="GJ880" s="160">
        <f>AVERAGE(FW$6:FW880)</f>
        <v>0.84</v>
      </c>
      <c r="GK880" s="166">
        <f>AVERAGE(FX$6:FX880)</f>
        <v>30.24</v>
      </c>
      <c r="GL880" s="166">
        <f>AVERAGE(FY$6:FY880)</f>
        <v>212.26514285714285</v>
      </c>
      <c r="HM880" s="98">
        <v>875</v>
      </c>
      <c r="HN880" s="179">
        <v>19.125483649736537</v>
      </c>
      <c r="HO880" s="188">
        <v>0.05</v>
      </c>
      <c r="HP880" s="177">
        <v>7</v>
      </c>
      <c r="HQ880" s="191">
        <v>168</v>
      </c>
      <c r="HR880" s="177">
        <v>25</v>
      </c>
      <c r="HS880" s="177">
        <v>23</v>
      </c>
      <c r="HT880" s="177">
        <v>3</v>
      </c>
      <c r="HU880" s="191">
        <v>3450</v>
      </c>
      <c r="HV880" s="191">
        <v>450</v>
      </c>
      <c r="HW880" s="191">
        <v>1000</v>
      </c>
      <c r="HX880" s="191">
        <v>300</v>
      </c>
      <c r="HY880" s="191">
        <v>2543</v>
      </c>
      <c r="HZ880" s="177">
        <v>1</v>
      </c>
      <c r="IA880" s="191">
        <v>30</v>
      </c>
      <c r="IB880" s="191">
        <v>937</v>
      </c>
      <c r="IC880" s="177" t="s">
        <v>116</v>
      </c>
      <c r="IE880" s="164">
        <f>AVERAGE(HR$6:HR880)</f>
        <v>19.732571428571429</v>
      </c>
      <c r="IF880" s="164">
        <f>AVERAGE(HS$6:HS880)</f>
        <v>19.131428571428572</v>
      </c>
      <c r="IG880" s="164">
        <f>AVERAGE(HT$6:HT880)</f>
        <v>1.0125714285714287</v>
      </c>
      <c r="IH880" s="167">
        <f>AVERAGE(HU$6:HU880)</f>
        <v>2869.7142857142858</v>
      </c>
      <c r="II880" s="167">
        <f>AVERAGE(HV$6:HV880)</f>
        <v>151.88571428571427</v>
      </c>
      <c r="IJ880" s="167">
        <f>AVERAGE(HW$6:HW880)</f>
        <v>905.94285714285718</v>
      </c>
      <c r="IK880" s="167">
        <f>AVERAGE(HX$6:HX880)</f>
        <v>271.78285714285715</v>
      </c>
      <c r="IL880" s="167">
        <f>AVERAGE(HY$6:HY880)</f>
        <v>2305.8617142857142</v>
      </c>
      <c r="IM880" s="164">
        <f>AVERAGE(HZ$6:HZ880)</f>
        <v>2.4274285714285715</v>
      </c>
      <c r="IN880" s="167">
        <f>AVERAGE(IA$6:IA880)</f>
        <v>72.822857142857146</v>
      </c>
      <c r="IO880" s="167">
        <f>AVERAGE(IB$6:IB880)</f>
        <v>636.6754285714286</v>
      </c>
    </row>
    <row r="881" spans="2:249" x14ac:dyDescent="0.2">
      <c r="B881" s="103">
        <v>876</v>
      </c>
      <c r="C881" s="165">
        <v>21.080851517869366</v>
      </c>
      <c r="D881" s="163">
        <v>0.1</v>
      </c>
      <c r="E881" s="161">
        <v>5</v>
      </c>
      <c r="F881" s="168">
        <v>330</v>
      </c>
      <c r="G881" s="161">
        <v>24</v>
      </c>
      <c r="H881" s="161">
        <v>22</v>
      </c>
      <c r="I881" s="161">
        <v>2</v>
      </c>
      <c r="J881" s="168">
        <v>2640</v>
      </c>
      <c r="K881" s="168">
        <v>240</v>
      </c>
      <c r="L881" s="168">
        <v>1000</v>
      </c>
      <c r="M881" s="168">
        <v>300</v>
      </c>
      <c r="N881" s="168">
        <v>2495</v>
      </c>
      <c r="O881" s="161">
        <v>2</v>
      </c>
      <c r="P881" s="168">
        <v>24</v>
      </c>
      <c r="Q881" s="168">
        <v>169</v>
      </c>
      <c r="R881" s="161" t="s">
        <v>116</v>
      </c>
      <c r="T881" s="169">
        <f>AVERAGE(G$6:G881)</f>
        <v>23.337899543378995</v>
      </c>
      <c r="U881" s="169">
        <f>AVERAGE(H$6:H881)</f>
        <v>20.743150684931507</v>
      </c>
      <c r="V881" s="169">
        <f>AVERAGE(I$6:I881)</f>
        <v>1.3573059360730593</v>
      </c>
      <c r="W881" s="170">
        <f>AVERAGE(J$6:J881)</f>
        <v>2489.178082191781</v>
      </c>
      <c r="X881" s="170">
        <f>AVERAGE(K$6:K881)</f>
        <v>162.87671232876713</v>
      </c>
      <c r="Y881" s="170">
        <f>AVERAGE(L$6:L881)</f>
        <v>969.29223744292233</v>
      </c>
      <c r="Z881" s="170">
        <f>AVERAGE(M$6:M881)</f>
        <v>290.78767123287673</v>
      </c>
      <c r="AA881" s="170">
        <f>AVERAGE(N$6:N881)</f>
        <v>2404.3881278538811</v>
      </c>
      <c r="AB881" s="169">
        <f>AVERAGE(O$6:O881)</f>
        <v>2.9680365296803655</v>
      </c>
      <c r="AC881" s="170">
        <f>AVERAGE(P$6:P881)</f>
        <v>35.61643835616438</v>
      </c>
      <c r="AD881" s="170">
        <f>AVERAGE(Q$6:Q881)</f>
        <v>120.40639269406392</v>
      </c>
      <c r="AY881" s="5"/>
      <c r="AZ881" s="26">
        <v>876</v>
      </c>
      <c r="BA881" s="165">
        <v>21.062020932116276</v>
      </c>
      <c r="BB881" s="176">
        <v>0.05</v>
      </c>
      <c r="BC881" s="161">
        <v>8</v>
      </c>
      <c r="BD881" s="182">
        <v>169</v>
      </c>
      <c r="BE881" s="161">
        <v>28</v>
      </c>
      <c r="BF881" s="161">
        <v>22</v>
      </c>
      <c r="BG881" s="161">
        <v>2</v>
      </c>
      <c r="BH881" s="168">
        <v>3300</v>
      </c>
      <c r="BI881" s="168">
        <v>300</v>
      </c>
      <c r="BJ881" s="168">
        <v>1000</v>
      </c>
      <c r="BK881" s="168">
        <v>300</v>
      </c>
      <c r="BL881" s="168">
        <v>2394</v>
      </c>
      <c r="BM881" s="161">
        <v>1</v>
      </c>
      <c r="BN881" s="168">
        <v>15</v>
      </c>
      <c r="BO881" s="168">
        <v>921</v>
      </c>
      <c r="BP881" s="161" t="s">
        <v>116</v>
      </c>
      <c r="BR881" s="164">
        <f>AVERAGE(BE$6:BE881)</f>
        <v>19.623287671232877</v>
      </c>
      <c r="BS881" s="164">
        <f>AVERAGE(BF$6:BF881)</f>
        <v>18.864155251141554</v>
      </c>
      <c r="BT881" s="164">
        <f>AVERAGE(BG$6:BG881)</f>
        <v>0.68264840182648401</v>
      </c>
      <c r="BU881" s="167">
        <f>AVERAGE(BH$6:BH881)</f>
        <v>2829.6232876712329</v>
      </c>
      <c r="BV881" s="167">
        <f>AVERAGE(BI$6:BI881)</f>
        <v>102.39726027397261</v>
      </c>
      <c r="BW881" s="167">
        <f>AVERAGE(BJ$6:BJ881)</f>
        <v>909.07534246575347</v>
      </c>
      <c r="BX881" s="167">
        <f>AVERAGE(BK$6:BK881)</f>
        <v>272.72260273972603</v>
      </c>
      <c r="BY881" s="167">
        <f>AVERAGE(BL$6:BL881)</f>
        <v>2250.0605022831051</v>
      </c>
      <c r="BZ881" s="164">
        <f>AVERAGE(BM$6:BM881)</f>
        <v>2.3287671232876712</v>
      </c>
      <c r="CA881" s="167">
        <f>AVERAGE(BN$6:BN881)</f>
        <v>34.93150684931507</v>
      </c>
      <c r="CB881" s="167">
        <f>AVERAGE(BO$6:BO881)</f>
        <v>614.49429223744289</v>
      </c>
      <c r="DF881" s="103">
        <v>876</v>
      </c>
      <c r="DG881" s="192">
        <v>7.1587003204788919</v>
      </c>
      <c r="DH881" s="193">
        <v>0.15</v>
      </c>
      <c r="DI881" s="105">
        <v>3</v>
      </c>
      <c r="DJ881" s="194">
        <v>342</v>
      </c>
      <c r="DK881" s="105">
        <v>9</v>
      </c>
      <c r="DL881" s="105">
        <v>9</v>
      </c>
      <c r="DM881" s="105">
        <v>0</v>
      </c>
      <c r="DN881" s="194">
        <v>1620</v>
      </c>
      <c r="DO881" s="194">
        <v>0</v>
      </c>
      <c r="DP881" s="194">
        <v>450</v>
      </c>
      <c r="DQ881" s="194">
        <v>135</v>
      </c>
      <c r="DR881" s="194">
        <v>1552</v>
      </c>
      <c r="DS881" s="105">
        <v>1</v>
      </c>
      <c r="DT881" s="194">
        <v>18</v>
      </c>
      <c r="DU881" s="194">
        <v>86</v>
      </c>
      <c r="DV881" s="105" t="s">
        <v>117</v>
      </c>
      <c r="DX881" s="164">
        <f>AVERAGE(DK$6:DK881)</f>
        <v>10.356164383561644</v>
      </c>
      <c r="DY881" s="164">
        <f>AVERAGE(DL$6:DL881)</f>
        <v>10.356164383561644</v>
      </c>
      <c r="DZ881" s="164">
        <f>AVERAGE(DM$6:DM881)</f>
        <v>0</v>
      </c>
      <c r="EA881" s="167">
        <f>AVERAGE(DN$6:DN881)</f>
        <v>1864.1095890410959</v>
      </c>
      <c r="EB881" s="167">
        <f>AVERAGE(DO$6:DO881)</f>
        <v>0</v>
      </c>
      <c r="EC881" s="167">
        <f>AVERAGE(DP$6:DP881)</f>
        <v>517.80821917808214</v>
      </c>
      <c r="ED881" s="167">
        <f>AVERAGE(DQ$6:DQ881)</f>
        <v>155.34246575342465</v>
      </c>
      <c r="EE881" s="167">
        <f>AVERAGE(DR$6:DR881)</f>
        <v>1652.8527397260275</v>
      </c>
      <c r="EF881" s="164">
        <f>AVERAGE(DS$6:DS881)</f>
        <v>0.84474885844748859</v>
      </c>
      <c r="EG881" s="167">
        <f>AVERAGE(DT$6:DT881)</f>
        <v>15.205479452054794</v>
      </c>
      <c r="EH881" s="167">
        <f>AVERAGE(DU$6:DU881)</f>
        <v>226.4623287671233</v>
      </c>
      <c r="FJ881" s="103">
        <v>876</v>
      </c>
      <c r="FK881" s="165">
        <v>5.9830823518516834</v>
      </c>
      <c r="FL881" s="163">
        <v>0.1</v>
      </c>
      <c r="FM881" s="161">
        <v>1</v>
      </c>
      <c r="FN881" s="168">
        <v>376</v>
      </c>
      <c r="FO881" s="161">
        <v>6</v>
      </c>
      <c r="FP881" s="161">
        <v>6</v>
      </c>
      <c r="FQ881" s="161">
        <v>0</v>
      </c>
      <c r="FR881" s="168">
        <v>1080</v>
      </c>
      <c r="FS881" s="168">
        <v>0</v>
      </c>
      <c r="FT881" s="168">
        <v>300</v>
      </c>
      <c r="FU881" s="168">
        <v>90</v>
      </c>
      <c r="FV881" s="168">
        <v>1391</v>
      </c>
      <c r="FW881" s="161">
        <v>1</v>
      </c>
      <c r="FX881" s="168">
        <v>36</v>
      </c>
      <c r="FY881" s="168">
        <v>-275</v>
      </c>
      <c r="FZ881" s="161" t="s">
        <v>117</v>
      </c>
      <c r="GB881" s="160">
        <f>AVERAGE(FO$6:FO881)</f>
        <v>10.078767123287671</v>
      </c>
      <c r="GC881" s="160">
        <f>AVERAGE(FP$6:FP881)</f>
        <v>10.078767123287671</v>
      </c>
      <c r="GD881" s="160">
        <f>AVERAGE(FQ$6:FQ881)</f>
        <v>0</v>
      </c>
      <c r="GE881" s="166">
        <f>AVERAGE(FR$6:FR881)</f>
        <v>1814.1780821917807</v>
      </c>
      <c r="GF881" s="166">
        <f>AVERAGE(FS$6:FS881)</f>
        <v>0</v>
      </c>
      <c r="GG881" s="166">
        <f>AVERAGE(FT$6:FT881)</f>
        <v>503.93835616438355</v>
      </c>
      <c r="GH881" s="166">
        <f>AVERAGE(FU$6:FU881)</f>
        <v>151.18150684931507</v>
      </c>
      <c r="GI881" s="166">
        <f>AVERAGE(FV$6:FV881)</f>
        <v>1632.7157534246576</v>
      </c>
      <c r="GJ881" s="160">
        <f>AVERAGE(FW$6:FW881)</f>
        <v>0.84018264840182644</v>
      </c>
      <c r="GK881" s="166">
        <f>AVERAGE(FX$6:FX881)</f>
        <v>30.246575342465754</v>
      </c>
      <c r="GL881" s="166">
        <f>AVERAGE(FY$6:FY881)</f>
        <v>211.70890410958904</v>
      </c>
      <c r="HM881" s="98">
        <v>876</v>
      </c>
      <c r="HN881" s="179">
        <v>16.866970591122328</v>
      </c>
      <c r="HO881" s="188">
        <v>0.15</v>
      </c>
      <c r="HP881" s="177">
        <v>1</v>
      </c>
      <c r="HQ881" s="191">
        <v>238</v>
      </c>
      <c r="HR881" s="177">
        <v>15</v>
      </c>
      <c r="HS881" s="177">
        <v>15</v>
      </c>
      <c r="HT881" s="177">
        <v>0</v>
      </c>
      <c r="HU881" s="191">
        <v>2250</v>
      </c>
      <c r="HV881" s="191">
        <v>0</v>
      </c>
      <c r="HW881" s="191">
        <v>750</v>
      </c>
      <c r="HX881" s="191">
        <v>225</v>
      </c>
      <c r="HY881" s="191">
        <v>1838</v>
      </c>
      <c r="HZ881" s="177">
        <v>3</v>
      </c>
      <c r="IA881" s="191">
        <v>90</v>
      </c>
      <c r="IB881" s="191">
        <v>502</v>
      </c>
      <c r="IC881" s="177" t="s">
        <v>117</v>
      </c>
      <c r="IE881" s="164">
        <f>AVERAGE(HR$6:HR881)</f>
        <v>19.727168949771688</v>
      </c>
      <c r="IF881" s="164">
        <f>AVERAGE(HS$6:HS881)</f>
        <v>19.126712328767123</v>
      </c>
      <c r="IG881" s="164">
        <f>AVERAGE(HT$6:HT881)</f>
        <v>1.0114155251141552</v>
      </c>
      <c r="IH881" s="167">
        <f>AVERAGE(HU$6:HU881)</f>
        <v>2869.0068493150684</v>
      </c>
      <c r="II881" s="167">
        <f>AVERAGE(HV$6:HV881)</f>
        <v>151.7123287671233</v>
      </c>
      <c r="IJ881" s="167">
        <f>AVERAGE(HW$6:HW881)</f>
        <v>905.76484018264841</v>
      </c>
      <c r="IK881" s="167">
        <f>AVERAGE(HX$6:HX881)</f>
        <v>271.72945205479454</v>
      </c>
      <c r="IL881" s="167">
        <f>AVERAGE(HY$6:HY881)</f>
        <v>2305.327625570776</v>
      </c>
      <c r="IM881" s="164">
        <f>AVERAGE(HZ$6:HZ881)</f>
        <v>2.4280821917808217</v>
      </c>
      <c r="IN881" s="167">
        <f>AVERAGE(IA$6:IA881)</f>
        <v>72.842465753424662</v>
      </c>
      <c r="IO881" s="167">
        <f>AVERAGE(IB$6:IB881)</f>
        <v>636.52168949771692</v>
      </c>
    </row>
    <row r="882" spans="2:249" x14ac:dyDescent="0.2">
      <c r="B882" s="103">
        <v>877</v>
      </c>
      <c r="C882" s="165">
        <v>20.289636704772416</v>
      </c>
      <c r="D882" s="163">
        <v>0.1</v>
      </c>
      <c r="E882" s="161">
        <v>3</v>
      </c>
      <c r="F882" s="168">
        <v>180</v>
      </c>
      <c r="G882" s="161">
        <v>21</v>
      </c>
      <c r="H882" s="161">
        <v>21</v>
      </c>
      <c r="I882" s="161">
        <v>1</v>
      </c>
      <c r="J882" s="168">
        <v>2520</v>
      </c>
      <c r="K882" s="168">
        <v>120</v>
      </c>
      <c r="L882" s="168">
        <v>1000</v>
      </c>
      <c r="M882" s="168">
        <v>300</v>
      </c>
      <c r="N882" s="168">
        <v>2225</v>
      </c>
      <c r="O882" s="161">
        <v>2</v>
      </c>
      <c r="P882" s="168">
        <v>24</v>
      </c>
      <c r="Q882" s="168">
        <v>319</v>
      </c>
      <c r="R882" s="161" t="s">
        <v>116</v>
      </c>
      <c r="T882" s="169">
        <f>AVERAGE(G$6:G882)</f>
        <v>23.335233751425314</v>
      </c>
      <c r="U882" s="169">
        <f>AVERAGE(H$6:H882)</f>
        <v>20.743443557582669</v>
      </c>
      <c r="V882" s="169">
        <f>AVERAGE(I$6:I882)</f>
        <v>1.3568985176738884</v>
      </c>
      <c r="W882" s="170">
        <f>AVERAGE(J$6:J882)</f>
        <v>2489.2132269099202</v>
      </c>
      <c r="X882" s="170">
        <f>AVERAGE(K$6:K882)</f>
        <v>162.82782212086659</v>
      </c>
      <c r="Y882" s="170">
        <f>AVERAGE(L$6:L882)</f>
        <v>969.32725199543904</v>
      </c>
      <c r="Z882" s="170">
        <f>AVERAGE(M$6:M882)</f>
        <v>290.7981755986317</v>
      </c>
      <c r="AA882" s="170">
        <f>AVERAGE(N$6:N882)</f>
        <v>2404.1835803876852</v>
      </c>
      <c r="AB882" s="169">
        <f>AVERAGE(O$6:O882)</f>
        <v>2.9669327251995439</v>
      </c>
      <c r="AC882" s="170">
        <f>AVERAGE(P$6:P882)</f>
        <v>35.60319270239453</v>
      </c>
      <c r="AD882" s="170">
        <f>AVERAGE(Q$6:Q882)</f>
        <v>120.63283922462942</v>
      </c>
      <c r="AY882" s="5"/>
      <c r="AZ882" s="26">
        <v>877</v>
      </c>
      <c r="BA882" s="165">
        <v>23.208454658295693</v>
      </c>
      <c r="BB882" s="176">
        <v>0.15</v>
      </c>
      <c r="BC882" s="161">
        <v>8</v>
      </c>
      <c r="BD882" s="182">
        <v>249</v>
      </c>
      <c r="BE882" s="161">
        <v>28</v>
      </c>
      <c r="BF882" s="161">
        <v>22</v>
      </c>
      <c r="BG882" s="161">
        <v>2</v>
      </c>
      <c r="BH882" s="168">
        <v>3300</v>
      </c>
      <c r="BI882" s="168">
        <v>300</v>
      </c>
      <c r="BJ882" s="168">
        <v>1000</v>
      </c>
      <c r="BK882" s="168">
        <v>300</v>
      </c>
      <c r="BL882" s="168">
        <v>2474</v>
      </c>
      <c r="BM882" s="161">
        <v>3</v>
      </c>
      <c r="BN882" s="168">
        <v>45</v>
      </c>
      <c r="BO882" s="168">
        <v>871</v>
      </c>
      <c r="BP882" s="161" t="s">
        <v>116</v>
      </c>
      <c r="BR882" s="164">
        <f>AVERAGE(BE$6:BE882)</f>
        <v>19.632839224629418</v>
      </c>
      <c r="BS882" s="164">
        <f>AVERAGE(BF$6:BF882)</f>
        <v>18.867730900798175</v>
      </c>
      <c r="BT882" s="164">
        <f>AVERAGE(BG$6:BG882)</f>
        <v>0.68415051311288488</v>
      </c>
      <c r="BU882" s="167">
        <f>AVERAGE(BH$6:BH882)</f>
        <v>2830.1596351197263</v>
      </c>
      <c r="BV882" s="167">
        <f>AVERAGE(BI$6:BI882)</f>
        <v>102.62257696693273</v>
      </c>
      <c r="BW882" s="167">
        <f>AVERAGE(BJ$6:BJ882)</f>
        <v>909.17901938426451</v>
      </c>
      <c r="BX882" s="167">
        <f>AVERAGE(BK$6:BK882)</f>
        <v>272.75370581527937</v>
      </c>
      <c r="BY882" s="167">
        <f>AVERAGE(BL$6:BL882)</f>
        <v>2250.3158494868871</v>
      </c>
      <c r="BZ882" s="164">
        <f>AVERAGE(BM$6:BM882)</f>
        <v>2.3295324971493727</v>
      </c>
      <c r="CA882" s="167">
        <f>AVERAGE(BN$6:BN882)</f>
        <v>34.942987457240591</v>
      </c>
      <c r="CB882" s="167">
        <f>AVERAGE(BO$6:BO882)</f>
        <v>614.78677309007981</v>
      </c>
      <c r="DF882" s="103">
        <v>877</v>
      </c>
      <c r="DG882" s="192">
        <v>5.9092989518994461</v>
      </c>
      <c r="DH882" s="193">
        <v>0.05</v>
      </c>
      <c r="DI882" s="105">
        <v>9</v>
      </c>
      <c r="DJ882" s="194">
        <v>251</v>
      </c>
      <c r="DK882" s="105">
        <v>15</v>
      </c>
      <c r="DL882" s="105">
        <v>15</v>
      </c>
      <c r="DM882" s="105">
        <v>0</v>
      </c>
      <c r="DN882" s="194">
        <v>2700</v>
      </c>
      <c r="DO882" s="194">
        <v>0</v>
      </c>
      <c r="DP882" s="194">
        <v>750</v>
      </c>
      <c r="DQ882" s="194">
        <v>225</v>
      </c>
      <c r="DR882" s="194">
        <v>1851</v>
      </c>
      <c r="DS882" s="105">
        <v>0</v>
      </c>
      <c r="DT882" s="194">
        <v>0</v>
      </c>
      <c r="DU882" s="194">
        <v>849</v>
      </c>
      <c r="DV882" s="105" t="s">
        <v>117</v>
      </c>
      <c r="DX882" s="164">
        <f>AVERAGE(DK$6:DK882)</f>
        <v>10.361459521094641</v>
      </c>
      <c r="DY882" s="164">
        <f>AVERAGE(DL$6:DL882)</f>
        <v>10.361459521094641</v>
      </c>
      <c r="DZ882" s="164">
        <f>AVERAGE(DM$6:DM882)</f>
        <v>0</v>
      </c>
      <c r="EA882" s="167">
        <f>AVERAGE(DN$6:DN882)</f>
        <v>1865.0627137970353</v>
      </c>
      <c r="EB882" s="167">
        <f>AVERAGE(DO$6:DO882)</f>
        <v>0</v>
      </c>
      <c r="EC882" s="167">
        <f>AVERAGE(DP$6:DP882)</f>
        <v>518.07297605473207</v>
      </c>
      <c r="ED882" s="167">
        <f>AVERAGE(DQ$6:DQ882)</f>
        <v>155.42189281641961</v>
      </c>
      <c r="EE882" s="167">
        <f>AVERAGE(DR$6:DR882)</f>
        <v>1653.0786773090081</v>
      </c>
      <c r="EF882" s="164">
        <f>AVERAGE(DS$6:DS882)</f>
        <v>0.84378563283922459</v>
      </c>
      <c r="EG882" s="167">
        <f>AVERAGE(DT$6:DT882)</f>
        <v>15.188141391106043</v>
      </c>
      <c r="EH882" s="167">
        <f>AVERAGE(DU$6:DU882)</f>
        <v>227.17217787913341</v>
      </c>
      <c r="FJ882" s="103">
        <v>877</v>
      </c>
      <c r="FK882" s="165">
        <v>6.5581224751274654</v>
      </c>
      <c r="FL882" s="163">
        <v>0.1</v>
      </c>
      <c r="FM882" s="161">
        <v>3</v>
      </c>
      <c r="FN882" s="168">
        <v>448</v>
      </c>
      <c r="FO882" s="161">
        <v>9</v>
      </c>
      <c r="FP882" s="161">
        <v>9</v>
      </c>
      <c r="FQ882" s="161">
        <v>0</v>
      </c>
      <c r="FR882" s="168">
        <v>1620</v>
      </c>
      <c r="FS882" s="168">
        <v>0</v>
      </c>
      <c r="FT882" s="168">
        <v>450</v>
      </c>
      <c r="FU882" s="168">
        <v>135</v>
      </c>
      <c r="FV882" s="168">
        <v>1658</v>
      </c>
      <c r="FW882" s="161">
        <v>1</v>
      </c>
      <c r="FX882" s="168">
        <v>36</v>
      </c>
      <c r="FY882" s="168">
        <v>-2</v>
      </c>
      <c r="FZ882" s="161" t="s">
        <v>117</v>
      </c>
      <c r="GB882" s="160">
        <f>AVERAGE(FO$6:FO882)</f>
        <v>10.077537058152794</v>
      </c>
      <c r="GC882" s="160">
        <f>AVERAGE(FP$6:FP882)</f>
        <v>10.077537058152794</v>
      </c>
      <c r="GD882" s="160">
        <f>AVERAGE(FQ$6:FQ882)</f>
        <v>0</v>
      </c>
      <c r="GE882" s="166">
        <f>AVERAGE(FR$6:FR882)</f>
        <v>1813.9566704675028</v>
      </c>
      <c r="GF882" s="166">
        <f>AVERAGE(FS$6:FS882)</f>
        <v>0</v>
      </c>
      <c r="GG882" s="166">
        <f>AVERAGE(FT$6:FT882)</f>
        <v>503.87685290763966</v>
      </c>
      <c r="GH882" s="166">
        <f>AVERAGE(FU$6:FU882)</f>
        <v>151.16305587229189</v>
      </c>
      <c r="GI882" s="166">
        <f>AVERAGE(FV$6:FV882)</f>
        <v>1632.7445838084379</v>
      </c>
      <c r="GJ882" s="160">
        <f>AVERAGE(FW$6:FW882)</f>
        <v>0.84036488027366019</v>
      </c>
      <c r="GK882" s="166">
        <f>AVERAGE(FX$6:FX882)</f>
        <v>30.253135689851767</v>
      </c>
      <c r="GL882" s="166">
        <f>AVERAGE(FY$6:FY882)</f>
        <v>211.46522234891677</v>
      </c>
      <c r="HM882" s="98">
        <v>877</v>
      </c>
      <c r="HN882" s="179">
        <v>18.497731947017019</v>
      </c>
      <c r="HO882" s="188">
        <v>0.1</v>
      </c>
      <c r="HP882" s="177">
        <v>3</v>
      </c>
      <c r="HQ882" s="191">
        <v>133</v>
      </c>
      <c r="HR882" s="177">
        <v>19</v>
      </c>
      <c r="HS882" s="177">
        <v>19</v>
      </c>
      <c r="HT882" s="177">
        <v>0</v>
      </c>
      <c r="HU882" s="191">
        <v>2850</v>
      </c>
      <c r="HV882" s="191">
        <v>0</v>
      </c>
      <c r="HW882" s="191">
        <v>950</v>
      </c>
      <c r="HX882" s="191">
        <v>285</v>
      </c>
      <c r="HY882" s="191">
        <v>1993</v>
      </c>
      <c r="HZ882" s="177">
        <v>2</v>
      </c>
      <c r="IA882" s="191">
        <v>60</v>
      </c>
      <c r="IB882" s="191">
        <v>917</v>
      </c>
      <c r="IC882" s="177" t="s">
        <v>117</v>
      </c>
      <c r="IE882" s="164">
        <f>AVERAGE(HR$6:HR882)</f>
        <v>19.726339794754846</v>
      </c>
      <c r="IF882" s="164">
        <f>AVERAGE(HS$6:HS882)</f>
        <v>19.126567844925884</v>
      </c>
      <c r="IG882" s="164">
        <f>AVERAGE(HT$6:HT882)</f>
        <v>1.0102622576966933</v>
      </c>
      <c r="IH882" s="167">
        <f>AVERAGE(HU$6:HU882)</f>
        <v>2868.9851767388827</v>
      </c>
      <c r="II882" s="167">
        <f>AVERAGE(HV$6:HV882)</f>
        <v>151.53933865450398</v>
      </c>
      <c r="IJ882" s="167">
        <f>AVERAGE(HW$6:HW882)</f>
        <v>905.81527936145949</v>
      </c>
      <c r="IK882" s="167">
        <f>AVERAGE(HX$6:HX882)</f>
        <v>271.74458380843788</v>
      </c>
      <c r="IL882" s="167">
        <f>AVERAGE(HY$6:HY882)</f>
        <v>2304.9714937286203</v>
      </c>
      <c r="IM882" s="164">
        <f>AVERAGE(HZ$6:HZ882)</f>
        <v>2.427594070695553</v>
      </c>
      <c r="IN882" s="167">
        <f>AVERAGE(IA$6:IA882)</f>
        <v>72.827822120866585</v>
      </c>
      <c r="IO882" s="167">
        <f>AVERAGE(IB$6:IB882)</f>
        <v>636.84150513112888</v>
      </c>
    </row>
    <row r="883" spans="2:249" x14ac:dyDescent="0.2">
      <c r="B883" s="103">
        <v>878</v>
      </c>
      <c r="C883" s="165">
        <v>23.276917215312043</v>
      </c>
      <c r="D883" s="163">
        <v>0.1</v>
      </c>
      <c r="E883" s="161">
        <v>3</v>
      </c>
      <c r="F883" s="168">
        <v>236</v>
      </c>
      <c r="G883" s="161">
        <v>24</v>
      </c>
      <c r="H883" s="161">
        <v>22</v>
      </c>
      <c r="I883" s="161">
        <v>2</v>
      </c>
      <c r="J883" s="168">
        <v>2640</v>
      </c>
      <c r="K883" s="168">
        <v>240</v>
      </c>
      <c r="L883" s="168">
        <v>1000</v>
      </c>
      <c r="M883" s="168">
        <v>300</v>
      </c>
      <c r="N883" s="168">
        <v>2401</v>
      </c>
      <c r="O883" s="161">
        <v>2</v>
      </c>
      <c r="P883" s="168">
        <v>24</v>
      </c>
      <c r="Q883" s="168">
        <v>263</v>
      </c>
      <c r="R883" s="161" t="s">
        <v>116</v>
      </c>
      <c r="T883" s="169">
        <f>AVERAGE(G$6:G883)</f>
        <v>23.335990888382689</v>
      </c>
      <c r="U883" s="169">
        <f>AVERAGE(H$6:H883)</f>
        <v>20.744874715261957</v>
      </c>
      <c r="V883" s="169">
        <f>AVERAGE(I$6:I883)</f>
        <v>1.357630979498861</v>
      </c>
      <c r="W883" s="170">
        <f>AVERAGE(J$6:J883)</f>
        <v>2489.3849658314352</v>
      </c>
      <c r="X883" s="170">
        <f>AVERAGE(K$6:K883)</f>
        <v>162.91571753986332</v>
      </c>
      <c r="Y883" s="170">
        <f>AVERAGE(L$6:L883)</f>
        <v>969.36218678815487</v>
      </c>
      <c r="Z883" s="170">
        <f>AVERAGE(M$6:M883)</f>
        <v>290.80865603644645</v>
      </c>
      <c r="AA883" s="170">
        <f>AVERAGE(N$6:N883)</f>
        <v>2404.1799544419137</v>
      </c>
      <c r="AB883" s="169">
        <f>AVERAGE(O$6:O883)</f>
        <v>2.9658314350797266</v>
      </c>
      <c r="AC883" s="170">
        <f>AVERAGE(P$6:P883)</f>
        <v>35.589977220956719</v>
      </c>
      <c r="AD883" s="170">
        <f>AVERAGE(Q$6:Q883)</f>
        <v>120.79498861047836</v>
      </c>
      <c r="AY883" s="5"/>
      <c r="AZ883" s="26">
        <v>878</v>
      </c>
      <c r="BA883" s="165">
        <v>16.296074602802854</v>
      </c>
      <c r="BB883" s="176">
        <v>0.15</v>
      </c>
      <c r="BC883" s="161">
        <v>6</v>
      </c>
      <c r="BD883" s="182">
        <v>244</v>
      </c>
      <c r="BE883" s="161">
        <v>20</v>
      </c>
      <c r="BF883" s="161">
        <v>20</v>
      </c>
      <c r="BG883" s="161">
        <v>0</v>
      </c>
      <c r="BH883" s="168">
        <v>3000</v>
      </c>
      <c r="BI883" s="168">
        <v>0</v>
      </c>
      <c r="BJ883" s="168">
        <v>1000</v>
      </c>
      <c r="BK883" s="168">
        <v>300</v>
      </c>
      <c r="BL883" s="168">
        <v>2169</v>
      </c>
      <c r="BM883" s="161">
        <v>2</v>
      </c>
      <c r="BN883" s="168">
        <v>30</v>
      </c>
      <c r="BO883" s="168">
        <v>861</v>
      </c>
      <c r="BP883" s="161" t="s">
        <v>116</v>
      </c>
      <c r="BR883" s="164">
        <f>AVERAGE(BE$6:BE883)</f>
        <v>19.633257403189067</v>
      </c>
      <c r="BS883" s="164">
        <f>AVERAGE(BF$6:BF883)</f>
        <v>18.869020501138952</v>
      </c>
      <c r="BT883" s="164">
        <f>AVERAGE(BG$6:BG883)</f>
        <v>0.68337129840546695</v>
      </c>
      <c r="BU883" s="167">
        <f>AVERAGE(BH$6:BH883)</f>
        <v>2830.3530751708427</v>
      </c>
      <c r="BV883" s="167">
        <f>AVERAGE(BI$6:BI883)</f>
        <v>102.50569476082005</v>
      </c>
      <c r="BW883" s="167">
        <f>AVERAGE(BJ$6:BJ883)</f>
        <v>909.28246013667422</v>
      </c>
      <c r="BX883" s="167">
        <f>AVERAGE(BK$6:BK883)</f>
        <v>272.7847380410023</v>
      </c>
      <c r="BY883" s="167">
        <f>AVERAGE(BL$6:BL883)</f>
        <v>2250.2232346241458</v>
      </c>
      <c r="BZ883" s="164">
        <f>AVERAGE(BM$6:BM883)</f>
        <v>2.3291571753986333</v>
      </c>
      <c r="CA883" s="167">
        <f>AVERAGE(BN$6:BN883)</f>
        <v>34.937357630979498</v>
      </c>
      <c r="CB883" s="167">
        <f>AVERAGE(BO$6:BO883)</f>
        <v>615.06719817767657</v>
      </c>
      <c r="DF883" s="103">
        <v>878</v>
      </c>
      <c r="DG883" s="192">
        <v>6.1475095388630212</v>
      </c>
      <c r="DH883" s="193">
        <v>0.1</v>
      </c>
      <c r="DI883" s="105">
        <v>1</v>
      </c>
      <c r="DJ883" s="194">
        <v>517</v>
      </c>
      <c r="DK883" s="105">
        <v>6</v>
      </c>
      <c r="DL883" s="105">
        <v>6</v>
      </c>
      <c r="DM883" s="105">
        <v>0</v>
      </c>
      <c r="DN883" s="194">
        <v>1080</v>
      </c>
      <c r="DO883" s="194">
        <v>0</v>
      </c>
      <c r="DP883" s="194">
        <v>300</v>
      </c>
      <c r="DQ883" s="194">
        <v>90</v>
      </c>
      <c r="DR883" s="194">
        <v>1532</v>
      </c>
      <c r="DS883" s="105">
        <v>1</v>
      </c>
      <c r="DT883" s="194">
        <v>18</v>
      </c>
      <c r="DU883" s="194">
        <v>-434</v>
      </c>
      <c r="DV883" s="105" t="s">
        <v>117</v>
      </c>
      <c r="DX883" s="164">
        <f>AVERAGE(DK$6:DK883)</f>
        <v>10.356492027334852</v>
      </c>
      <c r="DY883" s="164">
        <f>AVERAGE(DL$6:DL883)</f>
        <v>10.356492027334852</v>
      </c>
      <c r="DZ883" s="164">
        <f>AVERAGE(DM$6:DM883)</f>
        <v>0</v>
      </c>
      <c r="EA883" s="167">
        <f>AVERAGE(DN$6:DN883)</f>
        <v>1864.1685649202734</v>
      </c>
      <c r="EB883" s="167">
        <f>AVERAGE(DO$6:DO883)</f>
        <v>0</v>
      </c>
      <c r="EC883" s="167">
        <f>AVERAGE(DP$6:DP883)</f>
        <v>517.82460136674263</v>
      </c>
      <c r="ED883" s="167">
        <f>AVERAGE(DQ$6:DQ883)</f>
        <v>155.34738041002277</v>
      </c>
      <c r="EE883" s="167">
        <f>AVERAGE(DR$6:DR883)</f>
        <v>1652.9407744874716</v>
      </c>
      <c r="EF883" s="164">
        <f>AVERAGE(DS$6:DS883)</f>
        <v>0.8439635535307517</v>
      </c>
      <c r="EG883" s="167">
        <f>AVERAGE(DT$6:DT883)</f>
        <v>15.19134396355353</v>
      </c>
      <c r="EH883" s="167">
        <f>AVERAGE(DU$6:DU883)</f>
        <v>226.41913439635536</v>
      </c>
      <c r="FJ883" s="103">
        <v>878</v>
      </c>
      <c r="FK883" s="165">
        <v>8.6430857750234242</v>
      </c>
      <c r="FL883" s="163">
        <v>0.25</v>
      </c>
      <c r="FM883" s="161">
        <v>4</v>
      </c>
      <c r="FN883" s="168">
        <v>189</v>
      </c>
      <c r="FO883" s="161">
        <v>11</v>
      </c>
      <c r="FP883" s="161">
        <v>11</v>
      </c>
      <c r="FQ883" s="161">
        <v>0</v>
      </c>
      <c r="FR883" s="168">
        <v>1980</v>
      </c>
      <c r="FS883" s="168">
        <v>0</v>
      </c>
      <c r="FT883" s="168">
        <v>550</v>
      </c>
      <c r="FU883" s="168">
        <v>165</v>
      </c>
      <c r="FV883" s="168">
        <v>1529</v>
      </c>
      <c r="FW883" s="161">
        <v>2</v>
      </c>
      <c r="FX883" s="168">
        <v>72</v>
      </c>
      <c r="FY883" s="168">
        <v>523</v>
      </c>
      <c r="FZ883" s="161" t="s">
        <v>117</v>
      </c>
      <c r="GB883" s="160">
        <f>AVERAGE(FO$6:FO883)</f>
        <v>10.078587699316628</v>
      </c>
      <c r="GC883" s="160">
        <f>AVERAGE(FP$6:FP883)</f>
        <v>10.078587699316628</v>
      </c>
      <c r="GD883" s="160">
        <f>AVERAGE(FQ$6:FQ883)</f>
        <v>0</v>
      </c>
      <c r="GE883" s="166">
        <f>AVERAGE(FR$6:FR883)</f>
        <v>1814.1457858769932</v>
      </c>
      <c r="GF883" s="166">
        <f>AVERAGE(FS$6:FS883)</f>
        <v>0</v>
      </c>
      <c r="GG883" s="166">
        <f>AVERAGE(FT$6:FT883)</f>
        <v>503.92938496583145</v>
      </c>
      <c r="GH883" s="166">
        <f>AVERAGE(FU$6:FU883)</f>
        <v>151.17881548974944</v>
      </c>
      <c r="GI883" s="166">
        <f>AVERAGE(FV$6:FV883)</f>
        <v>1632.626423690205</v>
      </c>
      <c r="GJ883" s="160">
        <f>AVERAGE(FW$6:FW883)</f>
        <v>0.84168564920273348</v>
      </c>
      <c r="GK883" s="166">
        <f>AVERAGE(FX$6:FX883)</f>
        <v>30.300683371298405</v>
      </c>
      <c r="GL883" s="166">
        <f>AVERAGE(FY$6:FY883)</f>
        <v>211.82004555808655</v>
      </c>
      <c r="HM883" s="98">
        <v>878</v>
      </c>
      <c r="HN883" s="179">
        <v>16.774726300429254</v>
      </c>
      <c r="HO883" s="188">
        <v>0.05</v>
      </c>
      <c r="HP883" s="177">
        <v>1</v>
      </c>
      <c r="HQ883" s="191">
        <v>540</v>
      </c>
      <c r="HR883" s="177">
        <v>17</v>
      </c>
      <c r="HS883" s="177">
        <v>17</v>
      </c>
      <c r="HT883" s="177">
        <v>0</v>
      </c>
      <c r="HU883" s="191">
        <v>2550</v>
      </c>
      <c r="HV883" s="191">
        <v>0</v>
      </c>
      <c r="HW883" s="191">
        <v>850</v>
      </c>
      <c r="HX883" s="191">
        <v>255</v>
      </c>
      <c r="HY883" s="191">
        <v>2270</v>
      </c>
      <c r="HZ883" s="177">
        <v>1</v>
      </c>
      <c r="IA883" s="191">
        <v>30</v>
      </c>
      <c r="IB883" s="191">
        <v>310</v>
      </c>
      <c r="IC883" s="177" t="s">
        <v>117</v>
      </c>
      <c r="IE883" s="164">
        <f>AVERAGE(HR$6:HR883)</f>
        <v>19.723234624145785</v>
      </c>
      <c r="IF883" s="164">
        <f>AVERAGE(HS$6:HS883)</f>
        <v>19.124145785876994</v>
      </c>
      <c r="IG883" s="164">
        <f>AVERAGE(HT$6:HT883)</f>
        <v>1.0091116173120729</v>
      </c>
      <c r="IH883" s="167">
        <f>AVERAGE(HU$6:HU883)</f>
        <v>2868.621867881549</v>
      </c>
      <c r="II883" s="167">
        <f>AVERAGE(HV$6:HV883)</f>
        <v>151.36674259681092</v>
      </c>
      <c r="IJ883" s="167">
        <f>AVERAGE(HW$6:HW883)</f>
        <v>905.75170842824605</v>
      </c>
      <c r="IK883" s="167">
        <f>AVERAGE(HX$6:HX883)</f>
        <v>271.72551252847381</v>
      </c>
      <c r="IL883" s="167">
        <f>AVERAGE(HY$6:HY883)</f>
        <v>2304.9316628701595</v>
      </c>
      <c r="IM883" s="164">
        <f>AVERAGE(HZ$6:HZ883)</f>
        <v>2.4259681093394079</v>
      </c>
      <c r="IN883" s="167">
        <f>AVERAGE(IA$6:IA883)</f>
        <v>72.779043280182236</v>
      </c>
      <c r="IO883" s="167">
        <f>AVERAGE(IB$6:IB883)</f>
        <v>636.46924829157172</v>
      </c>
    </row>
    <row r="884" spans="2:249" x14ac:dyDescent="0.2">
      <c r="B884" s="103">
        <v>879</v>
      </c>
      <c r="C884" s="165">
        <v>24.142603259542419</v>
      </c>
      <c r="D884" s="163">
        <v>0.15</v>
      </c>
      <c r="E884" s="161">
        <v>4</v>
      </c>
      <c r="F884" s="168">
        <v>356</v>
      </c>
      <c r="G884" s="161">
        <v>24</v>
      </c>
      <c r="H884" s="161">
        <v>22</v>
      </c>
      <c r="I884" s="161">
        <v>2</v>
      </c>
      <c r="J884" s="168">
        <v>2640</v>
      </c>
      <c r="K884" s="168">
        <v>240</v>
      </c>
      <c r="L884" s="168">
        <v>1000</v>
      </c>
      <c r="M884" s="168">
        <v>300</v>
      </c>
      <c r="N884" s="168">
        <v>2521</v>
      </c>
      <c r="O884" s="161">
        <v>4</v>
      </c>
      <c r="P884" s="168">
        <v>48</v>
      </c>
      <c r="Q884" s="168">
        <v>167</v>
      </c>
      <c r="R884" s="161" t="s">
        <v>116</v>
      </c>
      <c r="T884" s="169">
        <f>AVERAGE(G$6:G884)</f>
        <v>23.336746302616611</v>
      </c>
      <c r="U884" s="169">
        <f>AVERAGE(H$6:H884)</f>
        <v>20.746302616609785</v>
      </c>
      <c r="V884" s="169">
        <f>AVERAGE(I$6:I884)</f>
        <v>1.3583617747440273</v>
      </c>
      <c r="W884" s="170">
        <f>AVERAGE(J$6:J884)</f>
        <v>2489.5563139931742</v>
      </c>
      <c r="X884" s="170">
        <f>AVERAGE(K$6:K884)</f>
        <v>163.00341296928329</v>
      </c>
      <c r="Y884" s="170">
        <f>AVERAGE(L$6:L884)</f>
        <v>969.39704209328784</v>
      </c>
      <c r="Z884" s="170">
        <f>AVERAGE(M$6:M884)</f>
        <v>290.81911262798633</v>
      </c>
      <c r="AA884" s="170">
        <f>AVERAGE(N$6:N884)</f>
        <v>2404.3128555176336</v>
      </c>
      <c r="AB884" s="169">
        <f>AVERAGE(O$6:O884)</f>
        <v>2.9670079635949942</v>
      </c>
      <c r="AC884" s="170">
        <f>AVERAGE(P$6:P884)</f>
        <v>35.604095563139929</v>
      </c>
      <c r="AD884" s="170">
        <f>AVERAGE(Q$6:Q884)</f>
        <v>120.84755403868031</v>
      </c>
      <c r="AY884" s="5"/>
      <c r="AZ884" s="26">
        <v>879</v>
      </c>
      <c r="BA884" s="165">
        <v>17.897104168540661</v>
      </c>
      <c r="BB884" s="176">
        <v>0.05</v>
      </c>
      <c r="BC884" s="161">
        <v>2</v>
      </c>
      <c r="BD884" s="182">
        <v>577</v>
      </c>
      <c r="BE884" s="161">
        <v>19</v>
      </c>
      <c r="BF884" s="161">
        <v>19</v>
      </c>
      <c r="BG884" s="161">
        <v>0</v>
      </c>
      <c r="BH884" s="168">
        <v>2850</v>
      </c>
      <c r="BI884" s="168">
        <v>0</v>
      </c>
      <c r="BJ884" s="168">
        <v>950</v>
      </c>
      <c r="BK884" s="168">
        <v>285</v>
      </c>
      <c r="BL884" s="168">
        <v>2437</v>
      </c>
      <c r="BM884" s="161">
        <v>1</v>
      </c>
      <c r="BN884" s="168">
        <v>15</v>
      </c>
      <c r="BO884" s="168">
        <v>428</v>
      </c>
      <c r="BP884" s="161" t="s">
        <v>117</v>
      </c>
      <c r="BR884" s="164">
        <f>AVERAGE(BE$6:BE884)</f>
        <v>19.632536973833901</v>
      </c>
      <c r="BS884" s="164">
        <f>AVERAGE(BF$6:BF884)</f>
        <v>18.869169510807737</v>
      </c>
      <c r="BT884" s="164">
        <f>AVERAGE(BG$6:BG884)</f>
        <v>0.68259385665529015</v>
      </c>
      <c r="BU884" s="167">
        <f>AVERAGE(BH$6:BH884)</f>
        <v>2830.3754266211604</v>
      </c>
      <c r="BV884" s="167">
        <f>AVERAGE(BI$6:BI884)</f>
        <v>102.38907849829351</v>
      </c>
      <c r="BW884" s="167">
        <f>AVERAGE(BJ$6:BJ884)</f>
        <v>909.32878270762228</v>
      </c>
      <c r="BX884" s="167">
        <f>AVERAGE(BK$6:BK884)</f>
        <v>272.79863481228671</v>
      </c>
      <c r="BY884" s="167">
        <f>AVERAGE(BL$6:BL884)</f>
        <v>2250.4357224118316</v>
      </c>
      <c r="BZ884" s="164">
        <f>AVERAGE(BM$6:BM884)</f>
        <v>2.3276450511945392</v>
      </c>
      <c r="CA884" s="167">
        <f>AVERAGE(BN$6:BN884)</f>
        <v>34.914675767918091</v>
      </c>
      <c r="CB884" s="167">
        <f>AVERAGE(BO$6:BO884)</f>
        <v>614.85437997724682</v>
      </c>
      <c r="DF884" s="103">
        <v>879</v>
      </c>
      <c r="DG884" s="192">
        <v>6.8033440515592858</v>
      </c>
      <c r="DH884" s="193">
        <v>0.1</v>
      </c>
      <c r="DI884" s="105">
        <v>9</v>
      </c>
      <c r="DJ884" s="194">
        <v>371</v>
      </c>
      <c r="DK884" s="105">
        <v>15</v>
      </c>
      <c r="DL884" s="105">
        <v>15</v>
      </c>
      <c r="DM884" s="105">
        <v>0</v>
      </c>
      <c r="DN884" s="194">
        <v>2700</v>
      </c>
      <c r="DO884" s="194">
        <v>0</v>
      </c>
      <c r="DP884" s="194">
        <v>750</v>
      </c>
      <c r="DQ884" s="194">
        <v>225</v>
      </c>
      <c r="DR884" s="194">
        <v>1971</v>
      </c>
      <c r="DS884" s="105">
        <v>1</v>
      </c>
      <c r="DT884" s="194">
        <v>18</v>
      </c>
      <c r="DU884" s="194">
        <v>747</v>
      </c>
      <c r="DV884" s="105" t="s">
        <v>117</v>
      </c>
      <c r="DX884" s="164">
        <f>AVERAGE(DK$6:DK884)</f>
        <v>10.361774744027304</v>
      </c>
      <c r="DY884" s="164">
        <f>AVERAGE(DL$6:DL884)</f>
        <v>10.361774744027304</v>
      </c>
      <c r="DZ884" s="164">
        <f>AVERAGE(DM$6:DM884)</f>
        <v>0</v>
      </c>
      <c r="EA884" s="167">
        <f>AVERAGE(DN$6:DN884)</f>
        <v>1865.1194539249148</v>
      </c>
      <c r="EB884" s="167">
        <f>AVERAGE(DO$6:DO884)</f>
        <v>0</v>
      </c>
      <c r="EC884" s="167">
        <f>AVERAGE(DP$6:DP884)</f>
        <v>518.08873720136523</v>
      </c>
      <c r="ED884" s="167">
        <f>AVERAGE(DQ$6:DQ884)</f>
        <v>155.42662116040955</v>
      </c>
      <c r="EE884" s="167">
        <f>AVERAGE(DR$6:DR884)</f>
        <v>1653.3026166097839</v>
      </c>
      <c r="EF884" s="164">
        <f>AVERAGE(DS$6:DS884)</f>
        <v>0.84414106939704214</v>
      </c>
      <c r="EG884" s="167">
        <f>AVERAGE(DT$6:DT884)</f>
        <v>15.194539249146757</v>
      </c>
      <c r="EH884" s="167">
        <f>AVERAGE(DU$6:DU884)</f>
        <v>227.01137656427758</v>
      </c>
      <c r="FJ884" s="103">
        <v>879</v>
      </c>
      <c r="FK884" s="165">
        <v>5.7439187456685694</v>
      </c>
      <c r="FL884" s="163">
        <v>0.15</v>
      </c>
      <c r="FM884" s="161">
        <v>2</v>
      </c>
      <c r="FN884" s="168">
        <v>202</v>
      </c>
      <c r="FO884" s="161">
        <v>7</v>
      </c>
      <c r="FP884" s="161">
        <v>7</v>
      </c>
      <c r="FQ884" s="161">
        <v>0</v>
      </c>
      <c r="FR884" s="168">
        <v>1260</v>
      </c>
      <c r="FS884" s="168">
        <v>0</v>
      </c>
      <c r="FT884" s="168">
        <v>350</v>
      </c>
      <c r="FU884" s="168">
        <v>105</v>
      </c>
      <c r="FV884" s="168">
        <v>1282</v>
      </c>
      <c r="FW884" s="161">
        <v>1</v>
      </c>
      <c r="FX884" s="168">
        <v>36</v>
      </c>
      <c r="FY884" s="168">
        <v>14</v>
      </c>
      <c r="FZ884" s="161" t="s">
        <v>117</v>
      </c>
      <c r="GB884" s="160">
        <f>AVERAGE(FO$6:FO884)</f>
        <v>10.075085324232083</v>
      </c>
      <c r="GC884" s="160">
        <f>AVERAGE(FP$6:FP884)</f>
        <v>10.075085324232083</v>
      </c>
      <c r="GD884" s="160">
        <f>AVERAGE(FQ$6:FQ884)</f>
        <v>0</v>
      </c>
      <c r="GE884" s="166">
        <f>AVERAGE(FR$6:FR884)</f>
        <v>1813.5153583617748</v>
      </c>
      <c r="GF884" s="166">
        <f>AVERAGE(FS$6:FS884)</f>
        <v>0</v>
      </c>
      <c r="GG884" s="166">
        <f>AVERAGE(FT$6:FT884)</f>
        <v>503.75426621160409</v>
      </c>
      <c r="GH884" s="166">
        <f>AVERAGE(FU$6:FU884)</f>
        <v>151.12627986348122</v>
      </c>
      <c r="GI884" s="166">
        <f>AVERAGE(FV$6:FV884)</f>
        <v>1632.2275312855518</v>
      </c>
      <c r="GJ884" s="160">
        <f>AVERAGE(FW$6:FW884)</f>
        <v>0.84186575654152451</v>
      </c>
      <c r="GK884" s="166">
        <f>AVERAGE(FX$6:FX884)</f>
        <v>30.30716723549488</v>
      </c>
      <c r="GL884" s="166">
        <f>AVERAGE(FY$6:FY884)</f>
        <v>211.59499431171787</v>
      </c>
      <c r="HM884" s="98">
        <v>879</v>
      </c>
      <c r="HN884" s="179">
        <v>19.280319709103452</v>
      </c>
      <c r="HO884" s="188">
        <v>0.15</v>
      </c>
      <c r="HP884" s="177">
        <v>3</v>
      </c>
      <c r="HQ884" s="191">
        <v>217</v>
      </c>
      <c r="HR884" s="177">
        <v>19</v>
      </c>
      <c r="HS884" s="177">
        <v>19</v>
      </c>
      <c r="HT884" s="177">
        <v>0</v>
      </c>
      <c r="HU884" s="191">
        <v>2850</v>
      </c>
      <c r="HV884" s="191">
        <v>0</v>
      </c>
      <c r="HW884" s="191">
        <v>950</v>
      </c>
      <c r="HX884" s="191">
        <v>285</v>
      </c>
      <c r="HY884" s="191">
        <v>2077</v>
      </c>
      <c r="HZ884" s="177">
        <v>3</v>
      </c>
      <c r="IA884" s="191">
        <v>90</v>
      </c>
      <c r="IB884" s="191">
        <v>863</v>
      </c>
      <c r="IC884" s="177" t="s">
        <v>117</v>
      </c>
      <c r="IE884" s="164">
        <f>AVERAGE(HR$6:HR884)</f>
        <v>19.72241183162685</v>
      </c>
      <c r="IF884" s="164">
        <f>AVERAGE(HS$6:HS884)</f>
        <v>19.12400455062571</v>
      </c>
      <c r="IG884" s="164">
        <f>AVERAGE(HT$6:HT884)</f>
        <v>1.0079635949943118</v>
      </c>
      <c r="IH884" s="167">
        <f>AVERAGE(HU$6:HU884)</f>
        <v>2868.6006825938566</v>
      </c>
      <c r="II884" s="167">
        <f>AVERAGE(HV$6:HV884)</f>
        <v>151.19453924914677</v>
      </c>
      <c r="IJ884" s="167">
        <f>AVERAGE(HW$6:HW884)</f>
        <v>905.80204778156997</v>
      </c>
      <c r="IK884" s="167">
        <f>AVERAGE(HX$6:HX884)</f>
        <v>271.74061433447099</v>
      </c>
      <c r="IL884" s="167">
        <f>AVERAGE(HY$6:HY884)</f>
        <v>2304.6723549488056</v>
      </c>
      <c r="IM884" s="164">
        <f>AVERAGE(HZ$6:HZ884)</f>
        <v>2.4266211604095562</v>
      </c>
      <c r="IN884" s="167">
        <f>AVERAGE(IA$6:IA884)</f>
        <v>72.798634812286693</v>
      </c>
      <c r="IO884" s="167">
        <f>AVERAGE(IB$6:IB884)</f>
        <v>636.72696245733789</v>
      </c>
    </row>
    <row r="885" spans="2:249" x14ac:dyDescent="0.2">
      <c r="B885" s="103">
        <v>880</v>
      </c>
      <c r="C885" s="165">
        <v>22.698359242644592</v>
      </c>
      <c r="D885" s="163">
        <v>0.05</v>
      </c>
      <c r="E885" s="161">
        <v>1</v>
      </c>
      <c r="F885" s="168">
        <v>265</v>
      </c>
      <c r="G885" s="161">
        <v>23</v>
      </c>
      <c r="H885" s="161">
        <v>22</v>
      </c>
      <c r="I885" s="161">
        <v>2</v>
      </c>
      <c r="J885" s="168">
        <v>2640</v>
      </c>
      <c r="K885" s="168">
        <v>240</v>
      </c>
      <c r="L885" s="168">
        <v>1000</v>
      </c>
      <c r="M885" s="168">
        <v>300</v>
      </c>
      <c r="N885" s="168">
        <v>2430</v>
      </c>
      <c r="O885" s="161">
        <v>1</v>
      </c>
      <c r="P885" s="168">
        <v>12</v>
      </c>
      <c r="Q885" s="168">
        <v>222</v>
      </c>
      <c r="R885" s="161" t="s">
        <v>116</v>
      </c>
      <c r="T885" s="169">
        <f>AVERAGE(G$6:G885)</f>
        <v>23.336363636363636</v>
      </c>
      <c r="U885" s="169">
        <f>AVERAGE(H$6:H885)</f>
        <v>20.747727272727271</v>
      </c>
      <c r="V885" s="169">
        <f>AVERAGE(I$6:I885)</f>
        <v>1.3590909090909091</v>
      </c>
      <c r="W885" s="170">
        <f>AVERAGE(J$6:J885)</f>
        <v>2489.7272727272725</v>
      </c>
      <c r="X885" s="170">
        <f>AVERAGE(K$6:K885)</f>
        <v>163.09090909090909</v>
      </c>
      <c r="Y885" s="170">
        <f>AVERAGE(L$6:L885)</f>
        <v>969.43181818181813</v>
      </c>
      <c r="Z885" s="170">
        <f>AVERAGE(M$6:M885)</f>
        <v>290.82954545454544</v>
      </c>
      <c r="AA885" s="170">
        <f>AVERAGE(N$6:N885)</f>
        <v>2404.3420454545453</v>
      </c>
      <c r="AB885" s="169">
        <f>AVERAGE(O$6:O885)</f>
        <v>2.9647727272727273</v>
      </c>
      <c r="AC885" s="170">
        <f>AVERAGE(P$6:P885)</f>
        <v>35.577272727272728</v>
      </c>
      <c r="AD885" s="170">
        <f>AVERAGE(Q$6:Q885)</f>
        <v>120.96250000000001</v>
      </c>
      <c r="AY885" s="5"/>
      <c r="AZ885" s="26">
        <v>880</v>
      </c>
      <c r="BA885" s="165">
        <v>14.002473956646114</v>
      </c>
      <c r="BB885" s="176">
        <v>0.05</v>
      </c>
      <c r="BC885" s="161">
        <v>10</v>
      </c>
      <c r="BD885" s="182">
        <v>203</v>
      </c>
      <c r="BE885" s="161">
        <v>23</v>
      </c>
      <c r="BF885" s="161">
        <v>22</v>
      </c>
      <c r="BG885" s="161">
        <v>2</v>
      </c>
      <c r="BH885" s="168">
        <v>3300</v>
      </c>
      <c r="BI885" s="168">
        <v>300</v>
      </c>
      <c r="BJ885" s="168">
        <v>1000</v>
      </c>
      <c r="BK885" s="168">
        <v>300</v>
      </c>
      <c r="BL885" s="168">
        <v>2428</v>
      </c>
      <c r="BM885" s="161">
        <v>1</v>
      </c>
      <c r="BN885" s="168">
        <v>15</v>
      </c>
      <c r="BO885" s="168">
        <v>887</v>
      </c>
      <c r="BP885" s="161" t="s">
        <v>116</v>
      </c>
      <c r="BR885" s="164">
        <f>AVERAGE(BE$6:BE885)</f>
        <v>19.636363636363637</v>
      </c>
      <c r="BS885" s="164">
        <f>AVERAGE(BF$6:BF885)</f>
        <v>18.872727272727271</v>
      </c>
      <c r="BT885" s="164">
        <f>AVERAGE(BG$6:BG885)</f>
        <v>0.68409090909090908</v>
      </c>
      <c r="BU885" s="167">
        <f>AVERAGE(BH$6:BH885)</f>
        <v>2830.909090909091</v>
      </c>
      <c r="BV885" s="167">
        <f>AVERAGE(BI$6:BI885)</f>
        <v>102.61363636363636</v>
      </c>
      <c r="BW885" s="167">
        <f>AVERAGE(BJ$6:BJ885)</f>
        <v>909.43181818181813</v>
      </c>
      <c r="BX885" s="167">
        <f>AVERAGE(BK$6:BK885)</f>
        <v>272.82954545454544</v>
      </c>
      <c r="BY885" s="167">
        <f>AVERAGE(BL$6:BL885)</f>
        <v>2250.6374999999998</v>
      </c>
      <c r="BZ885" s="164">
        <f>AVERAGE(BM$6:BM885)</f>
        <v>2.3261363636363637</v>
      </c>
      <c r="CA885" s="167">
        <f>AVERAGE(BN$6:BN885)</f>
        <v>34.892045454545453</v>
      </c>
      <c r="CB885" s="167">
        <f>AVERAGE(BO$6:BO885)</f>
        <v>615.16363636363633</v>
      </c>
      <c r="DF885" s="103">
        <v>880</v>
      </c>
      <c r="DG885" s="192">
        <v>7.5306828874961758</v>
      </c>
      <c r="DH885" s="193">
        <v>0.15</v>
      </c>
      <c r="DI885" s="105">
        <v>2</v>
      </c>
      <c r="DJ885" s="194">
        <v>416</v>
      </c>
      <c r="DK885" s="105">
        <v>9</v>
      </c>
      <c r="DL885" s="105">
        <v>9</v>
      </c>
      <c r="DM885" s="105">
        <v>0</v>
      </c>
      <c r="DN885" s="194">
        <v>1620</v>
      </c>
      <c r="DO885" s="194">
        <v>0</v>
      </c>
      <c r="DP885" s="194">
        <v>450</v>
      </c>
      <c r="DQ885" s="194">
        <v>135</v>
      </c>
      <c r="DR885" s="194">
        <v>1626</v>
      </c>
      <c r="DS885" s="105">
        <v>1</v>
      </c>
      <c r="DT885" s="194">
        <v>18</v>
      </c>
      <c r="DU885" s="194">
        <v>12</v>
      </c>
      <c r="DV885" s="105" t="s">
        <v>117</v>
      </c>
      <c r="DX885" s="164">
        <f>AVERAGE(DK$6:DK885)</f>
        <v>10.360227272727272</v>
      </c>
      <c r="DY885" s="164">
        <f>AVERAGE(DL$6:DL885)</f>
        <v>10.360227272727272</v>
      </c>
      <c r="DZ885" s="164">
        <f>AVERAGE(DM$6:DM885)</f>
        <v>0</v>
      </c>
      <c r="EA885" s="167">
        <f>AVERAGE(DN$6:DN885)</f>
        <v>1864.840909090909</v>
      </c>
      <c r="EB885" s="167">
        <f>AVERAGE(DO$6:DO885)</f>
        <v>0</v>
      </c>
      <c r="EC885" s="167">
        <f>AVERAGE(DP$6:DP885)</f>
        <v>518.01136363636363</v>
      </c>
      <c r="ED885" s="167">
        <f>AVERAGE(DQ$6:DQ885)</f>
        <v>155.40340909090909</v>
      </c>
      <c r="EE885" s="167">
        <f>AVERAGE(DR$6:DR885)</f>
        <v>1653.2715909090909</v>
      </c>
      <c r="EF885" s="164">
        <f>AVERAGE(DS$6:DS885)</f>
        <v>0.84431818181818186</v>
      </c>
      <c r="EG885" s="167">
        <f>AVERAGE(DT$6:DT885)</f>
        <v>15.197727272727272</v>
      </c>
      <c r="EH885" s="167">
        <f>AVERAGE(DU$6:DU885)</f>
        <v>226.76704545454547</v>
      </c>
      <c r="FJ885" s="103">
        <v>880</v>
      </c>
      <c r="FK885" s="165">
        <v>7.9987320105462256</v>
      </c>
      <c r="FL885" s="163">
        <v>0.1</v>
      </c>
      <c r="FM885" s="161">
        <v>7</v>
      </c>
      <c r="FN885" s="168">
        <v>454</v>
      </c>
      <c r="FO885" s="161">
        <v>14</v>
      </c>
      <c r="FP885" s="161">
        <v>14</v>
      </c>
      <c r="FQ885" s="161">
        <v>0</v>
      </c>
      <c r="FR885" s="168">
        <v>2520</v>
      </c>
      <c r="FS885" s="168">
        <v>0</v>
      </c>
      <c r="FT885" s="168">
        <v>700</v>
      </c>
      <c r="FU885" s="168">
        <v>210</v>
      </c>
      <c r="FV885" s="168">
        <v>1989</v>
      </c>
      <c r="FW885" s="161">
        <v>1</v>
      </c>
      <c r="FX885" s="168">
        <v>36</v>
      </c>
      <c r="FY885" s="168">
        <v>567</v>
      </c>
      <c r="FZ885" s="161" t="s">
        <v>117</v>
      </c>
      <c r="GB885" s="160">
        <f>AVERAGE(FO$6:FO885)</f>
        <v>10.079545454545455</v>
      </c>
      <c r="GC885" s="160">
        <f>AVERAGE(FP$6:FP885)</f>
        <v>10.079545454545455</v>
      </c>
      <c r="GD885" s="160">
        <f>AVERAGE(FQ$6:FQ885)</f>
        <v>0</v>
      </c>
      <c r="GE885" s="166">
        <f>AVERAGE(FR$6:FR885)</f>
        <v>1814.3181818181818</v>
      </c>
      <c r="GF885" s="166">
        <f>AVERAGE(FS$6:FS885)</f>
        <v>0</v>
      </c>
      <c r="GG885" s="166">
        <f>AVERAGE(FT$6:FT885)</f>
        <v>503.97727272727275</v>
      </c>
      <c r="GH885" s="166">
        <f>AVERAGE(FU$6:FU885)</f>
        <v>151.19318181818181</v>
      </c>
      <c r="GI885" s="166">
        <f>AVERAGE(FV$6:FV885)</f>
        <v>1632.6329545454546</v>
      </c>
      <c r="GJ885" s="160">
        <f>AVERAGE(FW$6:FW885)</f>
        <v>0.84204545454545454</v>
      </c>
      <c r="GK885" s="166">
        <f>AVERAGE(FX$6:FX885)</f>
        <v>30.313636363636363</v>
      </c>
      <c r="GL885" s="166">
        <f>AVERAGE(FY$6:FY885)</f>
        <v>211.99886363636364</v>
      </c>
      <c r="HM885" s="98">
        <v>880</v>
      </c>
      <c r="HN885" s="179">
        <v>16.904463177758323</v>
      </c>
      <c r="HO885" s="188">
        <v>0.15</v>
      </c>
      <c r="HP885" s="177">
        <v>3</v>
      </c>
      <c r="HQ885" s="191">
        <v>452</v>
      </c>
      <c r="HR885" s="177">
        <v>17</v>
      </c>
      <c r="HS885" s="177">
        <v>17</v>
      </c>
      <c r="HT885" s="177">
        <v>0</v>
      </c>
      <c r="HU885" s="191">
        <v>2550</v>
      </c>
      <c r="HV885" s="191">
        <v>0</v>
      </c>
      <c r="HW885" s="191">
        <v>850</v>
      </c>
      <c r="HX885" s="191">
        <v>255</v>
      </c>
      <c r="HY885" s="191">
        <v>2182</v>
      </c>
      <c r="HZ885" s="177">
        <v>3</v>
      </c>
      <c r="IA885" s="191">
        <v>90</v>
      </c>
      <c r="IB885" s="191">
        <v>458</v>
      </c>
      <c r="IC885" s="177" t="s">
        <v>117</v>
      </c>
      <c r="IE885" s="164">
        <f>AVERAGE(HR$6:HR885)</f>
        <v>19.719318181818181</v>
      </c>
      <c r="IF885" s="164">
        <f>AVERAGE(HS$6:HS885)</f>
        <v>19.121590909090909</v>
      </c>
      <c r="IG885" s="164">
        <f>AVERAGE(HT$6:HT885)</f>
        <v>1.0068181818181818</v>
      </c>
      <c r="IH885" s="167">
        <f>AVERAGE(HU$6:HU885)</f>
        <v>2868.2386363636365</v>
      </c>
      <c r="II885" s="167">
        <f>AVERAGE(HV$6:HV885)</f>
        <v>151.02272727272728</v>
      </c>
      <c r="IJ885" s="167">
        <f>AVERAGE(HW$6:HW885)</f>
        <v>905.73863636363637</v>
      </c>
      <c r="IK885" s="167">
        <f>AVERAGE(HX$6:HX885)</f>
        <v>271.72159090909093</v>
      </c>
      <c r="IL885" s="167">
        <f>AVERAGE(HY$6:HY885)</f>
        <v>2304.5329545454547</v>
      </c>
      <c r="IM885" s="164">
        <f>AVERAGE(HZ$6:HZ885)</f>
        <v>2.4272727272727272</v>
      </c>
      <c r="IN885" s="167">
        <f>AVERAGE(IA$6:IA885)</f>
        <v>72.818181818181813</v>
      </c>
      <c r="IO885" s="167">
        <f>AVERAGE(IB$6:IB885)</f>
        <v>636.52386363636367</v>
      </c>
    </row>
    <row r="886" spans="2:249" x14ac:dyDescent="0.2">
      <c r="B886" s="103">
        <v>881</v>
      </c>
      <c r="C886" s="165">
        <v>25.496721315604006</v>
      </c>
      <c r="D886" s="163">
        <v>0.15</v>
      </c>
      <c r="E886" s="161">
        <v>6</v>
      </c>
      <c r="F886" s="168">
        <v>222</v>
      </c>
      <c r="G886" s="161">
        <v>27</v>
      </c>
      <c r="H886" s="161">
        <v>22</v>
      </c>
      <c r="I886" s="161">
        <v>2</v>
      </c>
      <c r="J886" s="168">
        <v>2640</v>
      </c>
      <c r="K886" s="168">
        <v>240</v>
      </c>
      <c r="L886" s="168">
        <v>1000</v>
      </c>
      <c r="M886" s="168">
        <v>300</v>
      </c>
      <c r="N886" s="168">
        <v>2387</v>
      </c>
      <c r="O886" s="161">
        <v>4</v>
      </c>
      <c r="P886" s="168">
        <v>48</v>
      </c>
      <c r="Q886" s="168">
        <v>301</v>
      </c>
      <c r="R886" s="161" t="s">
        <v>116</v>
      </c>
      <c r="T886" s="169">
        <f>AVERAGE(G$6:G886)</f>
        <v>23.340522133938705</v>
      </c>
      <c r="U886" s="169">
        <f>AVERAGE(H$6:H886)</f>
        <v>20.749148694665152</v>
      </c>
      <c r="V886" s="169">
        <f>AVERAGE(I$6:I886)</f>
        <v>1.3598183881952326</v>
      </c>
      <c r="W886" s="170">
        <f>AVERAGE(J$6:J886)</f>
        <v>2489.8978433598186</v>
      </c>
      <c r="X886" s="170">
        <f>AVERAGE(K$6:K886)</f>
        <v>163.17820658342794</v>
      </c>
      <c r="Y886" s="170">
        <f>AVERAGE(L$6:L886)</f>
        <v>969.46651532349608</v>
      </c>
      <c r="Z886" s="170">
        <f>AVERAGE(M$6:M886)</f>
        <v>290.8399545970488</v>
      </c>
      <c r="AA886" s="170">
        <f>AVERAGE(N$6:N886)</f>
        <v>2404.3223609534621</v>
      </c>
      <c r="AB886" s="169">
        <f>AVERAGE(O$6:O886)</f>
        <v>2.9659477866061295</v>
      </c>
      <c r="AC886" s="170">
        <f>AVERAGE(P$6:P886)</f>
        <v>35.591373439273553</v>
      </c>
      <c r="AD886" s="170">
        <f>AVERAGE(Q$6:Q886)</f>
        <v>121.16685584562997</v>
      </c>
      <c r="AY886" s="5"/>
      <c r="AZ886" s="26">
        <v>881</v>
      </c>
      <c r="BA886" s="165">
        <v>17.455285886891417</v>
      </c>
      <c r="BB886" s="176">
        <v>0.1</v>
      </c>
      <c r="BC886" s="161">
        <v>8</v>
      </c>
      <c r="BD886" s="182">
        <v>435</v>
      </c>
      <c r="BE886" s="161">
        <v>23</v>
      </c>
      <c r="BF886" s="161">
        <v>22</v>
      </c>
      <c r="BG886" s="161">
        <v>2</v>
      </c>
      <c r="BH886" s="168">
        <v>3300</v>
      </c>
      <c r="BI886" s="168">
        <v>300</v>
      </c>
      <c r="BJ886" s="168">
        <v>1000</v>
      </c>
      <c r="BK886" s="168">
        <v>300</v>
      </c>
      <c r="BL886" s="168">
        <v>2660</v>
      </c>
      <c r="BM886" s="161">
        <v>2</v>
      </c>
      <c r="BN886" s="168">
        <v>30</v>
      </c>
      <c r="BO886" s="168">
        <v>670</v>
      </c>
      <c r="BP886" s="161" t="s">
        <v>116</v>
      </c>
      <c r="BR886" s="164">
        <f>AVERAGE(BE$6:BE886)</f>
        <v>19.640181611804767</v>
      </c>
      <c r="BS886" s="164">
        <f>AVERAGE(BF$6:BF886)</f>
        <v>18.876276958002268</v>
      </c>
      <c r="BT886" s="164">
        <f>AVERAGE(BG$6:BG886)</f>
        <v>0.68558456299659476</v>
      </c>
      <c r="BU886" s="167">
        <f>AVERAGE(BH$6:BH886)</f>
        <v>2831.4415437003404</v>
      </c>
      <c r="BV886" s="167">
        <f>AVERAGE(BI$6:BI886)</f>
        <v>102.83768444948922</v>
      </c>
      <c r="BW886" s="167">
        <f>AVERAGE(BJ$6:BJ886)</f>
        <v>909.53461975028381</v>
      </c>
      <c r="BX886" s="167">
        <f>AVERAGE(BK$6:BK886)</f>
        <v>272.86038592508515</v>
      </c>
      <c r="BY886" s="167">
        <f>AVERAGE(BL$6:BL886)</f>
        <v>2251.1021566401814</v>
      </c>
      <c r="BZ886" s="164">
        <f>AVERAGE(BM$6:BM886)</f>
        <v>2.3257661748013621</v>
      </c>
      <c r="CA886" s="167">
        <f>AVERAGE(BN$6:BN886)</f>
        <v>34.886492622020434</v>
      </c>
      <c r="CB886" s="167">
        <f>AVERAGE(BO$6:BO886)</f>
        <v>615.22587968217931</v>
      </c>
      <c r="DF886" s="103">
        <v>881</v>
      </c>
      <c r="DG886" s="192">
        <v>8.214916560955503</v>
      </c>
      <c r="DH886" s="193">
        <v>0.1</v>
      </c>
      <c r="DI886" s="105">
        <v>3</v>
      </c>
      <c r="DJ886" s="194">
        <v>365</v>
      </c>
      <c r="DK886" s="105">
        <v>10</v>
      </c>
      <c r="DL886" s="105">
        <v>10</v>
      </c>
      <c r="DM886" s="105">
        <v>0</v>
      </c>
      <c r="DN886" s="194">
        <v>1800</v>
      </c>
      <c r="DO886" s="194">
        <v>0</v>
      </c>
      <c r="DP886" s="194">
        <v>500</v>
      </c>
      <c r="DQ886" s="194">
        <v>150</v>
      </c>
      <c r="DR886" s="194">
        <v>1640</v>
      </c>
      <c r="DS886" s="105">
        <v>1</v>
      </c>
      <c r="DT886" s="194">
        <v>18</v>
      </c>
      <c r="DU886" s="194">
        <v>178</v>
      </c>
      <c r="DV886" s="105" t="s">
        <v>117</v>
      </c>
      <c r="DX886" s="164">
        <f>AVERAGE(DK$6:DK886)</f>
        <v>10.359818388195233</v>
      </c>
      <c r="DY886" s="164">
        <f>AVERAGE(DL$6:DL886)</f>
        <v>10.359818388195233</v>
      </c>
      <c r="DZ886" s="164">
        <f>AVERAGE(DM$6:DM886)</f>
        <v>0</v>
      </c>
      <c r="EA886" s="167">
        <f>AVERAGE(DN$6:DN886)</f>
        <v>1864.7673098751418</v>
      </c>
      <c r="EB886" s="167">
        <f>AVERAGE(DO$6:DO886)</f>
        <v>0</v>
      </c>
      <c r="EC886" s="167">
        <f>AVERAGE(DP$6:DP886)</f>
        <v>517.99091940976166</v>
      </c>
      <c r="ED886" s="167">
        <f>AVERAGE(DQ$6:DQ886)</f>
        <v>155.39727582292849</v>
      </c>
      <c r="EE886" s="167">
        <f>AVERAGE(DR$6:DR886)</f>
        <v>1653.2565266742338</v>
      </c>
      <c r="EF886" s="164">
        <f>AVERAGE(DS$6:DS886)</f>
        <v>0.8444948921679909</v>
      </c>
      <c r="EG886" s="167">
        <f>AVERAGE(DT$6:DT886)</f>
        <v>15.200908059023837</v>
      </c>
      <c r="EH886" s="167">
        <f>AVERAGE(DU$6:DU886)</f>
        <v>226.71169125993188</v>
      </c>
      <c r="FJ886" s="103">
        <v>881</v>
      </c>
      <c r="FK886" s="165">
        <v>9.7430150129657775</v>
      </c>
      <c r="FL886" s="163">
        <v>0.1</v>
      </c>
      <c r="FM886" s="161">
        <v>9</v>
      </c>
      <c r="FN886" s="168">
        <v>106</v>
      </c>
      <c r="FO886" s="161">
        <v>18</v>
      </c>
      <c r="FP886" s="161">
        <v>18</v>
      </c>
      <c r="FQ886" s="161">
        <v>0</v>
      </c>
      <c r="FR886" s="168">
        <v>3240</v>
      </c>
      <c r="FS886" s="168">
        <v>0</v>
      </c>
      <c r="FT886" s="168">
        <v>900</v>
      </c>
      <c r="FU886" s="168">
        <v>270</v>
      </c>
      <c r="FV886" s="168">
        <v>1901</v>
      </c>
      <c r="FW886" s="161">
        <v>1</v>
      </c>
      <c r="FX886" s="168">
        <v>36</v>
      </c>
      <c r="FY886" s="168">
        <v>1375</v>
      </c>
      <c r="FZ886" s="161" t="s">
        <v>117</v>
      </c>
      <c r="GB886" s="160">
        <f>AVERAGE(FO$6:FO886)</f>
        <v>10.088535754824063</v>
      </c>
      <c r="GC886" s="160">
        <f>AVERAGE(FP$6:FP886)</f>
        <v>10.088535754824063</v>
      </c>
      <c r="GD886" s="160">
        <f>AVERAGE(FQ$6:FQ886)</f>
        <v>0</v>
      </c>
      <c r="GE886" s="166">
        <f>AVERAGE(FR$6:FR886)</f>
        <v>1815.9364358683315</v>
      </c>
      <c r="GF886" s="166">
        <f>AVERAGE(FS$6:FS886)</f>
        <v>0</v>
      </c>
      <c r="GG886" s="166">
        <f>AVERAGE(FT$6:FT886)</f>
        <v>504.42678774120316</v>
      </c>
      <c r="GH886" s="166">
        <f>AVERAGE(FU$6:FU886)</f>
        <v>151.32803632236096</v>
      </c>
      <c r="GI886" s="166">
        <f>AVERAGE(FV$6:FV886)</f>
        <v>1632.9375709421113</v>
      </c>
      <c r="GJ886" s="160">
        <f>AVERAGE(FW$6:FW886)</f>
        <v>0.84222474460839958</v>
      </c>
      <c r="GK886" s="166">
        <f>AVERAGE(FX$6:FX886)</f>
        <v>30.320090805902385</v>
      </c>
      <c r="GL886" s="166">
        <f>AVERAGE(FY$6:FY886)</f>
        <v>213.31895573212259</v>
      </c>
      <c r="HM886" s="98">
        <v>881</v>
      </c>
      <c r="HN886" s="179">
        <v>18.957397058888173</v>
      </c>
      <c r="HO886" s="188">
        <v>0.05</v>
      </c>
      <c r="HP886" s="177">
        <v>10</v>
      </c>
      <c r="HQ886" s="191">
        <v>154</v>
      </c>
      <c r="HR886" s="177">
        <v>28</v>
      </c>
      <c r="HS886" s="177">
        <v>23</v>
      </c>
      <c r="HT886" s="177">
        <v>3</v>
      </c>
      <c r="HU886" s="191">
        <v>3450</v>
      </c>
      <c r="HV886" s="191">
        <v>450</v>
      </c>
      <c r="HW886" s="191">
        <v>1000</v>
      </c>
      <c r="HX886" s="191">
        <v>300</v>
      </c>
      <c r="HY886" s="191">
        <v>2529</v>
      </c>
      <c r="HZ886" s="177">
        <v>1</v>
      </c>
      <c r="IA886" s="191">
        <v>30</v>
      </c>
      <c r="IB886" s="191">
        <v>951</v>
      </c>
      <c r="IC886" s="177" t="s">
        <v>116</v>
      </c>
      <c r="IE886" s="164">
        <f>AVERAGE(HR$6:HR886)</f>
        <v>19.728717366628832</v>
      </c>
      <c r="IF886" s="164">
        <f>AVERAGE(HS$6:HS886)</f>
        <v>19.12599318955732</v>
      </c>
      <c r="IG886" s="164">
        <f>AVERAGE(HT$6:HT886)</f>
        <v>1.0090805902383655</v>
      </c>
      <c r="IH886" s="167">
        <f>AVERAGE(HU$6:HU886)</f>
        <v>2868.8989784335981</v>
      </c>
      <c r="II886" s="167">
        <f>AVERAGE(HV$6:HV886)</f>
        <v>151.36208853575482</v>
      </c>
      <c r="IJ886" s="167">
        <f>AVERAGE(HW$6:HW886)</f>
        <v>905.84562996594775</v>
      </c>
      <c r="IK886" s="167">
        <f>AVERAGE(HX$6:HX886)</f>
        <v>271.75368898978434</v>
      </c>
      <c r="IL886" s="167">
        <f>AVERAGE(HY$6:HY886)</f>
        <v>2304.787741203178</v>
      </c>
      <c r="IM886" s="164">
        <f>AVERAGE(HZ$6:HZ886)</f>
        <v>2.4256526674233827</v>
      </c>
      <c r="IN886" s="167">
        <f>AVERAGE(IA$6:IA886)</f>
        <v>72.769580022701476</v>
      </c>
      <c r="IO886" s="167">
        <f>AVERAGE(IB$6:IB886)</f>
        <v>636.88081725312145</v>
      </c>
    </row>
    <row r="887" spans="2:249" x14ac:dyDescent="0.2">
      <c r="B887" s="103">
        <v>882</v>
      </c>
      <c r="C887" s="165">
        <v>14.520880032366755</v>
      </c>
      <c r="D887" s="163">
        <v>0.1</v>
      </c>
      <c r="E887" s="161">
        <v>10</v>
      </c>
      <c r="F887" s="168">
        <v>404</v>
      </c>
      <c r="G887" s="161">
        <v>24</v>
      </c>
      <c r="H887" s="161">
        <v>22</v>
      </c>
      <c r="I887" s="161">
        <v>2</v>
      </c>
      <c r="J887" s="168">
        <v>2640</v>
      </c>
      <c r="K887" s="168">
        <v>240</v>
      </c>
      <c r="L887" s="168">
        <v>1000</v>
      </c>
      <c r="M887" s="168">
        <v>300</v>
      </c>
      <c r="N887" s="168">
        <v>2569</v>
      </c>
      <c r="O887" s="161">
        <v>1</v>
      </c>
      <c r="P887" s="168">
        <v>12</v>
      </c>
      <c r="Q887" s="168">
        <v>83</v>
      </c>
      <c r="R887" s="161" t="s">
        <v>116</v>
      </c>
      <c r="T887" s="169">
        <f>AVERAGE(G$6:G887)</f>
        <v>23.341269841269842</v>
      </c>
      <c r="U887" s="169">
        <f>AVERAGE(H$6:H887)</f>
        <v>20.750566893424036</v>
      </c>
      <c r="V887" s="169">
        <f>AVERAGE(I$6:I887)</f>
        <v>1.3605442176870748</v>
      </c>
      <c r="W887" s="170">
        <f>AVERAGE(J$6:J887)</f>
        <v>2490.0680272108843</v>
      </c>
      <c r="X887" s="170">
        <f>AVERAGE(K$6:K887)</f>
        <v>163.26530612244898</v>
      </c>
      <c r="Y887" s="170">
        <f>AVERAGE(L$6:L887)</f>
        <v>969.50113378684807</v>
      </c>
      <c r="Z887" s="170">
        <f>AVERAGE(M$6:M887)</f>
        <v>290.8503401360544</v>
      </c>
      <c r="AA887" s="170">
        <f>AVERAGE(N$6:N887)</f>
        <v>2404.5090702947846</v>
      </c>
      <c r="AB887" s="169">
        <f>AVERAGE(O$6:O887)</f>
        <v>2.9637188208616778</v>
      </c>
      <c r="AC887" s="170">
        <f>AVERAGE(P$6:P887)</f>
        <v>35.564625850340136</v>
      </c>
      <c r="AD887" s="170">
        <f>AVERAGE(Q$6:Q887)</f>
        <v>121.12358276643991</v>
      </c>
      <c r="AY887" s="5"/>
      <c r="AZ887" s="26">
        <v>882</v>
      </c>
      <c r="BA887" s="165">
        <v>19.71239736351356</v>
      </c>
      <c r="BB887" s="176">
        <v>0.15</v>
      </c>
      <c r="BC887" s="161">
        <v>1</v>
      </c>
      <c r="BD887" s="182">
        <v>158</v>
      </c>
      <c r="BE887" s="161">
        <v>18</v>
      </c>
      <c r="BF887" s="161">
        <v>18</v>
      </c>
      <c r="BG887" s="161">
        <v>0</v>
      </c>
      <c r="BH887" s="168">
        <v>2700</v>
      </c>
      <c r="BI887" s="168">
        <v>0</v>
      </c>
      <c r="BJ887" s="168">
        <v>900</v>
      </c>
      <c r="BK887" s="168">
        <v>270</v>
      </c>
      <c r="BL887" s="168">
        <v>1953</v>
      </c>
      <c r="BM887" s="161">
        <v>3</v>
      </c>
      <c r="BN887" s="168">
        <v>45</v>
      </c>
      <c r="BO887" s="168">
        <v>792</v>
      </c>
      <c r="BP887" s="161" t="s">
        <v>117</v>
      </c>
      <c r="BR887" s="164">
        <f>AVERAGE(BE$6:BE887)</f>
        <v>19.638321995464853</v>
      </c>
      <c r="BS887" s="164">
        <f>AVERAGE(BF$6:BF887)</f>
        <v>18.875283446712018</v>
      </c>
      <c r="BT887" s="164">
        <f>AVERAGE(BG$6:BG887)</f>
        <v>0.68480725623582761</v>
      </c>
      <c r="BU887" s="167">
        <f>AVERAGE(BH$6:BH887)</f>
        <v>2831.2925170068029</v>
      </c>
      <c r="BV887" s="167">
        <f>AVERAGE(BI$6:BI887)</f>
        <v>102.72108843537416</v>
      </c>
      <c r="BW887" s="167">
        <f>AVERAGE(BJ$6:BJ887)</f>
        <v>909.52380952380952</v>
      </c>
      <c r="BX887" s="167">
        <f>AVERAGE(BK$6:BK887)</f>
        <v>272.85714285714283</v>
      </c>
      <c r="BY887" s="167">
        <f>AVERAGE(BL$6:BL887)</f>
        <v>2250.764172335601</v>
      </c>
      <c r="BZ887" s="164">
        <f>AVERAGE(BM$6:BM887)</f>
        <v>2.3265306122448979</v>
      </c>
      <c r="CA887" s="167">
        <f>AVERAGE(BN$6:BN887)</f>
        <v>34.897959183673471</v>
      </c>
      <c r="CB887" s="167">
        <f>AVERAGE(BO$6:BO887)</f>
        <v>615.4263038548753</v>
      </c>
      <c r="DF887" s="103">
        <v>882</v>
      </c>
      <c r="DG887" s="192">
        <v>6.4576543480761348</v>
      </c>
      <c r="DH887" s="193">
        <v>0.2</v>
      </c>
      <c r="DI887" s="105">
        <v>3</v>
      </c>
      <c r="DJ887" s="194">
        <v>434</v>
      </c>
      <c r="DK887" s="105">
        <v>8</v>
      </c>
      <c r="DL887" s="105">
        <v>8</v>
      </c>
      <c r="DM887" s="105">
        <v>0</v>
      </c>
      <c r="DN887" s="194">
        <v>1440</v>
      </c>
      <c r="DO887" s="194">
        <v>0</v>
      </c>
      <c r="DP887" s="194">
        <v>400</v>
      </c>
      <c r="DQ887" s="194">
        <v>120</v>
      </c>
      <c r="DR887" s="194">
        <v>1579</v>
      </c>
      <c r="DS887" s="105">
        <v>1</v>
      </c>
      <c r="DT887" s="194">
        <v>18</v>
      </c>
      <c r="DU887" s="194">
        <v>-121</v>
      </c>
      <c r="DV887" s="105" t="s">
        <v>117</v>
      </c>
      <c r="DX887" s="164">
        <f>AVERAGE(DK$6:DK887)</f>
        <v>10.357142857142858</v>
      </c>
      <c r="DY887" s="164">
        <f>AVERAGE(DL$6:DL887)</f>
        <v>10.357142857142858</v>
      </c>
      <c r="DZ887" s="164">
        <f>AVERAGE(DM$6:DM887)</f>
        <v>0</v>
      </c>
      <c r="EA887" s="167">
        <f>AVERAGE(DN$6:DN887)</f>
        <v>1864.2857142857142</v>
      </c>
      <c r="EB887" s="167">
        <f>AVERAGE(DO$6:DO887)</f>
        <v>0</v>
      </c>
      <c r="EC887" s="167">
        <f>AVERAGE(DP$6:DP887)</f>
        <v>517.85714285714289</v>
      </c>
      <c r="ED887" s="167">
        <f>AVERAGE(DQ$6:DQ887)</f>
        <v>155.35714285714286</v>
      </c>
      <c r="EE887" s="167">
        <f>AVERAGE(DR$6:DR887)</f>
        <v>1653.172335600907</v>
      </c>
      <c r="EF887" s="164">
        <f>AVERAGE(DS$6:DS887)</f>
        <v>0.84467120181405897</v>
      </c>
      <c r="EG887" s="167">
        <f>AVERAGE(DT$6:DT887)</f>
        <v>15.204081632653061</v>
      </c>
      <c r="EH887" s="167">
        <f>AVERAGE(DU$6:DU887)</f>
        <v>226.31746031746033</v>
      </c>
      <c r="FJ887" s="103">
        <v>882</v>
      </c>
      <c r="FK887" s="165">
        <v>7.828163058792728</v>
      </c>
      <c r="FL887" s="163">
        <v>0.15</v>
      </c>
      <c r="FM887" s="161">
        <v>9</v>
      </c>
      <c r="FN887" s="168">
        <v>102</v>
      </c>
      <c r="FO887" s="161">
        <v>16</v>
      </c>
      <c r="FP887" s="161">
        <v>16</v>
      </c>
      <c r="FQ887" s="161">
        <v>0</v>
      </c>
      <c r="FR887" s="168">
        <v>2880</v>
      </c>
      <c r="FS887" s="168">
        <v>0</v>
      </c>
      <c r="FT887" s="168">
        <v>800</v>
      </c>
      <c r="FU887" s="168">
        <v>240</v>
      </c>
      <c r="FV887" s="168">
        <v>1767</v>
      </c>
      <c r="FW887" s="161">
        <v>1</v>
      </c>
      <c r="FX887" s="168">
        <v>36</v>
      </c>
      <c r="FY887" s="168">
        <v>1149</v>
      </c>
      <c r="FZ887" s="161" t="s">
        <v>117</v>
      </c>
      <c r="GB887" s="160">
        <f>AVERAGE(FO$6:FO887)</f>
        <v>10.095238095238095</v>
      </c>
      <c r="GC887" s="160">
        <f>AVERAGE(FP$6:FP887)</f>
        <v>10.095238095238095</v>
      </c>
      <c r="GD887" s="160">
        <f>AVERAGE(FQ$6:FQ887)</f>
        <v>0</v>
      </c>
      <c r="GE887" s="166">
        <f>AVERAGE(FR$6:FR887)</f>
        <v>1817.1428571428571</v>
      </c>
      <c r="GF887" s="166">
        <f>AVERAGE(FS$6:FS887)</f>
        <v>0</v>
      </c>
      <c r="GG887" s="166">
        <f>AVERAGE(FT$6:FT887)</f>
        <v>504.76190476190476</v>
      </c>
      <c r="GH887" s="166">
        <f>AVERAGE(FU$6:FU887)</f>
        <v>151.42857142857142</v>
      </c>
      <c r="GI887" s="166">
        <f>AVERAGE(FV$6:FV887)</f>
        <v>1633.0895691609978</v>
      </c>
      <c r="GJ887" s="160">
        <f>AVERAGE(FW$6:FW887)</f>
        <v>0.84240362811791381</v>
      </c>
      <c r="GK887" s="166">
        <f>AVERAGE(FX$6:FX887)</f>
        <v>30.326530612244898</v>
      </c>
      <c r="GL887" s="166">
        <f>AVERAGE(FY$6:FY887)</f>
        <v>214.37981859410431</v>
      </c>
      <c r="HM887" s="98">
        <v>882</v>
      </c>
      <c r="HN887" s="179">
        <v>22.66682320450531</v>
      </c>
      <c r="HO887" s="188">
        <v>0.05</v>
      </c>
      <c r="HP887" s="177">
        <v>3</v>
      </c>
      <c r="HQ887" s="191">
        <v>569</v>
      </c>
      <c r="HR887" s="177">
        <v>25</v>
      </c>
      <c r="HS887" s="177">
        <v>23</v>
      </c>
      <c r="HT887" s="177">
        <v>3</v>
      </c>
      <c r="HU887" s="191">
        <v>3450</v>
      </c>
      <c r="HV887" s="191">
        <v>450</v>
      </c>
      <c r="HW887" s="191">
        <v>1000</v>
      </c>
      <c r="HX887" s="191">
        <v>300</v>
      </c>
      <c r="HY887" s="191">
        <v>2944</v>
      </c>
      <c r="HZ887" s="177">
        <v>1</v>
      </c>
      <c r="IA887" s="191">
        <v>30</v>
      </c>
      <c r="IB887" s="191">
        <v>536</v>
      </c>
      <c r="IC887" s="177" t="s">
        <v>116</v>
      </c>
      <c r="IE887" s="164">
        <f>AVERAGE(HR$6:HR887)</f>
        <v>19.73469387755102</v>
      </c>
      <c r="IF887" s="164">
        <f>AVERAGE(HS$6:HS887)</f>
        <v>19.130385487528343</v>
      </c>
      <c r="IG887" s="164">
        <f>AVERAGE(HT$6:HT887)</f>
        <v>1.0113378684807257</v>
      </c>
      <c r="IH887" s="167">
        <f>AVERAGE(HU$6:HU887)</f>
        <v>2869.5578231292516</v>
      </c>
      <c r="II887" s="167">
        <f>AVERAGE(HV$6:HV887)</f>
        <v>151.70068027210885</v>
      </c>
      <c r="IJ887" s="167">
        <f>AVERAGE(HW$6:HW887)</f>
        <v>905.95238095238096</v>
      </c>
      <c r="IK887" s="167">
        <f>AVERAGE(HX$6:HX887)</f>
        <v>271.78571428571428</v>
      </c>
      <c r="IL887" s="167">
        <f>AVERAGE(HY$6:HY887)</f>
        <v>2305.5124716553287</v>
      </c>
      <c r="IM887" s="164">
        <f>AVERAGE(HZ$6:HZ887)</f>
        <v>2.4240362811791383</v>
      </c>
      <c r="IN887" s="167">
        <f>AVERAGE(IA$6:IA887)</f>
        <v>72.721088435374156</v>
      </c>
      <c r="IO887" s="167">
        <f>AVERAGE(IB$6:IB887)</f>
        <v>636.76643990929711</v>
      </c>
    </row>
    <row r="888" spans="2:249" x14ac:dyDescent="0.2">
      <c r="B888" s="103">
        <v>883</v>
      </c>
      <c r="C888" s="165">
        <v>23.769901627419323</v>
      </c>
      <c r="D888" s="163">
        <v>0.25</v>
      </c>
      <c r="E888" s="161">
        <v>1</v>
      </c>
      <c r="F888" s="168">
        <v>560</v>
      </c>
      <c r="G888" s="161">
        <v>19</v>
      </c>
      <c r="H888" s="161">
        <v>19</v>
      </c>
      <c r="I888" s="161">
        <v>0</v>
      </c>
      <c r="J888" s="168">
        <v>2280</v>
      </c>
      <c r="K888" s="168">
        <v>0</v>
      </c>
      <c r="L888" s="168">
        <v>950</v>
      </c>
      <c r="M888" s="168">
        <v>285</v>
      </c>
      <c r="N888" s="168">
        <v>2420</v>
      </c>
      <c r="O888" s="161">
        <v>6</v>
      </c>
      <c r="P888" s="168">
        <v>72</v>
      </c>
      <c r="Q888" s="168">
        <v>-68</v>
      </c>
      <c r="R888" s="161" t="s">
        <v>117</v>
      </c>
      <c r="T888" s="169">
        <f>AVERAGE(G$6:G888)</f>
        <v>23.336353340883353</v>
      </c>
      <c r="U888" s="169">
        <f>AVERAGE(H$6:H888)</f>
        <v>20.748584371460929</v>
      </c>
      <c r="V888" s="169">
        <f>AVERAGE(I$6:I888)</f>
        <v>1.3590033975084939</v>
      </c>
      <c r="W888" s="170">
        <f>AVERAGE(J$6:J888)</f>
        <v>2489.8301245753114</v>
      </c>
      <c r="X888" s="170">
        <f>AVERAGE(K$6:K888)</f>
        <v>163.08040770101925</v>
      </c>
      <c r="Y888" s="170">
        <f>AVERAGE(L$6:L888)</f>
        <v>969.47904869762169</v>
      </c>
      <c r="Z888" s="170">
        <f>AVERAGE(M$6:M888)</f>
        <v>290.84371460928651</v>
      </c>
      <c r="AA888" s="170">
        <f>AVERAGE(N$6:N888)</f>
        <v>2404.5266138165343</v>
      </c>
      <c r="AB888" s="169">
        <f>AVERAGE(O$6:O888)</f>
        <v>2.9671574178935449</v>
      </c>
      <c r="AC888" s="170">
        <f>AVERAGE(P$6:P888)</f>
        <v>35.605889014722536</v>
      </c>
      <c r="AD888" s="170">
        <f>AVERAGE(Q$6:Q888)</f>
        <v>120.90939977349943</v>
      </c>
      <c r="AY888" s="5"/>
      <c r="AZ888" s="26">
        <v>883</v>
      </c>
      <c r="BA888" s="165">
        <v>15.758380791369905</v>
      </c>
      <c r="BB888" s="176">
        <v>0.05</v>
      </c>
      <c r="BC888" s="161">
        <v>3</v>
      </c>
      <c r="BD888" s="182">
        <v>181</v>
      </c>
      <c r="BE888" s="161">
        <v>18</v>
      </c>
      <c r="BF888" s="161">
        <v>18</v>
      </c>
      <c r="BG888" s="161">
        <v>0</v>
      </c>
      <c r="BH888" s="168">
        <v>2700</v>
      </c>
      <c r="BI888" s="168">
        <v>0</v>
      </c>
      <c r="BJ888" s="168">
        <v>900</v>
      </c>
      <c r="BK888" s="168">
        <v>270</v>
      </c>
      <c r="BL888" s="168">
        <v>1976</v>
      </c>
      <c r="BM888" s="161">
        <v>1</v>
      </c>
      <c r="BN888" s="168">
        <v>15</v>
      </c>
      <c r="BO888" s="168">
        <v>739</v>
      </c>
      <c r="BP888" s="161" t="s">
        <v>117</v>
      </c>
      <c r="BR888" s="164">
        <f>AVERAGE(BE$6:BE888)</f>
        <v>19.636466591166478</v>
      </c>
      <c r="BS888" s="164">
        <f>AVERAGE(BF$6:BF888)</f>
        <v>18.874292185730464</v>
      </c>
      <c r="BT888" s="164">
        <f>AVERAGE(BG$6:BG888)</f>
        <v>0.68403171007927521</v>
      </c>
      <c r="BU888" s="167">
        <f>AVERAGE(BH$6:BH888)</f>
        <v>2831.1438278595697</v>
      </c>
      <c r="BV888" s="167">
        <f>AVERAGE(BI$6:BI888)</f>
        <v>102.60475651189128</v>
      </c>
      <c r="BW888" s="167">
        <f>AVERAGE(BJ$6:BJ888)</f>
        <v>909.51302378255946</v>
      </c>
      <c r="BX888" s="167">
        <f>AVERAGE(BK$6:BK888)</f>
        <v>272.85390713476784</v>
      </c>
      <c r="BY888" s="167">
        <f>AVERAGE(BL$6:BL888)</f>
        <v>2250.4530011325028</v>
      </c>
      <c r="BZ888" s="164">
        <f>AVERAGE(BM$6:BM888)</f>
        <v>2.3250283125707814</v>
      </c>
      <c r="CA888" s="167">
        <f>AVERAGE(BN$6:BN888)</f>
        <v>34.875424688561722</v>
      </c>
      <c r="CB888" s="167">
        <f>AVERAGE(BO$6:BO888)</f>
        <v>615.56625141562859</v>
      </c>
      <c r="DF888" s="103">
        <v>883</v>
      </c>
      <c r="DG888" s="192">
        <v>6.8992366964830332</v>
      </c>
      <c r="DH888" s="193">
        <v>0.05</v>
      </c>
      <c r="DI888" s="105">
        <v>0</v>
      </c>
      <c r="DJ888" s="194">
        <v>199</v>
      </c>
      <c r="DK888" s="105">
        <v>7</v>
      </c>
      <c r="DL888" s="105">
        <v>7</v>
      </c>
      <c r="DM888" s="105">
        <v>0</v>
      </c>
      <c r="DN888" s="194">
        <v>1260</v>
      </c>
      <c r="DO888" s="194">
        <v>0</v>
      </c>
      <c r="DP888" s="194">
        <v>350</v>
      </c>
      <c r="DQ888" s="194">
        <v>105</v>
      </c>
      <c r="DR888" s="194">
        <v>1279</v>
      </c>
      <c r="DS888" s="105">
        <v>0</v>
      </c>
      <c r="DT888" s="194">
        <v>0</v>
      </c>
      <c r="DU888" s="194">
        <v>-19</v>
      </c>
      <c r="DV888" s="105" t="s">
        <v>117</v>
      </c>
      <c r="DX888" s="164">
        <f>AVERAGE(DK$6:DK888)</f>
        <v>10.353340883352208</v>
      </c>
      <c r="DY888" s="164">
        <f>AVERAGE(DL$6:DL888)</f>
        <v>10.353340883352208</v>
      </c>
      <c r="DZ888" s="164">
        <f>AVERAGE(DM$6:DM888)</f>
        <v>0</v>
      </c>
      <c r="EA888" s="167">
        <f>AVERAGE(DN$6:DN888)</f>
        <v>1863.6013590033974</v>
      </c>
      <c r="EB888" s="167">
        <f>AVERAGE(DO$6:DO888)</f>
        <v>0</v>
      </c>
      <c r="EC888" s="167">
        <f>AVERAGE(DP$6:DP888)</f>
        <v>517.66704416761047</v>
      </c>
      <c r="ED888" s="167">
        <f>AVERAGE(DQ$6:DQ888)</f>
        <v>155.30011325028312</v>
      </c>
      <c r="EE888" s="167">
        <f>AVERAGE(DR$6:DR888)</f>
        <v>1652.748584371461</v>
      </c>
      <c r="EF888" s="164">
        <f>AVERAGE(DS$6:DS888)</f>
        <v>0.8437146092865232</v>
      </c>
      <c r="EG888" s="167">
        <f>AVERAGE(DT$6:DT888)</f>
        <v>15.186862967157419</v>
      </c>
      <c r="EH888" s="167">
        <f>AVERAGE(DU$6:DU888)</f>
        <v>226.03963759909399</v>
      </c>
      <c r="FJ888" s="103">
        <v>883</v>
      </c>
      <c r="FK888" s="165">
        <v>8.0892823270641632</v>
      </c>
      <c r="FL888" s="163">
        <v>0.05</v>
      </c>
      <c r="FM888" s="161">
        <v>6</v>
      </c>
      <c r="FN888" s="168">
        <v>313</v>
      </c>
      <c r="FO888" s="161">
        <v>14</v>
      </c>
      <c r="FP888" s="161">
        <v>14</v>
      </c>
      <c r="FQ888" s="161">
        <v>0</v>
      </c>
      <c r="FR888" s="168">
        <v>2520</v>
      </c>
      <c r="FS888" s="168">
        <v>0</v>
      </c>
      <c r="FT888" s="168">
        <v>700</v>
      </c>
      <c r="FU888" s="168">
        <v>210</v>
      </c>
      <c r="FV888" s="168">
        <v>1848</v>
      </c>
      <c r="FW888" s="161">
        <v>0</v>
      </c>
      <c r="FX888" s="168">
        <v>0</v>
      </c>
      <c r="FY888" s="168">
        <v>672</v>
      </c>
      <c r="FZ888" s="161" t="s">
        <v>117</v>
      </c>
      <c r="GB888" s="160">
        <f>AVERAGE(FO$6:FO888)</f>
        <v>10.099660249150622</v>
      </c>
      <c r="GC888" s="160">
        <f>AVERAGE(FP$6:FP888)</f>
        <v>10.099660249150622</v>
      </c>
      <c r="GD888" s="160">
        <f>AVERAGE(FQ$6:FQ888)</f>
        <v>0</v>
      </c>
      <c r="GE888" s="166">
        <f>AVERAGE(FR$6:FR888)</f>
        <v>1817.938844847112</v>
      </c>
      <c r="GF888" s="166">
        <f>AVERAGE(FS$6:FS888)</f>
        <v>0</v>
      </c>
      <c r="GG888" s="166">
        <f>AVERAGE(FT$6:FT888)</f>
        <v>504.98301245753112</v>
      </c>
      <c r="GH888" s="166">
        <f>AVERAGE(FU$6:FU888)</f>
        <v>151.49490373725934</v>
      </c>
      <c r="GI888" s="166">
        <f>AVERAGE(FV$6:FV888)</f>
        <v>1633.3329558323896</v>
      </c>
      <c r="GJ888" s="160">
        <f>AVERAGE(FW$6:FW888)</f>
        <v>0.84144960362400911</v>
      </c>
      <c r="GK888" s="166">
        <f>AVERAGE(FX$6:FX888)</f>
        <v>30.292185730464325</v>
      </c>
      <c r="GL888" s="166">
        <f>AVERAGE(FY$6:FY888)</f>
        <v>214.89807474518688</v>
      </c>
      <c r="HM888" s="98">
        <v>883</v>
      </c>
      <c r="HN888" s="179">
        <v>22.511295937451621</v>
      </c>
      <c r="HO888" s="188">
        <v>0.15</v>
      </c>
      <c r="HP888" s="177">
        <v>7</v>
      </c>
      <c r="HQ888" s="191">
        <v>208</v>
      </c>
      <c r="HR888" s="177">
        <v>27</v>
      </c>
      <c r="HS888" s="177">
        <v>23</v>
      </c>
      <c r="HT888" s="177">
        <v>3</v>
      </c>
      <c r="HU888" s="191">
        <v>3450</v>
      </c>
      <c r="HV888" s="191">
        <v>450</v>
      </c>
      <c r="HW888" s="191">
        <v>1000</v>
      </c>
      <c r="HX888" s="191">
        <v>300</v>
      </c>
      <c r="HY888" s="191">
        <v>2583</v>
      </c>
      <c r="HZ888" s="177">
        <v>3</v>
      </c>
      <c r="IA888" s="191">
        <v>90</v>
      </c>
      <c r="IB888" s="191">
        <v>957</v>
      </c>
      <c r="IC888" s="177" t="s">
        <v>116</v>
      </c>
      <c r="IE888" s="164">
        <f>AVERAGE(HR$6:HR888)</f>
        <v>19.742921857304644</v>
      </c>
      <c r="IF888" s="164">
        <f>AVERAGE(HS$6:HS888)</f>
        <v>19.134767836919593</v>
      </c>
      <c r="IG888" s="164">
        <f>AVERAGE(HT$6:HT888)</f>
        <v>1.013590033975085</v>
      </c>
      <c r="IH888" s="167">
        <f>AVERAGE(HU$6:HU888)</f>
        <v>2870.2151755379386</v>
      </c>
      <c r="II888" s="167">
        <f>AVERAGE(HV$6:HV888)</f>
        <v>152.03850509626275</v>
      </c>
      <c r="IJ888" s="167">
        <f>AVERAGE(HW$6:HW888)</f>
        <v>906.05889014722538</v>
      </c>
      <c r="IK888" s="167">
        <f>AVERAGE(HX$6:HX888)</f>
        <v>271.81766704416759</v>
      </c>
      <c r="IL888" s="167">
        <f>AVERAGE(HY$6:HY888)</f>
        <v>2305.8267270668175</v>
      </c>
      <c r="IM888" s="164">
        <f>AVERAGE(HZ$6:HZ888)</f>
        <v>2.4246885617214042</v>
      </c>
      <c r="IN888" s="167">
        <f>AVERAGE(IA$6:IA888)</f>
        <v>72.740656851642129</v>
      </c>
      <c r="IO888" s="167">
        <f>AVERAGE(IB$6:IB888)</f>
        <v>637.12910532276328</v>
      </c>
    </row>
    <row r="889" spans="2:249" x14ac:dyDescent="0.2">
      <c r="B889" s="103">
        <v>884</v>
      </c>
      <c r="C889" s="165">
        <v>24.362367255296093</v>
      </c>
      <c r="D889" s="163">
        <v>0.15</v>
      </c>
      <c r="E889" s="161">
        <v>3</v>
      </c>
      <c r="F889" s="168">
        <v>508</v>
      </c>
      <c r="G889" s="161">
        <v>23</v>
      </c>
      <c r="H889" s="161">
        <v>22</v>
      </c>
      <c r="I889" s="161">
        <v>2</v>
      </c>
      <c r="J889" s="168">
        <v>2640</v>
      </c>
      <c r="K889" s="168">
        <v>240</v>
      </c>
      <c r="L889" s="168">
        <v>1000</v>
      </c>
      <c r="M889" s="168">
        <v>300</v>
      </c>
      <c r="N889" s="168">
        <v>2673</v>
      </c>
      <c r="O889" s="161">
        <v>4</v>
      </c>
      <c r="P889" s="168">
        <v>48</v>
      </c>
      <c r="Q889" s="168">
        <v>15</v>
      </c>
      <c r="R889" s="161" t="s">
        <v>116</v>
      </c>
      <c r="T889" s="169">
        <f>AVERAGE(G$6:G889)</f>
        <v>23.335972850678733</v>
      </c>
      <c r="U889" s="169">
        <f>AVERAGE(H$6:H889)</f>
        <v>20.75</v>
      </c>
      <c r="V889" s="169">
        <f>AVERAGE(I$6:I889)</f>
        <v>1.3597285067873304</v>
      </c>
      <c r="W889" s="170">
        <f>AVERAGE(J$6:J889)</f>
        <v>2490</v>
      </c>
      <c r="X889" s="170">
        <f>AVERAGE(K$6:K889)</f>
        <v>163.16742081447964</v>
      </c>
      <c r="Y889" s="170">
        <f>AVERAGE(L$6:L889)</f>
        <v>969.51357466063348</v>
      </c>
      <c r="Z889" s="170">
        <f>AVERAGE(M$6:M889)</f>
        <v>290.85407239819006</v>
      </c>
      <c r="AA889" s="170">
        <f>AVERAGE(N$6:N889)</f>
        <v>2404.8303167420813</v>
      </c>
      <c r="AB889" s="169">
        <f>AVERAGE(O$6:O889)</f>
        <v>2.9683257918552037</v>
      </c>
      <c r="AC889" s="170">
        <f>AVERAGE(P$6:P889)</f>
        <v>35.619909502262445</v>
      </c>
      <c r="AD889" s="170">
        <f>AVERAGE(Q$6:Q889)</f>
        <v>120.78959276018099</v>
      </c>
      <c r="AY889" s="5"/>
      <c r="AZ889" s="26">
        <v>884</v>
      </c>
      <c r="BA889" s="165">
        <v>16.484658582494674</v>
      </c>
      <c r="BB889" s="176">
        <v>0.05</v>
      </c>
      <c r="BC889" s="161">
        <v>4</v>
      </c>
      <c r="BD889" s="182">
        <v>540</v>
      </c>
      <c r="BE889" s="161">
        <v>19</v>
      </c>
      <c r="BF889" s="161">
        <v>19</v>
      </c>
      <c r="BG889" s="161">
        <v>0</v>
      </c>
      <c r="BH889" s="168">
        <v>2850</v>
      </c>
      <c r="BI889" s="168">
        <v>0</v>
      </c>
      <c r="BJ889" s="168">
        <v>950</v>
      </c>
      <c r="BK889" s="168">
        <v>285</v>
      </c>
      <c r="BL889" s="168">
        <v>2400</v>
      </c>
      <c r="BM889" s="161">
        <v>1</v>
      </c>
      <c r="BN889" s="168">
        <v>15</v>
      </c>
      <c r="BO889" s="168">
        <v>465</v>
      </c>
      <c r="BP889" s="161" t="s">
        <v>117</v>
      </c>
      <c r="BR889" s="164">
        <f>AVERAGE(BE$6:BE889)</f>
        <v>19.635746606334841</v>
      </c>
      <c r="BS889" s="164">
        <f>AVERAGE(BF$6:BF889)</f>
        <v>18.874434389140273</v>
      </c>
      <c r="BT889" s="164">
        <f>AVERAGE(BG$6:BG889)</f>
        <v>0.68325791855203621</v>
      </c>
      <c r="BU889" s="167">
        <f>AVERAGE(BH$6:BH889)</f>
        <v>2831.1651583710409</v>
      </c>
      <c r="BV889" s="167">
        <f>AVERAGE(BI$6:BI889)</f>
        <v>102.48868778280543</v>
      </c>
      <c r="BW889" s="167">
        <f>AVERAGE(BJ$6:BJ889)</f>
        <v>909.55882352941171</v>
      </c>
      <c r="BX889" s="167">
        <f>AVERAGE(BK$6:BK889)</f>
        <v>272.86764705882354</v>
      </c>
      <c r="BY889" s="167">
        <f>AVERAGE(BL$6:BL889)</f>
        <v>2250.6221719457012</v>
      </c>
      <c r="BZ889" s="164">
        <f>AVERAGE(BM$6:BM889)</f>
        <v>2.3235294117647061</v>
      </c>
      <c r="CA889" s="167">
        <f>AVERAGE(BN$6:BN889)</f>
        <v>34.852941176470587</v>
      </c>
      <c r="CB889" s="167">
        <f>AVERAGE(BO$6:BO889)</f>
        <v>615.39592760180994</v>
      </c>
      <c r="DF889" s="103">
        <v>884</v>
      </c>
      <c r="DG889" s="192">
        <v>7.981289299576714</v>
      </c>
      <c r="DH889" s="193">
        <v>0.15</v>
      </c>
      <c r="DI889" s="105">
        <v>0</v>
      </c>
      <c r="DJ889" s="194">
        <v>335</v>
      </c>
      <c r="DK889" s="105">
        <v>7</v>
      </c>
      <c r="DL889" s="105">
        <v>7</v>
      </c>
      <c r="DM889" s="105">
        <v>0</v>
      </c>
      <c r="DN889" s="194">
        <v>1260</v>
      </c>
      <c r="DO889" s="194">
        <v>0</v>
      </c>
      <c r="DP889" s="194">
        <v>350</v>
      </c>
      <c r="DQ889" s="194">
        <v>105</v>
      </c>
      <c r="DR889" s="194">
        <v>1415</v>
      </c>
      <c r="DS889" s="105">
        <v>1</v>
      </c>
      <c r="DT889" s="194">
        <v>18</v>
      </c>
      <c r="DU889" s="194">
        <v>-137</v>
      </c>
      <c r="DV889" s="105" t="s">
        <v>117</v>
      </c>
      <c r="DX889" s="164">
        <f>AVERAGE(DK$6:DK889)</f>
        <v>10.349547511312217</v>
      </c>
      <c r="DY889" s="164">
        <f>AVERAGE(DL$6:DL889)</f>
        <v>10.349547511312217</v>
      </c>
      <c r="DZ889" s="164">
        <f>AVERAGE(DM$6:DM889)</f>
        <v>0</v>
      </c>
      <c r="EA889" s="167">
        <f>AVERAGE(DN$6:DN889)</f>
        <v>1862.9185520361991</v>
      </c>
      <c r="EB889" s="167">
        <f>AVERAGE(DO$6:DO889)</f>
        <v>0</v>
      </c>
      <c r="EC889" s="167">
        <f>AVERAGE(DP$6:DP889)</f>
        <v>517.47737556561083</v>
      </c>
      <c r="ED889" s="167">
        <f>AVERAGE(DQ$6:DQ889)</f>
        <v>155.24321266968326</v>
      </c>
      <c r="EE889" s="167">
        <f>AVERAGE(DR$6:DR889)</f>
        <v>1652.4796380090497</v>
      </c>
      <c r="EF889" s="164">
        <f>AVERAGE(DS$6:DS889)</f>
        <v>0.84389140271493213</v>
      </c>
      <c r="EG889" s="167">
        <f>AVERAGE(DT$6:DT889)</f>
        <v>15.190045248868778</v>
      </c>
      <c r="EH889" s="167">
        <f>AVERAGE(DU$6:DU889)</f>
        <v>225.62895927601809</v>
      </c>
      <c r="FJ889" s="103">
        <v>884</v>
      </c>
      <c r="FK889" s="165">
        <v>7.8252240991705557</v>
      </c>
      <c r="FL889" s="163">
        <v>0.05</v>
      </c>
      <c r="FM889" s="161">
        <v>3</v>
      </c>
      <c r="FN889" s="168">
        <v>480</v>
      </c>
      <c r="FO889" s="161">
        <v>11</v>
      </c>
      <c r="FP889" s="161">
        <v>11</v>
      </c>
      <c r="FQ889" s="161">
        <v>0</v>
      </c>
      <c r="FR889" s="168">
        <v>1980</v>
      </c>
      <c r="FS889" s="168">
        <v>0</v>
      </c>
      <c r="FT889" s="168">
        <v>550</v>
      </c>
      <c r="FU889" s="168">
        <v>165</v>
      </c>
      <c r="FV889" s="168">
        <v>1820</v>
      </c>
      <c r="FW889" s="161">
        <v>0</v>
      </c>
      <c r="FX889" s="168">
        <v>0</v>
      </c>
      <c r="FY889" s="168">
        <v>160</v>
      </c>
      <c r="FZ889" s="161" t="s">
        <v>117</v>
      </c>
      <c r="GB889" s="160">
        <f>AVERAGE(FO$6:FO889)</f>
        <v>10.100678733031675</v>
      </c>
      <c r="GC889" s="160">
        <f>AVERAGE(FP$6:FP889)</f>
        <v>10.100678733031675</v>
      </c>
      <c r="GD889" s="160">
        <f>AVERAGE(FQ$6:FQ889)</f>
        <v>0</v>
      </c>
      <c r="GE889" s="166">
        <f>AVERAGE(FR$6:FR889)</f>
        <v>1818.1221719457014</v>
      </c>
      <c r="GF889" s="166">
        <f>AVERAGE(FS$6:FS889)</f>
        <v>0</v>
      </c>
      <c r="GG889" s="166">
        <f>AVERAGE(FT$6:FT889)</f>
        <v>505.0339366515837</v>
      </c>
      <c r="GH889" s="166">
        <f>AVERAGE(FU$6:FU889)</f>
        <v>151.51018099547511</v>
      </c>
      <c r="GI889" s="166">
        <f>AVERAGE(FV$6:FV889)</f>
        <v>1633.5441176470588</v>
      </c>
      <c r="GJ889" s="160">
        <f>AVERAGE(FW$6:FW889)</f>
        <v>0.8404977375565611</v>
      </c>
      <c r="GK889" s="166">
        <f>AVERAGE(FX$6:FX889)</f>
        <v>30.257918552036198</v>
      </c>
      <c r="GL889" s="166">
        <f>AVERAGE(FY$6:FY889)</f>
        <v>214.83597285067873</v>
      </c>
      <c r="HM889" s="98">
        <v>884</v>
      </c>
      <c r="HN889" s="179">
        <v>16.152451331415108</v>
      </c>
      <c r="HO889" s="188">
        <v>0.1</v>
      </c>
      <c r="HP889" s="177">
        <v>8</v>
      </c>
      <c r="HQ889" s="191">
        <v>497</v>
      </c>
      <c r="HR889" s="177">
        <v>22</v>
      </c>
      <c r="HS889" s="177">
        <v>22</v>
      </c>
      <c r="HT889" s="177">
        <v>2</v>
      </c>
      <c r="HU889" s="191">
        <v>3300</v>
      </c>
      <c r="HV889" s="191">
        <v>300</v>
      </c>
      <c r="HW889" s="191">
        <v>1000</v>
      </c>
      <c r="HX889" s="191">
        <v>300</v>
      </c>
      <c r="HY889" s="191">
        <v>2722</v>
      </c>
      <c r="HZ889" s="177">
        <v>2</v>
      </c>
      <c r="IA889" s="191">
        <v>60</v>
      </c>
      <c r="IB889" s="191">
        <v>638</v>
      </c>
      <c r="IC889" s="177" t="s">
        <v>116</v>
      </c>
      <c r="IE889" s="164">
        <f>AVERAGE(HR$6:HR889)</f>
        <v>19.745475113122172</v>
      </c>
      <c r="IF889" s="164">
        <f>AVERAGE(HS$6:HS889)</f>
        <v>19.138009049773757</v>
      </c>
      <c r="IG889" s="164">
        <f>AVERAGE(HT$6:HT889)</f>
        <v>1.0147058823529411</v>
      </c>
      <c r="IH889" s="167">
        <f>AVERAGE(HU$6:HU889)</f>
        <v>2870.7013574660632</v>
      </c>
      <c r="II889" s="167">
        <f>AVERAGE(HV$6:HV889)</f>
        <v>152.20588235294119</v>
      </c>
      <c r="IJ889" s="167">
        <f>AVERAGE(HW$6:HW889)</f>
        <v>906.16515837104077</v>
      </c>
      <c r="IK889" s="167">
        <f>AVERAGE(HX$6:HX889)</f>
        <v>271.84954751131221</v>
      </c>
      <c r="IL889" s="167">
        <f>AVERAGE(HY$6:HY889)</f>
        <v>2306.297511312217</v>
      </c>
      <c r="IM889" s="164">
        <f>AVERAGE(HZ$6:HZ889)</f>
        <v>2.4242081447963799</v>
      </c>
      <c r="IN889" s="167">
        <f>AVERAGE(IA$6:IA889)</f>
        <v>72.726244343891409</v>
      </c>
      <c r="IO889" s="167">
        <f>AVERAGE(IB$6:IB889)</f>
        <v>637.13009049773757</v>
      </c>
    </row>
    <row r="890" spans="2:249" x14ac:dyDescent="0.2">
      <c r="B890" s="103">
        <v>885</v>
      </c>
      <c r="C890" s="165">
        <v>23.188366128646368</v>
      </c>
      <c r="D890" s="163">
        <v>0.05</v>
      </c>
      <c r="E890" s="161">
        <v>6</v>
      </c>
      <c r="F890" s="168">
        <v>550</v>
      </c>
      <c r="G890" s="161">
        <v>28</v>
      </c>
      <c r="H890" s="161">
        <v>22</v>
      </c>
      <c r="I890" s="161">
        <v>2</v>
      </c>
      <c r="J890" s="168">
        <v>2640</v>
      </c>
      <c r="K890" s="168">
        <v>240</v>
      </c>
      <c r="L890" s="168">
        <v>1000</v>
      </c>
      <c r="M890" s="168">
        <v>300</v>
      </c>
      <c r="N890" s="168">
        <v>2715</v>
      </c>
      <c r="O890" s="161">
        <v>1</v>
      </c>
      <c r="P890" s="168">
        <v>12</v>
      </c>
      <c r="Q890" s="168">
        <v>-63</v>
      </c>
      <c r="R890" s="161" t="s">
        <v>116</v>
      </c>
      <c r="T890" s="169">
        <f>AVERAGE(G$6:G890)</f>
        <v>23.341242937853107</v>
      </c>
      <c r="U890" s="169">
        <f>AVERAGE(H$6:H890)</f>
        <v>20.751412429378529</v>
      </c>
      <c r="V890" s="169">
        <f>AVERAGE(I$6:I890)</f>
        <v>1.3604519774011299</v>
      </c>
      <c r="W890" s="170">
        <f>AVERAGE(J$6:J890)</f>
        <v>2490.1694915254238</v>
      </c>
      <c r="X890" s="170">
        <f>AVERAGE(K$6:K890)</f>
        <v>163.25423728813558</v>
      </c>
      <c r="Y890" s="170">
        <f>AVERAGE(L$6:L890)</f>
        <v>969.54802259887003</v>
      </c>
      <c r="Z890" s="170">
        <f>AVERAGE(M$6:M890)</f>
        <v>290.86440677966101</v>
      </c>
      <c r="AA890" s="170">
        <f>AVERAGE(N$6:N890)</f>
        <v>2405.1807909604518</v>
      </c>
      <c r="AB890" s="169">
        <f>AVERAGE(O$6:O890)</f>
        <v>2.9661016949152543</v>
      </c>
      <c r="AC890" s="170">
        <f>AVERAGE(P$6:P890)</f>
        <v>35.593220338983052</v>
      </c>
      <c r="AD890" s="170">
        <f>AVERAGE(Q$6:Q890)</f>
        <v>120.5819209039548</v>
      </c>
      <c r="AY890" s="5"/>
      <c r="AZ890" s="26">
        <v>885</v>
      </c>
      <c r="BA890" s="165">
        <v>17.063474505111859</v>
      </c>
      <c r="BB890" s="176">
        <v>0.15</v>
      </c>
      <c r="BC890" s="161">
        <v>3</v>
      </c>
      <c r="BD890" s="182">
        <v>337</v>
      </c>
      <c r="BE890" s="161">
        <v>17</v>
      </c>
      <c r="BF890" s="161">
        <v>17</v>
      </c>
      <c r="BG890" s="161">
        <v>0</v>
      </c>
      <c r="BH890" s="168">
        <v>2550</v>
      </c>
      <c r="BI890" s="168">
        <v>0</v>
      </c>
      <c r="BJ890" s="168">
        <v>850</v>
      </c>
      <c r="BK890" s="168">
        <v>255</v>
      </c>
      <c r="BL890" s="168">
        <v>2067</v>
      </c>
      <c r="BM890" s="161">
        <v>3</v>
      </c>
      <c r="BN890" s="168">
        <v>45</v>
      </c>
      <c r="BO890" s="168">
        <v>528</v>
      </c>
      <c r="BP890" s="161" t="s">
        <v>117</v>
      </c>
      <c r="BR890" s="164">
        <f>AVERAGE(BE$6:BE890)</f>
        <v>19.63276836158192</v>
      </c>
      <c r="BS890" s="164">
        <f>AVERAGE(BF$6:BF890)</f>
        <v>18.872316384180792</v>
      </c>
      <c r="BT890" s="164">
        <f>AVERAGE(BG$6:BG890)</f>
        <v>0.68248587570621466</v>
      </c>
      <c r="BU890" s="167">
        <f>AVERAGE(BH$6:BH890)</f>
        <v>2830.8474576271187</v>
      </c>
      <c r="BV890" s="167">
        <f>AVERAGE(BI$6:BI890)</f>
        <v>102.37288135593221</v>
      </c>
      <c r="BW890" s="167">
        <f>AVERAGE(BJ$6:BJ890)</f>
        <v>909.49152542372883</v>
      </c>
      <c r="BX890" s="167">
        <f>AVERAGE(BK$6:BK890)</f>
        <v>272.84745762711867</v>
      </c>
      <c r="BY890" s="167">
        <f>AVERAGE(BL$6:BL890)</f>
        <v>2250.4146892655367</v>
      </c>
      <c r="BZ890" s="164">
        <f>AVERAGE(BM$6:BM890)</f>
        <v>2.3242937853107346</v>
      </c>
      <c r="CA890" s="167">
        <f>AVERAGE(BN$6:BN890)</f>
        <v>34.864406779661017</v>
      </c>
      <c r="CB890" s="167">
        <f>AVERAGE(BO$6:BO890)</f>
        <v>615.29717514124297</v>
      </c>
      <c r="DF890" s="103">
        <v>885</v>
      </c>
      <c r="DG890" s="192">
        <v>7.4764108248071564</v>
      </c>
      <c r="DH890" s="193">
        <v>0.2</v>
      </c>
      <c r="DI890" s="105">
        <v>8</v>
      </c>
      <c r="DJ890" s="194">
        <v>197</v>
      </c>
      <c r="DK890" s="105">
        <v>14</v>
      </c>
      <c r="DL890" s="105">
        <v>14</v>
      </c>
      <c r="DM890" s="105">
        <v>0</v>
      </c>
      <c r="DN890" s="194">
        <v>2520</v>
      </c>
      <c r="DO890" s="194">
        <v>0</v>
      </c>
      <c r="DP890" s="194">
        <v>700</v>
      </c>
      <c r="DQ890" s="194">
        <v>210</v>
      </c>
      <c r="DR890" s="194">
        <v>1732</v>
      </c>
      <c r="DS890" s="105">
        <v>1</v>
      </c>
      <c r="DT890" s="194">
        <v>18</v>
      </c>
      <c r="DU890" s="194">
        <v>806</v>
      </c>
      <c r="DV890" s="105" t="s">
        <v>117</v>
      </c>
      <c r="DX890" s="164">
        <f>AVERAGE(DK$6:DK890)</f>
        <v>10.353672316384181</v>
      </c>
      <c r="DY890" s="164">
        <f>AVERAGE(DL$6:DL890)</f>
        <v>10.353672316384181</v>
      </c>
      <c r="DZ890" s="164">
        <f>AVERAGE(DM$6:DM890)</f>
        <v>0</v>
      </c>
      <c r="EA890" s="167">
        <f>AVERAGE(DN$6:DN890)</f>
        <v>1863.6610169491526</v>
      </c>
      <c r="EB890" s="167">
        <f>AVERAGE(DO$6:DO890)</f>
        <v>0</v>
      </c>
      <c r="EC890" s="167">
        <f>AVERAGE(DP$6:DP890)</f>
        <v>517.68361581920908</v>
      </c>
      <c r="ED890" s="167">
        <f>AVERAGE(DQ$6:DQ890)</f>
        <v>155.30508474576271</v>
      </c>
      <c r="EE890" s="167">
        <f>AVERAGE(DR$6:DR890)</f>
        <v>1652.5694915254237</v>
      </c>
      <c r="EF890" s="164">
        <f>AVERAGE(DS$6:DS890)</f>
        <v>0.84406779661016951</v>
      </c>
      <c r="EG890" s="167">
        <f>AVERAGE(DT$6:DT890)</f>
        <v>15.193220338983052</v>
      </c>
      <c r="EH890" s="167">
        <f>AVERAGE(DU$6:DU890)</f>
        <v>226.28474576271188</v>
      </c>
      <c r="FJ890" s="103">
        <v>885</v>
      </c>
      <c r="FK890" s="165">
        <v>7.9966505419942884</v>
      </c>
      <c r="FL890" s="163">
        <v>0.05</v>
      </c>
      <c r="FM890" s="161">
        <v>3</v>
      </c>
      <c r="FN890" s="168">
        <v>511</v>
      </c>
      <c r="FO890" s="161">
        <v>11</v>
      </c>
      <c r="FP890" s="161">
        <v>11</v>
      </c>
      <c r="FQ890" s="161">
        <v>0</v>
      </c>
      <c r="FR890" s="168">
        <v>1980</v>
      </c>
      <c r="FS890" s="168">
        <v>0</v>
      </c>
      <c r="FT890" s="168">
        <v>550</v>
      </c>
      <c r="FU890" s="168">
        <v>165</v>
      </c>
      <c r="FV890" s="168">
        <v>1851</v>
      </c>
      <c r="FW890" s="161">
        <v>0</v>
      </c>
      <c r="FX890" s="168">
        <v>0</v>
      </c>
      <c r="FY890" s="168">
        <v>129</v>
      </c>
      <c r="FZ890" s="161" t="s">
        <v>117</v>
      </c>
      <c r="GB890" s="160">
        <f>AVERAGE(FO$6:FO890)</f>
        <v>10.101694915254237</v>
      </c>
      <c r="GC890" s="160">
        <f>AVERAGE(FP$6:FP890)</f>
        <v>10.101694915254237</v>
      </c>
      <c r="GD890" s="160">
        <f>AVERAGE(FQ$6:FQ890)</f>
        <v>0</v>
      </c>
      <c r="GE890" s="166">
        <f>AVERAGE(FR$6:FR890)</f>
        <v>1818.3050847457628</v>
      </c>
      <c r="GF890" s="166">
        <f>AVERAGE(FS$6:FS890)</f>
        <v>0</v>
      </c>
      <c r="GG890" s="166">
        <f>AVERAGE(FT$6:FT890)</f>
        <v>505.08474576271186</v>
      </c>
      <c r="GH890" s="166">
        <f>AVERAGE(FU$6:FU890)</f>
        <v>151.52542372881356</v>
      </c>
      <c r="GI890" s="166">
        <f>AVERAGE(FV$6:FV890)</f>
        <v>1633.7898305084746</v>
      </c>
      <c r="GJ890" s="160">
        <f>AVERAGE(FW$6:FW890)</f>
        <v>0.83954802259887007</v>
      </c>
      <c r="GK890" s="166">
        <f>AVERAGE(FX$6:FX890)</f>
        <v>30.223728813559323</v>
      </c>
      <c r="GL890" s="166">
        <f>AVERAGE(FY$6:FY890)</f>
        <v>214.73898305084745</v>
      </c>
      <c r="HM890" s="98">
        <v>885</v>
      </c>
      <c r="HN890" s="179">
        <v>21.751920046495126</v>
      </c>
      <c r="HO890" s="188">
        <v>0.25</v>
      </c>
      <c r="HP890" s="177">
        <v>2</v>
      </c>
      <c r="HQ890" s="191">
        <v>411</v>
      </c>
      <c r="HR890" s="177">
        <v>19</v>
      </c>
      <c r="HS890" s="177">
        <v>19</v>
      </c>
      <c r="HT890" s="177">
        <v>0</v>
      </c>
      <c r="HU890" s="191">
        <v>2850</v>
      </c>
      <c r="HV890" s="191">
        <v>0</v>
      </c>
      <c r="HW890" s="191">
        <v>950</v>
      </c>
      <c r="HX890" s="191">
        <v>285</v>
      </c>
      <c r="HY890" s="191">
        <v>2271</v>
      </c>
      <c r="HZ890" s="177">
        <v>5</v>
      </c>
      <c r="IA890" s="191">
        <v>150</v>
      </c>
      <c r="IB890" s="191">
        <v>729</v>
      </c>
      <c r="IC890" s="177" t="s">
        <v>117</v>
      </c>
      <c r="IE890" s="164">
        <f>AVERAGE(HR$6:HR890)</f>
        <v>19.744632768361583</v>
      </c>
      <c r="IF890" s="164">
        <f>AVERAGE(HS$6:HS890)</f>
        <v>19.137853107344633</v>
      </c>
      <c r="IG890" s="164">
        <f>AVERAGE(HT$6:HT890)</f>
        <v>1.0135593220338983</v>
      </c>
      <c r="IH890" s="167">
        <f>AVERAGE(HU$6:HU890)</f>
        <v>2870.6779661016949</v>
      </c>
      <c r="II890" s="167">
        <f>AVERAGE(HV$6:HV890)</f>
        <v>152.03389830508473</v>
      </c>
      <c r="IJ890" s="167">
        <f>AVERAGE(HW$6:HW890)</f>
        <v>906.21468926553678</v>
      </c>
      <c r="IK890" s="167">
        <f>AVERAGE(HX$6:HX890)</f>
        <v>271.86440677966101</v>
      </c>
      <c r="IL890" s="167">
        <f>AVERAGE(HY$6:HY890)</f>
        <v>2306.257627118644</v>
      </c>
      <c r="IM890" s="164">
        <f>AVERAGE(HZ$6:HZ890)</f>
        <v>2.4271186440677965</v>
      </c>
      <c r="IN890" s="167">
        <f>AVERAGE(IA$6:IA890)</f>
        <v>72.813559322033896</v>
      </c>
      <c r="IO890" s="167">
        <f>AVERAGE(IB$6:IB890)</f>
        <v>637.23389830508472</v>
      </c>
    </row>
    <row r="891" spans="2:249" x14ac:dyDescent="0.2">
      <c r="B891" s="103">
        <v>886</v>
      </c>
      <c r="C891" s="165">
        <v>20.572365860242378</v>
      </c>
      <c r="D891" s="163">
        <v>0.05</v>
      </c>
      <c r="E891" s="161">
        <v>4</v>
      </c>
      <c r="F891" s="168">
        <v>129</v>
      </c>
      <c r="G891" s="161">
        <v>24</v>
      </c>
      <c r="H891" s="161">
        <v>22</v>
      </c>
      <c r="I891" s="161">
        <v>2</v>
      </c>
      <c r="J891" s="168">
        <v>2640</v>
      </c>
      <c r="K891" s="168">
        <v>240</v>
      </c>
      <c r="L891" s="168">
        <v>1000</v>
      </c>
      <c r="M891" s="168">
        <v>300</v>
      </c>
      <c r="N891" s="168">
        <v>2294</v>
      </c>
      <c r="O891" s="161">
        <v>1</v>
      </c>
      <c r="P891" s="168">
        <v>12</v>
      </c>
      <c r="Q891" s="168">
        <v>358</v>
      </c>
      <c r="R891" s="161" t="s">
        <v>116</v>
      </c>
      <c r="T891" s="169">
        <f>AVERAGE(G$6:G891)</f>
        <v>23.341986455981942</v>
      </c>
      <c r="U891" s="169">
        <f>AVERAGE(H$6:H891)</f>
        <v>20.752821670428894</v>
      </c>
      <c r="V891" s="169">
        <f>AVERAGE(I$6:I891)</f>
        <v>1.3611738148984198</v>
      </c>
      <c r="W891" s="170">
        <f>AVERAGE(J$6:J891)</f>
        <v>2490.3386004514673</v>
      </c>
      <c r="X891" s="170">
        <f>AVERAGE(K$6:K891)</f>
        <v>163.34085778781039</v>
      </c>
      <c r="Y891" s="170">
        <f>AVERAGE(L$6:L891)</f>
        <v>969.58239277652365</v>
      </c>
      <c r="Z891" s="170">
        <f>AVERAGE(M$6:M891)</f>
        <v>290.87471783295712</v>
      </c>
      <c r="AA891" s="170">
        <f>AVERAGE(N$6:N891)</f>
        <v>2405.0553047404064</v>
      </c>
      <c r="AB891" s="169">
        <f>AVERAGE(O$6:O891)</f>
        <v>2.9638826185101581</v>
      </c>
      <c r="AC891" s="170">
        <f>AVERAGE(P$6:P891)</f>
        <v>35.566591422121896</v>
      </c>
      <c r="AD891" s="170">
        <f>AVERAGE(Q$6:Q891)</f>
        <v>120.84988713318285</v>
      </c>
      <c r="AY891" s="5"/>
      <c r="AZ891" s="26">
        <v>886</v>
      </c>
      <c r="BA891" s="165">
        <v>19.39307193277995</v>
      </c>
      <c r="BB891" s="176">
        <v>0.2</v>
      </c>
      <c r="BC891" s="161">
        <v>10</v>
      </c>
      <c r="BD891" s="182">
        <v>468</v>
      </c>
      <c r="BE891" s="161">
        <v>25</v>
      </c>
      <c r="BF891" s="161">
        <v>22</v>
      </c>
      <c r="BG891" s="161">
        <v>2</v>
      </c>
      <c r="BH891" s="168">
        <v>3300</v>
      </c>
      <c r="BI891" s="168">
        <v>300</v>
      </c>
      <c r="BJ891" s="168">
        <v>1000</v>
      </c>
      <c r="BK891" s="168">
        <v>300</v>
      </c>
      <c r="BL891" s="168">
        <v>2693</v>
      </c>
      <c r="BM891" s="161">
        <v>4</v>
      </c>
      <c r="BN891" s="168">
        <v>60</v>
      </c>
      <c r="BO891" s="168">
        <v>667</v>
      </c>
      <c r="BP891" s="161" t="s">
        <v>116</v>
      </c>
      <c r="BR891" s="164">
        <f>AVERAGE(BE$6:BE891)</f>
        <v>19.638826185101578</v>
      </c>
      <c r="BS891" s="164">
        <f>AVERAGE(BF$6:BF891)</f>
        <v>18.875846501128667</v>
      </c>
      <c r="BT891" s="164">
        <f>AVERAGE(BG$6:BG891)</f>
        <v>0.68397291196388266</v>
      </c>
      <c r="BU891" s="167">
        <f>AVERAGE(BH$6:BH891)</f>
        <v>2831.3769751693003</v>
      </c>
      <c r="BV891" s="167">
        <f>AVERAGE(BI$6:BI891)</f>
        <v>102.59593679458239</v>
      </c>
      <c r="BW891" s="167">
        <f>AVERAGE(BJ$6:BJ891)</f>
        <v>909.59367945823931</v>
      </c>
      <c r="BX891" s="167">
        <f>AVERAGE(BK$6:BK891)</f>
        <v>272.87810383747177</v>
      </c>
      <c r="BY891" s="167">
        <f>AVERAGE(BL$6:BL891)</f>
        <v>2250.9142212189618</v>
      </c>
      <c r="BZ891" s="164">
        <f>AVERAGE(BM$6:BM891)</f>
        <v>2.3261851015801356</v>
      </c>
      <c r="CA891" s="167">
        <f>AVERAGE(BN$6:BN891)</f>
        <v>34.892776523702032</v>
      </c>
      <c r="CB891" s="167">
        <f>AVERAGE(BO$6:BO891)</f>
        <v>615.35553047404062</v>
      </c>
      <c r="DF891" s="103">
        <v>886</v>
      </c>
      <c r="DG891" s="192">
        <v>6.3446168444039213</v>
      </c>
      <c r="DH891" s="193">
        <v>0.05</v>
      </c>
      <c r="DI891" s="105">
        <v>2</v>
      </c>
      <c r="DJ891" s="194">
        <v>289</v>
      </c>
      <c r="DK891" s="105">
        <v>8</v>
      </c>
      <c r="DL891" s="105">
        <v>8</v>
      </c>
      <c r="DM891" s="105">
        <v>0</v>
      </c>
      <c r="DN891" s="194">
        <v>1440</v>
      </c>
      <c r="DO891" s="194">
        <v>0</v>
      </c>
      <c r="DP891" s="194">
        <v>400</v>
      </c>
      <c r="DQ891" s="194">
        <v>120</v>
      </c>
      <c r="DR891" s="194">
        <v>1434</v>
      </c>
      <c r="DS891" s="105">
        <v>0</v>
      </c>
      <c r="DT891" s="194">
        <v>0</v>
      </c>
      <c r="DU891" s="194">
        <v>6</v>
      </c>
      <c r="DV891" s="105" t="s">
        <v>117</v>
      </c>
      <c r="DX891" s="164">
        <f>AVERAGE(DK$6:DK891)</f>
        <v>10.351015801354402</v>
      </c>
      <c r="DY891" s="164">
        <f>AVERAGE(DL$6:DL891)</f>
        <v>10.351015801354402</v>
      </c>
      <c r="DZ891" s="164">
        <f>AVERAGE(DM$6:DM891)</f>
        <v>0</v>
      </c>
      <c r="EA891" s="167">
        <f>AVERAGE(DN$6:DN891)</f>
        <v>1863.1828442437923</v>
      </c>
      <c r="EB891" s="167">
        <f>AVERAGE(DO$6:DO891)</f>
        <v>0</v>
      </c>
      <c r="EC891" s="167">
        <f>AVERAGE(DP$6:DP891)</f>
        <v>517.55079006772007</v>
      </c>
      <c r="ED891" s="167">
        <f>AVERAGE(DQ$6:DQ891)</f>
        <v>155.26523702031602</v>
      </c>
      <c r="EE891" s="167">
        <f>AVERAGE(DR$6:DR891)</f>
        <v>1652.3227990970654</v>
      </c>
      <c r="EF891" s="164">
        <f>AVERAGE(DS$6:DS891)</f>
        <v>0.84311512415349887</v>
      </c>
      <c r="EG891" s="167">
        <f>AVERAGE(DT$6:DT891)</f>
        <v>15.17607223476298</v>
      </c>
      <c r="EH891" s="167">
        <f>AVERAGE(DU$6:DU891)</f>
        <v>226.03611738148985</v>
      </c>
      <c r="FJ891" s="103">
        <v>886</v>
      </c>
      <c r="FK891" s="165">
        <v>7.4218428292137961</v>
      </c>
      <c r="FL891" s="163">
        <v>0.25</v>
      </c>
      <c r="FM891" s="161">
        <v>1</v>
      </c>
      <c r="FN891" s="168">
        <v>517</v>
      </c>
      <c r="FO891" s="161">
        <v>6</v>
      </c>
      <c r="FP891" s="161">
        <v>6</v>
      </c>
      <c r="FQ891" s="161">
        <v>0</v>
      </c>
      <c r="FR891" s="168">
        <v>1080</v>
      </c>
      <c r="FS891" s="168">
        <v>0</v>
      </c>
      <c r="FT891" s="168">
        <v>300</v>
      </c>
      <c r="FU891" s="168">
        <v>90</v>
      </c>
      <c r="FV891" s="168">
        <v>1532</v>
      </c>
      <c r="FW891" s="161">
        <v>2</v>
      </c>
      <c r="FX891" s="168">
        <v>72</v>
      </c>
      <c r="FY891" s="168">
        <v>-380</v>
      </c>
      <c r="FZ891" s="161" t="s">
        <v>117</v>
      </c>
      <c r="GB891" s="160">
        <f>AVERAGE(FO$6:FO891)</f>
        <v>10.09706546275395</v>
      </c>
      <c r="GC891" s="160">
        <f>AVERAGE(FP$6:FP891)</f>
        <v>10.09706546275395</v>
      </c>
      <c r="GD891" s="160">
        <f>AVERAGE(FQ$6:FQ891)</f>
        <v>0</v>
      </c>
      <c r="GE891" s="166">
        <f>AVERAGE(FR$6:FR891)</f>
        <v>1817.471783295711</v>
      </c>
      <c r="GF891" s="166">
        <f>AVERAGE(FS$6:FS891)</f>
        <v>0</v>
      </c>
      <c r="GG891" s="166">
        <f>AVERAGE(FT$6:FT891)</f>
        <v>504.8532731376975</v>
      </c>
      <c r="GH891" s="166">
        <f>AVERAGE(FU$6:FU891)</f>
        <v>151.45598194130926</v>
      </c>
      <c r="GI891" s="166">
        <f>AVERAGE(FV$6:FV891)</f>
        <v>1633.6749435665913</v>
      </c>
      <c r="GJ891" s="160">
        <f>AVERAGE(FW$6:FW891)</f>
        <v>0.84085778781038378</v>
      </c>
      <c r="GK891" s="166">
        <f>AVERAGE(FX$6:FX891)</f>
        <v>30.270880361173816</v>
      </c>
      <c r="GL891" s="166">
        <f>AVERAGE(FY$6:FY891)</f>
        <v>214.06772009029345</v>
      </c>
      <c r="HM891" s="98">
        <v>886</v>
      </c>
      <c r="HN891" s="179">
        <v>23.680938819809946</v>
      </c>
      <c r="HO891" s="188">
        <v>0.05</v>
      </c>
      <c r="HP891" s="177">
        <v>3</v>
      </c>
      <c r="HQ891" s="191">
        <v>515</v>
      </c>
      <c r="HR891" s="177">
        <v>26</v>
      </c>
      <c r="HS891" s="177">
        <v>23</v>
      </c>
      <c r="HT891" s="177">
        <v>3</v>
      </c>
      <c r="HU891" s="191">
        <v>3450</v>
      </c>
      <c r="HV891" s="191">
        <v>450</v>
      </c>
      <c r="HW891" s="191">
        <v>1000</v>
      </c>
      <c r="HX891" s="191">
        <v>300</v>
      </c>
      <c r="HY891" s="191">
        <v>2890</v>
      </c>
      <c r="HZ891" s="177">
        <v>1</v>
      </c>
      <c r="IA891" s="191">
        <v>30</v>
      </c>
      <c r="IB891" s="191">
        <v>590</v>
      </c>
      <c r="IC891" s="177" t="s">
        <v>116</v>
      </c>
      <c r="IE891" s="164">
        <f>AVERAGE(HR$6:HR891)</f>
        <v>19.751693002257337</v>
      </c>
      <c r="IF891" s="164">
        <f>AVERAGE(HS$6:HS891)</f>
        <v>19.142212189616252</v>
      </c>
      <c r="IG891" s="164">
        <f>AVERAGE(HT$6:HT891)</f>
        <v>1.0158013544018059</v>
      </c>
      <c r="IH891" s="167">
        <f>AVERAGE(HU$6:HU891)</f>
        <v>2871.3318284424381</v>
      </c>
      <c r="II891" s="167">
        <f>AVERAGE(HV$6:HV891)</f>
        <v>152.37020316027088</v>
      </c>
      <c r="IJ891" s="167">
        <f>AVERAGE(HW$6:HW891)</f>
        <v>906.32054176072234</v>
      </c>
      <c r="IK891" s="167">
        <f>AVERAGE(HX$6:HX891)</f>
        <v>271.89616252821668</v>
      </c>
      <c r="IL891" s="167">
        <f>AVERAGE(HY$6:HY891)</f>
        <v>2306.9164785553048</v>
      </c>
      <c r="IM891" s="164">
        <f>AVERAGE(HZ$6:HZ891)</f>
        <v>2.4255079006772009</v>
      </c>
      <c r="IN891" s="167">
        <f>AVERAGE(IA$6:IA891)</f>
        <v>72.765237020316022</v>
      </c>
      <c r="IO891" s="167">
        <f>AVERAGE(IB$6:IB891)</f>
        <v>637.1805869074492</v>
      </c>
    </row>
    <row r="892" spans="2:249" x14ac:dyDescent="0.2">
      <c r="B892" s="103">
        <v>887</v>
      </c>
      <c r="C892" s="165">
        <v>27.789561702043439</v>
      </c>
      <c r="D892" s="163">
        <v>0.05</v>
      </c>
      <c r="E892" s="161">
        <v>7</v>
      </c>
      <c r="F892" s="168">
        <v>176</v>
      </c>
      <c r="G892" s="161">
        <v>34</v>
      </c>
      <c r="H892" s="161">
        <v>22</v>
      </c>
      <c r="I892" s="161">
        <v>2</v>
      </c>
      <c r="J892" s="168">
        <v>2640</v>
      </c>
      <c r="K892" s="168">
        <v>240</v>
      </c>
      <c r="L892" s="168">
        <v>1000</v>
      </c>
      <c r="M892" s="168">
        <v>300</v>
      </c>
      <c r="N892" s="168">
        <v>2341</v>
      </c>
      <c r="O892" s="161">
        <v>1</v>
      </c>
      <c r="P892" s="168">
        <v>12</v>
      </c>
      <c r="Q892" s="168">
        <v>311</v>
      </c>
      <c r="R892" s="161" t="s">
        <v>116</v>
      </c>
      <c r="T892" s="169">
        <f>AVERAGE(G$6:G892)</f>
        <v>23.354002254791432</v>
      </c>
      <c r="U892" s="169">
        <f>AVERAGE(H$6:H892)</f>
        <v>20.754227733934609</v>
      </c>
      <c r="V892" s="169">
        <f>AVERAGE(I$6:I892)</f>
        <v>1.3618940248027058</v>
      </c>
      <c r="W892" s="170">
        <f>AVERAGE(J$6:J892)</f>
        <v>2490.5073280721535</v>
      </c>
      <c r="X892" s="170">
        <f>AVERAGE(K$6:K892)</f>
        <v>163.42728297632468</v>
      </c>
      <c r="Y892" s="170">
        <f>AVERAGE(L$6:L892)</f>
        <v>969.61668545659529</v>
      </c>
      <c r="Z892" s="170">
        <f>AVERAGE(M$6:M892)</f>
        <v>290.88500563697858</v>
      </c>
      <c r="AA892" s="170">
        <f>AVERAGE(N$6:N892)</f>
        <v>2404.9830890642615</v>
      </c>
      <c r="AB892" s="169">
        <f>AVERAGE(O$6:O892)</f>
        <v>2.9616685456595264</v>
      </c>
      <c r="AC892" s="170">
        <f>AVERAGE(P$6:P892)</f>
        <v>35.540022547914319</v>
      </c>
      <c r="AD892" s="170">
        <f>AVERAGE(Q$6:Q892)</f>
        <v>121.06426155580608</v>
      </c>
      <c r="AY892" s="5"/>
      <c r="AZ892" s="26">
        <v>887</v>
      </c>
      <c r="BA892" s="165">
        <v>18.136211640822893</v>
      </c>
      <c r="BB892" s="176">
        <v>0.05</v>
      </c>
      <c r="BC892" s="161">
        <v>7</v>
      </c>
      <c r="BD892" s="182">
        <v>546</v>
      </c>
      <c r="BE892" s="161">
        <v>24</v>
      </c>
      <c r="BF892" s="161">
        <v>22</v>
      </c>
      <c r="BG892" s="161">
        <v>2</v>
      </c>
      <c r="BH892" s="168">
        <v>3300</v>
      </c>
      <c r="BI892" s="168">
        <v>300</v>
      </c>
      <c r="BJ892" s="168">
        <v>1000</v>
      </c>
      <c r="BK892" s="168">
        <v>300</v>
      </c>
      <c r="BL892" s="168">
        <v>2771</v>
      </c>
      <c r="BM892" s="161">
        <v>1</v>
      </c>
      <c r="BN892" s="168">
        <v>15</v>
      </c>
      <c r="BO892" s="168">
        <v>544</v>
      </c>
      <c r="BP892" s="161" t="s">
        <v>116</v>
      </c>
      <c r="BR892" s="164">
        <f>AVERAGE(BE$6:BE892)</f>
        <v>19.643742953776776</v>
      </c>
      <c r="BS892" s="164">
        <f>AVERAGE(BF$6:BF892)</f>
        <v>18.879368658399098</v>
      </c>
      <c r="BT892" s="164">
        <f>AVERAGE(BG$6:BG892)</f>
        <v>0.68545659526493796</v>
      </c>
      <c r="BU892" s="167">
        <f>AVERAGE(BH$6:BH892)</f>
        <v>2831.9052987598648</v>
      </c>
      <c r="BV892" s="167">
        <f>AVERAGE(BI$6:BI892)</f>
        <v>102.8184892897407</v>
      </c>
      <c r="BW892" s="167">
        <f>AVERAGE(BJ$6:BJ892)</f>
        <v>909.69560315670799</v>
      </c>
      <c r="BX892" s="167">
        <f>AVERAGE(BK$6:BK892)</f>
        <v>272.90868094701239</v>
      </c>
      <c r="BY892" s="167">
        <f>AVERAGE(BL$6:BL892)</f>
        <v>2251.5005636978581</v>
      </c>
      <c r="BZ892" s="164">
        <f>AVERAGE(BM$6:BM892)</f>
        <v>2.3246899661781284</v>
      </c>
      <c r="CA892" s="167">
        <f>AVERAGE(BN$6:BN892)</f>
        <v>34.870349492671927</v>
      </c>
      <c r="CB892" s="167">
        <f>AVERAGE(BO$6:BO892)</f>
        <v>615.27508455467864</v>
      </c>
      <c r="DF892" s="103">
        <v>887</v>
      </c>
      <c r="DG892" s="192">
        <v>6.2431958025217531</v>
      </c>
      <c r="DH892" s="193">
        <v>0.1</v>
      </c>
      <c r="DI892" s="105">
        <v>9</v>
      </c>
      <c r="DJ892" s="194">
        <v>128</v>
      </c>
      <c r="DK892" s="105">
        <v>14</v>
      </c>
      <c r="DL892" s="105">
        <v>14</v>
      </c>
      <c r="DM892" s="105">
        <v>0</v>
      </c>
      <c r="DN892" s="194">
        <v>2520</v>
      </c>
      <c r="DO892" s="194">
        <v>0</v>
      </c>
      <c r="DP892" s="194">
        <v>700</v>
      </c>
      <c r="DQ892" s="194">
        <v>210</v>
      </c>
      <c r="DR892" s="194">
        <v>1663</v>
      </c>
      <c r="DS892" s="105">
        <v>1</v>
      </c>
      <c r="DT892" s="194">
        <v>18</v>
      </c>
      <c r="DU892" s="194">
        <v>875</v>
      </c>
      <c r="DV892" s="105" t="s">
        <v>117</v>
      </c>
      <c r="DX892" s="164">
        <f>AVERAGE(DK$6:DK892)</f>
        <v>10.355129650507328</v>
      </c>
      <c r="DY892" s="164">
        <f>AVERAGE(DL$6:DL892)</f>
        <v>10.355129650507328</v>
      </c>
      <c r="DZ892" s="164">
        <f>AVERAGE(DM$6:DM892)</f>
        <v>0</v>
      </c>
      <c r="EA892" s="167">
        <f>AVERAGE(DN$6:DN892)</f>
        <v>1863.9233370913191</v>
      </c>
      <c r="EB892" s="167">
        <f>AVERAGE(DO$6:DO892)</f>
        <v>0</v>
      </c>
      <c r="EC892" s="167">
        <f>AVERAGE(DP$6:DP892)</f>
        <v>517.75648252536644</v>
      </c>
      <c r="ED892" s="167">
        <f>AVERAGE(DQ$6:DQ892)</f>
        <v>155.32694475760991</v>
      </c>
      <c r="EE892" s="167">
        <f>AVERAGE(DR$6:DR892)</f>
        <v>1652.3348365276213</v>
      </c>
      <c r="EF892" s="164">
        <f>AVERAGE(DS$6:DS892)</f>
        <v>0.84329199549041711</v>
      </c>
      <c r="EG892" s="167">
        <f>AVERAGE(DT$6:DT892)</f>
        <v>15.179255918827508</v>
      </c>
      <c r="EH892" s="167">
        <f>AVERAGE(DU$6:DU892)</f>
        <v>226.76775648252536</v>
      </c>
      <c r="FJ892" s="103">
        <v>887</v>
      </c>
      <c r="FK892" s="165">
        <v>5.5581503461029778</v>
      </c>
      <c r="FL892" s="163">
        <v>0.1</v>
      </c>
      <c r="FM892" s="161">
        <v>1</v>
      </c>
      <c r="FN892" s="168">
        <v>196</v>
      </c>
      <c r="FO892" s="161">
        <v>6</v>
      </c>
      <c r="FP892" s="161">
        <v>6</v>
      </c>
      <c r="FQ892" s="161">
        <v>0</v>
      </c>
      <c r="FR892" s="168">
        <v>1080</v>
      </c>
      <c r="FS892" s="168">
        <v>0</v>
      </c>
      <c r="FT892" s="168">
        <v>300</v>
      </c>
      <c r="FU892" s="168">
        <v>90</v>
      </c>
      <c r="FV892" s="168">
        <v>1211</v>
      </c>
      <c r="FW892" s="161">
        <v>1</v>
      </c>
      <c r="FX892" s="168">
        <v>36</v>
      </c>
      <c r="FY892" s="168">
        <v>-95</v>
      </c>
      <c r="FZ892" s="161" t="s">
        <v>117</v>
      </c>
      <c r="GB892" s="160">
        <f>AVERAGE(FO$6:FO892)</f>
        <v>10.092446448703495</v>
      </c>
      <c r="GC892" s="160">
        <f>AVERAGE(FP$6:FP892)</f>
        <v>10.092446448703495</v>
      </c>
      <c r="GD892" s="160">
        <f>AVERAGE(FQ$6:FQ892)</f>
        <v>0</v>
      </c>
      <c r="GE892" s="166">
        <f>AVERAGE(FR$6:FR892)</f>
        <v>1816.6403607666291</v>
      </c>
      <c r="GF892" s="166">
        <f>AVERAGE(FS$6:FS892)</f>
        <v>0</v>
      </c>
      <c r="GG892" s="166">
        <f>AVERAGE(FT$6:FT892)</f>
        <v>504.62232243517474</v>
      </c>
      <c r="GH892" s="166">
        <f>AVERAGE(FU$6:FU892)</f>
        <v>151.38669673055242</v>
      </c>
      <c r="GI892" s="166">
        <f>AVERAGE(FV$6:FV892)</f>
        <v>1633.1984216459978</v>
      </c>
      <c r="GJ892" s="160">
        <f>AVERAGE(FW$6:FW892)</f>
        <v>0.84103720405862459</v>
      </c>
      <c r="GK892" s="166">
        <f>AVERAGE(FX$6:FX892)</f>
        <v>30.277339346110484</v>
      </c>
      <c r="GL892" s="166">
        <f>AVERAGE(FY$6:FY892)</f>
        <v>213.71927846674183</v>
      </c>
      <c r="HM892" s="98">
        <v>887</v>
      </c>
      <c r="HN892" s="179">
        <v>22.705976283183162</v>
      </c>
      <c r="HO892" s="188">
        <v>0.15</v>
      </c>
      <c r="HP892" s="177">
        <v>8</v>
      </c>
      <c r="HQ892" s="191">
        <v>106</v>
      </c>
      <c r="HR892" s="177">
        <v>28</v>
      </c>
      <c r="HS892" s="177">
        <v>23</v>
      </c>
      <c r="HT892" s="177">
        <v>3</v>
      </c>
      <c r="HU892" s="191">
        <v>3450</v>
      </c>
      <c r="HV892" s="191">
        <v>450</v>
      </c>
      <c r="HW892" s="191">
        <v>1000</v>
      </c>
      <c r="HX892" s="191">
        <v>300</v>
      </c>
      <c r="HY892" s="191">
        <v>2481</v>
      </c>
      <c r="HZ892" s="177">
        <v>3</v>
      </c>
      <c r="IA892" s="191">
        <v>90</v>
      </c>
      <c r="IB892" s="191">
        <v>1059</v>
      </c>
      <c r="IC892" s="177" t="s">
        <v>116</v>
      </c>
      <c r="IE892" s="164">
        <f>AVERAGE(HR$6:HR892)</f>
        <v>19.760992108229988</v>
      </c>
      <c r="IF892" s="164">
        <f>AVERAGE(HS$6:HS892)</f>
        <v>19.146561443066517</v>
      </c>
      <c r="IG892" s="164">
        <f>AVERAGE(HT$6:HT892)</f>
        <v>1.0180383314543404</v>
      </c>
      <c r="IH892" s="167">
        <f>AVERAGE(HU$6:HU892)</f>
        <v>2871.9842164599772</v>
      </c>
      <c r="II892" s="167">
        <f>AVERAGE(HV$6:HV892)</f>
        <v>152.70574971815108</v>
      </c>
      <c r="IJ892" s="167">
        <f>AVERAGE(HW$6:HW892)</f>
        <v>906.42615558060879</v>
      </c>
      <c r="IK892" s="167">
        <f>AVERAGE(HX$6:HX892)</f>
        <v>271.92784667418266</v>
      </c>
      <c r="IL892" s="167">
        <f>AVERAGE(HY$6:HY892)</f>
        <v>2307.1127395715898</v>
      </c>
      <c r="IM892" s="164">
        <f>AVERAGE(HZ$6:HZ892)</f>
        <v>2.4261555806087935</v>
      </c>
      <c r="IN892" s="167">
        <f>AVERAGE(IA$6:IA892)</f>
        <v>72.784667418263808</v>
      </c>
      <c r="IO892" s="167">
        <f>AVERAGE(IB$6:IB892)</f>
        <v>637.65614430665164</v>
      </c>
    </row>
    <row r="893" spans="2:249" x14ac:dyDescent="0.2">
      <c r="B893" s="103">
        <v>888</v>
      </c>
      <c r="C893" s="165">
        <v>18.972001625846772</v>
      </c>
      <c r="D893" s="163">
        <v>0.15</v>
      </c>
      <c r="E893" s="161">
        <v>4</v>
      </c>
      <c r="F893" s="168">
        <v>495</v>
      </c>
      <c r="G893" s="161">
        <v>20</v>
      </c>
      <c r="H893" s="161">
        <v>20</v>
      </c>
      <c r="I893" s="161">
        <v>0</v>
      </c>
      <c r="J893" s="168">
        <v>2400</v>
      </c>
      <c r="K893" s="168">
        <v>0</v>
      </c>
      <c r="L893" s="168">
        <v>1000</v>
      </c>
      <c r="M893" s="168">
        <v>300</v>
      </c>
      <c r="N893" s="168">
        <v>2420</v>
      </c>
      <c r="O893" s="161">
        <v>3</v>
      </c>
      <c r="P893" s="168">
        <v>36</v>
      </c>
      <c r="Q893" s="168">
        <v>16</v>
      </c>
      <c r="R893" s="161" t="s">
        <v>116</v>
      </c>
      <c r="T893" s="169">
        <f>AVERAGE(G$6:G893)</f>
        <v>23.350225225225227</v>
      </c>
      <c r="U893" s="169">
        <f>AVERAGE(H$6:H893)</f>
        <v>20.753378378378379</v>
      </c>
      <c r="V893" s="169">
        <f>AVERAGE(I$6:I893)</f>
        <v>1.3603603603603605</v>
      </c>
      <c r="W893" s="170">
        <f>AVERAGE(J$6:J893)</f>
        <v>2490.4054054054054</v>
      </c>
      <c r="X893" s="170">
        <f>AVERAGE(K$6:K893)</f>
        <v>163.24324324324326</v>
      </c>
      <c r="Y893" s="170">
        <f>AVERAGE(L$6:L893)</f>
        <v>969.65090090090087</v>
      </c>
      <c r="Z893" s="170">
        <f>AVERAGE(M$6:M893)</f>
        <v>290.89527027027026</v>
      </c>
      <c r="AA893" s="170">
        <f>AVERAGE(N$6:N893)</f>
        <v>2405</v>
      </c>
      <c r="AB893" s="169">
        <f>AVERAGE(O$6:O893)</f>
        <v>2.9617117117117115</v>
      </c>
      <c r="AC893" s="170">
        <f>AVERAGE(P$6:P893)</f>
        <v>35.54054054054054</v>
      </c>
      <c r="AD893" s="170">
        <f>AVERAGE(Q$6:Q893)</f>
        <v>120.94594594594595</v>
      </c>
      <c r="AY893" s="5"/>
      <c r="AZ893" s="26">
        <v>888</v>
      </c>
      <c r="BA893" s="165">
        <v>25.693653872105134</v>
      </c>
      <c r="BB893" s="176">
        <v>0.15</v>
      </c>
      <c r="BC893" s="161">
        <v>3</v>
      </c>
      <c r="BD893" s="182">
        <v>315</v>
      </c>
      <c r="BE893" s="161">
        <v>25</v>
      </c>
      <c r="BF893" s="161">
        <v>22</v>
      </c>
      <c r="BG893" s="161">
        <v>2</v>
      </c>
      <c r="BH893" s="168">
        <v>3300</v>
      </c>
      <c r="BI893" s="168">
        <v>300</v>
      </c>
      <c r="BJ893" s="168">
        <v>1000</v>
      </c>
      <c r="BK893" s="168">
        <v>300</v>
      </c>
      <c r="BL893" s="168">
        <v>2540</v>
      </c>
      <c r="BM893" s="161">
        <v>4</v>
      </c>
      <c r="BN893" s="168">
        <v>60</v>
      </c>
      <c r="BO893" s="168">
        <v>820</v>
      </c>
      <c r="BP893" s="161" t="s">
        <v>116</v>
      </c>
      <c r="BR893" s="164">
        <f>AVERAGE(BE$6:BE893)</f>
        <v>19.649774774774773</v>
      </c>
      <c r="BS893" s="164">
        <f>AVERAGE(BF$6:BF893)</f>
        <v>18.882882882882882</v>
      </c>
      <c r="BT893" s="164">
        <f>AVERAGE(BG$6:BG893)</f>
        <v>0.68693693693693691</v>
      </c>
      <c r="BU893" s="167">
        <f>AVERAGE(BH$6:BH893)</f>
        <v>2832.4324324324325</v>
      </c>
      <c r="BV893" s="167">
        <f>AVERAGE(BI$6:BI893)</f>
        <v>103.04054054054055</v>
      </c>
      <c r="BW893" s="167">
        <f>AVERAGE(BJ$6:BJ893)</f>
        <v>909.79729729729729</v>
      </c>
      <c r="BX893" s="167">
        <f>AVERAGE(BK$6:BK893)</f>
        <v>272.93918918918916</v>
      </c>
      <c r="BY893" s="167">
        <f>AVERAGE(BL$6:BL893)</f>
        <v>2251.8254504504503</v>
      </c>
      <c r="BZ893" s="164">
        <f>AVERAGE(BM$6:BM893)</f>
        <v>2.3265765765765765</v>
      </c>
      <c r="CA893" s="167">
        <f>AVERAGE(BN$6:BN893)</f>
        <v>34.898648648648646</v>
      </c>
      <c r="CB893" s="167">
        <f>AVERAGE(BO$6:BO893)</f>
        <v>615.50563063063066</v>
      </c>
      <c r="DF893" s="103">
        <v>888</v>
      </c>
      <c r="DG893" s="192">
        <v>7.1754026527359969</v>
      </c>
      <c r="DH893" s="193">
        <v>0.15</v>
      </c>
      <c r="DI893" s="105">
        <v>1</v>
      </c>
      <c r="DJ893" s="194">
        <v>164</v>
      </c>
      <c r="DK893" s="105">
        <v>7</v>
      </c>
      <c r="DL893" s="105">
        <v>7</v>
      </c>
      <c r="DM893" s="105">
        <v>0</v>
      </c>
      <c r="DN893" s="194">
        <v>1260</v>
      </c>
      <c r="DO893" s="194">
        <v>0</v>
      </c>
      <c r="DP893" s="194">
        <v>350</v>
      </c>
      <c r="DQ893" s="194">
        <v>105</v>
      </c>
      <c r="DR893" s="194">
        <v>1244</v>
      </c>
      <c r="DS893" s="105">
        <v>1</v>
      </c>
      <c r="DT893" s="194">
        <v>18</v>
      </c>
      <c r="DU893" s="194">
        <v>34</v>
      </c>
      <c r="DV893" s="105" t="s">
        <v>117</v>
      </c>
      <c r="DX893" s="164">
        <f>AVERAGE(DK$6:DK893)</f>
        <v>10.351351351351351</v>
      </c>
      <c r="DY893" s="164">
        <f>AVERAGE(DL$6:DL893)</f>
        <v>10.351351351351351</v>
      </c>
      <c r="DZ893" s="164">
        <f>AVERAGE(DM$6:DM893)</f>
        <v>0</v>
      </c>
      <c r="EA893" s="167">
        <f>AVERAGE(DN$6:DN893)</f>
        <v>1863.2432432432433</v>
      </c>
      <c r="EB893" s="167">
        <f>AVERAGE(DO$6:DO893)</f>
        <v>0</v>
      </c>
      <c r="EC893" s="167">
        <f>AVERAGE(DP$6:DP893)</f>
        <v>517.56756756756761</v>
      </c>
      <c r="ED893" s="167">
        <f>AVERAGE(DQ$6:DQ893)</f>
        <v>155.27027027027026</v>
      </c>
      <c r="EE893" s="167">
        <f>AVERAGE(DR$6:DR893)</f>
        <v>1651.875</v>
      </c>
      <c r="EF893" s="164">
        <f>AVERAGE(DS$6:DS893)</f>
        <v>0.84346846846846846</v>
      </c>
      <c r="EG893" s="167">
        <f>AVERAGE(DT$6:DT893)</f>
        <v>15.182432432432432</v>
      </c>
      <c r="EH893" s="167">
        <f>AVERAGE(DU$6:DU893)</f>
        <v>226.55067567567568</v>
      </c>
      <c r="FJ893" s="103">
        <v>888</v>
      </c>
      <c r="FK893" s="165">
        <v>5.1047552361692698</v>
      </c>
      <c r="FL893" s="163">
        <v>0.05</v>
      </c>
      <c r="FM893" s="161">
        <v>9</v>
      </c>
      <c r="FN893" s="168">
        <v>117</v>
      </c>
      <c r="FO893" s="161">
        <v>14</v>
      </c>
      <c r="FP893" s="161">
        <v>14</v>
      </c>
      <c r="FQ893" s="161">
        <v>0</v>
      </c>
      <c r="FR893" s="168">
        <v>2520</v>
      </c>
      <c r="FS893" s="168">
        <v>0</v>
      </c>
      <c r="FT893" s="168">
        <v>700</v>
      </c>
      <c r="FU893" s="168">
        <v>210</v>
      </c>
      <c r="FV893" s="168">
        <v>1652</v>
      </c>
      <c r="FW893" s="161">
        <v>0</v>
      </c>
      <c r="FX893" s="168">
        <v>0</v>
      </c>
      <c r="FY893" s="168">
        <v>868</v>
      </c>
      <c r="FZ893" s="161" t="s">
        <v>117</v>
      </c>
      <c r="GB893" s="160">
        <f>AVERAGE(FO$6:FO893)</f>
        <v>10.096846846846846</v>
      </c>
      <c r="GC893" s="160">
        <f>AVERAGE(FP$6:FP893)</f>
        <v>10.096846846846846</v>
      </c>
      <c r="GD893" s="160">
        <f>AVERAGE(FQ$6:FQ893)</f>
        <v>0</v>
      </c>
      <c r="GE893" s="166">
        <f>AVERAGE(FR$6:FR893)</f>
        <v>1817.4324324324325</v>
      </c>
      <c r="GF893" s="166">
        <f>AVERAGE(FS$6:FS893)</f>
        <v>0</v>
      </c>
      <c r="GG893" s="166">
        <f>AVERAGE(FT$6:FT893)</f>
        <v>504.84234234234236</v>
      </c>
      <c r="GH893" s="166">
        <f>AVERAGE(FU$6:FU893)</f>
        <v>151.45270270270271</v>
      </c>
      <c r="GI893" s="166">
        <f>AVERAGE(FV$6:FV893)</f>
        <v>1633.2195945945946</v>
      </c>
      <c r="GJ893" s="160">
        <f>AVERAGE(FW$6:FW893)</f>
        <v>0.84009009009009006</v>
      </c>
      <c r="GK893" s="166">
        <f>AVERAGE(FX$6:FX893)</f>
        <v>30.243243243243242</v>
      </c>
      <c r="GL893" s="166">
        <f>AVERAGE(FY$6:FY893)</f>
        <v>214.45608108108109</v>
      </c>
      <c r="HM893" s="98">
        <v>888</v>
      </c>
      <c r="HN893" s="179">
        <v>20.713583469855653</v>
      </c>
      <c r="HO893" s="188">
        <v>0.15</v>
      </c>
      <c r="HP893" s="177">
        <v>2</v>
      </c>
      <c r="HQ893" s="191">
        <v>115</v>
      </c>
      <c r="HR893" s="177">
        <v>20</v>
      </c>
      <c r="HS893" s="177">
        <v>20</v>
      </c>
      <c r="HT893" s="177">
        <v>0</v>
      </c>
      <c r="HU893" s="191">
        <v>3000</v>
      </c>
      <c r="HV893" s="191">
        <v>0</v>
      </c>
      <c r="HW893" s="191">
        <v>1000</v>
      </c>
      <c r="HX893" s="191">
        <v>300</v>
      </c>
      <c r="HY893" s="191">
        <v>2040</v>
      </c>
      <c r="HZ893" s="177">
        <v>3</v>
      </c>
      <c r="IA893" s="191">
        <v>90</v>
      </c>
      <c r="IB893" s="191">
        <v>1050</v>
      </c>
      <c r="IC893" s="177" t="s">
        <v>116</v>
      </c>
      <c r="IE893" s="164">
        <f>AVERAGE(HR$6:HR893)</f>
        <v>19.761261261261261</v>
      </c>
      <c r="IF893" s="164">
        <f>AVERAGE(HS$6:HS893)</f>
        <v>19.147522522522522</v>
      </c>
      <c r="IG893" s="164">
        <f>AVERAGE(HT$6:HT893)</f>
        <v>1.0168918918918919</v>
      </c>
      <c r="IH893" s="167">
        <f>AVERAGE(HU$6:HU893)</f>
        <v>2872.1283783783783</v>
      </c>
      <c r="II893" s="167">
        <f>AVERAGE(HV$6:HV893)</f>
        <v>152.53378378378378</v>
      </c>
      <c r="IJ893" s="167">
        <f>AVERAGE(HW$6:HW893)</f>
        <v>906.53153153153153</v>
      </c>
      <c r="IK893" s="167">
        <f>AVERAGE(HX$6:HX893)</f>
        <v>271.95945945945948</v>
      </c>
      <c r="IL893" s="167">
        <f>AVERAGE(HY$6:HY893)</f>
        <v>2306.8119369369369</v>
      </c>
      <c r="IM893" s="164">
        <f>AVERAGE(HZ$6:HZ893)</f>
        <v>2.4268018018018016</v>
      </c>
      <c r="IN893" s="167">
        <f>AVERAGE(IA$6:IA893)</f>
        <v>72.804054054054049</v>
      </c>
      <c r="IO893" s="167">
        <f>AVERAGE(IB$6:IB893)</f>
        <v>638.12049549549545</v>
      </c>
    </row>
    <row r="894" spans="2:249" x14ac:dyDescent="0.2">
      <c r="B894" s="103">
        <v>889</v>
      </c>
      <c r="C894" s="165">
        <v>21.96086992355885</v>
      </c>
      <c r="D894" s="163">
        <v>0.05</v>
      </c>
      <c r="E894" s="161">
        <v>8</v>
      </c>
      <c r="F894" s="168">
        <v>244</v>
      </c>
      <c r="G894" s="161">
        <v>29</v>
      </c>
      <c r="H894" s="161">
        <v>22</v>
      </c>
      <c r="I894" s="161">
        <v>2</v>
      </c>
      <c r="J894" s="168">
        <v>2640</v>
      </c>
      <c r="K894" s="168">
        <v>240</v>
      </c>
      <c r="L894" s="168">
        <v>1000</v>
      </c>
      <c r="M894" s="168">
        <v>300</v>
      </c>
      <c r="N894" s="168">
        <v>2409</v>
      </c>
      <c r="O894" s="161">
        <v>1</v>
      </c>
      <c r="P894" s="168">
        <v>12</v>
      </c>
      <c r="Q894" s="168">
        <v>243</v>
      </c>
      <c r="R894" s="161" t="s">
        <v>116</v>
      </c>
      <c r="T894" s="169">
        <f>AVERAGE(G$6:G894)</f>
        <v>23.35658042744657</v>
      </c>
      <c r="U894" s="169">
        <f>AVERAGE(H$6:H894)</f>
        <v>20.754780652418447</v>
      </c>
      <c r="V894" s="169">
        <f>AVERAGE(I$6:I894)</f>
        <v>1.3610798650168729</v>
      </c>
      <c r="W894" s="170">
        <f>AVERAGE(J$6:J894)</f>
        <v>2490.5736782902136</v>
      </c>
      <c r="X894" s="170">
        <f>AVERAGE(K$6:K894)</f>
        <v>163.32958380202476</v>
      </c>
      <c r="Y894" s="170">
        <f>AVERAGE(L$6:L894)</f>
        <v>969.6850393700787</v>
      </c>
      <c r="Z894" s="170">
        <f>AVERAGE(M$6:M894)</f>
        <v>290.90551181102364</v>
      </c>
      <c r="AA894" s="170">
        <f>AVERAGE(N$6:N894)</f>
        <v>2405.0044994375703</v>
      </c>
      <c r="AB894" s="169">
        <f>AVERAGE(O$6:O894)</f>
        <v>2.9595050618672665</v>
      </c>
      <c r="AC894" s="170">
        <f>AVERAGE(P$6:P894)</f>
        <v>35.514060742407196</v>
      </c>
      <c r="AD894" s="170">
        <f>AVERAGE(Q$6:Q894)</f>
        <v>121.08323959505061</v>
      </c>
      <c r="AY894" s="5"/>
      <c r="AZ894" s="26">
        <v>889</v>
      </c>
      <c r="BA894" s="165">
        <v>19.212181465883052</v>
      </c>
      <c r="BB894" s="176">
        <v>0.15</v>
      </c>
      <c r="BC894" s="161">
        <v>1</v>
      </c>
      <c r="BD894" s="182">
        <v>131</v>
      </c>
      <c r="BE894" s="161">
        <v>17</v>
      </c>
      <c r="BF894" s="161">
        <v>17</v>
      </c>
      <c r="BG894" s="161">
        <v>0</v>
      </c>
      <c r="BH894" s="168">
        <v>2550</v>
      </c>
      <c r="BI894" s="168">
        <v>0</v>
      </c>
      <c r="BJ894" s="168">
        <v>850</v>
      </c>
      <c r="BK894" s="168">
        <v>255</v>
      </c>
      <c r="BL894" s="168">
        <v>1861</v>
      </c>
      <c r="BM894" s="161">
        <v>3</v>
      </c>
      <c r="BN894" s="168">
        <v>45</v>
      </c>
      <c r="BO894" s="168">
        <v>734</v>
      </c>
      <c r="BP894" s="161" t="s">
        <v>117</v>
      </c>
      <c r="BR894" s="164">
        <f>AVERAGE(BE$6:BE894)</f>
        <v>19.646794150731157</v>
      </c>
      <c r="BS894" s="164">
        <f>AVERAGE(BF$6:BF894)</f>
        <v>18.88076490438695</v>
      </c>
      <c r="BT894" s="164">
        <f>AVERAGE(BG$6:BG894)</f>
        <v>0.68616422947131606</v>
      </c>
      <c r="BU894" s="167">
        <f>AVERAGE(BH$6:BH894)</f>
        <v>2832.1147356580427</v>
      </c>
      <c r="BV894" s="167">
        <f>AVERAGE(BI$6:BI894)</f>
        <v>102.92463442069742</v>
      </c>
      <c r="BW894" s="167">
        <f>AVERAGE(BJ$6:BJ894)</f>
        <v>909.73003374578172</v>
      </c>
      <c r="BX894" s="167">
        <f>AVERAGE(BK$6:BK894)</f>
        <v>272.91901012373455</v>
      </c>
      <c r="BY894" s="167">
        <f>AVERAGE(BL$6:BL894)</f>
        <v>2251.3858267716537</v>
      </c>
      <c r="BZ894" s="164">
        <f>AVERAGE(BM$6:BM894)</f>
        <v>2.3273340832395952</v>
      </c>
      <c r="CA894" s="167">
        <f>AVERAGE(BN$6:BN894)</f>
        <v>34.910011248593925</v>
      </c>
      <c r="CB894" s="167">
        <f>AVERAGE(BO$6:BO894)</f>
        <v>615.6389201349831</v>
      </c>
      <c r="DF894" s="103">
        <v>889</v>
      </c>
      <c r="DG894" s="192">
        <v>8.2392798695053422</v>
      </c>
      <c r="DH894" s="193">
        <v>0.05</v>
      </c>
      <c r="DI894" s="105">
        <v>1</v>
      </c>
      <c r="DJ894" s="194">
        <v>284</v>
      </c>
      <c r="DK894" s="105">
        <v>9</v>
      </c>
      <c r="DL894" s="105">
        <v>9</v>
      </c>
      <c r="DM894" s="105">
        <v>0</v>
      </c>
      <c r="DN894" s="194">
        <v>1620</v>
      </c>
      <c r="DO894" s="194">
        <v>0</v>
      </c>
      <c r="DP894" s="194">
        <v>450</v>
      </c>
      <c r="DQ894" s="194">
        <v>135</v>
      </c>
      <c r="DR894" s="194">
        <v>1494</v>
      </c>
      <c r="DS894" s="105">
        <v>0</v>
      </c>
      <c r="DT894" s="194">
        <v>0</v>
      </c>
      <c r="DU894" s="194">
        <v>126</v>
      </c>
      <c r="DV894" s="105" t="s">
        <v>117</v>
      </c>
      <c r="DX894" s="164">
        <f>AVERAGE(DK$6:DK894)</f>
        <v>10.349831271091114</v>
      </c>
      <c r="DY894" s="164">
        <f>AVERAGE(DL$6:DL894)</f>
        <v>10.349831271091114</v>
      </c>
      <c r="DZ894" s="164">
        <f>AVERAGE(DM$6:DM894)</f>
        <v>0</v>
      </c>
      <c r="EA894" s="167">
        <f>AVERAGE(DN$6:DN894)</f>
        <v>1862.9696287964005</v>
      </c>
      <c r="EB894" s="167">
        <f>AVERAGE(DO$6:DO894)</f>
        <v>0</v>
      </c>
      <c r="EC894" s="167">
        <f>AVERAGE(DP$6:DP894)</f>
        <v>517.49156355455568</v>
      </c>
      <c r="ED894" s="167">
        <f>AVERAGE(DQ$6:DQ894)</f>
        <v>155.2474690663667</v>
      </c>
      <c r="EE894" s="167">
        <f>AVERAGE(DR$6:DR894)</f>
        <v>1651.6974128233971</v>
      </c>
      <c r="EF894" s="164">
        <f>AVERAGE(DS$6:DS894)</f>
        <v>0.84251968503937003</v>
      </c>
      <c r="EG894" s="167">
        <f>AVERAGE(DT$6:DT894)</f>
        <v>15.165354330708661</v>
      </c>
      <c r="EH894" s="167">
        <f>AVERAGE(DU$6:DU894)</f>
        <v>226.43757030371205</v>
      </c>
      <c r="FJ894" s="103">
        <v>889</v>
      </c>
      <c r="FK894" s="165">
        <v>6.4519335277400067</v>
      </c>
      <c r="FL894" s="163">
        <v>0.05</v>
      </c>
      <c r="FM894" s="161">
        <v>3</v>
      </c>
      <c r="FN894" s="168">
        <v>387</v>
      </c>
      <c r="FO894" s="161">
        <v>9</v>
      </c>
      <c r="FP894" s="161">
        <v>9</v>
      </c>
      <c r="FQ894" s="161">
        <v>0</v>
      </c>
      <c r="FR894" s="168">
        <v>1620</v>
      </c>
      <c r="FS894" s="168">
        <v>0</v>
      </c>
      <c r="FT894" s="168">
        <v>450</v>
      </c>
      <c r="FU894" s="168">
        <v>135</v>
      </c>
      <c r="FV894" s="168">
        <v>1597</v>
      </c>
      <c r="FW894" s="161">
        <v>0</v>
      </c>
      <c r="FX894" s="168">
        <v>0</v>
      </c>
      <c r="FY894" s="168">
        <v>23</v>
      </c>
      <c r="FZ894" s="161" t="s">
        <v>117</v>
      </c>
      <c r="GB894" s="160">
        <f>AVERAGE(FO$6:FO894)</f>
        <v>10.095613048368953</v>
      </c>
      <c r="GC894" s="160">
        <f>AVERAGE(FP$6:FP894)</f>
        <v>10.095613048368953</v>
      </c>
      <c r="GD894" s="160">
        <f>AVERAGE(FQ$6:FQ894)</f>
        <v>0</v>
      </c>
      <c r="GE894" s="166">
        <f>AVERAGE(FR$6:FR894)</f>
        <v>1817.2103487064117</v>
      </c>
      <c r="GF894" s="166">
        <f>AVERAGE(FS$6:FS894)</f>
        <v>0</v>
      </c>
      <c r="GG894" s="166">
        <f>AVERAGE(FT$6:FT894)</f>
        <v>504.78065241844769</v>
      </c>
      <c r="GH894" s="166">
        <f>AVERAGE(FU$6:FU894)</f>
        <v>151.43419572553429</v>
      </c>
      <c r="GI894" s="166">
        <f>AVERAGE(FV$6:FV894)</f>
        <v>1633.1788526434195</v>
      </c>
      <c r="GJ894" s="160">
        <f>AVERAGE(FW$6:FW894)</f>
        <v>0.83914510686164234</v>
      </c>
      <c r="GK894" s="166">
        <f>AVERAGE(FX$6:FX894)</f>
        <v>30.209223847019121</v>
      </c>
      <c r="GL894" s="166">
        <f>AVERAGE(FY$6:FY894)</f>
        <v>214.24071991001125</v>
      </c>
      <c r="HM894" s="98">
        <v>889</v>
      </c>
      <c r="HN894" s="179">
        <v>10.511125608865871</v>
      </c>
      <c r="HO894" s="188">
        <v>0.05</v>
      </c>
      <c r="HP894" s="177">
        <v>2</v>
      </c>
      <c r="HQ894" s="191">
        <v>408</v>
      </c>
      <c r="HR894" s="177">
        <v>12</v>
      </c>
      <c r="HS894" s="177">
        <v>12</v>
      </c>
      <c r="HT894" s="177">
        <v>0</v>
      </c>
      <c r="HU894" s="191">
        <v>1800</v>
      </c>
      <c r="HV894" s="191">
        <v>0</v>
      </c>
      <c r="HW894" s="191">
        <v>600</v>
      </c>
      <c r="HX894" s="191">
        <v>180</v>
      </c>
      <c r="HY894" s="191">
        <v>1813</v>
      </c>
      <c r="HZ894" s="177">
        <v>1</v>
      </c>
      <c r="IA894" s="191">
        <v>30</v>
      </c>
      <c r="IB894" s="191">
        <v>17</v>
      </c>
      <c r="IC894" s="177" t="s">
        <v>117</v>
      </c>
      <c r="IE894" s="164">
        <f>AVERAGE(HR$6:HR894)</f>
        <v>19.752530933633295</v>
      </c>
      <c r="IF894" s="164">
        <f>AVERAGE(HS$6:HS894)</f>
        <v>19.139482564679415</v>
      </c>
      <c r="IG894" s="164">
        <f>AVERAGE(HT$6:HT894)</f>
        <v>1.015748031496063</v>
      </c>
      <c r="IH894" s="167">
        <f>AVERAGE(HU$6:HU894)</f>
        <v>2870.9223847019121</v>
      </c>
      <c r="II894" s="167">
        <f>AVERAGE(HV$6:HV894)</f>
        <v>152.36220472440945</v>
      </c>
      <c r="IJ894" s="167">
        <f>AVERAGE(HW$6:HW894)</f>
        <v>906.18672665916756</v>
      </c>
      <c r="IK894" s="167">
        <f>AVERAGE(HX$6:HX894)</f>
        <v>271.85601799775026</v>
      </c>
      <c r="IL894" s="167">
        <f>AVERAGE(HY$6:HY894)</f>
        <v>2306.2564679415073</v>
      </c>
      <c r="IM894" s="164">
        <f>AVERAGE(HZ$6:HZ894)</f>
        <v>2.4251968503937009</v>
      </c>
      <c r="IN894" s="167">
        <f>AVERAGE(IA$6:IA894)</f>
        <v>72.755905511811022</v>
      </c>
      <c r="IO894" s="167">
        <f>AVERAGE(IB$6:IB894)</f>
        <v>637.42182227221599</v>
      </c>
    </row>
    <row r="895" spans="2:249" x14ac:dyDescent="0.2">
      <c r="B895" s="103">
        <v>890</v>
      </c>
      <c r="C895" s="165">
        <v>22.952966304411998</v>
      </c>
      <c r="D895" s="163">
        <v>0.15</v>
      </c>
      <c r="E895" s="161">
        <v>3</v>
      </c>
      <c r="F895" s="168">
        <v>392</v>
      </c>
      <c r="G895" s="161">
        <v>23</v>
      </c>
      <c r="H895" s="161">
        <v>22</v>
      </c>
      <c r="I895" s="161">
        <v>2</v>
      </c>
      <c r="J895" s="168">
        <v>2640</v>
      </c>
      <c r="K895" s="168">
        <v>240</v>
      </c>
      <c r="L895" s="168">
        <v>1000</v>
      </c>
      <c r="M895" s="168">
        <v>300</v>
      </c>
      <c r="N895" s="168">
        <v>2557</v>
      </c>
      <c r="O895" s="161">
        <v>3</v>
      </c>
      <c r="P895" s="168">
        <v>36</v>
      </c>
      <c r="Q895" s="168">
        <v>119</v>
      </c>
      <c r="R895" s="161" t="s">
        <v>116</v>
      </c>
      <c r="T895" s="169">
        <f>AVERAGE(G$6:G895)</f>
        <v>23.3561797752809</v>
      </c>
      <c r="U895" s="169">
        <f>AVERAGE(H$6:H895)</f>
        <v>20.756179775280899</v>
      </c>
      <c r="V895" s="169">
        <f>AVERAGE(I$6:I895)</f>
        <v>1.3617977528089888</v>
      </c>
      <c r="W895" s="170">
        <f>AVERAGE(J$6:J895)</f>
        <v>2490.7415730337079</v>
      </c>
      <c r="X895" s="170">
        <f>AVERAGE(K$6:K895)</f>
        <v>163.41573033707866</v>
      </c>
      <c r="Y895" s="170">
        <f>AVERAGE(L$6:L895)</f>
        <v>969.71910112359546</v>
      </c>
      <c r="Z895" s="170">
        <f>AVERAGE(M$6:M895)</f>
        <v>290.91573033707863</v>
      </c>
      <c r="AA895" s="170">
        <f>AVERAGE(N$6:N895)</f>
        <v>2405.1752808988763</v>
      </c>
      <c r="AB895" s="169">
        <f>AVERAGE(O$6:O895)</f>
        <v>2.9595505617977529</v>
      </c>
      <c r="AC895" s="170">
        <f>AVERAGE(P$6:P895)</f>
        <v>35.514606741573033</v>
      </c>
      <c r="AD895" s="170">
        <f>AVERAGE(Q$6:Q895)</f>
        <v>121.08089887640449</v>
      </c>
      <c r="AY895" s="5"/>
      <c r="AZ895" s="26">
        <v>890</v>
      </c>
      <c r="BA895" s="165">
        <v>18.796874476130903</v>
      </c>
      <c r="BB895" s="176">
        <v>0.05</v>
      </c>
      <c r="BC895" s="161">
        <v>10</v>
      </c>
      <c r="BD895" s="182">
        <v>491</v>
      </c>
      <c r="BE895" s="161">
        <v>28</v>
      </c>
      <c r="BF895" s="161">
        <v>22</v>
      </c>
      <c r="BG895" s="161">
        <v>2</v>
      </c>
      <c r="BH895" s="168">
        <v>3300</v>
      </c>
      <c r="BI895" s="168">
        <v>300</v>
      </c>
      <c r="BJ895" s="168">
        <v>1000</v>
      </c>
      <c r="BK895" s="168">
        <v>300</v>
      </c>
      <c r="BL895" s="168">
        <v>2716</v>
      </c>
      <c r="BM895" s="161">
        <v>1</v>
      </c>
      <c r="BN895" s="168">
        <v>15</v>
      </c>
      <c r="BO895" s="168">
        <v>599</v>
      </c>
      <c r="BP895" s="161" t="s">
        <v>116</v>
      </c>
      <c r="BR895" s="164">
        <f>AVERAGE(BE$6:BE895)</f>
        <v>19.656179775280897</v>
      </c>
      <c r="BS895" s="164">
        <f>AVERAGE(BF$6:BF895)</f>
        <v>18.884269662921348</v>
      </c>
      <c r="BT895" s="164">
        <f>AVERAGE(BG$6:BG895)</f>
        <v>0.68764044943820224</v>
      </c>
      <c r="BU895" s="167">
        <f>AVERAGE(BH$6:BH895)</f>
        <v>2832.6404494382023</v>
      </c>
      <c r="BV895" s="167">
        <f>AVERAGE(BI$6:BI895)</f>
        <v>103.14606741573034</v>
      </c>
      <c r="BW895" s="167">
        <f>AVERAGE(BJ$6:BJ895)</f>
        <v>909.83146067415726</v>
      </c>
      <c r="BX895" s="167">
        <f>AVERAGE(BK$6:BK895)</f>
        <v>272.94943820224717</v>
      </c>
      <c r="BY895" s="167">
        <f>AVERAGE(BL$6:BL895)</f>
        <v>2251.9078651685395</v>
      </c>
      <c r="BZ895" s="164">
        <f>AVERAGE(BM$6:BM895)</f>
        <v>2.3258426966292136</v>
      </c>
      <c r="CA895" s="167">
        <f>AVERAGE(BN$6:BN895)</f>
        <v>34.887640449438202</v>
      </c>
      <c r="CB895" s="167">
        <f>AVERAGE(BO$6:BO895)</f>
        <v>615.62022471910109</v>
      </c>
      <c r="DF895" s="103">
        <v>890</v>
      </c>
      <c r="DG895" s="192">
        <v>5.5173353691750284</v>
      </c>
      <c r="DH895" s="193">
        <v>0.05</v>
      </c>
      <c r="DI895" s="105">
        <v>4</v>
      </c>
      <c r="DJ895" s="194">
        <v>176</v>
      </c>
      <c r="DK895" s="105">
        <v>10</v>
      </c>
      <c r="DL895" s="105">
        <v>10</v>
      </c>
      <c r="DM895" s="105">
        <v>0</v>
      </c>
      <c r="DN895" s="194">
        <v>1800</v>
      </c>
      <c r="DO895" s="194">
        <v>0</v>
      </c>
      <c r="DP895" s="194">
        <v>500</v>
      </c>
      <c r="DQ895" s="194">
        <v>150</v>
      </c>
      <c r="DR895" s="194">
        <v>1451</v>
      </c>
      <c r="DS895" s="105">
        <v>0</v>
      </c>
      <c r="DT895" s="194">
        <v>0</v>
      </c>
      <c r="DU895" s="194">
        <v>349</v>
      </c>
      <c r="DV895" s="105" t="s">
        <v>117</v>
      </c>
      <c r="DX895" s="164">
        <f>AVERAGE(DK$6:DK895)</f>
        <v>10.349438202247191</v>
      </c>
      <c r="DY895" s="164">
        <f>AVERAGE(DL$6:DL895)</f>
        <v>10.349438202247191</v>
      </c>
      <c r="DZ895" s="164">
        <f>AVERAGE(DM$6:DM895)</f>
        <v>0</v>
      </c>
      <c r="EA895" s="167">
        <f>AVERAGE(DN$6:DN895)</f>
        <v>1862.8988764044943</v>
      </c>
      <c r="EB895" s="167">
        <f>AVERAGE(DO$6:DO895)</f>
        <v>0</v>
      </c>
      <c r="EC895" s="167">
        <f>AVERAGE(DP$6:DP895)</f>
        <v>517.47191011235952</v>
      </c>
      <c r="ED895" s="167">
        <f>AVERAGE(DQ$6:DQ895)</f>
        <v>155.24157303370785</v>
      </c>
      <c r="EE895" s="167">
        <f>AVERAGE(DR$6:DR895)</f>
        <v>1651.4719101123596</v>
      </c>
      <c r="EF895" s="164">
        <f>AVERAGE(DS$6:DS895)</f>
        <v>0.84157303370786518</v>
      </c>
      <c r="EG895" s="167">
        <f>AVERAGE(DT$6:DT895)</f>
        <v>15.148314606741573</v>
      </c>
      <c r="EH895" s="167">
        <f>AVERAGE(DU$6:DU895)</f>
        <v>226.5752808988764</v>
      </c>
      <c r="FJ895" s="103">
        <v>890</v>
      </c>
      <c r="FK895" s="165">
        <v>6.7060122365249342</v>
      </c>
      <c r="FL895" s="163">
        <v>0.15</v>
      </c>
      <c r="FM895" s="161">
        <v>1</v>
      </c>
      <c r="FN895" s="168">
        <v>399</v>
      </c>
      <c r="FO895" s="161">
        <v>7</v>
      </c>
      <c r="FP895" s="161">
        <v>7</v>
      </c>
      <c r="FQ895" s="161">
        <v>0</v>
      </c>
      <c r="FR895" s="168">
        <v>1260</v>
      </c>
      <c r="FS895" s="168">
        <v>0</v>
      </c>
      <c r="FT895" s="168">
        <v>350</v>
      </c>
      <c r="FU895" s="168">
        <v>105</v>
      </c>
      <c r="FV895" s="168">
        <v>1479</v>
      </c>
      <c r="FW895" s="161">
        <v>1</v>
      </c>
      <c r="FX895" s="168">
        <v>36</v>
      </c>
      <c r="FY895" s="168">
        <v>-183</v>
      </c>
      <c r="FZ895" s="161" t="s">
        <v>117</v>
      </c>
      <c r="GB895" s="160">
        <f>AVERAGE(FO$6:FO895)</f>
        <v>10.092134831460674</v>
      </c>
      <c r="GC895" s="160">
        <f>AVERAGE(FP$6:FP895)</f>
        <v>10.092134831460674</v>
      </c>
      <c r="GD895" s="160">
        <f>AVERAGE(FQ$6:FQ895)</f>
        <v>0</v>
      </c>
      <c r="GE895" s="166">
        <f>AVERAGE(FR$6:FR895)</f>
        <v>1816.5842696629213</v>
      </c>
      <c r="GF895" s="166">
        <f>AVERAGE(FS$6:FS895)</f>
        <v>0</v>
      </c>
      <c r="GG895" s="166">
        <f>AVERAGE(FT$6:FT895)</f>
        <v>504.60674157303373</v>
      </c>
      <c r="GH895" s="166">
        <f>AVERAGE(FU$6:FU895)</f>
        <v>151.38202247191012</v>
      </c>
      <c r="GI895" s="166">
        <f>AVERAGE(FV$6:FV895)</f>
        <v>1633.0056179775281</v>
      </c>
      <c r="GJ895" s="160">
        <f>AVERAGE(FW$6:FW895)</f>
        <v>0.83932584269662924</v>
      </c>
      <c r="GK895" s="166">
        <f>AVERAGE(FX$6:FX895)</f>
        <v>30.21573033707865</v>
      </c>
      <c r="GL895" s="166">
        <f>AVERAGE(FY$6:FY895)</f>
        <v>213.79438202247192</v>
      </c>
      <c r="HM895" s="98">
        <v>890</v>
      </c>
      <c r="HN895" s="179">
        <v>20.044889404976775</v>
      </c>
      <c r="HO895" s="188">
        <v>0.2</v>
      </c>
      <c r="HP895" s="177">
        <v>3</v>
      </c>
      <c r="HQ895" s="191">
        <v>417</v>
      </c>
      <c r="HR895" s="177">
        <v>19</v>
      </c>
      <c r="HS895" s="177">
        <v>19</v>
      </c>
      <c r="HT895" s="177">
        <v>0</v>
      </c>
      <c r="HU895" s="191">
        <v>2850</v>
      </c>
      <c r="HV895" s="191">
        <v>0</v>
      </c>
      <c r="HW895" s="191">
        <v>950</v>
      </c>
      <c r="HX895" s="191">
        <v>285</v>
      </c>
      <c r="HY895" s="191">
        <v>2277</v>
      </c>
      <c r="HZ895" s="177">
        <v>4</v>
      </c>
      <c r="IA895" s="191">
        <v>120</v>
      </c>
      <c r="IB895" s="191">
        <v>693</v>
      </c>
      <c r="IC895" s="177" t="s">
        <v>117</v>
      </c>
      <c r="IE895" s="164">
        <f>AVERAGE(HR$6:HR895)</f>
        <v>19.751685393258427</v>
      </c>
      <c r="IF895" s="164">
        <f>AVERAGE(HS$6:HS895)</f>
        <v>19.139325842696628</v>
      </c>
      <c r="IG895" s="164">
        <f>AVERAGE(HT$6:HT895)</f>
        <v>1.0146067415730338</v>
      </c>
      <c r="IH895" s="167">
        <f>AVERAGE(HU$6:HU895)</f>
        <v>2870.8988764044943</v>
      </c>
      <c r="II895" s="167">
        <f>AVERAGE(HV$6:HV895)</f>
        <v>152.19101123595505</v>
      </c>
      <c r="IJ895" s="167">
        <f>AVERAGE(HW$6:HW895)</f>
        <v>906.23595505617982</v>
      </c>
      <c r="IK895" s="167">
        <f>AVERAGE(HX$6:HX895)</f>
        <v>271.87078651685391</v>
      </c>
      <c r="IL895" s="167">
        <f>AVERAGE(HY$6:HY895)</f>
        <v>2306.2235955056181</v>
      </c>
      <c r="IM895" s="164">
        <f>AVERAGE(HZ$6:HZ895)</f>
        <v>2.4269662921348316</v>
      </c>
      <c r="IN895" s="167">
        <f>AVERAGE(IA$6:IA895)</f>
        <v>72.80898876404494</v>
      </c>
      <c r="IO895" s="167">
        <f>AVERAGE(IB$6:IB895)</f>
        <v>637.48426966292129</v>
      </c>
    </row>
    <row r="896" spans="2:249" x14ac:dyDescent="0.2">
      <c r="B896" s="103">
        <v>891</v>
      </c>
      <c r="C896" s="165">
        <v>19.701629655011171</v>
      </c>
      <c r="D896" s="163">
        <v>0.15</v>
      </c>
      <c r="E896" s="161">
        <v>3</v>
      </c>
      <c r="F896" s="168">
        <v>517</v>
      </c>
      <c r="G896" s="161">
        <v>20</v>
      </c>
      <c r="H896" s="161">
        <v>20</v>
      </c>
      <c r="I896" s="161">
        <v>0</v>
      </c>
      <c r="J896" s="168">
        <v>2400</v>
      </c>
      <c r="K896" s="168">
        <v>0</v>
      </c>
      <c r="L896" s="168">
        <v>1000</v>
      </c>
      <c r="M896" s="168">
        <v>300</v>
      </c>
      <c r="N896" s="168">
        <v>2442</v>
      </c>
      <c r="O896" s="161">
        <v>3</v>
      </c>
      <c r="P896" s="168">
        <v>36</v>
      </c>
      <c r="Q896" s="168">
        <v>-6</v>
      </c>
      <c r="R896" s="161" t="s">
        <v>116</v>
      </c>
      <c r="T896" s="169">
        <f>AVERAGE(G$6:G896)</f>
        <v>23.352413019079687</v>
      </c>
      <c r="U896" s="169">
        <f>AVERAGE(H$6:H896)</f>
        <v>20.755331088664423</v>
      </c>
      <c r="V896" s="169">
        <f>AVERAGE(I$6:I896)</f>
        <v>1.3602693602693603</v>
      </c>
      <c r="W896" s="170">
        <f>AVERAGE(J$6:J896)</f>
        <v>2490.6397306397307</v>
      </c>
      <c r="X896" s="170">
        <f>AVERAGE(K$6:K896)</f>
        <v>163.23232323232324</v>
      </c>
      <c r="Y896" s="170">
        <f>AVERAGE(L$6:L896)</f>
        <v>969.75308641975312</v>
      </c>
      <c r="Z896" s="170">
        <f>AVERAGE(M$6:M896)</f>
        <v>290.92592592592592</v>
      </c>
      <c r="AA896" s="170">
        <f>AVERAGE(N$6:N896)</f>
        <v>2405.2166105499441</v>
      </c>
      <c r="AB896" s="169">
        <f>AVERAGE(O$6:O896)</f>
        <v>2.9595959595959598</v>
      </c>
      <c r="AC896" s="170">
        <f>AVERAGE(P$6:P896)</f>
        <v>35.515151515151516</v>
      </c>
      <c r="AD896" s="170">
        <f>AVERAGE(Q$6:Q896)</f>
        <v>120.93827160493827</v>
      </c>
      <c r="AY896" s="5"/>
      <c r="AZ896" s="26">
        <v>891</v>
      </c>
      <c r="BA896" s="165">
        <v>16.605239544780098</v>
      </c>
      <c r="BB896" s="176">
        <v>0.15</v>
      </c>
      <c r="BC896" s="161">
        <v>10</v>
      </c>
      <c r="BD896" s="182">
        <v>560</v>
      </c>
      <c r="BE896" s="161">
        <v>25</v>
      </c>
      <c r="BF896" s="161">
        <v>22</v>
      </c>
      <c r="BG896" s="161">
        <v>2</v>
      </c>
      <c r="BH896" s="168">
        <v>3300</v>
      </c>
      <c r="BI896" s="168">
        <v>300</v>
      </c>
      <c r="BJ896" s="168">
        <v>1000</v>
      </c>
      <c r="BK896" s="168">
        <v>300</v>
      </c>
      <c r="BL896" s="168">
        <v>2785</v>
      </c>
      <c r="BM896" s="161">
        <v>2</v>
      </c>
      <c r="BN896" s="168">
        <v>30</v>
      </c>
      <c r="BO896" s="168">
        <v>545</v>
      </c>
      <c r="BP896" s="161" t="s">
        <v>116</v>
      </c>
      <c r="BR896" s="164">
        <f>AVERAGE(BE$6:BE896)</f>
        <v>19.662177328843995</v>
      </c>
      <c r="BS896" s="164">
        <f>AVERAGE(BF$6:BF896)</f>
        <v>18.88776655443322</v>
      </c>
      <c r="BT896" s="164">
        <f>AVERAGE(BG$6:BG896)</f>
        <v>0.68911335578002242</v>
      </c>
      <c r="BU896" s="167">
        <f>AVERAGE(BH$6:BH896)</f>
        <v>2833.1649831649834</v>
      </c>
      <c r="BV896" s="167">
        <f>AVERAGE(BI$6:BI896)</f>
        <v>103.36700336700336</v>
      </c>
      <c r="BW896" s="167">
        <f>AVERAGE(BJ$6:BJ896)</f>
        <v>909.93265993265993</v>
      </c>
      <c r="BX896" s="167">
        <f>AVERAGE(BK$6:BK896)</f>
        <v>272.97979797979798</v>
      </c>
      <c r="BY896" s="167">
        <f>AVERAGE(BL$6:BL896)</f>
        <v>2252.5061728395062</v>
      </c>
      <c r="BZ896" s="164">
        <f>AVERAGE(BM$6:BM896)</f>
        <v>2.3254769921436589</v>
      </c>
      <c r="CA896" s="167">
        <f>AVERAGE(BN$6:BN896)</f>
        <v>34.882154882154879</v>
      </c>
      <c r="CB896" s="167">
        <f>AVERAGE(BO$6:BO896)</f>
        <v>615.54096520763187</v>
      </c>
      <c r="DF896" s="103">
        <v>891</v>
      </c>
      <c r="DG896" s="192">
        <v>4.8967387608698454</v>
      </c>
      <c r="DH896" s="193">
        <v>0.2</v>
      </c>
      <c r="DI896" s="105">
        <v>3</v>
      </c>
      <c r="DJ896" s="194">
        <v>557</v>
      </c>
      <c r="DK896" s="105">
        <v>7</v>
      </c>
      <c r="DL896" s="105">
        <v>7</v>
      </c>
      <c r="DM896" s="105">
        <v>0</v>
      </c>
      <c r="DN896" s="194">
        <v>1260</v>
      </c>
      <c r="DO896" s="194">
        <v>0</v>
      </c>
      <c r="DP896" s="194">
        <v>350</v>
      </c>
      <c r="DQ896" s="194">
        <v>105</v>
      </c>
      <c r="DR896" s="194">
        <v>1637</v>
      </c>
      <c r="DS896" s="105">
        <v>1</v>
      </c>
      <c r="DT896" s="194">
        <v>18</v>
      </c>
      <c r="DU896" s="194">
        <v>-359</v>
      </c>
      <c r="DV896" s="105" t="s">
        <v>117</v>
      </c>
      <c r="DX896" s="164">
        <f>AVERAGE(DK$6:DK896)</f>
        <v>10.345679012345679</v>
      </c>
      <c r="DY896" s="164">
        <f>AVERAGE(DL$6:DL896)</f>
        <v>10.345679012345679</v>
      </c>
      <c r="DZ896" s="164">
        <f>AVERAGE(DM$6:DM896)</f>
        <v>0</v>
      </c>
      <c r="EA896" s="167">
        <f>AVERAGE(DN$6:DN896)</f>
        <v>1862.2222222222222</v>
      </c>
      <c r="EB896" s="167">
        <f>AVERAGE(DO$6:DO896)</f>
        <v>0</v>
      </c>
      <c r="EC896" s="167">
        <f>AVERAGE(DP$6:DP896)</f>
        <v>517.28395061728395</v>
      </c>
      <c r="ED896" s="167">
        <f>AVERAGE(DQ$6:DQ896)</f>
        <v>155.18518518518519</v>
      </c>
      <c r="EE896" s="167">
        <f>AVERAGE(DR$6:DR896)</f>
        <v>1651.4556677890012</v>
      </c>
      <c r="EF896" s="164">
        <f>AVERAGE(DS$6:DS896)</f>
        <v>0.84175084175084181</v>
      </c>
      <c r="EG896" s="167">
        <f>AVERAGE(DT$6:DT896)</f>
        <v>15.151515151515152</v>
      </c>
      <c r="EH896" s="167">
        <f>AVERAGE(DU$6:DU896)</f>
        <v>225.91806958473626</v>
      </c>
      <c r="FJ896" s="103">
        <v>891</v>
      </c>
      <c r="FK896" s="165">
        <v>4.98725829119486</v>
      </c>
      <c r="FL896" s="163">
        <v>0.2</v>
      </c>
      <c r="FM896" s="161">
        <v>9</v>
      </c>
      <c r="FN896" s="168">
        <v>384</v>
      </c>
      <c r="FO896" s="161">
        <v>13</v>
      </c>
      <c r="FP896" s="161">
        <v>13</v>
      </c>
      <c r="FQ896" s="161">
        <v>0</v>
      </c>
      <c r="FR896" s="168">
        <v>2340</v>
      </c>
      <c r="FS896" s="168">
        <v>0</v>
      </c>
      <c r="FT896" s="168">
        <v>650</v>
      </c>
      <c r="FU896" s="168">
        <v>195</v>
      </c>
      <c r="FV896" s="168">
        <v>1854</v>
      </c>
      <c r="FW896" s="161">
        <v>1</v>
      </c>
      <c r="FX896" s="168">
        <v>36</v>
      </c>
      <c r="FY896" s="168">
        <v>522</v>
      </c>
      <c r="FZ896" s="161" t="s">
        <v>117</v>
      </c>
      <c r="GB896" s="160">
        <f>AVERAGE(FO$6:FO896)</f>
        <v>10.095398428731762</v>
      </c>
      <c r="GC896" s="160">
        <f>AVERAGE(FP$6:FP896)</f>
        <v>10.095398428731762</v>
      </c>
      <c r="GD896" s="160">
        <f>AVERAGE(FQ$6:FQ896)</f>
        <v>0</v>
      </c>
      <c r="GE896" s="166">
        <f>AVERAGE(FR$6:FR896)</f>
        <v>1817.1717171717171</v>
      </c>
      <c r="GF896" s="166">
        <f>AVERAGE(FS$6:FS896)</f>
        <v>0</v>
      </c>
      <c r="GG896" s="166">
        <f>AVERAGE(FT$6:FT896)</f>
        <v>504.76992143658811</v>
      </c>
      <c r="GH896" s="166">
        <f>AVERAGE(FU$6:FU896)</f>
        <v>151.43097643097644</v>
      </c>
      <c r="GI896" s="166">
        <f>AVERAGE(FV$6:FV896)</f>
        <v>1633.2536475869808</v>
      </c>
      <c r="GJ896" s="160">
        <f>AVERAGE(FW$6:FW896)</f>
        <v>0.83950617283950613</v>
      </c>
      <c r="GK896" s="166">
        <f>AVERAGE(FX$6:FX896)</f>
        <v>30.222222222222221</v>
      </c>
      <c r="GL896" s="166">
        <f>AVERAGE(FY$6:FY896)</f>
        <v>214.14029180695849</v>
      </c>
      <c r="HM896" s="98">
        <v>891</v>
      </c>
      <c r="HN896" s="179">
        <v>25.535095322355328</v>
      </c>
      <c r="HO896" s="188">
        <v>0.1</v>
      </c>
      <c r="HP896" s="177">
        <v>0</v>
      </c>
      <c r="HQ896" s="191">
        <v>359</v>
      </c>
      <c r="HR896" s="177">
        <v>23</v>
      </c>
      <c r="HS896" s="177">
        <v>23</v>
      </c>
      <c r="HT896" s="177">
        <v>3</v>
      </c>
      <c r="HU896" s="191">
        <v>3450</v>
      </c>
      <c r="HV896" s="191">
        <v>450</v>
      </c>
      <c r="HW896" s="191">
        <v>1000</v>
      </c>
      <c r="HX896" s="191">
        <v>300</v>
      </c>
      <c r="HY896" s="191">
        <v>2734</v>
      </c>
      <c r="HZ896" s="177">
        <v>3</v>
      </c>
      <c r="IA896" s="191">
        <v>90</v>
      </c>
      <c r="IB896" s="191">
        <v>806</v>
      </c>
      <c r="IC896" s="177" t="s">
        <v>116</v>
      </c>
      <c r="IE896" s="164">
        <f>AVERAGE(HR$6:HR896)</f>
        <v>19.755331088664423</v>
      </c>
      <c r="IF896" s="164">
        <f>AVERAGE(HS$6:HS896)</f>
        <v>19.143658810325476</v>
      </c>
      <c r="IG896" s="164">
        <f>AVERAGE(HT$6:HT896)</f>
        <v>1.0168350168350169</v>
      </c>
      <c r="IH896" s="167">
        <f>AVERAGE(HU$6:HU896)</f>
        <v>2871.5488215488217</v>
      </c>
      <c r="II896" s="167">
        <f>AVERAGE(HV$6:HV896)</f>
        <v>152.52525252525251</v>
      </c>
      <c r="IJ896" s="167">
        <f>AVERAGE(HW$6:HW896)</f>
        <v>906.34118967452298</v>
      </c>
      <c r="IK896" s="167">
        <f>AVERAGE(HX$6:HX896)</f>
        <v>271.90235690235693</v>
      </c>
      <c r="IL896" s="167">
        <f>AVERAGE(HY$6:HY896)</f>
        <v>2306.7037037037039</v>
      </c>
      <c r="IM896" s="164">
        <f>AVERAGE(HZ$6:HZ896)</f>
        <v>2.4276094276094278</v>
      </c>
      <c r="IN896" s="167">
        <f>AVERAGE(IA$6:IA896)</f>
        <v>72.828282828282823</v>
      </c>
      <c r="IO896" s="167">
        <f>AVERAGE(IB$6:IB896)</f>
        <v>637.67340067340069</v>
      </c>
    </row>
    <row r="897" spans="2:249" x14ac:dyDescent="0.2">
      <c r="B897" s="103">
        <v>892</v>
      </c>
      <c r="C897" s="165">
        <v>23.705279795484955</v>
      </c>
      <c r="D897" s="163">
        <v>0.2</v>
      </c>
      <c r="E897" s="161">
        <v>2</v>
      </c>
      <c r="F897" s="168">
        <v>432</v>
      </c>
      <c r="G897" s="161">
        <v>21</v>
      </c>
      <c r="H897" s="161">
        <v>21</v>
      </c>
      <c r="I897" s="161">
        <v>1</v>
      </c>
      <c r="J897" s="168">
        <v>2520</v>
      </c>
      <c r="K897" s="168">
        <v>120</v>
      </c>
      <c r="L897" s="168">
        <v>1000</v>
      </c>
      <c r="M897" s="168">
        <v>300</v>
      </c>
      <c r="N897" s="168">
        <v>2477</v>
      </c>
      <c r="O897" s="161">
        <v>5</v>
      </c>
      <c r="P897" s="168">
        <v>60</v>
      </c>
      <c r="Q897" s="168">
        <v>103</v>
      </c>
      <c r="R897" s="161" t="s">
        <v>116</v>
      </c>
      <c r="T897" s="169">
        <f>AVERAGE(G$6:G897)</f>
        <v>23.349775784753362</v>
      </c>
      <c r="U897" s="169">
        <f>AVERAGE(H$6:H897)</f>
        <v>20.755605381165918</v>
      </c>
      <c r="V897" s="169">
        <f>AVERAGE(I$6:I897)</f>
        <v>1.3598654708520179</v>
      </c>
      <c r="W897" s="170">
        <f>AVERAGE(J$6:J897)</f>
        <v>2490.6726457399104</v>
      </c>
      <c r="X897" s="170">
        <f>AVERAGE(K$6:K897)</f>
        <v>163.18385650224215</v>
      </c>
      <c r="Y897" s="170">
        <f>AVERAGE(L$6:L897)</f>
        <v>969.78699551569503</v>
      </c>
      <c r="Z897" s="170">
        <f>AVERAGE(M$6:M897)</f>
        <v>290.93609865470853</v>
      </c>
      <c r="AA897" s="170">
        <f>AVERAGE(N$6:N897)</f>
        <v>2405.2970852017938</v>
      </c>
      <c r="AB897" s="169">
        <f>AVERAGE(O$6:O897)</f>
        <v>2.9618834080717487</v>
      </c>
      <c r="AC897" s="170">
        <f>AVERAGE(P$6:P897)</f>
        <v>35.542600896860989</v>
      </c>
      <c r="AD897" s="170">
        <f>AVERAGE(Q$6:Q897)</f>
        <v>120.91816143497758</v>
      </c>
      <c r="AY897" s="5"/>
      <c r="AZ897" s="26">
        <v>892</v>
      </c>
      <c r="BA897" s="165">
        <v>16.37587008089065</v>
      </c>
      <c r="BB897" s="176">
        <v>0.05</v>
      </c>
      <c r="BC897" s="161">
        <v>2</v>
      </c>
      <c r="BD897" s="182">
        <v>393</v>
      </c>
      <c r="BE897" s="161">
        <v>17</v>
      </c>
      <c r="BF897" s="161">
        <v>17</v>
      </c>
      <c r="BG897" s="161">
        <v>0</v>
      </c>
      <c r="BH897" s="168">
        <v>2550</v>
      </c>
      <c r="BI897" s="168">
        <v>0</v>
      </c>
      <c r="BJ897" s="168">
        <v>850</v>
      </c>
      <c r="BK897" s="168">
        <v>255</v>
      </c>
      <c r="BL897" s="168">
        <v>2123</v>
      </c>
      <c r="BM897" s="161">
        <v>1</v>
      </c>
      <c r="BN897" s="168">
        <v>15</v>
      </c>
      <c r="BO897" s="168">
        <v>442</v>
      </c>
      <c r="BP897" s="161" t="s">
        <v>117</v>
      </c>
      <c r="BR897" s="164">
        <f>AVERAGE(BE$6:BE897)</f>
        <v>19.659192825112108</v>
      </c>
      <c r="BS897" s="164">
        <f>AVERAGE(BF$6:BF897)</f>
        <v>18.885650224215247</v>
      </c>
      <c r="BT897" s="164">
        <f>AVERAGE(BG$6:BG897)</f>
        <v>0.68834080717488788</v>
      </c>
      <c r="BU897" s="167">
        <f>AVERAGE(BH$6:BH897)</f>
        <v>2832.8475336322872</v>
      </c>
      <c r="BV897" s="167">
        <f>AVERAGE(BI$6:BI897)</f>
        <v>103.25112107623319</v>
      </c>
      <c r="BW897" s="167">
        <f>AVERAGE(BJ$6:BJ897)</f>
        <v>909.86547085201789</v>
      </c>
      <c r="BX897" s="167">
        <f>AVERAGE(BK$6:BK897)</f>
        <v>272.95964125560539</v>
      </c>
      <c r="BY897" s="167">
        <f>AVERAGE(BL$6:BL897)</f>
        <v>2252.3609865470853</v>
      </c>
      <c r="BZ897" s="164">
        <f>AVERAGE(BM$6:BM897)</f>
        <v>2.3239910313901344</v>
      </c>
      <c r="CA897" s="167">
        <f>AVERAGE(BN$6:BN897)</f>
        <v>34.859865470852021</v>
      </c>
      <c r="CB897" s="167">
        <f>AVERAGE(BO$6:BO897)</f>
        <v>615.34641255605379</v>
      </c>
      <c r="DF897" s="103">
        <v>892</v>
      </c>
      <c r="DG897" s="192">
        <v>7.4973280445847639</v>
      </c>
      <c r="DH897" s="193">
        <v>0.1</v>
      </c>
      <c r="DI897" s="105">
        <v>10</v>
      </c>
      <c r="DJ897" s="194">
        <v>192</v>
      </c>
      <c r="DK897" s="105">
        <v>16</v>
      </c>
      <c r="DL897" s="105">
        <v>16</v>
      </c>
      <c r="DM897" s="105">
        <v>0</v>
      </c>
      <c r="DN897" s="194">
        <v>2880</v>
      </c>
      <c r="DO897" s="194">
        <v>0</v>
      </c>
      <c r="DP897" s="194">
        <v>800</v>
      </c>
      <c r="DQ897" s="194">
        <v>240</v>
      </c>
      <c r="DR897" s="194">
        <v>1857</v>
      </c>
      <c r="DS897" s="105">
        <v>1</v>
      </c>
      <c r="DT897" s="194">
        <v>18</v>
      </c>
      <c r="DU897" s="194">
        <v>1041</v>
      </c>
      <c r="DV897" s="105" t="s">
        <v>117</v>
      </c>
      <c r="DX897" s="164">
        <f>AVERAGE(DK$6:DK897)</f>
        <v>10.352017937219731</v>
      </c>
      <c r="DY897" s="164">
        <f>AVERAGE(DL$6:DL897)</f>
        <v>10.352017937219731</v>
      </c>
      <c r="DZ897" s="164">
        <f>AVERAGE(DM$6:DM897)</f>
        <v>0</v>
      </c>
      <c r="EA897" s="167">
        <f>AVERAGE(DN$6:DN897)</f>
        <v>1863.3632286995517</v>
      </c>
      <c r="EB897" s="167">
        <f>AVERAGE(DO$6:DO897)</f>
        <v>0</v>
      </c>
      <c r="EC897" s="167">
        <f>AVERAGE(DP$6:DP897)</f>
        <v>517.6008968609865</v>
      </c>
      <c r="ED897" s="167">
        <f>AVERAGE(DQ$6:DQ897)</f>
        <v>155.28026905829597</v>
      </c>
      <c r="EE897" s="167">
        <f>AVERAGE(DR$6:DR897)</f>
        <v>1651.6860986547085</v>
      </c>
      <c r="EF897" s="164">
        <f>AVERAGE(DS$6:DS897)</f>
        <v>0.84192825112107628</v>
      </c>
      <c r="EG897" s="167">
        <f>AVERAGE(DT$6:DT897)</f>
        <v>15.154708520179373</v>
      </c>
      <c r="EH897" s="167">
        <f>AVERAGE(DU$6:DU897)</f>
        <v>226.83183856502242</v>
      </c>
      <c r="FJ897" s="103">
        <v>892</v>
      </c>
      <c r="FK897" s="165">
        <v>6.3566961322012103</v>
      </c>
      <c r="FL897" s="163">
        <v>0.15</v>
      </c>
      <c r="FM897" s="161">
        <v>1</v>
      </c>
      <c r="FN897" s="168">
        <v>508</v>
      </c>
      <c r="FO897" s="161">
        <v>6</v>
      </c>
      <c r="FP897" s="161">
        <v>6</v>
      </c>
      <c r="FQ897" s="161">
        <v>0</v>
      </c>
      <c r="FR897" s="168">
        <v>1080</v>
      </c>
      <c r="FS897" s="168">
        <v>0</v>
      </c>
      <c r="FT897" s="168">
        <v>300</v>
      </c>
      <c r="FU897" s="168">
        <v>90</v>
      </c>
      <c r="FV897" s="168">
        <v>1523</v>
      </c>
      <c r="FW897" s="161">
        <v>1</v>
      </c>
      <c r="FX897" s="168">
        <v>36</v>
      </c>
      <c r="FY897" s="168">
        <v>-407</v>
      </c>
      <c r="FZ897" s="161" t="s">
        <v>117</v>
      </c>
      <c r="GB897" s="160">
        <f>AVERAGE(FO$6:FO897)</f>
        <v>10.090807174887892</v>
      </c>
      <c r="GC897" s="160">
        <f>AVERAGE(FP$6:FP897)</f>
        <v>10.090807174887892</v>
      </c>
      <c r="GD897" s="160">
        <f>AVERAGE(FQ$6:FQ897)</f>
        <v>0</v>
      </c>
      <c r="GE897" s="166">
        <f>AVERAGE(FR$6:FR897)</f>
        <v>1816.3452914798206</v>
      </c>
      <c r="GF897" s="166">
        <f>AVERAGE(FS$6:FS897)</f>
        <v>0</v>
      </c>
      <c r="GG897" s="166">
        <f>AVERAGE(FT$6:FT897)</f>
        <v>504.54035874439461</v>
      </c>
      <c r="GH897" s="166">
        <f>AVERAGE(FU$6:FU897)</f>
        <v>151.36210762331839</v>
      </c>
      <c r="GI897" s="166">
        <f>AVERAGE(FV$6:FV897)</f>
        <v>1633.1300448430493</v>
      </c>
      <c r="GJ897" s="160">
        <f>AVERAGE(FW$6:FW897)</f>
        <v>0.83968609865470856</v>
      </c>
      <c r="GK897" s="166">
        <f>AVERAGE(FX$6:FX897)</f>
        <v>30.228699551569505</v>
      </c>
      <c r="GL897" s="166">
        <f>AVERAGE(FY$6:FY897)</f>
        <v>213.44394618834082</v>
      </c>
      <c r="HM897" s="98">
        <v>892</v>
      </c>
      <c r="HN897" s="179">
        <v>21.308578800672002</v>
      </c>
      <c r="HO897" s="188">
        <v>0.2</v>
      </c>
      <c r="HP897" s="177">
        <v>3</v>
      </c>
      <c r="HQ897" s="191">
        <v>230</v>
      </c>
      <c r="HR897" s="177">
        <v>20</v>
      </c>
      <c r="HS897" s="177">
        <v>20</v>
      </c>
      <c r="HT897" s="177">
        <v>0</v>
      </c>
      <c r="HU897" s="191">
        <v>3000</v>
      </c>
      <c r="HV897" s="191">
        <v>0</v>
      </c>
      <c r="HW897" s="191">
        <v>1000</v>
      </c>
      <c r="HX897" s="191">
        <v>300</v>
      </c>
      <c r="HY897" s="191">
        <v>2155</v>
      </c>
      <c r="HZ897" s="177">
        <v>4</v>
      </c>
      <c r="IA897" s="191">
        <v>120</v>
      </c>
      <c r="IB897" s="191">
        <v>965</v>
      </c>
      <c r="IC897" s="177" t="s">
        <v>116</v>
      </c>
      <c r="IE897" s="164">
        <f>AVERAGE(HR$6:HR897)</f>
        <v>19.755605381165918</v>
      </c>
      <c r="IF897" s="164">
        <f>AVERAGE(HS$6:HS897)</f>
        <v>19.144618834080717</v>
      </c>
      <c r="IG897" s="164">
        <f>AVERAGE(HT$6:HT897)</f>
        <v>1.0156950672645739</v>
      </c>
      <c r="IH897" s="167">
        <f>AVERAGE(HU$6:HU897)</f>
        <v>2871.6928251121076</v>
      </c>
      <c r="II897" s="167">
        <f>AVERAGE(HV$6:HV897)</f>
        <v>152.35426008968611</v>
      </c>
      <c r="IJ897" s="167">
        <f>AVERAGE(HW$6:HW897)</f>
        <v>906.44618834080723</v>
      </c>
      <c r="IK897" s="167">
        <f>AVERAGE(HX$6:HX897)</f>
        <v>271.93385650224218</v>
      </c>
      <c r="IL897" s="167">
        <f>AVERAGE(HY$6:HY897)</f>
        <v>2306.5336322869957</v>
      </c>
      <c r="IM897" s="164">
        <f>AVERAGE(HZ$6:HZ897)</f>
        <v>2.4293721973094171</v>
      </c>
      <c r="IN897" s="167">
        <f>AVERAGE(IA$6:IA897)</f>
        <v>72.881165919282509</v>
      </c>
      <c r="IO897" s="167">
        <f>AVERAGE(IB$6:IB897)</f>
        <v>638.04035874439467</v>
      </c>
    </row>
    <row r="898" spans="2:249" x14ac:dyDescent="0.2">
      <c r="B898" s="103">
        <v>893</v>
      </c>
      <c r="C898" s="165">
        <v>21.124907631207748</v>
      </c>
      <c r="D898" s="163">
        <v>0.05</v>
      </c>
      <c r="E898" s="161">
        <v>4</v>
      </c>
      <c r="F898" s="168">
        <v>325</v>
      </c>
      <c r="G898" s="161">
        <v>24</v>
      </c>
      <c r="H898" s="161">
        <v>22</v>
      </c>
      <c r="I898" s="161">
        <v>2</v>
      </c>
      <c r="J898" s="168">
        <v>2640</v>
      </c>
      <c r="K898" s="168">
        <v>240</v>
      </c>
      <c r="L898" s="168">
        <v>1000</v>
      </c>
      <c r="M898" s="168">
        <v>300</v>
      </c>
      <c r="N898" s="168">
        <v>2490</v>
      </c>
      <c r="O898" s="161">
        <v>1</v>
      </c>
      <c r="P898" s="168">
        <v>12</v>
      </c>
      <c r="Q898" s="168">
        <v>162</v>
      </c>
      <c r="R898" s="161" t="s">
        <v>116</v>
      </c>
      <c r="T898" s="169">
        <f>AVERAGE(G$6:G898)</f>
        <v>23.350503919372901</v>
      </c>
      <c r="U898" s="169">
        <f>AVERAGE(H$6:H898)</f>
        <v>20.756998880179172</v>
      </c>
      <c r="V898" s="169">
        <f>AVERAGE(I$6:I898)</f>
        <v>1.3605823068309071</v>
      </c>
      <c r="W898" s="170">
        <f>AVERAGE(J$6:J898)</f>
        <v>2490.8398656215004</v>
      </c>
      <c r="X898" s="170">
        <f>AVERAGE(K$6:K898)</f>
        <v>163.26987681970886</v>
      </c>
      <c r="Y898" s="170">
        <f>AVERAGE(L$6:L898)</f>
        <v>969.82082866741325</v>
      </c>
      <c r="Z898" s="170">
        <f>AVERAGE(M$6:M898)</f>
        <v>290.94624860022395</v>
      </c>
      <c r="AA898" s="170">
        <f>AVERAGE(N$6:N898)</f>
        <v>2405.3919372900336</v>
      </c>
      <c r="AB898" s="169">
        <f>AVERAGE(O$6:O898)</f>
        <v>2.9596864501679732</v>
      </c>
      <c r="AC898" s="170">
        <f>AVERAGE(P$6:P898)</f>
        <v>35.516237402015676</v>
      </c>
      <c r="AD898" s="170">
        <f>AVERAGE(Q$6:Q898)</f>
        <v>120.96416573348264</v>
      </c>
      <c r="AY898" s="5"/>
      <c r="AZ898" s="26">
        <v>893</v>
      </c>
      <c r="BA898" s="165">
        <v>18.842531648581371</v>
      </c>
      <c r="BB898" s="176">
        <v>0.25</v>
      </c>
      <c r="BC898" s="161">
        <v>1</v>
      </c>
      <c r="BD898" s="182">
        <v>364</v>
      </c>
      <c r="BE898" s="161">
        <v>15</v>
      </c>
      <c r="BF898" s="161">
        <v>15</v>
      </c>
      <c r="BG898" s="161">
        <v>0</v>
      </c>
      <c r="BH898" s="168">
        <v>2250</v>
      </c>
      <c r="BI898" s="168">
        <v>0</v>
      </c>
      <c r="BJ898" s="168">
        <v>750</v>
      </c>
      <c r="BK898" s="168">
        <v>225</v>
      </c>
      <c r="BL898" s="168">
        <v>1964</v>
      </c>
      <c r="BM898" s="161">
        <v>5</v>
      </c>
      <c r="BN898" s="168">
        <v>75</v>
      </c>
      <c r="BO898" s="168">
        <v>361</v>
      </c>
      <c r="BP898" s="161" t="s">
        <v>117</v>
      </c>
      <c r="BR898" s="164">
        <f>AVERAGE(BE$6:BE898)</f>
        <v>19.653975363941768</v>
      </c>
      <c r="BS898" s="164">
        <f>AVERAGE(BF$6:BF898)</f>
        <v>18.881298992161256</v>
      </c>
      <c r="BT898" s="164">
        <f>AVERAGE(BG$6:BG898)</f>
        <v>0.68756998880179176</v>
      </c>
      <c r="BU898" s="167">
        <f>AVERAGE(BH$6:BH898)</f>
        <v>2832.1948488241883</v>
      </c>
      <c r="BV898" s="167">
        <f>AVERAGE(BI$6:BI898)</f>
        <v>103.13549832026875</v>
      </c>
      <c r="BW898" s="167">
        <f>AVERAGE(BJ$6:BJ898)</f>
        <v>909.68645016797313</v>
      </c>
      <c r="BX898" s="167">
        <f>AVERAGE(BK$6:BK898)</f>
        <v>272.90593505039192</v>
      </c>
      <c r="BY898" s="167">
        <f>AVERAGE(BL$6:BL898)</f>
        <v>2252.0380739081747</v>
      </c>
      <c r="BZ898" s="164">
        <f>AVERAGE(BM$6:BM898)</f>
        <v>2.3269876819708846</v>
      </c>
      <c r="CA898" s="167">
        <f>AVERAGE(BN$6:BN898)</f>
        <v>34.904815229563269</v>
      </c>
      <c r="CB898" s="167">
        <f>AVERAGE(BO$6:BO898)</f>
        <v>615.0615901455767</v>
      </c>
      <c r="DF898" s="103">
        <v>893</v>
      </c>
      <c r="DG898" s="192">
        <v>8.1074738574123622</v>
      </c>
      <c r="DH898" s="193">
        <v>0.05</v>
      </c>
      <c r="DI898" s="105">
        <v>2</v>
      </c>
      <c r="DJ898" s="194">
        <v>118</v>
      </c>
      <c r="DK898" s="105">
        <v>10</v>
      </c>
      <c r="DL898" s="105">
        <v>10</v>
      </c>
      <c r="DM898" s="105">
        <v>0</v>
      </c>
      <c r="DN898" s="194">
        <v>1800</v>
      </c>
      <c r="DO898" s="194">
        <v>0</v>
      </c>
      <c r="DP898" s="194">
        <v>500</v>
      </c>
      <c r="DQ898" s="194">
        <v>150</v>
      </c>
      <c r="DR898" s="194">
        <v>1393</v>
      </c>
      <c r="DS898" s="105">
        <v>0</v>
      </c>
      <c r="DT898" s="194">
        <v>0</v>
      </c>
      <c r="DU898" s="194">
        <v>407</v>
      </c>
      <c r="DV898" s="105" t="s">
        <v>117</v>
      </c>
      <c r="DX898" s="164">
        <f>AVERAGE(DK$6:DK898)</f>
        <v>10.351623740201568</v>
      </c>
      <c r="DY898" s="164">
        <f>AVERAGE(DL$6:DL898)</f>
        <v>10.351623740201568</v>
      </c>
      <c r="DZ898" s="164">
        <f>AVERAGE(DM$6:DM898)</f>
        <v>0</v>
      </c>
      <c r="EA898" s="167">
        <f>AVERAGE(DN$6:DN898)</f>
        <v>1863.2922732362822</v>
      </c>
      <c r="EB898" s="167">
        <f>AVERAGE(DO$6:DO898)</f>
        <v>0</v>
      </c>
      <c r="EC898" s="167">
        <f>AVERAGE(DP$6:DP898)</f>
        <v>517.58118701007834</v>
      </c>
      <c r="ED898" s="167">
        <f>AVERAGE(DQ$6:DQ898)</f>
        <v>155.27435610302351</v>
      </c>
      <c r="EE898" s="167">
        <f>AVERAGE(DR$6:DR898)</f>
        <v>1651.3964165733482</v>
      </c>
      <c r="EF898" s="164">
        <f>AVERAGE(DS$6:DS898)</f>
        <v>0.84098544232922734</v>
      </c>
      <c r="EG898" s="167">
        <f>AVERAGE(DT$6:DT898)</f>
        <v>15.137737961926092</v>
      </c>
      <c r="EH898" s="167">
        <f>AVERAGE(DU$6:DU898)</f>
        <v>227.03359462486003</v>
      </c>
      <c r="FJ898" s="103">
        <v>893</v>
      </c>
      <c r="FK898" s="165">
        <v>7.0875499237886403</v>
      </c>
      <c r="FL898" s="163">
        <v>0.2</v>
      </c>
      <c r="FM898" s="161">
        <v>9</v>
      </c>
      <c r="FN898" s="168">
        <v>579</v>
      </c>
      <c r="FO898" s="161">
        <v>15</v>
      </c>
      <c r="FP898" s="161">
        <v>15</v>
      </c>
      <c r="FQ898" s="161">
        <v>0</v>
      </c>
      <c r="FR898" s="168">
        <v>2700</v>
      </c>
      <c r="FS898" s="168">
        <v>0</v>
      </c>
      <c r="FT898" s="168">
        <v>750</v>
      </c>
      <c r="FU898" s="168">
        <v>225</v>
      </c>
      <c r="FV898" s="168">
        <v>2179</v>
      </c>
      <c r="FW898" s="161">
        <v>1</v>
      </c>
      <c r="FX898" s="168">
        <v>36</v>
      </c>
      <c r="FY898" s="168">
        <v>557</v>
      </c>
      <c r="FZ898" s="161" t="s">
        <v>117</v>
      </c>
      <c r="GB898" s="160">
        <f>AVERAGE(FO$6:FO898)</f>
        <v>10.096304591265397</v>
      </c>
      <c r="GC898" s="160">
        <f>AVERAGE(FP$6:FP898)</f>
        <v>10.096304591265397</v>
      </c>
      <c r="GD898" s="160">
        <f>AVERAGE(FQ$6:FQ898)</f>
        <v>0</v>
      </c>
      <c r="GE898" s="166">
        <f>AVERAGE(FR$6:FR898)</f>
        <v>1817.3348264277715</v>
      </c>
      <c r="GF898" s="166">
        <f>AVERAGE(FS$6:FS898)</f>
        <v>0</v>
      </c>
      <c r="GG898" s="166">
        <f>AVERAGE(FT$6:FT898)</f>
        <v>504.8152295632699</v>
      </c>
      <c r="GH898" s="166">
        <f>AVERAGE(FU$6:FU898)</f>
        <v>151.44456886898095</v>
      </c>
      <c r="GI898" s="166">
        <f>AVERAGE(FV$6:FV898)</f>
        <v>1633.7413213885777</v>
      </c>
      <c r="GJ898" s="160">
        <f>AVERAGE(FW$6:FW898)</f>
        <v>0.83986562150055988</v>
      </c>
      <c r="GK898" s="166">
        <f>AVERAGE(FX$6:FX898)</f>
        <v>30.235162374020156</v>
      </c>
      <c r="GL898" s="166">
        <f>AVERAGE(FY$6:FY898)</f>
        <v>213.82866741321388</v>
      </c>
      <c r="HM898" s="98">
        <v>893</v>
      </c>
      <c r="HN898" s="179">
        <v>14.649818980567881</v>
      </c>
      <c r="HO898" s="188">
        <v>0.25</v>
      </c>
      <c r="HP898" s="177">
        <v>3</v>
      </c>
      <c r="HQ898" s="191">
        <v>394</v>
      </c>
      <c r="HR898" s="177">
        <v>14</v>
      </c>
      <c r="HS898" s="177">
        <v>14</v>
      </c>
      <c r="HT898" s="177">
        <v>0</v>
      </c>
      <c r="HU898" s="191">
        <v>2100</v>
      </c>
      <c r="HV898" s="191">
        <v>0</v>
      </c>
      <c r="HW898" s="191">
        <v>700</v>
      </c>
      <c r="HX898" s="191">
        <v>210</v>
      </c>
      <c r="HY898" s="191">
        <v>1929</v>
      </c>
      <c r="HZ898" s="177">
        <v>4</v>
      </c>
      <c r="IA898" s="191">
        <v>120</v>
      </c>
      <c r="IB898" s="191">
        <v>291</v>
      </c>
      <c r="IC898" s="177" t="s">
        <v>117</v>
      </c>
      <c r="IE898" s="164">
        <f>AVERAGE(HR$6:HR898)</f>
        <v>19.749160134378499</v>
      </c>
      <c r="IF898" s="164">
        <f>AVERAGE(HS$6:HS898)</f>
        <v>19.138857782754759</v>
      </c>
      <c r="IG898" s="164">
        <f>AVERAGE(HT$6:HT898)</f>
        <v>1.0145576707726764</v>
      </c>
      <c r="IH898" s="167">
        <f>AVERAGE(HU$6:HU898)</f>
        <v>2870.8286674132137</v>
      </c>
      <c r="II898" s="167">
        <f>AVERAGE(HV$6:HV898)</f>
        <v>152.18365061590146</v>
      </c>
      <c r="IJ898" s="167">
        <f>AVERAGE(HW$6:HW898)</f>
        <v>906.21500559910419</v>
      </c>
      <c r="IK898" s="167">
        <f>AVERAGE(HX$6:HX898)</f>
        <v>271.86450167973123</v>
      </c>
      <c r="IL898" s="167">
        <f>AVERAGE(HY$6:HY898)</f>
        <v>2306.1108622620382</v>
      </c>
      <c r="IM898" s="164">
        <f>AVERAGE(HZ$6:HZ898)</f>
        <v>2.4311310190369539</v>
      </c>
      <c r="IN898" s="167">
        <f>AVERAGE(IA$6:IA898)</f>
        <v>72.933930571108618</v>
      </c>
      <c r="IO898" s="167">
        <f>AVERAGE(IB$6:IB898)</f>
        <v>637.65173572228446</v>
      </c>
    </row>
    <row r="899" spans="2:249" x14ac:dyDescent="0.2">
      <c r="B899" s="103">
        <v>894</v>
      </c>
      <c r="C899" s="165">
        <v>20.389018998552796</v>
      </c>
      <c r="D899" s="163">
        <v>0.05</v>
      </c>
      <c r="E899" s="161">
        <v>9</v>
      </c>
      <c r="F899" s="168">
        <v>534</v>
      </c>
      <c r="G899" s="161">
        <v>28</v>
      </c>
      <c r="H899" s="161">
        <v>22</v>
      </c>
      <c r="I899" s="161">
        <v>2</v>
      </c>
      <c r="J899" s="168">
        <v>2640</v>
      </c>
      <c r="K899" s="168">
        <v>240</v>
      </c>
      <c r="L899" s="168">
        <v>1000</v>
      </c>
      <c r="M899" s="168">
        <v>300</v>
      </c>
      <c r="N899" s="168">
        <v>2699</v>
      </c>
      <c r="O899" s="161">
        <v>1</v>
      </c>
      <c r="P899" s="168">
        <v>12</v>
      </c>
      <c r="Q899" s="168">
        <v>-47</v>
      </c>
      <c r="R899" s="161" t="s">
        <v>116</v>
      </c>
      <c r="T899" s="169">
        <f>AVERAGE(G$6:G899)</f>
        <v>23.355704697986578</v>
      </c>
      <c r="U899" s="169">
        <f>AVERAGE(H$6:H899)</f>
        <v>20.758389261744966</v>
      </c>
      <c r="V899" s="169">
        <f>AVERAGE(I$6:I899)</f>
        <v>1.361297539149888</v>
      </c>
      <c r="W899" s="170">
        <f>AVERAGE(J$6:J899)</f>
        <v>2491.0067114093958</v>
      </c>
      <c r="X899" s="170">
        <f>AVERAGE(K$6:K899)</f>
        <v>163.35570469798657</v>
      </c>
      <c r="Y899" s="170">
        <f>AVERAGE(L$6:L899)</f>
        <v>969.8545861297539</v>
      </c>
      <c r="Z899" s="170">
        <f>AVERAGE(M$6:M899)</f>
        <v>290.95637583892619</v>
      </c>
      <c r="AA899" s="170">
        <f>AVERAGE(N$6:N899)</f>
        <v>2405.7203579418347</v>
      </c>
      <c r="AB899" s="169">
        <f>AVERAGE(O$6:O899)</f>
        <v>2.9574944071588365</v>
      </c>
      <c r="AC899" s="170">
        <f>AVERAGE(P$6:P899)</f>
        <v>35.489932885906043</v>
      </c>
      <c r="AD899" s="170">
        <f>AVERAGE(Q$6:Q899)</f>
        <v>120.77628635346755</v>
      </c>
      <c r="AY899" s="5"/>
      <c r="AZ899" s="26">
        <v>894</v>
      </c>
      <c r="BA899" s="165">
        <v>14.694158421092407</v>
      </c>
      <c r="BB899" s="176">
        <v>0.05</v>
      </c>
      <c r="BC899" s="161">
        <v>6</v>
      </c>
      <c r="BD899" s="182">
        <v>207</v>
      </c>
      <c r="BE899" s="161">
        <v>20</v>
      </c>
      <c r="BF899" s="161">
        <v>20</v>
      </c>
      <c r="BG899" s="161">
        <v>0</v>
      </c>
      <c r="BH899" s="168">
        <v>3000</v>
      </c>
      <c r="BI899" s="168">
        <v>0</v>
      </c>
      <c r="BJ899" s="168">
        <v>1000</v>
      </c>
      <c r="BK899" s="168">
        <v>300</v>
      </c>
      <c r="BL899" s="168">
        <v>2132</v>
      </c>
      <c r="BM899" s="161">
        <v>1</v>
      </c>
      <c r="BN899" s="168">
        <v>15</v>
      </c>
      <c r="BO899" s="168">
        <v>883</v>
      </c>
      <c r="BP899" s="161" t="s">
        <v>116</v>
      </c>
      <c r="BR899" s="164">
        <f>AVERAGE(BE$6:BE899)</f>
        <v>19.654362416107382</v>
      </c>
      <c r="BS899" s="164">
        <f>AVERAGE(BF$6:BF899)</f>
        <v>18.882550335570471</v>
      </c>
      <c r="BT899" s="164">
        <f>AVERAGE(BG$6:BG899)</f>
        <v>0.68680089485458617</v>
      </c>
      <c r="BU899" s="167">
        <f>AVERAGE(BH$6:BH899)</f>
        <v>2832.3825503355706</v>
      </c>
      <c r="BV899" s="167">
        <f>AVERAGE(BI$6:BI899)</f>
        <v>103.02013422818791</v>
      </c>
      <c r="BW899" s="167">
        <f>AVERAGE(BJ$6:BJ899)</f>
        <v>909.78747203579417</v>
      </c>
      <c r="BX899" s="167">
        <f>AVERAGE(BK$6:BK899)</f>
        <v>272.93624161073825</v>
      </c>
      <c r="BY899" s="167">
        <f>AVERAGE(BL$6:BL899)</f>
        <v>2251.903803131991</v>
      </c>
      <c r="BZ899" s="164">
        <f>AVERAGE(BM$6:BM899)</f>
        <v>2.325503355704698</v>
      </c>
      <c r="CA899" s="167">
        <f>AVERAGE(BN$6:BN899)</f>
        <v>34.882550335570471</v>
      </c>
      <c r="CB899" s="167">
        <f>AVERAGE(BO$6:BO899)</f>
        <v>615.36129753914986</v>
      </c>
      <c r="DF899" s="103">
        <v>894</v>
      </c>
      <c r="DG899" s="192">
        <v>6.9190425429833846</v>
      </c>
      <c r="DH899" s="193">
        <v>0.05</v>
      </c>
      <c r="DI899" s="105">
        <v>7</v>
      </c>
      <c r="DJ899" s="194">
        <v>156</v>
      </c>
      <c r="DK899" s="105">
        <v>14</v>
      </c>
      <c r="DL899" s="105">
        <v>14</v>
      </c>
      <c r="DM899" s="105">
        <v>0</v>
      </c>
      <c r="DN899" s="194">
        <v>2520</v>
      </c>
      <c r="DO899" s="194">
        <v>0</v>
      </c>
      <c r="DP899" s="194">
        <v>700</v>
      </c>
      <c r="DQ899" s="194">
        <v>210</v>
      </c>
      <c r="DR899" s="194">
        <v>1691</v>
      </c>
      <c r="DS899" s="105">
        <v>0</v>
      </c>
      <c r="DT899" s="194">
        <v>0</v>
      </c>
      <c r="DU899" s="194">
        <v>829</v>
      </c>
      <c r="DV899" s="105" t="s">
        <v>117</v>
      </c>
      <c r="DX899" s="164">
        <f>AVERAGE(DK$6:DK899)</f>
        <v>10.355704697986576</v>
      </c>
      <c r="DY899" s="164">
        <f>AVERAGE(DL$6:DL899)</f>
        <v>10.355704697986576</v>
      </c>
      <c r="DZ899" s="164">
        <f>AVERAGE(DM$6:DM899)</f>
        <v>0</v>
      </c>
      <c r="EA899" s="167">
        <f>AVERAGE(DN$6:DN899)</f>
        <v>1864.0268456375838</v>
      </c>
      <c r="EB899" s="167">
        <f>AVERAGE(DO$6:DO899)</f>
        <v>0</v>
      </c>
      <c r="EC899" s="167">
        <f>AVERAGE(DP$6:DP899)</f>
        <v>517.78523489932888</v>
      </c>
      <c r="ED899" s="167">
        <f>AVERAGE(DQ$6:DQ899)</f>
        <v>155.33557046979865</v>
      </c>
      <c r="EE899" s="167">
        <f>AVERAGE(DR$6:DR899)</f>
        <v>1651.4407158836689</v>
      </c>
      <c r="EF899" s="164">
        <f>AVERAGE(DS$6:DS899)</f>
        <v>0.84004474272930652</v>
      </c>
      <c r="EG899" s="167">
        <f>AVERAGE(DT$6:DT899)</f>
        <v>15.120805369127517</v>
      </c>
      <c r="EH899" s="167">
        <f>AVERAGE(DU$6:DU899)</f>
        <v>227.70693512304251</v>
      </c>
      <c r="FJ899" s="103">
        <v>894</v>
      </c>
      <c r="FK899" s="165">
        <v>6.2373409919136842</v>
      </c>
      <c r="FL899" s="163">
        <v>0.15</v>
      </c>
      <c r="FM899" s="161">
        <v>1</v>
      </c>
      <c r="FN899" s="168">
        <v>513</v>
      </c>
      <c r="FO899" s="161">
        <v>6</v>
      </c>
      <c r="FP899" s="161">
        <v>6</v>
      </c>
      <c r="FQ899" s="161">
        <v>0</v>
      </c>
      <c r="FR899" s="168">
        <v>1080</v>
      </c>
      <c r="FS899" s="168">
        <v>0</v>
      </c>
      <c r="FT899" s="168">
        <v>300</v>
      </c>
      <c r="FU899" s="168">
        <v>90</v>
      </c>
      <c r="FV899" s="168">
        <v>1528</v>
      </c>
      <c r="FW899" s="161">
        <v>1</v>
      </c>
      <c r="FX899" s="168">
        <v>36</v>
      </c>
      <c r="FY899" s="168">
        <v>-412</v>
      </c>
      <c r="FZ899" s="161" t="s">
        <v>117</v>
      </c>
      <c r="GB899" s="160">
        <f>AVERAGE(FO$6:FO899)</f>
        <v>10.0917225950783</v>
      </c>
      <c r="GC899" s="160">
        <f>AVERAGE(FP$6:FP899)</f>
        <v>10.0917225950783</v>
      </c>
      <c r="GD899" s="160">
        <f>AVERAGE(FQ$6:FQ899)</f>
        <v>0</v>
      </c>
      <c r="GE899" s="166">
        <f>AVERAGE(FR$6:FR899)</f>
        <v>1816.510067114094</v>
      </c>
      <c r="GF899" s="166">
        <f>AVERAGE(FS$6:FS899)</f>
        <v>0</v>
      </c>
      <c r="GG899" s="166">
        <f>AVERAGE(FT$6:FT899)</f>
        <v>504.58612975391497</v>
      </c>
      <c r="GH899" s="166">
        <f>AVERAGE(FU$6:FU899)</f>
        <v>151.37583892617451</v>
      </c>
      <c r="GI899" s="166">
        <f>AVERAGE(FV$6:FV899)</f>
        <v>1633.6230425055928</v>
      </c>
      <c r="GJ899" s="160">
        <f>AVERAGE(FW$6:FW899)</f>
        <v>0.84004474272930652</v>
      </c>
      <c r="GK899" s="166">
        <f>AVERAGE(FX$6:FX899)</f>
        <v>30.241610738255034</v>
      </c>
      <c r="GL899" s="166">
        <f>AVERAGE(FY$6:FY899)</f>
        <v>213.12863534675614</v>
      </c>
      <c r="HM899" s="98">
        <v>894</v>
      </c>
      <c r="HN899" s="179">
        <v>14.667905561586519</v>
      </c>
      <c r="HO899" s="188">
        <v>0.05</v>
      </c>
      <c r="HP899" s="177">
        <v>3</v>
      </c>
      <c r="HQ899" s="191">
        <v>547</v>
      </c>
      <c r="HR899" s="177">
        <v>17</v>
      </c>
      <c r="HS899" s="177">
        <v>17</v>
      </c>
      <c r="HT899" s="177">
        <v>0</v>
      </c>
      <c r="HU899" s="191">
        <v>2550</v>
      </c>
      <c r="HV899" s="191">
        <v>0</v>
      </c>
      <c r="HW899" s="191">
        <v>850</v>
      </c>
      <c r="HX899" s="191">
        <v>255</v>
      </c>
      <c r="HY899" s="191">
        <v>2277</v>
      </c>
      <c r="HZ899" s="177">
        <v>1</v>
      </c>
      <c r="IA899" s="191">
        <v>30</v>
      </c>
      <c r="IB899" s="191">
        <v>303</v>
      </c>
      <c r="IC899" s="177" t="s">
        <v>117</v>
      </c>
      <c r="IE899" s="164">
        <f>AVERAGE(HR$6:HR899)</f>
        <v>19.746085011185681</v>
      </c>
      <c r="IF899" s="164">
        <f>AVERAGE(HS$6:HS899)</f>
        <v>19.136465324384787</v>
      </c>
      <c r="IG899" s="164">
        <f>AVERAGE(HT$6:HT899)</f>
        <v>1.0134228187919463</v>
      </c>
      <c r="IH899" s="167">
        <f>AVERAGE(HU$6:HU899)</f>
        <v>2870.469798657718</v>
      </c>
      <c r="II899" s="167">
        <f>AVERAGE(HV$6:HV899)</f>
        <v>152.01342281879195</v>
      </c>
      <c r="IJ899" s="167">
        <f>AVERAGE(HW$6:HW899)</f>
        <v>906.15212527964206</v>
      </c>
      <c r="IK899" s="167">
        <f>AVERAGE(HX$6:HX899)</f>
        <v>271.8456375838926</v>
      </c>
      <c r="IL899" s="167">
        <f>AVERAGE(HY$6:HY899)</f>
        <v>2306.0782997762863</v>
      </c>
      <c r="IM899" s="164">
        <f>AVERAGE(HZ$6:HZ899)</f>
        <v>2.4295302013422817</v>
      </c>
      <c r="IN899" s="167">
        <f>AVERAGE(IA$6:IA899)</f>
        <v>72.885906040268452</v>
      </c>
      <c r="IO899" s="167">
        <f>AVERAGE(IB$6:IB899)</f>
        <v>637.27740492170017</v>
      </c>
    </row>
    <row r="900" spans="2:249" x14ac:dyDescent="0.2">
      <c r="B900" s="103">
        <v>895</v>
      </c>
      <c r="C900" s="165">
        <v>13.807838908293929</v>
      </c>
      <c r="D900" s="163">
        <v>0.15</v>
      </c>
      <c r="E900" s="161">
        <v>0</v>
      </c>
      <c r="F900" s="168">
        <v>347</v>
      </c>
      <c r="G900" s="161">
        <v>12</v>
      </c>
      <c r="H900" s="161">
        <v>12</v>
      </c>
      <c r="I900" s="161">
        <v>0</v>
      </c>
      <c r="J900" s="168">
        <v>1440</v>
      </c>
      <c r="K900" s="168">
        <v>0</v>
      </c>
      <c r="L900" s="168">
        <v>600</v>
      </c>
      <c r="M900" s="168">
        <v>180</v>
      </c>
      <c r="N900" s="168">
        <v>1752</v>
      </c>
      <c r="O900" s="161">
        <v>2</v>
      </c>
      <c r="P900" s="168">
        <v>24</v>
      </c>
      <c r="Q900" s="168">
        <v>-288</v>
      </c>
      <c r="R900" s="161" t="s">
        <v>117</v>
      </c>
      <c r="T900" s="169">
        <f>AVERAGE(G$6:G900)</f>
        <v>23.343016759776535</v>
      </c>
      <c r="U900" s="169">
        <f>AVERAGE(H$6:H900)</f>
        <v>20.748603351955307</v>
      </c>
      <c r="V900" s="169">
        <f>AVERAGE(I$6:I900)</f>
        <v>1.3597765363128491</v>
      </c>
      <c r="W900" s="170">
        <f>AVERAGE(J$6:J900)</f>
        <v>2489.8324022346369</v>
      </c>
      <c r="X900" s="170">
        <f>AVERAGE(K$6:K900)</f>
        <v>163.17318435754191</v>
      </c>
      <c r="Y900" s="170">
        <f>AVERAGE(L$6:L900)</f>
        <v>969.44134078212289</v>
      </c>
      <c r="Z900" s="170">
        <f>AVERAGE(M$6:M900)</f>
        <v>290.83240223463685</v>
      </c>
      <c r="AA900" s="170">
        <f>AVERAGE(N$6:N900)</f>
        <v>2404.9899441340781</v>
      </c>
      <c r="AB900" s="169">
        <f>AVERAGE(O$6:O900)</f>
        <v>2.9564245810055865</v>
      </c>
      <c r="AC900" s="170">
        <f>AVERAGE(P$6:P900)</f>
        <v>35.477094972067036</v>
      </c>
      <c r="AD900" s="170">
        <f>AVERAGE(Q$6:Q900)</f>
        <v>120.31955307262569</v>
      </c>
      <c r="AY900" s="5"/>
      <c r="AZ900" s="26">
        <v>895</v>
      </c>
      <c r="BA900" s="165">
        <v>14.616744789135964</v>
      </c>
      <c r="BB900" s="176">
        <v>0.15</v>
      </c>
      <c r="BC900" s="161">
        <v>8</v>
      </c>
      <c r="BD900" s="182">
        <v>293</v>
      </c>
      <c r="BE900" s="161">
        <v>21</v>
      </c>
      <c r="BF900" s="161">
        <v>21</v>
      </c>
      <c r="BG900" s="161">
        <v>1</v>
      </c>
      <c r="BH900" s="168">
        <v>3150</v>
      </c>
      <c r="BI900" s="168">
        <v>150</v>
      </c>
      <c r="BJ900" s="168">
        <v>1000</v>
      </c>
      <c r="BK900" s="168">
        <v>300</v>
      </c>
      <c r="BL900" s="168">
        <v>2368</v>
      </c>
      <c r="BM900" s="161">
        <v>2</v>
      </c>
      <c r="BN900" s="168">
        <v>30</v>
      </c>
      <c r="BO900" s="168">
        <v>812</v>
      </c>
      <c r="BP900" s="161" t="s">
        <v>116</v>
      </c>
      <c r="BR900" s="164">
        <f>AVERAGE(BE$6:BE900)</f>
        <v>19.655865921787708</v>
      </c>
      <c r="BS900" s="164">
        <f>AVERAGE(BF$6:BF900)</f>
        <v>18.884916201117317</v>
      </c>
      <c r="BT900" s="164">
        <f>AVERAGE(BG$6:BG900)</f>
        <v>0.68715083798882681</v>
      </c>
      <c r="BU900" s="167">
        <f>AVERAGE(BH$6:BH900)</f>
        <v>2832.7374301675977</v>
      </c>
      <c r="BV900" s="167">
        <f>AVERAGE(BI$6:BI900)</f>
        <v>103.07262569832402</v>
      </c>
      <c r="BW900" s="167">
        <f>AVERAGE(BJ$6:BJ900)</f>
        <v>909.8882681564246</v>
      </c>
      <c r="BX900" s="167">
        <f>AVERAGE(BK$6:BK900)</f>
        <v>272.96648044692739</v>
      </c>
      <c r="BY900" s="167">
        <f>AVERAGE(BL$6:BL900)</f>
        <v>2252.0335195530724</v>
      </c>
      <c r="BZ900" s="164">
        <f>AVERAGE(BM$6:BM900)</f>
        <v>2.3251396648044693</v>
      </c>
      <c r="CA900" s="167">
        <f>AVERAGE(BN$6:BN900)</f>
        <v>34.877094972067042</v>
      </c>
      <c r="CB900" s="167">
        <f>AVERAGE(BO$6:BO900)</f>
        <v>615.58100558659214</v>
      </c>
      <c r="DF900" s="103">
        <v>895</v>
      </c>
      <c r="DG900" s="192">
        <v>5.1684615924578798</v>
      </c>
      <c r="DH900" s="193">
        <v>0.2</v>
      </c>
      <c r="DI900" s="105">
        <v>2</v>
      </c>
      <c r="DJ900" s="194">
        <v>365</v>
      </c>
      <c r="DK900" s="105">
        <v>6</v>
      </c>
      <c r="DL900" s="105">
        <v>6</v>
      </c>
      <c r="DM900" s="105">
        <v>0</v>
      </c>
      <c r="DN900" s="194">
        <v>1080</v>
      </c>
      <c r="DO900" s="194">
        <v>0</v>
      </c>
      <c r="DP900" s="194">
        <v>300</v>
      </c>
      <c r="DQ900" s="194">
        <v>90</v>
      </c>
      <c r="DR900" s="194">
        <v>1380</v>
      </c>
      <c r="DS900" s="105">
        <v>1</v>
      </c>
      <c r="DT900" s="194">
        <v>18</v>
      </c>
      <c r="DU900" s="194">
        <v>-282</v>
      </c>
      <c r="DV900" s="105" t="s">
        <v>117</v>
      </c>
      <c r="DX900" s="164">
        <f>AVERAGE(DK$6:DK900)</f>
        <v>10.350837988826816</v>
      </c>
      <c r="DY900" s="164">
        <f>AVERAGE(DL$6:DL900)</f>
        <v>10.350837988826816</v>
      </c>
      <c r="DZ900" s="164">
        <f>AVERAGE(DM$6:DM900)</f>
        <v>0</v>
      </c>
      <c r="EA900" s="167">
        <f>AVERAGE(DN$6:DN900)</f>
        <v>1863.1508379888269</v>
      </c>
      <c r="EB900" s="167">
        <f>AVERAGE(DO$6:DO900)</f>
        <v>0</v>
      </c>
      <c r="EC900" s="167">
        <f>AVERAGE(DP$6:DP900)</f>
        <v>517.54189944134077</v>
      </c>
      <c r="ED900" s="167">
        <f>AVERAGE(DQ$6:DQ900)</f>
        <v>155.26256983240222</v>
      </c>
      <c r="EE900" s="167">
        <f>AVERAGE(DR$6:DR900)</f>
        <v>1651.1374301675978</v>
      </c>
      <c r="EF900" s="164">
        <f>AVERAGE(DS$6:DS900)</f>
        <v>0.84022346368715084</v>
      </c>
      <c r="EG900" s="167">
        <f>AVERAGE(DT$6:DT900)</f>
        <v>15.124022346368715</v>
      </c>
      <c r="EH900" s="167">
        <f>AVERAGE(DU$6:DU900)</f>
        <v>227.13743016759776</v>
      </c>
      <c r="FJ900" s="103">
        <v>895</v>
      </c>
      <c r="FK900" s="165">
        <v>8.6293340549039392</v>
      </c>
      <c r="FL900" s="163">
        <v>0.15</v>
      </c>
      <c r="FM900" s="161">
        <v>6</v>
      </c>
      <c r="FN900" s="168">
        <v>530</v>
      </c>
      <c r="FO900" s="161">
        <v>14</v>
      </c>
      <c r="FP900" s="161">
        <v>14</v>
      </c>
      <c r="FQ900" s="161">
        <v>0</v>
      </c>
      <c r="FR900" s="168">
        <v>2520</v>
      </c>
      <c r="FS900" s="168">
        <v>0</v>
      </c>
      <c r="FT900" s="168">
        <v>700</v>
      </c>
      <c r="FU900" s="168">
        <v>210</v>
      </c>
      <c r="FV900" s="168">
        <v>2065</v>
      </c>
      <c r="FW900" s="161">
        <v>1</v>
      </c>
      <c r="FX900" s="168">
        <v>36</v>
      </c>
      <c r="FY900" s="168">
        <v>491</v>
      </c>
      <c r="FZ900" s="161" t="s">
        <v>117</v>
      </c>
      <c r="GB900" s="160">
        <f>AVERAGE(FO$6:FO900)</f>
        <v>10.09608938547486</v>
      </c>
      <c r="GC900" s="160">
        <f>AVERAGE(FP$6:FP900)</f>
        <v>10.09608938547486</v>
      </c>
      <c r="GD900" s="160">
        <f>AVERAGE(FQ$6:FQ900)</f>
        <v>0</v>
      </c>
      <c r="GE900" s="166">
        <f>AVERAGE(FR$6:FR900)</f>
        <v>1817.2960893854749</v>
      </c>
      <c r="GF900" s="166">
        <f>AVERAGE(FS$6:FS900)</f>
        <v>0</v>
      </c>
      <c r="GG900" s="166">
        <f>AVERAGE(FT$6:FT900)</f>
        <v>504.804469273743</v>
      </c>
      <c r="GH900" s="166">
        <f>AVERAGE(FU$6:FU900)</f>
        <v>151.44134078212289</v>
      </c>
      <c r="GI900" s="166">
        <f>AVERAGE(FV$6:FV900)</f>
        <v>1634.1050279329609</v>
      </c>
      <c r="GJ900" s="160">
        <f>AVERAGE(FW$6:FW900)</f>
        <v>0.84022346368715084</v>
      </c>
      <c r="GK900" s="166">
        <f>AVERAGE(FX$6:FX900)</f>
        <v>30.24804469273743</v>
      </c>
      <c r="GL900" s="166">
        <f>AVERAGE(FY$6:FY900)</f>
        <v>213.4391061452514</v>
      </c>
      <c r="HM900" s="98">
        <v>895</v>
      </c>
      <c r="HN900" s="179">
        <v>14.767676127941408</v>
      </c>
      <c r="HO900" s="188">
        <v>0.15</v>
      </c>
      <c r="HP900" s="177">
        <v>1</v>
      </c>
      <c r="HQ900" s="191">
        <v>101</v>
      </c>
      <c r="HR900" s="177">
        <v>14</v>
      </c>
      <c r="HS900" s="177">
        <v>14</v>
      </c>
      <c r="HT900" s="177">
        <v>0</v>
      </c>
      <c r="HU900" s="191">
        <v>2100</v>
      </c>
      <c r="HV900" s="191">
        <v>0</v>
      </c>
      <c r="HW900" s="191">
        <v>700</v>
      </c>
      <c r="HX900" s="191">
        <v>210</v>
      </c>
      <c r="HY900" s="191">
        <v>1636</v>
      </c>
      <c r="HZ900" s="177">
        <v>2</v>
      </c>
      <c r="IA900" s="191">
        <v>60</v>
      </c>
      <c r="IB900" s="191">
        <v>524</v>
      </c>
      <c r="IC900" s="177" t="s">
        <v>117</v>
      </c>
      <c r="IE900" s="164">
        <f>AVERAGE(HR$6:HR900)</f>
        <v>19.739664804469275</v>
      </c>
      <c r="IF900" s="164">
        <f>AVERAGE(HS$6:HS900)</f>
        <v>19.130726256983241</v>
      </c>
      <c r="IG900" s="164">
        <f>AVERAGE(HT$6:HT900)</f>
        <v>1.012290502793296</v>
      </c>
      <c r="IH900" s="167">
        <f>AVERAGE(HU$6:HU900)</f>
        <v>2869.6089385474861</v>
      </c>
      <c r="II900" s="167">
        <f>AVERAGE(HV$6:HV900)</f>
        <v>151.84357541899442</v>
      </c>
      <c r="IJ900" s="167">
        <f>AVERAGE(HW$6:HW900)</f>
        <v>905.92178770949715</v>
      </c>
      <c r="IK900" s="167">
        <f>AVERAGE(HX$6:HX900)</f>
        <v>271.77653631284915</v>
      </c>
      <c r="IL900" s="167">
        <f>AVERAGE(HY$6:HY900)</f>
        <v>2305.3296089385476</v>
      </c>
      <c r="IM900" s="164">
        <f>AVERAGE(HZ$6:HZ900)</f>
        <v>2.4290502793296089</v>
      </c>
      <c r="IN900" s="167">
        <f>AVERAGE(IA$6:IA900)</f>
        <v>72.871508379888269</v>
      </c>
      <c r="IO900" s="167">
        <f>AVERAGE(IB$6:IB900)</f>
        <v>637.15083798882677</v>
      </c>
    </row>
    <row r="901" spans="2:249" x14ac:dyDescent="0.2">
      <c r="B901" s="103">
        <v>896</v>
      </c>
      <c r="C901" s="165">
        <v>25.891218850535235</v>
      </c>
      <c r="D901" s="163">
        <v>0.15</v>
      </c>
      <c r="E901" s="161">
        <v>1</v>
      </c>
      <c r="F901" s="168">
        <v>216</v>
      </c>
      <c r="G901" s="161">
        <v>23</v>
      </c>
      <c r="H901" s="161">
        <v>22</v>
      </c>
      <c r="I901" s="161">
        <v>2</v>
      </c>
      <c r="J901" s="168">
        <v>2640</v>
      </c>
      <c r="K901" s="168">
        <v>240</v>
      </c>
      <c r="L901" s="168">
        <v>1000</v>
      </c>
      <c r="M901" s="168">
        <v>300</v>
      </c>
      <c r="N901" s="168">
        <v>2381</v>
      </c>
      <c r="O901" s="161">
        <v>4</v>
      </c>
      <c r="P901" s="168">
        <v>48</v>
      </c>
      <c r="Q901" s="168">
        <v>307</v>
      </c>
      <c r="R901" s="161" t="s">
        <v>116</v>
      </c>
      <c r="T901" s="169">
        <f>AVERAGE(G$6:G901)</f>
        <v>23.342633928571427</v>
      </c>
      <c r="U901" s="169">
        <f>AVERAGE(H$6:H901)</f>
        <v>20.75</v>
      </c>
      <c r="V901" s="169">
        <f>AVERAGE(I$6:I901)</f>
        <v>1.3604910714285714</v>
      </c>
      <c r="W901" s="170">
        <f>AVERAGE(J$6:J901)</f>
        <v>2490</v>
      </c>
      <c r="X901" s="170">
        <f>AVERAGE(K$6:K901)</f>
        <v>163.25892857142858</v>
      </c>
      <c r="Y901" s="170">
        <f>AVERAGE(L$6:L901)</f>
        <v>969.47544642857144</v>
      </c>
      <c r="Z901" s="170">
        <f>AVERAGE(M$6:M901)</f>
        <v>290.84263392857144</v>
      </c>
      <c r="AA901" s="170">
        <f>AVERAGE(N$6:N901)</f>
        <v>2404.9631696428573</v>
      </c>
      <c r="AB901" s="169">
        <f>AVERAGE(O$6:O901)</f>
        <v>2.9575892857142856</v>
      </c>
      <c r="AC901" s="170">
        <f>AVERAGE(P$6:P901)</f>
        <v>35.491071428571431</v>
      </c>
      <c r="AD901" s="170">
        <f>AVERAGE(Q$6:Q901)</f>
        <v>120.52790178571429</v>
      </c>
      <c r="AY901" s="5"/>
      <c r="AZ901" s="26">
        <v>896</v>
      </c>
      <c r="BA901" s="165">
        <v>14.713089222579931</v>
      </c>
      <c r="BB901" s="176">
        <v>0.1</v>
      </c>
      <c r="BC901" s="161">
        <v>3</v>
      </c>
      <c r="BD901" s="182">
        <v>399</v>
      </c>
      <c r="BE901" s="161">
        <v>17</v>
      </c>
      <c r="BF901" s="161">
        <v>17</v>
      </c>
      <c r="BG901" s="161">
        <v>0</v>
      </c>
      <c r="BH901" s="168">
        <v>2550</v>
      </c>
      <c r="BI901" s="168">
        <v>0</v>
      </c>
      <c r="BJ901" s="168">
        <v>850</v>
      </c>
      <c r="BK901" s="168">
        <v>255</v>
      </c>
      <c r="BL901" s="168">
        <v>2129</v>
      </c>
      <c r="BM901" s="161">
        <v>1</v>
      </c>
      <c r="BN901" s="168">
        <v>15</v>
      </c>
      <c r="BO901" s="168">
        <v>436</v>
      </c>
      <c r="BP901" s="161" t="s">
        <v>117</v>
      </c>
      <c r="BR901" s="164">
        <f>AVERAGE(BE$6:BE901)</f>
        <v>19.652901785714285</v>
      </c>
      <c r="BS901" s="164">
        <f>AVERAGE(BF$6:BF901)</f>
        <v>18.8828125</v>
      </c>
      <c r="BT901" s="164">
        <f>AVERAGE(BG$6:BG901)</f>
        <v>0.6863839285714286</v>
      </c>
      <c r="BU901" s="167">
        <f>AVERAGE(BH$6:BH901)</f>
        <v>2832.421875</v>
      </c>
      <c r="BV901" s="167">
        <f>AVERAGE(BI$6:BI901)</f>
        <v>102.95758928571429</v>
      </c>
      <c r="BW901" s="167">
        <f>AVERAGE(BJ$6:BJ901)</f>
        <v>909.82142857142856</v>
      </c>
      <c r="BX901" s="167">
        <f>AVERAGE(BK$6:BK901)</f>
        <v>272.94642857142856</v>
      </c>
      <c r="BY901" s="167">
        <f>AVERAGE(BL$6:BL901)</f>
        <v>2251.8962053571427</v>
      </c>
      <c r="BZ901" s="164">
        <f>AVERAGE(BM$6:BM901)</f>
        <v>2.3236607142857144</v>
      </c>
      <c r="CA901" s="167">
        <f>AVERAGE(BN$6:BN901)</f>
        <v>34.854910714285715</v>
      </c>
      <c r="CB901" s="167">
        <f>AVERAGE(BO$6:BO901)</f>
        <v>615.38058035714289</v>
      </c>
      <c r="DF901" s="103">
        <v>896</v>
      </c>
      <c r="DG901" s="192">
        <v>5.7068256625821858</v>
      </c>
      <c r="DH901" s="193">
        <v>0.25</v>
      </c>
      <c r="DI901" s="105">
        <v>4</v>
      </c>
      <c r="DJ901" s="194">
        <v>459</v>
      </c>
      <c r="DK901" s="105">
        <v>9</v>
      </c>
      <c r="DL901" s="105">
        <v>9</v>
      </c>
      <c r="DM901" s="105">
        <v>0</v>
      </c>
      <c r="DN901" s="194">
        <v>1620</v>
      </c>
      <c r="DO901" s="194">
        <v>0</v>
      </c>
      <c r="DP901" s="194">
        <v>450</v>
      </c>
      <c r="DQ901" s="194">
        <v>135</v>
      </c>
      <c r="DR901" s="194">
        <v>1669</v>
      </c>
      <c r="DS901" s="105">
        <v>1</v>
      </c>
      <c r="DT901" s="194">
        <v>18</v>
      </c>
      <c r="DU901" s="194">
        <v>-31</v>
      </c>
      <c r="DV901" s="105" t="s">
        <v>117</v>
      </c>
      <c r="DX901" s="164">
        <f>AVERAGE(DK$6:DK901)</f>
        <v>10.349330357142858</v>
      </c>
      <c r="DY901" s="164">
        <f>AVERAGE(DL$6:DL901)</f>
        <v>10.349330357142858</v>
      </c>
      <c r="DZ901" s="164">
        <f>AVERAGE(DM$6:DM901)</f>
        <v>0</v>
      </c>
      <c r="EA901" s="167">
        <f>AVERAGE(DN$6:DN901)</f>
        <v>1862.8794642857142</v>
      </c>
      <c r="EB901" s="167">
        <f>AVERAGE(DO$6:DO901)</f>
        <v>0</v>
      </c>
      <c r="EC901" s="167">
        <f>AVERAGE(DP$6:DP901)</f>
        <v>517.46651785714289</v>
      </c>
      <c r="ED901" s="167">
        <f>AVERAGE(DQ$6:DQ901)</f>
        <v>155.23995535714286</v>
      </c>
      <c r="EE901" s="167">
        <f>AVERAGE(DR$6:DR901)</f>
        <v>1651.1573660714287</v>
      </c>
      <c r="EF901" s="164">
        <f>AVERAGE(DS$6:DS901)</f>
        <v>0.8404017857142857</v>
      </c>
      <c r="EG901" s="167">
        <f>AVERAGE(DT$6:DT901)</f>
        <v>15.127232142857142</v>
      </c>
      <c r="EH901" s="167">
        <f>AVERAGE(DU$6:DU901)</f>
        <v>226.84933035714286</v>
      </c>
      <c r="FJ901" s="103">
        <v>896</v>
      </c>
      <c r="FK901" s="165">
        <v>8.246143356956253</v>
      </c>
      <c r="FL901" s="163">
        <v>0.15</v>
      </c>
      <c r="FM901" s="161">
        <v>3</v>
      </c>
      <c r="FN901" s="168">
        <v>561</v>
      </c>
      <c r="FO901" s="161">
        <v>10</v>
      </c>
      <c r="FP901" s="161">
        <v>10</v>
      </c>
      <c r="FQ901" s="161">
        <v>0</v>
      </c>
      <c r="FR901" s="168">
        <v>1800</v>
      </c>
      <c r="FS901" s="168">
        <v>0</v>
      </c>
      <c r="FT901" s="168">
        <v>500</v>
      </c>
      <c r="FU901" s="168">
        <v>150</v>
      </c>
      <c r="FV901" s="168">
        <v>1836</v>
      </c>
      <c r="FW901" s="161">
        <v>1</v>
      </c>
      <c r="FX901" s="168">
        <v>36</v>
      </c>
      <c r="FY901" s="168">
        <v>0</v>
      </c>
      <c r="FZ901" s="161" t="s">
        <v>117</v>
      </c>
      <c r="GB901" s="160">
        <f>AVERAGE(FO$6:FO901)</f>
        <v>10.095982142857142</v>
      </c>
      <c r="GC901" s="160">
        <f>AVERAGE(FP$6:FP901)</f>
        <v>10.095982142857142</v>
      </c>
      <c r="GD901" s="160">
        <f>AVERAGE(FQ$6:FQ901)</f>
        <v>0</v>
      </c>
      <c r="GE901" s="166">
        <f>AVERAGE(FR$6:FR901)</f>
        <v>1817.2767857142858</v>
      </c>
      <c r="GF901" s="166">
        <f>AVERAGE(FS$6:FS901)</f>
        <v>0</v>
      </c>
      <c r="GG901" s="166">
        <f>AVERAGE(FT$6:FT901)</f>
        <v>504.79910714285717</v>
      </c>
      <c r="GH901" s="166">
        <f>AVERAGE(FU$6:FU901)</f>
        <v>151.43973214285714</v>
      </c>
      <c r="GI901" s="166">
        <f>AVERAGE(FV$6:FV901)</f>
        <v>1634.3303571428571</v>
      </c>
      <c r="GJ901" s="160">
        <f>AVERAGE(FW$6:FW901)</f>
        <v>0.8404017857142857</v>
      </c>
      <c r="GK901" s="166">
        <f>AVERAGE(FX$6:FX901)</f>
        <v>30.254464285714285</v>
      </c>
      <c r="GL901" s="166">
        <f>AVERAGE(FY$6:FY901)</f>
        <v>213.20089285714286</v>
      </c>
      <c r="HM901" s="98">
        <v>896</v>
      </c>
      <c r="HN901" s="179">
        <v>6.8470460364718342</v>
      </c>
      <c r="HO901" s="188">
        <v>0.2</v>
      </c>
      <c r="HP901" s="177">
        <v>4</v>
      </c>
      <c r="HQ901" s="191">
        <v>398</v>
      </c>
      <c r="HR901" s="177">
        <v>10</v>
      </c>
      <c r="HS901" s="177">
        <v>10</v>
      </c>
      <c r="HT901" s="177">
        <v>0</v>
      </c>
      <c r="HU901" s="191">
        <v>1500</v>
      </c>
      <c r="HV901" s="191">
        <v>0</v>
      </c>
      <c r="HW901" s="191">
        <v>500</v>
      </c>
      <c r="HX901" s="191">
        <v>150</v>
      </c>
      <c r="HY901" s="191">
        <v>1673</v>
      </c>
      <c r="HZ901" s="177">
        <v>1</v>
      </c>
      <c r="IA901" s="191">
        <v>30</v>
      </c>
      <c r="IB901" s="191">
        <v>-143</v>
      </c>
      <c r="IC901" s="177" t="s">
        <v>117</v>
      </c>
      <c r="IE901" s="164">
        <f>AVERAGE(HR$6:HR901)</f>
        <v>19.728794642857142</v>
      </c>
      <c r="IF901" s="164">
        <f>AVERAGE(HS$6:HS901)</f>
        <v>19.120535714285715</v>
      </c>
      <c r="IG901" s="164">
        <f>AVERAGE(HT$6:HT901)</f>
        <v>1.0111607142857142</v>
      </c>
      <c r="IH901" s="167">
        <f>AVERAGE(HU$6:HU901)</f>
        <v>2868.0803571428573</v>
      </c>
      <c r="II901" s="167">
        <f>AVERAGE(HV$6:HV901)</f>
        <v>151.67410714285714</v>
      </c>
      <c r="IJ901" s="167">
        <f>AVERAGE(HW$6:HW901)</f>
        <v>905.46875</v>
      </c>
      <c r="IK901" s="167">
        <f>AVERAGE(HX$6:HX901)</f>
        <v>271.640625</v>
      </c>
      <c r="IL901" s="167">
        <f>AVERAGE(HY$6:HY901)</f>
        <v>2304.6238839285716</v>
      </c>
      <c r="IM901" s="164">
        <f>AVERAGE(HZ$6:HZ901)</f>
        <v>2.4274553571428572</v>
      </c>
      <c r="IN901" s="167">
        <f>AVERAGE(IA$6:IA901)</f>
        <v>72.823660714285708</v>
      </c>
      <c r="IO901" s="167">
        <f>AVERAGE(IB$6:IB901)</f>
        <v>636.28013392857144</v>
      </c>
    </row>
    <row r="902" spans="2:249" x14ac:dyDescent="0.2">
      <c r="B902" s="103">
        <v>897</v>
      </c>
      <c r="C902" s="165">
        <v>27.66563878223225</v>
      </c>
      <c r="D902" s="163">
        <v>0.1</v>
      </c>
      <c r="E902" s="161">
        <v>3</v>
      </c>
      <c r="F902" s="168">
        <v>530</v>
      </c>
      <c r="G902" s="161">
        <v>28</v>
      </c>
      <c r="H902" s="161">
        <v>22</v>
      </c>
      <c r="I902" s="161">
        <v>2</v>
      </c>
      <c r="J902" s="168">
        <v>2640</v>
      </c>
      <c r="K902" s="168">
        <v>240</v>
      </c>
      <c r="L902" s="168">
        <v>1000</v>
      </c>
      <c r="M902" s="168">
        <v>300</v>
      </c>
      <c r="N902" s="168">
        <v>2695</v>
      </c>
      <c r="O902" s="161">
        <v>3</v>
      </c>
      <c r="P902" s="168">
        <v>36</v>
      </c>
      <c r="Q902" s="168">
        <v>-19</v>
      </c>
      <c r="R902" s="161" t="s">
        <v>116</v>
      </c>
      <c r="T902" s="169">
        <f>AVERAGE(G$6:G902)</f>
        <v>23.347826086956523</v>
      </c>
      <c r="U902" s="169">
        <f>AVERAGE(H$6:H902)</f>
        <v>20.751393534002229</v>
      </c>
      <c r="V902" s="169">
        <f>AVERAGE(I$6:I902)</f>
        <v>1.3612040133779264</v>
      </c>
      <c r="W902" s="170">
        <f>AVERAGE(J$6:J902)</f>
        <v>2490.1672240802677</v>
      </c>
      <c r="X902" s="170">
        <f>AVERAGE(K$6:K902)</f>
        <v>163.34448160535118</v>
      </c>
      <c r="Y902" s="170">
        <f>AVERAGE(L$6:L902)</f>
        <v>969.50947603121517</v>
      </c>
      <c r="Z902" s="170">
        <f>AVERAGE(M$6:M902)</f>
        <v>290.85284280936457</v>
      </c>
      <c r="AA902" s="170">
        <f>AVERAGE(N$6:N902)</f>
        <v>2405.2865105908586</v>
      </c>
      <c r="AB902" s="169">
        <f>AVERAGE(O$6:O902)</f>
        <v>2.9576365663322184</v>
      </c>
      <c r="AC902" s="170">
        <f>AVERAGE(P$6:P902)</f>
        <v>35.491638795986624</v>
      </c>
      <c r="AD902" s="170">
        <f>AVERAGE(Q$6:Q902)</f>
        <v>120.37235228539576</v>
      </c>
      <c r="AY902" s="5"/>
      <c r="AZ902" s="26">
        <v>897</v>
      </c>
      <c r="BA902" s="165">
        <v>15.054665839172745</v>
      </c>
      <c r="BB902" s="176">
        <v>0.1</v>
      </c>
      <c r="BC902" s="161">
        <v>5</v>
      </c>
      <c r="BD902" s="182">
        <v>481</v>
      </c>
      <c r="BE902" s="161">
        <v>18</v>
      </c>
      <c r="BF902" s="161">
        <v>18</v>
      </c>
      <c r="BG902" s="161">
        <v>0</v>
      </c>
      <c r="BH902" s="168">
        <v>2700</v>
      </c>
      <c r="BI902" s="168">
        <v>0</v>
      </c>
      <c r="BJ902" s="168">
        <v>900</v>
      </c>
      <c r="BK902" s="168">
        <v>270</v>
      </c>
      <c r="BL902" s="168">
        <v>2276</v>
      </c>
      <c r="BM902" s="161">
        <v>2</v>
      </c>
      <c r="BN902" s="168">
        <v>30</v>
      </c>
      <c r="BO902" s="168">
        <v>454</v>
      </c>
      <c r="BP902" s="161" t="s">
        <v>117</v>
      </c>
      <c r="BR902" s="164">
        <f>AVERAGE(BE$6:BE902)</f>
        <v>19.651059085841695</v>
      </c>
      <c r="BS902" s="164">
        <f>AVERAGE(BF$6:BF902)</f>
        <v>18.881828316610925</v>
      </c>
      <c r="BT902" s="164">
        <f>AVERAGE(BG$6:BG902)</f>
        <v>0.68561872909698995</v>
      </c>
      <c r="BU902" s="167">
        <f>AVERAGE(BH$6:BH902)</f>
        <v>2832.274247491639</v>
      </c>
      <c r="BV902" s="167">
        <f>AVERAGE(BI$6:BI902)</f>
        <v>102.8428093645485</v>
      </c>
      <c r="BW902" s="167">
        <f>AVERAGE(BJ$6:BJ902)</f>
        <v>909.81047937569679</v>
      </c>
      <c r="BX902" s="167">
        <f>AVERAGE(BK$6:BK902)</f>
        <v>272.94314381270902</v>
      </c>
      <c r="BY902" s="167">
        <f>AVERAGE(BL$6:BL902)</f>
        <v>2251.9230769230771</v>
      </c>
      <c r="BZ902" s="164">
        <f>AVERAGE(BM$6:BM902)</f>
        <v>2.3232998885172798</v>
      </c>
      <c r="CA902" s="167">
        <f>AVERAGE(BN$6:BN902)</f>
        <v>34.8494983277592</v>
      </c>
      <c r="CB902" s="167">
        <f>AVERAGE(BO$6:BO902)</f>
        <v>615.20066889632108</v>
      </c>
      <c r="DF902" s="103">
        <v>897</v>
      </c>
      <c r="DG902" s="192">
        <v>5.913479238040809</v>
      </c>
      <c r="DH902" s="193">
        <v>0.2</v>
      </c>
      <c r="DI902" s="105">
        <v>4</v>
      </c>
      <c r="DJ902" s="194">
        <v>587</v>
      </c>
      <c r="DK902" s="105">
        <v>9</v>
      </c>
      <c r="DL902" s="105">
        <v>9</v>
      </c>
      <c r="DM902" s="105">
        <v>0</v>
      </c>
      <c r="DN902" s="194">
        <v>1620</v>
      </c>
      <c r="DO902" s="194">
        <v>0</v>
      </c>
      <c r="DP902" s="194">
        <v>450</v>
      </c>
      <c r="DQ902" s="194">
        <v>135</v>
      </c>
      <c r="DR902" s="194">
        <v>1797</v>
      </c>
      <c r="DS902" s="105">
        <v>1</v>
      </c>
      <c r="DT902" s="194">
        <v>18</v>
      </c>
      <c r="DU902" s="194">
        <v>-159</v>
      </c>
      <c r="DV902" s="105" t="s">
        <v>117</v>
      </c>
      <c r="DX902" s="164">
        <f>AVERAGE(DK$6:DK902)</f>
        <v>10.347826086956522</v>
      </c>
      <c r="DY902" s="164">
        <f>AVERAGE(DL$6:DL902)</f>
        <v>10.347826086956522</v>
      </c>
      <c r="DZ902" s="164">
        <f>AVERAGE(DM$6:DM902)</f>
        <v>0</v>
      </c>
      <c r="EA902" s="167">
        <f>AVERAGE(DN$6:DN902)</f>
        <v>1862.608695652174</v>
      </c>
      <c r="EB902" s="167">
        <f>AVERAGE(DO$6:DO902)</f>
        <v>0</v>
      </c>
      <c r="EC902" s="167">
        <f>AVERAGE(DP$6:DP902)</f>
        <v>517.39130434782612</v>
      </c>
      <c r="ED902" s="167">
        <f>AVERAGE(DQ$6:DQ902)</f>
        <v>155.21739130434781</v>
      </c>
      <c r="EE902" s="167">
        <f>AVERAGE(DR$6:DR902)</f>
        <v>1651.319955406912</v>
      </c>
      <c r="EF902" s="164">
        <f>AVERAGE(DS$6:DS902)</f>
        <v>0.84057971014492749</v>
      </c>
      <c r="EG902" s="167">
        <f>AVERAGE(DT$6:DT902)</f>
        <v>15.130434782608695</v>
      </c>
      <c r="EH902" s="167">
        <f>AVERAGE(DU$6:DU902)</f>
        <v>226.41917502787069</v>
      </c>
      <c r="FJ902" s="103">
        <v>897</v>
      </c>
      <c r="FK902" s="165">
        <v>7.7131839537486684</v>
      </c>
      <c r="FL902" s="163">
        <v>0.25</v>
      </c>
      <c r="FM902" s="161">
        <v>3</v>
      </c>
      <c r="FN902" s="168">
        <v>225</v>
      </c>
      <c r="FO902" s="161">
        <v>9</v>
      </c>
      <c r="FP902" s="161">
        <v>9</v>
      </c>
      <c r="FQ902" s="161">
        <v>0</v>
      </c>
      <c r="FR902" s="168">
        <v>1620</v>
      </c>
      <c r="FS902" s="168">
        <v>0</v>
      </c>
      <c r="FT902" s="168">
        <v>450</v>
      </c>
      <c r="FU902" s="168">
        <v>135</v>
      </c>
      <c r="FV902" s="168">
        <v>1435</v>
      </c>
      <c r="FW902" s="161">
        <v>2</v>
      </c>
      <c r="FX902" s="168">
        <v>72</v>
      </c>
      <c r="FY902" s="168">
        <v>257</v>
      </c>
      <c r="FZ902" s="161" t="s">
        <v>117</v>
      </c>
      <c r="GB902" s="160">
        <f>AVERAGE(FO$6:FO902)</f>
        <v>10.094760312151616</v>
      </c>
      <c r="GC902" s="160">
        <f>AVERAGE(FP$6:FP902)</f>
        <v>10.094760312151616</v>
      </c>
      <c r="GD902" s="160">
        <f>AVERAGE(FQ$6:FQ902)</f>
        <v>0</v>
      </c>
      <c r="GE902" s="166">
        <f>AVERAGE(FR$6:FR902)</f>
        <v>1817.056856187291</v>
      </c>
      <c r="GF902" s="166">
        <f>AVERAGE(FS$6:FS902)</f>
        <v>0</v>
      </c>
      <c r="GG902" s="166">
        <f>AVERAGE(FT$6:FT902)</f>
        <v>504.73801560758085</v>
      </c>
      <c r="GH902" s="166">
        <f>AVERAGE(FU$6:FU902)</f>
        <v>151.42140468227424</v>
      </c>
      <c r="GI902" s="166">
        <f>AVERAGE(FV$6:FV902)</f>
        <v>1634.108138238573</v>
      </c>
      <c r="GJ902" s="160">
        <f>AVERAGE(FW$6:FW902)</f>
        <v>0.84169453734671129</v>
      </c>
      <c r="GK902" s="166">
        <f>AVERAGE(FX$6:FX902)</f>
        <v>30.301003344481604</v>
      </c>
      <c r="GL902" s="166">
        <f>AVERAGE(FY$6:FY902)</f>
        <v>213.24972129319954</v>
      </c>
      <c r="HM902" s="98">
        <v>897</v>
      </c>
      <c r="HN902" s="179">
        <v>16.107004295609141</v>
      </c>
      <c r="HO902" s="188">
        <v>0.05</v>
      </c>
      <c r="HP902" s="177">
        <v>1</v>
      </c>
      <c r="HQ902" s="191">
        <v>432</v>
      </c>
      <c r="HR902" s="177">
        <v>16</v>
      </c>
      <c r="HS902" s="177">
        <v>16</v>
      </c>
      <c r="HT902" s="177">
        <v>0</v>
      </c>
      <c r="HU902" s="191">
        <v>2400</v>
      </c>
      <c r="HV902" s="191">
        <v>0</v>
      </c>
      <c r="HW902" s="191">
        <v>800</v>
      </c>
      <c r="HX902" s="191">
        <v>240</v>
      </c>
      <c r="HY902" s="191">
        <v>2097</v>
      </c>
      <c r="HZ902" s="177">
        <v>1</v>
      </c>
      <c r="IA902" s="191">
        <v>30</v>
      </c>
      <c r="IB902" s="191">
        <v>333</v>
      </c>
      <c r="IC902" s="177" t="s">
        <v>117</v>
      </c>
      <c r="IE902" s="164">
        <f>AVERAGE(HR$6:HR902)</f>
        <v>19.724637681159422</v>
      </c>
      <c r="IF902" s="164">
        <f>AVERAGE(HS$6:HS902)</f>
        <v>19.11705685618729</v>
      </c>
      <c r="IG902" s="164">
        <f>AVERAGE(HT$6:HT902)</f>
        <v>1.0100334448160535</v>
      </c>
      <c r="IH902" s="167">
        <f>AVERAGE(HU$6:HU902)</f>
        <v>2867.5585284280937</v>
      </c>
      <c r="II902" s="167">
        <f>AVERAGE(HV$6:HV902)</f>
        <v>151.50501672240802</v>
      </c>
      <c r="IJ902" s="167">
        <f>AVERAGE(HW$6:HW902)</f>
        <v>905.35117056856188</v>
      </c>
      <c r="IK902" s="167">
        <f>AVERAGE(HX$6:HX902)</f>
        <v>271.60535117056855</v>
      </c>
      <c r="IL902" s="167">
        <f>AVERAGE(HY$6:HY902)</f>
        <v>2304.392419175028</v>
      </c>
      <c r="IM902" s="164">
        <f>AVERAGE(HZ$6:HZ902)</f>
        <v>2.4258639910813824</v>
      </c>
      <c r="IN902" s="167">
        <f>AVERAGE(IA$6:IA902)</f>
        <v>72.775919732441466</v>
      </c>
      <c r="IO902" s="167">
        <f>AVERAGE(IB$6:IB902)</f>
        <v>635.94202898550725</v>
      </c>
    </row>
    <row r="903" spans="2:249" x14ac:dyDescent="0.2">
      <c r="B903" s="103">
        <v>898</v>
      </c>
      <c r="C903" s="165">
        <v>17.641984343097711</v>
      </c>
      <c r="D903" s="163">
        <v>0.1</v>
      </c>
      <c r="E903" s="161">
        <v>6</v>
      </c>
      <c r="F903" s="168">
        <v>513</v>
      </c>
      <c r="G903" s="161">
        <v>22</v>
      </c>
      <c r="H903" s="161">
        <v>22</v>
      </c>
      <c r="I903" s="161">
        <v>2</v>
      </c>
      <c r="J903" s="168">
        <v>2640</v>
      </c>
      <c r="K903" s="168">
        <v>240</v>
      </c>
      <c r="L903" s="168">
        <v>1000</v>
      </c>
      <c r="M903" s="168">
        <v>300</v>
      </c>
      <c r="N903" s="168">
        <v>2678</v>
      </c>
      <c r="O903" s="161">
        <v>2</v>
      </c>
      <c r="P903" s="168">
        <v>24</v>
      </c>
      <c r="Q903" s="168">
        <v>-14</v>
      </c>
      <c r="R903" s="161" t="s">
        <v>116</v>
      </c>
      <c r="T903" s="169">
        <f>AVERAGE(G$6:G903)</f>
        <v>23.346325167037861</v>
      </c>
      <c r="U903" s="169">
        <f>AVERAGE(H$6:H903)</f>
        <v>20.752783964365257</v>
      </c>
      <c r="V903" s="169">
        <f>AVERAGE(I$6:I903)</f>
        <v>1.3619153674832962</v>
      </c>
      <c r="W903" s="170">
        <f>AVERAGE(J$6:J903)</f>
        <v>2490.3340757238307</v>
      </c>
      <c r="X903" s="170">
        <f>AVERAGE(K$6:K903)</f>
        <v>163.42984409799556</v>
      </c>
      <c r="Y903" s="170">
        <f>AVERAGE(L$6:L903)</f>
        <v>969.543429844098</v>
      </c>
      <c r="Z903" s="170">
        <f>AVERAGE(M$6:M903)</f>
        <v>290.86302895322939</v>
      </c>
      <c r="AA903" s="170">
        <f>AVERAGE(N$6:N903)</f>
        <v>2405.5902004454342</v>
      </c>
      <c r="AB903" s="169">
        <f>AVERAGE(O$6:O903)</f>
        <v>2.9565701559020043</v>
      </c>
      <c r="AC903" s="170">
        <f>AVERAGE(P$6:P903)</f>
        <v>35.478841870824056</v>
      </c>
      <c r="AD903" s="170">
        <f>AVERAGE(Q$6:Q903)</f>
        <v>120.22271714922049</v>
      </c>
      <c r="AY903" s="5"/>
      <c r="AZ903" s="26">
        <v>898</v>
      </c>
      <c r="BA903" s="165">
        <v>21.312787280436304</v>
      </c>
      <c r="BB903" s="176">
        <v>0.15</v>
      </c>
      <c r="BC903" s="161">
        <v>2</v>
      </c>
      <c r="BD903" s="182">
        <v>461</v>
      </c>
      <c r="BE903" s="161">
        <v>20</v>
      </c>
      <c r="BF903" s="161">
        <v>20</v>
      </c>
      <c r="BG903" s="161">
        <v>0</v>
      </c>
      <c r="BH903" s="168">
        <v>3000</v>
      </c>
      <c r="BI903" s="168">
        <v>0</v>
      </c>
      <c r="BJ903" s="168">
        <v>1000</v>
      </c>
      <c r="BK903" s="168">
        <v>300</v>
      </c>
      <c r="BL903" s="168">
        <v>2386</v>
      </c>
      <c r="BM903" s="161">
        <v>3</v>
      </c>
      <c r="BN903" s="168">
        <v>45</v>
      </c>
      <c r="BO903" s="168">
        <v>659</v>
      </c>
      <c r="BP903" s="161" t="s">
        <v>116</v>
      </c>
      <c r="BR903" s="164">
        <f>AVERAGE(BE$6:BE903)</f>
        <v>19.651447661469934</v>
      </c>
      <c r="BS903" s="164">
        <f>AVERAGE(BF$6:BF903)</f>
        <v>18.883073496659243</v>
      </c>
      <c r="BT903" s="164">
        <f>AVERAGE(BG$6:BG903)</f>
        <v>0.68485523385300673</v>
      </c>
      <c r="BU903" s="167">
        <f>AVERAGE(BH$6:BH903)</f>
        <v>2832.4610244988862</v>
      </c>
      <c r="BV903" s="167">
        <f>AVERAGE(BI$6:BI903)</f>
        <v>102.728285077951</v>
      </c>
      <c r="BW903" s="167">
        <f>AVERAGE(BJ$6:BJ903)</f>
        <v>909.91091314031178</v>
      </c>
      <c r="BX903" s="167">
        <f>AVERAGE(BK$6:BK903)</f>
        <v>272.97327394209356</v>
      </c>
      <c r="BY903" s="167">
        <f>AVERAGE(BL$6:BL903)</f>
        <v>2252.0723830734964</v>
      </c>
      <c r="BZ903" s="164">
        <f>AVERAGE(BM$6:BM903)</f>
        <v>2.3240534521158129</v>
      </c>
      <c r="CA903" s="167">
        <f>AVERAGE(BN$6:BN903)</f>
        <v>34.860801781737194</v>
      </c>
      <c r="CB903" s="167">
        <f>AVERAGE(BO$6:BO903)</f>
        <v>615.249443207127</v>
      </c>
      <c r="DF903" s="103">
        <v>898</v>
      </c>
      <c r="DG903" s="192">
        <v>5.6417828265982788</v>
      </c>
      <c r="DH903" s="193">
        <v>0.1</v>
      </c>
      <c r="DI903" s="105">
        <v>1</v>
      </c>
      <c r="DJ903" s="194">
        <v>579</v>
      </c>
      <c r="DK903" s="105">
        <v>6</v>
      </c>
      <c r="DL903" s="105">
        <v>6</v>
      </c>
      <c r="DM903" s="105">
        <v>0</v>
      </c>
      <c r="DN903" s="194">
        <v>1080</v>
      </c>
      <c r="DO903" s="194">
        <v>0</v>
      </c>
      <c r="DP903" s="194">
        <v>300</v>
      </c>
      <c r="DQ903" s="194">
        <v>90</v>
      </c>
      <c r="DR903" s="194">
        <v>1594</v>
      </c>
      <c r="DS903" s="105">
        <v>1</v>
      </c>
      <c r="DT903" s="194">
        <v>18</v>
      </c>
      <c r="DU903" s="194">
        <v>-496</v>
      </c>
      <c r="DV903" s="105" t="s">
        <v>117</v>
      </c>
      <c r="DX903" s="164">
        <f>AVERAGE(DK$6:DK903)</f>
        <v>10.342984409799554</v>
      </c>
      <c r="DY903" s="164">
        <f>AVERAGE(DL$6:DL903)</f>
        <v>10.342984409799554</v>
      </c>
      <c r="DZ903" s="164">
        <f>AVERAGE(DM$6:DM903)</f>
        <v>0</v>
      </c>
      <c r="EA903" s="167">
        <f>AVERAGE(DN$6:DN903)</f>
        <v>1861.7371937639198</v>
      </c>
      <c r="EB903" s="167">
        <f>AVERAGE(DO$6:DO903)</f>
        <v>0</v>
      </c>
      <c r="EC903" s="167">
        <f>AVERAGE(DP$6:DP903)</f>
        <v>517.14922048997778</v>
      </c>
      <c r="ED903" s="167">
        <f>AVERAGE(DQ$6:DQ903)</f>
        <v>155.14476614699331</v>
      </c>
      <c r="EE903" s="167">
        <f>AVERAGE(DR$6:DR903)</f>
        <v>1651.2561247216036</v>
      </c>
      <c r="EF903" s="164">
        <f>AVERAGE(DS$6:DS903)</f>
        <v>0.84075723830734972</v>
      </c>
      <c r="EG903" s="167">
        <f>AVERAGE(DT$6:DT903)</f>
        <v>15.133630289532293</v>
      </c>
      <c r="EH903" s="167">
        <f>AVERAGE(DU$6:DU903)</f>
        <v>225.61469933184856</v>
      </c>
      <c r="FJ903" s="103">
        <v>898</v>
      </c>
      <c r="FK903" s="165">
        <v>5.6234744879135832</v>
      </c>
      <c r="FL903" s="163">
        <v>0.15</v>
      </c>
      <c r="FM903" s="161">
        <v>10</v>
      </c>
      <c r="FN903" s="168">
        <v>179</v>
      </c>
      <c r="FO903" s="161">
        <v>15</v>
      </c>
      <c r="FP903" s="161">
        <v>15</v>
      </c>
      <c r="FQ903" s="161">
        <v>0</v>
      </c>
      <c r="FR903" s="168">
        <v>2700</v>
      </c>
      <c r="FS903" s="168">
        <v>0</v>
      </c>
      <c r="FT903" s="168">
        <v>750</v>
      </c>
      <c r="FU903" s="168">
        <v>225</v>
      </c>
      <c r="FV903" s="168">
        <v>1779</v>
      </c>
      <c r="FW903" s="161">
        <v>1</v>
      </c>
      <c r="FX903" s="168">
        <v>36</v>
      </c>
      <c r="FY903" s="168">
        <v>957</v>
      </c>
      <c r="FZ903" s="161" t="s">
        <v>117</v>
      </c>
      <c r="GB903" s="160">
        <f>AVERAGE(FO$6:FO903)</f>
        <v>10.10022271714922</v>
      </c>
      <c r="GC903" s="160">
        <f>AVERAGE(FP$6:FP903)</f>
        <v>10.10022271714922</v>
      </c>
      <c r="GD903" s="160">
        <f>AVERAGE(FQ$6:FQ903)</f>
        <v>0</v>
      </c>
      <c r="GE903" s="166">
        <f>AVERAGE(FR$6:FR903)</f>
        <v>1818.0400890868598</v>
      </c>
      <c r="GF903" s="166">
        <f>AVERAGE(FS$6:FS903)</f>
        <v>0</v>
      </c>
      <c r="GG903" s="166">
        <f>AVERAGE(FT$6:FT903)</f>
        <v>505.011135857461</v>
      </c>
      <c r="GH903" s="166">
        <f>AVERAGE(FU$6:FU903)</f>
        <v>151.50334075723831</v>
      </c>
      <c r="GI903" s="166">
        <f>AVERAGE(FV$6:FV903)</f>
        <v>1634.2694877505569</v>
      </c>
      <c r="GJ903" s="160">
        <f>AVERAGE(FW$6:FW903)</f>
        <v>0.84187082405345215</v>
      </c>
      <c r="GK903" s="166">
        <f>AVERAGE(FX$6:FX903)</f>
        <v>30.307349665924278</v>
      </c>
      <c r="GL903" s="166">
        <f>AVERAGE(FY$6:FY903)</f>
        <v>214.07795100222717</v>
      </c>
      <c r="HM903" s="98">
        <v>898</v>
      </c>
      <c r="HN903" s="179">
        <v>22.809370402755956</v>
      </c>
      <c r="HO903" s="188">
        <v>0.2</v>
      </c>
      <c r="HP903" s="177">
        <v>3</v>
      </c>
      <c r="HQ903" s="191">
        <v>388</v>
      </c>
      <c r="HR903" s="177">
        <v>21</v>
      </c>
      <c r="HS903" s="177">
        <v>21</v>
      </c>
      <c r="HT903" s="177">
        <v>1</v>
      </c>
      <c r="HU903" s="191">
        <v>3150</v>
      </c>
      <c r="HV903" s="191">
        <v>150</v>
      </c>
      <c r="HW903" s="191">
        <v>1000</v>
      </c>
      <c r="HX903" s="191">
        <v>300</v>
      </c>
      <c r="HY903" s="191">
        <v>2463</v>
      </c>
      <c r="HZ903" s="177">
        <v>5</v>
      </c>
      <c r="IA903" s="191">
        <v>150</v>
      </c>
      <c r="IB903" s="191">
        <v>837</v>
      </c>
      <c r="IC903" s="177" t="s">
        <v>116</v>
      </c>
      <c r="IE903" s="164">
        <f>AVERAGE(HR$6:HR903)</f>
        <v>19.726057906458799</v>
      </c>
      <c r="IF903" s="164">
        <f>AVERAGE(HS$6:HS903)</f>
        <v>19.119153674832962</v>
      </c>
      <c r="IG903" s="164">
        <f>AVERAGE(HT$6:HT903)</f>
        <v>1.0100222717149221</v>
      </c>
      <c r="IH903" s="167">
        <f>AVERAGE(HU$6:HU903)</f>
        <v>2867.8730512249444</v>
      </c>
      <c r="II903" s="167">
        <f>AVERAGE(HV$6:HV903)</f>
        <v>151.50334075723831</v>
      </c>
      <c r="IJ903" s="167">
        <f>AVERAGE(HW$6:HW903)</f>
        <v>905.456570155902</v>
      </c>
      <c r="IK903" s="167">
        <f>AVERAGE(HX$6:HX903)</f>
        <v>271.63697104677061</v>
      </c>
      <c r="IL903" s="167">
        <f>AVERAGE(HY$6:HY903)</f>
        <v>2304.5690423162582</v>
      </c>
      <c r="IM903" s="164">
        <f>AVERAGE(HZ$6:HZ903)</f>
        <v>2.4287305122494431</v>
      </c>
      <c r="IN903" s="167">
        <f>AVERAGE(IA$6:IA903)</f>
        <v>72.861915367483292</v>
      </c>
      <c r="IO903" s="167">
        <f>AVERAGE(IB$6:IB903)</f>
        <v>636.16592427616922</v>
      </c>
    </row>
    <row r="904" spans="2:249" x14ac:dyDescent="0.2">
      <c r="B904" s="103">
        <v>899</v>
      </c>
      <c r="C904" s="165">
        <v>26.483244895443633</v>
      </c>
      <c r="D904" s="163">
        <v>0.1</v>
      </c>
      <c r="E904" s="161">
        <v>3</v>
      </c>
      <c r="F904" s="168">
        <v>440</v>
      </c>
      <c r="G904" s="161">
        <v>26</v>
      </c>
      <c r="H904" s="161">
        <v>22</v>
      </c>
      <c r="I904" s="161">
        <v>2</v>
      </c>
      <c r="J904" s="168">
        <v>2640</v>
      </c>
      <c r="K904" s="168">
        <v>240</v>
      </c>
      <c r="L904" s="168">
        <v>1000</v>
      </c>
      <c r="M904" s="168">
        <v>300</v>
      </c>
      <c r="N904" s="168">
        <v>2605</v>
      </c>
      <c r="O904" s="161">
        <v>3</v>
      </c>
      <c r="P904" s="168">
        <v>36</v>
      </c>
      <c r="Q904" s="168">
        <v>71</v>
      </c>
      <c r="R904" s="161" t="s">
        <v>116</v>
      </c>
      <c r="T904" s="169">
        <f>AVERAGE(G$6:G904)</f>
        <v>23.349276974416018</v>
      </c>
      <c r="U904" s="169">
        <f>AVERAGE(H$6:H904)</f>
        <v>20.75417130144605</v>
      </c>
      <c r="V904" s="169">
        <f>AVERAGE(I$6:I904)</f>
        <v>1.3626251390433815</v>
      </c>
      <c r="W904" s="170">
        <f>AVERAGE(J$6:J904)</f>
        <v>2490.5005561735261</v>
      </c>
      <c r="X904" s="170">
        <f>AVERAGE(K$6:K904)</f>
        <v>163.51501668520578</v>
      </c>
      <c r="Y904" s="170">
        <f>AVERAGE(L$6:L904)</f>
        <v>969.57730812013347</v>
      </c>
      <c r="Z904" s="170">
        <f>AVERAGE(M$6:M904)</f>
        <v>290.87319243604003</v>
      </c>
      <c r="AA904" s="170">
        <f>AVERAGE(N$6:N904)</f>
        <v>2405.8120133481648</v>
      </c>
      <c r="AB904" s="169">
        <f>AVERAGE(O$6:O904)</f>
        <v>2.9566184649610681</v>
      </c>
      <c r="AC904" s="170">
        <f>AVERAGE(P$6:P904)</f>
        <v>35.479421579532811</v>
      </c>
      <c r="AD904" s="170">
        <f>AVERAGE(Q$6:Q904)</f>
        <v>120.16796440489432</v>
      </c>
      <c r="AY904" s="5"/>
      <c r="AZ904" s="26">
        <v>899</v>
      </c>
      <c r="BA904" s="165">
        <v>15.654761435168361</v>
      </c>
      <c r="BB904" s="176">
        <v>0.2</v>
      </c>
      <c r="BC904" s="161">
        <v>3</v>
      </c>
      <c r="BD904" s="182">
        <v>560</v>
      </c>
      <c r="BE904" s="161">
        <v>16</v>
      </c>
      <c r="BF904" s="161">
        <v>16</v>
      </c>
      <c r="BG904" s="161">
        <v>0</v>
      </c>
      <c r="BH904" s="168">
        <v>2400</v>
      </c>
      <c r="BI904" s="168">
        <v>0</v>
      </c>
      <c r="BJ904" s="168">
        <v>800</v>
      </c>
      <c r="BK904" s="168">
        <v>240</v>
      </c>
      <c r="BL904" s="168">
        <v>2225</v>
      </c>
      <c r="BM904" s="161">
        <v>3</v>
      </c>
      <c r="BN904" s="168">
        <v>45</v>
      </c>
      <c r="BO904" s="168">
        <v>220</v>
      </c>
      <c r="BP904" s="161" t="s">
        <v>117</v>
      </c>
      <c r="BR904" s="164">
        <f>AVERAGE(BE$6:BE904)</f>
        <v>19.647385984427142</v>
      </c>
      <c r="BS904" s="164">
        <f>AVERAGE(BF$6:BF904)</f>
        <v>18.879866518353726</v>
      </c>
      <c r="BT904" s="164">
        <f>AVERAGE(BG$6:BG904)</f>
        <v>0.68409343715239157</v>
      </c>
      <c r="BU904" s="167">
        <f>AVERAGE(BH$6:BH904)</f>
        <v>2831.9799777530588</v>
      </c>
      <c r="BV904" s="167">
        <f>AVERAGE(BI$6:BI904)</f>
        <v>102.61401557285873</v>
      </c>
      <c r="BW904" s="167">
        <f>AVERAGE(BJ$6:BJ904)</f>
        <v>909.78865406006673</v>
      </c>
      <c r="BX904" s="167">
        <f>AVERAGE(BK$6:BK904)</f>
        <v>272.93659621802004</v>
      </c>
      <c r="BY904" s="167">
        <f>AVERAGE(BL$6:BL904)</f>
        <v>2252.0422691879867</v>
      </c>
      <c r="BZ904" s="164">
        <f>AVERAGE(BM$6:BM904)</f>
        <v>2.324805339265851</v>
      </c>
      <c r="CA904" s="167">
        <f>AVERAGE(BN$6:BN904)</f>
        <v>34.872080088987765</v>
      </c>
      <c r="CB904" s="167">
        <f>AVERAGE(BO$6:BO904)</f>
        <v>614.80978865406007</v>
      </c>
      <c r="DF904" s="103">
        <v>899</v>
      </c>
      <c r="DG904" s="192">
        <v>8.6357839730494046</v>
      </c>
      <c r="DH904" s="193">
        <v>0.05</v>
      </c>
      <c r="DI904" s="105">
        <v>1</v>
      </c>
      <c r="DJ904" s="194">
        <v>179</v>
      </c>
      <c r="DK904" s="105">
        <v>10</v>
      </c>
      <c r="DL904" s="105">
        <v>10</v>
      </c>
      <c r="DM904" s="105">
        <v>0</v>
      </c>
      <c r="DN904" s="194">
        <v>1800</v>
      </c>
      <c r="DO904" s="194">
        <v>0</v>
      </c>
      <c r="DP904" s="194">
        <v>500</v>
      </c>
      <c r="DQ904" s="194">
        <v>150</v>
      </c>
      <c r="DR904" s="194">
        <v>1454</v>
      </c>
      <c r="DS904" s="105">
        <v>0</v>
      </c>
      <c r="DT904" s="194">
        <v>0</v>
      </c>
      <c r="DU904" s="194">
        <v>346</v>
      </c>
      <c r="DV904" s="105" t="s">
        <v>117</v>
      </c>
      <c r="DX904" s="164">
        <f>AVERAGE(DK$6:DK904)</f>
        <v>10.342602892102336</v>
      </c>
      <c r="DY904" s="164">
        <f>AVERAGE(DL$6:DL904)</f>
        <v>10.342602892102336</v>
      </c>
      <c r="DZ904" s="164">
        <f>AVERAGE(DM$6:DM904)</f>
        <v>0</v>
      </c>
      <c r="EA904" s="167">
        <f>AVERAGE(DN$6:DN904)</f>
        <v>1861.6685205784204</v>
      </c>
      <c r="EB904" s="167">
        <f>AVERAGE(DO$6:DO904)</f>
        <v>0</v>
      </c>
      <c r="EC904" s="167">
        <f>AVERAGE(DP$6:DP904)</f>
        <v>517.13014460511681</v>
      </c>
      <c r="ED904" s="167">
        <f>AVERAGE(DQ$6:DQ904)</f>
        <v>155.13904338153503</v>
      </c>
      <c r="EE904" s="167">
        <f>AVERAGE(DR$6:DR904)</f>
        <v>1651.0367074527253</v>
      </c>
      <c r="EF904" s="164">
        <f>AVERAGE(DS$6:DS904)</f>
        <v>0.83982202447163512</v>
      </c>
      <c r="EG904" s="167">
        <f>AVERAGE(DT$6:DT904)</f>
        <v>15.116796440489432</v>
      </c>
      <c r="EH904" s="167">
        <f>AVERAGE(DU$6:DU904)</f>
        <v>225.74860956618465</v>
      </c>
      <c r="FJ904" s="103">
        <v>899</v>
      </c>
      <c r="FK904" s="165">
        <v>6.5774719704253224</v>
      </c>
      <c r="FL904" s="163">
        <v>0.2</v>
      </c>
      <c r="FM904" s="161">
        <v>4</v>
      </c>
      <c r="FN904" s="168">
        <v>394</v>
      </c>
      <c r="FO904" s="161">
        <v>10</v>
      </c>
      <c r="FP904" s="161">
        <v>10</v>
      </c>
      <c r="FQ904" s="161">
        <v>0</v>
      </c>
      <c r="FR904" s="168">
        <v>1800</v>
      </c>
      <c r="FS904" s="168">
        <v>0</v>
      </c>
      <c r="FT904" s="168">
        <v>500</v>
      </c>
      <c r="FU904" s="168">
        <v>150</v>
      </c>
      <c r="FV904" s="168">
        <v>1669</v>
      </c>
      <c r="FW904" s="161">
        <v>1</v>
      </c>
      <c r="FX904" s="168">
        <v>36</v>
      </c>
      <c r="FY904" s="168">
        <v>167</v>
      </c>
      <c r="FZ904" s="161" t="s">
        <v>117</v>
      </c>
      <c r="GB904" s="160">
        <f>AVERAGE(FO$6:FO904)</f>
        <v>10.100111234705228</v>
      </c>
      <c r="GC904" s="160">
        <f>AVERAGE(FP$6:FP904)</f>
        <v>10.100111234705228</v>
      </c>
      <c r="GD904" s="160">
        <f>AVERAGE(FQ$6:FQ904)</f>
        <v>0</v>
      </c>
      <c r="GE904" s="166">
        <f>AVERAGE(FR$6:FR904)</f>
        <v>1818.0200222469412</v>
      </c>
      <c r="GF904" s="166">
        <f>AVERAGE(FS$6:FS904)</f>
        <v>0</v>
      </c>
      <c r="GG904" s="166">
        <f>AVERAGE(FT$6:FT904)</f>
        <v>505.00556173526138</v>
      </c>
      <c r="GH904" s="166">
        <f>AVERAGE(FU$6:FU904)</f>
        <v>151.50166852057842</v>
      </c>
      <c r="GI904" s="166">
        <f>AVERAGE(FV$6:FV904)</f>
        <v>1634.3081201334817</v>
      </c>
      <c r="GJ904" s="160">
        <f>AVERAGE(FW$6:FW904)</f>
        <v>0.84204671857619573</v>
      </c>
      <c r="GK904" s="166">
        <f>AVERAGE(FX$6:FX904)</f>
        <v>30.313681868743046</v>
      </c>
      <c r="GL904" s="166">
        <f>AVERAGE(FY$6:FY904)</f>
        <v>214.02558398220245</v>
      </c>
      <c r="HM904" s="98">
        <v>899</v>
      </c>
      <c r="HN904" s="179">
        <v>17.332916790624321</v>
      </c>
      <c r="HO904" s="188">
        <v>0.15</v>
      </c>
      <c r="HP904" s="177">
        <v>5</v>
      </c>
      <c r="HQ904" s="191">
        <v>318</v>
      </c>
      <c r="HR904" s="177">
        <v>19</v>
      </c>
      <c r="HS904" s="177">
        <v>19</v>
      </c>
      <c r="HT904" s="177">
        <v>0</v>
      </c>
      <c r="HU904" s="191">
        <v>2850</v>
      </c>
      <c r="HV904" s="191">
        <v>0</v>
      </c>
      <c r="HW904" s="191">
        <v>950</v>
      </c>
      <c r="HX904" s="191">
        <v>285</v>
      </c>
      <c r="HY904" s="191">
        <v>2178</v>
      </c>
      <c r="HZ904" s="177">
        <v>3</v>
      </c>
      <c r="IA904" s="191">
        <v>90</v>
      </c>
      <c r="IB904" s="191">
        <v>762</v>
      </c>
      <c r="IC904" s="177" t="s">
        <v>117</v>
      </c>
      <c r="IE904" s="164">
        <f>AVERAGE(HR$6:HR904)</f>
        <v>19.725250278086762</v>
      </c>
      <c r="IF904" s="164">
        <f>AVERAGE(HS$6:HS904)</f>
        <v>19.119021134593993</v>
      </c>
      <c r="IG904" s="164">
        <f>AVERAGE(HT$6:HT904)</f>
        <v>1.0088987764182424</v>
      </c>
      <c r="IH904" s="167">
        <f>AVERAGE(HU$6:HU904)</f>
        <v>2867.8531701890988</v>
      </c>
      <c r="II904" s="167">
        <f>AVERAGE(HV$6:HV904)</f>
        <v>151.33481646273637</v>
      </c>
      <c r="IJ904" s="167">
        <f>AVERAGE(HW$6:HW904)</f>
        <v>905.50611790878759</v>
      </c>
      <c r="IK904" s="167">
        <f>AVERAGE(HX$6:HX904)</f>
        <v>271.65183537263624</v>
      </c>
      <c r="IL904" s="167">
        <f>AVERAGE(HY$6:HY904)</f>
        <v>2304.4282536151281</v>
      </c>
      <c r="IM904" s="164">
        <f>AVERAGE(HZ$6:HZ904)</f>
        <v>2.4293659621802002</v>
      </c>
      <c r="IN904" s="167">
        <f>AVERAGE(IA$6:IA904)</f>
        <v>72.880978865406007</v>
      </c>
      <c r="IO904" s="167">
        <f>AVERAGE(IB$6:IB904)</f>
        <v>636.30589543937708</v>
      </c>
    </row>
    <row r="905" spans="2:249" x14ac:dyDescent="0.2">
      <c r="B905" s="103">
        <v>900</v>
      </c>
      <c r="C905" s="165">
        <v>23.849927874002205</v>
      </c>
      <c r="D905" s="163">
        <v>0.05</v>
      </c>
      <c r="E905" s="161">
        <v>3</v>
      </c>
      <c r="F905" s="168">
        <v>332</v>
      </c>
      <c r="G905" s="161">
        <v>26</v>
      </c>
      <c r="H905" s="161">
        <v>22</v>
      </c>
      <c r="I905" s="161">
        <v>2</v>
      </c>
      <c r="J905" s="168">
        <v>2640</v>
      </c>
      <c r="K905" s="168">
        <v>240</v>
      </c>
      <c r="L905" s="168">
        <v>1000</v>
      </c>
      <c r="M905" s="168">
        <v>300</v>
      </c>
      <c r="N905" s="168">
        <v>2497</v>
      </c>
      <c r="O905" s="161">
        <v>1</v>
      </c>
      <c r="P905" s="168">
        <v>12</v>
      </c>
      <c r="Q905" s="168">
        <v>155</v>
      </c>
      <c r="R905" s="161" t="s">
        <v>116</v>
      </c>
      <c r="T905" s="169">
        <f>AVERAGE(G$6:G905)</f>
        <v>23.352222222222224</v>
      </c>
      <c r="U905" s="169">
        <f>AVERAGE(H$6:H905)</f>
        <v>20.755555555555556</v>
      </c>
      <c r="V905" s="169">
        <f>AVERAGE(I$6:I905)</f>
        <v>1.3633333333333333</v>
      </c>
      <c r="W905" s="170">
        <f>AVERAGE(J$6:J905)</f>
        <v>2490.6666666666665</v>
      </c>
      <c r="X905" s="170">
        <f>AVERAGE(K$6:K905)</f>
        <v>163.6</v>
      </c>
      <c r="Y905" s="170">
        <f>AVERAGE(L$6:L905)</f>
        <v>969.61111111111109</v>
      </c>
      <c r="Z905" s="170">
        <f>AVERAGE(M$6:M905)</f>
        <v>290.88333333333333</v>
      </c>
      <c r="AA905" s="170">
        <f>AVERAGE(N$6:N905)</f>
        <v>2405.9133333333334</v>
      </c>
      <c r="AB905" s="169">
        <f>AVERAGE(O$6:O905)</f>
        <v>2.9544444444444444</v>
      </c>
      <c r="AC905" s="170">
        <f>AVERAGE(P$6:P905)</f>
        <v>35.453333333333333</v>
      </c>
      <c r="AD905" s="170">
        <f>AVERAGE(Q$6:Q905)</f>
        <v>120.20666666666666</v>
      </c>
      <c r="AY905" s="5"/>
      <c r="AZ905" s="26">
        <v>900</v>
      </c>
      <c r="BA905" s="165">
        <v>16.970586998235337</v>
      </c>
      <c r="BB905" s="176">
        <v>0.1</v>
      </c>
      <c r="BC905" s="161">
        <v>0</v>
      </c>
      <c r="BD905" s="182">
        <v>197</v>
      </c>
      <c r="BE905" s="161">
        <v>15</v>
      </c>
      <c r="BF905" s="161">
        <v>15</v>
      </c>
      <c r="BG905" s="161">
        <v>0</v>
      </c>
      <c r="BH905" s="168">
        <v>2250</v>
      </c>
      <c r="BI905" s="168">
        <v>0</v>
      </c>
      <c r="BJ905" s="168">
        <v>750</v>
      </c>
      <c r="BK905" s="168">
        <v>225</v>
      </c>
      <c r="BL905" s="168">
        <v>1797</v>
      </c>
      <c r="BM905" s="161">
        <v>2</v>
      </c>
      <c r="BN905" s="168">
        <v>30</v>
      </c>
      <c r="BO905" s="168">
        <v>483</v>
      </c>
      <c r="BP905" s="161" t="s">
        <v>117</v>
      </c>
      <c r="BR905" s="164">
        <f>AVERAGE(BE$6:BE905)</f>
        <v>19.642222222222223</v>
      </c>
      <c r="BS905" s="164">
        <f>AVERAGE(BF$6:BF905)</f>
        <v>18.875555555555554</v>
      </c>
      <c r="BT905" s="164">
        <f>AVERAGE(BG$6:BG905)</f>
        <v>0.68333333333333335</v>
      </c>
      <c r="BU905" s="167">
        <f>AVERAGE(BH$6:BH905)</f>
        <v>2831.3333333333335</v>
      </c>
      <c r="BV905" s="167">
        <f>AVERAGE(BI$6:BI905)</f>
        <v>102.5</v>
      </c>
      <c r="BW905" s="167">
        <f>AVERAGE(BJ$6:BJ905)</f>
        <v>909.61111111111109</v>
      </c>
      <c r="BX905" s="167">
        <f>AVERAGE(BK$6:BK905)</f>
        <v>272.88333333333333</v>
      </c>
      <c r="BY905" s="167">
        <f>AVERAGE(BL$6:BL905)</f>
        <v>2251.5366666666669</v>
      </c>
      <c r="BZ905" s="164">
        <f>AVERAGE(BM$6:BM905)</f>
        <v>2.3244444444444445</v>
      </c>
      <c r="CA905" s="167">
        <f>AVERAGE(BN$6:BN905)</f>
        <v>34.866666666666667</v>
      </c>
      <c r="CB905" s="167">
        <f>AVERAGE(BO$6:BO905)</f>
        <v>614.6633333333333</v>
      </c>
      <c r="DF905" s="103">
        <v>900</v>
      </c>
      <c r="DG905" s="192">
        <v>8.8022918715400813</v>
      </c>
      <c r="DH905" s="193">
        <v>0.1</v>
      </c>
      <c r="DI905" s="105">
        <v>0</v>
      </c>
      <c r="DJ905" s="194">
        <v>273</v>
      </c>
      <c r="DK905" s="105">
        <v>8</v>
      </c>
      <c r="DL905" s="105">
        <v>8</v>
      </c>
      <c r="DM905" s="105">
        <v>0</v>
      </c>
      <c r="DN905" s="194">
        <v>1440</v>
      </c>
      <c r="DO905" s="194">
        <v>0</v>
      </c>
      <c r="DP905" s="194">
        <v>400</v>
      </c>
      <c r="DQ905" s="194">
        <v>120</v>
      </c>
      <c r="DR905" s="194">
        <v>1418</v>
      </c>
      <c r="DS905" s="105">
        <v>1</v>
      </c>
      <c r="DT905" s="194">
        <v>18</v>
      </c>
      <c r="DU905" s="194">
        <v>40</v>
      </c>
      <c r="DV905" s="105" t="s">
        <v>117</v>
      </c>
      <c r="DX905" s="164">
        <f>AVERAGE(DK$6:DK905)</f>
        <v>10.34</v>
      </c>
      <c r="DY905" s="164">
        <f>AVERAGE(DL$6:DL905)</f>
        <v>10.34</v>
      </c>
      <c r="DZ905" s="164">
        <f>AVERAGE(DM$6:DM905)</f>
        <v>0</v>
      </c>
      <c r="EA905" s="167">
        <f>AVERAGE(DN$6:DN905)</f>
        <v>1861.2</v>
      </c>
      <c r="EB905" s="167">
        <f>AVERAGE(DO$6:DO905)</f>
        <v>0</v>
      </c>
      <c r="EC905" s="167">
        <f>AVERAGE(DP$6:DP905)</f>
        <v>517</v>
      </c>
      <c r="ED905" s="167">
        <f>AVERAGE(DQ$6:DQ905)</f>
        <v>155.1</v>
      </c>
      <c r="EE905" s="167">
        <f>AVERAGE(DR$6:DR905)</f>
        <v>1650.7777777777778</v>
      </c>
      <c r="EF905" s="164">
        <f>AVERAGE(DS$6:DS905)</f>
        <v>0.84</v>
      </c>
      <c r="EG905" s="167">
        <f>AVERAGE(DT$6:DT905)</f>
        <v>15.12</v>
      </c>
      <c r="EH905" s="167">
        <f>AVERAGE(DU$6:DU905)</f>
        <v>225.54222222222222</v>
      </c>
      <c r="FJ905" s="103">
        <v>900</v>
      </c>
      <c r="FK905" s="165">
        <v>7.4873982375885149</v>
      </c>
      <c r="FL905" s="163">
        <v>0.15</v>
      </c>
      <c r="FM905" s="161">
        <v>10</v>
      </c>
      <c r="FN905" s="168">
        <v>345</v>
      </c>
      <c r="FO905" s="161">
        <v>16</v>
      </c>
      <c r="FP905" s="161">
        <v>16</v>
      </c>
      <c r="FQ905" s="161">
        <v>0</v>
      </c>
      <c r="FR905" s="168">
        <v>2880</v>
      </c>
      <c r="FS905" s="168">
        <v>0</v>
      </c>
      <c r="FT905" s="168">
        <v>800</v>
      </c>
      <c r="FU905" s="168">
        <v>240</v>
      </c>
      <c r="FV905" s="168">
        <v>2010</v>
      </c>
      <c r="FW905" s="161">
        <v>1</v>
      </c>
      <c r="FX905" s="168">
        <v>36</v>
      </c>
      <c r="FY905" s="168">
        <v>906</v>
      </c>
      <c r="FZ905" s="161" t="s">
        <v>117</v>
      </c>
      <c r="GB905" s="160">
        <f>AVERAGE(FO$6:FO905)</f>
        <v>10.106666666666667</v>
      </c>
      <c r="GC905" s="160">
        <f>AVERAGE(FP$6:FP905)</f>
        <v>10.106666666666667</v>
      </c>
      <c r="GD905" s="160">
        <f>AVERAGE(FQ$6:FQ905)</f>
        <v>0</v>
      </c>
      <c r="GE905" s="166">
        <f>AVERAGE(FR$6:FR905)</f>
        <v>1819.2</v>
      </c>
      <c r="GF905" s="166">
        <f>AVERAGE(FS$6:FS905)</f>
        <v>0</v>
      </c>
      <c r="GG905" s="166">
        <f>AVERAGE(FT$6:FT905)</f>
        <v>505.33333333333331</v>
      </c>
      <c r="GH905" s="166">
        <f>AVERAGE(FU$6:FU905)</f>
        <v>151.6</v>
      </c>
      <c r="GI905" s="166">
        <f>AVERAGE(FV$6:FV905)</f>
        <v>1634.7255555555555</v>
      </c>
      <c r="GJ905" s="160">
        <f>AVERAGE(FW$6:FW905)</f>
        <v>0.84222222222222221</v>
      </c>
      <c r="GK905" s="166">
        <f>AVERAGE(FX$6:FX905)</f>
        <v>30.32</v>
      </c>
      <c r="GL905" s="166">
        <f>AVERAGE(FY$6:FY905)</f>
        <v>214.79444444444445</v>
      </c>
      <c r="HM905" s="98">
        <v>900</v>
      </c>
      <c r="HN905" s="179">
        <v>19.794372005286458</v>
      </c>
      <c r="HO905" s="188">
        <v>0.2</v>
      </c>
      <c r="HP905" s="177">
        <v>8</v>
      </c>
      <c r="HQ905" s="191">
        <v>389</v>
      </c>
      <c r="HR905" s="177">
        <v>24</v>
      </c>
      <c r="HS905" s="177">
        <v>23</v>
      </c>
      <c r="HT905" s="177">
        <v>3</v>
      </c>
      <c r="HU905" s="191">
        <v>3450</v>
      </c>
      <c r="HV905" s="191">
        <v>450</v>
      </c>
      <c r="HW905" s="191">
        <v>1000</v>
      </c>
      <c r="HX905" s="191">
        <v>300</v>
      </c>
      <c r="HY905" s="191">
        <v>2764</v>
      </c>
      <c r="HZ905" s="177">
        <v>4</v>
      </c>
      <c r="IA905" s="191">
        <v>120</v>
      </c>
      <c r="IB905" s="191">
        <v>806</v>
      </c>
      <c r="IC905" s="177" t="s">
        <v>116</v>
      </c>
      <c r="IE905" s="164">
        <f>AVERAGE(HR$6:HR905)</f>
        <v>19.73</v>
      </c>
      <c r="IF905" s="164">
        <f>AVERAGE(HS$6:HS905)</f>
        <v>19.123333333333335</v>
      </c>
      <c r="IG905" s="164">
        <f>AVERAGE(HT$6:HT905)</f>
        <v>1.0111111111111111</v>
      </c>
      <c r="IH905" s="167">
        <f>AVERAGE(HU$6:HU905)</f>
        <v>2868.5</v>
      </c>
      <c r="II905" s="167">
        <f>AVERAGE(HV$6:HV905)</f>
        <v>151.66666666666666</v>
      </c>
      <c r="IJ905" s="167">
        <f>AVERAGE(HW$6:HW905)</f>
        <v>905.61111111111109</v>
      </c>
      <c r="IK905" s="167">
        <f>AVERAGE(HX$6:HX905)</f>
        <v>271.68333333333334</v>
      </c>
      <c r="IL905" s="167">
        <f>AVERAGE(HY$6:HY905)</f>
        <v>2304.9388888888889</v>
      </c>
      <c r="IM905" s="164">
        <f>AVERAGE(HZ$6:HZ905)</f>
        <v>2.431111111111111</v>
      </c>
      <c r="IN905" s="167">
        <f>AVERAGE(IA$6:IA905)</f>
        <v>72.933333333333337</v>
      </c>
      <c r="IO905" s="167">
        <f>AVERAGE(IB$6:IB905)</f>
        <v>636.49444444444441</v>
      </c>
    </row>
    <row r="906" spans="2:249" x14ac:dyDescent="0.2">
      <c r="B906" s="103">
        <v>901</v>
      </c>
      <c r="C906" s="165">
        <v>23.048881236698115</v>
      </c>
      <c r="D906" s="163">
        <v>0.15</v>
      </c>
      <c r="E906" s="161">
        <v>4</v>
      </c>
      <c r="F906" s="168">
        <v>487</v>
      </c>
      <c r="G906" s="161">
        <v>24</v>
      </c>
      <c r="H906" s="161">
        <v>22</v>
      </c>
      <c r="I906" s="161">
        <v>2</v>
      </c>
      <c r="J906" s="168">
        <v>2640</v>
      </c>
      <c r="K906" s="168">
        <v>240</v>
      </c>
      <c r="L906" s="168">
        <v>1000</v>
      </c>
      <c r="M906" s="168">
        <v>300</v>
      </c>
      <c r="N906" s="168">
        <v>2652</v>
      </c>
      <c r="O906" s="161">
        <v>3</v>
      </c>
      <c r="P906" s="168">
        <v>36</v>
      </c>
      <c r="Q906" s="168">
        <v>24</v>
      </c>
      <c r="R906" s="161" t="s">
        <v>116</v>
      </c>
      <c r="T906" s="169">
        <f>AVERAGE(G$6:G906)</f>
        <v>23.352941176470587</v>
      </c>
      <c r="U906" s="169">
        <f>AVERAGE(H$6:H906)</f>
        <v>20.756936736958934</v>
      </c>
      <c r="V906" s="169">
        <f>AVERAGE(I$6:I906)</f>
        <v>1.3640399556048834</v>
      </c>
      <c r="W906" s="170">
        <f>AVERAGE(J$6:J906)</f>
        <v>2490.832408435072</v>
      </c>
      <c r="X906" s="170">
        <f>AVERAGE(K$6:K906)</f>
        <v>163.68479467258601</v>
      </c>
      <c r="Y906" s="170">
        <f>AVERAGE(L$6:L906)</f>
        <v>969.64483906770261</v>
      </c>
      <c r="Z906" s="170">
        <f>AVERAGE(M$6:M906)</f>
        <v>290.89345172031079</v>
      </c>
      <c r="AA906" s="170">
        <f>AVERAGE(N$6:N906)</f>
        <v>2406.186459489456</v>
      </c>
      <c r="AB906" s="169">
        <f>AVERAGE(O$6:O906)</f>
        <v>2.9544950055493895</v>
      </c>
      <c r="AC906" s="170">
        <f>AVERAGE(P$6:P906)</f>
        <v>35.453940066592672</v>
      </c>
      <c r="AD906" s="170">
        <f>AVERAGE(Q$6:Q906)</f>
        <v>120.09988901220866</v>
      </c>
      <c r="AY906" s="5"/>
      <c r="AZ906" s="26">
        <v>901</v>
      </c>
      <c r="BA906" s="165">
        <v>19.041386492434349</v>
      </c>
      <c r="BB906" s="176">
        <v>0.2</v>
      </c>
      <c r="BC906" s="161">
        <v>5</v>
      </c>
      <c r="BD906" s="182">
        <v>344</v>
      </c>
      <c r="BE906" s="161">
        <v>20</v>
      </c>
      <c r="BF906" s="161">
        <v>20</v>
      </c>
      <c r="BG906" s="161">
        <v>0</v>
      </c>
      <c r="BH906" s="168">
        <v>3000</v>
      </c>
      <c r="BI906" s="168">
        <v>0</v>
      </c>
      <c r="BJ906" s="168">
        <v>1000</v>
      </c>
      <c r="BK906" s="168">
        <v>300</v>
      </c>
      <c r="BL906" s="168">
        <v>2269</v>
      </c>
      <c r="BM906" s="161">
        <v>4</v>
      </c>
      <c r="BN906" s="168">
        <v>60</v>
      </c>
      <c r="BO906" s="168">
        <v>791</v>
      </c>
      <c r="BP906" s="161" t="s">
        <v>116</v>
      </c>
      <c r="BR906" s="164">
        <f>AVERAGE(BE$6:BE906)</f>
        <v>19.642619311875695</v>
      </c>
      <c r="BS906" s="164">
        <f>AVERAGE(BF$6:BF906)</f>
        <v>18.876803551609324</v>
      </c>
      <c r="BT906" s="164">
        <f>AVERAGE(BG$6:BG906)</f>
        <v>0.68257491675915649</v>
      </c>
      <c r="BU906" s="167">
        <f>AVERAGE(BH$6:BH906)</f>
        <v>2831.5205327413983</v>
      </c>
      <c r="BV906" s="167">
        <f>AVERAGE(BI$6:BI906)</f>
        <v>102.38623751387347</v>
      </c>
      <c r="BW906" s="167">
        <f>AVERAGE(BJ$6:BJ906)</f>
        <v>909.71143174250835</v>
      </c>
      <c r="BX906" s="167">
        <f>AVERAGE(BK$6:BK906)</f>
        <v>272.91342952275249</v>
      </c>
      <c r="BY906" s="167">
        <f>AVERAGE(BL$6:BL906)</f>
        <v>2251.5560488346282</v>
      </c>
      <c r="BZ906" s="164">
        <f>AVERAGE(BM$6:BM906)</f>
        <v>2.3263041065482799</v>
      </c>
      <c r="CA906" s="167">
        <f>AVERAGE(BN$6:BN906)</f>
        <v>34.894561598224193</v>
      </c>
      <c r="CB906" s="167">
        <f>AVERAGE(BO$6:BO906)</f>
        <v>614.85904550499447</v>
      </c>
      <c r="DF906" s="103">
        <v>901</v>
      </c>
      <c r="DG906" s="192">
        <v>6.625407871325911</v>
      </c>
      <c r="DH906" s="193">
        <v>0.25</v>
      </c>
      <c r="DI906" s="105">
        <v>4</v>
      </c>
      <c r="DJ906" s="194">
        <v>168</v>
      </c>
      <c r="DK906" s="105">
        <v>9</v>
      </c>
      <c r="DL906" s="105">
        <v>9</v>
      </c>
      <c r="DM906" s="105">
        <v>0</v>
      </c>
      <c r="DN906" s="194">
        <v>1620</v>
      </c>
      <c r="DO906" s="194">
        <v>0</v>
      </c>
      <c r="DP906" s="194">
        <v>450</v>
      </c>
      <c r="DQ906" s="194">
        <v>135</v>
      </c>
      <c r="DR906" s="194">
        <v>1378</v>
      </c>
      <c r="DS906" s="105">
        <v>2</v>
      </c>
      <c r="DT906" s="194">
        <v>36</v>
      </c>
      <c r="DU906" s="194">
        <v>278</v>
      </c>
      <c r="DV906" s="105" t="s">
        <v>117</v>
      </c>
      <c r="DX906" s="164">
        <f>AVERAGE(DK$6:DK906)</f>
        <v>10.338512763596004</v>
      </c>
      <c r="DY906" s="164">
        <f>AVERAGE(DL$6:DL906)</f>
        <v>10.338512763596004</v>
      </c>
      <c r="DZ906" s="164">
        <f>AVERAGE(DM$6:DM906)</f>
        <v>0</v>
      </c>
      <c r="EA906" s="167">
        <f>AVERAGE(DN$6:DN906)</f>
        <v>1860.9322974472807</v>
      </c>
      <c r="EB906" s="167">
        <f>AVERAGE(DO$6:DO906)</f>
        <v>0</v>
      </c>
      <c r="EC906" s="167">
        <f>AVERAGE(DP$6:DP906)</f>
        <v>516.92563817980022</v>
      </c>
      <c r="ED906" s="167">
        <f>AVERAGE(DQ$6:DQ906)</f>
        <v>155.07769145394008</v>
      </c>
      <c r="EE906" s="167">
        <f>AVERAGE(DR$6:DR906)</f>
        <v>1650.4750277469479</v>
      </c>
      <c r="EF906" s="164">
        <f>AVERAGE(DS$6:DS906)</f>
        <v>0.8412874583795783</v>
      </c>
      <c r="EG906" s="167">
        <f>AVERAGE(DT$6:DT906)</f>
        <v>15.143174250832409</v>
      </c>
      <c r="EH906" s="167">
        <f>AVERAGE(DU$6:DU906)</f>
        <v>225.60044395116537</v>
      </c>
      <c r="FJ906" s="103">
        <v>901</v>
      </c>
      <c r="FK906" s="165">
        <v>7.2918708543873834</v>
      </c>
      <c r="FL906" s="163">
        <v>0.15</v>
      </c>
      <c r="FM906" s="161">
        <v>1</v>
      </c>
      <c r="FN906" s="168">
        <v>332</v>
      </c>
      <c r="FO906" s="161">
        <v>7</v>
      </c>
      <c r="FP906" s="161">
        <v>7</v>
      </c>
      <c r="FQ906" s="161">
        <v>0</v>
      </c>
      <c r="FR906" s="168">
        <v>1260</v>
      </c>
      <c r="FS906" s="168">
        <v>0</v>
      </c>
      <c r="FT906" s="168">
        <v>350</v>
      </c>
      <c r="FU906" s="168">
        <v>105</v>
      </c>
      <c r="FV906" s="168">
        <v>1412</v>
      </c>
      <c r="FW906" s="161">
        <v>1</v>
      </c>
      <c r="FX906" s="168">
        <v>36</v>
      </c>
      <c r="FY906" s="168">
        <v>-116</v>
      </c>
      <c r="FZ906" s="161" t="s">
        <v>117</v>
      </c>
      <c r="GB906" s="160">
        <f>AVERAGE(FO$6:FO906)</f>
        <v>10.103218645948946</v>
      </c>
      <c r="GC906" s="160">
        <f>AVERAGE(FP$6:FP906)</f>
        <v>10.103218645948946</v>
      </c>
      <c r="GD906" s="160">
        <f>AVERAGE(FQ$6:FQ906)</f>
        <v>0</v>
      </c>
      <c r="GE906" s="166">
        <f>AVERAGE(FR$6:FR906)</f>
        <v>1818.5793562708102</v>
      </c>
      <c r="GF906" s="166">
        <f>AVERAGE(FS$6:FS906)</f>
        <v>0</v>
      </c>
      <c r="GG906" s="166">
        <f>AVERAGE(FT$6:FT906)</f>
        <v>505.16093229744729</v>
      </c>
      <c r="GH906" s="166">
        <f>AVERAGE(FU$6:FU906)</f>
        <v>151.54827968923419</v>
      </c>
      <c r="GI906" s="166">
        <f>AVERAGE(FV$6:FV906)</f>
        <v>1634.4783573806881</v>
      </c>
      <c r="GJ906" s="160">
        <f>AVERAGE(FW$6:FW906)</f>
        <v>0.84239733629300773</v>
      </c>
      <c r="GK906" s="166">
        <f>AVERAGE(FX$6:FX906)</f>
        <v>30.326304106548278</v>
      </c>
      <c r="GL906" s="166">
        <f>AVERAGE(FY$6:FY906)</f>
        <v>214.42730299667036</v>
      </c>
      <c r="HM906" s="98">
        <v>901</v>
      </c>
      <c r="HN906" s="179">
        <v>20.22676936687138</v>
      </c>
      <c r="HO906" s="188">
        <v>0.2</v>
      </c>
      <c r="HP906" s="177">
        <v>9</v>
      </c>
      <c r="HQ906" s="191">
        <v>301</v>
      </c>
      <c r="HR906" s="177">
        <v>25</v>
      </c>
      <c r="HS906" s="177">
        <v>23</v>
      </c>
      <c r="HT906" s="177">
        <v>3</v>
      </c>
      <c r="HU906" s="191">
        <v>3450</v>
      </c>
      <c r="HV906" s="191">
        <v>450</v>
      </c>
      <c r="HW906" s="191">
        <v>1000</v>
      </c>
      <c r="HX906" s="191">
        <v>300</v>
      </c>
      <c r="HY906" s="191">
        <v>2676</v>
      </c>
      <c r="HZ906" s="177">
        <v>4</v>
      </c>
      <c r="IA906" s="191">
        <v>120</v>
      </c>
      <c r="IB906" s="191">
        <v>894</v>
      </c>
      <c r="IC906" s="177" t="s">
        <v>116</v>
      </c>
      <c r="IE906" s="164">
        <f>AVERAGE(HR$6:HR906)</f>
        <v>19.735849056603772</v>
      </c>
      <c r="IF906" s="164">
        <f>AVERAGE(HS$6:HS906)</f>
        <v>19.127635960044394</v>
      </c>
      <c r="IG906" s="164">
        <f>AVERAGE(HT$6:HT906)</f>
        <v>1.0133185349611542</v>
      </c>
      <c r="IH906" s="167">
        <f>AVERAGE(HU$6:HU906)</f>
        <v>2869.1453940066594</v>
      </c>
      <c r="II906" s="167">
        <f>AVERAGE(HV$6:HV906)</f>
        <v>151.99778024417313</v>
      </c>
      <c r="IJ906" s="167">
        <f>AVERAGE(HW$6:HW906)</f>
        <v>905.71587125416204</v>
      </c>
      <c r="IK906" s="167">
        <f>AVERAGE(HX$6:HX906)</f>
        <v>271.71476137624859</v>
      </c>
      <c r="IL906" s="167">
        <f>AVERAGE(HY$6:HY906)</f>
        <v>2305.3507214206438</v>
      </c>
      <c r="IM906" s="164">
        <f>AVERAGE(HZ$6:HZ906)</f>
        <v>2.432852386237514</v>
      </c>
      <c r="IN906" s="167">
        <f>AVERAGE(IA$6:IA906)</f>
        <v>72.98557158712542</v>
      </c>
      <c r="IO906" s="167">
        <f>AVERAGE(IB$6:IB906)</f>
        <v>636.780244173141</v>
      </c>
    </row>
    <row r="907" spans="2:249" x14ac:dyDescent="0.2">
      <c r="B907" s="103">
        <v>902</v>
      </c>
      <c r="C907" s="165">
        <v>19.111179433312831</v>
      </c>
      <c r="D907" s="163">
        <v>0.15</v>
      </c>
      <c r="E907" s="161">
        <v>3</v>
      </c>
      <c r="F907" s="168">
        <v>196</v>
      </c>
      <c r="G907" s="161">
        <v>19</v>
      </c>
      <c r="H907" s="161">
        <v>19</v>
      </c>
      <c r="I907" s="161">
        <v>0</v>
      </c>
      <c r="J907" s="168">
        <v>2280</v>
      </c>
      <c r="K907" s="168">
        <v>0</v>
      </c>
      <c r="L907" s="168">
        <v>950</v>
      </c>
      <c r="M907" s="168">
        <v>285</v>
      </c>
      <c r="N907" s="168">
        <v>2056</v>
      </c>
      <c r="O907" s="161">
        <v>3</v>
      </c>
      <c r="P907" s="168">
        <v>36</v>
      </c>
      <c r="Q907" s="168">
        <v>260</v>
      </c>
      <c r="R907" s="161" t="s">
        <v>117</v>
      </c>
      <c r="T907" s="169">
        <f>AVERAGE(G$6:G907)</f>
        <v>23.348115299334811</v>
      </c>
      <c r="U907" s="169">
        <f>AVERAGE(H$6:H907)</f>
        <v>20.754988913525498</v>
      </c>
      <c r="V907" s="169">
        <f>AVERAGE(I$6:I907)</f>
        <v>1.3625277161862528</v>
      </c>
      <c r="W907" s="170">
        <f>AVERAGE(J$6:J907)</f>
        <v>2490.5986696230598</v>
      </c>
      <c r="X907" s="170">
        <f>AVERAGE(K$6:K907)</f>
        <v>163.50332594235033</v>
      </c>
      <c r="Y907" s="170">
        <f>AVERAGE(L$6:L907)</f>
        <v>969.62305986696231</v>
      </c>
      <c r="Z907" s="170">
        <f>AVERAGE(M$6:M907)</f>
        <v>290.88691796008868</v>
      </c>
      <c r="AA907" s="170">
        <f>AVERAGE(N$6:N907)</f>
        <v>2405.79822616408</v>
      </c>
      <c r="AB907" s="169">
        <f>AVERAGE(O$6:O907)</f>
        <v>2.9545454545454546</v>
      </c>
      <c r="AC907" s="170">
        <f>AVERAGE(P$6:P907)</f>
        <v>35.454545454545453</v>
      </c>
      <c r="AD907" s="170">
        <f>AVERAGE(Q$6:Q907)</f>
        <v>120.25498891352549</v>
      </c>
      <c r="AY907" s="5"/>
      <c r="AZ907" s="26">
        <v>902</v>
      </c>
      <c r="BA907" s="165">
        <v>12.479379284917478</v>
      </c>
      <c r="BB907" s="176">
        <v>0.1</v>
      </c>
      <c r="BC907" s="161">
        <v>4</v>
      </c>
      <c r="BD907" s="182">
        <v>471</v>
      </c>
      <c r="BE907" s="161">
        <v>15</v>
      </c>
      <c r="BF907" s="161">
        <v>15</v>
      </c>
      <c r="BG907" s="161">
        <v>0</v>
      </c>
      <c r="BH907" s="168">
        <v>2250</v>
      </c>
      <c r="BI907" s="168">
        <v>0</v>
      </c>
      <c r="BJ907" s="168">
        <v>750</v>
      </c>
      <c r="BK907" s="168">
        <v>225</v>
      </c>
      <c r="BL907" s="168">
        <v>2071</v>
      </c>
      <c r="BM907" s="161">
        <v>1</v>
      </c>
      <c r="BN907" s="168">
        <v>15</v>
      </c>
      <c r="BO907" s="168">
        <v>194</v>
      </c>
      <c r="BP907" s="161" t="s">
        <v>117</v>
      </c>
      <c r="BR907" s="164">
        <f>AVERAGE(BE$6:BE907)</f>
        <v>19.637472283813747</v>
      </c>
      <c r="BS907" s="164">
        <f>AVERAGE(BF$6:BF907)</f>
        <v>18.872505543237249</v>
      </c>
      <c r="BT907" s="164">
        <f>AVERAGE(BG$6:BG907)</f>
        <v>0.68181818181818177</v>
      </c>
      <c r="BU907" s="167">
        <f>AVERAGE(BH$6:BH907)</f>
        <v>2830.8758314855877</v>
      </c>
      <c r="BV907" s="167">
        <f>AVERAGE(BI$6:BI907)</f>
        <v>102.27272727272727</v>
      </c>
      <c r="BW907" s="167">
        <f>AVERAGE(BJ$6:BJ907)</f>
        <v>909.53436807095341</v>
      </c>
      <c r="BX907" s="167">
        <f>AVERAGE(BK$6:BK907)</f>
        <v>272.86031042128604</v>
      </c>
      <c r="BY907" s="167">
        <f>AVERAGE(BL$6:BL907)</f>
        <v>2251.3558758314857</v>
      </c>
      <c r="BZ907" s="164">
        <f>AVERAGE(BM$6:BM907)</f>
        <v>2.3248337028824833</v>
      </c>
      <c r="CA907" s="167">
        <f>AVERAGE(BN$6:BN907)</f>
        <v>34.872505543237253</v>
      </c>
      <c r="CB907" s="167">
        <f>AVERAGE(BO$6:BO907)</f>
        <v>614.39246119733923</v>
      </c>
      <c r="DF907" s="103">
        <v>902</v>
      </c>
      <c r="DG907" s="192">
        <v>8.3101625376260042</v>
      </c>
      <c r="DH907" s="193">
        <v>0.15</v>
      </c>
      <c r="DI907" s="105">
        <v>3</v>
      </c>
      <c r="DJ907" s="194">
        <v>242</v>
      </c>
      <c r="DK907" s="105">
        <v>10</v>
      </c>
      <c r="DL907" s="105">
        <v>10</v>
      </c>
      <c r="DM907" s="105">
        <v>0</v>
      </c>
      <c r="DN907" s="194">
        <v>1800</v>
      </c>
      <c r="DO907" s="194">
        <v>0</v>
      </c>
      <c r="DP907" s="194">
        <v>500</v>
      </c>
      <c r="DQ907" s="194">
        <v>150</v>
      </c>
      <c r="DR907" s="194">
        <v>1517</v>
      </c>
      <c r="DS907" s="105">
        <v>1</v>
      </c>
      <c r="DT907" s="194">
        <v>18</v>
      </c>
      <c r="DU907" s="194">
        <v>301</v>
      </c>
      <c r="DV907" s="105" t="s">
        <v>117</v>
      </c>
      <c r="DX907" s="164">
        <f>AVERAGE(DK$6:DK907)</f>
        <v>10.338137472283814</v>
      </c>
      <c r="DY907" s="164">
        <f>AVERAGE(DL$6:DL907)</f>
        <v>10.338137472283814</v>
      </c>
      <c r="DZ907" s="164">
        <f>AVERAGE(DM$6:DM907)</f>
        <v>0</v>
      </c>
      <c r="EA907" s="167">
        <f>AVERAGE(DN$6:DN907)</f>
        <v>1860.8647450110864</v>
      </c>
      <c r="EB907" s="167">
        <f>AVERAGE(DO$6:DO907)</f>
        <v>0</v>
      </c>
      <c r="EC907" s="167">
        <f>AVERAGE(DP$6:DP907)</f>
        <v>516.90687361419066</v>
      </c>
      <c r="ED907" s="167">
        <f>AVERAGE(DQ$6:DQ907)</f>
        <v>155.0720620842572</v>
      </c>
      <c r="EE907" s="167">
        <f>AVERAGE(DR$6:DR907)</f>
        <v>1650.3270509977826</v>
      </c>
      <c r="EF907" s="164">
        <f>AVERAGE(DS$6:DS907)</f>
        <v>0.84146341463414631</v>
      </c>
      <c r="EG907" s="167">
        <f>AVERAGE(DT$6:DT907)</f>
        <v>15.146341463414634</v>
      </c>
      <c r="EH907" s="167">
        <f>AVERAGE(DU$6:DU907)</f>
        <v>225.68403547671841</v>
      </c>
      <c r="FJ907" s="103">
        <v>902</v>
      </c>
      <c r="FK907" s="165">
        <v>8.627154387732876</v>
      </c>
      <c r="FL907" s="163">
        <v>0.1</v>
      </c>
      <c r="FM907" s="161">
        <v>1</v>
      </c>
      <c r="FN907" s="168">
        <v>114</v>
      </c>
      <c r="FO907" s="161">
        <v>9</v>
      </c>
      <c r="FP907" s="161">
        <v>9</v>
      </c>
      <c r="FQ907" s="161">
        <v>0</v>
      </c>
      <c r="FR907" s="168">
        <v>1620</v>
      </c>
      <c r="FS907" s="168">
        <v>0</v>
      </c>
      <c r="FT907" s="168">
        <v>450</v>
      </c>
      <c r="FU907" s="168">
        <v>135</v>
      </c>
      <c r="FV907" s="168">
        <v>1324</v>
      </c>
      <c r="FW907" s="161">
        <v>1</v>
      </c>
      <c r="FX907" s="168">
        <v>36</v>
      </c>
      <c r="FY907" s="168">
        <v>332</v>
      </c>
      <c r="FZ907" s="161" t="s">
        <v>117</v>
      </c>
      <c r="GB907" s="160">
        <f>AVERAGE(FO$6:FO907)</f>
        <v>10.101995565410199</v>
      </c>
      <c r="GC907" s="160">
        <f>AVERAGE(FP$6:FP907)</f>
        <v>10.101995565410199</v>
      </c>
      <c r="GD907" s="160">
        <f>AVERAGE(FQ$6:FQ907)</f>
        <v>0</v>
      </c>
      <c r="GE907" s="166">
        <f>AVERAGE(FR$6:FR907)</f>
        <v>1818.3592017738358</v>
      </c>
      <c r="GF907" s="166">
        <f>AVERAGE(FS$6:FS907)</f>
        <v>0</v>
      </c>
      <c r="GG907" s="166">
        <f>AVERAGE(FT$6:FT907)</f>
        <v>505.09977827051</v>
      </c>
      <c r="GH907" s="166">
        <f>AVERAGE(FU$6:FU907)</f>
        <v>151.52993348115299</v>
      </c>
      <c r="GI907" s="166">
        <f>AVERAGE(FV$6:FV907)</f>
        <v>1634.1341463414635</v>
      </c>
      <c r="GJ907" s="160">
        <f>AVERAGE(FW$6:FW907)</f>
        <v>0.84257206208425717</v>
      </c>
      <c r="GK907" s="166">
        <f>AVERAGE(FX$6:FX907)</f>
        <v>30.332594235033259</v>
      </c>
      <c r="GL907" s="166">
        <f>AVERAGE(FY$6:FY907)</f>
        <v>214.55764966740577</v>
      </c>
      <c r="HM907" s="98">
        <v>902</v>
      </c>
      <c r="HN907" s="179">
        <v>18.010475066173168</v>
      </c>
      <c r="HO907" s="188">
        <v>0.1</v>
      </c>
      <c r="HP907" s="177">
        <v>10</v>
      </c>
      <c r="HQ907" s="191">
        <v>130</v>
      </c>
      <c r="HR907" s="177">
        <v>26</v>
      </c>
      <c r="HS907" s="177">
        <v>23</v>
      </c>
      <c r="HT907" s="177">
        <v>3</v>
      </c>
      <c r="HU907" s="191">
        <v>3450</v>
      </c>
      <c r="HV907" s="191">
        <v>450</v>
      </c>
      <c r="HW907" s="191">
        <v>1000</v>
      </c>
      <c r="HX907" s="191">
        <v>300</v>
      </c>
      <c r="HY907" s="191">
        <v>2505</v>
      </c>
      <c r="HZ907" s="177">
        <v>2</v>
      </c>
      <c r="IA907" s="191">
        <v>60</v>
      </c>
      <c r="IB907" s="191">
        <v>1005</v>
      </c>
      <c r="IC907" s="177" t="s">
        <v>116</v>
      </c>
      <c r="IE907" s="164">
        <f>AVERAGE(HR$6:HR907)</f>
        <v>19.742793791574279</v>
      </c>
      <c r="IF907" s="164">
        <f>AVERAGE(HS$6:HS907)</f>
        <v>19.131929046563194</v>
      </c>
      <c r="IG907" s="164">
        <f>AVERAGE(HT$6:HT907)</f>
        <v>1.0155210643015522</v>
      </c>
      <c r="IH907" s="167">
        <f>AVERAGE(HU$6:HU907)</f>
        <v>2869.7893569844791</v>
      </c>
      <c r="II907" s="167">
        <f>AVERAGE(HV$6:HV907)</f>
        <v>152.32815964523283</v>
      </c>
      <c r="IJ907" s="167">
        <f>AVERAGE(HW$6:HW907)</f>
        <v>905.82039911308209</v>
      </c>
      <c r="IK907" s="167">
        <f>AVERAGE(HX$6:HX907)</f>
        <v>271.74611973392462</v>
      </c>
      <c r="IL907" s="167">
        <f>AVERAGE(HY$6:HY907)</f>
        <v>2305.5720620842571</v>
      </c>
      <c r="IM907" s="164">
        <f>AVERAGE(HZ$6:HZ907)</f>
        <v>2.432372505543237</v>
      </c>
      <c r="IN907" s="167">
        <f>AVERAGE(IA$6:IA907)</f>
        <v>72.971175166297115</v>
      </c>
      <c r="IO907" s="167">
        <f>AVERAGE(IB$6:IB907)</f>
        <v>637.1884700665189</v>
      </c>
    </row>
    <row r="908" spans="2:249" x14ac:dyDescent="0.2">
      <c r="B908" s="103">
        <v>903</v>
      </c>
      <c r="C908" s="165">
        <v>17.617236166419005</v>
      </c>
      <c r="D908" s="163">
        <v>0.15</v>
      </c>
      <c r="E908" s="161">
        <v>1</v>
      </c>
      <c r="F908" s="168">
        <v>382</v>
      </c>
      <c r="G908" s="161">
        <v>16</v>
      </c>
      <c r="H908" s="161">
        <v>16</v>
      </c>
      <c r="I908" s="161">
        <v>0</v>
      </c>
      <c r="J908" s="168">
        <v>1920</v>
      </c>
      <c r="K908" s="168">
        <v>0</v>
      </c>
      <c r="L908" s="168">
        <v>800</v>
      </c>
      <c r="M908" s="168">
        <v>240</v>
      </c>
      <c r="N908" s="168">
        <v>2047</v>
      </c>
      <c r="O908" s="161">
        <v>3</v>
      </c>
      <c r="P908" s="168">
        <v>36</v>
      </c>
      <c r="Q908" s="168">
        <v>-91</v>
      </c>
      <c r="R908" s="161" t="s">
        <v>117</v>
      </c>
      <c r="T908" s="169">
        <f>AVERAGE(G$6:G908)</f>
        <v>23.339977851605759</v>
      </c>
      <c r="U908" s="169">
        <f>AVERAGE(H$6:H908)</f>
        <v>20.749723145071982</v>
      </c>
      <c r="V908" s="169">
        <f>AVERAGE(I$6:I908)</f>
        <v>1.3610188261351053</v>
      </c>
      <c r="W908" s="170">
        <f>AVERAGE(J$6:J908)</f>
        <v>2489.9667774086379</v>
      </c>
      <c r="X908" s="170">
        <f>AVERAGE(K$6:K908)</f>
        <v>163.32225913621264</v>
      </c>
      <c r="Y908" s="170">
        <f>AVERAGE(L$6:L908)</f>
        <v>969.43521594684387</v>
      </c>
      <c r="Z908" s="170">
        <f>AVERAGE(M$6:M908)</f>
        <v>290.83056478405314</v>
      </c>
      <c r="AA908" s="170">
        <f>AVERAGE(N$6:N908)</f>
        <v>2405.4008859357696</v>
      </c>
      <c r="AB908" s="169">
        <f>AVERAGE(O$6:O908)</f>
        <v>2.9545957918050942</v>
      </c>
      <c r="AC908" s="170">
        <f>AVERAGE(P$6:P908)</f>
        <v>35.455149501661133</v>
      </c>
      <c r="AD908" s="170">
        <f>AVERAGE(Q$6:Q908)</f>
        <v>120.02104097452934</v>
      </c>
      <c r="AY908" s="5"/>
      <c r="AZ908" s="26">
        <v>903</v>
      </c>
      <c r="BA908" s="165">
        <v>12.6573399098545</v>
      </c>
      <c r="BB908" s="176">
        <v>0.1</v>
      </c>
      <c r="BC908" s="161">
        <v>3</v>
      </c>
      <c r="BD908" s="182">
        <v>413</v>
      </c>
      <c r="BE908" s="161">
        <v>15</v>
      </c>
      <c r="BF908" s="161">
        <v>15</v>
      </c>
      <c r="BG908" s="161">
        <v>0</v>
      </c>
      <c r="BH908" s="168">
        <v>2250</v>
      </c>
      <c r="BI908" s="168">
        <v>0</v>
      </c>
      <c r="BJ908" s="168">
        <v>750</v>
      </c>
      <c r="BK908" s="168">
        <v>225</v>
      </c>
      <c r="BL908" s="168">
        <v>2013</v>
      </c>
      <c r="BM908" s="161">
        <v>1</v>
      </c>
      <c r="BN908" s="168">
        <v>15</v>
      </c>
      <c r="BO908" s="168">
        <v>252</v>
      </c>
      <c r="BP908" s="161" t="s">
        <v>117</v>
      </c>
      <c r="BR908" s="164">
        <f>AVERAGE(BE$6:BE908)</f>
        <v>19.632336655592468</v>
      </c>
      <c r="BS908" s="164">
        <f>AVERAGE(BF$6:BF908)</f>
        <v>18.868217054263567</v>
      </c>
      <c r="BT908" s="164">
        <f>AVERAGE(BG$6:BG908)</f>
        <v>0.68106312292358806</v>
      </c>
      <c r="BU908" s="167">
        <f>AVERAGE(BH$6:BH908)</f>
        <v>2830.2325581395348</v>
      </c>
      <c r="BV908" s="167">
        <f>AVERAGE(BI$6:BI908)</f>
        <v>102.15946843853821</v>
      </c>
      <c r="BW908" s="167">
        <f>AVERAGE(BJ$6:BJ908)</f>
        <v>909.35769656699892</v>
      </c>
      <c r="BX908" s="167">
        <f>AVERAGE(BK$6:BK908)</f>
        <v>272.80730897009965</v>
      </c>
      <c r="BY908" s="167">
        <f>AVERAGE(BL$6:BL908)</f>
        <v>2251.0919158361021</v>
      </c>
      <c r="BZ908" s="164">
        <f>AVERAGE(BM$6:BM908)</f>
        <v>2.3233665559246957</v>
      </c>
      <c r="CA908" s="167">
        <f>AVERAGE(BN$6:BN908)</f>
        <v>34.85049833887043</v>
      </c>
      <c r="CB908" s="167">
        <f>AVERAGE(BO$6:BO908)</f>
        <v>613.99114064230344</v>
      </c>
      <c r="DF908" s="103">
        <v>903</v>
      </c>
      <c r="DG908" s="192">
        <v>6.8751892541558606</v>
      </c>
      <c r="DH908" s="193">
        <v>0.1</v>
      </c>
      <c r="DI908" s="105">
        <v>1</v>
      </c>
      <c r="DJ908" s="194">
        <v>175</v>
      </c>
      <c r="DK908" s="105">
        <v>7</v>
      </c>
      <c r="DL908" s="105">
        <v>7</v>
      </c>
      <c r="DM908" s="105">
        <v>0</v>
      </c>
      <c r="DN908" s="194">
        <v>1260</v>
      </c>
      <c r="DO908" s="194">
        <v>0</v>
      </c>
      <c r="DP908" s="194">
        <v>350</v>
      </c>
      <c r="DQ908" s="194">
        <v>105</v>
      </c>
      <c r="DR908" s="194">
        <v>1255</v>
      </c>
      <c r="DS908" s="105">
        <v>1</v>
      </c>
      <c r="DT908" s="194">
        <v>18</v>
      </c>
      <c r="DU908" s="194">
        <v>23</v>
      </c>
      <c r="DV908" s="105" t="s">
        <v>117</v>
      </c>
      <c r="DX908" s="164">
        <f>AVERAGE(DK$6:DK908)</f>
        <v>10.334440753045405</v>
      </c>
      <c r="DY908" s="164">
        <f>AVERAGE(DL$6:DL908)</f>
        <v>10.334440753045405</v>
      </c>
      <c r="DZ908" s="164">
        <f>AVERAGE(DM$6:DM908)</f>
        <v>0</v>
      </c>
      <c r="EA908" s="167">
        <f>AVERAGE(DN$6:DN908)</f>
        <v>1860.1993355481727</v>
      </c>
      <c r="EB908" s="167">
        <f>AVERAGE(DO$6:DO908)</f>
        <v>0</v>
      </c>
      <c r="EC908" s="167">
        <f>AVERAGE(DP$6:DP908)</f>
        <v>516.72203765227016</v>
      </c>
      <c r="ED908" s="167">
        <f>AVERAGE(DQ$6:DQ908)</f>
        <v>155.01661129568106</v>
      </c>
      <c r="EE908" s="167">
        <f>AVERAGE(DR$6:DR908)</f>
        <v>1649.8892580287929</v>
      </c>
      <c r="EF908" s="164">
        <f>AVERAGE(DS$6:DS908)</f>
        <v>0.84163898117386493</v>
      </c>
      <c r="EG908" s="167">
        <f>AVERAGE(DT$6:DT908)</f>
        <v>15.149501661129568</v>
      </c>
      <c r="EH908" s="167">
        <f>AVERAGE(DU$6:DU908)</f>
        <v>225.45957918050942</v>
      </c>
      <c r="FJ908" s="103">
        <v>903</v>
      </c>
      <c r="FK908" s="165">
        <v>7.1334924639832895</v>
      </c>
      <c r="FL908" s="163">
        <v>0.1</v>
      </c>
      <c r="FM908" s="161">
        <v>7</v>
      </c>
      <c r="FN908" s="168">
        <v>139</v>
      </c>
      <c r="FO908" s="161">
        <v>13</v>
      </c>
      <c r="FP908" s="161">
        <v>13</v>
      </c>
      <c r="FQ908" s="161">
        <v>0</v>
      </c>
      <c r="FR908" s="168">
        <v>2340</v>
      </c>
      <c r="FS908" s="168">
        <v>0</v>
      </c>
      <c r="FT908" s="168">
        <v>650</v>
      </c>
      <c r="FU908" s="168">
        <v>195</v>
      </c>
      <c r="FV908" s="168">
        <v>1609</v>
      </c>
      <c r="FW908" s="161">
        <v>1</v>
      </c>
      <c r="FX908" s="168">
        <v>36</v>
      </c>
      <c r="FY908" s="168">
        <v>767</v>
      </c>
      <c r="FZ908" s="161" t="s">
        <v>117</v>
      </c>
      <c r="GB908" s="160">
        <f>AVERAGE(FO$6:FO908)</f>
        <v>10.105204872646732</v>
      </c>
      <c r="GC908" s="160">
        <f>AVERAGE(FP$6:FP908)</f>
        <v>10.105204872646732</v>
      </c>
      <c r="GD908" s="160">
        <f>AVERAGE(FQ$6:FQ908)</f>
        <v>0</v>
      </c>
      <c r="GE908" s="166">
        <f>AVERAGE(FR$6:FR908)</f>
        <v>1818.936877076412</v>
      </c>
      <c r="GF908" s="166">
        <f>AVERAGE(FS$6:FS908)</f>
        <v>0</v>
      </c>
      <c r="GG908" s="166">
        <f>AVERAGE(FT$6:FT908)</f>
        <v>505.26024363233665</v>
      </c>
      <c r="GH908" s="166">
        <f>AVERAGE(FU$6:FU908)</f>
        <v>151.57807308970101</v>
      </c>
      <c r="GI908" s="166">
        <f>AVERAGE(FV$6:FV908)</f>
        <v>1634.1063122923588</v>
      </c>
      <c r="GJ908" s="160">
        <f>AVERAGE(FW$6:FW908)</f>
        <v>0.84274640088593578</v>
      </c>
      <c r="GK908" s="166">
        <f>AVERAGE(FX$6:FX908)</f>
        <v>30.338870431893689</v>
      </c>
      <c r="GL908" s="166">
        <f>AVERAGE(FY$6:FY908)</f>
        <v>215.16943521594683</v>
      </c>
      <c r="HM908" s="98">
        <v>903</v>
      </c>
      <c r="HN908" s="179">
        <v>19.423390719490229</v>
      </c>
      <c r="HO908" s="188">
        <v>0.25</v>
      </c>
      <c r="HP908" s="177">
        <v>2</v>
      </c>
      <c r="HQ908" s="191">
        <v>317</v>
      </c>
      <c r="HR908" s="177">
        <v>16</v>
      </c>
      <c r="HS908" s="177">
        <v>16</v>
      </c>
      <c r="HT908" s="177">
        <v>0</v>
      </c>
      <c r="HU908" s="191">
        <v>2400</v>
      </c>
      <c r="HV908" s="191">
        <v>0</v>
      </c>
      <c r="HW908" s="191">
        <v>800</v>
      </c>
      <c r="HX908" s="191">
        <v>240</v>
      </c>
      <c r="HY908" s="191">
        <v>1982</v>
      </c>
      <c r="HZ908" s="177">
        <v>5</v>
      </c>
      <c r="IA908" s="191">
        <v>150</v>
      </c>
      <c r="IB908" s="191">
        <v>568</v>
      </c>
      <c r="IC908" s="177" t="s">
        <v>117</v>
      </c>
      <c r="IE908" s="164">
        <f>AVERAGE(HR$6:HR908)</f>
        <v>19.738648947951273</v>
      </c>
      <c r="IF908" s="164">
        <f>AVERAGE(HS$6:HS908)</f>
        <v>19.128460686600221</v>
      </c>
      <c r="IG908" s="164">
        <f>AVERAGE(HT$6:HT908)</f>
        <v>1.0143964562569214</v>
      </c>
      <c r="IH908" s="167">
        <f>AVERAGE(HU$6:HU908)</f>
        <v>2869.2691029900334</v>
      </c>
      <c r="II908" s="167">
        <f>AVERAGE(HV$6:HV908)</f>
        <v>152.1594684385382</v>
      </c>
      <c r="IJ908" s="167">
        <f>AVERAGE(HW$6:HW908)</f>
        <v>905.70321151716496</v>
      </c>
      <c r="IK908" s="167">
        <f>AVERAGE(HX$6:HX908)</f>
        <v>271.71096345514951</v>
      </c>
      <c r="IL908" s="167">
        <f>AVERAGE(HY$6:HY908)</f>
        <v>2305.2137320044299</v>
      </c>
      <c r="IM908" s="164">
        <f>AVERAGE(HZ$6:HZ908)</f>
        <v>2.4352159468438539</v>
      </c>
      <c r="IN908" s="167">
        <f>AVERAGE(IA$6:IA908)</f>
        <v>73.056478405315616</v>
      </c>
      <c r="IO908" s="167">
        <f>AVERAGE(IB$6:IB908)</f>
        <v>637.11184939091913</v>
      </c>
    </row>
    <row r="909" spans="2:249" x14ac:dyDescent="0.2">
      <c r="B909" s="103">
        <v>904</v>
      </c>
      <c r="C909" s="165">
        <v>19.514297561785021</v>
      </c>
      <c r="D909" s="163">
        <v>0.15</v>
      </c>
      <c r="E909" s="161">
        <v>3</v>
      </c>
      <c r="F909" s="168">
        <v>599</v>
      </c>
      <c r="G909" s="161">
        <v>20</v>
      </c>
      <c r="H909" s="161">
        <v>20</v>
      </c>
      <c r="I909" s="161">
        <v>0</v>
      </c>
      <c r="J909" s="168">
        <v>2400</v>
      </c>
      <c r="K909" s="168">
        <v>0</v>
      </c>
      <c r="L909" s="168">
        <v>1000</v>
      </c>
      <c r="M909" s="168">
        <v>300</v>
      </c>
      <c r="N909" s="168">
        <v>2524</v>
      </c>
      <c r="O909" s="161">
        <v>3</v>
      </c>
      <c r="P909" s="168">
        <v>36</v>
      </c>
      <c r="Q909" s="168">
        <v>-88</v>
      </c>
      <c r="R909" s="161" t="s">
        <v>116</v>
      </c>
      <c r="T909" s="169">
        <f>AVERAGE(G$6:G909)</f>
        <v>23.336283185840706</v>
      </c>
      <c r="U909" s="169">
        <f>AVERAGE(H$6:H909)</f>
        <v>20.748893805309734</v>
      </c>
      <c r="V909" s="169">
        <f>AVERAGE(I$6:I909)</f>
        <v>1.3595132743362832</v>
      </c>
      <c r="W909" s="170">
        <f>AVERAGE(J$6:J909)</f>
        <v>2489.8672566371683</v>
      </c>
      <c r="X909" s="170">
        <f>AVERAGE(K$6:K909)</f>
        <v>163.14159292035399</v>
      </c>
      <c r="Y909" s="170">
        <f>AVERAGE(L$6:L909)</f>
        <v>969.46902654867256</v>
      </c>
      <c r="Z909" s="170">
        <f>AVERAGE(M$6:M909)</f>
        <v>290.84070796460179</v>
      </c>
      <c r="AA909" s="170">
        <f>AVERAGE(N$6:N909)</f>
        <v>2405.5320796460178</v>
      </c>
      <c r="AB909" s="169">
        <f>AVERAGE(O$6:O909)</f>
        <v>2.9546460176991149</v>
      </c>
      <c r="AC909" s="170">
        <f>AVERAGE(P$6:P909)</f>
        <v>35.455752212389378</v>
      </c>
      <c r="AD909" s="170">
        <f>AVERAGE(Q$6:Q909)</f>
        <v>119.79092920353982</v>
      </c>
      <c r="AY909" s="5"/>
      <c r="AZ909" s="26">
        <v>904</v>
      </c>
      <c r="BA909" s="165">
        <v>16.709325971762656</v>
      </c>
      <c r="BB909" s="176">
        <v>0.25</v>
      </c>
      <c r="BC909" s="161">
        <v>10</v>
      </c>
      <c r="BD909" s="182">
        <v>566</v>
      </c>
      <c r="BE909" s="161">
        <v>23</v>
      </c>
      <c r="BF909" s="161">
        <v>22</v>
      </c>
      <c r="BG909" s="161">
        <v>2</v>
      </c>
      <c r="BH909" s="168">
        <v>3300</v>
      </c>
      <c r="BI909" s="168">
        <v>300</v>
      </c>
      <c r="BJ909" s="168">
        <v>1000</v>
      </c>
      <c r="BK909" s="168">
        <v>300</v>
      </c>
      <c r="BL909" s="168">
        <v>2791</v>
      </c>
      <c r="BM909" s="161">
        <v>4</v>
      </c>
      <c r="BN909" s="168">
        <v>60</v>
      </c>
      <c r="BO909" s="168">
        <v>569</v>
      </c>
      <c r="BP909" s="161" t="s">
        <v>116</v>
      </c>
      <c r="BR909" s="164">
        <f>AVERAGE(BE$6:BE909)</f>
        <v>19.636061946902654</v>
      </c>
      <c r="BS909" s="164">
        <f>AVERAGE(BF$6:BF909)</f>
        <v>18.871681415929203</v>
      </c>
      <c r="BT909" s="164">
        <f>AVERAGE(BG$6:BG909)</f>
        <v>0.68252212389380529</v>
      </c>
      <c r="BU909" s="167">
        <f>AVERAGE(BH$6:BH909)</f>
        <v>2830.7522123893805</v>
      </c>
      <c r="BV909" s="167">
        <f>AVERAGE(BI$6:BI909)</f>
        <v>102.3783185840708</v>
      </c>
      <c r="BW909" s="167">
        <f>AVERAGE(BJ$6:BJ909)</f>
        <v>909.45796460176996</v>
      </c>
      <c r="BX909" s="167">
        <f>AVERAGE(BK$6:BK909)</f>
        <v>272.83738938053096</v>
      </c>
      <c r="BY909" s="167">
        <f>AVERAGE(BL$6:BL909)</f>
        <v>2251.6891592920356</v>
      </c>
      <c r="BZ909" s="164">
        <f>AVERAGE(BM$6:BM909)</f>
        <v>2.3252212389380529</v>
      </c>
      <c r="CA909" s="167">
        <f>AVERAGE(BN$6:BN909)</f>
        <v>34.878318584070797</v>
      </c>
      <c r="CB909" s="167">
        <f>AVERAGE(BO$6:BO909)</f>
        <v>613.94137168141594</v>
      </c>
      <c r="DF909" s="103">
        <v>904</v>
      </c>
      <c r="DG909" s="192">
        <v>6.6129820832479753</v>
      </c>
      <c r="DH909" s="193">
        <v>0.2</v>
      </c>
      <c r="DI909" s="105">
        <v>3</v>
      </c>
      <c r="DJ909" s="194">
        <v>508</v>
      </c>
      <c r="DK909" s="105">
        <v>9</v>
      </c>
      <c r="DL909" s="105">
        <v>9</v>
      </c>
      <c r="DM909" s="105">
        <v>0</v>
      </c>
      <c r="DN909" s="194">
        <v>1620</v>
      </c>
      <c r="DO909" s="194">
        <v>0</v>
      </c>
      <c r="DP909" s="194">
        <v>450</v>
      </c>
      <c r="DQ909" s="194">
        <v>135</v>
      </c>
      <c r="DR909" s="194">
        <v>1718</v>
      </c>
      <c r="DS909" s="105">
        <v>1</v>
      </c>
      <c r="DT909" s="194">
        <v>18</v>
      </c>
      <c r="DU909" s="194">
        <v>-80</v>
      </c>
      <c r="DV909" s="105" t="s">
        <v>117</v>
      </c>
      <c r="DX909" s="164">
        <f>AVERAGE(DK$6:DK909)</f>
        <v>10.332964601769911</v>
      </c>
      <c r="DY909" s="164">
        <f>AVERAGE(DL$6:DL909)</f>
        <v>10.332964601769911</v>
      </c>
      <c r="DZ909" s="164">
        <f>AVERAGE(DM$6:DM909)</f>
        <v>0</v>
      </c>
      <c r="EA909" s="167">
        <f>AVERAGE(DN$6:DN909)</f>
        <v>1859.9336283185842</v>
      </c>
      <c r="EB909" s="167">
        <f>AVERAGE(DO$6:DO909)</f>
        <v>0</v>
      </c>
      <c r="EC909" s="167">
        <f>AVERAGE(DP$6:DP909)</f>
        <v>516.64823008849555</v>
      </c>
      <c r="ED909" s="167">
        <f>AVERAGE(DQ$6:DQ909)</f>
        <v>154.99446902654867</v>
      </c>
      <c r="EE909" s="167">
        <f>AVERAGE(DR$6:DR909)</f>
        <v>1649.9646017699115</v>
      </c>
      <c r="EF909" s="164">
        <f>AVERAGE(DS$6:DS909)</f>
        <v>0.8418141592920354</v>
      </c>
      <c r="EG909" s="167">
        <f>AVERAGE(DT$6:DT909)</f>
        <v>15.152654867256636</v>
      </c>
      <c r="EH909" s="167">
        <f>AVERAGE(DU$6:DU909)</f>
        <v>225.1216814159292</v>
      </c>
      <c r="FJ909" s="103">
        <v>904</v>
      </c>
      <c r="FK909" s="165">
        <v>8.3852532152044823</v>
      </c>
      <c r="FL909" s="163">
        <v>0.15</v>
      </c>
      <c r="FM909" s="161">
        <v>4</v>
      </c>
      <c r="FN909" s="168">
        <v>169</v>
      </c>
      <c r="FO909" s="161">
        <v>11</v>
      </c>
      <c r="FP909" s="161">
        <v>11</v>
      </c>
      <c r="FQ909" s="161">
        <v>0</v>
      </c>
      <c r="FR909" s="168">
        <v>1980</v>
      </c>
      <c r="FS909" s="168">
        <v>0</v>
      </c>
      <c r="FT909" s="168">
        <v>550</v>
      </c>
      <c r="FU909" s="168">
        <v>165</v>
      </c>
      <c r="FV909" s="168">
        <v>1509</v>
      </c>
      <c r="FW909" s="161">
        <v>1</v>
      </c>
      <c r="FX909" s="168">
        <v>36</v>
      </c>
      <c r="FY909" s="168">
        <v>507</v>
      </c>
      <c r="FZ909" s="161" t="s">
        <v>117</v>
      </c>
      <c r="GB909" s="160">
        <f>AVERAGE(FO$6:FO909)</f>
        <v>10.106194690265486</v>
      </c>
      <c r="GC909" s="160">
        <f>AVERAGE(FP$6:FP909)</f>
        <v>10.106194690265486</v>
      </c>
      <c r="GD909" s="160">
        <f>AVERAGE(FQ$6:FQ909)</f>
        <v>0</v>
      </c>
      <c r="GE909" s="166">
        <f>AVERAGE(FR$6:FR909)</f>
        <v>1819.1150442477876</v>
      </c>
      <c r="GF909" s="166">
        <f>AVERAGE(FS$6:FS909)</f>
        <v>0</v>
      </c>
      <c r="GG909" s="166">
        <f>AVERAGE(FT$6:FT909)</f>
        <v>505.30973451327435</v>
      </c>
      <c r="GH909" s="166">
        <f>AVERAGE(FU$6:FU909)</f>
        <v>151.59292035398229</v>
      </c>
      <c r="GI909" s="166">
        <f>AVERAGE(FV$6:FV909)</f>
        <v>1633.9679203539822</v>
      </c>
      <c r="GJ909" s="160">
        <f>AVERAGE(FW$6:FW909)</f>
        <v>0.84292035398230092</v>
      </c>
      <c r="GK909" s="166">
        <f>AVERAGE(FX$6:FX909)</f>
        <v>30.345132743362832</v>
      </c>
      <c r="GL909" s="166">
        <f>AVERAGE(FY$6:FY909)</f>
        <v>215.49225663716814</v>
      </c>
      <c r="HM909" s="98">
        <v>904</v>
      </c>
      <c r="HN909" s="179">
        <v>18.540179649621397</v>
      </c>
      <c r="HO909" s="188">
        <v>0.15</v>
      </c>
      <c r="HP909" s="177">
        <v>1</v>
      </c>
      <c r="HQ909" s="191">
        <v>186</v>
      </c>
      <c r="HR909" s="177">
        <v>17</v>
      </c>
      <c r="HS909" s="177">
        <v>17</v>
      </c>
      <c r="HT909" s="177">
        <v>0</v>
      </c>
      <c r="HU909" s="191">
        <v>2550</v>
      </c>
      <c r="HV909" s="191">
        <v>0</v>
      </c>
      <c r="HW909" s="191">
        <v>850</v>
      </c>
      <c r="HX909" s="191">
        <v>255</v>
      </c>
      <c r="HY909" s="191">
        <v>1916</v>
      </c>
      <c r="HZ909" s="177">
        <v>3</v>
      </c>
      <c r="IA909" s="191">
        <v>90</v>
      </c>
      <c r="IB909" s="191">
        <v>724</v>
      </c>
      <c r="IC909" s="177" t="s">
        <v>117</v>
      </c>
      <c r="IE909" s="164">
        <f>AVERAGE(HR$6:HR909)</f>
        <v>19.735619469026549</v>
      </c>
      <c r="IF909" s="164">
        <f>AVERAGE(HS$6:HS909)</f>
        <v>19.126106194690266</v>
      </c>
      <c r="IG909" s="164">
        <f>AVERAGE(HT$6:HT909)</f>
        <v>1.0132743362831858</v>
      </c>
      <c r="IH909" s="167">
        <f>AVERAGE(HU$6:HU909)</f>
        <v>2868.9159292035397</v>
      </c>
      <c r="II909" s="167">
        <f>AVERAGE(HV$6:HV909)</f>
        <v>151.99115044247787</v>
      </c>
      <c r="IJ909" s="167">
        <f>AVERAGE(HW$6:HW909)</f>
        <v>905.64159292035401</v>
      </c>
      <c r="IK909" s="167">
        <f>AVERAGE(HX$6:HX909)</f>
        <v>271.69247787610618</v>
      </c>
      <c r="IL909" s="167">
        <f>AVERAGE(HY$6:HY909)</f>
        <v>2304.783185840708</v>
      </c>
      <c r="IM909" s="164">
        <f>AVERAGE(HZ$6:HZ909)</f>
        <v>2.4358407079646018</v>
      </c>
      <c r="IN909" s="167">
        <f>AVERAGE(IA$6:IA909)</f>
        <v>73.075221238938056</v>
      </c>
      <c r="IO909" s="167">
        <f>AVERAGE(IB$6:IB909)</f>
        <v>637.20796460176996</v>
      </c>
    </row>
    <row r="910" spans="2:249" x14ac:dyDescent="0.2">
      <c r="B910" s="103">
        <v>905</v>
      </c>
      <c r="C910" s="165">
        <v>21.995555713417584</v>
      </c>
      <c r="D910" s="163">
        <v>0.15</v>
      </c>
      <c r="E910" s="161">
        <v>4</v>
      </c>
      <c r="F910" s="168">
        <v>232</v>
      </c>
      <c r="G910" s="161">
        <v>23</v>
      </c>
      <c r="H910" s="161">
        <v>22</v>
      </c>
      <c r="I910" s="161">
        <v>2</v>
      </c>
      <c r="J910" s="168">
        <v>2640</v>
      </c>
      <c r="K910" s="168">
        <v>240</v>
      </c>
      <c r="L910" s="168">
        <v>1000</v>
      </c>
      <c r="M910" s="168">
        <v>300</v>
      </c>
      <c r="N910" s="168">
        <v>2397</v>
      </c>
      <c r="O910" s="161">
        <v>3</v>
      </c>
      <c r="P910" s="168">
        <v>36</v>
      </c>
      <c r="Q910" s="168">
        <v>279</v>
      </c>
      <c r="R910" s="161" t="s">
        <v>116</v>
      </c>
      <c r="T910" s="169">
        <f>AVERAGE(G$6:G910)</f>
        <v>23.335911602209944</v>
      </c>
      <c r="U910" s="169">
        <f>AVERAGE(H$6:H910)</f>
        <v>20.750276243093921</v>
      </c>
      <c r="V910" s="169">
        <f>AVERAGE(I$6:I910)</f>
        <v>1.3602209944751382</v>
      </c>
      <c r="W910" s="170">
        <f>AVERAGE(J$6:J910)</f>
        <v>2490.0331491712709</v>
      </c>
      <c r="X910" s="170">
        <f>AVERAGE(K$6:K910)</f>
        <v>163.22651933701658</v>
      </c>
      <c r="Y910" s="170">
        <f>AVERAGE(L$6:L910)</f>
        <v>969.50276243093924</v>
      </c>
      <c r="Z910" s="170">
        <f>AVERAGE(M$6:M910)</f>
        <v>290.85082872928177</v>
      </c>
      <c r="AA910" s="170">
        <f>AVERAGE(N$6:N910)</f>
        <v>2405.5226519337016</v>
      </c>
      <c r="AB910" s="169">
        <f>AVERAGE(O$6:O910)</f>
        <v>2.954696132596685</v>
      </c>
      <c r="AC910" s="170">
        <f>AVERAGE(P$6:P910)</f>
        <v>35.456353591160223</v>
      </c>
      <c r="AD910" s="170">
        <f>AVERAGE(Q$6:Q910)</f>
        <v>119.96685082872928</v>
      </c>
      <c r="AY910" s="5"/>
      <c r="AZ910" s="26">
        <v>905</v>
      </c>
      <c r="BA910" s="165">
        <v>15.773102190470176</v>
      </c>
      <c r="BB910" s="176">
        <v>0.05</v>
      </c>
      <c r="BC910" s="161">
        <v>0</v>
      </c>
      <c r="BD910" s="182">
        <v>499</v>
      </c>
      <c r="BE910" s="161">
        <v>15</v>
      </c>
      <c r="BF910" s="161">
        <v>15</v>
      </c>
      <c r="BG910" s="161">
        <v>0</v>
      </c>
      <c r="BH910" s="168">
        <v>2250</v>
      </c>
      <c r="BI910" s="168">
        <v>0</v>
      </c>
      <c r="BJ910" s="168">
        <v>750</v>
      </c>
      <c r="BK910" s="168">
        <v>225</v>
      </c>
      <c r="BL910" s="168">
        <v>2099</v>
      </c>
      <c r="BM910" s="161">
        <v>1</v>
      </c>
      <c r="BN910" s="168">
        <v>15</v>
      </c>
      <c r="BO910" s="168">
        <v>166</v>
      </c>
      <c r="BP910" s="161" t="s">
        <v>117</v>
      </c>
      <c r="BR910" s="164">
        <f>AVERAGE(BE$6:BE910)</f>
        <v>19.630939226519338</v>
      </c>
      <c r="BS910" s="164">
        <f>AVERAGE(BF$6:BF910)</f>
        <v>18.867403314917127</v>
      </c>
      <c r="BT910" s="164">
        <f>AVERAGE(BG$6:BG910)</f>
        <v>0.68176795580110494</v>
      </c>
      <c r="BU910" s="167">
        <f>AVERAGE(BH$6:BH910)</f>
        <v>2830.1104972375692</v>
      </c>
      <c r="BV910" s="167">
        <f>AVERAGE(BI$6:BI910)</f>
        <v>102.26519337016575</v>
      </c>
      <c r="BW910" s="167">
        <f>AVERAGE(BJ$6:BJ910)</f>
        <v>909.28176795580112</v>
      </c>
      <c r="BX910" s="167">
        <f>AVERAGE(BK$6:BK910)</f>
        <v>272.78453038674036</v>
      </c>
      <c r="BY910" s="167">
        <f>AVERAGE(BL$6:BL910)</f>
        <v>2251.5204419889501</v>
      </c>
      <c r="BZ910" s="164">
        <f>AVERAGE(BM$6:BM910)</f>
        <v>2.3237569060773482</v>
      </c>
      <c r="CA910" s="167">
        <f>AVERAGE(BN$6:BN910)</f>
        <v>34.856353591160222</v>
      </c>
      <c r="CB910" s="167">
        <f>AVERAGE(BO$6:BO910)</f>
        <v>613.446408839779</v>
      </c>
      <c r="DF910" s="103">
        <v>905</v>
      </c>
      <c r="DG910" s="192">
        <v>9.0937486583366649</v>
      </c>
      <c r="DH910" s="193">
        <v>0.05</v>
      </c>
      <c r="DI910" s="105">
        <v>0</v>
      </c>
      <c r="DJ910" s="194">
        <v>246</v>
      </c>
      <c r="DK910" s="105">
        <v>9</v>
      </c>
      <c r="DL910" s="105">
        <v>9</v>
      </c>
      <c r="DM910" s="105">
        <v>0</v>
      </c>
      <c r="DN910" s="194">
        <v>1620</v>
      </c>
      <c r="DO910" s="194">
        <v>0</v>
      </c>
      <c r="DP910" s="194">
        <v>450</v>
      </c>
      <c r="DQ910" s="194">
        <v>135</v>
      </c>
      <c r="DR910" s="194">
        <v>1456</v>
      </c>
      <c r="DS910" s="105">
        <v>0</v>
      </c>
      <c r="DT910" s="194">
        <v>0</v>
      </c>
      <c r="DU910" s="194">
        <v>164</v>
      </c>
      <c r="DV910" s="105" t="s">
        <v>117</v>
      </c>
      <c r="DX910" s="164">
        <f>AVERAGE(DK$6:DK910)</f>
        <v>10.331491712707182</v>
      </c>
      <c r="DY910" s="164">
        <f>AVERAGE(DL$6:DL910)</f>
        <v>10.331491712707182</v>
      </c>
      <c r="DZ910" s="164">
        <f>AVERAGE(DM$6:DM910)</f>
        <v>0</v>
      </c>
      <c r="EA910" s="167">
        <f>AVERAGE(DN$6:DN910)</f>
        <v>1859.6685082872928</v>
      </c>
      <c r="EB910" s="167">
        <f>AVERAGE(DO$6:DO910)</f>
        <v>0</v>
      </c>
      <c r="EC910" s="167">
        <f>AVERAGE(DP$6:DP910)</f>
        <v>516.57458563535909</v>
      </c>
      <c r="ED910" s="167">
        <f>AVERAGE(DQ$6:DQ910)</f>
        <v>154.97237569060775</v>
      </c>
      <c r="EE910" s="167">
        <f>AVERAGE(DR$6:DR910)</f>
        <v>1649.7502762430938</v>
      </c>
      <c r="EF910" s="164">
        <f>AVERAGE(DS$6:DS910)</f>
        <v>0.84088397790055247</v>
      </c>
      <c r="EG910" s="167">
        <f>AVERAGE(DT$6:DT910)</f>
        <v>15.135911602209944</v>
      </c>
      <c r="EH910" s="167">
        <f>AVERAGE(DU$6:DU910)</f>
        <v>225.05414364640885</v>
      </c>
      <c r="FJ910" s="103">
        <v>905</v>
      </c>
      <c r="FK910" s="165">
        <v>7.5312960174743653</v>
      </c>
      <c r="FL910" s="163">
        <v>0.1</v>
      </c>
      <c r="FM910" s="161">
        <v>3</v>
      </c>
      <c r="FN910" s="168">
        <v>182</v>
      </c>
      <c r="FO910" s="161">
        <v>10</v>
      </c>
      <c r="FP910" s="161">
        <v>10</v>
      </c>
      <c r="FQ910" s="161">
        <v>0</v>
      </c>
      <c r="FR910" s="168">
        <v>1800</v>
      </c>
      <c r="FS910" s="168">
        <v>0</v>
      </c>
      <c r="FT910" s="168">
        <v>500</v>
      </c>
      <c r="FU910" s="168">
        <v>150</v>
      </c>
      <c r="FV910" s="168">
        <v>1457</v>
      </c>
      <c r="FW910" s="161">
        <v>1</v>
      </c>
      <c r="FX910" s="168">
        <v>36</v>
      </c>
      <c r="FY910" s="168">
        <v>379</v>
      </c>
      <c r="FZ910" s="161" t="s">
        <v>117</v>
      </c>
      <c r="GB910" s="160">
        <f>AVERAGE(FO$6:FO910)</f>
        <v>10.106077348066298</v>
      </c>
      <c r="GC910" s="160">
        <f>AVERAGE(FP$6:FP910)</f>
        <v>10.106077348066298</v>
      </c>
      <c r="GD910" s="160">
        <f>AVERAGE(FQ$6:FQ910)</f>
        <v>0</v>
      </c>
      <c r="GE910" s="166">
        <f>AVERAGE(FR$6:FR910)</f>
        <v>1819.0939226519338</v>
      </c>
      <c r="GF910" s="166">
        <f>AVERAGE(FS$6:FS910)</f>
        <v>0</v>
      </c>
      <c r="GG910" s="166">
        <f>AVERAGE(FT$6:FT910)</f>
        <v>505.30386740331494</v>
      </c>
      <c r="GH910" s="166">
        <f>AVERAGE(FU$6:FU910)</f>
        <v>151.59116022099448</v>
      </c>
      <c r="GI910" s="166">
        <f>AVERAGE(FV$6:FV910)</f>
        <v>1633.7723756906078</v>
      </c>
      <c r="GJ910" s="160">
        <f>AVERAGE(FW$6:FW910)</f>
        <v>0.84309392265193372</v>
      </c>
      <c r="GK910" s="166">
        <f>AVERAGE(FX$6:FX910)</f>
        <v>30.351381215469612</v>
      </c>
      <c r="GL910" s="166">
        <f>AVERAGE(FY$6:FY910)</f>
        <v>215.67292817679558</v>
      </c>
      <c r="HM910" s="98">
        <v>905</v>
      </c>
      <c r="HN910" s="179">
        <v>19.711335735562386</v>
      </c>
      <c r="HO910" s="188">
        <v>0.2</v>
      </c>
      <c r="HP910" s="177">
        <v>1</v>
      </c>
      <c r="HQ910" s="191">
        <v>274</v>
      </c>
      <c r="HR910" s="177">
        <v>17</v>
      </c>
      <c r="HS910" s="177">
        <v>17</v>
      </c>
      <c r="HT910" s="177">
        <v>0</v>
      </c>
      <c r="HU910" s="191">
        <v>2550</v>
      </c>
      <c r="HV910" s="191">
        <v>0</v>
      </c>
      <c r="HW910" s="191">
        <v>850</v>
      </c>
      <c r="HX910" s="191">
        <v>255</v>
      </c>
      <c r="HY910" s="191">
        <v>2004</v>
      </c>
      <c r="HZ910" s="177">
        <v>4</v>
      </c>
      <c r="IA910" s="191">
        <v>120</v>
      </c>
      <c r="IB910" s="191">
        <v>666</v>
      </c>
      <c r="IC910" s="177" t="s">
        <v>117</v>
      </c>
      <c r="IE910" s="164">
        <f>AVERAGE(HR$6:HR910)</f>
        <v>19.732596685082871</v>
      </c>
      <c r="IF910" s="164">
        <f>AVERAGE(HS$6:HS910)</f>
        <v>19.123756906077347</v>
      </c>
      <c r="IG910" s="164">
        <f>AVERAGE(HT$6:HT910)</f>
        <v>1.0121546961325967</v>
      </c>
      <c r="IH910" s="167">
        <f>AVERAGE(HU$6:HU910)</f>
        <v>2868.5635359116022</v>
      </c>
      <c r="II910" s="167">
        <f>AVERAGE(HV$6:HV910)</f>
        <v>151.82320441988949</v>
      </c>
      <c r="IJ910" s="167">
        <f>AVERAGE(HW$6:HW910)</f>
        <v>905.58011049723757</v>
      </c>
      <c r="IK910" s="167">
        <f>AVERAGE(HX$6:HX910)</f>
        <v>271.67403314917129</v>
      </c>
      <c r="IL910" s="167">
        <f>AVERAGE(HY$6:HY910)</f>
        <v>2304.450828729282</v>
      </c>
      <c r="IM910" s="164">
        <f>AVERAGE(HZ$6:HZ910)</f>
        <v>2.4375690607734808</v>
      </c>
      <c r="IN910" s="167">
        <f>AVERAGE(IA$6:IA910)</f>
        <v>73.127071823204417</v>
      </c>
      <c r="IO910" s="167">
        <f>AVERAGE(IB$6:IB910)</f>
        <v>637.23977900552484</v>
      </c>
    </row>
    <row r="911" spans="2:249" x14ac:dyDescent="0.2">
      <c r="B911" s="103">
        <v>906</v>
      </c>
      <c r="C911" s="165">
        <v>27.159391785663836</v>
      </c>
      <c r="D911" s="163">
        <v>0.1</v>
      </c>
      <c r="E911" s="161">
        <v>3</v>
      </c>
      <c r="F911" s="168">
        <v>139</v>
      </c>
      <c r="G911" s="161">
        <v>27</v>
      </c>
      <c r="H911" s="161">
        <v>22</v>
      </c>
      <c r="I911" s="161">
        <v>2</v>
      </c>
      <c r="J911" s="168">
        <v>2640</v>
      </c>
      <c r="K911" s="168">
        <v>240</v>
      </c>
      <c r="L911" s="168">
        <v>1000</v>
      </c>
      <c r="M911" s="168">
        <v>300</v>
      </c>
      <c r="N911" s="168">
        <v>2304</v>
      </c>
      <c r="O911" s="161">
        <v>3</v>
      </c>
      <c r="P911" s="168">
        <v>36</v>
      </c>
      <c r="Q911" s="168">
        <v>372</v>
      </c>
      <c r="R911" s="161" t="s">
        <v>116</v>
      </c>
      <c r="T911" s="169">
        <f>AVERAGE(G$6:G911)</f>
        <v>23.339955849889623</v>
      </c>
      <c r="U911" s="169">
        <f>AVERAGE(H$6:H911)</f>
        <v>20.751655629139073</v>
      </c>
      <c r="V911" s="169">
        <f>AVERAGE(I$6:I911)</f>
        <v>1.3609271523178808</v>
      </c>
      <c r="W911" s="170">
        <f>AVERAGE(J$6:J911)</f>
        <v>2490.1986754966888</v>
      </c>
      <c r="X911" s="170">
        <f>AVERAGE(K$6:K911)</f>
        <v>163.31125827814569</v>
      </c>
      <c r="Y911" s="170">
        <f>AVERAGE(L$6:L911)</f>
        <v>969.53642384105956</v>
      </c>
      <c r="Z911" s="170">
        <f>AVERAGE(M$6:M911)</f>
        <v>290.86092715231786</v>
      </c>
      <c r="AA911" s="170">
        <f>AVERAGE(N$6:N911)</f>
        <v>2405.4105960264901</v>
      </c>
      <c r="AB911" s="169">
        <f>AVERAGE(O$6:O911)</f>
        <v>2.9547461368653423</v>
      </c>
      <c r="AC911" s="170">
        <f>AVERAGE(P$6:P911)</f>
        <v>35.456953642384107</v>
      </c>
      <c r="AD911" s="170">
        <f>AVERAGE(Q$6:Q911)</f>
        <v>120.24503311258277</v>
      </c>
      <c r="AY911" s="5"/>
      <c r="AZ911" s="26">
        <v>906</v>
      </c>
      <c r="BA911" s="165">
        <v>17.753204561091664</v>
      </c>
      <c r="BB911" s="176">
        <v>0.2</v>
      </c>
      <c r="BC911" s="161">
        <v>2</v>
      </c>
      <c r="BD911" s="182">
        <v>113</v>
      </c>
      <c r="BE911" s="161">
        <v>16</v>
      </c>
      <c r="BF911" s="161">
        <v>16</v>
      </c>
      <c r="BG911" s="161">
        <v>0</v>
      </c>
      <c r="BH911" s="168">
        <v>2400</v>
      </c>
      <c r="BI911" s="168">
        <v>0</v>
      </c>
      <c r="BJ911" s="168">
        <v>800</v>
      </c>
      <c r="BK911" s="168">
        <v>240</v>
      </c>
      <c r="BL911" s="168">
        <v>1778</v>
      </c>
      <c r="BM911" s="161">
        <v>4</v>
      </c>
      <c r="BN911" s="168">
        <v>60</v>
      </c>
      <c r="BO911" s="168">
        <v>682</v>
      </c>
      <c r="BP911" s="161" t="s">
        <v>117</v>
      </c>
      <c r="BR911" s="164">
        <f>AVERAGE(BE$6:BE911)</f>
        <v>19.626931567328917</v>
      </c>
      <c r="BS911" s="164">
        <f>AVERAGE(BF$6:BF911)</f>
        <v>18.864238410596027</v>
      </c>
      <c r="BT911" s="164">
        <f>AVERAGE(BG$6:BG911)</f>
        <v>0.68101545253863138</v>
      </c>
      <c r="BU911" s="167">
        <f>AVERAGE(BH$6:BH911)</f>
        <v>2829.635761589404</v>
      </c>
      <c r="BV911" s="167">
        <f>AVERAGE(BI$6:BI911)</f>
        <v>102.1523178807947</v>
      </c>
      <c r="BW911" s="167">
        <f>AVERAGE(BJ$6:BJ911)</f>
        <v>909.16114790286974</v>
      </c>
      <c r="BX911" s="167">
        <f>AVERAGE(BK$6:BK911)</f>
        <v>272.74834437086093</v>
      </c>
      <c r="BY911" s="167">
        <f>AVERAGE(BL$6:BL911)</f>
        <v>2250.997792494481</v>
      </c>
      <c r="BZ911" s="164">
        <f>AVERAGE(BM$6:BM911)</f>
        <v>2.3256070640176603</v>
      </c>
      <c r="CA911" s="167">
        <f>AVERAGE(BN$6:BN911)</f>
        <v>34.884105960264904</v>
      </c>
      <c r="CB911" s="167">
        <f>AVERAGE(BO$6:BO911)</f>
        <v>613.52207505518766</v>
      </c>
      <c r="DF911" s="103">
        <v>906</v>
      </c>
      <c r="DG911" s="192">
        <v>5.1277234413600503</v>
      </c>
      <c r="DH911" s="193">
        <v>0.15</v>
      </c>
      <c r="DI911" s="105">
        <v>4</v>
      </c>
      <c r="DJ911" s="194">
        <v>194</v>
      </c>
      <c r="DK911" s="105">
        <v>8</v>
      </c>
      <c r="DL911" s="105">
        <v>8</v>
      </c>
      <c r="DM911" s="105">
        <v>0</v>
      </c>
      <c r="DN911" s="194">
        <v>1440</v>
      </c>
      <c r="DO911" s="194">
        <v>0</v>
      </c>
      <c r="DP911" s="194">
        <v>400</v>
      </c>
      <c r="DQ911" s="194">
        <v>120</v>
      </c>
      <c r="DR911" s="194">
        <v>1339</v>
      </c>
      <c r="DS911" s="105">
        <v>1</v>
      </c>
      <c r="DT911" s="194">
        <v>18</v>
      </c>
      <c r="DU911" s="194">
        <v>119</v>
      </c>
      <c r="DV911" s="105" t="s">
        <v>117</v>
      </c>
      <c r="DX911" s="164">
        <f>AVERAGE(DK$6:DK911)</f>
        <v>10.328918322295806</v>
      </c>
      <c r="DY911" s="164">
        <f>AVERAGE(DL$6:DL911)</f>
        <v>10.328918322295806</v>
      </c>
      <c r="DZ911" s="164">
        <f>AVERAGE(DM$6:DM911)</f>
        <v>0</v>
      </c>
      <c r="EA911" s="167">
        <f>AVERAGE(DN$6:DN911)</f>
        <v>1859.2052980132451</v>
      </c>
      <c r="EB911" s="167">
        <f>AVERAGE(DO$6:DO911)</f>
        <v>0</v>
      </c>
      <c r="EC911" s="167">
        <f>AVERAGE(DP$6:DP911)</f>
        <v>516.44591611479029</v>
      </c>
      <c r="ED911" s="167">
        <f>AVERAGE(DQ$6:DQ911)</f>
        <v>154.93377483443709</v>
      </c>
      <c r="EE911" s="167">
        <f>AVERAGE(DR$6:DR911)</f>
        <v>1649.4072847682119</v>
      </c>
      <c r="EF911" s="164">
        <f>AVERAGE(DS$6:DS911)</f>
        <v>0.84105960264900659</v>
      </c>
      <c r="EG911" s="167">
        <f>AVERAGE(DT$6:DT911)</f>
        <v>15.139072847682119</v>
      </c>
      <c r="EH911" s="167">
        <f>AVERAGE(DU$6:DU911)</f>
        <v>224.93708609271522</v>
      </c>
      <c r="FJ911" s="103">
        <v>906</v>
      </c>
      <c r="FK911" s="165">
        <v>8.3474164823791117</v>
      </c>
      <c r="FL911" s="163">
        <v>0.25</v>
      </c>
      <c r="FM911" s="161">
        <v>3</v>
      </c>
      <c r="FN911" s="168">
        <v>133</v>
      </c>
      <c r="FO911" s="161">
        <v>9</v>
      </c>
      <c r="FP911" s="161">
        <v>9</v>
      </c>
      <c r="FQ911" s="161">
        <v>0</v>
      </c>
      <c r="FR911" s="168">
        <v>1620</v>
      </c>
      <c r="FS911" s="168">
        <v>0</v>
      </c>
      <c r="FT911" s="168">
        <v>450</v>
      </c>
      <c r="FU911" s="168">
        <v>135</v>
      </c>
      <c r="FV911" s="168">
        <v>1343</v>
      </c>
      <c r="FW911" s="161">
        <v>2</v>
      </c>
      <c r="FX911" s="168">
        <v>72</v>
      </c>
      <c r="FY911" s="168">
        <v>349</v>
      </c>
      <c r="FZ911" s="161" t="s">
        <v>117</v>
      </c>
      <c r="GB911" s="160">
        <f>AVERAGE(FO$6:FO911)</f>
        <v>10.10485651214128</v>
      </c>
      <c r="GC911" s="160">
        <f>AVERAGE(FP$6:FP911)</f>
        <v>10.10485651214128</v>
      </c>
      <c r="GD911" s="160">
        <f>AVERAGE(FQ$6:FQ911)</f>
        <v>0</v>
      </c>
      <c r="GE911" s="166">
        <f>AVERAGE(FR$6:FR911)</f>
        <v>1818.8741721854306</v>
      </c>
      <c r="GF911" s="166">
        <f>AVERAGE(FS$6:FS911)</f>
        <v>0</v>
      </c>
      <c r="GG911" s="166">
        <f>AVERAGE(FT$6:FT911)</f>
        <v>505.24282560706399</v>
      </c>
      <c r="GH911" s="166">
        <f>AVERAGE(FU$6:FU911)</f>
        <v>151.5728476821192</v>
      </c>
      <c r="GI911" s="166">
        <f>AVERAGE(FV$6:FV911)</f>
        <v>1633.4514348785872</v>
      </c>
      <c r="GJ911" s="160">
        <f>AVERAGE(FW$6:FW911)</f>
        <v>0.8443708609271523</v>
      </c>
      <c r="GK911" s="166">
        <f>AVERAGE(FX$6:FX911)</f>
        <v>30.397350993377483</v>
      </c>
      <c r="GL911" s="166">
        <f>AVERAGE(FY$6:FY911)</f>
        <v>215.82008830022076</v>
      </c>
      <c r="HM911" s="98">
        <v>906</v>
      </c>
      <c r="HN911" s="179">
        <v>16.606200587762611</v>
      </c>
      <c r="HO911" s="188">
        <v>0.2</v>
      </c>
      <c r="HP911" s="177">
        <v>2</v>
      </c>
      <c r="HQ911" s="191">
        <v>345</v>
      </c>
      <c r="HR911" s="177">
        <v>16</v>
      </c>
      <c r="HS911" s="177">
        <v>16</v>
      </c>
      <c r="HT911" s="177">
        <v>0</v>
      </c>
      <c r="HU911" s="191">
        <v>2400</v>
      </c>
      <c r="HV911" s="191">
        <v>0</v>
      </c>
      <c r="HW911" s="191">
        <v>800</v>
      </c>
      <c r="HX911" s="191">
        <v>240</v>
      </c>
      <c r="HY911" s="191">
        <v>2010</v>
      </c>
      <c r="HZ911" s="177">
        <v>3</v>
      </c>
      <c r="IA911" s="191">
        <v>90</v>
      </c>
      <c r="IB911" s="191">
        <v>480</v>
      </c>
      <c r="IC911" s="177" t="s">
        <v>117</v>
      </c>
      <c r="IE911" s="164">
        <f>AVERAGE(HR$6:HR911)</f>
        <v>19.728476821192054</v>
      </c>
      <c r="IF911" s="164">
        <f>AVERAGE(HS$6:HS911)</f>
        <v>19.120309050772626</v>
      </c>
      <c r="IG911" s="164">
        <f>AVERAGE(HT$6:HT911)</f>
        <v>1.011037527593819</v>
      </c>
      <c r="IH911" s="167">
        <f>AVERAGE(HU$6:HU911)</f>
        <v>2868.0463576158941</v>
      </c>
      <c r="II911" s="167">
        <f>AVERAGE(HV$6:HV911)</f>
        <v>151.65562913907286</v>
      </c>
      <c r="IJ911" s="167">
        <f>AVERAGE(HW$6:HW911)</f>
        <v>905.46357615894044</v>
      </c>
      <c r="IK911" s="167">
        <f>AVERAGE(HX$6:HX911)</f>
        <v>271.63907284768214</v>
      </c>
      <c r="IL911" s="167">
        <f>AVERAGE(HY$6:HY911)</f>
        <v>2304.1258278145697</v>
      </c>
      <c r="IM911" s="164">
        <f>AVERAGE(HZ$6:HZ911)</f>
        <v>2.4381898454746138</v>
      </c>
      <c r="IN911" s="167">
        <f>AVERAGE(IA$6:IA911)</f>
        <v>73.145695364238406</v>
      </c>
      <c r="IO911" s="167">
        <f>AVERAGE(IB$6:IB911)</f>
        <v>637.06622516556297</v>
      </c>
    </row>
    <row r="912" spans="2:249" x14ac:dyDescent="0.2">
      <c r="B912" s="103">
        <v>907</v>
      </c>
      <c r="C912" s="165">
        <v>15.449490642058985</v>
      </c>
      <c r="D912" s="163">
        <v>0.2</v>
      </c>
      <c r="E912" s="161">
        <v>1</v>
      </c>
      <c r="F912" s="168">
        <v>556</v>
      </c>
      <c r="G912" s="161">
        <v>13</v>
      </c>
      <c r="H912" s="161">
        <v>13</v>
      </c>
      <c r="I912" s="161">
        <v>0</v>
      </c>
      <c r="J912" s="168">
        <v>1560</v>
      </c>
      <c r="K912" s="168">
        <v>0</v>
      </c>
      <c r="L912" s="168">
        <v>650</v>
      </c>
      <c r="M912" s="168">
        <v>195</v>
      </c>
      <c r="N912" s="168">
        <v>2026</v>
      </c>
      <c r="O912" s="161">
        <v>3</v>
      </c>
      <c r="P912" s="168">
        <v>36</v>
      </c>
      <c r="Q912" s="168">
        <v>-430</v>
      </c>
      <c r="R912" s="161" t="s">
        <v>117</v>
      </c>
      <c r="T912" s="169">
        <f>AVERAGE(G$6:G912)</f>
        <v>23.328555678059537</v>
      </c>
      <c r="U912" s="169">
        <f>AVERAGE(H$6:H912)</f>
        <v>20.74310915104741</v>
      </c>
      <c r="V912" s="169">
        <f>AVERAGE(I$6:I912)</f>
        <v>1.3594266813671445</v>
      </c>
      <c r="W912" s="170">
        <f>AVERAGE(J$6:J912)</f>
        <v>2489.1730981256892</v>
      </c>
      <c r="X912" s="170">
        <f>AVERAGE(K$6:K912)</f>
        <v>163.13120176405732</v>
      </c>
      <c r="Y912" s="170">
        <f>AVERAGE(L$6:L912)</f>
        <v>969.18412348401318</v>
      </c>
      <c r="Z912" s="170">
        <f>AVERAGE(M$6:M912)</f>
        <v>290.75523704520396</v>
      </c>
      <c r="AA912" s="170">
        <f>AVERAGE(N$6:N912)</f>
        <v>2404.9922822491731</v>
      </c>
      <c r="AB912" s="169">
        <f>AVERAGE(O$6:O912)</f>
        <v>2.9547960308710035</v>
      </c>
      <c r="AC912" s="170">
        <f>AVERAGE(P$6:P912)</f>
        <v>35.457552370452042</v>
      </c>
      <c r="AD912" s="170">
        <f>AVERAGE(Q$6:Q912)</f>
        <v>119.63836824696803</v>
      </c>
      <c r="AY912" s="5"/>
      <c r="AZ912" s="26">
        <v>907</v>
      </c>
      <c r="BA912" s="165">
        <v>20.538664982424859</v>
      </c>
      <c r="BB912" s="176">
        <v>0.15</v>
      </c>
      <c r="BC912" s="161">
        <v>1</v>
      </c>
      <c r="BD912" s="182">
        <v>344</v>
      </c>
      <c r="BE912" s="161">
        <v>19</v>
      </c>
      <c r="BF912" s="161">
        <v>19</v>
      </c>
      <c r="BG912" s="161">
        <v>0</v>
      </c>
      <c r="BH912" s="168">
        <v>2850</v>
      </c>
      <c r="BI912" s="168">
        <v>0</v>
      </c>
      <c r="BJ912" s="168">
        <v>950</v>
      </c>
      <c r="BK912" s="168">
        <v>285</v>
      </c>
      <c r="BL912" s="168">
        <v>2204</v>
      </c>
      <c r="BM912" s="161">
        <v>3</v>
      </c>
      <c r="BN912" s="168">
        <v>45</v>
      </c>
      <c r="BO912" s="168">
        <v>691</v>
      </c>
      <c r="BP912" s="161" t="s">
        <v>117</v>
      </c>
      <c r="BR912" s="164">
        <f>AVERAGE(BE$6:BE912)</f>
        <v>19.626240352811465</v>
      </c>
      <c r="BS912" s="164">
        <f>AVERAGE(BF$6:BF912)</f>
        <v>18.864388092613009</v>
      </c>
      <c r="BT912" s="164">
        <f>AVERAGE(BG$6:BG912)</f>
        <v>0.68026460859977944</v>
      </c>
      <c r="BU912" s="167">
        <f>AVERAGE(BH$6:BH912)</f>
        <v>2829.6582138919516</v>
      </c>
      <c r="BV912" s="167">
        <f>AVERAGE(BI$6:BI912)</f>
        <v>102.03969128996692</v>
      </c>
      <c r="BW912" s="167">
        <f>AVERAGE(BJ$6:BJ912)</f>
        <v>909.20617420066151</v>
      </c>
      <c r="BX912" s="167">
        <f>AVERAGE(BK$6:BK912)</f>
        <v>272.76185226019845</v>
      </c>
      <c r="BY912" s="167">
        <f>AVERAGE(BL$6:BL912)</f>
        <v>2250.9459757442119</v>
      </c>
      <c r="BZ912" s="164">
        <f>AVERAGE(BM$6:BM912)</f>
        <v>2.3263506063947079</v>
      </c>
      <c r="CA912" s="167">
        <f>AVERAGE(BN$6:BN912)</f>
        <v>34.895259095920615</v>
      </c>
      <c r="CB912" s="167">
        <f>AVERAGE(BO$6:BO912)</f>
        <v>613.60749724366042</v>
      </c>
      <c r="DF912" s="103">
        <v>907</v>
      </c>
      <c r="DG912" s="192">
        <v>5.8886873900631214</v>
      </c>
      <c r="DH912" s="193">
        <v>0.25</v>
      </c>
      <c r="DI912" s="105">
        <v>3</v>
      </c>
      <c r="DJ912" s="194">
        <v>541</v>
      </c>
      <c r="DK912" s="105">
        <v>8</v>
      </c>
      <c r="DL912" s="105">
        <v>8</v>
      </c>
      <c r="DM912" s="105">
        <v>0</v>
      </c>
      <c r="DN912" s="194">
        <v>1440</v>
      </c>
      <c r="DO912" s="194">
        <v>0</v>
      </c>
      <c r="DP912" s="194">
        <v>400</v>
      </c>
      <c r="DQ912" s="194">
        <v>120</v>
      </c>
      <c r="DR912" s="194">
        <v>1686</v>
      </c>
      <c r="DS912" s="105">
        <v>1</v>
      </c>
      <c r="DT912" s="194">
        <v>18</v>
      </c>
      <c r="DU912" s="194">
        <v>-228</v>
      </c>
      <c r="DV912" s="105" t="s">
        <v>117</v>
      </c>
      <c r="DX912" s="164">
        <f>AVERAGE(DK$6:DK912)</f>
        <v>10.326350606394708</v>
      </c>
      <c r="DY912" s="164">
        <f>AVERAGE(DL$6:DL912)</f>
        <v>10.326350606394708</v>
      </c>
      <c r="DZ912" s="164">
        <f>AVERAGE(DM$6:DM912)</f>
        <v>0</v>
      </c>
      <c r="EA912" s="167">
        <f>AVERAGE(DN$6:DN912)</f>
        <v>1858.7431091510475</v>
      </c>
      <c r="EB912" s="167">
        <f>AVERAGE(DO$6:DO912)</f>
        <v>0</v>
      </c>
      <c r="EC912" s="167">
        <f>AVERAGE(DP$6:DP912)</f>
        <v>516.3175303197354</v>
      </c>
      <c r="ED912" s="167">
        <f>AVERAGE(DQ$6:DQ912)</f>
        <v>154.89525909592061</v>
      </c>
      <c r="EE912" s="167">
        <f>AVERAGE(DR$6:DR912)</f>
        <v>1649.4476295479603</v>
      </c>
      <c r="EF912" s="164">
        <f>AVERAGE(DS$6:DS912)</f>
        <v>0.84123484013230432</v>
      </c>
      <c r="EG912" s="167">
        <f>AVERAGE(DT$6:DT912)</f>
        <v>15.142227122381477</v>
      </c>
      <c r="EH912" s="167">
        <f>AVERAGE(DU$6:DU912)</f>
        <v>224.43770672546859</v>
      </c>
      <c r="FJ912" s="103">
        <v>907</v>
      </c>
      <c r="FK912" s="165">
        <v>6.6016470615274176</v>
      </c>
      <c r="FL912" s="163">
        <v>0.05</v>
      </c>
      <c r="FM912" s="161">
        <v>3</v>
      </c>
      <c r="FN912" s="168">
        <v>262</v>
      </c>
      <c r="FO912" s="161">
        <v>10</v>
      </c>
      <c r="FP912" s="161">
        <v>10</v>
      </c>
      <c r="FQ912" s="161">
        <v>0</v>
      </c>
      <c r="FR912" s="168">
        <v>1800</v>
      </c>
      <c r="FS912" s="168">
        <v>0</v>
      </c>
      <c r="FT912" s="168">
        <v>500</v>
      </c>
      <c r="FU912" s="168">
        <v>150</v>
      </c>
      <c r="FV912" s="168">
        <v>1537</v>
      </c>
      <c r="FW912" s="161">
        <v>0</v>
      </c>
      <c r="FX912" s="168">
        <v>0</v>
      </c>
      <c r="FY912" s="168">
        <v>263</v>
      </c>
      <c r="FZ912" s="161" t="s">
        <v>117</v>
      </c>
      <c r="GB912" s="160">
        <f>AVERAGE(FO$6:FO912)</f>
        <v>10.104740904079383</v>
      </c>
      <c r="GC912" s="160">
        <f>AVERAGE(FP$6:FP912)</f>
        <v>10.104740904079383</v>
      </c>
      <c r="GD912" s="160">
        <f>AVERAGE(FQ$6:FQ912)</f>
        <v>0</v>
      </c>
      <c r="GE912" s="166">
        <f>AVERAGE(FR$6:FR912)</f>
        <v>1818.8533627342888</v>
      </c>
      <c r="GF912" s="166">
        <f>AVERAGE(FS$6:FS912)</f>
        <v>0</v>
      </c>
      <c r="GG912" s="166">
        <f>AVERAGE(FT$6:FT912)</f>
        <v>505.2370452039691</v>
      </c>
      <c r="GH912" s="166">
        <f>AVERAGE(FU$6:FU912)</f>
        <v>151.57111356119074</v>
      </c>
      <c r="GI912" s="166">
        <f>AVERAGE(FV$6:FV912)</f>
        <v>1633.3450937155458</v>
      </c>
      <c r="GJ912" s="160">
        <f>AVERAGE(FW$6:FW912)</f>
        <v>0.8434399117971334</v>
      </c>
      <c r="GK912" s="166">
        <f>AVERAGE(FX$6:FX912)</f>
        <v>30.363836824696804</v>
      </c>
      <c r="GL912" s="166">
        <f>AVERAGE(FY$6:FY912)</f>
        <v>215.87210584343993</v>
      </c>
      <c r="HM912" s="98">
        <v>907</v>
      </c>
      <c r="HN912" s="179">
        <v>20.330566622799381</v>
      </c>
      <c r="HO912" s="188">
        <v>0.15</v>
      </c>
      <c r="HP912" s="177">
        <v>6</v>
      </c>
      <c r="HQ912" s="191">
        <v>330</v>
      </c>
      <c r="HR912" s="177">
        <v>23</v>
      </c>
      <c r="HS912" s="177">
        <v>23</v>
      </c>
      <c r="HT912" s="177">
        <v>3</v>
      </c>
      <c r="HU912" s="191">
        <v>3450</v>
      </c>
      <c r="HV912" s="191">
        <v>450</v>
      </c>
      <c r="HW912" s="191">
        <v>1000</v>
      </c>
      <c r="HX912" s="191">
        <v>300</v>
      </c>
      <c r="HY912" s="191">
        <v>2705</v>
      </c>
      <c r="HZ912" s="177">
        <v>3</v>
      </c>
      <c r="IA912" s="191">
        <v>90</v>
      </c>
      <c r="IB912" s="191">
        <v>835</v>
      </c>
      <c r="IC912" s="177" t="s">
        <v>116</v>
      </c>
      <c r="IE912" s="164">
        <f>AVERAGE(HR$6:HR912)</f>
        <v>19.732083792723262</v>
      </c>
      <c r="IF912" s="164">
        <f>AVERAGE(HS$6:HS912)</f>
        <v>19.124586549062844</v>
      </c>
      <c r="IG912" s="164">
        <f>AVERAGE(HT$6:HT912)</f>
        <v>1.0132304299889747</v>
      </c>
      <c r="IH912" s="167">
        <f>AVERAGE(HU$6:HU912)</f>
        <v>2868.6879823594268</v>
      </c>
      <c r="II912" s="167">
        <f>AVERAGE(HV$6:HV912)</f>
        <v>151.9845644983462</v>
      </c>
      <c r="IJ912" s="167">
        <f>AVERAGE(HW$6:HW912)</f>
        <v>905.56780595369355</v>
      </c>
      <c r="IK912" s="167">
        <f>AVERAGE(HX$6:HX912)</f>
        <v>271.67034178610805</v>
      </c>
      <c r="IL912" s="167">
        <f>AVERAGE(HY$6:HY912)</f>
        <v>2304.5678059536936</v>
      </c>
      <c r="IM912" s="164">
        <f>AVERAGE(HZ$6:HZ912)</f>
        <v>2.4388092613009924</v>
      </c>
      <c r="IN912" s="167">
        <f>AVERAGE(IA$6:IA912)</f>
        <v>73.164277839029765</v>
      </c>
      <c r="IO912" s="167">
        <f>AVERAGE(IB$6:IB912)</f>
        <v>637.28445424476297</v>
      </c>
    </row>
    <row r="913" spans="2:249" x14ac:dyDescent="0.2">
      <c r="B913" s="103">
        <v>908</v>
      </c>
      <c r="C913" s="165">
        <v>22.839154058261201</v>
      </c>
      <c r="D913" s="163">
        <v>0.15</v>
      </c>
      <c r="E913" s="161">
        <v>3</v>
      </c>
      <c r="F913" s="168">
        <v>359</v>
      </c>
      <c r="G913" s="161">
        <v>23</v>
      </c>
      <c r="H913" s="161">
        <v>22</v>
      </c>
      <c r="I913" s="161">
        <v>2</v>
      </c>
      <c r="J913" s="168">
        <v>2640</v>
      </c>
      <c r="K913" s="168">
        <v>240</v>
      </c>
      <c r="L913" s="168">
        <v>1000</v>
      </c>
      <c r="M913" s="168">
        <v>300</v>
      </c>
      <c r="N913" s="168">
        <v>2524</v>
      </c>
      <c r="O913" s="161">
        <v>3</v>
      </c>
      <c r="P913" s="168">
        <v>36</v>
      </c>
      <c r="Q913" s="168">
        <v>152</v>
      </c>
      <c r="R913" s="161" t="s">
        <v>116</v>
      </c>
      <c r="T913" s="169">
        <f>AVERAGE(G$6:G913)</f>
        <v>23.328193832599119</v>
      </c>
      <c r="U913" s="169">
        <f>AVERAGE(H$6:H913)</f>
        <v>20.744493392070485</v>
      </c>
      <c r="V913" s="169">
        <f>AVERAGE(I$6:I913)</f>
        <v>1.3601321585903083</v>
      </c>
      <c r="W913" s="170">
        <f>AVERAGE(J$6:J913)</f>
        <v>2489.3392070484583</v>
      </c>
      <c r="X913" s="170">
        <f>AVERAGE(K$6:K913)</f>
        <v>163.21585903083701</v>
      </c>
      <c r="Y913" s="170">
        <f>AVERAGE(L$6:L913)</f>
        <v>969.21806167400882</v>
      </c>
      <c r="Z913" s="170">
        <f>AVERAGE(M$6:M913)</f>
        <v>290.76541850220264</v>
      </c>
      <c r="AA913" s="170">
        <f>AVERAGE(N$6:N913)</f>
        <v>2405.1233480176211</v>
      </c>
      <c r="AB913" s="169">
        <f>AVERAGE(O$6:O913)</f>
        <v>2.9548458149779737</v>
      </c>
      <c r="AC913" s="170">
        <f>AVERAGE(P$6:P913)</f>
        <v>35.458149779735685</v>
      </c>
      <c r="AD913" s="170">
        <f>AVERAGE(Q$6:Q913)</f>
        <v>119.67400881057269</v>
      </c>
      <c r="AY913" s="5"/>
      <c r="AZ913" s="26">
        <v>908</v>
      </c>
      <c r="BA913" s="165">
        <v>25.999631098550054</v>
      </c>
      <c r="BB913" s="176">
        <v>0.1</v>
      </c>
      <c r="BC913" s="161">
        <v>4</v>
      </c>
      <c r="BD913" s="182">
        <v>366</v>
      </c>
      <c r="BE913" s="161">
        <v>27</v>
      </c>
      <c r="BF913" s="161">
        <v>22</v>
      </c>
      <c r="BG913" s="161">
        <v>2</v>
      </c>
      <c r="BH913" s="168">
        <v>3300</v>
      </c>
      <c r="BI913" s="168">
        <v>300</v>
      </c>
      <c r="BJ913" s="168">
        <v>1000</v>
      </c>
      <c r="BK913" s="168">
        <v>300</v>
      </c>
      <c r="BL913" s="168">
        <v>2591</v>
      </c>
      <c r="BM913" s="161">
        <v>3</v>
      </c>
      <c r="BN913" s="168">
        <v>45</v>
      </c>
      <c r="BO913" s="168">
        <v>754</v>
      </c>
      <c r="BP913" s="161" t="s">
        <v>116</v>
      </c>
      <c r="BR913" s="164">
        <f>AVERAGE(BE$6:BE913)</f>
        <v>19.634361233480178</v>
      </c>
      <c r="BS913" s="164">
        <f>AVERAGE(BF$6:BF913)</f>
        <v>18.867841409691628</v>
      </c>
      <c r="BT913" s="164">
        <f>AVERAGE(BG$6:BG913)</f>
        <v>0.68171806167400884</v>
      </c>
      <c r="BU913" s="167">
        <f>AVERAGE(BH$6:BH913)</f>
        <v>2830.1762114537446</v>
      </c>
      <c r="BV913" s="167">
        <f>AVERAGE(BI$6:BI913)</f>
        <v>102.25770925110132</v>
      </c>
      <c r="BW913" s="167">
        <f>AVERAGE(BJ$6:BJ913)</f>
        <v>909.30616740088101</v>
      </c>
      <c r="BX913" s="167">
        <f>AVERAGE(BK$6:BK913)</f>
        <v>272.79185022026434</v>
      </c>
      <c r="BY913" s="167">
        <f>AVERAGE(BL$6:BL913)</f>
        <v>2251.320484581498</v>
      </c>
      <c r="BZ913" s="164">
        <f>AVERAGE(BM$6:BM913)</f>
        <v>2.3270925110132157</v>
      </c>
      <c r="CA913" s="167">
        <f>AVERAGE(BN$6:BN913)</f>
        <v>34.906387665198238</v>
      </c>
      <c r="CB913" s="167">
        <f>AVERAGE(BO$6:BO913)</f>
        <v>613.76211453744497</v>
      </c>
      <c r="DF913" s="103">
        <v>908</v>
      </c>
      <c r="DG913" s="192">
        <v>6.9900581828318078</v>
      </c>
      <c r="DH913" s="193">
        <v>0.05</v>
      </c>
      <c r="DI913" s="105">
        <v>1</v>
      </c>
      <c r="DJ913" s="194">
        <v>502</v>
      </c>
      <c r="DK913" s="105">
        <v>8</v>
      </c>
      <c r="DL913" s="105">
        <v>8</v>
      </c>
      <c r="DM913" s="105">
        <v>0</v>
      </c>
      <c r="DN913" s="194">
        <v>1440</v>
      </c>
      <c r="DO913" s="194">
        <v>0</v>
      </c>
      <c r="DP913" s="194">
        <v>400</v>
      </c>
      <c r="DQ913" s="194">
        <v>120</v>
      </c>
      <c r="DR913" s="194">
        <v>1647</v>
      </c>
      <c r="DS913" s="105">
        <v>0</v>
      </c>
      <c r="DT913" s="194">
        <v>0</v>
      </c>
      <c r="DU913" s="194">
        <v>-207</v>
      </c>
      <c r="DV913" s="105" t="s">
        <v>117</v>
      </c>
      <c r="DX913" s="164">
        <f>AVERAGE(DK$6:DK913)</f>
        <v>10.323788546255507</v>
      </c>
      <c r="DY913" s="164">
        <f>AVERAGE(DL$6:DL913)</f>
        <v>10.323788546255507</v>
      </c>
      <c r="DZ913" s="164">
        <f>AVERAGE(DM$6:DM913)</f>
        <v>0</v>
      </c>
      <c r="EA913" s="167">
        <f>AVERAGE(DN$6:DN913)</f>
        <v>1858.2819383259912</v>
      </c>
      <c r="EB913" s="167">
        <f>AVERAGE(DO$6:DO913)</f>
        <v>0</v>
      </c>
      <c r="EC913" s="167">
        <f>AVERAGE(DP$6:DP913)</f>
        <v>516.18942731277536</v>
      </c>
      <c r="ED913" s="167">
        <f>AVERAGE(DQ$6:DQ913)</f>
        <v>154.8568281938326</v>
      </c>
      <c r="EE913" s="167">
        <f>AVERAGE(DR$6:DR913)</f>
        <v>1649.4449339207049</v>
      </c>
      <c r="EF913" s="164">
        <f>AVERAGE(DS$6:DS913)</f>
        <v>0.8403083700440529</v>
      </c>
      <c r="EG913" s="167">
        <f>AVERAGE(DT$6:DT913)</f>
        <v>15.125550660792952</v>
      </c>
      <c r="EH913" s="167">
        <f>AVERAGE(DU$6:DU913)</f>
        <v>223.96255506607929</v>
      </c>
      <c r="FJ913" s="103">
        <v>908</v>
      </c>
      <c r="FK913" s="165">
        <v>5.0291004306278833</v>
      </c>
      <c r="FL913" s="163">
        <v>0.1</v>
      </c>
      <c r="FM913" s="161">
        <v>1</v>
      </c>
      <c r="FN913" s="168">
        <v>130</v>
      </c>
      <c r="FO913" s="161">
        <v>5</v>
      </c>
      <c r="FP913" s="161">
        <v>5</v>
      </c>
      <c r="FQ913" s="161">
        <v>0</v>
      </c>
      <c r="FR913" s="168">
        <v>900</v>
      </c>
      <c r="FS913" s="168">
        <v>0</v>
      </c>
      <c r="FT913" s="168">
        <v>250</v>
      </c>
      <c r="FU913" s="168">
        <v>75</v>
      </c>
      <c r="FV913" s="168">
        <v>1080</v>
      </c>
      <c r="FW913" s="161">
        <v>1</v>
      </c>
      <c r="FX913" s="168">
        <v>36</v>
      </c>
      <c r="FY913" s="168">
        <v>-144</v>
      </c>
      <c r="FZ913" s="161" t="s">
        <v>117</v>
      </c>
      <c r="GB913" s="160">
        <f>AVERAGE(FO$6:FO913)</f>
        <v>10.099118942731277</v>
      </c>
      <c r="GC913" s="160">
        <f>AVERAGE(FP$6:FP913)</f>
        <v>10.099118942731277</v>
      </c>
      <c r="GD913" s="160">
        <f>AVERAGE(FQ$6:FQ913)</f>
        <v>0</v>
      </c>
      <c r="GE913" s="166">
        <f>AVERAGE(FR$6:FR913)</f>
        <v>1817.8414096916299</v>
      </c>
      <c r="GF913" s="166">
        <f>AVERAGE(FS$6:FS913)</f>
        <v>0</v>
      </c>
      <c r="GG913" s="166">
        <f>AVERAGE(FT$6:FT913)</f>
        <v>504.95594713656385</v>
      </c>
      <c r="GH913" s="166">
        <f>AVERAGE(FU$6:FU913)</f>
        <v>151.48678414096915</v>
      </c>
      <c r="GI913" s="166">
        <f>AVERAGE(FV$6:FV913)</f>
        <v>1632.7356828193833</v>
      </c>
      <c r="GJ913" s="160">
        <f>AVERAGE(FW$6:FW913)</f>
        <v>0.84361233480176212</v>
      </c>
      <c r="GK913" s="166">
        <f>AVERAGE(FX$6:FX913)</f>
        <v>30.370044052863435</v>
      </c>
      <c r="GL913" s="166">
        <f>AVERAGE(FY$6:FY913)</f>
        <v>215.47577092511014</v>
      </c>
      <c r="HM913" s="98">
        <v>908</v>
      </c>
      <c r="HN913" s="179">
        <v>19.648150470150842</v>
      </c>
      <c r="HO913" s="188">
        <v>0.2</v>
      </c>
      <c r="HP913" s="177">
        <v>2</v>
      </c>
      <c r="HQ913" s="191">
        <v>180</v>
      </c>
      <c r="HR913" s="177">
        <v>18</v>
      </c>
      <c r="HS913" s="177">
        <v>18</v>
      </c>
      <c r="HT913" s="177">
        <v>0</v>
      </c>
      <c r="HU913" s="191">
        <v>2700</v>
      </c>
      <c r="HV913" s="191">
        <v>0</v>
      </c>
      <c r="HW913" s="191">
        <v>900</v>
      </c>
      <c r="HX913" s="191">
        <v>270</v>
      </c>
      <c r="HY913" s="191">
        <v>1975</v>
      </c>
      <c r="HZ913" s="177">
        <v>4</v>
      </c>
      <c r="IA913" s="191">
        <v>120</v>
      </c>
      <c r="IB913" s="191">
        <v>845</v>
      </c>
      <c r="IC913" s="177" t="s">
        <v>117</v>
      </c>
      <c r="IE913" s="164">
        <f>AVERAGE(HR$6:HR913)</f>
        <v>19.730176211453745</v>
      </c>
      <c r="IF913" s="164">
        <f>AVERAGE(HS$6:HS913)</f>
        <v>19.123348017621144</v>
      </c>
      <c r="IG913" s="164">
        <f>AVERAGE(HT$6:HT913)</f>
        <v>1.0121145374449338</v>
      </c>
      <c r="IH913" s="167">
        <f>AVERAGE(HU$6:HU913)</f>
        <v>2868.5022026431716</v>
      </c>
      <c r="II913" s="167">
        <f>AVERAGE(HV$6:HV913)</f>
        <v>151.81718061674007</v>
      </c>
      <c r="IJ913" s="167">
        <f>AVERAGE(HW$6:HW913)</f>
        <v>905.56167400881054</v>
      </c>
      <c r="IK913" s="167">
        <f>AVERAGE(HX$6:HX913)</f>
        <v>271.6685022026432</v>
      </c>
      <c r="IL913" s="167">
        <f>AVERAGE(HY$6:HY913)</f>
        <v>2304.2048458149779</v>
      </c>
      <c r="IM913" s="164">
        <f>AVERAGE(HZ$6:HZ913)</f>
        <v>2.4405286343612334</v>
      </c>
      <c r="IN913" s="167">
        <f>AVERAGE(IA$6:IA913)</f>
        <v>73.215859030837009</v>
      </c>
      <c r="IO913" s="167">
        <f>AVERAGE(IB$6:IB913)</f>
        <v>637.51321585903088</v>
      </c>
    </row>
    <row r="914" spans="2:249" x14ac:dyDescent="0.2">
      <c r="B914" s="103">
        <v>909</v>
      </c>
      <c r="C914" s="165">
        <v>19.164293755216189</v>
      </c>
      <c r="D914" s="163">
        <v>0.15</v>
      </c>
      <c r="E914" s="161">
        <v>2</v>
      </c>
      <c r="F914" s="168">
        <v>531</v>
      </c>
      <c r="G914" s="161">
        <v>18</v>
      </c>
      <c r="H914" s="161">
        <v>18</v>
      </c>
      <c r="I914" s="161">
        <v>0</v>
      </c>
      <c r="J914" s="168">
        <v>2160</v>
      </c>
      <c r="K914" s="168">
        <v>0</v>
      </c>
      <c r="L914" s="168">
        <v>900</v>
      </c>
      <c r="M914" s="168">
        <v>270</v>
      </c>
      <c r="N914" s="168">
        <v>2326</v>
      </c>
      <c r="O914" s="161">
        <v>3</v>
      </c>
      <c r="P914" s="168">
        <v>36</v>
      </c>
      <c r="Q914" s="168">
        <v>-130</v>
      </c>
      <c r="R914" s="161" t="s">
        <v>117</v>
      </c>
      <c r="T914" s="169">
        <f>AVERAGE(G$6:G914)</f>
        <v>23.322332233223321</v>
      </c>
      <c r="U914" s="169">
        <f>AVERAGE(H$6:H914)</f>
        <v>20.741474147414742</v>
      </c>
      <c r="V914" s="169">
        <f>AVERAGE(I$6:I914)</f>
        <v>1.3586358635863587</v>
      </c>
      <c r="W914" s="170">
        <f>AVERAGE(J$6:J914)</f>
        <v>2488.976897689769</v>
      </c>
      <c r="X914" s="170">
        <f>AVERAGE(K$6:K914)</f>
        <v>163.03630363036302</v>
      </c>
      <c r="Y914" s="170">
        <f>AVERAGE(L$6:L914)</f>
        <v>969.14191419141912</v>
      </c>
      <c r="Z914" s="170">
        <f>AVERAGE(M$6:M914)</f>
        <v>290.74257425742576</v>
      </c>
      <c r="AA914" s="170">
        <f>AVERAGE(N$6:N914)</f>
        <v>2405.0363036303629</v>
      </c>
      <c r="AB914" s="169">
        <f>AVERAGE(O$6:O914)</f>
        <v>2.9548954895489548</v>
      </c>
      <c r="AC914" s="170">
        <f>AVERAGE(P$6:P914)</f>
        <v>35.458745874587457</v>
      </c>
      <c r="AD914" s="170">
        <f>AVERAGE(Q$6:Q914)</f>
        <v>119.3993399339934</v>
      </c>
      <c r="AY914" s="5"/>
      <c r="AZ914" s="26">
        <v>909</v>
      </c>
      <c r="BA914" s="165">
        <v>13.692541947102443</v>
      </c>
      <c r="BB914" s="176">
        <v>0.2</v>
      </c>
      <c r="BC914" s="161">
        <v>8</v>
      </c>
      <c r="BD914" s="182">
        <v>416</v>
      </c>
      <c r="BE914" s="161">
        <v>19</v>
      </c>
      <c r="BF914" s="161">
        <v>19</v>
      </c>
      <c r="BG914" s="161">
        <v>0</v>
      </c>
      <c r="BH914" s="168">
        <v>2850</v>
      </c>
      <c r="BI914" s="168">
        <v>0</v>
      </c>
      <c r="BJ914" s="168">
        <v>950</v>
      </c>
      <c r="BK914" s="168">
        <v>285</v>
      </c>
      <c r="BL914" s="168">
        <v>2276</v>
      </c>
      <c r="BM914" s="161">
        <v>3</v>
      </c>
      <c r="BN914" s="168">
        <v>45</v>
      </c>
      <c r="BO914" s="168">
        <v>619</v>
      </c>
      <c r="BP914" s="161" t="s">
        <v>117</v>
      </c>
      <c r="BR914" s="164">
        <f>AVERAGE(BE$6:BE914)</f>
        <v>19.633663366336634</v>
      </c>
      <c r="BS914" s="164">
        <f>AVERAGE(BF$6:BF914)</f>
        <v>18.867986798679869</v>
      </c>
      <c r="BT914" s="164">
        <f>AVERAGE(BG$6:BG914)</f>
        <v>0.68096809680968096</v>
      </c>
      <c r="BU914" s="167">
        <f>AVERAGE(BH$6:BH914)</f>
        <v>2830.1980198019801</v>
      </c>
      <c r="BV914" s="167">
        <f>AVERAGE(BI$6:BI914)</f>
        <v>102.14521452145215</v>
      </c>
      <c r="BW914" s="167">
        <f>AVERAGE(BJ$6:BJ914)</f>
        <v>909.35093509350941</v>
      </c>
      <c r="BX914" s="167">
        <f>AVERAGE(BK$6:BK914)</f>
        <v>272.80528052805283</v>
      </c>
      <c r="BY914" s="167">
        <f>AVERAGE(BL$6:BL914)</f>
        <v>2251.3476347634764</v>
      </c>
      <c r="BZ914" s="164">
        <f>AVERAGE(BM$6:BM914)</f>
        <v>2.3278327832783279</v>
      </c>
      <c r="CA914" s="167">
        <f>AVERAGE(BN$6:BN914)</f>
        <v>34.917491749174914</v>
      </c>
      <c r="CB914" s="167">
        <f>AVERAGE(BO$6:BO914)</f>
        <v>613.7678767876788</v>
      </c>
      <c r="DF914" s="103">
        <v>909</v>
      </c>
      <c r="DG914" s="192">
        <v>7.3779001326387466</v>
      </c>
      <c r="DH914" s="193">
        <v>0.2</v>
      </c>
      <c r="DI914" s="105">
        <v>6</v>
      </c>
      <c r="DJ914" s="194">
        <v>499</v>
      </c>
      <c r="DK914" s="105">
        <v>12</v>
      </c>
      <c r="DL914" s="105">
        <v>12</v>
      </c>
      <c r="DM914" s="105">
        <v>0</v>
      </c>
      <c r="DN914" s="194">
        <v>2160</v>
      </c>
      <c r="DO914" s="194">
        <v>0</v>
      </c>
      <c r="DP914" s="194">
        <v>600</v>
      </c>
      <c r="DQ914" s="194">
        <v>180</v>
      </c>
      <c r="DR914" s="194">
        <v>1904</v>
      </c>
      <c r="DS914" s="105">
        <v>1</v>
      </c>
      <c r="DT914" s="194">
        <v>18</v>
      </c>
      <c r="DU914" s="194">
        <v>274</v>
      </c>
      <c r="DV914" s="105" t="s">
        <v>117</v>
      </c>
      <c r="DX914" s="164">
        <f>AVERAGE(DK$6:DK914)</f>
        <v>10.325632563256326</v>
      </c>
      <c r="DY914" s="164">
        <f>AVERAGE(DL$6:DL914)</f>
        <v>10.325632563256326</v>
      </c>
      <c r="DZ914" s="164">
        <f>AVERAGE(DM$6:DM914)</f>
        <v>0</v>
      </c>
      <c r="EA914" s="167">
        <f>AVERAGE(DN$6:DN914)</f>
        <v>1858.6138613861385</v>
      </c>
      <c r="EB914" s="167">
        <f>AVERAGE(DO$6:DO914)</f>
        <v>0</v>
      </c>
      <c r="EC914" s="167">
        <f>AVERAGE(DP$6:DP914)</f>
        <v>516.28162816281633</v>
      </c>
      <c r="ED914" s="167">
        <f>AVERAGE(DQ$6:DQ914)</f>
        <v>154.88448844884488</v>
      </c>
      <c r="EE914" s="167">
        <f>AVERAGE(DR$6:DR914)</f>
        <v>1649.7249724972498</v>
      </c>
      <c r="EF914" s="164">
        <f>AVERAGE(DS$6:DS914)</f>
        <v>0.84048404840484048</v>
      </c>
      <c r="EG914" s="167">
        <f>AVERAGE(DT$6:DT914)</f>
        <v>15.128712871287128</v>
      </c>
      <c r="EH914" s="167">
        <f>AVERAGE(DU$6:DU914)</f>
        <v>224.01760176017601</v>
      </c>
      <c r="FJ914" s="103">
        <v>909</v>
      </c>
      <c r="FK914" s="165">
        <v>6.6668942790609442</v>
      </c>
      <c r="FL914" s="163">
        <v>0.05</v>
      </c>
      <c r="FM914" s="161">
        <v>10</v>
      </c>
      <c r="FN914" s="168">
        <v>209</v>
      </c>
      <c r="FO914" s="161">
        <v>17</v>
      </c>
      <c r="FP914" s="161">
        <v>17</v>
      </c>
      <c r="FQ914" s="161">
        <v>0</v>
      </c>
      <c r="FR914" s="168">
        <v>3060</v>
      </c>
      <c r="FS914" s="168">
        <v>0</v>
      </c>
      <c r="FT914" s="168">
        <v>850</v>
      </c>
      <c r="FU914" s="168">
        <v>255</v>
      </c>
      <c r="FV914" s="168">
        <v>1939</v>
      </c>
      <c r="FW914" s="161">
        <v>0</v>
      </c>
      <c r="FX914" s="168">
        <v>0</v>
      </c>
      <c r="FY914" s="168">
        <v>1121</v>
      </c>
      <c r="FZ914" s="161" t="s">
        <v>117</v>
      </c>
      <c r="GB914" s="160">
        <f>AVERAGE(FO$6:FO914)</f>
        <v>10.106710671067107</v>
      </c>
      <c r="GC914" s="160">
        <f>AVERAGE(FP$6:FP914)</f>
        <v>10.106710671067107</v>
      </c>
      <c r="GD914" s="160">
        <f>AVERAGE(FQ$6:FQ914)</f>
        <v>0</v>
      </c>
      <c r="GE914" s="166">
        <f>AVERAGE(FR$6:FR914)</f>
        <v>1819.2079207920792</v>
      </c>
      <c r="GF914" s="166">
        <f>AVERAGE(FS$6:FS914)</f>
        <v>0</v>
      </c>
      <c r="GG914" s="166">
        <f>AVERAGE(FT$6:FT914)</f>
        <v>505.33553355335533</v>
      </c>
      <c r="GH914" s="166">
        <f>AVERAGE(FU$6:FU914)</f>
        <v>151.60066006600661</v>
      </c>
      <c r="GI914" s="166">
        <f>AVERAGE(FV$6:FV914)</f>
        <v>1633.072607260726</v>
      </c>
      <c r="GJ914" s="160">
        <f>AVERAGE(FW$6:FW914)</f>
        <v>0.84268426842684263</v>
      </c>
      <c r="GK914" s="166">
        <f>AVERAGE(FX$6:FX914)</f>
        <v>30.336633663366335</v>
      </c>
      <c r="GL914" s="166">
        <f>AVERAGE(FY$6:FY914)</f>
        <v>216.47194719471946</v>
      </c>
      <c r="HM914" s="98">
        <v>909</v>
      </c>
      <c r="HN914" s="179">
        <v>16.879859952031801</v>
      </c>
      <c r="HO914" s="188">
        <v>0.1</v>
      </c>
      <c r="HP914" s="177">
        <v>3</v>
      </c>
      <c r="HQ914" s="191">
        <v>483</v>
      </c>
      <c r="HR914" s="177">
        <v>18</v>
      </c>
      <c r="HS914" s="177">
        <v>18</v>
      </c>
      <c r="HT914" s="177">
        <v>0</v>
      </c>
      <c r="HU914" s="191">
        <v>2700</v>
      </c>
      <c r="HV914" s="191">
        <v>0</v>
      </c>
      <c r="HW914" s="191">
        <v>900</v>
      </c>
      <c r="HX914" s="191">
        <v>270</v>
      </c>
      <c r="HY914" s="191">
        <v>2278</v>
      </c>
      <c r="HZ914" s="177">
        <v>2</v>
      </c>
      <c r="IA914" s="191">
        <v>60</v>
      </c>
      <c r="IB914" s="191">
        <v>482</v>
      </c>
      <c r="IC914" s="177" t="s">
        <v>117</v>
      </c>
      <c r="IE914" s="164">
        <f>AVERAGE(HR$6:HR914)</f>
        <v>19.72827282728273</v>
      </c>
      <c r="IF914" s="164">
        <f>AVERAGE(HS$6:HS914)</f>
        <v>19.122112211221122</v>
      </c>
      <c r="IG914" s="164">
        <f>AVERAGE(HT$6:HT914)</f>
        <v>1.011001100110011</v>
      </c>
      <c r="IH914" s="167">
        <f>AVERAGE(HU$6:HU914)</f>
        <v>2868.3168316831684</v>
      </c>
      <c r="II914" s="167">
        <f>AVERAGE(HV$6:HV914)</f>
        <v>151.65016501650166</v>
      </c>
      <c r="IJ914" s="167">
        <f>AVERAGE(HW$6:HW914)</f>
        <v>905.55555555555554</v>
      </c>
      <c r="IK914" s="167">
        <f>AVERAGE(HX$6:HX914)</f>
        <v>271.66666666666669</v>
      </c>
      <c r="IL914" s="167">
        <f>AVERAGE(HY$6:HY914)</f>
        <v>2304.1760176017601</v>
      </c>
      <c r="IM914" s="164">
        <f>AVERAGE(HZ$6:HZ914)</f>
        <v>2.4400440044004399</v>
      </c>
      <c r="IN914" s="167">
        <f>AVERAGE(IA$6:IA914)</f>
        <v>73.201320132013208</v>
      </c>
      <c r="IO914" s="167">
        <f>AVERAGE(IB$6:IB914)</f>
        <v>637.34213421342133</v>
      </c>
    </row>
    <row r="915" spans="2:249" x14ac:dyDescent="0.2">
      <c r="B915" s="103">
        <v>910</v>
      </c>
      <c r="C915" s="165">
        <v>26.363810948949201</v>
      </c>
      <c r="D915" s="163">
        <v>0.15</v>
      </c>
      <c r="E915" s="161">
        <v>8</v>
      </c>
      <c r="F915" s="168">
        <v>582</v>
      </c>
      <c r="G915" s="161">
        <v>30</v>
      </c>
      <c r="H915" s="161">
        <v>22</v>
      </c>
      <c r="I915" s="161">
        <v>2</v>
      </c>
      <c r="J915" s="168">
        <v>2640</v>
      </c>
      <c r="K915" s="168">
        <v>240</v>
      </c>
      <c r="L915" s="168">
        <v>1000</v>
      </c>
      <c r="M915" s="168">
        <v>300</v>
      </c>
      <c r="N915" s="168">
        <v>2747</v>
      </c>
      <c r="O915" s="161">
        <v>4</v>
      </c>
      <c r="P915" s="168">
        <v>48</v>
      </c>
      <c r="Q915" s="168">
        <v>-59</v>
      </c>
      <c r="R915" s="161" t="s">
        <v>116</v>
      </c>
      <c r="T915" s="169">
        <f>AVERAGE(G$6:G915)</f>
        <v>23.329670329670328</v>
      </c>
      <c r="U915" s="169">
        <f>AVERAGE(H$6:H915)</f>
        <v>20.742857142857144</v>
      </c>
      <c r="V915" s="169">
        <f>AVERAGE(I$6:I915)</f>
        <v>1.3593406593406594</v>
      </c>
      <c r="W915" s="170">
        <f>AVERAGE(J$6:J915)</f>
        <v>2489.1428571428573</v>
      </c>
      <c r="X915" s="170">
        <f>AVERAGE(K$6:K915)</f>
        <v>163.12087912087912</v>
      </c>
      <c r="Y915" s="170">
        <f>AVERAGE(L$6:L915)</f>
        <v>969.17582417582423</v>
      </c>
      <c r="Z915" s="170">
        <f>AVERAGE(M$6:M915)</f>
        <v>290.75274725274727</v>
      </c>
      <c r="AA915" s="170">
        <f>AVERAGE(N$6:N915)</f>
        <v>2405.4120879120878</v>
      </c>
      <c r="AB915" s="169">
        <f>AVERAGE(O$6:O915)</f>
        <v>2.9560439560439562</v>
      </c>
      <c r="AC915" s="170">
        <f>AVERAGE(P$6:P915)</f>
        <v>35.472527472527474</v>
      </c>
      <c r="AD915" s="170">
        <f>AVERAGE(Q$6:Q915)</f>
        <v>119.2032967032967</v>
      </c>
      <c r="AY915" s="5"/>
      <c r="AZ915" s="26">
        <v>910</v>
      </c>
      <c r="BA915" s="165">
        <v>19.638608570780324</v>
      </c>
      <c r="BB915" s="176">
        <v>0.2</v>
      </c>
      <c r="BC915" s="161">
        <v>3</v>
      </c>
      <c r="BD915" s="182">
        <v>100</v>
      </c>
      <c r="BE915" s="161">
        <v>19</v>
      </c>
      <c r="BF915" s="161">
        <v>19</v>
      </c>
      <c r="BG915" s="161">
        <v>0</v>
      </c>
      <c r="BH915" s="168">
        <v>2850</v>
      </c>
      <c r="BI915" s="168">
        <v>0</v>
      </c>
      <c r="BJ915" s="168">
        <v>950</v>
      </c>
      <c r="BK915" s="168">
        <v>285</v>
      </c>
      <c r="BL915" s="168">
        <v>1960</v>
      </c>
      <c r="BM915" s="161">
        <v>4</v>
      </c>
      <c r="BN915" s="168">
        <v>60</v>
      </c>
      <c r="BO915" s="168">
        <v>950</v>
      </c>
      <c r="BP915" s="161" t="s">
        <v>117</v>
      </c>
      <c r="BR915" s="164">
        <f>AVERAGE(BE$6:BE915)</f>
        <v>19.632967032967034</v>
      </c>
      <c r="BS915" s="164">
        <f>AVERAGE(BF$6:BF915)</f>
        <v>18.868131868131869</v>
      </c>
      <c r="BT915" s="164">
        <f>AVERAGE(BG$6:BG915)</f>
        <v>0.68021978021978025</v>
      </c>
      <c r="BU915" s="167">
        <f>AVERAGE(BH$6:BH915)</f>
        <v>2830.2197802197802</v>
      </c>
      <c r="BV915" s="167">
        <f>AVERAGE(BI$6:BI915)</f>
        <v>102.03296703296704</v>
      </c>
      <c r="BW915" s="167">
        <f>AVERAGE(BJ$6:BJ915)</f>
        <v>909.39560439560444</v>
      </c>
      <c r="BX915" s="167">
        <f>AVERAGE(BK$6:BK915)</f>
        <v>272.81868131868134</v>
      </c>
      <c r="BY915" s="167">
        <f>AVERAGE(BL$6:BL915)</f>
        <v>2251.0274725274726</v>
      </c>
      <c r="BZ915" s="164">
        <f>AVERAGE(BM$6:BM915)</f>
        <v>2.3296703296703298</v>
      </c>
      <c r="CA915" s="167">
        <f>AVERAGE(BN$6:BN915)</f>
        <v>34.945054945054942</v>
      </c>
      <c r="CB915" s="167">
        <f>AVERAGE(BO$6:BO915)</f>
        <v>614.13736263736268</v>
      </c>
      <c r="DF915" s="103">
        <v>910</v>
      </c>
      <c r="DG915" s="192">
        <v>5.5704132853463459</v>
      </c>
      <c r="DH915" s="193">
        <v>0.15</v>
      </c>
      <c r="DI915" s="105">
        <v>3</v>
      </c>
      <c r="DJ915" s="194">
        <v>460</v>
      </c>
      <c r="DK915" s="105">
        <v>8</v>
      </c>
      <c r="DL915" s="105">
        <v>8</v>
      </c>
      <c r="DM915" s="105">
        <v>0</v>
      </c>
      <c r="DN915" s="194">
        <v>1440</v>
      </c>
      <c r="DO915" s="194">
        <v>0</v>
      </c>
      <c r="DP915" s="194">
        <v>400</v>
      </c>
      <c r="DQ915" s="194">
        <v>120</v>
      </c>
      <c r="DR915" s="194">
        <v>1605</v>
      </c>
      <c r="DS915" s="105">
        <v>1</v>
      </c>
      <c r="DT915" s="194">
        <v>18</v>
      </c>
      <c r="DU915" s="194">
        <v>-147</v>
      </c>
      <c r="DV915" s="105" t="s">
        <v>117</v>
      </c>
      <c r="DX915" s="164">
        <f>AVERAGE(DK$6:DK915)</f>
        <v>10.323076923076924</v>
      </c>
      <c r="DY915" s="164">
        <f>AVERAGE(DL$6:DL915)</f>
        <v>10.323076923076924</v>
      </c>
      <c r="DZ915" s="164">
        <f>AVERAGE(DM$6:DM915)</f>
        <v>0</v>
      </c>
      <c r="EA915" s="167">
        <f>AVERAGE(DN$6:DN915)</f>
        <v>1858.1538461538462</v>
      </c>
      <c r="EB915" s="167">
        <f>AVERAGE(DO$6:DO915)</f>
        <v>0</v>
      </c>
      <c r="EC915" s="167">
        <f>AVERAGE(DP$6:DP915)</f>
        <v>516.15384615384619</v>
      </c>
      <c r="ED915" s="167">
        <f>AVERAGE(DQ$6:DQ915)</f>
        <v>154.84615384615384</v>
      </c>
      <c r="EE915" s="167">
        <f>AVERAGE(DR$6:DR915)</f>
        <v>1649.6758241758241</v>
      </c>
      <c r="EF915" s="164">
        <f>AVERAGE(DS$6:DS915)</f>
        <v>0.84065934065934067</v>
      </c>
      <c r="EG915" s="167">
        <f>AVERAGE(DT$6:DT915)</f>
        <v>15.131868131868131</v>
      </c>
      <c r="EH915" s="167">
        <f>AVERAGE(DU$6:DU915)</f>
        <v>223.6098901098901</v>
      </c>
      <c r="FJ915" s="103">
        <v>910</v>
      </c>
      <c r="FK915" s="165">
        <v>7.5435169120482195</v>
      </c>
      <c r="FL915" s="163">
        <v>0.05</v>
      </c>
      <c r="FM915" s="161">
        <v>2</v>
      </c>
      <c r="FN915" s="168">
        <v>596</v>
      </c>
      <c r="FO915" s="161">
        <v>10</v>
      </c>
      <c r="FP915" s="161">
        <v>10</v>
      </c>
      <c r="FQ915" s="161">
        <v>0</v>
      </c>
      <c r="FR915" s="168">
        <v>1800</v>
      </c>
      <c r="FS915" s="168">
        <v>0</v>
      </c>
      <c r="FT915" s="168">
        <v>500</v>
      </c>
      <c r="FU915" s="168">
        <v>150</v>
      </c>
      <c r="FV915" s="168">
        <v>1871</v>
      </c>
      <c r="FW915" s="161">
        <v>0</v>
      </c>
      <c r="FX915" s="168">
        <v>0</v>
      </c>
      <c r="FY915" s="168">
        <v>-71</v>
      </c>
      <c r="FZ915" s="161" t="s">
        <v>117</v>
      </c>
      <c r="GB915" s="160">
        <f>AVERAGE(FO$6:FO915)</f>
        <v>10.106593406593406</v>
      </c>
      <c r="GC915" s="160">
        <f>AVERAGE(FP$6:FP915)</f>
        <v>10.106593406593406</v>
      </c>
      <c r="GD915" s="160">
        <f>AVERAGE(FQ$6:FQ915)</f>
        <v>0</v>
      </c>
      <c r="GE915" s="166">
        <f>AVERAGE(FR$6:FR915)</f>
        <v>1819.1868131868132</v>
      </c>
      <c r="GF915" s="166">
        <f>AVERAGE(FS$6:FS915)</f>
        <v>0</v>
      </c>
      <c r="GG915" s="166">
        <f>AVERAGE(FT$6:FT915)</f>
        <v>505.32967032967031</v>
      </c>
      <c r="GH915" s="166">
        <f>AVERAGE(FU$6:FU915)</f>
        <v>151.59890109890111</v>
      </c>
      <c r="GI915" s="166">
        <f>AVERAGE(FV$6:FV915)</f>
        <v>1633.3340659340658</v>
      </c>
      <c r="GJ915" s="160">
        <f>AVERAGE(FW$6:FW915)</f>
        <v>0.84175824175824177</v>
      </c>
      <c r="GK915" s="166">
        <f>AVERAGE(FX$6:FX915)</f>
        <v>30.303296703296702</v>
      </c>
      <c r="GL915" s="166">
        <f>AVERAGE(FY$6:FY915)</f>
        <v>216.15604395604396</v>
      </c>
      <c r="HM915" s="98">
        <v>910</v>
      </c>
      <c r="HN915" s="179">
        <v>20.214207162043596</v>
      </c>
      <c r="HO915" s="188">
        <v>0.05</v>
      </c>
      <c r="HP915" s="177">
        <v>0</v>
      </c>
      <c r="HQ915" s="191">
        <v>456</v>
      </c>
      <c r="HR915" s="177">
        <v>19</v>
      </c>
      <c r="HS915" s="177">
        <v>19</v>
      </c>
      <c r="HT915" s="177">
        <v>0</v>
      </c>
      <c r="HU915" s="191">
        <v>2850</v>
      </c>
      <c r="HV915" s="191">
        <v>0</v>
      </c>
      <c r="HW915" s="191">
        <v>950</v>
      </c>
      <c r="HX915" s="191">
        <v>285</v>
      </c>
      <c r="HY915" s="191">
        <v>2316</v>
      </c>
      <c r="HZ915" s="177">
        <v>1</v>
      </c>
      <c r="IA915" s="191">
        <v>30</v>
      </c>
      <c r="IB915" s="191">
        <v>564</v>
      </c>
      <c r="IC915" s="177" t="s">
        <v>117</v>
      </c>
      <c r="IE915" s="164">
        <f>AVERAGE(HR$6:HR915)</f>
        <v>19.727472527472528</v>
      </c>
      <c r="IF915" s="164">
        <f>AVERAGE(HS$6:HS915)</f>
        <v>19.121978021978023</v>
      </c>
      <c r="IG915" s="164">
        <f>AVERAGE(HT$6:HT915)</f>
        <v>1.0098901098901099</v>
      </c>
      <c r="IH915" s="167">
        <f>AVERAGE(HU$6:HU915)</f>
        <v>2868.2967032967031</v>
      </c>
      <c r="II915" s="167">
        <f>AVERAGE(HV$6:HV915)</f>
        <v>151.4835164835165</v>
      </c>
      <c r="IJ915" s="167">
        <f>AVERAGE(HW$6:HW915)</f>
        <v>905.60439560439556</v>
      </c>
      <c r="IK915" s="167">
        <f>AVERAGE(HX$6:HX915)</f>
        <v>271.68131868131866</v>
      </c>
      <c r="IL915" s="167">
        <f>AVERAGE(HY$6:HY915)</f>
        <v>2304.189010989011</v>
      </c>
      <c r="IM915" s="164">
        <f>AVERAGE(HZ$6:HZ915)</f>
        <v>2.4384615384615387</v>
      </c>
      <c r="IN915" s="167">
        <f>AVERAGE(IA$6:IA915)</f>
        <v>73.15384615384616</v>
      </c>
      <c r="IO915" s="167">
        <f>AVERAGE(IB$6:IB915)</f>
        <v>637.26153846153841</v>
      </c>
    </row>
    <row r="916" spans="2:249" x14ac:dyDescent="0.2">
      <c r="B916" s="103">
        <v>911</v>
      </c>
      <c r="C916" s="165">
        <v>20.850945939569044</v>
      </c>
      <c r="D916" s="163">
        <v>0.05</v>
      </c>
      <c r="E916" s="161">
        <v>10</v>
      </c>
      <c r="F916" s="168">
        <v>163</v>
      </c>
      <c r="G916" s="161">
        <v>30</v>
      </c>
      <c r="H916" s="161">
        <v>22</v>
      </c>
      <c r="I916" s="161">
        <v>2</v>
      </c>
      <c r="J916" s="168">
        <v>2640</v>
      </c>
      <c r="K916" s="168">
        <v>240</v>
      </c>
      <c r="L916" s="168">
        <v>1000</v>
      </c>
      <c r="M916" s="168">
        <v>300</v>
      </c>
      <c r="N916" s="168">
        <v>2328</v>
      </c>
      <c r="O916" s="161">
        <v>1</v>
      </c>
      <c r="P916" s="168">
        <v>12</v>
      </c>
      <c r="Q916" s="168">
        <v>324</v>
      </c>
      <c r="R916" s="161" t="s">
        <v>116</v>
      </c>
      <c r="T916" s="169">
        <f>AVERAGE(G$6:G916)</f>
        <v>23.336992316136115</v>
      </c>
      <c r="U916" s="169">
        <f>AVERAGE(H$6:H916)</f>
        <v>20.74423710208562</v>
      </c>
      <c r="V916" s="169">
        <f>AVERAGE(I$6:I916)</f>
        <v>1.3600439077936333</v>
      </c>
      <c r="W916" s="170">
        <f>AVERAGE(J$6:J916)</f>
        <v>2489.3084522502745</v>
      </c>
      <c r="X916" s="170">
        <f>AVERAGE(K$6:K916)</f>
        <v>163.20526893523601</v>
      </c>
      <c r="Y916" s="170">
        <f>AVERAGE(L$6:L916)</f>
        <v>969.2096597145993</v>
      </c>
      <c r="Z916" s="170">
        <f>AVERAGE(M$6:M916)</f>
        <v>290.76289791437978</v>
      </c>
      <c r="AA916" s="170">
        <f>AVERAGE(N$6:N916)</f>
        <v>2405.3271130625685</v>
      </c>
      <c r="AB916" s="169">
        <f>AVERAGE(O$6:O916)</f>
        <v>2.9538968166849617</v>
      </c>
      <c r="AC916" s="170">
        <f>AVERAGE(P$6:P916)</f>
        <v>35.446761800219541</v>
      </c>
      <c r="AD916" s="170">
        <f>AVERAGE(Q$6:Q916)</f>
        <v>119.42810098792536</v>
      </c>
      <c r="AY916" s="5"/>
      <c r="AZ916" s="26">
        <v>911</v>
      </c>
      <c r="BA916" s="165">
        <v>16.028597993026295</v>
      </c>
      <c r="BB916" s="176">
        <v>0.15</v>
      </c>
      <c r="BC916" s="161">
        <v>8</v>
      </c>
      <c r="BD916" s="182">
        <v>229</v>
      </c>
      <c r="BE916" s="161">
        <v>22</v>
      </c>
      <c r="BF916" s="161">
        <v>22</v>
      </c>
      <c r="BG916" s="161">
        <v>2</v>
      </c>
      <c r="BH916" s="168">
        <v>3300</v>
      </c>
      <c r="BI916" s="168">
        <v>300</v>
      </c>
      <c r="BJ916" s="168">
        <v>1000</v>
      </c>
      <c r="BK916" s="168">
        <v>300</v>
      </c>
      <c r="BL916" s="168">
        <v>2454</v>
      </c>
      <c r="BM916" s="161">
        <v>2</v>
      </c>
      <c r="BN916" s="168">
        <v>30</v>
      </c>
      <c r="BO916" s="168">
        <v>876</v>
      </c>
      <c r="BP916" s="161" t="s">
        <v>116</v>
      </c>
      <c r="BR916" s="164">
        <f>AVERAGE(BE$6:BE916)</f>
        <v>19.635565312843031</v>
      </c>
      <c r="BS916" s="164">
        <f>AVERAGE(BF$6:BF916)</f>
        <v>18.871569703622392</v>
      </c>
      <c r="BT916" s="164">
        <f>AVERAGE(BG$6:BG916)</f>
        <v>0.68166849615806802</v>
      </c>
      <c r="BU916" s="167">
        <f>AVERAGE(BH$6:BH916)</f>
        <v>2830.735455543359</v>
      </c>
      <c r="BV916" s="167">
        <f>AVERAGE(BI$6:BI916)</f>
        <v>102.25027442371021</v>
      </c>
      <c r="BW916" s="167">
        <f>AVERAGE(BJ$6:BJ916)</f>
        <v>909.49506037321623</v>
      </c>
      <c r="BX916" s="167">
        <f>AVERAGE(BK$6:BK916)</f>
        <v>272.84851811196489</v>
      </c>
      <c r="BY916" s="167">
        <f>AVERAGE(BL$6:BL916)</f>
        <v>2251.2502744237104</v>
      </c>
      <c r="BZ916" s="164">
        <f>AVERAGE(BM$6:BM916)</f>
        <v>2.3293084522502743</v>
      </c>
      <c r="CA916" s="167">
        <f>AVERAGE(BN$6:BN916)</f>
        <v>34.939626783754115</v>
      </c>
      <c r="CB916" s="167">
        <f>AVERAGE(BO$6:BO916)</f>
        <v>614.42480790340289</v>
      </c>
      <c r="DF916" s="103">
        <v>911</v>
      </c>
      <c r="DG916" s="192">
        <v>5.7993647981222898</v>
      </c>
      <c r="DH916" s="193">
        <v>0.25</v>
      </c>
      <c r="DI916" s="105">
        <v>3</v>
      </c>
      <c r="DJ916" s="194">
        <v>575</v>
      </c>
      <c r="DK916" s="105">
        <v>8</v>
      </c>
      <c r="DL916" s="105">
        <v>8</v>
      </c>
      <c r="DM916" s="105">
        <v>0</v>
      </c>
      <c r="DN916" s="194">
        <v>1440</v>
      </c>
      <c r="DO916" s="194">
        <v>0</v>
      </c>
      <c r="DP916" s="194">
        <v>400</v>
      </c>
      <c r="DQ916" s="194">
        <v>120</v>
      </c>
      <c r="DR916" s="194">
        <v>1720</v>
      </c>
      <c r="DS916" s="105">
        <v>1</v>
      </c>
      <c r="DT916" s="194">
        <v>18</v>
      </c>
      <c r="DU916" s="194">
        <v>-262</v>
      </c>
      <c r="DV916" s="105" t="s">
        <v>117</v>
      </c>
      <c r="DX916" s="164">
        <f>AVERAGE(DK$6:DK916)</f>
        <v>10.320526893523601</v>
      </c>
      <c r="DY916" s="164">
        <f>AVERAGE(DL$6:DL916)</f>
        <v>10.320526893523601</v>
      </c>
      <c r="DZ916" s="164">
        <f>AVERAGE(DM$6:DM916)</f>
        <v>0</v>
      </c>
      <c r="EA916" s="167">
        <f>AVERAGE(DN$6:DN916)</f>
        <v>1857.694840834248</v>
      </c>
      <c r="EB916" s="167">
        <f>AVERAGE(DO$6:DO916)</f>
        <v>0</v>
      </c>
      <c r="EC916" s="167">
        <f>AVERAGE(DP$6:DP916)</f>
        <v>516.02634467617997</v>
      </c>
      <c r="ED916" s="167">
        <f>AVERAGE(DQ$6:DQ916)</f>
        <v>154.80790340285401</v>
      </c>
      <c r="EE916" s="167">
        <f>AVERAGE(DR$6:DR916)</f>
        <v>1649.7530186608124</v>
      </c>
      <c r="EF916" s="164">
        <f>AVERAGE(DS$6:DS916)</f>
        <v>0.84083424807903406</v>
      </c>
      <c r="EG916" s="167">
        <f>AVERAGE(DT$6:DT916)</f>
        <v>15.135016465422613</v>
      </c>
      <c r="EH916" s="167">
        <f>AVERAGE(DU$6:DU916)</f>
        <v>223.07683863885839</v>
      </c>
      <c r="FJ916" s="103">
        <v>911</v>
      </c>
      <c r="FK916" s="165">
        <v>8.6285539367343844</v>
      </c>
      <c r="FL916" s="163">
        <v>0.05</v>
      </c>
      <c r="FM916" s="161">
        <v>3</v>
      </c>
      <c r="FN916" s="168">
        <v>579</v>
      </c>
      <c r="FO916" s="161">
        <v>12</v>
      </c>
      <c r="FP916" s="161">
        <v>12</v>
      </c>
      <c r="FQ916" s="161">
        <v>0</v>
      </c>
      <c r="FR916" s="168">
        <v>2160</v>
      </c>
      <c r="FS916" s="168">
        <v>0</v>
      </c>
      <c r="FT916" s="168">
        <v>600</v>
      </c>
      <c r="FU916" s="168">
        <v>180</v>
      </c>
      <c r="FV916" s="168">
        <v>1984</v>
      </c>
      <c r="FW916" s="161">
        <v>0</v>
      </c>
      <c r="FX916" s="168">
        <v>0</v>
      </c>
      <c r="FY916" s="168">
        <v>176</v>
      </c>
      <c r="FZ916" s="161" t="s">
        <v>117</v>
      </c>
      <c r="GB916" s="160">
        <f>AVERAGE(FO$6:FO916)</f>
        <v>10.108671789242591</v>
      </c>
      <c r="GC916" s="160">
        <f>AVERAGE(FP$6:FP916)</f>
        <v>10.108671789242591</v>
      </c>
      <c r="GD916" s="160">
        <f>AVERAGE(FQ$6:FQ916)</f>
        <v>0</v>
      </c>
      <c r="GE916" s="166">
        <f>AVERAGE(FR$6:FR916)</f>
        <v>1819.5609220636663</v>
      </c>
      <c r="GF916" s="166">
        <f>AVERAGE(FS$6:FS916)</f>
        <v>0</v>
      </c>
      <c r="GG916" s="166">
        <f>AVERAGE(FT$6:FT916)</f>
        <v>505.43358946212953</v>
      </c>
      <c r="GH916" s="166">
        <f>AVERAGE(FU$6:FU916)</f>
        <v>151.63007683863887</v>
      </c>
      <c r="GI916" s="166">
        <f>AVERAGE(FV$6:FV916)</f>
        <v>1633.7189901207464</v>
      </c>
      <c r="GJ916" s="160">
        <f>AVERAGE(FW$6:FW916)</f>
        <v>0.84083424807903406</v>
      </c>
      <c r="GK916" s="166">
        <f>AVERAGE(FX$6:FX916)</f>
        <v>30.270032930845225</v>
      </c>
      <c r="GL916" s="166">
        <f>AVERAGE(FY$6:FY916)</f>
        <v>216.11196487376509</v>
      </c>
      <c r="HM916" s="98">
        <v>911</v>
      </c>
      <c r="HN916" s="179">
        <v>14.591671874030688</v>
      </c>
      <c r="HO916" s="188">
        <v>0.15</v>
      </c>
      <c r="HP916" s="177">
        <v>2</v>
      </c>
      <c r="HQ916" s="191">
        <v>424</v>
      </c>
      <c r="HR916" s="177">
        <v>15</v>
      </c>
      <c r="HS916" s="177">
        <v>15</v>
      </c>
      <c r="HT916" s="177">
        <v>0</v>
      </c>
      <c r="HU916" s="191">
        <v>2250</v>
      </c>
      <c r="HV916" s="191">
        <v>0</v>
      </c>
      <c r="HW916" s="191">
        <v>750</v>
      </c>
      <c r="HX916" s="191">
        <v>225</v>
      </c>
      <c r="HY916" s="191">
        <v>2024</v>
      </c>
      <c r="HZ916" s="177">
        <v>2</v>
      </c>
      <c r="IA916" s="191">
        <v>60</v>
      </c>
      <c r="IB916" s="191">
        <v>286</v>
      </c>
      <c r="IC916" s="177" t="s">
        <v>117</v>
      </c>
      <c r="IE916" s="164">
        <f>AVERAGE(HR$6:HR916)</f>
        <v>19.722283205268937</v>
      </c>
      <c r="IF916" s="164">
        <f>AVERAGE(HS$6:HS916)</f>
        <v>19.117453347969263</v>
      </c>
      <c r="IG916" s="164">
        <f>AVERAGE(HT$6:HT916)</f>
        <v>1.008781558726674</v>
      </c>
      <c r="IH916" s="167">
        <f>AVERAGE(HU$6:HU916)</f>
        <v>2867.6180021953896</v>
      </c>
      <c r="II916" s="167">
        <f>AVERAGE(HV$6:HV916)</f>
        <v>151.3172338090011</v>
      </c>
      <c r="IJ916" s="167">
        <f>AVERAGE(HW$6:HW916)</f>
        <v>905.43358946212948</v>
      </c>
      <c r="IK916" s="167">
        <f>AVERAGE(HX$6:HX916)</f>
        <v>271.63007683863884</v>
      </c>
      <c r="IL916" s="167">
        <f>AVERAGE(HY$6:HY916)</f>
        <v>2303.8814489571901</v>
      </c>
      <c r="IM916" s="164">
        <f>AVERAGE(HZ$6:HZ916)</f>
        <v>2.4379802414928649</v>
      </c>
      <c r="IN916" s="167">
        <f>AVERAGE(IA$6:IA916)</f>
        <v>73.139407244785943</v>
      </c>
      <c r="IO916" s="167">
        <f>AVERAGE(IB$6:IB916)</f>
        <v>636.87596048298576</v>
      </c>
    </row>
    <row r="917" spans="2:249" x14ac:dyDescent="0.2">
      <c r="B917" s="103">
        <v>912</v>
      </c>
      <c r="C917" s="165">
        <v>26.555473195899967</v>
      </c>
      <c r="D917" s="163">
        <v>0.05</v>
      </c>
      <c r="E917" s="161">
        <v>3</v>
      </c>
      <c r="F917" s="168">
        <v>550</v>
      </c>
      <c r="G917" s="161">
        <v>29</v>
      </c>
      <c r="H917" s="161">
        <v>22</v>
      </c>
      <c r="I917" s="161">
        <v>2</v>
      </c>
      <c r="J917" s="168">
        <v>2640</v>
      </c>
      <c r="K917" s="168">
        <v>240</v>
      </c>
      <c r="L917" s="168">
        <v>1000</v>
      </c>
      <c r="M917" s="168">
        <v>300</v>
      </c>
      <c r="N917" s="168">
        <v>2715</v>
      </c>
      <c r="O917" s="161">
        <v>1</v>
      </c>
      <c r="P917" s="168">
        <v>12</v>
      </c>
      <c r="Q917" s="168">
        <v>-63</v>
      </c>
      <c r="R917" s="161" t="s">
        <v>116</v>
      </c>
      <c r="T917" s="169">
        <f>AVERAGE(G$6:G917)</f>
        <v>23.343201754385966</v>
      </c>
      <c r="U917" s="169">
        <f>AVERAGE(H$6:H917)</f>
        <v>20.745614035087719</v>
      </c>
      <c r="V917" s="169">
        <f>AVERAGE(I$6:I917)</f>
        <v>1.3607456140350878</v>
      </c>
      <c r="W917" s="170">
        <f>AVERAGE(J$6:J917)</f>
        <v>2489.4736842105262</v>
      </c>
      <c r="X917" s="170">
        <f>AVERAGE(K$6:K917)</f>
        <v>163.28947368421052</v>
      </c>
      <c r="Y917" s="170">
        <f>AVERAGE(L$6:L917)</f>
        <v>969.24342105263156</v>
      </c>
      <c r="Z917" s="170">
        <f>AVERAGE(M$6:M917)</f>
        <v>290.77302631578948</v>
      </c>
      <c r="AA917" s="170">
        <f>AVERAGE(N$6:N917)</f>
        <v>2405.6666666666665</v>
      </c>
      <c r="AB917" s="169">
        <f>AVERAGE(O$6:O917)</f>
        <v>2.9517543859649122</v>
      </c>
      <c r="AC917" s="170">
        <f>AVERAGE(P$6:P917)</f>
        <v>35.421052631578945</v>
      </c>
      <c r="AD917" s="170">
        <f>AVERAGE(Q$6:Q917)</f>
        <v>119.2280701754386</v>
      </c>
      <c r="AY917" s="5"/>
      <c r="AZ917" s="26">
        <v>912</v>
      </c>
      <c r="BA917" s="165">
        <v>19.31198641529069</v>
      </c>
      <c r="BB917" s="176">
        <v>0.1</v>
      </c>
      <c r="BC917" s="161">
        <v>10</v>
      </c>
      <c r="BD917" s="182">
        <v>378</v>
      </c>
      <c r="BE917" s="161">
        <v>27</v>
      </c>
      <c r="BF917" s="161">
        <v>22</v>
      </c>
      <c r="BG917" s="161">
        <v>2</v>
      </c>
      <c r="BH917" s="168">
        <v>3300</v>
      </c>
      <c r="BI917" s="168">
        <v>300</v>
      </c>
      <c r="BJ917" s="168">
        <v>1000</v>
      </c>
      <c r="BK917" s="168">
        <v>300</v>
      </c>
      <c r="BL917" s="168">
        <v>2603</v>
      </c>
      <c r="BM917" s="161">
        <v>2</v>
      </c>
      <c r="BN917" s="168">
        <v>30</v>
      </c>
      <c r="BO917" s="168">
        <v>727</v>
      </c>
      <c r="BP917" s="161" t="s">
        <v>116</v>
      </c>
      <c r="BR917" s="164">
        <f>AVERAGE(BE$6:BE917)</f>
        <v>19.643640350877192</v>
      </c>
      <c r="BS917" s="164">
        <f>AVERAGE(BF$6:BF917)</f>
        <v>18.875</v>
      </c>
      <c r="BT917" s="164">
        <f>AVERAGE(BG$6:BG917)</f>
        <v>0.68311403508771928</v>
      </c>
      <c r="BU917" s="167">
        <f>AVERAGE(BH$6:BH917)</f>
        <v>2831.25</v>
      </c>
      <c r="BV917" s="167">
        <f>AVERAGE(BI$6:BI917)</f>
        <v>102.46710526315789</v>
      </c>
      <c r="BW917" s="167">
        <f>AVERAGE(BJ$6:BJ917)</f>
        <v>909.59429824561403</v>
      </c>
      <c r="BX917" s="167">
        <f>AVERAGE(BK$6:BK917)</f>
        <v>272.87828947368422</v>
      </c>
      <c r="BY917" s="167">
        <f>AVERAGE(BL$6:BL917)</f>
        <v>2251.6359649122805</v>
      </c>
      <c r="BZ917" s="164">
        <f>AVERAGE(BM$6:BM917)</f>
        <v>2.3289473684210527</v>
      </c>
      <c r="CA917" s="167">
        <f>AVERAGE(BN$6:BN917)</f>
        <v>34.934210526315788</v>
      </c>
      <c r="CB917" s="167">
        <f>AVERAGE(BO$6:BO917)</f>
        <v>614.54824561403507</v>
      </c>
      <c r="DF917" s="103">
        <v>912</v>
      </c>
      <c r="DG917" s="192">
        <v>6.8189647640261342</v>
      </c>
      <c r="DH917" s="193">
        <v>0.2</v>
      </c>
      <c r="DI917" s="105">
        <v>3</v>
      </c>
      <c r="DJ917" s="194">
        <v>215</v>
      </c>
      <c r="DK917" s="105">
        <v>9</v>
      </c>
      <c r="DL917" s="105">
        <v>9</v>
      </c>
      <c r="DM917" s="105">
        <v>0</v>
      </c>
      <c r="DN917" s="194">
        <v>1620</v>
      </c>
      <c r="DO917" s="194">
        <v>0</v>
      </c>
      <c r="DP917" s="194">
        <v>450</v>
      </c>
      <c r="DQ917" s="194">
        <v>135</v>
      </c>
      <c r="DR917" s="194">
        <v>1425</v>
      </c>
      <c r="DS917" s="105">
        <v>1</v>
      </c>
      <c r="DT917" s="194">
        <v>18</v>
      </c>
      <c r="DU917" s="194">
        <v>213</v>
      </c>
      <c r="DV917" s="105" t="s">
        <v>117</v>
      </c>
      <c r="DX917" s="164">
        <f>AVERAGE(DK$6:DK917)</f>
        <v>10.319078947368421</v>
      </c>
      <c r="DY917" s="164">
        <f>AVERAGE(DL$6:DL917)</f>
        <v>10.319078947368421</v>
      </c>
      <c r="DZ917" s="164">
        <f>AVERAGE(DM$6:DM917)</f>
        <v>0</v>
      </c>
      <c r="EA917" s="167">
        <f>AVERAGE(DN$6:DN917)</f>
        <v>1857.4342105263158</v>
      </c>
      <c r="EB917" s="167">
        <f>AVERAGE(DO$6:DO917)</f>
        <v>0</v>
      </c>
      <c r="EC917" s="167">
        <f>AVERAGE(DP$6:DP917)</f>
        <v>515.95394736842104</v>
      </c>
      <c r="ED917" s="167">
        <f>AVERAGE(DQ$6:DQ917)</f>
        <v>154.78618421052633</v>
      </c>
      <c r="EE917" s="167">
        <f>AVERAGE(DR$6:DR917)</f>
        <v>1649.5065789473683</v>
      </c>
      <c r="EF917" s="164">
        <f>AVERAGE(DS$6:DS917)</f>
        <v>0.84100877192982459</v>
      </c>
      <c r="EG917" s="167">
        <f>AVERAGE(DT$6:DT917)</f>
        <v>15.138157894736842</v>
      </c>
      <c r="EH917" s="167">
        <f>AVERAGE(DU$6:DU917)</f>
        <v>223.06578947368422</v>
      </c>
      <c r="FJ917" s="103">
        <v>912</v>
      </c>
      <c r="FK917" s="165">
        <v>7.7220979600917614</v>
      </c>
      <c r="FL917" s="163">
        <v>0.2</v>
      </c>
      <c r="FM917" s="161">
        <v>1</v>
      </c>
      <c r="FN917" s="168">
        <v>478</v>
      </c>
      <c r="FO917" s="161">
        <v>7</v>
      </c>
      <c r="FP917" s="161">
        <v>7</v>
      </c>
      <c r="FQ917" s="161">
        <v>0</v>
      </c>
      <c r="FR917" s="168">
        <v>1260</v>
      </c>
      <c r="FS917" s="168">
        <v>0</v>
      </c>
      <c r="FT917" s="168">
        <v>350</v>
      </c>
      <c r="FU917" s="168">
        <v>105</v>
      </c>
      <c r="FV917" s="168">
        <v>1558</v>
      </c>
      <c r="FW917" s="161">
        <v>2</v>
      </c>
      <c r="FX917" s="168">
        <v>72</v>
      </c>
      <c r="FY917" s="168">
        <v>-226</v>
      </c>
      <c r="FZ917" s="161" t="s">
        <v>117</v>
      </c>
      <c r="GB917" s="160">
        <f>AVERAGE(FO$6:FO917)</f>
        <v>10.105263157894736</v>
      </c>
      <c r="GC917" s="160">
        <f>AVERAGE(FP$6:FP917)</f>
        <v>10.105263157894736</v>
      </c>
      <c r="GD917" s="160">
        <f>AVERAGE(FQ$6:FQ917)</f>
        <v>0</v>
      </c>
      <c r="GE917" s="166">
        <f>AVERAGE(FR$6:FR917)</f>
        <v>1818.9473684210527</v>
      </c>
      <c r="GF917" s="166">
        <f>AVERAGE(FS$6:FS917)</f>
        <v>0</v>
      </c>
      <c r="GG917" s="166">
        <f>AVERAGE(FT$6:FT917)</f>
        <v>505.26315789473682</v>
      </c>
      <c r="GH917" s="166">
        <f>AVERAGE(FU$6:FU917)</f>
        <v>151.57894736842104</v>
      </c>
      <c r="GI917" s="166">
        <f>AVERAGE(FV$6:FV917)</f>
        <v>1633.6359649122808</v>
      </c>
      <c r="GJ917" s="160">
        <f>AVERAGE(FW$6:FW917)</f>
        <v>0.84210526315789469</v>
      </c>
      <c r="GK917" s="166">
        <f>AVERAGE(FX$6:FX917)</f>
        <v>30.315789473684209</v>
      </c>
      <c r="GL917" s="166">
        <f>AVERAGE(FY$6:FY917)</f>
        <v>215.62719298245614</v>
      </c>
      <c r="HM917" s="98">
        <v>912</v>
      </c>
      <c r="HN917" s="179">
        <v>19.562852907910763</v>
      </c>
      <c r="HO917" s="188">
        <v>0.05</v>
      </c>
      <c r="HP917" s="177">
        <v>3</v>
      </c>
      <c r="HQ917" s="191">
        <v>176</v>
      </c>
      <c r="HR917" s="177">
        <v>22</v>
      </c>
      <c r="HS917" s="177">
        <v>22</v>
      </c>
      <c r="HT917" s="177">
        <v>2</v>
      </c>
      <c r="HU917" s="191">
        <v>3300</v>
      </c>
      <c r="HV917" s="191">
        <v>300</v>
      </c>
      <c r="HW917" s="191">
        <v>1000</v>
      </c>
      <c r="HX917" s="191">
        <v>300</v>
      </c>
      <c r="HY917" s="191">
        <v>2401</v>
      </c>
      <c r="HZ917" s="177">
        <v>1</v>
      </c>
      <c r="IA917" s="191">
        <v>30</v>
      </c>
      <c r="IB917" s="191">
        <v>929</v>
      </c>
      <c r="IC917" s="177" t="s">
        <v>116</v>
      </c>
      <c r="IE917" s="164">
        <f>AVERAGE(HR$6:HR917)</f>
        <v>19.724780701754387</v>
      </c>
      <c r="IF917" s="164">
        <f>AVERAGE(HS$6:HS917)</f>
        <v>19.120614035087719</v>
      </c>
      <c r="IG917" s="164">
        <f>AVERAGE(HT$6:HT917)</f>
        <v>1.0098684210526316</v>
      </c>
      <c r="IH917" s="167">
        <f>AVERAGE(HU$6:HU917)</f>
        <v>2868.0921052631579</v>
      </c>
      <c r="II917" s="167">
        <f>AVERAGE(HV$6:HV917)</f>
        <v>151.48026315789474</v>
      </c>
      <c r="IJ917" s="167">
        <f>AVERAGE(HW$6:HW917)</f>
        <v>905.53728070175441</v>
      </c>
      <c r="IK917" s="167">
        <f>AVERAGE(HX$6:HX917)</f>
        <v>271.6611842105263</v>
      </c>
      <c r="IL917" s="167">
        <f>AVERAGE(HY$6:HY917)</f>
        <v>2303.9879385964914</v>
      </c>
      <c r="IM917" s="164">
        <f>AVERAGE(HZ$6:HZ917)</f>
        <v>2.4364035087719298</v>
      </c>
      <c r="IN917" s="167">
        <f>AVERAGE(IA$6:IA917)</f>
        <v>73.09210526315789</v>
      </c>
      <c r="IO917" s="167">
        <f>AVERAGE(IB$6:IB917)</f>
        <v>637.19627192982455</v>
      </c>
    </row>
    <row r="918" spans="2:249" x14ac:dyDescent="0.2">
      <c r="B918" s="103">
        <v>913</v>
      </c>
      <c r="C918" s="165">
        <v>19.085657099682308</v>
      </c>
      <c r="D918" s="163">
        <v>0.25</v>
      </c>
      <c r="E918" s="161">
        <v>1</v>
      </c>
      <c r="F918" s="168">
        <v>554</v>
      </c>
      <c r="G918" s="161">
        <v>15</v>
      </c>
      <c r="H918" s="161">
        <v>15</v>
      </c>
      <c r="I918" s="161">
        <v>0</v>
      </c>
      <c r="J918" s="168">
        <v>1800</v>
      </c>
      <c r="K918" s="168">
        <v>0</v>
      </c>
      <c r="L918" s="168">
        <v>750</v>
      </c>
      <c r="M918" s="168">
        <v>225</v>
      </c>
      <c r="N918" s="168">
        <v>2154</v>
      </c>
      <c r="O918" s="161">
        <v>5</v>
      </c>
      <c r="P918" s="168">
        <v>60</v>
      </c>
      <c r="Q918" s="168">
        <v>-294</v>
      </c>
      <c r="R918" s="161" t="s">
        <v>117</v>
      </c>
      <c r="T918" s="169">
        <f>AVERAGE(G$6:G918)</f>
        <v>23.334063526834612</v>
      </c>
      <c r="U918" s="169">
        <f>AVERAGE(H$6:H918)</f>
        <v>20.739320920043813</v>
      </c>
      <c r="V918" s="169">
        <f>AVERAGE(I$6:I918)</f>
        <v>1.3592552026286966</v>
      </c>
      <c r="W918" s="170">
        <f>AVERAGE(J$6:J918)</f>
        <v>2488.7185104052573</v>
      </c>
      <c r="X918" s="170">
        <f>AVERAGE(K$6:K918)</f>
        <v>163.1106243154436</v>
      </c>
      <c r="Y918" s="170">
        <f>AVERAGE(L$6:L918)</f>
        <v>969.0032858707558</v>
      </c>
      <c r="Z918" s="170">
        <f>AVERAGE(M$6:M918)</f>
        <v>290.70098576122672</v>
      </c>
      <c r="AA918" s="170">
        <f>AVERAGE(N$6:N918)</f>
        <v>2405.3910186199341</v>
      </c>
      <c r="AB918" s="169">
        <f>AVERAGE(O$6:O918)</f>
        <v>2.9539978094194961</v>
      </c>
      <c r="AC918" s="170">
        <f>AVERAGE(P$6:P918)</f>
        <v>35.447973713033953</v>
      </c>
      <c r="AD918" s="170">
        <f>AVERAGE(Q$6:Q918)</f>
        <v>118.77546549835706</v>
      </c>
      <c r="AY918" s="5"/>
      <c r="AZ918" s="26">
        <v>913</v>
      </c>
      <c r="BA918" s="165">
        <v>16.445850453298583</v>
      </c>
      <c r="BB918" s="176">
        <v>0.15</v>
      </c>
      <c r="BC918" s="161">
        <v>3</v>
      </c>
      <c r="BD918" s="182">
        <v>473</v>
      </c>
      <c r="BE918" s="161">
        <v>17</v>
      </c>
      <c r="BF918" s="161">
        <v>17</v>
      </c>
      <c r="BG918" s="161">
        <v>0</v>
      </c>
      <c r="BH918" s="168">
        <v>2550</v>
      </c>
      <c r="BI918" s="168">
        <v>0</v>
      </c>
      <c r="BJ918" s="168">
        <v>850</v>
      </c>
      <c r="BK918" s="168">
        <v>255</v>
      </c>
      <c r="BL918" s="168">
        <v>2203</v>
      </c>
      <c r="BM918" s="161">
        <v>2</v>
      </c>
      <c r="BN918" s="168">
        <v>30</v>
      </c>
      <c r="BO918" s="168">
        <v>377</v>
      </c>
      <c r="BP918" s="161" t="s">
        <v>117</v>
      </c>
      <c r="BR918" s="164">
        <f>AVERAGE(BE$6:BE918)</f>
        <v>19.640744797371305</v>
      </c>
      <c r="BS918" s="164">
        <f>AVERAGE(BF$6:BF918)</f>
        <v>18.872946330777655</v>
      </c>
      <c r="BT918" s="164">
        <f>AVERAGE(BG$6:BG918)</f>
        <v>0.68236582694414016</v>
      </c>
      <c r="BU918" s="167">
        <f>AVERAGE(BH$6:BH918)</f>
        <v>2830.9419496166483</v>
      </c>
      <c r="BV918" s="167">
        <f>AVERAGE(BI$6:BI918)</f>
        <v>102.35487404162103</v>
      </c>
      <c r="BW918" s="167">
        <f>AVERAGE(BJ$6:BJ918)</f>
        <v>909.52902519167583</v>
      </c>
      <c r="BX918" s="167">
        <f>AVERAGE(BK$6:BK918)</f>
        <v>272.85870755750273</v>
      </c>
      <c r="BY918" s="167">
        <f>AVERAGE(BL$6:BL918)</f>
        <v>2251.5826944140199</v>
      </c>
      <c r="BZ918" s="164">
        <f>AVERAGE(BM$6:BM918)</f>
        <v>2.3285870755750273</v>
      </c>
      <c r="CA918" s="167">
        <f>AVERAGE(BN$6:BN918)</f>
        <v>34.928806133625407</v>
      </c>
      <c r="CB918" s="167">
        <f>AVERAGE(BO$6:BO918)</f>
        <v>614.28806133625415</v>
      </c>
      <c r="DF918" s="103">
        <v>913</v>
      </c>
      <c r="DG918" s="192">
        <v>8.8003043076020475</v>
      </c>
      <c r="DH918" s="193">
        <v>0.15</v>
      </c>
      <c r="DI918" s="105">
        <v>9</v>
      </c>
      <c r="DJ918" s="194">
        <v>245</v>
      </c>
      <c r="DK918" s="105">
        <v>17</v>
      </c>
      <c r="DL918" s="105">
        <v>17</v>
      </c>
      <c r="DM918" s="105">
        <v>0</v>
      </c>
      <c r="DN918" s="194">
        <v>3060</v>
      </c>
      <c r="DO918" s="194">
        <v>0</v>
      </c>
      <c r="DP918" s="194">
        <v>850</v>
      </c>
      <c r="DQ918" s="194">
        <v>255</v>
      </c>
      <c r="DR918" s="194">
        <v>1975</v>
      </c>
      <c r="DS918" s="105">
        <v>1</v>
      </c>
      <c r="DT918" s="194">
        <v>18</v>
      </c>
      <c r="DU918" s="194">
        <v>1103</v>
      </c>
      <c r="DV918" s="105" t="s">
        <v>117</v>
      </c>
      <c r="DX918" s="164">
        <f>AVERAGE(DK$6:DK918)</f>
        <v>10.326396495071194</v>
      </c>
      <c r="DY918" s="164">
        <f>AVERAGE(DL$6:DL918)</f>
        <v>10.326396495071194</v>
      </c>
      <c r="DZ918" s="164">
        <f>AVERAGE(DM$6:DM918)</f>
        <v>0</v>
      </c>
      <c r="EA918" s="167">
        <f>AVERAGE(DN$6:DN918)</f>
        <v>1858.7513691128149</v>
      </c>
      <c r="EB918" s="167">
        <f>AVERAGE(DO$6:DO918)</f>
        <v>0</v>
      </c>
      <c r="EC918" s="167">
        <f>AVERAGE(DP$6:DP918)</f>
        <v>516.31982475355971</v>
      </c>
      <c r="ED918" s="167">
        <f>AVERAGE(DQ$6:DQ918)</f>
        <v>154.89594742606792</v>
      </c>
      <c r="EE918" s="167">
        <f>AVERAGE(DR$6:DR918)</f>
        <v>1649.8630887185104</v>
      </c>
      <c r="EF918" s="164">
        <f>AVERAGE(DS$6:DS918)</f>
        <v>0.84118291347207008</v>
      </c>
      <c r="EG918" s="167">
        <f>AVERAGE(DT$6:DT918)</f>
        <v>15.141292442497262</v>
      </c>
      <c r="EH918" s="167">
        <f>AVERAGE(DU$6:DU918)</f>
        <v>224.02957283680175</v>
      </c>
      <c r="FJ918" s="103">
        <v>913</v>
      </c>
      <c r="FK918" s="165">
        <v>7.7052851376114937</v>
      </c>
      <c r="FL918" s="163">
        <v>0.15</v>
      </c>
      <c r="FM918" s="161">
        <v>9</v>
      </c>
      <c r="FN918" s="168">
        <v>479</v>
      </c>
      <c r="FO918" s="161">
        <v>16</v>
      </c>
      <c r="FP918" s="161">
        <v>16</v>
      </c>
      <c r="FQ918" s="161">
        <v>0</v>
      </c>
      <c r="FR918" s="168">
        <v>2880</v>
      </c>
      <c r="FS918" s="168">
        <v>0</v>
      </c>
      <c r="FT918" s="168">
        <v>800</v>
      </c>
      <c r="FU918" s="168">
        <v>240</v>
      </c>
      <c r="FV918" s="168">
        <v>2144</v>
      </c>
      <c r="FW918" s="161">
        <v>1</v>
      </c>
      <c r="FX918" s="168">
        <v>36</v>
      </c>
      <c r="FY918" s="168">
        <v>772</v>
      </c>
      <c r="FZ918" s="161" t="s">
        <v>117</v>
      </c>
      <c r="GB918" s="160">
        <f>AVERAGE(FO$6:FO918)</f>
        <v>10.111719605695509</v>
      </c>
      <c r="GC918" s="160">
        <f>AVERAGE(FP$6:FP918)</f>
        <v>10.111719605695509</v>
      </c>
      <c r="GD918" s="160">
        <f>AVERAGE(FQ$6:FQ918)</f>
        <v>0</v>
      </c>
      <c r="GE918" s="166">
        <f>AVERAGE(FR$6:FR918)</f>
        <v>1820.1095290251917</v>
      </c>
      <c r="GF918" s="166">
        <f>AVERAGE(FS$6:FS918)</f>
        <v>0</v>
      </c>
      <c r="GG918" s="166">
        <f>AVERAGE(FT$6:FT918)</f>
        <v>505.58598028477547</v>
      </c>
      <c r="GH918" s="166">
        <f>AVERAGE(FU$6:FU918)</f>
        <v>151.67579408543264</v>
      </c>
      <c r="GI918" s="166">
        <f>AVERAGE(FV$6:FV918)</f>
        <v>1634.1949616648412</v>
      </c>
      <c r="GJ918" s="160">
        <f>AVERAGE(FW$6:FW918)</f>
        <v>0.84227820372398687</v>
      </c>
      <c r="GK918" s="166">
        <f>AVERAGE(FX$6:FX918)</f>
        <v>30.322015334063526</v>
      </c>
      <c r="GL918" s="166">
        <f>AVERAGE(FY$6:FY918)</f>
        <v>216.23658269441401</v>
      </c>
      <c r="HM918" s="98">
        <v>913</v>
      </c>
      <c r="HN918" s="179">
        <v>19.60885305147935</v>
      </c>
      <c r="HO918" s="188">
        <v>0.2</v>
      </c>
      <c r="HP918" s="177">
        <v>8</v>
      </c>
      <c r="HQ918" s="191">
        <v>261</v>
      </c>
      <c r="HR918" s="177">
        <v>24</v>
      </c>
      <c r="HS918" s="177">
        <v>23</v>
      </c>
      <c r="HT918" s="177">
        <v>3</v>
      </c>
      <c r="HU918" s="191">
        <v>3450</v>
      </c>
      <c r="HV918" s="191">
        <v>450</v>
      </c>
      <c r="HW918" s="191">
        <v>1000</v>
      </c>
      <c r="HX918" s="191">
        <v>300</v>
      </c>
      <c r="HY918" s="191">
        <v>2636</v>
      </c>
      <c r="HZ918" s="177">
        <v>4</v>
      </c>
      <c r="IA918" s="191">
        <v>120</v>
      </c>
      <c r="IB918" s="191">
        <v>934</v>
      </c>
      <c r="IC918" s="177" t="s">
        <v>116</v>
      </c>
      <c r="IE918" s="164">
        <f>AVERAGE(HR$6:HR918)</f>
        <v>19.729463307776562</v>
      </c>
      <c r="IF918" s="164">
        <f>AVERAGE(HS$6:HS918)</f>
        <v>19.124863088718509</v>
      </c>
      <c r="IG918" s="164">
        <f>AVERAGE(HT$6:HT918)</f>
        <v>1.0120481927710843</v>
      </c>
      <c r="IH918" s="167">
        <f>AVERAGE(HU$6:HU918)</f>
        <v>2868.7294633077768</v>
      </c>
      <c r="II918" s="167">
        <f>AVERAGE(HV$6:HV918)</f>
        <v>151.80722891566265</v>
      </c>
      <c r="IJ918" s="167">
        <f>AVERAGE(HW$6:HW918)</f>
        <v>905.64074479737133</v>
      </c>
      <c r="IK918" s="167">
        <f>AVERAGE(HX$6:HX918)</f>
        <v>271.69222343921138</v>
      </c>
      <c r="IL918" s="167">
        <f>AVERAGE(HY$6:HY918)</f>
        <v>2304.3515881708654</v>
      </c>
      <c r="IM918" s="164">
        <f>AVERAGE(HZ$6:HZ918)</f>
        <v>2.4381161007667034</v>
      </c>
      <c r="IN918" s="167">
        <f>AVERAGE(IA$6:IA918)</f>
        <v>73.143483023001096</v>
      </c>
      <c r="IO918" s="167">
        <f>AVERAGE(IB$6:IB918)</f>
        <v>637.52135815991232</v>
      </c>
    </row>
    <row r="919" spans="2:249" x14ac:dyDescent="0.2">
      <c r="B919" s="103">
        <v>914</v>
      </c>
      <c r="C919" s="165">
        <v>24.703669948842485</v>
      </c>
      <c r="D919" s="163">
        <v>0.15</v>
      </c>
      <c r="E919" s="161">
        <v>2</v>
      </c>
      <c r="F919" s="168">
        <v>129</v>
      </c>
      <c r="G919" s="161">
        <v>23</v>
      </c>
      <c r="H919" s="161">
        <v>22</v>
      </c>
      <c r="I919" s="161">
        <v>2</v>
      </c>
      <c r="J919" s="168">
        <v>2640</v>
      </c>
      <c r="K919" s="168">
        <v>240</v>
      </c>
      <c r="L919" s="168">
        <v>1000</v>
      </c>
      <c r="M919" s="168">
        <v>300</v>
      </c>
      <c r="N919" s="168">
        <v>2294</v>
      </c>
      <c r="O919" s="161">
        <v>4</v>
      </c>
      <c r="P919" s="168">
        <v>48</v>
      </c>
      <c r="Q919" s="168">
        <v>394</v>
      </c>
      <c r="R919" s="161" t="s">
        <v>116</v>
      </c>
      <c r="T919" s="169">
        <f>AVERAGE(G$6:G919)</f>
        <v>23.333698030634572</v>
      </c>
      <c r="U919" s="169">
        <f>AVERAGE(H$6:H919)</f>
        <v>20.740700218818382</v>
      </c>
      <c r="V919" s="169">
        <f>AVERAGE(I$6:I919)</f>
        <v>1.3599562363238511</v>
      </c>
      <c r="W919" s="170">
        <f>AVERAGE(J$6:J919)</f>
        <v>2488.8840262582057</v>
      </c>
      <c r="X919" s="170">
        <f>AVERAGE(K$6:K919)</f>
        <v>163.19474835886214</v>
      </c>
      <c r="Y919" s="170">
        <f>AVERAGE(L$6:L919)</f>
        <v>969.0371991247265</v>
      </c>
      <c r="Z919" s="170">
        <f>AVERAGE(M$6:M919)</f>
        <v>290.71115973741792</v>
      </c>
      <c r="AA919" s="170">
        <f>AVERAGE(N$6:N919)</f>
        <v>2405.2691466083152</v>
      </c>
      <c r="AB919" s="169">
        <f>AVERAGE(O$6:O919)</f>
        <v>2.9551422319474834</v>
      </c>
      <c r="AC919" s="170">
        <f>AVERAGE(P$6:P919)</f>
        <v>35.461706783369806</v>
      </c>
      <c r="AD919" s="170">
        <f>AVERAGE(Q$6:Q919)</f>
        <v>119.07658643326039</v>
      </c>
      <c r="AY919" s="5"/>
      <c r="AZ919" s="26">
        <v>914</v>
      </c>
      <c r="BA919" s="165">
        <v>13.598581624244673</v>
      </c>
      <c r="BB919" s="176">
        <v>0.15</v>
      </c>
      <c r="BC919" s="161">
        <v>6</v>
      </c>
      <c r="BD919" s="182">
        <v>535</v>
      </c>
      <c r="BE919" s="161">
        <v>18</v>
      </c>
      <c r="BF919" s="161">
        <v>18</v>
      </c>
      <c r="BG919" s="161">
        <v>0</v>
      </c>
      <c r="BH919" s="168">
        <v>2700</v>
      </c>
      <c r="BI919" s="168">
        <v>0</v>
      </c>
      <c r="BJ919" s="168">
        <v>900</v>
      </c>
      <c r="BK919" s="168">
        <v>270</v>
      </c>
      <c r="BL919" s="168">
        <v>2330</v>
      </c>
      <c r="BM919" s="161">
        <v>2</v>
      </c>
      <c r="BN919" s="168">
        <v>30</v>
      </c>
      <c r="BO919" s="168">
        <v>400</v>
      </c>
      <c r="BP919" s="161" t="s">
        <v>117</v>
      </c>
      <c r="BR919" s="164">
        <f>AVERAGE(BE$6:BE919)</f>
        <v>19.63894967177243</v>
      </c>
      <c r="BS919" s="164">
        <f>AVERAGE(BF$6:BF919)</f>
        <v>18.87199124726477</v>
      </c>
      <c r="BT919" s="164">
        <f>AVERAGE(BG$6:BG919)</f>
        <v>0.6816192560175055</v>
      </c>
      <c r="BU919" s="167">
        <f>AVERAGE(BH$6:BH919)</f>
        <v>2830.7986870897157</v>
      </c>
      <c r="BV919" s="167">
        <f>AVERAGE(BI$6:BI919)</f>
        <v>102.24288840262582</v>
      </c>
      <c r="BW919" s="167">
        <f>AVERAGE(BJ$6:BJ919)</f>
        <v>909.51859956236319</v>
      </c>
      <c r="BX919" s="167">
        <f>AVERAGE(BK$6:BK919)</f>
        <v>272.85557986870896</v>
      </c>
      <c r="BY919" s="167">
        <f>AVERAGE(BL$6:BL919)</f>
        <v>2251.668490153173</v>
      </c>
      <c r="BZ919" s="164">
        <f>AVERAGE(BM$6:BM919)</f>
        <v>2.3282275711159737</v>
      </c>
      <c r="CA919" s="167">
        <f>AVERAGE(BN$6:BN919)</f>
        <v>34.923413566739605</v>
      </c>
      <c r="CB919" s="167">
        <f>AVERAGE(BO$6:BO919)</f>
        <v>614.05361050328224</v>
      </c>
      <c r="DF919" s="103">
        <v>914</v>
      </c>
      <c r="DG919" s="192">
        <v>8.2815897529950107</v>
      </c>
      <c r="DH919" s="193">
        <v>0.15</v>
      </c>
      <c r="DI919" s="105">
        <v>4</v>
      </c>
      <c r="DJ919" s="194">
        <v>312</v>
      </c>
      <c r="DK919" s="105">
        <v>11</v>
      </c>
      <c r="DL919" s="105">
        <v>11</v>
      </c>
      <c r="DM919" s="105">
        <v>0</v>
      </c>
      <c r="DN919" s="194">
        <v>1980</v>
      </c>
      <c r="DO919" s="194">
        <v>0</v>
      </c>
      <c r="DP919" s="194">
        <v>550</v>
      </c>
      <c r="DQ919" s="194">
        <v>165</v>
      </c>
      <c r="DR919" s="194">
        <v>1652</v>
      </c>
      <c r="DS919" s="105">
        <v>1</v>
      </c>
      <c r="DT919" s="194">
        <v>18</v>
      </c>
      <c r="DU919" s="194">
        <v>346</v>
      </c>
      <c r="DV919" s="105" t="s">
        <v>117</v>
      </c>
      <c r="DX919" s="164">
        <f>AVERAGE(DK$6:DK919)</f>
        <v>10.327133479212254</v>
      </c>
      <c r="DY919" s="164">
        <f>AVERAGE(DL$6:DL919)</f>
        <v>10.327133479212254</v>
      </c>
      <c r="DZ919" s="164">
        <f>AVERAGE(DM$6:DM919)</f>
        <v>0</v>
      </c>
      <c r="EA919" s="167">
        <f>AVERAGE(DN$6:DN919)</f>
        <v>1858.8840262582057</v>
      </c>
      <c r="EB919" s="167">
        <f>AVERAGE(DO$6:DO919)</f>
        <v>0</v>
      </c>
      <c r="EC919" s="167">
        <f>AVERAGE(DP$6:DP919)</f>
        <v>516.35667396061274</v>
      </c>
      <c r="ED919" s="167">
        <f>AVERAGE(DQ$6:DQ919)</f>
        <v>154.90700218818381</v>
      </c>
      <c r="EE919" s="167">
        <f>AVERAGE(DR$6:DR919)</f>
        <v>1649.8654266958424</v>
      </c>
      <c r="EF919" s="164">
        <f>AVERAGE(DS$6:DS919)</f>
        <v>0.84135667396061264</v>
      </c>
      <c r="EG919" s="167">
        <f>AVERAGE(DT$6:DT919)</f>
        <v>15.144420131291028</v>
      </c>
      <c r="EH919" s="167">
        <f>AVERAGE(DU$6:DU919)</f>
        <v>224.16301969365426</v>
      </c>
      <c r="FJ919" s="103">
        <v>914</v>
      </c>
      <c r="FK919" s="165">
        <v>6.9914200365187869</v>
      </c>
      <c r="FL919" s="163">
        <v>0.05</v>
      </c>
      <c r="FM919" s="161">
        <v>3</v>
      </c>
      <c r="FN919" s="168">
        <v>123</v>
      </c>
      <c r="FO919" s="161">
        <v>10</v>
      </c>
      <c r="FP919" s="161">
        <v>10</v>
      </c>
      <c r="FQ919" s="161">
        <v>0</v>
      </c>
      <c r="FR919" s="168">
        <v>1800</v>
      </c>
      <c r="FS919" s="168">
        <v>0</v>
      </c>
      <c r="FT919" s="168">
        <v>500</v>
      </c>
      <c r="FU919" s="168">
        <v>150</v>
      </c>
      <c r="FV919" s="168">
        <v>1398</v>
      </c>
      <c r="FW919" s="161">
        <v>0</v>
      </c>
      <c r="FX919" s="168">
        <v>0</v>
      </c>
      <c r="FY919" s="168">
        <v>402</v>
      </c>
      <c r="FZ919" s="161" t="s">
        <v>117</v>
      </c>
      <c r="GB919" s="160">
        <f>AVERAGE(FO$6:FO919)</f>
        <v>10.11159737417943</v>
      </c>
      <c r="GC919" s="160">
        <f>AVERAGE(FP$6:FP919)</f>
        <v>10.11159737417943</v>
      </c>
      <c r="GD919" s="160">
        <f>AVERAGE(FQ$6:FQ919)</f>
        <v>0</v>
      </c>
      <c r="GE919" s="166">
        <f>AVERAGE(FR$6:FR919)</f>
        <v>1820.0875273522977</v>
      </c>
      <c r="GF919" s="166">
        <f>AVERAGE(FS$6:FS919)</f>
        <v>0</v>
      </c>
      <c r="GG919" s="166">
        <f>AVERAGE(FT$6:FT919)</f>
        <v>505.57986870897156</v>
      </c>
      <c r="GH919" s="166">
        <f>AVERAGE(FU$6:FU919)</f>
        <v>151.67396061269147</v>
      </c>
      <c r="GI919" s="166">
        <f>AVERAGE(FV$6:FV919)</f>
        <v>1633.9365426695842</v>
      </c>
      <c r="GJ919" s="160">
        <f>AVERAGE(FW$6:FW919)</f>
        <v>0.84135667396061264</v>
      </c>
      <c r="GK919" s="166">
        <f>AVERAGE(FX$6:FX919)</f>
        <v>30.288840262582056</v>
      </c>
      <c r="GL919" s="166">
        <f>AVERAGE(FY$6:FY919)</f>
        <v>216.43982494529541</v>
      </c>
      <c r="HM919" s="98">
        <v>914</v>
      </c>
      <c r="HN919" s="179">
        <v>19.35089332604867</v>
      </c>
      <c r="HO919" s="188">
        <v>0.25</v>
      </c>
      <c r="HP919" s="177">
        <v>4</v>
      </c>
      <c r="HQ919" s="191">
        <v>233</v>
      </c>
      <c r="HR919" s="177">
        <v>18</v>
      </c>
      <c r="HS919" s="177">
        <v>18</v>
      </c>
      <c r="HT919" s="177">
        <v>0</v>
      </c>
      <c r="HU919" s="191">
        <v>2700</v>
      </c>
      <c r="HV919" s="191">
        <v>0</v>
      </c>
      <c r="HW919" s="191">
        <v>900</v>
      </c>
      <c r="HX919" s="191">
        <v>270</v>
      </c>
      <c r="HY919" s="191">
        <v>2028</v>
      </c>
      <c r="HZ919" s="177">
        <v>5</v>
      </c>
      <c r="IA919" s="191">
        <v>150</v>
      </c>
      <c r="IB919" s="191">
        <v>822</v>
      </c>
      <c r="IC919" s="177" t="s">
        <v>117</v>
      </c>
      <c r="IE919" s="164">
        <f>AVERAGE(HR$6:HR919)</f>
        <v>19.727571115973742</v>
      </c>
      <c r="IF919" s="164">
        <f>AVERAGE(HS$6:HS919)</f>
        <v>19.123632385120349</v>
      </c>
      <c r="IG919" s="164">
        <f>AVERAGE(HT$6:HT919)</f>
        <v>1.0109409190371992</v>
      </c>
      <c r="IH919" s="167">
        <f>AVERAGE(HU$6:HU919)</f>
        <v>2868.5448577680527</v>
      </c>
      <c r="II919" s="167">
        <f>AVERAGE(HV$6:HV919)</f>
        <v>151.64113785557987</v>
      </c>
      <c r="IJ919" s="167">
        <f>AVERAGE(HW$6:HW919)</f>
        <v>905.63457330415758</v>
      </c>
      <c r="IK919" s="167">
        <f>AVERAGE(HX$6:HX919)</f>
        <v>271.69037199124728</v>
      </c>
      <c r="IL919" s="167">
        <f>AVERAGE(HY$6:HY919)</f>
        <v>2304.0492341356676</v>
      </c>
      <c r="IM919" s="164">
        <f>AVERAGE(HZ$6:HZ919)</f>
        <v>2.4409190371991247</v>
      </c>
      <c r="IN919" s="167">
        <f>AVERAGE(IA$6:IA919)</f>
        <v>73.227571115973745</v>
      </c>
      <c r="IO919" s="167">
        <f>AVERAGE(IB$6:IB919)</f>
        <v>637.72319474835888</v>
      </c>
    </row>
    <row r="920" spans="2:249" x14ac:dyDescent="0.2">
      <c r="B920" s="103">
        <v>915</v>
      </c>
      <c r="C920" s="165">
        <v>20.906662518098134</v>
      </c>
      <c r="D920" s="163">
        <v>0.05</v>
      </c>
      <c r="E920" s="161">
        <v>1</v>
      </c>
      <c r="F920" s="168">
        <v>509</v>
      </c>
      <c r="G920" s="161">
        <v>21</v>
      </c>
      <c r="H920" s="161">
        <v>21</v>
      </c>
      <c r="I920" s="161">
        <v>1</v>
      </c>
      <c r="J920" s="168">
        <v>2520</v>
      </c>
      <c r="K920" s="168">
        <v>120</v>
      </c>
      <c r="L920" s="168">
        <v>1000</v>
      </c>
      <c r="M920" s="168">
        <v>300</v>
      </c>
      <c r="N920" s="168">
        <v>2554</v>
      </c>
      <c r="O920" s="161">
        <v>1</v>
      </c>
      <c r="P920" s="168">
        <v>12</v>
      </c>
      <c r="Q920" s="168">
        <v>-22</v>
      </c>
      <c r="R920" s="161" t="s">
        <v>116</v>
      </c>
      <c r="T920" s="169">
        <f>AVERAGE(G$6:G920)</f>
        <v>23.331147540983608</v>
      </c>
      <c r="U920" s="169">
        <f>AVERAGE(H$6:H920)</f>
        <v>20.740983606557378</v>
      </c>
      <c r="V920" s="169">
        <f>AVERAGE(I$6:I920)</f>
        <v>1.3595628415300547</v>
      </c>
      <c r="W920" s="170">
        <f>AVERAGE(J$6:J920)</f>
        <v>2488.9180327868853</v>
      </c>
      <c r="X920" s="170">
        <f>AVERAGE(K$6:K920)</f>
        <v>163.14754098360655</v>
      </c>
      <c r="Y920" s="170">
        <f>AVERAGE(L$6:L920)</f>
        <v>969.07103825136608</v>
      </c>
      <c r="Z920" s="170">
        <f>AVERAGE(M$6:M920)</f>
        <v>290.72131147540983</v>
      </c>
      <c r="AA920" s="170">
        <f>AVERAGE(N$6:N920)</f>
        <v>2405.4316939890709</v>
      </c>
      <c r="AB920" s="169">
        <f>AVERAGE(O$6:O920)</f>
        <v>2.9530054644808743</v>
      </c>
      <c r="AC920" s="170">
        <f>AVERAGE(P$6:P920)</f>
        <v>35.436065573770492</v>
      </c>
      <c r="AD920" s="170">
        <f>AVERAGE(Q$6:Q920)</f>
        <v>118.9224043715847</v>
      </c>
      <c r="AY920" s="5"/>
      <c r="AZ920" s="26">
        <v>915</v>
      </c>
      <c r="BA920" s="165">
        <v>19.568949425503845</v>
      </c>
      <c r="BB920" s="176">
        <v>0.1</v>
      </c>
      <c r="BC920" s="161">
        <v>2</v>
      </c>
      <c r="BD920" s="182">
        <v>285</v>
      </c>
      <c r="BE920" s="161">
        <v>20</v>
      </c>
      <c r="BF920" s="161">
        <v>20</v>
      </c>
      <c r="BG920" s="161">
        <v>0</v>
      </c>
      <c r="BH920" s="168">
        <v>3000</v>
      </c>
      <c r="BI920" s="168">
        <v>0</v>
      </c>
      <c r="BJ920" s="168">
        <v>1000</v>
      </c>
      <c r="BK920" s="168">
        <v>300</v>
      </c>
      <c r="BL920" s="168">
        <v>2210</v>
      </c>
      <c r="BM920" s="161">
        <v>2</v>
      </c>
      <c r="BN920" s="168">
        <v>30</v>
      </c>
      <c r="BO920" s="168">
        <v>820</v>
      </c>
      <c r="BP920" s="161" t="s">
        <v>116</v>
      </c>
      <c r="BR920" s="164">
        <f>AVERAGE(BE$6:BE920)</f>
        <v>19.639344262295083</v>
      </c>
      <c r="BS920" s="164">
        <f>AVERAGE(BF$6:BF920)</f>
        <v>18.873224043715847</v>
      </c>
      <c r="BT920" s="164">
        <f>AVERAGE(BG$6:BG920)</f>
        <v>0.68087431693989076</v>
      </c>
      <c r="BU920" s="167">
        <f>AVERAGE(BH$6:BH920)</f>
        <v>2830.9836065573772</v>
      </c>
      <c r="BV920" s="167">
        <f>AVERAGE(BI$6:BI920)</f>
        <v>102.1311475409836</v>
      </c>
      <c r="BW920" s="167">
        <f>AVERAGE(BJ$6:BJ920)</f>
        <v>909.61748633879779</v>
      </c>
      <c r="BX920" s="167">
        <f>AVERAGE(BK$6:BK920)</f>
        <v>272.88524590163934</v>
      </c>
      <c r="BY920" s="167">
        <f>AVERAGE(BL$6:BL920)</f>
        <v>2251.622950819672</v>
      </c>
      <c r="BZ920" s="164">
        <f>AVERAGE(BM$6:BM920)</f>
        <v>2.3278688524590163</v>
      </c>
      <c r="CA920" s="167">
        <f>AVERAGE(BN$6:BN920)</f>
        <v>34.918032786885249</v>
      </c>
      <c r="CB920" s="167">
        <f>AVERAGE(BO$6:BO920)</f>
        <v>614.27868852459017</v>
      </c>
      <c r="DF920" s="103">
        <v>915</v>
      </c>
      <c r="DG920" s="192">
        <v>6.8111319220100945</v>
      </c>
      <c r="DH920" s="193">
        <v>0.15</v>
      </c>
      <c r="DI920" s="105">
        <v>5</v>
      </c>
      <c r="DJ920" s="194">
        <v>271</v>
      </c>
      <c r="DK920" s="105">
        <v>11</v>
      </c>
      <c r="DL920" s="105">
        <v>11</v>
      </c>
      <c r="DM920" s="105">
        <v>0</v>
      </c>
      <c r="DN920" s="194">
        <v>1980</v>
      </c>
      <c r="DO920" s="194">
        <v>0</v>
      </c>
      <c r="DP920" s="194">
        <v>550</v>
      </c>
      <c r="DQ920" s="194">
        <v>165</v>
      </c>
      <c r="DR920" s="194">
        <v>1611</v>
      </c>
      <c r="DS920" s="105">
        <v>1</v>
      </c>
      <c r="DT920" s="194">
        <v>18</v>
      </c>
      <c r="DU920" s="194">
        <v>387</v>
      </c>
      <c r="DV920" s="105" t="s">
        <v>117</v>
      </c>
      <c r="DX920" s="164">
        <f>AVERAGE(DK$6:DK920)</f>
        <v>10.327868852459016</v>
      </c>
      <c r="DY920" s="164">
        <f>AVERAGE(DL$6:DL920)</f>
        <v>10.327868852459016</v>
      </c>
      <c r="DZ920" s="164">
        <f>AVERAGE(DM$6:DM920)</f>
        <v>0</v>
      </c>
      <c r="EA920" s="167">
        <f>AVERAGE(DN$6:DN920)</f>
        <v>1859.016393442623</v>
      </c>
      <c r="EB920" s="167">
        <f>AVERAGE(DO$6:DO920)</f>
        <v>0</v>
      </c>
      <c r="EC920" s="167">
        <f>AVERAGE(DP$6:DP920)</f>
        <v>516.39344262295083</v>
      </c>
      <c r="ED920" s="167">
        <f>AVERAGE(DQ$6:DQ920)</f>
        <v>154.91803278688525</v>
      </c>
      <c r="EE920" s="167">
        <f>AVERAGE(DR$6:DR920)</f>
        <v>1649.8229508196721</v>
      </c>
      <c r="EF920" s="164">
        <f>AVERAGE(DS$6:DS920)</f>
        <v>0.84153005464480879</v>
      </c>
      <c r="EG920" s="167">
        <f>AVERAGE(DT$6:DT920)</f>
        <v>15.147540983606557</v>
      </c>
      <c r="EH920" s="167">
        <f>AVERAGE(DU$6:DU920)</f>
        <v>224.34098360655739</v>
      </c>
      <c r="FJ920" s="103">
        <v>915</v>
      </c>
      <c r="FK920" s="165">
        <v>6.3620872590708526</v>
      </c>
      <c r="FL920" s="163">
        <v>0.25</v>
      </c>
      <c r="FM920" s="161">
        <v>2</v>
      </c>
      <c r="FN920" s="168">
        <v>180</v>
      </c>
      <c r="FO920" s="161">
        <v>6</v>
      </c>
      <c r="FP920" s="161">
        <v>6</v>
      </c>
      <c r="FQ920" s="161">
        <v>0</v>
      </c>
      <c r="FR920" s="168">
        <v>1080</v>
      </c>
      <c r="FS920" s="168">
        <v>0</v>
      </c>
      <c r="FT920" s="168">
        <v>300</v>
      </c>
      <c r="FU920" s="168">
        <v>90</v>
      </c>
      <c r="FV920" s="168">
        <v>1195</v>
      </c>
      <c r="FW920" s="161">
        <v>2</v>
      </c>
      <c r="FX920" s="168">
        <v>72</v>
      </c>
      <c r="FY920" s="168">
        <v>-43</v>
      </c>
      <c r="FZ920" s="161" t="s">
        <v>117</v>
      </c>
      <c r="GB920" s="160">
        <f>AVERAGE(FO$6:FO920)</f>
        <v>10.107103825136612</v>
      </c>
      <c r="GC920" s="160">
        <f>AVERAGE(FP$6:FP920)</f>
        <v>10.107103825136612</v>
      </c>
      <c r="GD920" s="160">
        <f>AVERAGE(FQ$6:FQ920)</f>
        <v>0</v>
      </c>
      <c r="GE920" s="166">
        <f>AVERAGE(FR$6:FR920)</f>
        <v>1819.2786885245901</v>
      </c>
      <c r="GF920" s="166">
        <f>AVERAGE(FS$6:FS920)</f>
        <v>0</v>
      </c>
      <c r="GG920" s="166">
        <f>AVERAGE(FT$6:FT920)</f>
        <v>505.35519125683061</v>
      </c>
      <c r="GH920" s="166">
        <f>AVERAGE(FU$6:FU920)</f>
        <v>151.60655737704917</v>
      </c>
      <c r="GI920" s="166">
        <f>AVERAGE(FV$6:FV920)</f>
        <v>1633.4568306010929</v>
      </c>
      <c r="GJ920" s="160">
        <f>AVERAGE(FW$6:FW920)</f>
        <v>0.84262295081967209</v>
      </c>
      <c r="GK920" s="166">
        <f>AVERAGE(FX$6:FX920)</f>
        <v>30.334426229508196</v>
      </c>
      <c r="GL920" s="166">
        <f>AVERAGE(FY$6:FY920)</f>
        <v>216.15628415300546</v>
      </c>
      <c r="HM920" s="98">
        <v>915</v>
      </c>
      <c r="HN920" s="179">
        <v>20.655521019947741</v>
      </c>
      <c r="HO920" s="188">
        <v>0.2</v>
      </c>
      <c r="HP920" s="177">
        <v>1</v>
      </c>
      <c r="HQ920" s="191">
        <v>370</v>
      </c>
      <c r="HR920" s="177">
        <v>18</v>
      </c>
      <c r="HS920" s="177">
        <v>18</v>
      </c>
      <c r="HT920" s="177">
        <v>0</v>
      </c>
      <c r="HU920" s="191">
        <v>2700</v>
      </c>
      <c r="HV920" s="191">
        <v>0</v>
      </c>
      <c r="HW920" s="191">
        <v>900</v>
      </c>
      <c r="HX920" s="191">
        <v>270</v>
      </c>
      <c r="HY920" s="191">
        <v>2165</v>
      </c>
      <c r="HZ920" s="177">
        <v>4</v>
      </c>
      <c r="IA920" s="191">
        <v>120</v>
      </c>
      <c r="IB920" s="191">
        <v>655</v>
      </c>
      <c r="IC920" s="177" t="s">
        <v>117</v>
      </c>
      <c r="IE920" s="164">
        <f>AVERAGE(HR$6:HR920)</f>
        <v>19.72568306010929</v>
      </c>
      <c r="IF920" s="164">
        <f>AVERAGE(HS$6:HS920)</f>
        <v>19.1224043715847</v>
      </c>
      <c r="IG920" s="164">
        <f>AVERAGE(HT$6:HT920)</f>
        <v>1.0098360655737706</v>
      </c>
      <c r="IH920" s="167">
        <f>AVERAGE(HU$6:HU920)</f>
        <v>2868.3606557377047</v>
      </c>
      <c r="II920" s="167">
        <f>AVERAGE(HV$6:HV920)</f>
        <v>151.47540983606558</v>
      </c>
      <c r="IJ920" s="167">
        <f>AVERAGE(HW$6:HW920)</f>
        <v>905.62841530054641</v>
      </c>
      <c r="IK920" s="167">
        <f>AVERAGE(HX$6:HX920)</f>
        <v>271.68852459016392</v>
      </c>
      <c r="IL920" s="167">
        <f>AVERAGE(HY$6:HY920)</f>
        <v>2303.897267759563</v>
      </c>
      <c r="IM920" s="164">
        <f>AVERAGE(HZ$6:HZ920)</f>
        <v>2.442622950819672</v>
      </c>
      <c r="IN920" s="167">
        <f>AVERAGE(IA$6:IA920)</f>
        <v>73.278688524590166</v>
      </c>
      <c r="IO920" s="167">
        <f>AVERAGE(IB$6:IB920)</f>
        <v>637.74207650273229</v>
      </c>
    </row>
    <row r="921" spans="2:249" x14ac:dyDescent="0.2">
      <c r="B921" s="103">
        <v>916</v>
      </c>
      <c r="C921" s="165">
        <v>20.466503971313479</v>
      </c>
      <c r="D921" s="163">
        <v>0.15</v>
      </c>
      <c r="E921" s="161">
        <v>7</v>
      </c>
      <c r="F921" s="168">
        <v>492</v>
      </c>
      <c r="G921" s="161">
        <v>24</v>
      </c>
      <c r="H921" s="161">
        <v>22</v>
      </c>
      <c r="I921" s="161">
        <v>2</v>
      </c>
      <c r="J921" s="168">
        <v>2640</v>
      </c>
      <c r="K921" s="168">
        <v>240</v>
      </c>
      <c r="L921" s="168">
        <v>1000</v>
      </c>
      <c r="M921" s="168">
        <v>300</v>
      </c>
      <c r="N921" s="168">
        <v>2657</v>
      </c>
      <c r="O921" s="161">
        <v>3</v>
      </c>
      <c r="P921" s="168">
        <v>36</v>
      </c>
      <c r="Q921" s="168">
        <v>19</v>
      </c>
      <c r="R921" s="161" t="s">
        <v>116</v>
      </c>
      <c r="T921" s="169">
        <f>AVERAGE(G$6:G921)</f>
        <v>23.331877729257641</v>
      </c>
      <c r="U921" s="169">
        <f>AVERAGE(H$6:H921)</f>
        <v>20.742358078602621</v>
      </c>
      <c r="V921" s="169">
        <f>AVERAGE(I$6:I921)</f>
        <v>1.3602620087336244</v>
      </c>
      <c r="W921" s="170">
        <f>AVERAGE(J$6:J921)</f>
        <v>2489.0829694323143</v>
      </c>
      <c r="X921" s="170">
        <f>AVERAGE(K$6:K921)</f>
        <v>163.23144104803492</v>
      </c>
      <c r="Y921" s="170">
        <f>AVERAGE(L$6:L921)</f>
        <v>969.10480349344982</v>
      </c>
      <c r="Z921" s="170">
        <f>AVERAGE(M$6:M921)</f>
        <v>290.73144104803492</v>
      </c>
      <c r="AA921" s="170">
        <f>AVERAGE(N$6:N921)</f>
        <v>2405.7063318777291</v>
      </c>
      <c r="AB921" s="169">
        <f>AVERAGE(O$6:O921)</f>
        <v>2.9530567685589522</v>
      </c>
      <c r="AC921" s="170">
        <f>AVERAGE(P$6:P921)</f>
        <v>35.436681222707421</v>
      </c>
      <c r="AD921" s="170">
        <f>AVERAGE(Q$6:Q921)</f>
        <v>118.81331877729258</v>
      </c>
      <c r="AY921" s="5"/>
      <c r="AZ921" s="26">
        <v>916</v>
      </c>
      <c r="BA921" s="165">
        <v>16.265563907805877</v>
      </c>
      <c r="BB921" s="176">
        <v>0.2</v>
      </c>
      <c r="BC921" s="161">
        <v>6</v>
      </c>
      <c r="BD921" s="182">
        <v>143</v>
      </c>
      <c r="BE921" s="161">
        <v>19</v>
      </c>
      <c r="BF921" s="161">
        <v>19</v>
      </c>
      <c r="BG921" s="161">
        <v>0</v>
      </c>
      <c r="BH921" s="168">
        <v>2850</v>
      </c>
      <c r="BI921" s="168">
        <v>0</v>
      </c>
      <c r="BJ921" s="168">
        <v>950</v>
      </c>
      <c r="BK921" s="168">
        <v>285</v>
      </c>
      <c r="BL921" s="168">
        <v>2003</v>
      </c>
      <c r="BM921" s="161">
        <v>3</v>
      </c>
      <c r="BN921" s="168">
        <v>45</v>
      </c>
      <c r="BO921" s="168">
        <v>892</v>
      </c>
      <c r="BP921" s="161" t="s">
        <v>117</v>
      </c>
      <c r="BR921" s="164">
        <f>AVERAGE(BE$6:BE921)</f>
        <v>19.638646288209607</v>
      </c>
      <c r="BS921" s="164">
        <f>AVERAGE(BF$6:BF921)</f>
        <v>18.873362445414848</v>
      </c>
      <c r="BT921" s="164">
        <f>AVERAGE(BG$6:BG921)</f>
        <v>0.68013100436681218</v>
      </c>
      <c r="BU921" s="167">
        <f>AVERAGE(BH$6:BH921)</f>
        <v>2831.0043668122271</v>
      </c>
      <c r="BV921" s="167">
        <f>AVERAGE(BI$6:BI921)</f>
        <v>102.01965065502183</v>
      </c>
      <c r="BW921" s="167">
        <f>AVERAGE(BJ$6:BJ921)</f>
        <v>909.66157205240177</v>
      </c>
      <c r="BX921" s="167">
        <f>AVERAGE(BK$6:BK921)</f>
        <v>272.8984716157205</v>
      </c>
      <c r="BY921" s="167">
        <f>AVERAGE(BL$6:BL921)</f>
        <v>2251.3515283842794</v>
      </c>
      <c r="BZ921" s="164">
        <f>AVERAGE(BM$6:BM921)</f>
        <v>2.3286026200873362</v>
      </c>
      <c r="CA921" s="167">
        <f>AVERAGE(BN$6:BN921)</f>
        <v>34.929039301310041</v>
      </c>
      <c r="CB921" s="167">
        <f>AVERAGE(BO$6:BO921)</f>
        <v>614.5818777292576</v>
      </c>
      <c r="DF921" s="103">
        <v>916</v>
      </c>
      <c r="DG921" s="192">
        <v>7.128579614094992</v>
      </c>
      <c r="DH921" s="193">
        <v>0.1</v>
      </c>
      <c r="DI921" s="105">
        <v>1</v>
      </c>
      <c r="DJ921" s="194">
        <v>442</v>
      </c>
      <c r="DK921" s="105">
        <v>7</v>
      </c>
      <c r="DL921" s="105">
        <v>7</v>
      </c>
      <c r="DM921" s="105">
        <v>0</v>
      </c>
      <c r="DN921" s="194">
        <v>1260</v>
      </c>
      <c r="DO921" s="194">
        <v>0</v>
      </c>
      <c r="DP921" s="194">
        <v>350</v>
      </c>
      <c r="DQ921" s="194">
        <v>105</v>
      </c>
      <c r="DR921" s="194">
        <v>1522</v>
      </c>
      <c r="DS921" s="105">
        <v>1</v>
      </c>
      <c r="DT921" s="194">
        <v>18</v>
      </c>
      <c r="DU921" s="194">
        <v>-244</v>
      </c>
      <c r="DV921" s="105" t="s">
        <v>117</v>
      </c>
      <c r="DX921" s="164">
        <f>AVERAGE(DK$6:DK921)</f>
        <v>10.324235807860262</v>
      </c>
      <c r="DY921" s="164">
        <f>AVERAGE(DL$6:DL921)</f>
        <v>10.324235807860262</v>
      </c>
      <c r="DZ921" s="164">
        <f>AVERAGE(DM$6:DM921)</f>
        <v>0</v>
      </c>
      <c r="EA921" s="167">
        <f>AVERAGE(DN$6:DN921)</f>
        <v>1858.3624454148471</v>
      </c>
      <c r="EB921" s="167">
        <f>AVERAGE(DO$6:DO921)</f>
        <v>0</v>
      </c>
      <c r="EC921" s="167">
        <f>AVERAGE(DP$6:DP921)</f>
        <v>516.21179039301308</v>
      </c>
      <c r="ED921" s="167">
        <f>AVERAGE(DQ$6:DQ921)</f>
        <v>154.86353711790392</v>
      </c>
      <c r="EE921" s="167">
        <f>AVERAGE(DR$6:DR921)</f>
        <v>1649.6834061135371</v>
      </c>
      <c r="EF921" s="164">
        <f>AVERAGE(DS$6:DS921)</f>
        <v>0.84170305676855894</v>
      </c>
      <c r="EG921" s="167">
        <f>AVERAGE(DT$6:DT921)</f>
        <v>15.15065502183406</v>
      </c>
      <c r="EH921" s="167">
        <f>AVERAGE(DU$6:DU921)</f>
        <v>223.82969432314411</v>
      </c>
      <c r="FJ921" s="103">
        <v>916</v>
      </c>
      <c r="FK921" s="165">
        <v>6.7683579471068009</v>
      </c>
      <c r="FL921" s="163">
        <v>0.2</v>
      </c>
      <c r="FM921" s="161">
        <v>4</v>
      </c>
      <c r="FN921" s="168">
        <v>104</v>
      </c>
      <c r="FO921" s="161">
        <v>10</v>
      </c>
      <c r="FP921" s="161">
        <v>10</v>
      </c>
      <c r="FQ921" s="161">
        <v>0</v>
      </c>
      <c r="FR921" s="168">
        <v>1800</v>
      </c>
      <c r="FS921" s="168">
        <v>0</v>
      </c>
      <c r="FT921" s="168">
        <v>500</v>
      </c>
      <c r="FU921" s="168">
        <v>150</v>
      </c>
      <c r="FV921" s="168">
        <v>1379</v>
      </c>
      <c r="FW921" s="161">
        <v>1</v>
      </c>
      <c r="FX921" s="168">
        <v>36</v>
      </c>
      <c r="FY921" s="168">
        <v>457</v>
      </c>
      <c r="FZ921" s="161" t="s">
        <v>117</v>
      </c>
      <c r="GB921" s="160">
        <f>AVERAGE(FO$6:FO921)</f>
        <v>10.106986899563319</v>
      </c>
      <c r="GC921" s="160">
        <f>AVERAGE(FP$6:FP921)</f>
        <v>10.106986899563319</v>
      </c>
      <c r="GD921" s="160">
        <f>AVERAGE(FQ$6:FQ921)</f>
        <v>0</v>
      </c>
      <c r="GE921" s="166">
        <f>AVERAGE(FR$6:FR921)</f>
        <v>1819.2576419213974</v>
      </c>
      <c r="GF921" s="166">
        <f>AVERAGE(FS$6:FS921)</f>
        <v>0</v>
      </c>
      <c r="GG921" s="166">
        <f>AVERAGE(FT$6:FT921)</f>
        <v>505.34934497816596</v>
      </c>
      <c r="GH921" s="166">
        <f>AVERAGE(FU$6:FU921)</f>
        <v>151.60480349344979</v>
      </c>
      <c r="GI921" s="166">
        <f>AVERAGE(FV$6:FV921)</f>
        <v>1633.17903930131</v>
      </c>
      <c r="GJ921" s="160">
        <f>AVERAGE(FW$6:FW921)</f>
        <v>0.84279475982532748</v>
      </c>
      <c r="GK921" s="166">
        <f>AVERAGE(FX$6:FX921)</f>
        <v>30.34061135371179</v>
      </c>
      <c r="GL921" s="166">
        <f>AVERAGE(FY$6:FY921)</f>
        <v>216.41921397379912</v>
      </c>
      <c r="HM921" s="98">
        <v>916</v>
      </c>
      <c r="HN921" s="179">
        <v>19.271750880528735</v>
      </c>
      <c r="HO921" s="188">
        <v>0.05</v>
      </c>
      <c r="HP921" s="177">
        <v>4</v>
      </c>
      <c r="HQ921" s="191">
        <v>249</v>
      </c>
      <c r="HR921" s="177">
        <v>22</v>
      </c>
      <c r="HS921" s="177">
        <v>22</v>
      </c>
      <c r="HT921" s="177">
        <v>2</v>
      </c>
      <c r="HU921" s="191">
        <v>3300</v>
      </c>
      <c r="HV921" s="191">
        <v>300</v>
      </c>
      <c r="HW921" s="191">
        <v>1000</v>
      </c>
      <c r="HX921" s="191">
        <v>300</v>
      </c>
      <c r="HY921" s="191">
        <v>2474</v>
      </c>
      <c r="HZ921" s="177">
        <v>1</v>
      </c>
      <c r="IA921" s="191">
        <v>30</v>
      </c>
      <c r="IB921" s="191">
        <v>856</v>
      </c>
      <c r="IC921" s="177" t="s">
        <v>116</v>
      </c>
      <c r="IE921" s="164">
        <f>AVERAGE(HR$6:HR921)</f>
        <v>19.728165938864628</v>
      </c>
      <c r="IF921" s="164">
        <f>AVERAGE(HS$6:HS921)</f>
        <v>19.125545851528383</v>
      </c>
      <c r="IG921" s="164">
        <f>AVERAGE(HT$6:HT921)</f>
        <v>1.0109170305676856</v>
      </c>
      <c r="IH921" s="167">
        <f>AVERAGE(HU$6:HU921)</f>
        <v>2868.8318777292575</v>
      </c>
      <c r="II921" s="167">
        <f>AVERAGE(HV$6:HV921)</f>
        <v>151.63755458515283</v>
      </c>
      <c r="IJ921" s="167">
        <f>AVERAGE(HW$6:HW921)</f>
        <v>905.73144104803498</v>
      </c>
      <c r="IK921" s="167">
        <f>AVERAGE(HX$6:HX921)</f>
        <v>271.71943231441048</v>
      </c>
      <c r="IL921" s="167">
        <f>AVERAGE(HY$6:HY921)</f>
        <v>2304.0829694323143</v>
      </c>
      <c r="IM921" s="164">
        <f>AVERAGE(HZ$6:HZ921)</f>
        <v>2.4410480349344978</v>
      </c>
      <c r="IN921" s="167">
        <f>AVERAGE(IA$6:IA921)</f>
        <v>73.231441048034938</v>
      </c>
      <c r="IO921" s="167">
        <f>AVERAGE(IB$6:IB921)</f>
        <v>637.98034934497821</v>
      </c>
    </row>
    <row r="922" spans="2:249" x14ac:dyDescent="0.2">
      <c r="B922" s="103">
        <v>917</v>
      </c>
      <c r="C922" s="165">
        <v>26.140033520937841</v>
      </c>
      <c r="D922" s="163">
        <v>0.15</v>
      </c>
      <c r="E922" s="161">
        <v>1</v>
      </c>
      <c r="F922" s="168">
        <v>174</v>
      </c>
      <c r="G922" s="161">
        <v>23</v>
      </c>
      <c r="H922" s="161">
        <v>22</v>
      </c>
      <c r="I922" s="161">
        <v>2</v>
      </c>
      <c r="J922" s="168">
        <v>2640</v>
      </c>
      <c r="K922" s="168">
        <v>240</v>
      </c>
      <c r="L922" s="168">
        <v>1000</v>
      </c>
      <c r="M922" s="168">
        <v>300</v>
      </c>
      <c r="N922" s="168">
        <v>2339</v>
      </c>
      <c r="O922" s="161">
        <v>4</v>
      </c>
      <c r="P922" s="168">
        <v>48</v>
      </c>
      <c r="Q922" s="168">
        <v>349</v>
      </c>
      <c r="R922" s="161" t="s">
        <v>116</v>
      </c>
      <c r="T922" s="169">
        <f>AVERAGE(G$6:G922)</f>
        <v>23.331515812431842</v>
      </c>
      <c r="U922" s="169">
        <f>AVERAGE(H$6:H922)</f>
        <v>20.743729552889857</v>
      </c>
      <c r="V922" s="169">
        <f>AVERAGE(I$6:I922)</f>
        <v>1.3609596510359869</v>
      </c>
      <c r="W922" s="170">
        <f>AVERAGE(J$6:J922)</f>
        <v>2489.2475463467831</v>
      </c>
      <c r="X922" s="170">
        <f>AVERAGE(K$6:K922)</f>
        <v>163.31515812431843</v>
      </c>
      <c r="Y922" s="170">
        <f>AVERAGE(L$6:L922)</f>
        <v>969.13849509269357</v>
      </c>
      <c r="Z922" s="170">
        <f>AVERAGE(M$6:M922)</f>
        <v>290.74154852780805</v>
      </c>
      <c r="AA922" s="170">
        <f>AVERAGE(N$6:N922)</f>
        <v>2405.6335877862593</v>
      </c>
      <c r="AB922" s="169">
        <f>AVERAGE(O$6:O922)</f>
        <v>2.9541984732824429</v>
      </c>
      <c r="AC922" s="170">
        <f>AVERAGE(P$6:P922)</f>
        <v>35.450381679389317</v>
      </c>
      <c r="AD922" s="170">
        <f>AVERAGE(Q$6:Q922)</f>
        <v>119.06434023991275</v>
      </c>
      <c r="AY922" s="5"/>
      <c r="AZ922" s="26">
        <v>917</v>
      </c>
      <c r="BA922" s="165">
        <v>15.088505481794547</v>
      </c>
      <c r="BB922" s="176">
        <v>0.05</v>
      </c>
      <c r="BC922" s="161">
        <v>1</v>
      </c>
      <c r="BD922" s="182">
        <v>300</v>
      </c>
      <c r="BE922" s="161">
        <v>15</v>
      </c>
      <c r="BF922" s="161">
        <v>15</v>
      </c>
      <c r="BG922" s="161">
        <v>0</v>
      </c>
      <c r="BH922" s="168">
        <v>2250</v>
      </c>
      <c r="BI922" s="168">
        <v>0</v>
      </c>
      <c r="BJ922" s="168">
        <v>750</v>
      </c>
      <c r="BK922" s="168">
        <v>225</v>
      </c>
      <c r="BL922" s="168">
        <v>1900</v>
      </c>
      <c r="BM922" s="161">
        <v>1</v>
      </c>
      <c r="BN922" s="168">
        <v>15</v>
      </c>
      <c r="BO922" s="168">
        <v>365</v>
      </c>
      <c r="BP922" s="161" t="s">
        <v>117</v>
      </c>
      <c r="BR922" s="164">
        <f>AVERAGE(BE$6:BE922)</f>
        <v>19.633587786259543</v>
      </c>
      <c r="BS922" s="164">
        <f>AVERAGE(BF$6:BF922)</f>
        <v>18.869138495092695</v>
      </c>
      <c r="BT922" s="164">
        <f>AVERAGE(BG$6:BG922)</f>
        <v>0.67938931297709926</v>
      </c>
      <c r="BU922" s="167">
        <f>AVERAGE(BH$6:BH922)</f>
        <v>2830.370774263904</v>
      </c>
      <c r="BV922" s="167">
        <f>AVERAGE(BI$6:BI922)</f>
        <v>101.90839694656489</v>
      </c>
      <c r="BW922" s="167">
        <f>AVERAGE(BJ$6:BJ922)</f>
        <v>909.48745910577975</v>
      </c>
      <c r="BX922" s="167">
        <f>AVERAGE(BK$6:BK922)</f>
        <v>272.84623773173394</v>
      </c>
      <c r="BY922" s="167">
        <f>AVERAGE(BL$6:BL922)</f>
        <v>2250.9683751363141</v>
      </c>
      <c r="BZ922" s="164">
        <f>AVERAGE(BM$6:BM922)</f>
        <v>2.3271537622682659</v>
      </c>
      <c r="CA922" s="167">
        <f>AVERAGE(BN$6:BN922)</f>
        <v>34.907306434023994</v>
      </c>
      <c r="CB922" s="167">
        <f>AVERAGE(BO$6:BO922)</f>
        <v>614.30970556161401</v>
      </c>
      <c r="DF922" s="103">
        <v>917</v>
      </c>
      <c r="DG922" s="192">
        <v>7.8649343905532696</v>
      </c>
      <c r="DH922" s="193">
        <v>0.05</v>
      </c>
      <c r="DI922" s="105">
        <v>3</v>
      </c>
      <c r="DJ922" s="194">
        <v>332</v>
      </c>
      <c r="DK922" s="105">
        <v>11</v>
      </c>
      <c r="DL922" s="105">
        <v>11</v>
      </c>
      <c r="DM922" s="105">
        <v>0</v>
      </c>
      <c r="DN922" s="194">
        <v>1980</v>
      </c>
      <c r="DO922" s="194">
        <v>0</v>
      </c>
      <c r="DP922" s="194">
        <v>550</v>
      </c>
      <c r="DQ922" s="194">
        <v>165</v>
      </c>
      <c r="DR922" s="194">
        <v>1672</v>
      </c>
      <c r="DS922" s="105">
        <v>0</v>
      </c>
      <c r="DT922" s="194">
        <v>0</v>
      </c>
      <c r="DU922" s="194">
        <v>308</v>
      </c>
      <c r="DV922" s="105" t="s">
        <v>117</v>
      </c>
      <c r="DX922" s="164">
        <f>AVERAGE(DK$6:DK922)</f>
        <v>10.324972737186478</v>
      </c>
      <c r="DY922" s="164">
        <f>AVERAGE(DL$6:DL922)</f>
        <v>10.324972737186478</v>
      </c>
      <c r="DZ922" s="164">
        <f>AVERAGE(DM$6:DM922)</f>
        <v>0</v>
      </c>
      <c r="EA922" s="167">
        <f>AVERAGE(DN$6:DN922)</f>
        <v>1858.495092693566</v>
      </c>
      <c r="EB922" s="167">
        <f>AVERAGE(DO$6:DO922)</f>
        <v>0</v>
      </c>
      <c r="EC922" s="167">
        <f>AVERAGE(DP$6:DP922)</f>
        <v>516.24863685932394</v>
      </c>
      <c r="ED922" s="167">
        <f>AVERAGE(DQ$6:DQ922)</f>
        <v>154.87459105779718</v>
      </c>
      <c r="EE922" s="167">
        <f>AVERAGE(DR$6:DR922)</f>
        <v>1649.7077426390404</v>
      </c>
      <c r="EF922" s="164">
        <f>AVERAGE(DS$6:DS922)</f>
        <v>0.84078516902944389</v>
      </c>
      <c r="EG922" s="167">
        <f>AVERAGE(DT$6:DT922)</f>
        <v>15.134133042529989</v>
      </c>
      <c r="EH922" s="167">
        <f>AVERAGE(DU$6:DU922)</f>
        <v>223.92148309705561</v>
      </c>
      <c r="FJ922" s="103">
        <v>917</v>
      </c>
      <c r="FK922" s="165">
        <v>6.4061067612866616</v>
      </c>
      <c r="FL922" s="163">
        <v>0.2</v>
      </c>
      <c r="FM922" s="161">
        <v>5</v>
      </c>
      <c r="FN922" s="168">
        <v>174</v>
      </c>
      <c r="FO922" s="161">
        <v>10</v>
      </c>
      <c r="FP922" s="161">
        <v>10</v>
      </c>
      <c r="FQ922" s="161">
        <v>0</v>
      </c>
      <c r="FR922" s="168">
        <v>1800</v>
      </c>
      <c r="FS922" s="168">
        <v>0</v>
      </c>
      <c r="FT922" s="168">
        <v>500</v>
      </c>
      <c r="FU922" s="168">
        <v>150</v>
      </c>
      <c r="FV922" s="168">
        <v>1449</v>
      </c>
      <c r="FW922" s="161">
        <v>1</v>
      </c>
      <c r="FX922" s="168">
        <v>36</v>
      </c>
      <c r="FY922" s="168">
        <v>387</v>
      </c>
      <c r="FZ922" s="161" t="s">
        <v>117</v>
      </c>
      <c r="GB922" s="160">
        <f>AVERAGE(FO$6:FO922)</f>
        <v>10.106870229007633</v>
      </c>
      <c r="GC922" s="160">
        <f>AVERAGE(FP$6:FP922)</f>
        <v>10.106870229007633</v>
      </c>
      <c r="GD922" s="160">
        <f>AVERAGE(FQ$6:FQ922)</f>
        <v>0</v>
      </c>
      <c r="GE922" s="166">
        <f>AVERAGE(FR$6:FR922)</f>
        <v>1819.2366412213742</v>
      </c>
      <c r="GF922" s="166">
        <f>AVERAGE(FS$6:FS922)</f>
        <v>0</v>
      </c>
      <c r="GG922" s="166">
        <f>AVERAGE(FT$6:FT922)</f>
        <v>505.3435114503817</v>
      </c>
      <c r="GH922" s="166">
        <f>AVERAGE(FU$6:FU922)</f>
        <v>151.6030534351145</v>
      </c>
      <c r="GI922" s="166">
        <f>AVERAGE(FV$6:FV922)</f>
        <v>1632.9781897491821</v>
      </c>
      <c r="GJ922" s="160">
        <f>AVERAGE(FW$6:FW922)</f>
        <v>0.8429661941112323</v>
      </c>
      <c r="GK922" s="166">
        <f>AVERAGE(FX$6:FX922)</f>
        <v>30.346782988004364</v>
      </c>
      <c r="GL922" s="166">
        <f>AVERAGE(FY$6:FY922)</f>
        <v>216.6052344601963</v>
      </c>
      <c r="HM922" s="98">
        <v>917</v>
      </c>
      <c r="HN922" s="179">
        <v>16.643786646484028</v>
      </c>
      <c r="HO922" s="188">
        <v>0.1</v>
      </c>
      <c r="HP922" s="177">
        <v>0</v>
      </c>
      <c r="HQ922" s="191">
        <v>133</v>
      </c>
      <c r="HR922" s="177">
        <v>15</v>
      </c>
      <c r="HS922" s="177">
        <v>15</v>
      </c>
      <c r="HT922" s="177">
        <v>0</v>
      </c>
      <c r="HU922" s="191">
        <v>2250</v>
      </c>
      <c r="HV922" s="191">
        <v>0</v>
      </c>
      <c r="HW922" s="191">
        <v>750</v>
      </c>
      <c r="HX922" s="191">
        <v>225</v>
      </c>
      <c r="HY922" s="191">
        <v>1733</v>
      </c>
      <c r="HZ922" s="177">
        <v>2</v>
      </c>
      <c r="IA922" s="191">
        <v>60</v>
      </c>
      <c r="IB922" s="191">
        <v>577</v>
      </c>
      <c r="IC922" s="177" t="s">
        <v>117</v>
      </c>
      <c r="IE922" s="164">
        <f>AVERAGE(HR$6:HR922)</f>
        <v>19.723009814612869</v>
      </c>
      <c r="IF922" s="164">
        <f>AVERAGE(HS$6:HS922)</f>
        <v>19.12104689203926</v>
      </c>
      <c r="IG922" s="164">
        <f>AVERAGE(HT$6:HT922)</f>
        <v>1.0098146128680481</v>
      </c>
      <c r="IH922" s="167">
        <f>AVERAGE(HU$6:HU922)</f>
        <v>2868.1570338058887</v>
      </c>
      <c r="II922" s="167">
        <f>AVERAGE(HV$6:HV922)</f>
        <v>151.4721919302072</v>
      </c>
      <c r="IJ922" s="167">
        <f>AVERAGE(HW$6:HW922)</f>
        <v>905.56161395856054</v>
      </c>
      <c r="IK922" s="167">
        <f>AVERAGE(HX$6:HX922)</f>
        <v>271.66848418756814</v>
      </c>
      <c r="IL922" s="167">
        <f>AVERAGE(HY$6:HY922)</f>
        <v>2303.4601962922575</v>
      </c>
      <c r="IM922" s="164">
        <f>AVERAGE(HZ$6:HZ922)</f>
        <v>2.4405670665212651</v>
      </c>
      <c r="IN922" s="167">
        <f>AVERAGE(IA$6:IA922)</f>
        <v>73.217011995637947</v>
      </c>
      <c r="IO922" s="167">
        <f>AVERAGE(IB$6:IB922)</f>
        <v>637.91384950926931</v>
      </c>
    </row>
    <row r="923" spans="2:249" x14ac:dyDescent="0.2">
      <c r="B923" s="103">
        <v>918</v>
      </c>
      <c r="C923" s="165">
        <v>27.490177720430296</v>
      </c>
      <c r="D923" s="163">
        <v>0.05</v>
      </c>
      <c r="E923" s="161">
        <v>5</v>
      </c>
      <c r="F923" s="168">
        <v>261</v>
      </c>
      <c r="G923" s="161">
        <v>31</v>
      </c>
      <c r="H923" s="161">
        <v>22</v>
      </c>
      <c r="I923" s="161">
        <v>2</v>
      </c>
      <c r="J923" s="168">
        <v>2640</v>
      </c>
      <c r="K923" s="168">
        <v>240</v>
      </c>
      <c r="L923" s="168">
        <v>1000</v>
      </c>
      <c r="M923" s="168">
        <v>300</v>
      </c>
      <c r="N923" s="168">
        <v>2426</v>
      </c>
      <c r="O923" s="161">
        <v>1</v>
      </c>
      <c r="P923" s="168">
        <v>12</v>
      </c>
      <c r="Q923" s="168">
        <v>226</v>
      </c>
      <c r="R923" s="161" t="s">
        <v>116</v>
      </c>
      <c r="T923" s="169">
        <f>AVERAGE(G$6:G923)</f>
        <v>23.33986928104575</v>
      </c>
      <c r="U923" s="169">
        <f>AVERAGE(H$6:H923)</f>
        <v>20.745098039215687</v>
      </c>
      <c r="V923" s="169">
        <f>AVERAGE(I$6:I923)</f>
        <v>1.3616557734204793</v>
      </c>
      <c r="W923" s="170">
        <f>AVERAGE(J$6:J923)</f>
        <v>2489.4117647058824</v>
      </c>
      <c r="X923" s="170">
        <f>AVERAGE(K$6:K923)</f>
        <v>163.3986928104575</v>
      </c>
      <c r="Y923" s="170">
        <f>AVERAGE(L$6:L923)</f>
        <v>969.17211328976032</v>
      </c>
      <c r="Z923" s="170">
        <f>AVERAGE(M$6:M923)</f>
        <v>290.75163398692808</v>
      </c>
      <c r="AA923" s="170">
        <f>AVERAGE(N$6:N923)</f>
        <v>2405.6557734204794</v>
      </c>
      <c r="AB923" s="169">
        <f>AVERAGE(O$6:O923)</f>
        <v>2.9520697167755992</v>
      </c>
      <c r="AC923" s="170">
        <f>AVERAGE(P$6:P923)</f>
        <v>35.424836601307192</v>
      </c>
      <c r="AD923" s="170">
        <f>AVERAGE(Q$6:Q923)</f>
        <v>119.18082788671023</v>
      </c>
      <c r="AY923" s="5"/>
      <c r="AZ923" s="26">
        <v>918</v>
      </c>
      <c r="BA923" s="165">
        <v>16.904155487616059</v>
      </c>
      <c r="BB923" s="176">
        <v>0.2</v>
      </c>
      <c r="BC923" s="161">
        <v>5</v>
      </c>
      <c r="BD923" s="182">
        <v>232</v>
      </c>
      <c r="BE923" s="161">
        <v>19</v>
      </c>
      <c r="BF923" s="161">
        <v>19</v>
      </c>
      <c r="BG923" s="161">
        <v>0</v>
      </c>
      <c r="BH923" s="168">
        <v>2850</v>
      </c>
      <c r="BI923" s="168">
        <v>0</v>
      </c>
      <c r="BJ923" s="168">
        <v>950</v>
      </c>
      <c r="BK923" s="168">
        <v>285</v>
      </c>
      <c r="BL923" s="168">
        <v>2092</v>
      </c>
      <c r="BM923" s="161">
        <v>3</v>
      </c>
      <c r="BN923" s="168">
        <v>45</v>
      </c>
      <c r="BO923" s="168">
        <v>803</v>
      </c>
      <c r="BP923" s="161" t="s">
        <v>117</v>
      </c>
      <c r="BR923" s="164">
        <f>AVERAGE(BE$6:BE923)</f>
        <v>19.632897603485837</v>
      </c>
      <c r="BS923" s="164">
        <f>AVERAGE(BF$6:BF923)</f>
        <v>18.869281045751634</v>
      </c>
      <c r="BT923" s="164">
        <f>AVERAGE(BG$6:BG923)</f>
        <v>0.67864923747276684</v>
      </c>
      <c r="BU923" s="167">
        <f>AVERAGE(BH$6:BH923)</f>
        <v>2830.3921568627452</v>
      </c>
      <c r="BV923" s="167">
        <f>AVERAGE(BI$6:BI923)</f>
        <v>101.79738562091504</v>
      </c>
      <c r="BW923" s="167">
        <f>AVERAGE(BJ$6:BJ923)</f>
        <v>909.53159041394338</v>
      </c>
      <c r="BX923" s="167">
        <f>AVERAGE(BK$6:BK923)</f>
        <v>272.859477124183</v>
      </c>
      <c r="BY923" s="167">
        <f>AVERAGE(BL$6:BL923)</f>
        <v>2250.7952069716775</v>
      </c>
      <c r="BZ923" s="164">
        <f>AVERAGE(BM$6:BM923)</f>
        <v>2.3278867102396514</v>
      </c>
      <c r="CA923" s="167">
        <f>AVERAGE(BN$6:BN923)</f>
        <v>34.91830065359477</v>
      </c>
      <c r="CB923" s="167">
        <f>AVERAGE(BO$6:BO923)</f>
        <v>614.51525054466231</v>
      </c>
      <c r="DF923" s="103">
        <v>918</v>
      </c>
      <c r="DG923" s="192">
        <v>6.2619548192840124</v>
      </c>
      <c r="DH923" s="193">
        <v>0.1</v>
      </c>
      <c r="DI923" s="105">
        <v>4</v>
      </c>
      <c r="DJ923" s="194">
        <v>471</v>
      </c>
      <c r="DK923" s="105">
        <v>9</v>
      </c>
      <c r="DL923" s="105">
        <v>9</v>
      </c>
      <c r="DM923" s="105">
        <v>0</v>
      </c>
      <c r="DN923" s="194">
        <v>1620</v>
      </c>
      <c r="DO923" s="194">
        <v>0</v>
      </c>
      <c r="DP923" s="194">
        <v>450</v>
      </c>
      <c r="DQ923" s="194">
        <v>135</v>
      </c>
      <c r="DR923" s="194">
        <v>1681</v>
      </c>
      <c r="DS923" s="105">
        <v>1</v>
      </c>
      <c r="DT923" s="194">
        <v>18</v>
      </c>
      <c r="DU923" s="194">
        <v>-43</v>
      </c>
      <c r="DV923" s="105" t="s">
        <v>117</v>
      </c>
      <c r="DX923" s="164">
        <f>AVERAGE(DK$6:DK923)</f>
        <v>10.323529411764707</v>
      </c>
      <c r="DY923" s="164">
        <f>AVERAGE(DL$6:DL923)</f>
        <v>10.323529411764707</v>
      </c>
      <c r="DZ923" s="164">
        <f>AVERAGE(DM$6:DM923)</f>
        <v>0</v>
      </c>
      <c r="EA923" s="167">
        <f>AVERAGE(DN$6:DN923)</f>
        <v>1858.2352941176471</v>
      </c>
      <c r="EB923" s="167">
        <f>AVERAGE(DO$6:DO923)</f>
        <v>0</v>
      </c>
      <c r="EC923" s="167">
        <f>AVERAGE(DP$6:DP923)</f>
        <v>516.17647058823525</v>
      </c>
      <c r="ED923" s="167">
        <f>AVERAGE(DQ$6:DQ923)</f>
        <v>154.85294117647058</v>
      </c>
      <c r="EE923" s="167">
        <f>AVERAGE(DR$6:DR923)</f>
        <v>1649.7418300653594</v>
      </c>
      <c r="EF923" s="164">
        <f>AVERAGE(DS$6:DS923)</f>
        <v>0.84095860566448799</v>
      </c>
      <c r="EG923" s="167">
        <f>AVERAGE(DT$6:DT923)</f>
        <v>15.137254901960784</v>
      </c>
      <c r="EH923" s="167">
        <f>AVERAGE(DU$6:DU923)</f>
        <v>223.63071895424838</v>
      </c>
      <c r="FJ923" s="103">
        <v>918</v>
      </c>
      <c r="FK923" s="165">
        <v>7.1890538138511513</v>
      </c>
      <c r="FL923" s="163">
        <v>0.15</v>
      </c>
      <c r="FM923" s="161">
        <v>5</v>
      </c>
      <c r="FN923" s="168">
        <v>453</v>
      </c>
      <c r="FO923" s="161">
        <v>11</v>
      </c>
      <c r="FP923" s="161">
        <v>11</v>
      </c>
      <c r="FQ923" s="161">
        <v>0</v>
      </c>
      <c r="FR923" s="168">
        <v>1980</v>
      </c>
      <c r="FS923" s="168">
        <v>0</v>
      </c>
      <c r="FT923" s="168">
        <v>550</v>
      </c>
      <c r="FU923" s="168">
        <v>165</v>
      </c>
      <c r="FV923" s="168">
        <v>1793</v>
      </c>
      <c r="FW923" s="161">
        <v>1</v>
      </c>
      <c r="FX923" s="168">
        <v>36</v>
      </c>
      <c r="FY923" s="168">
        <v>223</v>
      </c>
      <c r="FZ923" s="161" t="s">
        <v>117</v>
      </c>
      <c r="GB923" s="160">
        <f>AVERAGE(FO$6:FO923)</f>
        <v>10.107843137254902</v>
      </c>
      <c r="GC923" s="160">
        <f>AVERAGE(FP$6:FP923)</f>
        <v>10.107843137254902</v>
      </c>
      <c r="GD923" s="160">
        <f>AVERAGE(FQ$6:FQ923)</f>
        <v>0</v>
      </c>
      <c r="GE923" s="166">
        <f>AVERAGE(FR$6:FR923)</f>
        <v>1819.4117647058824</v>
      </c>
      <c r="GF923" s="166">
        <f>AVERAGE(FS$6:FS923)</f>
        <v>0</v>
      </c>
      <c r="GG923" s="166">
        <f>AVERAGE(FT$6:FT923)</f>
        <v>505.39215686274508</v>
      </c>
      <c r="GH923" s="166">
        <f>AVERAGE(FU$6:FU923)</f>
        <v>151.61764705882354</v>
      </c>
      <c r="GI923" s="166">
        <f>AVERAGE(FV$6:FV923)</f>
        <v>1633.1525054466231</v>
      </c>
      <c r="GJ923" s="160">
        <f>AVERAGE(FW$6:FW923)</f>
        <v>0.84313725490196079</v>
      </c>
      <c r="GK923" s="166">
        <f>AVERAGE(FX$6:FX923)</f>
        <v>30.352941176470587</v>
      </c>
      <c r="GL923" s="166">
        <f>AVERAGE(FY$6:FY923)</f>
        <v>216.61220043572985</v>
      </c>
      <c r="HM923" s="98">
        <v>918</v>
      </c>
      <c r="HN923" s="179">
        <v>19.753662366009628</v>
      </c>
      <c r="HO923" s="188">
        <v>0.25</v>
      </c>
      <c r="HP923" s="177">
        <v>3</v>
      </c>
      <c r="HQ923" s="191">
        <v>558</v>
      </c>
      <c r="HR923" s="177">
        <v>18</v>
      </c>
      <c r="HS923" s="177">
        <v>18</v>
      </c>
      <c r="HT923" s="177">
        <v>0</v>
      </c>
      <c r="HU923" s="191">
        <v>2700</v>
      </c>
      <c r="HV923" s="191">
        <v>0</v>
      </c>
      <c r="HW923" s="191">
        <v>900</v>
      </c>
      <c r="HX923" s="191">
        <v>270</v>
      </c>
      <c r="HY923" s="191">
        <v>2353</v>
      </c>
      <c r="HZ923" s="177">
        <v>5</v>
      </c>
      <c r="IA923" s="191">
        <v>150</v>
      </c>
      <c r="IB923" s="191">
        <v>497</v>
      </c>
      <c r="IC923" s="177" t="s">
        <v>117</v>
      </c>
      <c r="IE923" s="164">
        <f>AVERAGE(HR$6:HR923)</f>
        <v>19.721132897603486</v>
      </c>
      <c r="IF923" s="164">
        <f>AVERAGE(HS$6:HS923)</f>
        <v>19.119825708061001</v>
      </c>
      <c r="IG923" s="164">
        <f>AVERAGE(HT$6:HT923)</f>
        <v>1.008714596949891</v>
      </c>
      <c r="IH923" s="167">
        <f>AVERAGE(HU$6:HU923)</f>
        <v>2867.9738562091502</v>
      </c>
      <c r="II923" s="167">
        <f>AVERAGE(HV$6:HV923)</f>
        <v>151.30718954248366</v>
      </c>
      <c r="IJ923" s="167">
        <f>AVERAGE(HW$6:HW923)</f>
        <v>905.55555555555554</v>
      </c>
      <c r="IK923" s="167">
        <f>AVERAGE(HX$6:HX923)</f>
        <v>271.66666666666669</v>
      </c>
      <c r="IL923" s="167">
        <f>AVERAGE(HY$6:HY923)</f>
        <v>2303.5141612200437</v>
      </c>
      <c r="IM923" s="164">
        <f>AVERAGE(HZ$6:HZ923)</f>
        <v>2.443355119825708</v>
      </c>
      <c r="IN923" s="167">
        <f>AVERAGE(IA$6:IA923)</f>
        <v>73.300653594771248</v>
      </c>
      <c r="IO923" s="167">
        <f>AVERAGE(IB$6:IB923)</f>
        <v>637.760348583878</v>
      </c>
    </row>
    <row r="924" spans="2:249" x14ac:dyDescent="0.2">
      <c r="B924" s="103">
        <v>919</v>
      </c>
      <c r="C924" s="165">
        <v>22.633739473657542</v>
      </c>
      <c r="D924" s="163">
        <v>0.2</v>
      </c>
      <c r="E924" s="161">
        <v>3</v>
      </c>
      <c r="F924" s="168">
        <v>277</v>
      </c>
      <c r="G924" s="161">
        <v>21</v>
      </c>
      <c r="H924" s="161">
        <v>21</v>
      </c>
      <c r="I924" s="161">
        <v>1</v>
      </c>
      <c r="J924" s="168">
        <v>2520</v>
      </c>
      <c r="K924" s="168">
        <v>120</v>
      </c>
      <c r="L924" s="168">
        <v>1000</v>
      </c>
      <c r="M924" s="168">
        <v>300</v>
      </c>
      <c r="N924" s="168">
        <v>2322</v>
      </c>
      <c r="O924" s="161">
        <v>5</v>
      </c>
      <c r="P924" s="168">
        <v>60</v>
      </c>
      <c r="Q924" s="168">
        <v>258</v>
      </c>
      <c r="R924" s="161" t="s">
        <v>116</v>
      </c>
      <c r="T924" s="169">
        <f>AVERAGE(G$6:G924)</f>
        <v>23.337323177366702</v>
      </c>
      <c r="U924" s="169">
        <f>AVERAGE(H$6:H924)</f>
        <v>20.745375408052229</v>
      </c>
      <c r="V924" s="169">
        <f>AVERAGE(I$6:I924)</f>
        <v>1.3612622415669207</v>
      </c>
      <c r="W924" s="170">
        <f>AVERAGE(J$6:J924)</f>
        <v>2489.4450489662677</v>
      </c>
      <c r="X924" s="170">
        <f>AVERAGE(K$6:K924)</f>
        <v>163.35146898803046</v>
      </c>
      <c r="Y924" s="170">
        <f>AVERAGE(L$6:L924)</f>
        <v>969.20565832426553</v>
      </c>
      <c r="Z924" s="170">
        <f>AVERAGE(M$6:M924)</f>
        <v>290.76169749727967</v>
      </c>
      <c r="AA924" s="170">
        <f>AVERAGE(N$6:N924)</f>
        <v>2405.5647442872687</v>
      </c>
      <c r="AB924" s="169">
        <f>AVERAGE(O$6:O924)</f>
        <v>2.9542981501632211</v>
      </c>
      <c r="AC924" s="170">
        <f>AVERAGE(P$6:P924)</f>
        <v>35.451577801958649</v>
      </c>
      <c r="AD924" s="170">
        <f>AVERAGE(Q$6:Q924)</f>
        <v>119.33188248095756</v>
      </c>
      <c r="AY924" s="5"/>
      <c r="AZ924" s="26">
        <v>919</v>
      </c>
      <c r="BA924" s="165">
        <v>10.619936366344039</v>
      </c>
      <c r="BB924" s="176">
        <v>0.1</v>
      </c>
      <c r="BC924" s="161">
        <v>3</v>
      </c>
      <c r="BD924" s="182">
        <v>335</v>
      </c>
      <c r="BE924" s="161">
        <v>13</v>
      </c>
      <c r="BF924" s="161">
        <v>13</v>
      </c>
      <c r="BG924" s="161">
        <v>0</v>
      </c>
      <c r="BH924" s="168">
        <v>1950</v>
      </c>
      <c r="BI924" s="168">
        <v>0</v>
      </c>
      <c r="BJ924" s="168">
        <v>650</v>
      </c>
      <c r="BK924" s="168">
        <v>195</v>
      </c>
      <c r="BL924" s="168">
        <v>1805</v>
      </c>
      <c r="BM924" s="161">
        <v>1</v>
      </c>
      <c r="BN924" s="168">
        <v>15</v>
      </c>
      <c r="BO924" s="168">
        <v>160</v>
      </c>
      <c r="BP924" s="161" t="s">
        <v>117</v>
      </c>
      <c r="BR924" s="164">
        <f>AVERAGE(BE$6:BE924)</f>
        <v>19.625680087051144</v>
      </c>
      <c r="BS924" s="164">
        <f>AVERAGE(BF$6:BF924)</f>
        <v>18.862894450489662</v>
      </c>
      <c r="BT924" s="164">
        <f>AVERAGE(BG$6:BG924)</f>
        <v>0.6779107725788901</v>
      </c>
      <c r="BU924" s="167">
        <f>AVERAGE(BH$6:BH924)</f>
        <v>2829.4341675734495</v>
      </c>
      <c r="BV924" s="167">
        <f>AVERAGE(BI$6:BI924)</f>
        <v>101.68661588683351</v>
      </c>
      <c r="BW924" s="167">
        <f>AVERAGE(BJ$6:BJ924)</f>
        <v>909.24918389553864</v>
      </c>
      <c r="BX924" s="167">
        <f>AVERAGE(BK$6:BK924)</f>
        <v>272.77475516866161</v>
      </c>
      <c r="BY924" s="167">
        <f>AVERAGE(BL$6:BL924)</f>
        <v>2250.3101196953212</v>
      </c>
      <c r="BZ924" s="164">
        <f>AVERAGE(BM$6:BM924)</f>
        <v>2.3264417845484222</v>
      </c>
      <c r="CA924" s="167">
        <f>AVERAGE(BN$6:BN924)</f>
        <v>34.896626768226334</v>
      </c>
      <c r="CB924" s="167">
        <f>AVERAGE(BO$6:BO924)</f>
        <v>614.02067464635468</v>
      </c>
      <c r="DF924" s="103">
        <v>919</v>
      </c>
      <c r="DG924" s="192">
        <v>7.8447375930569319</v>
      </c>
      <c r="DH924" s="193">
        <v>0.15</v>
      </c>
      <c r="DI924" s="105">
        <v>9</v>
      </c>
      <c r="DJ924" s="194">
        <v>388</v>
      </c>
      <c r="DK924" s="105">
        <v>16</v>
      </c>
      <c r="DL924" s="105">
        <v>16</v>
      </c>
      <c r="DM924" s="105">
        <v>0</v>
      </c>
      <c r="DN924" s="194">
        <v>2880</v>
      </c>
      <c r="DO924" s="194">
        <v>0</v>
      </c>
      <c r="DP924" s="194">
        <v>800</v>
      </c>
      <c r="DQ924" s="194">
        <v>240</v>
      </c>
      <c r="DR924" s="194">
        <v>2053</v>
      </c>
      <c r="DS924" s="105">
        <v>1</v>
      </c>
      <c r="DT924" s="194">
        <v>18</v>
      </c>
      <c r="DU924" s="194">
        <v>845</v>
      </c>
      <c r="DV924" s="105" t="s">
        <v>117</v>
      </c>
      <c r="DX924" s="164">
        <f>AVERAGE(DK$6:DK924)</f>
        <v>10.329706202393906</v>
      </c>
      <c r="DY924" s="164">
        <f>AVERAGE(DL$6:DL924)</f>
        <v>10.329706202393906</v>
      </c>
      <c r="DZ924" s="164">
        <f>AVERAGE(DM$6:DM924)</f>
        <v>0</v>
      </c>
      <c r="EA924" s="167">
        <f>AVERAGE(DN$6:DN924)</f>
        <v>1859.347116430903</v>
      </c>
      <c r="EB924" s="167">
        <f>AVERAGE(DO$6:DO924)</f>
        <v>0</v>
      </c>
      <c r="EC924" s="167">
        <f>AVERAGE(DP$6:DP924)</f>
        <v>516.48531011969533</v>
      </c>
      <c r="ED924" s="167">
        <f>AVERAGE(DQ$6:DQ924)</f>
        <v>154.94559303590859</v>
      </c>
      <c r="EE924" s="167">
        <f>AVERAGE(DR$6:DR924)</f>
        <v>1650.1806311207836</v>
      </c>
      <c r="EF924" s="164">
        <f>AVERAGE(DS$6:DS924)</f>
        <v>0.8411316648531012</v>
      </c>
      <c r="EG924" s="167">
        <f>AVERAGE(DT$6:DT924)</f>
        <v>15.140369967355822</v>
      </c>
      <c r="EH924" s="167">
        <f>AVERAGE(DU$6:DU924)</f>
        <v>224.30685527747551</v>
      </c>
      <c r="FJ924" s="103">
        <v>919</v>
      </c>
      <c r="FK924" s="165">
        <v>4.9938409243811552</v>
      </c>
      <c r="FL924" s="163">
        <v>0.15</v>
      </c>
      <c r="FM924" s="161">
        <v>1</v>
      </c>
      <c r="FN924" s="168">
        <v>403</v>
      </c>
      <c r="FO924" s="161">
        <v>5</v>
      </c>
      <c r="FP924" s="161">
        <v>5</v>
      </c>
      <c r="FQ924" s="161">
        <v>0</v>
      </c>
      <c r="FR924" s="168">
        <v>900</v>
      </c>
      <c r="FS924" s="168">
        <v>0</v>
      </c>
      <c r="FT924" s="168">
        <v>250</v>
      </c>
      <c r="FU924" s="168">
        <v>75</v>
      </c>
      <c r="FV924" s="168">
        <v>1353</v>
      </c>
      <c r="FW924" s="161">
        <v>1</v>
      </c>
      <c r="FX924" s="168">
        <v>36</v>
      </c>
      <c r="FY924" s="168">
        <v>-417</v>
      </c>
      <c r="FZ924" s="161" t="s">
        <v>117</v>
      </c>
      <c r="GB924" s="160">
        <f>AVERAGE(FO$6:FO924)</f>
        <v>10.102285092491838</v>
      </c>
      <c r="GC924" s="160">
        <f>AVERAGE(FP$6:FP924)</f>
        <v>10.102285092491838</v>
      </c>
      <c r="GD924" s="160">
        <f>AVERAGE(FQ$6:FQ924)</f>
        <v>0</v>
      </c>
      <c r="GE924" s="166">
        <f>AVERAGE(FR$6:FR924)</f>
        <v>1818.4113166485311</v>
      </c>
      <c r="GF924" s="166">
        <f>AVERAGE(FS$6:FS924)</f>
        <v>0</v>
      </c>
      <c r="GG924" s="166">
        <f>AVERAGE(FT$6:FT924)</f>
        <v>505.11425462459192</v>
      </c>
      <c r="GH924" s="166">
        <f>AVERAGE(FU$6:FU924)</f>
        <v>151.53427638737759</v>
      </c>
      <c r="GI924" s="166">
        <f>AVERAGE(FV$6:FV924)</f>
        <v>1632.8476605005442</v>
      </c>
      <c r="GJ924" s="160">
        <f>AVERAGE(FW$6:FW924)</f>
        <v>0.8433079434167573</v>
      </c>
      <c r="GK924" s="166">
        <f>AVERAGE(FX$6:FX924)</f>
        <v>30.359085963003263</v>
      </c>
      <c r="GL924" s="166">
        <f>AVERAGE(FY$6:FY924)</f>
        <v>215.92274211099021</v>
      </c>
      <c r="HM924" s="98">
        <v>919</v>
      </c>
      <c r="HN924" s="179">
        <v>13.081311717744347</v>
      </c>
      <c r="HO924" s="188">
        <v>0.25</v>
      </c>
      <c r="HP924" s="177">
        <v>4</v>
      </c>
      <c r="HQ924" s="191">
        <v>119</v>
      </c>
      <c r="HR924" s="177">
        <v>14</v>
      </c>
      <c r="HS924" s="177">
        <v>14</v>
      </c>
      <c r="HT924" s="177">
        <v>0</v>
      </c>
      <c r="HU924" s="191">
        <v>2100</v>
      </c>
      <c r="HV924" s="191">
        <v>0</v>
      </c>
      <c r="HW924" s="191">
        <v>700</v>
      </c>
      <c r="HX924" s="191">
        <v>210</v>
      </c>
      <c r="HY924" s="191">
        <v>1654</v>
      </c>
      <c r="HZ924" s="177">
        <v>3</v>
      </c>
      <c r="IA924" s="191">
        <v>90</v>
      </c>
      <c r="IB924" s="191">
        <v>536</v>
      </c>
      <c r="IC924" s="177" t="s">
        <v>117</v>
      </c>
      <c r="IE924" s="164">
        <f>AVERAGE(HR$6:HR924)</f>
        <v>19.714907508161044</v>
      </c>
      <c r="IF924" s="164">
        <f>AVERAGE(HS$6:HS924)</f>
        <v>19.114254624591947</v>
      </c>
      <c r="IG924" s="164">
        <f>AVERAGE(HT$6:HT924)</f>
        <v>1.0076169749727966</v>
      </c>
      <c r="IH924" s="167">
        <f>AVERAGE(HU$6:HU924)</f>
        <v>2867.1381936887919</v>
      </c>
      <c r="II924" s="167">
        <f>AVERAGE(HV$6:HV924)</f>
        <v>151.14254624591948</v>
      </c>
      <c r="IJ924" s="167">
        <f>AVERAGE(HW$6:HW924)</f>
        <v>905.33188248095757</v>
      </c>
      <c r="IK924" s="167">
        <f>AVERAGE(HX$6:HX924)</f>
        <v>271.59956474428725</v>
      </c>
      <c r="IL924" s="167">
        <f>AVERAGE(HY$6:HY924)</f>
        <v>2302.8073993471166</v>
      </c>
      <c r="IM924" s="164">
        <f>AVERAGE(HZ$6:HZ924)</f>
        <v>2.4439608269858542</v>
      </c>
      <c r="IN924" s="167">
        <f>AVERAGE(IA$6:IA924)</f>
        <v>73.318824809575631</v>
      </c>
      <c r="IO924" s="167">
        <f>AVERAGE(IB$6:IB924)</f>
        <v>637.64961915125139</v>
      </c>
    </row>
    <row r="925" spans="2:249" x14ac:dyDescent="0.2">
      <c r="B925" s="103">
        <v>920</v>
      </c>
      <c r="C925" s="165">
        <v>21.752189240606864</v>
      </c>
      <c r="D925" s="163">
        <v>0.25</v>
      </c>
      <c r="E925" s="161">
        <v>4</v>
      </c>
      <c r="F925" s="168">
        <v>535</v>
      </c>
      <c r="G925" s="161">
        <v>21</v>
      </c>
      <c r="H925" s="161">
        <v>21</v>
      </c>
      <c r="I925" s="161">
        <v>1</v>
      </c>
      <c r="J925" s="168">
        <v>2520</v>
      </c>
      <c r="K925" s="168">
        <v>120</v>
      </c>
      <c r="L925" s="168">
        <v>1000</v>
      </c>
      <c r="M925" s="168">
        <v>300</v>
      </c>
      <c r="N925" s="168">
        <v>2580</v>
      </c>
      <c r="O925" s="161">
        <v>5</v>
      </c>
      <c r="P925" s="168">
        <v>60</v>
      </c>
      <c r="Q925" s="168">
        <v>0</v>
      </c>
      <c r="R925" s="161" t="s">
        <v>116</v>
      </c>
      <c r="T925" s="169">
        <f>AVERAGE(G$6:G925)</f>
        <v>23.334782608695651</v>
      </c>
      <c r="U925" s="169">
        <f>AVERAGE(H$6:H925)</f>
        <v>20.745652173913044</v>
      </c>
      <c r="V925" s="169">
        <f>AVERAGE(I$6:I925)</f>
        <v>1.3608695652173912</v>
      </c>
      <c r="W925" s="170">
        <f>AVERAGE(J$6:J925)</f>
        <v>2489.478260869565</v>
      </c>
      <c r="X925" s="170">
        <f>AVERAGE(K$6:K925)</f>
        <v>163.30434782608697</v>
      </c>
      <c r="Y925" s="170">
        <f>AVERAGE(L$6:L925)</f>
        <v>969.23913043478262</v>
      </c>
      <c r="Z925" s="170">
        <f>AVERAGE(M$6:M925)</f>
        <v>290.77173913043481</v>
      </c>
      <c r="AA925" s="170">
        <f>AVERAGE(N$6:N925)</f>
        <v>2405.7543478260868</v>
      </c>
      <c r="AB925" s="169">
        <f>AVERAGE(O$6:O925)</f>
        <v>2.9565217391304346</v>
      </c>
      <c r="AC925" s="170">
        <f>AVERAGE(P$6:P925)</f>
        <v>35.478260869565219</v>
      </c>
      <c r="AD925" s="170">
        <f>AVERAGE(Q$6:Q925)</f>
        <v>119.20217391304348</v>
      </c>
      <c r="AY925" s="5"/>
      <c r="AZ925" s="26">
        <v>920</v>
      </c>
      <c r="BA925" s="165">
        <v>19.635387333747918</v>
      </c>
      <c r="BB925" s="176">
        <v>0.1</v>
      </c>
      <c r="BC925" s="161">
        <v>1</v>
      </c>
      <c r="BD925" s="182">
        <v>448</v>
      </c>
      <c r="BE925" s="161">
        <v>19</v>
      </c>
      <c r="BF925" s="161">
        <v>19</v>
      </c>
      <c r="BG925" s="161">
        <v>0</v>
      </c>
      <c r="BH925" s="168">
        <v>2850</v>
      </c>
      <c r="BI925" s="168">
        <v>0</v>
      </c>
      <c r="BJ925" s="168">
        <v>950</v>
      </c>
      <c r="BK925" s="168">
        <v>285</v>
      </c>
      <c r="BL925" s="168">
        <v>2308</v>
      </c>
      <c r="BM925" s="161">
        <v>2</v>
      </c>
      <c r="BN925" s="168">
        <v>30</v>
      </c>
      <c r="BO925" s="168">
        <v>572</v>
      </c>
      <c r="BP925" s="161" t="s">
        <v>117</v>
      </c>
      <c r="BR925" s="164">
        <f>AVERAGE(BE$6:BE925)</f>
        <v>19.625</v>
      </c>
      <c r="BS925" s="164">
        <f>AVERAGE(BF$6:BF925)</f>
        <v>18.86304347826087</v>
      </c>
      <c r="BT925" s="164">
        <f>AVERAGE(BG$6:BG925)</f>
        <v>0.67717391304347829</v>
      </c>
      <c r="BU925" s="167">
        <f>AVERAGE(BH$6:BH925)</f>
        <v>2829.4565217391305</v>
      </c>
      <c r="BV925" s="167">
        <f>AVERAGE(BI$6:BI925)</f>
        <v>101.57608695652173</v>
      </c>
      <c r="BW925" s="167">
        <f>AVERAGE(BJ$6:BJ925)</f>
        <v>909.29347826086962</v>
      </c>
      <c r="BX925" s="167">
        <f>AVERAGE(BK$6:BK925)</f>
        <v>272.78804347826087</v>
      </c>
      <c r="BY925" s="167">
        <f>AVERAGE(BL$6:BL925)</f>
        <v>2250.3728260869566</v>
      </c>
      <c r="BZ925" s="164">
        <f>AVERAGE(BM$6:BM925)</f>
        <v>2.3260869565217392</v>
      </c>
      <c r="CA925" s="167">
        <f>AVERAGE(BN$6:BN925)</f>
        <v>34.891304347826086</v>
      </c>
      <c r="CB925" s="167">
        <f>AVERAGE(BO$6:BO925)</f>
        <v>613.97500000000002</v>
      </c>
      <c r="DF925" s="103">
        <v>920</v>
      </c>
      <c r="DG925" s="192">
        <v>7.6956898593403782</v>
      </c>
      <c r="DH925" s="193">
        <v>0.05</v>
      </c>
      <c r="DI925" s="105">
        <v>8</v>
      </c>
      <c r="DJ925" s="194">
        <v>404</v>
      </c>
      <c r="DK925" s="105">
        <v>16</v>
      </c>
      <c r="DL925" s="105">
        <v>16</v>
      </c>
      <c r="DM925" s="105">
        <v>0</v>
      </c>
      <c r="DN925" s="194">
        <v>2880</v>
      </c>
      <c r="DO925" s="194">
        <v>0</v>
      </c>
      <c r="DP925" s="194">
        <v>800</v>
      </c>
      <c r="DQ925" s="194">
        <v>240</v>
      </c>
      <c r="DR925" s="194">
        <v>2069</v>
      </c>
      <c r="DS925" s="105">
        <v>0</v>
      </c>
      <c r="DT925" s="194">
        <v>0</v>
      </c>
      <c r="DU925" s="194">
        <v>811</v>
      </c>
      <c r="DV925" s="105" t="s">
        <v>117</v>
      </c>
      <c r="DX925" s="164">
        <f>AVERAGE(DK$6:DK925)</f>
        <v>10.335869565217392</v>
      </c>
      <c r="DY925" s="164">
        <f>AVERAGE(DL$6:DL925)</f>
        <v>10.335869565217392</v>
      </c>
      <c r="DZ925" s="164">
        <f>AVERAGE(DM$6:DM925)</f>
        <v>0</v>
      </c>
      <c r="EA925" s="167">
        <f>AVERAGE(DN$6:DN925)</f>
        <v>1860.4565217391305</v>
      </c>
      <c r="EB925" s="167">
        <f>AVERAGE(DO$6:DO925)</f>
        <v>0</v>
      </c>
      <c r="EC925" s="167">
        <f>AVERAGE(DP$6:DP925)</f>
        <v>516.79347826086962</v>
      </c>
      <c r="ED925" s="167">
        <f>AVERAGE(DQ$6:DQ925)</f>
        <v>155.03804347826087</v>
      </c>
      <c r="EE925" s="167">
        <f>AVERAGE(DR$6:DR925)</f>
        <v>1650.6358695652175</v>
      </c>
      <c r="EF925" s="164">
        <f>AVERAGE(DS$6:DS925)</f>
        <v>0.8402173913043478</v>
      </c>
      <c r="EG925" s="167">
        <f>AVERAGE(DT$6:DT925)</f>
        <v>15.123913043478261</v>
      </c>
      <c r="EH925" s="167">
        <f>AVERAGE(DU$6:DU925)</f>
        <v>224.9445652173913</v>
      </c>
      <c r="FJ925" s="103">
        <v>920</v>
      </c>
      <c r="FK925" s="165">
        <v>6.810413519551096</v>
      </c>
      <c r="FL925" s="163">
        <v>0.05</v>
      </c>
      <c r="FM925" s="161">
        <v>2</v>
      </c>
      <c r="FN925" s="168">
        <v>385</v>
      </c>
      <c r="FO925" s="161">
        <v>9</v>
      </c>
      <c r="FP925" s="161">
        <v>9</v>
      </c>
      <c r="FQ925" s="161">
        <v>0</v>
      </c>
      <c r="FR925" s="168">
        <v>1620</v>
      </c>
      <c r="FS925" s="168">
        <v>0</v>
      </c>
      <c r="FT925" s="168">
        <v>450</v>
      </c>
      <c r="FU925" s="168">
        <v>135</v>
      </c>
      <c r="FV925" s="168">
        <v>1595</v>
      </c>
      <c r="FW925" s="161">
        <v>0</v>
      </c>
      <c r="FX925" s="168">
        <v>0</v>
      </c>
      <c r="FY925" s="168">
        <v>25</v>
      </c>
      <c r="FZ925" s="161" t="s">
        <v>117</v>
      </c>
      <c r="GB925" s="160">
        <f>AVERAGE(FO$6:FO925)</f>
        <v>10.101086956521739</v>
      </c>
      <c r="GC925" s="160">
        <f>AVERAGE(FP$6:FP925)</f>
        <v>10.101086956521739</v>
      </c>
      <c r="GD925" s="160">
        <f>AVERAGE(FQ$6:FQ925)</f>
        <v>0</v>
      </c>
      <c r="GE925" s="166">
        <f>AVERAGE(FR$6:FR925)</f>
        <v>1818.195652173913</v>
      </c>
      <c r="GF925" s="166">
        <f>AVERAGE(FS$6:FS925)</f>
        <v>0</v>
      </c>
      <c r="GG925" s="166">
        <f>AVERAGE(FT$6:FT925)</f>
        <v>505.05434782608694</v>
      </c>
      <c r="GH925" s="166">
        <f>AVERAGE(FU$6:FU925)</f>
        <v>151.51630434782609</v>
      </c>
      <c r="GI925" s="166">
        <f>AVERAGE(FV$6:FV925)</f>
        <v>1632.8065217391304</v>
      </c>
      <c r="GJ925" s="160">
        <f>AVERAGE(FW$6:FW925)</f>
        <v>0.84239130434782605</v>
      </c>
      <c r="GK925" s="166">
        <f>AVERAGE(FX$6:FX925)</f>
        <v>30.326086956521738</v>
      </c>
      <c r="GL925" s="166">
        <f>AVERAGE(FY$6:FY925)</f>
        <v>215.71521739130435</v>
      </c>
      <c r="HM925" s="98">
        <v>920</v>
      </c>
      <c r="HN925" s="179">
        <v>13.894579902012845</v>
      </c>
      <c r="HO925" s="188">
        <v>0.1</v>
      </c>
      <c r="HP925" s="177">
        <v>1</v>
      </c>
      <c r="HQ925" s="191">
        <v>475</v>
      </c>
      <c r="HR925" s="177">
        <v>14</v>
      </c>
      <c r="HS925" s="177">
        <v>14</v>
      </c>
      <c r="HT925" s="177">
        <v>0</v>
      </c>
      <c r="HU925" s="191">
        <v>2100</v>
      </c>
      <c r="HV925" s="191">
        <v>0</v>
      </c>
      <c r="HW925" s="191">
        <v>700</v>
      </c>
      <c r="HX925" s="191">
        <v>210</v>
      </c>
      <c r="HY925" s="191">
        <v>2010</v>
      </c>
      <c r="HZ925" s="177">
        <v>1</v>
      </c>
      <c r="IA925" s="191">
        <v>30</v>
      </c>
      <c r="IB925" s="191">
        <v>120</v>
      </c>
      <c r="IC925" s="177" t="s">
        <v>117</v>
      </c>
      <c r="IE925" s="164">
        <f>AVERAGE(HR$6:HR925)</f>
        <v>19.708695652173912</v>
      </c>
      <c r="IF925" s="164">
        <f>AVERAGE(HS$6:HS925)</f>
        <v>19.108695652173914</v>
      </c>
      <c r="IG925" s="164">
        <f>AVERAGE(HT$6:HT925)</f>
        <v>1.0065217391304349</v>
      </c>
      <c r="IH925" s="167">
        <f>AVERAGE(HU$6:HU925)</f>
        <v>2866.304347826087</v>
      </c>
      <c r="II925" s="167">
        <f>AVERAGE(HV$6:HV925)</f>
        <v>150.97826086956522</v>
      </c>
      <c r="IJ925" s="167">
        <f>AVERAGE(HW$6:HW925)</f>
        <v>905.10869565217388</v>
      </c>
      <c r="IK925" s="167">
        <f>AVERAGE(HX$6:HX925)</f>
        <v>271.53260869565219</v>
      </c>
      <c r="IL925" s="167">
        <f>AVERAGE(HY$6:HY925)</f>
        <v>2302.4891304347825</v>
      </c>
      <c r="IM925" s="164">
        <f>AVERAGE(HZ$6:HZ925)</f>
        <v>2.4423913043478263</v>
      </c>
      <c r="IN925" s="167">
        <f>AVERAGE(IA$6:IA925)</f>
        <v>73.271739130434781</v>
      </c>
      <c r="IO925" s="167">
        <f>AVERAGE(IB$6:IB925)</f>
        <v>637.08695652173913</v>
      </c>
    </row>
    <row r="926" spans="2:249" x14ac:dyDescent="0.2">
      <c r="B926" s="103">
        <v>921</v>
      </c>
      <c r="C926" s="165">
        <v>25.495984876248336</v>
      </c>
      <c r="D926" s="163">
        <v>0.05</v>
      </c>
      <c r="E926" s="161">
        <v>0</v>
      </c>
      <c r="F926" s="168">
        <v>263</v>
      </c>
      <c r="G926" s="161">
        <v>24</v>
      </c>
      <c r="H926" s="161">
        <v>22</v>
      </c>
      <c r="I926" s="161">
        <v>2</v>
      </c>
      <c r="J926" s="168">
        <v>2640</v>
      </c>
      <c r="K926" s="168">
        <v>240</v>
      </c>
      <c r="L926" s="168">
        <v>1000</v>
      </c>
      <c r="M926" s="168">
        <v>300</v>
      </c>
      <c r="N926" s="168">
        <v>2428</v>
      </c>
      <c r="O926" s="161">
        <v>1</v>
      </c>
      <c r="P926" s="168">
        <v>12</v>
      </c>
      <c r="Q926" s="168">
        <v>224</v>
      </c>
      <c r="R926" s="161" t="s">
        <v>116</v>
      </c>
      <c r="T926" s="169">
        <f>AVERAGE(G$6:G926)</f>
        <v>23.335504885993487</v>
      </c>
      <c r="U926" s="169">
        <f>AVERAGE(H$6:H926)</f>
        <v>20.747014115092291</v>
      </c>
      <c r="V926" s="169">
        <f>AVERAGE(I$6:I926)</f>
        <v>1.3615635179153094</v>
      </c>
      <c r="W926" s="170">
        <f>AVERAGE(J$6:J926)</f>
        <v>2489.6416938110751</v>
      </c>
      <c r="X926" s="170">
        <f>AVERAGE(K$6:K926)</f>
        <v>163.38762214983714</v>
      </c>
      <c r="Y926" s="170">
        <f>AVERAGE(L$6:L926)</f>
        <v>969.27252985884911</v>
      </c>
      <c r="Z926" s="170">
        <f>AVERAGE(M$6:M926)</f>
        <v>290.78175895765474</v>
      </c>
      <c r="AA926" s="170">
        <f>AVERAGE(N$6:N926)</f>
        <v>2405.7785016286643</v>
      </c>
      <c r="AB926" s="169">
        <f>AVERAGE(O$6:O926)</f>
        <v>2.9543973941368078</v>
      </c>
      <c r="AC926" s="170">
        <f>AVERAGE(P$6:P926)</f>
        <v>35.452768729641697</v>
      </c>
      <c r="AD926" s="170">
        <f>AVERAGE(Q$6:Q926)</f>
        <v>119.31596091205212</v>
      </c>
      <c r="AY926" s="5"/>
      <c r="AZ926" s="26">
        <v>921</v>
      </c>
      <c r="BA926" s="165">
        <v>17.789972997313988</v>
      </c>
      <c r="BB926" s="176">
        <v>0.15</v>
      </c>
      <c r="BC926" s="161">
        <v>8</v>
      </c>
      <c r="BD926" s="182">
        <v>214</v>
      </c>
      <c r="BE926" s="161">
        <v>23</v>
      </c>
      <c r="BF926" s="161">
        <v>22</v>
      </c>
      <c r="BG926" s="161">
        <v>2</v>
      </c>
      <c r="BH926" s="168">
        <v>3300</v>
      </c>
      <c r="BI926" s="168">
        <v>300</v>
      </c>
      <c r="BJ926" s="168">
        <v>1000</v>
      </c>
      <c r="BK926" s="168">
        <v>300</v>
      </c>
      <c r="BL926" s="168">
        <v>2439</v>
      </c>
      <c r="BM926" s="161">
        <v>3</v>
      </c>
      <c r="BN926" s="168">
        <v>45</v>
      </c>
      <c r="BO926" s="168">
        <v>906</v>
      </c>
      <c r="BP926" s="161" t="s">
        <v>116</v>
      </c>
      <c r="BR926" s="164">
        <f>AVERAGE(BE$6:BE926)</f>
        <v>19.628664495114005</v>
      </c>
      <c r="BS926" s="164">
        <f>AVERAGE(BF$6:BF926)</f>
        <v>18.866449511400653</v>
      </c>
      <c r="BT926" s="164">
        <f>AVERAGE(BG$6:BG926)</f>
        <v>0.67861020629750268</v>
      </c>
      <c r="BU926" s="167">
        <f>AVERAGE(BH$6:BH926)</f>
        <v>2829.9674267100977</v>
      </c>
      <c r="BV926" s="167">
        <f>AVERAGE(BI$6:BI926)</f>
        <v>101.79153094462541</v>
      </c>
      <c r="BW926" s="167">
        <f>AVERAGE(BJ$6:BJ926)</f>
        <v>909.3919652551574</v>
      </c>
      <c r="BX926" s="167">
        <f>AVERAGE(BK$6:BK926)</f>
        <v>272.81758957654722</v>
      </c>
      <c r="BY926" s="167">
        <f>AVERAGE(BL$6:BL926)</f>
        <v>2250.5776330076005</v>
      </c>
      <c r="BZ926" s="164">
        <f>AVERAGE(BM$6:BM926)</f>
        <v>2.3268186753528775</v>
      </c>
      <c r="CA926" s="167">
        <f>AVERAGE(BN$6:BN926)</f>
        <v>34.902280130293157</v>
      </c>
      <c r="CB926" s="167">
        <f>AVERAGE(BO$6:BO926)</f>
        <v>614.29207383279049</v>
      </c>
      <c r="DF926" s="103">
        <v>921</v>
      </c>
      <c r="DG926" s="192">
        <v>6.7942983897362197</v>
      </c>
      <c r="DH926" s="193">
        <v>0.25</v>
      </c>
      <c r="DI926" s="105">
        <v>1</v>
      </c>
      <c r="DJ926" s="194">
        <v>254</v>
      </c>
      <c r="DK926" s="105">
        <v>6</v>
      </c>
      <c r="DL926" s="105">
        <v>6</v>
      </c>
      <c r="DM926" s="105">
        <v>0</v>
      </c>
      <c r="DN926" s="194">
        <v>1080</v>
      </c>
      <c r="DO926" s="194">
        <v>0</v>
      </c>
      <c r="DP926" s="194">
        <v>300</v>
      </c>
      <c r="DQ926" s="194">
        <v>90</v>
      </c>
      <c r="DR926" s="194">
        <v>1269</v>
      </c>
      <c r="DS926" s="105">
        <v>2</v>
      </c>
      <c r="DT926" s="194">
        <v>36</v>
      </c>
      <c r="DU926" s="194">
        <v>-153</v>
      </c>
      <c r="DV926" s="105" t="s">
        <v>117</v>
      </c>
      <c r="DX926" s="164">
        <f>AVERAGE(DK$6:DK926)</f>
        <v>10.331161780673181</v>
      </c>
      <c r="DY926" s="164">
        <f>AVERAGE(DL$6:DL926)</f>
        <v>10.331161780673181</v>
      </c>
      <c r="DZ926" s="164">
        <f>AVERAGE(DM$6:DM926)</f>
        <v>0</v>
      </c>
      <c r="EA926" s="167">
        <f>AVERAGE(DN$6:DN926)</f>
        <v>1859.6091205211726</v>
      </c>
      <c r="EB926" s="167">
        <f>AVERAGE(DO$6:DO926)</f>
        <v>0</v>
      </c>
      <c r="EC926" s="167">
        <f>AVERAGE(DP$6:DP926)</f>
        <v>516.55808903365903</v>
      </c>
      <c r="ED926" s="167">
        <f>AVERAGE(DQ$6:DQ926)</f>
        <v>154.96742671009773</v>
      </c>
      <c r="EE926" s="167">
        <f>AVERAGE(DR$6:DR926)</f>
        <v>1650.2214983713354</v>
      </c>
      <c r="EF926" s="164">
        <f>AVERAGE(DS$6:DS926)</f>
        <v>0.84147665580890341</v>
      </c>
      <c r="EG926" s="167">
        <f>AVERAGE(DT$6:DT926)</f>
        <v>15.146579804560261</v>
      </c>
      <c r="EH926" s="167">
        <f>AVERAGE(DU$6:DU926)</f>
        <v>224.53420195439739</v>
      </c>
      <c r="FJ926" s="103">
        <v>921</v>
      </c>
      <c r="FK926" s="165">
        <v>5.1717704497125041</v>
      </c>
      <c r="FL926" s="163">
        <v>0.15</v>
      </c>
      <c r="FM926" s="161">
        <v>8</v>
      </c>
      <c r="FN926" s="168">
        <v>220</v>
      </c>
      <c r="FO926" s="161">
        <v>12</v>
      </c>
      <c r="FP926" s="161">
        <v>12</v>
      </c>
      <c r="FQ926" s="161">
        <v>0</v>
      </c>
      <c r="FR926" s="168">
        <v>2160</v>
      </c>
      <c r="FS926" s="168">
        <v>0</v>
      </c>
      <c r="FT926" s="168">
        <v>600</v>
      </c>
      <c r="FU926" s="168">
        <v>180</v>
      </c>
      <c r="FV926" s="168">
        <v>1625</v>
      </c>
      <c r="FW926" s="161">
        <v>1</v>
      </c>
      <c r="FX926" s="168">
        <v>36</v>
      </c>
      <c r="FY926" s="168">
        <v>571</v>
      </c>
      <c r="FZ926" s="161" t="s">
        <v>117</v>
      </c>
      <c r="GB926" s="160">
        <f>AVERAGE(FO$6:FO926)</f>
        <v>10.103148751357221</v>
      </c>
      <c r="GC926" s="160">
        <f>AVERAGE(FP$6:FP926)</f>
        <v>10.103148751357221</v>
      </c>
      <c r="GD926" s="160">
        <f>AVERAGE(FQ$6:FQ926)</f>
        <v>0</v>
      </c>
      <c r="GE926" s="166">
        <f>AVERAGE(FR$6:FR926)</f>
        <v>1818.5667752442996</v>
      </c>
      <c r="GF926" s="166">
        <f>AVERAGE(FS$6:FS926)</f>
        <v>0</v>
      </c>
      <c r="GG926" s="166">
        <f>AVERAGE(FT$6:FT926)</f>
        <v>505.157437567861</v>
      </c>
      <c r="GH926" s="166">
        <f>AVERAGE(FU$6:FU926)</f>
        <v>151.54723127035831</v>
      </c>
      <c r="GI926" s="166">
        <f>AVERAGE(FV$6:FV926)</f>
        <v>1632.798045602606</v>
      </c>
      <c r="GJ926" s="160">
        <f>AVERAGE(FW$6:FW926)</f>
        <v>0.84256243213897941</v>
      </c>
      <c r="GK926" s="166">
        <f>AVERAGE(FX$6:FX926)</f>
        <v>30.332247557003257</v>
      </c>
      <c r="GL926" s="166">
        <f>AVERAGE(FY$6:FY926)</f>
        <v>216.10097719869708</v>
      </c>
      <c r="HM926" s="98">
        <v>921</v>
      </c>
      <c r="HN926" s="179">
        <v>19.498085446296798</v>
      </c>
      <c r="HO926" s="188">
        <v>0.25</v>
      </c>
      <c r="HP926" s="177">
        <v>3</v>
      </c>
      <c r="HQ926" s="191">
        <v>507</v>
      </c>
      <c r="HR926" s="177">
        <v>17</v>
      </c>
      <c r="HS926" s="177">
        <v>17</v>
      </c>
      <c r="HT926" s="177">
        <v>0</v>
      </c>
      <c r="HU926" s="191">
        <v>2550</v>
      </c>
      <c r="HV926" s="191">
        <v>0</v>
      </c>
      <c r="HW926" s="191">
        <v>850</v>
      </c>
      <c r="HX926" s="191">
        <v>255</v>
      </c>
      <c r="HY926" s="191">
        <v>2237</v>
      </c>
      <c r="HZ926" s="177">
        <v>5</v>
      </c>
      <c r="IA926" s="191">
        <v>150</v>
      </c>
      <c r="IB926" s="191">
        <v>463</v>
      </c>
      <c r="IC926" s="177" t="s">
        <v>117</v>
      </c>
      <c r="IE926" s="164">
        <f>AVERAGE(HR$6:HR926)</f>
        <v>19.705754614549402</v>
      </c>
      <c r="IF926" s="164">
        <f>AVERAGE(HS$6:HS926)</f>
        <v>19.106406080347448</v>
      </c>
      <c r="IG926" s="164">
        <f>AVERAGE(HT$6:HT926)</f>
        <v>1.00542888165038</v>
      </c>
      <c r="IH926" s="167">
        <f>AVERAGE(HU$6:HU926)</f>
        <v>2865.9609120521172</v>
      </c>
      <c r="II926" s="167">
        <f>AVERAGE(HV$6:HV926)</f>
        <v>150.81433224755699</v>
      </c>
      <c r="IJ926" s="167">
        <f>AVERAGE(HW$6:HW926)</f>
        <v>905.04885993485345</v>
      </c>
      <c r="IK926" s="167">
        <f>AVERAGE(HX$6:HX926)</f>
        <v>271.51465798045604</v>
      </c>
      <c r="IL926" s="167">
        <f>AVERAGE(HY$6:HY926)</f>
        <v>2302.4180238870795</v>
      </c>
      <c r="IM926" s="164">
        <f>AVERAGE(HZ$6:HZ926)</f>
        <v>2.445168295331162</v>
      </c>
      <c r="IN926" s="167">
        <f>AVERAGE(IA$6:IA926)</f>
        <v>73.355048859934854</v>
      </c>
      <c r="IO926" s="167">
        <f>AVERAGE(IB$6:IB926)</f>
        <v>636.89793702497286</v>
      </c>
    </row>
    <row r="927" spans="2:249" x14ac:dyDescent="0.2">
      <c r="B927" s="103">
        <v>922</v>
      </c>
      <c r="C927" s="165">
        <v>22.019328188836589</v>
      </c>
      <c r="D927" s="163">
        <v>0.15</v>
      </c>
      <c r="E927" s="161">
        <v>4</v>
      </c>
      <c r="F927" s="168">
        <v>163</v>
      </c>
      <c r="G927" s="161">
        <v>23</v>
      </c>
      <c r="H927" s="161">
        <v>22</v>
      </c>
      <c r="I927" s="161">
        <v>2</v>
      </c>
      <c r="J927" s="168">
        <v>2640</v>
      </c>
      <c r="K927" s="168">
        <v>240</v>
      </c>
      <c r="L927" s="168">
        <v>1000</v>
      </c>
      <c r="M927" s="168">
        <v>300</v>
      </c>
      <c r="N927" s="168">
        <v>2328</v>
      </c>
      <c r="O927" s="161">
        <v>3</v>
      </c>
      <c r="P927" s="168">
        <v>36</v>
      </c>
      <c r="Q927" s="168">
        <v>348</v>
      </c>
      <c r="R927" s="161" t="s">
        <v>116</v>
      </c>
      <c r="T927" s="169">
        <f>AVERAGE(G$6:G927)</f>
        <v>23.335140997830802</v>
      </c>
      <c r="U927" s="169">
        <f>AVERAGE(H$6:H927)</f>
        <v>20.748373101952279</v>
      </c>
      <c r="V927" s="169">
        <f>AVERAGE(I$6:I927)</f>
        <v>1.3622559652928417</v>
      </c>
      <c r="W927" s="170">
        <f>AVERAGE(J$6:J927)</f>
        <v>2489.8047722342735</v>
      </c>
      <c r="X927" s="170">
        <f>AVERAGE(K$6:K927)</f>
        <v>163.47071583514099</v>
      </c>
      <c r="Y927" s="170">
        <f>AVERAGE(L$6:L927)</f>
        <v>969.30585683297181</v>
      </c>
      <c r="Z927" s="170">
        <f>AVERAGE(M$6:M927)</f>
        <v>290.79175704989154</v>
      </c>
      <c r="AA927" s="170">
        <f>AVERAGE(N$6:N927)</f>
        <v>2405.6941431670284</v>
      </c>
      <c r="AB927" s="169">
        <f>AVERAGE(O$6:O927)</f>
        <v>2.9544468546637743</v>
      </c>
      <c r="AC927" s="170">
        <f>AVERAGE(P$6:P927)</f>
        <v>35.453362255965295</v>
      </c>
      <c r="AD927" s="170">
        <f>AVERAGE(Q$6:Q927)</f>
        <v>119.56399132321042</v>
      </c>
      <c r="AY927" s="5"/>
      <c r="AZ927" s="26">
        <v>922</v>
      </c>
      <c r="BA927" s="165">
        <v>22.584283553028214</v>
      </c>
      <c r="BB927" s="176">
        <v>0.05</v>
      </c>
      <c r="BC927" s="161">
        <v>3</v>
      </c>
      <c r="BD927" s="182">
        <v>286</v>
      </c>
      <c r="BE927" s="161">
        <v>25</v>
      </c>
      <c r="BF927" s="161">
        <v>22</v>
      </c>
      <c r="BG927" s="161">
        <v>2</v>
      </c>
      <c r="BH927" s="168">
        <v>3300</v>
      </c>
      <c r="BI927" s="168">
        <v>300</v>
      </c>
      <c r="BJ927" s="168">
        <v>1000</v>
      </c>
      <c r="BK927" s="168">
        <v>300</v>
      </c>
      <c r="BL927" s="168">
        <v>2511</v>
      </c>
      <c r="BM927" s="161">
        <v>1</v>
      </c>
      <c r="BN927" s="168">
        <v>15</v>
      </c>
      <c r="BO927" s="168">
        <v>804</v>
      </c>
      <c r="BP927" s="161" t="s">
        <v>116</v>
      </c>
      <c r="BR927" s="164">
        <f>AVERAGE(BE$6:BE927)</f>
        <v>19.634490238611715</v>
      </c>
      <c r="BS927" s="164">
        <f>AVERAGE(BF$6:BF927)</f>
        <v>18.869848156182211</v>
      </c>
      <c r="BT927" s="164">
        <f>AVERAGE(BG$6:BG927)</f>
        <v>0.68004338394793928</v>
      </c>
      <c r="BU927" s="167">
        <f>AVERAGE(BH$6:BH927)</f>
        <v>2830.4772234273319</v>
      </c>
      <c r="BV927" s="167">
        <f>AVERAGE(BI$6:BI927)</f>
        <v>102.00650759219089</v>
      </c>
      <c r="BW927" s="167">
        <f>AVERAGE(BJ$6:BJ927)</f>
        <v>909.49023861171372</v>
      </c>
      <c r="BX927" s="167">
        <f>AVERAGE(BK$6:BK927)</f>
        <v>272.84707158351409</v>
      </c>
      <c r="BY927" s="167">
        <f>AVERAGE(BL$6:BL927)</f>
        <v>2250.8600867678961</v>
      </c>
      <c r="BZ927" s="164">
        <f>AVERAGE(BM$6:BM927)</f>
        <v>2.3253796095444685</v>
      </c>
      <c r="CA927" s="167">
        <f>AVERAGE(BN$6:BN927)</f>
        <v>34.880694143167027</v>
      </c>
      <c r="CB927" s="167">
        <f>AVERAGE(BO$6:BO927)</f>
        <v>614.49783080260306</v>
      </c>
      <c r="DF927" s="103">
        <v>922</v>
      </c>
      <c r="DG927" s="192">
        <v>7.9798369818937482</v>
      </c>
      <c r="DH927" s="193">
        <v>0.2</v>
      </c>
      <c r="DI927" s="105">
        <v>4</v>
      </c>
      <c r="DJ927" s="194">
        <v>102</v>
      </c>
      <c r="DK927" s="105">
        <v>10</v>
      </c>
      <c r="DL927" s="105">
        <v>10</v>
      </c>
      <c r="DM927" s="105">
        <v>0</v>
      </c>
      <c r="DN927" s="194">
        <v>1800</v>
      </c>
      <c r="DO927" s="194">
        <v>0</v>
      </c>
      <c r="DP927" s="194">
        <v>500</v>
      </c>
      <c r="DQ927" s="194">
        <v>150</v>
      </c>
      <c r="DR927" s="194">
        <v>1377</v>
      </c>
      <c r="DS927" s="105">
        <v>2</v>
      </c>
      <c r="DT927" s="194">
        <v>36</v>
      </c>
      <c r="DU927" s="194">
        <v>459</v>
      </c>
      <c r="DV927" s="105" t="s">
        <v>117</v>
      </c>
      <c r="DX927" s="164">
        <f>AVERAGE(DK$6:DK927)</f>
        <v>10.330802603036876</v>
      </c>
      <c r="DY927" s="164">
        <f>AVERAGE(DL$6:DL927)</f>
        <v>10.330802603036876</v>
      </c>
      <c r="DZ927" s="164">
        <f>AVERAGE(DM$6:DM927)</f>
        <v>0</v>
      </c>
      <c r="EA927" s="167">
        <f>AVERAGE(DN$6:DN927)</f>
        <v>1859.5444685466377</v>
      </c>
      <c r="EB927" s="167">
        <f>AVERAGE(DO$6:DO927)</f>
        <v>0</v>
      </c>
      <c r="EC927" s="167">
        <f>AVERAGE(DP$6:DP927)</f>
        <v>516.54013015184387</v>
      </c>
      <c r="ED927" s="167">
        <f>AVERAGE(DQ$6:DQ927)</f>
        <v>154.96203904555315</v>
      </c>
      <c r="EE927" s="167">
        <f>AVERAGE(DR$6:DR927)</f>
        <v>1649.9251626898047</v>
      </c>
      <c r="EF927" s="164">
        <f>AVERAGE(DS$6:DS927)</f>
        <v>0.84273318872017355</v>
      </c>
      <c r="EG927" s="167">
        <f>AVERAGE(DT$6:DT927)</f>
        <v>15.169197396963124</v>
      </c>
      <c r="EH927" s="167">
        <f>AVERAGE(DU$6:DU927)</f>
        <v>224.78850325379611</v>
      </c>
      <c r="FJ927" s="103">
        <v>922</v>
      </c>
      <c r="FK927" s="165">
        <v>8.0724515044797442</v>
      </c>
      <c r="FL927" s="163">
        <v>0.15</v>
      </c>
      <c r="FM927" s="161">
        <v>10</v>
      </c>
      <c r="FN927" s="168">
        <v>110</v>
      </c>
      <c r="FO927" s="161">
        <v>17</v>
      </c>
      <c r="FP927" s="161">
        <v>17</v>
      </c>
      <c r="FQ927" s="161">
        <v>0</v>
      </c>
      <c r="FR927" s="168">
        <v>3060</v>
      </c>
      <c r="FS927" s="168">
        <v>0</v>
      </c>
      <c r="FT927" s="168">
        <v>850</v>
      </c>
      <c r="FU927" s="168">
        <v>255</v>
      </c>
      <c r="FV927" s="168">
        <v>1840</v>
      </c>
      <c r="FW927" s="161">
        <v>1</v>
      </c>
      <c r="FX927" s="168">
        <v>36</v>
      </c>
      <c r="FY927" s="168">
        <v>1256</v>
      </c>
      <c r="FZ927" s="161" t="s">
        <v>117</v>
      </c>
      <c r="GB927" s="160">
        <f>AVERAGE(FO$6:FO927)</f>
        <v>10.110629067245119</v>
      </c>
      <c r="GC927" s="160">
        <f>AVERAGE(FP$6:FP927)</f>
        <v>10.110629067245119</v>
      </c>
      <c r="GD927" s="160">
        <f>AVERAGE(FQ$6:FQ927)</f>
        <v>0</v>
      </c>
      <c r="GE927" s="166">
        <f>AVERAGE(FR$6:FR927)</f>
        <v>1819.9132321041216</v>
      </c>
      <c r="GF927" s="166">
        <f>AVERAGE(FS$6:FS927)</f>
        <v>0</v>
      </c>
      <c r="GG927" s="166">
        <f>AVERAGE(FT$6:FT927)</f>
        <v>505.53145336225595</v>
      </c>
      <c r="GH927" s="166">
        <f>AVERAGE(FU$6:FU927)</f>
        <v>151.65943600867678</v>
      </c>
      <c r="GI927" s="166">
        <f>AVERAGE(FV$6:FV927)</f>
        <v>1633.0227765726681</v>
      </c>
      <c r="GJ927" s="160">
        <f>AVERAGE(FW$6:FW927)</f>
        <v>0.84273318872017355</v>
      </c>
      <c r="GK927" s="166">
        <f>AVERAGE(FX$6:FX927)</f>
        <v>30.338394793926248</v>
      </c>
      <c r="GL927" s="166">
        <f>AVERAGE(FY$6:FY927)</f>
        <v>217.2288503253796</v>
      </c>
      <c r="HM927" s="98">
        <v>922</v>
      </c>
      <c r="HN927" s="179">
        <v>22.905911309401461</v>
      </c>
      <c r="HO927" s="188">
        <v>0.05</v>
      </c>
      <c r="HP927" s="177">
        <v>3</v>
      </c>
      <c r="HQ927" s="191">
        <v>377</v>
      </c>
      <c r="HR927" s="177">
        <v>25</v>
      </c>
      <c r="HS927" s="177">
        <v>23</v>
      </c>
      <c r="HT927" s="177">
        <v>3</v>
      </c>
      <c r="HU927" s="191">
        <v>3450</v>
      </c>
      <c r="HV927" s="191">
        <v>450</v>
      </c>
      <c r="HW927" s="191">
        <v>1000</v>
      </c>
      <c r="HX927" s="191">
        <v>300</v>
      </c>
      <c r="HY927" s="191">
        <v>2752</v>
      </c>
      <c r="HZ927" s="177">
        <v>1</v>
      </c>
      <c r="IA927" s="191">
        <v>30</v>
      </c>
      <c r="IB927" s="191">
        <v>728</v>
      </c>
      <c r="IC927" s="177" t="s">
        <v>116</v>
      </c>
      <c r="IE927" s="164">
        <f>AVERAGE(HR$6:HR927)</f>
        <v>19.711496746203906</v>
      </c>
      <c r="IF927" s="164">
        <f>AVERAGE(HS$6:HS927)</f>
        <v>19.110629067245121</v>
      </c>
      <c r="IG927" s="164">
        <f>AVERAGE(HT$6:HT927)</f>
        <v>1.007592190889371</v>
      </c>
      <c r="IH927" s="167">
        <f>AVERAGE(HU$6:HU927)</f>
        <v>2866.5943600867681</v>
      </c>
      <c r="II927" s="167">
        <f>AVERAGE(HV$6:HV927)</f>
        <v>151.13882863340564</v>
      </c>
      <c r="IJ927" s="167">
        <f>AVERAGE(HW$6:HW927)</f>
        <v>905.15184381778738</v>
      </c>
      <c r="IK927" s="167">
        <f>AVERAGE(HX$6:HX927)</f>
        <v>271.54555314533621</v>
      </c>
      <c r="IL927" s="167">
        <f>AVERAGE(HY$6:HY927)</f>
        <v>2302.9056399132319</v>
      </c>
      <c r="IM927" s="164">
        <f>AVERAGE(HZ$6:HZ927)</f>
        <v>2.4436008676789589</v>
      </c>
      <c r="IN927" s="167">
        <f>AVERAGE(IA$6:IA927)</f>
        <v>73.308026030368765</v>
      </c>
      <c r="IO927" s="167">
        <f>AVERAGE(IB$6:IB927)</f>
        <v>636.99674620390454</v>
      </c>
    </row>
    <row r="928" spans="2:249" x14ac:dyDescent="0.2">
      <c r="B928" s="103">
        <v>923</v>
      </c>
      <c r="C928" s="165">
        <v>19.344049266961953</v>
      </c>
      <c r="D928" s="163">
        <v>0.1</v>
      </c>
      <c r="E928" s="161">
        <v>4</v>
      </c>
      <c r="F928" s="168">
        <v>390</v>
      </c>
      <c r="G928" s="161">
        <v>21</v>
      </c>
      <c r="H928" s="161">
        <v>21</v>
      </c>
      <c r="I928" s="161">
        <v>1</v>
      </c>
      <c r="J928" s="168">
        <v>2520</v>
      </c>
      <c r="K928" s="168">
        <v>120</v>
      </c>
      <c r="L928" s="168">
        <v>1000</v>
      </c>
      <c r="M928" s="168">
        <v>300</v>
      </c>
      <c r="N928" s="168">
        <v>2435</v>
      </c>
      <c r="O928" s="161">
        <v>2</v>
      </c>
      <c r="P928" s="168">
        <v>24</v>
      </c>
      <c r="Q928" s="168">
        <v>109</v>
      </c>
      <c r="R928" s="161" t="s">
        <v>116</v>
      </c>
      <c r="T928" s="169">
        <f>AVERAGE(G$6:G928)</f>
        <v>23.33261105092091</v>
      </c>
      <c r="U928" s="169">
        <f>AVERAGE(H$6:H928)</f>
        <v>20.748645720476706</v>
      </c>
      <c r="V928" s="169">
        <f>AVERAGE(I$6:I928)</f>
        <v>1.3618634886240519</v>
      </c>
      <c r="W928" s="170">
        <f>AVERAGE(J$6:J928)</f>
        <v>2489.8374864572047</v>
      </c>
      <c r="X928" s="170">
        <f>AVERAGE(K$6:K928)</f>
        <v>163.42361863488625</v>
      </c>
      <c r="Y928" s="170">
        <f>AVERAGE(L$6:L928)</f>
        <v>969.33911159263278</v>
      </c>
      <c r="Z928" s="170">
        <f>AVERAGE(M$6:M928)</f>
        <v>290.80173347778981</v>
      </c>
      <c r="AA928" s="170">
        <f>AVERAGE(N$6:N928)</f>
        <v>2405.7258938244854</v>
      </c>
      <c r="AB928" s="169">
        <f>AVERAGE(O$6:O928)</f>
        <v>2.9534127843986999</v>
      </c>
      <c r="AC928" s="170">
        <f>AVERAGE(P$6:P928)</f>
        <v>35.440953412784395</v>
      </c>
      <c r="AD928" s="170">
        <f>AVERAGE(Q$6:Q928)</f>
        <v>119.55254604550379</v>
      </c>
      <c r="AY928" s="5"/>
      <c r="AZ928" s="26">
        <v>923</v>
      </c>
      <c r="BA928" s="165">
        <v>20.657932736593843</v>
      </c>
      <c r="BB928" s="176">
        <v>0.15</v>
      </c>
      <c r="BC928" s="161">
        <v>1</v>
      </c>
      <c r="BD928" s="182">
        <v>513</v>
      </c>
      <c r="BE928" s="161">
        <v>19</v>
      </c>
      <c r="BF928" s="161">
        <v>19</v>
      </c>
      <c r="BG928" s="161">
        <v>0</v>
      </c>
      <c r="BH928" s="168">
        <v>2850</v>
      </c>
      <c r="BI928" s="168">
        <v>0</v>
      </c>
      <c r="BJ928" s="168">
        <v>950</v>
      </c>
      <c r="BK928" s="168">
        <v>285</v>
      </c>
      <c r="BL928" s="168">
        <v>2373</v>
      </c>
      <c r="BM928" s="161">
        <v>3</v>
      </c>
      <c r="BN928" s="168">
        <v>45</v>
      </c>
      <c r="BO928" s="168">
        <v>522</v>
      </c>
      <c r="BP928" s="161" t="s">
        <v>117</v>
      </c>
      <c r="BR928" s="164">
        <f>AVERAGE(BE$6:BE928)</f>
        <v>19.633802816901408</v>
      </c>
      <c r="BS928" s="164">
        <f>AVERAGE(BF$6:BF928)</f>
        <v>18.869989165763812</v>
      </c>
      <c r="BT928" s="164">
        <f>AVERAGE(BG$6:BG928)</f>
        <v>0.67930660888407368</v>
      </c>
      <c r="BU928" s="167">
        <f>AVERAGE(BH$6:BH928)</f>
        <v>2830.4983748645723</v>
      </c>
      <c r="BV928" s="167">
        <f>AVERAGE(BI$6:BI928)</f>
        <v>101.89599133261105</v>
      </c>
      <c r="BW928" s="167">
        <f>AVERAGE(BJ$6:BJ928)</f>
        <v>909.53412784398699</v>
      </c>
      <c r="BX928" s="167">
        <f>AVERAGE(BK$6:BK928)</f>
        <v>272.86023835319611</v>
      </c>
      <c r="BY928" s="167">
        <f>AVERAGE(BL$6:BL928)</f>
        <v>2250.9924160346695</v>
      </c>
      <c r="BZ928" s="164">
        <f>AVERAGE(BM$6:BM928)</f>
        <v>2.3261105092091006</v>
      </c>
      <c r="CA928" s="167">
        <f>AVERAGE(BN$6:BN928)</f>
        <v>34.891657638136515</v>
      </c>
      <c r="CB928" s="167">
        <f>AVERAGE(BO$6:BO928)</f>
        <v>614.39761646803902</v>
      </c>
      <c r="DF928" s="103">
        <v>923</v>
      </c>
      <c r="DG928" s="192">
        <v>6.4953624611820935</v>
      </c>
      <c r="DH928" s="193">
        <v>0.1</v>
      </c>
      <c r="DI928" s="105">
        <v>0</v>
      </c>
      <c r="DJ928" s="194">
        <v>363</v>
      </c>
      <c r="DK928" s="105">
        <v>5</v>
      </c>
      <c r="DL928" s="105">
        <v>5</v>
      </c>
      <c r="DM928" s="105">
        <v>0</v>
      </c>
      <c r="DN928" s="194">
        <v>900</v>
      </c>
      <c r="DO928" s="194">
        <v>0</v>
      </c>
      <c r="DP928" s="194">
        <v>250</v>
      </c>
      <c r="DQ928" s="194">
        <v>75</v>
      </c>
      <c r="DR928" s="194">
        <v>1313</v>
      </c>
      <c r="DS928" s="105">
        <v>1</v>
      </c>
      <c r="DT928" s="194">
        <v>18</v>
      </c>
      <c r="DU928" s="194">
        <v>-395</v>
      </c>
      <c r="DV928" s="105" t="s">
        <v>117</v>
      </c>
      <c r="DX928" s="164">
        <f>AVERAGE(DK$6:DK928)</f>
        <v>10.325027085590467</v>
      </c>
      <c r="DY928" s="164">
        <f>AVERAGE(DL$6:DL928)</f>
        <v>10.325027085590467</v>
      </c>
      <c r="DZ928" s="164">
        <f>AVERAGE(DM$6:DM928)</f>
        <v>0</v>
      </c>
      <c r="EA928" s="167">
        <f>AVERAGE(DN$6:DN928)</f>
        <v>1858.5048754062839</v>
      </c>
      <c r="EB928" s="167">
        <f>AVERAGE(DO$6:DO928)</f>
        <v>0</v>
      </c>
      <c r="EC928" s="167">
        <f>AVERAGE(DP$6:DP928)</f>
        <v>516.2513542795233</v>
      </c>
      <c r="ED928" s="167">
        <f>AVERAGE(DQ$6:DQ928)</f>
        <v>154.87540628385699</v>
      </c>
      <c r="EE928" s="167">
        <f>AVERAGE(DR$6:DR928)</f>
        <v>1649.5601300108342</v>
      </c>
      <c r="EF928" s="164">
        <f>AVERAGE(DS$6:DS928)</f>
        <v>0.84290357529794147</v>
      </c>
      <c r="EG928" s="167">
        <f>AVERAGE(DT$6:DT928)</f>
        <v>15.172264355362946</v>
      </c>
      <c r="EH928" s="167">
        <f>AVERAGE(DU$6:DU928)</f>
        <v>224.11700975081257</v>
      </c>
      <c r="FJ928" s="103">
        <v>923</v>
      </c>
      <c r="FK928" s="165">
        <v>7.0095035261933258</v>
      </c>
      <c r="FL928" s="163">
        <v>0.15</v>
      </c>
      <c r="FM928" s="161">
        <v>10</v>
      </c>
      <c r="FN928" s="168">
        <v>558</v>
      </c>
      <c r="FO928" s="161">
        <v>16</v>
      </c>
      <c r="FP928" s="161">
        <v>16</v>
      </c>
      <c r="FQ928" s="161">
        <v>0</v>
      </c>
      <c r="FR928" s="168">
        <v>2880</v>
      </c>
      <c r="FS928" s="168">
        <v>0</v>
      </c>
      <c r="FT928" s="168">
        <v>800</v>
      </c>
      <c r="FU928" s="168">
        <v>240</v>
      </c>
      <c r="FV928" s="168">
        <v>2223</v>
      </c>
      <c r="FW928" s="161">
        <v>1</v>
      </c>
      <c r="FX928" s="168">
        <v>36</v>
      </c>
      <c r="FY928" s="168">
        <v>693</v>
      </c>
      <c r="FZ928" s="161" t="s">
        <v>117</v>
      </c>
      <c r="GB928" s="160">
        <f>AVERAGE(FO$6:FO928)</f>
        <v>10.117009750812567</v>
      </c>
      <c r="GC928" s="160">
        <f>AVERAGE(FP$6:FP928)</f>
        <v>10.117009750812567</v>
      </c>
      <c r="GD928" s="160">
        <f>AVERAGE(FQ$6:FQ928)</f>
        <v>0</v>
      </c>
      <c r="GE928" s="166">
        <f>AVERAGE(FR$6:FR928)</f>
        <v>1821.0617551462622</v>
      </c>
      <c r="GF928" s="166">
        <f>AVERAGE(FS$6:FS928)</f>
        <v>0</v>
      </c>
      <c r="GG928" s="166">
        <f>AVERAGE(FT$6:FT928)</f>
        <v>505.85048754062836</v>
      </c>
      <c r="GH928" s="166">
        <f>AVERAGE(FU$6:FU928)</f>
        <v>151.7551462621885</v>
      </c>
      <c r="GI928" s="166">
        <f>AVERAGE(FV$6:FV928)</f>
        <v>1633.661971830986</v>
      </c>
      <c r="GJ928" s="160">
        <f>AVERAGE(FW$6:FW928)</f>
        <v>0.84290357529794147</v>
      </c>
      <c r="GK928" s="166">
        <f>AVERAGE(FX$6:FX928)</f>
        <v>30.344528710725893</v>
      </c>
      <c r="GL928" s="166">
        <f>AVERAGE(FY$6:FY928)</f>
        <v>217.74431202600218</v>
      </c>
      <c r="HM928" s="98">
        <v>923</v>
      </c>
      <c r="HN928" s="179">
        <v>12.343439971897082</v>
      </c>
      <c r="HO928" s="188">
        <v>0.15</v>
      </c>
      <c r="HP928" s="177">
        <v>4</v>
      </c>
      <c r="HQ928" s="191">
        <v>561</v>
      </c>
      <c r="HR928" s="177">
        <v>14</v>
      </c>
      <c r="HS928" s="177">
        <v>14</v>
      </c>
      <c r="HT928" s="177">
        <v>0</v>
      </c>
      <c r="HU928" s="191">
        <v>2100</v>
      </c>
      <c r="HV928" s="191">
        <v>0</v>
      </c>
      <c r="HW928" s="191">
        <v>700</v>
      </c>
      <c r="HX928" s="191">
        <v>210</v>
      </c>
      <c r="HY928" s="191">
        <v>2096</v>
      </c>
      <c r="HZ928" s="177">
        <v>2</v>
      </c>
      <c r="IA928" s="191">
        <v>60</v>
      </c>
      <c r="IB928" s="191">
        <v>64</v>
      </c>
      <c r="IC928" s="177" t="s">
        <v>117</v>
      </c>
      <c r="IE928" s="164">
        <f>AVERAGE(HR$6:HR928)</f>
        <v>19.705308775731311</v>
      </c>
      <c r="IF928" s="164">
        <f>AVERAGE(HS$6:HS928)</f>
        <v>19.105092091007585</v>
      </c>
      <c r="IG928" s="164">
        <f>AVERAGE(HT$6:HT928)</f>
        <v>1.0065005417118094</v>
      </c>
      <c r="IH928" s="167">
        <f>AVERAGE(HU$6:HU928)</f>
        <v>2865.7638136511378</v>
      </c>
      <c r="II928" s="167">
        <f>AVERAGE(HV$6:HV928)</f>
        <v>150.9750812567714</v>
      </c>
      <c r="IJ928" s="167">
        <f>AVERAGE(HW$6:HW928)</f>
        <v>904.92957746478874</v>
      </c>
      <c r="IK928" s="167">
        <f>AVERAGE(HX$6:HX928)</f>
        <v>271.47887323943661</v>
      </c>
      <c r="IL928" s="167">
        <f>AVERAGE(HY$6:HY928)</f>
        <v>2302.6814734561212</v>
      </c>
      <c r="IM928" s="164">
        <f>AVERAGE(HZ$6:HZ928)</f>
        <v>2.4431202600216686</v>
      </c>
      <c r="IN928" s="167">
        <f>AVERAGE(IA$6:IA928)</f>
        <v>73.293607800650051</v>
      </c>
      <c r="IO928" s="167">
        <f>AVERAGE(IB$6:IB928)</f>
        <v>636.37594799566625</v>
      </c>
    </row>
    <row r="929" spans="2:249" x14ac:dyDescent="0.2">
      <c r="B929" s="103">
        <v>924</v>
      </c>
      <c r="C929" s="165">
        <v>17.770057729810464</v>
      </c>
      <c r="D929" s="163">
        <v>0.2</v>
      </c>
      <c r="E929" s="161">
        <v>1</v>
      </c>
      <c r="F929" s="168">
        <v>286</v>
      </c>
      <c r="G929" s="161">
        <v>15</v>
      </c>
      <c r="H929" s="161">
        <v>15</v>
      </c>
      <c r="I929" s="161">
        <v>0</v>
      </c>
      <c r="J929" s="168">
        <v>1800</v>
      </c>
      <c r="K929" s="168">
        <v>0</v>
      </c>
      <c r="L929" s="168">
        <v>750</v>
      </c>
      <c r="M929" s="168">
        <v>225</v>
      </c>
      <c r="N929" s="168">
        <v>1886</v>
      </c>
      <c r="O929" s="161">
        <v>4</v>
      </c>
      <c r="P929" s="168">
        <v>48</v>
      </c>
      <c r="Q929" s="168">
        <v>-38</v>
      </c>
      <c r="R929" s="161" t="s">
        <v>117</v>
      </c>
      <c r="T929" s="169">
        <f>AVERAGE(G$6:G929)</f>
        <v>23.323593073593074</v>
      </c>
      <c r="U929" s="169">
        <f>AVERAGE(H$6:H929)</f>
        <v>20.742424242424242</v>
      </c>
      <c r="V929" s="169">
        <f>AVERAGE(I$6:I929)</f>
        <v>1.3603896103896105</v>
      </c>
      <c r="W929" s="170">
        <f>AVERAGE(J$6:J929)</f>
        <v>2489.090909090909</v>
      </c>
      <c r="X929" s="170">
        <f>AVERAGE(K$6:K929)</f>
        <v>163.24675324675326</v>
      </c>
      <c r="Y929" s="170">
        <f>AVERAGE(L$6:L929)</f>
        <v>969.10173160173156</v>
      </c>
      <c r="Z929" s="170">
        <f>AVERAGE(M$6:M929)</f>
        <v>290.73051948051949</v>
      </c>
      <c r="AA929" s="170">
        <f>AVERAGE(N$6:N929)</f>
        <v>2405.1634199134201</v>
      </c>
      <c r="AB929" s="169">
        <f>AVERAGE(O$6:O929)</f>
        <v>2.9545454545454546</v>
      </c>
      <c r="AC929" s="170">
        <f>AVERAGE(P$6:P929)</f>
        <v>35.454545454545453</v>
      </c>
      <c r="AD929" s="170">
        <f>AVERAGE(Q$6:Q929)</f>
        <v>119.38203463203463</v>
      </c>
      <c r="AY929" s="5"/>
      <c r="AZ929" s="26">
        <v>924</v>
      </c>
      <c r="BA929" s="165">
        <v>16.535369424447275</v>
      </c>
      <c r="BB929" s="176">
        <v>0.05</v>
      </c>
      <c r="BC929" s="161">
        <v>1</v>
      </c>
      <c r="BD929" s="182">
        <v>577</v>
      </c>
      <c r="BE929" s="161">
        <v>17</v>
      </c>
      <c r="BF929" s="161">
        <v>17</v>
      </c>
      <c r="BG929" s="161">
        <v>0</v>
      </c>
      <c r="BH929" s="168">
        <v>2550</v>
      </c>
      <c r="BI929" s="168">
        <v>0</v>
      </c>
      <c r="BJ929" s="168">
        <v>850</v>
      </c>
      <c r="BK929" s="168">
        <v>255</v>
      </c>
      <c r="BL929" s="168">
        <v>2307</v>
      </c>
      <c r="BM929" s="161">
        <v>1</v>
      </c>
      <c r="BN929" s="168">
        <v>15</v>
      </c>
      <c r="BO929" s="168">
        <v>258</v>
      </c>
      <c r="BP929" s="161" t="s">
        <v>117</v>
      </c>
      <c r="BR929" s="164">
        <f>AVERAGE(BE$6:BE929)</f>
        <v>19.63095238095238</v>
      </c>
      <c r="BS929" s="164">
        <f>AVERAGE(BF$6:BF929)</f>
        <v>18.867965367965368</v>
      </c>
      <c r="BT929" s="164">
        <f>AVERAGE(BG$6:BG929)</f>
        <v>0.6785714285714286</v>
      </c>
      <c r="BU929" s="167">
        <f>AVERAGE(BH$6:BH929)</f>
        <v>2830.1948051948052</v>
      </c>
      <c r="BV929" s="167">
        <f>AVERAGE(BI$6:BI929)</f>
        <v>101.78571428571429</v>
      </c>
      <c r="BW929" s="167">
        <f>AVERAGE(BJ$6:BJ929)</f>
        <v>909.469696969697</v>
      </c>
      <c r="BX929" s="167">
        <f>AVERAGE(BK$6:BK929)</f>
        <v>272.84090909090907</v>
      </c>
      <c r="BY929" s="167">
        <f>AVERAGE(BL$6:BL929)</f>
        <v>2251.0530303030305</v>
      </c>
      <c r="BZ929" s="164">
        <f>AVERAGE(BM$6:BM929)</f>
        <v>2.3246753246753249</v>
      </c>
      <c r="CA929" s="167">
        <f>AVERAGE(BN$6:BN929)</f>
        <v>34.870129870129873</v>
      </c>
      <c r="CB929" s="167">
        <f>AVERAGE(BO$6:BO929)</f>
        <v>614.01190476190482</v>
      </c>
      <c r="DF929" s="103">
        <v>924</v>
      </c>
      <c r="DG929" s="192">
        <v>8.8852384243470244</v>
      </c>
      <c r="DH929" s="193">
        <v>0.05</v>
      </c>
      <c r="DI929" s="105">
        <v>2</v>
      </c>
      <c r="DJ929" s="194">
        <v>275</v>
      </c>
      <c r="DK929" s="105">
        <v>11</v>
      </c>
      <c r="DL929" s="105">
        <v>11</v>
      </c>
      <c r="DM929" s="105">
        <v>0</v>
      </c>
      <c r="DN929" s="194">
        <v>1980</v>
      </c>
      <c r="DO929" s="194">
        <v>0</v>
      </c>
      <c r="DP929" s="194">
        <v>550</v>
      </c>
      <c r="DQ929" s="194">
        <v>165</v>
      </c>
      <c r="DR929" s="194">
        <v>1615</v>
      </c>
      <c r="DS929" s="105">
        <v>0</v>
      </c>
      <c r="DT929" s="194">
        <v>0</v>
      </c>
      <c r="DU929" s="194">
        <v>365</v>
      </c>
      <c r="DV929" s="105" t="s">
        <v>117</v>
      </c>
      <c r="DX929" s="164">
        <f>AVERAGE(DK$6:DK929)</f>
        <v>10.325757575757576</v>
      </c>
      <c r="DY929" s="164">
        <f>AVERAGE(DL$6:DL929)</f>
        <v>10.325757575757576</v>
      </c>
      <c r="DZ929" s="164">
        <f>AVERAGE(DM$6:DM929)</f>
        <v>0</v>
      </c>
      <c r="EA929" s="167">
        <f>AVERAGE(DN$6:DN929)</f>
        <v>1858.6363636363637</v>
      </c>
      <c r="EB929" s="167">
        <f>AVERAGE(DO$6:DO929)</f>
        <v>0</v>
      </c>
      <c r="EC929" s="167">
        <f>AVERAGE(DP$6:DP929)</f>
        <v>516.28787878787875</v>
      </c>
      <c r="ED929" s="167">
        <f>AVERAGE(DQ$6:DQ929)</f>
        <v>154.88636363636363</v>
      </c>
      <c r="EE929" s="167">
        <f>AVERAGE(DR$6:DR929)</f>
        <v>1649.5227272727273</v>
      </c>
      <c r="EF929" s="164">
        <f>AVERAGE(DS$6:DS929)</f>
        <v>0.84199134199134196</v>
      </c>
      <c r="EG929" s="167">
        <f>AVERAGE(DT$6:DT929)</f>
        <v>15.155844155844155</v>
      </c>
      <c r="EH929" s="167">
        <f>AVERAGE(DU$6:DU929)</f>
        <v>224.26948051948051</v>
      </c>
      <c r="FJ929" s="103">
        <v>924</v>
      </c>
      <c r="FK929" s="165">
        <v>4.5153157068508376</v>
      </c>
      <c r="FL929" s="163">
        <v>0.1</v>
      </c>
      <c r="FM929" s="161">
        <v>4</v>
      </c>
      <c r="FN929" s="168">
        <v>442</v>
      </c>
      <c r="FO929" s="161">
        <v>9</v>
      </c>
      <c r="FP929" s="161">
        <v>9</v>
      </c>
      <c r="FQ929" s="161">
        <v>0</v>
      </c>
      <c r="FR929" s="168">
        <v>1620</v>
      </c>
      <c r="FS929" s="168">
        <v>0</v>
      </c>
      <c r="FT929" s="168">
        <v>450</v>
      </c>
      <c r="FU929" s="168">
        <v>135</v>
      </c>
      <c r="FV929" s="168">
        <v>1652</v>
      </c>
      <c r="FW929" s="161">
        <v>0</v>
      </c>
      <c r="FX929" s="168">
        <v>0</v>
      </c>
      <c r="FY929" s="168">
        <v>-32</v>
      </c>
      <c r="FZ929" s="161" t="s">
        <v>117</v>
      </c>
      <c r="GB929" s="160">
        <f>AVERAGE(FO$6:FO929)</f>
        <v>10.115800865800866</v>
      </c>
      <c r="GC929" s="160">
        <f>AVERAGE(FP$6:FP929)</f>
        <v>10.115800865800866</v>
      </c>
      <c r="GD929" s="160">
        <f>AVERAGE(FQ$6:FQ929)</f>
        <v>0</v>
      </c>
      <c r="GE929" s="166">
        <f>AVERAGE(FR$6:FR929)</f>
        <v>1820.8441558441559</v>
      </c>
      <c r="GF929" s="166">
        <f>AVERAGE(FS$6:FS929)</f>
        <v>0</v>
      </c>
      <c r="GG929" s="166">
        <f>AVERAGE(FT$6:FT929)</f>
        <v>505.79004329004329</v>
      </c>
      <c r="GH929" s="166">
        <f>AVERAGE(FU$6:FU929)</f>
        <v>151.73701298701297</v>
      </c>
      <c r="GI929" s="166">
        <f>AVERAGE(FV$6:FV929)</f>
        <v>1633.6818181818182</v>
      </c>
      <c r="GJ929" s="160">
        <f>AVERAGE(FW$6:FW929)</f>
        <v>0.84199134199134196</v>
      </c>
      <c r="GK929" s="166">
        <f>AVERAGE(FX$6:FX929)</f>
        <v>30.311688311688311</v>
      </c>
      <c r="GL929" s="166">
        <f>AVERAGE(FY$6:FY929)</f>
        <v>217.47402597402598</v>
      </c>
      <c r="HM929" s="98">
        <v>924</v>
      </c>
      <c r="HN929" s="179">
        <v>13.527416621971019</v>
      </c>
      <c r="HO929" s="188">
        <v>0.25</v>
      </c>
      <c r="HP929" s="177">
        <v>3</v>
      </c>
      <c r="HQ929" s="191">
        <v>452</v>
      </c>
      <c r="HR929" s="177">
        <v>14</v>
      </c>
      <c r="HS929" s="177">
        <v>14</v>
      </c>
      <c r="HT929" s="177">
        <v>0</v>
      </c>
      <c r="HU929" s="191">
        <v>2100</v>
      </c>
      <c r="HV929" s="191">
        <v>0</v>
      </c>
      <c r="HW929" s="191">
        <v>700</v>
      </c>
      <c r="HX929" s="191">
        <v>210</v>
      </c>
      <c r="HY929" s="191">
        <v>1987</v>
      </c>
      <c r="HZ929" s="177">
        <v>3</v>
      </c>
      <c r="IA929" s="191">
        <v>90</v>
      </c>
      <c r="IB929" s="191">
        <v>203</v>
      </c>
      <c r="IC929" s="177" t="s">
        <v>117</v>
      </c>
      <c r="IE929" s="164">
        <f>AVERAGE(HR$6:HR929)</f>
        <v>19.6991341991342</v>
      </c>
      <c r="IF929" s="164">
        <f>AVERAGE(HS$6:HS929)</f>
        <v>19.0995670995671</v>
      </c>
      <c r="IG929" s="164">
        <f>AVERAGE(HT$6:HT929)</f>
        <v>1.0054112554112553</v>
      </c>
      <c r="IH929" s="167">
        <f>AVERAGE(HU$6:HU929)</f>
        <v>2864.9350649350649</v>
      </c>
      <c r="II929" s="167">
        <f>AVERAGE(HV$6:HV929)</f>
        <v>150.8116883116883</v>
      </c>
      <c r="IJ929" s="167">
        <f>AVERAGE(HW$6:HW929)</f>
        <v>904.70779220779218</v>
      </c>
      <c r="IK929" s="167">
        <f>AVERAGE(HX$6:HX929)</f>
        <v>271.41233766233768</v>
      </c>
      <c r="IL929" s="167">
        <f>AVERAGE(HY$6:HY929)</f>
        <v>2302.3398268398269</v>
      </c>
      <c r="IM929" s="164">
        <f>AVERAGE(HZ$6:HZ929)</f>
        <v>2.4437229437229435</v>
      </c>
      <c r="IN929" s="167">
        <f>AVERAGE(IA$6:IA929)</f>
        <v>73.311688311688314</v>
      </c>
      <c r="IO929" s="167">
        <f>AVERAGE(IB$6:IB929)</f>
        <v>635.90692640692646</v>
      </c>
    </row>
    <row r="930" spans="2:249" x14ac:dyDescent="0.2">
      <c r="B930" s="103">
        <v>925</v>
      </c>
      <c r="C930" s="165">
        <v>20.379149694433234</v>
      </c>
      <c r="D930" s="163">
        <v>0.25</v>
      </c>
      <c r="E930" s="161">
        <v>2</v>
      </c>
      <c r="F930" s="168">
        <v>446</v>
      </c>
      <c r="G930" s="161">
        <v>17</v>
      </c>
      <c r="H930" s="161">
        <v>17</v>
      </c>
      <c r="I930" s="161">
        <v>0</v>
      </c>
      <c r="J930" s="168">
        <v>2040</v>
      </c>
      <c r="K930" s="168">
        <v>0</v>
      </c>
      <c r="L930" s="168">
        <v>850</v>
      </c>
      <c r="M930" s="168">
        <v>255</v>
      </c>
      <c r="N930" s="168">
        <v>2176</v>
      </c>
      <c r="O930" s="161">
        <v>5</v>
      </c>
      <c r="P930" s="168">
        <v>60</v>
      </c>
      <c r="Q930" s="168">
        <v>-76</v>
      </c>
      <c r="R930" s="161" t="s">
        <v>117</v>
      </c>
      <c r="T930" s="169">
        <f>AVERAGE(G$6:G930)</f>
        <v>23.316756756756757</v>
      </c>
      <c r="U930" s="169">
        <f>AVERAGE(H$6:H930)</f>
        <v>20.738378378378378</v>
      </c>
      <c r="V930" s="169">
        <f>AVERAGE(I$6:I930)</f>
        <v>1.358918918918919</v>
      </c>
      <c r="W930" s="170">
        <f>AVERAGE(J$6:J930)</f>
        <v>2488.6054054054052</v>
      </c>
      <c r="X930" s="170">
        <f>AVERAGE(K$6:K930)</f>
        <v>163.07027027027027</v>
      </c>
      <c r="Y930" s="170">
        <f>AVERAGE(L$6:L930)</f>
        <v>968.97297297297303</v>
      </c>
      <c r="Z930" s="170">
        <f>AVERAGE(M$6:M930)</f>
        <v>290.69189189189188</v>
      </c>
      <c r="AA930" s="170">
        <f>AVERAGE(N$6:N930)</f>
        <v>2404.9156756756756</v>
      </c>
      <c r="AB930" s="169">
        <f>AVERAGE(O$6:O930)</f>
        <v>2.9567567567567568</v>
      </c>
      <c r="AC930" s="170">
        <f>AVERAGE(P$6:P930)</f>
        <v>35.481081081081079</v>
      </c>
      <c r="AD930" s="170">
        <f>AVERAGE(Q$6:Q930)</f>
        <v>119.17081081081081</v>
      </c>
      <c r="AY930" s="5"/>
      <c r="AZ930" s="26">
        <v>925</v>
      </c>
      <c r="BA930" s="165">
        <v>14.047764176677376</v>
      </c>
      <c r="BB930" s="176">
        <v>0.25</v>
      </c>
      <c r="BC930" s="161">
        <v>6</v>
      </c>
      <c r="BD930" s="182">
        <v>339</v>
      </c>
      <c r="BE930" s="161">
        <v>16</v>
      </c>
      <c r="BF930" s="161">
        <v>16</v>
      </c>
      <c r="BG930" s="161">
        <v>0</v>
      </c>
      <c r="BH930" s="168">
        <v>2400</v>
      </c>
      <c r="BI930" s="168">
        <v>0</v>
      </c>
      <c r="BJ930" s="168">
        <v>800</v>
      </c>
      <c r="BK930" s="168">
        <v>240</v>
      </c>
      <c r="BL930" s="168">
        <v>2004</v>
      </c>
      <c r="BM930" s="161">
        <v>4</v>
      </c>
      <c r="BN930" s="168">
        <v>60</v>
      </c>
      <c r="BO930" s="168">
        <v>456</v>
      </c>
      <c r="BP930" s="161" t="s">
        <v>117</v>
      </c>
      <c r="BR930" s="164">
        <f>AVERAGE(BE$6:BE930)</f>
        <v>19.627027027027026</v>
      </c>
      <c r="BS930" s="164">
        <f>AVERAGE(BF$6:BF930)</f>
        <v>18.864864864864863</v>
      </c>
      <c r="BT930" s="164">
        <f>AVERAGE(BG$6:BG930)</f>
        <v>0.6778378378378378</v>
      </c>
      <c r="BU930" s="167">
        <f>AVERAGE(BH$6:BH930)</f>
        <v>2829.7297297297296</v>
      </c>
      <c r="BV930" s="167">
        <f>AVERAGE(BI$6:BI930)</f>
        <v>101.67567567567568</v>
      </c>
      <c r="BW930" s="167">
        <f>AVERAGE(BJ$6:BJ930)</f>
        <v>909.35135135135135</v>
      </c>
      <c r="BX930" s="167">
        <f>AVERAGE(BK$6:BK930)</f>
        <v>272.80540540540539</v>
      </c>
      <c r="BY930" s="167">
        <f>AVERAGE(BL$6:BL930)</f>
        <v>2250.785945945946</v>
      </c>
      <c r="BZ930" s="164">
        <f>AVERAGE(BM$6:BM930)</f>
        <v>2.3264864864864867</v>
      </c>
      <c r="CA930" s="167">
        <f>AVERAGE(BN$6:BN930)</f>
        <v>34.8972972972973</v>
      </c>
      <c r="CB930" s="167">
        <f>AVERAGE(BO$6:BO930)</f>
        <v>613.84108108108103</v>
      </c>
      <c r="DF930" s="103">
        <v>925</v>
      </c>
      <c r="DG930" s="192">
        <v>7.2043907667562221</v>
      </c>
      <c r="DH930" s="193">
        <v>0.05</v>
      </c>
      <c r="DI930" s="105">
        <v>2</v>
      </c>
      <c r="DJ930" s="194">
        <v>328</v>
      </c>
      <c r="DK930" s="105">
        <v>9</v>
      </c>
      <c r="DL930" s="105">
        <v>9</v>
      </c>
      <c r="DM930" s="105">
        <v>0</v>
      </c>
      <c r="DN930" s="194">
        <v>1620</v>
      </c>
      <c r="DO930" s="194">
        <v>0</v>
      </c>
      <c r="DP930" s="194">
        <v>450</v>
      </c>
      <c r="DQ930" s="194">
        <v>135</v>
      </c>
      <c r="DR930" s="194">
        <v>1538</v>
      </c>
      <c r="DS930" s="105">
        <v>0</v>
      </c>
      <c r="DT930" s="194">
        <v>0</v>
      </c>
      <c r="DU930" s="194">
        <v>82</v>
      </c>
      <c r="DV930" s="105" t="s">
        <v>117</v>
      </c>
      <c r="DX930" s="164">
        <f>AVERAGE(DK$6:DK930)</f>
        <v>10.324324324324325</v>
      </c>
      <c r="DY930" s="164">
        <f>AVERAGE(DL$6:DL930)</f>
        <v>10.324324324324325</v>
      </c>
      <c r="DZ930" s="164">
        <f>AVERAGE(DM$6:DM930)</f>
        <v>0</v>
      </c>
      <c r="EA930" s="167">
        <f>AVERAGE(DN$6:DN930)</f>
        <v>1858.3783783783783</v>
      </c>
      <c r="EB930" s="167">
        <f>AVERAGE(DO$6:DO930)</f>
        <v>0</v>
      </c>
      <c r="EC930" s="167">
        <f>AVERAGE(DP$6:DP930)</f>
        <v>516.21621621621625</v>
      </c>
      <c r="ED930" s="167">
        <f>AVERAGE(DQ$6:DQ930)</f>
        <v>154.86486486486487</v>
      </c>
      <c r="EE930" s="167">
        <f>AVERAGE(DR$6:DR930)</f>
        <v>1649.4021621621621</v>
      </c>
      <c r="EF930" s="164">
        <f>AVERAGE(DS$6:DS930)</f>
        <v>0.84108108108108104</v>
      </c>
      <c r="EG930" s="167">
        <f>AVERAGE(DT$6:DT930)</f>
        <v>15.139459459459459</v>
      </c>
      <c r="EH930" s="167">
        <f>AVERAGE(DU$6:DU930)</f>
        <v>224.11567567567567</v>
      </c>
      <c r="FJ930" s="103">
        <v>925</v>
      </c>
      <c r="FK930" s="165">
        <v>6.1069166177557621</v>
      </c>
      <c r="FL930" s="163">
        <v>0.2</v>
      </c>
      <c r="FM930" s="161">
        <v>9</v>
      </c>
      <c r="FN930" s="168">
        <v>218</v>
      </c>
      <c r="FO930" s="161">
        <v>14</v>
      </c>
      <c r="FP930" s="161">
        <v>14</v>
      </c>
      <c r="FQ930" s="161">
        <v>0</v>
      </c>
      <c r="FR930" s="168">
        <v>2520</v>
      </c>
      <c r="FS930" s="168">
        <v>0</v>
      </c>
      <c r="FT930" s="168">
        <v>700</v>
      </c>
      <c r="FU930" s="168">
        <v>210</v>
      </c>
      <c r="FV930" s="168">
        <v>1753</v>
      </c>
      <c r="FW930" s="161">
        <v>1</v>
      </c>
      <c r="FX930" s="168">
        <v>36</v>
      </c>
      <c r="FY930" s="168">
        <v>803</v>
      </c>
      <c r="FZ930" s="161" t="s">
        <v>117</v>
      </c>
      <c r="GB930" s="160">
        <f>AVERAGE(FO$6:FO930)</f>
        <v>10.119999999999999</v>
      </c>
      <c r="GC930" s="160">
        <f>AVERAGE(FP$6:FP930)</f>
        <v>10.119999999999999</v>
      </c>
      <c r="GD930" s="160">
        <f>AVERAGE(FQ$6:FQ930)</f>
        <v>0</v>
      </c>
      <c r="GE930" s="166">
        <f>AVERAGE(FR$6:FR930)</f>
        <v>1821.6</v>
      </c>
      <c r="GF930" s="166">
        <f>AVERAGE(FS$6:FS930)</f>
        <v>0</v>
      </c>
      <c r="GG930" s="166">
        <f>AVERAGE(FT$6:FT930)</f>
        <v>506</v>
      </c>
      <c r="GH930" s="166">
        <f>AVERAGE(FU$6:FU930)</f>
        <v>151.80000000000001</v>
      </c>
      <c r="GI930" s="166">
        <f>AVERAGE(FV$6:FV930)</f>
        <v>1633.8108108108108</v>
      </c>
      <c r="GJ930" s="160">
        <f>AVERAGE(FW$6:FW930)</f>
        <v>0.84216216216216211</v>
      </c>
      <c r="GK930" s="166">
        <f>AVERAGE(FX$6:FX930)</f>
        <v>30.317837837837839</v>
      </c>
      <c r="GL930" s="166">
        <f>AVERAGE(FY$6:FY930)</f>
        <v>218.10702702702702</v>
      </c>
      <c r="HM930" s="98">
        <v>925</v>
      </c>
      <c r="HN930" s="179">
        <v>16.410292662867331</v>
      </c>
      <c r="HO930" s="188">
        <v>0.15</v>
      </c>
      <c r="HP930" s="177">
        <v>3</v>
      </c>
      <c r="HQ930" s="191">
        <v>217</v>
      </c>
      <c r="HR930" s="177">
        <v>17</v>
      </c>
      <c r="HS930" s="177">
        <v>17</v>
      </c>
      <c r="HT930" s="177">
        <v>0</v>
      </c>
      <c r="HU930" s="191">
        <v>2550</v>
      </c>
      <c r="HV930" s="191">
        <v>0</v>
      </c>
      <c r="HW930" s="191">
        <v>850</v>
      </c>
      <c r="HX930" s="191">
        <v>255</v>
      </c>
      <c r="HY930" s="191">
        <v>1947</v>
      </c>
      <c r="HZ930" s="177">
        <v>2</v>
      </c>
      <c r="IA930" s="191">
        <v>60</v>
      </c>
      <c r="IB930" s="191">
        <v>663</v>
      </c>
      <c r="IC930" s="177" t="s">
        <v>117</v>
      </c>
      <c r="IE930" s="164">
        <f>AVERAGE(HR$6:HR930)</f>
        <v>19.696216216216218</v>
      </c>
      <c r="IF930" s="164">
        <f>AVERAGE(HS$6:HS930)</f>
        <v>19.097297297297299</v>
      </c>
      <c r="IG930" s="164">
        <f>AVERAGE(HT$6:HT930)</f>
        <v>1.0043243243243243</v>
      </c>
      <c r="IH930" s="167">
        <f>AVERAGE(HU$6:HU930)</f>
        <v>2864.5945945945946</v>
      </c>
      <c r="II930" s="167">
        <f>AVERAGE(HV$6:HV930)</f>
        <v>150.64864864864865</v>
      </c>
      <c r="IJ930" s="167">
        <f>AVERAGE(HW$6:HW930)</f>
        <v>904.64864864864865</v>
      </c>
      <c r="IK930" s="167">
        <f>AVERAGE(HX$6:HX930)</f>
        <v>271.39459459459459</v>
      </c>
      <c r="IL930" s="167">
        <f>AVERAGE(HY$6:HY930)</f>
        <v>2301.9556756756756</v>
      </c>
      <c r="IM930" s="164">
        <f>AVERAGE(HZ$6:HZ930)</f>
        <v>2.4432432432432432</v>
      </c>
      <c r="IN930" s="167">
        <f>AVERAGE(IA$6:IA930)</f>
        <v>73.297297297297291</v>
      </c>
      <c r="IO930" s="167">
        <f>AVERAGE(IB$6:IB930)</f>
        <v>635.93621621621617</v>
      </c>
    </row>
    <row r="931" spans="2:249" x14ac:dyDescent="0.2">
      <c r="B931" s="103">
        <v>926</v>
      </c>
      <c r="C931" s="165">
        <v>24.988247812882541</v>
      </c>
      <c r="D931" s="163">
        <v>0.05</v>
      </c>
      <c r="E931" s="161">
        <v>3</v>
      </c>
      <c r="F931" s="168">
        <v>322</v>
      </c>
      <c r="G931" s="161">
        <v>27</v>
      </c>
      <c r="H931" s="161">
        <v>22</v>
      </c>
      <c r="I931" s="161">
        <v>2</v>
      </c>
      <c r="J931" s="168">
        <v>2640</v>
      </c>
      <c r="K931" s="168">
        <v>240</v>
      </c>
      <c r="L931" s="168">
        <v>1000</v>
      </c>
      <c r="M931" s="168">
        <v>300</v>
      </c>
      <c r="N931" s="168">
        <v>2487</v>
      </c>
      <c r="O931" s="161">
        <v>1</v>
      </c>
      <c r="P931" s="168">
        <v>12</v>
      </c>
      <c r="Q931" s="168">
        <v>165</v>
      </c>
      <c r="R931" s="161" t="s">
        <v>116</v>
      </c>
      <c r="T931" s="169">
        <f>AVERAGE(G$6:G931)</f>
        <v>23.320734341252699</v>
      </c>
      <c r="U931" s="169">
        <f>AVERAGE(H$6:H931)</f>
        <v>20.73974082073434</v>
      </c>
      <c r="V931" s="169">
        <f>AVERAGE(I$6:I931)</f>
        <v>1.3596112311015118</v>
      </c>
      <c r="W931" s="170">
        <f>AVERAGE(J$6:J931)</f>
        <v>2488.7688984881211</v>
      </c>
      <c r="X931" s="170">
        <f>AVERAGE(K$6:K931)</f>
        <v>163.15334773218143</v>
      </c>
      <c r="Y931" s="170">
        <f>AVERAGE(L$6:L931)</f>
        <v>969.00647948164146</v>
      </c>
      <c r="Z931" s="170">
        <f>AVERAGE(M$6:M931)</f>
        <v>290.70194384449246</v>
      </c>
      <c r="AA931" s="170">
        <f>AVERAGE(N$6:N931)</f>
        <v>2405.0043196544275</v>
      </c>
      <c r="AB931" s="169">
        <f>AVERAGE(O$6:O931)</f>
        <v>2.9546436285097193</v>
      </c>
      <c r="AC931" s="170">
        <f>AVERAGE(P$6:P931)</f>
        <v>35.45572354211663</v>
      </c>
      <c r="AD931" s="170">
        <f>AVERAGE(Q$6:Q931)</f>
        <v>119.22030237580994</v>
      </c>
      <c r="AY931" s="5"/>
      <c r="AZ931" s="26">
        <v>926</v>
      </c>
      <c r="BA931" s="165">
        <v>22.599610269745789</v>
      </c>
      <c r="BB931" s="176">
        <v>0.05</v>
      </c>
      <c r="BC931" s="161">
        <v>6</v>
      </c>
      <c r="BD931" s="182">
        <v>263</v>
      </c>
      <c r="BE931" s="161">
        <v>28</v>
      </c>
      <c r="BF931" s="161">
        <v>22</v>
      </c>
      <c r="BG931" s="161">
        <v>2</v>
      </c>
      <c r="BH931" s="168">
        <v>3300</v>
      </c>
      <c r="BI931" s="168">
        <v>300</v>
      </c>
      <c r="BJ931" s="168">
        <v>1000</v>
      </c>
      <c r="BK931" s="168">
        <v>300</v>
      </c>
      <c r="BL931" s="168">
        <v>2488</v>
      </c>
      <c r="BM931" s="161">
        <v>1</v>
      </c>
      <c r="BN931" s="168">
        <v>15</v>
      </c>
      <c r="BO931" s="168">
        <v>827</v>
      </c>
      <c r="BP931" s="161" t="s">
        <v>116</v>
      </c>
      <c r="BR931" s="164">
        <f>AVERAGE(BE$6:BE931)</f>
        <v>19.636069114470843</v>
      </c>
      <c r="BS931" s="164">
        <f>AVERAGE(BF$6:BF931)</f>
        <v>18.868250539956804</v>
      </c>
      <c r="BT931" s="164">
        <f>AVERAGE(BG$6:BG931)</f>
        <v>0.67926565874730016</v>
      </c>
      <c r="BU931" s="167">
        <f>AVERAGE(BH$6:BH931)</f>
        <v>2830.2375809935206</v>
      </c>
      <c r="BV931" s="167">
        <f>AVERAGE(BI$6:BI931)</f>
        <v>101.88984881209504</v>
      </c>
      <c r="BW931" s="167">
        <f>AVERAGE(BJ$6:BJ931)</f>
        <v>909.44924406047517</v>
      </c>
      <c r="BX931" s="167">
        <f>AVERAGE(BK$6:BK931)</f>
        <v>272.83477321814257</v>
      </c>
      <c r="BY931" s="167">
        <f>AVERAGE(BL$6:BL931)</f>
        <v>2251.0421166306696</v>
      </c>
      <c r="BZ931" s="164">
        <f>AVERAGE(BM$6:BM931)</f>
        <v>2.3250539956803458</v>
      </c>
      <c r="CA931" s="167">
        <f>AVERAGE(BN$6:BN931)</f>
        <v>34.875809935205183</v>
      </c>
      <c r="CB931" s="167">
        <f>AVERAGE(BO$6:BO931)</f>
        <v>614.07127429805621</v>
      </c>
      <c r="DF931" s="103">
        <v>926</v>
      </c>
      <c r="DG931" s="192">
        <v>3.831758874093838</v>
      </c>
      <c r="DH931" s="193">
        <v>0.2</v>
      </c>
      <c r="DI931" s="105">
        <v>1</v>
      </c>
      <c r="DJ931" s="194">
        <v>272</v>
      </c>
      <c r="DK931" s="105">
        <v>4</v>
      </c>
      <c r="DL931" s="105">
        <v>4</v>
      </c>
      <c r="DM931" s="105">
        <v>0</v>
      </c>
      <c r="DN931" s="194">
        <v>720</v>
      </c>
      <c r="DO931" s="194">
        <v>0</v>
      </c>
      <c r="DP931" s="194">
        <v>200</v>
      </c>
      <c r="DQ931" s="194">
        <v>60</v>
      </c>
      <c r="DR931" s="194">
        <v>1157</v>
      </c>
      <c r="DS931" s="105">
        <v>1</v>
      </c>
      <c r="DT931" s="194">
        <v>18</v>
      </c>
      <c r="DU931" s="194">
        <v>-419</v>
      </c>
      <c r="DV931" s="105" t="s">
        <v>117</v>
      </c>
      <c r="DX931" s="164">
        <f>AVERAGE(DK$6:DK931)</f>
        <v>10.317494600431965</v>
      </c>
      <c r="DY931" s="164">
        <f>AVERAGE(DL$6:DL931)</f>
        <v>10.317494600431965</v>
      </c>
      <c r="DZ931" s="164">
        <f>AVERAGE(DM$6:DM931)</f>
        <v>0</v>
      </c>
      <c r="EA931" s="167">
        <f>AVERAGE(DN$6:DN931)</f>
        <v>1857.1490280777539</v>
      </c>
      <c r="EB931" s="167">
        <f>AVERAGE(DO$6:DO931)</f>
        <v>0</v>
      </c>
      <c r="EC931" s="167">
        <f>AVERAGE(DP$6:DP931)</f>
        <v>515.87473002159822</v>
      </c>
      <c r="ED931" s="167">
        <f>AVERAGE(DQ$6:DQ931)</f>
        <v>154.76241900647949</v>
      </c>
      <c r="EE931" s="167">
        <f>AVERAGE(DR$6:DR931)</f>
        <v>1648.8704103671707</v>
      </c>
      <c r="EF931" s="164">
        <f>AVERAGE(DS$6:DS931)</f>
        <v>0.84125269978401729</v>
      </c>
      <c r="EG931" s="167">
        <f>AVERAGE(DT$6:DT931)</f>
        <v>15.142548596112311</v>
      </c>
      <c r="EH931" s="167">
        <f>AVERAGE(DU$6:DU931)</f>
        <v>223.42116630669545</v>
      </c>
      <c r="FJ931" s="103">
        <v>926</v>
      </c>
      <c r="FK931" s="165">
        <v>8.1494446885092273</v>
      </c>
      <c r="FL931" s="163">
        <v>0.15</v>
      </c>
      <c r="FM931" s="161">
        <v>3</v>
      </c>
      <c r="FN931" s="168">
        <v>150</v>
      </c>
      <c r="FO931" s="161">
        <v>10</v>
      </c>
      <c r="FP931" s="161">
        <v>10</v>
      </c>
      <c r="FQ931" s="161">
        <v>0</v>
      </c>
      <c r="FR931" s="168">
        <v>1800</v>
      </c>
      <c r="FS931" s="168">
        <v>0</v>
      </c>
      <c r="FT931" s="168">
        <v>500</v>
      </c>
      <c r="FU931" s="168">
        <v>150</v>
      </c>
      <c r="FV931" s="168">
        <v>1425</v>
      </c>
      <c r="FW931" s="161">
        <v>1</v>
      </c>
      <c r="FX931" s="168">
        <v>36</v>
      </c>
      <c r="FY931" s="168">
        <v>411</v>
      </c>
      <c r="FZ931" s="161" t="s">
        <v>117</v>
      </c>
      <c r="GB931" s="160">
        <f>AVERAGE(FO$6:FO931)</f>
        <v>10.11987041036717</v>
      </c>
      <c r="GC931" s="160">
        <f>AVERAGE(FP$6:FP931)</f>
        <v>10.11987041036717</v>
      </c>
      <c r="GD931" s="160">
        <f>AVERAGE(FQ$6:FQ931)</f>
        <v>0</v>
      </c>
      <c r="GE931" s="166">
        <f>AVERAGE(FR$6:FR931)</f>
        <v>1821.5766738660907</v>
      </c>
      <c r="GF931" s="166">
        <f>AVERAGE(FS$6:FS931)</f>
        <v>0</v>
      </c>
      <c r="GG931" s="166">
        <f>AVERAGE(FT$6:FT931)</f>
        <v>505.99352051835854</v>
      </c>
      <c r="GH931" s="166">
        <f>AVERAGE(FU$6:FU931)</f>
        <v>151.79805615550757</v>
      </c>
      <c r="GI931" s="166">
        <f>AVERAGE(FV$6:FV931)</f>
        <v>1633.5853131749459</v>
      </c>
      <c r="GJ931" s="160">
        <f>AVERAGE(FW$6:FW931)</f>
        <v>0.84233261339092869</v>
      </c>
      <c r="GK931" s="166">
        <f>AVERAGE(FX$6:FX931)</f>
        <v>30.323974082073434</v>
      </c>
      <c r="GL931" s="166">
        <f>AVERAGE(FY$6:FY931)</f>
        <v>218.31533477321815</v>
      </c>
      <c r="HM931" s="98">
        <v>926</v>
      </c>
      <c r="HN931" s="179">
        <v>20.987758781600402</v>
      </c>
      <c r="HO931" s="188">
        <v>0.15</v>
      </c>
      <c r="HP931" s="177">
        <v>3</v>
      </c>
      <c r="HQ931" s="191">
        <v>113</v>
      </c>
      <c r="HR931" s="177">
        <v>21</v>
      </c>
      <c r="HS931" s="177">
        <v>21</v>
      </c>
      <c r="HT931" s="177">
        <v>1</v>
      </c>
      <c r="HU931" s="191">
        <v>3150</v>
      </c>
      <c r="HV931" s="191">
        <v>150</v>
      </c>
      <c r="HW931" s="191">
        <v>1000</v>
      </c>
      <c r="HX931" s="191">
        <v>300</v>
      </c>
      <c r="HY931" s="191">
        <v>2188</v>
      </c>
      <c r="HZ931" s="177">
        <v>3</v>
      </c>
      <c r="IA931" s="191">
        <v>90</v>
      </c>
      <c r="IB931" s="191">
        <v>1052</v>
      </c>
      <c r="IC931" s="177" t="s">
        <v>116</v>
      </c>
      <c r="IE931" s="164">
        <f>AVERAGE(HR$6:HR931)</f>
        <v>19.697624190064793</v>
      </c>
      <c r="IF931" s="164">
        <f>AVERAGE(HS$6:HS931)</f>
        <v>19.099352051835854</v>
      </c>
      <c r="IG931" s="164">
        <f>AVERAGE(HT$6:HT931)</f>
        <v>1.0043196544276458</v>
      </c>
      <c r="IH931" s="167">
        <f>AVERAGE(HU$6:HU931)</f>
        <v>2864.9028077753778</v>
      </c>
      <c r="II931" s="167">
        <f>AVERAGE(HV$6:HV931)</f>
        <v>150.64794816414687</v>
      </c>
      <c r="IJ931" s="167">
        <f>AVERAGE(HW$6:HW931)</f>
        <v>904.75161987041042</v>
      </c>
      <c r="IK931" s="167">
        <f>AVERAGE(HX$6:HX931)</f>
        <v>271.42548596112312</v>
      </c>
      <c r="IL931" s="167">
        <f>AVERAGE(HY$6:HY931)</f>
        <v>2301.8326133909286</v>
      </c>
      <c r="IM931" s="164">
        <f>AVERAGE(HZ$6:HZ931)</f>
        <v>2.4438444924406046</v>
      </c>
      <c r="IN931" s="167">
        <f>AVERAGE(IA$6:IA931)</f>
        <v>73.31533477321814</v>
      </c>
      <c r="IO931" s="167">
        <f>AVERAGE(IB$6:IB931)</f>
        <v>636.38552915766741</v>
      </c>
    </row>
    <row r="932" spans="2:249" x14ac:dyDescent="0.2">
      <c r="B932" s="103">
        <v>927</v>
      </c>
      <c r="C932" s="165">
        <v>12.569501243735095</v>
      </c>
      <c r="D932" s="163">
        <v>0.25</v>
      </c>
      <c r="E932" s="161">
        <v>8</v>
      </c>
      <c r="F932" s="168">
        <v>288</v>
      </c>
      <c r="G932" s="161">
        <v>18</v>
      </c>
      <c r="H932" s="161">
        <v>18</v>
      </c>
      <c r="I932" s="161">
        <v>0</v>
      </c>
      <c r="J932" s="168">
        <v>2160</v>
      </c>
      <c r="K932" s="168">
        <v>0</v>
      </c>
      <c r="L932" s="168">
        <v>900</v>
      </c>
      <c r="M932" s="168">
        <v>270</v>
      </c>
      <c r="N932" s="168">
        <v>2083</v>
      </c>
      <c r="O932" s="161">
        <v>3</v>
      </c>
      <c r="P932" s="168">
        <v>36</v>
      </c>
      <c r="Q932" s="168">
        <v>113</v>
      </c>
      <c r="R932" s="161" t="s">
        <v>117</v>
      </c>
      <c r="T932" s="169">
        <f>AVERAGE(G$6:G932)</f>
        <v>23.314994606256743</v>
      </c>
      <c r="U932" s="169">
        <f>AVERAGE(H$6:H932)</f>
        <v>20.736785329018339</v>
      </c>
      <c r="V932" s="169">
        <f>AVERAGE(I$6:I932)</f>
        <v>1.3581445523193096</v>
      </c>
      <c r="W932" s="170">
        <f>AVERAGE(J$6:J932)</f>
        <v>2488.4142394822006</v>
      </c>
      <c r="X932" s="170">
        <f>AVERAGE(K$6:K932)</f>
        <v>162.97734627831716</v>
      </c>
      <c r="Y932" s="170">
        <f>AVERAGE(L$6:L932)</f>
        <v>968.93203883495141</v>
      </c>
      <c r="Z932" s="170">
        <f>AVERAGE(M$6:M932)</f>
        <v>290.67961165048541</v>
      </c>
      <c r="AA932" s="170">
        <f>AVERAGE(N$6:N932)</f>
        <v>2404.6569579288025</v>
      </c>
      <c r="AB932" s="169">
        <f>AVERAGE(O$6:O932)</f>
        <v>2.9546925566343041</v>
      </c>
      <c r="AC932" s="170">
        <f>AVERAGE(P$6:P932)</f>
        <v>35.456310679611647</v>
      </c>
      <c r="AD932" s="170">
        <f>AVERAGE(Q$6:Q932)</f>
        <v>119.21359223300971</v>
      </c>
      <c r="AY932" s="5"/>
      <c r="AZ932" s="26">
        <v>927</v>
      </c>
      <c r="BA932" s="165">
        <v>17.113423604192437</v>
      </c>
      <c r="BB932" s="176">
        <v>0.1</v>
      </c>
      <c r="BC932" s="161">
        <v>0</v>
      </c>
      <c r="BD932" s="182">
        <v>244</v>
      </c>
      <c r="BE932" s="161">
        <v>15</v>
      </c>
      <c r="BF932" s="161">
        <v>15</v>
      </c>
      <c r="BG932" s="161">
        <v>0</v>
      </c>
      <c r="BH932" s="168">
        <v>2250</v>
      </c>
      <c r="BI932" s="168">
        <v>0</v>
      </c>
      <c r="BJ932" s="168">
        <v>750</v>
      </c>
      <c r="BK932" s="168">
        <v>225</v>
      </c>
      <c r="BL932" s="168">
        <v>1844</v>
      </c>
      <c r="BM932" s="161">
        <v>2</v>
      </c>
      <c r="BN932" s="168">
        <v>30</v>
      </c>
      <c r="BO932" s="168">
        <v>436</v>
      </c>
      <c r="BP932" s="161" t="s">
        <v>117</v>
      </c>
      <c r="BR932" s="164">
        <f>AVERAGE(BE$6:BE932)</f>
        <v>19.631067961165048</v>
      </c>
      <c r="BS932" s="164">
        <f>AVERAGE(BF$6:BF932)</f>
        <v>18.864077669902912</v>
      </c>
      <c r="BT932" s="164">
        <f>AVERAGE(BG$6:BG932)</f>
        <v>0.67853290183387271</v>
      </c>
      <c r="BU932" s="167">
        <f>AVERAGE(BH$6:BH932)</f>
        <v>2829.6116504854367</v>
      </c>
      <c r="BV932" s="167">
        <f>AVERAGE(BI$6:BI932)</f>
        <v>101.7799352750809</v>
      </c>
      <c r="BW932" s="167">
        <f>AVERAGE(BJ$6:BJ932)</f>
        <v>909.27723840345197</v>
      </c>
      <c r="BX932" s="167">
        <f>AVERAGE(BK$6:BK932)</f>
        <v>272.78317152103563</v>
      </c>
      <c r="BY932" s="167">
        <f>AVERAGE(BL$6:BL932)</f>
        <v>2250.6030204962244</v>
      </c>
      <c r="BZ932" s="164">
        <f>AVERAGE(BM$6:BM932)</f>
        <v>2.3247033441208198</v>
      </c>
      <c r="CA932" s="167">
        <f>AVERAGE(BN$6:BN932)</f>
        <v>34.870550161812297</v>
      </c>
      <c r="CB932" s="167">
        <f>AVERAGE(BO$6:BO932)</f>
        <v>613.8791801510248</v>
      </c>
      <c r="DF932" s="103">
        <v>927</v>
      </c>
      <c r="DG932" s="192">
        <v>8.33255848366022</v>
      </c>
      <c r="DH932" s="193">
        <v>0.15</v>
      </c>
      <c r="DI932" s="105">
        <v>2</v>
      </c>
      <c r="DJ932" s="194">
        <v>157</v>
      </c>
      <c r="DK932" s="105">
        <v>9</v>
      </c>
      <c r="DL932" s="105">
        <v>9</v>
      </c>
      <c r="DM932" s="105">
        <v>0</v>
      </c>
      <c r="DN932" s="194">
        <v>1620</v>
      </c>
      <c r="DO932" s="194">
        <v>0</v>
      </c>
      <c r="DP932" s="194">
        <v>450</v>
      </c>
      <c r="DQ932" s="194">
        <v>135</v>
      </c>
      <c r="DR932" s="194">
        <v>1367</v>
      </c>
      <c r="DS932" s="105">
        <v>1</v>
      </c>
      <c r="DT932" s="194">
        <v>18</v>
      </c>
      <c r="DU932" s="194">
        <v>271</v>
      </c>
      <c r="DV932" s="105" t="s">
        <v>117</v>
      </c>
      <c r="DX932" s="164">
        <f>AVERAGE(DK$6:DK932)</f>
        <v>10.316073354908307</v>
      </c>
      <c r="DY932" s="164">
        <f>AVERAGE(DL$6:DL932)</f>
        <v>10.316073354908307</v>
      </c>
      <c r="DZ932" s="164">
        <f>AVERAGE(DM$6:DM932)</f>
        <v>0</v>
      </c>
      <c r="EA932" s="167">
        <f>AVERAGE(DN$6:DN932)</f>
        <v>1856.8932038834951</v>
      </c>
      <c r="EB932" s="167">
        <f>AVERAGE(DO$6:DO932)</f>
        <v>0</v>
      </c>
      <c r="EC932" s="167">
        <f>AVERAGE(DP$6:DP932)</f>
        <v>515.80366774541528</v>
      </c>
      <c r="ED932" s="167">
        <f>AVERAGE(DQ$6:DQ932)</f>
        <v>154.74110032362461</v>
      </c>
      <c r="EE932" s="167">
        <f>AVERAGE(DR$6:DR932)</f>
        <v>1648.5663430420711</v>
      </c>
      <c r="EF932" s="164">
        <f>AVERAGE(DS$6:DS932)</f>
        <v>0.84142394822006472</v>
      </c>
      <c r="EG932" s="167">
        <f>AVERAGE(DT$6:DT932)</f>
        <v>15.145631067961165</v>
      </c>
      <c r="EH932" s="167">
        <f>AVERAGE(DU$6:DU932)</f>
        <v>223.47249190938513</v>
      </c>
      <c r="FJ932" s="103">
        <v>927</v>
      </c>
      <c r="FK932" s="165">
        <v>3.3544282291703311</v>
      </c>
      <c r="FL932" s="163">
        <v>0.05</v>
      </c>
      <c r="FM932" s="161">
        <v>3</v>
      </c>
      <c r="FN932" s="168">
        <v>435</v>
      </c>
      <c r="FO932" s="161">
        <v>6</v>
      </c>
      <c r="FP932" s="161">
        <v>6</v>
      </c>
      <c r="FQ932" s="161">
        <v>0</v>
      </c>
      <c r="FR932" s="168">
        <v>1080</v>
      </c>
      <c r="FS932" s="168">
        <v>0</v>
      </c>
      <c r="FT932" s="168">
        <v>300</v>
      </c>
      <c r="FU932" s="168">
        <v>90</v>
      </c>
      <c r="FV932" s="168">
        <v>1450</v>
      </c>
      <c r="FW932" s="161">
        <v>0</v>
      </c>
      <c r="FX932" s="168">
        <v>0</v>
      </c>
      <c r="FY932" s="168">
        <v>-370</v>
      </c>
      <c r="FZ932" s="161" t="s">
        <v>117</v>
      </c>
      <c r="GB932" s="160">
        <f>AVERAGE(FO$6:FO932)</f>
        <v>10.115426105717368</v>
      </c>
      <c r="GC932" s="160">
        <f>AVERAGE(FP$6:FP932)</f>
        <v>10.115426105717368</v>
      </c>
      <c r="GD932" s="160">
        <f>AVERAGE(FQ$6:FQ932)</f>
        <v>0</v>
      </c>
      <c r="GE932" s="166">
        <f>AVERAGE(FR$6:FR932)</f>
        <v>1820.7766990291261</v>
      </c>
      <c r="GF932" s="166">
        <f>AVERAGE(FS$6:FS932)</f>
        <v>0</v>
      </c>
      <c r="GG932" s="166">
        <f>AVERAGE(FT$6:FT932)</f>
        <v>505.77130528586838</v>
      </c>
      <c r="GH932" s="166">
        <f>AVERAGE(FU$6:FU932)</f>
        <v>151.73139158576052</v>
      </c>
      <c r="GI932" s="166">
        <f>AVERAGE(FV$6:FV932)</f>
        <v>1633.3872707659116</v>
      </c>
      <c r="GJ932" s="160">
        <f>AVERAGE(FW$6:FW932)</f>
        <v>0.84142394822006472</v>
      </c>
      <c r="GK932" s="166">
        <f>AVERAGE(FX$6:FX932)</f>
        <v>30.291262135922331</v>
      </c>
      <c r="GL932" s="166">
        <f>AVERAGE(FY$6:FY932)</f>
        <v>217.68069039913701</v>
      </c>
      <c r="HM932" s="98">
        <v>927</v>
      </c>
      <c r="HN932" s="179">
        <v>25.463692801977558</v>
      </c>
      <c r="HO932" s="188">
        <v>0.15</v>
      </c>
      <c r="HP932" s="177">
        <v>7</v>
      </c>
      <c r="HQ932" s="191">
        <v>258</v>
      </c>
      <c r="HR932" s="177">
        <v>28</v>
      </c>
      <c r="HS932" s="177">
        <v>23</v>
      </c>
      <c r="HT932" s="177">
        <v>3</v>
      </c>
      <c r="HU932" s="191">
        <v>3450</v>
      </c>
      <c r="HV932" s="191">
        <v>450</v>
      </c>
      <c r="HW932" s="191">
        <v>1000</v>
      </c>
      <c r="HX932" s="191">
        <v>300</v>
      </c>
      <c r="HY932" s="191">
        <v>2633</v>
      </c>
      <c r="HZ932" s="177">
        <v>4</v>
      </c>
      <c r="IA932" s="191">
        <v>120</v>
      </c>
      <c r="IB932" s="191">
        <v>937</v>
      </c>
      <c r="IC932" s="177" t="s">
        <v>116</v>
      </c>
      <c r="IE932" s="164">
        <f>AVERAGE(HR$6:HR932)</f>
        <v>19.706580366774542</v>
      </c>
      <c r="IF932" s="164">
        <f>AVERAGE(HS$6:HS932)</f>
        <v>19.103559870550161</v>
      </c>
      <c r="IG932" s="164">
        <f>AVERAGE(HT$6:HT932)</f>
        <v>1.006472491909385</v>
      </c>
      <c r="IH932" s="167">
        <f>AVERAGE(HU$6:HU932)</f>
        <v>2865.5339805825242</v>
      </c>
      <c r="II932" s="167">
        <f>AVERAGE(HV$6:HV932)</f>
        <v>150.97087378640776</v>
      </c>
      <c r="IJ932" s="167">
        <f>AVERAGE(HW$6:HW932)</f>
        <v>904.85436893203882</v>
      </c>
      <c r="IK932" s="167">
        <f>AVERAGE(HX$6:HX932)</f>
        <v>271.45631067961165</v>
      </c>
      <c r="IL932" s="167">
        <f>AVERAGE(HY$6:HY932)</f>
        <v>2302.1898597626755</v>
      </c>
      <c r="IM932" s="164">
        <f>AVERAGE(HZ$6:HZ932)</f>
        <v>2.4455231930960086</v>
      </c>
      <c r="IN932" s="167">
        <f>AVERAGE(IA$6:IA932)</f>
        <v>73.36569579288026</v>
      </c>
      <c r="IO932" s="167">
        <f>AVERAGE(IB$6:IB932)</f>
        <v>636.70981661272924</v>
      </c>
    </row>
    <row r="933" spans="2:249" x14ac:dyDescent="0.2">
      <c r="B933" s="103">
        <v>928</v>
      </c>
      <c r="C933" s="165">
        <v>16.426564906950411</v>
      </c>
      <c r="D933" s="163">
        <v>0.2</v>
      </c>
      <c r="E933" s="161">
        <v>2</v>
      </c>
      <c r="F933" s="168">
        <v>145</v>
      </c>
      <c r="G933" s="161">
        <v>15</v>
      </c>
      <c r="H933" s="161">
        <v>15</v>
      </c>
      <c r="I933" s="161">
        <v>0</v>
      </c>
      <c r="J933" s="168">
        <v>1800</v>
      </c>
      <c r="K933" s="168">
        <v>0</v>
      </c>
      <c r="L933" s="168">
        <v>750</v>
      </c>
      <c r="M933" s="168">
        <v>225</v>
      </c>
      <c r="N933" s="168">
        <v>1745</v>
      </c>
      <c r="O933" s="161">
        <v>3</v>
      </c>
      <c r="P933" s="168">
        <v>36</v>
      </c>
      <c r="Q933" s="168">
        <v>91</v>
      </c>
      <c r="R933" s="161" t="s">
        <v>117</v>
      </c>
      <c r="T933" s="169">
        <f>AVERAGE(G$6:G933)</f>
        <v>23.306034482758619</v>
      </c>
      <c r="U933" s="169">
        <f>AVERAGE(H$6:H933)</f>
        <v>20.730603448275861</v>
      </c>
      <c r="V933" s="169">
        <f>AVERAGE(I$6:I933)</f>
        <v>1.3566810344827587</v>
      </c>
      <c r="W933" s="170">
        <f>AVERAGE(J$6:J933)</f>
        <v>2487.6724137931033</v>
      </c>
      <c r="X933" s="170">
        <f>AVERAGE(K$6:K933)</f>
        <v>162.80172413793105</v>
      </c>
      <c r="Y933" s="170">
        <f>AVERAGE(L$6:L933)</f>
        <v>968.69612068965512</v>
      </c>
      <c r="Z933" s="170">
        <f>AVERAGE(M$6:M933)</f>
        <v>290.60883620689657</v>
      </c>
      <c r="AA933" s="170">
        <f>AVERAGE(N$6:N933)</f>
        <v>2403.9461206896553</v>
      </c>
      <c r="AB933" s="169">
        <f>AVERAGE(O$6:O933)</f>
        <v>2.9547413793103448</v>
      </c>
      <c r="AC933" s="170">
        <f>AVERAGE(P$6:P933)</f>
        <v>35.456896551724135</v>
      </c>
      <c r="AD933" s="170">
        <f>AVERAGE(Q$6:Q933)</f>
        <v>119.18318965517241</v>
      </c>
      <c r="AY933" s="5"/>
      <c r="AZ933" s="26">
        <v>928</v>
      </c>
      <c r="BA933" s="165">
        <v>21.089215516139866</v>
      </c>
      <c r="BB933" s="176">
        <v>0.1</v>
      </c>
      <c r="BC933" s="161">
        <v>8</v>
      </c>
      <c r="BD933" s="182">
        <v>225</v>
      </c>
      <c r="BE933" s="161">
        <v>27</v>
      </c>
      <c r="BF933" s="161">
        <v>22</v>
      </c>
      <c r="BG933" s="161">
        <v>2</v>
      </c>
      <c r="BH933" s="168">
        <v>3300</v>
      </c>
      <c r="BI933" s="168">
        <v>300</v>
      </c>
      <c r="BJ933" s="168">
        <v>1000</v>
      </c>
      <c r="BK933" s="168">
        <v>300</v>
      </c>
      <c r="BL933" s="168">
        <v>2450</v>
      </c>
      <c r="BM933" s="161">
        <v>2</v>
      </c>
      <c r="BN933" s="168">
        <v>30</v>
      </c>
      <c r="BO933" s="168">
        <v>880</v>
      </c>
      <c r="BP933" s="161" t="s">
        <v>116</v>
      </c>
      <c r="BR933" s="164">
        <f>AVERAGE(BE$6:BE933)</f>
        <v>19.639008620689655</v>
      </c>
      <c r="BS933" s="164">
        <f>AVERAGE(BF$6:BF933)</f>
        <v>18.867456896551722</v>
      </c>
      <c r="BT933" s="164">
        <f>AVERAGE(BG$6:BG933)</f>
        <v>0.67995689655172409</v>
      </c>
      <c r="BU933" s="167">
        <f>AVERAGE(BH$6:BH933)</f>
        <v>2830.1185344827586</v>
      </c>
      <c r="BV933" s="167">
        <f>AVERAGE(BI$6:BI933)</f>
        <v>101.99353448275862</v>
      </c>
      <c r="BW933" s="167">
        <f>AVERAGE(BJ$6:BJ933)</f>
        <v>909.375</v>
      </c>
      <c r="BX933" s="167">
        <f>AVERAGE(BK$6:BK933)</f>
        <v>272.8125</v>
      </c>
      <c r="BY933" s="167">
        <f>AVERAGE(BL$6:BL933)</f>
        <v>2250.8178879310344</v>
      </c>
      <c r="BZ933" s="164">
        <f>AVERAGE(BM$6:BM933)</f>
        <v>2.3243534482758621</v>
      </c>
      <c r="CA933" s="167">
        <f>AVERAGE(BN$6:BN933)</f>
        <v>34.865301724137929</v>
      </c>
      <c r="CB933" s="167">
        <f>AVERAGE(BO$6:BO933)</f>
        <v>614.16594827586209</v>
      </c>
      <c r="DF933" s="103">
        <v>928</v>
      </c>
      <c r="DG933" s="192">
        <v>7.0585950011416383</v>
      </c>
      <c r="DH933" s="193">
        <v>0.25</v>
      </c>
      <c r="DI933" s="105">
        <v>0</v>
      </c>
      <c r="DJ933" s="194">
        <v>204</v>
      </c>
      <c r="DK933" s="105">
        <v>5</v>
      </c>
      <c r="DL933" s="105">
        <v>5</v>
      </c>
      <c r="DM933" s="105">
        <v>0</v>
      </c>
      <c r="DN933" s="194">
        <v>900</v>
      </c>
      <c r="DO933" s="194">
        <v>0</v>
      </c>
      <c r="DP933" s="194">
        <v>250</v>
      </c>
      <c r="DQ933" s="194">
        <v>75</v>
      </c>
      <c r="DR933" s="194">
        <v>1154</v>
      </c>
      <c r="DS933" s="105">
        <v>2</v>
      </c>
      <c r="DT933" s="194">
        <v>36</v>
      </c>
      <c r="DU933" s="194">
        <v>-218</v>
      </c>
      <c r="DV933" s="105" t="s">
        <v>117</v>
      </c>
      <c r="DX933" s="164">
        <f>AVERAGE(DK$6:DK933)</f>
        <v>10.310344827586206</v>
      </c>
      <c r="DY933" s="164">
        <f>AVERAGE(DL$6:DL933)</f>
        <v>10.310344827586206</v>
      </c>
      <c r="DZ933" s="164">
        <f>AVERAGE(DM$6:DM933)</f>
        <v>0</v>
      </c>
      <c r="EA933" s="167">
        <f>AVERAGE(DN$6:DN933)</f>
        <v>1855.8620689655172</v>
      </c>
      <c r="EB933" s="167">
        <f>AVERAGE(DO$6:DO933)</f>
        <v>0</v>
      </c>
      <c r="EC933" s="167">
        <f>AVERAGE(DP$6:DP933)</f>
        <v>515.51724137931035</v>
      </c>
      <c r="ED933" s="167">
        <f>AVERAGE(DQ$6:DQ933)</f>
        <v>154.65517241379311</v>
      </c>
      <c r="EE933" s="167">
        <f>AVERAGE(DR$6:DR933)</f>
        <v>1648.0334051724137</v>
      </c>
      <c r="EF933" s="164">
        <f>AVERAGE(DS$6:DS933)</f>
        <v>0.84267241379310343</v>
      </c>
      <c r="EG933" s="167">
        <f>AVERAGE(DT$6:DT933)</f>
        <v>15.168103448275861</v>
      </c>
      <c r="EH933" s="167">
        <f>AVERAGE(DU$6:DU933)</f>
        <v>222.9967672413793</v>
      </c>
      <c r="FJ933" s="103">
        <v>928</v>
      </c>
      <c r="FK933" s="165">
        <v>6.3516156024408943</v>
      </c>
      <c r="FL933" s="163">
        <v>0.05</v>
      </c>
      <c r="FM933" s="161">
        <v>1</v>
      </c>
      <c r="FN933" s="168">
        <v>305</v>
      </c>
      <c r="FO933" s="161">
        <v>7</v>
      </c>
      <c r="FP933" s="161">
        <v>7</v>
      </c>
      <c r="FQ933" s="161">
        <v>0</v>
      </c>
      <c r="FR933" s="168">
        <v>1260</v>
      </c>
      <c r="FS933" s="168">
        <v>0</v>
      </c>
      <c r="FT933" s="168">
        <v>350</v>
      </c>
      <c r="FU933" s="168">
        <v>105</v>
      </c>
      <c r="FV933" s="168">
        <v>1385</v>
      </c>
      <c r="FW933" s="161">
        <v>0</v>
      </c>
      <c r="FX933" s="168">
        <v>0</v>
      </c>
      <c r="FY933" s="168">
        <v>-125</v>
      </c>
      <c r="FZ933" s="161" t="s">
        <v>117</v>
      </c>
      <c r="GB933" s="160">
        <f>AVERAGE(FO$6:FO933)</f>
        <v>10.112068965517242</v>
      </c>
      <c r="GC933" s="160">
        <f>AVERAGE(FP$6:FP933)</f>
        <v>10.112068965517242</v>
      </c>
      <c r="GD933" s="160">
        <f>AVERAGE(FQ$6:FQ933)</f>
        <v>0</v>
      </c>
      <c r="GE933" s="166">
        <f>AVERAGE(FR$6:FR933)</f>
        <v>1820.1724137931035</v>
      </c>
      <c r="GF933" s="166">
        <f>AVERAGE(FS$6:FS933)</f>
        <v>0</v>
      </c>
      <c r="GG933" s="166">
        <f>AVERAGE(FT$6:FT933)</f>
        <v>505.60344827586209</v>
      </c>
      <c r="GH933" s="166">
        <f>AVERAGE(FU$6:FU933)</f>
        <v>151.68103448275863</v>
      </c>
      <c r="GI933" s="166">
        <f>AVERAGE(FV$6:FV933)</f>
        <v>1633.1196120689656</v>
      </c>
      <c r="GJ933" s="160">
        <f>AVERAGE(FW$6:FW933)</f>
        <v>0.84051724137931039</v>
      </c>
      <c r="GK933" s="166">
        <f>AVERAGE(FX$6:FX933)</f>
        <v>30.258620689655171</v>
      </c>
      <c r="GL933" s="166">
        <f>AVERAGE(FY$6:FY933)</f>
        <v>217.31142241379311</v>
      </c>
      <c r="HM933" s="98">
        <v>928</v>
      </c>
      <c r="HN933" s="179">
        <v>16.840801359589761</v>
      </c>
      <c r="HO933" s="188">
        <v>0.15</v>
      </c>
      <c r="HP933" s="177">
        <v>5</v>
      </c>
      <c r="HQ933" s="191">
        <v>316</v>
      </c>
      <c r="HR933" s="177">
        <v>19</v>
      </c>
      <c r="HS933" s="177">
        <v>19</v>
      </c>
      <c r="HT933" s="177">
        <v>0</v>
      </c>
      <c r="HU933" s="191">
        <v>2850</v>
      </c>
      <c r="HV933" s="191">
        <v>0</v>
      </c>
      <c r="HW933" s="191">
        <v>950</v>
      </c>
      <c r="HX933" s="191">
        <v>285</v>
      </c>
      <c r="HY933" s="191">
        <v>2176</v>
      </c>
      <c r="HZ933" s="177">
        <v>3</v>
      </c>
      <c r="IA933" s="191">
        <v>90</v>
      </c>
      <c r="IB933" s="191">
        <v>764</v>
      </c>
      <c r="IC933" s="177" t="s">
        <v>117</v>
      </c>
      <c r="IE933" s="164">
        <f>AVERAGE(HR$6:HR933)</f>
        <v>19.705818965517242</v>
      </c>
      <c r="IF933" s="164">
        <f>AVERAGE(HS$6:HS933)</f>
        <v>19.103448275862068</v>
      </c>
      <c r="IG933" s="164">
        <f>AVERAGE(HT$6:HT933)</f>
        <v>1.0053879310344827</v>
      </c>
      <c r="IH933" s="167">
        <f>AVERAGE(HU$6:HU933)</f>
        <v>2865.5172413793102</v>
      </c>
      <c r="II933" s="167">
        <f>AVERAGE(HV$6:HV933)</f>
        <v>150.80818965517241</v>
      </c>
      <c r="IJ933" s="167">
        <f>AVERAGE(HW$6:HW933)</f>
        <v>904.9030172413793</v>
      </c>
      <c r="IK933" s="167">
        <f>AVERAGE(HX$6:HX933)</f>
        <v>271.47090517241378</v>
      </c>
      <c r="IL933" s="167">
        <f>AVERAGE(HY$6:HY933)</f>
        <v>2302.0538793103447</v>
      </c>
      <c r="IM933" s="164">
        <f>AVERAGE(HZ$6:HZ933)</f>
        <v>2.4461206896551726</v>
      </c>
      <c r="IN933" s="167">
        <f>AVERAGE(IA$6:IA933)</f>
        <v>73.383620689655174</v>
      </c>
      <c r="IO933" s="167">
        <f>AVERAGE(IB$6:IB933)</f>
        <v>636.8469827586207</v>
      </c>
    </row>
    <row r="934" spans="2:249" x14ac:dyDescent="0.2">
      <c r="B934" s="103">
        <v>929</v>
      </c>
      <c r="C934" s="165">
        <v>20.105280718485265</v>
      </c>
      <c r="D934" s="163">
        <v>0.05</v>
      </c>
      <c r="E934" s="161">
        <v>5</v>
      </c>
      <c r="F934" s="168">
        <v>108</v>
      </c>
      <c r="G934" s="161">
        <v>24</v>
      </c>
      <c r="H934" s="161">
        <v>22</v>
      </c>
      <c r="I934" s="161">
        <v>2</v>
      </c>
      <c r="J934" s="168">
        <v>2640</v>
      </c>
      <c r="K934" s="168">
        <v>240</v>
      </c>
      <c r="L934" s="168">
        <v>1000</v>
      </c>
      <c r="M934" s="168">
        <v>300</v>
      </c>
      <c r="N934" s="168">
        <v>2273</v>
      </c>
      <c r="O934" s="161">
        <v>1</v>
      </c>
      <c r="P934" s="168">
        <v>12</v>
      </c>
      <c r="Q934" s="168">
        <v>379</v>
      </c>
      <c r="R934" s="161" t="s">
        <v>116</v>
      </c>
      <c r="T934" s="169">
        <f>AVERAGE(G$6:G934)</f>
        <v>23.306781485468246</v>
      </c>
      <c r="U934" s="169">
        <f>AVERAGE(H$6:H934)</f>
        <v>20.731969860064584</v>
      </c>
      <c r="V934" s="169">
        <f>AVERAGE(I$6:I934)</f>
        <v>1.3573735199138859</v>
      </c>
      <c r="W934" s="170">
        <f>AVERAGE(J$6:J934)</f>
        <v>2487.8363832077503</v>
      </c>
      <c r="X934" s="170">
        <f>AVERAGE(K$6:K934)</f>
        <v>162.88482238966631</v>
      </c>
      <c r="Y934" s="170">
        <f>AVERAGE(L$6:L934)</f>
        <v>968.72981700753496</v>
      </c>
      <c r="Z934" s="170">
        <f>AVERAGE(M$6:M934)</f>
        <v>290.61894510226051</v>
      </c>
      <c r="AA934" s="170">
        <f>AVERAGE(N$6:N934)</f>
        <v>2403.8051668460712</v>
      </c>
      <c r="AB934" s="169">
        <f>AVERAGE(O$6:O934)</f>
        <v>2.9526372443487623</v>
      </c>
      <c r="AC934" s="170">
        <f>AVERAGE(P$6:P934)</f>
        <v>35.431646932185146</v>
      </c>
      <c r="AD934" s="170">
        <f>AVERAGE(Q$6:Q934)</f>
        <v>119.46286329386437</v>
      </c>
      <c r="AY934" s="5"/>
      <c r="AZ934" s="26">
        <v>929</v>
      </c>
      <c r="BA934" s="165">
        <v>19.987712582714341</v>
      </c>
      <c r="BB934" s="176">
        <v>0.2</v>
      </c>
      <c r="BC934" s="161">
        <v>2</v>
      </c>
      <c r="BD934" s="182">
        <v>537</v>
      </c>
      <c r="BE934" s="161">
        <v>18</v>
      </c>
      <c r="BF934" s="161">
        <v>18</v>
      </c>
      <c r="BG934" s="161">
        <v>0</v>
      </c>
      <c r="BH934" s="168">
        <v>2700</v>
      </c>
      <c r="BI934" s="168">
        <v>0</v>
      </c>
      <c r="BJ934" s="168">
        <v>900</v>
      </c>
      <c r="BK934" s="168">
        <v>270</v>
      </c>
      <c r="BL934" s="168">
        <v>2332</v>
      </c>
      <c r="BM934" s="161">
        <v>4</v>
      </c>
      <c r="BN934" s="168">
        <v>60</v>
      </c>
      <c r="BO934" s="168">
        <v>428</v>
      </c>
      <c r="BP934" s="161" t="s">
        <v>117</v>
      </c>
      <c r="BR934" s="164">
        <f>AVERAGE(BE$6:BE934)</f>
        <v>19.63724434876211</v>
      </c>
      <c r="BS934" s="164">
        <f>AVERAGE(BF$6:BF934)</f>
        <v>18.866523143164692</v>
      </c>
      <c r="BT934" s="164">
        <f>AVERAGE(BG$6:BG934)</f>
        <v>0.67922497308934338</v>
      </c>
      <c r="BU934" s="167">
        <f>AVERAGE(BH$6:BH934)</f>
        <v>2829.9784714747038</v>
      </c>
      <c r="BV934" s="167">
        <f>AVERAGE(BI$6:BI934)</f>
        <v>101.88374596340151</v>
      </c>
      <c r="BW934" s="167">
        <f>AVERAGE(BJ$6:BJ934)</f>
        <v>909.36490850376754</v>
      </c>
      <c r="BX934" s="167">
        <f>AVERAGE(BK$6:BK934)</f>
        <v>272.80947255113023</v>
      </c>
      <c r="BY934" s="167">
        <f>AVERAGE(BL$6:BL934)</f>
        <v>2250.9052744886976</v>
      </c>
      <c r="BZ934" s="164">
        <f>AVERAGE(BM$6:BM934)</f>
        <v>2.3261571582346607</v>
      </c>
      <c r="CA934" s="167">
        <f>AVERAGE(BN$6:BN934)</f>
        <v>34.892357373519914</v>
      </c>
      <c r="CB934" s="167">
        <f>AVERAGE(BO$6:BO934)</f>
        <v>613.96555435952632</v>
      </c>
      <c r="DF934" s="103">
        <v>929</v>
      </c>
      <c r="DG934" s="192">
        <v>5.9333146918283397</v>
      </c>
      <c r="DH934" s="193">
        <v>0.15</v>
      </c>
      <c r="DI934" s="105">
        <v>4</v>
      </c>
      <c r="DJ934" s="194">
        <v>255</v>
      </c>
      <c r="DK934" s="105">
        <v>9</v>
      </c>
      <c r="DL934" s="105">
        <v>9</v>
      </c>
      <c r="DM934" s="105">
        <v>0</v>
      </c>
      <c r="DN934" s="194">
        <v>1620</v>
      </c>
      <c r="DO934" s="194">
        <v>0</v>
      </c>
      <c r="DP934" s="194">
        <v>450</v>
      </c>
      <c r="DQ934" s="194">
        <v>135</v>
      </c>
      <c r="DR934" s="194">
        <v>1465</v>
      </c>
      <c r="DS934" s="105">
        <v>1</v>
      </c>
      <c r="DT934" s="194">
        <v>18</v>
      </c>
      <c r="DU934" s="194">
        <v>173</v>
      </c>
      <c r="DV934" s="105" t="s">
        <v>117</v>
      </c>
      <c r="DX934" s="164">
        <f>AVERAGE(DK$6:DK934)</f>
        <v>10.308934337997847</v>
      </c>
      <c r="DY934" s="164">
        <f>AVERAGE(DL$6:DL934)</f>
        <v>10.308934337997847</v>
      </c>
      <c r="DZ934" s="164">
        <f>AVERAGE(DM$6:DM934)</f>
        <v>0</v>
      </c>
      <c r="EA934" s="167">
        <f>AVERAGE(DN$6:DN934)</f>
        <v>1855.6081808396125</v>
      </c>
      <c r="EB934" s="167">
        <f>AVERAGE(DO$6:DO934)</f>
        <v>0</v>
      </c>
      <c r="EC934" s="167">
        <f>AVERAGE(DP$6:DP934)</f>
        <v>515.44671689989241</v>
      </c>
      <c r="ED934" s="167">
        <f>AVERAGE(DQ$6:DQ934)</f>
        <v>154.63401506996772</v>
      </c>
      <c r="EE934" s="167">
        <f>AVERAGE(DR$6:DR934)</f>
        <v>1647.8363832077503</v>
      </c>
      <c r="EF934" s="164">
        <f>AVERAGE(DS$6:DS934)</f>
        <v>0.84284176533907429</v>
      </c>
      <c r="EG934" s="167">
        <f>AVERAGE(DT$6:DT934)</f>
        <v>15.171151776103336</v>
      </c>
      <c r="EH934" s="167">
        <f>AVERAGE(DU$6:DU934)</f>
        <v>222.94294940796556</v>
      </c>
      <c r="FJ934" s="103">
        <v>929</v>
      </c>
      <c r="FK934" s="165">
        <v>7.6231307042628753</v>
      </c>
      <c r="FL934" s="163">
        <v>0.2</v>
      </c>
      <c r="FM934" s="161">
        <v>10</v>
      </c>
      <c r="FN934" s="168">
        <v>143</v>
      </c>
      <c r="FO934" s="161">
        <v>16</v>
      </c>
      <c r="FP934" s="161">
        <v>16</v>
      </c>
      <c r="FQ934" s="161">
        <v>0</v>
      </c>
      <c r="FR934" s="168">
        <v>2880</v>
      </c>
      <c r="FS934" s="168">
        <v>0</v>
      </c>
      <c r="FT934" s="168">
        <v>800</v>
      </c>
      <c r="FU934" s="168">
        <v>240</v>
      </c>
      <c r="FV934" s="168">
        <v>1808</v>
      </c>
      <c r="FW934" s="161">
        <v>2</v>
      </c>
      <c r="FX934" s="168">
        <v>72</v>
      </c>
      <c r="FY934" s="168">
        <v>1144</v>
      </c>
      <c r="FZ934" s="161" t="s">
        <v>117</v>
      </c>
      <c r="GB934" s="160">
        <f>AVERAGE(FO$6:FO934)</f>
        <v>10.118406889128094</v>
      </c>
      <c r="GC934" s="160">
        <f>AVERAGE(FP$6:FP934)</f>
        <v>10.118406889128094</v>
      </c>
      <c r="GD934" s="160">
        <f>AVERAGE(FQ$6:FQ934)</f>
        <v>0</v>
      </c>
      <c r="GE934" s="166">
        <f>AVERAGE(FR$6:FR934)</f>
        <v>1821.313240043057</v>
      </c>
      <c r="GF934" s="166">
        <f>AVERAGE(FS$6:FS934)</f>
        <v>0</v>
      </c>
      <c r="GG934" s="166">
        <f>AVERAGE(FT$6:FT934)</f>
        <v>505.92034445640473</v>
      </c>
      <c r="GH934" s="166">
        <f>AVERAGE(FU$6:FU934)</f>
        <v>151.77610333692141</v>
      </c>
      <c r="GI934" s="166">
        <f>AVERAGE(FV$6:FV934)</f>
        <v>1633.307857911733</v>
      </c>
      <c r="GJ934" s="160">
        <f>AVERAGE(FW$6:FW934)</f>
        <v>0.84176533907427342</v>
      </c>
      <c r="GK934" s="166">
        <f>AVERAGE(FX$6:FX934)</f>
        <v>30.303552206673842</v>
      </c>
      <c r="GL934" s="166">
        <f>AVERAGE(FY$6:FY934)</f>
        <v>218.30893433799784</v>
      </c>
      <c r="HM934" s="98">
        <v>929</v>
      </c>
      <c r="HN934" s="179">
        <v>17.449004959000948</v>
      </c>
      <c r="HO934" s="188">
        <v>0.2</v>
      </c>
      <c r="HP934" s="177">
        <v>2</v>
      </c>
      <c r="HQ934" s="191">
        <v>525</v>
      </c>
      <c r="HR934" s="177">
        <v>16</v>
      </c>
      <c r="HS934" s="177">
        <v>16</v>
      </c>
      <c r="HT934" s="177">
        <v>0</v>
      </c>
      <c r="HU934" s="191">
        <v>2400</v>
      </c>
      <c r="HV934" s="191">
        <v>0</v>
      </c>
      <c r="HW934" s="191">
        <v>800</v>
      </c>
      <c r="HX934" s="191">
        <v>240</v>
      </c>
      <c r="HY934" s="191">
        <v>2190</v>
      </c>
      <c r="HZ934" s="177">
        <v>3</v>
      </c>
      <c r="IA934" s="191">
        <v>90</v>
      </c>
      <c r="IB934" s="191">
        <v>300</v>
      </c>
      <c r="IC934" s="177" t="s">
        <v>117</v>
      </c>
      <c r="IE934" s="164">
        <f>AVERAGE(HR$6:HR934)</f>
        <v>19.701829924650163</v>
      </c>
      <c r="IF934" s="164">
        <f>AVERAGE(HS$6:HS934)</f>
        <v>19.10010764262648</v>
      </c>
      <c r="IG934" s="164">
        <f>AVERAGE(HT$6:HT934)</f>
        <v>1.0043057050592035</v>
      </c>
      <c r="IH934" s="167">
        <f>AVERAGE(HU$6:HU934)</f>
        <v>2865.0161463939721</v>
      </c>
      <c r="II934" s="167">
        <f>AVERAGE(HV$6:HV934)</f>
        <v>150.64585575888051</v>
      </c>
      <c r="IJ934" s="167">
        <f>AVERAGE(HW$6:HW934)</f>
        <v>904.79009687836378</v>
      </c>
      <c r="IK934" s="167">
        <f>AVERAGE(HX$6:HX934)</f>
        <v>271.43702906350916</v>
      </c>
      <c r="IL934" s="167">
        <f>AVERAGE(HY$6:HY934)</f>
        <v>2301.9332615715825</v>
      </c>
      <c r="IM934" s="164">
        <f>AVERAGE(HZ$6:HZ934)</f>
        <v>2.4467168998923574</v>
      </c>
      <c r="IN934" s="167">
        <f>AVERAGE(IA$6:IA934)</f>
        <v>73.401506996770721</v>
      </c>
      <c r="IO934" s="167">
        <f>AVERAGE(IB$6:IB934)</f>
        <v>636.48439181916035</v>
      </c>
    </row>
    <row r="935" spans="2:249" x14ac:dyDescent="0.2">
      <c r="B935" s="103">
        <v>930</v>
      </c>
      <c r="C935" s="165">
        <v>22.386977595891459</v>
      </c>
      <c r="D935" s="163">
        <v>0.25</v>
      </c>
      <c r="E935" s="161">
        <v>4</v>
      </c>
      <c r="F935" s="168">
        <v>589</v>
      </c>
      <c r="G935" s="161">
        <v>20</v>
      </c>
      <c r="H935" s="161">
        <v>20</v>
      </c>
      <c r="I935" s="161">
        <v>0</v>
      </c>
      <c r="J935" s="168">
        <v>2400</v>
      </c>
      <c r="K935" s="168">
        <v>0</v>
      </c>
      <c r="L935" s="168">
        <v>1000</v>
      </c>
      <c r="M935" s="168">
        <v>300</v>
      </c>
      <c r="N935" s="168">
        <v>2514</v>
      </c>
      <c r="O935" s="161">
        <v>6</v>
      </c>
      <c r="P935" s="168">
        <v>72</v>
      </c>
      <c r="Q935" s="168">
        <v>-42</v>
      </c>
      <c r="R935" s="161" t="s">
        <v>116</v>
      </c>
      <c r="T935" s="169">
        <f>AVERAGE(G$6:G935)</f>
        <v>23.303225806451614</v>
      </c>
      <c r="U935" s="169">
        <f>AVERAGE(H$6:H935)</f>
        <v>20.731182795698924</v>
      </c>
      <c r="V935" s="169">
        <f>AVERAGE(I$6:I935)</f>
        <v>1.3559139784946237</v>
      </c>
      <c r="W935" s="170">
        <f>AVERAGE(J$6:J935)</f>
        <v>2487.7419354838707</v>
      </c>
      <c r="X935" s="170">
        <f>AVERAGE(K$6:K935)</f>
        <v>162.70967741935485</v>
      </c>
      <c r="Y935" s="170">
        <f>AVERAGE(L$6:L935)</f>
        <v>968.76344086021504</v>
      </c>
      <c r="Z935" s="170">
        <f>AVERAGE(M$6:M935)</f>
        <v>290.62903225806451</v>
      </c>
      <c r="AA935" s="170">
        <f>AVERAGE(N$6:N935)</f>
        <v>2403.9236559139786</v>
      </c>
      <c r="AB935" s="169">
        <f>AVERAGE(O$6:O935)</f>
        <v>2.9559139784946238</v>
      </c>
      <c r="AC935" s="170">
        <f>AVERAGE(P$6:P935)</f>
        <v>35.470967741935482</v>
      </c>
      <c r="AD935" s="170">
        <f>AVERAGE(Q$6:Q935)</f>
        <v>119.28924731182796</v>
      </c>
      <c r="AY935" s="5"/>
      <c r="AZ935" s="26">
        <v>930</v>
      </c>
      <c r="BA935" s="165">
        <v>20.525933147853831</v>
      </c>
      <c r="BB935" s="176">
        <v>0.25</v>
      </c>
      <c r="BC935" s="161">
        <v>1</v>
      </c>
      <c r="BD935" s="182">
        <v>418</v>
      </c>
      <c r="BE935" s="161">
        <v>17</v>
      </c>
      <c r="BF935" s="161">
        <v>17</v>
      </c>
      <c r="BG935" s="161">
        <v>0</v>
      </c>
      <c r="BH935" s="168">
        <v>2550</v>
      </c>
      <c r="BI935" s="168">
        <v>0</v>
      </c>
      <c r="BJ935" s="168">
        <v>850</v>
      </c>
      <c r="BK935" s="168">
        <v>255</v>
      </c>
      <c r="BL935" s="168">
        <v>2148</v>
      </c>
      <c r="BM935" s="161">
        <v>5</v>
      </c>
      <c r="BN935" s="168">
        <v>75</v>
      </c>
      <c r="BO935" s="168">
        <v>477</v>
      </c>
      <c r="BP935" s="161" t="s">
        <v>117</v>
      </c>
      <c r="BR935" s="164">
        <f>AVERAGE(BE$6:BE935)</f>
        <v>19.634408602150536</v>
      </c>
      <c r="BS935" s="164">
        <f>AVERAGE(BF$6:BF935)</f>
        <v>18.864516129032257</v>
      </c>
      <c r="BT935" s="164">
        <f>AVERAGE(BG$6:BG935)</f>
        <v>0.67849462365591395</v>
      </c>
      <c r="BU935" s="167">
        <f>AVERAGE(BH$6:BH935)</f>
        <v>2829.6774193548385</v>
      </c>
      <c r="BV935" s="167">
        <f>AVERAGE(BI$6:BI935)</f>
        <v>101.7741935483871</v>
      </c>
      <c r="BW935" s="167">
        <f>AVERAGE(BJ$6:BJ935)</f>
        <v>909.30107526881716</v>
      </c>
      <c r="BX935" s="167">
        <f>AVERAGE(BK$6:BK935)</f>
        <v>272.79032258064518</v>
      </c>
      <c r="BY935" s="167">
        <f>AVERAGE(BL$6:BL935)</f>
        <v>2250.7946236559142</v>
      </c>
      <c r="BZ935" s="164">
        <f>AVERAGE(BM$6:BM935)</f>
        <v>2.3290322580645162</v>
      </c>
      <c r="CA935" s="167">
        <f>AVERAGE(BN$6:BN935)</f>
        <v>34.935483870967744</v>
      </c>
      <c r="CB935" s="167">
        <f>AVERAGE(BO$6:BO935)</f>
        <v>613.81827956989252</v>
      </c>
      <c r="DF935" s="103">
        <v>930</v>
      </c>
      <c r="DG935" s="192">
        <v>6.4723039164247949</v>
      </c>
      <c r="DH935" s="193">
        <v>0.15</v>
      </c>
      <c r="DI935" s="105">
        <v>1</v>
      </c>
      <c r="DJ935" s="194">
        <v>468</v>
      </c>
      <c r="DK935" s="105">
        <v>6</v>
      </c>
      <c r="DL935" s="105">
        <v>6</v>
      </c>
      <c r="DM935" s="105">
        <v>0</v>
      </c>
      <c r="DN935" s="194">
        <v>1080</v>
      </c>
      <c r="DO935" s="194">
        <v>0</v>
      </c>
      <c r="DP935" s="194">
        <v>300</v>
      </c>
      <c r="DQ935" s="194">
        <v>90</v>
      </c>
      <c r="DR935" s="194">
        <v>1483</v>
      </c>
      <c r="DS935" s="105">
        <v>1</v>
      </c>
      <c r="DT935" s="194">
        <v>18</v>
      </c>
      <c r="DU935" s="194">
        <v>-385</v>
      </c>
      <c r="DV935" s="105" t="s">
        <v>117</v>
      </c>
      <c r="DX935" s="164">
        <f>AVERAGE(DK$6:DK935)</f>
        <v>10.304301075268818</v>
      </c>
      <c r="DY935" s="164">
        <f>AVERAGE(DL$6:DL935)</f>
        <v>10.304301075268818</v>
      </c>
      <c r="DZ935" s="164">
        <f>AVERAGE(DM$6:DM935)</f>
        <v>0</v>
      </c>
      <c r="EA935" s="167">
        <f>AVERAGE(DN$6:DN935)</f>
        <v>1854.7741935483871</v>
      </c>
      <c r="EB935" s="167">
        <f>AVERAGE(DO$6:DO935)</f>
        <v>0</v>
      </c>
      <c r="EC935" s="167">
        <f>AVERAGE(DP$6:DP935)</f>
        <v>515.21505376344089</v>
      </c>
      <c r="ED935" s="167">
        <f>AVERAGE(DQ$6:DQ935)</f>
        <v>154.56451612903226</v>
      </c>
      <c r="EE935" s="167">
        <f>AVERAGE(DR$6:DR935)</f>
        <v>1647.6591397849463</v>
      </c>
      <c r="EF935" s="164">
        <f>AVERAGE(DS$6:DS935)</f>
        <v>0.84301075268817205</v>
      </c>
      <c r="EG935" s="167">
        <f>AVERAGE(DT$6:DT935)</f>
        <v>15.174193548387096</v>
      </c>
      <c r="EH935" s="167">
        <f>AVERAGE(DU$6:DU935)</f>
        <v>222.28924731182795</v>
      </c>
      <c r="FJ935" s="103">
        <v>930</v>
      </c>
      <c r="FK935" s="165">
        <v>6.7820194565191612</v>
      </c>
      <c r="FL935" s="163">
        <v>0.1</v>
      </c>
      <c r="FM935" s="161">
        <v>3</v>
      </c>
      <c r="FN935" s="168">
        <v>200</v>
      </c>
      <c r="FO935" s="161">
        <v>9</v>
      </c>
      <c r="FP935" s="161">
        <v>9</v>
      </c>
      <c r="FQ935" s="161">
        <v>0</v>
      </c>
      <c r="FR935" s="168">
        <v>1620</v>
      </c>
      <c r="FS935" s="168">
        <v>0</v>
      </c>
      <c r="FT935" s="168">
        <v>450</v>
      </c>
      <c r="FU935" s="168">
        <v>135</v>
      </c>
      <c r="FV935" s="168">
        <v>1410</v>
      </c>
      <c r="FW935" s="161">
        <v>1</v>
      </c>
      <c r="FX935" s="168">
        <v>36</v>
      </c>
      <c r="FY935" s="168">
        <v>246</v>
      </c>
      <c r="FZ935" s="161" t="s">
        <v>117</v>
      </c>
      <c r="GB935" s="160">
        <f>AVERAGE(FO$6:FO935)</f>
        <v>10.117204301075269</v>
      </c>
      <c r="GC935" s="160">
        <f>AVERAGE(FP$6:FP935)</f>
        <v>10.117204301075269</v>
      </c>
      <c r="GD935" s="160">
        <f>AVERAGE(FQ$6:FQ935)</f>
        <v>0</v>
      </c>
      <c r="GE935" s="166">
        <f>AVERAGE(FR$6:FR935)</f>
        <v>1821.0967741935483</v>
      </c>
      <c r="GF935" s="166">
        <f>AVERAGE(FS$6:FS935)</f>
        <v>0</v>
      </c>
      <c r="GG935" s="166">
        <f>AVERAGE(FT$6:FT935)</f>
        <v>505.86021505376345</v>
      </c>
      <c r="GH935" s="166">
        <f>AVERAGE(FU$6:FU935)</f>
        <v>151.75806451612902</v>
      </c>
      <c r="GI935" s="166">
        <f>AVERAGE(FV$6:FV935)</f>
        <v>1633.0677419354838</v>
      </c>
      <c r="GJ935" s="160">
        <f>AVERAGE(FW$6:FW935)</f>
        <v>0.84193548387096773</v>
      </c>
      <c r="GK935" s="166">
        <f>AVERAGE(FX$6:FX935)</f>
        <v>30.309677419354838</v>
      </c>
      <c r="GL935" s="166">
        <f>AVERAGE(FY$6:FY935)</f>
        <v>218.33870967741936</v>
      </c>
      <c r="HM935" s="98">
        <v>930</v>
      </c>
      <c r="HN935" s="179">
        <v>20.750198757463245</v>
      </c>
      <c r="HO935" s="188">
        <v>0.2</v>
      </c>
      <c r="HP935" s="177">
        <v>6</v>
      </c>
      <c r="HQ935" s="191">
        <v>595</v>
      </c>
      <c r="HR935" s="177">
        <v>23</v>
      </c>
      <c r="HS935" s="177">
        <v>23</v>
      </c>
      <c r="HT935" s="177">
        <v>3</v>
      </c>
      <c r="HU935" s="191">
        <v>3450</v>
      </c>
      <c r="HV935" s="191">
        <v>450</v>
      </c>
      <c r="HW935" s="191">
        <v>1000</v>
      </c>
      <c r="HX935" s="191">
        <v>300</v>
      </c>
      <c r="HY935" s="191">
        <v>2970</v>
      </c>
      <c r="HZ935" s="177">
        <v>4</v>
      </c>
      <c r="IA935" s="191">
        <v>120</v>
      </c>
      <c r="IB935" s="191">
        <v>600</v>
      </c>
      <c r="IC935" s="177" t="s">
        <v>116</v>
      </c>
      <c r="IE935" s="164">
        <f>AVERAGE(HR$6:HR935)</f>
        <v>19.705376344086023</v>
      </c>
      <c r="IF935" s="164">
        <f>AVERAGE(HS$6:HS935)</f>
        <v>19.104301075268818</v>
      </c>
      <c r="IG935" s="164">
        <f>AVERAGE(HT$6:HT935)</f>
        <v>1.0064516129032257</v>
      </c>
      <c r="IH935" s="167">
        <f>AVERAGE(HU$6:HU935)</f>
        <v>2865.6451612903224</v>
      </c>
      <c r="II935" s="167">
        <f>AVERAGE(HV$6:HV935)</f>
        <v>150.96774193548387</v>
      </c>
      <c r="IJ935" s="167">
        <f>AVERAGE(HW$6:HW935)</f>
        <v>904.89247311827955</v>
      </c>
      <c r="IK935" s="167">
        <f>AVERAGE(HX$6:HX935)</f>
        <v>271.46774193548384</v>
      </c>
      <c r="IL935" s="167">
        <f>AVERAGE(HY$6:HY935)</f>
        <v>2302.6516129032257</v>
      </c>
      <c r="IM935" s="164">
        <f>AVERAGE(HZ$6:HZ935)</f>
        <v>2.4483870967741934</v>
      </c>
      <c r="IN935" s="167">
        <f>AVERAGE(IA$6:IA935)</f>
        <v>73.451612903225808</v>
      </c>
      <c r="IO935" s="167">
        <f>AVERAGE(IB$6:IB935)</f>
        <v>636.44516129032263</v>
      </c>
    </row>
    <row r="936" spans="2:249" x14ac:dyDescent="0.2">
      <c r="B936" s="103">
        <v>931</v>
      </c>
      <c r="C936" s="165">
        <v>22.920033711242827</v>
      </c>
      <c r="D936" s="163">
        <v>0.2</v>
      </c>
      <c r="E936" s="161">
        <v>8</v>
      </c>
      <c r="F936" s="168">
        <v>561</v>
      </c>
      <c r="G936" s="161">
        <v>26</v>
      </c>
      <c r="H936" s="161">
        <v>22</v>
      </c>
      <c r="I936" s="161">
        <v>2</v>
      </c>
      <c r="J936" s="168">
        <v>2640</v>
      </c>
      <c r="K936" s="168">
        <v>240</v>
      </c>
      <c r="L936" s="168">
        <v>1000</v>
      </c>
      <c r="M936" s="168">
        <v>300</v>
      </c>
      <c r="N936" s="168">
        <v>2726</v>
      </c>
      <c r="O936" s="161">
        <v>5</v>
      </c>
      <c r="P936" s="168">
        <v>60</v>
      </c>
      <c r="Q936" s="168">
        <v>-26</v>
      </c>
      <c r="R936" s="161" t="s">
        <v>116</v>
      </c>
      <c r="T936" s="169">
        <f>AVERAGE(G$6:G936)</f>
        <v>23.306122448979593</v>
      </c>
      <c r="U936" s="169">
        <f>AVERAGE(H$6:H936)</f>
        <v>20.732545649838883</v>
      </c>
      <c r="V936" s="169">
        <f>AVERAGE(I$6:I936)</f>
        <v>1.3566058002148227</v>
      </c>
      <c r="W936" s="170">
        <f>AVERAGE(J$6:J936)</f>
        <v>2487.9054779806661</v>
      </c>
      <c r="X936" s="170">
        <f>AVERAGE(K$6:K936)</f>
        <v>162.79269602577872</v>
      </c>
      <c r="Y936" s="170">
        <f>AVERAGE(L$6:L936)</f>
        <v>968.79699248120301</v>
      </c>
      <c r="Z936" s="170">
        <f>AVERAGE(M$6:M936)</f>
        <v>290.63909774436092</v>
      </c>
      <c r="AA936" s="170">
        <f>AVERAGE(N$6:N936)</f>
        <v>2404.2696025778732</v>
      </c>
      <c r="AB936" s="169">
        <f>AVERAGE(O$6:O936)</f>
        <v>2.9581095596133191</v>
      </c>
      <c r="AC936" s="170">
        <f>AVERAGE(P$6:P936)</f>
        <v>35.497314715359828</v>
      </c>
      <c r="AD936" s="170">
        <f>AVERAGE(Q$6:Q936)</f>
        <v>119.13319011815253</v>
      </c>
      <c r="AY936" s="5"/>
      <c r="AZ936" s="26">
        <v>931</v>
      </c>
      <c r="BA936" s="165">
        <v>15.174444405004875</v>
      </c>
      <c r="BB936" s="176">
        <v>0.15</v>
      </c>
      <c r="BC936" s="161">
        <v>9</v>
      </c>
      <c r="BD936" s="182">
        <v>284</v>
      </c>
      <c r="BE936" s="161">
        <v>22</v>
      </c>
      <c r="BF936" s="161">
        <v>22</v>
      </c>
      <c r="BG936" s="161">
        <v>2</v>
      </c>
      <c r="BH936" s="168">
        <v>3300</v>
      </c>
      <c r="BI936" s="168">
        <v>300</v>
      </c>
      <c r="BJ936" s="168">
        <v>1000</v>
      </c>
      <c r="BK936" s="168">
        <v>300</v>
      </c>
      <c r="BL936" s="168">
        <v>2509</v>
      </c>
      <c r="BM936" s="161">
        <v>2</v>
      </c>
      <c r="BN936" s="168">
        <v>30</v>
      </c>
      <c r="BO936" s="168">
        <v>821</v>
      </c>
      <c r="BP936" s="161" t="s">
        <v>116</v>
      </c>
      <c r="BR936" s="164">
        <f>AVERAGE(BE$6:BE936)</f>
        <v>19.636949516648766</v>
      </c>
      <c r="BS936" s="164">
        <f>AVERAGE(BF$6:BF936)</f>
        <v>18.867883995703544</v>
      </c>
      <c r="BT936" s="164">
        <f>AVERAGE(BG$6:BG936)</f>
        <v>0.67991407089151445</v>
      </c>
      <c r="BU936" s="167">
        <f>AVERAGE(BH$6:BH936)</f>
        <v>2830.1825993555317</v>
      </c>
      <c r="BV936" s="167">
        <f>AVERAGE(BI$6:BI936)</f>
        <v>101.98711063372717</v>
      </c>
      <c r="BW936" s="167">
        <f>AVERAGE(BJ$6:BJ936)</f>
        <v>909.3984962406015</v>
      </c>
      <c r="BX936" s="167">
        <f>AVERAGE(BK$6:BK936)</f>
        <v>272.81954887218046</v>
      </c>
      <c r="BY936" s="167">
        <f>AVERAGE(BL$6:BL936)</f>
        <v>2251.0719656283568</v>
      </c>
      <c r="BZ936" s="164">
        <f>AVERAGE(BM$6:BM936)</f>
        <v>2.3286788399570355</v>
      </c>
      <c r="CA936" s="167">
        <f>AVERAGE(BN$6:BN936)</f>
        <v>34.930182599355533</v>
      </c>
      <c r="CB936" s="167">
        <f>AVERAGE(BO$6:BO936)</f>
        <v>614.0408163265306</v>
      </c>
      <c r="DF936" s="103">
        <v>931</v>
      </c>
      <c r="DG936" s="192">
        <v>7.6817262255989949</v>
      </c>
      <c r="DH936" s="193">
        <v>0.15</v>
      </c>
      <c r="DI936" s="105">
        <v>1</v>
      </c>
      <c r="DJ936" s="194">
        <v>590</v>
      </c>
      <c r="DK936" s="105">
        <v>8</v>
      </c>
      <c r="DL936" s="105">
        <v>8</v>
      </c>
      <c r="DM936" s="105">
        <v>0</v>
      </c>
      <c r="DN936" s="194">
        <v>1440</v>
      </c>
      <c r="DO936" s="194">
        <v>0</v>
      </c>
      <c r="DP936" s="194">
        <v>400</v>
      </c>
      <c r="DQ936" s="194">
        <v>120</v>
      </c>
      <c r="DR936" s="194">
        <v>1735</v>
      </c>
      <c r="DS936" s="105">
        <v>1</v>
      </c>
      <c r="DT936" s="194">
        <v>18</v>
      </c>
      <c r="DU936" s="194">
        <v>-277</v>
      </c>
      <c r="DV936" s="105" t="s">
        <v>117</v>
      </c>
      <c r="DX936" s="164">
        <f>AVERAGE(DK$6:DK936)</f>
        <v>10.301825993555317</v>
      </c>
      <c r="DY936" s="164">
        <f>AVERAGE(DL$6:DL936)</f>
        <v>10.301825993555317</v>
      </c>
      <c r="DZ936" s="164">
        <f>AVERAGE(DM$6:DM936)</f>
        <v>0</v>
      </c>
      <c r="EA936" s="167">
        <f>AVERAGE(DN$6:DN936)</f>
        <v>1854.3286788399571</v>
      </c>
      <c r="EB936" s="167">
        <f>AVERAGE(DO$6:DO936)</f>
        <v>0</v>
      </c>
      <c r="EC936" s="167">
        <f>AVERAGE(DP$6:DP936)</f>
        <v>515.09129967776585</v>
      </c>
      <c r="ED936" s="167">
        <f>AVERAGE(DQ$6:DQ936)</f>
        <v>154.52738990332975</v>
      </c>
      <c r="EE936" s="167">
        <f>AVERAGE(DR$6:DR936)</f>
        <v>1647.7529538131041</v>
      </c>
      <c r="EF936" s="164">
        <f>AVERAGE(DS$6:DS936)</f>
        <v>0.8431793770139635</v>
      </c>
      <c r="EG936" s="167">
        <f>AVERAGE(DT$6:DT936)</f>
        <v>15.177228786251343</v>
      </c>
      <c r="EH936" s="167">
        <f>AVERAGE(DU$6:DU936)</f>
        <v>221.7529538131042</v>
      </c>
      <c r="FJ936" s="103">
        <v>931</v>
      </c>
      <c r="FK936" s="165">
        <v>6.9707281480588552</v>
      </c>
      <c r="FL936" s="163">
        <v>0.1</v>
      </c>
      <c r="FM936" s="161">
        <v>1</v>
      </c>
      <c r="FN936" s="168">
        <v>524</v>
      </c>
      <c r="FO936" s="161">
        <v>7</v>
      </c>
      <c r="FP936" s="161">
        <v>7</v>
      </c>
      <c r="FQ936" s="161">
        <v>0</v>
      </c>
      <c r="FR936" s="168">
        <v>1260</v>
      </c>
      <c r="FS936" s="168">
        <v>0</v>
      </c>
      <c r="FT936" s="168">
        <v>350</v>
      </c>
      <c r="FU936" s="168">
        <v>105</v>
      </c>
      <c r="FV936" s="168">
        <v>1604</v>
      </c>
      <c r="FW936" s="161">
        <v>1</v>
      </c>
      <c r="FX936" s="168">
        <v>36</v>
      </c>
      <c r="FY936" s="168">
        <v>-308</v>
      </c>
      <c r="FZ936" s="161" t="s">
        <v>117</v>
      </c>
      <c r="GB936" s="160">
        <f>AVERAGE(FO$6:FO936)</f>
        <v>10.113856068743287</v>
      </c>
      <c r="GC936" s="160">
        <f>AVERAGE(FP$6:FP936)</f>
        <v>10.113856068743287</v>
      </c>
      <c r="GD936" s="160">
        <f>AVERAGE(FQ$6:FQ936)</f>
        <v>0</v>
      </c>
      <c r="GE936" s="166">
        <f>AVERAGE(FR$6:FR936)</f>
        <v>1820.4940923737915</v>
      </c>
      <c r="GF936" s="166">
        <f>AVERAGE(FS$6:FS936)</f>
        <v>0</v>
      </c>
      <c r="GG936" s="166">
        <f>AVERAGE(FT$6:FT936)</f>
        <v>505.69280343716434</v>
      </c>
      <c r="GH936" s="166">
        <f>AVERAGE(FU$6:FU936)</f>
        <v>151.70784103114931</v>
      </c>
      <c r="GI936" s="166">
        <f>AVERAGE(FV$6:FV936)</f>
        <v>1633.0365198711063</v>
      </c>
      <c r="GJ936" s="160">
        <f>AVERAGE(FW$6:FW936)</f>
        <v>0.84210526315789469</v>
      </c>
      <c r="GK936" s="166">
        <f>AVERAGE(FX$6:FX936)</f>
        <v>30.315789473684209</v>
      </c>
      <c r="GL936" s="166">
        <f>AVERAGE(FY$6:FY936)</f>
        <v>217.7733619763695</v>
      </c>
      <c r="HM936" s="98">
        <v>931</v>
      </c>
      <c r="HN936" s="179">
        <v>14.78476607662606</v>
      </c>
      <c r="HO936" s="188">
        <v>0.15</v>
      </c>
      <c r="HP936" s="177">
        <v>1</v>
      </c>
      <c r="HQ936" s="191">
        <v>156</v>
      </c>
      <c r="HR936" s="177">
        <v>14</v>
      </c>
      <c r="HS936" s="177">
        <v>14</v>
      </c>
      <c r="HT936" s="177">
        <v>0</v>
      </c>
      <c r="HU936" s="191">
        <v>2100</v>
      </c>
      <c r="HV936" s="191">
        <v>0</v>
      </c>
      <c r="HW936" s="191">
        <v>700</v>
      </c>
      <c r="HX936" s="191">
        <v>210</v>
      </c>
      <c r="HY936" s="191">
        <v>1691</v>
      </c>
      <c r="HZ936" s="177">
        <v>2</v>
      </c>
      <c r="IA936" s="191">
        <v>60</v>
      </c>
      <c r="IB936" s="191">
        <v>469</v>
      </c>
      <c r="IC936" s="177" t="s">
        <v>117</v>
      </c>
      <c r="IE936" s="164">
        <f>AVERAGE(HR$6:HR936)</f>
        <v>19.699248120300751</v>
      </c>
      <c r="IF936" s="164">
        <f>AVERAGE(HS$6:HS936)</f>
        <v>19.098818474758325</v>
      </c>
      <c r="IG936" s="164">
        <f>AVERAGE(HT$6:HT936)</f>
        <v>1.0053705692803436</v>
      </c>
      <c r="IH936" s="167">
        <f>AVERAGE(HU$6:HU936)</f>
        <v>2864.8227712137486</v>
      </c>
      <c r="II936" s="167">
        <f>AVERAGE(HV$6:HV936)</f>
        <v>150.80558539205157</v>
      </c>
      <c r="IJ936" s="167">
        <f>AVERAGE(HW$6:HW936)</f>
        <v>904.67239527389904</v>
      </c>
      <c r="IK936" s="167">
        <f>AVERAGE(HX$6:HX936)</f>
        <v>271.40171858216974</v>
      </c>
      <c r="IL936" s="167">
        <f>AVERAGE(HY$6:HY936)</f>
        <v>2301.9946294307197</v>
      </c>
      <c r="IM936" s="164">
        <f>AVERAGE(HZ$6:HZ936)</f>
        <v>2.4479054779806662</v>
      </c>
      <c r="IN936" s="167">
        <f>AVERAGE(IA$6:IA936)</f>
        <v>73.437164339419979</v>
      </c>
      <c r="IO936" s="167">
        <f>AVERAGE(IB$6:IB936)</f>
        <v>636.26530612244903</v>
      </c>
    </row>
    <row r="937" spans="2:249" x14ac:dyDescent="0.2">
      <c r="B937" s="103">
        <v>932</v>
      </c>
      <c r="C937" s="165">
        <v>17.709381522962772</v>
      </c>
      <c r="D937" s="163">
        <v>0.15</v>
      </c>
      <c r="E937" s="161">
        <v>3</v>
      </c>
      <c r="F937" s="168">
        <v>225</v>
      </c>
      <c r="G937" s="161">
        <v>18</v>
      </c>
      <c r="H937" s="161">
        <v>18</v>
      </c>
      <c r="I937" s="161">
        <v>0</v>
      </c>
      <c r="J937" s="168">
        <v>2160</v>
      </c>
      <c r="K937" s="168">
        <v>0</v>
      </c>
      <c r="L937" s="168">
        <v>900</v>
      </c>
      <c r="M937" s="168">
        <v>270</v>
      </c>
      <c r="N937" s="168">
        <v>2020</v>
      </c>
      <c r="O937" s="161">
        <v>3</v>
      </c>
      <c r="P937" s="168">
        <v>36</v>
      </c>
      <c r="Q937" s="168">
        <v>176</v>
      </c>
      <c r="R937" s="161" t="s">
        <v>117</v>
      </c>
      <c r="T937" s="169">
        <f>AVERAGE(G$6:G937)</f>
        <v>23.300429184549355</v>
      </c>
      <c r="U937" s="169">
        <f>AVERAGE(H$6:H937)</f>
        <v>20.72961373390558</v>
      </c>
      <c r="V937" s="169">
        <f>AVERAGE(I$6:I937)</f>
        <v>1.3551502145922747</v>
      </c>
      <c r="W937" s="170">
        <f>AVERAGE(J$6:J937)</f>
        <v>2487.5536480686696</v>
      </c>
      <c r="X937" s="170">
        <f>AVERAGE(K$6:K937)</f>
        <v>162.61802575107296</v>
      </c>
      <c r="Y937" s="170">
        <f>AVERAGE(L$6:L937)</f>
        <v>968.72317596566529</v>
      </c>
      <c r="Z937" s="170">
        <f>AVERAGE(M$6:M937)</f>
        <v>290.61695278969955</v>
      </c>
      <c r="AA937" s="170">
        <f>AVERAGE(N$6:N937)</f>
        <v>2403.8572961373388</v>
      </c>
      <c r="AB937" s="169">
        <f>AVERAGE(O$6:O937)</f>
        <v>2.9581545064377681</v>
      </c>
      <c r="AC937" s="170">
        <f>AVERAGE(P$6:P937)</f>
        <v>35.497854077253216</v>
      </c>
      <c r="AD937" s="170">
        <f>AVERAGE(Q$6:Q937)</f>
        <v>119.19420600858369</v>
      </c>
      <c r="AY937" s="5"/>
      <c r="AZ937" s="26">
        <v>932</v>
      </c>
      <c r="BA937" s="165">
        <v>18.680930133574893</v>
      </c>
      <c r="BB937" s="176">
        <v>0.15</v>
      </c>
      <c r="BC937" s="161">
        <v>3</v>
      </c>
      <c r="BD937" s="182">
        <v>392</v>
      </c>
      <c r="BE937" s="161">
        <v>19</v>
      </c>
      <c r="BF937" s="161">
        <v>19</v>
      </c>
      <c r="BG937" s="161">
        <v>0</v>
      </c>
      <c r="BH937" s="168">
        <v>2850</v>
      </c>
      <c r="BI937" s="168">
        <v>0</v>
      </c>
      <c r="BJ937" s="168">
        <v>950</v>
      </c>
      <c r="BK937" s="168">
        <v>285</v>
      </c>
      <c r="BL937" s="168">
        <v>2252</v>
      </c>
      <c r="BM937" s="161">
        <v>3</v>
      </c>
      <c r="BN937" s="168">
        <v>45</v>
      </c>
      <c r="BO937" s="168">
        <v>643</v>
      </c>
      <c r="BP937" s="161" t="s">
        <v>117</v>
      </c>
      <c r="BR937" s="164">
        <f>AVERAGE(BE$6:BE937)</f>
        <v>19.636266094420602</v>
      </c>
      <c r="BS937" s="164">
        <f>AVERAGE(BF$6:BF937)</f>
        <v>18.86802575107296</v>
      </c>
      <c r="BT937" s="164">
        <f>AVERAGE(BG$6:BG937)</f>
        <v>0.67918454935622319</v>
      </c>
      <c r="BU937" s="167">
        <f>AVERAGE(BH$6:BH937)</f>
        <v>2830.2038626609442</v>
      </c>
      <c r="BV937" s="167">
        <f>AVERAGE(BI$6:BI937)</f>
        <v>101.87768240343348</v>
      </c>
      <c r="BW937" s="167">
        <f>AVERAGE(BJ$6:BJ937)</f>
        <v>909.44206008583694</v>
      </c>
      <c r="BX937" s="167">
        <f>AVERAGE(BK$6:BK937)</f>
        <v>272.83261802575106</v>
      </c>
      <c r="BY937" s="167">
        <f>AVERAGE(BL$6:BL937)</f>
        <v>2251.0729613733906</v>
      </c>
      <c r="BZ937" s="164">
        <f>AVERAGE(BM$6:BM937)</f>
        <v>2.3293991416309012</v>
      </c>
      <c r="CA937" s="167">
        <f>AVERAGE(BN$6:BN937)</f>
        <v>34.940987124463518</v>
      </c>
      <c r="CB937" s="167">
        <f>AVERAGE(BO$6:BO937)</f>
        <v>614.07188841201719</v>
      </c>
      <c r="DF937" s="103">
        <v>932</v>
      </c>
      <c r="DG937" s="192">
        <v>7.0076835008080982</v>
      </c>
      <c r="DH937" s="193">
        <v>0.25</v>
      </c>
      <c r="DI937" s="105">
        <v>8</v>
      </c>
      <c r="DJ937" s="194">
        <v>573</v>
      </c>
      <c r="DK937" s="105">
        <v>13</v>
      </c>
      <c r="DL937" s="105">
        <v>13</v>
      </c>
      <c r="DM937" s="105">
        <v>0</v>
      </c>
      <c r="DN937" s="194">
        <v>2340</v>
      </c>
      <c r="DO937" s="194">
        <v>0</v>
      </c>
      <c r="DP937" s="194">
        <v>650</v>
      </c>
      <c r="DQ937" s="194">
        <v>195</v>
      </c>
      <c r="DR937" s="194">
        <v>2043</v>
      </c>
      <c r="DS937" s="105">
        <v>2</v>
      </c>
      <c r="DT937" s="194">
        <v>36</v>
      </c>
      <c r="DU937" s="194">
        <v>333</v>
      </c>
      <c r="DV937" s="105" t="s">
        <v>117</v>
      </c>
      <c r="DX937" s="164">
        <f>AVERAGE(DK$6:DK937)</f>
        <v>10.304721030042918</v>
      </c>
      <c r="DY937" s="164">
        <f>AVERAGE(DL$6:DL937)</f>
        <v>10.304721030042918</v>
      </c>
      <c r="DZ937" s="164">
        <f>AVERAGE(DM$6:DM937)</f>
        <v>0</v>
      </c>
      <c r="EA937" s="167">
        <f>AVERAGE(DN$6:DN937)</f>
        <v>1854.8497854077252</v>
      </c>
      <c r="EB937" s="167">
        <f>AVERAGE(DO$6:DO937)</f>
        <v>0</v>
      </c>
      <c r="EC937" s="167">
        <f>AVERAGE(DP$6:DP937)</f>
        <v>515.23605150214587</v>
      </c>
      <c r="ED937" s="167">
        <f>AVERAGE(DQ$6:DQ937)</f>
        <v>154.57081545064378</v>
      </c>
      <c r="EE937" s="167">
        <f>AVERAGE(DR$6:DR937)</f>
        <v>1648.1770386266094</v>
      </c>
      <c r="EF937" s="164">
        <f>AVERAGE(DS$6:DS937)</f>
        <v>0.84442060085836912</v>
      </c>
      <c r="EG937" s="167">
        <f>AVERAGE(DT$6:DT937)</f>
        <v>15.199570815450643</v>
      </c>
      <c r="EH937" s="167">
        <f>AVERAGE(DU$6:DU937)</f>
        <v>221.87231759656652</v>
      </c>
      <c r="FJ937" s="103">
        <v>932</v>
      </c>
      <c r="FK937" s="165">
        <v>8.3243449683202471</v>
      </c>
      <c r="FL937" s="163">
        <v>0.05</v>
      </c>
      <c r="FM937" s="161">
        <v>9</v>
      </c>
      <c r="FN937" s="168">
        <v>110</v>
      </c>
      <c r="FO937" s="161">
        <v>17</v>
      </c>
      <c r="FP937" s="161">
        <v>17</v>
      </c>
      <c r="FQ937" s="161">
        <v>0</v>
      </c>
      <c r="FR937" s="168">
        <v>3060</v>
      </c>
      <c r="FS937" s="168">
        <v>0</v>
      </c>
      <c r="FT937" s="168">
        <v>850</v>
      </c>
      <c r="FU937" s="168">
        <v>255</v>
      </c>
      <c r="FV937" s="168">
        <v>1840</v>
      </c>
      <c r="FW937" s="161">
        <v>0</v>
      </c>
      <c r="FX937" s="168">
        <v>0</v>
      </c>
      <c r="FY937" s="168">
        <v>1220</v>
      </c>
      <c r="FZ937" s="161" t="s">
        <v>117</v>
      </c>
      <c r="GB937" s="160">
        <f>AVERAGE(FO$6:FO937)</f>
        <v>10.121244635193133</v>
      </c>
      <c r="GC937" s="160">
        <f>AVERAGE(FP$6:FP937)</f>
        <v>10.121244635193133</v>
      </c>
      <c r="GD937" s="160">
        <f>AVERAGE(FQ$6:FQ937)</f>
        <v>0</v>
      </c>
      <c r="GE937" s="166">
        <f>AVERAGE(FR$6:FR937)</f>
        <v>1821.8240343347638</v>
      </c>
      <c r="GF937" s="166">
        <f>AVERAGE(FS$6:FS937)</f>
        <v>0</v>
      </c>
      <c r="GG937" s="166">
        <f>AVERAGE(FT$6:FT937)</f>
        <v>506.06223175965664</v>
      </c>
      <c r="GH937" s="166">
        <f>AVERAGE(FU$6:FU937)</f>
        <v>151.81866952789699</v>
      </c>
      <c r="GI937" s="166">
        <f>AVERAGE(FV$6:FV937)</f>
        <v>1633.2585836909871</v>
      </c>
      <c r="GJ937" s="160">
        <f>AVERAGE(FW$6:FW937)</f>
        <v>0.84120171673819744</v>
      </c>
      <c r="GK937" s="166">
        <f>AVERAGE(FX$6:FX937)</f>
        <v>30.283261802575108</v>
      </c>
      <c r="GL937" s="166">
        <f>AVERAGE(FY$6:FY937)</f>
        <v>218.84871244635193</v>
      </c>
      <c r="HM937" s="98">
        <v>932</v>
      </c>
      <c r="HN937" s="179">
        <v>21.194241092139158</v>
      </c>
      <c r="HO937" s="188">
        <v>0.05</v>
      </c>
      <c r="HP937" s="177">
        <v>3</v>
      </c>
      <c r="HQ937" s="191">
        <v>415</v>
      </c>
      <c r="HR937" s="177">
        <v>23</v>
      </c>
      <c r="HS937" s="177">
        <v>23</v>
      </c>
      <c r="HT937" s="177">
        <v>3</v>
      </c>
      <c r="HU937" s="191">
        <v>3450</v>
      </c>
      <c r="HV937" s="191">
        <v>450</v>
      </c>
      <c r="HW937" s="191">
        <v>1000</v>
      </c>
      <c r="HX937" s="191">
        <v>300</v>
      </c>
      <c r="HY937" s="191">
        <v>2790</v>
      </c>
      <c r="HZ937" s="177">
        <v>1</v>
      </c>
      <c r="IA937" s="191">
        <v>30</v>
      </c>
      <c r="IB937" s="191">
        <v>690</v>
      </c>
      <c r="IC937" s="177" t="s">
        <v>116</v>
      </c>
      <c r="IE937" s="164">
        <f>AVERAGE(HR$6:HR937)</f>
        <v>19.702789699570815</v>
      </c>
      <c r="IF937" s="164">
        <f>AVERAGE(HS$6:HS937)</f>
        <v>19.103004291845494</v>
      </c>
      <c r="IG937" s="164">
        <f>AVERAGE(HT$6:HT937)</f>
        <v>1.007510729613734</v>
      </c>
      <c r="IH937" s="167">
        <f>AVERAGE(HU$6:HU937)</f>
        <v>2865.4506437768241</v>
      </c>
      <c r="II937" s="167">
        <f>AVERAGE(HV$6:HV937)</f>
        <v>151.12660944206007</v>
      </c>
      <c r="IJ937" s="167">
        <f>AVERAGE(HW$6:HW937)</f>
        <v>904.77467811158795</v>
      </c>
      <c r="IK937" s="167">
        <f>AVERAGE(HX$6:HX937)</f>
        <v>271.4324034334764</v>
      </c>
      <c r="IL937" s="167">
        <f>AVERAGE(HY$6:HY937)</f>
        <v>2302.5182403433478</v>
      </c>
      <c r="IM937" s="164">
        <f>AVERAGE(HZ$6:HZ937)</f>
        <v>2.4463519313304722</v>
      </c>
      <c r="IN937" s="167">
        <f>AVERAGE(IA$6:IA937)</f>
        <v>73.39055793991416</v>
      </c>
      <c r="IO937" s="167">
        <f>AVERAGE(IB$6:IB937)</f>
        <v>636.32296137339051</v>
      </c>
    </row>
    <row r="938" spans="2:249" x14ac:dyDescent="0.2">
      <c r="B938" s="103">
        <v>933</v>
      </c>
      <c r="C938" s="165">
        <v>24.819065421752441</v>
      </c>
      <c r="D938" s="163">
        <v>0.1</v>
      </c>
      <c r="E938" s="161">
        <v>3</v>
      </c>
      <c r="F938" s="168">
        <v>442</v>
      </c>
      <c r="G938" s="161">
        <v>26</v>
      </c>
      <c r="H938" s="161">
        <v>22</v>
      </c>
      <c r="I938" s="161">
        <v>2</v>
      </c>
      <c r="J938" s="168">
        <v>2640</v>
      </c>
      <c r="K938" s="168">
        <v>240</v>
      </c>
      <c r="L938" s="168">
        <v>1000</v>
      </c>
      <c r="M938" s="168">
        <v>300</v>
      </c>
      <c r="N938" s="168">
        <v>2607</v>
      </c>
      <c r="O938" s="161">
        <v>2</v>
      </c>
      <c r="P938" s="168">
        <v>24</v>
      </c>
      <c r="Q938" s="168">
        <v>57</v>
      </c>
      <c r="R938" s="161" t="s">
        <v>116</v>
      </c>
      <c r="T938" s="169">
        <f>AVERAGE(G$6:G938)</f>
        <v>23.30332261521972</v>
      </c>
      <c r="U938" s="169">
        <f>AVERAGE(H$6:H938)</f>
        <v>20.730975348338692</v>
      </c>
      <c r="V938" s="169">
        <f>AVERAGE(I$6:I938)</f>
        <v>1.3558413719185423</v>
      </c>
      <c r="W938" s="170">
        <f>AVERAGE(J$6:J938)</f>
        <v>2487.7170418006431</v>
      </c>
      <c r="X938" s="170">
        <f>AVERAGE(K$6:K938)</f>
        <v>162.70096463022509</v>
      </c>
      <c r="Y938" s="170">
        <f>AVERAGE(L$6:L938)</f>
        <v>968.75669882100749</v>
      </c>
      <c r="Z938" s="170">
        <f>AVERAGE(M$6:M938)</f>
        <v>290.62700964630227</v>
      </c>
      <c r="AA938" s="170">
        <f>AVERAGE(N$6:N938)</f>
        <v>2404.075026795284</v>
      </c>
      <c r="AB938" s="169">
        <f>AVERAGE(O$6:O938)</f>
        <v>2.957127545551983</v>
      </c>
      <c r="AC938" s="170">
        <f>AVERAGE(P$6:P938)</f>
        <v>35.485530546623792</v>
      </c>
      <c r="AD938" s="170">
        <f>AVERAGE(Q$6:Q938)</f>
        <v>119.12754555198285</v>
      </c>
      <c r="AY938" s="5"/>
      <c r="AZ938" s="26">
        <v>933</v>
      </c>
      <c r="BA938" s="165">
        <v>18.079512074994522</v>
      </c>
      <c r="BB938" s="176">
        <v>0.15</v>
      </c>
      <c r="BC938" s="161">
        <v>1</v>
      </c>
      <c r="BD938" s="182">
        <v>186</v>
      </c>
      <c r="BE938" s="161">
        <v>16</v>
      </c>
      <c r="BF938" s="161">
        <v>16</v>
      </c>
      <c r="BG938" s="161">
        <v>0</v>
      </c>
      <c r="BH938" s="168">
        <v>2400</v>
      </c>
      <c r="BI938" s="168">
        <v>0</v>
      </c>
      <c r="BJ938" s="168">
        <v>800</v>
      </c>
      <c r="BK938" s="168">
        <v>240</v>
      </c>
      <c r="BL938" s="168">
        <v>1851</v>
      </c>
      <c r="BM938" s="161">
        <v>3</v>
      </c>
      <c r="BN938" s="168">
        <v>45</v>
      </c>
      <c r="BO938" s="168">
        <v>594</v>
      </c>
      <c r="BP938" s="161" t="s">
        <v>117</v>
      </c>
      <c r="BR938" s="164">
        <f>AVERAGE(BE$6:BE938)</f>
        <v>19.632368703108252</v>
      </c>
      <c r="BS938" s="164">
        <f>AVERAGE(BF$6:BF938)</f>
        <v>18.864951768488744</v>
      </c>
      <c r="BT938" s="164">
        <f>AVERAGE(BG$6:BG938)</f>
        <v>0.67845659163987138</v>
      </c>
      <c r="BU938" s="167">
        <f>AVERAGE(BH$6:BH938)</f>
        <v>2829.7427652733118</v>
      </c>
      <c r="BV938" s="167">
        <f>AVERAGE(BI$6:BI938)</f>
        <v>101.7684887459807</v>
      </c>
      <c r="BW938" s="167">
        <f>AVERAGE(BJ$6:BJ938)</f>
        <v>909.32475884244377</v>
      </c>
      <c r="BX938" s="167">
        <f>AVERAGE(BK$6:BK938)</f>
        <v>272.79742765273312</v>
      </c>
      <c r="BY938" s="167">
        <f>AVERAGE(BL$6:BL938)</f>
        <v>2250.6441586280816</v>
      </c>
      <c r="BZ938" s="164">
        <f>AVERAGE(BM$6:BM938)</f>
        <v>2.330117899249732</v>
      </c>
      <c r="CA938" s="167">
        <f>AVERAGE(BN$6:BN938)</f>
        <v>34.951768488745984</v>
      </c>
      <c r="CB938" s="167">
        <f>AVERAGE(BO$6:BO938)</f>
        <v>614.05037513397644</v>
      </c>
      <c r="DF938" s="103">
        <v>933</v>
      </c>
      <c r="DG938" s="192">
        <v>7.3849024372336833</v>
      </c>
      <c r="DH938" s="193">
        <v>0.05</v>
      </c>
      <c r="DI938" s="105">
        <v>3</v>
      </c>
      <c r="DJ938" s="194">
        <v>455</v>
      </c>
      <c r="DK938" s="105">
        <v>10</v>
      </c>
      <c r="DL938" s="105">
        <v>10</v>
      </c>
      <c r="DM938" s="105">
        <v>0</v>
      </c>
      <c r="DN938" s="194">
        <v>1800</v>
      </c>
      <c r="DO938" s="194">
        <v>0</v>
      </c>
      <c r="DP938" s="194">
        <v>500</v>
      </c>
      <c r="DQ938" s="194">
        <v>150</v>
      </c>
      <c r="DR938" s="194">
        <v>1730</v>
      </c>
      <c r="DS938" s="105">
        <v>0</v>
      </c>
      <c r="DT938" s="194">
        <v>0</v>
      </c>
      <c r="DU938" s="194">
        <v>70</v>
      </c>
      <c r="DV938" s="105" t="s">
        <v>117</v>
      </c>
      <c r="DX938" s="164">
        <f>AVERAGE(DK$6:DK938)</f>
        <v>10.304394426580922</v>
      </c>
      <c r="DY938" s="164">
        <f>AVERAGE(DL$6:DL938)</f>
        <v>10.304394426580922</v>
      </c>
      <c r="DZ938" s="164">
        <f>AVERAGE(DM$6:DM938)</f>
        <v>0</v>
      </c>
      <c r="EA938" s="167">
        <f>AVERAGE(DN$6:DN938)</f>
        <v>1854.790996784566</v>
      </c>
      <c r="EB938" s="167">
        <f>AVERAGE(DO$6:DO938)</f>
        <v>0</v>
      </c>
      <c r="EC938" s="167">
        <f>AVERAGE(DP$6:DP938)</f>
        <v>515.21972132904614</v>
      </c>
      <c r="ED938" s="167">
        <f>AVERAGE(DQ$6:DQ938)</f>
        <v>154.56591639871382</v>
      </c>
      <c r="EE938" s="167">
        <f>AVERAGE(DR$6:DR938)</f>
        <v>1648.2647374062165</v>
      </c>
      <c r="EF938" s="164">
        <f>AVERAGE(DS$6:DS938)</f>
        <v>0.84351554126473738</v>
      </c>
      <c r="EG938" s="167">
        <f>AVERAGE(DT$6:DT938)</f>
        <v>15.183279742765274</v>
      </c>
      <c r="EH938" s="167">
        <f>AVERAGE(DU$6:DU938)</f>
        <v>221.70953912111469</v>
      </c>
      <c r="FJ938" s="103">
        <v>933</v>
      </c>
      <c r="FK938" s="165">
        <v>6.5906547525698551</v>
      </c>
      <c r="FL938" s="163">
        <v>0.25</v>
      </c>
      <c r="FM938" s="161">
        <v>4</v>
      </c>
      <c r="FN938" s="168">
        <v>347</v>
      </c>
      <c r="FO938" s="161">
        <v>9</v>
      </c>
      <c r="FP938" s="161">
        <v>9</v>
      </c>
      <c r="FQ938" s="161">
        <v>0</v>
      </c>
      <c r="FR938" s="168">
        <v>1620</v>
      </c>
      <c r="FS938" s="168">
        <v>0</v>
      </c>
      <c r="FT938" s="168">
        <v>450</v>
      </c>
      <c r="FU938" s="168">
        <v>135</v>
      </c>
      <c r="FV938" s="168">
        <v>1557</v>
      </c>
      <c r="FW938" s="161">
        <v>2</v>
      </c>
      <c r="FX938" s="168">
        <v>72</v>
      </c>
      <c r="FY938" s="168">
        <v>135</v>
      </c>
      <c r="FZ938" s="161" t="s">
        <v>117</v>
      </c>
      <c r="GB938" s="160">
        <f>AVERAGE(FO$6:FO938)</f>
        <v>10.120042872454448</v>
      </c>
      <c r="GC938" s="160">
        <f>AVERAGE(FP$6:FP938)</f>
        <v>10.120042872454448</v>
      </c>
      <c r="GD938" s="160">
        <f>AVERAGE(FQ$6:FQ938)</f>
        <v>0</v>
      </c>
      <c r="GE938" s="166">
        <f>AVERAGE(FR$6:FR938)</f>
        <v>1821.6077170418007</v>
      </c>
      <c r="GF938" s="166">
        <f>AVERAGE(FS$6:FS938)</f>
        <v>0</v>
      </c>
      <c r="GG938" s="166">
        <f>AVERAGE(FT$6:FT938)</f>
        <v>506.00214362272243</v>
      </c>
      <c r="GH938" s="166">
        <f>AVERAGE(FU$6:FU938)</f>
        <v>151.80064308681673</v>
      </c>
      <c r="GI938" s="166">
        <f>AVERAGE(FV$6:FV938)</f>
        <v>1633.1768488745981</v>
      </c>
      <c r="GJ938" s="160">
        <f>AVERAGE(FW$6:FW938)</f>
        <v>0.842443729903537</v>
      </c>
      <c r="GK938" s="166">
        <f>AVERAGE(FX$6:FX938)</f>
        <v>30.327974276527332</v>
      </c>
      <c r="GL938" s="166">
        <f>AVERAGE(FY$6:FY938)</f>
        <v>218.75884244372989</v>
      </c>
      <c r="HM938" s="98">
        <v>933</v>
      </c>
      <c r="HN938" s="179">
        <v>16.682431923883701</v>
      </c>
      <c r="HO938" s="188">
        <v>0.1</v>
      </c>
      <c r="HP938" s="177">
        <v>6</v>
      </c>
      <c r="HQ938" s="191">
        <v>554</v>
      </c>
      <c r="HR938" s="177">
        <v>21</v>
      </c>
      <c r="HS938" s="177">
        <v>21</v>
      </c>
      <c r="HT938" s="177">
        <v>1</v>
      </c>
      <c r="HU938" s="191">
        <v>3150</v>
      </c>
      <c r="HV938" s="191">
        <v>150</v>
      </c>
      <c r="HW938" s="191">
        <v>1000</v>
      </c>
      <c r="HX938" s="191">
        <v>300</v>
      </c>
      <c r="HY938" s="191">
        <v>2629</v>
      </c>
      <c r="HZ938" s="177">
        <v>2</v>
      </c>
      <c r="IA938" s="191">
        <v>60</v>
      </c>
      <c r="IB938" s="191">
        <v>581</v>
      </c>
      <c r="IC938" s="177" t="s">
        <v>116</v>
      </c>
      <c r="IE938" s="164">
        <f>AVERAGE(HR$6:HR938)</f>
        <v>19.70418006430868</v>
      </c>
      <c r="IF938" s="164">
        <f>AVERAGE(HS$6:HS938)</f>
        <v>19.105037513397644</v>
      </c>
      <c r="IG938" s="164">
        <f>AVERAGE(HT$6:HT938)</f>
        <v>1.007502679528403</v>
      </c>
      <c r="IH938" s="167">
        <f>AVERAGE(HU$6:HU938)</f>
        <v>2865.7556270096461</v>
      </c>
      <c r="II938" s="167">
        <f>AVERAGE(HV$6:HV938)</f>
        <v>151.12540192926045</v>
      </c>
      <c r="IJ938" s="167">
        <f>AVERAGE(HW$6:HW938)</f>
        <v>904.8767416934619</v>
      </c>
      <c r="IK938" s="167">
        <f>AVERAGE(HX$6:HX938)</f>
        <v>271.46302250803859</v>
      </c>
      <c r="IL938" s="167">
        <f>AVERAGE(HY$6:HY938)</f>
        <v>2302.8681672025723</v>
      </c>
      <c r="IM938" s="164">
        <f>AVERAGE(HZ$6:HZ938)</f>
        <v>2.4458735262593785</v>
      </c>
      <c r="IN938" s="167">
        <f>AVERAGE(IA$6:IA938)</f>
        <v>73.376205787781345</v>
      </c>
      <c r="IO938" s="167">
        <f>AVERAGE(IB$6:IB938)</f>
        <v>636.2636655948553</v>
      </c>
    </row>
    <row r="939" spans="2:249" x14ac:dyDescent="0.2">
      <c r="B939" s="103">
        <v>934</v>
      </c>
      <c r="C939" s="165">
        <v>19.919428889375837</v>
      </c>
      <c r="D939" s="163">
        <v>0.2</v>
      </c>
      <c r="E939" s="161">
        <v>1</v>
      </c>
      <c r="F939" s="168">
        <v>380</v>
      </c>
      <c r="G939" s="161">
        <v>17</v>
      </c>
      <c r="H939" s="161">
        <v>17</v>
      </c>
      <c r="I939" s="161">
        <v>0</v>
      </c>
      <c r="J939" s="168">
        <v>2040</v>
      </c>
      <c r="K939" s="168">
        <v>0</v>
      </c>
      <c r="L939" s="168">
        <v>850</v>
      </c>
      <c r="M939" s="168">
        <v>255</v>
      </c>
      <c r="N939" s="168">
        <v>2110</v>
      </c>
      <c r="O939" s="161">
        <v>4</v>
      </c>
      <c r="P939" s="168">
        <v>48</v>
      </c>
      <c r="Q939" s="168">
        <v>-22</v>
      </c>
      <c r="R939" s="161" t="s">
        <v>117</v>
      </c>
      <c r="T939" s="169">
        <f>AVERAGE(G$6:G939)</f>
        <v>23.296573875802999</v>
      </c>
      <c r="U939" s="169">
        <f>AVERAGE(H$6:H939)</f>
        <v>20.726980728051391</v>
      </c>
      <c r="V939" s="169">
        <f>AVERAGE(I$6:I939)</f>
        <v>1.354389721627409</v>
      </c>
      <c r="W939" s="170">
        <f>AVERAGE(J$6:J939)</f>
        <v>2487.2376873661669</v>
      </c>
      <c r="X939" s="170">
        <f>AVERAGE(K$6:K939)</f>
        <v>162.52676659528908</v>
      </c>
      <c r="Y939" s="170">
        <f>AVERAGE(L$6:L939)</f>
        <v>968.62955032119919</v>
      </c>
      <c r="Z939" s="170">
        <f>AVERAGE(M$6:M939)</f>
        <v>290.58886509635977</v>
      </c>
      <c r="AA939" s="170">
        <f>AVERAGE(N$6:N939)</f>
        <v>2403.7601713062099</v>
      </c>
      <c r="AB939" s="169">
        <f>AVERAGE(O$6:O939)</f>
        <v>2.9582441113490363</v>
      </c>
      <c r="AC939" s="170">
        <f>AVERAGE(P$6:P939)</f>
        <v>35.498929336188439</v>
      </c>
      <c r="AD939" s="170">
        <f>AVERAGE(Q$6:Q939)</f>
        <v>118.97644539614561</v>
      </c>
      <c r="AY939" s="5"/>
      <c r="AZ939" s="26">
        <v>934</v>
      </c>
      <c r="BA939" s="165">
        <v>13.066433288508314</v>
      </c>
      <c r="BB939" s="176">
        <v>0.1</v>
      </c>
      <c r="BC939" s="161">
        <v>3</v>
      </c>
      <c r="BD939" s="182">
        <v>357</v>
      </c>
      <c r="BE939" s="161">
        <v>15</v>
      </c>
      <c r="BF939" s="161">
        <v>15</v>
      </c>
      <c r="BG939" s="161">
        <v>0</v>
      </c>
      <c r="BH939" s="168">
        <v>2250</v>
      </c>
      <c r="BI939" s="168">
        <v>0</v>
      </c>
      <c r="BJ939" s="168">
        <v>750</v>
      </c>
      <c r="BK939" s="168">
        <v>225</v>
      </c>
      <c r="BL939" s="168">
        <v>1957</v>
      </c>
      <c r="BM939" s="161">
        <v>1</v>
      </c>
      <c r="BN939" s="168">
        <v>15</v>
      </c>
      <c r="BO939" s="168">
        <v>308</v>
      </c>
      <c r="BP939" s="161" t="s">
        <v>117</v>
      </c>
      <c r="BR939" s="164">
        <f>AVERAGE(BE$6:BE939)</f>
        <v>19.627408993576019</v>
      </c>
      <c r="BS939" s="164">
        <f>AVERAGE(BF$6:BF939)</f>
        <v>18.860813704496788</v>
      </c>
      <c r="BT939" s="164">
        <f>AVERAGE(BG$6:BG939)</f>
        <v>0.67773019271948609</v>
      </c>
      <c r="BU939" s="167">
        <f>AVERAGE(BH$6:BH939)</f>
        <v>2829.1220556745184</v>
      </c>
      <c r="BV939" s="167">
        <f>AVERAGE(BI$6:BI939)</f>
        <v>101.65952890792292</v>
      </c>
      <c r="BW939" s="167">
        <f>AVERAGE(BJ$6:BJ939)</f>
        <v>909.15417558886509</v>
      </c>
      <c r="BX939" s="167">
        <f>AVERAGE(BK$6:BK939)</f>
        <v>272.74625267665954</v>
      </c>
      <c r="BY939" s="167">
        <f>AVERAGE(BL$6:BL939)</f>
        <v>2250.3297644539616</v>
      </c>
      <c r="BZ939" s="164">
        <f>AVERAGE(BM$6:BM939)</f>
        <v>2.328693790149893</v>
      </c>
      <c r="CA939" s="167">
        <f>AVERAGE(BN$6:BN939)</f>
        <v>34.930406852248396</v>
      </c>
      <c r="CB939" s="167">
        <f>AVERAGE(BO$6:BO939)</f>
        <v>613.72269807280509</v>
      </c>
      <c r="DF939" s="103">
        <v>934</v>
      </c>
      <c r="DG939" s="192">
        <v>6.9226605766750442</v>
      </c>
      <c r="DH939" s="193">
        <v>0.15</v>
      </c>
      <c r="DI939" s="105">
        <v>10</v>
      </c>
      <c r="DJ939" s="194">
        <v>522</v>
      </c>
      <c r="DK939" s="105">
        <v>16</v>
      </c>
      <c r="DL939" s="105">
        <v>16</v>
      </c>
      <c r="DM939" s="105">
        <v>0</v>
      </c>
      <c r="DN939" s="194">
        <v>2880</v>
      </c>
      <c r="DO939" s="194">
        <v>0</v>
      </c>
      <c r="DP939" s="194">
        <v>800</v>
      </c>
      <c r="DQ939" s="194">
        <v>240</v>
      </c>
      <c r="DR939" s="194">
        <v>2187</v>
      </c>
      <c r="DS939" s="105">
        <v>1</v>
      </c>
      <c r="DT939" s="194">
        <v>18</v>
      </c>
      <c r="DU939" s="194">
        <v>711</v>
      </c>
      <c r="DV939" s="105" t="s">
        <v>117</v>
      </c>
      <c r="DX939" s="164">
        <f>AVERAGE(DK$6:DK939)</f>
        <v>10.310492505353318</v>
      </c>
      <c r="DY939" s="164">
        <f>AVERAGE(DL$6:DL939)</f>
        <v>10.310492505353318</v>
      </c>
      <c r="DZ939" s="164">
        <f>AVERAGE(DM$6:DM939)</f>
        <v>0</v>
      </c>
      <c r="EA939" s="167">
        <f>AVERAGE(DN$6:DN939)</f>
        <v>1855.8886509635975</v>
      </c>
      <c r="EB939" s="167">
        <f>AVERAGE(DO$6:DO939)</f>
        <v>0</v>
      </c>
      <c r="EC939" s="167">
        <f>AVERAGE(DP$6:DP939)</f>
        <v>515.5246252676659</v>
      </c>
      <c r="ED939" s="167">
        <f>AVERAGE(DQ$6:DQ939)</f>
        <v>154.6573875802998</v>
      </c>
      <c r="EE939" s="167">
        <f>AVERAGE(DR$6:DR939)</f>
        <v>1648.8415417558886</v>
      </c>
      <c r="EF939" s="164">
        <f>AVERAGE(DS$6:DS939)</f>
        <v>0.84368308351177734</v>
      </c>
      <c r="EG939" s="167">
        <f>AVERAGE(DT$6:DT939)</f>
        <v>15.186295503211991</v>
      </c>
      <c r="EH939" s="167">
        <f>AVERAGE(DU$6:DU939)</f>
        <v>222.23340471092078</v>
      </c>
      <c r="FJ939" s="103">
        <v>934</v>
      </c>
      <c r="FK939" s="165">
        <v>7.8557788235281123</v>
      </c>
      <c r="FL939" s="163">
        <v>0.05</v>
      </c>
      <c r="FM939" s="161">
        <v>3</v>
      </c>
      <c r="FN939" s="168">
        <v>548</v>
      </c>
      <c r="FO939" s="161">
        <v>11</v>
      </c>
      <c r="FP939" s="161">
        <v>11</v>
      </c>
      <c r="FQ939" s="161">
        <v>0</v>
      </c>
      <c r="FR939" s="168">
        <v>1980</v>
      </c>
      <c r="FS939" s="168">
        <v>0</v>
      </c>
      <c r="FT939" s="168">
        <v>550</v>
      </c>
      <c r="FU939" s="168">
        <v>165</v>
      </c>
      <c r="FV939" s="168">
        <v>1888</v>
      </c>
      <c r="FW939" s="161">
        <v>0</v>
      </c>
      <c r="FX939" s="168">
        <v>0</v>
      </c>
      <c r="FY939" s="168">
        <v>92</v>
      </c>
      <c r="FZ939" s="161" t="s">
        <v>117</v>
      </c>
      <c r="GB939" s="160">
        <f>AVERAGE(FO$6:FO939)</f>
        <v>10.120985010706638</v>
      </c>
      <c r="GC939" s="160">
        <f>AVERAGE(FP$6:FP939)</f>
        <v>10.120985010706638</v>
      </c>
      <c r="GD939" s="160">
        <f>AVERAGE(FQ$6:FQ939)</f>
        <v>0</v>
      </c>
      <c r="GE939" s="166">
        <f>AVERAGE(FR$6:FR939)</f>
        <v>1821.7773019271949</v>
      </c>
      <c r="GF939" s="166">
        <f>AVERAGE(FS$6:FS939)</f>
        <v>0</v>
      </c>
      <c r="GG939" s="166">
        <f>AVERAGE(FT$6:FT939)</f>
        <v>506.04925053533191</v>
      </c>
      <c r="GH939" s="166">
        <f>AVERAGE(FU$6:FU939)</f>
        <v>151.81477516059957</v>
      </c>
      <c r="GI939" s="166">
        <f>AVERAGE(FV$6:FV939)</f>
        <v>1633.4496788008564</v>
      </c>
      <c r="GJ939" s="160">
        <f>AVERAGE(FW$6:FW939)</f>
        <v>0.84154175588865099</v>
      </c>
      <c r="GK939" s="166">
        <f>AVERAGE(FX$6:FX939)</f>
        <v>30.295503211991434</v>
      </c>
      <c r="GL939" s="166">
        <f>AVERAGE(FY$6:FY939)</f>
        <v>218.62312633832977</v>
      </c>
      <c r="HM939" s="98">
        <v>934</v>
      </c>
      <c r="HN939" s="179">
        <v>16.003806334374062</v>
      </c>
      <c r="HO939" s="188">
        <v>0.25</v>
      </c>
      <c r="HP939" s="177">
        <v>3</v>
      </c>
      <c r="HQ939" s="191">
        <v>123</v>
      </c>
      <c r="HR939" s="177">
        <v>15</v>
      </c>
      <c r="HS939" s="177">
        <v>15</v>
      </c>
      <c r="HT939" s="177">
        <v>0</v>
      </c>
      <c r="HU939" s="191">
        <v>2250</v>
      </c>
      <c r="HV939" s="191">
        <v>0</v>
      </c>
      <c r="HW939" s="191">
        <v>750</v>
      </c>
      <c r="HX939" s="191">
        <v>225</v>
      </c>
      <c r="HY939" s="191">
        <v>1723</v>
      </c>
      <c r="HZ939" s="177">
        <v>4</v>
      </c>
      <c r="IA939" s="191">
        <v>120</v>
      </c>
      <c r="IB939" s="191">
        <v>647</v>
      </c>
      <c r="IC939" s="177" t="s">
        <v>117</v>
      </c>
      <c r="IE939" s="164">
        <f>AVERAGE(HR$6:HR939)</f>
        <v>19.699143468950748</v>
      </c>
      <c r="IF939" s="164">
        <f>AVERAGE(HS$6:HS939)</f>
        <v>19.100642398286936</v>
      </c>
      <c r="IG939" s="164">
        <f>AVERAGE(HT$6:HT939)</f>
        <v>1.0064239828693791</v>
      </c>
      <c r="IH939" s="167">
        <f>AVERAGE(HU$6:HU939)</f>
        <v>2865.0963597430405</v>
      </c>
      <c r="II939" s="167">
        <f>AVERAGE(HV$6:HV939)</f>
        <v>150.96359743040685</v>
      </c>
      <c r="IJ939" s="167">
        <f>AVERAGE(HW$6:HW939)</f>
        <v>904.71092077087792</v>
      </c>
      <c r="IK939" s="167">
        <f>AVERAGE(HX$6:HX939)</f>
        <v>271.41327623126341</v>
      </c>
      <c r="IL939" s="167">
        <f>AVERAGE(HY$6:HY939)</f>
        <v>2302.2473233404712</v>
      </c>
      <c r="IM939" s="164">
        <f>AVERAGE(HZ$6:HZ939)</f>
        <v>2.4475374732334045</v>
      </c>
      <c r="IN939" s="167">
        <f>AVERAGE(IA$6:IA939)</f>
        <v>73.426124197002139</v>
      </c>
      <c r="IO939" s="167">
        <f>AVERAGE(IB$6:IB939)</f>
        <v>636.27516059957179</v>
      </c>
    </row>
    <row r="940" spans="2:249" x14ac:dyDescent="0.2">
      <c r="B940" s="103">
        <v>935</v>
      </c>
      <c r="C940" s="165">
        <v>21.081892208089016</v>
      </c>
      <c r="D940" s="163">
        <v>0.15</v>
      </c>
      <c r="E940" s="161">
        <v>8</v>
      </c>
      <c r="F940" s="168">
        <v>556</v>
      </c>
      <c r="G940" s="161">
        <v>26</v>
      </c>
      <c r="H940" s="161">
        <v>22</v>
      </c>
      <c r="I940" s="161">
        <v>2</v>
      </c>
      <c r="J940" s="168">
        <v>2640</v>
      </c>
      <c r="K940" s="168">
        <v>240</v>
      </c>
      <c r="L940" s="168">
        <v>1000</v>
      </c>
      <c r="M940" s="168">
        <v>300</v>
      </c>
      <c r="N940" s="168">
        <v>2721</v>
      </c>
      <c r="O940" s="161">
        <v>3</v>
      </c>
      <c r="P940" s="168">
        <v>36</v>
      </c>
      <c r="Q940" s="168">
        <v>-45</v>
      </c>
      <c r="R940" s="161" t="s">
        <v>116</v>
      </c>
      <c r="T940" s="169">
        <f>AVERAGE(G$6:G940)</f>
        <v>23.299465240641712</v>
      </c>
      <c r="U940" s="169">
        <f>AVERAGE(H$6:H940)</f>
        <v>20.728342245989303</v>
      </c>
      <c r="V940" s="169">
        <f>AVERAGE(I$6:I940)</f>
        <v>1.3550802139037432</v>
      </c>
      <c r="W940" s="170">
        <f>AVERAGE(J$6:J940)</f>
        <v>2487.4010695187167</v>
      </c>
      <c r="X940" s="170">
        <f>AVERAGE(K$6:K940)</f>
        <v>162.60962566844921</v>
      </c>
      <c r="Y940" s="170">
        <f>AVERAGE(L$6:L940)</f>
        <v>968.66310160427804</v>
      </c>
      <c r="Z940" s="170">
        <f>AVERAGE(M$6:M940)</f>
        <v>290.59893048128345</v>
      </c>
      <c r="AA940" s="170">
        <f>AVERAGE(N$6:N940)</f>
        <v>2404.0994652406416</v>
      </c>
      <c r="AB940" s="169">
        <f>AVERAGE(O$6:O940)</f>
        <v>2.9582887700534761</v>
      </c>
      <c r="AC940" s="170">
        <f>AVERAGE(P$6:P940)</f>
        <v>35.499465240641712</v>
      </c>
      <c r="AD940" s="170">
        <f>AVERAGE(Q$6:Q940)</f>
        <v>118.80106951871657</v>
      </c>
      <c r="AY940" s="5"/>
      <c r="AZ940" s="26">
        <v>935</v>
      </c>
      <c r="BA940" s="165">
        <v>17.00150756981094</v>
      </c>
      <c r="BB940" s="176">
        <v>0.15</v>
      </c>
      <c r="BC940" s="161">
        <v>2</v>
      </c>
      <c r="BD940" s="182">
        <v>386</v>
      </c>
      <c r="BE940" s="161">
        <v>16</v>
      </c>
      <c r="BF940" s="161">
        <v>16</v>
      </c>
      <c r="BG940" s="161">
        <v>0</v>
      </c>
      <c r="BH940" s="168">
        <v>2400</v>
      </c>
      <c r="BI940" s="168">
        <v>0</v>
      </c>
      <c r="BJ940" s="168">
        <v>800</v>
      </c>
      <c r="BK940" s="168">
        <v>240</v>
      </c>
      <c r="BL940" s="168">
        <v>2051</v>
      </c>
      <c r="BM940" s="161">
        <v>3</v>
      </c>
      <c r="BN940" s="168">
        <v>45</v>
      </c>
      <c r="BO940" s="168">
        <v>394</v>
      </c>
      <c r="BP940" s="161" t="s">
        <v>117</v>
      </c>
      <c r="BR940" s="164">
        <f>AVERAGE(BE$6:BE940)</f>
        <v>19.623529411764707</v>
      </c>
      <c r="BS940" s="164">
        <f>AVERAGE(BF$6:BF940)</f>
        <v>18.857754010695189</v>
      </c>
      <c r="BT940" s="164">
        <f>AVERAGE(BG$6:BG940)</f>
        <v>0.67700534759358288</v>
      </c>
      <c r="BU940" s="167">
        <f>AVERAGE(BH$6:BH940)</f>
        <v>2828.6631016042779</v>
      </c>
      <c r="BV940" s="167">
        <f>AVERAGE(BI$6:BI940)</f>
        <v>101.55080213903743</v>
      </c>
      <c r="BW940" s="167">
        <f>AVERAGE(BJ$6:BJ940)</f>
        <v>909.03743315508018</v>
      </c>
      <c r="BX940" s="167">
        <f>AVERAGE(BK$6:BK940)</f>
        <v>272.71122994652404</v>
      </c>
      <c r="BY940" s="167">
        <f>AVERAGE(BL$6:BL940)</f>
        <v>2250.1165775401068</v>
      </c>
      <c r="BZ940" s="164">
        <f>AVERAGE(BM$6:BM940)</f>
        <v>2.3294117647058825</v>
      </c>
      <c r="CA940" s="167">
        <f>AVERAGE(BN$6:BN940)</f>
        <v>34.941176470588232</v>
      </c>
      <c r="CB940" s="167">
        <f>AVERAGE(BO$6:BO940)</f>
        <v>613.48770053475937</v>
      </c>
      <c r="DF940" s="103">
        <v>935</v>
      </c>
      <c r="DG940" s="192">
        <v>6.6725178320207394</v>
      </c>
      <c r="DH940" s="193">
        <v>0.05</v>
      </c>
      <c r="DI940" s="105">
        <v>1</v>
      </c>
      <c r="DJ940" s="194">
        <v>284</v>
      </c>
      <c r="DK940" s="105">
        <v>8</v>
      </c>
      <c r="DL940" s="105">
        <v>8</v>
      </c>
      <c r="DM940" s="105">
        <v>0</v>
      </c>
      <c r="DN940" s="194">
        <v>1440</v>
      </c>
      <c r="DO940" s="194">
        <v>0</v>
      </c>
      <c r="DP940" s="194">
        <v>400</v>
      </c>
      <c r="DQ940" s="194">
        <v>120</v>
      </c>
      <c r="DR940" s="194">
        <v>1429</v>
      </c>
      <c r="DS940" s="105">
        <v>0</v>
      </c>
      <c r="DT940" s="194">
        <v>0</v>
      </c>
      <c r="DU940" s="194">
        <v>11</v>
      </c>
      <c r="DV940" s="105" t="s">
        <v>117</v>
      </c>
      <c r="DX940" s="164">
        <f>AVERAGE(DK$6:DK940)</f>
        <v>10.308021390374332</v>
      </c>
      <c r="DY940" s="164">
        <f>AVERAGE(DL$6:DL940)</f>
        <v>10.308021390374332</v>
      </c>
      <c r="DZ940" s="164">
        <f>AVERAGE(DM$6:DM940)</f>
        <v>0</v>
      </c>
      <c r="EA940" s="167">
        <f>AVERAGE(DN$6:DN940)</f>
        <v>1855.4438502673797</v>
      </c>
      <c r="EB940" s="167">
        <f>AVERAGE(DO$6:DO940)</f>
        <v>0</v>
      </c>
      <c r="EC940" s="167">
        <f>AVERAGE(DP$6:DP940)</f>
        <v>515.40106951871655</v>
      </c>
      <c r="ED940" s="167">
        <f>AVERAGE(DQ$6:DQ940)</f>
        <v>154.62032085561498</v>
      </c>
      <c r="EE940" s="167">
        <f>AVERAGE(DR$6:DR940)</f>
        <v>1648.6064171122994</v>
      </c>
      <c r="EF940" s="164">
        <f>AVERAGE(DS$6:DS940)</f>
        <v>0.8427807486631016</v>
      </c>
      <c r="EG940" s="167">
        <f>AVERAGE(DT$6:DT940)</f>
        <v>15.170053475935829</v>
      </c>
      <c r="EH940" s="167">
        <f>AVERAGE(DU$6:DU940)</f>
        <v>222.00748663101604</v>
      </c>
      <c r="FJ940" s="103">
        <v>935</v>
      </c>
      <c r="FK940" s="165">
        <v>8.5655469852707604</v>
      </c>
      <c r="FL940" s="163">
        <v>0.1</v>
      </c>
      <c r="FM940" s="161">
        <v>1</v>
      </c>
      <c r="FN940" s="168">
        <v>406</v>
      </c>
      <c r="FO940" s="161">
        <v>9</v>
      </c>
      <c r="FP940" s="161">
        <v>9</v>
      </c>
      <c r="FQ940" s="161">
        <v>0</v>
      </c>
      <c r="FR940" s="168">
        <v>1620</v>
      </c>
      <c r="FS940" s="168">
        <v>0</v>
      </c>
      <c r="FT940" s="168">
        <v>450</v>
      </c>
      <c r="FU940" s="168">
        <v>135</v>
      </c>
      <c r="FV940" s="168">
        <v>1616</v>
      </c>
      <c r="FW940" s="161">
        <v>1</v>
      </c>
      <c r="FX940" s="168">
        <v>36</v>
      </c>
      <c r="FY940" s="168">
        <v>40</v>
      </c>
      <c r="FZ940" s="161" t="s">
        <v>117</v>
      </c>
      <c r="GB940" s="160">
        <f>AVERAGE(FO$6:FO940)</f>
        <v>10.119786096256684</v>
      </c>
      <c r="GC940" s="160">
        <f>AVERAGE(FP$6:FP940)</f>
        <v>10.119786096256684</v>
      </c>
      <c r="GD940" s="160">
        <f>AVERAGE(FQ$6:FQ940)</f>
        <v>0</v>
      </c>
      <c r="GE940" s="166">
        <f>AVERAGE(FR$6:FR940)</f>
        <v>1821.5614973262032</v>
      </c>
      <c r="GF940" s="166">
        <f>AVERAGE(FS$6:FS940)</f>
        <v>0</v>
      </c>
      <c r="GG940" s="166">
        <f>AVERAGE(FT$6:FT940)</f>
        <v>505.98930481283423</v>
      </c>
      <c r="GH940" s="166">
        <f>AVERAGE(FU$6:FU940)</f>
        <v>151.79679144385025</v>
      </c>
      <c r="GI940" s="166">
        <f>AVERAGE(FV$6:FV940)</f>
        <v>1633.4310160427808</v>
      </c>
      <c r="GJ940" s="160">
        <f>AVERAGE(FW$6:FW940)</f>
        <v>0.84171122994652403</v>
      </c>
      <c r="GK940" s="166">
        <f>AVERAGE(FX$6:FX940)</f>
        <v>30.301604278074866</v>
      </c>
      <c r="GL940" s="166">
        <f>AVERAGE(FY$6:FY940)</f>
        <v>218.43208556149733</v>
      </c>
      <c r="HM940" s="98">
        <v>935</v>
      </c>
      <c r="HN940" s="179">
        <v>24.789193102391014</v>
      </c>
      <c r="HO940" s="188">
        <v>0.15</v>
      </c>
      <c r="HP940" s="177">
        <v>1</v>
      </c>
      <c r="HQ940" s="191">
        <v>243</v>
      </c>
      <c r="HR940" s="177">
        <v>22</v>
      </c>
      <c r="HS940" s="177">
        <v>22</v>
      </c>
      <c r="HT940" s="177">
        <v>2</v>
      </c>
      <c r="HU940" s="191">
        <v>3300</v>
      </c>
      <c r="HV940" s="191">
        <v>300</v>
      </c>
      <c r="HW940" s="191">
        <v>1000</v>
      </c>
      <c r="HX940" s="191">
        <v>300</v>
      </c>
      <c r="HY940" s="191">
        <v>2468</v>
      </c>
      <c r="HZ940" s="177">
        <v>4</v>
      </c>
      <c r="IA940" s="191">
        <v>120</v>
      </c>
      <c r="IB940" s="191">
        <v>952</v>
      </c>
      <c r="IC940" s="177" t="s">
        <v>116</v>
      </c>
      <c r="IE940" s="164">
        <f>AVERAGE(HR$6:HR940)</f>
        <v>19.701604278074868</v>
      </c>
      <c r="IF940" s="164">
        <f>AVERAGE(HS$6:HS940)</f>
        <v>19.103743315508023</v>
      </c>
      <c r="IG940" s="164">
        <f>AVERAGE(HT$6:HT940)</f>
        <v>1.0074866310160429</v>
      </c>
      <c r="IH940" s="167">
        <f>AVERAGE(HU$6:HU940)</f>
        <v>2865.5614973262032</v>
      </c>
      <c r="II940" s="167">
        <f>AVERAGE(HV$6:HV940)</f>
        <v>151.12299465240642</v>
      </c>
      <c r="IJ940" s="167">
        <f>AVERAGE(HW$6:HW940)</f>
        <v>904.81283422459899</v>
      </c>
      <c r="IK940" s="167">
        <f>AVERAGE(HX$6:HX940)</f>
        <v>271.44385026737967</v>
      </c>
      <c r="IL940" s="167">
        <f>AVERAGE(HY$6:HY940)</f>
        <v>2302.4245989304814</v>
      </c>
      <c r="IM940" s="164">
        <f>AVERAGE(HZ$6:HZ940)</f>
        <v>2.4491978609625669</v>
      </c>
      <c r="IN940" s="167">
        <f>AVERAGE(IA$6:IA940)</f>
        <v>73.475935828876999</v>
      </c>
      <c r="IO940" s="167">
        <f>AVERAGE(IB$6:IB940)</f>
        <v>636.61283422459894</v>
      </c>
    </row>
    <row r="941" spans="2:249" x14ac:dyDescent="0.2">
      <c r="B941" s="103">
        <v>936</v>
      </c>
      <c r="C941" s="165">
        <v>23.606394415176805</v>
      </c>
      <c r="D941" s="163">
        <v>0.05</v>
      </c>
      <c r="E941" s="161">
        <v>8</v>
      </c>
      <c r="F941" s="168">
        <v>574</v>
      </c>
      <c r="G941" s="161">
        <v>31</v>
      </c>
      <c r="H941" s="161">
        <v>22</v>
      </c>
      <c r="I941" s="161">
        <v>2</v>
      </c>
      <c r="J941" s="168">
        <v>2640</v>
      </c>
      <c r="K941" s="168">
        <v>240</v>
      </c>
      <c r="L941" s="168">
        <v>1000</v>
      </c>
      <c r="M941" s="168">
        <v>300</v>
      </c>
      <c r="N941" s="168">
        <v>2739</v>
      </c>
      <c r="O941" s="161">
        <v>1</v>
      </c>
      <c r="P941" s="168">
        <v>12</v>
      </c>
      <c r="Q941" s="168">
        <v>-87</v>
      </c>
      <c r="R941" s="161" t="s">
        <v>116</v>
      </c>
      <c r="T941" s="169">
        <f>AVERAGE(G$6:G941)</f>
        <v>23.307692307692307</v>
      </c>
      <c r="U941" s="169">
        <f>AVERAGE(H$6:H941)</f>
        <v>20.729700854700855</v>
      </c>
      <c r="V941" s="169">
        <f>AVERAGE(I$6:I941)</f>
        <v>1.3557692307692308</v>
      </c>
      <c r="W941" s="170">
        <f>AVERAGE(J$6:J941)</f>
        <v>2487.5641025641025</v>
      </c>
      <c r="X941" s="170">
        <f>AVERAGE(K$6:K941)</f>
        <v>162.69230769230768</v>
      </c>
      <c r="Y941" s="170">
        <f>AVERAGE(L$6:L941)</f>
        <v>968.69658119658118</v>
      </c>
      <c r="Z941" s="170">
        <f>AVERAGE(M$6:M941)</f>
        <v>290.60897435897436</v>
      </c>
      <c r="AA941" s="170">
        <f>AVERAGE(N$6:N941)</f>
        <v>2404.4572649572651</v>
      </c>
      <c r="AB941" s="169">
        <f>AVERAGE(O$6:O941)</f>
        <v>2.9561965811965814</v>
      </c>
      <c r="AC941" s="170">
        <f>AVERAGE(P$6:P941)</f>
        <v>35.474358974358971</v>
      </c>
      <c r="AD941" s="170">
        <f>AVERAGE(Q$6:Q941)</f>
        <v>118.58119658119658</v>
      </c>
      <c r="AY941" s="5"/>
      <c r="AZ941" s="26">
        <v>936</v>
      </c>
      <c r="BA941" s="165">
        <v>13.283501068508921</v>
      </c>
      <c r="BB941" s="176">
        <v>0.05</v>
      </c>
      <c r="BC941" s="161">
        <v>4</v>
      </c>
      <c r="BD941" s="182">
        <v>360</v>
      </c>
      <c r="BE941" s="161">
        <v>16</v>
      </c>
      <c r="BF941" s="161">
        <v>16</v>
      </c>
      <c r="BG941" s="161">
        <v>0</v>
      </c>
      <c r="BH941" s="168">
        <v>2400</v>
      </c>
      <c r="BI941" s="168">
        <v>0</v>
      </c>
      <c r="BJ941" s="168">
        <v>800</v>
      </c>
      <c r="BK941" s="168">
        <v>240</v>
      </c>
      <c r="BL941" s="168">
        <v>2025</v>
      </c>
      <c r="BM941" s="161">
        <v>1</v>
      </c>
      <c r="BN941" s="168">
        <v>15</v>
      </c>
      <c r="BO941" s="168">
        <v>390</v>
      </c>
      <c r="BP941" s="161" t="s">
        <v>117</v>
      </c>
      <c r="BR941" s="164">
        <f>AVERAGE(BE$6:BE941)</f>
        <v>19.619658119658119</v>
      </c>
      <c r="BS941" s="164">
        <f>AVERAGE(BF$6:BF941)</f>
        <v>18.854700854700855</v>
      </c>
      <c r="BT941" s="164">
        <f>AVERAGE(BG$6:BG941)</f>
        <v>0.67628205128205132</v>
      </c>
      <c r="BU941" s="167">
        <f>AVERAGE(BH$6:BH941)</f>
        <v>2828.2051282051284</v>
      </c>
      <c r="BV941" s="167">
        <f>AVERAGE(BI$6:BI941)</f>
        <v>101.44230769230769</v>
      </c>
      <c r="BW941" s="167">
        <f>AVERAGE(BJ$6:BJ941)</f>
        <v>908.92094017094018</v>
      </c>
      <c r="BX941" s="167">
        <f>AVERAGE(BK$6:BK941)</f>
        <v>272.67628205128204</v>
      </c>
      <c r="BY941" s="167">
        <f>AVERAGE(BL$6:BL941)</f>
        <v>2249.8760683760684</v>
      </c>
      <c r="BZ941" s="164">
        <f>AVERAGE(BM$6:BM941)</f>
        <v>2.3279914529914532</v>
      </c>
      <c r="CA941" s="167">
        <f>AVERAGE(BN$6:BN941)</f>
        <v>34.919871794871796</v>
      </c>
      <c r="CB941" s="167">
        <f>AVERAGE(BO$6:BO941)</f>
        <v>613.24893162393164</v>
      </c>
      <c r="DF941" s="103">
        <v>936</v>
      </c>
      <c r="DG941" s="192">
        <v>8.7459393405765713</v>
      </c>
      <c r="DH941" s="193">
        <v>0.15</v>
      </c>
      <c r="DI941" s="105">
        <v>4</v>
      </c>
      <c r="DJ941" s="194">
        <v>476</v>
      </c>
      <c r="DK941" s="105">
        <v>12</v>
      </c>
      <c r="DL941" s="105">
        <v>12</v>
      </c>
      <c r="DM941" s="105">
        <v>0</v>
      </c>
      <c r="DN941" s="194">
        <v>2160</v>
      </c>
      <c r="DO941" s="194">
        <v>0</v>
      </c>
      <c r="DP941" s="194">
        <v>600</v>
      </c>
      <c r="DQ941" s="194">
        <v>180</v>
      </c>
      <c r="DR941" s="194">
        <v>1881</v>
      </c>
      <c r="DS941" s="105">
        <v>1</v>
      </c>
      <c r="DT941" s="194">
        <v>18</v>
      </c>
      <c r="DU941" s="194">
        <v>297</v>
      </c>
      <c r="DV941" s="105" t="s">
        <v>117</v>
      </c>
      <c r="DX941" s="164">
        <f>AVERAGE(DK$6:DK941)</f>
        <v>10.30982905982906</v>
      </c>
      <c r="DY941" s="164">
        <f>AVERAGE(DL$6:DL941)</f>
        <v>10.30982905982906</v>
      </c>
      <c r="DZ941" s="164">
        <f>AVERAGE(DM$6:DM941)</f>
        <v>0</v>
      </c>
      <c r="EA941" s="167">
        <f>AVERAGE(DN$6:DN941)</f>
        <v>1855.7692307692307</v>
      </c>
      <c r="EB941" s="167">
        <f>AVERAGE(DO$6:DO941)</f>
        <v>0</v>
      </c>
      <c r="EC941" s="167">
        <f>AVERAGE(DP$6:DP941)</f>
        <v>515.491452991453</v>
      </c>
      <c r="ED941" s="167">
        <f>AVERAGE(DQ$6:DQ941)</f>
        <v>154.64743589743588</v>
      </c>
      <c r="EE941" s="167">
        <f>AVERAGE(DR$6:DR941)</f>
        <v>1648.8547008547009</v>
      </c>
      <c r="EF941" s="164">
        <f>AVERAGE(DS$6:DS941)</f>
        <v>0.84294871794871795</v>
      </c>
      <c r="EG941" s="167">
        <f>AVERAGE(DT$6:DT941)</f>
        <v>15.173076923076923</v>
      </c>
      <c r="EH941" s="167">
        <f>AVERAGE(DU$6:DU941)</f>
        <v>222.08760683760684</v>
      </c>
      <c r="FJ941" s="103">
        <v>936</v>
      </c>
      <c r="FK941" s="165">
        <v>5.1656564519397037</v>
      </c>
      <c r="FL941" s="163">
        <v>0.25</v>
      </c>
      <c r="FM941" s="161">
        <v>2</v>
      </c>
      <c r="FN941" s="168">
        <v>513</v>
      </c>
      <c r="FO941" s="161">
        <v>6</v>
      </c>
      <c r="FP941" s="161">
        <v>6</v>
      </c>
      <c r="FQ941" s="161">
        <v>0</v>
      </c>
      <c r="FR941" s="168">
        <v>1080</v>
      </c>
      <c r="FS941" s="168">
        <v>0</v>
      </c>
      <c r="FT941" s="168">
        <v>300</v>
      </c>
      <c r="FU941" s="168">
        <v>90</v>
      </c>
      <c r="FV941" s="168">
        <v>1528</v>
      </c>
      <c r="FW941" s="161">
        <v>1</v>
      </c>
      <c r="FX941" s="168">
        <v>36</v>
      </c>
      <c r="FY941" s="168">
        <v>-412</v>
      </c>
      <c r="FZ941" s="161" t="s">
        <v>117</v>
      </c>
      <c r="GB941" s="160">
        <f>AVERAGE(FO$6:FO941)</f>
        <v>10.115384615384615</v>
      </c>
      <c r="GC941" s="160">
        <f>AVERAGE(FP$6:FP941)</f>
        <v>10.115384615384615</v>
      </c>
      <c r="GD941" s="160">
        <f>AVERAGE(FQ$6:FQ941)</f>
        <v>0</v>
      </c>
      <c r="GE941" s="166">
        <f>AVERAGE(FR$6:FR941)</f>
        <v>1820.7692307692307</v>
      </c>
      <c r="GF941" s="166">
        <f>AVERAGE(FS$6:FS941)</f>
        <v>0</v>
      </c>
      <c r="GG941" s="166">
        <f>AVERAGE(FT$6:FT941)</f>
        <v>505.76923076923077</v>
      </c>
      <c r="GH941" s="166">
        <f>AVERAGE(FU$6:FU941)</f>
        <v>151.73076923076923</v>
      </c>
      <c r="GI941" s="166">
        <f>AVERAGE(FV$6:FV941)</f>
        <v>1633.318376068376</v>
      </c>
      <c r="GJ941" s="160">
        <f>AVERAGE(FW$6:FW941)</f>
        <v>0.84188034188034189</v>
      </c>
      <c r="GK941" s="166">
        <f>AVERAGE(FX$6:FX941)</f>
        <v>30.307692307692307</v>
      </c>
      <c r="GL941" s="166">
        <f>AVERAGE(FY$6:FY941)</f>
        <v>217.758547008547</v>
      </c>
      <c r="HM941" s="98">
        <v>936</v>
      </c>
      <c r="HN941" s="179">
        <v>19.261929505248776</v>
      </c>
      <c r="HO941" s="188">
        <v>0.05</v>
      </c>
      <c r="HP941" s="177">
        <v>3</v>
      </c>
      <c r="HQ941" s="191">
        <v>531</v>
      </c>
      <c r="HR941" s="177">
        <v>21</v>
      </c>
      <c r="HS941" s="177">
        <v>21</v>
      </c>
      <c r="HT941" s="177">
        <v>1</v>
      </c>
      <c r="HU941" s="191">
        <v>3150</v>
      </c>
      <c r="HV941" s="191">
        <v>150</v>
      </c>
      <c r="HW941" s="191">
        <v>1000</v>
      </c>
      <c r="HX941" s="191">
        <v>300</v>
      </c>
      <c r="HY941" s="191">
        <v>2606</v>
      </c>
      <c r="HZ941" s="177">
        <v>1</v>
      </c>
      <c r="IA941" s="191">
        <v>30</v>
      </c>
      <c r="IB941" s="191">
        <v>574</v>
      </c>
      <c r="IC941" s="177" t="s">
        <v>116</v>
      </c>
      <c r="IE941" s="164">
        <f>AVERAGE(HR$6:HR941)</f>
        <v>19.702991452991451</v>
      </c>
      <c r="IF941" s="164">
        <f>AVERAGE(HS$6:HS941)</f>
        <v>19.10576923076923</v>
      </c>
      <c r="IG941" s="164">
        <f>AVERAGE(HT$6:HT941)</f>
        <v>1.0074786324786325</v>
      </c>
      <c r="IH941" s="167">
        <f>AVERAGE(HU$6:HU941)</f>
        <v>2865.8653846153848</v>
      </c>
      <c r="II941" s="167">
        <f>AVERAGE(HV$6:HV941)</f>
        <v>151.12179487179486</v>
      </c>
      <c r="IJ941" s="167">
        <f>AVERAGE(HW$6:HW941)</f>
        <v>904.91452991452991</v>
      </c>
      <c r="IK941" s="167">
        <f>AVERAGE(HX$6:HX941)</f>
        <v>271.47435897435895</v>
      </c>
      <c r="IL941" s="167">
        <f>AVERAGE(HY$6:HY941)</f>
        <v>2302.7489316239316</v>
      </c>
      <c r="IM941" s="164">
        <f>AVERAGE(HZ$6:HZ941)</f>
        <v>2.4476495726495728</v>
      </c>
      <c r="IN941" s="167">
        <f>AVERAGE(IA$6:IA941)</f>
        <v>73.429487179487182</v>
      </c>
      <c r="IO941" s="167">
        <f>AVERAGE(IB$6:IB941)</f>
        <v>636.54594017094018</v>
      </c>
    </row>
    <row r="942" spans="2:249" x14ac:dyDescent="0.2">
      <c r="B942" s="103">
        <v>937</v>
      </c>
      <c r="C942" s="165">
        <v>20.742626931945921</v>
      </c>
      <c r="D942" s="163">
        <v>0.05</v>
      </c>
      <c r="E942" s="161">
        <v>7</v>
      </c>
      <c r="F942" s="168">
        <v>355</v>
      </c>
      <c r="G942" s="161">
        <v>27</v>
      </c>
      <c r="H942" s="161">
        <v>22</v>
      </c>
      <c r="I942" s="161">
        <v>2</v>
      </c>
      <c r="J942" s="168">
        <v>2640</v>
      </c>
      <c r="K942" s="168">
        <v>240</v>
      </c>
      <c r="L942" s="168">
        <v>1000</v>
      </c>
      <c r="M942" s="168">
        <v>300</v>
      </c>
      <c r="N942" s="168">
        <v>2520</v>
      </c>
      <c r="O942" s="161">
        <v>1</v>
      </c>
      <c r="P942" s="168">
        <v>12</v>
      </c>
      <c r="Q942" s="168">
        <v>132</v>
      </c>
      <c r="R942" s="161" t="s">
        <v>116</v>
      </c>
      <c r="T942" s="169">
        <f>AVERAGE(G$6:G942)</f>
        <v>23.311632870864461</v>
      </c>
      <c r="U942" s="169">
        <f>AVERAGE(H$6:H942)</f>
        <v>20.731056563500534</v>
      </c>
      <c r="V942" s="169">
        <f>AVERAGE(I$6:I942)</f>
        <v>1.3564567769477054</v>
      </c>
      <c r="W942" s="170">
        <f>AVERAGE(J$6:J942)</f>
        <v>2487.726787620064</v>
      </c>
      <c r="X942" s="170">
        <f>AVERAGE(K$6:K942)</f>
        <v>162.77481323372464</v>
      </c>
      <c r="Y942" s="170">
        <f>AVERAGE(L$6:L942)</f>
        <v>968.72998932764142</v>
      </c>
      <c r="Z942" s="170">
        <f>AVERAGE(M$6:M942)</f>
        <v>290.61899679829241</v>
      </c>
      <c r="AA942" s="170">
        <f>AVERAGE(N$6:N942)</f>
        <v>2404.580576307364</v>
      </c>
      <c r="AB942" s="169">
        <f>AVERAGE(O$6:O942)</f>
        <v>2.9541088580576309</v>
      </c>
      <c r="AC942" s="170">
        <f>AVERAGE(P$6:P942)</f>
        <v>35.449306296691567</v>
      </c>
      <c r="AD942" s="170">
        <f>AVERAGE(Q$6:Q942)</f>
        <v>118.59551760939168</v>
      </c>
      <c r="AY942" s="5"/>
      <c r="AZ942" s="26">
        <v>937</v>
      </c>
      <c r="BA942" s="165">
        <v>23.900549720941108</v>
      </c>
      <c r="BB942" s="176">
        <v>0.05</v>
      </c>
      <c r="BC942" s="161">
        <v>0</v>
      </c>
      <c r="BD942" s="182">
        <v>218</v>
      </c>
      <c r="BE942" s="161">
        <v>23</v>
      </c>
      <c r="BF942" s="161">
        <v>22</v>
      </c>
      <c r="BG942" s="161">
        <v>2</v>
      </c>
      <c r="BH942" s="168">
        <v>3300</v>
      </c>
      <c r="BI942" s="168">
        <v>300</v>
      </c>
      <c r="BJ942" s="168">
        <v>1000</v>
      </c>
      <c r="BK942" s="168">
        <v>300</v>
      </c>
      <c r="BL942" s="168">
        <v>2443</v>
      </c>
      <c r="BM942" s="161">
        <v>1</v>
      </c>
      <c r="BN942" s="168">
        <v>15</v>
      </c>
      <c r="BO942" s="168">
        <v>872</v>
      </c>
      <c r="BP942" s="161" t="s">
        <v>116</v>
      </c>
      <c r="BR942" s="164">
        <f>AVERAGE(BE$6:BE942)</f>
        <v>19.623265741728922</v>
      </c>
      <c r="BS942" s="164">
        <f>AVERAGE(BF$6:BF942)</f>
        <v>18.858057630736393</v>
      </c>
      <c r="BT942" s="164">
        <f>AVERAGE(BG$6:BG942)</f>
        <v>0.67769477054429028</v>
      </c>
      <c r="BU942" s="167">
        <f>AVERAGE(BH$6:BH942)</f>
        <v>2828.708644610459</v>
      </c>
      <c r="BV942" s="167">
        <f>AVERAGE(BI$6:BI942)</f>
        <v>101.65421558164354</v>
      </c>
      <c r="BW942" s="167">
        <f>AVERAGE(BJ$6:BJ942)</f>
        <v>909.01814300960507</v>
      </c>
      <c r="BX942" s="167">
        <f>AVERAGE(BK$6:BK942)</f>
        <v>272.70544290288154</v>
      </c>
      <c r="BY942" s="167">
        <f>AVERAGE(BL$6:BL942)</f>
        <v>2250.0821771611527</v>
      </c>
      <c r="BZ942" s="164">
        <f>AVERAGE(BM$6:BM942)</f>
        <v>2.3265741728922094</v>
      </c>
      <c r="CA942" s="167">
        <f>AVERAGE(BN$6:BN942)</f>
        <v>34.898612593383135</v>
      </c>
      <c r="CB942" s="167">
        <f>AVERAGE(BO$6:BO942)</f>
        <v>613.52508004268941</v>
      </c>
      <c r="DF942" s="103">
        <v>937</v>
      </c>
      <c r="DG942" s="192">
        <v>6.2998130370512193</v>
      </c>
      <c r="DH942" s="193">
        <v>0.05</v>
      </c>
      <c r="DI942" s="105">
        <v>0</v>
      </c>
      <c r="DJ942" s="194">
        <v>487</v>
      </c>
      <c r="DK942" s="105">
        <v>6</v>
      </c>
      <c r="DL942" s="105">
        <v>6</v>
      </c>
      <c r="DM942" s="105">
        <v>0</v>
      </c>
      <c r="DN942" s="194">
        <v>1080</v>
      </c>
      <c r="DO942" s="194">
        <v>0</v>
      </c>
      <c r="DP942" s="194">
        <v>300</v>
      </c>
      <c r="DQ942" s="194">
        <v>90</v>
      </c>
      <c r="DR942" s="194">
        <v>1502</v>
      </c>
      <c r="DS942" s="105">
        <v>0</v>
      </c>
      <c r="DT942" s="194">
        <v>0</v>
      </c>
      <c r="DU942" s="194">
        <v>-422</v>
      </c>
      <c r="DV942" s="105" t="s">
        <v>117</v>
      </c>
      <c r="DX942" s="164">
        <f>AVERAGE(DK$6:DK942)</f>
        <v>10.305229455709712</v>
      </c>
      <c r="DY942" s="164">
        <f>AVERAGE(DL$6:DL942)</f>
        <v>10.305229455709712</v>
      </c>
      <c r="DZ942" s="164">
        <f>AVERAGE(DM$6:DM942)</f>
        <v>0</v>
      </c>
      <c r="EA942" s="167">
        <f>AVERAGE(DN$6:DN942)</f>
        <v>1854.9413020277482</v>
      </c>
      <c r="EB942" s="167">
        <f>AVERAGE(DO$6:DO942)</f>
        <v>0</v>
      </c>
      <c r="EC942" s="167">
        <f>AVERAGE(DP$6:DP942)</f>
        <v>515.26147278548558</v>
      </c>
      <c r="ED942" s="167">
        <f>AVERAGE(DQ$6:DQ942)</f>
        <v>154.57844183564569</v>
      </c>
      <c r="EE942" s="167">
        <f>AVERAGE(DR$6:DR942)</f>
        <v>1648.6979722518677</v>
      </c>
      <c r="EF942" s="164">
        <f>AVERAGE(DS$6:DS942)</f>
        <v>0.84204909284951979</v>
      </c>
      <c r="EG942" s="167">
        <f>AVERAGE(DT$6:DT942)</f>
        <v>15.156883671291355</v>
      </c>
      <c r="EH942" s="167">
        <f>AVERAGE(DU$6:DU942)</f>
        <v>221.40021344717184</v>
      </c>
      <c r="FJ942" s="103">
        <v>937</v>
      </c>
      <c r="FK942" s="165">
        <v>5.9354615659038021</v>
      </c>
      <c r="FL942" s="163">
        <v>0.2</v>
      </c>
      <c r="FM942" s="161">
        <v>3</v>
      </c>
      <c r="FN942" s="168">
        <v>161</v>
      </c>
      <c r="FO942" s="161">
        <v>8</v>
      </c>
      <c r="FP942" s="161">
        <v>8</v>
      </c>
      <c r="FQ942" s="161">
        <v>0</v>
      </c>
      <c r="FR942" s="168">
        <v>1440</v>
      </c>
      <c r="FS942" s="168">
        <v>0</v>
      </c>
      <c r="FT942" s="168">
        <v>400</v>
      </c>
      <c r="FU942" s="168">
        <v>120</v>
      </c>
      <c r="FV942" s="168">
        <v>1306</v>
      </c>
      <c r="FW942" s="161">
        <v>1</v>
      </c>
      <c r="FX942" s="168">
        <v>36</v>
      </c>
      <c r="FY942" s="168">
        <v>170</v>
      </c>
      <c r="FZ942" s="161" t="s">
        <v>117</v>
      </c>
      <c r="GB942" s="160">
        <f>AVERAGE(FO$6:FO942)</f>
        <v>10.113127001067236</v>
      </c>
      <c r="GC942" s="160">
        <f>AVERAGE(FP$6:FP942)</f>
        <v>10.113127001067236</v>
      </c>
      <c r="GD942" s="160">
        <f>AVERAGE(FQ$6:FQ942)</f>
        <v>0</v>
      </c>
      <c r="GE942" s="166">
        <f>AVERAGE(FR$6:FR942)</f>
        <v>1820.3628601921025</v>
      </c>
      <c r="GF942" s="166">
        <f>AVERAGE(FS$6:FS942)</f>
        <v>0</v>
      </c>
      <c r="GG942" s="166">
        <f>AVERAGE(FT$6:FT942)</f>
        <v>505.65635005336179</v>
      </c>
      <c r="GH942" s="166">
        <f>AVERAGE(FU$6:FU942)</f>
        <v>151.69690501600854</v>
      </c>
      <c r="GI942" s="166">
        <f>AVERAGE(FV$6:FV942)</f>
        <v>1632.9690501600853</v>
      </c>
      <c r="GJ942" s="160">
        <f>AVERAGE(FW$6:FW942)</f>
        <v>0.84204909284951979</v>
      </c>
      <c r="GK942" s="166">
        <f>AVERAGE(FX$6:FX942)</f>
        <v>30.313767342582711</v>
      </c>
      <c r="GL942" s="166">
        <f>AVERAGE(FY$6:FY942)</f>
        <v>217.70757737459979</v>
      </c>
      <c r="HM942" s="98">
        <v>937</v>
      </c>
      <c r="HN942" s="179">
        <v>12.598000226992987</v>
      </c>
      <c r="HO942" s="188">
        <v>0.1</v>
      </c>
      <c r="HP942" s="177">
        <v>3</v>
      </c>
      <c r="HQ942" s="191">
        <v>595</v>
      </c>
      <c r="HR942" s="177">
        <v>15</v>
      </c>
      <c r="HS942" s="177">
        <v>15</v>
      </c>
      <c r="HT942" s="177">
        <v>0</v>
      </c>
      <c r="HU942" s="191">
        <v>2250</v>
      </c>
      <c r="HV942" s="191">
        <v>0</v>
      </c>
      <c r="HW942" s="191">
        <v>750</v>
      </c>
      <c r="HX942" s="191">
        <v>225</v>
      </c>
      <c r="HY942" s="191">
        <v>2195</v>
      </c>
      <c r="HZ942" s="177">
        <v>1</v>
      </c>
      <c r="IA942" s="191">
        <v>30</v>
      </c>
      <c r="IB942" s="191">
        <v>85</v>
      </c>
      <c r="IC942" s="177" t="s">
        <v>117</v>
      </c>
      <c r="IE942" s="164">
        <f>AVERAGE(HR$6:HR942)</f>
        <v>19.697972251867661</v>
      </c>
      <c r="IF942" s="164">
        <f>AVERAGE(HS$6:HS942)</f>
        <v>19.101387406616862</v>
      </c>
      <c r="IG942" s="164">
        <f>AVERAGE(HT$6:HT942)</f>
        <v>1.0064034151547492</v>
      </c>
      <c r="IH942" s="167">
        <f>AVERAGE(HU$6:HU942)</f>
        <v>2865.2081109925293</v>
      </c>
      <c r="II942" s="167">
        <f>AVERAGE(HV$6:HV942)</f>
        <v>150.96051227321237</v>
      </c>
      <c r="IJ942" s="167">
        <f>AVERAGE(HW$6:HW942)</f>
        <v>904.74919957310567</v>
      </c>
      <c r="IK942" s="167">
        <f>AVERAGE(HX$6:HX942)</f>
        <v>271.42475987193171</v>
      </c>
      <c r="IL942" s="167">
        <f>AVERAGE(HY$6:HY942)</f>
        <v>2302.6339381003204</v>
      </c>
      <c r="IM942" s="164">
        <f>AVERAGE(HZ$6:HZ942)</f>
        <v>2.4461045891141944</v>
      </c>
      <c r="IN942" s="167">
        <f>AVERAGE(IA$6:IA942)</f>
        <v>73.383137673425821</v>
      </c>
      <c r="IO942" s="167">
        <f>AVERAGE(IB$6:IB942)</f>
        <v>635.957310565635</v>
      </c>
    </row>
    <row r="943" spans="2:249" x14ac:dyDescent="0.2">
      <c r="B943" s="103">
        <v>938</v>
      </c>
      <c r="C943" s="165">
        <v>21.726636152406442</v>
      </c>
      <c r="D943" s="163">
        <v>0.1</v>
      </c>
      <c r="E943" s="161">
        <v>2</v>
      </c>
      <c r="F943" s="168">
        <v>194</v>
      </c>
      <c r="G943" s="161">
        <v>22</v>
      </c>
      <c r="H943" s="161">
        <v>22</v>
      </c>
      <c r="I943" s="161">
        <v>2</v>
      </c>
      <c r="J943" s="168">
        <v>2640</v>
      </c>
      <c r="K943" s="168">
        <v>240</v>
      </c>
      <c r="L943" s="168">
        <v>1000</v>
      </c>
      <c r="M943" s="168">
        <v>300</v>
      </c>
      <c r="N943" s="168">
        <v>2359</v>
      </c>
      <c r="O943" s="161">
        <v>2</v>
      </c>
      <c r="P943" s="168">
        <v>24</v>
      </c>
      <c r="Q943" s="168">
        <v>305</v>
      </c>
      <c r="R943" s="161" t="s">
        <v>116</v>
      </c>
      <c r="T943" s="169">
        <f>AVERAGE(G$6:G943)</f>
        <v>23.310234541577824</v>
      </c>
      <c r="U943" s="169">
        <f>AVERAGE(H$6:H943)</f>
        <v>20.732409381663114</v>
      </c>
      <c r="V943" s="169">
        <f>AVERAGE(I$6:I943)</f>
        <v>1.3571428571428572</v>
      </c>
      <c r="W943" s="170">
        <f>AVERAGE(J$6:J943)</f>
        <v>2487.8891257995738</v>
      </c>
      <c r="X943" s="170">
        <f>AVERAGE(K$6:K943)</f>
        <v>162.85714285714286</v>
      </c>
      <c r="Y943" s="170">
        <f>AVERAGE(L$6:L943)</f>
        <v>968.76332622601274</v>
      </c>
      <c r="Z943" s="170">
        <f>AVERAGE(M$6:M943)</f>
        <v>290.62899786780383</v>
      </c>
      <c r="AA943" s="170">
        <f>AVERAGE(N$6:N943)</f>
        <v>2404.5319829424307</v>
      </c>
      <c r="AB943" s="169">
        <f>AVERAGE(O$6:O943)</f>
        <v>2.9530916844349679</v>
      </c>
      <c r="AC943" s="170">
        <f>AVERAGE(P$6:P943)</f>
        <v>35.437100213219615</v>
      </c>
      <c r="AD943" s="170">
        <f>AVERAGE(Q$6:Q943)</f>
        <v>118.79424307036247</v>
      </c>
      <c r="AY943" s="5"/>
      <c r="AZ943" s="26">
        <v>938</v>
      </c>
      <c r="BA943" s="165">
        <v>21.039539601565572</v>
      </c>
      <c r="BB943" s="176">
        <v>0.05</v>
      </c>
      <c r="BC943" s="161">
        <v>6</v>
      </c>
      <c r="BD943" s="182">
        <v>424</v>
      </c>
      <c r="BE943" s="161">
        <v>26</v>
      </c>
      <c r="BF943" s="161">
        <v>22</v>
      </c>
      <c r="BG943" s="161">
        <v>2</v>
      </c>
      <c r="BH943" s="168">
        <v>3300</v>
      </c>
      <c r="BI943" s="168">
        <v>300</v>
      </c>
      <c r="BJ943" s="168">
        <v>1000</v>
      </c>
      <c r="BK943" s="168">
        <v>300</v>
      </c>
      <c r="BL943" s="168">
        <v>2649</v>
      </c>
      <c r="BM943" s="161">
        <v>1</v>
      </c>
      <c r="BN943" s="168">
        <v>15</v>
      </c>
      <c r="BO943" s="168">
        <v>666</v>
      </c>
      <c r="BP943" s="161" t="s">
        <v>116</v>
      </c>
      <c r="BR943" s="164">
        <f>AVERAGE(BE$6:BE943)</f>
        <v>19.630063965884862</v>
      </c>
      <c r="BS943" s="164">
        <f>AVERAGE(BF$6:BF943)</f>
        <v>18.86140724946695</v>
      </c>
      <c r="BT943" s="164">
        <f>AVERAGE(BG$6:BG943)</f>
        <v>0.67910447761194026</v>
      </c>
      <c r="BU943" s="167">
        <f>AVERAGE(BH$6:BH943)</f>
        <v>2829.2110874200425</v>
      </c>
      <c r="BV943" s="167">
        <f>AVERAGE(BI$6:BI943)</f>
        <v>101.86567164179104</v>
      </c>
      <c r="BW943" s="167">
        <f>AVERAGE(BJ$6:BJ943)</f>
        <v>909.11513859275055</v>
      </c>
      <c r="BX943" s="167">
        <f>AVERAGE(BK$6:BK943)</f>
        <v>272.73454157782515</v>
      </c>
      <c r="BY943" s="167">
        <f>AVERAGE(BL$6:BL943)</f>
        <v>2250.5074626865671</v>
      </c>
      <c r="BZ943" s="164">
        <f>AVERAGE(BM$6:BM943)</f>
        <v>2.3251599147121533</v>
      </c>
      <c r="CA943" s="167">
        <f>AVERAGE(BN$6:BN943)</f>
        <v>34.877398720682301</v>
      </c>
      <c r="CB943" s="167">
        <f>AVERAGE(BO$6:BO943)</f>
        <v>613.58102345415773</v>
      </c>
      <c r="DF943" s="103">
        <v>938</v>
      </c>
      <c r="DG943" s="192">
        <v>6.6299555523010278</v>
      </c>
      <c r="DH943" s="193">
        <v>0.2</v>
      </c>
      <c r="DI943" s="105">
        <v>3</v>
      </c>
      <c r="DJ943" s="194">
        <v>135</v>
      </c>
      <c r="DK943" s="105">
        <v>9</v>
      </c>
      <c r="DL943" s="105">
        <v>9</v>
      </c>
      <c r="DM943" s="105">
        <v>0</v>
      </c>
      <c r="DN943" s="194">
        <v>1620</v>
      </c>
      <c r="DO943" s="194">
        <v>0</v>
      </c>
      <c r="DP943" s="194">
        <v>450</v>
      </c>
      <c r="DQ943" s="194">
        <v>135</v>
      </c>
      <c r="DR943" s="194">
        <v>1345</v>
      </c>
      <c r="DS943" s="105">
        <v>1</v>
      </c>
      <c r="DT943" s="194">
        <v>18</v>
      </c>
      <c r="DU943" s="194">
        <v>293</v>
      </c>
      <c r="DV943" s="105" t="s">
        <v>117</v>
      </c>
      <c r="DX943" s="164">
        <f>AVERAGE(DK$6:DK943)</f>
        <v>10.303837953091685</v>
      </c>
      <c r="DY943" s="164">
        <f>AVERAGE(DL$6:DL943)</f>
        <v>10.303837953091685</v>
      </c>
      <c r="DZ943" s="164">
        <f>AVERAGE(DM$6:DM943)</f>
        <v>0</v>
      </c>
      <c r="EA943" s="167">
        <f>AVERAGE(DN$6:DN943)</f>
        <v>1854.6908315565031</v>
      </c>
      <c r="EB943" s="167">
        <f>AVERAGE(DO$6:DO943)</f>
        <v>0</v>
      </c>
      <c r="EC943" s="167">
        <f>AVERAGE(DP$6:DP943)</f>
        <v>515.19189765458418</v>
      </c>
      <c r="ED943" s="167">
        <f>AVERAGE(DQ$6:DQ943)</f>
        <v>154.55756929637528</v>
      </c>
      <c r="EE943" s="167">
        <f>AVERAGE(DR$6:DR943)</f>
        <v>1648.3742004264393</v>
      </c>
      <c r="EF943" s="164">
        <f>AVERAGE(DS$6:DS943)</f>
        <v>0.84221748400852881</v>
      </c>
      <c r="EG943" s="167">
        <f>AVERAGE(DT$6:DT943)</f>
        <v>15.159914712153519</v>
      </c>
      <c r="EH943" s="167">
        <f>AVERAGE(DU$6:DU943)</f>
        <v>221.47654584221749</v>
      </c>
      <c r="FJ943" s="103">
        <v>938</v>
      </c>
      <c r="FK943" s="165">
        <v>8.2639689785936667</v>
      </c>
      <c r="FL943" s="163">
        <v>0.1</v>
      </c>
      <c r="FM943" s="161">
        <v>2</v>
      </c>
      <c r="FN943" s="168">
        <v>376</v>
      </c>
      <c r="FO943" s="161">
        <v>9</v>
      </c>
      <c r="FP943" s="161">
        <v>9</v>
      </c>
      <c r="FQ943" s="161">
        <v>0</v>
      </c>
      <c r="FR943" s="168">
        <v>1620</v>
      </c>
      <c r="FS943" s="168">
        <v>0</v>
      </c>
      <c r="FT943" s="168">
        <v>450</v>
      </c>
      <c r="FU943" s="168">
        <v>135</v>
      </c>
      <c r="FV943" s="168">
        <v>1586</v>
      </c>
      <c r="FW943" s="161">
        <v>1</v>
      </c>
      <c r="FX943" s="168">
        <v>36</v>
      </c>
      <c r="FY943" s="168">
        <v>70</v>
      </c>
      <c r="FZ943" s="161" t="s">
        <v>117</v>
      </c>
      <c r="GB943" s="160">
        <f>AVERAGE(FO$6:FO943)</f>
        <v>10.111940298507463</v>
      </c>
      <c r="GC943" s="160">
        <f>AVERAGE(FP$6:FP943)</f>
        <v>10.111940298507463</v>
      </c>
      <c r="GD943" s="160">
        <f>AVERAGE(FQ$6:FQ943)</f>
        <v>0</v>
      </c>
      <c r="GE943" s="166">
        <f>AVERAGE(FR$6:FR943)</f>
        <v>1820.1492537313434</v>
      </c>
      <c r="GF943" s="166">
        <f>AVERAGE(FS$6:FS943)</f>
        <v>0</v>
      </c>
      <c r="GG943" s="166">
        <f>AVERAGE(FT$6:FT943)</f>
        <v>505.59701492537312</v>
      </c>
      <c r="GH943" s="166">
        <f>AVERAGE(FU$6:FU943)</f>
        <v>151.67910447761193</v>
      </c>
      <c r="GI943" s="166">
        <f>AVERAGE(FV$6:FV943)</f>
        <v>1632.9189765458423</v>
      </c>
      <c r="GJ943" s="160">
        <f>AVERAGE(FW$6:FW943)</f>
        <v>0.84221748400852881</v>
      </c>
      <c r="GK943" s="166">
        <f>AVERAGE(FX$6:FX943)</f>
        <v>30.319829424307038</v>
      </c>
      <c r="GL943" s="166">
        <f>AVERAGE(FY$6:FY943)</f>
        <v>217.5501066098081</v>
      </c>
      <c r="HM943" s="98">
        <v>938</v>
      </c>
      <c r="HN943" s="179">
        <v>18.831635425171736</v>
      </c>
      <c r="HO943" s="188">
        <v>0.05</v>
      </c>
      <c r="HP943" s="177">
        <v>4</v>
      </c>
      <c r="HQ943" s="191">
        <v>581</v>
      </c>
      <c r="HR943" s="177">
        <v>22</v>
      </c>
      <c r="HS943" s="177">
        <v>22</v>
      </c>
      <c r="HT943" s="177">
        <v>2</v>
      </c>
      <c r="HU943" s="191">
        <v>3300</v>
      </c>
      <c r="HV943" s="191">
        <v>300</v>
      </c>
      <c r="HW943" s="191">
        <v>1000</v>
      </c>
      <c r="HX943" s="191">
        <v>300</v>
      </c>
      <c r="HY943" s="191">
        <v>2806</v>
      </c>
      <c r="HZ943" s="177">
        <v>1</v>
      </c>
      <c r="IA943" s="191">
        <v>30</v>
      </c>
      <c r="IB943" s="191">
        <v>524</v>
      </c>
      <c r="IC943" s="177" t="s">
        <v>116</v>
      </c>
      <c r="IE943" s="164">
        <f>AVERAGE(HR$6:HR943)</f>
        <v>19.700426439232409</v>
      </c>
      <c r="IF943" s="164">
        <f>AVERAGE(HS$6:HS943)</f>
        <v>19.104477611940297</v>
      </c>
      <c r="IG943" s="164">
        <f>AVERAGE(HT$6:HT943)</f>
        <v>1.0074626865671641</v>
      </c>
      <c r="IH943" s="167">
        <f>AVERAGE(HU$6:HU943)</f>
        <v>2865.6716417910447</v>
      </c>
      <c r="II943" s="167">
        <f>AVERAGE(HV$6:HV943)</f>
        <v>151.11940298507463</v>
      </c>
      <c r="IJ943" s="167">
        <f>AVERAGE(HW$6:HW943)</f>
        <v>904.85074626865674</v>
      </c>
      <c r="IK943" s="167">
        <f>AVERAGE(HX$6:HX943)</f>
        <v>271.45522388059703</v>
      </c>
      <c r="IL943" s="167">
        <f>AVERAGE(HY$6:HY943)</f>
        <v>2303.1705756929637</v>
      </c>
      <c r="IM943" s="164">
        <f>AVERAGE(HZ$6:HZ943)</f>
        <v>2.4445628997867805</v>
      </c>
      <c r="IN943" s="167">
        <f>AVERAGE(IA$6:IA943)</f>
        <v>73.336886993603414</v>
      </c>
      <c r="IO943" s="167">
        <f>AVERAGE(IB$6:IB943)</f>
        <v>635.83795309168443</v>
      </c>
    </row>
    <row r="944" spans="2:249" x14ac:dyDescent="0.2">
      <c r="B944" s="103">
        <v>939</v>
      </c>
      <c r="C944" s="165">
        <v>20.90204636838606</v>
      </c>
      <c r="D944" s="163">
        <v>0.2</v>
      </c>
      <c r="E944" s="161">
        <v>7</v>
      </c>
      <c r="F944" s="168">
        <v>239</v>
      </c>
      <c r="G944" s="161">
        <v>24</v>
      </c>
      <c r="H944" s="161">
        <v>22</v>
      </c>
      <c r="I944" s="161">
        <v>2</v>
      </c>
      <c r="J944" s="168">
        <v>2640</v>
      </c>
      <c r="K944" s="168">
        <v>240</v>
      </c>
      <c r="L944" s="168">
        <v>1000</v>
      </c>
      <c r="M944" s="168">
        <v>300</v>
      </c>
      <c r="N944" s="168">
        <v>2404</v>
      </c>
      <c r="O944" s="161">
        <v>4</v>
      </c>
      <c r="P944" s="168">
        <v>48</v>
      </c>
      <c r="Q944" s="168">
        <v>284</v>
      </c>
      <c r="R944" s="161" t="s">
        <v>116</v>
      </c>
      <c r="T944" s="169">
        <f>AVERAGE(G$6:G944)</f>
        <v>23.310969116080937</v>
      </c>
      <c r="U944" s="169">
        <f>AVERAGE(H$6:H944)</f>
        <v>20.733759318423854</v>
      </c>
      <c r="V944" s="169">
        <f>AVERAGE(I$6:I944)</f>
        <v>1.3578274760383386</v>
      </c>
      <c r="W944" s="170">
        <f>AVERAGE(J$6:J944)</f>
        <v>2488.0511182108626</v>
      </c>
      <c r="X944" s="170">
        <f>AVERAGE(K$6:K944)</f>
        <v>162.93929712460064</v>
      </c>
      <c r="Y944" s="170">
        <f>AVERAGE(L$6:L944)</f>
        <v>968.79659211927583</v>
      </c>
      <c r="Z944" s="170">
        <f>AVERAGE(M$6:M944)</f>
        <v>290.63897763578274</v>
      </c>
      <c r="AA944" s="170">
        <f>AVERAGE(N$6:N944)</f>
        <v>2404.5314164004258</v>
      </c>
      <c r="AB944" s="169">
        <f>AVERAGE(O$6:O944)</f>
        <v>2.9542066027689029</v>
      </c>
      <c r="AC944" s="170">
        <f>AVERAGE(P$6:P944)</f>
        <v>35.450479233226837</v>
      </c>
      <c r="AD944" s="170">
        <f>AVERAGE(Q$6:Q944)</f>
        <v>118.97018104366347</v>
      </c>
      <c r="AY944" s="5"/>
      <c r="AZ944" s="26">
        <v>939</v>
      </c>
      <c r="BA944" s="165">
        <v>24.595088537287218</v>
      </c>
      <c r="BB944" s="176">
        <v>0.1</v>
      </c>
      <c r="BC944" s="161">
        <v>1</v>
      </c>
      <c r="BD944" s="182">
        <v>141</v>
      </c>
      <c r="BE944" s="161">
        <v>24</v>
      </c>
      <c r="BF944" s="161">
        <v>22</v>
      </c>
      <c r="BG944" s="161">
        <v>2</v>
      </c>
      <c r="BH944" s="168">
        <v>3300</v>
      </c>
      <c r="BI944" s="168">
        <v>300</v>
      </c>
      <c r="BJ944" s="168">
        <v>1000</v>
      </c>
      <c r="BK944" s="168">
        <v>300</v>
      </c>
      <c r="BL944" s="168">
        <v>2366</v>
      </c>
      <c r="BM944" s="161">
        <v>2</v>
      </c>
      <c r="BN944" s="168">
        <v>30</v>
      </c>
      <c r="BO944" s="168">
        <v>964</v>
      </c>
      <c r="BP944" s="161" t="s">
        <v>116</v>
      </c>
      <c r="BR944" s="164">
        <f>AVERAGE(BE$6:BE944)</f>
        <v>19.63471778487753</v>
      </c>
      <c r="BS944" s="164">
        <f>AVERAGE(BF$6:BF944)</f>
        <v>18.864749733759318</v>
      </c>
      <c r="BT944" s="164">
        <f>AVERAGE(BG$6:BG944)</f>
        <v>0.68051118210862616</v>
      </c>
      <c r="BU944" s="167">
        <f>AVERAGE(BH$6:BH944)</f>
        <v>2829.7124600638977</v>
      </c>
      <c r="BV944" s="167">
        <f>AVERAGE(BI$6:BI944)</f>
        <v>102.07667731629392</v>
      </c>
      <c r="BW944" s="167">
        <f>AVERAGE(BJ$6:BJ944)</f>
        <v>909.2119275825346</v>
      </c>
      <c r="BX944" s="167">
        <f>AVERAGE(BK$6:BK944)</f>
        <v>272.76357827476039</v>
      </c>
      <c r="BY944" s="167">
        <f>AVERAGE(BL$6:BL944)</f>
        <v>2250.6304579339721</v>
      </c>
      <c r="BZ944" s="164">
        <f>AVERAGE(BM$6:BM944)</f>
        <v>2.3248136315228969</v>
      </c>
      <c r="CA944" s="167">
        <f>AVERAGE(BN$6:BN944)</f>
        <v>34.87220447284345</v>
      </c>
      <c r="CB944" s="167">
        <f>AVERAGE(BO$6:BO944)</f>
        <v>613.95420660276886</v>
      </c>
      <c r="DF944" s="103">
        <v>939</v>
      </c>
      <c r="DG944" s="192">
        <v>8.227618476481112</v>
      </c>
      <c r="DH944" s="193">
        <v>0.15</v>
      </c>
      <c r="DI944" s="105">
        <v>1</v>
      </c>
      <c r="DJ944" s="194">
        <v>272</v>
      </c>
      <c r="DK944" s="105">
        <v>8</v>
      </c>
      <c r="DL944" s="105">
        <v>8</v>
      </c>
      <c r="DM944" s="105">
        <v>0</v>
      </c>
      <c r="DN944" s="194">
        <v>1440</v>
      </c>
      <c r="DO944" s="194">
        <v>0</v>
      </c>
      <c r="DP944" s="194">
        <v>400</v>
      </c>
      <c r="DQ944" s="194">
        <v>120</v>
      </c>
      <c r="DR944" s="194">
        <v>1417</v>
      </c>
      <c r="DS944" s="105">
        <v>1</v>
      </c>
      <c r="DT944" s="194">
        <v>18</v>
      </c>
      <c r="DU944" s="194">
        <v>41</v>
      </c>
      <c r="DV944" s="105" t="s">
        <v>117</v>
      </c>
      <c r="DX944" s="164">
        <f>AVERAGE(DK$6:DK944)</f>
        <v>10.301384451544196</v>
      </c>
      <c r="DY944" s="164">
        <f>AVERAGE(DL$6:DL944)</f>
        <v>10.301384451544196</v>
      </c>
      <c r="DZ944" s="164">
        <f>AVERAGE(DM$6:DM944)</f>
        <v>0</v>
      </c>
      <c r="EA944" s="167">
        <f>AVERAGE(DN$6:DN944)</f>
        <v>1854.2492012779553</v>
      </c>
      <c r="EB944" s="167">
        <f>AVERAGE(DO$6:DO944)</f>
        <v>0</v>
      </c>
      <c r="EC944" s="167">
        <f>AVERAGE(DP$6:DP944)</f>
        <v>515.06922257720976</v>
      </c>
      <c r="ED944" s="167">
        <f>AVERAGE(DQ$6:DQ944)</f>
        <v>154.52076677316293</v>
      </c>
      <c r="EE944" s="167">
        <f>AVERAGE(DR$6:DR944)</f>
        <v>1648.1277955271566</v>
      </c>
      <c r="EF944" s="164">
        <f>AVERAGE(DS$6:DS944)</f>
        <v>0.84238551650692228</v>
      </c>
      <c r="EG944" s="167">
        <f>AVERAGE(DT$6:DT944)</f>
        <v>15.1629392971246</v>
      </c>
      <c r="EH944" s="167">
        <f>AVERAGE(DU$6:DU944)</f>
        <v>221.28434504792332</v>
      </c>
      <c r="FJ944" s="103">
        <v>939</v>
      </c>
      <c r="FK944" s="165">
        <v>7.3092172057310858</v>
      </c>
      <c r="FL944" s="163">
        <v>0.15</v>
      </c>
      <c r="FM944" s="161">
        <v>3</v>
      </c>
      <c r="FN944" s="168">
        <v>141</v>
      </c>
      <c r="FO944" s="161">
        <v>9</v>
      </c>
      <c r="FP944" s="161">
        <v>9</v>
      </c>
      <c r="FQ944" s="161">
        <v>0</v>
      </c>
      <c r="FR944" s="168">
        <v>1620</v>
      </c>
      <c r="FS944" s="168">
        <v>0</v>
      </c>
      <c r="FT944" s="168">
        <v>450</v>
      </c>
      <c r="FU944" s="168">
        <v>135</v>
      </c>
      <c r="FV944" s="168">
        <v>1351</v>
      </c>
      <c r="FW944" s="161">
        <v>1</v>
      </c>
      <c r="FX944" s="168">
        <v>36</v>
      </c>
      <c r="FY944" s="168">
        <v>305</v>
      </c>
      <c r="FZ944" s="161" t="s">
        <v>117</v>
      </c>
      <c r="GB944" s="160">
        <f>AVERAGE(FO$6:FO944)</f>
        <v>10.110756123535676</v>
      </c>
      <c r="GC944" s="160">
        <f>AVERAGE(FP$6:FP944)</f>
        <v>10.110756123535676</v>
      </c>
      <c r="GD944" s="160">
        <f>AVERAGE(FQ$6:FQ944)</f>
        <v>0</v>
      </c>
      <c r="GE944" s="166">
        <f>AVERAGE(FR$6:FR944)</f>
        <v>1819.9361022364217</v>
      </c>
      <c r="GF944" s="166">
        <f>AVERAGE(FS$6:FS944)</f>
        <v>0</v>
      </c>
      <c r="GG944" s="166">
        <f>AVERAGE(FT$6:FT944)</f>
        <v>505.53780617678382</v>
      </c>
      <c r="GH944" s="166">
        <f>AVERAGE(FU$6:FU944)</f>
        <v>151.66134185303514</v>
      </c>
      <c r="GI944" s="166">
        <f>AVERAGE(FV$6:FV944)</f>
        <v>1632.6187433439829</v>
      </c>
      <c r="GJ944" s="160">
        <f>AVERAGE(FW$6:FW944)</f>
        <v>0.84238551650692228</v>
      </c>
      <c r="GK944" s="166">
        <f>AVERAGE(FX$6:FX944)</f>
        <v>30.3258785942492</v>
      </c>
      <c r="GL944" s="166">
        <f>AVERAGE(FY$6:FY944)</f>
        <v>217.64323748668798</v>
      </c>
      <c r="HM944" s="98">
        <v>939</v>
      </c>
      <c r="HN944" s="179">
        <v>19.924031724027639</v>
      </c>
      <c r="HO944" s="188">
        <v>0.05</v>
      </c>
      <c r="HP944" s="177">
        <v>2</v>
      </c>
      <c r="HQ944" s="191">
        <v>258</v>
      </c>
      <c r="HR944" s="177">
        <v>21</v>
      </c>
      <c r="HS944" s="177">
        <v>21</v>
      </c>
      <c r="HT944" s="177">
        <v>1</v>
      </c>
      <c r="HU944" s="191">
        <v>3150</v>
      </c>
      <c r="HV944" s="191">
        <v>150</v>
      </c>
      <c r="HW944" s="191">
        <v>1000</v>
      </c>
      <c r="HX944" s="191">
        <v>300</v>
      </c>
      <c r="HY944" s="191">
        <v>2333</v>
      </c>
      <c r="HZ944" s="177">
        <v>1</v>
      </c>
      <c r="IA944" s="191">
        <v>30</v>
      </c>
      <c r="IB944" s="191">
        <v>847</v>
      </c>
      <c r="IC944" s="177" t="s">
        <v>116</v>
      </c>
      <c r="IE944" s="164">
        <f>AVERAGE(HR$6:HR944)</f>
        <v>19.70181043663472</v>
      </c>
      <c r="IF944" s="164">
        <f>AVERAGE(HS$6:HS944)</f>
        <v>19.106496272630459</v>
      </c>
      <c r="IG944" s="164">
        <f>AVERAGE(HT$6:HT944)</f>
        <v>1.007454739084132</v>
      </c>
      <c r="IH944" s="167">
        <f>AVERAGE(HU$6:HU944)</f>
        <v>2865.9744408945685</v>
      </c>
      <c r="II944" s="167">
        <f>AVERAGE(HV$6:HV944)</f>
        <v>151.1182108626198</v>
      </c>
      <c r="IJ944" s="167">
        <f>AVERAGE(HW$6:HW944)</f>
        <v>904.95207667731631</v>
      </c>
      <c r="IK944" s="167">
        <f>AVERAGE(HX$6:HX944)</f>
        <v>271.48562300319486</v>
      </c>
      <c r="IL944" s="167">
        <f>AVERAGE(HY$6:HY944)</f>
        <v>2303.2023429179981</v>
      </c>
      <c r="IM944" s="164">
        <f>AVERAGE(HZ$6:HZ944)</f>
        <v>2.4430244941427048</v>
      </c>
      <c r="IN944" s="167">
        <f>AVERAGE(IA$6:IA944)</f>
        <v>73.290734824281145</v>
      </c>
      <c r="IO944" s="167">
        <f>AVERAGE(IB$6:IB944)</f>
        <v>636.06283280085199</v>
      </c>
    </row>
    <row r="945" spans="2:249" x14ac:dyDescent="0.2">
      <c r="B945" s="103">
        <v>940</v>
      </c>
      <c r="C945" s="165">
        <v>18.963032740540974</v>
      </c>
      <c r="D945" s="163">
        <v>0.25</v>
      </c>
      <c r="E945" s="161">
        <v>8</v>
      </c>
      <c r="F945" s="168">
        <v>416</v>
      </c>
      <c r="G945" s="161">
        <v>22</v>
      </c>
      <c r="H945" s="161">
        <v>22</v>
      </c>
      <c r="I945" s="161">
        <v>2</v>
      </c>
      <c r="J945" s="168">
        <v>2640</v>
      </c>
      <c r="K945" s="168">
        <v>240</v>
      </c>
      <c r="L945" s="168">
        <v>1000</v>
      </c>
      <c r="M945" s="168">
        <v>300</v>
      </c>
      <c r="N945" s="168">
        <v>2581</v>
      </c>
      <c r="O945" s="161">
        <v>5</v>
      </c>
      <c r="P945" s="168">
        <v>60</v>
      </c>
      <c r="Q945" s="168">
        <v>119</v>
      </c>
      <c r="R945" s="161" t="s">
        <v>116</v>
      </c>
      <c r="T945" s="169">
        <f>AVERAGE(G$6:G945)</f>
        <v>23.309574468085106</v>
      </c>
      <c r="U945" s="169">
        <f>AVERAGE(H$6:H945)</f>
        <v>20.735106382978724</v>
      </c>
      <c r="V945" s="169">
        <f>AVERAGE(I$6:I945)</f>
        <v>1.3585106382978724</v>
      </c>
      <c r="W945" s="170">
        <f>AVERAGE(J$6:J945)</f>
        <v>2488.2127659574467</v>
      </c>
      <c r="X945" s="170">
        <f>AVERAGE(K$6:K945)</f>
        <v>163.02127659574469</v>
      </c>
      <c r="Y945" s="170">
        <f>AVERAGE(L$6:L945)</f>
        <v>968.82978723404256</v>
      </c>
      <c r="Z945" s="170">
        <f>AVERAGE(M$6:M945)</f>
        <v>290.64893617021278</v>
      </c>
      <c r="AA945" s="170">
        <f>AVERAGE(N$6:N945)</f>
        <v>2404.7191489361703</v>
      </c>
      <c r="AB945" s="169">
        <f>AVERAGE(O$6:O945)</f>
        <v>2.9563829787234042</v>
      </c>
      <c r="AC945" s="170">
        <f>AVERAGE(P$6:P945)</f>
        <v>35.47659574468085</v>
      </c>
      <c r="AD945" s="170">
        <f>AVERAGE(Q$6:Q945)</f>
        <v>118.97021276595744</v>
      </c>
      <c r="AY945" s="5"/>
      <c r="AZ945" s="26">
        <v>940</v>
      </c>
      <c r="BA945" s="165">
        <v>15.704693185577314</v>
      </c>
      <c r="BB945" s="176">
        <v>0.05</v>
      </c>
      <c r="BC945" s="161">
        <v>2</v>
      </c>
      <c r="BD945" s="182">
        <v>196</v>
      </c>
      <c r="BE945" s="161">
        <v>17</v>
      </c>
      <c r="BF945" s="161">
        <v>17</v>
      </c>
      <c r="BG945" s="161">
        <v>0</v>
      </c>
      <c r="BH945" s="168">
        <v>2550</v>
      </c>
      <c r="BI945" s="168">
        <v>0</v>
      </c>
      <c r="BJ945" s="168">
        <v>850</v>
      </c>
      <c r="BK945" s="168">
        <v>255</v>
      </c>
      <c r="BL945" s="168">
        <v>1926</v>
      </c>
      <c r="BM945" s="161">
        <v>1</v>
      </c>
      <c r="BN945" s="168">
        <v>15</v>
      </c>
      <c r="BO945" s="168">
        <v>639</v>
      </c>
      <c r="BP945" s="161" t="s">
        <v>117</v>
      </c>
      <c r="BR945" s="164">
        <f>AVERAGE(BE$6:BE945)</f>
        <v>19.631914893617022</v>
      </c>
      <c r="BS945" s="164">
        <f>AVERAGE(BF$6:BF945)</f>
        <v>18.862765957446808</v>
      </c>
      <c r="BT945" s="164">
        <f>AVERAGE(BG$6:BG945)</f>
        <v>0.67978723404255315</v>
      </c>
      <c r="BU945" s="167">
        <f>AVERAGE(BH$6:BH945)</f>
        <v>2829.4148936170213</v>
      </c>
      <c r="BV945" s="167">
        <f>AVERAGE(BI$6:BI945)</f>
        <v>101.96808510638297</v>
      </c>
      <c r="BW945" s="167">
        <f>AVERAGE(BJ$6:BJ945)</f>
        <v>909.14893617021278</v>
      </c>
      <c r="BX945" s="167">
        <f>AVERAGE(BK$6:BK945)</f>
        <v>272.74468085106383</v>
      </c>
      <c r="BY945" s="167">
        <f>AVERAGE(BL$6:BL945)</f>
        <v>2250.2851063829789</v>
      </c>
      <c r="BZ945" s="164">
        <f>AVERAGE(BM$6:BM945)</f>
        <v>2.323404255319149</v>
      </c>
      <c r="CA945" s="167">
        <f>AVERAGE(BN$6:BN945)</f>
        <v>34.851063829787236</v>
      </c>
      <c r="CB945" s="167">
        <f>AVERAGE(BO$6:BO945)</f>
        <v>613.98085106382973</v>
      </c>
      <c r="DF945" s="103">
        <v>940</v>
      </c>
      <c r="DG945" s="192">
        <v>6.7990718349087746</v>
      </c>
      <c r="DH945" s="193">
        <v>0.05</v>
      </c>
      <c r="DI945" s="105">
        <v>3</v>
      </c>
      <c r="DJ945" s="194">
        <v>320</v>
      </c>
      <c r="DK945" s="105">
        <v>10</v>
      </c>
      <c r="DL945" s="105">
        <v>10</v>
      </c>
      <c r="DM945" s="105">
        <v>0</v>
      </c>
      <c r="DN945" s="194">
        <v>1800</v>
      </c>
      <c r="DO945" s="194">
        <v>0</v>
      </c>
      <c r="DP945" s="194">
        <v>500</v>
      </c>
      <c r="DQ945" s="194">
        <v>150</v>
      </c>
      <c r="DR945" s="194">
        <v>1595</v>
      </c>
      <c r="DS945" s="105">
        <v>0</v>
      </c>
      <c r="DT945" s="194">
        <v>0</v>
      </c>
      <c r="DU945" s="194">
        <v>205</v>
      </c>
      <c r="DV945" s="105" t="s">
        <v>117</v>
      </c>
      <c r="DX945" s="164">
        <f>AVERAGE(DK$6:DK945)</f>
        <v>10.301063829787234</v>
      </c>
      <c r="DY945" s="164">
        <f>AVERAGE(DL$6:DL945)</f>
        <v>10.301063829787234</v>
      </c>
      <c r="DZ945" s="164">
        <f>AVERAGE(DM$6:DM945)</f>
        <v>0</v>
      </c>
      <c r="EA945" s="167">
        <f>AVERAGE(DN$6:DN945)</f>
        <v>1854.1914893617022</v>
      </c>
      <c r="EB945" s="167">
        <f>AVERAGE(DO$6:DO945)</f>
        <v>0</v>
      </c>
      <c r="EC945" s="167">
        <f>AVERAGE(DP$6:DP945)</f>
        <v>515.05319148936167</v>
      </c>
      <c r="ED945" s="167">
        <f>AVERAGE(DQ$6:DQ945)</f>
        <v>154.5159574468085</v>
      </c>
      <c r="EE945" s="167">
        <f>AVERAGE(DR$6:DR945)</f>
        <v>1648.0712765957446</v>
      </c>
      <c r="EF945" s="164">
        <f>AVERAGE(DS$6:DS945)</f>
        <v>0.84148936170212763</v>
      </c>
      <c r="EG945" s="167">
        <f>AVERAGE(DT$6:DT945)</f>
        <v>15.146808510638298</v>
      </c>
      <c r="EH945" s="167">
        <f>AVERAGE(DU$6:DU945)</f>
        <v>221.26702127659576</v>
      </c>
      <c r="FJ945" s="103">
        <v>940</v>
      </c>
      <c r="FK945" s="165">
        <v>7.6988532142077597</v>
      </c>
      <c r="FL945" s="163">
        <v>0.05</v>
      </c>
      <c r="FM945" s="161">
        <v>1</v>
      </c>
      <c r="FN945" s="168">
        <v>303</v>
      </c>
      <c r="FO945" s="161">
        <v>9</v>
      </c>
      <c r="FP945" s="161">
        <v>9</v>
      </c>
      <c r="FQ945" s="161">
        <v>0</v>
      </c>
      <c r="FR945" s="168">
        <v>1620</v>
      </c>
      <c r="FS945" s="168">
        <v>0</v>
      </c>
      <c r="FT945" s="168">
        <v>450</v>
      </c>
      <c r="FU945" s="168">
        <v>135</v>
      </c>
      <c r="FV945" s="168">
        <v>1513</v>
      </c>
      <c r="FW945" s="161">
        <v>0</v>
      </c>
      <c r="FX945" s="168">
        <v>0</v>
      </c>
      <c r="FY945" s="168">
        <v>107</v>
      </c>
      <c r="FZ945" s="161" t="s">
        <v>117</v>
      </c>
      <c r="GB945" s="160">
        <f>AVERAGE(FO$6:FO945)</f>
        <v>10.109574468085107</v>
      </c>
      <c r="GC945" s="160">
        <f>AVERAGE(FP$6:FP945)</f>
        <v>10.109574468085107</v>
      </c>
      <c r="GD945" s="160">
        <f>AVERAGE(FQ$6:FQ945)</f>
        <v>0</v>
      </c>
      <c r="GE945" s="166">
        <f>AVERAGE(FR$6:FR945)</f>
        <v>1819.7234042553191</v>
      </c>
      <c r="GF945" s="166">
        <f>AVERAGE(FS$6:FS945)</f>
        <v>0</v>
      </c>
      <c r="GG945" s="166">
        <f>AVERAGE(FT$6:FT945)</f>
        <v>505.47872340425533</v>
      </c>
      <c r="GH945" s="166">
        <f>AVERAGE(FU$6:FU945)</f>
        <v>151.64361702127658</v>
      </c>
      <c r="GI945" s="166">
        <f>AVERAGE(FV$6:FV945)</f>
        <v>1632.4914893617022</v>
      </c>
      <c r="GJ945" s="160">
        <f>AVERAGE(FW$6:FW945)</f>
        <v>0.84148936170212763</v>
      </c>
      <c r="GK945" s="166">
        <f>AVERAGE(FX$6:FX945)</f>
        <v>30.293617021276596</v>
      </c>
      <c r="GL945" s="166">
        <f>AVERAGE(FY$6:FY945)</f>
        <v>217.52553191489361</v>
      </c>
      <c r="HM945" s="98">
        <v>940</v>
      </c>
      <c r="HN945" s="179">
        <v>15.551933776792715</v>
      </c>
      <c r="HO945" s="188">
        <v>0.15</v>
      </c>
      <c r="HP945" s="177">
        <v>3</v>
      </c>
      <c r="HQ945" s="191">
        <v>467</v>
      </c>
      <c r="HR945" s="177">
        <v>17</v>
      </c>
      <c r="HS945" s="177">
        <v>17</v>
      </c>
      <c r="HT945" s="177">
        <v>0</v>
      </c>
      <c r="HU945" s="191">
        <v>2550</v>
      </c>
      <c r="HV945" s="191">
        <v>0</v>
      </c>
      <c r="HW945" s="191">
        <v>850</v>
      </c>
      <c r="HX945" s="191">
        <v>255</v>
      </c>
      <c r="HY945" s="191">
        <v>2197</v>
      </c>
      <c r="HZ945" s="177">
        <v>2</v>
      </c>
      <c r="IA945" s="191">
        <v>60</v>
      </c>
      <c r="IB945" s="191">
        <v>413</v>
      </c>
      <c r="IC945" s="177" t="s">
        <v>117</v>
      </c>
      <c r="IE945" s="164">
        <f>AVERAGE(HR$6:HR945)</f>
        <v>19.698936170212765</v>
      </c>
      <c r="IF945" s="164">
        <f>AVERAGE(HS$6:HS945)</f>
        <v>19.104255319148937</v>
      </c>
      <c r="IG945" s="164">
        <f>AVERAGE(HT$6:HT945)</f>
        <v>1.0063829787234042</v>
      </c>
      <c r="IH945" s="167">
        <f>AVERAGE(HU$6:HU945)</f>
        <v>2865.6382978723404</v>
      </c>
      <c r="II945" s="167">
        <f>AVERAGE(HV$6:HV945)</f>
        <v>150.95744680851064</v>
      </c>
      <c r="IJ945" s="167">
        <f>AVERAGE(HW$6:HW945)</f>
        <v>904.89361702127655</v>
      </c>
      <c r="IK945" s="167">
        <f>AVERAGE(HX$6:HX945)</f>
        <v>271.468085106383</v>
      </c>
      <c r="IL945" s="167">
        <f>AVERAGE(HY$6:HY945)</f>
        <v>2303.0893617021275</v>
      </c>
      <c r="IM945" s="164">
        <f>AVERAGE(HZ$6:HZ945)</f>
        <v>2.4425531914893619</v>
      </c>
      <c r="IN945" s="167">
        <f>AVERAGE(IA$6:IA945)</f>
        <v>73.276595744680847</v>
      </c>
      <c r="IO945" s="167">
        <f>AVERAGE(IB$6:IB945)</f>
        <v>635.82553191489365</v>
      </c>
    </row>
    <row r="946" spans="2:249" x14ac:dyDescent="0.2">
      <c r="B946" s="103">
        <v>941</v>
      </c>
      <c r="C946" s="165">
        <v>21.269549162877265</v>
      </c>
      <c r="D946" s="163">
        <v>0.25</v>
      </c>
      <c r="E946" s="161">
        <v>3</v>
      </c>
      <c r="F946" s="168">
        <v>232</v>
      </c>
      <c r="G946" s="161">
        <v>19</v>
      </c>
      <c r="H946" s="161">
        <v>19</v>
      </c>
      <c r="I946" s="161">
        <v>0</v>
      </c>
      <c r="J946" s="168">
        <v>2280</v>
      </c>
      <c r="K946" s="168">
        <v>0</v>
      </c>
      <c r="L946" s="168">
        <v>950</v>
      </c>
      <c r="M946" s="168">
        <v>285</v>
      </c>
      <c r="N946" s="168">
        <v>2092</v>
      </c>
      <c r="O946" s="161">
        <v>5</v>
      </c>
      <c r="P946" s="168">
        <v>60</v>
      </c>
      <c r="Q946" s="168">
        <v>248</v>
      </c>
      <c r="R946" s="161" t="s">
        <v>117</v>
      </c>
      <c r="T946" s="169">
        <f>AVERAGE(G$6:G946)</f>
        <v>23.304994686503719</v>
      </c>
      <c r="U946" s="169">
        <f>AVERAGE(H$6:H946)</f>
        <v>20.73326248671626</v>
      </c>
      <c r="V946" s="169">
        <f>AVERAGE(I$6:I946)</f>
        <v>1.3570669500531349</v>
      </c>
      <c r="W946" s="170">
        <f>AVERAGE(J$6:J946)</f>
        <v>2487.991498405951</v>
      </c>
      <c r="X946" s="170">
        <f>AVERAGE(K$6:K946)</f>
        <v>162.8480340063762</v>
      </c>
      <c r="Y946" s="170">
        <f>AVERAGE(L$6:L946)</f>
        <v>968.80977683315621</v>
      </c>
      <c r="Z946" s="170">
        <f>AVERAGE(M$6:M946)</f>
        <v>290.64293304994686</v>
      </c>
      <c r="AA946" s="170">
        <f>AVERAGE(N$6:N946)</f>
        <v>2404.3868225292244</v>
      </c>
      <c r="AB946" s="169">
        <f>AVERAGE(O$6:O946)</f>
        <v>2.9585547290116896</v>
      </c>
      <c r="AC946" s="170">
        <f>AVERAGE(P$6:P946)</f>
        <v>35.502656748140275</v>
      </c>
      <c r="AD946" s="170">
        <f>AVERAGE(Q$6:Q946)</f>
        <v>119.10733262486717</v>
      </c>
      <c r="AY946" s="5"/>
      <c r="AZ946" s="26">
        <v>941</v>
      </c>
      <c r="BA946" s="165">
        <v>16.104941684547729</v>
      </c>
      <c r="BB946" s="176">
        <v>0.25</v>
      </c>
      <c r="BC946" s="161">
        <v>8</v>
      </c>
      <c r="BD946" s="182">
        <v>150</v>
      </c>
      <c r="BE946" s="161">
        <v>20</v>
      </c>
      <c r="BF946" s="161">
        <v>20</v>
      </c>
      <c r="BG946" s="161">
        <v>0</v>
      </c>
      <c r="BH946" s="168">
        <v>3000</v>
      </c>
      <c r="BI946" s="168">
        <v>0</v>
      </c>
      <c r="BJ946" s="168">
        <v>1000</v>
      </c>
      <c r="BK946" s="168">
        <v>300</v>
      </c>
      <c r="BL946" s="168">
        <v>2075</v>
      </c>
      <c r="BM946" s="161">
        <v>4</v>
      </c>
      <c r="BN946" s="168">
        <v>60</v>
      </c>
      <c r="BO946" s="168">
        <v>985</v>
      </c>
      <c r="BP946" s="161" t="s">
        <v>116</v>
      </c>
      <c r="BR946" s="164">
        <f>AVERAGE(BE$6:BE946)</f>
        <v>19.632306057385758</v>
      </c>
      <c r="BS946" s="164">
        <f>AVERAGE(BF$6:BF946)</f>
        <v>18.863974495217853</v>
      </c>
      <c r="BT946" s="164">
        <f>AVERAGE(BG$6:BG946)</f>
        <v>0.6790648246546227</v>
      </c>
      <c r="BU946" s="167">
        <f>AVERAGE(BH$6:BH946)</f>
        <v>2829.596174282678</v>
      </c>
      <c r="BV946" s="167">
        <f>AVERAGE(BI$6:BI946)</f>
        <v>101.85972369819341</v>
      </c>
      <c r="BW946" s="167">
        <f>AVERAGE(BJ$6:BJ946)</f>
        <v>909.24548352816157</v>
      </c>
      <c r="BX946" s="167">
        <f>AVERAGE(BK$6:BK946)</f>
        <v>272.77364505844844</v>
      </c>
      <c r="BY946" s="167">
        <f>AVERAGE(BL$6:BL946)</f>
        <v>2250.0988310308185</v>
      </c>
      <c r="BZ946" s="164">
        <f>AVERAGE(BM$6:BM946)</f>
        <v>2.3251859723698192</v>
      </c>
      <c r="CA946" s="167">
        <f>AVERAGE(BN$6:BN946)</f>
        <v>34.877789585547291</v>
      </c>
      <c r="CB946" s="167">
        <f>AVERAGE(BO$6:BO946)</f>
        <v>614.37513283740702</v>
      </c>
      <c r="DF946" s="103">
        <v>941</v>
      </c>
      <c r="DG946" s="192">
        <v>8.7203628151576122</v>
      </c>
      <c r="DH946" s="193">
        <v>0.2</v>
      </c>
      <c r="DI946" s="105">
        <v>3</v>
      </c>
      <c r="DJ946" s="194">
        <v>475</v>
      </c>
      <c r="DK946" s="105">
        <v>10</v>
      </c>
      <c r="DL946" s="105">
        <v>10</v>
      </c>
      <c r="DM946" s="105">
        <v>0</v>
      </c>
      <c r="DN946" s="194">
        <v>1800</v>
      </c>
      <c r="DO946" s="194">
        <v>0</v>
      </c>
      <c r="DP946" s="194">
        <v>500</v>
      </c>
      <c r="DQ946" s="194">
        <v>150</v>
      </c>
      <c r="DR946" s="194">
        <v>1750</v>
      </c>
      <c r="DS946" s="105">
        <v>2</v>
      </c>
      <c r="DT946" s="194">
        <v>36</v>
      </c>
      <c r="DU946" s="194">
        <v>86</v>
      </c>
      <c r="DV946" s="105" t="s">
        <v>117</v>
      </c>
      <c r="DX946" s="164">
        <f>AVERAGE(DK$6:DK946)</f>
        <v>10.300743889479277</v>
      </c>
      <c r="DY946" s="164">
        <f>AVERAGE(DL$6:DL946)</f>
        <v>10.300743889479277</v>
      </c>
      <c r="DZ946" s="164">
        <f>AVERAGE(DM$6:DM946)</f>
        <v>0</v>
      </c>
      <c r="EA946" s="167">
        <f>AVERAGE(DN$6:DN946)</f>
        <v>1854.1339001062699</v>
      </c>
      <c r="EB946" s="167">
        <f>AVERAGE(DO$6:DO946)</f>
        <v>0</v>
      </c>
      <c r="EC946" s="167">
        <f>AVERAGE(DP$6:DP946)</f>
        <v>515.03719447396384</v>
      </c>
      <c r="ED946" s="167">
        <f>AVERAGE(DQ$6:DQ946)</f>
        <v>154.51115834218916</v>
      </c>
      <c r="EE946" s="167">
        <f>AVERAGE(DR$6:DR946)</f>
        <v>1648.1795961742828</v>
      </c>
      <c r="EF946" s="164">
        <f>AVERAGE(DS$6:DS946)</f>
        <v>0.84272051009564297</v>
      </c>
      <c r="EG946" s="167">
        <f>AVERAGE(DT$6:DT946)</f>
        <v>15.168969181721573</v>
      </c>
      <c r="EH946" s="167">
        <f>AVERAGE(DU$6:DU946)</f>
        <v>221.12327311370882</v>
      </c>
      <c r="FJ946" s="103">
        <v>941</v>
      </c>
      <c r="FK946" s="165">
        <v>6.1979618646251202</v>
      </c>
      <c r="FL946" s="163">
        <v>0.1</v>
      </c>
      <c r="FM946" s="161">
        <v>1</v>
      </c>
      <c r="FN946" s="168">
        <v>568</v>
      </c>
      <c r="FO946" s="161">
        <v>6</v>
      </c>
      <c r="FP946" s="161">
        <v>6</v>
      </c>
      <c r="FQ946" s="161">
        <v>0</v>
      </c>
      <c r="FR946" s="168">
        <v>1080</v>
      </c>
      <c r="FS946" s="168">
        <v>0</v>
      </c>
      <c r="FT946" s="168">
        <v>300</v>
      </c>
      <c r="FU946" s="168">
        <v>90</v>
      </c>
      <c r="FV946" s="168">
        <v>1583</v>
      </c>
      <c r="FW946" s="161">
        <v>1</v>
      </c>
      <c r="FX946" s="168">
        <v>36</v>
      </c>
      <c r="FY946" s="168">
        <v>-467</v>
      </c>
      <c r="FZ946" s="161" t="s">
        <v>117</v>
      </c>
      <c r="GB946" s="160">
        <f>AVERAGE(FO$6:FO946)</f>
        <v>10.105207226354942</v>
      </c>
      <c r="GC946" s="160">
        <f>AVERAGE(FP$6:FP946)</f>
        <v>10.105207226354942</v>
      </c>
      <c r="GD946" s="160">
        <f>AVERAGE(FQ$6:FQ946)</f>
        <v>0</v>
      </c>
      <c r="GE946" s="166">
        <f>AVERAGE(FR$6:FR946)</f>
        <v>1818.9373007438894</v>
      </c>
      <c r="GF946" s="166">
        <f>AVERAGE(FS$6:FS946)</f>
        <v>0</v>
      </c>
      <c r="GG946" s="166">
        <f>AVERAGE(FT$6:FT946)</f>
        <v>505.26036131774708</v>
      </c>
      <c r="GH946" s="166">
        <f>AVERAGE(FU$6:FU946)</f>
        <v>151.57810839532414</v>
      </c>
      <c r="GI946" s="166">
        <f>AVERAGE(FV$6:FV946)</f>
        <v>1632.4388947927737</v>
      </c>
      <c r="GJ946" s="160">
        <f>AVERAGE(FW$6:FW946)</f>
        <v>0.84165781083953239</v>
      </c>
      <c r="GK946" s="166">
        <f>AVERAGE(FX$6:FX946)</f>
        <v>30.299681190223168</v>
      </c>
      <c r="GL946" s="166">
        <f>AVERAGE(FY$6:FY946)</f>
        <v>216.79808714133901</v>
      </c>
      <c r="HM946" s="98">
        <v>941</v>
      </c>
      <c r="HN946" s="179">
        <v>13.923122861784059</v>
      </c>
      <c r="HO946" s="188">
        <v>0.05</v>
      </c>
      <c r="HP946" s="177">
        <v>1</v>
      </c>
      <c r="HQ946" s="191">
        <v>331</v>
      </c>
      <c r="HR946" s="177">
        <v>14</v>
      </c>
      <c r="HS946" s="177">
        <v>14</v>
      </c>
      <c r="HT946" s="177">
        <v>0</v>
      </c>
      <c r="HU946" s="191">
        <v>2100</v>
      </c>
      <c r="HV946" s="191">
        <v>0</v>
      </c>
      <c r="HW946" s="191">
        <v>700</v>
      </c>
      <c r="HX946" s="191">
        <v>210</v>
      </c>
      <c r="HY946" s="191">
        <v>1866</v>
      </c>
      <c r="HZ946" s="177">
        <v>1</v>
      </c>
      <c r="IA946" s="191">
        <v>30</v>
      </c>
      <c r="IB946" s="191">
        <v>264</v>
      </c>
      <c r="IC946" s="177" t="s">
        <v>117</v>
      </c>
      <c r="IE946" s="164">
        <f>AVERAGE(HR$6:HR946)</f>
        <v>19.692879914984058</v>
      </c>
      <c r="IF946" s="164">
        <f>AVERAGE(HS$6:HS946)</f>
        <v>19.098831030818278</v>
      </c>
      <c r="IG946" s="164">
        <f>AVERAGE(HT$6:HT946)</f>
        <v>1.0053134962805526</v>
      </c>
      <c r="IH946" s="167">
        <f>AVERAGE(HU$6:HU946)</f>
        <v>2864.8246546227419</v>
      </c>
      <c r="II946" s="167">
        <f>AVERAGE(HV$6:HV946)</f>
        <v>150.79702444208289</v>
      </c>
      <c r="IJ946" s="167">
        <f>AVERAGE(HW$6:HW946)</f>
        <v>904.67587672688626</v>
      </c>
      <c r="IK946" s="167">
        <f>AVERAGE(HX$6:HX946)</f>
        <v>271.40276301806591</v>
      </c>
      <c r="IL946" s="167">
        <f>AVERAGE(HY$6:HY946)</f>
        <v>2302.6248671625931</v>
      </c>
      <c r="IM946" s="164">
        <f>AVERAGE(HZ$6:HZ946)</f>
        <v>2.4410201912858662</v>
      </c>
      <c r="IN946" s="167">
        <f>AVERAGE(IA$6:IA946)</f>
        <v>73.230605738575989</v>
      </c>
      <c r="IO946" s="167">
        <f>AVERAGE(IB$6:IB946)</f>
        <v>635.4303931987248</v>
      </c>
    </row>
    <row r="947" spans="2:249" x14ac:dyDescent="0.2">
      <c r="B947" s="103">
        <v>942</v>
      </c>
      <c r="C947" s="165">
        <v>24.11728534970921</v>
      </c>
      <c r="D947" s="163">
        <v>0.05</v>
      </c>
      <c r="E947" s="161">
        <v>4</v>
      </c>
      <c r="F947" s="168">
        <v>411</v>
      </c>
      <c r="G947" s="161">
        <v>27</v>
      </c>
      <c r="H947" s="161">
        <v>22</v>
      </c>
      <c r="I947" s="161">
        <v>2</v>
      </c>
      <c r="J947" s="168">
        <v>2640</v>
      </c>
      <c r="K947" s="168">
        <v>240</v>
      </c>
      <c r="L947" s="168">
        <v>1000</v>
      </c>
      <c r="M947" s="168">
        <v>300</v>
      </c>
      <c r="N947" s="168">
        <v>2576</v>
      </c>
      <c r="O947" s="161">
        <v>1</v>
      </c>
      <c r="P947" s="168">
        <v>12</v>
      </c>
      <c r="Q947" s="168">
        <v>76</v>
      </c>
      <c r="R947" s="161" t="s">
        <v>116</v>
      </c>
      <c r="T947" s="169">
        <f>AVERAGE(G$6:G947)</f>
        <v>23.308917197452228</v>
      </c>
      <c r="U947" s="169">
        <f>AVERAGE(H$6:H947)</f>
        <v>20.734607218683653</v>
      </c>
      <c r="V947" s="169">
        <f>AVERAGE(I$6:I947)</f>
        <v>1.3577494692144374</v>
      </c>
      <c r="W947" s="170">
        <f>AVERAGE(J$6:J947)</f>
        <v>2488.1528662420383</v>
      </c>
      <c r="X947" s="170">
        <f>AVERAGE(K$6:K947)</f>
        <v>162.9299363057325</v>
      </c>
      <c r="Y947" s="170">
        <f>AVERAGE(L$6:L947)</f>
        <v>968.84288747346068</v>
      </c>
      <c r="Z947" s="170">
        <f>AVERAGE(M$6:M947)</f>
        <v>290.65286624203821</v>
      </c>
      <c r="AA947" s="170">
        <f>AVERAGE(N$6:N947)</f>
        <v>2404.5690021231421</v>
      </c>
      <c r="AB947" s="169">
        <f>AVERAGE(O$6:O947)</f>
        <v>2.956475583864119</v>
      </c>
      <c r="AC947" s="170">
        <f>AVERAGE(P$6:P947)</f>
        <v>35.477707006369428</v>
      </c>
      <c r="AD947" s="170">
        <f>AVERAGE(Q$6:Q947)</f>
        <v>119.06157112526539</v>
      </c>
      <c r="AY947" s="5"/>
      <c r="AZ947" s="26">
        <v>942</v>
      </c>
      <c r="BA947" s="165">
        <v>16.743225520765456</v>
      </c>
      <c r="BB947" s="176">
        <v>0.15</v>
      </c>
      <c r="BC947" s="161">
        <v>8</v>
      </c>
      <c r="BD947" s="182">
        <v>476</v>
      </c>
      <c r="BE947" s="161">
        <v>22</v>
      </c>
      <c r="BF947" s="161">
        <v>22</v>
      </c>
      <c r="BG947" s="161">
        <v>2</v>
      </c>
      <c r="BH947" s="168">
        <v>3300</v>
      </c>
      <c r="BI947" s="168">
        <v>300</v>
      </c>
      <c r="BJ947" s="168">
        <v>1000</v>
      </c>
      <c r="BK947" s="168">
        <v>300</v>
      </c>
      <c r="BL947" s="168">
        <v>2701</v>
      </c>
      <c r="BM947" s="161">
        <v>3</v>
      </c>
      <c r="BN947" s="168">
        <v>45</v>
      </c>
      <c r="BO947" s="168">
        <v>644</v>
      </c>
      <c r="BP947" s="161" t="s">
        <v>116</v>
      </c>
      <c r="BR947" s="164">
        <f>AVERAGE(BE$6:BE947)</f>
        <v>19.634819532908704</v>
      </c>
      <c r="BS947" s="164">
        <f>AVERAGE(BF$6:BF947)</f>
        <v>18.867303609341825</v>
      </c>
      <c r="BT947" s="164">
        <f>AVERAGE(BG$6:BG947)</f>
        <v>0.68046709129511673</v>
      </c>
      <c r="BU947" s="167">
        <f>AVERAGE(BH$6:BH947)</f>
        <v>2830.0955414012737</v>
      </c>
      <c r="BV947" s="167">
        <f>AVERAGE(BI$6:BI947)</f>
        <v>102.07006369426752</v>
      </c>
      <c r="BW947" s="167">
        <f>AVERAGE(BJ$6:BJ947)</f>
        <v>909.34182590233547</v>
      </c>
      <c r="BX947" s="167">
        <f>AVERAGE(BK$6:BK947)</f>
        <v>272.80254777070064</v>
      </c>
      <c r="BY947" s="167">
        <f>AVERAGE(BL$6:BL947)</f>
        <v>2250.5774946921442</v>
      </c>
      <c r="BZ947" s="164">
        <f>AVERAGE(BM$6:BM947)</f>
        <v>2.3259023354564756</v>
      </c>
      <c r="CA947" s="167">
        <f>AVERAGE(BN$6:BN947)</f>
        <v>34.888535031847134</v>
      </c>
      <c r="CB947" s="167">
        <f>AVERAGE(BO$6:BO947)</f>
        <v>614.40658174097666</v>
      </c>
      <c r="DF947" s="103">
        <v>942</v>
      </c>
      <c r="DG947" s="192">
        <v>7.388267147452348</v>
      </c>
      <c r="DH947" s="193">
        <v>0.05</v>
      </c>
      <c r="DI947" s="105">
        <v>1</v>
      </c>
      <c r="DJ947" s="194">
        <v>300</v>
      </c>
      <c r="DK947" s="105">
        <v>8</v>
      </c>
      <c r="DL947" s="105">
        <v>8</v>
      </c>
      <c r="DM947" s="105">
        <v>0</v>
      </c>
      <c r="DN947" s="194">
        <v>1440</v>
      </c>
      <c r="DO947" s="194">
        <v>0</v>
      </c>
      <c r="DP947" s="194">
        <v>400</v>
      </c>
      <c r="DQ947" s="194">
        <v>120</v>
      </c>
      <c r="DR947" s="194">
        <v>1445</v>
      </c>
      <c r="DS947" s="105">
        <v>0</v>
      </c>
      <c r="DT947" s="194">
        <v>0</v>
      </c>
      <c r="DU947" s="194">
        <v>-5</v>
      </c>
      <c r="DV947" s="105" t="s">
        <v>117</v>
      </c>
      <c r="DX947" s="164">
        <f>AVERAGE(DK$6:DK947)</f>
        <v>10.298301486199575</v>
      </c>
      <c r="DY947" s="164">
        <f>AVERAGE(DL$6:DL947)</f>
        <v>10.298301486199575</v>
      </c>
      <c r="DZ947" s="164">
        <f>AVERAGE(DM$6:DM947)</f>
        <v>0</v>
      </c>
      <c r="EA947" s="167">
        <f>AVERAGE(DN$6:DN947)</f>
        <v>1853.6942675159235</v>
      </c>
      <c r="EB947" s="167">
        <f>AVERAGE(DO$6:DO947)</f>
        <v>0</v>
      </c>
      <c r="EC947" s="167">
        <f>AVERAGE(DP$6:DP947)</f>
        <v>514.91507430997876</v>
      </c>
      <c r="ED947" s="167">
        <f>AVERAGE(DQ$6:DQ947)</f>
        <v>154.47452229299364</v>
      </c>
      <c r="EE947" s="167">
        <f>AVERAGE(DR$6:DR947)</f>
        <v>1647.963906581741</v>
      </c>
      <c r="EF947" s="164">
        <f>AVERAGE(DS$6:DS947)</f>
        <v>0.84182590233545651</v>
      </c>
      <c r="EG947" s="167">
        <f>AVERAGE(DT$6:DT947)</f>
        <v>15.152866242038217</v>
      </c>
      <c r="EH947" s="167">
        <f>AVERAGE(DU$6:DU947)</f>
        <v>220.8832271762208</v>
      </c>
      <c r="FJ947" s="103">
        <v>942</v>
      </c>
      <c r="FK947" s="165">
        <v>8.0562801615266526</v>
      </c>
      <c r="FL947" s="163">
        <v>0.1</v>
      </c>
      <c r="FM947" s="161">
        <v>3</v>
      </c>
      <c r="FN947" s="168">
        <v>358</v>
      </c>
      <c r="FO947" s="161">
        <v>10</v>
      </c>
      <c r="FP947" s="161">
        <v>10</v>
      </c>
      <c r="FQ947" s="161">
        <v>0</v>
      </c>
      <c r="FR947" s="168">
        <v>1800</v>
      </c>
      <c r="FS947" s="168">
        <v>0</v>
      </c>
      <c r="FT947" s="168">
        <v>500</v>
      </c>
      <c r="FU947" s="168">
        <v>150</v>
      </c>
      <c r="FV947" s="168">
        <v>1633</v>
      </c>
      <c r="FW947" s="161">
        <v>1</v>
      </c>
      <c r="FX947" s="168">
        <v>36</v>
      </c>
      <c r="FY947" s="168">
        <v>203</v>
      </c>
      <c r="FZ947" s="161" t="s">
        <v>117</v>
      </c>
      <c r="GB947" s="160">
        <f>AVERAGE(FO$6:FO947)</f>
        <v>10.105095541401274</v>
      </c>
      <c r="GC947" s="160">
        <f>AVERAGE(FP$6:FP947)</f>
        <v>10.105095541401274</v>
      </c>
      <c r="GD947" s="160">
        <f>AVERAGE(FQ$6:FQ947)</f>
        <v>0</v>
      </c>
      <c r="GE947" s="166">
        <f>AVERAGE(FR$6:FR947)</f>
        <v>1818.9171974522294</v>
      </c>
      <c r="GF947" s="166">
        <f>AVERAGE(FS$6:FS947)</f>
        <v>0</v>
      </c>
      <c r="GG947" s="166">
        <f>AVERAGE(FT$6:FT947)</f>
        <v>505.25477707006371</v>
      </c>
      <c r="GH947" s="166">
        <f>AVERAGE(FU$6:FU947)</f>
        <v>151.57643312101911</v>
      </c>
      <c r="GI947" s="166">
        <f>AVERAGE(FV$6:FV947)</f>
        <v>1632.43949044586</v>
      </c>
      <c r="GJ947" s="160">
        <f>AVERAGE(FW$6:FW947)</f>
        <v>0.84182590233545651</v>
      </c>
      <c r="GK947" s="166">
        <f>AVERAGE(FX$6:FX947)</f>
        <v>30.305732484076433</v>
      </c>
      <c r="GL947" s="166">
        <f>AVERAGE(FY$6:FY947)</f>
        <v>216.78343949044586</v>
      </c>
      <c r="HM947" s="98">
        <v>942</v>
      </c>
      <c r="HN947" s="179">
        <v>17.141818724800306</v>
      </c>
      <c r="HO947" s="188">
        <v>0.15</v>
      </c>
      <c r="HP947" s="177">
        <v>0</v>
      </c>
      <c r="HQ947" s="191">
        <v>579</v>
      </c>
      <c r="HR947" s="177">
        <v>14</v>
      </c>
      <c r="HS947" s="177">
        <v>14</v>
      </c>
      <c r="HT947" s="177">
        <v>0</v>
      </c>
      <c r="HU947" s="191">
        <v>2100</v>
      </c>
      <c r="HV947" s="191">
        <v>0</v>
      </c>
      <c r="HW947" s="191">
        <v>700</v>
      </c>
      <c r="HX947" s="191">
        <v>210</v>
      </c>
      <c r="HY947" s="191">
        <v>2114</v>
      </c>
      <c r="HZ947" s="177">
        <v>3</v>
      </c>
      <c r="IA947" s="191">
        <v>90</v>
      </c>
      <c r="IB947" s="191">
        <v>76</v>
      </c>
      <c r="IC947" s="177" t="s">
        <v>117</v>
      </c>
      <c r="IE947" s="164">
        <f>AVERAGE(HR$6:HR947)</f>
        <v>19.686836518046711</v>
      </c>
      <c r="IF947" s="164">
        <f>AVERAGE(HS$6:HS947)</f>
        <v>19.093418259023355</v>
      </c>
      <c r="IG947" s="164">
        <f>AVERAGE(HT$6:HT947)</f>
        <v>1.0042462845010616</v>
      </c>
      <c r="IH947" s="167">
        <f>AVERAGE(HU$6:HU947)</f>
        <v>2864.0127388535034</v>
      </c>
      <c r="II947" s="167">
        <f>AVERAGE(HV$6:HV947)</f>
        <v>150.63694267515925</v>
      </c>
      <c r="IJ947" s="167">
        <f>AVERAGE(HW$6:HW947)</f>
        <v>904.4585987261147</v>
      </c>
      <c r="IK947" s="167">
        <f>AVERAGE(HX$6:HX947)</f>
        <v>271.33757961783442</v>
      </c>
      <c r="IL947" s="167">
        <f>AVERAGE(HY$6:HY947)</f>
        <v>2302.424628450106</v>
      </c>
      <c r="IM947" s="164">
        <f>AVERAGE(HZ$6:HZ947)</f>
        <v>2.4416135881104033</v>
      </c>
      <c r="IN947" s="167">
        <f>AVERAGE(IA$6:IA947)</f>
        <v>73.248407643312106</v>
      </c>
      <c r="IO947" s="167">
        <f>AVERAGE(IB$6:IB947)</f>
        <v>634.8365180467091</v>
      </c>
    </row>
    <row r="948" spans="2:249" x14ac:dyDescent="0.2">
      <c r="B948" s="103">
        <v>943</v>
      </c>
      <c r="C948" s="165">
        <v>19.680348727236282</v>
      </c>
      <c r="D948" s="163">
        <v>0.1</v>
      </c>
      <c r="E948" s="161">
        <v>6</v>
      </c>
      <c r="F948" s="168">
        <v>310</v>
      </c>
      <c r="G948" s="161">
        <v>24</v>
      </c>
      <c r="H948" s="161">
        <v>22</v>
      </c>
      <c r="I948" s="161">
        <v>2</v>
      </c>
      <c r="J948" s="168">
        <v>2640</v>
      </c>
      <c r="K948" s="168">
        <v>240</v>
      </c>
      <c r="L948" s="168">
        <v>1000</v>
      </c>
      <c r="M948" s="168">
        <v>300</v>
      </c>
      <c r="N948" s="168">
        <v>2475</v>
      </c>
      <c r="O948" s="161">
        <v>2</v>
      </c>
      <c r="P948" s="168">
        <v>24</v>
      </c>
      <c r="Q948" s="168">
        <v>189</v>
      </c>
      <c r="R948" s="161" t="s">
        <v>116</v>
      </c>
      <c r="T948" s="169">
        <f>AVERAGE(G$6:G948)</f>
        <v>23.309650053022271</v>
      </c>
      <c r="U948" s="169">
        <f>AVERAGE(H$6:H948)</f>
        <v>20.735949098621422</v>
      </c>
      <c r="V948" s="169">
        <f>AVERAGE(I$6:I948)</f>
        <v>1.3584305408271473</v>
      </c>
      <c r="W948" s="170">
        <f>AVERAGE(J$6:J948)</f>
        <v>2488.3138918345703</v>
      </c>
      <c r="X948" s="170">
        <f>AVERAGE(K$6:K948)</f>
        <v>163.01166489925768</v>
      </c>
      <c r="Y948" s="170">
        <f>AVERAGE(L$6:L948)</f>
        <v>968.87592788971369</v>
      </c>
      <c r="Z948" s="170">
        <f>AVERAGE(M$6:M948)</f>
        <v>290.6627783669141</v>
      </c>
      <c r="AA948" s="170">
        <f>AVERAGE(N$6:N948)</f>
        <v>2404.6436903499471</v>
      </c>
      <c r="AB948" s="169">
        <f>AVERAGE(O$6:O948)</f>
        <v>2.9554612937433724</v>
      </c>
      <c r="AC948" s="170">
        <f>AVERAGE(P$6:P948)</f>
        <v>35.465535524920469</v>
      </c>
      <c r="AD948" s="170">
        <f>AVERAGE(Q$6:Q948)</f>
        <v>119.135737009544</v>
      </c>
      <c r="AY948" s="5"/>
      <c r="AZ948" s="26">
        <v>943</v>
      </c>
      <c r="BA948" s="165">
        <v>17.946515351164621</v>
      </c>
      <c r="BB948" s="176">
        <v>0.05</v>
      </c>
      <c r="BC948" s="161">
        <v>3</v>
      </c>
      <c r="BD948" s="182">
        <v>396</v>
      </c>
      <c r="BE948" s="161">
        <v>20</v>
      </c>
      <c r="BF948" s="161">
        <v>20</v>
      </c>
      <c r="BG948" s="161">
        <v>0</v>
      </c>
      <c r="BH948" s="168">
        <v>3000</v>
      </c>
      <c r="BI948" s="168">
        <v>0</v>
      </c>
      <c r="BJ948" s="168">
        <v>1000</v>
      </c>
      <c r="BK948" s="168">
        <v>300</v>
      </c>
      <c r="BL948" s="168">
        <v>2321</v>
      </c>
      <c r="BM948" s="161">
        <v>1</v>
      </c>
      <c r="BN948" s="168">
        <v>15</v>
      </c>
      <c r="BO948" s="168">
        <v>694</v>
      </c>
      <c r="BP948" s="161" t="s">
        <v>116</v>
      </c>
      <c r="BR948" s="164">
        <f>AVERAGE(BE$6:BE948)</f>
        <v>19.635206786850478</v>
      </c>
      <c r="BS948" s="164">
        <f>AVERAGE(BF$6:BF948)</f>
        <v>18.868504772004243</v>
      </c>
      <c r="BT948" s="164">
        <f>AVERAGE(BG$6:BG948)</f>
        <v>0.67974549310710497</v>
      </c>
      <c r="BU948" s="167">
        <f>AVERAGE(BH$6:BH948)</f>
        <v>2830.2757158006361</v>
      </c>
      <c r="BV948" s="167">
        <f>AVERAGE(BI$6:BI948)</f>
        <v>101.96182396606575</v>
      </c>
      <c r="BW948" s="167">
        <f>AVERAGE(BJ$6:BJ948)</f>
        <v>909.43796394485685</v>
      </c>
      <c r="BX948" s="167">
        <f>AVERAGE(BK$6:BK948)</f>
        <v>272.83138918345708</v>
      </c>
      <c r="BY948" s="167">
        <f>AVERAGE(BL$6:BL948)</f>
        <v>2250.6521739130435</v>
      </c>
      <c r="BZ948" s="164">
        <f>AVERAGE(BM$6:BM948)</f>
        <v>2.3244962884411451</v>
      </c>
      <c r="CA948" s="167">
        <f>AVERAGE(BN$6:BN948)</f>
        <v>34.867444326617182</v>
      </c>
      <c r="CB948" s="167">
        <f>AVERAGE(BO$6:BO948)</f>
        <v>614.49098621421001</v>
      </c>
      <c r="DF948" s="103">
        <v>943</v>
      </c>
      <c r="DG948" s="192">
        <v>7.3992361747354858</v>
      </c>
      <c r="DH948" s="193">
        <v>0.15</v>
      </c>
      <c r="DI948" s="105">
        <v>4</v>
      </c>
      <c r="DJ948" s="194">
        <v>474</v>
      </c>
      <c r="DK948" s="105">
        <v>10</v>
      </c>
      <c r="DL948" s="105">
        <v>10</v>
      </c>
      <c r="DM948" s="105">
        <v>0</v>
      </c>
      <c r="DN948" s="194">
        <v>1800</v>
      </c>
      <c r="DO948" s="194">
        <v>0</v>
      </c>
      <c r="DP948" s="194">
        <v>500</v>
      </c>
      <c r="DQ948" s="194">
        <v>150</v>
      </c>
      <c r="DR948" s="194">
        <v>1749</v>
      </c>
      <c r="DS948" s="105">
        <v>1</v>
      </c>
      <c r="DT948" s="194">
        <v>18</v>
      </c>
      <c r="DU948" s="194">
        <v>69</v>
      </c>
      <c r="DV948" s="105" t="s">
        <v>117</v>
      </c>
      <c r="DX948" s="164">
        <f>AVERAGE(DK$6:DK948)</f>
        <v>10.29798515376458</v>
      </c>
      <c r="DY948" s="164">
        <f>AVERAGE(DL$6:DL948)</f>
        <v>10.29798515376458</v>
      </c>
      <c r="DZ948" s="164">
        <f>AVERAGE(DM$6:DM948)</f>
        <v>0</v>
      </c>
      <c r="EA948" s="167">
        <f>AVERAGE(DN$6:DN948)</f>
        <v>1853.6373276776246</v>
      </c>
      <c r="EB948" s="167">
        <f>AVERAGE(DO$6:DO948)</f>
        <v>0</v>
      </c>
      <c r="EC948" s="167">
        <f>AVERAGE(DP$6:DP948)</f>
        <v>514.899257688229</v>
      </c>
      <c r="ED948" s="167">
        <f>AVERAGE(DQ$6:DQ948)</f>
        <v>154.46977730646873</v>
      </c>
      <c r="EE948" s="167">
        <f>AVERAGE(DR$6:DR948)</f>
        <v>1648.0710498409333</v>
      </c>
      <c r="EF948" s="164">
        <f>AVERAGE(DS$6:DS948)</f>
        <v>0.84199363732767762</v>
      </c>
      <c r="EG948" s="167">
        <f>AVERAGE(DT$6:DT948)</f>
        <v>15.155885471898197</v>
      </c>
      <c r="EH948" s="167">
        <f>AVERAGE(DU$6:DU948)</f>
        <v>220.72216330858961</v>
      </c>
      <c r="FJ948" s="103">
        <v>943</v>
      </c>
      <c r="FK948" s="165">
        <v>6.5176159049647993</v>
      </c>
      <c r="FL948" s="163">
        <v>0.05</v>
      </c>
      <c r="FM948" s="161">
        <v>1</v>
      </c>
      <c r="FN948" s="168">
        <v>243</v>
      </c>
      <c r="FO948" s="161">
        <v>8</v>
      </c>
      <c r="FP948" s="161">
        <v>8</v>
      </c>
      <c r="FQ948" s="161">
        <v>0</v>
      </c>
      <c r="FR948" s="168">
        <v>1440</v>
      </c>
      <c r="FS948" s="168">
        <v>0</v>
      </c>
      <c r="FT948" s="168">
        <v>400</v>
      </c>
      <c r="FU948" s="168">
        <v>120</v>
      </c>
      <c r="FV948" s="168">
        <v>1388</v>
      </c>
      <c r="FW948" s="161">
        <v>0</v>
      </c>
      <c r="FX948" s="168">
        <v>0</v>
      </c>
      <c r="FY948" s="168">
        <v>52</v>
      </c>
      <c r="FZ948" s="161" t="s">
        <v>117</v>
      </c>
      <c r="GB948" s="160">
        <f>AVERAGE(FO$6:FO948)</f>
        <v>10.10286320254507</v>
      </c>
      <c r="GC948" s="160">
        <f>AVERAGE(FP$6:FP948)</f>
        <v>10.10286320254507</v>
      </c>
      <c r="GD948" s="160">
        <f>AVERAGE(FQ$6:FQ948)</f>
        <v>0</v>
      </c>
      <c r="GE948" s="166">
        <f>AVERAGE(FR$6:FR948)</f>
        <v>1818.5153764581123</v>
      </c>
      <c r="GF948" s="166">
        <f>AVERAGE(FS$6:FS948)</f>
        <v>0</v>
      </c>
      <c r="GG948" s="166">
        <f>AVERAGE(FT$6:FT948)</f>
        <v>505.14316012725345</v>
      </c>
      <c r="GH948" s="166">
        <f>AVERAGE(FU$6:FU948)</f>
        <v>151.54294803817604</v>
      </c>
      <c r="GI948" s="166">
        <f>AVERAGE(FV$6:FV948)</f>
        <v>1632.1802757158007</v>
      </c>
      <c r="GJ948" s="160">
        <f>AVERAGE(FW$6:FW948)</f>
        <v>0.84093319194061511</v>
      </c>
      <c r="GK948" s="166">
        <f>AVERAGE(FX$6:FX948)</f>
        <v>30.27359490986214</v>
      </c>
      <c r="GL948" s="166">
        <f>AVERAGE(FY$6:FY948)</f>
        <v>216.60869565217391</v>
      </c>
      <c r="HM948" s="98">
        <v>943</v>
      </c>
      <c r="HN948" s="179">
        <v>14.20570898328819</v>
      </c>
      <c r="HO948" s="188">
        <v>0.05</v>
      </c>
      <c r="HP948" s="177">
        <v>0</v>
      </c>
      <c r="HQ948" s="191">
        <v>369</v>
      </c>
      <c r="HR948" s="177">
        <v>13</v>
      </c>
      <c r="HS948" s="177">
        <v>13</v>
      </c>
      <c r="HT948" s="177">
        <v>0</v>
      </c>
      <c r="HU948" s="191">
        <v>1950</v>
      </c>
      <c r="HV948" s="191">
        <v>0</v>
      </c>
      <c r="HW948" s="191">
        <v>650</v>
      </c>
      <c r="HX948" s="191">
        <v>195</v>
      </c>
      <c r="HY948" s="191">
        <v>1839</v>
      </c>
      <c r="HZ948" s="177">
        <v>1</v>
      </c>
      <c r="IA948" s="191">
        <v>30</v>
      </c>
      <c r="IB948" s="191">
        <v>141</v>
      </c>
      <c r="IC948" s="177" t="s">
        <v>117</v>
      </c>
      <c r="IE948" s="164">
        <f>AVERAGE(HR$6:HR948)</f>
        <v>19.679745493107106</v>
      </c>
      <c r="IF948" s="164">
        <f>AVERAGE(HS$6:HS948)</f>
        <v>19.086956521739129</v>
      </c>
      <c r="IG948" s="164">
        <f>AVERAGE(HT$6:HT948)</f>
        <v>1.0031813361611877</v>
      </c>
      <c r="IH948" s="167">
        <f>AVERAGE(HU$6:HU948)</f>
        <v>2863.0434782608695</v>
      </c>
      <c r="II948" s="167">
        <f>AVERAGE(HV$6:HV948)</f>
        <v>150.47720042417816</v>
      </c>
      <c r="IJ948" s="167">
        <f>AVERAGE(HW$6:HW948)</f>
        <v>904.18875927889712</v>
      </c>
      <c r="IK948" s="167">
        <f>AVERAGE(HX$6:HX948)</f>
        <v>271.25662778366916</v>
      </c>
      <c r="IL948" s="167">
        <f>AVERAGE(HY$6:HY948)</f>
        <v>2301.933191940615</v>
      </c>
      <c r="IM948" s="164">
        <f>AVERAGE(HZ$6:HZ948)</f>
        <v>2.440084835630965</v>
      </c>
      <c r="IN948" s="167">
        <f>AVERAGE(IA$6:IA948)</f>
        <v>73.202545068928956</v>
      </c>
      <c r="IO948" s="167">
        <f>AVERAGE(IB$6:IB948)</f>
        <v>634.31283138918343</v>
      </c>
    </row>
    <row r="949" spans="2:249" x14ac:dyDescent="0.2">
      <c r="B949" s="103">
        <v>944</v>
      </c>
      <c r="C949" s="165">
        <v>24.687545344627143</v>
      </c>
      <c r="D949" s="163">
        <v>0.1</v>
      </c>
      <c r="E949" s="161">
        <v>7</v>
      </c>
      <c r="F949" s="168">
        <v>472</v>
      </c>
      <c r="G949" s="161">
        <v>30</v>
      </c>
      <c r="H949" s="161">
        <v>22</v>
      </c>
      <c r="I949" s="161">
        <v>2</v>
      </c>
      <c r="J949" s="168">
        <v>2640</v>
      </c>
      <c r="K949" s="168">
        <v>240</v>
      </c>
      <c r="L949" s="168">
        <v>1000</v>
      </c>
      <c r="M949" s="168">
        <v>300</v>
      </c>
      <c r="N949" s="168">
        <v>2637</v>
      </c>
      <c r="O949" s="161">
        <v>2</v>
      </c>
      <c r="P949" s="168">
        <v>24</v>
      </c>
      <c r="Q949" s="168">
        <v>27</v>
      </c>
      <c r="R949" s="161" t="s">
        <v>116</v>
      </c>
      <c r="T949" s="169">
        <f>AVERAGE(G$6:G949)</f>
        <v>23.316737288135592</v>
      </c>
      <c r="U949" s="169">
        <f>AVERAGE(H$6:H949)</f>
        <v>20.737288135593221</v>
      </c>
      <c r="V949" s="169">
        <f>AVERAGE(I$6:I949)</f>
        <v>1.3591101694915255</v>
      </c>
      <c r="W949" s="170">
        <f>AVERAGE(J$6:J949)</f>
        <v>2488.4745762711864</v>
      </c>
      <c r="X949" s="170">
        <f>AVERAGE(K$6:K949)</f>
        <v>163.09322033898306</v>
      </c>
      <c r="Y949" s="170">
        <f>AVERAGE(L$6:L949)</f>
        <v>968.90889830508479</v>
      </c>
      <c r="Z949" s="170">
        <f>AVERAGE(M$6:M949)</f>
        <v>290.67266949152543</v>
      </c>
      <c r="AA949" s="170">
        <f>AVERAGE(N$6:N949)</f>
        <v>2404.8898305084745</v>
      </c>
      <c r="AB949" s="169">
        <f>AVERAGE(O$6:O949)</f>
        <v>2.9544491525423728</v>
      </c>
      <c r="AC949" s="170">
        <f>AVERAGE(P$6:P949)</f>
        <v>35.453389830508478</v>
      </c>
      <c r="AD949" s="170">
        <f>AVERAGE(Q$6:Q949)</f>
        <v>119.03813559322033</v>
      </c>
      <c r="AY949" s="5"/>
      <c r="AZ949" s="26">
        <v>944</v>
      </c>
      <c r="BA949" s="165">
        <v>11.02803862827496</v>
      </c>
      <c r="BB949" s="176">
        <v>0.05</v>
      </c>
      <c r="BC949" s="161">
        <v>3</v>
      </c>
      <c r="BD949" s="182">
        <v>381</v>
      </c>
      <c r="BE949" s="161">
        <v>13</v>
      </c>
      <c r="BF949" s="161">
        <v>13</v>
      </c>
      <c r="BG949" s="161">
        <v>0</v>
      </c>
      <c r="BH949" s="168">
        <v>1950</v>
      </c>
      <c r="BI949" s="168">
        <v>0</v>
      </c>
      <c r="BJ949" s="168">
        <v>650</v>
      </c>
      <c r="BK949" s="168">
        <v>195</v>
      </c>
      <c r="BL949" s="168">
        <v>1851</v>
      </c>
      <c r="BM949" s="161">
        <v>1</v>
      </c>
      <c r="BN949" s="168">
        <v>15</v>
      </c>
      <c r="BO949" s="168">
        <v>114</v>
      </c>
      <c r="BP949" s="161" t="s">
        <v>117</v>
      </c>
      <c r="BR949" s="164">
        <f>AVERAGE(BE$6:BE949)</f>
        <v>19.628177966101696</v>
      </c>
      <c r="BS949" s="164">
        <f>AVERAGE(BF$6:BF949)</f>
        <v>18.862288135593221</v>
      </c>
      <c r="BT949" s="164">
        <f>AVERAGE(BG$6:BG949)</f>
        <v>0.67902542372881358</v>
      </c>
      <c r="BU949" s="167">
        <f>AVERAGE(BH$6:BH949)</f>
        <v>2829.343220338983</v>
      </c>
      <c r="BV949" s="167">
        <f>AVERAGE(BI$6:BI949)</f>
        <v>101.85381355932203</v>
      </c>
      <c r="BW949" s="167">
        <f>AVERAGE(BJ$6:BJ949)</f>
        <v>909.16313559322032</v>
      </c>
      <c r="BX949" s="167">
        <f>AVERAGE(BK$6:BK949)</f>
        <v>272.74894067796612</v>
      </c>
      <c r="BY949" s="167">
        <f>AVERAGE(BL$6:BL949)</f>
        <v>2250.2288135593221</v>
      </c>
      <c r="BZ949" s="164">
        <f>AVERAGE(BM$6:BM949)</f>
        <v>2.3230932203389831</v>
      </c>
      <c r="CA949" s="167">
        <f>AVERAGE(BN$6:BN949)</f>
        <v>34.846398305084747</v>
      </c>
      <c r="CB949" s="167">
        <f>AVERAGE(BO$6:BO949)</f>
        <v>613.96080508474574</v>
      </c>
      <c r="DF949" s="103">
        <v>944</v>
      </c>
      <c r="DG949" s="192">
        <v>7.3814647641032618</v>
      </c>
      <c r="DH949" s="193">
        <v>0.2</v>
      </c>
      <c r="DI949" s="105">
        <v>3</v>
      </c>
      <c r="DJ949" s="194">
        <v>258</v>
      </c>
      <c r="DK949" s="105">
        <v>9</v>
      </c>
      <c r="DL949" s="105">
        <v>9</v>
      </c>
      <c r="DM949" s="105">
        <v>0</v>
      </c>
      <c r="DN949" s="194">
        <v>1620</v>
      </c>
      <c r="DO949" s="194">
        <v>0</v>
      </c>
      <c r="DP949" s="194">
        <v>450</v>
      </c>
      <c r="DQ949" s="194">
        <v>135</v>
      </c>
      <c r="DR949" s="194">
        <v>1468</v>
      </c>
      <c r="DS949" s="105">
        <v>1</v>
      </c>
      <c r="DT949" s="194">
        <v>18</v>
      </c>
      <c r="DU949" s="194">
        <v>170</v>
      </c>
      <c r="DV949" s="105" t="s">
        <v>117</v>
      </c>
      <c r="DX949" s="164">
        <f>AVERAGE(DK$6:DK949)</f>
        <v>10.296610169491526</v>
      </c>
      <c r="DY949" s="164">
        <f>AVERAGE(DL$6:DL949)</f>
        <v>10.296610169491526</v>
      </c>
      <c r="DZ949" s="164">
        <f>AVERAGE(DM$6:DM949)</f>
        <v>0</v>
      </c>
      <c r="EA949" s="167">
        <f>AVERAGE(DN$6:DN949)</f>
        <v>1853.3898305084747</v>
      </c>
      <c r="EB949" s="167">
        <f>AVERAGE(DO$6:DO949)</f>
        <v>0</v>
      </c>
      <c r="EC949" s="167">
        <f>AVERAGE(DP$6:DP949)</f>
        <v>514.83050847457628</v>
      </c>
      <c r="ED949" s="167">
        <f>AVERAGE(DQ$6:DQ949)</f>
        <v>154.44915254237287</v>
      </c>
      <c r="EE949" s="167">
        <f>AVERAGE(DR$6:DR949)</f>
        <v>1647.8802966101696</v>
      </c>
      <c r="EF949" s="164">
        <f>AVERAGE(DS$6:DS949)</f>
        <v>0.84216101694915257</v>
      </c>
      <c r="EG949" s="167">
        <f>AVERAGE(DT$6:DT949)</f>
        <v>15.158898305084746</v>
      </c>
      <c r="EH949" s="167">
        <f>AVERAGE(DU$6:DU949)</f>
        <v>220.66843220338984</v>
      </c>
      <c r="FJ949" s="103">
        <v>944</v>
      </c>
      <c r="FK949" s="165">
        <v>5.9613473020121965</v>
      </c>
      <c r="FL949" s="163">
        <v>0.25</v>
      </c>
      <c r="FM949" s="161">
        <v>6</v>
      </c>
      <c r="FN949" s="168">
        <v>497</v>
      </c>
      <c r="FO949" s="161">
        <v>11</v>
      </c>
      <c r="FP949" s="161">
        <v>11</v>
      </c>
      <c r="FQ949" s="161">
        <v>0</v>
      </c>
      <c r="FR949" s="168">
        <v>1980</v>
      </c>
      <c r="FS949" s="168">
        <v>0</v>
      </c>
      <c r="FT949" s="168">
        <v>550</v>
      </c>
      <c r="FU949" s="168">
        <v>165</v>
      </c>
      <c r="FV949" s="168">
        <v>1837</v>
      </c>
      <c r="FW949" s="161">
        <v>1</v>
      </c>
      <c r="FX949" s="168">
        <v>36</v>
      </c>
      <c r="FY949" s="168">
        <v>179</v>
      </c>
      <c r="FZ949" s="161" t="s">
        <v>117</v>
      </c>
      <c r="GB949" s="160">
        <f>AVERAGE(FO$6:FO949)</f>
        <v>10.103813559322035</v>
      </c>
      <c r="GC949" s="160">
        <f>AVERAGE(FP$6:FP949)</f>
        <v>10.103813559322035</v>
      </c>
      <c r="GD949" s="160">
        <f>AVERAGE(FQ$6:FQ949)</f>
        <v>0</v>
      </c>
      <c r="GE949" s="166">
        <f>AVERAGE(FR$6:FR949)</f>
        <v>1818.6864406779662</v>
      </c>
      <c r="GF949" s="166">
        <f>AVERAGE(FS$6:FS949)</f>
        <v>0</v>
      </c>
      <c r="GG949" s="166">
        <f>AVERAGE(FT$6:FT949)</f>
        <v>505.1906779661017</v>
      </c>
      <c r="GH949" s="166">
        <f>AVERAGE(FU$6:FU949)</f>
        <v>151.55720338983051</v>
      </c>
      <c r="GI949" s="166">
        <f>AVERAGE(FV$6:FV949)</f>
        <v>1632.3972457627119</v>
      </c>
      <c r="GJ949" s="160">
        <f>AVERAGE(FW$6:FW949)</f>
        <v>0.84110169491525422</v>
      </c>
      <c r="GK949" s="166">
        <f>AVERAGE(FX$6:FX949)</f>
        <v>30.279661016949152</v>
      </c>
      <c r="GL949" s="166">
        <f>AVERAGE(FY$6:FY949)</f>
        <v>216.56885593220338</v>
      </c>
      <c r="HM949" s="98">
        <v>944</v>
      </c>
      <c r="HN949" s="179">
        <v>12.91923779069803</v>
      </c>
      <c r="HO949" s="188">
        <v>0.15</v>
      </c>
      <c r="HP949" s="177">
        <v>5</v>
      </c>
      <c r="HQ949" s="191">
        <v>546</v>
      </c>
      <c r="HR949" s="177">
        <v>16</v>
      </c>
      <c r="HS949" s="177">
        <v>16</v>
      </c>
      <c r="HT949" s="177">
        <v>0</v>
      </c>
      <c r="HU949" s="191">
        <v>2400</v>
      </c>
      <c r="HV949" s="191">
        <v>0</v>
      </c>
      <c r="HW949" s="191">
        <v>800</v>
      </c>
      <c r="HX949" s="191">
        <v>240</v>
      </c>
      <c r="HY949" s="191">
        <v>2211</v>
      </c>
      <c r="HZ949" s="177">
        <v>2</v>
      </c>
      <c r="IA949" s="191">
        <v>60</v>
      </c>
      <c r="IB949" s="191">
        <v>249</v>
      </c>
      <c r="IC949" s="177" t="s">
        <v>117</v>
      </c>
      <c r="IE949" s="164">
        <f>AVERAGE(HR$6:HR949)</f>
        <v>19.675847457627118</v>
      </c>
      <c r="IF949" s="164">
        <f>AVERAGE(HS$6:HS949)</f>
        <v>19.083686440677965</v>
      </c>
      <c r="IG949" s="164">
        <f>AVERAGE(HT$6:HT949)</f>
        <v>1.0021186440677967</v>
      </c>
      <c r="IH949" s="167">
        <f>AVERAGE(HU$6:HU949)</f>
        <v>2862.5529661016949</v>
      </c>
      <c r="II949" s="167">
        <f>AVERAGE(HV$6:HV949)</f>
        <v>150.31779661016949</v>
      </c>
      <c r="IJ949" s="167">
        <f>AVERAGE(HW$6:HW949)</f>
        <v>904.07838983050851</v>
      </c>
      <c r="IK949" s="167">
        <f>AVERAGE(HX$6:HX949)</f>
        <v>271.22351694915255</v>
      </c>
      <c r="IL949" s="167">
        <f>AVERAGE(HY$6:HY949)</f>
        <v>2301.8368644067796</v>
      </c>
      <c r="IM949" s="164">
        <f>AVERAGE(HZ$6:HZ949)</f>
        <v>2.4396186440677967</v>
      </c>
      <c r="IN949" s="167">
        <f>AVERAGE(IA$6:IA949)</f>
        <v>73.188559322033896</v>
      </c>
      <c r="IO949" s="167">
        <f>AVERAGE(IB$6:IB949)</f>
        <v>633.90466101694915</v>
      </c>
    </row>
    <row r="950" spans="2:249" x14ac:dyDescent="0.2">
      <c r="B950" s="103">
        <v>945</v>
      </c>
      <c r="C950" s="165">
        <v>23.005912800678928</v>
      </c>
      <c r="D950" s="163">
        <v>0.15</v>
      </c>
      <c r="E950" s="161">
        <v>2</v>
      </c>
      <c r="F950" s="168">
        <v>303</v>
      </c>
      <c r="G950" s="161">
        <v>22</v>
      </c>
      <c r="H950" s="161">
        <v>22</v>
      </c>
      <c r="I950" s="161">
        <v>2</v>
      </c>
      <c r="J950" s="168">
        <v>2640</v>
      </c>
      <c r="K950" s="168">
        <v>240</v>
      </c>
      <c r="L950" s="168">
        <v>1000</v>
      </c>
      <c r="M950" s="168">
        <v>300</v>
      </c>
      <c r="N950" s="168">
        <v>2468</v>
      </c>
      <c r="O950" s="161">
        <v>3</v>
      </c>
      <c r="P950" s="168">
        <v>36</v>
      </c>
      <c r="Q950" s="168">
        <v>208</v>
      </c>
      <c r="R950" s="161" t="s">
        <v>116</v>
      </c>
      <c r="T950" s="169">
        <f>AVERAGE(G$6:G950)</f>
        <v>23.315343915343917</v>
      </c>
      <c r="U950" s="169">
        <f>AVERAGE(H$6:H950)</f>
        <v>20.738624338624337</v>
      </c>
      <c r="V950" s="169">
        <f>AVERAGE(I$6:I950)</f>
        <v>1.3597883597883598</v>
      </c>
      <c r="W950" s="170">
        <f>AVERAGE(J$6:J950)</f>
        <v>2488.6349206349205</v>
      </c>
      <c r="X950" s="170">
        <f>AVERAGE(K$6:K950)</f>
        <v>163.17460317460316</v>
      </c>
      <c r="Y950" s="170">
        <f>AVERAGE(L$6:L950)</f>
        <v>968.94179894179899</v>
      </c>
      <c r="Z950" s="170">
        <f>AVERAGE(M$6:M950)</f>
        <v>290.6825396825397</v>
      </c>
      <c r="AA950" s="170">
        <f>AVERAGE(N$6:N950)</f>
        <v>2404.9566137566139</v>
      </c>
      <c r="AB950" s="169">
        <f>AVERAGE(O$6:O950)</f>
        <v>2.9544973544973545</v>
      </c>
      <c r="AC950" s="170">
        <f>AVERAGE(P$6:P950)</f>
        <v>35.453968253968256</v>
      </c>
      <c r="AD950" s="170">
        <f>AVERAGE(Q$6:Q950)</f>
        <v>119.13227513227513</v>
      </c>
      <c r="AY950" s="5"/>
      <c r="AZ950" s="26">
        <v>945</v>
      </c>
      <c r="BA950" s="165">
        <v>17.566461888159697</v>
      </c>
      <c r="BB950" s="176">
        <v>0.15</v>
      </c>
      <c r="BC950" s="161">
        <v>4</v>
      </c>
      <c r="BD950" s="182">
        <v>526</v>
      </c>
      <c r="BE950" s="161">
        <v>19</v>
      </c>
      <c r="BF950" s="161">
        <v>19</v>
      </c>
      <c r="BG950" s="161">
        <v>0</v>
      </c>
      <c r="BH950" s="168">
        <v>2850</v>
      </c>
      <c r="BI950" s="168">
        <v>0</v>
      </c>
      <c r="BJ950" s="168">
        <v>950</v>
      </c>
      <c r="BK950" s="168">
        <v>285</v>
      </c>
      <c r="BL950" s="168">
        <v>2386</v>
      </c>
      <c r="BM950" s="161">
        <v>3</v>
      </c>
      <c r="BN950" s="168">
        <v>45</v>
      </c>
      <c r="BO950" s="168">
        <v>509</v>
      </c>
      <c r="BP950" s="161" t="s">
        <v>117</v>
      </c>
      <c r="BR950" s="164">
        <f>AVERAGE(BE$6:BE950)</f>
        <v>19.627513227513226</v>
      </c>
      <c r="BS950" s="164">
        <f>AVERAGE(BF$6:BF950)</f>
        <v>18.862433862433864</v>
      </c>
      <c r="BT950" s="164">
        <f>AVERAGE(BG$6:BG950)</f>
        <v>0.6783068783068783</v>
      </c>
      <c r="BU950" s="167">
        <f>AVERAGE(BH$6:BH950)</f>
        <v>2829.3650793650795</v>
      </c>
      <c r="BV950" s="167">
        <f>AVERAGE(BI$6:BI950)</f>
        <v>101.74603174603175</v>
      </c>
      <c r="BW950" s="167">
        <f>AVERAGE(BJ$6:BJ950)</f>
        <v>909.20634920634916</v>
      </c>
      <c r="BX950" s="167">
        <f>AVERAGE(BK$6:BK950)</f>
        <v>272.76190476190476</v>
      </c>
      <c r="BY950" s="167">
        <f>AVERAGE(BL$6:BL950)</f>
        <v>2250.3724867724868</v>
      </c>
      <c r="BZ950" s="164">
        <f>AVERAGE(BM$6:BM950)</f>
        <v>2.323809523809524</v>
      </c>
      <c r="CA950" s="167">
        <f>AVERAGE(BN$6:BN950)</f>
        <v>34.857142857142854</v>
      </c>
      <c r="CB950" s="167">
        <f>AVERAGE(BO$6:BO950)</f>
        <v>613.84973544973548</v>
      </c>
      <c r="DF950" s="103">
        <v>945</v>
      </c>
      <c r="DG950" s="192">
        <v>6.6051225579713897</v>
      </c>
      <c r="DH950" s="193">
        <v>0.15</v>
      </c>
      <c r="DI950" s="105">
        <v>1</v>
      </c>
      <c r="DJ950" s="194">
        <v>525</v>
      </c>
      <c r="DK950" s="105">
        <v>7</v>
      </c>
      <c r="DL950" s="105">
        <v>7</v>
      </c>
      <c r="DM950" s="105">
        <v>0</v>
      </c>
      <c r="DN950" s="194">
        <v>1260</v>
      </c>
      <c r="DO950" s="194">
        <v>0</v>
      </c>
      <c r="DP950" s="194">
        <v>350</v>
      </c>
      <c r="DQ950" s="194">
        <v>105</v>
      </c>
      <c r="DR950" s="194">
        <v>1605</v>
      </c>
      <c r="DS950" s="105">
        <v>1</v>
      </c>
      <c r="DT950" s="194">
        <v>18</v>
      </c>
      <c r="DU950" s="194">
        <v>-327</v>
      </c>
      <c r="DV950" s="105" t="s">
        <v>117</v>
      </c>
      <c r="DX950" s="164">
        <f>AVERAGE(DK$6:DK950)</f>
        <v>10.293121693121693</v>
      </c>
      <c r="DY950" s="164">
        <f>AVERAGE(DL$6:DL950)</f>
        <v>10.293121693121693</v>
      </c>
      <c r="DZ950" s="164">
        <f>AVERAGE(DM$6:DM950)</f>
        <v>0</v>
      </c>
      <c r="EA950" s="167">
        <f>AVERAGE(DN$6:DN950)</f>
        <v>1852.7619047619048</v>
      </c>
      <c r="EB950" s="167">
        <f>AVERAGE(DO$6:DO950)</f>
        <v>0</v>
      </c>
      <c r="EC950" s="167">
        <f>AVERAGE(DP$6:DP950)</f>
        <v>514.65608465608466</v>
      </c>
      <c r="ED950" s="167">
        <f>AVERAGE(DQ$6:DQ950)</f>
        <v>154.39682539682539</v>
      </c>
      <c r="EE950" s="167">
        <f>AVERAGE(DR$6:DR950)</f>
        <v>1647.8349206349205</v>
      </c>
      <c r="EF950" s="164">
        <f>AVERAGE(DS$6:DS950)</f>
        <v>0.84232804232804237</v>
      </c>
      <c r="EG950" s="167">
        <f>AVERAGE(DT$6:DT950)</f>
        <v>15.161904761904761</v>
      </c>
      <c r="EH950" s="167">
        <f>AVERAGE(DU$6:DU950)</f>
        <v>220.0888888888889</v>
      </c>
      <c r="FJ950" s="103">
        <v>945</v>
      </c>
      <c r="FK950" s="165">
        <v>5.642185567370877</v>
      </c>
      <c r="FL950" s="163">
        <v>0.05</v>
      </c>
      <c r="FM950" s="161">
        <v>2</v>
      </c>
      <c r="FN950" s="168">
        <v>345</v>
      </c>
      <c r="FO950" s="161">
        <v>8</v>
      </c>
      <c r="FP950" s="161">
        <v>8</v>
      </c>
      <c r="FQ950" s="161">
        <v>0</v>
      </c>
      <c r="FR950" s="168">
        <v>1440</v>
      </c>
      <c r="FS950" s="168">
        <v>0</v>
      </c>
      <c r="FT950" s="168">
        <v>400</v>
      </c>
      <c r="FU950" s="168">
        <v>120</v>
      </c>
      <c r="FV950" s="168">
        <v>1490</v>
      </c>
      <c r="FW950" s="161">
        <v>0</v>
      </c>
      <c r="FX950" s="168">
        <v>0</v>
      </c>
      <c r="FY950" s="168">
        <v>-50</v>
      </c>
      <c r="FZ950" s="161" t="s">
        <v>117</v>
      </c>
      <c r="GB950" s="160">
        <f>AVERAGE(FO$6:FO950)</f>
        <v>10.101587301587301</v>
      </c>
      <c r="GC950" s="160">
        <f>AVERAGE(FP$6:FP950)</f>
        <v>10.101587301587301</v>
      </c>
      <c r="GD950" s="160">
        <f>AVERAGE(FQ$6:FQ950)</f>
        <v>0</v>
      </c>
      <c r="GE950" s="166">
        <f>AVERAGE(FR$6:FR950)</f>
        <v>1818.2857142857142</v>
      </c>
      <c r="GF950" s="166">
        <f>AVERAGE(FS$6:FS950)</f>
        <v>0</v>
      </c>
      <c r="GG950" s="166">
        <f>AVERAGE(FT$6:FT950)</f>
        <v>505.07936507936506</v>
      </c>
      <c r="GH950" s="166">
        <f>AVERAGE(FU$6:FU950)</f>
        <v>151.52380952380952</v>
      </c>
      <c r="GI950" s="166">
        <f>AVERAGE(FV$6:FV950)</f>
        <v>1632.2465608465609</v>
      </c>
      <c r="GJ950" s="160">
        <f>AVERAGE(FW$6:FW950)</f>
        <v>0.84021164021164019</v>
      </c>
      <c r="GK950" s="166">
        <f>AVERAGE(FX$6:FX950)</f>
        <v>30.247619047619047</v>
      </c>
      <c r="GL950" s="166">
        <f>AVERAGE(FY$6:FY950)</f>
        <v>216.28677248677249</v>
      </c>
      <c r="HM950" s="98">
        <v>945</v>
      </c>
      <c r="HN950" s="179">
        <v>20.41262003255839</v>
      </c>
      <c r="HO950" s="188">
        <v>0.1</v>
      </c>
      <c r="HP950" s="177">
        <v>3</v>
      </c>
      <c r="HQ950" s="191">
        <v>531</v>
      </c>
      <c r="HR950" s="177">
        <v>21</v>
      </c>
      <c r="HS950" s="177">
        <v>21</v>
      </c>
      <c r="HT950" s="177">
        <v>1</v>
      </c>
      <c r="HU950" s="191">
        <v>3150</v>
      </c>
      <c r="HV950" s="191">
        <v>150</v>
      </c>
      <c r="HW950" s="191">
        <v>1000</v>
      </c>
      <c r="HX950" s="191">
        <v>300</v>
      </c>
      <c r="HY950" s="191">
        <v>2606</v>
      </c>
      <c r="HZ950" s="177">
        <v>2</v>
      </c>
      <c r="IA950" s="191">
        <v>60</v>
      </c>
      <c r="IB950" s="191">
        <v>604</v>
      </c>
      <c r="IC950" s="177" t="s">
        <v>116</v>
      </c>
      <c r="IE950" s="164">
        <f>AVERAGE(HR$6:HR950)</f>
        <v>19.677248677248677</v>
      </c>
      <c r="IF950" s="164">
        <f>AVERAGE(HS$6:HS950)</f>
        <v>19.085714285714285</v>
      </c>
      <c r="IG950" s="164">
        <f>AVERAGE(HT$6:HT950)</f>
        <v>1.0021164021164022</v>
      </c>
      <c r="IH950" s="167">
        <f>AVERAGE(HU$6:HU950)</f>
        <v>2862.8571428571427</v>
      </c>
      <c r="II950" s="167">
        <f>AVERAGE(HV$6:HV950)</f>
        <v>150.31746031746033</v>
      </c>
      <c r="IJ950" s="167">
        <f>AVERAGE(HW$6:HW950)</f>
        <v>904.17989417989418</v>
      </c>
      <c r="IK950" s="167">
        <f>AVERAGE(HX$6:HX950)</f>
        <v>271.25396825396825</v>
      </c>
      <c r="IL950" s="167">
        <f>AVERAGE(HY$6:HY950)</f>
        <v>2302.1587301587301</v>
      </c>
      <c r="IM950" s="164">
        <f>AVERAGE(HZ$6:HZ950)</f>
        <v>2.4391534391534391</v>
      </c>
      <c r="IN950" s="167">
        <f>AVERAGE(IA$6:IA950)</f>
        <v>73.174603174603178</v>
      </c>
      <c r="IO950" s="167">
        <f>AVERAGE(IB$6:IB950)</f>
        <v>633.8730158730159</v>
      </c>
    </row>
    <row r="951" spans="2:249" x14ac:dyDescent="0.2">
      <c r="B951" s="103">
        <v>946</v>
      </c>
      <c r="C951" s="165">
        <v>21.712461090735641</v>
      </c>
      <c r="D951" s="163">
        <v>0.2</v>
      </c>
      <c r="E951" s="161">
        <v>1</v>
      </c>
      <c r="F951" s="168">
        <v>225</v>
      </c>
      <c r="G951" s="161">
        <v>19</v>
      </c>
      <c r="H951" s="161">
        <v>19</v>
      </c>
      <c r="I951" s="161">
        <v>0</v>
      </c>
      <c r="J951" s="168">
        <v>2280</v>
      </c>
      <c r="K951" s="168">
        <v>0</v>
      </c>
      <c r="L951" s="168">
        <v>950</v>
      </c>
      <c r="M951" s="168">
        <v>285</v>
      </c>
      <c r="N951" s="168">
        <v>2085</v>
      </c>
      <c r="O951" s="161">
        <v>4</v>
      </c>
      <c r="P951" s="168">
        <v>48</v>
      </c>
      <c r="Q951" s="168">
        <v>243</v>
      </c>
      <c r="R951" s="161" t="s">
        <v>117</v>
      </c>
      <c r="T951" s="169">
        <f>AVERAGE(G$6:G951)</f>
        <v>23.310782241014799</v>
      </c>
      <c r="U951" s="169">
        <f>AVERAGE(H$6:H951)</f>
        <v>20.736786469344608</v>
      </c>
      <c r="V951" s="169">
        <f>AVERAGE(I$6:I951)</f>
        <v>1.3583509513742071</v>
      </c>
      <c r="W951" s="170">
        <f>AVERAGE(J$6:J951)</f>
        <v>2488.4143763213528</v>
      </c>
      <c r="X951" s="170">
        <f>AVERAGE(K$6:K951)</f>
        <v>163.00211416490487</v>
      </c>
      <c r="Y951" s="170">
        <f>AVERAGE(L$6:L951)</f>
        <v>968.92177589852008</v>
      </c>
      <c r="Z951" s="170">
        <f>AVERAGE(M$6:M951)</f>
        <v>290.67653276955605</v>
      </c>
      <c r="AA951" s="170">
        <f>AVERAGE(N$6:N951)</f>
        <v>2404.6183932346721</v>
      </c>
      <c r="AB951" s="169">
        <f>AVERAGE(O$6:O951)</f>
        <v>2.955602536997886</v>
      </c>
      <c r="AC951" s="170">
        <f>AVERAGE(P$6:P951)</f>
        <v>35.467230443974628</v>
      </c>
      <c r="AD951" s="170">
        <f>AVERAGE(Q$6:Q951)</f>
        <v>119.26321353065539</v>
      </c>
      <c r="AY951" s="5"/>
      <c r="AZ951" s="26">
        <v>946</v>
      </c>
      <c r="BA951" s="165">
        <v>20.036413564655092</v>
      </c>
      <c r="BB951" s="176">
        <v>0.15</v>
      </c>
      <c r="BC951" s="161">
        <v>8</v>
      </c>
      <c r="BD951" s="182">
        <v>572</v>
      </c>
      <c r="BE951" s="161">
        <v>25</v>
      </c>
      <c r="BF951" s="161">
        <v>22</v>
      </c>
      <c r="BG951" s="161">
        <v>2</v>
      </c>
      <c r="BH951" s="168">
        <v>3300</v>
      </c>
      <c r="BI951" s="168">
        <v>300</v>
      </c>
      <c r="BJ951" s="168">
        <v>1000</v>
      </c>
      <c r="BK951" s="168">
        <v>300</v>
      </c>
      <c r="BL951" s="168">
        <v>2797</v>
      </c>
      <c r="BM951" s="161">
        <v>3</v>
      </c>
      <c r="BN951" s="168">
        <v>45</v>
      </c>
      <c r="BO951" s="168">
        <v>548</v>
      </c>
      <c r="BP951" s="161" t="s">
        <v>116</v>
      </c>
      <c r="BR951" s="164">
        <f>AVERAGE(BE$6:BE951)</f>
        <v>19.633192389006343</v>
      </c>
      <c r="BS951" s="164">
        <f>AVERAGE(BF$6:BF951)</f>
        <v>18.865750528541227</v>
      </c>
      <c r="BT951" s="164">
        <f>AVERAGE(BG$6:BG951)</f>
        <v>0.67970401691331928</v>
      </c>
      <c r="BU951" s="167">
        <f>AVERAGE(BH$6:BH951)</f>
        <v>2829.862579281184</v>
      </c>
      <c r="BV951" s="167">
        <f>AVERAGE(BI$6:BI951)</f>
        <v>101.95560253699789</v>
      </c>
      <c r="BW951" s="167">
        <f>AVERAGE(BJ$6:BJ951)</f>
        <v>909.30232558139539</v>
      </c>
      <c r="BX951" s="167">
        <f>AVERAGE(BK$6:BK951)</f>
        <v>272.7906976744186</v>
      </c>
      <c r="BY951" s="167">
        <f>AVERAGE(BL$6:BL951)</f>
        <v>2250.9503171247356</v>
      </c>
      <c r="BZ951" s="164">
        <f>AVERAGE(BM$6:BM951)</f>
        <v>2.3245243128964059</v>
      </c>
      <c r="CA951" s="167">
        <f>AVERAGE(BN$6:BN951)</f>
        <v>34.867864693446087</v>
      </c>
      <c r="CB951" s="167">
        <f>AVERAGE(BO$6:BO951)</f>
        <v>613.78012684989426</v>
      </c>
      <c r="DF951" s="103">
        <v>946</v>
      </c>
      <c r="DG951" s="192">
        <v>6.9396800780378634</v>
      </c>
      <c r="DH951" s="193">
        <v>0.15</v>
      </c>
      <c r="DI951" s="105">
        <v>10</v>
      </c>
      <c r="DJ951" s="194">
        <v>558</v>
      </c>
      <c r="DK951" s="105">
        <v>16</v>
      </c>
      <c r="DL951" s="105">
        <v>16</v>
      </c>
      <c r="DM951" s="105">
        <v>0</v>
      </c>
      <c r="DN951" s="194">
        <v>2880</v>
      </c>
      <c r="DO951" s="194">
        <v>0</v>
      </c>
      <c r="DP951" s="194">
        <v>800</v>
      </c>
      <c r="DQ951" s="194">
        <v>240</v>
      </c>
      <c r="DR951" s="194">
        <v>2223</v>
      </c>
      <c r="DS951" s="105">
        <v>1</v>
      </c>
      <c r="DT951" s="194">
        <v>18</v>
      </c>
      <c r="DU951" s="194">
        <v>675</v>
      </c>
      <c r="DV951" s="105" t="s">
        <v>117</v>
      </c>
      <c r="DX951" s="164">
        <f>AVERAGE(DK$6:DK951)</f>
        <v>10.299154334038056</v>
      </c>
      <c r="DY951" s="164">
        <f>AVERAGE(DL$6:DL951)</f>
        <v>10.299154334038056</v>
      </c>
      <c r="DZ951" s="164">
        <f>AVERAGE(DM$6:DM951)</f>
        <v>0</v>
      </c>
      <c r="EA951" s="167">
        <f>AVERAGE(DN$6:DN951)</f>
        <v>1853.8477801268498</v>
      </c>
      <c r="EB951" s="167">
        <f>AVERAGE(DO$6:DO951)</f>
        <v>0</v>
      </c>
      <c r="EC951" s="167">
        <f>AVERAGE(DP$6:DP951)</f>
        <v>514.95771670190277</v>
      </c>
      <c r="ED951" s="167">
        <f>AVERAGE(DQ$6:DQ951)</f>
        <v>154.48731501057082</v>
      </c>
      <c r="EE951" s="167">
        <f>AVERAGE(DR$6:DR951)</f>
        <v>1648.4429175475686</v>
      </c>
      <c r="EF951" s="164">
        <f>AVERAGE(DS$6:DS951)</f>
        <v>0.84249471458773784</v>
      </c>
      <c r="EG951" s="167">
        <f>AVERAGE(DT$6:DT951)</f>
        <v>15.164904862579281</v>
      </c>
      <c r="EH951" s="167">
        <f>AVERAGE(DU$6:DU951)</f>
        <v>220.56976744186048</v>
      </c>
      <c r="FJ951" s="103">
        <v>946</v>
      </c>
      <c r="FK951" s="165">
        <v>6.9228469667013499</v>
      </c>
      <c r="FL951" s="163">
        <v>0.1</v>
      </c>
      <c r="FM951" s="161">
        <v>6</v>
      </c>
      <c r="FN951" s="168">
        <v>384</v>
      </c>
      <c r="FO951" s="161">
        <v>12</v>
      </c>
      <c r="FP951" s="161">
        <v>12</v>
      </c>
      <c r="FQ951" s="161">
        <v>0</v>
      </c>
      <c r="FR951" s="168">
        <v>2160</v>
      </c>
      <c r="FS951" s="168">
        <v>0</v>
      </c>
      <c r="FT951" s="168">
        <v>600</v>
      </c>
      <c r="FU951" s="168">
        <v>180</v>
      </c>
      <c r="FV951" s="168">
        <v>1789</v>
      </c>
      <c r="FW951" s="161">
        <v>1</v>
      </c>
      <c r="FX951" s="168">
        <v>36</v>
      </c>
      <c r="FY951" s="168">
        <v>407</v>
      </c>
      <c r="FZ951" s="161" t="s">
        <v>117</v>
      </c>
      <c r="GB951" s="160">
        <f>AVERAGE(FO$6:FO951)</f>
        <v>10.103594080338267</v>
      </c>
      <c r="GC951" s="160">
        <f>AVERAGE(FP$6:FP951)</f>
        <v>10.103594080338267</v>
      </c>
      <c r="GD951" s="160">
        <f>AVERAGE(FQ$6:FQ951)</f>
        <v>0</v>
      </c>
      <c r="GE951" s="166">
        <f>AVERAGE(FR$6:FR951)</f>
        <v>1818.6469344608879</v>
      </c>
      <c r="GF951" s="166">
        <f>AVERAGE(FS$6:FS951)</f>
        <v>0</v>
      </c>
      <c r="GG951" s="166">
        <f>AVERAGE(FT$6:FT951)</f>
        <v>505.17970401691332</v>
      </c>
      <c r="GH951" s="166">
        <f>AVERAGE(FU$6:FU951)</f>
        <v>151.553911205074</v>
      </c>
      <c r="GI951" s="166">
        <f>AVERAGE(FV$6:FV951)</f>
        <v>1632.4122621564482</v>
      </c>
      <c r="GJ951" s="160">
        <f>AVERAGE(FW$6:FW951)</f>
        <v>0.84038054968287523</v>
      </c>
      <c r="GK951" s="166">
        <f>AVERAGE(FX$6:FX951)</f>
        <v>30.253699788583511</v>
      </c>
      <c r="GL951" s="166">
        <f>AVERAGE(FY$6:FY951)</f>
        <v>216.48837209302326</v>
      </c>
      <c r="HM951" s="98">
        <v>946</v>
      </c>
      <c r="HN951" s="179">
        <v>18.608508484714239</v>
      </c>
      <c r="HO951" s="188">
        <v>0.15</v>
      </c>
      <c r="HP951" s="177">
        <v>6</v>
      </c>
      <c r="HQ951" s="191">
        <v>495</v>
      </c>
      <c r="HR951" s="177">
        <v>22</v>
      </c>
      <c r="HS951" s="177">
        <v>22</v>
      </c>
      <c r="HT951" s="177">
        <v>2</v>
      </c>
      <c r="HU951" s="191">
        <v>3300</v>
      </c>
      <c r="HV951" s="191">
        <v>300</v>
      </c>
      <c r="HW951" s="191">
        <v>1000</v>
      </c>
      <c r="HX951" s="191">
        <v>300</v>
      </c>
      <c r="HY951" s="191">
        <v>2720</v>
      </c>
      <c r="HZ951" s="177">
        <v>3</v>
      </c>
      <c r="IA951" s="191">
        <v>90</v>
      </c>
      <c r="IB951" s="191">
        <v>670</v>
      </c>
      <c r="IC951" s="177" t="s">
        <v>116</v>
      </c>
      <c r="IE951" s="164">
        <f>AVERAGE(HR$6:HR951)</f>
        <v>19.67970401691332</v>
      </c>
      <c r="IF951" s="164">
        <f>AVERAGE(HS$6:HS951)</f>
        <v>19.08879492600423</v>
      </c>
      <c r="IG951" s="164">
        <f>AVERAGE(HT$6:HT951)</f>
        <v>1.0031712473572938</v>
      </c>
      <c r="IH951" s="167">
        <f>AVERAGE(HU$6:HU951)</f>
        <v>2863.3192389006344</v>
      </c>
      <c r="II951" s="167">
        <f>AVERAGE(HV$6:HV951)</f>
        <v>150.47568710359408</v>
      </c>
      <c r="IJ951" s="167">
        <f>AVERAGE(HW$6:HW951)</f>
        <v>904.28118393234672</v>
      </c>
      <c r="IK951" s="167">
        <f>AVERAGE(HX$6:HX951)</f>
        <v>271.28435517970399</v>
      </c>
      <c r="IL951" s="167">
        <f>AVERAGE(HY$6:HY951)</f>
        <v>2302.6004228329812</v>
      </c>
      <c r="IM951" s="164">
        <f>AVERAGE(HZ$6:HZ951)</f>
        <v>2.4397463002114166</v>
      </c>
      <c r="IN951" s="167">
        <f>AVERAGE(IA$6:IA951)</f>
        <v>73.192389006342495</v>
      </c>
      <c r="IO951" s="167">
        <f>AVERAGE(IB$6:IB951)</f>
        <v>633.9112050739958</v>
      </c>
    </row>
    <row r="952" spans="2:249" x14ac:dyDescent="0.2">
      <c r="B952" s="103">
        <v>947</v>
      </c>
      <c r="C952" s="165">
        <v>12.317040934889642</v>
      </c>
      <c r="D952" s="163">
        <v>0.05</v>
      </c>
      <c r="E952" s="161">
        <v>2</v>
      </c>
      <c r="F952" s="168">
        <v>431</v>
      </c>
      <c r="G952" s="161">
        <v>13</v>
      </c>
      <c r="H952" s="161">
        <v>13</v>
      </c>
      <c r="I952" s="161">
        <v>0</v>
      </c>
      <c r="J952" s="168">
        <v>1560</v>
      </c>
      <c r="K952" s="168">
        <v>0</v>
      </c>
      <c r="L952" s="168">
        <v>650</v>
      </c>
      <c r="M952" s="168">
        <v>195</v>
      </c>
      <c r="N952" s="168">
        <v>1901</v>
      </c>
      <c r="O952" s="161">
        <v>1</v>
      </c>
      <c r="P952" s="168">
        <v>12</v>
      </c>
      <c r="Q952" s="168">
        <v>-329</v>
      </c>
      <c r="R952" s="161" t="s">
        <v>117</v>
      </c>
      <c r="T952" s="169">
        <f>AVERAGE(G$6:G952)</f>
        <v>23.299894403379092</v>
      </c>
      <c r="U952" s="169">
        <f>AVERAGE(H$6:H952)</f>
        <v>20.728616684266104</v>
      </c>
      <c r="V952" s="169">
        <f>AVERAGE(I$6:I952)</f>
        <v>1.3569165786694826</v>
      </c>
      <c r="W952" s="170">
        <f>AVERAGE(J$6:J952)</f>
        <v>2487.4340021119324</v>
      </c>
      <c r="X952" s="170">
        <f>AVERAGE(K$6:K952)</f>
        <v>162.8299894403379</v>
      </c>
      <c r="Y952" s="170">
        <f>AVERAGE(L$6:L952)</f>
        <v>968.58500527983108</v>
      </c>
      <c r="Z952" s="170">
        <f>AVERAGE(M$6:M952)</f>
        <v>290.57550158394929</v>
      </c>
      <c r="AA952" s="170">
        <f>AVERAGE(N$6:N952)</f>
        <v>2404.0865892291445</v>
      </c>
      <c r="AB952" s="169">
        <f>AVERAGE(O$6:O952)</f>
        <v>2.9535374868004225</v>
      </c>
      <c r="AC952" s="170">
        <f>AVERAGE(P$6:P952)</f>
        <v>35.442449841605068</v>
      </c>
      <c r="AD952" s="170">
        <f>AVERAGE(Q$6:Q952)</f>
        <v>118.78986272439282</v>
      </c>
      <c r="AY952" s="5"/>
      <c r="AZ952" s="26">
        <v>947</v>
      </c>
      <c r="BA952" s="165">
        <v>13.071622863835387</v>
      </c>
      <c r="BB952" s="176">
        <v>0.2</v>
      </c>
      <c r="BC952" s="161">
        <v>10</v>
      </c>
      <c r="BD952" s="182">
        <v>345</v>
      </c>
      <c r="BE952" s="161">
        <v>20</v>
      </c>
      <c r="BF952" s="161">
        <v>20</v>
      </c>
      <c r="BG952" s="161">
        <v>0</v>
      </c>
      <c r="BH952" s="168">
        <v>3000</v>
      </c>
      <c r="BI952" s="168">
        <v>0</v>
      </c>
      <c r="BJ952" s="168">
        <v>1000</v>
      </c>
      <c r="BK952" s="168">
        <v>300</v>
      </c>
      <c r="BL952" s="168">
        <v>2270</v>
      </c>
      <c r="BM952" s="161">
        <v>3</v>
      </c>
      <c r="BN952" s="168">
        <v>45</v>
      </c>
      <c r="BO952" s="168">
        <v>775</v>
      </c>
      <c r="BP952" s="161" t="s">
        <v>116</v>
      </c>
      <c r="BR952" s="164">
        <f>AVERAGE(BE$6:BE952)</f>
        <v>19.633579725448786</v>
      </c>
      <c r="BS952" s="164">
        <f>AVERAGE(BF$6:BF952)</f>
        <v>18.866948257655753</v>
      </c>
      <c r="BT952" s="164">
        <f>AVERAGE(BG$6:BG952)</f>
        <v>0.67898627243928189</v>
      </c>
      <c r="BU952" s="167">
        <f>AVERAGE(BH$6:BH952)</f>
        <v>2830.0422386483633</v>
      </c>
      <c r="BV952" s="167">
        <f>AVERAGE(BI$6:BI952)</f>
        <v>101.8479408658923</v>
      </c>
      <c r="BW952" s="167">
        <f>AVERAGE(BJ$6:BJ952)</f>
        <v>909.39809926082364</v>
      </c>
      <c r="BX952" s="167">
        <f>AVERAGE(BK$6:BK952)</f>
        <v>272.81942977824707</v>
      </c>
      <c r="BY952" s="167">
        <f>AVERAGE(BL$6:BL952)</f>
        <v>2250.9704329461456</v>
      </c>
      <c r="BZ952" s="164">
        <f>AVERAGE(BM$6:BM952)</f>
        <v>2.3252375923970434</v>
      </c>
      <c r="CA952" s="167">
        <f>AVERAGE(BN$6:BN952)</f>
        <v>34.87856388595565</v>
      </c>
      <c r="CB952" s="167">
        <f>AVERAGE(BO$6:BO952)</f>
        <v>613.9503695881732</v>
      </c>
      <c r="DF952" s="103">
        <v>947</v>
      </c>
      <c r="DG952" s="192">
        <v>4.0345987579281211</v>
      </c>
      <c r="DH952" s="193">
        <v>0.05</v>
      </c>
      <c r="DI952" s="105">
        <v>4</v>
      </c>
      <c r="DJ952" s="194">
        <v>140</v>
      </c>
      <c r="DK952" s="105">
        <v>8</v>
      </c>
      <c r="DL952" s="105">
        <v>8</v>
      </c>
      <c r="DM952" s="105">
        <v>0</v>
      </c>
      <c r="DN952" s="194">
        <v>1440</v>
      </c>
      <c r="DO952" s="194">
        <v>0</v>
      </c>
      <c r="DP952" s="194">
        <v>400</v>
      </c>
      <c r="DQ952" s="194">
        <v>120</v>
      </c>
      <c r="DR952" s="194">
        <v>1285</v>
      </c>
      <c r="DS952" s="105">
        <v>0</v>
      </c>
      <c r="DT952" s="194">
        <v>0</v>
      </c>
      <c r="DU952" s="194">
        <v>155</v>
      </c>
      <c r="DV952" s="105" t="s">
        <v>117</v>
      </c>
      <c r="DX952" s="164">
        <f>AVERAGE(DK$6:DK952)</f>
        <v>10.296726504751849</v>
      </c>
      <c r="DY952" s="164">
        <f>AVERAGE(DL$6:DL952)</f>
        <v>10.296726504751849</v>
      </c>
      <c r="DZ952" s="164">
        <f>AVERAGE(DM$6:DM952)</f>
        <v>0</v>
      </c>
      <c r="EA952" s="167">
        <f>AVERAGE(DN$6:DN952)</f>
        <v>1853.4107708553327</v>
      </c>
      <c r="EB952" s="167">
        <f>AVERAGE(DO$6:DO952)</f>
        <v>0</v>
      </c>
      <c r="EC952" s="167">
        <f>AVERAGE(DP$6:DP952)</f>
        <v>514.8363252375924</v>
      </c>
      <c r="ED952" s="167">
        <f>AVERAGE(DQ$6:DQ952)</f>
        <v>154.45089757127772</v>
      </c>
      <c r="EE952" s="167">
        <f>AVERAGE(DR$6:DR952)</f>
        <v>1648.0591341077086</v>
      </c>
      <c r="EF952" s="164">
        <f>AVERAGE(DS$6:DS952)</f>
        <v>0.8416050686378036</v>
      </c>
      <c r="EG952" s="167">
        <f>AVERAGE(DT$6:DT952)</f>
        <v>15.148891235480464</v>
      </c>
      <c r="EH952" s="167">
        <f>AVERAGE(DU$6:DU952)</f>
        <v>220.50052798310455</v>
      </c>
      <c r="FJ952" s="103">
        <v>947</v>
      </c>
      <c r="FK952" s="165">
        <v>6.7428654669107919</v>
      </c>
      <c r="FL952" s="163">
        <v>0.05</v>
      </c>
      <c r="FM952" s="161">
        <v>8</v>
      </c>
      <c r="FN952" s="168">
        <v>516</v>
      </c>
      <c r="FO952" s="161">
        <v>15</v>
      </c>
      <c r="FP952" s="161">
        <v>15</v>
      </c>
      <c r="FQ952" s="161">
        <v>0</v>
      </c>
      <c r="FR952" s="168">
        <v>2700</v>
      </c>
      <c r="FS952" s="168">
        <v>0</v>
      </c>
      <c r="FT952" s="168">
        <v>750</v>
      </c>
      <c r="FU952" s="168">
        <v>225</v>
      </c>
      <c r="FV952" s="168">
        <v>2116</v>
      </c>
      <c r="FW952" s="161">
        <v>0</v>
      </c>
      <c r="FX952" s="168">
        <v>0</v>
      </c>
      <c r="FY952" s="168">
        <v>584</v>
      </c>
      <c r="FZ952" s="161" t="s">
        <v>117</v>
      </c>
      <c r="GB952" s="160">
        <f>AVERAGE(FO$6:FO952)</f>
        <v>10.108764519535375</v>
      </c>
      <c r="GC952" s="160">
        <f>AVERAGE(FP$6:FP952)</f>
        <v>10.108764519535375</v>
      </c>
      <c r="GD952" s="160">
        <f>AVERAGE(FQ$6:FQ952)</f>
        <v>0</v>
      </c>
      <c r="GE952" s="166">
        <f>AVERAGE(FR$6:FR952)</f>
        <v>1819.5776135163674</v>
      </c>
      <c r="GF952" s="166">
        <f>AVERAGE(FS$6:FS952)</f>
        <v>0</v>
      </c>
      <c r="GG952" s="166">
        <f>AVERAGE(FT$6:FT952)</f>
        <v>505.43822597676876</v>
      </c>
      <c r="GH952" s="166">
        <f>AVERAGE(FU$6:FU952)</f>
        <v>151.63146779303062</v>
      </c>
      <c r="GI952" s="166">
        <f>AVERAGE(FV$6:FV952)</f>
        <v>1632.922914466737</v>
      </c>
      <c r="GJ952" s="160">
        <f>AVERAGE(FW$6:FW952)</f>
        <v>0.83949313621964095</v>
      </c>
      <c r="GK952" s="166">
        <f>AVERAGE(FX$6:FX952)</f>
        <v>30.221752903907074</v>
      </c>
      <c r="GL952" s="166">
        <f>AVERAGE(FY$6:FY952)</f>
        <v>216.8764519535375</v>
      </c>
      <c r="HM952" s="98">
        <v>947</v>
      </c>
      <c r="HN952" s="179">
        <v>21.168068855789862</v>
      </c>
      <c r="HO952" s="188">
        <v>0.1</v>
      </c>
      <c r="HP952" s="177">
        <v>3</v>
      </c>
      <c r="HQ952" s="191">
        <v>302</v>
      </c>
      <c r="HR952" s="177">
        <v>22</v>
      </c>
      <c r="HS952" s="177">
        <v>22</v>
      </c>
      <c r="HT952" s="177">
        <v>2</v>
      </c>
      <c r="HU952" s="191">
        <v>3300</v>
      </c>
      <c r="HV952" s="191">
        <v>300</v>
      </c>
      <c r="HW952" s="191">
        <v>1000</v>
      </c>
      <c r="HX952" s="191">
        <v>300</v>
      </c>
      <c r="HY952" s="191">
        <v>2527</v>
      </c>
      <c r="HZ952" s="177">
        <v>2</v>
      </c>
      <c r="IA952" s="191">
        <v>60</v>
      </c>
      <c r="IB952" s="191">
        <v>833</v>
      </c>
      <c r="IC952" s="177" t="s">
        <v>116</v>
      </c>
      <c r="IE952" s="164">
        <f>AVERAGE(HR$6:HR952)</f>
        <v>19.682154171066525</v>
      </c>
      <c r="IF952" s="164">
        <f>AVERAGE(HS$6:HS952)</f>
        <v>19.091869060190074</v>
      </c>
      <c r="IG952" s="164">
        <f>AVERAGE(HT$6:HT952)</f>
        <v>1.0042238648363253</v>
      </c>
      <c r="IH952" s="167">
        <f>AVERAGE(HU$6:HU952)</f>
        <v>2863.7803590285112</v>
      </c>
      <c r="II952" s="167">
        <f>AVERAGE(HV$6:HV952)</f>
        <v>150.63357972544878</v>
      </c>
      <c r="IJ952" s="167">
        <f>AVERAGE(HW$6:HW952)</f>
        <v>904.3822597676874</v>
      </c>
      <c r="IK952" s="167">
        <f>AVERAGE(HX$6:HX952)</f>
        <v>271.31467793030623</v>
      </c>
      <c r="IL952" s="167">
        <f>AVERAGE(HY$6:HY952)</f>
        <v>2302.8373812038017</v>
      </c>
      <c r="IM952" s="164">
        <f>AVERAGE(HZ$6:HZ952)</f>
        <v>2.4392819429778245</v>
      </c>
      <c r="IN952" s="167">
        <f>AVERAGE(IA$6:IA952)</f>
        <v>73.178458289334742</v>
      </c>
      <c r="IO952" s="167">
        <f>AVERAGE(IB$6:IB952)</f>
        <v>634.1214361140444</v>
      </c>
    </row>
    <row r="953" spans="2:249" x14ac:dyDescent="0.2">
      <c r="B953" s="103">
        <v>948</v>
      </c>
      <c r="C953" s="165">
        <v>21.591007059193949</v>
      </c>
      <c r="D953" s="163">
        <v>0.15</v>
      </c>
      <c r="E953" s="161">
        <v>8</v>
      </c>
      <c r="F953" s="168">
        <v>314</v>
      </c>
      <c r="G953" s="161">
        <v>27</v>
      </c>
      <c r="H953" s="161">
        <v>22</v>
      </c>
      <c r="I953" s="161">
        <v>2</v>
      </c>
      <c r="J953" s="168">
        <v>2640</v>
      </c>
      <c r="K953" s="168">
        <v>240</v>
      </c>
      <c r="L953" s="168">
        <v>1000</v>
      </c>
      <c r="M953" s="168">
        <v>300</v>
      </c>
      <c r="N953" s="168">
        <v>2479</v>
      </c>
      <c r="O953" s="161">
        <v>3</v>
      </c>
      <c r="P953" s="168">
        <v>36</v>
      </c>
      <c r="Q953" s="168">
        <v>197</v>
      </c>
      <c r="R953" s="161" t="s">
        <v>116</v>
      </c>
      <c r="T953" s="169">
        <f>AVERAGE(G$6:G953)</f>
        <v>23.303797468354432</v>
      </c>
      <c r="U953" s="169">
        <f>AVERAGE(H$6:H953)</f>
        <v>20.729957805907173</v>
      </c>
      <c r="V953" s="169">
        <f>AVERAGE(I$6:I953)</f>
        <v>1.3575949367088607</v>
      </c>
      <c r="W953" s="170">
        <f>AVERAGE(J$6:J953)</f>
        <v>2487.5949367088606</v>
      </c>
      <c r="X953" s="170">
        <f>AVERAGE(K$6:K953)</f>
        <v>162.91139240506328</v>
      </c>
      <c r="Y953" s="170">
        <f>AVERAGE(L$6:L953)</f>
        <v>968.61814345991559</v>
      </c>
      <c r="Z953" s="170">
        <f>AVERAGE(M$6:M953)</f>
        <v>290.5854430379747</v>
      </c>
      <c r="AA953" s="170">
        <f>AVERAGE(N$6:N953)</f>
        <v>2404.165611814346</v>
      </c>
      <c r="AB953" s="169">
        <f>AVERAGE(O$6:O953)</f>
        <v>2.9535864978902953</v>
      </c>
      <c r="AC953" s="170">
        <f>AVERAGE(P$6:P953)</f>
        <v>35.443037974683541</v>
      </c>
      <c r="AD953" s="170">
        <f>AVERAGE(Q$6:Q953)</f>
        <v>118.87236286919831</v>
      </c>
      <c r="AY953" s="5"/>
      <c r="AZ953" s="26">
        <v>948</v>
      </c>
      <c r="BA953" s="165">
        <v>12.718932030513441</v>
      </c>
      <c r="BB953" s="176">
        <v>0.15</v>
      </c>
      <c r="BC953" s="161">
        <v>4</v>
      </c>
      <c r="BD953" s="182">
        <v>322</v>
      </c>
      <c r="BE953" s="161">
        <v>15</v>
      </c>
      <c r="BF953" s="161">
        <v>15</v>
      </c>
      <c r="BG953" s="161">
        <v>0</v>
      </c>
      <c r="BH953" s="168">
        <v>2250</v>
      </c>
      <c r="BI953" s="168">
        <v>0</v>
      </c>
      <c r="BJ953" s="168">
        <v>750</v>
      </c>
      <c r="BK953" s="168">
        <v>225</v>
      </c>
      <c r="BL953" s="168">
        <v>1922</v>
      </c>
      <c r="BM953" s="161">
        <v>2</v>
      </c>
      <c r="BN953" s="168">
        <v>30</v>
      </c>
      <c r="BO953" s="168">
        <v>358</v>
      </c>
      <c r="BP953" s="161" t="s">
        <v>117</v>
      </c>
      <c r="BR953" s="164">
        <f>AVERAGE(BE$6:BE953)</f>
        <v>19.628691983122362</v>
      </c>
      <c r="BS953" s="164">
        <f>AVERAGE(BF$6:BF953)</f>
        <v>18.862869198312236</v>
      </c>
      <c r="BT953" s="164">
        <f>AVERAGE(BG$6:BG953)</f>
        <v>0.67827004219409281</v>
      </c>
      <c r="BU953" s="167">
        <f>AVERAGE(BH$6:BH953)</f>
        <v>2829.4303797468356</v>
      </c>
      <c r="BV953" s="167">
        <f>AVERAGE(BI$6:BI953)</f>
        <v>101.74050632911393</v>
      </c>
      <c r="BW953" s="167">
        <f>AVERAGE(BJ$6:BJ953)</f>
        <v>909.22995780590713</v>
      </c>
      <c r="BX953" s="167">
        <f>AVERAGE(BK$6:BK953)</f>
        <v>272.76898734177217</v>
      </c>
      <c r="BY953" s="167">
        <f>AVERAGE(BL$6:BL953)</f>
        <v>2250.6234177215188</v>
      </c>
      <c r="BZ953" s="164">
        <f>AVERAGE(BM$6:BM953)</f>
        <v>2.3248945147679323</v>
      </c>
      <c r="CA953" s="167">
        <f>AVERAGE(BN$6:BN953)</f>
        <v>34.87341772151899</v>
      </c>
      <c r="CB953" s="167">
        <f>AVERAGE(BO$6:BO953)</f>
        <v>613.68037974683546</v>
      </c>
      <c r="DF953" s="103">
        <v>948</v>
      </c>
      <c r="DG953" s="192">
        <v>8.0546734186804159</v>
      </c>
      <c r="DH953" s="193">
        <v>0.15</v>
      </c>
      <c r="DI953" s="105">
        <v>3</v>
      </c>
      <c r="DJ953" s="194">
        <v>105</v>
      </c>
      <c r="DK953" s="105">
        <v>10</v>
      </c>
      <c r="DL953" s="105">
        <v>10</v>
      </c>
      <c r="DM953" s="105">
        <v>0</v>
      </c>
      <c r="DN953" s="194">
        <v>1800</v>
      </c>
      <c r="DO953" s="194">
        <v>0</v>
      </c>
      <c r="DP953" s="194">
        <v>500</v>
      </c>
      <c r="DQ953" s="194">
        <v>150</v>
      </c>
      <c r="DR953" s="194">
        <v>1380</v>
      </c>
      <c r="DS953" s="105">
        <v>1</v>
      </c>
      <c r="DT953" s="194">
        <v>18</v>
      </c>
      <c r="DU953" s="194">
        <v>438</v>
      </c>
      <c r="DV953" s="105" t="s">
        <v>117</v>
      </c>
      <c r="DX953" s="164">
        <f>AVERAGE(DK$6:DK953)</f>
        <v>10.296413502109704</v>
      </c>
      <c r="DY953" s="164">
        <f>AVERAGE(DL$6:DL953)</f>
        <v>10.296413502109704</v>
      </c>
      <c r="DZ953" s="164">
        <f>AVERAGE(DM$6:DM953)</f>
        <v>0</v>
      </c>
      <c r="EA953" s="167">
        <f>AVERAGE(DN$6:DN953)</f>
        <v>1853.3544303797469</v>
      </c>
      <c r="EB953" s="167">
        <f>AVERAGE(DO$6:DO953)</f>
        <v>0</v>
      </c>
      <c r="EC953" s="167">
        <f>AVERAGE(DP$6:DP953)</f>
        <v>514.82067510548518</v>
      </c>
      <c r="ED953" s="167">
        <f>AVERAGE(DQ$6:DQ953)</f>
        <v>154.44620253164558</v>
      </c>
      <c r="EE953" s="167">
        <f>AVERAGE(DR$6:DR953)</f>
        <v>1647.7763713080169</v>
      </c>
      <c r="EF953" s="164">
        <f>AVERAGE(DS$6:DS953)</f>
        <v>0.84177215189873422</v>
      </c>
      <c r="EG953" s="167">
        <f>AVERAGE(DT$6:DT953)</f>
        <v>15.151898734177216</v>
      </c>
      <c r="EH953" s="167">
        <f>AVERAGE(DU$6:DU953)</f>
        <v>220.72995780590716</v>
      </c>
      <c r="FJ953" s="103">
        <v>948</v>
      </c>
      <c r="FK953" s="165">
        <v>5.7414066651439741</v>
      </c>
      <c r="FL953" s="163">
        <v>0.15</v>
      </c>
      <c r="FM953" s="161">
        <v>1</v>
      </c>
      <c r="FN953" s="168">
        <v>258</v>
      </c>
      <c r="FO953" s="161">
        <v>6</v>
      </c>
      <c r="FP953" s="161">
        <v>6</v>
      </c>
      <c r="FQ953" s="161">
        <v>0</v>
      </c>
      <c r="FR953" s="168">
        <v>1080</v>
      </c>
      <c r="FS953" s="168">
        <v>0</v>
      </c>
      <c r="FT953" s="168">
        <v>300</v>
      </c>
      <c r="FU953" s="168">
        <v>90</v>
      </c>
      <c r="FV953" s="168">
        <v>1273</v>
      </c>
      <c r="FW953" s="161">
        <v>1</v>
      </c>
      <c r="FX953" s="168">
        <v>36</v>
      </c>
      <c r="FY953" s="168">
        <v>-157</v>
      </c>
      <c r="FZ953" s="161" t="s">
        <v>117</v>
      </c>
      <c r="GB953" s="160">
        <f>AVERAGE(FO$6:FO953)</f>
        <v>10.104430379746836</v>
      </c>
      <c r="GC953" s="160">
        <f>AVERAGE(FP$6:FP953)</f>
        <v>10.104430379746836</v>
      </c>
      <c r="GD953" s="160">
        <f>AVERAGE(FQ$6:FQ953)</f>
        <v>0</v>
      </c>
      <c r="GE953" s="166">
        <f>AVERAGE(FR$6:FR953)</f>
        <v>1818.7974683544303</v>
      </c>
      <c r="GF953" s="166">
        <f>AVERAGE(FS$6:FS953)</f>
        <v>0</v>
      </c>
      <c r="GG953" s="166">
        <f>AVERAGE(FT$6:FT953)</f>
        <v>505.22151898734177</v>
      </c>
      <c r="GH953" s="166">
        <f>AVERAGE(FU$6:FU953)</f>
        <v>151.56645569620252</v>
      </c>
      <c r="GI953" s="166">
        <f>AVERAGE(FV$6:FV953)</f>
        <v>1632.5432489451478</v>
      </c>
      <c r="GJ953" s="160">
        <f>AVERAGE(FW$6:FW953)</f>
        <v>0.83966244725738393</v>
      </c>
      <c r="GK953" s="166">
        <f>AVERAGE(FX$6:FX953)</f>
        <v>30.227848101265824</v>
      </c>
      <c r="GL953" s="166">
        <f>AVERAGE(FY$6:FY953)</f>
        <v>216.48206751054852</v>
      </c>
      <c r="HM953" s="98">
        <v>948</v>
      </c>
      <c r="HN953" s="179">
        <v>19.615376418526118</v>
      </c>
      <c r="HO953" s="188">
        <v>0.2</v>
      </c>
      <c r="HP953" s="177">
        <v>1</v>
      </c>
      <c r="HQ953" s="191">
        <v>501</v>
      </c>
      <c r="HR953" s="177">
        <v>17</v>
      </c>
      <c r="HS953" s="177">
        <v>17</v>
      </c>
      <c r="HT953" s="177">
        <v>0</v>
      </c>
      <c r="HU953" s="191">
        <v>2550</v>
      </c>
      <c r="HV953" s="191">
        <v>0</v>
      </c>
      <c r="HW953" s="191">
        <v>850</v>
      </c>
      <c r="HX953" s="191">
        <v>255</v>
      </c>
      <c r="HY953" s="191">
        <v>2231</v>
      </c>
      <c r="HZ953" s="177">
        <v>4</v>
      </c>
      <c r="IA953" s="191">
        <v>120</v>
      </c>
      <c r="IB953" s="191">
        <v>439</v>
      </c>
      <c r="IC953" s="177" t="s">
        <v>117</v>
      </c>
      <c r="IE953" s="164">
        <f>AVERAGE(HR$6:HR953)</f>
        <v>19.679324894514767</v>
      </c>
      <c r="IF953" s="164">
        <f>AVERAGE(HS$6:HS953)</f>
        <v>19.089662447257385</v>
      </c>
      <c r="IG953" s="164">
        <f>AVERAGE(HT$6:HT953)</f>
        <v>1.0031645569620253</v>
      </c>
      <c r="IH953" s="167">
        <f>AVERAGE(HU$6:HU953)</f>
        <v>2863.4493670886077</v>
      </c>
      <c r="II953" s="167">
        <f>AVERAGE(HV$6:HV953)</f>
        <v>150.47468354430379</v>
      </c>
      <c r="IJ953" s="167">
        <f>AVERAGE(HW$6:HW953)</f>
        <v>904.32489451476795</v>
      </c>
      <c r="IK953" s="167">
        <f>AVERAGE(HX$6:HX953)</f>
        <v>271.29746835443041</v>
      </c>
      <c r="IL953" s="167">
        <f>AVERAGE(HY$6:HY953)</f>
        <v>2302.7616033755276</v>
      </c>
      <c r="IM953" s="164">
        <f>AVERAGE(HZ$6:HZ953)</f>
        <v>2.4409282700421939</v>
      </c>
      <c r="IN953" s="167">
        <f>AVERAGE(IA$6:IA953)</f>
        <v>73.22784810126582</v>
      </c>
      <c r="IO953" s="167">
        <f>AVERAGE(IB$6:IB953)</f>
        <v>633.91561181434599</v>
      </c>
    </row>
    <row r="954" spans="2:249" x14ac:dyDescent="0.2">
      <c r="B954" s="103">
        <v>949</v>
      </c>
      <c r="C954" s="165">
        <v>21.414152399664982</v>
      </c>
      <c r="D954" s="163">
        <v>0.2</v>
      </c>
      <c r="E954" s="161">
        <v>3</v>
      </c>
      <c r="F954" s="168">
        <v>565</v>
      </c>
      <c r="G954" s="161">
        <v>20</v>
      </c>
      <c r="H954" s="161">
        <v>20</v>
      </c>
      <c r="I954" s="161">
        <v>0</v>
      </c>
      <c r="J954" s="168">
        <v>2400</v>
      </c>
      <c r="K954" s="168">
        <v>0</v>
      </c>
      <c r="L954" s="168">
        <v>1000</v>
      </c>
      <c r="M954" s="168">
        <v>300</v>
      </c>
      <c r="N954" s="168">
        <v>2490</v>
      </c>
      <c r="O954" s="161">
        <v>4</v>
      </c>
      <c r="P954" s="168">
        <v>48</v>
      </c>
      <c r="Q954" s="168">
        <v>-42</v>
      </c>
      <c r="R954" s="161" t="s">
        <v>116</v>
      </c>
      <c r="T954" s="169">
        <f>AVERAGE(G$6:G954)</f>
        <v>23.30031612223393</v>
      </c>
      <c r="U954" s="169">
        <f>AVERAGE(H$6:H954)</f>
        <v>20.729188619599579</v>
      </c>
      <c r="V954" s="169">
        <f>AVERAGE(I$6:I954)</f>
        <v>1.3561643835616439</v>
      </c>
      <c r="W954" s="170">
        <f>AVERAGE(J$6:J954)</f>
        <v>2487.5026343519494</v>
      </c>
      <c r="X954" s="170">
        <f>AVERAGE(K$6:K954)</f>
        <v>162.73972602739727</v>
      </c>
      <c r="Y954" s="170">
        <f>AVERAGE(L$6:L954)</f>
        <v>968.65121180189669</v>
      </c>
      <c r="Z954" s="170">
        <f>AVERAGE(M$6:M954)</f>
        <v>290.595363540569</v>
      </c>
      <c r="AA954" s="170">
        <f>AVERAGE(N$6:N954)</f>
        <v>2404.2560590094836</v>
      </c>
      <c r="AB954" s="169">
        <f>AVERAGE(O$6:O954)</f>
        <v>2.9546891464699683</v>
      </c>
      <c r="AC954" s="170">
        <f>AVERAGE(P$6:P954)</f>
        <v>35.456269757639618</v>
      </c>
      <c r="AD954" s="170">
        <f>AVERAGE(Q$6:Q954)</f>
        <v>118.70284510010538</v>
      </c>
      <c r="AY954" s="5"/>
      <c r="AZ954" s="26">
        <v>949</v>
      </c>
      <c r="BA954" s="165">
        <v>19.784896100176432</v>
      </c>
      <c r="BB954" s="176">
        <v>0.1</v>
      </c>
      <c r="BC954" s="161">
        <v>3</v>
      </c>
      <c r="BD954" s="182">
        <v>486</v>
      </c>
      <c r="BE954" s="161">
        <v>21</v>
      </c>
      <c r="BF954" s="161">
        <v>21</v>
      </c>
      <c r="BG954" s="161">
        <v>1</v>
      </c>
      <c r="BH954" s="168">
        <v>3150</v>
      </c>
      <c r="BI954" s="168">
        <v>150</v>
      </c>
      <c r="BJ954" s="168">
        <v>1000</v>
      </c>
      <c r="BK954" s="168">
        <v>300</v>
      </c>
      <c r="BL954" s="168">
        <v>2561</v>
      </c>
      <c r="BM954" s="161">
        <v>2</v>
      </c>
      <c r="BN954" s="168">
        <v>30</v>
      </c>
      <c r="BO954" s="168">
        <v>619</v>
      </c>
      <c r="BP954" s="161" t="s">
        <v>116</v>
      </c>
      <c r="BR954" s="164">
        <f>AVERAGE(BE$6:BE954)</f>
        <v>19.63013698630137</v>
      </c>
      <c r="BS954" s="164">
        <f>AVERAGE(BF$6:BF954)</f>
        <v>18.865121180189675</v>
      </c>
      <c r="BT954" s="164">
        <f>AVERAGE(BG$6:BG954)</f>
        <v>0.67860906217070605</v>
      </c>
      <c r="BU954" s="167">
        <f>AVERAGE(BH$6:BH954)</f>
        <v>2829.7681770284512</v>
      </c>
      <c r="BV954" s="167">
        <f>AVERAGE(BI$6:BI954)</f>
        <v>101.7913593256059</v>
      </c>
      <c r="BW954" s="167">
        <f>AVERAGE(BJ$6:BJ954)</f>
        <v>909.3256059009484</v>
      </c>
      <c r="BX954" s="167">
        <f>AVERAGE(BK$6:BK954)</f>
        <v>272.7976817702845</v>
      </c>
      <c r="BY954" s="167">
        <f>AVERAGE(BL$6:BL954)</f>
        <v>2250.9504741833507</v>
      </c>
      <c r="BZ954" s="164">
        <f>AVERAGE(BM$6:BM954)</f>
        <v>2.3245521601685986</v>
      </c>
      <c r="CA954" s="167">
        <f>AVERAGE(BN$6:BN954)</f>
        <v>34.868282402528976</v>
      </c>
      <c r="CB954" s="167">
        <f>AVERAGE(BO$6:BO954)</f>
        <v>613.68598524762911</v>
      </c>
      <c r="DF954" s="103">
        <v>949</v>
      </c>
      <c r="DG954" s="192">
        <v>7.7657404241625896</v>
      </c>
      <c r="DH954" s="193">
        <v>0.05</v>
      </c>
      <c r="DI954" s="105">
        <v>1</v>
      </c>
      <c r="DJ954" s="194">
        <v>296</v>
      </c>
      <c r="DK954" s="105">
        <v>9</v>
      </c>
      <c r="DL954" s="105">
        <v>9</v>
      </c>
      <c r="DM954" s="105">
        <v>0</v>
      </c>
      <c r="DN954" s="194">
        <v>1620</v>
      </c>
      <c r="DO954" s="194">
        <v>0</v>
      </c>
      <c r="DP954" s="194">
        <v>450</v>
      </c>
      <c r="DQ954" s="194">
        <v>135</v>
      </c>
      <c r="DR954" s="194">
        <v>1506</v>
      </c>
      <c r="DS954" s="105">
        <v>0</v>
      </c>
      <c r="DT954" s="194">
        <v>0</v>
      </c>
      <c r="DU954" s="194">
        <v>114</v>
      </c>
      <c r="DV954" s="105" t="s">
        <v>117</v>
      </c>
      <c r="DX954" s="164">
        <f>AVERAGE(DK$6:DK954)</f>
        <v>10.29504741833509</v>
      </c>
      <c r="DY954" s="164">
        <f>AVERAGE(DL$6:DL954)</f>
        <v>10.29504741833509</v>
      </c>
      <c r="DZ954" s="164">
        <f>AVERAGE(DM$6:DM954)</f>
        <v>0</v>
      </c>
      <c r="EA954" s="167">
        <f>AVERAGE(DN$6:DN954)</f>
        <v>1853.1085353003161</v>
      </c>
      <c r="EB954" s="167">
        <f>AVERAGE(DO$6:DO954)</f>
        <v>0</v>
      </c>
      <c r="EC954" s="167">
        <f>AVERAGE(DP$6:DP954)</f>
        <v>514.75237091675444</v>
      </c>
      <c r="ED954" s="167">
        <f>AVERAGE(DQ$6:DQ954)</f>
        <v>154.42571127502634</v>
      </c>
      <c r="EE954" s="167">
        <f>AVERAGE(DR$6:DR954)</f>
        <v>1647.626975763962</v>
      </c>
      <c r="EF954" s="164">
        <f>AVERAGE(DS$6:DS954)</f>
        <v>0.84088514225500521</v>
      </c>
      <c r="EG954" s="167">
        <f>AVERAGE(DT$6:DT954)</f>
        <v>15.135932560590096</v>
      </c>
      <c r="EH954" s="167">
        <f>AVERAGE(DU$6:DU954)</f>
        <v>220.61749209694415</v>
      </c>
      <c r="FJ954" s="103">
        <v>949</v>
      </c>
      <c r="FK954" s="165">
        <v>5.6651177489509745</v>
      </c>
      <c r="FL954" s="163">
        <v>0.15</v>
      </c>
      <c r="FM954" s="161">
        <v>1</v>
      </c>
      <c r="FN954" s="168">
        <v>345</v>
      </c>
      <c r="FO954" s="161">
        <v>6</v>
      </c>
      <c r="FP954" s="161">
        <v>6</v>
      </c>
      <c r="FQ954" s="161">
        <v>0</v>
      </c>
      <c r="FR954" s="168">
        <v>1080</v>
      </c>
      <c r="FS954" s="168">
        <v>0</v>
      </c>
      <c r="FT954" s="168">
        <v>300</v>
      </c>
      <c r="FU954" s="168">
        <v>90</v>
      </c>
      <c r="FV954" s="168">
        <v>1360</v>
      </c>
      <c r="FW954" s="161">
        <v>1</v>
      </c>
      <c r="FX954" s="168">
        <v>36</v>
      </c>
      <c r="FY954" s="168">
        <v>-244</v>
      </c>
      <c r="FZ954" s="161" t="s">
        <v>117</v>
      </c>
      <c r="GB954" s="160">
        <f>AVERAGE(FO$6:FO954)</f>
        <v>10.100105374077977</v>
      </c>
      <c r="GC954" s="160">
        <f>AVERAGE(FP$6:FP954)</f>
        <v>10.100105374077977</v>
      </c>
      <c r="GD954" s="160">
        <f>AVERAGE(FQ$6:FQ954)</f>
        <v>0</v>
      </c>
      <c r="GE954" s="166">
        <f>AVERAGE(FR$6:FR954)</f>
        <v>1818.0189673340358</v>
      </c>
      <c r="GF954" s="166">
        <f>AVERAGE(FS$6:FS954)</f>
        <v>0</v>
      </c>
      <c r="GG954" s="166">
        <f>AVERAGE(FT$6:FT954)</f>
        <v>505.00526870389882</v>
      </c>
      <c r="GH954" s="166">
        <f>AVERAGE(FU$6:FU954)</f>
        <v>151.50158061116966</v>
      </c>
      <c r="GI954" s="166">
        <f>AVERAGE(FV$6:FV954)</f>
        <v>1632.2560590094836</v>
      </c>
      <c r="GJ954" s="160">
        <f>AVERAGE(FW$6:FW954)</f>
        <v>0.83983140147523705</v>
      </c>
      <c r="GK954" s="166">
        <f>AVERAGE(FX$6:FX954)</f>
        <v>30.233930453108535</v>
      </c>
      <c r="GL954" s="166">
        <f>AVERAGE(FY$6:FY954)</f>
        <v>215.99683877766068</v>
      </c>
      <c r="HM954" s="98">
        <v>949</v>
      </c>
      <c r="HN954" s="179">
        <v>15.874360720117879</v>
      </c>
      <c r="HO954" s="188">
        <v>0.15</v>
      </c>
      <c r="HP954" s="177">
        <v>3</v>
      </c>
      <c r="HQ954" s="191">
        <v>124</v>
      </c>
      <c r="HR954" s="177">
        <v>17</v>
      </c>
      <c r="HS954" s="177">
        <v>17</v>
      </c>
      <c r="HT954" s="177">
        <v>0</v>
      </c>
      <c r="HU954" s="191">
        <v>2550</v>
      </c>
      <c r="HV954" s="191">
        <v>0</v>
      </c>
      <c r="HW954" s="191">
        <v>850</v>
      </c>
      <c r="HX954" s="191">
        <v>255</v>
      </c>
      <c r="HY954" s="191">
        <v>1854</v>
      </c>
      <c r="HZ954" s="177">
        <v>2</v>
      </c>
      <c r="IA954" s="191">
        <v>60</v>
      </c>
      <c r="IB954" s="191">
        <v>756</v>
      </c>
      <c r="IC954" s="177" t="s">
        <v>117</v>
      </c>
      <c r="IE954" s="164">
        <f>AVERAGE(HR$6:HR954)</f>
        <v>19.67650158061117</v>
      </c>
      <c r="IF954" s="164">
        <f>AVERAGE(HS$6:HS954)</f>
        <v>19.087460484720758</v>
      </c>
      <c r="IG954" s="164">
        <f>AVERAGE(HT$6:HT954)</f>
        <v>1.0021074815595363</v>
      </c>
      <c r="IH954" s="167">
        <f>AVERAGE(HU$6:HU954)</f>
        <v>2863.1190727081139</v>
      </c>
      <c r="II954" s="167">
        <f>AVERAGE(HV$6:HV954)</f>
        <v>150.31612223393046</v>
      </c>
      <c r="IJ954" s="167">
        <f>AVERAGE(HW$6:HW954)</f>
        <v>904.26765015806109</v>
      </c>
      <c r="IK954" s="167">
        <f>AVERAGE(HX$6:HX954)</f>
        <v>271.28029504741835</v>
      </c>
      <c r="IL954" s="167">
        <f>AVERAGE(HY$6:HY954)</f>
        <v>2302.2887249736564</v>
      </c>
      <c r="IM954" s="164">
        <f>AVERAGE(HZ$6:HZ954)</f>
        <v>2.4404636459430979</v>
      </c>
      <c r="IN954" s="167">
        <f>AVERAGE(IA$6:IA954)</f>
        <v>73.213909378292939</v>
      </c>
      <c r="IO954" s="167">
        <f>AVERAGE(IB$6:IB954)</f>
        <v>634.0442571127503</v>
      </c>
    </row>
    <row r="955" spans="2:249" x14ac:dyDescent="0.2">
      <c r="B955" s="103">
        <v>950</v>
      </c>
      <c r="C955" s="165">
        <v>14.718226850223449</v>
      </c>
      <c r="D955" s="163">
        <v>0.25</v>
      </c>
      <c r="E955" s="161">
        <v>3</v>
      </c>
      <c r="F955" s="168">
        <v>525</v>
      </c>
      <c r="G955" s="161">
        <v>14</v>
      </c>
      <c r="H955" s="161">
        <v>14</v>
      </c>
      <c r="I955" s="161">
        <v>0</v>
      </c>
      <c r="J955" s="168">
        <v>1680</v>
      </c>
      <c r="K955" s="168">
        <v>0</v>
      </c>
      <c r="L955" s="168">
        <v>700</v>
      </c>
      <c r="M955" s="168">
        <v>210</v>
      </c>
      <c r="N955" s="168">
        <v>2060</v>
      </c>
      <c r="O955" s="161">
        <v>4</v>
      </c>
      <c r="P955" s="168">
        <v>48</v>
      </c>
      <c r="Q955" s="168">
        <v>-332</v>
      </c>
      <c r="R955" s="161" t="s">
        <v>117</v>
      </c>
      <c r="T955" s="169">
        <f>AVERAGE(G$6:G955)</f>
        <v>23.290526315789474</v>
      </c>
      <c r="U955" s="169">
        <f>AVERAGE(H$6:H955)</f>
        <v>20.722105263157896</v>
      </c>
      <c r="V955" s="169">
        <f>AVERAGE(I$6:I955)</f>
        <v>1.3547368421052632</v>
      </c>
      <c r="W955" s="170">
        <f>AVERAGE(J$6:J955)</f>
        <v>2486.6526315789474</v>
      </c>
      <c r="X955" s="170">
        <f>AVERAGE(K$6:K955)</f>
        <v>162.56842105263158</v>
      </c>
      <c r="Y955" s="170">
        <f>AVERAGE(L$6:L955)</f>
        <v>968.36842105263156</v>
      </c>
      <c r="Z955" s="170">
        <f>AVERAGE(M$6:M955)</f>
        <v>290.51052631578949</v>
      </c>
      <c r="AA955" s="170">
        <f>AVERAGE(N$6:N955)</f>
        <v>2403.8936842105263</v>
      </c>
      <c r="AB955" s="169">
        <f>AVERAGE(O$6:O955)</f>
        <v>2.9557894736842107</v>
      </c>
      <c r="AC955" s="170">
        <f>AVERAGE(P$6:P955)</f>
        <v>35.469473684210527</v>
      </c>
      <c r="AD955" s="170">
        <f>AVERAGE(Q$6:Q955)</f>
        <v>118.22842105263157</v>
      </c>
      <c r="AY955" s="5"/>
      <c r="AZ955" s="26">
        <v>950</v>
      </c>
      <c r="BA955" s="165">
        <v>19.531469468998765</v>
      </c>
      <c r="BB955" s="176">
        <v>0.1</v>
      </c>
      <c r="BC955" s="161">
        <v>2</v>
      </c>
      <c r="BD955" s="182">
        <v>410</v>
      </c>
      <c r="BE955" s="161">
        <v>20</v>
      </c>
      <c r="BF955" s="161">
        <v>20</v>
      </c>
      <c r="BG955" s="161">
        <v>0</v>
      </c>
      <c r="BH955" s="168">
        <v>3000</v>
      </c>
      <c r="BI955" s="168">
        <v>0</v>
      </c>
      <c r="BJ955" s="168">
        <v>1000</v>
      </c>
      <c r="BK955" s="168">
        <v>300</v>
      </c>
      <c r="BL955" s="168">
        <v>2335</v>
      </c>
      <c r="BM955" s="161">
        <v>2</v>
      </c>
      <c r="BN955" s="168">
        <v>30</v>
      </c>
      <c r="BO955" s="168">
        <v>695</v>
      </c>
      <c r="BP955" s="161" t="s">
        <v>116</v>
      </c>
      <c r="BR955" s="164">
        <f>AVERAGE(BE$6:BE955)</f>
        <v>19.630526315789474</v>
      </c>
      <c r="BS955" s="164">
        <f>AVERAGE(BF$6:BF955)</f>
        <v>18.866315789473685</v>
      </c>
      <c r="BT955" s="164">
        <f>AVERAGE(BG$6:BG955)</f>
        <v>0.67789473684210522</v>
      </c>
      <c r="BU955" s="167">
        <f>AVERAGE(BH$6:BH955)</f>
        <v>2829.9473684210525</v>
      </c>
      <c r="BV955" s="167">
        <f>AVERAGE(BI$6:BI955)</f>
        <v>101.68421052631579</v>
      </c>
      <c r="BW955" s="167">
        <f>AVERAGE(BJ$6:BJ955)</f>
        <v>909.42105263157896</v>
      </c>
      <c r="BX955" s="167">
        <f>AVERAGE(BK$6:BK955)</f>
        <v>272.82631578947371</v>
      </c>
      <c r="BY955" s="167">
        <f>AVERAGE(BL$6:BL955)</f>
        <v>2251.0389473684208</v>
      </c>
      <c r="BZ955" s="164">
        <f>AVERAGE(BM$6:BM955)</f>
        <v>2.3242105263157895</v>
      </c>
      <c r="CA955" s="167">
        <f>AVERAGE(BN$6:BN955)</f>
        <v>34.863157894736844</v>
      </c>
      <c r="CB955" s="167">
        <f>AVERAGE(BO$6:BO955)</f>
        <v>613.77157894736843</v>
      </c>
      <c r="DF955" s="103">
        <v>950</v>
      </c>
      <c r="DG955" s="192">
        <v>7.3485418498803066</v>
      </c>
      <c r="DH955" s="193">
        <v>0.15</v>
      </c>
      <c r="DI955" s="105">
        <v>0</v>
      </c>
      <c r="DJ955" s="194">
        <v>339</v>
      </c>
      <c r="DK955" s="105">
        <v>6</v>
      </c>
      <c r="DL955" s="105">
        <v>6</v>
      </c>
      <c r="DM955" s="105">
        <v>0</v>
      </c>
      <c r="DN955" s="194">
        <v>1080</v>
      </c>
      <c r="DO955" s="194">
        <v>0</v>
      </c>
      <c r="DP955" s="194">
        <v>300</v>
      </c>
      <c r="DQ955" s="194">
        <v>90</v>
      </c>
      <c r="DR955" s="194">
        <v>1354</v>
      </c>
      <c r="DS955" s="105">
        <v>1</v>
      </c>
      <c r="DT955" s="194">
        <v>18</v>
      </c>
      <c r="DU955" s="194">
        <v>-256</v>
      </c>
      <c r="DV955" s="105" t="s">
        <v>117</v>
      </c>
      <c r="DX955" s="164">
        <f>AVERAGE(DK$6:DK955)</f>
        <v>10.290526315789474</v>
      </c>
      <c r="DY955" s="164">
        <f>AVERAGE(DL$6:DL955)</f>
        <v>10.290526315789474</v>
      </c>
      <c r="DZ955" s="164">
        <f>AVERAGE(DM$6:DM955)</f>
        <v>0</v>
      </c>
      <c r="EA955" s="167">
        <f>AVERAGE(DN$6:DN955)</f>
        <v>1852.2947368421053</v>
      </c>
      <c r="EB955" s="167">
        <f>AVERAGE(DO$6:DO955)</f>
        <v>0</v>
      </c>
      <c r="EC955" s="167">
        <f>AVERAGE(DP$6:DP955)</f>
        <v>514.52631578947364</v>
      </c>
      <c r="ED955" s="167">
        <f>AVERAGE(DQ$6:DQ955)</f>
        <v>154.3578947368421</v>
      </c>
      <c r="EE955" s="167">
        <f>AVERAGE(DR$6:DR955)</f>
        <v>1647.3178947368422</v>
      </c>
      <c r="EF955" s="164">
        <f>AVERAGE(DS$6:DS955)</f>
        <v>0.84105263157894739</v>
      </c>
      <c r="EG955" s="167">
        <f>AVERAGE(DT$6:DT955)</f>
        <v>15.138947368421052</v>
      </c>
      <c r="EH955" s="167">
        <f>AVERAGE(DU$6:DU955)</f>
        <v>220.1157894736842</v>
      </c>
      <c r="FJ955" s="103">
        <v>950</v>
      </c>
      <c r="FK955" s="165">
        <v>6.0784457854325042</v>
      </c>
      <c r="FL955" s="163">
        <v>0.2</v>
      </c>
      <c r="FM955" s="161">
        <v>4</v>
      </c>
      <c r="FN955" s="168">
        <v>405</v>
      </c>
      <c r="FO955" s="161">
        <v>9</v>
      </c>
      <c r="FP955" s="161">
        <v>9</v>
      </c>
      <c r="FQ955" s="161">
        <v>0</v>
      </c>
      <c r="FR955" s="168">
        <v>1620</v>
      </c>
      <c r="FS955" s="168">
        <v>0</v>
      </c>
      <c r="FT955" s="168">
        <v>450</v>
      </c>
      <c r="FU955" s="168">
        <v>135</v>
      </c>
      <c r="FV955" s="168">
        <v>1615</v>
      </c>
      <c r="FW955" s="161">
        <v>1</v>
      </c>
      <c r="FX955" s="168">
        <v>36</v>
      </c>
      <c r="FY955" s="168">
        <v>41</v>
      </c>
      <c r="FZ955" s="161" t="s">
        <v>117</v>
      </c>
      <c r="GB955" s="160">
        <f>AVERAGE(FO$6:FO955)</f>
        <v>10.098947368421053</v>
      </c>
      <c r="GC955" s="160">
        <f>AVERAGE(FP$6:FP955)</f>
        <v>10.098947368421053</v>
      </c>
      <c r="GD955" s="160">
        <f>AVERAGE(FQ$6:FQ955)</f>
        <v>0</v>
      </c>
      <c r="GE955" s="166">
        <f>AVERAGE(FR$6:FR955)</f>
        <v>1817.8105263157895</v>
      </c>
      <c r="GF955" s="166">
        <f>AVERAGE(FS$6:FS955)</f>
        <v>0</v>
      </c>
      <c r="GG955" s="166">
        <f>AVERAGE(FT$6:FT955)</f>
        <v>504.94736842105266</v>
      </c>
      <c r="GH955" s="166">
        <f>AVERAGE(FU$6:FU955)</f>
        <v>151.48421052631579</v>
      </c>
      <c r="GI955" s="166">
        <f>AVERAGE(FV$6:FV955)</f>
        <v>1632.237894736842</v>
      </c>
      <c r="GJ955" s="160">
        <f>AVERAGE(FW$6:FW955)</f>
        <v>0.84</v>
      </c>
      <c r="GK955" s="166">
        <f>AVERAGE(FX$6:FX955)</f>
        <v>30.24</v>
      </c>
      <c r="GL955" s="166">
        <f>AVERAGE(FY$6:FY955)</f>
        <v>215.81263157894736</v>
      </c>
      <c r="HM955" s="98">
        <v>950</v>
      </c>
      <c r="HN955" s="179">
        <v>10.586270480685958</v>
      </c>
      <c r="HO955" s="188">
        <v>0.15</v>
      </c>
      <c r="HP955" s="177">
        <v>8</v>
      </c>
      <c r="HQ955" s="191">
        <v>439</v>
      </c>
      <c r="HR955" s="177">
        <v>17</v>
      </c>
      <c r="HS955" s="177">
        <v>17</v>
      </c>
      <c r="HT955" s="177">
        <v>0</v>
      </c>
      <c r="HU955" s="191">
        <v>2550</v>
      </c>
      <c r="HV955" s="191">
        <v>0</v>
      </c>
      <c r="HW955" s="191">
        <v>850</v>
      </c>
      <c r="HX955" s="191">
        <v>255</v>
      </c>
      <c r="HY955" s="191">
        <v>2169</v>
      </c>
      <c r="HZ955" s="177">
        <v>2</v>
      </c>
      <c r="IA955" s="191">
        <v>60</v>
      </c>
      <c r="IB955" s="191">
        <v>441</v>
      </c>
      <c r="IC955" s="177" t="s">
        <v>117</v>
      </c>
      <c r="IE955" s="164">
        <f>AVERAGE(HR$6:HR955)</f>
        <v>19.673684210526314</v>
      </c>
      <c r="IF955" s="164">
        <f>AVERAGE(HS$6:HS955)</f>
        <v>19.085263157894737</v>
      </c>
      <c r="IG955" s="164">
        <f>AVERAGE(HT$6:HT955)</f>
        <v>1.0010526315789474</v>
      </c>
      <c r="IH955" s="167">
        <f>AVERAGE(HU$6:HU955)</f>
        <v>2862.7894736842104</v>
      </c>
      <c r="II955" s="167">
        <f>AVERAGE(HV$6:HV955)</f>
        <v>150.15789473684211</v>
      </c>
      <c r="IJ955" s="167">
        <f>AVERAGE(HW$6:HW955)</f>
        <v>904.21052631578948</v>
      </c>
      <c r="IK955" s="167">
        <f>AVERAGE(HX$6:HX955)</f>
        <v>271.26315789473682</v>
      </c>
      <c r="IL955" s="167">
        <f>AVERAGE(HY$6:HY955)</f>
        <v>2302.1484210526314</v>
      </c>
      <c r="IM955" s="164">
        <f>AVERAGE(HZ$6:HZ955)</f>
        <v>2.44</v>
      </c>
      <c r="IN955" s="167">
        <f>AVERAGE(IA$6:IA955)</f>
        <v>73.2</v>
      </c>
      <c r="IO955" s="167">
        <f>AVERAGE(IB$6:IB955)</f>
        <v>633.84105263157892</v>
      </c>
    </row>
    <row r="956" spans="2:249" x14ac:dyDescent="0.2">
      <c r="B956" s="103">
        <v>951</v>
      </c>
      <c r="C956" s="165">
        <v>20.850442731404765</v>
      </c>
      <c r="D956" s="163">
        <v>0.2</v>
      </c>
      <c r="E956" s="161">
        <v>2</v>
      </c>
      <c r="F956" s="168">
        <v>541</v>
      </c>
      <c r="G956" s="161">
        <v>19</v>
      </c>
      <c r="H956" s="161">
        <v>19</v>
      </c>
      <c r="I956" s="161">
        <v>0</v>
      </c>
      <c r="J956" s="168">
        <v>2280</v>
      </c>
      <c r="K956" s="168">
        <v>0</v>
      </c>
      <c r="L956" s="168">
        <v>950</v>
      </c>
      <c r="M956" s="168">
        <v>285</v>
      </c>
      <c r="N956" s="168">
        <v>2401</v>
      </c>
      <c r="O956" s="161">
        <v>4</v>
      </c>
      <c r="P956" s="168">
        <v>48</v>
      </c>
      <c r="Q956" s="168">
        <v>-73</v>
      </c>
      <c r="R956" s="161" t="s">
        <v>117</v>
      </c>
      <c r="T956" s="169">
        <f>AVERAGE(G$6:G956)</f>
        <v>23.286014721345953</v>
      </c>
      <c r="U956" s="169">
        <f>AVERAGE(H$6:H956)</f>
        <v>20.720294426919033</v>
      </c>
      <c r="V956" s="169">
        <f>AVERAGE(I$6:I956)</f>
        <v>1.3533123028391167</v>
      </c>
      <c r="W956" s="170">
        <f>AVERAGE(J$6:J956)</f>
        <v>2486.4353312302837</v>
      </c>
      <c r="X956" s="170">
        <f>AVERAGE(K$6:K956)</f>
        <v>162.397476340694</v>
      </c>
      <c r="Y956" s="170">
        <f>AVERAGE(L$6:L956)</f>
        <v>968.3491062039958</v>
      </c>
      <c r="Z956" s="170">
        <f>AVERAGE(M$6:M956)</f>
        <v>290.50473186119876</v>
      </c>
      <c r="AA956" s="170">
        <f>AVERAGE(N$6:N956)</f>
        <v>2403.8906414300736</v>
      </c>
      <c r="AB956" s="169">
        <f>AVERAGE(O$6:O956)</f>
        <v>2.9568874868559409</v>
      </c>
      <c r="AC956" s="170">
        <f>AVERAGE(P$6:P956)</f>
        <v>35.482649842271293</v>
      </c>
      <c r="AD956" s="170">
        <f>AVERAGE(Q$6:Q956)</f>
        <v>118.02733964248159</v>
      </c>
      <c r="AY956" s="5"/>
      <c r="AZ956" s="26">
        <v>951</v>
      </c>
      <c r="BA956" s="165">
        <v>19.028095540731709</v>
      </c>
      <c r="BB956" s="176">
        <v>0.15</v>
      </c>
      <c r="BC956" s="161">
        <v>9</v>
      </c>
      <c r="BD956" s="182">
        <v>554</v>
      </c>
      <c r="BE956" s="161">
        <v>25</v>
      </c>
      <c r="BF956" s="161">
        <v>22</v>
      </c>
      <c r="BG956" s="161">
        <v>2</v>
      </c>
      <c r="BH956" s="168">
        <v>3300</v>
      </c>
      <c r="BI956" s="168">
        <v>300</v>
      </c>
      <c r="BJ956" s="168">
        <v>1000</v>
      </c>
      <c r="BK956" s="168">
        <v>300</v>
      </c>
      <c r="BL956" s="168">
        <v>2779</v>
      </c>
      <c r="BM956" s="161">
        <v>3</v>
      </c>
      <c r="BN956" s="168">
        <v>45</v>
      </c>
      <c r="BO956" s="168">
        <v>566</v>
      </c>
      <c r="BP956" s="161" t="s">
        <v>116</v>
      </c>
      <c r="BR956" s="164">
        <f>AVERAGE(BE$6:BE956)</f>
        <v>19.636172450052577</v>
      </c>
      <c r="BS956" s="164">
        <f>AVERAGE(BF$6:BF956)</f>
        <v>18.869610935856993</v>
      </c>
      <c r="BT956" s="164">
        <f>AVERAGE(BG$6:BG956)</f>
        <v>0.67928496319663512</v>
      </c>
      <c r="BU956" s="167">
        <f>AVERAGE(BH$6:BH956)</f>
        <v>2830.441640378549</v>
      </c>
      <c r="BV956" s="167">
        <f>AVERAGE(BI$6:BI956)</f>
        <v>101.89274447949526</v>
      </c>
      <c r="BW956" s="167">
        <f>AVERAGE(BJ$6:BJ956)</f>
        <v>909.51629863301787</v>
      </c>
      <c r="BX956" s="167">
        <f>AVERAGE(BK$6:BK956)</f>
        <v>272.85488958990538</v>
      </c>
      <c r="BY956" s="167">
        <f>AVERAGE(BL$6:BL956)</f>
        <v>2251.5941114616194</v>
      </c>
      <c r="BZ956" s="164">
        <f>AVERAGE(BM$6:BM956)</f>
        <v>2.3249211356466879</v>
      </c>
      <c r="CA956" s="167">
        <f>AVERAGE(BN$6:BN956)</f>
        <v>34.873817034700316</v>
      </c>
      <c r="CB956" s="167">
        <f>AVERAGE(BO$6:BO956)</f>
        <v>613.72134595162981</v>
      </c>
      <c r="DF956" s="103">
        <v>951</v>
      </c>
      <c r="DG956" s="192">
        <v>6.9200610956507012</v>
      </c>
      <c r="DH956" s="193">
        <v>0.1</v>
      </c>
      <c r="DI956" s="105">
        <v>8</v>
      </c>
      <c r="DJ956" s="194">
        <v>126</v>
      </c>
      <c r="DK956" s="105">
        <v>14</v>
      </c>
      <c r="DL956" s="105">
        <v>14</v>
      </c>
      <c r="DM956" s="105">
        <v>0</v>
      </c>
      <c r="DN956" s="194">
        <v>2520</v>
      </c>
      <c r="DO956" s="194">
        <v>0</v>
      </c>
      <c r="DP956" s="194">
        <v>700</v>
      </c>
      <c r="DQ956" s="194">
        <v>210</v>
      </c>
      <c r="DR956" s="194">
        <v>1661</v>
      </c>
      <c r="DS956" s="105">
        <v>1</v>
      </c>
      <c r="DT956" s="194">
        <v>18</v>
      </c>
      <c r="DU956" s="194">
        <v>877</v>
      </c>
      <c r="DV956" s="105" t="s">
        <v>117</v>
      </c>
      <c r="DX956" s="164">
        <f>AVERAGE(DK$6:DK956)</f>
        <v>10.294426919032597</v>
      </c>
      <c r="DY956" s="164">
        <f>AVERAGE(DL$6:DL956)</f>
        <v>10.294426919032597</v>
      </c>
      <c r="DZ956" s="164">
        <f>AVERAGE(DM$6:DM956)</f>
        <v>0</v>
      </c>
      <c r="EA956" s="167">
        <f>AVERAGE(DN$6:DN956)</f>
        <v>1852.9968454258676</v>
      </c>
      <c r="EB956" s="167">
        <f>AVERAGE(DO$6:DO956)</f>
        <v>0</v>
      </c>
      <c r="EC956" s="167">
        <f>AVERAGE(DP$6:DP956)</f>
        <v>514.72134595162981</v>
      </c>
      <c r="ED956" s="167">
        <f>AVERAGE(DQ$6:DQ956)</f>
        <v>154.41640378548897</v>
      </c>
      <c r="EE956" s="167">
        <f>AVERAGE(DR$6:DR956)</f>
        <v>1647.3322818086226</v>
      </c>
      <c r="EF956" s="164">
        <f>AVERAGE(DS$6:DS956)</f>
        <v>0.84121976866456361</v>
      </c>
      <c r="EG956" s="167">
        <f>AVERAGE(DT$6:DT956)</f>
        <v>15.141955835962145</v>
      </c>
      <c r="EH956" s="167">
        <f>AVERAGE(DU$6:DU956)</f>
        <v>220.80651945320716</v>
      </c>
      <c r="FJ956" s="103">
        <v>951</v>
      </c>
      <c r="FK956" s="165">
        <v>7.7601344855817773</v>
      </c>
      <c r="FL956" s="163">
        <v>0.05</v>
      </c>
      <c r="FM956" s="161">
        <v>10</v>
      </c>
      <c r="FN956" s="168">
        <v>379</v>
      </c>
      <c r="FO956" s="161">
        <v>18</v>
      </c>
      <c r="FP956" s="161">
        <v>18</v>
      </c>
      <c r="FQ956" s="161">
        <v>0</v>
      </c>
      <c r="FR956" s="168">
        <v>3240</v>
      </c>
      <c r="FS956" s="168">
        <v>0</v>
      </c>
      <c r="FT956" s="168">
        <v>900</v>
      </c>
      <c r="FU956" s="168">
        <v>270</v>
      </c>
      <c r="FV956" s="168">
        <v>2174</v>
      </c>
      <c r="FW956" s="161">
        <v>0</v>
      </c>
      <c r="FX956" s="168">
        <v>0</v>
      </c>
      <c r="FY956" s="168">
        <v>1066</v>
      </c>
      <c r="FZ956" s="161" t="s">
        <v>117</v>
      </c>
      <c r="GB956" s="160">
        <f>AVERAGE(FO$6:FO956)</f>
        <v>10.107255520504731</v>
      </c>
      <c r="GC956" s="160">
        <f>AVERAGE(FP$6:FP956)</f>
        <v>10.107255520504731</v>
      </c>
      <c r="GD956" s="160">
        <f>AVERAGE(FQ$6:FQ956)</f>
        <v>0</v>
      </c>
      <c r="GE956" s="166">
        <f>AVERAGE(FR$6:FR956)</f>
        <v>1819.3059936908517</v>
      </c>
      <c r="GF956" s="166">
        <f>AVERAGE(FS$6:FS956)</f>
        <v>0</v>
      </c>
      <c r="GG956" s="166">
        <f>AVERAGE(FT$6:FT956)</f>
        <v>505.3627760252366</v>
      </c>
      <c r="GH956" s="166">
        <f>AVERAGE(FU$6:FU956)</f>
        <v>151.60883280757099</v>
      </c>
      <c r="GI956" s="166">
        <f>AVERAGE(FV$6:FV956)</f>
        <v>1632.807570977918</v>
      </c>
      <c r="GJ956" s="160">
        <f>AVERAGE(FW$6:FW956)</f>
        <v>0.83911671924290221</v>
      </c>
      <c r="GK956" s="166">
        <f>AVERAGE(FX$6:FX956)</f>
        <v>30.20820189274448</v>
      </c>
      <c r="GL956" s="166">
        <f>AVERAGE(FY$6:FY956)</f>
        <v>216.70662460567823</v>
      </c>
      <c r="HM956" s="98">
        <v>951</v>
      </c>
      <c r="HN956" s="179">
        <v>20.894041781480993</v>
      </c>
      <c r="HO956" s="188">
        <v>0.2</v>
      </c>
      <c r="HP956" s="177">
        <v>4</v>
      </c>
      <c r="HQ956" s="191">
        <v>242</v>
      </c>
      <c r="HR956" s="177">
        <v>21</v>
      </c>
      <c r="HS956" s="177">
        <v>21</v>
      </c>
      <c r="HT956" s="177">
        <v>1</v>
      </c>
      <c r="HU956" s="191">
        <v>3150</v>
      </c>
      <c r="HV956" s="191">
        <v>150</v>
      </c>
      <c r="HW956" s="191">
        <v>1000</v>
      </c>
      <c r="HX956" s="191">
        <v>300</v>
      </c>
      <c r="HY956" s="191">
        <v>2317</v>
      </c>
      <c r="HZ956" s="177">
        <v>4</v>
      </c>
      <c r="IA956" s="191">
        <v>120</v>
      </c>
      <c r="IB956" s="191">
        <v>953</v>
      </c>
      <c r="IC956" s="177" t="s">
        <v>116</v>
      </c>
      <c r="IE956" s="164">
        <f>AVERAGE(HR$6:HR956)</f>
        <v>19.675078864353313</v>
      </c>
      <c r="IF956" s="164">
        <f>AVERAGE(HS$6:HS956)</f>
        <v>19.087276550998947</v>
      </c>
      <c r="IG956" s="164">
        <f>AVERAGE(HT$6:HT956)</f>
        <v>1.0010515247108307</v>
      </c>
      <c r="IH956" s="167">
        <f>AVERAGE(HU$6:HU956)</f>
        <v>2863.0914826498424</v>
      </c>
      <c r="II956" s="167">
        <f>AVERAGE(HV$6:HV956)</f>
        <v>150.1577287066246</v>
      </c>
      <c r="IJ956" s="167">
        <f>AVERAGE(HW$6:HW956)</f>
        <v>904.31125131440592</v>
      </c>
      <c r="IK956" s="167">
        <f>AVERAGE(HX$6:HX956)</f>
        <v>271.29337539432174</v>
      </c>
      <c r="IL956" s="167">
        <f>AVERAGE(HY$6:HY956)</f>
        <v>2302.1640378548896</v>
      </c>
      <c r="IM956" s="164">
        <f>AVERAGE(HZ$6:HZ956)</f>
        <v>2.4416403785488958</v>
      </c>
      <c r="IN956" s="167">
        <f>AVERAGE(IA$6:IA956)</f>
        <v>73.249211356466873</v>
      </c>
      <c r="IO956" s="167">
        <f>AVERAGE(IB$6:IB956)</f>
        <v>634.17665615141959</v>
      </c>
    </row>
    <row r="957" spans="2:249" x14ac:dyDescent="0.2">
      <c r="B957" s="103">
        <v>952</v>
      </c>
      <c r="C957" s="165">
        <v>23.34334857280502</v>
      </c>
      <c r="D957" s="163">
        <v>0.15</v>
      </c>
      <c r="E957" s="161">
        <v>3</v>
      </c>
      <c r="F957" s="168">
        <v>581</v>
      </c>
      <c r="G957" s="161">
        <v>22</v>
      </c>
      <c r="H957" s="161">
        <v>22</v>
      </c>
      <c r="I957" s="161">
        <v>2</v>
      </c>
      <c r="J957" s="168">
        <v>2640</v>
      </c>
      <c r="K957" s="168">
        <v>240</v>
      </c>
      <c r="L957" s="168">
        <v>1000</v>
      </c>
      <c r="M957" s="168">
        <v>300</v>
      </c>
      <c r="N957" s="168">
        <v>2746</v>
      </c>
      <c r="O957" s="161">
        <v>4</v>
      </c>
      <c r="P957" s="168">
        <v>48</v>
      </c>
      <c r="Q957" s="168">
        <v>-58</v>
      </c>
      <c r="R957" s="161" t="s">
        <v>116</v>
      </c>
      <c r="T957" s="169">
        <f>AVERAGE(G$6:G957)</f>
        <v>23.284663865546218</v>
      </c>
      <c r="U957" s="169">
        <f>AVERAGE(H$6:H957)</f>
        <v>20.721638655462186</v>
      </c>
      <c r="V957" s="169">
        <f>AVERAGE(I$6:I957)</f>
        <v>1.3539915966386555</v>
      </c>
      <c r="W957" s="170">
        <f>AVERAGE(J$6:J957)</f>
        <v>2486.5966386554624</v>
      </c>
      <c r="X957" s="170">
        <f>AVERAGE(K$6:K957)</f>
        <v>162.47899159663865</v>
      </c>
      <c r="Y957" s="170">
        <f>AVERAGE(L$6:L957)</f>
        <v>968.38235294117646</v>
      </c>
      <c r="Z957" s="170">
        <f>AVERAGE(M$6:M957)</f>
        <v>290.51470588235293</v>
      </c>
      <c r="AA957" s="170">
        <f>AVERAGE(N$6:N957)</f>
        <v>2404.25</v>
      </c>
      <c r="AB957" s="169">
        <f>AVERAGE(O$6:O957)</f>
        <v>2.9579831932773111</v>
      </c>
      <c r="AC957" s="170">
        <f>AVERAGE(P$6:P957)</f>
        <v>35.495798319327733</v>
      </c>
      <c r="AD957" s="170">
        <f>AVERAGE(Q$6:Q957)</f>
        <v>117.84243697478992</v>
      </c>
      <c r="AY957" s="5"/>
      <c r="AZ957" s="26">
        <v>952</v>
      </c>
      <c r="BA957" s="165">
        <v>20.999617845887478</v>
      </c>
      <c r="BB957" s="176">
        <v>0.1</v>
      </c>
      <c r="BC957" s="161">
        <v>3</v>
      </c>
      <c r="BD957" s="182">
        <v>320</v>
      </c>
      <c r="BE957" s="161">
        <v>22</v>
      </c>
      <c r="BF957" s="161">
        <v>22</v>
      </c>
      <c r="BG957" s="161">
        <v>2</v>
      </c>
      <c r="BH957" s="168">
        <v>3300</v>
      </c>
      <c r="BI957" s="168">
        <v>300</v>
      </c>
      <c r="BJ957" s="168">
        <v>1000</v>
      </c>
      <c r="BK957" s="168">
        <v>300</v>
      </c>
      <c r="BL957" s="168">
        <v>2545</v>
      </c>
      <c r="BM957" s="161">
        <v>2</v>
      </c>
      <c r="BN957" s="168">
        <v>30</v>
      </c>
      <c r="BO957" s="168">
        <v>785</v>
      </c>
      <c r="BP957" s="161" t="s">
        <v>116</v>
      </c>
      <c r="BR957" s="164">
        <f>AVERAGE(BE$6:BE957)</f>
        <v>19.638655462184875</v>
      </c>
      <c r="BS957" s="164">
        <f>AVERAGE(BF$6:BF957)</f>
        <v>18.872899159663866</v>
      </c>
      <c r="BT957" s="164">
        <f>AVERAGE(BG$6:BG957)</f>
        <v>0.68067226890756305</v>
      </c>
      <c r="BU957" s="167">
        <f>AVERAGE(BH$6:BH957)</f>
        <v>2830.9348739495799</v>
      </c>
      <c r="BV957" s="167">
        <f>AVERAGE(BI$6:BI957)</f>
        <v>102.10084033613445</v>
      </c>
      <c r="BW957" s="167">
        <f>AVERAGE(BJ$6:BJ957)</f>
        <v>909.61134453781517</v>
      </c>
      <c r="BX957" s="167">
        <f>AVERAGE(BK$6:BK957)</f>
        <v>272.88340336134456</v>
      </c>
      <c r="BY957" s="167">
        <f>AVERAGE(BL$6:BL957)</f>
        <v>2251.9023109243699</v>
      </c>
      <c r="BZ957" s="164">
        <f>AVERAGE(BM$6:BM957)</f>
        <v>2.3245798319327733</v>
      </c>
      <c r="CA957" s="167">
        <f>AVERAGE(BN$6:BN957)</f>
        <v>34.868697478991599</v>
      </c>
      <c r="CB957" s="167">
        <f>AVERAGE(BO$6:BO957)</f>
        <v>613.90126050420167</v>
      </c>
      <c r="DF957" s="103">
        <v>952</v>
      </c>
      <c r="DG957" s="192">
        <v>7.8181841551537374</v>
      </c>
      <c r="DH957" s="193">
        <v>0.15</v>
      </c>
      <c r="DI957" s="105">
        <v>8</v>
      </c>
      <c r="DJ957" s="194">
        <v>555</v>
      </c>
      <c r="DK957" s="105">
        <v>15</v>
      </c>
      <c r="DL957" s="105">
        <v>15</v>
      </c>
      <c r="DM957" s="105">
        <v>0</v>
      </c>
      <c r="DN957" s="194">
        <v>2700</v>
      </c>
      <c r="DO957" s="194">
        <v>0</v>
      </c>
      <c r="DP957" s="194">
        <v>750</v>
      </c>
      <c r="DQ957" s="194">
        <v>225</v>
      </c>
      <c r="DR957" s="194">
        <v>2155</v>
      </c>
      <c r="DS957" s="105">
        <v>1</v>
      </c>
      <c r="DT957" s="194">
        <v>18</v>
      </c>
      <c r="DU957" s="194">
        <v>563</v>
      </c>
      <c r="DV957" s="105" t="s">
        <v>117</v>
      </c>
      <c r="DX957" s="164">
        <f>AVERAGE(DK$6:DK957)</f>
        <v>10.29936974789916</v>
      </c>
      <c r="DY957" s="164">
        <f>AVERAGE(DL$6:DL957)</f>
        <v>10.29936974789916</v>
      </c>
      <c r="DZ957" s="164">
        <f>AVERAGE(DM$6:DM957)</f>
        <v>0</v>
      </c>
      <c r="EA957" s="167">
        <f>AVERAGE(DN$6:DN957)</f>
        <v>1853.8865546218487</v>
      </c>
      <c r="EB957" s="167">
        <f>AVERAGE(DO$6:DO957)</f>
        <v>0</v>
      </c>
      <c r="EC957" s="167">
        <f>AVERAGE(DP$6:DP957)</f>
        <v>514.96848739495795</v>
      </c>
      <c r="ED957" s="167">
        <f>AVERAGE(DQ$6:DQ957)</f>
        <v>154.4905462184874</v>
      </c>
      <c r="EE957" s="167">
        <f>AVERAGE(DR$6:DR957)</f>
        <v>1647.8655462184875</v>
      </c>
      <c r="EF957" s="164">
        <f>AVERAGE(DS$6:DS957)</f>
        <v>0.84138655462184875</v>
      </c>
      <c r="EG957" s="167">
        <f>AVERAGE(DT$6:DT957)</f>
        <v>15.144957983193278</v>
      </c>
      <c r="EH957" s="167">
        <f>AVERAGE(DU$6:DU957)</f>
        <v>221.16596638655463</v>
      </c>
      <c r="FJ957" s="103">
        <v>952</v>
      </c>
      <c r="FK957" s="165">
        <v>7.3325725752720317</v>
      </c>
      <c r="FL957" s="163">
        <v>0.15</v>
      </c>
      <c r="FM957" s="161">
        <v>5</v>
      </c>
      <c r="FN957" s="168">
        <v>118</v>
      </c>
      <c r="FO957" s="161">
        <v>11</v>
      </c>
      <c r="FP957" s="161">
        <v>11</v>
      </c>
      <c r="FQ957" s="161">
        <v>0</v>
      </c>
      <c r="FR957" s="168">
        <v>1980</v>
      </c>
      <c r="FS957" s="168">
        <v>0</v>
      </c>
      <c r="FT957" s="168">
        <v>550</v>
      </c>
      <c r="FU957" s="168">
        <v>165</v>
      </c>
      <c r="FV957" s="168">
        <v>1458</v>
      </c>
      <c r="FW957" s="161">
        <v>1</v>
      </c>
      <c r="FX957" s="168">
        <v>36</v>
      </c>
      <c r="FY957" s="168">
        <v>558</v>
      </c>
      <c r="FZ957" s="161" t="s">
        <v>117</v>
      </c>
      <c r="GB957" s="160">
        <f>AVERAGE(FO$6:FO957)</f>
        <v>10.108193277310924</v>
      </c>
      <c r="GC957" s="160">
        <f>AVERAGE(FP$6:FP957)</f>
        <v>10.108193277310924</v>
      </c>
      <c r="GD957" s="160">
        <f>AVERAGE(FQ$6:FQ957)</f>
        <v>0</v>
      </c>
      <c r="GE957" s="166">
        <f>AVERAGE(FR$6:FR957)</f>
        <v>1819.4747899159663</v>
      </c>
      <c r="GF957" s="166">
        <f>AVERAGE(FS$6:FS957)</f>
        <v>0</v>
      </c>
      <c r="GG957" s="166">
        <f>AVERAGE(FT$6:FT957)</f>
        <v>505.40966386554624</v>
      </c>
      <c r="GH957" s="166">
        <f>AVERAGE(FU$6:FU957)</f>
        <v>151.62289915966386</v>
      </c>
      <c r="GI957" s="166">
        <f>AVERAGE(FV$6:FV957)</f>
        <v>1632.623949579832</v>
      </c>
      <c r="GJ957" s="160">
        <f>AVERAGE(FW$6:FW957)</f>
        <v>0.8392857142857143</v>
      </c>
      <c r="GK957" s="166">
        <f>AVERAGE(FX$6:FX957)</f>
        <v>30.214285714285715</v>
      </c>
      <c r="GL957" s="166">
        <f>AVERAGE(FY$6:FY957)</f>
        <v>217.06512605042016</v>
      </c>
      <c r="HM957" s="98">
        <v>952</v>
      </c>
      <c r="HN957" s="179">
        <v>21.936836821269381</v>
      </c>
      <c r="HO957" s="188">
        <v>0.1</v>
      </c>
      <c r="HP957" s="177">
        <v>3</v>
      </c>
      <c r="HQ957" s="191">
        <v>428</v>
      </c>
      <c r="HR957" s="177">
        <v>23</v>
      </c>
      <c r="HS957" s="177">
        <v>23</v>
      </c>
      <c r="HT957" s="177">
        <v>3</v>
      </c>
      <c r="HU957" s="191">
        <v>3450</v>
      </c>
      <c r="HV957" s="191">
        <v>450</v>
      </c>
      <c r="HW957" s="191">
        <v>1000</v>
      </c>
      <c r="HX957" s="191">
        <v>300</v>
      </c>
      <c r="HY957" s="191">
        <v>2803</v>
      </c>
      <c r="HZ957" s="177">
        <v>2</v>
      </c>
      <c r="IA957" s="191">
        <v>60</v>
      </c>
      <c r="IB957" s="191">
        <v>707</v>
      </c>
      <c r="IC957" s="177" t="s">
        <v>116</v>
      </c>
      <c r="IE957" s="164">
        <f>AVERAGE(HR$6:HR957)</f>
        <v>19.678571428571427</v>
      </c>
      <c r="IF957" s="164">
        <f>AVERAGE(HS$6:HS957)</f>
        <v>19.091386554621849</v>
      </c>
      <c r="IG957" s="164">
        <f>AVERAGE(HT$6:HT957)</f>
        <v>1.0031512605042017</v>
      </c>
      <c r="IH957" s="167">
        <f>AVERAGE(HU$6:HU957)</f>
        <v>2863.7079831932774</v>
      </c>
      <c r="II957" s="167">
        <f>AVERAGE(HV$6:HV957)</f>
        <v>150.47268907563026</v>
      </c>
      <c r="IJ957" s="167">
        <f>AVERAGE(HW$6:HW957)</f>
        <v>904.41176470588232</v>
      </c>
      <c r="IK957" s="167">
        <f>AVERAGE(HX$6:HX957)</f>
        <v>271.3235294117647</v>
      </c>
      <c r="IL957" s="167">
        <f>AVERAGE(HY$6:HY957)</f>
        <v>2302.6901260504201</v>
      </c>
      <c r="IM957" s="164">
        <f>AVERAGE(HZ$6:HZ957)</f>
        <v>2.4411764705882355</v>
      </c>
      <c r="IN957" s="167">
        <f>AVERAGE(IA$6:IA957)</f>
        <v>73.235294117647058</v>
      </c>
      <c r="IO957" s="167">
        <f>AVERAGE(IB$6:IB957)</f>
        <v>634.25315126050418</v>
      </c>
    </row>
    <row r="958" spans="2:249" x14ac:dyDescent="0.2">
      <c r="B958" s="103">
        <v>953</v>
      </c>
      <c r="C958" s="165">
        <v>28.417844577670703</v>
      </c>
      <c r="D958" s="163">
        <v>0.15</v>
      </c>
      <c r="E958" s="161">
        <v>1</v>
      </c>
      <c r="F958" s="168">
        <v>132</v>
      </c>
      <c r="G958" s="161">
        <v>25</v>
      </c>
      <c r="H958" s="161">
        <v>22</v>
      </c>
      <c r="I958" s="161">
        <v>2</v>
      </c>
      <c r="J958" s="168">
        <v>2640</v>
      </c>
      <c r="K958" s="168">
        <v>240</v>
      </c>
      <c r="L958" s="168">
        <v>1000</v>
      </c>
      <c r="M958" s="168">
        <v>300</v>
      </c>
      <c r="N958" s="168">
        <v>2297</v>
      </c>
      <c r="O958" s="161">
        <v>4</v>
      </c>
      <c r="P958" s="168">
        <v>48</v>
      </c>
      <c r="Q958" s="168">
        <v>391</v>
      </c>
      <c r="R958" s="161" t="s">
        <v>116</v>
      </c>
      <c r="T958" s="169">
        <f>AVERAGE(G$6:G958)</f>
        <v>23.286463798530956</v>
      </c>
      <c r="U958" s="169">
        <f>AVERAGE(H$6:H958)</f>
        <v>20.722980062959078</v>
      </c>
      <c r="V958" s="169">
        <f>AVERAGE(I$6:I958)</f>
        <v>1.354669464847849</v>
      </c>
      <c r="W958" s="170">
        <f>AVERAGE(J$6:J958)</f>
        <v>2486.7576075550892</v>
      </c>
      <c r="X958" s="170">
        <f>AVERAGE(K$6:K958)</f>
        <v>162.56033578174186</v>
      </c>
      <c r="Y958" s="170">
        <f>AVERAGE(L$6:L958)</f>
        <v>968.41552990556136</v>
      </c>
      <c r="Z958" s="170">
        <f>AVERAGE(M$6:M958)</f>
        <v>290.52465897166843</v>
      </c>
      <c r="AA958" s="170">
        <f>AVERAGE(N$6:N958)</f>
        <v>2404.1374606505769</v>
      </c>
      <c r="AB958" s="169">
        <f>AVERAGE(O$6:O958)</f>
        <v>2.9590766002098636</v>
      </c>
      <c r="AC958" s="170">
        <f>AVERAGE(P$6:P958)</f>
        <v>35.508919202518364</v>
      </c>
      <c r="AD958" s="170">
        <f>AVERAGE(Q$6:Q958)</f>
        <v>118.12906610703043</v>
      </c>
      <c r="AY958" s="5"/>
      <c r="AZ958" s="26">
        <v>953</v>
      </c>
      <c r="BA958" s="165">
        <v>20.48775936752287</v>
      </c>
      <c r="BB958" s="176">
        <v>0.2</v>
      </c>
      <c r="BC958" s="161">
        <v>0</v>
      </c>
      <c r="BD958" s="182">
        <v>574</v>
      </c>
      <c r="BE958" s="161">
        <v>16</v>
      </c>
      <c r="BF958" s="161">
        <v>16</v>
      </c>
      <c r="BG958" s="161">
        <v>0</v>
      </c>
      <c r="BH958" s="168">
        <v>2400</v>
      </c>
      <c r="BI958" s="168">
        <v>0</v>
      </c>
      <c r="BJ958" s="168">
        <v>800</v>
      </c>
      <c r="BK958" s="168">
        <v>240</v>
      </c>
      <c r="BL958" s="168">
        <v>2239</v>
      </c>
      <c r="BM958" s="161">
        <v>4</v>
      </c>
      <c r="BN958" s="168">
        <v>60</v>
      </c>
      <c r="BO958" s="168">
        <v>221</v>
      </c>
      <c r="BP958" s="161" t="s">
        <v>117</v>
      </c>
      <c r="BR958" s="164">
        <f>AVERAGE(BE$6:BE958)</f>
        <v>19.634837355718783</v>
      </c>
      <c r="BS958" s="164">
        <f>AVERAGE(BF$6:BF958)</f>
        <v>18.869884575026234</v>
      </c>
      <c r="BT958" s="164">
        <f>AVERAGE(BG$6:BG958)</f>
        <v>0.67995802728226651</v>
      </c>
      <c r="BU958" s="167">
        <f>AVERAGE(BH$6:BH958)</f>
        <v>2830.4826862539348</v>
      </c>
      <c r="BV958" s="167">
        <f>AVERAGE(BI$6:BI958)</f>
        <v>101.99370409233998</v>
      </c>
      <c r="BW958" s="167">
        <f>AVERAGE(BJ$6:BJ958)</f>
        <v>909.49632738719833</v>
      </c>
      <c r="BX958" s="167">
        <f>AVERAGE(BK$6:BK958)</f>
        <v>272.84889821615951</v>
      </c>
      <c r="BY958" s="167">
        <f>AVERAGE(BL$6:BL958)</f>
        <v>2251.8887722980062</v>
      </c>
      <c r="BZ958" s="164">
        <f>AVERAGE(BM$6:BM958)</f>
        <v>2.3263378803777544</v>
      </c>
      <c r="CA958" s="167">
        <f>AVERAGE(BN$6:BN958)</f>
        <v>34.89506820566632</v>
      </c>
      <c r="CB958" s="167">
        <f>AVERAGE(BO$6:BO958)</f>
        <v>613.488982161595</v>
      </c>
      <c r="DF958" s="103">
        <v>953</v>
      </c>
      <c r="DG958" s="192">
        <v>4.5574075706869497</v>
      </c>
      <c r="DH958" s="193">
        <v>0.05</v>
      </c>
      <c r="DI958" s="105">
        <v>3</v>
      </c>
      <c r="DJ958" s="194">
        <v>285</v>
      </c>
      <c r="DK958" s="105">
        <v>8</v>
      </c>
      <c r="DL958" s="105">
        <v>8</v>
      </c>
      <c r="DM958" s="105">
        <v>0</v>
      </c>
      <c r="DN958" s="194">
        <v>1440</v>
      </c>
      <c r="DO958" s="194">
        <v>0</v>
      </c>
      <c r="DP958" s="194">
        <v>400</v>
      </c>
      <c r="DQ958" s="194">
        <v>120</v>
      </c>
      <c r="DR958" s="194">
        <v>1430</v>
      </c>
      <c r="DS958" s="105">
        <v>0</v>
      </c>
      <c r="DT958" s="194">
        <v>0</v>
      </c>
      <c r="DU958" s="194">
        <v>10</v>
      </c>
      <c r="DV958" s="105" t="s">
        <v>117</v>
      </c>
      <c r="DX958" s="164">
        <f>AVERAGE(DK$6:DK958)</f>
        <v>10.296956977964323</v>
      </c>
      <c r="DY958" s="164">
        <f>AVERAGE(DL$6:DL958)</f>
        <v>10.296956977964323</v>
      </c>
      <c r="DZ958" s="164">
        <f>AVERAGE(DM$6:DM958)</f>
        <v>0</v>
      </c>
      <c r="EA958" s="167">
        <f>AVERAGE(DN$6:DN958)</f>
        <v>1853.4522560335781</v>
      </c>
      <c r="EB958" s="167">
        <f>AVERAGE(DO$6:DO958)</f>
        <v>0</v>
      </c>
      <c r="EC958" s="167">
        <f>AVERAGE(DP$6:DP958)</f>
        <v>514.84784889821617</v>
      </c>
      <c r="ED958" s="167">
        <f>AVERAGE(DQ$6:DQ958)</f>
        <v>154.45435466946483</v>
      </c>
      <c r="EE958" s="167">
        <f>AVERAGE(DR$6:DR958)</f>
        <v>1647.6369359916055</v>
      </c>
      <c r="EF958" s="164">
        <f>AVERAGE(DS$6:DS958)</f>
        <v>0.84050367261280168</v>
      </c>
      <c r="EG958" s="167">
        <f>AVERAGE(DT$6:DT958)</f>
        <v>15.129066107030431</v>
      </c>
      <c r="EH958" s="167">
        <f>AVERAGE(DU$6:DU958)</f>
        <v>220.94438614900315</v>
      </c>
      <c r="FJ958" s="103">
        <v>953</v>
      </c>
      <c r="FK958" s="165">
        <v>6.5005452076379706</v>
      </c>
      <c r="FL958" s="163">
        <v>0.15</v>
      </c>
      <c r="FM958" s="161">
        <v>0</v>
      </c>
      <c r="FN958" s="168">
        <v>163</v>
      </c>
      <c r="FO958" s="161">
        <v>6</v>
      </c>
      <c r="FP958" s="161">
        <v>6</v>
      </c>
      <c r="FQ958" s="161">
        <v>0</v>
      </c>
      <c r="FR958" s="168">
        <v>1080</v>
      </c>
      <c r="FS958" s="168">
        <v>0</v>
      </c>
      <c r="FT958" s="168">
        <v>300</v>
      </c>
      <c r="FU958" s="168">
        <v>90</v>
      </c>
      <c r="FV958" s="168">
        <v>1178</v>
      </c>
      <c r="FW958" s="161">
        <v>1</v>
      </c>
      <c r="FX958" s="168">
        <v>36</v>
      </c>
      <c r="FY958" s="168">
        <v>-62</v>
      </c>
      <c r="FZ958" s="161" t="s">
        <v>117</v>
      </c>
      <c r="GB958" s="160">
        <f>AVERAGE(FO$6:FO958)</f>
        <v>10.103882476390346</v>
      </c>
      <c r="GC958" s="160">
        <f>AVERAGE(FP$6:FP958)</f>
        <v>10.103882476390346</v>
      </c>
      <c r="GD958" s="160">
        <f>AVERAGE(FQ$6:FQ958)</f>
        <v>0</v>
      </c>
      <c r="GE958" s="166">
        <f>AVERAGE(FR$6:FR958)</f>
        <v>1818.6988457502623</v>
      </c>
      <c r="GF958" s="166">
        <f>AVERAGE(FS$6:FS958)</f>
        <v>0</v>
      </c>
      <c r="GG958" s="166">
        <f>AVERAGE(FT$6:FT958)</f>
        <v>505.1941238195173</v>
      </c>
      <c r="GH958" s="166">
        <f>AVERAGE(FU$6:FU958)</f>
        <v>151.5582371458552</v>
      </c>
      <c r="GI958" s="166">
        <f>AVERAGE(FV$6:FV958)</f>
        <v>1632.1469045120671</v>
      </c>
      <c r="GJ958" s="160">
        <f>AVERAGE(FW$6:FW958)</f>
        <v>0.83945435466946483</v>
      </c>
      <c r="GK958" s="166">
        <f>AVERAGE(FX$6:FX958)</f>
        <v>30.220356768100736</v>
      </c>
      <c r="GL958" s="166">
        <f>AVERAGE(FY$6:FY958)</f>
        <v>216.7722980062959</v>
      </c>
      <c r="HM958" s="98">
        <v>953</v>
      </c>
      <c r="HN958" s="179">
        <v>17.757297616834531</v>
      </c>
      <c r="HO958" s="188">
        <v>0.2</v>
      </c>
      <c r="HP958" s="177">
        <v>1</v>
      </c>
      <c r="HQ958" s="191">
        <v>377</v>
      </c>
      <c r="HR958" s="177">
        <v>15</v>
      </c>
      <c r="HS958" s="177">
        <v>15</v>
      </c>
      <c r="HT958" s="177">
        <v>0</v>
      </c>
      <c r="HU958" s="191">
        <v>2250</v>
      </c>
      <c r="HV958" s="191">
        <v>0</v>
      </c>
      <c r="HW958" s="191">
        <v>750</v>
      </c>
      <c r="HX958" s="191">
        <v>225</v>
      </c>
      <c r="HY958" s="191">
        <v>1977</v>
      </c>
      <c r="HZ958" s="177">
        <v>4</v>
      </c>
      <c r="IA958" s="191">
        <v>120</v>
      </c>
      <c r="IB958" s="191">
        <v>393</v>
      </c>
      <c r="IC958" s="177" t="s">
        <v>117</v>
      </c>
      <c r="IE958" s="164">
        <f>AVERAGE(HR$6:HR958)</f>
        <v>19.673662119622247</v>
      </c>
      <c r="IF958" s="164">
        <f>AVERAGE(HS$6:HS958)</f>
        <v>19.087093389296957</v>
      </c>
      <c r="IG958" s="164">
        <f>AVERAGE(HT$6:HT958)</f>
        <v>1.0020986358866737</v>
      </c>
      <c r="IH958" s="167">
        <f>AVERAGE(HU$6:HU958)</f>
        <v>2863.0640083945436</v>
      </c>
      <c r="II958" s="167">
        <f>AVERAGE(HV$6:HV958)</f>
        <v>150.31479538300104</v>
      </c>
      <c r="IJ958" s="167">
        <f>AVERAGE(HW$6:HW958)</f>
        <v>904.24973767051415</v>
      </c>
      <c r="IK958" s="167">
        <f>AVERAGE(HX$6:HX958)</f>
        <v>271.27492130115422</v>
      </c>
      <c r="IL958" s="167">
        <f>AVERAGE(HY$6:HY958)</f>
        <v>2302.3483735571876</v>
      </c>
      <c r="IM958" s="164">
        <f>AVERAGE(HZ$6:HZ958)</f>
        <v>2.4428121720881428</v>
      </c>
      <c r="IN958" s="167">
        <f>AVERAGE(IA$6:IA958)</f>
        <v>73.284365162644278</v>
      </c>
      <c r="IO958" s="167">
        <f>AVERAGE(IB$6:IB958)</f>
        <v>634</v>
      </c>
    </row>
    <row r="959" spans="2:249" x14ac:dyDescent="0.2">
      <c r="B959" s="103">
        <v>954</v>
      </c>
      <c r="C959" s="165">
        <v>26.13985329757006</v>
      </c>
      <c r="D959" s="163">
        <v>0.1</v>
      </c>
      <c r="E959" s="161">
        <v>3</v>
      </c>
      <c r="F959" s="168">
        <v>585</v>
      </c>
      <c r="G959" s="161">
        <v>26</v>
      </c>
      <c r="H959" s="161">
        <v>22</v>
      </c>
      <c r="I959" s="161">
        <v>2</v>
      </c>
      <c r="J959" s="168">
        <v>2640</v>
      </c>
      <c r="K959" s="168">
        <v>240</v>
      </c>
      <c r="L959" s="168">
        <v>1000</v>
      </c>
      <c r="M959" s="168">
        <v>300</v>
      </c>
      <c r="N959" s="168">
        <v>2750</v>
      </c>
      <c r="O959" s="161">
        <v>3</v>
      </c>
      <c r="P959" s="168">
        <v>36</v>
      </c>
      <c r="Q959" s="168">
        <v>-74</v>
      </c>
      <c r="R959" s="161" t="s">
        <v>116</v>
      </c>
      <c r="T959" s="169">
        <f>AVERAGE(G$6:G959)</f>
        <v>23.289308176100629</v>
      </c>
      <c r="U959" s="169">
        <f>AVERAGE(H$6:H959)</f>
        <v>20.724318658280922</v>
      </c>
      <c r="V959" s="169">
        <f>AVERAGE(I$6:I959)</f>
        <v>1.3553459119496856</v>
      </c>
      <c r="W959" s="170">
        <f>AVERAGE(J$6:J959)</f>
        <v>2486.9182389937105</v>
      </c>
      <c r="X959" s="170">
        <f>AVERAGE(K$6:K959)</f>
        <v>162.64150943396226</v>
      </c>
      <c r="Y959" s="170">
        <f>AVERAGE(L$6:L959)</f>
        <v>968.44863731656187</v>
      </c>
      <c r="Z959" s="170">
        <f>AVERAGE(M$6:M959)</f>
        <v>290.53459119496853</v>
      </c>
      <c r="AA959" s="170">
        <f>AVERAGE(N$6:N959)</f>
        <v>2404.5</v>
      </c>
      <c r="AB959" s="169">
        <f>AVERAGE(O$6:O959)</f>
        <v>2.959119496855346</v>
      </c>
      <c r="AC959" s="170">
        <f>AVERAGE(P$6:P959)</f>
        <v>35.509433962264154</v>
      </c>
      <c r="AD959" s="170">
        <f>AVERAGE(Q$6:Q959)</f>
        <v>117.92767295597484</v>
      </c>
      <c r="AY959" s="5"/>
      <c r="AZ959" s="26">
        <v>954</v>
      </c>
      <c r="BA959" s="165">
        <v>15.668167958929715</v>
      </c>
      <c r="BB959" s="176">
        <v>0.05</v>
      </c>
      <c r="BC959" s="161">
        <v>1</v>
      </c>
      <c r="BD959" s="182">
        <v>534</v>
      </c>
      <c r="BE959" s="161">
        <v>16</v>
      </c>
      <c r="BF959" s="161">
        <v>16</v>
      </c>
      <c r="BG959" s="161">
        <v>0</v>
      </c>
      <c r="BH959" s="168">
        <v>2400</v>
      </c>
      <c r="BI959" s="168">
        <v>0</v>
      </c>
      <c r="BJ959" s="168">
        <v>800</v>
      </c>
      <c r="BK959" s="168">
        <v>240</v>
      </c>
      <c r="BL959" s="168">
        <v>2199</v>
      </c>
      <c r="BM959" s="161">
        <v>1</v>
      </c>
      <c r="BN959" s="168">
        <v>15</v>
      </c>
      <c r="BO959" s="168">
        <v>216</v>
      </c>
      <c r="BP959" s="161" t="s">
        <v>117</v>
      </c>
      <c r="BR959" s="164">
        <f>AVERAGE(BE$6:BE959)</f>
        <v>19.631027253668762</v>
      </c>
      <c r="BS959" s="164">
        <f>AVERAGE(BF$6:BF959)</f>
        <v>18.866876310272538</v>
      </c>
      <c r="BT959" s="164">
        <f>AVERAGE(BG$6:BG959)</f>
        <v>0.67924528301886788</v>
      </c>
      <c r="BU959" s="167">
        <f>AVERAGE(BH$6:BH959)</f>
        <v>2830.0314465408806</v>
      </c>
      <c r="BV959" s="167">
        <f>AVERAGE(BI$6:BI959)</f>
        <v>101.88679245283019</v>
      </c>
      <c r="BW959" s="167">
        <f>AVERAGE(BJ$6:BJ959)</f>
        <v>909.38155136268347</v>
      </c>
      <c r="BX959" s="167">
        <f>AVERAGE(BK$6:BK959)</f>
        <v>272.81446540880501</v>
      </c>
      <c r="BY959" s="167">
        <f>AVERAGE(BL$6:BL959)</f>
        <v>2251.8333333333335</v>
      </c>
      <c r="BZ959" s="164">
        <f>AVERAGE(BM$6:BM959)</f>
        <v>2.3249475890985325</v>
      </c>
      <c r="CA959" s="167">
        <f>AVERAGE(BN$6:BN959)</f>
        <v>34.874213836477985</v>
      </c>
      <c r="CB959" s="167">
        <f>AVERAGE(BO$6:BO959)</f>
        <v>613.0723270440252</v>
      </c>
      <c r="DF959" s="103">
        <v>954</v>
      </c>
      <c r="DG959" s="192">
        <v>9.7029945151202313</v>
      </c>
      <c r="DH959" s="193">
        <v>0.15</v>
      </c>
      <c r="DI959" s="105">
        <v>2</v>
      </c>
      <c r="DJ959" s="194">
        <v>134</v>
      </c>
      <c r="DK959" s="105">
        <v>11</v>
      </c>
      <c r="DL959" s="105">
        <v>11</v>
      </c>
      <c r="DM959" s="105">
        <v>0</v>
      </c>
      <c r="DN959" s="194">
        <v>1980</v>
      </c>
      <c r="DO959" s="194">
        <v>0</v>
      </c>
      <c r="DP959" s="194">
        <v>550</v>
      </c>
      <c r="DQ959" s="194">
        <v>165</v>
      </c>
      <c r="DR959" s="194">
        <v>1474</v>
      </c>
      <c r="DS959" s="105">
        <v>1</v>
      </c>
      <c r="DT959" s="194">
        <v>18</v>
      </c>
      <c r="DU959" s="194">
        <v>524</v>
      </c>
      <c r="DV959" s="105" t="s">
        <v>117</v>
      </c>
      <c r="DX959" s="164">
        <f>AVERAGE(DK$6:DK959)</f>
        <v>10.29769392033543</v>
      </c>
      <c r="DY959" s="164">
        <f>AVERAGE(DL$6:DL959)</f>
        <v>10.29769392033543</v>
      </c>
      <c r="DZ959" s="164">
        <f>AVERAGE(DM$6:DM959)</f>
        <v>0</v>
      </c>
      <c r="EA959" s="167">
        <f>AVERAGE(DN$6:DN959)</f>
        <v>1853.5849056603774</v>
      </c>
      <c r="EB959" s="167">
        <f>AVERAGE(DO$6:DO959)</f>
        <v>0</v>
      </c>
      <c r="EC959" s="167">
        <f>AVERAGE(DP$6:DP959)</f>
        <v>514.8846960167715</v>
      </c>
      <c r="ED959" s="167">
        <f>AVERAGE(DQ$6:DQ959)</f>
        <v>154.46540880503144</v>
      </c>
      <c r="EE959" s="167">
        <f>AVERAGE(DR$6:DR959)</f>
        <v>1647.4549266247379</v>
      </c>
      <c r="EF959" s="164">
        <f>AVERAGE(DS$6:DS959)</f>
        <v>0.84067085953878407</v>
      </c>
      <c r="EG959" s="167">
        <f>AVERAGE(DT$6:DT959)</f>
        <v>15.132075471698114</v>
      </c>
      <c r="EH959" s="167">
        <f>AVERAGE(DU$6:DU959)</f>
        <v>221.26205450733752</v>
      </c>
      <c r="FJ959" s="103">
        <v>954</v>
      </c>
      <c r="FK959" s="165">
        <v>3.6025110023405835</v>
      </c>
      <c r="FL959" s="163">
        <v>0.1</v>
      </c>
      <c r="FM959" s="161">
        <v>8</v>
      </c>
      <c r="FN959" s="168">
        <v>130</v>
      </c>
      <c r="FO959" s="161">
        <v>12</v>
      </c>
      <c r="FP959" s="161">
        <v>12</v>
      </c>
      <c r="FQ959" s="161">
        <v>0</v>
      </c>
      <c r="FR959" s="168">
        <v>2160</v>
      </c>
      <c r="FS959" s="168">
        <v>0</v>
      </c>
      <c r="FT959" s="168">
        <v>600</v>
      </c>
      <c r="FU959" s="168">
        <v>180</v>
      </c>
      <c r="FV959" s="168">
        <v>1535</v>
      </c>
      <c r="FW959" s="161">
        <v>0</v>
      </c>
      <c r="FX959" s="168">
        <v>0</v>
      </c>
      <c r="FY959" s="168">
        <v>625</v>
      </c>
      <c r="FZ959" s="161" t="s">
        <v>117</v>
      </c>
      <c r="GB959" s="160">
        <f>AVERAGE(FO$6:FO959)</f>
        <v>10.10587002096436</v>
      </c>
      <c r="GC959" s="160">
        <f>AVERAGE(FP$6:FP959)</f>
        <v>10.10587002096436</v>
      </c>
      <c r="GD959" s="160">
        <f>AVERAGE(FQ$6:FQ959)</f>
        <v>0</v>
      </c>
      <c r="GE959" s="166">
        <f>AVERAGE(FR$6:FR959)</f>
        <v>1819.0566037735848</v>
      </c>
      <c r="GF959" s="166">
        <f>AVERAGE(FS$6:FS959)</f>
        <v>0</v>
      </c>
      <c r="GG959" s="166">
        <f>AVERAGE(FT$6:FT959)</f>
        <v>505.29350104821805</v>
      </c>
      <c r="GH959" s="166">
        <f>AVERAGE(FU$6:FU959)</f>
        <v>151.58805031446542</v>
      </c>
      <c r="GI959" s="166">
        <f>AVERAGE(FV$6:FV959)</f>
        <v>1632.0450733752621</v>
      </c>
      <c r="GJ959" s="160">
        <f>AVERAGE(FW$6:FW959)</f>
        <v>0.83857442348008382</v>
      </c>
      <c r="GK959" s="166">
        <f>AVERAGE(FX$6:FX959)</f>
        <v>30.188679245283019</v>
      </c>
      <c r="GL959" s="166">
        <f>AVERAGE(FY$6:FY959)</f>
        <v>217.20020964360586</v>
      </c>
      <c r="HM959" s="98">
        <v>954</v>
      </c>
      <c r="HN959" s="179">
        <v>15.753207421854581</v>
      </c>
      <c r="HO959" s="188">
        <v>0.05</v>
      </c>
      <c r="HP959" s="177">
        <v>10</v>
      </c>
      <c r="HQ959" s="191">
        <v>527</v>
      </c>
      <c r="HR959" s="177">
        <v>25</v>
      </c>
      <c r="HS959" s="177">
        <v>23</v>
      </c>
      <c r="HT959" s="177">
        <v>3</v>
      </c>
      <c r="HU959" s="191">
        <v>3450</v>
      </c>
      <c r="HV959" s="191">
        <v>450</v>
      </c>
      <c r="HW959" s="191">
        <v>1000</v>
      </c>
      <c r="HX959" s="191">
        <v>300</v>
      </c>
      <c r="HY959" s="191">
        <v>2902</v>
      </c>
      <c r="HZ959" s="177">
        <v>1</v>
      </c>
      <c r="IA959" s="191">
        <v>30</v>
      </c>
      <c r="IB959" s="191">
        <v>578</v>
      </c>
      <c r="IC959" s="177" t="s">
        <v>116</v>
      </c>
      <c r="IE959" s="164">
        <f>AVERAGE(HR$6:HR959)</f>
        <v>19.679245283018869</v>
      </c>
      <c r="IF959" s="164">
        <f>AVERAGE(HS$6:HS959)</f>
        <v>19.091194968553459</v>
      </c>
      <c r="IG959" s="164">
        <f>AVERAGE(HT$6:HT959)</f>
        <v>1.0041928721174005</v>
      </c>
      <c r="IH959" s="167">
        <f>AVERAGE(HU$6:HU959)</f>
        <v>2863.6792452830186</v>
      </c>
      <c r="II959" s="167">
        <f>AVERAGE(HV$6:HV959)</f>
        <v>150.62893081761007</v>
      </c>
      <c r="IJ959" s="167">
        <f>AVERAGE(HW$6:HW959)</f>
        <v>904.35010482180292</v>
      </c>
      <c r="IK959" s="167">
        <f>AVERAGE(HX$6:HX959)</f>
        <v>271.30503144654091</v>
      </c>
      <c r="IL959" s="167">
        <f>AVERAGE(HY$6:HY959)</f>
        <v>2302.9769392033545</v>
      </c>
      <c r="IM959" s="164">
        <f>AVERAGE(HZ$6:HZ959)</f>
        <v>2.441299790356394</v>
      </c>
      <c r="IN959" s="167">
        <f>AVERAGE(IA$6:IA959)</f>
        <v>73.23899371069183</v>
      </c>
      <c r="IO959" s="167">
        <f>AVERAGE(IB$6:IB959)</f>
        <v>633.94129979035642</v>
      </c>
    </row>
    <row r="960" spans="2:249" x14ac:dyDescent="0.2">
      <c r="B960" s="103">
        <v>955</v>
      </c>
      <c r="C960" s="165">
        <v>19.63697124379128</v>
      </c>
      <c r="D960" s="163">
        <v>0.15</v>
      </c>
      <c r="E960" s="161">
        <v>4</v>
      </c>
      <c r="F960" s="168">
        <v>393</v>
      </c>
      <c r="G960" s="161">
        <v>21</v>
      </c>
      <c r="H960" s="161">
        <v>21</v>
      </c>
      <c r="I960" s="161">
        <v>1</v>
      </c>
      <c r="J960" s="168">
        <v>2520</v>
      </c>
      <c r="K960" s="168">
        <v>120</v>
      </c>
      <c r="L960" s="168">
        <v>1000</v>
      </c>
      <c r="M960" s="168">
        <v>300</v>
      </c>
      <c r="N960" s="168">
        <v>2438</v>
      </c>
      <c r="O960" s="161">
        <v>3</v>
      </c>
      <c r="P960" s="168">
        <v>36</v>
      </c>
      <c r="Q960" s="168">
        <v>118</v>
      </c>
      <c r="R960" s="161" t="s">
        <v>116</v>
      </c>
      <c r="T960" s="169">
        <f>AVERAGE(G$6:G960)</f>
        <v>23.286910994764398</v>
      </c>
      <c r="U960" s="169">
        <f>AVERAGE(H$6:H960)</f>
        <v>20.724607329842932</v>
      </c>
      <c r="V960" s="169">
        <f>AVERAGE(I$6:I960)</f>
        <v>1.3549738219895289</v>
      </c>
      <c r="W960" s="170">
        <f>AVERAGE(J$6:J960)</f>
        <v>2486.952879581152</v>
      </c>
      <c r="X960" s="170">
        <f>AVERAGE(K$6:K960)</f>
        <v>162.59685863874344</v>
      </c>
      <c r="Y960" s="170">
        <f>AVERAGE(L$6:L960)</f>
        <v>968.48167539267013</v>
      </c>
      <c r="Z960" s="170">
        <f>AVERAGE(M$6:M960)</f>
        <v>290.54450261780107</v>
      </c>
      <c r="AA960" s="170">
        <f>AVERAGE(N$6:N960)</f>
        <v>2404.5350785340315</v>
      </c>
      <c r="AB960" s="169">
        <f>AVERAGE(O$6:O960)</f>
        <v>2.9591623036649213</v>
      </c>
      <c r="AC960" s="170">
        <f>AVERAGE(P$6:P960)</f>
        <v>35.509947643979061</v>
      </c>
      <c r="AD960" s="170">
        <f>AVERAGE(Q$6:Q960)</f>
        <v>117.92774869109948</v>
      </c>
      <c r="AY960" s="5"/>
      <c r="AZ960" s="26">
        <v>955</v>
      </c>
      <c r="BA960" s="165">
        <v>20.874880221127547</v>
      </c>
      <c r="BB960" s="176">
        <v>0.05</v>
      </c>
      <c r="BC960" s="161">
        <v>3</v>
      </c>
      <c r="BD960" s="182">
        <v>582</v>
      </c>
      <c r="BE960" s="161">
        <v>23</v>
      </c>
      <c r="BF960" s="161">
        <v>22</v>
      </c>
      <c r="BG960" s="161">
        <v>2</v>
      </c>
      <c r="BH960" s="168">
        <v>3300</v>
      </c>
      <c r="BI960" s="168">
        <v>300</v>
      </c>
      <c r="BJ960" s="168">
        <v>1000</v>
      </c>
      <c r="BK960" s="168">
        <v>300</v>
      </c>
      <c r="BL960" s="168">
        <v>2807</v>
      </c>
      <c r="BM960" s="161">
        <v>1</v>
      </c>
      <c r="BN960" s="168">
        <v>15</v>
      </c>
      <c r="BO960" s="168">
        <v>508</v>
      </c>
      <c r="BP960" s="161" t="s">
        <v>116</v>
      </c>
      <c r="BR960" s="164">
        <f>AVERAGE(BE$6:BE960)</f>
        <v>19.634554973821988</v>
      </c>
      <c r="BS960" s="164">
        <f>AVERAGE(BF$6:BF960)</f>
        <v>18.870157068062827</v>
      </c>
      <c r="BT960" s="164">
        <f>AVERAGE(BG$6:BG960)</f>
        <v>0.68062827225130895</v>
      </c>
      <c r="BU960" s="167">
        <f>AVERAGE(BH$6:BH960)</f>
        <v>2830.523560209424</v>
      </c>
      <c r="BV960" s="167">
        <f>AVERAGE(BI$6:BI960)</f>
        <v>102.09424083769633</v>
      </c>
      <c r="BW960" s="167">
        <f>AVERAGE(BJ$6:BJ960)</f>
        <v>909.47643979057591</v>
      </c>
      <c r="BX960" s="167">
        <f>AVERAGE(BK$6:BK960)</f>
        <v>272.84293193717275</v>
      </c>
      <c r="BY960" s="167">
        <f>AVERAGE(BL$6:BL960)</f>
        <v>2252.4146596858641</v>
      </c>
      <c r="BZ960" s="164">
        <f>AVERAGE(BM$6:BM960)</f>
        <v>2.3235602094240839</v>
      </c>
      <c r="CA960" s="167">
        <f>AVERAGE(BN$6:BN960)</f>
        <v>34.853403141361255</v>
      </c>
      <c r="CB960" s="167">
        <f>AVERAGE(BO$6:BO960)</f>
        <v>612.96230366492148</v>
      </c>
      <c r="DF960" s="103">
        <v>955</v>
      </c>
      <c r="DG960" s="192">
        <v>6.5843123715952272</v>
      </c>
      <c r="DH960" s="193">
        <v>0.25</v>
      </c>
      <c r="DI960" s="105">
        <v>3</v>
      </c>
      <c r="DJ960" s="194">
        <v>269</v>
      </c>
      <c r="DK960" s="105">
        <v>8</v>
      </c>
      <c r="DL960" s="105">
        <v>8</v>
      </c>
      <c r="DM960" s="105">
        <v>0</v>
      </c>
      <c r="DN960" s="194">
        <v>1440</v>
      </c>
      <c r="DO960" s="194">
        <v>0</v>
      </c>
      <c r="DP960" s="194">
        <v>400</v>
      </c>
      <c r="DQ960" s="194">
        <v>120</v>
      </c>
      <c r="DR960" s="194">
        <v>1414</v>
      </c>
      <c r="DS960" s="105">
        <v>2</v>
      </c>
      <c r="DT960" s="194">
        <v>36</v>
      </c>
      <c r="DU960" s="194">
        <v>62</v>
      </c>
      <c r="DV960" s="105" t="s">
        <v>117</v>
      </c>
      <c r="DX960" s="164">
        <f>AVERAGE(DK$6:DK960)</f>
        <v>10.295287958115184</v>
      </c>
      <c r="DY960" s="164">
        <f>AVERAGE(DL$6:DL960)</f>
        <v>10.295287958115184</v>
      </c>
      <c r="DZ960" s="164">
        <f>AVERAGE(DM$6:DM960)</f>
        <v>0</v>
      </c>
      <c r="EA960" s="167">
        <f>AVERAGE(DN$6:DN960)</f>
        <v>1853.151832460733</v>
      </c>
      <c r="EB960" s="167">
        <f>AVERAGE(DO$6:DO960)</f>
        <v>0</v>
      </c>
      <c r="EC960" s="167">
        <f>AVERAGE(DP$6:DP960)</f>
        <v>514.76439790575921</v>
      </c>
      <c r="ED960" s="167">
        <f>AVERAGE(DQ$6:DQ960)</f>
        <v>154.42931937172776</v>
      </c>
      <c r="EE960" s="167">
        <f>AVERAGE(DR$6:DR960)</f>
        <v>1647.2104712041885</v>
      </c>
      <c r="EF960" s="164">
        <f>AVERAGE(DS$6:DS960)</f>
        <v>0.84188481675392668</v>
      </c>
      <c r="EG960" s="167">
        <f>AVERAGE(DT$6:DT960)</f>
        <v>15.153926701570681</v>
      </c>
      <c r="EH960" s="167">
        <f>AVERAGE(DU$6:DU960)</f>
        <v>221.09528795811519</v>
      </c>
      <c r="FJ960" s="103">
        <v>955</v>
      </c>
      <c r="FK960" s="165">
        <v>7.1198277699443411</v>
      </c>
      <c r="FL960" s="163">
        <v>0.05</v>
      </c>
      <c r="FM960" s="161">
        <v>1</v>
      </c>
      <c r="FN960" s="168">
        <v>360</v>
      </c>
      <c r="FO960" s="161">
        <v>8</v>
      </c>
      <c r="FP960" s="161">
        <v>8</v>
      </c>
      <c r="FQ960" s="161">
        <v>0</v>
      </c>
      <c r="FR960" s="168">
        <v>1440</v>
      </c>
      <c r="FS960" s="168">
        <v>0</v>
      </c>
      <c r="FT960" s="168">
        <v>400</v>
      </c>
      <c r="FU960" s="168">
        <v>120</v>
      </c>
      <c r="FV960" s="168">
        <v>1505</v>
      </c>
      <c r="FW960" s="161">
        <v>0</v>
      </c>
      <c r="FX960" s="168">
        <v>0</v>
      </c>
      <c r="FY960" s="168">
        <v>-65</v>
      </c>
      <c r="FZ960" s="161" t="s">
        <v>117</v>
      </c>
      <c r="GB960" s="160">
        <f>AVERAGE(FO$6:FO960)</f>
        <v>10.103664921465969</v>
      </c>
      <c r="GC960" s="160">
        <f>AVERAGE(FP$6:FP960)</f>
        <v>10.103664921465969</v>
      </c>
      <c r="GD960" s="160">
        <f>AVERAGE(FQ$6:FQ960)</f>
        <v>0</v>
      </c>
      <c r="GE960" s="166">
        <f>AVERAGE(FR$6:FR960)</f>
        <v>1818.6596858638743</v>
      </c>
      <c r="GF960" s="166">
        <f>AVERAGE(FS$6:FS960)</f>
        <v>0</v>
      </c>
      <c r="GG960" s="166">
        <f>AVERAGE(FT$6:FT960)</f>
        <v>505.18324607329845</v>
      </c>
      <c r="GH960" s="166">
        <f>AVERAGE(FU$6:FU960)</f>
        <v>151.55497382198953</v>
      </c>
      <c r="GI960" s="166">
        <f>AVERAGE(FV$6:FV960)</f>
        <v>1631.9120418848167</v>
      </c>
      <c r="GJ960" s="160">
        <f>AVERAGE(FW$6:FW960)</f>
        <v>0.83769633507853403</v>
      </c>
      <c r="GK960" s="166">
        <f>AVERAGE(FX$6:FX960)</f>
        <v>30.157068062827225</v>
      </c>
      <c r="GL960" s="166">
        <f>AVERAGE(FY$6:FY960)</f>
        <v>216.90471204188481</v>
      </c>
      <c r="HM960" s="98">
        <v>955</v>
      </c>
      <c r="HN960" s="179">
        <v>11.99315313067309</v>
      </c>
      <c r="HO960" s="188">
        <v>0.1</v>
      </c>
      <c r="HP960" s="177">
        <v>4</v>
      </c>
      <c r="HQ960" s="191">
        <v>529</v>
      </c>
      <c r="HR960" s="177">
        <v>15</v>
      </c>
      <c r="HS960" s="177">
        <v>15</v>
      </c>
      <c r="HT960" s="177">
        <v>0</v>
      </c>
      <c r="HU960" s="191">
        <v>2250</v>
      </c>
      <c r="HV960" s="191">
        <v>0</v>
      </c>
      <c r="HW960" s="191">
        <v>750</v>
      </c>
      <c r="HX960" s="191">
        <v>225</v>
      </c>
      <c r="HY960" s="191">
        <v>2129</v>
      </c>
      <c r="HZ960" s="177">
        <v>1</v>
      </c>
      <c r="IA960" s="191">
        <v>30</v>
      </c>
      <c r="IB960" s="191">
        <v>151</v>
      </c>
      <c r="IC960" s="177" t="s">
        <v>117</v>
      </c>
      <c r="IE960" s="164">
        <f>AVERAGE(HR$6:HR960)</f>
        <v>19.67434554973822</v>
      </c>
      <c r="IF960" s="164">
        <f>AVERAGE(HS$6:HS960)</f>
        <v>19.086910994764398</v>
      </c>
      <c r="IG960" s="164">
        <f>AVERAGE(HT$6:HT960)</f>
        <v>1.0031413612565445</v>
      </c>
      <c r="IH960" s="167">
        <f>AVERAGE(HU$6:HU960)</f>
        <v>2863.0366492146595</v>
      </c>
      <c r="II960" s="167">
        <f>AVERAGE(HV$6:HV960)</f>
        <v>150.47120418848166</v>
      </c>
      <c r="IJ960" s="167">
        <f>AVERAGE(HW$6:HW960)</f>
        <v>904.18848167539272</v>
      </c>
      <c r="IK960" s="167">
        <f>AVERAGE(HX$6:HX960)</f>
        <v>271.25654450261783</v>
      </c>
      <c r="IL960" s="167">
        <f>AVERAGE(HY$6:HY960)</f>
        <v>2302.794764397906</v>
      </c>
      <c r="IM960" s="164">
        <f>AVERAGE(HZ$6:HZ960)</f>
        <v>2.4397905759162302</v>
      </c>
      <c r="IN960" s="167">
        <f>AVERAGE(IA$6:IA960)</f>
        <v>73.193717277486911</v>
      </c>
      <c r="IO960" s="167">
        <f>AVERAGE(IB$6:IB960)</f>
        <v>633.43560209424083</v>
      </c>
    </row>
    <row r="961" spans="2:249" x14ac:dyDescent="0.2">
      <c r="B961" s="103">
        <v>956</v>
      </c>
      <c r="C961" s="165">
        <v>22.739243169901645</v>
      </c>
      <c r="D961" s="163">
        <v>0.15</v>
      </c>
      <c r="E961" s="161">
        <v>3</v>
      </c>
      <c r="F961" s="168">
        <v>461</v>
      </c>
      <c r="G961" s="161">
        <v>23</v>
      </c>
      <c r="H961" s="161">
        <v>22</v>
      </c>
      <c r="I961" s="161">
        <v>2</v>
      </c>
      <c r="J961" s="168">
        <v>2640</v>
      </c>
      <c r="K961" s="168">
        <v>240</v>
      </c>
      <c r="L961" s="168">
        <v>1000</v>
      </c>
      <c r="M961" s="168">
        <v>300</v>
      </c>
      <c r="N961" s="168">
        <v>2626</v>
      </c>
      <c r="O961" s="161">
        <v>3</v>
      </c>
      <c r="P961" s="168">
        <v>36</v>
      </c>
      <c r="Q961" s="168">
        <v>50</v>
      </c>
      <c r="R961" s="161" t="s">
        <v>116</v>
      </c>
      <c r="T961" s="169">
        <f>AVERAGE(G$6:G961)</f>
        <v>23.286610878661087</v>
      </c>
      <c r="U961" s="169">
        <f>AVERAGE(H$6:H961)</f>
        <v>20.725941422594143</v>
      </c>
      <c r="V961" s="169">
        <f>AVERAGE(I$6:I961)</f>
        <v>1.3556485355648535</v>
      </c>
      <c r="W961" s="170">
        <f>AVERAGE(J$6:J961)</f>
        <v>2487.1129707112973</v>
      </c>
      <c r="X961" s="170">
        <f>AVERAGE(K$6:K961)</f>
        <v>162.67782426778243</v>
      </c>
      <c r="Y961" s="170">
        <f>AVERAGE(L$6:L961)</f>
        <v>968.51464435146443</v>
      </c>
      <c r="Z961" s="170">
        <f>AVERAGE(M$6:M961)</f>
        <v>290.55439330543931</v>
      </c>
      <c r="AA961" s="170">
        <f>AVERAGE(N$6:N961)</f>
        <v>2404.7667364016738</v>
      </c>
      <c r="AB961" s="169">
        <f>AVERAGE(O$6:O961)</f>
        <v>2.9592050209205021</v>
      </c>
      <c r="AC961" s="170">
        <f>AVERAGE(P$6:P961)</f>
        <v>35.510460251046027</v>
      </c>
      <c r="AD961" s="170">
        <f>AVERAGE(Q$6:Q961)</f>
        <v>117.85669456066945</v>
      </c>
      <c r="AY961" s="5"/>
      <c r="AZ961" s="26">
        <v>956</v>
      </c>
      <c r="BA961" s="165">
        <v>18.080705434861098</v>
      </c>
      <c r="BB961" s="176">
        <v>0.1</v>
      </c>
      <c r="BC961" s="161">
        <v>2</v>
      </c>
      <c r="BD961" s="182">
        <v>250</v>
      </c>
      <c r="BE961" s="161">
        <v>18</v>
      </c>
      <c r="BF961" s="161">
        <v>18</v>
      </c>
      <c r="BG961" s="161">
        <v>0</v>
      </c>
      <c r="BH961" s="168">
        <v>2700</v>
      </c>
      <c r="BI961" s="168">
        <v>0</v>
      </c>
      <c r="BJ961" s="168">
        <v>900</v>
      </c>
      <c r="BK961" s="168">
        <v>270</v>
      </c>
      <c r="BL961" s="168">
        <v>2045</v>
      </c>
      <c r="BM961" s="161">
        <v>2</v>
      </c>
      <c r="BN961" s="168">
        <v>30</v>
      </c>
      <c r="BO961" s="168">
        <v>685</v>
      </c>
      <c r="BP961" s="161" t="s">
        <v>117</v>
      </c>
      <c r="BR961" s="164">
        <f>AVERAGE(BE$6:BE961)</f>
        <v>19.63284518828452</v>
      </c>
      <c r="BS961" s="164">
        <f>AVERAGE(BF$6:BF961)</f>
        <v>18.869246861924687</v>
      </c>
      <c r="BT961" s="164">
        <f>AVERAGE(BG$6:BG961)</f>
        <v>0.67991631799163177</v>
      </c>
      <c r="BU961" s="167">
        <f>AVERAGE(BH$6:BH961)</f>
        <v>2830.3870292887027</v>
      </c>
      <c r="BV961" s="167">
        <f>AVERAGE(BI$6:BI961)</f>
        <v>101.98744769874477</v>
      </c>
      <c r="BW961" s="167">
        <f>AVERAGE(BJ$6:BJ961)</f>
        <v>909.46652719665269</v>
      </c>
      <c r="BX961" s="167">
        <f>AVERAGE(BK$6:BK961)</f>
        <v>272.83995815899584</v>
      </c>
      <c r="BY961" s="167">
        <f>AVERAGE(BL$6:BL961)</f>
        <v>2252.1976987447697</v>
      </c>
      <c r="BZ961" s="164">
        <f>AVERAGE(BM$6:BM961)</f>
        <v>2.3232217573221758</v>
      </c>
      <c r="CA961" s="167">
        <f>AVERAGE(BN$6:BN961)</f>
        <v>34.848326359832633</v>
      </c>
      <c r="CB961" s="167">
        <f>AVERAGE(BO$6:BO961)</f>
        <v>613.03765690376565</v>
      </c>
      <c r="DF961" s="103">
        <v>956</v>
      </c>
      <c r="DG961" s="192">
        <v>8.6270960359191982</v>
      </c>
      <c r="DH961" s="193">
        <v>0.2</v>
      </c>
      <c r="DI961" s="105">
        <v>1</v>
      </c>
      <c r="DJ961" s="194">
        <v>342</v>
      </c>
      <c r="DK961" s="105">
        <v>8</v>
      </c>
      <c r="DL961" s="105">
        <v>8</v>
      </c>
      <c r="DM961" s="105">
        <v>0</v>
      </c>
      <c r="DN961" s="194">
        <v>1440</v>
      </c>
      <c r="DO961" s="194">
        <v>0</v>
      </c>
      <c r="DP961" s="194">
        <v>400</v>
      </c>
      <c r="DQ961" s="194">
        <v>120</v>
      </c>
      <c r="DR961" s="194">
        <v>1487</v>
      </c>
      <c r="DS961" s="105">
        <v>2</v>
      </c>
      <c r="DT961" s="194">
        <v>36</v>
      </c>
      <c r="DU961" s="194">
        <v>-11</v>
      </c>
      <c r="DV961" s="105" t="s">
        <v>117</v>
      </c>
      <c r="DX961" s="164">
        <f>AVERAGE(DK$6:DK961)</f>
        <v>10.292887029288703</v>
      </c>
      <c r="DY961" s="164">
        <f>AVERAGE(DL$6:DL961)</f>
        <v>10.292887029288703</v>
      </c>
      <c r="DZ961" s="164">
        <f>AVERAGE(DM$6:DM961)</f>
        <v>0</v>
      </c>
      <c r="EA961" s="167">
        <f>AVERAGE(DN$6:DN961)</f>
        <v>1852.7196652719665</v>
      </c>
      <c r="EB961" s="167">
        <f>AVERAGE(DO$6:DO961)</f>
        <v>0</v>
      </c>
      <c r="EC961" s="167">
        <f>AVERAGE(DP$6:DP961)</f>
        <v>514.64435146443509</v>
      </c>
      <c r="ED961" s="167">
        <f>AVERAGE(DQ$6:DQ961)</f>
        <v>154.39330543933053</v>
      </c>
      <c r="EE961" s="167">
        <f>AVERAGE(DR$6:DR961)</f>
        <v>1647.0428870292887</v>
      </c>
      <c r="EF961" s="164">
        <f>AVERAGE(DS$6:DS961)</f>
        <v>0.84309623430962344</v>
      </c>
      <c r="EG961" s="167">
        <f>AVERAGE(DT$6:DT961)</f>
        <v>15.175732217573222</v>
      </c>
      <c r="EH961" s="167">
        <f>AVERAGE(DU$6:DU961)</f>
        <v>220.85251046025104</v>
      </c>
      <c r="FJ961" s="103">
        <v>956</v>
      </c>
      <c r="FK961" s="165">
        <v>6.1629153980823581</v>
      </c>
      <c r="FL961" s="163">
        <v>0.25</v>
      </c>
      <c r="FM961" s="161">
        <v>1</v>
      </c>
      <c r="FN961" s="168">
        <v>215</v>
      </c>
      <c r="FO961" s="161">
        <v>5</v>
      </c>
      <c r="FP961" s="161">
        <v>5</v>
      </c>
      <c r="FQ961" s="161">
        <v>0</v>
      </c>
      <c r="FR961" s="168">
        <v>900</v>
      </c>
      <c r="FS961" s="168">
        <v>0</v>
      </c>
      <c r="FT961" s="168">
        <v>250</v>
      </c>
      <c r="FU961" s="168">
        <v>75</v>
      </c>
      <c r="FV961" s="168">
        <v>1165</v>
      </c>
      <c r="FW961" s="161">
        <v>2</v>
      </c>
      <c r="FX961" s="168">
        <v>72</v>
      </c>
      <c r="FY961" s="168">
        <v>-193</v>
      </c>
      <c r="FZ961" s="161" t="s">
        <v>117</v>
      </c>
      <c r="GB961" s="160">
        <f>AVERAGE(FO$6:FO961)</f>
        <v>10.098326359832637</v>
      </c>
      <c r="GC961" s="160">
        <f>AVERAGE(FP$6:FP961)</f>
        <v>10.098326359832637</v>
      </c>
      <c r="GD961" s="160">
        <f>AVERAGE(FQ$6:FQ961)</f>
        <v>0</v>
      </c>
      <c r="GE961" s="166">
        <f>AVERAGE(FR$6:FR961)</f>
        <v>1817.6987447698746</v>
      </c>
      <c r="GF961" s="166">
        <f>AVERAGE(FS$6:FS961)</f>
        <v>0</v>
      </c>
      <c r="GG961" s="166">
        <f>AVERAGE(FT$6:FT961)</f>
        <v>504.91631799163179</v>
      </c>
      <c r="GH961" s="166">
        <f>AVERAGE(FU$6:FU961)</f>
        <v>151.47489539748955</v>
      </c>
      <c r="GI961" s="166">
        <f>AVERAGE(FV$6:FV961)</f>
        <v>1631.4236401673641</v>
      </c>
      <c r="GJ961" s="160">
        <f>AVERAGE(FW$6:FW961)</f>
        <v>0.83891213389121344</v>
      </c>
      <c r="GK961" s="166">
        <f>AVERAGE(FX$6:FX961)</f>
        <v>30.200836820083683</v>
      </c>
      <c r="GL961" s="166">
        <f>AVERAGE(FY$6:FY961)</f>
        <v>216.47594142259413</v>
      </c>
      <c r="HM961" s="98">
        <v>956</v>
      </c>
      <c r="HN961" s="179">
        <v>18.865768173120706</v>
      </c>
      <c r="HO961" s="188">
        <v>0.1</v>
      </c>
      <c r="HP961" s="177">
        <v>2</v>
      </c>
      <c r="HQ961" s="191">
        <v>534</v>
      </c>
      <c r="HR961" s="177">
        <v>19</v>
      </c>
      <c r="HS961" s="177">
        <v>19</v>
      </c>
      <c r="HT961" s="177">
        <v>0</v>
      </c>
      <c r="HU961" s="191">
        <v>2850</v>
      </c>
      <c r="HV961" s="191">
        <v>0</v>
      </c>
      <c r="HW961" s="191">
        <v>950</v>
      </c>
      <c r="HX961" s="191">
        <v>285</v>
      </c>
      <c r="HY961" s="191">
        <v>2394</v>
      </c>
      <c r="HZ961" s="177">
        <v>2</v>
      </c>
      <c r="IA961" s="191">
        <v>60</v>
      </c>
      <c r="IB961" s="191">
        <v>516</v>
      </c>
      <c r="IC961" s="177" t="s">
        <v>117</v>
      </c>
      <c r="IE961" s="164">
        <f>AVERAGE(HR$6:HR961)</f>
        <v>19.673640167364017</v>
      </c>
      <c r="IF961" s="164">
        <f>AVERAGE(HS$6:HS961)</f>
        <v>19.08682008368201</v>
      </c>
      <c r="IG961" s="164">
        <f>AVERAGE(HT$6:HT961)</f>
        <v>1.002092050209205</v>
      </c>
      <c r="IH961" s="167">
        <f>AVERAGE(HU$6:HU961)</f>
        <v>2863.0230125523012</v>
      </c>
      <c r="II961" s="167">
        <f>AVERAGE(HV$6:HV961)</f>
        <v>150.31380753138075</v>
      </c>
      <c r="IJ961" s="167">
        <f>AVERAGE(HW$6:HW961)</f>
        <v>904.23640167364022</v>
      </c>
      <c r="IK961" s="167">
        <f>AVERAGE(HX$6:HX961)</f>
        <v>271.27092050209205</v>
      </c>
      <c r="IL961" s="167">
        <f>AVERAGE(HY$6:HY961)</f>
        <v>2302.8901673640166</v>
      </c>
      <c r="IM961" s="164">
        <f>AVERAGE(HZ$6:HZ961)</f>
        <v>2.4393305439330546</v>
      </c>
      <c r="IN961" s="167">
        <f>AVERAGE(IA$6:IA961)</f>
        <v>73.179916317991626</v>
      </c>
      <c r="IO961" s="167">
        <f>AVERAGE(IB$6:IB961)</f>
        <v>633.31276150627616</v>
      </c>
    </row>
    <row r="962" spans="2:249" x14ac:dyDescent="0.2">
      <c r="B962" s="103">
        <v>957</v>
      </c>
      <c r="C962" s="165">
        <v>27.711424279049741</v>
      </c>
      <c r="D962" s="163">
        <v>0.1</v>
      </c>
      <c r="E962" s="161">
        <v>0</v>
      </c>
      <c r="F962" s="168">
        <v>445</v>
      </c>
      <c r="G962" s="161">
        <v>25</v>
      </c>
      <c r="H962" s="161">
        <v>22</v>
      </c>
      <c r="I962" s="161">
        <v>2</v>
      </c>
      <c r="J962" s="168">
        <v>2640</v>
      </c>
      <c r="K962" s="168">
        <v>240</v>
      </c>
      <c r="L962" s="168">
        <v>1000</v>
      </c>
      <c r="M962" s="168">
        <v>300</v>
      </c>
      <c r="N962" s="168">
        <v>2610</v>
      </c>
      <c r="O962" s="161">
        <v>3</v>
      </c>
      <c r="P962" s="168">
        <v>36</v>
      </c>
      <c r="Q962" s="168">
        <v>66</v>
      </c>
      <c r="R962" s="161" t="s">
        <v>116</v>
      </c>
      <c r="T962" s="169">
        <f>AVERAGE(G$6:G962)</f>
        <v>23.288401253918494</v>
      </c>
      <c r="U962" s="169">
        <f>AVERAGE(H$6:H962)</f>
        <v>20.727272727272727</v>
      </c>
      <c r="V962" s="169">
        <f>AVERAGE(I$6:I962)</f>
        <v>1.3563218390804597</v>
      </c>
      <c r="W962" s="170">
        <f>AVERAGE(J$6:J962)</f>
        <v>2487.2727272727275</v>
      </c>
      <c r="X962" s="170">
        <f>AVERAGE(K$6:K962)</f>
        <v>162.75862068965517</v>
      </c>
      <c r="Y962" s="170">
        <f>AVERAGE(L$6:L962)</f>
        <v>968.54754440961335</v>
      </c>
      <c r="Z962" s="170">
        <f>AVERAGE(M$6:M962)</f>
        <v>290.56426332288402</v>
      </c>
      <c r="AA962" s="170">
        <f>AVERAGE(N$6:N962)</f>
        <v>2404.9811912225705</v>
      </c>
      <c r="AB962" s="169">
        <f>AVERAGE(O$6:O962)</f>
        <v>2.9592476489028212</v>
      </c>
      <c r="AC962" s="170">
        <f>AVERAGE(P$6:P962)</f>
        <v>35.510971786833856</v>
      </c>
      <c r="AD962" s="170">
        <f>AVERAGE(Q$6:Q962)</f>
        <v>117.8025078369906</v>
      </c>
      <c r="AY962" s="5"/>
      <c r="AZ962" s="26">
        <v>957</v>
      </c>
      <c r="BA962" s="165">
        <v>12.685020441718326</v>
      </c>
      <c r="BB962" s="176">
        <v>0.1</v>
      </c>
      <c r="BC962" s="161">
        <v>3</v>
      </c>
      <c r="BD962" s="182">
        <v>437</v>
      </c>
      <c r="BE962" s="161">
        <v>15</v>
      </c>
      <c r="BF962" s="161">
        <v>15</v>
      </c>
      <c r="BG962" s="161">
        <v>0</v>
      </c>
      <c r="BH962" s="168">
        <v>2250</v>
      </c>
      <c r="BI962" s="168">
        <v>0</v>
      </c>
      <c r="BJ962" s="168">
        <v>750</v>
      </c>
      <c r="BK962" s="168">
        <v>225</v>
      </c>
      <c r="BL962" s="168">
        <v>2037</v>
      </c>
      <c r="BM962" s="161">
        <v>1</v>
      </c>
      <c r="BN962" s="168">
        <v>15</v>
      </c>
      <c r="BO962" s="168">
        <v>228</v>
      </c>
      <c r="BP962" s="161" t="s">
        <v>117</v>
      </c>
      <c r="BR962" s="164">
        <f>AVERAGE(BE$6:BE962)</f>
        <v>19.628004179728318</v>
      </c>
      <c r="BS962" s="164">
        <f>AVERAGE(BF$6:BF962)</f>
        <v>18.865203761755485</v>
      </c>
      <c r="BT962" s="164">
        <f>AVERAGE(BG$6:BG962)</f>
        <v>0.67920585161964475</v>
      </c>
      <c r="BU962" s="167">
        <f>AVERAGE(BH$6:BH962)</f>
        <v>2829.780564263323</v>
      </c>
      <c r="BV962" s="167">
        <f>AVERAGE(BI$6:BI962)</f>
        <v>101.88087774294671</v>
      </c>
      <c r="BW962" s="167">
        <f>AVERAGE(BJ$6:BJ962)</f>
        <v>909.29989550679204</v>
      </c>
      <c r="BX962" s="167">
        <f>AVERAGE(BK$6:BK962)</f>
        <v>272.7899686520376</v>
      </c>
      <c r="BY962" s="167">
        <f>AVERAGE(BL$6:BL962)</f>
        <v>2251.9728317659351</v>
      </c>
      <c r="BZ962" s="164">
        <f>AVERAGE(BM$6:BM962)</f>
        <v>2.3218390804597702</v>
      </c>
      <c r="CA962" s="167">
        <f>AVERAGE(BN$6:BN962)</f>
        <v>34.827586206896555</v>
      </c>
      <c r="CB962" s="167">
        <f>AVERAGE(BO$6:BO962)</f>
        <v>612.63531870428426</v>
      </c>
      <c r="DF962" s="103">
        <v>957</v>
      </c>
      <c r="DG962" s="192">
        <v>8.7655229882135295</v>
      </c>
      <c r="DH962" s="193">
        <v>0.15</v>
      </c>
      <c r="DI962" s="105">
        <v>6</v>
      </c>
      <c r="DJ962" s="194">
        <v>555</v>
      </c>
      <c r="DK962" s="105">
        <v>14</v>
      </c>
      <c r="DL962" s="105">
        <v>14</v>
      </c>
      <c r="DM962" s="105">
        <v>0</v>
      </c>
      <c r="DN962" s="194">
        <v>2520</v>
      </c>
      <c r="DO962" s="194">
        <v>0</v>
      </c>
      <c r="DP962" s="194">
        <v>700</v>
      </c>
      <c r="DQ962" s="194">
        <v>210</v>
      </c>
      <c r="DR962" s="194">
        <v>2090</v>
      </c>
      <c r="DS962" s="105">
        <v>1</v>
      </c>
      <c r="DT962" s="194">
        <v>18</v>
      </c>
      <c r="DU962" s="194">
        <v>448</v>
      </c>
      <c r="DV962" s="105" t="s">
        <v>117</v>
      </c>
      <c r="DX962" s="164">
        <f>AVERAGE(DK$6:DK962)</f>
        <v>10.296760710553814</v>
      </c>
      <c r="DY962" s="164">
        <f>AVERAGE(DL$6:DL962)</f>
        <v>10.296760710553814</v>
      </c>
      <c r="DZ962" s="164">
        <f>AVERAGE(DM$6:DM962)</f>
        <v>0</v>
      </c>
      <c r="EA962" s="167">
        <f>AVERAGE(DN$6:DN962)</f>
        <v>1853.4169278996865</v>
      </c>
      <c r="EB962" s="167">
        <f>AVERAGE(DO$6:DO962)</f>
        <v>0</v>
      </c>
      <c r="EC962" s="167">
        <f>AVERAGE(DP$6:DP962)</f>
        <v>514.83803552769075</v>
      </c>
      <c r="ED962" s="167">
        <f>AVERAGE(DQ$6:DQ962)</f>
        <v>154.4514106583072</v>
      </c>
      <c r="EE962" s="167">
        <f>AVERAGE(DR$6:DR962)</f>
        <v>1647.5057471264367</v>
      </c>
      <c r="EF962" s="164">
        <f>AVERAGE(DS$6:DS962)</f>
        <v>0.84326018808777425</v>
      </c>
      <c r="EG962" s="167">
        <f>AVERAGE(DT$6:DT962)</f>
        <v>15.178683385579937</v>
      </c>
      <c r="EH962" s="167">
        <f>AVERAGE(DU$6:DU962)</f>
        <v>221.08986415882967</v>
      </c>
      <c r="FJ962" s="103">
        <v>957</v>
      </c>
      <c r="FK962" s="165">
        <v>7.3716297034741549</v>
      </c>
      <c r="FL962" s="163">
        <v>0.15</v>
      </c>
      <c r="FM962" s="161">
        <v>10</v>
      </c>
      <c r="FN962" s="168">
        <v>290</v>
      </c>
      <c r="FO962" s="161">
        <v>16</v>
      </c>
      <c r="FP962" s="161">
        <v>16</v>
      </c>
      <c r="FQ962" s="161">
        <v>0</v>
      </c>
      <c r="FR962" s="168">
        <v>2880</v>
      </c>
      <c r="FS962" s="168">
        <v>0</v>
      </c>
      <c r="FT962" s="168">
        <v>800</v>
      </c>
      <c r="FU962" s="168">
        <v>240</v>
      </c>
      <c r="FV962" s="168">
        <v>1955</v>
      </c>
      <c r="FW962" s="161">
        <v>1</v>
      </c>
      <c r="FX962" s="168">
        <v>36</v>
      </c>
      <c r="FY962" s="168">
        <v>961</v>
      </c>
      <c r="FZ962" s="161" t="s">
        <v>117</v>
      </c>
      <c r="GB962" s="160">
        <f>AVERAGE(FO$6:FO962)</f>
        <v>10.104493207941484</v>
      </c>
      <c r="GC962" s="160">
        <f>AVERAGE(FP$6:FP962)</f>
        <v>10.104493207941484</v>
      </c>
      <c r="GD962" s="160">
        <f>AVERAGE(FQ$6:FQ962)</f>
        <v>0</v>
      </c>
      <c r="GE962" s="166">
        <f>AVERAGE(FR$6:FR962)</f>
        <v>1818.808777429467</v>
      </c>
      <c r="GF962" s="166">
        <f>AVERAGE(FS$6:FS962)</f>
        <v>0</v>
      </c>
      <c r="GG962" s="166">
        <f>AVERAGE(FT$6:FT962)</f>
        <v>505.22466039707422</v>
      </c>
      <c r="GH962" s="166">
        <f>AVERAGE(FU$6:FU962)</f>
        <v>151.56739811912226</v>
      </c>
      <c r="GI962" s="166">
        <f>AVERAGE(FV$6:FV962)</f>
        <v>1631.7617554858934</v>
      </c>
      <c r="GJ962" s="160">
        <f>AVERAGE(FW$6:FW962)</f>
        <v>0.83908045977011492</v>
      </c>
      <c r="GK962" s="166">
        <f>AVERAGE(FX$6:FX962)</f>
        <v>30.206896551724139</v>
      </c>
      <c r="GL962" s="166">
        <f>AVERAGE(FY$6:FY962)</f>
        <v>217.2539184952978</v>
      </c>
      <c r="HM962" s="98">
        <v>957</v>
      </c>
      <c r="HN962" s="179">
        <v>17.809302315247972</v>
      </c>
      <c r="HO962" s="188">
        <v>0.1</v>
      </c>
      <c r="HP962" s="177">
        <v>5</v>
      </c>
      <c r="HQ962" s="191">
        <v>193</v>
      </c>
      <c r="HR962" s="177">
        <v>21</v>
      </c>
      <c r="HS962" s="177">
        <v>21</v>
      </c>
      <c r="HT962" s="177">
        <v>1</v>
      </c>
      <c r="HU962" s="191">
        <v>3150</v>
      </c>
      <c r="HV962" s="191">
        <v>150</v>
      </c>
      <c r="HW962" s="191">
        <v>1000</v>
      </c>
      <c r="HX962" s="191">
        <v>300</v>
      </c>
      <c r="HY962" s="191">
        <v>2268</v>
      </c>
      <c r="HZ962" s="177">
        <v>2</v>
      </c>
      <c r="IA962" s="191">
        <v>60</v>
      </c>
      <c r="IB962" s="191">
        <v>942</v>
      </c>
      <c r="IC962" s="177" t="s">
        <v>116</v>
      </c>
      <c r="IE962" s="164">
        <f>AVERAGE(HR$6:HR962)</f>
        <v>19.675026123301986</v>
      </c>
      <c r="IF962" s="164">
        <f>AVERAGE(HS$6:HS962)</f>
        <v>19.08881922675026</v>
      </c>
      <c r="IG962" s="164">
        <f>AVERAGE(HT$6:HT962)</f>
        <v>1.0020898641588296</v>
      </c>
      <c r="IH962" s="167">
        <f>AVERAGE(HU$6:HU962)</f>
        <v>2863.3228840125394</v>
      </c>
      <c r="II962" s="167">
        <f>AVERAGE(HV$6:HV962)</f>
        <v>150.31347962382446</v>
      </c>
      <c r="IJ962" s="167">
        <f>AVERAGE(HW$6:HW962)</f>
        <v>904.33646812957159</v>
      </c>
      <c r="IK962" s="167">
        <f>AVERAGE(HX$6:HX962)</f>
        <v>271.30094043887146</v>
      </c>
      <c r="IL962" s="167">
        <f>AVERAGE(HY$6:HY962)</f>
        <v>2302.8537095088818</v>
      </c>
      <c r="IM962" s="164">
        <f>AVERAGE(HZ$6:HZ962)</f>
        <v>2.438871473354232</v>
      </c>
      <c r="IN962" s="167">
        <f>AVERAGE(IA$6:IA962)</f>
        <v>73.16614420062696</v>
      </c>
      <c r="IO962" s="167">
        <f>AVERAGE(IB$6:IB962)</f>
        <v>633.63531870428426</v>
      </c>
    </row>
    <row r="963" spans="2:249" x14ac:dyDescent="0.2">
      <c r="B963" s="103">
        <v>958</v>
      </c>
      <c r="C963" s="165">
        <v>22.822130810870647</v>
      </c>
      <c r="D963" s="163">
        <v>0.1</v>
      </c>
      <c r="E963" s="161">
        <v>3</v>
      </c>
      <c r="F963" s="168">
        <v>295</v>
      </c>
      <c r="G963" s="161">
        <v>24</v>
      </c>
      <c r="H963" s="161">
        <v>22</v>
      </c>
      <c r="I963" s="161">
        <v>2</v>
      </c>
      <c r="J963" s="168">
        <v>2640</v>
      </c>
      <c r="K963" s="168">
        <v>240</v>
      </c>
      <c r="L963" s="168">
        <v>1000</v>
      </c>
      <c r="M963" s="168">
        <v>300</v>
      </c>
      <c r="N963" s="168">
        <v>2460</v>
      </c>
      <c r="O963" s="161">
        <v>2</v>
      </c>
      <c r="P963" s="168">
        <v>24</v>
      </c>
      <c r="Q963" s="168">
        <v>204</v>
      </c>
      <c r="R963" s="161" t="s">
        <v>116</v>
      </c>
      <c r="T963" s="169">
        <f>AVERAGE(G$6:G963)</f>
        <v>23.289144050104383</v>
      </c>
      <c r="U963" s="169">
        <f>AVERAGE(H$6:H963)</f>
        <v>20.728601252609604</v>
      </c>
      <c r="V963" s="169">
        <f>AVERAGE(I$6:I963)</f>
        <v>1.3569937369519833</v>
      </c>
      <c r="W963" s="170">
        <f>AVERAGE(J$6:J963)</f>
        <v>2487.4321503131523</v>
      </c>
      <c r="X963" s="170">
        <f>AVERAGE(K$6:K963)</f>
        <v>162.83924843423799</v>
      </c>
      <c r="Y963" s="170">
        <f>AVERAGE(L$6:L963)</f>
        <v>968.58037578288099</v>
      </c>
      <c r="Z963" s="170">
        <f>AVERAGE(M$6:M963)</f>
        <v>290.57411273486429</v>
      </c>
      <c r="AA963" s="170">
        <f>AVERAGE(N$6:N963)</f>
        <v>2405.0386221294361</v>
      </c>
      <c r="AB963" s="169">
        <f>AVERAGE(O$6:O963)</f>
        <v>2.9582463465553235</v>
      </c>
      <c r="AC963" s="170">
        <f>AVERAGE(P$6:P963)</f>
        <v>35.49895615866388</v>
      </c>
      <c r="AD963" s="170">
        <f>AVERAGE(Q$6:Q963)</f>
        <v>117.89248434237996</v>
      </c>
      <c r="AY963" s="5"/>
      <c r="AZ963" s="26">
        <v>958</v>
      </c>
      <c r="BA963" s="165">
        <v>17.341606432474631</v>
      </c>
      <c r="BB963" s="176">
        <v>0.25</v>
      </c>
      <c r="BC963" s="161">
        <v>1</v>
      </c>
      <c r="BD963" s="182">
        <v>116</v>
      </c>
      <c r="BE963" s="161">
        <v>14</v>
      </c>
      <c r="BF963" s="161">
        <v>14</v>
      </c>
      <c r="BG963" s="161">
        <v>0</v>
      </c>
      <c r="BH963" s="168">
        <v>2100</v>
      </c>
      <c r="BI963" s="168">
        <v>0</v>
      </c>
      <c r="BJ963" s="168">
        <v>700</v>
      </c>
      <c r="BK963" s="168">
        <v>210</v>
      </c>
      <c r="BL963" s="168">
        <v>1651</v>
      </c>
      <c r="BM963" s="161">
        <v>4</v>
      </c>
      <c r="BN963" s="168">
        <v>60</v>
      </c>
      <c r="BO963" s="168">
        <v>509</v>
      </c>
      <c r="BP963" s="161" t="s">
        <v>117</v>
      </c>
      <c r="BR963" s="164">
        <f>AVERAGE(BE$6:BE963)</f>
        <v>19.622129436325679</v>
      </c>
      <c r="BS963" s="164">
        <f>AVERAGE(BF$6:BF963)</f>
        <v>18.860125260960334</v>
      </c>
      <c r="BT963" s="164">
        <f>AVERAGE(BG$6:BG963)</f>
        <v>0.67849686847599167</v>
      </c>
      <c r="BU963" s="167">
        <f>AVERAGE(BH$6:BH963)</f>
        <v>2829.0187891440501</v>
      </c>
      <c r="BV963" s="167">
        <f>AVERAGE(BI$6:BI963)</f>
        <v>101.77453027139875</v>
      </c>
      <c r="BW963" s="167">
        <f>AVERAGE(BJ$6:BJ963)</f>
        <v>909.08141962421712</v>
      </c>
      <c r="BX963" s="167">
        <f>AVERAGE(BK$6:BK963)</f>
        <v>272.72442588726511</v>
      </c>
      <c r="BY963" s="167">
        <f>AVERAGE(BL$6:BL963)</f>
        <v>2251.3455114822546</v>
      </c>
      <c r="BZ963" s="164">
        <f>AVERAGE(BM$6:BM963)</f>
        <v>2.3235908141962422</v>
      </c>
      <c r="CA963" s="167">
        <f>AVERAGE(BN$6:BN963)</f>
        <v>34.853862212943632</v>
      </c>
      <c r="CB963" s="167">
        <f>AVERAGE(BO$6:BO963)</f>
        <v>612.52713987473908</v>
      </c>
      <c r="DF963" s="103">
        <v>958</v>
      </c>
      <c r="DG963" s="192">
        <v>7.9267477230093863</v>
      </c>
      <c r="DH963" s="193">
        <v>0.2</v>
      </c>
      <c r="DI963" s="105">
        <v>10</v>
      </c>
      <c r="DJ963" s="194">
        <v>193</v>
      </c>
      <c r="DK963" s="105">
        <v>16</v>
      </c>
      <c r="DL963" s="105">
        <v>16</v>
      </c>
      <c r="DM963" s="105">
        <v>0</v>
      </c>
      <c r="DN963" s="194">
        <v>2880</v>
      </c>
      <c r="DO963" s="194">
        <v>0</v>
      </c>
      <c r="DP963" s="194">
        <v>800</v>
      </c>
      <c r="DQ963" s="194">
        <v>240</v>
      </c>
      <c r="DR963" s="194">
        <v>1858</v>
      </c>
      <c r="DS963" s="105">
        <v>2</v>
      </c>
      <c r="DT963" s="194">
        <v>36</v>
      </c>
      <c r="DU963" s="194">
        <v>1058</v>
      </c>
      <c r="DV963" s="105" t="s">
        <v>117</v>
      </c>
      <c r="DX963" s="164">
        <f>AVERAGE(DK$6:DK963)</f>
        <v>10.302713987473904</v>
      </c>
      <c r="DY963" s="164">
        <f>AVERAGE(DL$6:DL963)</f>
        <v>10.302713987473904</v>
      </c>
      <c r="DZ963" s="164">
        <f>AVERAGE(DM$6:DM963)</f>
        <v>0</v>
      </c>
      <c r="EA963" s="167">
        <f>AVERAGE(DN$6:DN963)</f>
        <v>1854.4885177453027</v>
      </c>
      <c r="EB963" s="167">
        <f>AVERAGE(DO$6:DO963)</f>
        <v>0</v>
      </c>
      <c r="EC963" s="167">
        <f>AVERAGE(DP$6:DP963)</f>
        <v>515.13569937369516</v>
      </c>
      <c r="ED963" s="167">
        <f>AVERAGE(DQ$6:DQ963)</f>
        <v>154.54070981210856</v>
      </c>
      <c r="EE963" s="167">
        <f>AVERAGE(DR$6:DR963)</f>
        <v>1647.7254697286012</v>
      </c>
      <c r="EF963" s="164">
        <f>AVERAGE(DS$6:DS963)</f>
        <v>0.8444676409185804</v>
      </c>
      <c r="EG963" s="167">
        <f>AVERAGE(DT$6:DT963)</f>
        <v>15.200417536534447</v>
      </c>
      <c r="EH963" s="167">
        <f>AVERAGE(DU$6:DU963)</f>
        <v>221.96346555323592</v>
      </c>
      <c r="FJ963" s="103">
        <v>958</v>
      </c>
      <c r="FK963" s="165">
        <v>6.781629881656456</v>
      </c>
      <c r="FL963" s="163">
        <v>0.25</v>
      </c>
      <c r="FM963" s="161">
        <v>8</v>
      </c>
      <c r="FN963" s="168">
        <v>389</v>
      </c>
      <c r="FO963" s="161">
        <v>13</v>
      </c>
      <c r="FP963" s="161">
        <v>13</v>
      </c>
      <c r="FQ963" s="161">
        <v>0</v>
      </c>
      <c r="FR963" s="168">
        <v>2340</v>
      </c>
      <c r="FS963" s="168">
        <v>0</v>
      </c>
      <c r="FT963" s="168">
        <v>650</v>
      </c>
      <c r="FU963" s="168">
        <v>195</v>
      </c>
      <c r="FV963" s="168">
        <v>1859</v>
      </c>
      <c r="FW963" s="161">
        <v>2</v>
      </c>
      <c r="FX963" s="168">
        <v>72</v>
      </c>
      <c r="FY963" s="168">
        <v>553</v>
      </c>
      <c r="FZ963" s="161" t="s">
        <v>117</v>
      </c>
      <c r="GB963" s="160">
        <f>AVERAGE(FO$6:FO963)</f>
        <v>10.107515657620041</v>
      </c>
      <c r="GC963" s="160">
        <f>AVERAGE(FP$6:FP963)</f>
        <v>10.107515657620041</v>
      </c>
      <c r="GD963" s="160">
        <f>AVERAGE(FQ$6:FQ963)</f>
        <v>0</v>
      </c>
      <c r="GE963" s="166">
        <f>AVERAGE(FR$6:FR963)</f>
        <v>1819.3528183716076</v>
      </c>
      <c r="GF963" s="166">
        <f>AVERAGE(FS$6:FS963)</f>
        <v>0</v>
      </c>
      <c r="GG963" s="166">
        <f>AVERAGE(FT$6:FT963)</f>
        <v>505.37578288100207</v>
      </c>
      <c r="GH963" s="166">
        <f>AVERAGE(FU$6:FU963)</f>
        <v>151.61273486430062</v>
      </c>
      <c r="GI963" s="166">
        <f>AVERAGE(FV$6:FV963)</f>
        <v>1631.998956158664</v>
      </c>
      <c r="GJ963" s="160">
        <f>AVERAGE(FW$6:FW963)</f>
        <v>0.84029227557411279</v>
      </c>
      <c r="GK963" s="166">
        <f>AVERAGE(FX$6:FX963)</f>
        <v>30.25052192066806</v>
      </c>
      <c r="GL963" s="166">
        <f>AVERAGE(FY$6:FY963)</f>
        <v>217.60438413361169</v>
      </c>
      <c r="HM963" s="98">
        <v>958</v>
      </c>
      <c r="HN963" s="179">
        <v>18.665671635821255</v>
      </c>
      <c r="HO963" s="188">
        <v>0.15</v>
      </c>
      <c r="HP963" s="177">
        <v>1</v>
      </c>
      <c r="HQ963" s="191">
        <v>297</v>
      </c>
      <c r="HR963" s="177">
        <v>17</v>
      </c>
      <c r="HS963" s="177">
        <v>17</v>
      </c>
      <c r="HT963" s="177">
        <v>0</v>
      </c>
      <c r="HU963" s="191">
        <v>2550</v>
      </c>
      <c r="HV963" s="191">
        <v>0</v>
      </c>
      <c r="HW963" s="191">
        <v>850</v>
      </c>
      <c r="HX963" s="191">
        <v>255</v>
      </c>
      <c r="HY963" s="191">
        <v>2027</v>
      </c>
      <c r="HZ963" s="177">
        <v>3</v>
      </c>
      <c r="IA963" s="191">
        <v>90</v>
      </c>
      <c r="IB963" s="191">
        <v>613</v>
      </c>
      <c r="IC963" s="177" t="s">
        <v>117</v>
      </c>
      <c r="IE963" s="164">
        <f>AVERAGE(HR$6:HR963)</f>
        <v>19.67223382045929</v>
      </c>
      <c r="IF963" s="164">
        <f>AVERAGE(HS$6:HS963)</f>
        <v>19.086638830897705</v>
      </c>
      <c r="IG963" s="164">
        <f>AVERAGE(HT$6:HT963)</f>
        <v>1.0010438413361169</v>
      </c>
      <c r="IH963" s="167">
        <f>AVERAGE(HU$6:HU963)</f>
        <v>2862.9958246346555</v>
      </c>
      <c r="II963" s="167">
        <f>AVERAGE(HV$6:HV963)</f>
        <v>150.15657620041753</v>
      </c>
      <c r="IJ963" s="167">
        <f>AVERAGE(HW$6:HW963)</f>
        <v>904.27974947807934</v>
      </c>
      <c r="IK963" s="167">
        <f>AVERAGE(HX$6:HX963)</f>
        <v>271.28392484342379</v>
      </c>
      <c r="IL963" s="167">
        <f>AVERAGE(HY$6:HY963)</f>
        <v>2302.5657620041752</v>
      </c>
      <c r="IM963" s="164">
        <f>AVERAGE(HZ$6:HZ963)</f>
        <v>2.4394572025052192</v>
      </c>
      <c r="IN963" s="167">
        <f>AVERAGE(IA$6:IA963)</f>
        <v>73.183716075156582</v>
      </c>
      <c r="IO963" s="167">
        <f>AVERAGE(IB$6:IB963)</f>
        <v>633.61377870563672</v>
      </c>
    </row>
    <row r="964" spans="2:249" x14ac:dyDescent="0.2">
      <c r="B964" s="103">
        <v>959</v>
      </c>
      <c r="C964" s="165">
        <v>27.437770821010361</v>
      </c>
      <c r="D964" s="163">
        <v>0.1</v>
      </c>
      <c r="E964" s="161">
        <v>9</v>
      </c>
      <c r="F964" s="168">
        <v>163</v>
      </c>
      <c r="G964" s="161">
        <v>33</v>
      </c>
      <c r="H964" s="161">
        <v>22</v>
      </c>
      <c r="I964" s="161">
        <v>2</v>
      </c>
      <c r="J964" s="168">
        <v>2640</v>
      </c>
      <c r="K964" s="168">
        <v>240</v>
      </c>
      <c r="L964" s="168">
        <v>1000</v>
      </c>
      <c r="M964" s="168">
        <v>300</v>
      </c>
      <c r="N964" s="168">
        <v>2328</v>
      </c>
      <c r="O964" s="161">
        <v>3</v>
      </c>
      <c r="P964" s="168">
        <v>36</v>
      </c>
      <c r="Q964" s="168">
        <v>348</v>
      </c>
      <c r="R964" s="161" t="s">
        <v>116</v>
      </c>
      <c r="T964" s="169">
        <f>AVERAGE(G$6:G964)</f>
        <v>23.299270072992702</v>
      </c>
      <c r="U964" s="169">
        <f>AVERAGE(H$6:H964)</f>
        <v>20.729927007299271</v>
      </c>
      <c r="V964" s="169">
        <f>AVERAGE(I$6:I964)</f>
        <v>1.3576642335766422</v>
      </c>
      <c r="W964" s="170">
        <f>AVERAGE(J$6:J964)</f>
        <v>2487.5912408759123</v>
      </c>
      <c r="X964" s="170">
        <f>AVERAGE(K$6:K964)</f>
        <v>162.91970802919707</v>
      </c>
      <c r="Y964" s="170">
        <f>AVERAGE(L$6:L964)</f>
        <v>968.61313868613138</v>
      </c>
      <c r="Z964" s="170">
        <f>AVERAGE(M$6:M964)</f>
        <v>290.58394160583941</v>
      </c>
      <c r="AA964" s="170">
        <f>AVERAGE(N$6:N964)</f>
        <v>2404.9582898852973</v>
      </c>
      <c r="AB964" s="169">
        <f>AVERAGE(O$6:O964)</f>
        <v>2.9582898852971846</v>
      </c>
      <c r="AC964" s="170">
        <f>AVERAGE(P$6:P964)</f>
        <v>35.499478623566212</v>
      </c>
      <c r="AD964" s="170">
        <f>AVERAGE(Q$6:Q964)</f>
        <v>118.13242961418143</v>
      </c>
      <c r="AY964" s="5"/>
      <c r="AZ964" s="26">
        <v>959</v>
      </c>
      <c r="BA964" s="165">
        <v>20.401619230937655</v>
      </c>
      <c r="BB964" s="176">
        <v>0.25</v>
      </c>
      <c r="BC964" s="161">
        <v>4</v>
      </c>
      <c r="BD964" s="182">
        <v>452</v>
      </c>
      <c r="BE964" s="161">
        <v>19</v>
      </c>
      <c r="BF964" s="161">
        <v>19</v>
      </c>
      <c r="BG964" s="161">
        <v>0</v>
      </c>
      <c r="BH964" s="168">
        <v>2850</v>
      </c>
      <c r="BI964" s="168">
        <v>0</v>
      </c>
      <c r="BJ964" s="168">
        <v>950</v>
      </c>
      <c r="BK964" s="168">
        <v>285</v>
      </c>
      <c r="BL964" s="168">
        <v>2312</v>
      </c>
      <c r="BM964" s="161">
        <v>5</v>
      </c>
      <c r="BN964" s="168">
        <v>75</v>
      </c>
      <c r="BO964" s="168">
        <v>613</v>
      </c>
      <c r="BP964" s="161" t="s">
        <v>117</v>
      </c>
      <c r="BR964" s="164">
        <f>AVERAGE(BE$6:BE964)</f>
        <v>19.62148070907195</v>
      </c>
      <c r="BS964" s="164">
        <f>AVERAGE(BF$6:BF964)</f>
        <v>18.860271115745569</v>
      </c>
      <c r="BT964" s="164">
        <f>AVERAGE(BG$6:BG964)</f>
        <v>0.67778936392075073</v>
      </c>
      <c r="BU964" s="167">
        <f>AVERAGE(BH$6:BH964)</f>
        <v>2829.0406673618354</v>
      </c>
      <c r="BV964" s="167">
        <f>AVERAGE(BI$6:BI964)</f>
        <v>101.66840458811262</v>
      </c>
      <c r="BW964" s="167">
        <f>AVERAGE(BJ$6:BJ964)</f>
        <v>909.12408759124082</v>
      </c>
      <c r="BX964" s="167">
        <f>AVERAGE(BK$6:BK964)</f>
        <v>272.73722627737226</v>
      </c>
      <c r="BY964" s="167">
        <f>AVERAGE(BL$6:BL964)</f>
        <v>2251.4087591240877</v>
      </c>
      <c r="BZ964" s="164">
        <f>AVERAGE(BM$6:BM964)</f>
        <v>2.3263816475495309</v>
      </c>
      <c r="CA964" s="167">
        <f>AVERAGE(BN$6:BN964)</f>
        <v>34.895724713242963</v>
      </c>
      <c r="CB964" s="167">
        <f>AVERAGE(BO$6:BO964)</f>
        <v>612.52763295099066</v>
      </c>
      <c r="DF964" s="103">
        <v>959</v>
      </c>
      <c r="DG964" s="192">
        <v>9.3548730330184</v>
      </c>
      <c r="DH964" s="193">
        <v>0.1</v>
      </c>
      <c r="DI964" s="105">
        <v>3</v>
      </c>
      <c r="DJ964" s="194">
        <v>276</v>
      </c>
      <c r="DK964" s="105">
        <v>11</v>
      </c>
      <c r="DL964" s="105">
        <v>11</v>
      </c>
      <c r="DM964" s="105">
        <v>0</v>
      </c>
      <c r="DN964" s="194">
        <v>1980</v>
      </c>
      <c r="DO964" s="194">
        <v>0</v>
      </c>
      <c r="DP964" s="194">
        <v>550</v>
      </c>
      <c r="DQ964" s="194">
        <v>165</v>
      </c>
      <c r="DR964" s="194">
        <v>1616</v>
      </c>
      <c r="DS964" s="105">
        <v>1</v>
      </c>
      <c r="DT964" s="194">
        <v>18</v>
      </c>
      <c r="DU964" s="194">
        <v>382</v>
      </c>
      <c r="DV964" s="105" t="s">
        <v>117</v>
      </c>
      <c r="DX964" s="164">
        <f>AVERAGE(DK$6:DK964)</f>
        <v>10.303441084462982</v>
      </c>
      <c r="DY964" s="164">
        <f>AVERAGE(DL$6:DL964)</f>
        <v>10.303441084462982</v>
      </c>
      <c r="DZ964" s="164">
        <f>AVERAGE(DM$6:DM964)</f>
        <v>0</v>
      </c>
      <c r="EA964" s="167">
        <f>AVERAGE(DN$6:DN964)</f>
        <v>1854.6193952033368</v>
      </c>
      <c r="EB964" s="167">
        <f>AVERAGE(DO$6:DO964)</f>
        <v>0</v>
      </c>
      <c r="EC964" s="167">
        <f>AVERAGE(DP$6:DP964)</f>
        <v>515.17205422314908</v>
      </c>
      <c r="ED964" s="167">
        <f>AVERAGE(DQ$6:DQ964)</f>
        <v>154.55161626694473</v>
      </c>
      <c r="EE964" s="167">
        <f>AVERAGE(DR$6:DR964)</f>
        <v>1647.6923879040667</v>
      </c>
      <c r="EF964" s="164">
        <f>AVERAGE(DS$6:DS964)</f>
        <v>0.84462982273201248</v>
      </c>
      <c r="EG964" s="167">
        <f>AVERAGE(DT$6:DT964)</f>
        <v>15.203336809176225</v>
      </c>
      <c r="EH964" s="167">
        <f>AVERAGE(DU$6:DU964)</f>
        <v>222.13034410844631</v>
      </c>
      <c r="FJ964" s="103">
        <v>959</v>
      </c>
      <c r="FK964" s="165">
        <v>5.3476963092558556</v>
      </c>
      <c r="FL964" s="163">
        <v>0.25</v>
      </c>
      <c r="FM964" s="161">
        <v>2</v>
      </c>
      <c r="FN964" s="168">
        <v>575</v>
      </c>
      <c r="FO964" s="161">
        <v>6</v>
      </c>
      <c r="FP964" s="161">
        <v>6</v>
      </c>
      <c r="FQ964" s="161">
        <v>0</v>
      </c>
      <c r="FR964" s="168">
        <v>1080</v>
      </c>
      <c r="FS964" s="168">
        <v>0</v>
      </c>
      <c r="FT964" s="168">
        <v>300</v>
      </c>
      <c r="FU964" s="168">
        <v>90</v>
      </c>
      <c r="FV964" s="168">
        <v>1590</v>
      </c>
      <c r="FW964" s="161">
        <v>1</v>
      </c>
      <c r="FX964" s="168">
        <v>36</v>
      </c>
      <c r="FY964" s="168">
        <v>-474</v>
      </c>
      <c r="FZ964" s="161" t="s">
        <v>117</v>
      </c>
      <c r="GB964" s="160">
        <f>AVERAGE(FO$6:FO964)</f>
        <v>10.103232533889468</v>
      </c>
      <c r="GC964" s="160">
        <f>AVERAGE(FP$6:FP964)</f>
        <v>10.103232533889468</v>
      </c>
      <c r="GD964" s="160">
        <f>AVERAGE(FQ$6:FQ964)</f>
        <v>0</v>
      </c>
      <c r="GE964" s="166">
        <f>AVERAGE(FR$6:FR964)</f>
        <v>1818.5818561001042</v>
      </c>
      <c r="GF964" s="166">
        <f>AVERAGE(FS$6:FS964)</f>
        <v>0</v>
      </c>
      <c r="GG964" s="166">
        <f>AVERAGE(FT$6:FT964)</f>
        <v>505.1616266944734</v>
      </c>
      <c r="GH964" s="166">
        <f>AVERAGE(FU$6:FU964)</f>
        <v>151.54848800834202</v>
      </c>
      <c r="GI964" s="166">
        <f>AVERAGE(FV$6:FV964)</f>
        <v>1631.9551616266945</v>
      </c>
      <c r="GJ964" s="160">
        <f>AVERAGE(FW$6:FW964)</f>
        <v>0.84045881126173094</v>
      </c>
      <c r="GK964" s="166">
        <f>AVERAGE(FX$6:FX964)</f>
        <v>30.256517205422316</v>
      </c>
      <c r="GL964" s="166">
        <f>AVERAGE(FY$6:FY964)</f>
        <v>216.88321167883211</v>
      </c>
      <c r="HM964" s="98">
        <v>959</v>
      </c>
      <c r="HN964" s="179">
        <v>11.536157389290562</v>
      </c>
      <c r="HO964" s="188">
        <v>0.15</v>
      </c>
      <c r="HP964" s="177">
        <v>3</v>
      </c>
      <c r="HQ964" s="191">
        <v>306</v>
      </c>
      <c r="HR964" s="177">
        <v>13</v>
      </c>
      <c r="HS964" s="177">
        <v>13</v>
      </c>
      <c r="HT964" s="177">
        <v>0</v>
      </c>
      <c r="HU964" s="191">
        <v>1950</v>
      </c>
      <c r="HV964" s="191">
        <v>0</v>
      </c>
      <c r="HW964" s="191">
        <v>650</v>
      </c>
      <c r="HX964" s="191">
        <v>195</v>
      </c>
      <c r="HY964" s="191">
        <v>1776</v>
      </c>
      <c r="HZ964" s="177">
        <v>2</v>
      </c>
      <c r="IA964" s="191">
        <v>60</v>
      </c>
      <c r="IB964" s="191">
        <v>234</v>
      </c>
      <c r="IC964" s="177" t="s">
        <v>117</v>
      </c>
      <c r="IE964" s="164">
        <f>AVERAGE(HR$6:HR964)</f>
        <v>19.665276329509908</v>
      </c>
      <c r="IF964" s="164">
        <f>AVERAGE(HS$6:HS964)</f>
        <v>19.080291970802918</v>
      </c>
      <c r="IG964" s="164">
        <f>AVERAGE(HT$6:HT964)</f>
        <v>1</v>
      </c>
      <c r="IH964" s="167">
        <f>AVERAGE(HU$6:HU964)</f>
        <v>2862.0437956204378</v>
      </c>
      <c r="II964" s="167">
        <f>AVERAGE(HV$6:HV964)</f>
        <v>150</v>
      </c>
      <c r="IJ964" s="167">
        <f>AVERAGE(HW$6:HW964)</f>
        <v>904.01459854014604</v>
      </c>
      <c r="IK964" s="167">
        <f>AVERAGE(HX$6:HX964)</f>
        <v>271.20437956204381</v>
      </c>
      <c r="IL964" s="167">
        <f>AVERAGE(HY$6:HY964)</f>
        <v>2302.016684045881</v>
      </c>
      <c r="IM964" s="164">
        <f>AVERAGE(HZ$6:HZ964)</f>
        <v>2.4389989572471324</v>
      </c>
      <c r="IN964" s="167">
        <f>AVERAGE(IA$6:IA964)</f>
        <v>73.16996871741398</v>
      </c>
      <c r="IO964" s="167">
        <f>AVERAGE(IB$6:IB964)</f>
        <v>633.19708029197079</v>
      </c>
    </row>
    <row r="965" spans="2:249" x14ac:dyDescent="0.2">
      <c r="B965" s="103">
        <v>960</v>
      </c>
      <c r="C965" s="165">
        <v>23.593808003609734</v>
      </c>
      <c r="D965" s="163">
        <v>0.25</v>
      </c>
      <c r="E965" s="161">
        <v>0</v>
      </c>
      <c r="F965" s="168">
        <v>403</v>
      </c>
      <c r="G965" s="161">
        <v>18</v>
      </c>
      <c r="H965" s="161">
        <v>18</v>
      </c>
      <c r="I965" s="161">
        <v>0</v>
      </c>
      <c r="J965" s="168">
        <v>2160</v>
      </c>
      <c r="K965" s="168">
        <v>0</v>
      </c>
      <c r="L965" s="168">
        <v>900</v>
      </c>
      <c r="M965" s="168">
        <v>270</v>
      </c>
      <c r="N965" s="168">
        <v>2198</v>
      </c>
      <c r="O965" s="161">
        <v>6</v>
      </c>
      <c r="P965" s="168">
        <v>72</v>
      </c>
      <c r="Q965" s="168">
        <v>34</v>
      </c>
      <c r="R965" s="161" t="s">
        <v>117</v>
      </c>
      <c r="T965" s="169">
        <f>AVERAGE(G$6:G965)</f>
        <v>23.293749999999999</v>
      </c>
      <c r="U965" s="169">
        <f>AVERAGE(H$6:H965)</f>
        <v>20.727083333333333</v>
      </c>
      <c r="V965" s="169">
        <f>AVERAGE(I$6:I965)</f>
        <v>1.35625</v>
      </c>
      <c r="W965" s="170">
        <f>AVERAGE(J$6:J965)</f>
        <v>2487.25</v>
      </c>
      <c r="X965" s="170">
        <f>AVERAGE(K$6:K965)</f>
        <v>162.75</v>
      </c>
      <c r="Y965" s="170">
        <f>AVERAGE(L$6:L965)</f>
        <v>968.54166666666663</v>
      </c>
      <c r="Z965" s="170">
        <f>AVERAGE(M$6:M965)</f>
        <v>290.5625</v>
      </c>
      <c r="AA965" s="170">
        <f>AVERAGE(N$6:N965)</f>
        <v>2404.7427083333332</v>
      </c>
      <c r="AB965" s="169">
        <f>AVERAGE(O$6:O965)</f>
        <v>2.9614583333333333</v>
      </c>
      <c r="AC965" s="170">
        <f>AVERAGE(P$6:P965)</f>
        <v>35.537500000000001</v>
      </c>
      <c r="AD965" s="170">
        <f>AVERAGE(Q$6:Q965)</f>
        <v>118.04479166666667</v>
      </c>
      <c r="AY965" s="5"/>
      <c r="AZ965" s="26">
        <v>960</v>
      </c>
      <c r="BA965" s="165">
        <v>17.874519150857502</v>
      </c>
      <c r="BB965" s="176">
        <v>0.15</v>
      </c>
      <c r="BC965" s="161">
        <v>0</v>
      </c>
      <c r="BD965" s="182">
        <v>107</v>
      </c>
      <c r="BE965" s="161">
        <v>15</v>
      </c>
      <c r="BF965" s="161">
        <v>15</v>
      </c>
      <c r="BG965" s="161">
        <v>0</v>
      </c>
      <c r="BH965" s="168">
        <v>2250</v>
      </c>
      <c r="BI965" s="168">
        <v>0</v>
      </c>
      <c r="BJ965" s="168">
        <v>750</v>
      </c>
      <c r="BK965" s="168">
        <v>225</v>
      </c>
      <c r="BL965" s="168">
        <v>1707</v>
      </c>
      <c r="BM965" s="161">
        <v>3</v>
      </c>
      <c r="BN965" s="168">
        <v>45</v>
      </c>
      <c r="BO965" s="168">
        <v>588</v>
      </c>
      <c r="BP965" s="161" t="s">
        <v>117</v>
      </c>
      <c r="BR965" s="164">
        <f>AVERAGE(BE$6:BE965)</f>
        <v>19.616666666666667</v>
      </c>
      <c r="BS965" s="164">
        <f>AVERAGE(BF$6:BF965)</f>
        <v>18.856249999999999</v>
      </c>
      <c r="BT965" s="164">
        <f>AVERAGE(BG$6:BG965)</f>
        <v>0.67708333333333337</v>
      </c>
      <c r="BU965" s="167">
        <f>AVERAGE(BH$6:BH965)</f>
        <v>2828.4375</v>
      </c>
      <c r="BV965" s="167">
        <f>AVERAGE(BI$6:BI965)</f>
        <v>101.5625</v>
      </c>
      <c r="BW965" s="167">
        <f>AVERAGE(BJ$6:BJ965)</f>
        <v>908.95833333333337</v>
      </c>
      <c r="BX965" s="167">
        <f>AVERAGE(BK$6:BK965)</f>
        <v>272.6875</v>
      </c>
      <c r="BY965" s="167">
        <f>AVERAGE(BL$6:BL965)</f>
        <v>2250.8416666666667</v>
      </c>
      <c r="BZ965" s="164">
        <f>AVERAGE(BM$6:BM965)</f>
        <v>2.3270833333333334</v>
      </c>
      <c r="CA965" s="167">
        <f>AVERAGE(BN$6:BN965)</f>
        <v>34.90625</v>
      </c>
      <c r="CB965" s="167">
        <f>AVERAGE(BO$6:BO965)</f>
        <v>612.5020833333333</v>
      </c>
      <c r="DF965" s="103">
        <v>960</v>
      </c>
      <c r="DG965" s="192">
        <v>7.5514455551795514</v>
      </c>
      <c r="DH965" s="193">
        <v>0.05</v>
      </c>
      <c r="DI965" s="105">
        <v>8</v>
      </c>
      <c r="DJ965" s="194">
        <v>161</v>
      </c>
      <c r="DK965" s="105">
        <v>16</v>
      </c>
      <c r="DL965" s="105">
        <v>16</v>
      </c>
      <c r="DM965" s="105">
        <v>0</v>
      </c>
      <c r="DN965" s="194">
        <v>2880</v>
      </c>
      <c r="DO965" s="194">
        <v>0</v>
      </c>
      <c r="DP965" s="194">
        <v>800</v>
      </c>
      <c r="DQ965" s="194">
        <v>240</v>
      </c>
      <c r="DR965" s="194">
        <v>1826</v>
      </c>
      <c r="DS965" s="105">
        <v>0</v>
      </c>
      <c r="DT965" s="194">
        <v>0</v>
      </c>
      <c r="DU965" s="194">
        <v>1054</v>
      </c>
      <c r="DV965" s="105" t="s">
        <v>117</v>
      </c>
      <c r="DX965" s="164">
        <f>AVERAGE(DK$6:DK965)</f>
        <v>10.309374999999999</v>
      </c>
      <c r="DY965" s="164">
        <f>AVERAGE(DL$6:DL965)</f>
        <v>10.309374999999999</v>
      </c>
      <c r="DZ965" s="164">
        <f>AVERAGE(DM$6:DM965)</f>
        <v>0</v>
      </c>
      <c r="EA965" s="167">
        <f>AVERAGE(DN$6:DN965)</f>
        <v>1855.6875</v>
      </c>
      <c r="EB965" s="167">
        <f>AVERAGE(DO$6:DO965)</f>
        <v>0</v>
      </c>
      <c r="EC965" s="167">
        <f>AVERAGE(DP$6:DP965)</f>
        <v>515.46875</v>
      </c>
      <c r="ED965" s="167">
        <f>AVERAGE(DQ$6:DQ965)</f>
        <v>154.640625</v>
      </c>
      <c r="EE965" s="167">
        <f>AVERAGE(DR$6:DR965)</f>
        <v>1647.878125</v>
      </c>
      <c r="EF965" s="164">
        <f>AVERAGE(DS$6:DS965)</f>
        <v>0.84375</v>
      </c>
      <c r="EG965" s="167">
        <f>AVERAGE(DT$6:DT965)</f>
        <v>15.1875</v>
      </c>
      <c r="EH965" s="167">
        <f>AVERAGE(DU$6:DU965)</f>
        <v>222.99687499999999</v>
      </c>
      <c r="FJ965" s="103">
        <v>960</v>
      </c>
      <c r="FK965" s="165">
        <v>6.2874996332814401</v>
      </c>
      <c r="FL965" s="163">
        <v>0.2</v>
      </c>
      <c r="FM965" s="161">
        <v>5</v>
      </c>
      <c r="FN965" s="168">
        <v>186</v>
      </c>
      <c r="FO965" s="161">
        <v>10</v>
      </c>
      <c r="FP965" s="161">
        <v>10</v>
      </c>
      <c r="FQ965" s="161">
        <v>0</v>
      </c>
      <c r="FR965" s="168">
        <v>1800</v>
      </c>
      <c r="FS965" s="168">
        <v>0</v>
      </c>
      <c r="FT965" s="168">
        <v>500</v>
      </c>
      <c r="FU965" s="168">
        <v>150</v>
      </c>
      <c r="FV965" s="168">
        <v>1461</v>
      </c>
      <c r="FW965" s="161">
        <v>1</v>
      </c>
      <c r="FX965" s="168">
        <v>36</v>
      </c>
      <c r="FY965" s="168">
        <v>375</v>
      </c>
      <c r="FZ965" s="161" t="s">
        <v>117</v>
      </c>
      <c r="GB965" s="160">
        <f>AVERAGE(FO$6:FO965)</f>
        <v>10.103125</v>
      </c>
      <c r="GC965" s="160">
        <f>AVERAGE(FP$6:FP965)</f>
        <v>10.103125</v>
      </c>
      <c r="GD965" s="160">
        <f>AVERAGE(FQ$6:FQ965)</f>
        <v>0</v>
      </c>
      <c r="GE965" s="166">
        <f>AVERAGE(FR$6:FR965)</f>
        <v>1818.5625</v>
      </c>
      <c r="GF965" s="166">
        <f>AVERAGE(FS$6:FS965)</f>
        <v>0</v>
      </c>
      <c r="GG965" s="166">
        <f>AVERAGE(FT$6:FT965)</f>
        <v>505.15625</v>
      </c>
      <c r="GH965" s="166">
        <f>AVERAGE(FU$6:FU965)</f>
        <v>151.546875</v>
      </c>
      <c r="GI965" s="166">
        <f>AVERAGE(FV$6:FV965)</f>
        <v>1631.7770833333334</v>
      </c>
      <c r="GJ965" s="160">
        <f>AVERAGE(FW$6:FW965)</f>
        <v>0.84062499999999996</v>
      </c>
      <c r="GK965" s="166">
        <f>AVERAGE(FX$6:FX965)</f>
        <v>30.262499999999999</v>
      </c>
      <c r="GL965" s="166">
        <f>AVERAGE(FY$6:FY965)</f>
        <v>217.04791666666668</v>
      </c>
      <c r="HM965" s="98">
        <v>960</v>
      </c>
      <c r="HN965" s="179">
        <v>18.953073899707878</v>
      </c>
      <c r="HO965" s="188">
        <v>0.05</v>
      </c>
      <c r="HP965" s="177">
        <v>3</v>
      </c>
      <c r="HQ965" s="191">
        <v>363</v>
      </c>
      <c r="HR965" s="177">
        <v>21</v>
      </c>
      <c r="HS965" s="177">
        <v>21</v>
      </c>
      <c r="HT965" s="177">
        <v>1</v>
      </c>
      <c r="HU965" s="191">
        <v>3150</v>
      </c>
      <c r="HV965" s="191">
        <v>150</v>
      </c>
      <c r="HW965" s="191">
        <v>1000</v>
      </c>
      <c r="HX965" s="191">
        <v>300</v>
      </c>
      <c r="HY965" s="191">
        <v>2438</v>
      </c>
      <c r="HZ965" s="177">
        <v>1</v>
      </c>
      <c r="IA965" s="191">
        <v>30</v>
      </c>
      <c r="IB965" s="191">
        <v>742</v>
      </c>
      <c r="IC965" s="177" t="s">
        <v>116</v>
      </c>
      <c r="IE965" s="164">
        <f>AVERAGE(HR$6:HR965)</f>
        <v>19.666666666666668</v>
      </c>
      <c r="IF965" s="164">
        <f>AVERAGE(HS$6:HS965)</f>
        <v>19.082291666666666</v>
      </c>
      <c r="IG965" s="164">
        <f>AVERAGE(HT$6:HT965)</f>
        <v>1</v>
      </c>
      <c r="IH965" s="167">
        <f>AVERAGE(HU$6:HU965)</f>
        <v>2862.34375</v>
      </c>
      <c r="II965" s="167">
        <f>AVERAGE(HV$6:HV965)</f>
        <v>150</v>
      </c>
      <c r="IJ965" s="167">
        <f>AVERAGE(HW$6:HW965)</f>
        <v>904.11458333333337</v>
      </c>
      <c r="IK965" s="167">
        <f>AVERAGE(HX$6:HX965)</f>
        <v>271.234375</v>
      </c>
      <c r="IL965" s="167">
        <f>AVERAGE(HY$6:HY965)</f>
        <v>2302.1583333333333</v>
      </c>
      <c r="IM965" s="164">
        <f>AVERAGE(HZ$6:HZ965)</f>
        <v>2.4375</v>
      </c>
      <c r="IN965" s="167">
        <f>AVERAGE(IA$6:IA965)</f>
        <v>73.125</v>
      </c>
      <c r="IO965" s="167">
        <f>AVERAGE(IB$6:IB965)</f>
        <v>633.3104166666667</v>
      </c>
    </row>
    <row r="966" spans="2:249" x14ac:dyDescent="0.2">
      <c r="B966" s="103">
        <v>961</v>
      </c>
      <c r="C966" s="165">
        <v>18.639123133951482</v>
      </c>
      <c r="D966" s="163">
        <v>0.2</v>
      </c>
      <c r="E966" s="161">
        <v>1</v>
      </c>
      <c r="F966" s="168">
        <v>183</v>
      </c>
      <c r="G966" s="161">
        <v>16</v>
      </c>
      <c r="H966" s="161">
        <v>16</v>
      </c>
      <c r="I966" s="161">
        <v>0</v>
      </c>
      <c r="J966" s="168">
        <v>1920</v>
      </c>
      <c r="K966" s="168">
        <v>0</v>
      </c>
      <c r="L966" s="168">
        <v>800</v>
      </c>
      <c r="M966" s="168">
        <v>240</v>
      </c>
      <c r="N966" s="168">
        <v>1848</v>
      </c>
      <c r="O966" s="161">
        <v>4</v>
      </c>
      <c r="P966" s="168">
        <v>48</v>
      </c>
      <c r="Q966" s="168">
        <v>120</v>
      </c>
      <c r="R966" s="161" t="s">
        <v>117</v>
      </c>
      <c r="T966" s="169">
        <f>AVERAGE(G$6:G966)</f>
        <v>23.286160249739854</v>
      </c>
      <c r="U966" s="169">
        <f>AVERAGE(H$6:H966)</f>
        <v>20.722164412070761</v>
      </c>
      <c r="V966" s="169">
        <f>AVERAGE(I$6:I966)</f>
        <v>1.3548387096774193</v>
      </c>
      <c r="W966" s="170">
        <f>AVERAGE(J$6:J966)</f>
        <v>2486.6597294484914</v>
      </c>
      <c r="X966" s="170">
        <f>AVERAGE(K$6:K966)</f>
        <v>162.58064516129033</v>
      </c>
      <c r="Y966" s="170">
        <f>AVERAGE(L$6:L966)</f>
        <v>968.36628511966705</v>
      </c>
      <c r="Z966" s="170">
        <f>AVERAGE(M$6:M966)</f>
        <v>290.50988553590008</v>
      </c>
      <c r="AA966" s="170">
        <f>AVERAGE(N$6:N966)</f>
        <v>2404.1633714880331</v>
      </c>
      <c r="AB966" s="169">
        <f>AVERAGE(O$6:O966)</f>
        <v>2.9625390218522374</v>
      </c>
      <c r="AC966" s="170">
        <f>AVERAGE(P$6:P966)</f>
        <v>35.55046826222685</v>
      </c>
      <c r="AD966" s="170">
        <f>AVERAGE(Q$6:Q966)</f>
        <v>118.0468262226847</v>
      </c>
      <c r="AY966" s="5"/>
      <c r="AZ966" s="26">
        <v>961</v>
      </c>
      <c r="BA966" s="165">
        <v>21.915183395009986</v>
      </c>
      <c r="BB966" s="176">
        <v>0.15</v>
      </c>
      <c r="BC966" s="161">
        <v>3</v>
      </c>
      <c r="BD966" s="182">
        <v>243</v>
      </c>
      <c r="BE966" s="161">
        <v>22</v>
      </c>
      <c r="BF966" s="161">
        <v>22</v>
      </c>
      <c r="BG966" s="161">
        <v>2</v>
      </c>
      <c r="BH966" s="168">
        <v>3300</v>
      </c>
      <c r="BI966" s="168">
        <v>300</v>
      </c>
      <c r="BJ966" s="168">
        <v>1000</v>
      </c>
      <c r="BK966" s="168">
        <v>300</v>
      </c>
      <c r="BL966" s="168">
        <v>2468</v>
      </c>
      <c r="BM966" s="161">
        <v>3</v>
      </c>
      <c r="BN966" s="168">
        <v>45</v>
      </c>
      <c r="BO966" s="168">
        <v>877</v>
      </c>
      <c r="BP966" s="161" t="s">
        <v>116</v>
      </c>
      <c r="BR966" s="164">
        <f>AVERAGE(BE$6:BE966)</f>
        <v>19.619146722164412</v>
      </c>
      <c r="BS966" s="164">
        <f>AVERAGE(BF$6:BF966)</f>
        <v>18.859521331945889</v>
      </c>
      <c r="BT966" s="164">
        <f>AVERAGE(BG$6:BG966)</f>
        <v>0.67845993756503642</v>
      </c>
      <c r="BU966" s="167">
        <f>AVERAGE(BH$6:BH966)</f>
        <v>2828.9281997918833</v>
      </c>
      <c r="BV966" s="167">
        <f>AVERAGE(BI$6:BI966)</f>
        <v>101.76899063475547</v>
      </c>
      <c r="BW966" s="167">
        <f>AVERAGE(BJ$6:BJ966)</f>
        <v>909.0530697190427</v>
      </c>
      <c r="BX966" s="167">
        <f>AVERAGE(BK$6:BK966)</f>
        <v>272.71592091571279</v>
      </c>
      <c r="BY966" s="167">
        <f>AVERAGE(BL$6:BL966)</f>
        <v>2251.0676378772114</v>
      </c>
      <c r="BZ966" s="164">
        <f>AVERAGE(BM$6:BM966)</f>
        <v>2.3277835587929241</v>
      </c>
      <c r="CA966" s="167">
        <f>AVERAGE(BN$6:BN966)</f>
        <v>34.916753381893862</v>
      </c>
      <c r="CB966" s="167">
        <f>AVERAGE(BO$6:BO966)</f>
        <v>612.77731529656603</v>
      </c>
      <c r="DF966" s="103">
        <v>961</v>
      </c>
      <c r="DG966" s="192">
        <v>6.5522579921220316</v>
      </c>
      <c r="DH966" s="193">
        <v>0.25</v>
      </c>
      <c r="DI966" s="105">
        <v>0</v>
      </c>
      <c r="DJ966" s="194">
        <v>234</v>
      </c>
      <c r="DK966" s="105">
        <v>5</v>
      </c>
      <c r="DL966" s="105">
        <v>5</v>
      </c>
      <c r="DM966" s="105">
        <v>0</v>
      </c>
      <c r="DN966" s="194">
        <v>900</v>
      </c>
      <c r="DO966" s="194">
        <v>0</v>
      </c>
      <c r="DP966" s="194">
        <v>250</v>
      </c>
      <c r="DQ966" s="194">
        <v>75</v>
      </c>
      <c r="DR966" s="194">
        <v>1184</v>
      </c>
      <c r="DS966" s="105">
        <v>2</v>
      </c>
      <c r="DT966" s="194">
        <v>36</v>
      </c>
      <c r="DU966" s="194">
        <v>-248</v>
      </c>
      <c r="DV966" s="105" t="s">
        <v>117</v>
      </c>
      <c r="DX966" s="164">
        <f>AVERAGE(DK$6:DK966)</f>
        <v>10.303850156087409</v>
      </c>
      <c r="DY966" s="164">
        <f>AVERAGE(DL$6:DL966)</f>
        <v>10.303850156087409</v>
      </c>
      <c r="DZ966" s="164">
        <f>AVERAGE(DM$6:DM966)</f>
        <v>0</v>
      </c>
      <c r="EA966" s="167">
        <f>AVERAGE(DN$6:DN966)</f>
        <v>1854.6930280957336</v>
      </c>
      <c r="EB966" s="167">
        <f>AVERAGE(DO$6:DO966)</f>
        <v>0</v>
      </c>
      <c r="EC966" s="167">
        <f>AVERAGE(DP$6:DP966)</f>
        <v>515.19250780437039</v>
      </c>
      <c r="ED966" s="167">
        <f>AVERAGE(DQ$6:DQ966)</f>
        <v>154.55775234131113</v>
      </c>
      <c r="EE966" s="167">
        <f>AVERAGE(DR$6:DR966)</f>
        <v>1647.3954214360042</v>
      </c>
      <c r="EF966" s="164">
        <f>AVERAGE(DS$6:DS966)</f>
        <v>0.84495317377731527</v>
      </c>
      <c r="EG966" s="167">
        <f>AVERAGE(DT$6:DT966)</f>
        <v>15.209157127991675</v>
      </c>
      <c r="EH966" s="167">
        <f>AVERAGE(DU$6:DU966)</f>
        <v>222.50676378772113</v>
      </c>
      <c r="FJ966" s="103">
        <v>961</v>
      </c>
      <c r="FK966" s="165">
        <v>6.9367757452042049</v>
      </c>
      <c r="FL966" s="163">
        <v>0.1</v>
      </c>
      <c r="FM966" s="161">
        <v>3</v>
      </c>
      <c r="FN966" s="168">
        <v>359</v>
      </c>
      <c r="FO966" s="161">
        <v>9</v>
      </c>
      <c r="FP966" s="161">
        <v>9</v>
      </c>
      <c r="FQ966" s="161">
        <v>0</v>
      </c>
      <c r="FR966" s="168">
        <v>1620</v>
      </c>
      <c r="FS966" s="168">
        <v>0</v>
      </c>
      <c r="FT966" s="168">
        <v>450</v>
      </c>
      <c r="FU966" s="168">
        <v>135</v>
      </c>
      <c r="FV966" s="168">
        <v>1569</v>
      </c>
      <c r="FW966" s="161">
        <v>1</v>
      </c>
      <c r="FX966" s="168">
        <v>36</v>
      </c>
      <c r="FY966" s="168">
        <v>87</v>
      </c>
      <c r="FZ966" s="161" t="s">
        <v>117</v>
      </c>
      <c r="GB966" s="160">
        <f>AVERAGE(FO$6:FO966)</f>
        <v>10.101977107180021</v>
      </c>
      <c r="GC966" s="160">
        <f>AVERAGE(FP$6:FP966)</f>
        <v>10.101977107180021</v>
      </c>
      <c r="GD966" s="160">
        <f>AVERAGE(FQ$6:FQ966)</f>
        <v>0</v>
      </c>
      <c r="GE966" s="166">
        <f>AVERAGE(FR$6:FR966)</f>
        <v>1818.3558792924036</v>
      </c>
      <c r="GF966" s="166">
        <f>AVERAGE(FS$6:FS966)</f>
        <v>0</v>
      </c>
      <c r="GG966" s="166">
        <f>AVERAGE(FT$6:FT966)</f>
        <v>505.09885535900105</v>
      </c>
      <c r="GH966" s="166">
        <f>AVERAGE(FU$6:FU966)</f>
        <v>151.5296566077003</v>
      </c>
      <c r="GI966" s="166">
        <f>AVERAGE(FV$6:FV966)</f>
        <v>1631.7117585848075</v>
      </c>
      <c r="GJ966" s="160">
        <f>AVERAGE(FW$6:FW966)</f>
        <v>0.84079084287200834</v>
      </c>
      <c r="GK966" s="166">
        <f>AVERAGE(FX$6:FX966)</f>
        <v>30.268470343392298</v>
      </c>
      <c r="GL966" s="166">
        <f>AVERAGE(FY$6:FY966)</f>
        <v>216.91259105098857</v>
      </c>
      <c r="HM966" s="98">
        <v>961</v>
      </c>
      <c r="HN966" s="179">
        <v>13.813264703577996</v>
      </c>
      <c r="HO966" s="188">
        <v>0.15</v>
      </c>
      <c r="HP966" s="177">
        <v>3</v>
      </c>
      <c r="HQ966" s="191">
        <v>530</v>
      </c>
      <c r="HR966" s="177">
        <v>15</v>
      </c>
      <c r="HS966" s="177">
        <v>15</v>
      </c>
      <c r="HT966" s="177">
        <v>0</v>
      </c>
      <c r="HU966" s="191">
        <v>2250</v>
      </c>
      <c r="HV966" s="191">
        <v>0</v>
      </c>
      <c r="HW966" s="191">
        <v>750</v>
      </c>
      <c r="HX966" s="191">
        <v>225</v>
      </c>
      <c r="HY966" s="191">
        <v>2130</v>
      </c>
      <c r="HZ966" s="177">
        <v>2</v>
      </c>
      <c r="IA966" s="191">
        <v>60</v>
      </c>
      <c r="IB966" s="191">
        <v>180</v>
      </c>
      <c r="IC966" s="177" t="s">
        <v>117</v>
      </c>
      <c r="IE966" s="164">
        <f>AVERAGE(HR$6:HR966)</f>
        <v>19.661810613943807</v>
      </c>
      <c r="IF966" s="164">
        <f>AVERAGE(HS$6:HS966)</f>
        <v>19.078043704474506</v>
      </c>
      <c r="IG966" s="164">
        <f>AVERAGE(HT$6:HT966)</f>
        <v>0.99895941727367321</v>
      </c>
      <c r="IH966" s="167">
        <f>AVERAGE(HU$6:HU966)</f>
        <v>2861.7065556711759</v>
      </c>
      <c r="II966" s="167">
        <f>AVERAGE(HV$6:HV966)</f>
        <v>149.84391259105098</v>
      </c>
      <c r="IJ966" s="167">
        <f>AVERAGE(HW$6:HW966)</f>
        <v>903.95421436004165</v>
      </c>
      <c r="IK966" s="167">
        <f>AVERAGE(HX$6:HX966)</f>
        <v>271.18626430801248</v>
      </c>
      <c r="IL966" s="167">
        <f>AVERAGE(HY$6:HY966)</f>
        <v>2301.9791883454736</v>
      </c>
      <c r="IM966" s="164">
        <f>AVERAGE(HZ$6:HZ966)</f>
        <v>2.4370447450572321</v>
      </c>
      <c r="IN966" s="167">
        <f>AVERAGE(IA$6:IA966)</f>
        <v>73.111342351716957</v>
      </c>
      <c r="IO966" s="167">
        <f>AVERAGE(IB$6:IB966)</f>
        <v>632.83870967741939</v>
      </c>
    </row>
    <row r="967" spans="2:249" x14ac:dyDescent="0.2">
      <c r="B967" s="103">
        <v>962</v>
      </c>
      <c r="C967" s="165">
        <v>27.190453109832998</v>
      </c>
      <c r="D967" s="163">
        <v>0.1</v>
      </c>
      <c r="E967" s="161">
        <v>1</v>
      </c>
      <c r="F967" s="168">
        <v>483</v>
      </c>
      <c r="G967" s="161">
        <v>25</v>
      </c>
      <c r="H967" s="161">
        <v>22</v>
      </c>
      <c r="I967" s="161">
        <v>2</v>
      </c>
      <c r="J967" s="168">
        <v>2640</v>
      </c>
      <c r="K967" s="168">
        <v>240</v>
      </c>
      <c r="L967" s="168">
        <v>1000</v>
      </c>
      <c r="M967" s="168">
        <v>300</v>
      </c>
      <c r="N967" s="168">
        <v>2648</v>
      </c>
      <c r="O967" s="161">
        <v>3</v>
      </c>
      <c r="P967" s="168">
        <v>36</v>
      </c>
      <c r="Q967" s="168">
        <v>28</v>
      </c>
      <c r="R967" s="161" t="s">
        <v>116</v>
      </c>
      <c r="T967" s="169">
        <f>AVERAGE(G$6:G967)</f>
        <v>23.287941787941786</v>
      </c>
      <c r="U967" s="169">
        <f>AVERAGE(H$6:H967)</f>
        <v>20.723492723492722</v>
      </c>
      <c r="V967" s="169">
        <f>AVERAGE(I$6:I967)</f>
        <v>1.3555093555093556</v>
      </c>
      <c r="W967" s="170">
        <f>AVERAGE(J$6:J967)</f>
        <v>2486.8191268191267</v>
      </c>
      <c r="X967" s="170">
        <f>AVERAGE(K$6:K967)</f>
        <v>162.66112266112265</v>
      </c>
      <c r="Y967" s="170">
        <f>AVERAGE(L$6:L967)</f>
        <v>968.39916839916839</v>
      </c>
      <c r="Z967" s="170">
        <f>AVERAGE(M$6:M967)</f>
        <v>290.51975051975052</v>
      </c>
      <c r="AA967" s="170">
        <f>AVERAGE(N$6:N967)</f>
        <v>2404.4168399168398</v>
      </c>
      <c r="AB967" s="169">
        <f>AVERAGE(O$6:O967)</f>
        <v>2.9625779625779627</v>
      </c>
      <c r="AC967" s="170">
        <f>AVERAGE(P$6:P967)</f>
        <v>35.550935550935549</v>
      </c>
      <c r="AD967" s="170">
        <f>AVERAGE(Q$6:Q967)</f>
        <v>117.95322245322245</v>
      </c>
      <c r="AY967" s="5"/>
      <c r="AZ967" s="26">
        <v>962</v>
      </c>
      <c r="BA967" s="165">
        <v>17.122575777078328</v>
      </c>
      <c r="BB967" s="176">
        <v>0.25</v>
      </c>
      <c r="BC967" s="161">
        <v>3</v>
      </c>
      <c r="BD967" s="182">
        <v>199</v>
      </c>
      <c r="BE967" s="161">
        <v>16</v>
      </c>
      <c r="BF967" s="161">
        <v>16</v>
      </c>
      <c r="BG967" s="161">
        <v>0</v>
      </c>
      <c r="BH967" s="168">
        <v>2400</v>
      </c>
      <c r="BI967" s="168">
        <v>0</v>
      </c>
      <c r="BJ967" s="168">
        <v>800</v>
      </c>
      <c r="BK967" s="168">
        <v>240</v>
      </c>
      <c r="BL967" s="168">
        <v>1864</v>
      </c>
      <c r="BM967" s="161">
        <v>4</v>
      </c>
      <c r="BN967" s="168">
        <v>60</v>
      </c>
      <c r="BO967" s="168">
        <v>596</v>
      </c>
      <c r="BP967" s="161" t="s">
        <v>117</v>
      </c>
      <c r="BR967" s="164">
        <f>AVERAGE(BE$6:BE967)</f>
        <v>19.615384615384617</v>
      </c>
      <c r="BS967" s="164">
        <f>AVERAGE(BF$6:BF967)</f>
        <v>18.856548856548855</v>
      </c>
      <c r="BT967" s="164">
        <f>AVERAGE(BG$6:BG967)</f>
        <v>0.67775467775467779</v>
      </c>
      <c r="BU967" s="167">
        <f>AVERAGE(BH$6:BH967)</f>
        <v>2828.4823284823283</v>
      </c>
      <c r="BV967" s="167">
        <f>AVERAGE(BI$6:BI967)</f>
        <v>101.66320166320166</v>
      </c>
      <c r="BW967" s="167">
        <f>AVERAGE(BJ$6:BJ967)</f>
        <v>908.93970893970891</v>
      </c>
      <c r="BX967" s="167">
        <f>AVERAGE(BK$6:BK967)</f>
        <v>272.68191268191271</v>
      </c>
      <c r="BY967" s="167">
        <f>AVERAGE(BL$6:BL967)</f>
        <v>2250.6652806652805</v>
      </c>
      <c r="BZ967" s="164">
        <f>AVERAGE(BM$6:BM967)</f>
        <v>2.3295218295218296</v>
      </c>
      <c r="CA967" s="167">
        <f>AVERAGE(BN$6:BN967)</f>
        <v>34.942827442827443</v>
      </c>
      <c r="CB967" s="167">
        <f>AVERAGE(BO$6:BO967)</f>
        <v>612.75987525987523</v>
      </c>
      <c r="DF967" s="103">
        <v>962</v>
      </c>
      <c r="DG967" s="192">
        <v>6.5398396320058145</v>
      </c>
      <c r="DH967" s="193">
        <v>0.1</v>
      </c>
      <c r="DI967" s="105">
        <v>3</v>
      </c>
      <c r="DJ967" s="194">
        <v>377</v>
      </c>
      <c r="DK967" s="105">
        <v>9</v>
      </c>
      <c r="DL967" s="105">
        <v>9</v>
      </c>
      <c r="DM967" s="105">
        <v>0</v>
      </c>
      <c r="DN967" s="194">
        <v>1620</v>
      </c>
      <c r="DO967" s="194">
        <v>0</v>
      </c>
      <c r="DP967" s="194">
        <v>450</v>
      </c>
      <c r="DQ967" s="194">
        <v>135</v>
      </c>
      <c r="DR967" s="194">
        <v>1587</v>
      </c>
      <c r="DS967" s="105">
        <v>1</v>
      </c>
      <c r="DT967" s="194">
        <v>18</v>
      </c>
      <c r="DU967" s="194">
        <v>51</v>
      </c>
      <c r="DV967" s="105" t="s">
        <v>117</v>
      </c>
      <c r="DX967" s="164">
        <f>AVERAGE(DK$6:DK967)</f>
        <v>10.302494802494802</v>
      </c>
      <c r="DY967" s="164">
        <f>AVERAGE(DL$6:DL967)</f>
        <v>10.302494802494802</v>
      </c>
      <c r="DZ967" s="164">
        <f>AVERAGE(DM$6:DM967)</f>
        <v>0</v>
      </c>
      <c r="EA967" s="167">
        <f>AVERAGE(DN$6:DN967)</f>
        <v>1854.4490644490645</v>
      </c>
      <c r="EB967" s="167">
        <f>AVERAGE(DO$6:DO967)</f>
        <v>0</v>
      </c>
      <c r="EC967" s="167">
        <f>AVERAGE(DP$6:DP967)</f>
        <v>515.12474012474013</v>
      </c>
      <c r="ED967" s="167">
        <f>AVERAGE(DQ$6:DQ967)</f>
        <v>154.53742203742203</v>
      </c>
      <c r="EE967" s="167">
        <f>AVERAGE(DR$6:DR967)</f>
        <v>1647.3326403326403</v>
      </c>
      <c r="EF967" s="164">
        <f>AVERAGE(DS$6:DS967)</f>
        <v>0.84511434511434513</v>
      </c>
      <c r="EG967" s="167">
        <f>AVERAGE(DT$6:DT967)</f>
        <v>15.212058212058212</v>
      </c>
      <c r="EH967" s="167">
        <f>AVERAGE(DU$6:DU967)</f>
        <v>222.32848232848232</v>
      </c>
      <c r="FJ967" s="103">
        <v>962</v>
      </c>
      <c r="FK967" s="165">
        <v>5.9768636266581483</v>
      </c>
      <c r="FL967" s="163">
        <v>0.25</v>
      </c>
      <c r="FM967" s="161">
        <v>8</v>
      </c>
      <c r="FN967" s="168">
        <v>511</v>
      </c>
      <c r="FO967" s="161">
        <v>13</v>
      </c>
      <c r="FP967" s="161">
        <v>13</v>
      </c>
      <c r="FQ967" s="161">
        <v>0</v>
      </c>
      <c r="FR967" s="168">
        <v>2340</v>
      </c>
      <c r="FS967" s="168">
        <v>0</v>
      </c>
      <c r="FT967" s="168">
        <v>650</v>
      </c>
      <c r="FU967" s="168">
        <v>195</v>
      </c>
      <c r="FV967" s="168">
        <v>1981</v>
      </c>
      <c r="FW967" s="161">
        <v>1</v>
      </c>
      <c r="FX967" s="168">
        <v>36</v>
      </c>
      <c r="FY967" s="168">
        <v>395</v>
      </c>
      <c r="FZ967" s="161" t="s">
        <v>117</v>
      </c>
      <c r="GB967" s="160">
        <f>AVERAGE(FO$6:FO967)</f>
        <v>10.104989604989605</v>
      </c>
      <c r="GC967" s="160">
        <f>AVERAGE(FP$6:FP967)</f>
        <v>10.104989604989605</v>
      </c>
      <c r="GD967" s="160">
        <f>AVERAGE(FQ$6:FQ967)</f>
        <v>0</v>
      </c>
      <c r="GE967" s="166">
        <f>AVERAGE(FR$6:FR967)</f>
        <v>1818.8981288981288</v>
      </c>
      <c r="GF967" s="166">
        <f>AVERAGE(FS$6:FS967)</f>
        <v>0</v>
      </c>
      <c r="GG967" s="166">
        <f>AVERAGE(FT$6:FT967)</f>
        <v>505.24948024948026</v>
      </c>
      <c r="GH967" s="166">
        <f>AVERAGE(FU$6:FU967)</f>
        <v>151.57484407484407</v>
      </c>
      <c r="GI967" s="166">
        <f>AVERAGE(FV$6:FV967)</f>
        <v>1632.0748440748441</v>
      </c>
      <c r="GJ967" s="160">
        <f>AVERAGE(FW$6:FW967)</f>
        <v>0.84095634095634098</v>
      </c>
      <c r="GK967" s="166">
        <f>AVERAGE(FX$6:FX967)</f>
        <v>30.274428274428274</v>
      </c>
      <c r="GL967" s="166">
        <f>AVERAGE(FY$6:FY967)</f>
        <v>217.0977130977131</v>
      </c>
      <c r="HM967" s="98">
        <v>962</v>
      </c>
      <c r="HN967" s="179">
        <v>17.936196326138056</v>
      </c>
      <c r="HO967" s="188">
        <v>0.25</v>
      </c>
      <c r="HP967" s="177">
        <v>0</v>
      </c>
      <c r="HQ967" s="191">
        <v>513</v>
      </c>
      <c r="HR967" s="177">
        <v>14</v>
      </c>
      <c r="HS967" s="177">
        <v>14</v>
      </c>
      <c r="HT967" s="177">
        <v>0</v>
      </c>
      <c r="HU967" s="191">
        <v>2100</v>
      </c>
      <c r="HV967" s="191">
        <v>0</v>
      </c>
      <c r="HW967" s="191">
        <v>700</v>
      </c>
      <c r="HX967" s="191">
        <v>210</v>
      </c>
      <c r="HY967" s="191">
        <v>2048</v>
      </c>
      <c r="HZ967" s="177">
        <v>4</v>
      </c>
      <c r="IA967" s="191">
        <v>120</v>
      </c>
      <c r="IB967" s="191">
        <v>172</v>
      </c>
      <c r="IC967" s="177" t="s">
        <v>117</v>
      </c>
      <c r="IE967" s="164">
        <f>AVERAGE(HR$6:HR967)</f>
        <v>19.655925155925157</v>
      </c>
      <c r="IF967" s="164">
        <f>AVERAGE(HS$6:HS967)</f>
        <v>19.072765072765073</v>
      </c>
      <c r="IG967" s="164">
        <f>AVERAGE(HT$6:HT967)</f>
        <v>0.99792099792099798</v>
      </c>
      <c r="IH967" s="167">
        <f>AVERAGE(HU$6:HU967)</f>
        <v>2860.9147609147608</v>
      </c>
      <c r="II967" s="167">
        <f>AVERAGE(HV$6:HV967)</f>
        <v>149.68814968814968</v>
      </c>
      <c r="IJ967" s="167">
        <f>AVERAGE(HW$6:HW967)</f>
        <v>903.74220374220374</v>
      </c>
      <c r="IK967" s="167">
        <f>AVERAGE(HX$6:HX967)</f>
        <v>271.1226611226611</v>
      </c>
      <c r="IL967" s="167">
        <f>AVERAGE(HY$6:HY967)</f>
        <v>2301.7151767151768</v>
      </c>
      <c r="IM967" s="164">
        <f>AVERAGE(HZ$6:HZ967)</f>
        <v>2.4386694386694385</v>
      </c>
      <c r="IN967" s="167">
        <f>AVERAGE(IA$6:IA967)</f>
        <v>73.160083160083161</v>
      </c>
      <c r="IO967" s="167">
        <f>AVERAGE(IB$6:IB967)</f>
        <v>632.35966735966736</v>
      </c>
    </row>
    <row r="968" spans="2:249" x14ac:dyDescent="0.2">
      <c r="B968" s="103">
        <v>963</v>
      </c>
      <c r="C968" s="165">
        <v>16.191965351951531</v>
      </c>
      <c r="D968" s="163">
        <v>0.2</v>
      </c>
      <c r="E968" s="161">
        <v>3</v>
      </c>
      <c r="F968" s="168">
        <v>123</v>
      </c>
      <c r="G968" s="161">
        <v>16</v>
      </c>
      <c r="H968" s="161">
        <v>16</v>
      </c>
      <c r="I968" s="161">
        <v>0</v>
      </c>
      <c r="J968" s="168">
        <v>1920</v>
      </c>
      <c r="K968" s="168">
        <v>0</v>
      </c>
      <c r="L968" s="168">
        <v>800</v>
      </c>
      <c r="M968" s="168">
        <v>240</v>
      </c>
      <c r="N968" s="168">
        <v>1788</v>
      </c>
      <c r="O968" s="161">
        <v>3</v>
      </c>
      <c r="P968" s="168">
        <v>36</v>
      </c>
      <c r="Q968" s="168">
        <v>168</v>
      </c>
      <c r="R968" s="161" t="s">
        <v>117</v>
      </c>
      <c r="T968" s="169">
        <f>AVERAGE(G$6:G968)</f>
        <v>23.280373831775702</v>
      </c>
      <c r="U968" s="169">
        <f>AVERAGE(H$6:H968)</f>
        <v>20.718587746625129</v>
      </c>
      <c r="V968" s="169">
        <f>AVERAGE(I$6:I968)</f>
        <v>1.3541017653167187</v>
      </c>
      <c r="W968" s="170">
        <f>AVERAGE(J$6:J968)</f>
        <v>2486.2305295950155</v>
      </c>
      <c r="X968" s="170">
        <f>AVERAGE(K$6:K968)</f>
        <v>162.49221183800623</v>
      </c>
      <c r="Y968" s="170">
        <f>AVERAGE(L$6:L968)</f>
        <v>968.22429906542061</v>
      </c>
      <c r="Z968" s="170">
        <f>AVERAGE(M$6:M968)</f>
        <v>290.46728971962619</v>
      </c>
      <c r="AA968" s="170">
        <f>AVERAGE(N$6:N968)</f>
        <v>2403.7767393561785</v>
      </c>
      <c r="AB968" s="169">
        <f>AVERAGE(O$6:O968)</f>
        <v>2.9626168224299065</v>
      </c>
      <c r="AC968" s="170">
        <f>AVERAGE(P$6:P968)</f>
        <v>35.55140186915888</v>
      </c>
      <c r="AD968" s="170">
        <f>AVERAGE(Q$6:Q968)</f>
        <v>118.00519210799585</v>
      </c>
      <c r="AY968" s="5"/>
      <c r="AZ968" s="26">
        <v>963</v>
      </c>
      <c r="BA968" s="165">
        <v>17.93713640433522</v>
      </c>
      <c r="BB968" s="176">
        <v>0.25</v>
      </c>
      <c r="BC968" s="161">
        <v>8</v>
      </c>
      <c r="BD968" s="182">
        <v>216</v>
      </c>
      <c r="BE968" s="161">
        <v>22</v>
      </c>
      <c r="BF968" s="161">
        <v>22</v>
      </c>
      <c r="BG968" s="161">
        <v>2</v>
      </c>
      <c r="BH968" s="168">
        <v>3300</v>
      </c>
      <c r="BI968" s="168">
        <v>300</v>
      </c>
      <c r="BJ968" s="168">
        <v>1000</v>
      </c>
      <c r="BK968" s="168">
        <v>300</v>
      </c>
      <c r="BL968" s="168">
        <v>2441</v>
      </c>
      <c r="BM968" s="161">
        <v>4</v>
      </c>
      <c r="BN968" s="168">
        <v>60</v>
      </c>
      <c r="BO968" s="168">
        <v>919</v>
      </c>
      <c r="BP968" s="161" t="s">
        <v>116</v>
      </c>
      <c r="BR968" s="164">
        <f>AVERAGE(BE$6:BE968)</f>
        <v>19.617860851505711</v>
      </c>
      <c r="BS968" s="164">
        <f>AVERAGE(BF$6:BF968)</f>
        <v>18.859813084112151</v>
      </c>
      <c r="BT968" s="164">
        <f>AVERAGE(BG$6:BG968)</f>
        <v>0.67912772585669778</v>
      </c>
      <c r="BU968" s="167">
        <f>AVERAGE(BH$6:BH968)</f>
        <v>2828.9719626168226</v>
      </c>
      <c r="BV968" s="167">
        <f>AVERAGE(BI$6:BI968)</f>
        <v>101.86915887850468</v>
      </c>
      <c r="BW968" s="167">
        <f>AVERAGE(BJ$6:BJ968)</f>
        <v>909.03426791277263</v>
      </c>
      <c r="BX968" s="167">
        <f>AVERAGE(BK$6:BK968)</f>
        <v>272.71028037383178</v>
      </c>
      <c r="BY968" s="167">
        <f>AVERAGE(BL$6:BL968)</f>
        <v>2250.8629283489095</v>
      </c>
      <c r="BZ968" s="164">
        <f>AVERAGE(BM$6:BM968)</f>
        <v>2.331256490134995</v>
      </c>
      <c r="CA968" s="167">
        <f>AVERAGE(BN$6:BN968)</f>
        <v>34.968847352024923</v>
      </c>
      <c r="CB968" s="167">
        <f>AVERAGE(BO$6:BO968)</f>
        <v>613.07788161993767</v>
      </c>
      <c r="DF968" s="103">
        <v>963</v>
      </c>
      <c r="DG968" s="192">
        <v>3.7344105128595393</v>
      </c>
      <c r="DH968" s="193">
        <v>0.05</v>
      </c>
      <c r="DI968" s="105">
        <v>1</v>
      </c>
      <c r="DJ968" s="194">
        <v>178</v>
      </c>
      <c r="DK968" s="105">
        <v>5</v>
      </c>
      <c r="DL968" s="105">
        <v>5</v>
      </c>
      <c r="DM968" s="105">
        <v>0</v>
      </c>
      <c r="DN968" s="194">
        <v>900</v>
      </c>
      <c r="DO968" s="194">
        <v>0</v>
      </c>
      <c r="DP968" s="194">
        <v>250</v>
      </c>
      <c r="DQ968" s="194">
        <v>75</v>
      </c>
      <c r="DR968" s="194">
        <v>1128</v>
      </c>
      <c r="DS968" s="105">
        <v>0</v>
      </c>
      <c r="DT968" s="194">
        <v>0</v>
      </c>
      <c r="DU968" s="194">
        <v>-228</v>
      </c>
      <c r="DV968" s="105" t="s">
        <v>117</v>
      </c>
      <c r="DX968" s="164">
        <f>AVERAGE(DK$6:DK968)</f>
        <v>10.296988577362409</v>
      </c>
      <c r="DY968" s="164">
        <f>AVERAGE(DL$6:DL968)</f>
        <v>10.296988577362409</v>
      </c>
      <c r="DZ968" s="164">
        <f>AVERAGE(DM$6:DM968)</f>
        <v>0</v>
      </c>
      <c r="EA968" s="167">
        <f>AVERAGE(DN$6:DN968)</f>
        <v>1853.4579439252336</v>
      </c>
      <c r="EB968" s="167">
        <f>AVERAGE(DO$6:DO968)</f>
        <v>0</v>
      </c>
      <c r="EC968" s="167">
        <f>AVERAGE(DP$6:DP968)</f>
        <v>514.84942886812041</v>
      </c>
      <c r="ED968" s="167">
        <f>AVERAGE(DQ$6:DQ968)</f>
        <v>154.45482866043614</v>
      </c>
      <c r="EE968" s="167">
        <f>AVERAGE(DR$6:DR968)</f>
        <v>1646.7933541017653</v>
      </c>
      <c r="EF968" s="164">
        <f>AVERAGE(DS$6:DS968)</f>
        <v>0.84423676012461057</v>
      </c>
      <c r="EG968" s="167">
        <f>AVERAGE(DT$6:DT968)</f>
        <v>15.196261682242991</v>
      </c>
      <c r="EH968" s="167">
        <f>AVERAGE(DU$6:DU968)</f>
        <v>221.86085150571131</v>
      </c>
      <c r="FJ968" s="103">
        <v>963</v>
      </c>
      <c r="FK968" s="165">
        <v>7.6827139345118942</v>
      </c>
      <c r="FL968" s="163">
        <v>0.15</v>
      </c>
      <c r="FM968" s="161">
        <v>1</v>
      </c>
      <c r="FN968" s="168">
        <v>557</v>
      </c>
      <c r="FO968" s="161">
        <v>8</v>
      </c>
      <c r="FP968" s="161">
        <v>8</v>
      </c>
      <c r="FQ968" s="161">
        <v>0</v>
      </c>
      <c r="FR968" s="168">
        <v>1440</v>
      </c>
      <c r="FS968" s="168">
        <v>0</v>
      </c>
      <c r="FT968" s="168">
        <v>400</v>
      </c>
      <c r="FU968" s="168">
        <v>120</v>
      </c>
      <c r="FV968" s="168">
        <v>1702</v>
      </c>
      <c r="FW968" s="161">
        <v>1</v>
      </c>
      <c r="FX968" s="168">
        <v>36</v>
      </c>
      <c r="FY968" s="168">
        <v>-226</v>
      </c>
      <c r="FZ968" s="161" t="s">
        <v>117</v>
      </c>
      <c r="GB968" s="160">
        <f>AVERAGE(FO$6:FO968)</f>
        <v>10.102803738317757</v>
      </c>
      <c r="GC968" s="160">
        <f>AVERAGE(FP$6:FP968)</f>
        <v>10.102803738317757</v>
      </c>
      <c r="GD968" s="160">
        <f>AVERAGE(FQ$6:FQ968)</f>
        <v>0</v>
      </c>
      <c r="GE968" s="166">
        <f>AVERAGE(FR$6:FR968)</f>
        <v>1818.5046728971963</v>
      </c>
      <c r="GF968" s="166">
        <f>AVERAGE(FS$6:FS968)</f>
        <v>0</v>
      </c>
      <c r="GG968" s="166">
        <f>AVERAGE(FT$6:FT968)</f>
        <v>505.14018691588785</v>
      </c>
      <c r="GH968" s="166">
        <f>AVERAGE(FU$6:FU968)</f>
        <v>151.54205607476635</v>
      </c>
      <c r="GI968" s="166">
        <f>AVERAGE(FV$6:FV968)</f>
        <v>1632.147455867082</v>
      </c>
      <c r="GJ968" s="160">
        <f>AVERAGE(FW$6:FW968)</f>
        <v>0.84112149532710279</v>
      </c>
      <c r="GK968" s="166">
        <f>AVERAGE(FX$6:FX968)</f>
        <v>30.280373831775702</v>
      </c>
      <c r="GL968" s="166">
        <f>AVERAGE(FY$6:FY968)</f>
        <v>216.63759086188992</v>
      </c>
      <c r="HM968" s="98">
        <v>963</v>
      </c>
      <c r="HN968" s="179">
        <v>15.128351360515321</v>
      </c>
      <c r="HO968" s="188">
        <v>0.25</v>
      </c>
      <c r="HP968" s="177">
        <v>2</v>
      </c>
      <c r="HQ968" s="191">
        <v>256</v>
      </c>
      <c r="HR968" s="177">
        <v>13</v>
      </c>
      <c r="HS968" s="177">
        <v>13</v>
      </c>
      <c r="HT968" s="177">
        <v>0</v>
      </c>
      <c r="HU968" s="191">
        <v>1950</v>
      </c>
      <c r="HV968" s="191">
        <v>0</v>
      </c>
      <c r="HW968" s="191">
        <v>650</v>
      </c>
      <c r="HX968" s="191">
        <v>195</v>
      </c>
      <c r="HY968" s="191">
        <v>1726</v>
      </c>
      <c r="HZ968" s="177">
        <v>4</v>
      </c>
      <c r="IA968" s="191">
        <v>120</v>
      </c>
      <c r="IB968" s="191">
        <v>344</v>
      </c>
      <c r="IC968" s="177" t="s">
        <v>117</v>
      </c>
      <c r="IE968" s="164">
        <f>AVERAGE(HR$6:HR968)</f>
        <v>19.649013499480787</v>
      </c>
      <c r="IF968" s="164">
        <f>AVERAGE(HS$6:HS968)</f>
        <v>19.066458982346834</v>
      </c>
      <c r="IG968" s="164">
        <f>AVERAGE(HT$6:HT968)</f>
        <v>0.99688473520249221</v>
      </c>
      <c r="IH968" s="167">
        <f>AVERAGE(HU$6:HU968)</f>
        <v>2859.968847352025</v>
      </c>
      <c r="II968" s="167">
        <f>AVERAGE(HV$6:HV968)</f>
        <v>149.53271028037383</v>
      </c>
      <c r="IJ968" s="167">
        <f>AVERAGE(HW$6:HW968)</f>
        <v>903.47871235721698</v>
      </c>
      <c r="IK968" s="167">
        <f>AVERAGE(HX$6:HX968)</f>
        <v>271.04361370716509</v>
      </c>
      <c r="IL968" s="167">
        <f>AVERAGE(HY$6:HY968)</f>
        <v>2301.1173416407059</v>
      </c>
      <c r="IM968" s="164">
        <f>AVERAGE(HZ$6:HZ968)</f>
        <v>2.4402907580477673</v>
      </c>
      <c r="IN968" s="167">
        <f>AVERAGE(IA$6:IA968)</f>
        <v>73.208722741433021</v>
      </c>
      <c r="IO968" s="167">
        <f>AVERAGE(IB$6:IB968)</f>
        <v>632.06022845275186</v>
      </c>
    </row>
    <row r="969" spans="2:249" x14ac:dyDescent="0.2">
      <c r="B969" s="103">
        <v>964</v>
      </c>
      <c r="C969" s="165">
        <v>19.557790309830718</v>
      </c>
      <c r="D969" s="163">
        <v>0.2</v>
      </c>
      <c r="E969" s="161">
        <v>10</v>
      </c>
      <c r="F969" s="168">
        <v>102</v>
      </c>
      <c r="G969" s="161">
        <v>26</v>
      </c>
      <c r="H969" s="161">
        <v>22</v>
      </c>
      <c r="I969" s="161">
        <v>2</v>
      </c>
      <c r="J969" s="168">
        <v>2640</v>
      </c>
      <c r="K969" s="168">
        <v>240</v>
      </c>
      <c r="L969" s="168">
        <v>1000</v>
      </c>
      <c r="M969" s="168">
        <v>300</v>
      </c>
      <c r="N969" s="168">
        <v>2267</v>
      </c>
      <c r="O969" s="161">
        <v>4</v>
      </c>
      <c r="P969" s="168">
        <v>48</v>
      </c>
      <c r="Q969" s="168">
        <v>421</v>
      </c>
      <c r="R969" s="161" t="s">
        <v>116</v>
      </c>
      <c r="T969" s="169">
        <f>AVERAGE(G$6:G969)</f>
        <v>23.283195020746888</v>
      </c>
      <c r="U969" s="169">
        <f>AVERAGE(H$6:H969)</f>
        <v>20.719917012448132</v>
      </c>
      <c r="V969" s="169">
        <f>AVERAGE(I$6:I969)</f>
        <v>1.3547717842323652</v>
      </c>
      <c r="W969" s="170">
        <f>AVERAGE(J$6:J969)</f>
        <v>2486.3900414937762</v>
      </c>
      <c r="X969" s="170">
        <f>AVERAGE(K$6:K969)</f>
        <v>162.57261410788382</v>
      </c>
      <c r="Y969" s="170">
        <f>AVERAGE(L$6:L969)</f>
        <v>968.25726141078837</v>
      </c>
      <c r="Z969" s="170">
        <f>AVERAGE(M$6:M969)</f>
        <v>290.47717842323652</v>
      </c>
      <c r="AA969" s="170">
        <f>AVERAGE(N$6:N969)</f>
        <v>2403.6348547717844</v>
      </c>
      <c r="AB969" s="169">
        <f>AVERAGE(O$6:O969)</f>
        <v>2.9636929460580914</v>
      </c>
      <c r="AC969" s="170">
        <f>AVERAGE(P$6:P969)</f>
        <v>35.564315352697093</v>
      </c>
      <c r="AD969" s="170">
        <f>AVERAGE(Q$6:Q969)</f>
        <v>118.3195020746888</v>
      </c>
      <c r="AY969" s="5"/>
      <c r="AZ969" s="26">
        <v>964</v>
      </c>
      <c r="BA969" s="165">
        <v>13.175759185865886</v>
      </c>
      <c r="BB969" s="176">
        <v>0.05</v>
      </c>
      <c r="BC969" s="161">
        <v>1</v>
      </c>
      <c r="BD969" s="182">
        <v>264</v>
      </c>
      <c r="BE969" s="161">
        <v>13</v>
      </c>
      <c r="BF969" s="161">
        <v>13</v>
      </c>
      <c r="BG969" s="161">
        <v>0</v>
      </c>
      <c r="BH969" s="168">
        <v>1950</v>
      </c>
      <c r="BI969" s="168">
        <v>0</v>
      </c>
      <c r="BJ969" s="168">
        <v>650</v>
      </c>
      <c r="BK969" s="168">
        <v>195</v>
      </c>
      <c r="BL969" s="168">
        <v>1734</v>
      </c>
      <c r="BM969" s="161">
        <v>1</v>
      </c>
      <c r="BN969" s="168">
        <v>15</v>
      </c>
      <c r="BO969" s="168">
        <v>231</v>
      </c>
      <c r="BP969" s="161" t="s">
        <v>117</v>
      </c>
      <c r="BR969" s="164">
        <f>AVERAGE(BE$6:BE969)</f>
        <v>19.610995850622405</v>
      </c>
      <c r="BS969" s="164">
        <f>AVERAGE(BF$6:BF969)</f>
        <v>18.853734439834025</v>
      </c>
      <c r="BT969" s="164">
        <f>AVERAGE(BG$6:BG969)</f>
        <v>0.67842323651452285</v>
      </c>
      <c r="BU969" s="167">
        <f>AVERAGE(BH$6:BH969)</f>
        <v>2828.0601659751037</v>
      </c>
      <c r="BV969" s="167">
        <f>AVERAGE(BI$6:BI969)</f>
        <v>101.76348547717842</v>
      </c>
      <c r="BW969" s="167">
        <f>AVERAGE(BJ$6:BJ969)</f>
        <v>908.7655601659751</v>
      </c>
      <c r="BX969" s="167">
        <f>AVERAGE(BK$6:BK969)</f>
        <v>272.62966804979254</v>
      </c>
      <c r="BY969" s="167">
        <f>AVERAGE(BL$6:BL969)</f>
        <v>2250.3267634854774</v>
      </c>
      <c r="BZ969" s="164">
        <f>AVERAGE(BM$6:BM969)</f>
        <v>2.3298755186721993</v>
      </c>
      <c r="CA969" s="167">
        <f>AVERAGE(BN$6:BN969)</f>
        <v>34.948132780082986</v>
      </c>
      <c r="CB969" s="167">
        <f>AVERAGE(BO$6:BO969)</f>
        <v>612.68153526970957</v>
      </c>
      <c r="DF969" s="103">
        <v>964</v>
      </c>
      <c r="DG969" s="192">
        <v>4.9369828758141363</v>
      </c>
      <c r="DH969" s="193">
        <v>0.05</v>
      </c>
      <c r="DI969" s="105">
        <v>3</v>
      </c>
      <c r="DJ969" s="194">
        <v>536</v>
      </c>
      <c r="DK969" s="105">
        <v>8</v>
      </c>
      <c r="DL969" s="105">
        <v>8</v>
      </c>
      <c r="DM969" s="105">
        <v>0</v>
      </c>
      <c r="DN969" s="194">
        <v>1440</v>
      </c>
      <c r="DO969" s="194">
        <v>0</v>
      </c>
      <c r="DP969" s="194">
        <v>400</v>
      </c>
      <c r="DQ969" s="194">
        <v>120</v>
      </c>
      <c r="DR969" s="194">
        <v>1681</v>
      </c>
      <c r="DS969" s="105">
        <v>0</v>
      </c>
      <c r="DT969" s="194">
        <v>0</v>
      </c>
      <c r="DU969" s="194">
        <v>-241</v>
      </c>
      <c r="DV969" s="105" t="s">
        <v>117</v>
      </c>
      <c r="DX969" s="164">
        <f>AVERAGE(DK$6:DK969)</f>
        <v>10.294605809128631</v>
      </c>
      <c r="DY969" s="164">
        <f>AVERAGE(DL$6:DL969)</f>
        <v>10.294605809128631</v>
      </c>
      <c r="DZ969" s="164">
        <f>AVERAGE(DM$6:DM969)</f>
        <v>0</v>
      </c>
      <c r="EA969" s="167">
        <f>AVERAGE(DN$6:DN969)</f>
        <v>1853.0290456431535</v>
      </c>
      <c r="EB969" s="167">
        <f>AVERAGE(DO$6:DO969)</f>
        <v>0</v>
      </c>
      <c r="EC969" s="167">
        <f>AVERAGE(DP$6:DP969)</f>
        <v>514.73029045643159</v>
      </c>
      <c r="ED969" s="167">
        <f>AVERAGE(DQ$6:DQ969)</f>
        <v>154.41908713692945</v>
      </c>
      <c r="EE969" s="167">
        <f>AVERAGE(DR$6:DR969)</f>
        <v>1646.8288381742739</v>
      </c>
      <c r="EF969" s="164">
        <f>AVERAGE(DS$6:DS969)</f>
        <v>0.84336099585062241</v>
      </c>
      <c r="EG969" s="167">
        <f>AVERAGE(DT$6:DT969)</f>
        <v>15.180497925311203</v>
      </c>
      <c r="EH969" s="167">
        <f>AVERAGE(DU$6:DU969)</f>
        <v>221.38070539419087</v>
      </c>
      <c r="FJ969" s="103">
        <v>964</v>
      </c>
      <c r="FK969" s="165">
        <v>4.8835320177689487</v>
      </c>
      <c r="FL969" s="163">
        <v>0.1</v>
      </c>
      <c r="FM969" s="161">
        <v>3</v>
      </c>
      <c r="FN969" s="168">
        <v>392</v>
      </c>
      <c r="FO969" s="161">
        <v>8</v>
      </c>
      <c r="FP969" s="161">
        <v>8</v>
      </c>
      <c r="FQ969" s="161">
        <v>0</v>
      </c>
      <c r="FR969" s="168">
        <v>1440</v>
      </c>
      <c r="FS969" s="168">
        <v>0</v>
      </c>
      <c r="FT969" s="168">
        <v>400</v>
      </c>
      <c r="FU969" s="168">
        <v>120</v>
      </c>
      <c r="FV969" s="168">
        <v>1537</v>
      </c>
      <c r="FW969" s="161">
        <v>0</v>
      </c>
      <c r="FX969" s="168">
        <v>0</v>
      </c>
      <c r="FY969" s="168">
        <v>-97</v>
      </c>
      <c r="FZ969" s="161" t="s">
        <v>117</v>
      </c>
      <c r="GB969" s="160">
        <f>AVERAGE(FO$6:FO969)</f>
        <v>10.100622406639005</v>
      </c>
      <c r="GC969" s="160">
        <f>AVERAGE(FP$6:FP969)</f>
        <v>10.100622406639005</v>
      </c>
      <c r="GD969" s="160">
        <f>AVERAGE(FQ$6:FQ969)</f>
        <v>0</v>
      </c>
      <c r="GE969" s="166">
        <f>AVERAGE(FR$6:FR969)</f>
        <v>1818.1120331950208</v>
      </c>
      <c r="GF969" s="166">
        <f>AVERAGE(FS$6:FS969)</f>
        <v>0</v>
      </c>
      <c r="GG969" s="166">
        <f>AVERAGE(FT$6:FT969)</f>
        <v>505.03112033195021</v>
      </c>
      <c r="GH969" s="166">
        <f>AVERAGE(FU$6:FU969)</f>
        <v>151.50933609958506</v>
      </c>
      <c r="GI969" s="166">
        <f>AVERAGE(FV$6:FV969)</f>
        <v>1632.048755186722</v>
      </c>
      <c r="GJ969" s="160">
        <f>AVERAGE(FW$6:FW969)</f>
        <v>0.84024896265560167</v>
      </c>
      <c r="GK969" s="166">
        <f>AVERAGE(FX$6:FX969)</f>
        <v>30.248962655601659</v>
      </c>
      <c r="GL969" s="166">
        <f>AVERAGE(FY$6:FY969)</f>
        <v>216.31224066390041</v>
      </c>
      <c r="HM969" s="98">
        <v>964</v>
      </c>
      <c r="HN969" s="179">
        <v>20.271877844895954</v>
      </c>
      <c r="HO969" s="188">
        <v>0.05</v>
      </c>
      <c r="HP969" s="177">
        <v>4</v>
      </c>
      <c r="HQ969" s="191">
        <v>329</v>
      </c>
      <c r="HR969" s="177">
        <v>23</v>
      </c>
      <c r="HS969" s="177">
        <v>23</v>
      </c>
      <c r="HT969" s="177">
        <v>3</v>
      </c>
      <c r="HU969" s="191">
        <v>3450</v>
      </c>
      <c r="HV969" s="191">
        <v>450</v>
      </c>
      <c r="HW969" s="191">
        <v>1000</v>
      </c>
      <c r="HX969" s="191">
        <v>300</v>
      </c>
      <c r="HY969" s="191">
        <v>2704</v>
      </c>
      <c r="HZ969" s="177">
        <v>1</v>
      </c>
      <c r="IA969" s="191">
        <v>30</v>
      </c>
      <c r="IB969" s="191">
        <v>776</v>
      </c>
      <c r="IC969" s="177" t="s">
        <v>116</v>
      </c>
      <c r="IE969" s="164">
        <f>AVERAGE(HR$6:HR969)</f>
        <v>19.652489626556015</v>
      </c>
      <c r="IF969" s="164">
        <f>AVERAGE(HS$6:HS969)</f>
        <v>19.070539419087137</v>
      </c>
      <c r="IG969" s="164">
        <f>AVERAGE(HT$6:HT969)</f>
        <v>0.99896265560165975</v>
      </c>
      <c r="IH969" s="167">
        <f>AVERAGE(HU$6:HU969)</f>
        <v>2860.5809128630704</v>
      </c>
      <c r="II969" s="167">
        <f>AVERAGE(HV$6:HV969)</f>
        <v>149.84439834024897</v>
      </c>
      <c r="IJ969" s="167">
        <f>AVERAGE(HW$6:HW969)</f>
        <v>903.57883817427387</v>
      </c>
      <c r="IK969" s="167">
        <f>AVERAGE(HX$6:HX969)</f>
        <v>271.07365145228215</v>
      </c>
      <c r="IL969" s="167">
        <f>AVERAGE(HY$6:HY969)</f>
        <v>2301.5352697095436</v>
      </c>
      <c r="IM969" s="164">
        <f>AVERAGE(HZ$6:HZ969)</f>
        <v>2.4387966804979255</v>
      </c>
      <c r="IN969" s="167">
        <f>AVERAGE(IA$6:IA969)</f>
        <v>73.163900414937757</v>
      </c>
      <c r="IO969" s="167">
        <f>AVERAGE(IB$6:IB969)</f>
        <v>632.20954356846471</v>
      </c>
    </row>
    <row r="970" spans="2:249" x14ac:dyDescent="0.2">
      <c r="B970" s="103">
        <v>965</v>
      </c>
      <c r="C970" s="165">
        <v>26.292330582793809</v>
      </c>
      <c r="D970" s="163">
        <v>0.05</v>
      </c>
      <c r="E970" s="161">
        <v>7</v>
      </c>
      <c r="F970" s="168">
        <v>500</v>
      </c>
      <c r="G970" s="161">
        <v>32</v>
      </c>
      <c r="H970" s="161">
        <v>22</v>
      </c>
      <c r="I970" s="161">
        <v>2</v>
      </c>
      <c r="J970" s="168">
        <v>2640</v>
      </c>
      <c r="K970" s="168">
        <v>240</v>
      </c>
      <c r="L970" s="168">
        <v>1000</v>
      </c>
      <c r="M970" s="168">
        <v>300</v>
      </c>
      <c r="N970" s="168">
        <v>2665</v>
      </c>
      <c r="O970" s="161">
        <v>1</v>
      </c>
      <c r="P970" s="168">
        <v>12</v>
      </c>
      <c r="Q970" s="168">
        <v>-13</v>
      </c>
      <c r="R970" s="161" t="s">
        <v>116</v>
      </c>
      <c r="T970" s="169">
        <f>AVERAGE(G$6:G970)</f>
        <v>23.29222797927461</v>
      </c>
      <c r="U970" s="169">
        <f>AVERAGE(H$6:H970)</f>
        <v>20.721243523316062</v>
      </c>
      <c r="V970" s="169">
        <f>AVERAGE(I$6:I970)</f>
        <v>1.3554404145077721</v>
      </c>
      <c r="W970" s="170">
        <f>AVERAGE(J$6:J970)</f>
        <v>2486.5492227979275</v>
      </c>
      <c r="X970" s="170">
        <f>AVERAGE(K$6:K970)</f>
        <v>162.65284974093265</v>
      </c>
      <c r="Y970" s="170">
        <f>AVERAGE(L$6:L970)</f>
        <v>968.29015544041454</v>
      </c>
      <c r="Z970" s="170">
        <f>AVERAGE(M$6:M970)</f>
        <v>290.48704663212436</v>
      </c>
      <c r="AA970" s="170">
        <f>AVERAGE(N$6:N970)</f>
        <v>2403.9056994818652</v>
      </c>
      <c r="AB970" s="169">
        <f>AVERAGE(O$6:O970)</f>
        <v>2.9616580310880831</v>
      </c>
      <c r="AC970" s="170">
        <f>AVERAGE(P$6:P970)</f>
        <v>35.539896373056997</v>
      </c>
      <c r="AD970" s="170">
        <f>AVERAGE(Q$6:Q970)</f>
        <v>118.18341968911918</v>
      </c>
      <c r="AY970" s="5"/>
      <c r="AZ970" s="26">
        <v>965</v>
      </c>
      <c r="BA970" s="165">
        <v>13.046643779294719</v>
      </c>
      <c r="BB970" s="176">
        <v>0.1</v>
      </c>
      <c r="BC970" s="161">
        <v>5</v>
      </c>
      <c r="BD970" s="182">
        <v>520</v>
      </c>
      <c r="BE970" s="161">
        <v>17</v>
      </c>
      <c r="BF970" s="161">
        <v>17</v>
      </c>
      <c r="BG970" s="161">
        <v>0</v>
      </c>
      <c r="BH970" s="168">
        <v>2550</v>
      </c>
      <c r="BI970" s="168">
        <v>0</v>
      </c>
      <c r="BJ970" s="168">
        <v>850</v>
      </c>
      <c r="BK970" s="168">
        <v>255</v>
      </c>
      <c r="BL970" s="168">
        <v>2250</v>
      </c>
      <c r="BM970" s="161">
        <v>1</v>
      </c>
      <c r="BN970" s="168">
        <v>15</v>
      </c>
      <c r="BO970" s="168">
        <v>315</v>
      </c>
      <c r="BP970" s="161" t="s">
        <v>117</v>
      </c>
      <c r="BR970" s="164">
        <f>AVERAGE(BE$6:BE970)</f>
        <v>19.608290155440415</v>
      </c>
      <c r="BS970" s="164">
        <f>AVERAGE(BF$6:BF970)</f>
        <v>18.851813471502592</v>
      </c>
      <c r="BT970" s="164">
        <f>AVERAGE(BG$6:BG970)</f>
        <v>0.67772020725388604</v>
      </c>
      <c r="BU970" s="167">
        <f>AVERAGE(BH$6:BH970)</f>
        <v>2827.7720207253888</v>
      </c>
      <c r="BV970" s="167">
        <f>AVERAGE(BI$6:BI970)</f>
        <v>101.65803108808291</v>
      </c>
      <c r="BW970" s="167">
        <f>AVERAGE(BJ$6:BJ970)</f>
        <v>908.70466321243521</v>
      </c>
      <c r="BX970" s="167">
        <f>AVERAGE(BK$6:BK970)</f>
        <v>272.61139896373055</v>
      </c>
      <c r="BY970" s="167">
        <f>AVERAGE(BL$6:BL970)</f>
        <v>2250.3264248704663</v>
      </c>
      <c r="BZ970" s="164">
        <f>AVERAGE(BM$6:BM970)</f>
        <v>2.3284974093264248</v>
      </c>
      <c r="CA970" s="167">
        <f>AVERAGE(BN$6:BN970)</f>
        <v>34.927461139896373</v>
      </c>
      <c r="CB970" s="167">
        <f>AVERAGE(BO$6:BO970)</f>
        <v>612.37305699481863</v>
      </c>
      <c r="DF970" s="103">
        <v>965</v>
      </c>
      <c r="DG970" s="192">
        <v>6.6439346333361575</v>
      </c>
      <c r="DH970" s="193">
        <v>0.2</v>
      </c>
      <c r="DI970" s="105">
        <v>9</v>
      </c>
      <c r="DJ970" s="194">
        <v>532</v>
      </c>
      <c r="DK970" s="105">
        <v>15</v>
      </c>
      <c r="DL970" s="105">
        <v>15</v>
      </c>
      <c r="DM970" s="105">
        <v>0</v>
      </c>
      <c r="DN970" s="194">
        <v>2700</v>
      </c>
      <c r="DO970" s="194">
        <v>0</v>
      </c>
      <c r="DP970" s="194">
        <v>750</v>
      </c>
      <c r="DQ970" s="194">
        <v>225</v>
      </c>
      <c r="DR970" s="194">
        <v>2132</v>
      </c>
      <c r="DS970" s="105">
        <v>1</v>
      </c>
      <c r="DT970" s="194">
        <v>18</v>
      </c>
      <c r="DU970" s="194">
        <v>586</v>
      </c>
      <c r="DV970" s="105" t="s">
        <v>117</v>
      </c>
      <c r="DX970" s="164">
        <f>AVERAGE(DK$6:DK970)</f>
        <v>10.299481865284974</v>
      </c>
      <c r="DY970" s="164">
        <f>AVERAGE(DL$6:DL970)</f>
        <v>10.299481865284974</v>
      </c>
      <c r="DZ970" s="164">
        <f>AVERAGE(DM$6:DM970)</f>
        <v>0</v>
      </c>
      <c r="EA970" s="167">
        <f>AVERAGE(DN$6:DN970)</f>
        <v>1853.9067357512954</v>
      </c>
      <c r="EB970" s="167">
        <f>AVERAGE(DO$6:DO970)</f>
        <v>0</v>
      </c>
      <c r="EC970" s="167">
        <f>AVERAGE(DP$6:DP970)</f>
        <v>514.97409326424872</v>
      </c>
      <c r="ED970" s="167">
        <f>AVERAGE(DQ$6:DQ970)</f>
        <v>154.49222797927462</v>
      </c>
      <c r="EE970" s="167">
        <f>AVERAGE(DR$6:DR970)</f>
        <v>1647.3316062176166</v>
      </c>
      <c r="EF970" s="164">
        <f>AVERAGE(DS$6:DS970)</f>
        <v>0.84352331606217612</v>
      </c>
      <c r="EG970" s="167">
        <f>AVERAGE(DT$6:DT970)</f>
        <v>15.183419689119171</v>
      </c>
      <c r="EH970" s="167">
        <f>AVERAGE(DU$6:DU970)</f>
        <v>221.75854922279794</v>
      </c>
      <c r="FJ970" s="103">
        <v>965</v>
      </c>
      <c r="FK970" s="165">
        <v>7.7096343151013977</v>
      </c>
      <c r="FL970" s="163">
        <v>0.1</v>
      </c>
      <c r="FM970" s="161">
        <v>3</v>
      </c>
      <c r="FN970" s="168">
        <v>472</v>
      </c>
      <c r="FO970" s="161">
        <v>10</v>
      </c>
      <c r="FP970" s="161">
        <v>10</v>
      </c>
      <c r="FQ970" s="161">
        <v>0</v>
      </c>
      <c r="FR970" s="168">
        <v>1800</v>
      </c>
      <c r="FS970" s="168">
        <v>0</v>
      </c>
      <c r="FT970" s="168">
        <v>500</v>
      </c>
      <c r="FU970" s="168">
        <v>150</v>
      </c>
      <c r="FV970" s="168">
        <v>1747</v>
      </c>
      <c r="FW970" s="161">
        <v>1</v>
      </c>
      <c r="FX970" s="168">
        <v>36</v>
      </c>
      <c r="FY970" s="168">
        <v>89</v>
      </c>
      <c r="FZ970" s="161" t="s">
        <v>117</v>
      </c>
      <c r="GB970" s="160">
        <f>AVERAGE(FO$6:FO970)</f>
        <v>10.100518134715026</v>
      </c>
      <c r="GC970" s="160">
        <f>AVERAGE(FP$6:FP970)</f>
        <v>10.100518134715026</v>
      </c>
      <c r="GD970" s="160">
        <f>AVERAGE(FQ$6:FQ970)</f>
        <v>0</v>
      </c>
      <c r="GE970" s="166">
        <f>AVERAGE(FR$6:FR970)</f>
        <v>1818.0932642487046</v>
      </c>
      <c r="GF970" s="166">
        <f>AVERAGE(FS$6:FS970)</f>
        <v>0</v>
      </c>
      <c r="GG970" s="166">
        <f>AVERAGE(FT$6:FT970)</f>
        <v>505.02590673575128</v>
      </c>
      <c r="GH970" s="166">
        <f>AVERAGE(FU$6:FU970)</f>
        <v>151.50777202072538</v>
      </c>
      <c r="GI970" s="166">
        <f>AVERAGE(FV$6:FV970)</f>
        <v>1632.1678756476683</v>
      </c>
      <c r="GJ970" s="160">
        <f>AVERAGE(FW$6:FW970)</f>
        <v>0.84041450777202076</v>
      </c>
      <c r="GK970" s="166">
        <f>AVERAGE(FX$6:FX970)</f>
        <v>30.254922279792748</v>
      </c>
      <c r="GL970" s="166">
        <f>AVERAGE(FY$6:FY970)</f>
        <v>216.18031088082901</v>
      </c>
      <c r="HM970" s="98">
        <v>965</v>
      </c>
      <c r="HN970" s="179">
        <v>22.649312598374646</v>
      </c>
      <c r="HO970" s="188">
        <v>0.15</v>
      </c>
      <c r="HP970" s="177">
        <v>3</v>
      </c>
      <c r="HQ970" s="191">
        <v>274</v>
      </c>
      <c r="HR970" s="177">
        <v>23</v>
      </c>
      <c r="HS970" s="177">
        <v>23</v>
      </c>
      <c r="HT970" s="177">
        <v>3</v>
      </c>
      <c r="HU970" s="191">
        <v>3450</v>
      </c>
      <c r="HV970" s="191">
        <v>450</v>
      </c>
      <c r="HW970" s="191">
        <v>1000</v>
      </c>
      <c r="HX970" s="191">
        <v>300</v>
      </c>
      <c r="HY970" s="191">
        <v>2649</v>
      </c>
      <c r="HZ970" s="177">
        <v>3</v>
      </c>
      <c r="IA970" s="191">
        <v>90</v>
      </c>
      <c r="IB970" s="191">
        <v>891</v>
      </c>
      <c r="IC970" s="177" t="s">
        <v>116</v>
      </c>
      <c r="IE970" s="164">
        <f>AVERAGE(HR$6:HR970)</f>
        <v>19.655958549222799</v>
      </c>
      <c r="IF970" s="164">
        <f>AVERAGE(HS$6:HS970)</f>
        <v>19.074611398963732</v>
      </c>
      <c r="IG970" s="164">
        <f>AVERAGE(HT$6:HT970)</f>
        <v>1.0010362694300519</v>
      </c>
      <c r="IH970" s="167">
        <f>AVERAGE(HU$6:HU970)</f>
        <v>2861.1917098445597</v>
      </c>
      <c r="II970" s="167">
        <f>AVERAGE(HV$6:HV970)</f>
        <v>150.15544041450778</v>
      </c>
      <c r="IJ970" s="167">
        <f>AVERAGE(HW$6:HW970)</f>
        <v>903.67875647668393</v>
      </c>
      <c r="IK970" s="167">
        <f>AVERAGE(HX$6:HX970)</f>
        <v>271.10362694300517</v>
      </c>
      <c r="IL970" s="167">
        <f>AVERAGE(HY$6:HY970)</f>
        <v>2301.8953367875647</v>
      </c>
      <c r="IM970" s="164">
        <f>AVERAGE(HZ$6:HZ970)</f>
        <v>2.4393782383419689</v>
      </c>
      <c r="IN970" s="167">
        <f>AVERAGE(IA$6:IA970)</f>
        <v>73.181347150259072</v>
      </c>
      <c r="IO970" s="167">
        <f>AVERAGE(IB$6:IB970)</f>
        <v>632.47772020725392</v>
      </c>
    </row>
    <row r="971" spans="2:249" x14ac:dyDescent="0.2">
      <c r="B971" s="103">
        <v>966</v>
      </c>
      <c r="C971" s="165">
        <v>28.926010366104038</v>
      </c>
      <c r="D971" s="163">
        <v>0.2</v>
      </c>
      <c r="E971" s="161">
        <v>4</v>
      </c>
      <c r="F971" s="168">
        <v>109</v>
      </c>
      <c r="G971" s="161">
        <v>27</v>
      </c>
      <c r="H971" s="161">
        <v>22</v>
      </c>
      <c r="I971" s="161">
        <v>2</v>
      </c>
      <c r="J971" s="168">
        <v>2640</v>
      </c>
      <c r="K971" s="168">
        <v>240</v>
      </c>
      <c r="L971" s="168">
        <v>1000</v>
      </c>
      <c r="M971" s="168">
        <v>300</v>
      </c>
      <c r="N971" s="168">
        <v>2274</v>
      </c>
      <c r="O971" s="161">
        <v>6</v>
      </c>
      <c r="P971" s="168">
        <v>72</v>
      </c>
      <c r="Q971" s="168">
        <v>438</v>
      </c>
      <c r="R971" s="161" t="s">
        <v>116</v>
      </c>
      <c r="T971" s="169">
        <f>AVERAGE(G$6:G971)</f>
        <v>23.296066252587991</v>
      </c>
      <c r="U971" s="169">
        <f>AVERAGE(H$6:H971)</f>
        <v>20.722567287784678</v>
      </c>
      <c r="V971" s="169">
        <f>AVERAGE(I$6:I971)</f>
        <v>1.3561076604554865</v>
      </c>
      <c r="W971" s="170">
        <f>AVERAGE(J$6:J971)</f>
        <v>2486.7080745341614</v>
      </c>
      <c r="X971" s="170">
        <f>AVERAGE(K$6:K971)</f>
        <v>162.73291925465838</v>
      </c>
      <c r="Y971" s="170">
        <f>AVERAGE(L$6:L971)</f>
        <v>968.32298136645966</v>
      </c>
      <c r="Z971" s="170">
        <f>AVERAGE(M$6:M971)</f>
        <v>290.49689440993791</v>
      </c>
      <c r="AA971" s="170">
        <f>AVERAGE(N$6:N971)</f>
        <v>2403.7712215320912</v>
      </c>
      <c r="AB971" s="169">
        <f>AVERAGE(O$6:O971)</f>
        <v>2.9648033126293996</v>
      </c>
      <c r="AC971" s="170">
        <f>AVERAGE(P$6:P971)</f>
        <v>35.577639751552795</v>
      </c>
      <c r="AD971" s="170">
        <f>AVERAGE(Q$6:Q971)</f>
        <v>118.51449275362319</v>
      </c>
      <c r="AY971" s="5"/>
      <c r="AZ971" s="26">
        <v>966</v>
      </c>
      <c r="BA971" s="165">
        <v>17.137182169102093</v>
      </c>
      <c r="BB971" s="176">
        <v>0.05</v>
      </c>
      <c r="BC971" s="161">
        <v>3</v>
      </c>
      <c r="BD971" s="182">
        <v>581</v>
      </c>
      <c r="BE971" s="161">
        <v>19</v>
      </c>
      <c r="BF971" s="161">
        <v>19</v>
      </c>
      <c r="BG971" s="161">
        <v>0</v>
      </c>
      <c r="BH971" s="168">
        <v>2850</v>
      </c>
      <c r="BI971" s="168">
        <v>0</v>
      </c>
      <c r="BJ971" s="168">
        <v>950</v>
      </c>
      <c r="BK971" s="168">
        <v>285</v>
      </c>
      <c r="BL971" s="168">
        <v>2441</v>
      </c>
      <c r="BM971" s="161">
        <v>1</v>
      </c>
      <c r="BN971" s="168">
        <v>15</v>
      </c>
      <c r="BO971" s="168">
        <v>424</v>
      </c>
      <c r="BP971" s="161" t="s">
        <v>117</v>
      </c>
      <c r="BR971" s="164">
        <f>AVERAGE(BE$6:BE971)</f>
        <v>19.607660455486542</v>
      </c>
      <c r="BS971" s="164">
        <f>AVERAGE(BF$6:BF971)</f>
        <v>18.851966873706004</v>
      </c>
      <c r="BT971" s="164">
        <f>AVERAGE(BG$6:BG971)</f>
        <v>0.67701863354037262</v>
      </c>
      <c r="BU971" s="167">
        <f>AVERAGE(BH$6:BH971)</f>
        <v>2827.7950310559008</v>
      </c>
      <c r="BV971" s="167">
        <f>AVERAGE(BI$6:BI971)</f>
        <v>101.55279503105589</v>
      </c>
      <c r="BW971" s="167">
        <f>AVERAGE(BJ$6:BJ971)</f>
        <v>908.74741200828157</v>
      </c>
      <c r="BX971" s="167">
        <f>AVERAGE(BK$6:BK971)</f>
        <v>272.62422360248445</v>
      </c>
      <c r="BY971" s="167">
        <f>AVERAGE(BL$6:BL971)</f>
        <v>2250.5238095238096</v>
      </c>
      <c r="BZ971" s="164">
        <f>AVERAGE(BM$6:BM971)</f>
        <v>2.3271221532091095</v>
      </c>
      <c r="CA971" s="167">
        <f>AVERAGE(BN$6:BN971)</f>
        <v>34.906832298136649</v>
      </c>
      <c r="CB971" s="167">
        <f>AVERAGE(BO$6:BO971)</f>
        <v>612.17805383022778</v>
      </c>
      <c r="DF971" s="103">
        <v>966</v>
      </c>
      <c r="DG971" s="192">
        <v>6.0126991959375307</v>
      </c>
      <c r="DH971" s="193">
        <v>0.05</v>
      </c>
      <c r="DI971" s="105">
        <v>8</v>
      </c>
      <c r="DJ971" s="194">
        <v>474</v>
      </c>
      <c r="DK971" s="105">
        <v>14</v>
      </c>
      <c r="DL971" s="105">
        <v>14</v>
      </c>
      <c r="DM971" s="105">
        <v>0</v>
      </c>
      <c r="DN971" s="194">
        <v>2520</v>
      </c>
      <c r="DO971" s="194">
        <v>0</v>
      </c>
      <c r="DP971" s="194">
        <v>700</v>
      </c>
      <c r="DQ971" s="194">
        <v>210</v>
      </c>
      <c r="DR971" s="194">
        <v>2009</v>
      </c>
      <c r="DS971" s="105">
        <v>0</v>
      </c>
      <c r="DT971" s="194">
        <v>0</v>
      </c>
      <c r="DU971" s="194">
        <v>511</v>
      </c>
      <c r="DV971" s="105" t="s">
        <v>117</v>
      </c>
      <c r="DX971" s="164">
        <f>AVERAGE(DK$6:DK971)</f>
        <v>10.303312629399587</v>
      </c>
      <c r="DY971" s="164">
        <f>AVERAGE(DL$6:DL971)</f>
        <v>10.303312629399587</v>
      </c>
      <c r="DZ971" s="164">
        <f>AVERAGE(DM$6:DM971)</f>
        <v>0</v>
      </c>
      <c r="EA971" s="167">
        <f>AVERAGE(DN$6:DN971)</f>
        <v>1854.5962732919254</v>
      </c>
      <c r="EB971" s="167">
        <f>AVERAGE(DO$6:DO971)</f>
        <v>0</v>
      </c>
      <c r="EC971" s="167">
        <f>AVERAGE(DP$6:DP971)</f>
        <v>515.1656314699793</v>
      </c>
      <c r="ED971" s="167">
        <f>AVERAGE(DQ$6:DQ971)</f>
        <v>154.5496894409938</v>
      </c>
      <c r="EE971" s="167">
        <f>AVERAGE(DR$6:DR971)</f>
        <v>1647.7060041407867</v>
      </c>
      <c r="EF971" s="164">
        <f>AVERAGE(DS$6:DS971)</f>
        <v>0.84265010351966874</v>
      </c>
      <c r="EG971" s="167">
        <f>AVERAGE(DT$6:DT971)</f>
        <v>15.167701863354038</v>
      </c>
      <c r="EH971" s="167">
        <f>AVERAGE(DU$6:DU971)</f>
        <v>222.05797101449275</v>
      </c>
      <c r="FJ971" s="103">
        <v>966</v>
      </c>
      <c r="FK971" s="165">
        <v>7.2329833397323906</v>
      </c>
      <c r="FL971" s="163">
        <v>0.25</v>
      </c>
      <c r="FM971" s="161">
        <v>0</v>
      </c>
      <c r="FN971" s="168">
        <v>398</v>
      </c>
      <c r="FO971" s="161">
        <v>5</v>
      </c>
      <c r="FP971" s="161">
        <v>5</v>
      </c>
      <c r="FQ971" s="161">
        <v>0</v>
      </c>
      <c r="FR971" s="168">
        <v>900</v>
      </c>
      <c r="FS971" s="168">
        <v>0</v>
      </c>
      <c r="FT971" s="168">
        <v>250</v>
      </c>
      <c r="FU971" s="168">
        <v>75</v>
      </c>
      <c r="FV971" s="168">
        <v>1348</v>
      </c>
      <c r="FW971" s="161">
        <v>2</v>
      </c>
      <c r="FX971" s="168">
        <v>72</v>
      </c>
      <c r="FY971" s="168">
        <v>-376</v>
      </c>
      <c r="FZ971" s="161" t="s">
        <v>117</v>
      </c>
      <c r="GB971" s="160">
        <f>AVERAGE(FO$6:FO971)</f>
        <v>10.095238095238095</v>
      </c>
      <c r="GC971" s="160">
        <f>AVERAGE(FP$6:FP971)</f>
        <v>10.095238095238095</v>
      </c>
      <c r="GD971" s="160">
        <f>AVERAGE(FQ$6:FQ971)</f>
        <v>0</v>
      </c>
      <c r="GE971" s="166">
        <f>AVERAGE(FR$6:FR971)</f>
        <v>1817.1428571428571</v>
      </c>
      <c r="GF971" s="166">
        <f>AVERAGE(FS$6:FS971)</f>
        <v>0</v>
      </c>
      <c r="GG971" s="166">
        <f>AVERAGE(FT$6:FT971)</f>
        <v>504.76190476190476</v>
      </c>
      <c r="GH971" s="166">
        <f>AVERAGE(FU$6:FU971)</f>
        <v>151.42857142857142</v>
      </c>
      <c r="GI971" s="166">
        <f>AVERAGE(FV$6:FV971)</f>
        <v>1631.8737060041408</v>
      </c>
      <c r="GJ971" s="160">
        <f>AVERAGE(FW$6:FW971)</f>
        <v>0.84161490683229812</v>
      </c>
      <c r="GK971" s="166">
        <f>AVERAGE(FX$6:FX971)</f>
        <v>30.298136645962732</v>
      </c>
      <c r="GL971" s="166">
        <f>AVERAGE(FY$6:FY971)</f>
        <v>215.56728778467908</v>
      </c>
      <c r="HM971" s="98">
        <v>966</v>
      </c>
      <c r="HN971" s="179">
        <v>22.526515202684614</v>
      </c>
      <c r="HO971" s="188">
        <v>0.15</v>
      </c>
      <c r="HP971" s="177">
        <v>0</v>
      </c>
      <c r="HQ971" s="191">
        <v>166</v>
      </c>
      <c r="HR971" s="177">
        <v>20</v>
      </c>
      <c r="HS971" s="177">
        <v>20</v>
      </c>
      <c r="HT971" s="177">
        <v>0</v>
      </c>
      <c r="HU971" s="191">
        <v>3000</v>
      </c>
      <c r="HV971" s="191">
        <v>0</v>
      </c>
      <c r="HW971" s="191">
        <v>1000</v>
      </c>
      <c r="HX971" s="191">
        <v>300</v>
      </c>
      <c r="HY971" s="191">
        <v>2091</v>
      </c>
      <c r="HZ971" s="177">
        <v>3</v>
      </c>
      <c r="IA971" s="191">
        <v>90</v>
      </c>
      <c r="IB971" s="191">
        <v>999</v>
      </c>
      <c r="IC971" s="177" t="s">
        <v>116</v>
      </c>
      <c r="IE971" s="164">
        <f>AVERAGE(HR$6:HR971)</f>
        <v>19.656314699792961</v>
      </c>
      <c r="IF971" s="164">
        <f>AVERAGE(HS$6:HS971)</f>
        <v>19.075569358178054</v>
      </c>
      <c r="IG971" s="164">
        <f>AVERAGE(HT$6:HT971)</f>
        <v>1</v>
      </c>
      <c r="IH971" s="167">
        <f>AVERAGE(HU$6:HU971)</f>
        <v>2861.3354037267081</v>
      </c>
      <c r="II971" s="167">
        <f>AVERAGE(HV$6:HV971)</f>
        <v>150</v>
      </c>
      <c r="IJ971" s="167">
        <f>AVERAGE(HW$6:HW971)</f>
        <v>903.77846790890271</v>
      </c>
      <c r="IK971" s="167">
        <f>AVERAGE(HX$6:HX971)</f>
        <v>271.13354037267078</v>
      </c>
      <c r="IL971" s="167">
        <f>AVERAGE(HY$6:HY971)</f>
        <v>2301.6770186335402</v>
      </c>
      <c r="IM971" s="164">
        <f>AVERAGE(HZ$6:HZ971)</f>
        <v>2.4399585921325051</v>
      </c>
      <c r="IN971" s="167">
        <f>AVERAGE(IA$6:IA971)</f>
        <v>73.198757763975152</v>
      </c>
      <c r="IO971" s="167">
        <f>AVERAGE(IB$6:IB971)</f>
        <v>632.85714285714289</v>
      </c>
    </row>
    <row r="972" spans="2:249" x14ac:dyDescent="0.2">
      <c r="B972" s="103">
        <v>967</v>
      </c>
      <c r="C972" s="165">
        <v>21.669005007954176</v>
      </c>
      <c r="D972" s="163">
        <v>0.15</v>
      </c>
      <c r="E972" s="161">
        <v>2</v>
      </c>
      <c r="F972" s="168">
        <v>236</v>
      </c>
      <c r="G972" s="161">
        <v>21</v>
      </c>
      <c r="H972" s="161">
        <v>21</v>
      </c>
      <c r="I972" s="161">
        <v>1</v>
      </c>
      <c r="J972" s="168">
        <v>2520</v>
      </c>
      <c r="K972" s="168">
        <v>120</v>
      </c>
      <c r="L972" s="168">
        <v>1000</v>
      </c>
      <c r="M972" s="168">
        <v>300</v>
      </c>
      <c r="N972" s="168">
        <v>2281</v>
      </c>
      <c r="O972" s="161">
        <v>3</v>
      </c>
      <c r="P972" s="168">
        <v>36</v>
      </c>
      <c r="Q972" s="168">
        <v>275</v>
      </c>
      <c r="R972" s="161" t="s">
        <v>116</v>
      </c>
      <c r="T972" s="169">
        <f>AVERAGE(G$6:G972)</f>
        <v>23.293691830403308</v>
      </c>
      <c r="U972" s="169">
        <f>AVERAGE(H$6:H972)</f>
        <v>20.722854188210963</v>
      </c>
      <c r="V972" s="169">
        <f>AVERAGE(I$6:I972)</f>
        <v>1.3557394002068253</v>
      </c>
      <c r="W972" s="170">
        <f>AVERAGE(J$6:J972)</f>
        <v>2486.7425025853154</v>
      </c>
      <c r="X972" s="170">
        <f>AVERAGE(K$6:K972)</f>
        <v>162.68872802481903</v>
      </c>
      <c r="Y972" s="170">
        <f>AVERAGE(L$6:L972)</f>
        <v>968.35573940020686</v>
      </c>
      <c r="Z972" s="170">
        <f>AVERAGE(M$6:M972)</f>
        <v>290.50672182006207</v>
      </c>
      <c r="AA972" s="170">
        <f>AVERAGE(N$6:N972)</f>
        <v>2403.6442605997931</v>
      </c>
      <c r="AB972" s="169">
        <f>AVERAGE(O$6:O972)</f>
        <v>2.9648397104446742</v>
      </c>
      <c r="AC972" s="170">
        <f>AVERAGE(P$6:P972)</f>
        <v>35.578076525336094</v>
      </c>
      <c r="AD972" s="170">
        <f>AVERAGE(Q$6:Q972)</f>
        <v>118.67631851085832</v>
      </c>
      <c r="AY972" s="5"/>
      <c r="AZ972" s="26">
        <v>967</v>
      </c>
      <c r="BA972" s="165">
        <v>18.113533300629637</v>
      </c>
      <c r="BB972" s="176">
        <v>0.25</v>
      </c>
      <c r="BC972" s="161">
        <v>0</v>
      </c>
      <c r="BD972" s="182">
        <v>190</v>
      </c>
      <c r="BE972" s="161">
        <v>13</v>
      </c>
      <c r="BF972" s="161">
        <v>13</v>
      </c>
      <c r="BG972" s="161">
        <v>0</v>
      </c>
      <c r="BH972" s="168">
        <v>1950</v>
      </c>
      <c r="BI972" s="168">
        <v>0</v>
      </c>
      <c r="BJ972" s="168">
        <v>650</v>
      </c>
      <c r="BK972" s="168">
        <v>195</v>
      </c>
      <c r="BL972" s="168">
        <v>1660</v>
      </c>
      <c r="BM972" s="161">
        <v>5</v>
      </c>
      <c r="BN972" s="168">
        <v>75</v>
      </c>
      <c r="BO972" s="168">
        <v>365</v>
      </c>
      <c r="BP972" s="161" t="s">
        <v>117</v>
      </c>
      <c r="BR972" s="164">
        <f>AVERAGE(BE$6:BE972)</f>
        <v>19.600827300930714</v>
      </c>
      <c r="BS972" s="164">
        <f>AVERAGE(BF$6:BF972)</f>
        <v>18.845915201654602</v>
      </c>
      <c r="BT972" s="164">
        <f>AVERAGE(BG$6:BG972)</f>
        <v>0.67631851085832473</v>
      </c>
      <c r="BU972" s="167">
        <f>AVERAGE(BH$6:BH972)</f>
        <v>2826.8872802481901</v>
      </c>
      <c r="BV972" s="167">
        <f>AVERAGE(BI$6:BI972)</f>
        <v>101.44777662874871</v>
      </c>
      <c r="BW972" s="167">
        <f>AVERAGE(BJ$6:BJ972)</f>
        <v>908.47983453981385</v>
      </c>
      <c r="BX972" s="167">
        <f>AVERAGE(BK$6:BK972)</f>
        <v>272.54395036194416</v>
      </c>
      <c r="BY972" s="167">
        <f>AVERAGE(BL$6:BL972)</f>
        <v>2249.913133402275</v>
      </c>
      <c r="BZ972" s="164">
        <f>AVERAGE(BM$6:BM972)</f>
        <v>2.3298862461220269</v>
      </c>
      <c r="CA972" s="167">
        <f>AVERAGE(BN$6:BN972)</f>
        <v>34.948293691830401</v>
      </c>
      <c r="CB972" s="167">
        <f>AVERAGE(BO$6:BO972)</f>
        <v>611.92244053774562</v>
      </c>
      <c r="DF972" s="103">
        <v>967</v>
      </c>
      <c r="DG972" s="192">
        <v>6.2643262218396654</v>
      </c>
      <c r="DH972" s="193">
        <v>0.05</v>
      </c>
      <c r="DI972" s="105">
        <v>10</v>
      </c>
      <c r="DJ972" s="194">
        <v>575</v>
      </c>
      <c r="DK972" s="105">
        <v>16</v>
      </c>
      <c r="DL972" s="105">
        <v>16</v>
      </c>
      <c r="DM972" s="105">
        <v>0</v>
      </c>
      <c r="DN972" s="194">
        <v>2880</v>
      </c>
      <c r="DO972" s="194">
        <v>0</v>
      </c>
      <c r="DP972" s="194">
        <v>800</v>
      </c>
      <c r="DQ972" s="194">
        <v>240</v>
      </c>
      <c r="DR972" s="194">
        <v>2240</v>
      </c>
      <c r="DS972" s="105">
        <v>0</v>
      </c>
      <c r="DT972" s="194">
        <v>0</v>
      </c>
      <c r="DU972" s="194">
        <v>640</v>
      </c>
      <c r="DV972" s="105" t="s">
        <v>117</v>
      </c>
      <c r="DX972" s="164">
        <f>AVERAGE(DK$6:DK972)</f>
        <v>10.309203722854189</v>
      </c>
      <c r="DY972" s="164">
        <f>AVERAGE(DL$6:DL972)</f>
        <v>10.309203722854189</v>
      </c>
      <c r="DZ972" s="164">
        <f>AVERAGE(DM$6:DM972)</f>
        <v>0</v>
      </c>
      <c r="EA972" s="167">
        <f>AVERAGE(DN$6:DN972)</f>
        <v>1855.656670113754</v>
      </c>
      <c r="EB972" s="167">
        <f>AVERAGE(DO$6:DO972)</f>
        <v>0</v>
      </c>
      <c r="EC972" s="167">
        <f>AVERAGE(DP$6:DP972)</f>
        <v>515.4601861427094</v>
      </c>
      <c r="ED972" s="167">
        <f>AVERAGE(DQ$6:DQ972)</f>
        <v>154.63805584281283</v>
      </c>
      <c r="EE972" s="167">
        <f>AVERAGE(DR$6:DR972)</f>
        <v>1648.3185108583248</v>
      </c>
      <c r="EF972" s="164">
        <f>AVERAGE(DS$6:DS972)</f>
        <v>0.84177869700103414</v>
      </c>
      <c r="EG972" s="167">
        <f>AVERAGE(DT$6:DT972)</f>
        <v>15.152016546018615</v>
      </c>
      <c r="EH972" s="167">
        <f>AVERAGE(DU$6:DU972)</f>
        <v>222.49017580144778</v>
      </c>
      <c r="FJ972" s="103">
        <v>967</v>
      </c>
      <c r="FK972" s="165">
        <v>5.67709268661695</v>
      </c>
      <c r="FL972" s="163">
        <v>0.1</v>
      </c>
      <c r="FM972" s="161">
        <v>6</v>
      </c>
      <c r="FN972" s="168">
        <v>238</v>
      </c>
      <c r="FO972" s="161">
        <v>11</v>
      </c>
      <c r="FP972" s="161">
        <v>11</v>
      </c>
      <c r="FQ972" s="161">
        <v>0</v>
      </c>
      <c r="FR972" s="168">
        <v>1980</v>
      </c>
      <c r="FS972" s="168">
        <v>0</v>
      </c>
      <c r="FT972" s="168">
        <v>550</v>
      </c>
      <c r="FU972" s="168">
        <v>165</v>
      </c>
      <c r="FV972" s="168">
        <v>1578</v>
      </c>
      <c r="FW972" s="161">
        <v>1</v>
      </c>
      <c r="FX972" s="168">
        <v>36</v>
      </c>
      <c r="FY972" s="168">
        <v>438</v>
      </c>
      <c r="FZ972" s="161" t="s">
        <v>117</v>
      </c>
      <c r="GB972" s="160">
        <f>AVERAGE(FO$6:FO972)</f>
        <v>10.09617373319545</v>
      </c>
      <c r="GC972" s="160">
        <f>AVERAGE(FP$6:FP972)</f>
        <v>10.09617373319545</v>
      </c>
      <c r="GD972" s="160">
        <f>AVERAGE(FQ$6:FQ972)</f>
        <v>0</v>
      </c>
      <c r="GE972" s="166">
        <f>AVERAGE(FR$6:FR972)</f>
        <v>1817.3112719751809</v>
      </c>
      <c r="GF972" s="166">
        <f>AVERAGE(FS$6:FS972)</f>
        <v>0</v>
      </c>
      <c r="GG972" s="166">
        <f>AVERAGE(FT$6:FT972)</f>
        <v>504.80868665977249</v>
      </c>
      <c r="GH972" s="166">
        <f>AVERAGE(FU$6:FU972)</f>
        <v>151.44260599793174</v>
      </c>
      <c r="GI972" s="166">
        <f>AVERAGE(FV$6:FV972)</f>
        <v>1631.817993795243</v>
      </c>
      <c r="GJ972" s="160">
        <f>AVERAGE(FW$6:FW972)</f>
        <v>0.84177869700103414</v>
      </c>
      <c r="GK972" s="166">
        <f>AVERAGE(FX$6:FX972)</f>
        <v>30.30403309203723</v>
      </c>
      <c r="GL972" s="166">
        <f>AVERAGE(FY$6:FY972)</f>
        <v>215.79731127197519</v>
      </c>
      <c r="HM972" s="98">
        <v>967</v>
      </c>
      <c r="HN972" s="179">
        <v>16.804297186559332</v>
      </c>
      <c r="HO972" s="188">
        <v>0.15</v>
      </c>
      <c r="HP972" s="177">
        <v>1</v>
      </c>
      <c r="HQ972" s="191">
        <v>476</v>
      </c>
      <c r="HR972" s="177">
        <v>15</v>
      </c>
      <c r="HS972" s="177">
        <v>15</v>
      </c>
      <c r="HT972" s="177">
        <v>0</v>
      </c>
      <c r="HU972" s="191">
        <v>2250</v>
      </c>
      <c r="HV972" s="191">
        <v>0</v>
      </c>
      <c r="HW972" s="191">
        <v>750</v>
      </c>
      <c r="HX972" s="191">
        <v>225</v>
      </c>
      <c r="HY972" s="191">
        <v>2076</v>
      </c>
      <c r="HZ972" s="177">
        <v>3</v>
      </c>
      <c r="IA972" s="191">
        <v>90</v>
      </c>
      <c r="IB972" s="191">
        <v>264</v>
      </c>
      <c r="IC972" s="177" t="s">
        <v>117</v>
      </c>
      <c r="IE972" s="164">
        <f>AVERAGE(HR$6:HR972)</f>
        <v>19.65149948293692</v>
      </c>
      <c r="IF972" s="164">
        <f>AVERAGE(HS$6:HS972)</f>
        <v>19.071354705274043</v>
      </c>
      <c r="IG972" s="164">
        <f>AVERAGE(HT$6:HT972)</f>
        <v>0.99896587383660806</v>
      </c>
      <c r="IH972" s="167">
        <f>AVERAGE(HU$6:HU972)</f>
        <v>2860.7032057911065</v>
      </c>
      <c r="II972" s="167">
        <f>AVERAGE(HV$6:HV972)</f>
        <v>149.8448810754912</v>
      </c>
      <c r="IJ972" s="167">
        <f>AVERAGE(HW$6:HW972)</f>
        <v>903.61944157187179</v>
      </c>
      <c r="IK972" s="167">
        <f>AVERAGE(HX$6:HX972)</f>
        <v>271.0858324715615</v>
      </c>
      <c r="IL972" s="167">
        <f>AVERAGE(HY$6:HY972)</f>
        <v>2301.4436401240951</v>
      </c>
      <c r="IM972" s="164">
        <f>AVERAGE(HZ$6:HZ972)</f>
        <v>2.4405377456049639</v>
      </c>
      <c r="IN972" s="167">
        <f>AVERAGE(IA$6:IA972)</f>
        <v>73.216132368148919</v>
      </c>
      <c r="IO972" s="167">
        <f>AVERAGE(IB$6:IB972)</f>
        <v>632.47569803516024</v>
      </c>
    </row>
    <row r="973" spans="2:249" x14ac:dyDescent="0.2">
      <c r="B973" s="103">
        <v>968</v>
      </c>
      <c r="C973" s="165">
        <v>20.384975395631876</v>
      </c>
      <c r="D973" s="163">
        <v>0.2</v>
      </c>
      <c r="E973" s="161">
        <v>4</v>
      </c>
      <c r="F973" s="168">
        <v>244</v>
      </c>
      <c r="G973" s="161">
        <v>20</v>
      </c>
      <c r="H973" s="161">
        <v>20</v>
      </c>
      <c r="I973" s="161">
        <v>0</v>
      </c>
      <c r="J973" s="168">
        <v>2400</v>
      </c>
      <c r="K973" s="168">
        <v>0</v>
      </c>
      <c r="L973" s="168">
        <v>1000</v>
      </c>
      <c r="M973" s="168">
        <v>300</v>
      </c>
      <c r="N973" s="168">
        <v>2169</v>
      </c>
      <c r="O973" s="161">
        <v>4</v>
      </c>
      <c r="P973" s="168">
        <v>48</v>
      </c>
      <c r="Q973" s="168">
        <v>279</v>
      </c>
      <c r="R973" s="161" t="s">
        <v>116</v>
      </c>
      <c r="T973" s="169">
        <f>AVERAGE(G$6:G973)</f>
        <v>23.290289256198346</v>
      </c>
      <c r="U973" s="169">
        <f>AVERAGE(H$6:H973)</f>
        <v>20.722107438016529</v>
      </c>
      <c r="V973" s="169">
        <f>AVERAGE(I$6:I973)</f>
        <v>1.3543388429752066</v>
      </c>
      <c r="W973" s="170">
        <f>AVERAGE(J$6:J973)</f>
        <v>2486.6528925619837</v>
      </c>
      <c r="X973" s="170">
        <f>AVERAGE(K$6:K973)</f>
        <v>162.52066115702479</v>
      </c>
      <c r="Y973" s="170">
        <f>AVERAGE(L$6:L973)</f>
        <v>968.38842975206614</v>
      </c>
      <c r="Z973" s="170">
        <f>AVERAGE(M$6:M973)</f>
        <v>290.51652892561981</v>
      </c>
      <c r="AA973" s="170">
        <f>AVERAGE(N$6:N973)</f>
        <v>2403.4018595041321</v>
      </c>
      <c r="AB973" s="169">
        <f>AVERAGE(O$6:O973)</f>
        <v>2.9659090909090908</v>
      </c>
      <c r="AC973" s="170">
        <f>AVERAGE(P$6:P973)</f>
        <v>35.590909090909093</v>
      </c>
      <c r="AD973" s="170">
        <f>AVERAGE(Q$6:Q973)</f>
        <v>118.84194214876032</v>
      </c>
      <c r="AY973" s="5"/>
      <c r="AZ973" s="26">
        <v>968</v>
      </c>
      <c r="BA973" s="165">
        <v>16.226028031844766</v>
      </c>
      <c r="BB973" s="176">
        <v>0.05</v>
      </c>
      <c r="BC973" s="161">
        <v>3</v>
      </c>
      <c r="BD973" s="182">
        <v>478</v>
      </c>
      <c r="BE973" s="161">
        <v>18</v>
      </c>
      <c r="BF973" s="161">
        <v>18</v>
      </c>
      <c r="BG973" s="161">
        <v>0</v>
      </c>
      <c r="BH973" s="168">
        <v>2700</v>
      </c>
      <c r="BI973" s="168">
        <v>0</v>
      </c>
      <c r="BJ973" s="168">
        <v>900</v>
      </c>
      <c r="BK973" s="168">
        <v>270</v>
      </c>
      <c r="BL973" s="168">
        <v>2273</v>
      </c>
      <c r="BM973" s="161">
        <v>1</v>
      </c>
      <c r="BN973" s="168">
        <v>15</v>
      </c>
      <c r="BO973" s="168">
        <v>442</v>
      </c>
      <c r="BP973" s="161" t="s">
        <v>117</v>
      </c>
      <c r="BR973" s="164">
        <f>AVERAGE(BE$6:BE973)</f>
        <v>19.599173553719009</v>
      </c>
      <c r="BS973" s="164">
        <f>AVERAGE(BF$6:BF973)</f>
        <v>18.845041322314049</v>
      </c>
      <c r="BT973" s="164">
        <f>AVERAGE(BG$6:BG973)</f>
        <v>0.67561983471074383</v>
      </c>
      <c r="BU973" s="167">
        <f>AVERAGE(BH$6:BH973)</f>
        <v>2826.7561983471073</v>
      </c>
      <c r="BV973" s="167">
        <f>AVERAGE(BI$6:BI973)</f>
        <v>101.34297520661157</v>
      </c>
      <c r="BW973" s="167">
        <f>AVERAGE(BJ$6:BJ973)</f>
        <v>908.47107438016531</v>
      </c>
      <c r="BX973" s="167">
        <f>AVERAGE(BK$6:BK973)</f>
        <v>272.54132231404958</v>
      </c>
      <c r="BY973" s="167">
        <f>AVERAGE(BL$6:BL973)</f>
        <v>2249.9369834710742</v>
      </c>
      <c r="BZ973" s="164">
        <f>AVERAGE(BM$6:BM973)</f>
        <v>2.3285123966942147</v>
      </c>
      <c r="CA973" s="167">
        <f>AVERAGE(BN$6:BN973)</f>
        <v>34.92768595041322</v>
      </c>
      <c r="CB973" s="167">
        <f>AVERAGE(BO$6:BO973)</f>
        <v>611.74690082644634</v>
      </c>
      <c r="DF973" s="103">
        <v>968</v>
      </c>
      <c r="DG973" s="192">
        <v>5.2984917211651315</v>
      </c>
      <c r="DH973" s="193">
        <v>0.25</v>
      </c>
      <c r="DI973" s="105">
        <v>1</v>
      </c>
      <c r="DJ973" s="194">
        <v>231</v>
      </c>
      <c r="DK973" s="105">
        <v>5</v>
      </c>
      <c r="DL973" s="105">
        <v>5</v>
      </c>
      <c r="DM973" s="105">
        <v>0</v>
      </c>
      <c r="DN973" s="194">
        <v>900</v>
      </c>
      <c r="DO973" s="194">
        <v>0</v>
      </c>
      <c r="DP973" s="194">
        <v>250</v>
      </c>
      <c r="DQ973" s="194">
        <v>75</v>
      </c>
      <c r="DR973" s="194">
        <v>1181</v>
      </c>
      <c r="DS973" s="105">
        <v>1</v>
      </c>
      <c r="DT973" s="194">
        <v>18</v>
      </c>
      <c r="DU973" s="194">
        <v>-263</v>
      </c>
      <c r="DV973" s="105" t="s">
        <v>117</v>
      </c>
      <c r="DX973" s="164">
        <f>AVERAGE(DK$6:DK973)</f>
        <v>10.303719008264462</v>
      </c>
      <c r="DY973" s="164">
        <f>AVERAGE(DL$6:DL973)</f>
        <v>10.303719008264462</v>
      </c>
      <c r="DZ973" s="164">
        <f>AVERAGE(DM$6:DM973)</f>
        <v>0</v>
      </c>
      <c r="EA973" s="167">
        <f>AVERAGE(DN$6:DN973)</f>
        <v>1854.6694214876034</v>
      </c>
      <c r="EB973" s="167">
        <f>AVERAGE(DO$6:DO973)</f>
        <v>0</v>
      </c>
      <c r="EC973" s="167">
        <f>AVERAGE(DP$6:DP973)</f>
        <v>515.18595041322317</v>
      </c>
      <c r="ED973" s="167">
        <f>AVERAGE(DQ$6:DQ973)</f>
        <v>154.55578512396696</v>
      </c>
      <c r="EE973" s="167">
        <f>AVERAGE(DR$6:DR973)</f>
        <v>1647.8357438016528</v>
      </c>
      <c r="EF973" s="164">
        <f>AVERAGE(DS$6:DS973)</f>
        <v>0.84194214876033058</v>
      </c>
      <c r="EG973" s="167">
        <f>AVERAGE(DT$6:DT973)</f>
        <v>15.154958677685951</v>
      </c>
      <c r="EH973" s="167">
        <f>AVERAGE(DU$6:DU973)</f>
        <v>221.98863636363637</v>
      </c>
      <c r="FJ973" s="103">
        <v>968</v>
      </c>
      <c r="FK973" s="165">
        <v>7.5965769727656554</v>
      </c>
      <c r="FL973" s="163">
        <v>0.15</v>
      </c>
      <c r="FM973" s="161">
        <v>3</v>
      </c>
      <c r="FN973" s="168">
        <v>122</v>
      </c>
      <c r="FO973" s="161">
        <v>10</v>
      </c>
      <c r="FP973" s="161">
        <v>10</v>
      </c>
      <c r="FQ973" s="161">
        <v>0</v>
      </c>
      <c r="FR973" s="168">
        <v>1800</v>
      </c>
      <c r="FS973" s="168">
        <v>0</v>
      </c>
      <c r="FT973" s="168">
        <v>500</v>
      </c>
      <c r="FU973" s="168">
        <v>150</v>
      </c>
      <c r="FV973" s="168">
        <v>1397</v>
      </c>
      <c r="FW973" s="161">
        <v>1</v>
      </c>
      <c r="FX973" s="168">
        <v>36</v>
      </c>
      <c r="FY973" s="168">
        <v>439</v>
      </c>
      <c r="FZ973" s="161" t="s">
        <v>117</v>
      </c>
      <c r="GB973" s="160">
        <f>AVERAGE(FO$6:FO973)</f>
        <v>10.096074380165289</v>
      </c>
      <c r="GC973" s="160">
        <f>AVERAGE(FP$6:FP973)</f>
        <v>10.096074380165289</v>
      </c>
      <c r="GD973" s="160">
        <f>AVERAGE(FQ$6:FQ973)</f>
        <v>0</v>
      </c>
      <c r="GE973" s="166">
        <f>AVERAGE(FR$6:FR973)</f>
        <v>1817.293388429752</v>
      </c>
      <c r="GF973" s="166">
        <f>AVERAGE(FS$6:FS973)</f>
        <v>0</v>
      </c>
      <c r="GG973" s="166">
        <f>AVERAGE(FT$6:FT973)</f>
        <v>504.80371900826447</v>
      </c>
      <c r="GH973" s="166">
        <f>AVERAGE(FU$6:FU973)</f>
        <v>151.44111570247935</v>
      </c>
      <c r="GI973" s="166">
        <f>AVERAGE(FV$6:FV973)</f>
        <v>1631.5754132231405</v>
      </c>
      <c r="GJ973" s="160">
        <f>AVERAGE(FW$6:FW973)</f>
        <v>0.84194214876033058</v>
      </c>
      <c r="GK973" s="166">
        <f>AVERAGE(FX$6:FX973)</f>
        <v>30.309917355371901</v>
      </c>
      <c r="GL973" s="166">
        <f>AVERAGE(FY$6:FY973)</f>
        <v>216.02789256198346</v>
      </c>
      <c r="HM973" s="98">
        <v>968</v>
      </c>
      <c r="HN973" s="179">
        <v>17.901793447924536</v>
      </c>
      <c r="HO973" s="188">
        <v>0.25</v>
      </c>
      <c r="HP973" s="177">
        <v>0</v>
      </c>
      <c r="HQ973" s="191">
        <v>376</v>
      </c>
      <c r="HR973" s="177">
        <v>14</v>
      </c>
      <c r="HS973" s="177">
        <v>14</v>
      </c>
      <c r="HT973" s="177">
        <v>0</v>
      </c>
      <c r="HU973" s="191">
        <v>2100</v>
      </c>
      <c r="HV973" s="191">
        <v>0</v>
      </c>
      <c r="HW973" s="191">
        <v>700</v>
      </c>
      <c r="HX973" s="191">
        <v>210</v>
      </c>
      <c r="HY973" s="191">
        <v>1911</v>
      </c>
      <c r="HZ973" s="177">
        <v>4</v>
      </c>
      <c r="IA973" s="191">
        <v>120</v>
      </c>
      <c r="IB973" s="191">
        <v>309</v>
      </c>
      <c r="IC973" s="177" t="s">
        <v>117</v>
      </c>
      <c r="IE973" s="164">
        <f>AVERAGE(HR$6:HR973)</f>
        <v>19.645661157024794</v>
      </c>
      <c r="IF973" s="164">
        <f>AVERAGE(HS$6:HS973)</f>
        <v>19.06611570247934</v>
      </c>
      <c r="IG973" s="164">
        <f>AVERAGE(HT$6:HT973)</f>
        <v>0.99793388429752061</v>
      </c>
      <c r="IH973" s="167">
        <f>AVERAGE(HU$6:HU973)</f>
        <v>2859.9173553719006</v>
      </c>
      <c r="II973" s="167">
        <f>AVERAGE(HV$6:HV973)</f>
        <v>149.69008264462809</v>
      </c>
      <c r="IJ973" s="167">
        <f>AVERAGE(HW$6:HW973)</f>
        <v>903.40909090909088</v>
      </c>
      <c r="IK973" s="167">
        <f>AVERAGE(HX$6:HX973)</f>
        <v>271.02272727272725</v>
      </c>
      <c r="IL973" s="167">
        <f>AVERAGE(HY$6:HY973)</f>
        <v>2301.0402892561983</v>
      </c>
      <c r="IM973" s="164">
        <f>AVERAGE(HZ$6:HZ973)</f>
        <v>2.4421487603305785</v>
      </c>
      <c r="IN973" s="167">
        <f>AVERAGE(IA$6:IA973)</f>
        <v>73.264462809917362</v>
      </c>
      <c r="IO973" s="167">
        <f>AVERAGE(IB$6:IB973)</f>
        <v>632.14152892561981</v>
      </c>
    </row>
    <row r="974" spans="2:249" x14ac:dyDescent="0.2">
      <c r="B974" s="103">
        <v>969</v>
      </c>
      <c r="C974" s="165">
        <v>30.755597175247885</v>
      </c>
      <c r="D974" s="163">
        <v>0.1</v>
      </c>
      <c r="E974" s="161">
        <v>1</v>
      </c>
      <c r="F974" s="168">
        <v>165</v>
      </c>
      <c r="G974" s="161">
        <v>29</v>
      </c>
      <c r="H974" s="161">
        <v>22</v>
      </c>
      <c r="I974" s="161">
        <v>2</v>
      </c>
      <c r="J974" s="168">
        <v>2640</v>
      </c>
      <c r="K974" s="168">
        <v>240</v>
      </c>
      <c r="L974" s="168">
        <v>1000</v>
      </c>
      <c r="M974" s="168">
        <v>300</v>
      </c>
      <c r="N974" s="168">
        <v>2330</v>
      </c>
      <c r="O974" s="161">
        <v>3</v>
      </c>
      <c r="P974" s="168">
        <v>36</v>
      </c>
      <c r="Q974" s="168">
        <v>346</v>
      </c>
      <c r="R974" s="161" t="s">
        <v>116</v>
      </c>
      <c r="T974" s="169">
        <f>AVERAGE(G$6:G974)</f>
        <v>23.296181630546954</v>
      </c>
      <c r="U974" s="169">
        <f>AVERAGE(H$6:H974)</f>
        <v>20.723426212590301</v>
      </c>
      <c r="V974" s="169">
        <f>AVERAGE(I$6:I974)</f>
        <v>1.3550051599587203</v>
      </c>
      <c r="W974" s="170">
        <f>AVERAGE(J$6:J974)</f>
        <v>2486.811145510836</v>
      </c>
      <c r="X974" s="170">
        <f>AVERAGE(K$6:K974)</f>
        <v>162.60061919504645</v>
      </c>
      <c r="Y974" s="170">
        <f>AVERAGE(L$6:L974)</f>
        <v>968.42105263157896</v>
      </c>
      <c r="Z974" s="170">
        <f>AVERAGE(M$6:M974)</f>
        <v>290.5263157894737</v>
      </c>
      <c r="AA974" s="170">
        <f>AVERAGE(N$6:N974)</f>
        <v>2403.3261093911246</v>
      </c>
      <c r="AB974" s="169">
        <f>AVERAGE(O$6:O974)</f>
        <v>2.9659442724458205</v>
      </c>
      <c r="AC974" s="170">
        <f>AVERAGE(P$6:P974)</f>
        <v>35.591331269349844</v>
      </c>
      <c r="AD974" s="170">
        <f>AVERAGE(Q$6:Q974)</f>
        <v>119.07636738906089</v>
      </c>
      <c r="AY974" s="5"/>
      <c r="AZ974" s="26">
        <v>969</v>
      </c>
      <c r="BA974" s="165">
        <v>20.068502695220452</v>
      </c>
      <c r="BB974" s="176">
        <v>0.1</v>
      </c>
      <c r="BC974" s="161">
        <v>9</v>
      </c>
      <c r="BD974" s="182">
        <v>529</v>
      </c>
      <c r="BE974" s="161">
        <v>27</v>
      </c>
      <c r="BF974" s="161">
        <v>22</v>
      </c>
      <c r="BG974" s="161">
        <v>2</v>
      </c>
      <c r="BH974" s="168">
        <v>3300</v>
      </c>
      <c r="BI974" s="168">
        <v>300</v>
      </c>
      <c r="BJ974" s="168">
        <v>1000</v>
      </c>
      <c r="BK974" s="168">
        <v>300</v>
      </c>
      <c r="BL974" s="168">
        <v>2754</v>
      </c>
      <c r="BM974" s="161">
        <v>2</v>
      </c>
      <c r="BN974" s="168">
        <v>30</v>
      </c>
      <c r="BO974" s="168">
        <v>576</v>
      </c>
      <c r="BP974" s="161" t="s">
        <v>116</v>
      </c>
      <c r="BR974" s="164">
        <f>AVERAGE(BE$6:BE974)</f>
        <v>19.606811145510836</v>
      </c>
      <c r="BS974" s="164">
        <f>AVERAGE(BF$6:BF974)</f>
        <v>18.848297213622292</v>
      </c>
      <c r="BT974" s="164">
        <f>AVERAGE(BG$6:BG974)</f>
        <v>0.67698658410732715</v>
      </c>
      <c r="BU974" s="167">
        <f>AVERAGE(BH$6:BH974)</f>
        <v>2827.2445820433436</v>
      </c>
      <c r="BV974" s="167">
        <f>AVERAGE(BI$6:BI974)</f>
        <v>101.54798761609906</v>
      </c>
      <c r="BW974" s="167">
        <f>AVERAGE(BJ$6:BJ974)</f>
        <v>908.56553147574823</v>
      </c>
      <c r="BX974" s="167">
        <f>AVERAGE(BK$6:BK974)</f>
        <v>272.56965944272446</v>
      </c>
      <c r="BY974" s="167">
        <f>AVERAGE(BL$6:BL974)</f>
        <v>2250.4571723426211</v>
      </c>
      <c r="BZ974" s="164">
        <f>AVERAGE(BM$6:BM974)</f>
        <v>2.3281733746130029</v>
      </c>
      <c r="CA974" s="167">
        <f>AVERAGE(BN$6:BN974)</f>
        <v>34.922600619195045</v>
      </c>
      <c r="CB974" s="167">
        <f>AVERAGE(BO$6:BO974)</f>
        <v>611.71001031991739</v>
      </c>
      <c r="DF974" s="103">
        <v>969</v>
      </c>
      <c r="DG974" s="192">
        <v>7.0941519329726672</v>
      </c>
      <c r="DH974" s="193">
        <v>0.05</v>
      </c>
      <c r="DI974" s="105">
        <v>5</v>
      </c>
      <c r="DJ974" s="194">
        <v>174</v>
      </c>
      <c r="DK974" s="105">
        <v>12</v>
      </c>
      <c r="DL974" s="105">
        <v>12</v>
      </c>
      <c r="DM974" s="105">
        <v>0</v>
      </c>
      <c r="DN974" s="194">
        <v>2160</v>
      </c>
      <c r="DO974" s="194">
        <v>0</v>
      </c>
      <c r="DP974" s="194">
        <v>600</v>
      </c>
      <c r="DQ974" s="194">
        <v>180</v>
      </c>
      <c r="DR974" s="194">
        <v>1579</v>
      </c>
      <c r="DS974" s="105">
        <v>0</v>
      </c>
      <c r="DT974" s="194">
        <v>0</v>
      </c>
      <c r="DU974" s="194">
        <v>581</v>
      </c>
      <c r="DV974" s="105" t="s">
        <v>117</v>
      </c>
      <c r="DX974" s="164">
        <f>AVERAGE(DK$6:DK974)</f>
        <v>10.305469556243549</v>
      </c>
      <c r="DY974" s="164">
        <f>AVERAGE(DL$6:DL974)</f>
        <v>10.305469556243549</v>
      </c>
      <c r="DZ974" s="164">
        <f>AVERAGE(DM$6:DM974)</f>
        <v>0</v>
      </c>
      <c r="EA974" s="167">
        <f>AVERAGE(DN$6:DN974)</f>
        <v>1854.984520123839</v>
      </c>
      <c r="EB974" s="167">
        <f>AVERAGE(DO$6:DO974)</f>
        <v>0</v>
      </c>
      <c r="EC974" s="167">
        <f>AVERAGE(DP$6:DP974)</f>
        <v>515.27347781217748</v>
      </c>
      <c r="ED974" s="167">
        <f>AVERAGE(DQ$6:DQ974)</f>
        <v>154.58204334365325</v>
      </c>
      <c r="EE974" s="167">
        <f>AVERAGE(DR$6:DR974)</f>
        <v>1647.7647058823529</v>
      </c>
      <c r="EF974" s="164">
        <f>AVERAGE(DS$6:DS974)</f>
        <v>0.8410732714138287</v>
      </c>
      <c r="EG974" s="167">
        <f>AVERAGE(DT$6:DT974)</f>
        <v>15.139318885448917</v>
      </c>
      <c r="EH974" s="167">
        <f>AVERAGE(DU$6:DU974)</f>
        <v>222.35913312693498</v>
      </c>
      <c r="FJ974" s="103">
        <v>969</v>
      </c>
      <c r="FK974" s="165">
        <v>8.0781382980680334</v>
      </c>
      <c r="FL974" s="163">
        <v>0.1</v>
      </c>
      <c r="FM974" s="161">
        <v>1</v>
      </c>
      <c r="FN974" s="168">
        <v>512</v>
      </c>
      <c r="FO974" s="161">
        <v>8</v>
      </c>
      <c r="FP974" s="161">
        <v>8</v>
      </c>
      <c r="FQ974" s="161">
        <v>0</v>
      </c>
      <c r="FR974" s="168">
        <v>1440</v>
      </c>
      <c r="FS974" s="168">
        <v>0</v>
      </c>
      <c r="FT974" s="168">
        <v>400</v>
      </c>
      <c r="FU974" s="168">
        <v>120</v>
      </c>
      <c r="FV974" s="168">
        <v>1657</v>
      </c>
      <c r="FW974" s="161">
        <v>1</v>
      </c>
      <c r="FX974" s="168">
        <v>36</v>
      </c>
      <c r="FY974" s="168">
        <v>-181</v>
      </c>
      <c r="FZ974" s="161" t="s">
        <v>117</v>
      </c>
      <c r="GB974" s="160">
        <f>AVERAGE(FO$6:FO974)</f>
        <v>10.093911248710011</v>
      </c>
      <c r="GC974" s="160">
        <f>AVERAGE(FP$6:FP974)</f>
        <v>10.093911248710011</v>
      </c>
      <c r="GD974" s="160">
        <f>AVERAGE(FQ$6:FQ974)</f>
        <v>0</v>
      </c>
      <c r="GE974" s="166">
        <f>AVERAGE(FR$6:FR974)</f>
        <v>1816.904024767802</v>
      </c>
      <c r="GF974" s="166">
        <f>AVERAGE(FS$6:FS974)</f>
        <v>0</v>
      </c>
      <c r="GG974" s="166">
        <f>AVERAGE(FT$6:FT974)</f>
        <v>504.69556243550051</v>
      </c>
      <c r="GH974" s="166">
        <f>AVERAGE(FU$6:FU974)</f>
        <v>151.40866873065016</v>
      </c>
      <c r="GI974" s="166">
        <f>AVERAGE(FV$6:FV974)</f>
        <v>1631.6016511867906</v>
      </c>
      <c r="GJ974" s="160">
        <f>AVERAGE(FW$6:FW974)</f>
        <v>0.84210526315789469</v>
      </c>
      <c r="GK974" s="166">
        <f>AVERAGE(FX$6:FX974)</f>
        <v>30.315789473684209</v>
      </c>
      <c r="GL974" s="166">
        <f>AVERAGE(FY$6:FY974)</f>
        <v>215.61816305469557</v>
      </c>
      <c r="HM974" s="98">
        <v>969</v>
      </c>
      <c r="HN974" s="179">
        <v>20.288274892008594</v>
      </c>
      <c r="HO974" s="188">
        <v>0.15</v>
      </c>
      <c r="HP974" s="177">
        <v>3</v>
      </c>
      <c r="HQ974" s="191">
        <v>463</v>
      </c>
      <c r="HR974" s="177">
        <v>20</v>
      </c>
      <c r="HS974" s="177">
        <v>20</v>
      </c>
      <c r="HT974" s="177">
        <v>0</v>
      </c>
      <c r="HU974" s="191">
        <v>3000</v>
      </c>
      <c r="HV974" s="191">
        <v>0</v>
      </c>
      <c r="HW974" s="191">
        <v>1000</v>
      </c>
      <c r="HX974" s="191">
        <v>300</v>
      </c>
      <c r="HY974" s="191">
        <v>2388</v>
      </c>
      <c r="HZ974" s="177">
        <v>3</v>
      </c>
      <c r="IA974" s="191">
        <v>90</v>
      </c>
      <c r="IB974" s="191">
        <v>702</v>
      </c>
      <c r="IC974" s="177" t="s">
        <v>116</v>
      </c>
      <c r="IE974" s="164">
        <f>AVERAGE(HR$6:HR974)</f>
        <v>19.646026831785345</v>
      </c>
      <c r="IF974" s="164">
        <f>AVERAGE(HS$6:HS974)</f>
        <v>19.067079463364294</v>
      </c>
      <c r="IG974" s="164">
        <f>AVERAGE(HT$6:HT974)</f>
        <v>0.99690402476780182</v>
      </c>
      <c r="IH974" s="167">
        <f>AVERAGE(HU$6:HU974)</f>
        <v>2860.0619195046438</v>
      </c>
      <c r="II974" s="167">
        <f>AVERAGE(HV$6:HV974)</f>
        <v>149.53560371517028</v>
      </c>
      <c r="IJ974" s="167">
        <f>AVERAGE(HW$6:HW974)</f>
        <v>903.50877192982455</v>
      </c>
      <c r="IK974" s="167">
        <f>AVERAGE(HX$6:HX974)</f>
        <v>271.05263157894734</v>
      </c>
      <c r="IL974" s="167">
        <f>AVERAGE(HY$6:HY974)</f>
        <v>2301.1300309597523</v>
      </c>
      <c r="IM974" s="164">
        <f>AVERAGE(HZ$6:HZ974)</f>
        <v>2.4427244582043341</v>
      </c>
      <c r="IN974" s="167">
        <f>AVERAGE(IA$6:IA974)</f>
        <v>73.28173374613003</v>
      </c>
      <c r="IO974" s="167">
        <f>AVERAGE(IB$6:IB974)</f>
        <v>632.21362229102169</v>
      </c>
    </row>
    <row r="975" spans="2:249" x14ac:dyDescent="0.2">
      <c r="B975" s="103">
        <v>970</v>
      </c>
      <c r="C975" s="165">
        <v>25.944101962914118</v>
      </c>
      <c r="D975" s="163">
        <v>0.15</v>
      </c>
      <c r="E975" s="161">
        <v>0</v>
      </c>
      <c r="F975" s="168">
        <v>330</v>
      </c>
      <c r="G975" s="161">
        <v>22</v>
      </c>
      <c r="H975" s="161">
        <v>22</v>
      </c>
      <c r="I975" s="161">
        <v>2</v>
      </c>
      <c r="J975" s="168">
        <v>2640</v>
      </c>
      <c r="K975" s="168">
        <v>240</v>
      </c>
      <c r="L975" s="168">
        <v>1000</v>
      </c>
      <c r="M975" s="168">
        <v>300</v>
      </c>
      <c r="N975" s="168">
        <v>2495</v>
      </c>
      <c r="O975" s="161">
        <v>4</v>
      </c>
      <c r="P975" s="168">
        <v>48</v>
      </c>
      <c r="Q975" s="168">
        <v>193</v>
      </c>
      <c r="R975" s="161" t="s">
        <v>116</v>
      </c>
      <c r="T975" s="169">
        <f>AVERAGE(G$6:G975)</f>
        <v>23.294845360824741</v>
      </c>
      <c r="U975" s="169">
        <f>AVERAGE(H$6:H975)</f>
        <v>20.724742268041236</v>
      </c>
      <c r="V975" s="169">
        <f>AVERAGE(I$6:I975)</f>
        <v>1.3556701030927836</v>
      </c>
      <c r="W975" s="170">
        <f>AVERAGE(J$6:J975)</f>
        <v>2486.9690721649486</v>
      </c>
      <c r="X975" s="170">
        <f>AVERAGE(K$6:K975)</f>
        <v>162.68041237113403</v>
      </c>
      <c r="Y975" s="170">
        <f>AVERAGE(L$6:L975)</f>
        <v>968.45360824742272</v>
      </c>
      <c r="Z975" s="170">
        <f>AVERAGE(M$6:M975)</f>
        <v>290.53608247422682</v>
      </c>
      <c r="AA975" s="170">
        <f>AVERAGE(N$6:N975)</f>
        <v>2403.4206185567009</v>
      </c>
      <c r="AB975" s="169">
        <f>AVERAGE(O$6:O975)</f>
        <v>2.9670103092783506</v>
      </c>
      <c r="AC975" s="170">
        <f>AVERAGE(P$6:P975)</f>
        <v>35.604123711340208</v>
      </c>
      <c r="AD975" s="170">
        <f>AVERAGE(Q$6:Q975)</f>
        <v>119.15257731958764</v>
      </c>
      <c r="AY975" s="5"/>
      <c r="AZ975" s="26">
        <v>970</v>
      </c>
      <c r="BA975" s="165">
        <v>24.283957078854264</v>
      </c>
      <c r="BB975" s="176">
        <v>0.15</v>
      </c>
      <c r="BC975" s="161">
        <v>3</v>
      </c>
      <c r="BD975" s="182">
        <v>140</v>
      </c>
      <c r="BE975" s="161">
        <v>23</v>
      </c>
      <c r="BF975" s="161">
        <v>22</v>
      </c>
      <c r="BG975" s="161">
        <v>2</v>
      </c>
      <c r="BH975" s="168">
        <v>3300</v>
      </c>
      <c r="BI975" s="168">
        <v>300</v>
      </c>
      <c r="BJ975" s="168">
        <v>1000</v>
      </c>
      <c r="BK975" s="168">
        <v>300</v>
      </c>
      <c r="BL975" s="168">
        <v>2365</v>
      </c>
      <c r="BM975" s="161">
        <v>4</v>
      </c>
      <c r="BN975" s="168">
        <v>60</v>
      </c>
      <c r="BO975" s="168">
        <v>995</v>
      </c>
      <c r="BP975" s="161" t="s">
        <v>116</v>
      </c>
      <c r="BR975" s="164">
        <f>AVERAGE(BE$6:BE975)</f>
        <v>19.610309278350517</v>
      </c>
      <c r="BS975" s="164">
        <f>AVERAGE(BF$6:BF975)</f>
        <v>18.851546391752578</v>
      </c>
      <c r="BT975" s="164">
        <f>AVERAGE(BG$6:BG975)</f>
        <v>0.67835051546391756</v>
      </c>
      <c r="BU975" s="167">
        <f>AVERAGE(BH$6:BH975)</f>
        <v>2827.7319587628867</v>
      </c>
      <c r="BV975" s="167">
        <f>AVERAGE(BI$6:BI975)</f>
        <v>101.75257731958763</v>
      </c>
      <c r="BW975" s="167">
        <f>AVERAGE(BJ$6:BJ975)</f>
        <v>908.65979381443299</v>
      </c>
      <c r="BX975" s="167">
        <f>AVERAGE(BK$6:BK975)</f>
        <v>272.59793814432987</v>
      </c>
      <c r="BY975" s="167">
        <f>AVERAGE(BL$6:BL975)</f>
        <v>2250.5752577319586</v>
      </c>
      <c r="BZ975" s="164">
        <f>AVERAGE(BM$6:BM975)</f>
        <v>2.329896907216495</v>
      </c>
      <c r="CA975" s="167">
        <f>AVERAGE(BN$6:BN975)</f>
        <v>34.948453608247419</v>
      </c>
      <c r="CB975" s="167">
        <f>AVERAGE(BO$6:BO975)</f>
        <v>612.10515463917523</v>
      </c>
      <c r="DF975" s="103">
        <v>970</v>
      </c>
      <c r="DG975" s="192">
        <v>8.3543551370988567</v>
      </c>
      <c r="DH975" s="193">
        <v>0.2</v>
      </c>
      <c r="DI975" s="105">
        <v>10</v>
      </c>
      <c r="DJ975" s="194">
        <v>438</v>
      </c>
      <c r="DK975" s="105">
        <v>16</v>
      </c>
      <c r="DL975" s="105">
        <v>16</v>
      </c>
      <c r="DM975" s="105">
        <v>0</v>
      </c>
      <c r="DN975" s="194">
        <v>2880</v>
      </c>
      <c r="DO975" s="194">
        <v>0</v>
      </c>
      <c r="DP975" s="194">
        <v>800</v>
      </c>
      <c r="DQ975" s="194">
        <v>240</v>
      </c>
      <c r="DR975" s="194">
        <v>2103</v>
      </c>
      <c r="DS975" s="105">
        <v>2</v>
      </c>
      <c r="DT975" s="194">
        <v>36</v>
      </c>
      <c r="DU975" s="194">
        <v>813</v>
      </c>
      <c r="DV975" s="105" t="s">
        <v>117</v>
      </c>
      <c r="DX975" s="164">
        <f>AVERAGE(DK$6:DK975)</f>
        <v>10.311340206185568</v>
      </c>
      <c r="DY975" s="164">
        <f>AVERAGE(DL$6:DL975)</f>
        <v>10.311340206185568</v>
      </c>
      <c r="DZ975" s="164">
        <f>AVERAGE(DM$6:DM975)</f>
        <v>0</v>
      </c>
      <c r="EA975" s="167">
        <f>AVERAGE(DN$6:DN975)</f>
        <v>1856.0412371134021</v>
      </c>
      <c r="EB975" s="167">
        <f>AVERAGE(DO$6:DO975)</f>
        <v>0</v>
      </c>
      <c r="EC975" s="167">
        <f>AVERAGE(DP$6:DP975)</f>
        <v>515.56701030927832</v>
      </c>
      <c r="ED975" s="167">
        <f>AVERAGE(DQ$6:DQ975)</f>
        <v>154.67010309278351</v>
      </c>
      <c r="EE975" s="167">
        <f>AVERAGE(DR$6:DR975)</f>
        <v>1648.2340206185568</v>
      </c>
      <c r="EF975" s="164">
        <f>AVERAGE(DS$6:DS975)</f>
        <v>0.84226804123711341</v>
      </c>
      <c r="EG975" s="167">
        <f>AVERAGE(DT$6:DT975)</f>
        <v>15.160824742268041</v>
      </c>
      <c r="EH975" s="167">
        <f>AVERAGE(DU$6:DU975)</f>
        <v>222.9680412371134</v>
      </c>
      <c r="FJ975" s="103">
        <v>970</v>
      </c>
      <c r="FK975" s="165">
        <v>8.142408225797011</v>
      </c>
      <c r="FL975" s="163">
        <v>0.15</v>
      </c>
      <c r="FM975" s="161">
        <v>1</v>
      </c>
      <c r="FN975" s="168">
        <v>428</v>
      </c>
      <c r="FO975" s="161">
        <v>8</v>
      </c>
      <c r="FP975" s="161">
        <v>8</v>
      </c>
      <c r="FQ975" s="161">
        <v>0</v>
      </c>
      <c r="FR975" s="168">
        <v>1440</v>
      </c>
      <c r="FS975" s="168">
        <v>0</v>
      </c>
      <c r="FT975" s="168">
        <v>400</v>
      </c>
      <c r="FU975" s="168">
        <v>120</v>
      </c>
      <c r="FV975" s="168">
        <v>1573</v>
      </c>
      <c r="FW975" s="161">
        <v>1</v>
      </c>
      <c r="FX975" s="168">
        <v>36</v>
      </c>
      <c r="FY975" s="168">
        <v>-97</v>
      </c>
      <c r="FZ975" s="161" t="s">
        <v>117</v>
      </c>
      <c r="GB975" s="160">
        <f>AVERAGE(FO$6:FO975)</f>
        <v>10.091752577319587</v>
      </c>
      <c r="GC975" s="160">
        <f>AVERAGE(FP$6:FP975)</f>
        <v>10.091752577319587</v>
      </c>
      <c r="GD975" s="160">
        <f>AVERAGE(FQ$6:FQ975)</f>
        <v>0</v>
      </c>
      <c r="GE975" s="166">
        <f>AVERAGE(FR$6:FR975)</f>
        <v>1816.5154639175257</v>
      </c>
      <c r="GF975" s="166">
        <f>AVERAGE(FS$6:FS975)</f>
        <v>0</v>
      </c>
      <c r="GG975" s="166">
        <f>AVERAGE(FT$6:FT975)</f>
        <v>504.58762886597935</v>
      </c>
      <c r="GH975" s="166">
        <f>AVERAGE(FU$6:FU975)</f>
        <v>151.3762886597938</v>
      </c>
      <c r="GI975" s="166">
        <f>AVERAGE(FV$6:FV975)</f>
        <v>1631.5412371134021</v>
      </c>
      <c r="GJ975" s="160">
        <f>AVERAGE(FW$6:FW975)</f>
        <v>0.84226804123711341</v>
      </c>
      <c r="GK975" s="166">
        <f>AVERAGE(FX$6:FX975)</f>
        <v>30.321649484536081</v>
      </c>
      <c r="GL975" s="166">
        <f>AVERAGE(FY$6:FY975)</f>
        <v>215.2958762886598</v>
      </c>
      <c r="HM975" s="98">
        <v>970</v>
      </c>
      <c r="HN975" s="179">
        <v>15.164418664591887</v>
      </c>
      <c r="HO975" s="188">
        <v>0.05</v>
      </c>
      <c r="HP975" s="177">
        <v>7</v>
      </c>
      <c r="HQ975" s="191">
        <v>243</v>
      </c>
      <c r="HR975" s="177">
        <v>21</v>
      </c>
      <c r="HS975" s="177">
        <v>21</v>
      </c>
      <c r="HT975" s="177">
        <v>1</v>
      </c>
      <c r="HU975" s="191">
        <v>3150</v>
      </c>
      <c r="HV975" s="191">
        <v>150</v>
      </c>
      <c r="HW975" s="191">
        <v>1000</v>
      </c>
      <c r="HX975" s="191">
        <v>300</v>
      </c>
      <c r="HY975" s="191">
        <v>2318</v>
      </c>
      <c r="HZ975" s="177">
        <v>1</v>
      </c>
      <c r="IA975" s="191">
        <v>30</v>
      </c>
      <c r="IB975" s="191">
        <v>862</v>
      </c>
      <c r="IC975" s="177" t="s">
        <v>116</v>
      </c>
      <c r="IE975" s="164">
        <f>AVERAGE(HR$6:HR975)</f>
        <v>19.647422680412372</v>
      </c>
      <c r="IF975" s="164">
        <f>AVERAGE(HS$6:HS975)</f>
        <v>19.069072164948455</v>
      </c>
      <c r="IG975" s="164">
        <f>AVERAGE(HT$6:HT975)</f>
        <v>0.99690721649484537</v>
      </c>
      <c r="IH975" s="167">
        <f>AVERAGE(HU$6:HU975)</f>
        <v>2860.3608247422681</v>
      </c>
      <c r="II975" s="167">
        <f>AVERAGE(HV$6:HV975)</f>
        <v>149.53608247422682</v>
      </c>
      <c r="IJ975" s="167">
        <f>AVERAGE(HW$6:HW975)</f>
        <v>903.60824742268039</v>
      </c>
      <c r="IK975" s="167">
        <f>AVERAGE(HX$6:HX975)</f>
        <v>271.08247422680415</v>
      </c>
      <c r="IL975" s="167">
        <f>AVERAGE(HY$6:HY975)</f>
        <v>2301.1474226804125</v>
      </c>
      <c r="IM975" s="164">
        <f>AVERAGE(HZ$6:HZ975)</f>
        <v>2.4412371134020621</v>
      </c>
      <c r="IN975" s="167">
        <f>AVERAGE(IA$6:IA975)</f>
        <v>73.237113402061851</v>
      </c>
      <c r="IO975" s="167">
        <f>AVERAGE(IB$6:IB975)</f>
        <v>632.45051546391755</v>
      </c>
    </row>
    <row r="976" spans="2:249" x14ac:dyDescent="0.2">
      <c r="B976" s="103">
        <v>971</v>
      </c>
      <c r="C976" s="165">
        <v>22.473414628778954</v>
      </c>
      <c r="D976" s="163">
        <v>0.05</v>
      </c>
      <c r="E976" s="161">
        <v>9</v>
      </c>
      <c r="F976" s="168">
        <v>555</v>
      </c>
      <c r="G976" s="161">
        <v>30</v>
      </c>
      <c r="H976" s="161">
        <v>22</v>
      </c>
      <c r="I976" s="161">
        <v>2</v>
      </c>
      <c r="J976" s="168">
        <v>2640</v>
      </c>
      <c r="K976" s="168">
        <v>240</v>
      </c>
      <c r="L976" s="168">
        <v>1000</v>
      </c>
      <c r="M976" s="168">
        <v>300</v>
      </c>
      <c r="N976" s="168">
        <v>2720</v>
      </c>
      <c r="O976" s="161">
        <v>1</v>
      </c>
      <c r="P976" s="168">
        <v>12</v>
      </c>
      <c r="Q976" s="168">
        <v>-68</v>
      </c>
      <c r="R976" s="161" t="s">
        <v>116</v>
      </c>
      <c r="T976" s="169">
        <f>AVERAGE(G$6:G976)</f>
        <v>23.30175077239959</v>
      </c>
      <c r="U976" s="169">
        <f>AVERAGE(H$6:H976)</f>
        <v>20.726055612770338</v>
      </c>
      <c r="V976" s="169">
        <f>AVERAGE(I$6:I976)</f>
        <v>1.3563336766220391</v>
      </c>
      <c r="W976" s="170">
        <f>AVERAGE(J$6:J976)</f>
        <v>2487.1266735324407</v>
      </c>
      <c r="X976" s="170">
        <f>AVERAGE(K$6:K976)</f>
        <v>162.76004119464469</v>
      </c>
      <c r="Y976" s="170">
        <f>AVERAGE(L$6:L976)</f>
        <v>968.48609680741504</v>
      </c>
      <c r="Z976" s="170">
        <f>AVERAGE(M$6:M976)</f>
        <v>290.54582904222451</v>
      </c>
      <c r="AA976" s="170">
        <f>AVERAGE(N$6:N976)</f>
        <v>2403.7466529351186</v>
      </c>
      <c r="AB976" s="169">
        <f>AVERAGE(O$6:O976)</f>
        <v>2.964984552008239</v>
      </c>
      <c r="AC976" s="170">
        <f>AVERAGE(P$6:P976)</f>
        <v>35.579814624098866</v>
      </c>
      <c r="AD976" s="170">
        <f>AVERAGE(Q$6:Q976)</f>
        <v>118.95983522142122</v>
      </c>
      <c r="AY976" s="5"/>
      <c r="AZ976" s="26">
        <v>971</v>
      </c>
      <c r="BA976" s="165">
        <v>21.72685823349951</v>
      </c>
      <c r="BB976" s="176">
        <v>0.05</v>
      </c>
      <c r="BC976" s="161">
        <v>4</v>
      </c>
      <c r="BD976" s="182">
        <v>574</v>
      </c>
      <c r="BE976" s="161">
        <v>25</v>
      </c>
      <c r="BF976" s="161">
        <v>22</v>
      </c>
      <c r="BG976" s="161">
        <v>2</v>
      </c>
      <c r="BH976" s="168">
        <v>3300</v>
      </c>
      <c r="BI976" s="168">
        <v>300</v>
      </c>
      <c r="BJ976" s="168">
        <v>1000</v>
      </c>
      <c r="BK976" s="168">
        <v>300</v>
      </c>
      <c r="BL976" s="168">
        <v>2799</v>
      </c>
      <c r="BM976" s="161">
        <v>1</v>
      </c>
      <c r="BN976" s="168">
        <v>15</v>
      </c>
      <c r="BO976" s="168">
        <v>516</v>
      </c>
      <c r="BP976" s="161" t="s">
        <v>116</v>
      </c>
      <c r="BR976" s="164">
        <f>AVERAGE(BE$6:BE976)</f>
        <v>19.615859938208033</v>
      </c>
      <c r="BS976" s="164">
        <f>AVERAGE(BF$6:BF976)</f>
        <v>18.854788877445934</v>
      </c>
      <c r="BT976" s="164">
        <f>AVERAGE(BG$6:BG976)</f>
        <v>0.67971163748712671</v>
      </c>
      <c r="BU976" s="167">
        <f>AVERAGE(BH$6:BH976)</f>
        <v>2828.2183316168898</v>
      </c>
      <c r="BV976" s="167">
        <f>AVERAGE(BI$6:BI976)</f>
        <v>101.956745623069</v>
      </c>
      <c r="BW976" s="167">
        <f>AVERAGE(BJ$6:BJ976)</f>
        <v>908.75386199794025</v>
      </c>
      <c r="BX976" s="167">
        <f>AVERAGE(BK$6:BK976)</f>
        <v>272.62615859938211</v>
      </c>
      <c r="BY976" s="167">
        <f>AVERAGE(BL$6:BL976)</f>
        <v>2251.1400617919671</v>
      </c>
      <c r="BZ976" s="164">
        <f>AVERAGE(BM$6:BM976)</f>
        <v>2.3285272914521111</v>
      </c>
      <c r="CA976" s="167">
        <f>AVERAGE(BN$6:BN976)</f>
        <v>34.927909371781666</v>
      </c>
      <c r="CB976" s="167">
        <f>AVERAGE(BO$6:BO976)</f>
        <v>612.00617919670447</v>
      </c>
      <c r="DF976" s="103">
        <v>971</v>
      </c>
      <c r="DG976" s="192">
        <v>8.6386130397757466</v>
      </c>
      <c r="DH976" s="193">
        <v>0.05</v>
      </c>
      <c r="DI976" s="105">
        <v>4</v>
      </c>
      <c r="DJ976" s="194">
        <v>194</v>
      </c>
      <c r="DK976" s="105">
        <v>13</v>
      </c>
      <c r="DL976" s="105">
        <v>13</v>
      </c>
      <c r="DM976" s="105">
        <v>0</v>
      </c>
      <c r="DN976" s="194">
        <v>2340</v>
      </c>
      <c r="DO976" s="194">
        <v>0</v>
      </c>
      <c r="DP976" s="194">
        <v>650</v>
      </c>
      <c r="DQ976" s="194">
        <v>195</v>
      </c>
      <c r="DR976" s="194">
        <v>1664</v>
      </c>
      <c r="DS976" s="105">
        <v>0</v>
      </c>
      <c r="DT976" s="194">
        <v>0</v>
      </c>
      <c r="DU976" s="194">
        <v>676</v>
      </c>
      <c r="DV976" s="105" t="s">
        <v>117</v>
      </c>
      <c r="DX976" s="164">
        <f>AVERAGE(DK$6:DK976)</f>
        <v>10.314109165808445</v>
      </c>
      <c r="DY976" s="164">
        <f>AVERAGE(DL$6:DL976)</f>
        <v>10.314109165808445</v>
      </c>
      <c r="DZ976" s="164">
        <f>AVERAGE(DM$6:DM976)</f>
        <v>0</v>
      </c>
      <c r="EA976" s="167">
        <f>AVERAGE(DN$6:DN976)</f>
        <v>1856.53964984552</v>
      </c>
      <c r="EB976" s="167">
        <f>AVERAGE(DO$6:DO976)</f>
        <v>0</v>
      </c>
      <c r="EC976" s="167">
        <f>AVERAGE(DP$6:DP976)</f>
        <v>515.70545829042226</v>
      </c>
      <c r="ED976" s="167">
        <f>AVERAGE(DQ$6:DQ976)</f>
        <v>154.71163748712667</v>
      </c>
      <c r="EE976" s="167">
        <f>AVERAGE(DR$6:DR976)</f>
        <v>1648.2502574665293</v>
      </c>
      <c r="EF976" s="164">
        <f>AVERAGE(DS$6:DS976)</f>
        <v>0.84140061791967047</v>
      </c>
      <c r="EG976" s="167">
        <f>AVERAGE(DT$6:DT976)</f>
        <v>15.145211122554068</v>
      </c>
      <c r="EH976" s="167">
        <f>AVERAGE(DU$6:DU976)</f>
        <v>223.43460350154479</v>
      </c>
      <c r="FJ976" s="103">
        <v>971</v>
      </c>
      <c r="FK976" s="165">
        <v>6.7682843690670573</v>
      </c>
      <c r="FL976" s="163">
        <v>0.25</v>
      </c>
      <c r="FM976" s="161">
        <v>2</v>
      </c>
      <c r="FN976" s="168">
        <v>311</v>
      </c>
      <c r="FO976" s="161">
        <v>7</v>
      </c>
      <c r="FP976" s="161">
        <v>7</v>
      </c>
      <c r="FQ976" s="161">
        <v>0</v>
      </c>
      <c r="FR976" s="168">
        <v>1260</v>
      </c>
      <c r="FS976" s="168">
        <v>0</v>
      </c>
      <c r="FT976" s="168">
        <v>350</v>
      </c>
      <c r="FU976" s="168">
        <v>105</v>
      </c>
      <c r="FV976" s="168">
        <v>1391</v>
      </c>
      <c r="FW976" s="161">
        <v>2</v>
      </c>
      <c r="FX976" s="168">
        <v>72</v>
      </c>
      <c r="FY976" s="168">
        <v>-59</v>
      </c>
      <c r="FZ976" s="161" t="s">
        <v>117</v>
      </c>
      <c r="GB976" s="160">
        <f>AVERAGE(FO$6:FO976)</f>
        <v>10.088568486096808</v>
      </c>
      <c r="GC976" s="160">
        <f>AVERAGE(FP$6:FP976)</f>
        <v>10.088568486096808</v>
      </c>
      <c r="GD976" s="160">
        <f>AVERAGE(FQ$6:FQ976)</f>
        <v>0</v>
      </c>
      <c r="GE976" s="166">
        <f>AVERAGE(FR$6:FR976)</f>
        <v>1815.9423274974254</v>
      </c>
      <c r="GF976" s="166">
        <f>AVERAGE(FS$6:FS976)</f>
        <v>0</v>
      </c>
      <c r="GG976" s="166">
        <f>AVERAGE(FT$6:FT976)</f>
        <v>504.42842430484035</v>
      </c>
      <c r="GH976" s="166">
        <f>AVERAGE(FU$6:FU976)</f>
        <v>151.3285272914521</v>
      </c>
      <c r="GI976" s="166">
        <f>AVERAGE(FV$6:FV976)</f>
        <v>1631.2935118434602</v>
      </c>
      <c r="GJ976" s="160">
        <f>AVERAGE(FW$6:FW976)</f>
        <v>0.84346035015447995</v>
      </c>
      <c r="GK976" s="166">
        <f>AVERAGE(FX$6:FX976)</f>
        <v>30.364572605561278</v>
      </c>
      <c r="GL976" s="166">
        <f>AVERAGE(FY$6:FY976)</f>
        <v>215.01338825952627</v>
      </c>
      <c r="HM976" s="98">
        <v>971</v>
      </c>
      <c r="HN976" s="179">
        <v>17.132284390546616</v>
      </c>
      <c r="HO976" s="188">
        <v>0.25</v>
      </c>
      <c r="HP976" s="177">
        <v>8</v>
      </c>
      <c r="HQ976" s="191">
        <v>366</v>
      </c>
      <c r="HR976" s="177">
        <v>21</v>
      </c>
      <c r="HS976" s="177">
        <v>21</v>
      </c>
      <c r="HT976" s="177">
        <v>1</v>
      </c>
      <c r="HU976" s="191">
        <v>3150</v>
      </c>
      <c r="HV976" s="191">
        <v>150</v>
      </c>
      <c r="HW976" s="191">
        <v>1000</v>
      </c>
      <c r="HX976" s="191">
        <v>300</v>
      </c>
      <c r="HY976" s="191">
        <v>2441</v>
      </c>
      <c r="HZ976" s="177">
        <v>4</v>
      </c>
      <c r="IA976" s="191">
        <v>120</v>
      </c>
      <c r="IB976" s="191">
        <v>829</v>
      </c>
      <c r="IC976" s="177" t="s">
        <v>116</v>
      </c>
      <c r="IE976" s="164">
        <f>AVERAGE(HR$6:HR976)</f>
        <v>19.648815653964984</v>
      </c>
      <c r="IF976" s="164">
        <f>AVERAGE(HS$6:HS976)</f>
        <v>19.071060762100927</v>
      </c>
      <c r="IG976" s="164">
        <f>AVERAGE(HT$6:HT976)</f>
        <v>0.99691040164778577</v>
      </c>
      <c r="IH976" s="167">
        <f>AVERAGE(HU$6:HU976)</f>
        <v>2860.659114315139</v>
      </c>
      <c r="II976" s="167">
        <f>AVERAGE(HV$6:HV976)</f>
        <v>149.53656024716787</v>
      </c>
      <c r="IJ976" s="167">
        <f>AVERAGE(HW$6:HW976)</f>
        <v>903.70751802265704</v>
      </c>
      <c r="IK976" s="167">
        <f>AVERAGE(HX$6:HX976)</f>
        <v>271.11225540679709</v>
      </c>
      <c r="IL976" s="167">
        <f>AVERAGE(HY$6:HY976)</f>
        <v>2301.2914521112257</v>
      </c>
      <c r="IM976" s="164">
        <f>AVERAGE(HZ$6:HZ976)</f>
        <v>2.442842430484037</v>
      </c>
      <c r="IN976" s="167">
        <f>AVERAGE(IA$6:IA976)</f>
        <v>73.285272914521116</v>
      </c>
      <c r="IO976" s="167">
        <f>AVERAGE(IB$6:IB976)</f>
        <v>632.65293511843458</v>
      </c>
    </row>
    <row r="977" spans="2:249" x14ac:dyDescent="0.2">
      <c r="B977" s="103">
        <v>972</v>
      </c>
      <c r="C977" s="165">
        <v>19.172770026303667</v>
      </c>
      <c r="D977" s="163">
        <v>0.15</v>
      </c>
      <c r="E977" s="161">
        <v>9</v>
      </c>
      <c r="F977" s="168">
        <v>481</v>
      </c>
      <c r="G977" s="161">
        <v>25</v>
      </c>
      <c r="H977" s="161">
        <v>22</v>
      </c>
      <c r="I977" s="161">
        <v>2</v>
      </c>
      <c r="J977" s="168">
        <v>2640</v>
      </c>
      <c r="K977" s="168">
        <v>240</v>
      </c>
      <c r="L977" s="168">
        <v>1000</v>
      </c>
      <c r="M977" s="168">
        <v>300</v>
      </c>
      <c r="N977" s="168">
        <v>2646</v>
      </c>
      <c r="O977" s="161">
        <v>3</v>
      </c>
      <c r="P977" s="168">
        <v>36</v>
      </c>
      <c r="Q977" s="168">
        <v>30</v>
      </c>
      <c r="R977" s="161" t="s">
        <v>116</v>
      </c>
      <c r="T977" s="169">
        <f>AVERAGE(G$6:G977)</f>
        <v>23.30349794238683</v>
      </c>
      <c r="U977" s="169">
        <f>AVERAGE(H$6:H977)</f>
        <v>20.727366255144034</v>
      </c>
      <c r="V977" s="169">
        <f>AVERAGE(I$6:I977)</f>
        <v>1.3569958847736625</v>
      </c>
      <c r="W977" s="170">
        <f>AVERAGE(J$6:J977)</f>
        <v>2487.2839506172841</v>
      </c>
      <c r="X977" s="170">
        <f>AVERAGE(K$6:K977)</f>
        <v>162.83950617283949</v>
      </c>
      <c r="Y977" s="170">
        <f>AVERAGE(L$6:L977)</f>
        <v>968.51851851851848</v>
      </c>
      <c r="Z977" s="170">
        <f>AVERAGE(M$6:M977)</f>
        <v>290.55555555555554</v>
      </c>
      <c r="AA977" s="170">
        <f>AVERAGE(N$6:N977)</f>
        <v>2403.9958847736625</v>
      </c>
      <c r="AB977" s="169">
        <f>AVERAGE(O$6:O977)</f>
        <v>2.9650205761316872</v>
      </c>
      <c r="AC977" s="170">
        <f>AVERAGE(P$6:P977)</f>
        <v>35.580246913580247</v>
      </c>
      <c r="AD977" s="170">
        <f>AVERAGE(Q$6:Q977)</f>
        <v>118.86831275720165</v>
      </c>
      <c r="AY977" s="5"/>
      <c r="AZ977" s="26">
        <v>972</v>
      </c>
      <c r="BA977" s="165">
        <v>21.355168389468812</v>
      </c>
      <c r="BB977" s="176">
        <v>0.05</v>
      </c>
      <c r="BC977" s="161">
        <v>6</v>
      </c>
      <c r="BD977" s="182">
        <v>217</v>
      </c>
      <c r="BE977" s="161">
        <v>26</v>
      </c>
      <c r="BF977" s="161">
        <v>22</v>
      </c>
      <c r="BG977" s="161">
        <v>2</v>
      </c>
      <c r="BH977" s="168">
        <v>3300</v>
      </c>
      <c r="BI977" s="168">
        <v>300</v>
      </c>
      <c r="BJ977" s="168">
        <v>1000</v>
      </c>
      <c r="BK977" s="168">
        <v>300</v>
      </c>
      <c r="BL977" s="168">
        <v>2442</v>
      </c>
      <c r="BM977" s="161">
        <v>1</v>
      </c>
      <c r="BN977" s="168">
        <v>15</v>
      </c>
      <c r="BO977" s="168">
        <v>873</v>
      </c>
      <c r="BP977" s="161" t="s">
        <v>116</v>
      </c>
      <c r="BR977" s="164">
        <f>AVERAGE(BE$6:BE977)</f>
        <v>19.622427983539094</v>
      </c>
      <c r="BS977" s="164">
        <f>AVERAGE(BF$6:BF977)</f>
        <v>18.858024691358025</v>
      </c>
      <c r="BT977" s="164">
        <f>AVERAGE(BG$6:BG977)</f>
        <v>0.68106995884773658</v>
      </c>
      <c r="BU977" s="167">
        <f>AVERAGE(BH$6:BH977)</f>
        <v>2828.7037037037039</v>
      </c>
      <c r="BV977" s="167">
        <f>AVERAGE(BI$6:BI977)</f>
        <v>102.16049382716049</v>
      </c>
      <c r="BW977" s="167">
        <f>AVERAGE(BJ$6:BJ977)</f>
        <v>908.84773662551436</v>
      </c>
      <c r="BX977" s="167">
        <f>AVERAGE(BK$6:BK977)</f>
        <v>272.65432098765433</v>
      </c>
      <c r="BY977" s="167">
        <f>AVERAGE(BL$6:BL977)</f>
        <v>2251.3364197530864</v>
      </c>
      <c r="BZ977" s="164">
        <f>AVERAGE(BM$6:BM977)</f>
        <v>2.3271604938271606</v>
      </c>
      <c r="CA977" s="167">
        <f>AVERAGE(BN$6:BN977)</f>
        <v>34.907407407407405</v>
      </c>
      <c r="CB977" s="167">
        <f>AVERAGE(BO$6:BO977)</f>
        <v>612.27469135802471</v>
      </c>
      <c r="DF977" s="103">
        <v>972</v>
      </c>
      <c r="DG977" s="192">
        <v>10.33512789298188</v>
      </c>
      <c r="DH977" s="193">
        <v>0.05</v>
      </c>
      <c r="DI977" s="105">
        <v>3</v>
      </c>
      <c r="DJ977" s="194">
        <v>508</v>
      </c>
      <c r="DK977" s="105">
        <v>12</v>
      </c>
      <c r="DL977" s="105">
        <v>12</v>
      </c>
      <c r="DM977" s="105">
        <v>0</v>
      </c>
      <c r="DN977" s="194">
        <v>2160</v>
      </c>
      <c r="DO977" s="194">
        <v>0</v>
      </c>
      <c r="DP977" s="194">
        <v>600</v>
      </c>
      <c r="DQ977" s="194">
        <v>180</v>
      </c>
      <c r="DR977" s="194">
        <v>1913</v>
      </c>
      <c r="DS977" s="105">
        <v>1</v>
      </c>
      <c r="DT977" s="194">
        <v>18</v>
      </c>
      <c r="DU977" s="194">
        <v>265</v>
      </c>
      <c r="DV977" s="105" t="s">
        <v>117</v>
      </c>
      <c r="DX977" s="164">
        <f>AVERAGE(DK$6:DK977)</f>
        <v>10.315843621399177</v>
      </c>
      <c r="DY977" s="164">
        <f>AVERAGE(DL$6:DL977)</f>
        <v>10.315843621399177</v>
      </c>
      <c r="DZ977" s="164">
        <f>AVERAGE(DM$6:DM977)</f>
        <v>0</v>
      </c>
      <c r="EA977" s="167">
        <f>AVERAGE(DN$6:DN977)</f>
        <v>1856.851851851852</v>
      </c>
      <c r="EB977" s="167">
        <f>AVERAGE(DO$6:DO977)</f>
        <v>0</v>
      </c>
      <c r="EC977" s="167">
        <f>AVERAGE(DP$6:DP977)</f>
        <v>515.79218106995881</v>
      </c>
      <c r="ED977" s="167">
        <f>AVERAGE(DQ$6:DQ977)</f>
        <v>154.73765432098764</v>
      </c>
      <c r="EE977" s="167">
        <f>AVERAGE(DR$6:DR977)</f>
        <v>1648.522633744856</v>
      </c>
      <c r="EF977" s="164">
        <f>AVERAGE(DS$6:DS977)</f>
        <v>0.84156378600823045</v>
      </c>
      <c r="EG977" s="167">
        <f>AVERAGE(DT$6:DT977)</f>
        <v>15.148148148148149</v>
      </c>
      <c r="EH977" s="167">
        <f>AVERAGE(DU$6:DU977)</f>
        <v>223.47736625514403</v>
      </c>
      <c r="FJ977" s="103">
        <v>972</v>
      </c>
      <c r="FK977" s="165">
        <v>8.4642127039408876</v>
      </c>
      <c r="FL977" s="163">
        <v>0.25</v>
      </c>
      <c r="FM977" s="161">
        <v>8</v>
      </c>
      <c r="FN977" s="168">
        <v>431</v>
      </c>
      <c r="FO977" s="161">
        <v>14</v>
      </c>
      <c r="FP977" s="161">
        <v>14</v>
      </c>
      <c r="FQ977" s="161">
        <v>0</v>
      </c>
      <c r="FR977" s="168">
        <v>2520</v>
      </c>
      <c r="FS977" s="168">
        <v>0</v>
      </c>
      <c r="FT977" s="168">
        <v>700</v>
      </c>
      <c r="FU977" s="168">
        <v>210</v>
      </c>
      <c r="FV977" s="168">
        <v>1966</v>
      </c>
      <c r="FW977" s="161">
        <v>2</v>
      </c>
      <c r="FX977" s="168">
        <v>72</v>
      </c>
      <c r="FY977" s="168">
        <v>626</v>
      </c>
      <c r="FZ977" s="161" t="s">
        <v>117</v>
      </c>
      <c r="GB977" s="160">
        <f>AVERAGE(FO$6:FO977)</f>
        <v>10.092592592592593</v>
      </c>
      <c r="GC977" s="160">
        <f>AVERAGE(FP$6:FP977)</f>
        <v>10.092592592592593</v>
      </c>
      <c r="GD977" s="160">
        <f>AVERAGE(FQ$6:FQ977)</f>
        <v>0</v>
      </c>
      <c r="GE977" s="166">
        <f>AVERAGE(FR$6:FR977)</f>
        <v>1816.6666666666667</v>
      </c>
      <c r="GF977" s="166">
        <f>AVERAGE(FS$6:FS977)</f>
        <v>0</v>
      </c>
      <c r="GG977" s="166">
        <f>AVERAGE(FT$6:FT977)</f>
        <v>504.62962962962962</v>
      </c>
      <c r="GH977" s="166">
        <f>AVERAGE(FU$6:FU977)</f>
        <v>151.38888888888889</v>
      </c>
      <c r="GI977" s="166">
        <f>AVERAGE(FV$6:FV977)</f>
        <v>1631.6378600823045</v>
      </c>
      <c r="GJ977" s="160">
        <f>AVERAGE(FW$6:FW977)</f>
        <v>0.84465020576131689</v>
      </c>
      <c r="GK977" s="166">
        <f>AVERAGE(FX$6:FX977)</f>
        <v>30.407407407407408</v>
      </c>
      <c r="GL977" s="166">
        <f>AVERAGE(FY$6:FY977)</f>
        <v>215.43621399176953</v>
      </c>
      <c r="HM977" s="98">
        <v>972</v>
      </c>
      <c r="HN977" s="179">
        <v>18.062342590055874</v>
      </c>
      <c r="HO977" s="188">
        <v>0.15</v>
      </c>
      <c r="HP977" s="177">
        <v>0</v>
      </c>
      <c r="HQ977" s="191">
        <v>412</v>
      </c>
      <c r="HR977" s="177">
        <v>15</v>
      </c>
      <c r="HS977" s="177">
        <v>15</v>
      </c>
      <c r="HT977" s="177">
        <v>0</v>
      </c>
      <c r="HU977" s="191">
        <v>2250</v>
      </c>
      <c r="HV977" s="191">
        <v>0</v>
      </c>
      <c r="HW977" s="191">
        <v>750</v>
      </c>
      <c r="HX977" s="191">
        <v>225</v>
      </c>
      <c r="HY977" s="191">
        <v>2012</v>
      </c>
      <c r="HZ977" s="177">
        <v>3</v>
      </c>
      <c r="IA977" s="191">
        <v>90</v>
      </c>
      <c r="IB977" s="191">
        <v>328</v>
      </c>
      <c r="IC977" s="177" t="s">
        <v>117</v>
      </c>
      <c r="IE977" s="164">
        <f>AVERAGE(HR$6:HR977)</f>
        <v>19.644032921810698</v>
      </c>
      <c r="IF977" s="164">
        <f>AVERAGE(HS$6:HS977)</f>
        <v>19.06687242798354</v>
      </c>
      <c r="IG977" s="164">
        <f>AVERAGE(HT$6:HT977)</f>
        <v>0.99588477366255146</v>
      </c>
      <c r="IH977" s="167">
        <f>AVERAGE(HU$6:HU977)</f>
        <v>2860.0308641975307</v>
      </c>
      <c r="II977" s="167">
        <f>AVERAGE(HV$6:HV977)</f>
        <v>149.38271604938271</v>
      </c>
      <c r="IJ977" s="167">
        <f>AVERAGE(HW$6:HW977)</f>
        <v>903.54938271604942</v>
      </c>
      <c r="IK977" s="167">
        <f>AVERAGE(HX$6:HX977)</f>
        <v>271.06481481481484</v>
      </c>
      <c r="IL977" s="167">
        <f>AVERAGE(HY$6:HY977)</f>
        <v>2300.9938271604938</v>
      </c>
      <c r="IM977" s="164">
        <f>AVERAGE(HZ$6:HZ977)</f>
        <v>2.4434156378600824</v>
      </c>
      <c r="IN977" s="167">
        <f>AVERAGE(IA$6:IA977)</f>
        <v>73.302469135802468</v>
      </c>
      <c r="IO977" s="167">
        <f>AVERAGE(IB$6:IB977)</f>
        <v>632.33950617283949</v>
      </c>
    </row>
    <row r="978" spans="2:249" x14ac:dyDescent="0.2">
      <c r="B978" s="103">
        <v>973</v>
      </c>
      <c r="C978" s="165">
        <v>20.50644360049262</v>
      </c>
      <c r="D978" s="163">
        <v>0.15</v>
      </c>
      <c r="E978" s="161">
        <v>3</v>
      </c>
      <c r="F978" s="168">
        <v>577</v>
      </c>
      <c r="G978" s="161">
        <v>21</v>
      </c>
      <c r="H978" s="161">
        <v>21</v>
      </c>
      <c r="I978" s="161">
        <v>1</v>
      </c>
      <c r="J978" s="168">
        <v>2520</v>
      </c>
      <c r="K978" s="168">
        <v>120</v>
      </c>
      <c r="L978" s="168">
        <v>1000</v>
      </c>
      <c r="M978" s="168">
        <v>300</v>
      </c>
      <c r="N978" s="168">
        <v>2622</v>
      </c>
      <c r="O978" s="161">
        <v>3</v>
      </c>
      <c r="P978" s="168">
        <v>36</v>
      </c>
      <c r="Q978" s="168">
        <v>-66</v>
      </c>
      <c r="R978" s="161" t="s">
        <v>116</v>
      </c>
      <c r="T978" s="169">
        <f>AVERAGE(G$6:G978)</f>
        <v>23.301130524152107</v>
      </c>
      <c r="U978" s="169">
        <f>AVERAGE(H$6:H978)</f>
        <v>20.727646454265159</v>
      </c>
      <c r="V978" s="169">
        <f>AVERAGE(I$6:I978)</f>
        <v>1.3566289825282631</v>
      </c>
      <c r="W978" s="170">
        <f>AVERAGE(J$6:J978)</f>
        <v>2487.3175745118192</v>
      </c>
      <c r="X978" s="170">
        <f>AVERAGE(K$6:K978)</f>
        <v>162.79547790339157</v>
      </c>
      <c r="Y978" s="170">
        <f>AVERAGE(L$6:L978)</f>
        <v>968.55087358684477</v>
      </c>
      <c r="Z978" s="170">
        <f>AVERAGE(M$6:M978)</f>
        <v>290.56526207605344</v>
      </c>
      <c r="AA978" s="170">
        <f>AVERAGE(N$6:N978)</f>
        <v>2404.2199383350462</v>
      </c>
      <c r="AB978" s="169">
        <f>AVERAGE(O$6:O978)</f>
        <v>2.9650565262076052</v>
      </c>
      <c r="AC978" s="170">
        <f>AVERAGE(P$6:P978)</f>
        <v>35.580678314491266</v>
      </c>
      <c r="AD978" s="170">
        <f>AVERAGE(Q$6:Q978)</f>
        <v>118.67831449126413</v>
      </c>
      <c r="AY978" s="5"/>
      <c r="AZ978" s="26">
        <v>973</v>
      </c>
      <c r="BA978" s="165">
        <v>15.206223982649473</v>
      </c>
      <c r="BB978" s="176">
        <v>0.2</v>
      </c>
      <c r="BC978" s="161">
        <v>8</v>
      </c>
      <c r="BD978" s="182">
        <v>138</v>
      </c>
      <c r="BE978" s="161">
        <v>20</v>
      </c>
      <c r="BF978" s="161">
        <v>20</v>
      </c>
      <c r="BG978" s="161">
        <v>0</v>
      </c>
      <c r="BH978" s="168">
        <v>3000</v>
      </c>
      <c r="BI978" s="168">
        <v>0</v>
      </c>
      <c r="BJ978" s="168">
        <v>1000</v>
      </c>
      <c r="BK978" s="168">
        <v>300</v>
      </c>
      <c r="BL978" s="168">
        <v>2063</v>
      </c>
      <c r="BM978" s="161">
        <v>3</v>
      </c>
      <c r="BN978" s="168">
        <v>45</v>
      </c>
      <c r="BO978" s="168">
        <v>982</v>
      </c>
      <c r="BP978" s="161" t="s">
        <v>116</v>
      </c>
      <c r="BR978" s="164">
        <f>AVERAGE(BE$6:BE978)</f>
        <v>19.622816032887975</v>
      </c>
      <c r="BS978" s="164">
        <f>AVERAGE(BF$6:BF978)</f>
        <v>18.859198355601233</v>
      </c>
      <c r="BT978" s="164">
        <f>AVERAGE(BG$6:BG978)</f>
        <v>0.68036998972250773</v>
      </c>
      <c r="BU978" s="167">
        <f>AVERAGE(BH$6:BH978)</f>
        <v>2828.8797533401848</v>
      </c>
      <c r="BV978" s="167">
        <f>AVERAGE(BI$6:BI978)</f>
        <v>102.05549845837615</v>
      </c>
      <c r="BW978" s="167">
        <f>AVERAGE(BJ$6:BJ978)</f>
        <v>908.94141829393629</v>
      </c>
      <c r="BX978" s="167">
        <f>AVERAGE(BK$6:BK978)</f>
        <v>272.68242548818091</v>
      </c>
      <c r="BY978" s="167">
        <f>AVERAGE(BL$6:BL978)</f>
        <v>2251.1428571428573</v>
      </c>
      <c r="BZ978" s="164">
        <f>AVERAGE(BM$6:BM978)</f>
        <v>2.3278520041109969</v>
      </c>
      <c r="CA978" s="167">
        <f>AVERAGE(BN$6:BN978)</f>
        <v>34.917780061664956</v>
      </c>
      <c r="CB978" s="167">
        <f>AVERAGE(BO$6:BO978)</f>
        <v>612.65467625899282</v>
      </c>
      <c r="DF978" s="103">
        <v>973</v>
      </c>
      <c r="DG978" s="192">
        <v>7.0095548504473895</v>
      </c>
      <c r="DH978" s="193">
        <v>0.15</v>
      </c>
      <c r="DI978" s="105">
        <v>3</v>
      </c>
      <c r="DJ978" s="194">
        <v>246</v>
      </c>
      <c r="DK978" s="105">
        <v>9</v>
      </c>
      <c r="DL978" s="105">
        <v>9</v>
      </c>
      <c r="DM978" s="105">
        <v>0</v>
      </c>
      <c r="DN978" s="194">
        <v>1620</v>
      </c>
      <c r="DO978" s="194">
        <v>0</v>
      </c>
      <c r="DP978" s="194">
        <v>450</v>
      </c>
      <c r="DQ978" s="194">
        <v>135</v>
      </c>
      <c r="DR978" s="194">
        <v>1456</v>
      </c>
      <c r="DS978" s="105">
        <v>1</v>
      </c>
      <c r="DT978" s="194">
        <v>18</v>
      </c>
      <c r="DU978" s="194">
        <v>182</v>
      </c>
      <c r="DV978" s="105" t="s">
        <v>117</v>
      </c>
      <c r="DX978" s="164">
        <f>AVERAGE(DK$6:DK978)</f>
        <v>10.314491264131552</v>
      </c>
      <c r="DY978" s="164">
        <f>AVERAGE(DL$6:DL978)</f>
        <v>10.314491264131552</v>
      </c>
      <c r="DZ978" s="164">
        <f>AVERAGE(DM$6:DM978)</f>
        <v>0</v>
      </c>
      <c r="EA978" s="167">
        <f>AVERAGE(DN$6:DN978)</f>
        <v>1856.6084275436795</v>
      </c>
      <c r="EB978" s="167">
        <f>AVERAGE(DO$6:DO978)</f>
        <v>0</v>
      </c>
      <c r="EC978" s="167">
        <f>AVERAGE(DP$6:DP978)</f>
        <v>515.72456320657761</v>
      </c>
      <c r="ED978" s="167">
        <f>AVERAGE(DQ$6:DQ978)</f>
        <v>154.71736896197328</v>
      </c>
      <c r="EE978" s="167">
        <f>AVERAGE(DR$6:DR978)</f>
        <v>1648.3247687564235</v>
      </c>
      <c r="EF978" s="164">
        <f>AVERAGE(DS$6:DS978)</f>
        <v>0.84172661870503596</v>
      </c>
      <c r="EG978" s="167">
        <f>AVERAGE(DT$6:DT978)</f>
        <v>15.151079136690647</v>
      </c>
      <c r="EH978" s="167">
        <f>AVERAGE(DU$6:DU978)</f>
        <v>223.43473792394656</v>
      </c>
      <c r="FJ978" s="103">
        <v>973</v>
      </c>
      <c r="FK978" s="165">
        <v>5.7305333136953003</v>
      </c>
      <c r="FL978" s="163">
        <v>0.1</v>
      </c>
      <c r="FM978" s="161">
        <v>3</v>
      </c>
      <c r="FN978" s="168">
        <v>502</v>
      </c>
      <c r="FO978" s="161">
        <v>8</v>
      </c>
      <c r="FP978" s="161">
        <v>8</v>
      </c>
      <c r="FQ978" s="161">
        <v>0</v>
      </c>
      <c r="FR978" s="168">
        <v>1440</v>
      </c>
      <c r="FS978" s="168">
        <v>0</v>
      </c>
      <c r="FT978" s="168">
        <v>400</v>
      </c>
      <c r="FU978" s="168">
        <v>120</v>
      </c>
      <c r="FV978" s="168">
        <v>1647</v>
      </c>
      <c r="FW978" s="161">
        <v>1</v>
      </c>
      <c r="FX978" s="168">
        <v>36</v>
      </c>
      <c r="FY978" s="168">
        <v>-171</v>
      </c>
      <c r="FZ978" s="161" t="s">
        <v>117</v>
      </c>
      <c r="GB978" s="160">
        <f>AVERAGE(FO$6:FO978)</f>
        <v>10.090441932168551</v>
      </c>
      <c r="GC978" s="160">
        <f>AVERAGE(FP$6:FP978)</f>
        <v>10.090441932168551</v>
      </c>
      <c r="GD978" s="160">
        <f>AVERAGE(FQ$6:FQ978)</f>
        <v>0</v>
      </c>
      <c r="GE978" s="166">
        <f>AVERAGE(FR$6:FR978)</f>
        <v>1816.2795477903392</v>
      </c>
      <c r="GF978" s="166">
        <f>AVERAGE(FS$6:FS978)</f>
        <v>0</v>
      </c>
      <c r="GG978" s="166">
        <f>AVERAGE(FT$6:FT978)</f>
        <v>504.52209660842755</v>
      </c>
      <c r="GH978" s="166">
        <f>AVERAGE(FU$6:FU978)</f>
        <v>151.35662898252826</v>
      </c>
      <c r="GI978" s="166">
        <f>AVERAGE(FV$6:FV978)</f>
        <v>1631.6536485097636</v>
      </c>
      <c r="GJ978" s="160">
        <f>AVERAGE(FW$6:FW978)</f>
        <v>0.84480986639260025</v>
      </c>
      <c r="GK978" s="166">
        <f>AVERAGE(FX$6:FX978)</f>
        <v>30.413155190133608</v>
      </c>
      <c r="GL978" s="166">
        <f>AVERAGE(FY$6:FY978)</f>
        <v>215.03905447070915</v>
      </c>
      <c r="HM978" s="98">
        <v>973</v>
      </c>
      <c r="HN978" s="179">
        <v>20.575316922627</v>
      </c>
      <c r="HO978" s="188">
        <v>0.15</v>
      </c>
      <c r="HP978" s="177">
        <v>9</v>
      </c>
      <c r="HQ978" s="191">
        <v>143</v>
      </c>
      <c r="HR978" s="177">
        <v>27</v>
      </c>
      <c r="HS978" s="177">
        <v>23</v>
      </c>
      <c r="HT978" s="177">
        <v>3</v>
      </c>
      <c r="HU978" s="191">
        <v>3450</v>
      </c>
      <c r="HV978" s="191">
        <v>450</v>
      </c>
      <c r="HW978" s="191">
        <v>1000</v>
      </c>
      <c r="HX978" s="191">
        <v>300</v>
      </c>
      <c r="HY978" s="191">
        <v>2518</v>
      </c>
      <c r="HZ978" s="177">
        <v>3</v>
      </c>
      <c r="IA978" s="191">
        <v>90</v>
      </c>
      <c r="IB978" s="191">
        <v>1022</v>
      </c>
      <c r="IC978" s="177" t="s">
        <v>116</v>
      </c>
      <c r="IE978" s="164">
        <f>AVERAGE(HR$6:HR978)</f>
        <v>19.651593011305241</v>
      </c>
      <c r="IF978" s="164">
        <f>AVERAGE(HS$6:HS978)</f>
        <v>19.070914696813979</v>
      </c>
      <c r="IG978" s="164">
        <f>AVERAGE(HT$6:HT978)</f>
        <v>0.99794450154162384</v>
      </c>
      <c r="IH978" s="167">
        <f>AVERAGE(HU$6:HU978)</f>
        <v>2860.6372045220965</v>
      </c>
      <c r="II978" s="167">
        <f>AVERAGE(HV$6:HV978)</f>
        <v>149.69167523124358</v>
      </c>
      <c r="IJ978" s="167">
        <f>AVERAGE(HW$6:HW978)</f>
        <v>903.64850976361765</v>
      </c>
      <c r="IK978" s="167">
        <f>AVERAGE(HX$6:HX978)</f>
        <v>271.0945529290853</v>
      </c>
      <c r="IL978" s="167">
        <f>AVERAGE(HY$6:HY978)</f>
        <v>2301.2168550873589</v>
      </c>
      <c r="IM978" s="164">
        <f>AVERAGE(HZ$6:HZ978)</f>
        <v>2.44398766700925</v>
      </c>
      <c r="IN978" s="167">
        <f>AVERAGE(IA$6:IA978)</f>
        <v>73.319630010277493</v>
      </c>
      <c r="IO978" s="167">
        <f>AVERAGE(IB$6:IB978)</f>
        <v>632.73997944501536</v>
      </c>
    </row>
    <row r="979" spans="2:249" x14ac:dyDescent="0.2">
      <c r="B979" s="103">
        <v>974</v>
      </c>
      <c r="C979" s="165">
        <v>29.64449867837293</v>
      </c>
      <c r="D979" s="163">
        <v>0.2</v>
      </c>
      <c r="E979" s="161">
        <v>4</v>
      </c>
      <c r="F979" s="168">
        <v>511</v>
      </c>
      <c r="G979" s="161">
        <v>28</v>
      </c>
      <c r="H979" s="161">
        <v>22</v>
      </c>
      <c r="I979" s="161">
        <v>2</v>
      </c>
      <c r="J979" s="168">
        <v>2640</v>
      </c>
      <c r="K979" s="168">
        <v>240</v>
      </c>
      <c r="L979" s="168">
        <v>1000</v>
      </c>
      <c r="M979" s="168">
        <v>300</v>
      </c>
      <c r="N979" s="168">
        <v>2676</v>
      </c>
      <c r="O979" s="161">
        <v>6</v>
      </c>
      <c r="P979" s="168">
        <v>72</v>
      </c>
      <c r="Q979" s="168">
        <v>36</v>
      </c>
      <c r="R979" s="161" t="s">
        <v>116</v>
      </c>
      <c r="T979" s="169">
        <f>AVERAGE(G$6:G979)</f>
        <v>23.305954825462013</v>
      </c>
      <c r="U979" s="169">
        <f>AVERAGE(H$6:H979)</f>
        <v>20.728952772073921</v>
      </c>
      <c r="V979" s="169">
        <f>AVERAGE(I$6:I979)</f>
        <v>1.3572895277207393</v>
      </c>
      <c r="W979" s="170">
        <f>AVERAGE(J$6:J979)</f>
        <v>2487.4743326488706</v>
      </c>
      <c r="X979" s="170">
        <f>AVERAGE(K$6:K979)</f>
        <v>162.8747433264887</v>
      </c>
      <c r="Y979" s="170">
        <f>AVERAGE(L$6:L979)</f>
        <v>968.58316221765915</v>
      </c>
      <c r="Z979" s="170">
        <f>AVERAGE(M$6:M979)</f>
        <v>290.57494866529777</v>
      </c>
      <c r="AA979" s="170">
        <f>AVERAGE(N$6:N979)</f>
        <v>2404.4989733059547</v>
      </c>
      <c r="AB979" s="169">
        <f>AVERAGE(O$6:O979)</f>
        <v>2.9681724845995894</v>
      </c>
      <c r="AC979" s="170">
        <f>AVERAGE(P$6:P979)</f>
        <v>35.618069815195071</v>
      </c>
      <c r="AD979" s="170">
        <f>AVERAGE(Q$6:Q979)</f>
        <v>118.59342915811088</v>
      </c>
      <c r="AY979" s="5"/>
      <c r="AZ979" s="26">
        <v>974</v>
      </c>
      <c r="BA979" s="165">
        <v>22.629241129608165</v>
      </c>
      <c r="BB979" s="176">
        <v>0.05</v>
      </c>
      <c r="BC979" s="161">
        <v>9</v>
      </c>
      <c r="BD979" s="182">
        <v>346</v>
      </c>
      <c r="BE979" s="161">
        <v>31</v>
      </c>
      <c r="BF979" s="161">
        <v>22</v>
      </c>
      <c r="BG979" s="161">
        <v>2</v>
      </c>
      <c r="BH979" s="168">
        <v>3300</v>
      </c>
      <c r="BI979" s="168">
        <v>300</v>
      </c>
      <c r="BJ979" s="168">
        <v>1000</v>
      </c>
      <c r="BK979" s="168">
        <v>300</v>
      </c>
      <c r="BL979" s="168">
        <v>2571</v>
      </c>
      <c r="BM979" s="161">
        <v>1</v>
      </c>
      <c r="BN979" s="168">
        <v>15</v>
      </c>
      <c r="BO979" s="168">
        <v>744</v>
      </c>
      <c r="BP979" s="161" t="s">
        <v>116</v>
      </c>
      <c r="BR979" s="164">
        <f>AVERAGE(BE$6:BE979)</f>
        <v>19.634496919917865</v>
      </c>
      <c r="BS979" s="164">
        <f>AVERAGE(BF$6:BF979)</f>
        <v>18.862422997946613</v>
      </c>
      <c r="BT979" s="164">
        <f>AVERAGE(BG$6:BG979)</f>
        <v>0.68172484599589322</v>
      </c>
      <c r="BU979" s="167">
        <f>AVERAGE(BH$6:BH979)</f>
        <v>2829.3634496919917</v>
      </c>
      <c r="BV979" s="167">
        <f>AVERAGE(BI$6:BI979)</f>
        <v>102.25872689938399</v>
      </c>
      <c r="BW979" s="167">
        <f>AVERAGE(BJ$6:BJ979)</f>
        <v>909.03490759753595</v>
      </c>
      <c r="BX979" s="167">
        <f>AVERAGE(BK$6:BK979)</f>
        <v>272.71047227926078</v>
      </c>
      <c r="BY979" s="167">
        <f>AVERAGE(BL$6:BL979)</f>
        <v>2251.4712525667351</v>
      </c>
      <c r="BZ979" s="164">
        <f>AVERAGE(BM$6:BM979)</f>
        <v>2.3264887063655029</v>
      </c>
      <c r="CA979" s="167">
        <f>AVERAGE(BN$6:BN979)</f>
        <v>34.897330595482543</v>
      </c>
      <c r="CB979" s="167">
        <f>AVERAGE(BO$6:BO979)</f>
        <v>612.78952772073922</v>
      </c>
      <c r="DF979" s="103">
        <v>974</v>
      </c>
      <c r="DG979" s="192">
        <v>6.2158345682570904</v>
      </c>
      <c r="DH979" s="193">
        <v>0.25</v>
      </c>
      <c r="DI979" s="105">
        <v>3</v>
      </c>
      <c r="DJ979" s="194">
        <v>361</v>
      </c>
      <c r="DK979" s="105">
        <v>7</v>
      </c>
      <c r="DL979" s="105">
        <v>7</v>
      </c>
      <c r="DM979" s="105">
        <v>0</v>
      </c>
      <c r="DN979" s="194">
        <v>1260</v>
      </c>
      <c r="DO979" s="194">
        <v>0</v>
      </c>
      <c r="DP979" s="194">
        <v>350</v>
      </c>
      <c r="DQ979" s="194">
        <v>105</v>
      </c>
      <c r="DR979" s="194">
        <v>1441</v>
      </c>
      <c r="DS979" s="105">
        <v>2</v>
      </c>
      <c r="DT979" s="194">
        <v>36</v>
      </c>
      <c r="DU979" s="194">
        <v>-145</v>
      </c>
      <c r="DV979" s="105" t="s">
        <v>117</v>
      </c>
      <c r="DX979" s="164">
        <f>AVERAGE(DK$6:DK979)</f>
        <v>10.311088295687885</v>
      </c>
      <c r="DY979" s="164">
        <f>AVERAGE(DL$6:DL979)</f>
        <v>10.311088295687885</v>
      </c>
      <c r="DZ979" s="164">
        <f>AVERAGE(DM$6:DM979)</f>
        <v>0</v>
      </c>
      <c r="EA979" s="167">
        <f>AVERAGE(DN$6:DN979)</f>
        <v>1855.9958932238194</v>
      </c>
      <c r="EB979" s="167">
        <f>AVERAGE(DO$6:DO979)</f>
        <v>0</v>
      </c>
      <c r="EC979" s="167">
        <f>AVERAGE(DP$6:DP979)</f>
        <v>515.55441478439423</v>
      </c>
      <c r="ED979" s="167">
        <f>AVERAGE(DQ$6:DQ979)</f>
        <v>154.66632443531827</v>
      </c>
      <c r="EE979" s="167">
        <f>AVERAGE(DR$6:DR979)</f>
        <v>1648.111909650924</v>
      </c>
      <c r="EF979" s="164">
        <f>AVERAGE(DS$6:DS979)</f>
        <v>0.84291581108829572</v>
      </c>
      <c r="EG979" s="167">
        <f>AVERAGE(DT$6:DT979)</f>
        <v>15.172484599589323</v>
      </c>
      <c r="EH979" s="167">
        <f>AVERAGE(DU$6:DU979)</f>
        <v>223.05646817248459</v>
      </c>
      <c r="FJ979" s="103">
        <v>974</v>
      </c>
      <c r="FK979" s="165">
        <v>5.8531687872975784</v>
      </c>
      <c r="FL979" s="163">
        <v>0.2</v>
      </c>
      <c r="FM979" s="161">
        <v>9</v>
      </c>
      <c r="FN979" s="168">
        <v>334</v>
      </c>
      <c r="FO979" s="161">
        <v>14</v>
      </c>
      <c r="FP979" s="161">
        <v>14</v>
      </c>
      <c r="FQ979" s="161">
        <v>0</v>
      </c>
      <c r="FR979" s="168">
        <v>2520</v>
      </c>
      <c r="FS979" s="168">
        <v>0</v>
      </c>
      <c r="FT979" s="168">
        <v>700</v>
      </c>
      <c r="FU979" s="168">
        <v>210</v>
      </c>
      <c r="FV979" s="168">
        <v>1869</v>
      </c>
      <c r="FW979" s="161">
        <v>1</v>
      </c>
      <c r="FX979" s="168">
        <v>36</v>
      </c>
      <c r="FY979" s="168">
        <v>687</v>
      </c>
      <c r="FZ979" s="161" t="s">
        <v>117</v>
      </c>
      <c r="GB979" s="160">
        <f>AVERAGE(FO$6:FO979)</f>
        <v>10.094455852156058</v>
      </c>
      <c r="GC979" s="160">
        <f>AVERAGE(FP$6:FP979)</f>
        <v>10.094455852156058</v>
      </c>
      <c r="GD979" s="160">
        <f>AVERAGE(FQ$6:FQ979)</f>
        <v>0</v>
      </c>
      <c r="GE979" s="166">
        <f>AVERAGE(FR$6:FR979)</f>
        <v>1817.0020533880904</v>
      </c>
      <c r="GF979" s="166">
        <f>AVERAGE(FS$6:FS979)</f>
        <v>0</v>
      </c>
      <c r="GG979" s="166">
        <f>AVERAGE(FT$6:FT979)</f>
        <v>504.72279260780289</v>
      </c>
      <c r="GH979" s="166">
        <f>AVERAGE(FU$6:FU979)</f>
        <v>151.41683778234085</v>
      </c>
      <c r="GI979" s="166">
        <f>AVERAGE(FV$6:FV979)</f>
        <v>1631.8973305954826</v>
      </c>
      <c r="GJ979" s="160">
        <f>AVERAGE(FW$6:FW979)</f>
        <v>0.84496919917864477</v>
      </c>
      <c r="GK979" s="166">
        <f>AVERAGE(FX$6:FX979)</f>
        <v>30.418891170431213</v>
      </c>
      <c r="GL979" s="166">
        <f>AVERAGE(FY$6:FY979)</f>
        <v>215.52361396303903</v>
      </c>
      <c r="HM979" s="98">
        <v>974</v>
      </c>
      <c r="HN979" s="179">
        <v>23.082697566839848</v>
      </c>
      <c r="HO979" s="188">
        <v>0.05</v>
      </c>
      <c r="HP979" s="177">
        <v>3</v>
      </c>
      <c r="HQ979" s="191">
        <v>445</v>
      </c>
      <c r="HR979" s="177">
        <v>25</v>
      </c>
      <c r="HS979" s="177">
        <v>23</v>
      </c>
      <c r="HT979" s="177">
        <v>3</v>
      </c>
      <c r="HU979" s="191">
        <v>3450</v>
      </c>
      <c r="HV979" s="191">
        <v>450</v>
      </c>
      <c r="HW979" s="191">
        <v>1000</v>
      </c>
      <c r="HX979" s="191">
        <v>300</v>
      </c>
      <c r="HY979" s="191">
        <v>2820</v>
      </c>
      <c r="HZ979" s="177">
        <v>1</v>
      </c>
      <c r="IA979" s="191">
        <v>30</v>
      </c>
      <c r="IB979" s="191">
        <v>660</v>
      </c>
      <c r="IC979" s="177" t="s">
        <v>116</v>
      </c>
      <c r="IE979" s="164">
        <f>AVERAGE(HR$6:HR979)</f>
        <v>19.657084188911703</v>
      </c>
      <c r="IF979" s="164">
        <f>AVERAGE(HS$6:HS979)</f>
        <v>19.07494866529774</v>
      </c>
      <c r="IG979" s="164">
        <f>AVERAGE(HT$6:HT979)</f>
        <v>1</v>
      </c>
      <c r="IH979" s="167">
        <f>AVERAGE(HU$6:HU979)</f>
        <v>2861.242299794661</v>
      </c>
      <c r="II979" s="167">
        <f>AVERAGE(HV$6:HV979)</f>
        <v>150</v>
      </c>
      <c r="IJ979" s="167">
        <f>AVERAGE(HW$6:HW979)</f>
        <v>903.74743326488704</v>
      </c>
      <c r="IK979" s="167">
        <f>AVERAGE(HX$6:HX979)</f>
        <v>271.12422997946612</v>
      </c>
      <c r="IL979" s="167">
        <f>AVERAGE(HY$6:HY979)</f>
        <v>2301.7494866529773</v>
      </c>
      <c r="IM979" s="164">
        <f>AVERAGE(HZ$6:HZ979)</f>
        <v>2.4425051334702257</v>
      </c>
      <c r="IN979" s="167">
        <f>AVERAGE(IA$6:IA979)</f>
        <v>73.275154004106781</v>
      </c>
      <c r="IO979" s="167">
        <f>AVERAGE(IB$6:IB979)</f>
        <v>632.76796714579052</v>
      </c>
    </row>
    <row r="980" spans="2:249" x14ac:dyDescent="0.2">
      <c r="B980" s="103">
        <v>975</v>
      </c>
      <c r="C980" s="165">
        <v>22.061779582535262</v>
      </c>
      <c r="D980" s="163">
        <v>0.15</v>
      </c>
      <c r="E980" s="161">
        <v>2</v>
      </c>
      <c r="F980" s="168">
        <v>566</v>
      </c>
      <c r="G980" s="161">
        <v>21</v>
      </c>
      <c r="H980" s="161">
        <v>21</v>
      </c>
      <c r="I980" s="161">
        <v>1</v>
      </c>
      <c r="J980" s="168">
        <v>2520</v>
      </c>
      <c r="K980" s="168">
        <v>120</v>
      </c>
      <c r="L980" s="168">
        <v>1000</v>
      </c>
      <c r="M980" s="168">
        <v>300</v>
      </c>
      <c r="N980" s="168">
        <v>2611</v>
      </c>
      <c r="O980" s="161">
        <v>3</v>
      </c>
      <c r="P980" s="168">
        <v>36</v>
      </c>
      <c r="Q980" s="168">
        <v>-55</v>
      </c>
      <c r="R980" s="161" t="s">
        <v>116</v>
      </c>
      <c r="T980" s="169">
        <f>AVERAGE(G$6:G980)</f>
        <v>23.303589743589743</v>
      </c>
      <c r="U980" s="169">
        <f>AVERAGE(H$6:H980)</f>
        <v>20.729230769230771</v>
      </c>
      <c r="V980" s="169">
        <f>AVERAGE(I$6:I980)</f>
        <v>1.3569230769230769</v>
      </c>
      <c r="W980" s="170">
        <f>AVERAGE(J$6:J980)</f>
        <v>2487.5076923076922</v>
      </c>
      <c r="X980" s="170">
        <f>AVERAGE(K$6:K980)</f>
        <v>162.83076923076922</v>
      </c>
      <c r="Y980" s="170">
        <f>AVERAGE(L$6:L980)</f>
        <v>968.61538461538464</v>
      </c>
      <c r="Z980" s="170">
        <f>AVERAGE(M$6:M980)</f>
        <v>290.5846153846154</v>
      </c>
      <c r="AA980" s="170">
        <f>AVERAGE(N$6:N980)</f>
        <v>2404.7107692307691</v>
      </c>
      <c r="AB980" s="169">
        <f>AVERAGE(O$6:O980)</f>
        <v>2.9682051282051281</v>
      </c>
      <c r="AC980" s="170">
        <f>AVERAGE(P$6:P980)</f>
        <v>35.618461538461538</v>
      </c>
      <c r="AD980" s="170">
        <f>AVERAGE(Q$6:Q980)</f>
        <v>118.41538461538461</v>
      </c>
      <c r="AY980" s="5"/>
      <c r="AZ980" s="26">
        <v>975</v>
      </c>
      <c r="BA980" s="165">
        <v>15.851992571385029</v>
      </c>
      <c r="BB980" s="176">
        <v>0.2</v>
      </c>
      <c r="BC980" s="161">
        <v>4</v>
      </c>
      <c r="BD980" s="182">
        <v>334</v>
      </c>
      <c r="BE980" s="161">
        <v>17</v>
      </c>
      <c r="BF980" s="161">
        <v>17</v>
      </c>
      <c r="BG980" s="161">
        <v>0</v>
      </c>
      <c r="BH980" s="168">
        <v>2550</v>
      </c>
      <c r="BI980" s="168">
        <v>0</v>
      </c>
      <c r="BJ980" s="168">
        <v>850</v>
      </c>
      <c r="BK980" s="168">
        <v>255</v>
      </c>
      <c r="BL980" s="168">
        <v>2064</v>
      </c>
      <c r="BM980" s="161">
        <v>3</v>
      </c>
      <c r="BN980" s="168">
        <v>45</v>
      </c>
      <c r="BO980" s="168">
        <v>531</v>
      </c>
      <c r="BP980" s="161" t="s">
        <v>117</v>
      </c>
      <c r="BR980" s="164">
        <f>AVERAGE(BE$6:BE980)</f>
        <v>19.63179487179487</v>
      </c>
      <c r="BS980" s="164">
        <f>AVERAGE(BF$6:BF980)</f>
        <v>18.86051282051282</v>
      </c>
      <c r="BT980" s="164">
        <f>AVERAGE(BG$6:BG980)</f>
        <v>0.681025641025641</v>
      </c>
      <c r="BU980" s="167">
        <f>AVERAGE(BH$6:BH980)</f>
        <v>2829.0769230769229</v>
      </c>
      <c r="BV980" s="167">
        <f>AVERAGE(BI$6:BI980)</f>
        <v>102.15384615384616</v>
      </c>
      <c r="BW980" s="167">
        <f>AVERAGE(BJ$6:BJ980)</f>
        <v>908.97435897435901</v>
      </c>
      <c r="BX980" s="167">
        <f>AVERAGE(BK$6:BK980)</f>
        <v>272.69230769230768</v>
      </c>
      <c r="BY980" s="167">
        <f>AVERAGE(BL$6:BL980)</f>
        <v>2251.2789743589742</v>
      </c>
      <c r="BZ980" s="164">
        <f>AVERAGE(BM$6:BM980)</f>
        <v>2.3271794871794871</v>
      </c>
      <c r="CA980" s="167">
        <f>AVERAGE(BN$6:BN980)</f>
        <v>34.907692307692308</v>
      </c>
      <c r="CB980" s="167">
        <f>AVERAGE(BO$6:BO980)</f>
        <v>612.70564102564106</v>
      </c>
      <c r="DF980" s="103">
        <v>975</v>
      </c>
      <c r="DG980" s="192">
        <v>7.2009553214602144</v>
      </c>
      <c r="DH980" s="193">
        <v>0.05</v>
      </c>
      <c r="DI980" s="105">
        <v>10</v>
      </c>
      <c r="DJ980" s="194">
        <v>349</v>
      </c>
      <c r="DK980" s="105">
        <v>17</v>
      </c>
      <c r="DL980" s="105">
        <v>17</v>
      </c>
      <c r="DM980" s="105">
        <v>0</v>
      </c>
      <c r="DN980" s="194">
        <v>3060</v>
      </c>
      <c r="DO980" s="194">
        <v>0</v>
      </c>
      <c r="DP980" s="194">
        <v>850</v>
      </c>
      <c r="DQ980" s="194">
        <v>255</v>
      </c>
      <c r="DR980" s="194">
        <v>2079</v>
      </c>
      <c r="DS980" s="105">
        <v>0</v>
      </c>
      <c r="DT980" s="194">
        <v>0</v>
      </c>
      <c r="DU980" s="194">
        <v>981</v>
      </c>
      <c r="DV980" s="105" t="s">
        <v>117</v>
      </c>
      <c r="DX980" s="164">
        <f>AVERAGE(DK$6:DK980)</f>
        <v>10.317948717948719</v>
      </c>
      <c r="DY980" s="164">
        <f>AVERAGE(DL$6:DL980)</f>
        <v>10.317948717948719</v>
      </c>
      <c r="DZ980" s="164">
        <f>AVERAGE(DM$6:DM980)</f>
        <v>0</v>
      </c>
      <c r="EA980" s="167">
        <f>AVERAGE(DN$6:DN980)</f>
        <v>1857.2307692307693</v>
      </c>
      <c r="EB980" s="167">
        <f>AVERAGE(DO$6:DO980)</f>
        <v>0</v>
      </c>
      <c r="EC980" s="167">
        <f>AVERAGE(DP$6:DP980)</f>
        <v>515.89743589743591</v>
      </c>
      <c r="ED980" s="167">
        <f>AVERAGE(DQ$6:DQ980)</f>
        <v>154.76923076923077</v>
      </c>
      <c r="EE980" s="167">
        <f>AVERAGE(DR$6:DR980)</f>
        <v>1648.5538461538461</v>
      </c>
      <c r="EF980" s="164">
        <f>AVERAGE(DS$6:DS980)</f>
        <v>0.8420512820512821</v>
      </c>
      <c r="EG980" s="167">
        <f>AVERAGE(DT$6:DT980)</f>
        <v>15.156923076923077</v>
      </c>
      <c r="EH980" s="167">
        <f>AVERAGE(DU$6:DU980)</f>
        <v>223.83384615384617</v>
      </c>
      <c r="FJ980" s="103">
        <v>975</v>
      </c>
      <c r="FK980" s="165">
        <v>8.4640824432516872</v>
      </c>
      <c r="FL980" s="163">
        <v>0.25</v>
      </c>
      <c r="FM980" s="161">
        <v>3</v>
      </c>
      <c r="FN980" s="168">
        <v>173</v>
      </c>
      <c r="FO980" s="161">
        <v>9</v>
      </c>
      <c r="FP980" s="161">
        <v>9</v>
      </c>
      <c r="FQ980" s="161">
        <v>0</v>
      </c>
      <c r="FR980" s="168">
        <v>1620</v>
      </c>
      <c r="FS980" s="168">
        <v>0</v>
      </c>
      <c r="FT980" s="168">
        <v>450</v>
      </c>
      <c r="FU980" s="168">
        <v>135</v>
      </c>
      <c r="FV980" s="168">
        <v>1383</v>
      </c>
      <c r="FW980" s="161">
        <v>2</v>
      </c>
      <c r="FX980" s="168">
        <v>72</v>
      </c>
      <c r="FY980" s="168">
        <v>309</v>
      </c>
      <c r="FZ980" s="161" t="s">
        <v>117</v>
      </c>
      <c r="GB980" s="160">
        <f>AVERAGE(FO$6:FO980)</f>
        <v>10.093333333333334</v>
      </c>
      <c r="GC980" s="160">
        <f>AVERAGE(FP$6:FP980)</f>
        <v>10.093333333333334</v>
      </c>
      <c r="GD980" s="160">
        <f>AVERAGE(FQ$6:FQ980)</f>
        <v>0</v>
      </c>
      <c r="GE980" s="166">
        <f>AVERAGE(FR$6:FR980)</f>
        <v>1816.8</v>
      </c>
      <c r="GF980" s="166">
        <f>AVERAGE(FS$6:FS980)</f>
        <v>0</v>
      </c>
      <c r="GG980" s="166">
        <f>AVERAGE(FT$6:FT980)</f>
        <v>504.66666666666669</v>
      </c>
      <c r="GH980" s="166">
        <f>AVERAGE(FU$6:FU980)</f>
        <v>151.4</v>
      </c>
      <c r="GI980" s="166">
        <f>AVERAGE(FV$6:FV980)</f>
        <v>1631.6420512820512</v>
      </c>
      <c r="GJ980" s="160">
        <f>AVERAGE(FW$6:FW980)</f>
        <v>0.84615384615384615</v>
      </c>
      <c r="GK980" s="166">
        <f>AVERAGE(FX$6:FX980)</f>
        <v>30.46153846153846</v>
      </c>
      <c r="GL980" s="166">
        <f>AVERAGE(FY$6:FY980)</f>
        <v>215.61948717948718</v>
      </c>
      <c r="HM980" s="98">
        <v>975</v>
      </c>
      <c r="HN980" s="179">
        <v>14.519243699996636</v>
      </c>
      <c r="HO980" s="188">
        <v>0.15</v>
      </c>
      <c r="HP980" s="177">
        <v>3</v>
      </c>
      <c r="HQ980" s="191">
        <v>139</v>
      </c>
      <c r="HR980" s="177">
        <v>16</v>
      </c>
      <c r="HS980" s="177">
        <v>16</v>
      </c>
      <c r="HT980" s="177">
        <v>0</v>
      </c>
      <c r="HU980" s="191">
        <v>2400</v>
      </c>
      <c r="HV980" s="191">
        <v>0</v>
      </c>
      <c r="HW980" s="191">
        <v>800</v>
      </c>
      <c r="HX980" s="191">
        <v>240</v>
      </c>
      <c r="HY980" s="191">
        <v>1804</v>
      </c>
      <c r="HZ980" s="177">
        <v>2</v>
      </c>
      <c r="IA980" s="191">
        <v>60</v>
      </c>
      <c r="IB980" s="191">
        <v>656</v>
      </c>
      <c r="IC980" s="177" t="s">
        <v>117</v>
      </c>
      <c r="IE980" s="164">
        <f>AVERAGE(HR$6:HR980)</f>
        <v>19.653333333333332</v>
      </c>
      <c r="IF980" s="164">
        <f>AVERAGE(HS$6:HS980)</f>
        <v>19.071794871794872</v>
      </c>
      <c r="IG980" s="164">
        <f>AVERAGE(HT$6:HT980)</f>
        <v>0.99897435897435893</v>
      </c>
      <c r="IH980" s="167">
        <f>AVERAGE(HU$6:HU980)</f>
        <v>2860.7692307692309</v>
      </c>
      <c r="II980" s="167">
        <f>AVERAGE(HV$6:HV980)</f>
        <v>149.84615384615384</v>
      </c>
      <c r="IJ980" s="167">
        <f>AVERAGE(HW$6:HW980)</f>
        <v>903.64102564102564</v>
      </c>
      <c r="IK980" s="167">
        <f>AVERAGE(HX$6:HX980)</f>
        <v>271.09230769230771</v>
      </c>
      <c r="IL980" s="167">
        <f>AVERAGE(HY$6:HY980)</f>
        <v>2301.2389743589742</v>
      </c>
      <c r="IM980" s="164">
        <f>AVERAGE(HZ$6:HZ980)</f>
        <v>2.4420512820512821</v>
      </c>
      <c r="IN980" s="167">
        <f>AVERAGE(IA$6:IA980)</f>
        <v>73.261538461538464</v>
      </c>
      <c r="IO980" s="167">
        <f>AVERAGE(IB$6:IB980)</f>
        <v>632.79179487179488</v>
      </c>
    </row>
    <row r="981" spans="2:249" x14ac:dyDescent="0.2">
      <c r="B981" s="103">
        <v>976</v>
      </c>
      <c r="C981" s="165">
        <v>21.304787017455464</v>
      </c>
      <c r="D981" s="163">
        <v>0.05</v>
      </c>
      <c r="E981" s="161">
        <v>3</v>
      </c>
      <c r="F981" s="168">
        <v>269</v>
      </c>
      <c r="G981" s="161">
        <v>23</v>
      </c>
      <c r="H981" s="161">
        <v>22</v>
      </c>
      <c r="I981" s="161">
        <v>2</v>
      </c>
      <c r="J981" s="168">
        <v>2640</v>
      </c>
      <c r="K981" s="168">
        <v>240</v>
      </c>
      <c r="L981" s="168">
        <v>1000</v>
      </c>
      <c r="M981" s="168">
        <v>300</v>
      </c>
      <c r="N981" s="168">
        <v>2434</v>
      </c>
      <c r="O981" s="161">
        <v>1</v>
      </c>
      <c r="P981" s="168">
        <v>12</v>
      </c>
      <c r="Q981" s="168">
        <v>218</v>
      </c>
      <c r="R981" s="161" t="s">
        <v>116</v>
      </c>
      <c r="T981" s="169">
        <f>AVERAGE(G$6:G981)</f>
        <v>23.303278688524589</v>
      </c>
      <c r="U981" s="169">
        <f>AVERAGE(H$6:H981)</f>
        <v>20.730532786885245</v>
      </c>
      <c r="V981" s="169">
        <f>AVERAGE(I$6:I981)</f>
        <v>1.3575819672131149</v>
      </c>
      <c r="W981" s="170">
        <f>AVERAGE(J$6:J981)</f>
        <v>2487.6639344262294</v>
      </c>
      <c r="X981" s="170">
        <f>AVERAGE(K$6:K981)</f>
        <v>162.90983606557376</v>
      </c>
      <c r="Y981" s="170">
        <f>AVERAGE(L$6:L981)</f>
        <v>968.64754098360652</v>
      </c>
      <c r="Z981" s="170">
        <f>AVERAGE(M$6:M981)</f>
        <v>290.59426229508199</v>
      </c>
      <c r="AA981" s="170">
        <f>AVERAGE(N$6:N981)</f>
        <v>2404.7407786885246</v>
      </c>
      <c r="AB981" s="169">
        <f>AVERAGE(O$6:O981)</f>
        <v>2.966188524590164</v>
      </c>
      <c r="AC981" s="170">
        <f>AVERAGE(P$6:P981)</f>
        <v>35.594262295081968</v>
      </c>
      <c r="AD981" s="170">
        <f>AVERAGE(Q$6:Q981)</f>
        <v>118.51741803278688</v>
      </c>
      <c r="AY981" s="5"/>
      <c r="AZ981" s="26">
        <v>976</v>
      </c>
      <c r="BA981" s="165">
        <v>15.618228456912098</v>
      </c>
      <c r="BB981" s="176">
        <v>0.05</v>
      </c>
      <c r="BC981" s="161">
        <v>4</v>
      </c>
      <c r="BD981" s="182">
        <v>482</v>
      </c>
      <c r="BE981" s="161">
        <v>19</v>
      </c>
      <c r="BF981" s="161">
        <v>19</v>
      </c>
      <c r="BG981" s="161">
        <v>0</v>
      </c>
      <c r="BH981" s="168">
        <v>2850</v>
      </c>
      <c r="BI981" s="168">
        <v>0</v>
      </c>
      <c r="BJ981" s="168">
        <v>950</v>
      </c>
      <c r="BK981" s="168">
        <v>285</v>
      </c>
      <c r="BL981" s="168">
        <v>2342</v>
      </c>
      <c r="BM981" s="161">
        <v>1</v>
      </c>
      <c r="BN981" s="168">
        <v>15</v>
      </c>
      <c r="BO981" s="168">
        <v>523</v>
      </c>
      <c r="BP981" s="161" t="s">
        <v>117</v>
      </c>
      <c r="BR981" s="164">
        <f>AVERAGE(BE$6:BE981)</f>
        <v>19.631147540983605</v>
      </c>
      <c r="BS981" s="164">
        <f>AVERAGE(BF$6:BF981)</f>
        <v>18.860655737704917</v>
      </c>
      <c r="BT981" s="164">
        <f>AVERAGE(BG$6:BG981)</f>
        <v>0.68032786885245899</v>
      </c>
      <c r="BU981" s="167">
        <f>AVERAGE(BH$6:BH981)</f>
        <v>2829.0983606557379</v>
      </c>
      <c r="BV981" s="167">
        <f>AVERAGE(BI$6:BI981)</f>
        <v>102.04918032786885</v>
      </c>
      <c r="BW981" s="167">
        <f>AVERAGE(BJ$6:BJ981)</f>
        <v>909.01639344262298</v>
      </c>
      <c r="BX981" s="167">
        <f>AVERAGE(BK$6:BK981)</f>
        <v>272.70491803278691</v>
      </c>
      <c r="BY981" s="167">
        <f>AVERAGE(BL$6:BL981)</f>
        <v>2251.3719262295081</v>
      </c>
      <c r="BZ981" s="164">
        <f>AVERAGE(BM$6:BM981)</f>
        <v>2.3258196721311477</v>
      </c>
      <c r="CA981" s="167">
        <f>AVERAGE(BN$6:BN981)</f>
        <v>34.88729508196721</v>
      </c>
      <c r="CB981" s="167">
        <f>AVERAGE(BO$6:BO981)</f>
        <v>612.61372950819668</v>
      </c>
      <c r="DF981" s="103">
        <v>976</v>
      </c>
      <c r="DG981" s="192">
        <v>7.3203781841470699</v>
      </c>
      <c r="DH981" s="193">
        <v>0.1</v>
      </c>
      <c r="DI981" s="105">
        <v>10</v>
      </c>
      <c r="DJ981" s="194">
        <v>273</v>
      </c>
      <c r="DK981" s="105">
        <v>16</v>
      </c>
      <c r="DL981" s="105">
        <v>16</v>
      </c>
      <c r="DM981" s="105">
        <v>0</v>
      </c>
      <c r="DN981" s="194">
        <v>2880</v>
      </c>
      <c r="DO981" s="194">
        <v>0</v>
      </c>
      <c r="DP981" s="194">
        <v>800</v>
      </c>
      <c r="DQ981" s="194">
        <v>240</v>
      </c>
      <c r="DR981" s="194">
        <v>1938</v>
      </c>
      <c r="DS981" s="105">
        <v>1</v>
      </c>
      <c r="DT981" s="194">
        <v>18</v>
      </c>
      <c r="DU981" s="194">
        <v>960</v>
      </c>
      <c r="DV981" s="105" t="s">
        <v>117</v>
      </c>
      <c r="DX981" s="164">
        <f>AVERAGE(DK$6:DK981)</f>
        <v>10.323770491803279</v>
      </c>
      <c r="DY981" s="164">
        <f>AVERAGE(DL$6:DL981)</f>
        <v>10.323770491803279</v>
      </c>
      <c r="DZ981" s="164">
        <f>AVERAGE(DM$6:DM981)</f>
        <v>0</v>
      </c>
      <c r="EA981" s="167">
        <f>AVERAGE(DN$6:DN981)</f>
        <v>1858.2786885245901</v>
      </c>
      <c r="EB981" s="167">
        <f>AVERAGE(DO$6:DO981)</f>
        <v>0</v>
      </c>
      <c r="EC981" s="167">
        <f>AVERAGE(DP$6:DP981)</f>
        <v>516.18852459016398</v>
      </c>
      <c r="ED981" s="167">
        <f>AVERAGE(DQ$6:DQ981)</f>
        <v>154.85655737704917</v>
      </c>
      <c r="EE981" s="167">
        <f>AVERAGE(DR$6:DR981)</f>
        <v>1648.8504098360656</v>
      </c>
      <c r="EF981" s="164">
        <f>AVERAGE(DS$6:DS981)</f>
        <v>0.84221311475409832</v>
      </c>
      <c r="EG981" s="167">
        <f>AVERAGE(DT$6:DT981)</f>
        <v>15.159836065573771</v>
      </c>
      <c r="EH981" s="167">
        <f>AVERAGE(DU$6:DU981)</f>
        <v>224.58811475409837</v>
      </c>
      <c r="FJ981" s="103">
        <v>976</v>
      </c>
      <c r="FK981" s="165">
        <v>3.6563351992956981</v>
      </c>
      <c r="FL981" s="163">
        <v>0.2</v>
      </c>
      <c r="FM981" s="161">
        <v>8</v>
      </c>
      <c r="FN981" s="168">
        <v>441</v>
      </c>
      <c r="FO981" s="161">
        <v>11</v>
      </c>
      <c r="FP981" s="161">
        <v>11</v>
      </c>
      <c r="FQ981" s="161">
        <v>0</v>
      </c>
      <c r="FR981" s="168">
        <v>1980</v>
      </c>
      <c r="FS981" s="168">
        <v>0</v>
      </c>
      <c r="FT981" s="168">
        <v>550</v>
      </c>
      <c r="FU981" s="168">
        <v>165</v>
      </c>
      <c r="FV981" s="168">
        <v>1781</v>
      </c>
      <c r="FW981" s="161">
        <v>1</v>
      </c>
      <c r="FX981" s="168">
        <v>36</v>
      </c>
      <c r="FY981" s="168">
        <v>235</v>
      </c>
      <c r="FZ981" s="161" t="s">
        <v>117</v>
      </c>
      <c r="GB981" s="160">
        <f>AVERAGE(FO$6:FO981)</f>
        <v>10.094262295081966</v>
      </c>
      <c r="GC981" s="160">
        <f>AVERAGE(FP$6:FP981)</f>
        <v>10.094262295081966</v>
      </c>
      <c r="GD981" s="160">
        <f>AVERAGE(FQ$6:FQ981)</f>
        <v>0</v>
      </c>
      <c r="GE981" s="166">
        <f>AVERAGE(FR$6:FR981)</f>
        <v>1816.967213114754</v>
      </c>
      <c r="GF981" s="166">
        <f>AVERAGE(FS$6:FS981)</f>
        <v>0</v>
      </c>
      <c r="GG981" s="166">
        <f>AVERAGE(FT$6:FT981)</f>
        <v>504.71311475409834</v>
      </c>
      <c r="GH981" s="166">
        <f>AVERAGE(FU$6:FU981)</f>
        <v>151.4139344262295</v>
      </c>
      <c r="GI981" s="166">
        <f>AVERAGE(FV$6:FV981)</f>
        <v>1631.795081967213</v>
      </c>
      <c r="GJ981" s="160">
        <f>AVERAGE(FW$6:FW981)</f>
        <v>0.84631147540983609</v>
      </c>
      <c r="GK981" s="166">
        <f>AVERAGE(FX$6:FX981)</f>
        <v>30.467213114754099</v>
      </c>
      <c r="GL981" s="166">
        <f>AVERAGE(FY$6:FY981)</f>
        <v>215.63934426229508</v>
      </c>
      <c r="HM981" s="98">
        <v>976</v>
      </c>
      <c r="HN981" s="179">
        <v>22.595494359569173</v>
      </c>
      <c r="HO981" s="188">
        <v>0.05</v>
      </c>
      <c r="HP981" s="177">
        <v>3</v>
      </c>
      <c r="HQ981" s="191">
        <v>216</v>
      </c>
      <c r="HR981" s="177">
        <v>25</v>
      </c>
      <c r="HS981" s="177">
        <v>23</v>
      </c>
      <c r="HT981" s="177">
        <v>3</v>
      </c>
      <c r="HU981" s="191">
        <v>3450</v>
      </c>
      <c r="HV981" s="191">
        <v>450</v>
      </c>
      <c r="HW981" s="191">
        <v>1000</v>
      </c>
      <c r="HX981" s="191">
        <v>300</v>
      </c>
      <c r="HY981" s="191">
        <v>2591</v>
      </c>
      <c r="HZ981" s="177">
        <v>1</v>
      </c>
      <c r="IA981" s="191">
        <v>30</v>
      </c>
      <c r="IB981" s="191">
        <v>889</v>
      </c>
      <c r="IC981" s="177" t="s">
        <v>116</v>
      </c>
      <c r="IE981" s="164">
        <f>AVERAGE(HR$6:HR981)</f>
        <v>19.658811475409838</v>
      </c>
      <c r="IF981" s="164">
        <f>AVERAGE(HS$6:HS981)</f>
        <v>19.075819672131146</v>
      </c>
      <c r="IG981" s="164">
        <f>AVERAGE(HT$6:HT981)</f>
        <v>1.0010245901639345</v>
      </c>
      <c r="IH981" s="167">
        <f>AVERAGE(HU$6:HU981)</f>
        <v>2861.372950819672</v>
      </c>
      <c r="II981" s="167">
        <f>AVERAGE(HV$6:HV981)</f>
        <v>150.15368852459017</v>
      </c>
      <c r="IJ981" s="167">
        <f>AVERAGE(HW$6:HW981)</f>
        <v>903.73975409836066</v>
      </c>
      <c r="IK981" s="167">
        <f>AVERAGE(HX$6:HX981)</f>
        <v>271.12192622950818</v>
      </c>
      <c r="IL981" s="167">
        <f>AVERAGE(HY$6:HY981)</f>
        <v>2301.5358606557379</v>
      </c>
      <c r="IM981" s="164">
        <f>AVERAGE(HZ$6:HZ981)</f>
        <v>2.4405737704918034</v>
      </c>
      <c r="IN981" s="167">
        <f>AVERAGE(IA$6:IA981)</f>
        <v>73.217213114754102</v>
      </c>
      <c r="IO981" s="167">
        <f>AVERAGE(IB$6:IB981)</f>
        <v>633.05430327868851</v>
      </c>
    </row>
    <row r="982" spans="2:249" x14ac:dyDescent="0.2">
      <c r="B982" s="103">
        <v>977</v>
      </c>
      <c r="C982" s="165">
        <v>27.326083809893664</v>
      </c>
      <c r="D982" s="163">
        <v>0.05</v>
      </c>
      <c r="E982" s="161">
        <v>3</v>
      </c>
      <c r="F982" s="168">
        <v>272</v>
      </c>
      <c r="G982" s="161">
        <v>29</v>
      </c>
      <c r="H982" s="161">
        <v>22</v>
      </c>
      <c r="I982" s="161">
        <v>2</v>
      </c>
      <c r="J982" s="168">
        <v>2640</v>
      </c>
      <c r="K982" s="168">
        <v>240</v>
      </c>
      <c r="L982" s="168">
        <v>1000</v>
      </c>
      <c r="M982" s="168">
        <v>300</v>
      </c>
      <c r="N982" s="168">
        <v>2437</v>
      </c>
      <c r="O982" s="161">
        <v>1</v>
      </c>
      <c r="P982" s="168">
        <v>12</v>
      </c>
      <c r="Q982" s="168">
        <v>215</v>
      </c>
      <c r="R982" s="161" t="s">
        <v>116</v>
      </c>
      <c r="T982" s="169">
        <f>AVERAGE(G$6:G982)</f>
        <v>23.309109518935518</v>
      </c>
      <c r="U982" s="169">
        <f>AVERAGE(H$6:H982)</f>
        <v>20.731832139201639</v>
      </c>
      <c r="V982" s="169">
        <f>AVERAGE(I$6:I982)</f>
        <v>1.3582395087001025</v>
      </c>
      <c r="W982" s="170">
        <f>AVERAGE(J$6:J982)</f>
        <v>2487.8198567041964</v>
      </c>
      <c r="X982" s="170">
        <f>AVERAGE(K$6:K982)</f>
        <v>162.98874104401227</v>
      </c>
      <c r="Y982" s="170">
        <f>AVERAGE(L$6:L982)</f>
        <v>968.67963152507673</v>
      </c>
      <c r="Z982" s="170">
        <f>AVERAGE(M$6:M982)</f>
        <v>290.60388945752305</v>
      </c>
      <c r="AA982" s="170">
        <f>AVERAGE(N$6:N982)</f>
        <v>2404.7737973387921</v>
      </c>
      <c r="AB982" s="169">
        <f>AVERAGE(O$6:O982)</f>
        <v>2.9641760491299896</v>
      </c>
      <c r="AC982" s="170">
        <f>AVERAGE(P$6:P982)</f>
        <v>35.570112589559876</v>
      </c>
      <c r="AD982" s="170">
        <f>AVERAGE(Q$6:Q982)</f>
        <v>118.61617195496417</v>
      </c>
      <c r="AY982" s="5"/>
      <c r="AZ982" s="26">
        <v>977</v>
      </c>
      <c r="BA982" s="165">
        <v>19.078606271630456</v>
      </c>
      <c r="BB982" s="176">
        <v>0.15</v>
      </c>
      <c r="BC982" s="161">
        <v>1</v>
      </c>
      <c r="BD982" s="182">
        <v>406</v>
      </c>
      <c r="BE982" s="161">
        <v>17</v>
      </c>
      <c r="BF982" s="161">
        <v>17</v>
      </c>
      <c r="BG982" s="161">
        <v>0</v>
      </c>
      <c r="BH982" s="168">
        <v>2550</v>
      </c>
      <c r="BI982" s="168">
        <v>0</v>
      </c>
      <c r="BJ982" s="168">
        <v>850</v>
      </c>
      <c r="BK982" s="168">
        <v>255</v>
      </c>
      <c r="BL982" s="168">
        <v>2136</v>
      </c>
      <c r="BM982" s="161">
        <v>3</v>
      </c>
      <c r="BN982" s="168">
        <v>45</v>
      </c>
      <c r="BO982" s="168">
        <v>459</v>
      </c>
      <c r="BP982" s="161" t="s">
        <v>117</v>
      </c>
      <c r="BR982" s="164">
        <f>AVERAGE(BE$6:BE982)</f>
        <v>19.628454452405322</v>
      </c>
      <c r="BS982" s="164">
        <f>AVERAGE(BF$6:BF982)</f>
        <v>18.858751279426816</v>
      </c>
      <c r="BT982" s="164">
        <f>AVERAGE(BG$6:BG982)</f>
        <v>0.67963152507676561</v>
      </c>
      <c r="BU982" s="167">
        <f>AVERAGE(BH$6:BH982)</f>
        <v>2828.8126919140227</v>
      </c>
      <c r="BV982" s="167">
        <f>AVERAGE(BI$6:BI982)</f>
        <v>101.94472876151484</v>
      </c>
      <c r="BW982" s="167">
        <f>AVERAGE(BJ$6:BJ982)</f>
        <v>908.95598771750258</v>
      </c>
      <c r="BX982" s="167">
        <f>AVERAGE(BK$6:BK982)</f>
        <v>272.68679631525077</v>
      </c>
      <c r="BY982" s="167">
        <f>AVERAGE(BL$6:BL982)</f>
        <v>2251.2538382804505</v>
      </c>
      <c r="BZ982" s="164">
        <f>AVERAGE(BM$6:BM982)</f>
        <v>2.3265097236438077</v>
      </c>
      <c r="CA982" s="167">
        <f>AVERAGE(BN$6:BN982)</f>
        <v>34.897645854657114</v>
      </c>
      <c r="CB982" s="167">
        <f>AVERAGE(BO$6:BO982)</f>
        <v>612.45649948822927</v>
      </c>
      <c r="DF982" s="103">
        <v>977</v>
      </c>
      <c r="DG982" s="192">
        <v>5.8268994633592612</v>
      </c>
      <c r="DH982" s="193">
        <v>0.05</v>
      </c>
      <c r="DI982" s="105">
        <v>10</v>
      </c>
      <c r="DJ982" s="194">
        <v>561</v>
      </c>
      <c r="DK982" s="105">
        <v>16</v>
      </c>
      <c r="DL982" s="105">
        <v>16</v>
      </c>
      <c r="DM982" s="105">
        <v>0</v>
      </c>
      <c r="DN982" s="194">
        <v>2880</v>
      </c>
      <c r="DO982" s="194">
        <v>0</v>
      </c>
      <c r="DP982" s="194">
        <v>800</v>
      </c>
      <c r="DQ982" s="194">
        <v>240</v>
      </c>
      <c r="DR982" s="194">
        <v>2226</v>
      </c>
      <c r="DS982" s="105">
        <v>0</v>
      </c>
      <c r="DT982" s="194">
        <v>0</v>
      </c>
      <c r="DU982" s="194">
        <v>654</v>
      </c>
      <c r="DV982" s="105" t="s">
        <v>117</v>
      </c>
      <c r="DX982" s="164">
        <f>AVERAGE(DK$6:DK982)</f>
        <v>10.329580348004095</v>
      </c>
      <c r="DY982" s="164">
        <f>AVERAGE(DL$6:DL982)</f>
        <v>10.329580348004095</v>
      </c>
      <c r="DZ982" s="164">
        <f>AVERAGE(DM$6:DM982)</f>
        <v>0</v>
      </c>
      <c r="EA982" s="167">
        <f>AVERAGE(DN$6:DN982)</f>
        <v>1859.324462640737</v>
      </c>
      <c r="EB982" s="167">
        <f>AVERAGE(DO$6:DO982)</f>
        <v>0</v>
      </c>
      <c r="EC982" s="167">
        <f>AVERAGE(DP$6:DP982)</f>
        <v>516.47901740020473</v>
      </c>
      <c r="ED982" s="167">
        <f>AVERAGE(DQ$6:DQ982)</f>
        <v>154.94370522006142</v>
      </c>
      <c r="EE982" s="167">
        <f>AVERAGE(DR$6:DR982)</f>
        <v>1649.4411463664278</v>
      </c>
      <c r="EF982" s="164">
        <f>AVERAGE(DS$6:DS982)</f>
        <v>0.8413510747185261</v>
      </c>
      <c r="EG982" s="167">
        <f>AVERAGE(DT$6:DT982)</f>
        <v>15.14431934493347</v>
      </c>
      <c r="EH982" s="167">
        <f>AVERAGE(DU$6:DU982)</f>
        <v>225.02763561924257</v>
      </c>
      <c r="FJ982" s="103">
        <v>977</v>
      </c>
      <c r="FK982" s="165">
        <v>5.9767210634342014</v>
      </c>
      <c r="FL982" s="163">
        <v>0.05</v>
      </c>
      <c r="FM982" s="161">
        <v>10</v>
      </c>
      <c r="FN982" s="168">
        <v>453</v>
      </c>
      <c r="FO982" s="161">
        <v>16</v>
      </c>
      <c r="FP982" s="161">
        <v>16</v>
      </c>
      <c r="FQ982" s="161">
        <v>0</v>
      </c>
      <c r="FR982" s="168">
        <v>2880</v>
      </c>
      <c r="FS982" s="168">
        <v>0</v>
      </c>
      <c r="FT982" s="168">
        <v>800</v>
      </c>
      <c r="FU982" s="168">
        <v>240</v>
      </c>
      <c r="FV982" s="168">
        <v>2118</v>
      </c>
      <c r="FW982" s="161">
        <v>0</v>
      </c>
      <c r="FX982" s="168">
        <v>0</v>
      </c>
      <c r="FY982" s="168">
        <v>762</v>
      </c>
      <c r="FZ982" s="161" t="s">
        <v>117</v>
      </c>
      <c r="GB982" s="160">
        <f>AVERAGE(FO$6:FO982)</f>
        <v>10.100307062436029</v>
      </c>
      <c r="GC982" s="160">
        <f>AVERAGE(FP$6:FP982)</f>
        <v>10.100307062436029</v>
      </c>
      <c r="GD982" s="160">
        <f>AVERAGE(FQ$6:FQ982)</f>
        <v>0</v>
      </c>
      <c r="GE982" s="166">
        <f>AVERAGE(FR$6:FR982)</f>
        <v>1818.0552712384851</v>
      </c>
      <c r="GF982" s="166">
        <f>AVERAGE(FS$6:FS982)</f>
        <v>0</v>
      </c>
      <c r="GG982" s="166">
        <f>AVERAGE(FT$6:FT982)</f>
        <v>505.01535312180141</v>
      </c>
      <c r="GH982" s="166">
        <f>AVERAGE(FU$6:FU982)</f>
        <v>151.50460593654043</v>
      </c>
      <c r="GI982" s="166">
        <f>AVERAGE(FV$6:FV982)</f>
        <v>1632.2927328556807</v>
      </c>
      <c r="GJ982" s="160">
        <f>AVERAGE(FW$6:FW982)</f>
        <v>0.84544524053224157</v>
      </c>
      <c r="GK982" s="166">
        <f>AVERAGE(FX$6:FX982)</f>
        <v>30.436028659160694</v>
      </c>
      <c r="GL982" s="166">
        <f>AVERAGE(FY$6:FY982)</f>
        <v>216.19856704196519</v>
      </c>
      <c r="HM982" s="98">
        <v>977</v>
      </c>
      <c r="HN982" s="179">
        <v>20.092534111209737</v>
      </c>
      <c r="HO982" s="188">
        <v>0.15</v>
      </c>
      <c r="HP982" s="177">
        <v>3</v>
      </c>
      <c r="HQ982" s="191">
        <v>373</v>
      </c>
      <c r="HR982" s="177">
        <v>20</v>
      </c>
      <c r="HS982" s="177">
        <v>20</v>
      </c>
      <c r="HT982" s="177">
        <v>0</v>
      </c>
      <c r="HU982" s="191">
        <v>3000</v>
      </c>
      <c r="HV982" s="191">
        <v>0</v>
      </c>
      <c r="HW982" s="191">
        <v>1000</v>
      </c>
      <c r="HX982" s="191">
        <v>300</v>
      </c>
      <c r="HY982" s="191">
        <v>2298</v>
      </c>
      <c r="HZ982" s="177">
        <v>3</v>
      </c>
      <c r="IA982" s="191">
        <v>90</v>
      </c>
      <c r="IB982" s="191">
        <v>792</v>
      </c>
      <c r="IC982" s="177" t="s">
        <v>116</v>
      </c>
      <c r="IE982" s="164">
        <f>AVERAGE(HR$6:HR982)</f>
        <v>19.65916069600819</v>
      </c>
      <c r="IF982" s="164">
        <f>AVERAGE(HS$6:HS982)</f>
        <v>19.076765609007165</v>
      </c>
      <c r="IG982" s="164">
        <f>AVERAGE(HT$6:HT982)</f>
        <v>1</v>
      </c>
      <c r="IH982" s="167">
        <f>AVERAGE(HU$6:HU982)</f>
        <v>2861.5148413510747</v>
      </c>
      <c r="II982" s="167">
        <f>AVERAGE(HV$6:HV982)</f>
        <v>150</v>
      </c>
      <c r="IJ982" s="167">
        <f>AVERAGE(HW$6:HW982)</f>
        <v>903.83828045035818</v>
      </c>
      <c r="IK982" s="167">
        <f>AVERAGE(HX$6:HX982)</f>
        <v>271.15148413510747</v>
      </c>
      <c r="IL982" s="167">
        <f>AVERAGE(HY$6:HY982)</f>
        <v>2301.532241555783</v>
      </c>
      <c r="IM982" s="164">
        <f>AVERAGE(HZ$6:HZ982)</f>
        <v>2.4411463664278403</v>
      </c>
      <c r="IN982" s="167">
        <f>AVERAGE(IA$6:IA982)</f>
        <v>73.234390992835216</v>
      </c>
      <c r="IO982" s="167">
        <f>AVERAGE(IB$6:IB982)</f>
        <v>633.21699078812696</v>
      </c>
    </row>
    <row r="983" spans="2:249" x14ac:dyDescent="0.2">
      <c r="B983" s="103">
        <v>978</v>
      </c>
      <c r="C983" s="165">
        <v>25.022519511599196</v>
      </c>
      <c r="D983" s="163">
        <v>0.15</v>
      </c>
      <c r="E983" s="161">
        <v>8</v>
      </c>
      <c r="F983" s="168">
        <v>328</v>
      </c>
      <c r="G983" s="161">
        <v>29</v>
      </c>
      <c r="H983" s="161">
        <v>22</v>
      </c>
      <c r="I983" s="161">
        <v>2</v>
      </c>
      <c r="J983" s="168">
        <v>2640</v>
      </c>
      <c r="K983" s="168">
        <v>240</v>
      </c>
      <c r="L983" s="168">
        <v>1000</v>
      </c>
      <c r="M983" s="168">
        <v>300</v>
      </c>
      <c r="N983" s="168">
        <v>2493</v>
      </c>
      <c r="O983" s="161">
        <v>4</v>
      </c>
      <c r="P983" s="168">
        <v>48</v>
      </c>
      <c r="Q983" s="168">
        <v>195</v>
      </c>
      <c r="R983" s="161" t="s">
        <v>116</v>
      </c>
      <c r="T983" s="169">
        <f>AVERAGE(G$6:G983)</f>
        <v>23.314928425357873</v>
      </c>
      <c r="U983" s="169">
        <f>AVERAGE(H$6:H983)</f>
        <v>20.733128834355828</v>
      </c>
      <c r="V983" s="169">
        <f>AVERAGE(I$6:I983)</f>
        <v>1.3588957055214723</v>
      </c>
      <c r="W983" s="170">
        <f>AVERAGE(J$6:J983)</f>
        <v>2487.9754601226996</v>
      </c>
      <c r="X983" s="170">
        <f>AVERAGE(K$6:K983)</f>
        <v>163.06748466257667</v>
      </c>
      <c r="Y983" s="170">
        <f>AVERAGE(L$6:L983)</f>
        <v>968.71165644171776</v>
      </c>
      <c r="Z983" s="170">
        <f>AVERAGE(M$6:M983)</f>
        <v>290.61349693251532</v>
      </c>
      <c r="AA983" s="170">
        <f>AVERAGE(N$6:N983)</f>
        <v>2404.864008179959</v>
      </c>
      <c r="AB983" s="169">
        <f>AVERAGE(O$6:O983)</f>
        <v>2.9652351738241309</v>
      </c>
      <c r="AC983" s="170">
        <f>AVERAGE(P$6:P983)</f>
        <v>35.582822085889568</v>
      </c>
      <c r="AD983" s="170">
        <f>AVERAGE(Q$6:Q983)</f>
        <v>118.69427402862986</v>
      </c>
      <c r="AY983" s="5"/>
      <c r="AZ983" s="26">
        <v>978</v>
      </c>
      <c r="BA983" s="165">
        <v>16.787395820741139</v>
      </c>
      <c r="BB983" s="176">
        <v>0.2</v>
      </c>
      <c r="BC983" s="161">
        <v>0</v>
      </c>
      <c r="BD983" s="182">
        <v>240</v>
      </c>
      <c r="BE983" s="161">
        <v>14</v>
      </c>
      <c r="BF983" s="161">
        <v>14</v>
      </c>
      <c r="BG983" s="161">
        <v>0</v>
      </c>
      <c r="BH983" s="168">
        <v>2100</v>
      </c>
      <c r="BI983" s="168">
        <v>0</v>
      </c>
      <c r="BJ983" s="168">
        <v>700</v>
      </c>
      <c r="BK983" s="168">
        <v>210</v>
      </c>
      <c r="BL983" s="168">
        <v>1775</v>
      </c>
      <c r="BM983" s="161">
        <v>3</v>
      </c>
      <c r="BN983" s="168">
        <v>45</v>
      </c>
      <c r="BO983" s="168">
        <v>370</v>
      </c>
      <c r="BP983" s="161" t="s">
        <v>117</v>
      </c>
      <c r="BR983" s="164">
        <f>AVERAGE(BE$6:BE983)</f>
        <v>19.622699386503069</v>
      </c>
      <c r="BS983" s="164">
        <f>AVERAGE(BF$6:BF983)</f>
        <v>18.853783231083845</v>
      </c>
      <c r="BT983" s="164">
        <f>AVERAGE(BG$6:BG983)</f>
        <v>0.67893660531697342</v>
      </c>
      <c r="BU983" s="167">
        <f>AVERAGE(BH$6:BH983)</f>
        <v>2828.0674846625766</v>
      </c>
      <c r="BV983" s="167">
        <f>AVERAGE(BI$6:BI983)</f>
        <v>101.84049079754601</v>
      </c>
      <c r="BW983" s="167">
        <f>AVERAGE(BJ$6:BJ983)</f>
        <v>908.74233128834351</v>
      </c>
      <c r="BX983" s="167">
        <f>AVERAGE(BK$6:BK983)</f>
        <v>272.62269938650309</v>
      </c>
      <c r="BY983" s="167">
        <f>AVERAGE(BL$6:BL983)</f>
        <v>2250.7668711656443</v>
      </c>
      <c r="BZ983" s="164">
        <f>AVERAGE(BM$6:BM983)</f>
        <v>2.3271983640081801</v>
      </c>
      <c r="CA983" s="167">
        <f>AVERAGE(BN$6:BN983)</f>
        <v>34.907975460122699</v>
      </c>
      <c r="CB983" s="167">
        <f>AVERAGE(BO$6:BO983)</f>
        <v>612.20858895705521</v>
      </c>
      <c r="DF983" s="103">
        <v>978</v>
      </c>
      <c r="DG983" s="192">
        <v>8.1115467913270098</v>
      </c>
      <c r="DH983" s="193">
        <v>0.1</v>
      </c>
      <c r="DI983" s="105">
        <v>5</v>
      </c>
      <c r="DJ983" s="194">
        <v>589</v>
      </c>
      <c r="DK983" s="105">
        <v>12</v>
      </c>
      <c r="DL983" s="105">
        <v>12</v>
      </c>
      <c r="DM983" s="105">
        <v>0</v>
      </c>
      <c r="DN983" s="194">
        <v>2160</v>
      </c>
      <c r="DO983" s="194">
        <v>0</v>
      </c>
      <c r="DP983" s="194">
        <v>600</v>
      </c>
      <c r="DQ983" s="194">
        <v>180</v>
      </c>
      <c r="DR983" s="194">
        <v>1994</v>
      </c>
      <c r="DS983" s="105">
        <v>1</v>
      </c>
      <c r="DT983" s="194">
        <v>18</v>
      </c>
      <c r="DU983" s="194">
        <v>184</v>
      </c>
      <c r="DV983" s="105" t="s">
        <v>117</v>
      </c>
      <c r="DX983" s="164">
        <f>AVERAGE(DK$6:DK983)</f>
        <v>10.331288343558283</v>
      </c>
      <c r="DY983" s="164">
        <f>AVERAGE(DL$6:DL983)</f>
        <v>10.331288343558283</v>
      </c>
      <c r="DZ983" s="164">
        <f>AVERAGE(DM$6:DM983)</f>
        <v>0</v>
      </c>
      <c r="EA983" s="167">
        <f>AVERAGE(DN$6:DN983)</f>
        <v>1859.6319018404909</v>
      </c>
      <c r="EB983" s="167">
        <f>AVERAGE(DO$6:DO983)</f>
        <v>0</v>
      </c>
      <c r="EC983" s="167">
        <f>AVERAGE(DP$6:DP983)</f>
        <v>516.56441717791415</v>
      </c>
      <c r="ED983" s="167">
        <f>AVERAGE(DQ$6:DQ983)</f>
        <v>154.96932515337423</v>
      </c>
      <c r="EE983" s="167">
        <f>AVERAGE(DR$6:DR983)</f>
        <v>1649.7934560327199</v>
      </c>
      <c r="EF983" s="164">
        <f>AVERAGE(DS$6:DS983)</f>
        <v>0.84151329243353779</v>
      </c>
      <c r="EG983" s="167">
        <f>AVERAGE(DT$6:DT983)</f>
        <v>15.14723926380368</v>
      </c>
      <c r="EH983" s="167">
        <f>AVERAGE(DU$6:DU983)</f>
        <v>224.98568507157464</v>
      </c>
      <c r="FJ983" s="103">
        <v>978</v>
      </c>
      <c r="FK983" s="165">
        <v>7.3214040469174178</v>
      </c>
      <c r="FL983" s="163">
        <v>0.15</v>
      </c>
      <c r="FM983" s="161">
        <v>1</v>
      </c>
      <c r="FN983" s="168">
        <v>408</v>
      </c>
      <c r="FO983" s="161">
        <v>7</v>
      </c>
      <c r="FP983" s="161">
        <v>7</v>
      </c>
      <c r="FQ983" s="161">
        <v>0</v>
      </c>
      <c r="FR983" s="168">
        <v>1260</v>
      </c>
      <c r="FS983" s="168">
        <v>0</v>
      </c>
      <c r="FT983" s="168">
        <v>350</v>
      </c>
      <c r="FU983" s="168">
        <v>105</v>
      </c>
      <c r="FV983" s="168">
        <v>1488</v>
      </c>
      <c r="FW983" s="161">
        <v>1</v>
      </c>
      <c r="FX983" s="168">
        <v>36</v>
      </c>
      <c r="FY983" s="168">
        <v>-192</v>
      </c>
      <c r="FZ983" s="161" t="s">
        <v>117</v>
      </c>
      <c r="GB983" s="160">
        <f>AVERAGE(FO$6:FO983)</f>
        <v>10.097137014314928</v>
      </c>
      <c r="GC983" s="160">
        <f>AVERAGE(FP$6:FP983)</f>
        <v>10.097137014314928</v>
      </c>
      <c r="GD983" s="160">
        <f>AVERAGE(FQ$6:FQ983)</f>
        <v>0</v>
      </c>
      <c r="GE983" s="166">
        <f>AVERAGE(FR$6:FR983)</f>
        <v>1817.484662576687</v>
      </c>
      <c r="GF983" s="166">
        <f>AVERAGE(FS$6:FS983)</f>
        <v>0</v>
      </c>
      <c r="GG983" s="166">
        <f>AVERAGE(FT$6:FT983)</f>
        <v>504.85685071574642</v>
      </c>
      <c r="GH983" s="166">
        <f>AVERAGE(FU$6:FU983)</f>
        <v>151.45705521472394</v>
      </c>
      <c r="GI983" s="166">
        <f>AVERAGE(FV$6:FV983)</f>
        <v>1632.1451942740287</v>
      </c>
      <c r="GJ983" s="160">
        <f>AVERAGE(FW$6:FW983)</f>
        <v>0.84560327198364005</v>
      </c>
      <c r="GK983" s="166">
        <f>AVERAGE(FX$6:FX983)</f>
        <v>30.441717791411044</v>
      </c>
      <c r="GL983" s="166">
        <f>AVERAGE(FY$6:FY983)</f>
        <v>215.78118609406954</v>
      </c>
      <c r="HM983" s="98">
        <v>978</v>
      </c>
      <c r="HN983" s="179">
        <v>14.49449493317449</v>
      </c>
      <c r="HO983" s="188">
        <v>0.15</v>
      </c>
      <c r="HP983" s="177">
        <v>0</v>
      </c>
      <c r="HQ983" s="191">
        <v>196</v>
      </c>
      <c r="HR983" s="177">
        <v>12</v>
      </c>
      <c r="HS983" s="177">
        <v>12</v>
      </c>
      <c r="HT983" s="177">
        <v>0</v>
      </c>
      <c r="HU983" s="191">
        <v>1800</v>
      </c>
      <c r="HV983" s="191">
        <v>0</v>
      </c>
      <c r="HW983" s="191">
        <v>600</v>
      </c>
      <c r="HX983" s="191">
        <v>180</v>
      </c>
      <c r="HY983" s="191">
        <v>1601</v>
      </c>
      <c r="HZ983" s="177">
        <v>2</v>
      </c>
      <c r="IA983" s="191">
        <v>60</v>
      </c>
      <c r="IB983" s="191">
        <v>259</v>
      </c>
      <c r="IC983" s="177" t="s">
        <v>117</v>
      </c>
      <c r="IE983" s="164">
        <f>AVERAGE(HR$6:HR983)</f>
        <v>19.651329243353782</v>
      </c>
      <c r="IF983" s="164">
        <f>AVERAGE(HS$6:HS983)</f>
        <v>19.06952965235174</v>
      </c>
      <c r="IG983" s="164">
        <f>AVERAGE(HT$6:HT983)</f>
        <v>0.99897750511247441</v>
      </c>
      <c r="IH983" s="167">
        <f>AVERAGE(HU$6:HU983)</f>
        <v>2860.4294478527609</v>
      </c>
      <c r="II983" s="167">
        <f>AVERAGE(HV$6:HV983)</f>
        <v>149.84662576687117</v>
      </c>
      <c r="IJ983" s="167">
        <f>AVERAGE(HW$6:HW983)</f>
        <v>903.52760736196319</v>
      </c>
      <c r="IK983" s="167">
        <f>AVERAGE(HX$6:HX983)</f>
        <v>271.05828220858893</v>
      </c>
      <c r="IL983" s="167">
        <f>AVERAGE(HY$6:HY983)</f>
        <v>2300.8159509202455</v>
      </c>
      <c r="IM983" s="164">
        <f>AVERAGE(HZ$6:HZ983)</f>
        <v>2.4406952965235176</v>
      </c>
      <c r="IN983" s="167">
        <f>AVERAGE(IA$6:IA983)</f>
        <v>73.220858895705518</v>
      </c>
      <c r="IO983" s="167">
        <f>AVERAGE(IB$6:IB983)</f>
        <v>632.83435582822085</v>
      </c>
    </row>
    <row r="984" spans="2:249" x14ac:dyDescent="0.2">
      <c r="B984" s="103">
        <v>979</v>
      </c>
      <c r="C984" s="165">
        <v>21.20167981594749</v>
      </c>
      <c r="D984" s="163">
        <v>0.15</v>
      </c>
      <c r="E984" s="161">
        <v>1</v>
      </c>
      <c r="F984" s="168">
        <v>458</v>
      </c>
      <c r="G984" s="161">
        <v>19</v>
      </c>
      <c r="H984" s="161">
        <v>19</v>
      </c>
      <c r="I984" s="161">
        <v>0</v>
      </c>
      <c r="J984" s="168">
        <v>2280</v>
      </c>
      <c r="K984" s="168">
        <v>0</v>
      </c>
      <c r="L984" s="168">
        <v>950</v>
      </c>
      <c r="M984" s="168">
        <v>285</v>
      </c>
      <c r="N984" s="168">
        <v>2318</v>
      </c>
      <c r="O984" s="161">
        <v>3</v>
      </c>
      <c r="P984" s="168">
        <v>36</v>
      </c>
      <c r="Q984" s="168">
        <v>-2</v>
      </c>
      <c r="R984" s="161" t="s">
        <v>117</v>
      </c>
      <c r="T984" s="169">
        <f>AVERAGE(G$6:G984)</f>
        <v>23.310520939734424</v>
      </c>
      <c r="U984" s="169">
        <f>AVERAGE(H$6:H984)</f>
        <v>20.73135852911134</v>
      </c>
      <c r="V984" s="169">
        <f>AVERAGE(I$6:I984)</f>
        <v>1.3575076608784473</v>
      </c>
      <c r="W984" s="170">
        <f>AVERAGE(J$6:J984)</f>
        <v>2487.7630234933604</v>
      </c>
      <c r="X984" s="170">
        <f>AVERAGE(K$6:K984)</f>
        <v>162.90091930541368</v>
      </c>
      <c r="Y984" s="170">
        <f>AVERAGE(L$6:L984)</f>
        <v>968.69254341164458</v>
      </c>
      <c r="Z984" s="170">
        <f>AVERAGE(M$6:M984)</f>
        <v>290.60776302349336</v>
      </c>
      <c r="AA984" s="170">
        <f>AVERAGE(N$6:N984)</f>
        <v>2404.7752808988762</v>
      </c>
      <c r="AB984" s="169">
        <f>AVERAGE(O$6:O984)</f>
        <v>2.965270684371808</v>
      </c>
      <c r="AC984" s="170">
        <f>AVERAGE(P$6:P984)</f>
        <v>35.583248212461697</v>
      </c>
      <c r="AD984" s="170">
        <f>AVERAGE(Q$6:Q984)</f>
        <v>118.57099080694586</v>
      </c>
      <c r="AY984" s="5"/>
      <c r="AZ984" s="26">
        <v>979</v>
      </c>
      <c r="BA984" s="165">
        <v>20.489588157344929</v>
      </c>
      <c r="BB984" s="176">
        <v>0.05</v>
      </c>
      <c r="BC984" s="161">
        <v>1</v>
      </c>
      <c r="BD984" s="182">
        <v>461</v>
      </c>
      <c r="BE984" s="161">
        <v>20</v>
      </c>
      <c r="BF984" s="161">
        <v>20</v>
      </c>
      <c r="BG984" s="161">
        <v>0</v>
      </c>
      <c r="BH984" s="168">
        <v>3000</v>
      </c>
      <c r="BI984" s="168">
        <v>0</v>
      </c>
      <c r="BJ984" s="168">
        <v>1000</v>
      </c>
      <c r="BK984" s="168">
        <v>300</v>
      </c>
      <c r="BL984" s="168">
        <v>2386</v>
      </c>
      <c r="BM984" s="161">
        <v>1</v>
      </c>
      <c r="BN984" s="168">
        <v>15</v>
      </c>
      <c r="BO984" s="168">
        <v>629</v>
      </c>
      <c r="BP984" s="161" t="s">
        <v>116</v>
      </c>
      <c r="BR984" s="164">
        <f>AVERAGE(BE$6:BE984)</f>
        <v>19.623084780388151</v>
      </c>
      <c r="BS984" s="164">
        <f>AVERAGE(BF$6:BF984)</f>
        <v>18.854954034729314</v>
      </c>
      <c r="BT984" s="164">
        <f>AVERAGE(BG$6:BG984)</f>
        <v>0.67824310520939735</v>
      </c>
      <c r="BU984" s="167">
        <f>AVERAGE(BH$6:BH984)</f>
        <v>2828.2431052093975</v>
      </c>
      <c r="BV984" s="167">
        <f>AVERAGE(BI$6:BI984)</f>
        <v>101.73646578140961</v>
      </c>
      <c r="BW984" s="167">
        <f>AVERAGE(BJ$6:BJ984)</f>
        <v>908.8355464759959</v>
      </c>
      <c r="BX984" s="167">
        <f>AVERAGE(BK$6:BK984)</f>
        <v>272.65066394279876</v>
      </c>
      <c r="BY984" s="167">
        <f>AVERAGE(BL$6:BL984)</f>
        <v>2250.9050051072522</v>
      </c>
      <c r="BZ984" s="164">
        <f>AVERAGE(BM$6:BM984)</f>
        <v>2.3258426966292136</v>
      </c>
      <c r="CA984" s="167">
        <f>AVERAGE(BN$6:BN984)</f>
        <v>34.887640449438202</v>
      </c>
      <c r="CB984" s="167">
        <f>AVERAGE(BO$6:BO984)</f>
        <v>612.22574055158327</v>
      </c>
      <c r="DF984" s="103">
        <v>979</v>
      </c>
      <c r="DG984" s="192">
        <v>5.4662138823158024</v>
      </c>
      <c r="DH984" s="193">
        <v>0.2</v>
      </c>
      <c r="DI984" s="105">
        <v>1</v>
      </c>
      <c r="DJ984" s="194">
        <v>195</v>
      </c>
      <c r="DK984" s="105">
        <v>5</v>
      </c>
      <c r="DL984" s="105">
        <v>5</v>
      </c>
      <c r="DM984" s="105">
        <v>0</v>
      </c>
      <c r="DN984" s="194">
        <v>900</v>
      </c>
      <c r="DO984" s="194">
        <v>0</v>
      </c>
      <c r="DP984" s="194">
        <v>250</v>
      </c>
      <c r="DQ984" s="194">
        <v>75</v>
      </c>
      <c r="DR984" s="194">
        <v>1145</v>
      </c>
      <c r="DS984" s="105">
        <v>1</v>
      </c>
      <c r="DT984" s="194">
        <v>18</v>
      </c>
      <c r="DU984" s="194">
        <v>-227</v>
      </c>
      <c r="DV984" s="105" t="s">
        <v>117</v>
      </c>
      <c r="DX984" s="164">
        <f>AVERAGE(DK$6:DK984)</f>
        <v>10.325842696629213</v>
      </c>
      <c r="DY984" s="164">
        <f>AVERAGE(DL$6:DL984)</f>
        <v>10.325842696629213</v>
      </c>
      <c r="DZ984" s="164">
        <f>AVERAGE(DM$6:DM984)</f>
        <v>0</v>
      </c>
      <c r="EA984" s="167">
        <f>AVERAGE(DN$6:DN984)</f>
        <v>1858.6516853932585</v>
      </c>
      <c r="EB984" s="167">
        <f>AVERAGE(DO$6:DO984)</f>
        <v>0</v>
      </c>
      <c r="EC984" s="167">
        <f>AVERAGE(DP$6:DP984)</f>
        <v>516.29213483146066</v>
      </c>
      <c r="ED984" s="167">
        <f>AVERAGE(DQ$6:DQ984)</f>
        <v>154.88764044943821</v>
      </c>
      <c r="EE984" s="167">
        <f>AVERAGE(DR$6:DR984)</f>
        <v>1649.2778345250256</v>
      </c>
      <c r="EF984" s="164">
        <f>AVERAGE(DS$6:DS984)</f>
        <v>0.84167517875383047</v>
      </c>
      <c r="EG984" s="167">
        <f>AVERAGE(DT$6:DT984)</f>
        <v>15.150153217568947</v>
      </c>
      <c r="EH984" s="167">
        <f>AVERAGE(DU$6:DU984)</f>
        <v>224.52400408580183</v>
      </c>
      <c r="FJ984" s="103">
        <v>979</v>
      </c>
      <c r="FK984" s="165">
        <v>5.542731677519817</v>
      </c>
      <c r="FL984" s="163">
        <v>0.05</v>
      </c>
      <c r="FM984" s="161">
        <v>1</v>
      </c>
      <c r="FN984" s="168">
        <v>592</v>
      </c>
      <c r="FO984" s="161">
        <v>7</v>
      </c>
      <c r="FP984" s="161">
        <v>7</v>
      </c>
      <c r="FQ984" s="161">
        <v>0</v>
      </c>
      <c r="FR984" s="168">
        <v>1260</v>
      </c>
      <c r="FS984" s="168">
        <v>0</v>
      </c>
      <c r="FT984" s="168">
        <v>350</v>
      </c>
      <c r="FU984" s="168">
        <v>105</v>
      </c>
      <c r="FV984" s="168">
        <v>1672</v>
      </c>
      <c r="FW984" s="161">
        <v>0</v>
      </c>
      <c r="FX984" s="168">
        <v>0</v>
      </c>
      <c r="FY984" s="168">
        <v>-412</v>
      </c>
      <c r="FZ984" s="161" t="s">
        <v>117</v>
      </c>
      <c r="GB984" s="160">
        <f>AVERAGE(FO$6:FO984)</f>
        <v>10.09397344228805</v>
      </c>
      <c r="GC984" s="160">
        <f>AVERAGE(FP$6:FP984)</f>
        <v>10.09397344228805</v>
      </c>
      <c r="GD984" s="160">
        <f>AVERAGE(FQ$6:FQ984)</f>
        <v>0</v>
      </c>
      <c r="GE984" s="166">
        <f>AVERAGE(FR$6:FR984)</f>
        <v>1816.9152196118489</v>
      </c>
      <c r="GF984" s="166">
        <f>AVERAGE(FS$6:FS984)</f>
        <v>0</v>
      </c>
      <c r="GG984" s="166">
        <f>AVERAGE(FT$6:FT984)</f>
        <v>504.69867211440243</v>
      </c>
      <c r="GH984" s="166">
        <f>AVERAGE(FU$6:FU984)</f>
        <v>151.40960163432072</v>
      </c>
      <c r="GI984" s="166">
        <f>AVERAGE(FV$6:FV984)</f>
        <v>1632.1859039836568</v>
      </c>
      <c r="GJ984" s="160">
        <f>AVERAGE(FW$6:FW984)</f>
        <v>0.84473953013278857</v>
      </c>
      <c r="GK984" s="166">
        <f>AVERAGE(FX$6:FX984)</f>
        <v>30.410623084780386</v>
      </c>
      <c r="GL984" s="166">
        <f>AVERAGE(FY$6:FY984)</f>
        <v>215.13993871297242</v>
      </c>
      <c r="HM984" s="98">
        <v>979</v>
      </c>
      <c r="HN984" s="179">
        <v>17.711096383456695</v>
      </c>
      <c r="HO984" s="188">
        <v>0.25</v>
      </c>
      <c r="HP984" s="177">
        <v>10</v>
      </c>
      <c r="HQ984" s="191">
        <v>114</v>
      </c>
      <c r="HR984" s="177">
        <v>24</v>
      </c>
      <c r="HS984" s="177">
        <v>23</v>
      </c>
      <c r="HT984" s="177">
        <v>3</v>
      </c>
      <c r="HU984" s="191">
        <v>3450</v>
      </c>
      <c r="HV984" s="191">
        <v>450</v>
      </c>
      <c r="HW984" s="191">
        <v>1000</v>
      </c>
      <c r="HX984" s="191">
        <v>300</v>
      </c>
      <c r="HY984" s="191">
        <v>2489</v>
      </c>
      <c r="HZ984" s="177">
        <v>4</v>
      </c>
      <c r="IA984" s="191">
        <v>120</v>
      </c>
      <c r="IB984" s="191">
        <v>1081</v>
      </c>
      <c r="IC984" s="177" t="s">
        <v>116</v>
      </c>
      <c r="IE984" s="164">
        <f>AVERAGE(HR$6:HR984)</f>
        <v>19.655771195097039</v>
      </c>
      <c r="IF984" s="164">
        <f>AVERAGE(HS$6:HS984)</f>
        <v>19.073544433094995</v>
      </c>
      <c r="IG984" s="164">
        <f>AVERAGE(HT$6:HT984)</f>
        <v>1.0010214504596526</v>
      </c>
      <c r="IH984" s="167">
        <f>AVERAGE(HU$6:HU984)</f>
        <v>2861.0316649642491</v>
      </c>
      <c r="II984" s="167">
        <f>AVERAGE(HV$6:HV984)</f>
        <v>150.15321756894789</v>
      </c>
      <c r="IJ984" s="167">
        <f>AVERAGE(HW$6:HW984)</f>
        <v>903.62614913176708</v>
      </c>
      <c r="IK984" s="167">
        <f>AVERAGE(HX$6:HX984)</f>
        <v>271.08784473953011</v>
      </c>
      <c r="IL984" s="167">
        <f>AVERAGE(HY$6:HY984)</f>
        <v>2301.0081716036771</v>
      </c>
      <c r="IM984" s="164">
        <f>AVERAGE(HZ$6:HZ984)</f>
        <v>2.4422880490296222</v>
      </c>
      <c r="IN984" s="167">
        <f>AVERAGE(IA$6:IA984)</f>
        <v>73.268641470888667</v>
      </c>
      <c r="IO984" s="167">
        <f>AVERAGE(IB$6:IB984)</f>
        <v>633.29213483146066</v>
      </c>
    </row>
    <row r="985" spans="2:249" x14ac:dyDescent="0.2">
      <c r="B985" s="103">
        <v>980</v>
      </c>
      <c r="C985" s="165">
        <v>22.875099179744588</v>
      </c>
      <c r="D985" s="163">
        <v>0.05</v>
      </c>
      <c r="E985" s="161">
        <v>0</v>
      </c>
      <c r="F985" s="168">
        <v>405</v>
      </c>
      <c r="G985" s="161">
        <v>22</v>
      </c>
      <c r="H985" s="161">
        <v>22</v>
      </c>
      <c r="I985" s="161">
        <v>2</v>
      </c>
      <c r="J985" s="168">
        <v>2640</v>
      </c>
      <c r="K985" s="168">
        <v>240</v>
      </c>
      <c r="L985" s="168">
        <v>1000</v>
      </c>
      <c r="M985" s="168">
        <v>300</v>
      </c>
      <c r="N985" s="168">
        <v>2570</v>
      </c>
      <c r="O985" s="161">
        <v>1</v>
      </c>
      <c r="P985" s="168">
        <v>12</v>
      </c>
      <c r="Q985" s="168">
        <v>82</v>
      </c>
      <c r="R985" s="161" t="s">
        <v>116</v>
      </c>
      <c r="T985" s="169">
        <f>AVERAGE(G$6:G985)</f>
        <v>23.309183673469388</v>
      </c>
      <c r="U985" s="169">
        <f>AVERAGE(H$6:H985)</f>
        <v>20.732653061224489</v>
      </c>
      <c r="V985" s="169">
        <f>AVERAGE(I$6:I985)</f>
        <v>1.3581632653061224</v>
      </c>
      <c r="W985" s="170">
        <f>AVERAGE(J$6:J985)</f>
        <v>2487.9183673469388</v>
      </c>
      <c r="X985" s="170">
        <f>AVERAGE(K$6:K985)</f>
        <v>162.9795918367347</v>
      </c>
      <c r="Y985" s="170">
        <f>AVERAGE(L$6:L985)</f>
        <v>968.72448979591832</v>
      </c>
      <c r="Z985" s="170">
        <f>AVERAGE(M$6:M985)</f>
        <v>290.61734693877548</v>
      </c>
      <c r="AA985" s="170">
        <f>AVERAGE(N$6:N985)</f>
        <v>2404.9438775510203</v>
      </c>
      <c r="AB985" s="169">
        <f>AVERAGE(O$6:O985)</f>
        <v>2.963265306122449</v>
      </c>
      <c r="AC985" s="170">
        <f>AVERAGE(P$6:P985)</f>
        <v>35.559183673469384</v>
      </c>
      <c r="AD985" s="170">
        <f>AVERAGE(Q$6:Q985)</f>
        <v>118.53367346938775</v>
      </c>
      <c r="AY985" s="5"/>
      <c r="AZ985" s="26">
        <v>980</v>
      </c>
      <c r="BA985" s="165">
        <v>16.141347757563267</v>
      </c>
      <c r="BB985" s="176">
        <v>0.05</v>
      </c>
      <c r="BC985" s="161">
        <v>8</v>
      </c>
      <c r="BD985" s="182">
        <v>509</v>
      </c>
      <c r="BE985" s="161">
        <v>23</v>
      </c>
      <c r="BF985" s="161">
        <v>22</v>
      </c>
      <c r="BG985" s="161">
        <v>2</v>
      </c>
      <c r="BH985" s="168">
        <v>3300</v>
      </c>
      <c r="BI985" s="168">
        <v>300</v>
      </c>
      <c r="BJ985" s="168">
        <v>1000</v>
      </c>
      <c r="BK985" s="168">
        <v>300</v>
      </c>
      <c r="BL985" s="168">
        <v>2734</v>
      </c>
      <c r="BM985" s="161">
        <v>1</v>
      </c>
      <c r="BN985" s="168">
        <v>15</v>
      </c>
      <c r="BO985" s="168">
        <v>581</v>
      </c>
      <c r="BP985" s="161" t="s">
        <v>116</v>
      </c>
      <c r="BR985" s="164">
        <f>AVERAGE(BE$6:BE985)</f>
        <v>19.626530612244899</v>
      </c>
      <c r="BS985" s="164">
        <f>AVERAGE(BF$6:BF985)</f>
        <v>18.858163265306121</v>
      </c>
      <c r="BT985" s="164">
        <f>AVERAGE(BG$6:BG985)</f>
        <v>0.67959183673469392</v>
      </c>
      <c r="BU985" s="167">
        <f>AVERAGE(BH$6:BH985)</f>
        <v>2828.7244897959185</v>
      </c>
      <c r="BV985" s="167">
        <f>AVERAGE(BI$6:BI985)</f>
        <v>101.93877551020408</v>
      </c>
      <c r="BW985" s="167">
        <f>AVERAGE(BJ$6:BJ985)</f>
        <v>908.92857142857144</v>
      </c>
      <c r="BX985" s="167">
        <f>AVERAGE(BK$6:BK985)</f>
        <v>272.67857142857144</v>
      </c>
      <c r="BY985" s="167">
        <f>AVERAGE(BL$6:BL985)</f>
        <v>2251.3979591836733</v>
      </c>
      <c r="BZ985" s="164">
        <f>AVERAGE(BM$6:BM985)</f>
        <v>2.3244897959183675</v>
      </c>
      <c r="CA985" s="167">
        <f>AVERAGE(BN$6:BN985)</f>
        <v>34.867346938775512</v>
      </c>
      <c r="CB985" s="167">
        <f>AVERAGE(BO$6:BO985)</f>
        <v>612.19387755102036</v>
      </c>
      <c r="DF985" s="103">
        <v>980</v>
      </c>
      <c r="DG985" s="192">
        <v>8.6190946069617187</v>
      </c>
      <c r="DH985" s="193">
        <v>0.1</v>
      </c>
      <c r="DI985" s="105">
        <v>10</v>
      </c>
      <c r="DJ985" s="194">
        <v>512</v>
      </c>
      <c r="DK985" s="105">
        <v>18</v>
      </c>
      <c r="DL985" s="105">
        <v>18</v>
      </c>
      <c r="DM985" s="105">
        <v>0</v>
      </c>
      <c r="DN985" s="194">
        <v>3240</v>
      </c>
      <c r="DO985" s="194">
        <v>0</v>
      </c>
      <c r="DP985" s="194">
        <v>900</v>
      </c>
      <c r="DQ985" s="194">
        <v>270</v>
      </c>
      <c r="DR985" s="194">
        <v>2307</v>
      </c>
      <c r="DS985" s="105">
        <v>1</v>
      </c>
      <c r="DT985" s="194">
        <v>18</v>
      </c>
      <c r="DU985" s="194">
        <v>951</v>
      </c>
      <c r="DV985" s="105" t="s">
        <v>117</v>
      </c>
      <c r="DX985" s="164">
        <f>AVERAGE(DK$6:DK985)</f>
        <v>10.333673469387755</v>
      </c>
      <c r="DY985" s="164">
        <f>AVERAGE(DL$6:DL985)</f>
        <v>10.333673469387755</v>
      </c>
      <c r="DZ985" s="164">
        <f>AVERAGE(DM$6:DM985)</f>
        <v>0</v>
      </c>
      <c r="EA985" s="167">
        <f>AVERAGE(DN$6:DN985)</f>
        <v>1860.0612244897959</v>
      </c>
      <c r="EB985" s="167">
        <f>AVERAGE(DO$6:DO985)</f>
        <v>0</v>
      </c>
      <c r="EC985" s="167">
        <f>AVERAGE(DP$6:DP985)</f>
        <v>516.68367346938771</v>
      </c>
      <c r="ED985" s="167">
        <f>AVERAGE(DQ$6:DQ985)</f>
        <v>155.00510204081633</v>
      </c>
      <c r="EE985" s="167">
        <f>AVERAGE(DR$6:DR985)</f>
        <v>1649.9489795918366</v>
      </c>
      <c r="EF985" s="164">
        <f>AVERAGE(DS$6:DS985)</f>
        <v>0.84183673469387754</v>
      </c>
      <c r="EG985" s="167">
        <f>AVERAGE(DT$6:DT985)</f>
        <v>15.153061224489797</v>
      </c>
      <c r="EH985" s="167">
        <f>AVERAGE(DU$6:DU985)</f>
        <v>225.26530612244898</v>
      </c>
      <c r="FJ985" s="103">
        <v>980</v>
      </c>
      <c r="FK985" s="165">
        <v>4.848487657694907</v>
      </c>
      <c r="FL985" s="163">
        <v>0.1</v>
      </c>
      <c r="FM985" s="161">
        <v>1</v>
      </c>
      <c r="FN985" s="168">
        <v>142</v>
      </c>
      <c r="FO985" s="161">
        <v>6</v>
      </c>
      <c r="FP985" s="161">
        <v>6</v>
      </c>
      <c r="FQ985" s="161">
        <v>0</v>
      </c>
      <c r="FR985" s="168">
        <v>1080</v>
      </c>
      <c r="FS985" s="168">
        <v>0</v>
      </c>
      <c r="FT985" s="168">
        <v>300</v>
      </c>
      <c r="FU985" s="168">
        <v>90</v>
      </c>
      <c r="FV985" s="168">
        <v>1157</v>
      </c>
      <c r="FW985" s="161">
        <v>0</v>
      </c>
      <c r="FX985" s="168">
        <v>0</v>
      </c>
      <c r="FY985" s="168">
        <v>-77</v>
      </c>
      <c r="FZ985" s="161" t="s">
        <v>117</v>
      </c>
      <c r="GB985" s="160">
        <f>AVERAGE(FO$6:FO985)</f>
        <v>10.089795918367347</v>
      </c>
      <c r="GC985" s="160">
        <f>AVERAGE(FP$6:FP985)</f>
        <v>10.089795918367347</v>
      </c>
      <c r="GD985" s="160">
        <f>AVERAGE(FQ$6:FQ985)</f>
        <v>0</v>
      </c>
      <c r="GE985" s="166">
        <f>AVERAGE(FR$6:FR985)</f>
        <v>1816.1632653061224</v>
      </c>
      <c r="GF985" s="166">
        <f>AVERAGE(FS$6:FS985)</f>
        <v>0</v>
      </c>
      <c r="GG985" s="166">
        <f>AVERAGE(FT$6:FT985)</f>
        <v>504.48979591836735</v>
      </c>
      <c r="GH985" s="166">
        <f>AVERAGE(FU$6:FU985)</f>
        <v>151.34693877551021</v>
      </c>
      <c r="GI985" s="166">
        <f>AVERAGE(FV$6:FV985)</f>
        <v>1631.7010204081632</v>
      </c>
      <c r="GJ985" s="160">
        <f>AVERAGE(FW$6:FW985)</f>
        <v>0.84387755102040818</v>
      </c>
      <c r="GK985" s="166">
        <f>AVERAGE(FX$6:FX985)</f>
        <v>30.379591836734694</v>
      </c>
      <c r="GL985" s="166">
        <f>AVERAGE(FY$6:FY985)</f>
        <v>214.84183673469389</v>
      </c>
      <c r="HM985" s="98">
        <v>980</v>
      </c>
      <c r="HN985" s="179">
        <v>18.613483248837237</v>
      </c>
      <c r="HO985" s="188">
        <v>0.15</v>
      </c>
      <c r="HP985" s="177">
        <v>8</v>
      </c>
      <c r="HQ985" s="191">
        <v>586</v>
      </c>
      <c r="HR985" s="177">
        <v>24</v>
      </c>
      <c r="HS985" s="177">
        <v>23</v>
      </c>
      <c r="HT985" s="177">
        <v>3</v>
      </c>
      <c r="HU985" s="191">
        <v>3450</v>
      </c>
      <c r="HV985" s="191">
        <v>450</v>
      </c>
      <c r="HW985" s="191">
        <v>1000</v>
      </c>
      <c r="HX985" s="191">
        <v>300</v>
      </c>
      <c r="HY985" s="191">
        <v>2961</v>
      </c>
      <c r="HZ985" s="177">
        <v>3</v>
      </c>
      <c r="IA985" s="191">
        <v>90</v>
      </c>
      <c r="IB985" s="191">
        <v>579</v>
      </c>
      <c r="IC985" s="177" t="s">
        <v>116</v>
      </c>
      <c r="IE985" s="164">
        <f>AVERAGE(HR$6:HR985)</f>
        <v>19.660204081632653</v>
      </c>
      <c r="IF985" s="164">
        <f>AVERAGE(HS$6:HS985)</f>
        <v>19.077551020408162</v>
      </c>
      <c r="IG985" s="164">
        <f>AVERAGE(HT$6:HT985)</f>
        <v>1.0030612244897958</v>
      </c>
      <c r="IH985" s="167">
        <f>AVERAGE(HU$6:HU985)</f>
        <v>2861.6326530612246</v>
      </c>
      <c r="II985" s="167">
        <f>AVERAGE(HV$6:HV985)</f>
        <v>150.4591836734694</v>
      </c>
      <c r="IJ985" s="167">
        <f>AVERAGE(HW$6:HW985)</f>
        <v>903.72448979591832</v>
      </c>
      <c r="IK985" s="167">
        <f>AVERAGE(HX$6:HX985)</f>
        <v>271.11734693877548</v>
      </c>
      <c r="IL985" s="167">
        <f>AVERAGE(HY$6:HY985)</f>
        <v>2301.6816326530611</v>
      </c>
      <c r="IM985" s="164">
        <f>AVERAGE(HZ$6:HZ985)</f>
        <v>2.4428571428571431</v>
      </c>
      <c r="IN985" s="167">
        <f>AVERAGE(IA$6:IA985)</f>
        <v>73.285714285714292</v>
      </c>
      <c r="IO985" s="167">
        <f>AVERAGE(IB$6:IB985)</f>
        <v>633.23673469387757</v>
      </c>
    </row>
    <row r="986" spans="2:249" x14ac:dyDescent="0.2">
      <c r="B986" s="103">
        <v>981</v>
      </c>
      <c r="C986" s="165">
        <v>27.654130045403019</v>
      </c>
      <c r="D986" s="163">
        <v>0.2</v>
      </c>
      <c r="E986" s="161">
        <v>2</v>
      </c>
      <c r="F986" s="168">
        <v>299</v>
      </c>
      <c r="G986" s="161">
        <v>24</v>
      </c>
      <c r="H986" s="161">
        <v>22</v>
      </c>
      <c r="I986" s="161">
        <v>2</v>
      </c>
      <c r="J986" s="168">
        <v>2640</v>
      </c>
      <c r="K986" s="168">
        <v>240</v>
      </c>
      <c r="L986" s="168">
        <v>1000</v>
      </c>
      <c r="M986" s="168">
        <v>300</v>
      </c>
      <c r="N986" s="168">
        <v>2464</v>
      </c>
      <c r="O986" s="161">
        <v>6</v>
      </c>
      <c r="P986" s="168">
        <v>72</v>
      </c>
      <c r="Q986" s="168">
        <v>248</v>
      </c>
      <c r="R986" s="161" t="s">
        <v>116</v>
      </c>
      <c r="T986" s="169">
        <f>AVERAGE(G$6:G986)</f>
        <v>23.309887869520896</v>
      </c>
      <c r="U986" s="169">
        <f>AVERAGE(H$6:H986)</f>
        <v>20.73394495412844</v>
      </c>
      <c r="V986" s="169">
        <f>AVERAGE(I$6:I986)</f>
        <v>1.3588175331294596</v>
      </c>
      <c r="W986" s="170">
        <f>AVERAGE(J$6:J986)</f>
        <v>2488.0733944954127</v>
      </c>
      <c r="X986" s="170">
        <f>AVERAGE(K$6:K986)</f>
        <v>163.05810397553518</v>
      </c>
      <c r="Y986" s="170">
        <f>AVERAGE(L$6:L986)</f>
        <v>968.75637104994905</v>
      </c>
      <c r="Z986" s="170">
        <f>AVERAGE(M$6:M986)</f>
        <v>290.62691131498468</v>
      </c>
      <c r="AA986" s="170">
        <f>AVERAGE(N$6:N986)</f>
        <v>2405.0040774719673</v>
      </c>
      <c r="AB986" s="169">
        <f>AVERAGE(O$6:O986)</f>
        <v>2.9663608562691133</v>
      </c>
      <c r="AC986" s="170">
        <f>AVERAGE(P$6:P986)</f>
        <v>35.596330275229356</v>
      </c>
      <c r="AD986" s="170">
        <f>AVERAGE(Q$6:Q986)</f>
        <v>118.66564729867483</v>
      </c>
      <c r="AY986" s="5"/>
      <c r="AZ986" s="26">
        <v>981</v>
      </c>
      <c r="BA986" s="165">
        <v>20.144686480610268</v>
      </c>
      <c r="BB986" s="176">
        <v>0.15</v>
      </c>
      <c r="BC986" s="161">
        <v>10</v>
      </c>
      <c r="BD986" s="182">
        <v>367</v>
      </c>
      <c r="BE986" s="161">
        <v>27</v>
      </c>
      <c r="BF986" s="161">
        <v>22</v>
      </c>
      <c r="BG986" s="161">
        <v>2</v>
      </c>
      <c r="BH986" s="168">
        <v>3300</v>
      </c>
      <c r="BI986" s="168">
        <v>300</v>
      </c>
      <c r="BJ986" s="168">
        <v>1000</v>
      </c>
      <c r="BK986" s="168">
        <v>300</v>
      </c>
      <c r="BL986" s="168">
        <v>2592</v>
      </c>
      <c r="BM986" s="161">
        <v>3</v>
      </c>
      <c r="BN986" s="168">
        <v>45</v>
      </c>
      <c r="BO986" s="168">
        <v>753</v>
      </c>
      <c r="BP986" s="161" t="s">
        <v>116</v>
      </c>
      <c r="BR986" s="164">
        <f>AVERAGE(BE$6:BE986)</f>
        <v>19.634046890927625</v>
      </c>
      <c r="BS986" s="164">
        <f>AVERAGE(BF$6:BF986)</f>
        <v>18.861365953109072</v>
      </c>
      <c r="BT986" s="164">
        <f>AVERAGE(BG$6:BG986)</f>
        <v>0.68093781855249746</v>
      </c>
      <c r="BU986" s="167">
        <f>AVERAGE(BH$6:BH986)</f>
        <v>2829.2048929663611</v>
      </c>
      <c r="BV986" s="167">
        <f>AVERAGE(BI$6:BI986)</f>
        <v>102.14067278287462</v>
      </c>
      <c r="BW986" s="167">
        <f>AVERAGE(BJ$6:BJ986)</f>
        <v>909.02140672782878</v>
      </c>
      <c r="BX986" s="167">
        <f>AVERAGE(BK$6:BK986)</f>
        <v>272.70642201834863</v>
      </c>
      <c r="BY986" s="167">
        <f>AVERAGE(BL$6:BL986)</f>
        <v>2251.7451580020388</v>
      </c>
      <c r="BZ986" s="164">
        <f>AVERAGE(BM$6:BM986)</f>
        <v>2.3251783893985727</v>
      </c>
      <c r="CA986" s="167">
        <f>AVERAGE(BN$6:BN986)</f>
        <v>34.87767584097859</v>
      </c>
      <c r="CB986" s="167">
        <f>AVERAGE(BO$6:BO986)</f>
        <v>612.33741080530069</v>
      </c>
      <c r="DF986" s="103">
        <v>981</v>
      </c>
      <c r="DG986" s="192">
        <v>5.7504557739542825</v>
      </c>
      <c r="DH986" s="193">
        <v>0.25</v>
      </c>
      <c r="DI986" s="105">
        <v>7</v>
      </c>
      <c r="DJ986" s="194">
        <v>174</v>
      </c>
      <c r="DK986" s="105">
        <v>12</v>
      </c>
      <c r="DL986" s="105">
        <v>12</v>
      </c>
      <c r="DM986" s="105">
        <v>0</v>
      </c>
      <c r="DN986" s="194">
        <v>2160</v>
      </c>
      <c r="DO986" s="194">
        <v>0</v>
      </c>
      <c r="DP986" s="194">
        <v>600</v>
      </c>
      <c r="DQ986" s="194">
        <v>180</v>
      </c>
      <c r="DR986" s="194">
        <v>1579</v>
      </c>
      <c r="DS986" s="105">
        <v>1</v>
      </c>
      <c r="DT986" s="194">
        <v>18</v>
      </c>
      <c r="DU986" s="194">
        <v>599</v>
      </c>
      <c r="DV986" s="105" t="s">
        <v>117</v>
      </c>
      <c r="DX986" s="164">
        <f>AVERAGE(DK$6:DK986)</f>
        <v>10.335372069317023</v>
      </c>
      <c r="DY986" s="164">
        <f>AVERAGE(DL$6:DL986)</f>
        <v>10.335372069317023</v>
      </c>
      <c r="DZ986" s="164">
        <f>AVERAGE(DM$6:DM986)</f>
        <v>0</v>
      </c>
      <c r="EA986" s="167">
        <f>AVERAGE(DN$6:DN986)</f>
        <v>1860.3669724770641</v>
      </c>
      <c r="EB986" s="167">
        <f>AVERAGE(DO$6:DO986)</f>
        <v>0</v>
      </c>
      <c r="EC986" s="167">
        <f>AVERAGE(DP$6:DP986)</f>
        <v>516.76860346585113</v>
      </c>
      <c r="ED986" s="167">
        <f>AVERAGE(DQ$6:DQ986)</f>
        <v>155.03058103975536</v>
      </c>
      <c r="EE986" s="167">
        <f>AVERAGE(DR$6:DR986)</f>
        <v>1649.8766564729867</v>
      </c>
      <c r="EF986" s="164">
        <f>AVERAGE(DS$6:DS986)</f>
        <v>0.84199796126401627</v>
      </c>
      <c r="EG986" s="167">
        <f>AVERAGE(DT$6:DT986)</f>
        <v>15.155963302752294</v>
      </c>
      <c r="EH986" s="167">
        <f>AVERAGE(DU$6:DU986)</f>
        <v>225.64627930682977</v>
      </c>
      <c r="FJ986" s="103">
        <v>981</v>
      </c>
      <c r="FK986" s="165">
        <v>8.2658350281538127</v>
      </c>
      <c r="FL986" s="163">
        <v>0.2</v>
      </c>
      <c r="FM986" s="161">
        <v>3</v>
      </c>
      <c r="FN986" s="168">
        <v>263</v>
      </c>
      <c r="FO986" s="161">
        <v>9</v>
      </c>
      <c r="FP986" s="161">
        <v>9</v>
      </c>
      <c r="FQ986" s="161">
        <v>0</v>
      </c>
      <c r="FR986" s="168">
        <v>1620</v>
      </c>
      <c r="FS986" s="168">
        <v>0</v>
      </c>
      <c r="FT986" s="168">
        <v>450</v>
      </c>
      <c r="FU986" s="168">
        <v>135</v>
      </c>
      <c r="FV986" s="168">
        <v>1473</v>
      </c>
      <c r="FW986" s="161">
        <v>2</v>
      </c>
      <c r="FX986" s="168">
        <v>72</v>
      </c>
      <c r="FY986" s="168">
        <v>219</v>
      </c>
      <c r="FZ986" s="161" t="s">
        <v>117</v>
      </c>
      <c r="GB986" s="160">
        <f>AVERAGE(FO$6:FO986)</f>
        <v>10.088685015290521</v>
      </c>
      <c r="GC986" s="160">
        <f>AVERAGE(FP$6:FP986)</f>
        <v>10.088685015290521</v>
      </c>
      <c r="GD986" s="160">
        <f>AVERAGE(FQ$6:FQ986)</f>
        <v>0</v>
      </c>
      <c r="GE986" s="166">
        <f>AVERAGE(FR$6:FR986)</f>
        <v>1815.9633027522937</v>
      </c>
      <c r="GF986" s="166">
        <f>AVERAGE(FS$6:FS986)</f>
        <v>0</v>
      </c>
      <c r="GG986" s="166">
        <f>AVERAGE(FT$6:FT986)</f>
        <v>504.43425076452598</v>
      </c>
      <c r="GH986" s="166">
        <f>AVERAGE(FU$6:FU986)</f>
        <v>151.3302752293578</v>
      </c>
      <c r="GI986" s="166">
        <f>AVERAGE(FV$6:FV986)</f>
        <v>1631.5392456676861</v>
      </c>
      <c r="GJ986" s="160">
        <f>AVERAGE(FW$6:FW986)</f>
        <v>0.84505606523955146</v>
      </c>
      <c r="GK986" s="166">
        <f>AVERAGE(FX$6:FX986)</f>
        <v>30.422018348623855</v>
      </c>
      <c r="GL986" s="166">
        <f>AVERAGE(FY$6:FY986)</f>
        <v>214.84607543323139</v>
      </c>
      <c r="HM986" s="98">
        <v>981</v>
      </c>
      <c r="HN986" s="179">
        <v>19.222792602749852</v>
      </c>
      <c r="HO986" s="188">
        <v>0.2</v>
      </c>
      <c r="HP986" s="177">
        <v>4</v>
      </c>
      <c r="HQ986" s="191">
        <v>365</v>
      </c>
      <c r="HR986" s="177">
        <v>19</v>
      </c>
      <c r="HS986" s="177">
        <v>19</v>
      </c>
      <c r="HT986" s="177">
        <v>0</v>
      </c>
      <c r="HU986" s="191">
        <v>2850</v>
      </c>
      <c r="HV986" s="191">
        <v>0</v>
      </c>
      <c r="HW986" s="191">
        <v>950</v>
      </c>
      <c r="HX986" s="191">
        <v>285</v>
      </c>
      <c r="HY986" s="191">
        <v>2225</v>
      </c>
      <c r="HZ986" s="177">
        <v>4</v>
      </c>
      <c r="IA986" s="191">
        <v>120</v>
      </c>
      <c r="IB986" s="191">
        <v>745</v>
      </c>
      <c r="IC986" s="177" t="s">
        <v>117</v>
      </c>
      <c r="IE986" s="164">
        <f>AVERAGE(HR$6:HR986)</f>
        <v>19.65953109072375</v>
      </c>
      <c r="IF986" s="164">
        <f>AVERAGE(HS$6:HS986)</f>
        <v>19.077471967380223</v>
      </c>
      <c r="IG986" s="164">
        <f>AVERAGE(HT$6:HT986)</f>
        <v>1.0020387359836902</v>
      </c>
      <c r="IH986" s="167">
        <f>AVERAGE(HU$6:HU986)</f>
        <v>2861.6207951070337</v>
      </c>
      <c r="II986" s="167">
        <f>AVERAGE(HV$6:HV986)</f>
        <v>150.30581039755353</v>
      </c>
      <c r="IJ986" s="167">
        <f>AVERAGE(HW$6:HW986)</f>
        <v>903.77166156982673</v>
      </c>
      <c r="IK986" s="167">
        <f>AVERAGE(HX$6:HX986)</f>
        <v>271.13149847094803</v>
      </c>
      <c r="IL986" s="167">
        <f>AVERAGE(HY$6:HY986)</f>
        <v>2301.6034658511721</v>
      </c>
      <c r="IM986" s="164">
        <f>AVERAGE(HZ$6:HZ986)</f>
        <v>2.4444444444444446</v>
      </c>
      <c r="IN986" s="167">
        <f>AVERAGE(IA$6:IA986)</f>
        <v>73.333333333333329</v>
      </c>
      <c r="IO986" s="167">
        <f>AVERAGE(IB$6:IB986)</f>
        <v>633.35066258919471</v>
      </c>
    </row>
    <row r="987" spans="2:249" x14ac:dyDescent="0.2">
      <c r="B987" s="103">
        <v>982</v>
      </c>
      <c r="C987" s="165">
        <v>26.367079785070516</v>
      </c>
      <c r="D987" s="163">
        <v>0.05</v>
      </c>
      <c r="E987" s="161">
        <v>8</v>
      </c>
      <c r="F987" s="168">
        <v>404</v>
      </c>
      <c r="G987" s="161">
        <v>33</v>
      </c>
      <c r="H987" s="161">
        <v>22</v>
      </c>
      <c r="I987" s="161">
        <v>2</v>
      </c>
      <c r="J987" s="168">
        <v>2640</v>
      </c>
      <c r="K987" s="168">
        <v>240</v>
      </c>
      <c r="L987" s="168">
        <v>1000</v>
      </c>
      <c r="M987" s="168">
        <v>300</v>
      </c>
      <c r="N987" s="168">
        <v>2569</v>
      </c>
      <c r="O987" s="161">
        <v>1</v>
      </c>
      <c r="P987" s="168">
        <v>12</v>
      </c>
      <c r="Q987" s="168">
        <v>83</v>
      </c>
      <c r="R987" s="161" t="s">
        <v>116</v>
      </c>
      <c r="T987" s="169">
        <f>AVERAGE(G$6:G987)</f>
        <v>23.319755600814663</v>
      </c>
      <c r="U987" s="169">
        <f>AVERAGE(H$6:H987)</f>
        <v>20.735234215885946</v>
      </c>
      <c r="V987" s="169">
        <f>AVERAGE(I$6:I987)</f>
        <v>1.359470468431772</v>
      </c>
      <c r="W987" s="170">
        <f>AVERAGE(J$6:J987)</f>
        <v>2488.2281059063134</v>
      </c>
      <c r="X987" s="170">
        <f>AVERAGE(K$6:K987)</f>
        <v>163.13645621181263</v>
      </c>
      <c r="Y987" s="170">
        <f>AVERAGE(L$6:L987)</f>
        <v>968.78818737270876</v>
      </c>
      <c r="Z987" s="170">
        <f>AVERAGE(M$6:M987)</f>
        <v>290.63645621181263</v>
      </c>
      <c r="AA987" s="170">
        <f>AVERAGE(N$6:N987)</f>
        <v>2405.1710794297351</v>
      </c>
      <c r="AB987" s="169">
        <f>AVERAGE(O$6:O987)</f>
        <v>2.9643584521384927</v>
      </c>
      <c r="AC987" s="170">
        <f>AVERAGE(P$6:P987)</f>
        <v>35.572301425661912</v>
      </c>
      <c r="AD987" s="170">
        <f>AVERAGE(Q$6:Q987)</f>
        <v>118.62932790224032</v>
      </c>
      <c r="AY987" s="5"/>
      <c r="AZ987" s="26">
        <v>982</v>
      </c>
      <c r="BA987" s="165">
        <v>21.430685835047207</v>
      </c>
      <c r="BB987" s="176">
        <v>0.1</v>
      </c>
      <c r="BC987" s="161">
        <v>1</v>
      </c>
      <c r="BD987" s="182">
        <v>199</v>
      </c>
      <c r="BE987" s="161">
        <v>20</v>
      </c>
      <c r="BF987" s="161">
        <v>20</v>
      </c>
      <c r="BG987" s="161">
        <v>0</v>
      </c>
      <c r="BH987" s="168">
        <v>3000</v>
      </c>
      <c r="BI987" s="168">
        <v>0</v>
      </c>
      <c r="BJ987" s="168">
        <v>1000</v>
      </c>
      <c r="BK987" s="168">
        <v>300</v>
      </c>
      <c r="BL987" s="168">
        <v>2124</v>
      </c>
      <c r="BM987" s="161">
        <v>2</v>
      </c>
      <c r="BN987" s="168">
        <v>30</v>
      </c>
      <c r="BO987" s="168">
        <v>906</v>
      </c>
      <c r="BP987" s="161" t="s">
        <v>116</v>
      </c>
      <c r="BR987" s="164">
        <f>AVERAGE(BE$6:BE987)</f>
        <v>19.634419551934826</v>
      </c>
      <c r="BS987" s="164">
        <f>AVERAGE(BF$6:BF987)</f>
        <v>18.862525458248474</v>
      </c>
      <c r="BT987" s="164">
        <f>AVERAGE(BG$6:BG987)</f>
        <v>0.68024439918533608</v>
      </c>
      <c r="BU987" s="167">
        <f>AVERAGE(BH$6:BH987)</f>
        <v>2829.3788187372706</v>
      </c>
      <c r="BV987" s="167">
        <f>AVERAGE(BI$6:BI987)</f>
        <v>102.0366598778004</v>
      </c>
      <c r="BW987" s="167">
        <f>AVERAGE(BJ$6:BJ987)</f>
        <v>909.11405295315683</v>
      </c>
      <c r="BX987" s="167">
        <f>AVERAGE(BK$6:BK987)</f>
        <v>272.73421588594704</v>
      </c>
      <c r="BY987" s="167">
        <f>AVERAGE(BL$6:BL987)</f>
        <v>2251.6150712830959</v>
      </c>
      <c r="BZ987" s="164">
        <f>AVERAGE(BM$6:BM987)</f>
        <v>2.3248472505091651</v>
      </c>
      <c r="CA987" s="167">
        <f>AVERAGE(BN$6:BN987)</f>
        <v>34.872708757637476</v>
      </c>
      <c r="CB987" s="167">
        <f>AVERAGE(BO$6:BO987)</f>
        <v>612.63645621181263</v>
      </c>
      <c r="DF987" s="103">
        <v>982</v>
      </c>
      <c r="DG987" s="192">
        <v>7.3616413799599281</v>
      </c>
      <c r="DH987" s="193">
        <v>0.2</v>
      </c>
      <c r="DI987" s="105">
        <v>3</v>
      </c>
      <c r="DJ987" s="194">
        <v>543</v>
      </c>
      <c r="DK987" s="105">
        <v>9</v>
      </c>
      <c r="DL987" s="105">
        <v>9</v>
      </c>
      <c r="DM987" s="105">
        <v>0</v>
      </c>
      <c r="DN987" s="194">
        <v>1620</v>
      </c>
      <c r="DO987" s="194">
        <v>0</v>
      </c>
      <c r="DP987" s="194">
        <v>450</v>
      </c>
      <c r="DQ987" s="194">
        <v>135</v>
      </c>
      <c r="DR987" s="194">
        <v>1753</v>
      </c>
      <c r="DS987" s="105">
        <v>1</v>
      </c>
      <c r="DT987" s="194">
        <v>18</v>
      </c>
      <c r="DU987" s="194">
        <v>-115</v>
      </c>
      <c r="DV987" s="105" t="s">
        <v>117</v>
      </c>
      <c r="DX987" s="164">
        <f>AVERAGE(DK$6:DK987)</f>
        <v>10.334012219959266</v>
      </c>
      <c r="DY987" s="164">
        <f>AVERAGE(DL$6:DL987)</f>
        <v>10.334012219959266</v>
      </c>
      <c r="DZ987" s="164">
        <f>AVERAGE(DM$6:DM987)</f>
        <v>0</v>
      </c>
      <c r="EA987" s="167">
        <f>AVERAGE(DN$6:DN987)</f>
        <v>1860.122199592668</v>
      </c>
      <c r="EB987" s="167">
        <f>AVERAGE(DO$6:DO987)</f>
        <v>0</v>
      </c>
      <c r="EC987" s="167">
        <f>AVERAGE(DP$6:DP987)</f>
        <v>516.70061099796339</v>
      </c>
      <c r="ED987" s="167">
        <f>AVERAGE(DQ$6:DQ987)</f>
        <v>155.01018329938901</v>
      </c>
      <c r="EE987" s="167">
        <f>AVERAGE(DR$6:DR987)</f>
        <v>1649.9816700610997</v>
      </c>
      <c r="EF987" s="164">
        <f>AVERAGE(DS$6:DS987)</f>
        <v>0.84215885947046842</v>
      </c>
      <c r="EG987" s="167">
        <f>AVERAGE(DT$6:DT987)</f>
        <v>15.158859470468432</v>
      </c>
      <c r="EH987" s="167">
        <f>AVERAGE(DU$6:DU987)</f>
        <v>225.29938900203666</v>
      </c>
      <c r="FJ987" s="103">
        <v>982</v>
      </c>
      <c r="FK987" s="165">
        <v>5.9368437837567036</v>
      </c>
      <c r="FL987" s="163">
        <v>0.05</v>
      </c>
      <c r="FM987" s="161">
        <v>0</v>
      </c>
      <c r="FN987" s="168">
        <v>224</v>
      </c>
      <c r="FO987" s="161">
        <v>6</v>
      </c>
      <c r="FP987" s="161">
        <v>6</v>
      </c>
      <c r="FQ987" s="161">
        <v>0</v>
      </c>
      <c r="FR987" s="168">
        <v>1080</v>
      </c>
      <c r="FS987" s="168">
        <v>0</v>
      </c>
      <c r="FT987" s="168">
        <v>300</v>
      </c>
      <c r="FU987" s="168">
        <v>90</v>
      </c>
      <c r="FV987" s="168">
        <v>1239</v>
      </c>
      <c r="FW987" s="161">
        <v>0</v>
      </c>
      <c r="FX987" s="168">
        <v>0</v>
      </c>
      <c r="FY987" s="168">
        <v>-159</v>
      </c>
      <c r="FZ987" s="161" t="s">
        <v>117</v>
      </c>
      <c r="GB987" s="160">
        <f>AVERAGE(FO$6:FO987)</f>
        <v>10.084521384928717</v>
      </c>
      <c r="GC987" s="160">
        <f>AVERAGE(FP$6:FP987)</f>
        <v>10.084521384928717</v>
      </c>
      <c r="GD987" s="160">
        <f>AVERAGE(FQ$6:FQ987)</f>
        <v>0</v>
      </c>
      <c r="GE987" s="166">
        <f>AVERAGE(FR$6:FR987)</f>
        <v>1815.2138492871691</v>
      </c>
      <c r="GF987" s="166">
        <f>AVERAGE(FS$6:FS987)</f>
        <v>0</v>
      </c>
      <c r="GG987" s="166">
        <f>AVERAGE(FT$6:FT987)</f>
        <v>504.22606924643583</v>
      </c>
      <c r="GH987" s="166">
        <f>AVERAGE(FU$6:FU987)</f>
        <v>151.26782077393077</v>
      </c>
      <c r="GI987" s="166">
        <f>AVERAGE(FV$6:FV987)</f>
        <v>1631.1395112016294</v>
      </c>
      <c r="GJ987" s="160">
        <f>AVERAGE(FW$6:FW987)</f>
        <v>0.84419551934826886</v>
      </c>
      <c r="GK987" s="166">
        <f>AVERAGE(FX$6:FX987)</f>
        <v>30.391038696537677</v>
      </c>
      <c r="GL987" s="166">
        <f>AVERAGE(FY$6:FY987)</f>
        <v>214.46537678207739</v>
      </c>
      <c r="HM987" s="98">
        <v>982</v>
      </c>
      <c r="HN987" s="179">
        <v>13.654398242695809</v>
      </c>
      <c r="HO987" s="188">
        <v>0.25</v>
      </c>
      <c r="HP987" s="177">
        <v>3</v>
      </c>
      <c r="HQ987" s="191">
        <v>212</v>
      </c>
      <c r="HR987" s="177">
        <v>14</v>
      </c>
      <c r="HS987" s="177">
        <v>14</v>
      </c>
      <c r="HT987" s="177">
        <v>0</v>
      </c>
      <c r="HU987" s="191">
        <v>2100</v>
      </c>
      <c r="HV987" s="191">
        <v>0</v>
      </c>
      <c r="HW987" s="191">
        <v>700</v>
      </c>
      <c r="HX987" s="191">
        <v>210</v>
      </c>
      <c r="HY987" s="191">
        <v>1747</v>
      </c>
      <c r="HZ987" s="177">
        <v>3</v>
      </c>
      <c r="IA987" s="191">
        <v>90</v>
      </c>
      <c r="IB987" s="191">
        <v>443</v>
      </c>
      <c r="IC987" s="177" t="s">
        <v>117</v>
      </c>
      <c r="IE987" s="164">
        <f>AVERAGE(HR$6:HR987)</f>
        <v>19.653767820773929</v>
      </c>
      <c r="IF987" s="164">
        <f>AVERAGE(HS$6:HS987)</f>
        <v>19.072301425661916</v>
      </c>
      <c r="IG987" s="164">
        <f>AVERAGE(HT$6:HT987)</f>
        <v>1.0010183299389002</v>
      </c>
      <c r="IH987" s="167">
        <f>AVERAGE(HU$6:HU987)</f>
        <v>2860.8452138492871</v>
      </c>
      <c r="II987" s="167">
        <f>AVERAGE(HV$6:HV987)</f>
        <v>150.15274949083502</v>
      </c>
      <c r="IJ987" s="167">
        <f>AVERAGE(HW$6:HW987)</f>
        <v>903.56415478615077</v>
      </c>
      <c r="IK987" s="167">
        <f>AVERAGE(HX$6:HX987)</f>
        <v>271.06924643584523</v>
      </c>
      <c r="IL987" s="167">
        <f>AVERAGE(HY$6:HY987)</f>
        <v>2301.0386965376783</v>
      </c>
      <c r="IM987" s="164">
        <f>AVERAGE(HZ$6:HZ987)</f>
        <v>2.4450101832993889</v>
      </c>
      <c r="IN987" s="167">
        <f>AVERAGE(IA$6:IA987)</f>
        <v>73.350305498981669</v>
      </c>
      <c r="IO987" s="167">
        <f>AVERAGE(IB$6:IB987)</f>
        <v>633.1568228105906</v>
      </c>
    </row>
    <row r="988" spans="2:249" x14ac:dyDescent="0.2">
      <c r="B988" s="103">
        <v>983</v>
      </c>
      <c r="C988" s="165">
        <v>20.674925241067601</v>
      </c>
      <c r="D988" s="163">
        <v>0.05</v>
      </c>
      <c r="E988" s="161">
        <v>3</v>
      </c>
      <c r="F988" s="168">
        <v>357</v>
      </c>
      <c r="G988" s="161">
        <v>23</v>
      </c>
      <c r="H988" s="161">
        <v>22</v>
      </c>
      <c r="I988" s="161">
        <v>2</v>
      </c>
      <c r="J988" s="168">
        <v>2640</v>
      </c>
      <c r="K988" s="168">
        <v>240</v>
      </c>
      <c r="L988" s="168">
        <v>1000</v>
      </c>
      <c r="M988" s="168">
        <v>300</v>
      </c>
      <c r="N988" s="168">
        <v>2522</v>
      </c>
      <c r="O988" s="161">
        <v>1</v>
      </c>
      <c r="P988" s="168">
        <v>12</v>
      </c>
      <c r="Q988" s="168">
        <v>130</v>
      </c>
      <c r="R988" s="161" t="s">
        <v>116</v>
      </c>
      <c r="T988" s="169">
        <f>AVERAGE(G$6:G988)</f>
        <v>23.319430315361139</v>
      </c>
      <c r="U988" s="169">
        <f>AVERAGE(H$6:H988)</f>
        <v>20.736520854526958</v>
      </c>
      <c r="V988" s="169">
        <f>AVERAGE(I$6:I988)</f>
        <v>1.3601220752797558</v>
      </c>
      <c r="W988" s="170">
        <f>AVERAGE(J$6:J988)</f>
        <v>2488.3825025432352</v>
      </c>
      <c r="X988" s="170">
        <f>AVERAGE(K$6:K988)</f>
        <v>163.21464903357071</v>
      </c>
      <c r="Y988" s="170">
        <f>AVERAGE(L$6:L988)</f>
        <v>968.81993896236008</v>
      </c>
      <c r="Z988" s="170">
        <f>AVERAGE(M$6:M988)</f>
        <v>290.64598168870805</v>
      </c>
      <c r="AA988" s="170">
        <f>AVERAGE(N$6:N988)</f>
        <v>2405.2899287894202</v>
      </c>
      <c r="AB988" s="169">
        <f>AVERAGE(O$6:O988)</f>
        <v>2.9623601220752795</v>
      </c>
      <c r="AC988" s="170">
        <f>AVERAGE(P$6:P988)</f>
        <v>35.54832146490336</v>
      </c>
      <c r="AD988" s="170">
        <f>AVERAGE(Q$6:Q988)</f>
        <v>118.64089521871821</v>
      </c>
      <c r="AY988" s="5"/>
      <c r="AZ988" s="26">
        <v>983</v>
      </c>
      <c r="BA988" s="165">
        <v>20.339635272614636</v>
      </c>
      <c r="BB988" s="176">
        <v>0.1</v>
      </c>
      <c r="BC988" s="161">
        <v>3</v>
      </c>
      <c r="BD988" s="182">
        <v>389</v>
      </c>
      <c r="BE988" s="161">
        <v>21</v>
      </c>
      <c r="BF988" s="161">
        <v>21</v>
      </c>
      <c r="BG988" s="161">
        <v>1</v>
      </c>
      <c r="BH988" s="168">
        <v>3150</v>
      </c>
      <c r="BI988" s="168">
        <v>150</v>
      </c>
      <c r="BJ988" s="168">
        <v>1000</v>
      </c>
      <c r="BK988" s="168">
        <v>300</v>
      </c>
      <c r="BL988" s="168">
        <v>2464</v>
      </c>
      <c r="BM988" s="161">
        <v>2</v>
      </c>
      <c r="BN988" s="168">
        <v>30</v>
      </c>
      <c r="BO988" s="168">
        <v>716</v>
      </c>
      <c r="BP988" s="161" t="s">
        <v>116</v>
      </c>
      <c r="BR988" s="164">
        <f>AVERAGE(BE$6:BE988)</f>
        <v>19.635808748728383</v>
      </c>
      <c r="BS988" s="164">
        <f>AVERAGE(BF$6:BF988)</f>
        <v>18.864699898270601</v>
      </c>
      <c r="BT988" s="164">
        <f>AVERAGE(BG$6:BG988)</f>
        <v>0.68056968463886058</v>
      </c>
      <c r="BU988" s="167">
        <f>AVERAGE(BH$6:BH988)</f>
        <v>2829.7049847405901</v>
      </c>
      <c r="BV988" s="167">
        <f>AVERAGE(BI$6:BI988)</f>
        <v>102.08545269582909</v>
      </c>
      <c r="BW988" s="167">
        <f>AVERAGE(BJ$6:BJ988)</f>
        <v>909.20651068158702</v>
      </c>
      <c r="BX988" s="167">
        <f>AVERAGE(BK$6:BK988)</f>
        <v>272.76195320447607</v>
      </c>
      <c r="BY988" s="167">
        <f>AVERAGE(BL$6:BL988)</f>
        <v>2251.8311291963378</v>
      </c>
      <c r="BZ988" s="164">
        <f>AVERAGE(BM$6:BM988)</f>
        <v>2.3245167853509665</v>
      </c>
      <c r="CA988" s="167">
        <f>AVERAGE(BN$6:BN988)</f>
        <v>34.867751780264499</v>
      </c>
      <c r="CB988" s="167">
        <f>AVERAGE(BO$6:BO988)</f>
        <v>612.74160732451674</v>
      </c>
      <c r="DF988" s="103">
        <v>983</v>
      </c>
      <c r="DG988" s="192">
        <v>8.038876014231997</v>
      </c>
      <c r="DH988" s="193">
        <v>0.15</v>
      </c>
      <c r="DI988" s="105">
        <v>8</v>
      </c>
      <c r="DJ988" s="194">
        <v>273</v>
      </c>
      <c r="DK988" s="105">
        <v>15</v>
      </c>
      <c r="DL988" s="105">
        <v>15</v>
      </c>
      <c r="DM988" s="105">
        <v>0</v>
      </c>
      <c r="DN988" s="194">
        <v>2700</v>
      </c>
      <c r="DO988" s="194">
        <v>0</v>
      </c>
      <c r="DP988" s="194">
        <v>750</v>
      </c>
      <c r="DQ988" s="194">
        <v>225</v>
      </c>
      <c r="DR988" s="194">
        <v>1873</v>
      </c>
      <c r="DS988" s="105">
        <v>1</v>
      </c>
      <c r="DT988" s="194">
        <v>18</v>
      </c>
      <c r="DU988" s="194">
        <v>845</v>
      </c>
      <c r="DV988" s="105" t="s">
        <v>117</v>
      </c>
      <c r="DX988" s="164">
        <f>AVERAGE(DK$6:DK988)</f>
        <v>10.338758901322482</v>
      </c>
      <c r="DY988" s="164">
        <f>AVERAGE(DL$6:DL988)</f>
        <v>10.338758901322482</v>
      </c>
      <c r="DZ988" s="164">
        <f>AVERAGE(DM$6:DM988)</f>
        <v>0</v>
      </c>
      <c r="EA988" s="167">
        <f>AVERAGE(DN$6:DN988)</f>
        <v>1860.9766022380468</v>
      </c>
      <c r="EB988" s="167">
        <f>AVERAGE(DO$6:DO988)</f>
        <v>0</v>
      </c>
      <c r="EC988" s="167">
        <f>AVERAGE(DP$6:DP988)</f>
        <v>516.93794506612414</v>
      </c>
      <c r="ED988" s="167">
        <f>AVERAGE(DQ$6:DQ988)</f>
        <v>155.08138351983723</v>
      </c>
      <c r="EE988" s="167">
        <f>AVERAGE(DR$6:DR988)</f>
        <v>1650.2085452695828</v>
      </c>
      <c r="EF988" s="164">
        <f>AVERAGE(DS$6:DS988)</f>
        <v>0.84231943031536116</v>
      </c>
      <c r="EG988" s="167">
        <f>AVERAGE(DT$6:DT988)</f>
        <v>15.1617497456765</v>
      </c>
      <c r="EH988" s="167">
        <f>AVERAGE(DU$6:DU988)</f>
        <v>225.9298067141404</v>
      </c>
      <c r="FJ988" s="103">
        <v>983</v>
      </c>
      <c r="FK988" s="165">
        <v>7.2898293362279007</v>
      </c>
      <c r="FL988" s="163">
        <v>0.15</v>
      </c>
      <c r="FM988" s="161">
        <v>8</v>
      </c>
      <c r="FN988" s="168">
        <v>543</v>
      </c>
      <c r="FO988" s="161">
        <v>14</v>
      </c>
      <c r="FP988" s="161">
        <v>14</v>
      </c>
      <c r="FQ988" s="161">
        <v>0</v>
      </c>
      <c r="FR988" s="168">
        <v>2520</v>
      </c>
      <c r="FS988" s="168">
        <v>0</v>
      </c>
      <c r="FT988" s="168">
        <v>700</v>
      </c>
      <c r="FU988" s="168">
        <v>210</v>
      </c>
      <c r="FV988" s="168">
        <v>2078</v>
      </c>
      <c r="FW988" s="161">
        <v>1</v>
      </c>
      <c r="FX988" s="168">
        <v>36</v>
      </c>
      <c r="FY988" s="168">
        <v>478</v>
      </c>
      <c r="FZ988" s="161" t="s">
        <v>117</v>
      </c>
      <c r="GB988" s="160">
        <f>AVERAGE(FO$6:FO988)</f>
        <v>10.088504577822992</v>
      </c>
      <c r="GC988" s="160">
        <f>AVERAGE(FP$6:FP988)</f>
        <v>10.088504577822992</v>
      </c>
      <c r="GD988" s="160">
        <f>AVERAGE(FQ$6:FQ988)</f>
        <v>0</v>
      </c>
      <c r="GE988" s="166">
        <f>AVERAGE(FR$6:FR988)</f>
        <v>1815.9308240081384</v>
      </c>
      <c r="GF988" s="166">
        <f>AVERAGE(FS$6:FS988)</f>
        <v>0</v>
      </c>
      <c r="GG988" s="166">
        <f>AVERAGE(FT$6:FT988)</f>
        <v>504.42522889114952</v>
      </c>
      <c r="GH988" s="166">
        <f>AVERAGE(FU$6:FU988)</f>
        <v>151.32756866734485</v>
      </c>
      <c r="GI988" s="166">
        <f>AVERAGE(FV$6:FV988)</f>
        <v>1631.5940996948118</v>
      </c>
      <c r="GJ988" s="160">
        <f>AVERAGE(FW$6:FW988)</f>
        <v>0.84435401831129198</v>
      </c>
      <c r="GK988" s="166">
        <f>AVERAGE(FX$6:FX988)</f>
        <v>30.396744659206512</v>
      </c>
      <c r="GL988" s="166">
        <f>AVERAGE(FY$6:FY988)</f>
        <v>214.73346897253307</v>
      </c>
      <c r="HM988" s="98">
        <v>983</v>
      </c>
      <c r="HN988" s="179">
        <v>16.547160051098839</v>
      </c>
      <c r="HO988" s="188">
        <v>0.05</v>
      </c>
      <c r="HP988" s="177">
        <v>0</v>
      </c>
      <c r="HQ988" s="191">
        <v>506</v>
      </c>
      <c r="HR988" s="177">
        <v>16</v>
      </c>
      <c r="HS988" s="177">
        <v>16</v>
      </c>
      <c r="HT988" s="177">
        <v>0</v>
      </c>
      <c r="HU988" s="191">
        <v>2400</v>
      </c>
      <c r="HV988" s="191">
        <v>0</v>
      </c>
      <c r="HW988" s="191">
        <v>800</v>
      </c>
      <c r="HX988" s="191">
        <v>240</v>
      </c>
      <c r="HY988" s="191">
        <v>2171</v>
      </c>
      <c r="HZ988" s="177">
        <v>1</v>
      </c>
      <c r="IA988" s="191">
        <v>30</v>
      </c>
      <c r="IB988" s="191">
        <v>259</v>
      </c>
      <c r="IC988" s="177" t="s">
        <v>117</v>
      </c>
      <c r="IE988" s="164">
        <f>AVERAGE(HR$6:HR988)</f>
        <v>19.650050864699899</v>
      </c>
      <c r="IF988" s="164">
        <f>AVERAGE(HS$6:HS988)</f>
        <v>19.069175991861648</v>
      </c>
      <c r="IG988" s="164">
        <f>AVERAGE(HT$6:HT988)</f>
        <v>1</v>
      </c>
      <c r="IH988" s="167">
        <f>AVERAGE(HU$6:HU988)</f>
        <v>2860.3763987792472</v>
      </c>
      <c r="II988" s="167">
        <f>AVERAGE(HV$6:HV988)</f>
        <v>150</v>
      </c>
      <c r="IJ988" s="167">
        <f>AVERAGE(HW$6:HW988)</f>
        <v>903.4587995930824</v>
      </c>
      <c r="IK988" s="167">
        <f>AVERAGE(HX$6:HX988)</f>
        <v>271.03763987792473</v>
      </c>
      <c r="IL988" s="167">
        <f>AVERAGE(HY$6:HY988)</f>
        <v>2300.9064089521871</v>
      </c>
      <c r="IM988" s="164">
        <f>AVERAGE(HZ$6:HZ988)</f>
        <v>2.4435401831129195</v>
      </c>
      <c r="IN988" s="167">
        <f>AVERAGE(IA$6:IA988)</f>
        <v>73.306205493387594</v>
      </c>
      <c r="IO988" s="167">
        <f>AVERAGE(IB$6:IB988)</f>
        <v>632.77619532044764</v>
      </c>
    </row>
    <row r="989" spans="2:249" x14ac:dyDescent="0.2">
      <c r="B989" s="103">
        <v>984</v>
      </c>
      <c r="C989" s="165">
        <v>18.98198834003917</v>
      </c>
      <c r="D989" s="163">
        <v>0.05</v>
      </c>
      <c r="E989" s="161">
        <v>8</v>
      </c>
      <c r="F989" s="168">
        <v>115</v>
      </c>
      <c r="G989" s="161">
        <v>26</v>
      </c>
      <c r="H989" s="161">
        <v>22</v>
      </c>
      <c r="I989" s="161">
        <v>2</v>
      </c>
      <c r="J989" s="168">
        <v>2640</v>
      </c>
      <c r="K989" s="168">
        <v>240</v>
      </c>
      <c r="L989" s="168">
        <v>1000</v>
      </c>
      <c r="M989" s="168">
        <v>300</v>
      </c>
      <c r="N989" s="168">
        <v>2280</v>
      </c>
      <c r="O989" s="161">
        <v>1</v>
      </c>
      <c r="P989" s="168">
        <v>12</v>
      </c>
      <c r="Q989" s="168">
        <v>372</v>
      </c>
      <c r="R989" s="161" t="s">
        <v>116</v>
      </c>
      <c r="T989" s="169">
        <f>AVERAGE(G$6:G989)</f>
        <v>23.322154471544714</v>
      </c>
      <c r="U989" s="169">
        <f>AVERAGE(H$6:H989)</f>
        <v>20.737804878048781</v>
      </c>
      <c r="V989" s="169">
        <f>AVERAGE(I$6:I989)</f>
        <v>1.3607723577235773</v>
      </c>
      <c r="W989" s="170">
        <f>AVERAGE(J$6:J989)</f>
        <v>2488.5365853658536</v>
      </c>
      <c r="X989" s="170">
        <f>AVERAGE(K$6:K989)</f>
        <v>163.29268292682926</v>
      </c>
      <c r="Y989" s="170">
        <f>AVERAGE(L$6:L989)</f>
        <v>968.85162601626018</v>
      </c>
      <c r="Z989" s="170">
        <f>AVERAGE(M$6:M989)</f>
        <v>290.65548780487802</v>
      </c>
      <c r="AA989" s="170">
        <f>AVERAGE(N$6:N989)</f>
        <v>2405.1626016260161</v>
      </c>
      <c r="AB989" s="169">
        <f>AVERAGE(O$6:O989)</f>
        <v>2.9603658536585367</v>
      </c>
      <c r="AC989" s="170">
        <f>AVERAGE(P$6:P989)</f>
        <v>35.524390243902438</v>
      </c>
      <c r="AD989" s="170">
        <f>AVERAGE(Q$6:Q989)</f>
        <v>118.89837398373983</v>
      </c>
      <c r="AY989" s="5"/>
      <c r="AZ989" s="26">
        <v>984</v>
      </c>
      <c r="BA989" s="165">
        <v>15.842134403727542</v>
      </c>
      <c r="BB989" s="176">
        <v>0.15</v>
      </c>
      <c r="BC989" s="161">
        <v>4</v>
      </c>
      <c r="BD989" s="182">
        <v>238</v>
      </c>
      <c r="BE989" s="161">
        <v>18</v>
      </c>
      <c r="BF989" s="161">
        <v>18</v>
      </c>
      <c r="BG989" s="161">
        <v>0</v>
      </c>
      <c r="BH989" s="168">
        <v>2700</v>
      </c>
      <c r="BI989" s="168">
        <v>0</v>
      </c>
      <c r="BJ989" s="168">
        <v>900</v>
      </c>
      <c r="BK989" s="168">
        <v>270</v>
      </c>
      <c r="BL989" s="168">
        <v>2033</v>
      </c>
      <c r="BM989" s="161">
        <v>2</v>
      </c>
      <c r="BN989" s="168">
        <v>30</v>
      </c>
      <c r="BO989" s="168">
        <v>697</v>
      </c>
      <c r="BP989" s="161" t="s">
        <v>117</v>
      </c>
      <c r="BR989" s="164">
        <f>AVERAGE(BE$6:BE989)</f>
        <v>19.634146341463413</v>
      </c>
      <c r="BS989" s="164">
        <f>AVERAGE(BF$6:BF989)</f>
        <v>18.863821138211382</v>
      </c>
      <c r="BT989" s="164">
        <f>AVERAGE(BG$6:BG989)</f>
        <v>0.67987804878048785</v>
      </c>
      <c r="BU989" s="167">
        <f>AVERAGE(BH$6:BH989)</f>
        <v>2829.5731707317073</v>
      </c>
      <c r="BV989" s="167">
        <f>AVERAGE(BI$6:BI989)</f>
        <v>101.98170731707317</v>
      </c>
      <c r="BW989" s="167">
        <f>AVERAGE(BJ$6:BJ989)</f>
        <v>909.19715447154476</v>
      </c>
      <c r="BX989" s="167">
        <f>AVERAGE(BK$6:BK989)</f>
        <v>272.75914634146341</v>
      </c>
      <c r="BY989" s="167">
        <f>AVERAGE(BL$6:BL989)</f>
        <v>2251.6087398373984</v>
      </c>
      <c r="BZ989" s="164">
        <f>AVERAGE(BM$6:BM989)</f>
        <v>2.3241869918699187</v>
      </c>
      <c r="CA989" s="167">
        <f>AVERAGE(BN$6:BN989)</f>
        <v>34.862804878048777</v>
      </c>
      <c r="CB989" s="167">
        <f>AVERAGE(BO$6:BO989)</f>
        <v>612.82723577235777</v>
      </c>
      <c r="DF989" s="103">
        <v>984</v>
      </c>
      <c r="DG989" s="192">
        <v>6.162734788388164</v>
      </c>
      <c r="DH989" s="193">
        <v>0.2</v>
      </c>
      <c r="DI989" s="105">
        <v>0</v>
      </c>
      <c r="DJ989" s="194">
        <v>237</v>
      </c>
      <c r="DK989" s="105">
        <v>5</v>
      </c>
      <c r="DL989" s="105">
        <v>5</v>
      </c>
      <c r="DM989" s="105">
        <v>0</v>
      </c>
      <c r="DN989" s="194">
        <v>900</v>
      </c>
      <c r="DO989" s="194">
        <v>0</v>
      </c>
      <c r="DP989" s="194">
        <v>250</v>
      </c>
      <c r="DQ989" s="194">
        <v>75</v>
      </c>
      <c r="DR989" s="194">
        <v>1187</v>
      </c>
      <c r="DS989" s="105">
        <v>1</v>
      </c>
      <c r="DT989" s="194">
        <v>18</v>
      </c>
      <c r="DU989" s="194">
        <v>-269</v>
      </c>
      <c r="DV989" s="105" t="s">
        <v>117</v>
      </c>
      <c r="DX989" s="164">
        <f>AVERAGE(DK$6:DK989)</f>
        <v>10.333333333333334</v>
      </c>
      <c r="DY989" s="164">
        <f>AVERAGE(DL$6:DL989)</f>
        <v>10.333333333333334</v>
      </c>
      <c r="DZ989" s="164">
        <f>AVERAGE(DM$6:DM989)</f>
        <v>0</v>
      </c>
      <c r="EA989" s="167">
        <f>AVERAGE(DN$6:DN989)</f>
        <v>1860</v>
      </c>
      <c r="EB989" s="167">
        <f>AVERAGE(DO$6:DO989)</f>
        <v>0</v>
      </c>
      <c r="EC989" s="167">
        <f>AVERAGE(DP$6:DP989)</f>
        <v>516.66666666666663</v>
      </c>
      <c r="ED989" s="167">
        <f>AVERAGE(DQ$6:DQ989)</f>
        <v>155</v>
      </c>
      <c r="EE989" s="167">
        <f>AVERAGE(DR$6:DR989)</f>
        <v>1649.7378048780488</v>
      </c>
      <c r="EF989" s="164">
        <f>AVERAGE(DS$6:DS989)</f>
        <v>0.84247967479674801</v>
      </c>
      <c r="EG989" s="167">
        <f>AVERAGE(DT$6:DT989)</f>
        <v>15.164634146341463</v>
      </c>
      <c r="EH989" s="167">
        <f>AVERAGE(DU$6:DU989)</f>
        <v>225.42682926829269</v>
      </c>
      <c r="FJ989" s="103">
        <v>984</v>
      </c>
      <c r="FK989" s="165">
        <v>9.9689788258019494</v>
      </c>
      <c r="FL989" s="163">
        <v>0.2</v>
      </c>
      <c r="FM989" s="161">
        <v>2</v>
      </c>
      <c r="FN989" s="168">
        <v>537</v>
      </c>
      <c r="FO989" s="161">
        <v>10</v>
      </c>
      <c r="FP989" s="161">
        <v>10</v>
      </c>
      <c r="FQ989" s="161">
        <v>0</v>
      </c>
      <c r="FR989" s="168">
        <v>1800</v>
      </c>
      <c r="FS989" s="168">
        <v>0</v>
      </c>
      <c r="FT989" s="168">
        <v>500</v>
      </c>
      <c r="FU989" s="168">
        <v>150</v>
      </c>
      <c r="FV989" s="168">
        <v>1812</v>
      </c>
      <c r="FW989" s="161">
        <v>2</v>
      </c>
      <c r="FX989" s="168">
        <v>72</v>
      </c>
      <c r="FY989" s="168">
        <v>60</v>
      </c>
      <c r="FZ989" s="161" t="s">
        <v>117</v>
      </c>
      <c r="GB989" s="160">
        <f>AVERAGE(FO$6:FO989)</f>
        <v>10.088414634146341</v>
      </c>
      <c r="GC989" s="160">
        <f>AVERAGE(FP$6:FP989)</f>
        <v>10.088414634146341</v>
      </c>
      <c r="GD989" s="160">
        <f>AVERAGE(FQ$6:FQ989)</f>
        <v>0</v>
      </c>
      <c r="GE989" s="166">
        <f>AVERAGE(FR$6:FR989)</f>
        <v>1815.9146341463415</v>
      </c>
      <c r="GF989" s="166">
        <f>AVERAGE(FS$6:FS989)</f>
        <v>0</v>
      </c>
      <c r="GG989" s="166">
        <f>AVERAGE(FT$6:FT989)</f>
        <v>504.42073170731709</v>
      </c>
      <c r="GH989" s="166">
        <f>AVERAGE(FU$6:FU989)</f>
        <v>151.32621951219511</v>
      </c>
      <c r="GI989" s="166">
        <f>AVERAGE(FV$6:FV989)</f>
        <v>1631.7774390243903</v>
      </c>
      <c r="GJ989" s="160">
        <f>AVERAGE(FW$6:FW989)</f>
        <v>0.84552845528455289</v>
      </c>
      <c r="GK989" s="166">
        <f>AVERAGE(FX$6:FX989)</f>
        <v>30.439024390243901</v>
      </c>
      <c r="GL989" s="166">
        <f>AVERAGE(FY$6:FY989)</f>
        <v>214.57621951219511</v>
      </c>
      <c r="HM989" s="98">
        <v>984</v>
      </c>
      <c r="HN989" s="179">
        <v>14.274156098807474</v>
      </c>
      <c r="HO989" s="188">
        <v>0.15</v>
      </c>
      <c r="HP989" s="177">
        <v>7</v>
      </c>
      <c r="HQ989" s="191">
        <v>182</v>
      </c>
      <c r="HR989" s="177">
        <v>19</v>
      </c>
      <c r="HS989" s="177">
        <v>19</v>
      </c>
      <c r="HT989" s="177">
        <v>0</v>
      </c>
      <c r="HU989" s="191">
        <v>2850</v>
      </c>
      <c r="HV989" s="191">
        <v>0</v>
      </c>
      <c r="HW989" s="191">
        <v>950</v>
      </c>
      <c r="HX989" s="191">
        <v>285</v>
      </c>
      <c r="HY989" s="191">
        <v>2042</v>
      </c>
      <c r="HZ989" s="177">
        <v>2</v>
      </c>
      <c r="IA989" s="191">
        <v>60</v>
      </c>
      <c r="IB989" s="191">
        <v>868</v>
      </c>
      <c r="IC989" s="177" t="s">
        <v>117</v>
      </c>
      <c r="IE989" s="164">
        <f>AVERAGE(HR$6:HR989)</f>
        <v>19.649390243902438</v>
      </c>
      <c r="IF989" s="164">
        <f>AVERAGE(HS$6:HS989)</f>
        <v>19.069105691056912</v>
      </c>
      <c r="IG989" s="164">
        <f>AVERAGE(HT$6:HT989)</f>
        <v>0.99898373983739841</v>
      </c>
      <c r="IH989" s="167">
        <f>AVERAGE(HU$6:HU989)</f>
        <v>2860.3658536585367</v>
      </c>
      <c r="II989" s="167">
        <f>AVERAGE(HV$6:HV989)</f>
        <v>149.84756097560975</v>
      </c>
      <c r="IJ989" s="167">
        <f>AVERAGE(HW$6:HW989)</f>
        <v>903.5060975609756</v>
      </c>
      <c r="IK989" s="167">
        <f>AVERAGE(HX$6:HX989)</f>
        <v>271.05182926829269</v>
      </c>
      <c r="IL989" s="167">
        <f>AVERAGE(HY$6:HY989)</f>
        <v>2300.643292682927</v>
      </c>
      <c r="IM989" s="164">
        <f>AVERAGE(HZ$6:HZ989)</f>
        <v>2.4430894308943087</v>
      </c>
      <c r="IN989" s="167">
        <f>AVERAGE(IA$6:IA989)</f>
        <v>73.292682926829272</v>
      </c>
      <c r="IO989" s="167">
        <f>AVERAGE(IB$6:IB989)</f>
        <v>633.01524390243901</v>
      </c>
    </row>
    <row r="990" spans="2:249" x14ac:dyDescent="0.2">
      <c r="B990" s="103">
        <v>985</v>
      </c>
      <c r="C990" s="165">
        <v>22.918378561041074</v>
      </c>
      <c r="D990" s="163">
        <v>0.2</v>
      </c>
      <c r="E990" s="161">
        <v>1</v>
      </c>
      <c r="F990" s="168">
        <v>333</v>
      </c>
      <c r="G990" s="161">
        <v>19</v>
      </c>
      <c r="H990" s="161">
        <v>19</v>
      </c>
      <c r="I990" s="161">
        <v>0</v>
      </c>
      <c r="J990" s="168">
        <v>2280</v>
      </c>
      <c r="K990" s="168">
        <v>0</v>
      </c>
      <c r="L990" s="168">
        <v>950</v>
      </c>
      <c r="M990" s="168">
        <v>285</v>
      </c>
      <c r="N990" s="168">
        <v>2193</v>
      </c>
      <c r="O990" s="161">
        <v>5</v>
      </c>
      <c r="P990" s="168">
        <v>60</v>
      </c>
      <c r="Q990" s="168">
        <v>147</v>
      </c>
      <c r="R990" s="161" t="s">
        <v>117</v>
      </c>
      <c r="T990" s="169">
        <f>AVERAGE(G$6:G990)</f>
        <v>23.317766497461928</v>
      </c>
      <c r="U990" s="169">
        <f>AVERAGE(H$6:H990)</f>
        <v>20.736040609137056</v>
      </c>
      <c r="V990" s="169">
        <f>AVERAGE(I$6:I990)</f>
        <v>1.3593908629441624</v>
      </c>
      <c r="W990" s="170">
        <f>AVERAGE(J$6:J990)</f>
        <v>2488.3248730964465</v>
      </c>
      <c r="X990" s="170">
        <f>AVERAGE(K$6:K990)</f>
        <v>163.12690355329948</v>
      </c>
      <c r="Y990" s="170">
        <f>AVERAGE(L$6:L990)</f>
        <v>968.83248730964465</v>
      </c>
      <c r="Z990" s="170">
        <f>AVERAGE(M$6:M990)</f>
        <v>290.64974619289342</v>
      </c>
      <c r="AA990" s="170">
        <f>AVERAGE(N$6:N990)</f>
        <v>2404.9472081218273</v>
      </c>
      <c r="AB990" s="169">
        <f>AVERAGE(O$6:O990)</f>
        <v>2.9624365482233501</v>
      </c>
      <c r="AC990" s="170">
        <f>AVERAGE(P$6:P990)</f>
        <v>35.549238578680203</v>
      </c>
      <c r="AD990" s="170">
        <f>AVERAGE(Q$6:Q990)</f>
        <v>118.9269035532995</v>
      </c>
      <c r="AY990" s="5"/>
      <c r="AZ990" s="26">
        <v>985</v>
      </c>
      <c r="BA990" s="165">
        <v>13.34023040573776</v>
      </c>
      <c r="BB990" s="176">
        <v>0.15</v>
      </c>
      <c r="BC990" s="161">
        <v>3</v>
      </c>
      <c r="BD990" s="182">
        <v>266</v>
      </c>
      <c r="BE990" s="161">
        <v>14</v>
      </c>
      <c r="BF990" s="161">
        <v>14</v>
      </c>
      <c r="BG990" s="161">
        <v>0</v>
      </c>
      <c r="BH990" s="168">
        <v>2100</v>
      </c>
      <c r="BI990" s="168">
        <v>0</v>
      </c>
      <c r="BJ990" s="168">
        <v>700</v>
      </c>
      <c r="BK990" s="168">
        <v>210</v>
      </c>
      <c r="BL990" s="168">
        <v>1801</v>
      </c>
      <c r="BM990" s="161">
        <v>2</v>
      </c>
      <c r="BN990" s="168">
        <v>30</v>
      </c>
      <c r="BO990" s="168">
        <v>329</v>
      </c>
      <c r="BP990" s="161" t="s">
        <v>117</v>
      </c>
      <c r="BR990" s="164">
        <f>AVERAGE(BE$6:BE990)</f>
        <v>19.628426395939087</v>
      </c>
      <c r="BS990" s="164">
        <f>AVERAGE(BF$6:BF990)</f>
        <v>18.858883248730965</v>
      </c>
      <c r="BT990" s="164">
        <f>AVERAGE(BG$6:BG990)</f>
        <v>0.67918781725888322</v>
      </c>
      <c r="BU990" s="167">
        <f>AVERAGE(BH$6:BH990)</f>
        <v>2828.8324873096449</v>
      </c>
      <c r="BV990" s="167">
        <f>AVERAGE(BI$6:BI990)</f>
        <v>101.87817258883248</v>
      </c>
      <c r="BW990" s="167">
        <f>AVERAGE(BJ$6:BJ990)</f>
        <v>908.98477157360401</v>
      </c>
      <c r="BX990" s="167">
        <f>AVERAGE(BK$6:BK990)</f>
        <v>272.69543147208122</v>
      </c>
      <c r="BY990" s="167">
        <f>AVERAGE(BL$6:BL990)</f>
        <v>2251.151269035533</v>
      </c>
      <c r="BZ990" s="164">
        <f>AVERAGE(BM$6:BM990)</f>
        <v>2.3238578680203044</v>
      </c>
      <c r="CA990" s="167">
        <f>AVERAGE(BN$6:BN990)</f>
        <v>34.857868020304565</v>
      </c>
      <c r="CB990" s="167">
        <f>AVERAGE(BO$6:BO990)</f>
        <v>612.53908629441628</v>
      </c>
      <c r="DF990" s="103">
        <v>985</v>
      </c>
      <c r="DG990" s="192">
        <v>7.7205898935701578</v>
      </c>
      <c r="DH990" s="193">
        <v>0.1</v>
      </c>
      <c r="DI990" s="105">
        <v>3</v>
      </c>
      <c r="DJ990" s="194">
        <v>342</v>
      </c>
      <c r="DK990" s="105">
        <v>10</v>
      </c>
      <c r="DL990" s="105">
        <v>10</v>
      </c>
      <c r="DM990" s="105">
        <v>0</v>
      </c>
      <c r="DN990" s="194">
        <v>1800</v>
      </c>
      <c r="DO990" s="194">
        <v>0</v>
      </c>
      <c r="DP990" s="194">
        <v>500</v>
      </c>
      <c r="DQ990" s="194">
        <v>150</v>
      </c>
      <c r="DR990" s="194">
        <v>1617</v>
      </c>
      <c r="DS990" s="105">
        <v>1</v>
      </c>
      <c r="DT990" s="194">
        <v>18</v>
      </c>
      <c r="DU990" s="194">
        <v>201</v>
      </c>
      <c r="DV990" s="105" t="s">
        <v>117</v>
      </c>
      <c r="DX990" s="164">
        <f>AVERAGE(DK$6:DK990)</f>
        <v>10.332994923857868</v>
      </c>
      <c r="DY990" s="164">
        <f>AVERAGE(DL$6:DL990)</f>
        <v>10.332994923857868</v>
      </c>
      <c r="DZ990" s="164">
        <f>AVERAGE(DM$6:DM990)</f>
        <v>0</v>
      </c>
      <c r="EA990" s="167">
        <f>AVERAGE(DN$6:DN990)</f>
        <v>1859.9390862944163</v>
      </c>
      <c r="EB990" s="167">
        <f>AVERAGE(DO$6:DO990)</f>
        <v>0</v>
      </c>
      <c r="EC990" s="167">
        <f>AVERAGE(DP$6:DP990)</f>
        <v>516.64974619289342</v>
      </c>
      <c r="ED990" s="167">
        <f>AVERAGE(DQ$6:DQ990)</f>
        <v>154.99492385786803</v>
      </c>
      <c r="EE990" s="167">
        <f>AVERAGE(DR$6:DR990)</f>
        <v>1649.7045685279188</v>
      </c>
      <c r="EF990" s="164">
        <f>AVERAGE(DS$6:DS990)</f>
        <v>0.84263959390862941</v>
      </c>
      <c r="EG990" s="167">
        <f>AVERAGE(DT$6:DT990)</f>
        <v>15.167512690355331</v>
      </c>
      <c r="EH990" s="167">
        <f>AVERAGE(DU$6:DU990)</f>
        <v>225.4020304568528</v>
      </c>
      <c r="FJ990" s="103">
        <v>985</v>
      </c>
      <c r="FK990" s="165">
        <v>7.1248285156006208</v>
      </c>
      <c r="FL990" s="163">
        <v>0.1</v>
      </c>
      <c r="FM990" s="161">
        <v>3</v>
      </c>
      <c r="FN990" s="168">
        <v>537</v>
      </c>
      <c r="FO990" s="161">
        <v>9</v>
      </c>
      <c r="FP990" s="161">
        <v>9</v>
      </c>
      <c r="FQ990" s="161">
        <v>0</v>
      </c>
      <c r="FR990" s="168">
        <v>1620</v>
      </c>
      <c r="FS990" s="168">
        <v>0</v>
      </c>
      <c r="FT990" s="168">
        <v>450</v>
      </c>
      <c r="FU990" s="168">
        <v>135</v>
      </c>
      <c r="FV990" s="168">
        <v>1747</v>
      </c>
      <c r="FW990" s="161">
        <v>1</v>
      </c>
      <c r="FX990" s="168">
        <v>36</v>
      </c>
      <c r="FY990" s="168">
        <v>-91</v>
      </c>
      <c r="FZ990" s="161" t="s">
        <v>117</v>
      </c>
      <c r="GB990" s="160">
        <f>AVERAGE(FO$6:FO990)</f>
        <v>10.08730964467005</v>
      </c>
      <c r="GC990" s="160">
        <f>AVERAGE(FP$6:FP990)</f>
        <v>10.08730964467005</v>
      </c>
      <c r="GD990" s="160">
        <f>AVERAGE(FQ$6:FQ990)</f>
        <v>0</v>
      </c>
      <c r="GE990" s="166">
        <f>AVERAGE(FR$6:FR990)</f>
        <v>1815.715736040609</v>
      </c>
      <c r="GF990" s="166">
        <f>AVERAGE(FS$6:FS990)</f>
        <v>0</v>
      </c>
      <c r="GG990" s="166">
        <f>AVERAGE(FT$6:FT990)</f>
        <v>504.36548223350252</v>
      </c>
      <c r="GH990" s="166">
        <f>AVERAGE(FU$6:FU990)</f>
        <v>151.30964467005077</v>
      </c>
      <c r="GI990" s="166">
        <f>AVERAGE(FV$6:FV990)</f>
        <v>1631.8944162436549</v>
      </c>
      <c r="GJ990" s="160">
        <f>AVERAGE(FW$6:FW990)</f>
        <v>0.84568527918781722</v>
      </c>
      <c r="GK990" s="166">
        <f>AVERAGE(FX$6:FX990)</f>
        <v>30.44467005076142</v>
      </c>
      <c r="GL990" s="166">
        <f>AVERAGE(FY$6:FY990)</f>
        <v>214.26598984771573</v>
      </c>
      <c r="HM990" s="98">
        <v>985</v>
      </c>
      <c r="HN990" s="179">
        <v>14.333736481084172</v>
      </c>
      <c r="HO990" s="188">
        <v>0.15</v>
      </c>
      <c r="HP990" s="177">
        <v>4</v>
      </c>
      <c r="HQ990" s="191">
        <v>389</v>
      </c>
      <c r="HR990" s="177">
        <v>16</v>
      </c>
      <c r="HS990" s="177">
        <v>16</v>
      </c>
      <c r="HT990" s="177">
        <v>0</v>
      </c>
      <c r="HU990" s="191">
        <v>2400</v>
      </c>
      <c r="HV990" s="191">
        <v>0</v>
      </c>
      <c r="HW990" s="191">
        <v>800</v>
      </c>
      <c r="HX990" s="191">
        <v>240</v>
      </c>
      <c r="HY990" s="191">
        <v>2054</v>
      </c>
      <c r="HZ990" s="177">
        <v>2</v>
      </c>
      <c r="IA990" s="191">
        <v>60</v>
      </c>
      <c r="IB990" s="191">
        <v>406</v>
      </c>
      <c r="IC990" s="177" t="s">
        <v>117</v>
      </c>
      <c r="IE990" s="164">
        <f>AVERAGE(HR$6:HR990)</f>
        <v>19.645685279187816</v>
      </c>
      <c r="IF990" s="164">
        <f>AVERAGE(HS$6:HS990)</f>
        <v>19.065989847715738</v>
      </c>
      <c r="IG990" s="164">
        <f>AVERAGE(HT$6:HT990)</f>
        <v>0.99796954314720809</v>
      </c>
      <c r="IH990" s="167">
        <f>AVERAGE(HU$6:HU990)</f>
        <v>2859.8984771573605</v>
      </c>
      <c r="II990" s="167">
        <f>AVERAGE(HV$6:HV990)</f>
        <v>149.69543147208122</v>
      </c>
      <c r="IJ990" s="167">
        <f>AVERAGE(HW$6:HW990)</f>
        <v>903.40101522842644</v>
      </c>
      <c r="IK990" s="167">
        <f>AVERAGE(HX$6:HX990)</f>
        <v>271.02030456852793</v>
      </c>
      <c r="IL990" s="167">
        <f>AVERAGE(HY$6:HY990)</f>
        <v>2300.392893401015</v>
      </c>
      <c r="IM990" s="164">
        <f>AVERAGE(HZ$6:HZ990)</f>
        <v>2.4426395939086296</v>
      </c>
      <c r="IN990" s="167">
        <f>AVERAGE(IA$6:IA990)</f>
        <v>73.279187817258887</v>
      </c>
      <c r="IO990" s="167">
        <f>AVERAGE(IB$6:IB990)</f>
        <v>632.78477157360408</v>
      </c>
    </row>
    <row r="991" spans="2:249" x14ac:dyDescent="0.2">
      <c r="B991" s="103">
        <v>986</v>
      </c>
      <c r="C991" s="165">
        <v>16.997689415238096</v>
      </c>
      <c r="D991" s="163">
        <v>0.15</v>
      </c>
      <c r="E991" s="161">
        <v>8</v>
      </c>
      <c r="F991" s="168">
        <v>374</v>
      </c>
      <c r="G991" s="161">
        <v>22</v>
      </c>
      <c r="H991" s="161">
        <v>22</v>
      </c>
      <c r="I991" s="161">
        <v>2</v>
      </c>
      <c r="J991" s="168">
        <v>2640</v>
      </c>
      <c r="K991" s="168">
        <v>240</v>
      </c>
      <c r="L991" s="168">
        <v>1000</v>
      </c>
      <c r="M991" s="168">
        <v>300</v>
      </c>
      <c r="N991" s="168">
        <v>2539</v>
      </c>
      <c r="O991" s="161">
        <v>3</v>
      </c>
      <c r="P991" s="168">
        <v>36</v>
      </c>
      <c r="Q991" s="168">
        <v>137</v>
      </c>
      <c r="R991" s="161" t="s">
        <v>116</v>
      </c>
      <c r="T991" s="169">
        <f>AVERAGE(G$6:G991)</f>
        <v>23.316430020283974</v>
      </c>
      <c r="U991" s="169">
        <f>AVERAGE(H$6:H991)</f>
        <v>20.737322515212981</v>
      </c>
      <c r="V991" s="169">
        <f>AVERAGE(I$6:I991)</f>
        <v>1.3600405679513186</v>
      </c>
      <c r="W991" s="170">
        <f>AVERAGE(J$6:J991)</f>
        <v>2488.4787018255579</v>
      </c>
      <c r="X991" s="170">
        <f>AVERAGE(K$6:K991)</f>
        <v>163.20486815415822</v>
      </c>
      <c r="Y991" s="170">
        <f>AVERAGE(L$6:L991)</f>
        <v>968.86409736308315</v>
      </c>
      <c r="Z991" s="170">
        <f>AVERAGE(M$6:M991)</f>
        <v>290.65922920892496</v>
      </c>
      <c r="AA991" s="170">
        <f>AVERAGE(N$6:N991)</f>
        <v>2405.083164300203</v>
      </c>
      <c r="AB991" s="169">
        <f>AVERAGE(O$6:O991)</f>
        <v>2.9624746450304258</v>
      </c>
      <c r="AC991" s="170">
        <f>AVERAGE(P$6:P991)</f>
        <v>35.549695740365109</v>
      </c>
      <c r="AD991" s="170">
        <f>AVERAGE(Q$6:Q991)</f>
        <v>118.94523326572008</v>
      </c>
      <c r="AY991" s="5"/>
      <c r="AZ991" s="26">
        <v>986</v>
      </c>
      <c r="BA991" s="165">
        <v>15.570232730675309</v>
      </c>
      <c r="BB991" s="176">
        <v>0.25</v>
      </c>
      <c r="BC991" s="161">
        <v>3</v>
      </c>
      <c r="BD991" s="182">
        <v>516</v>
      </c>
      <c r="BE991" s="161">
        <v>15</v>
      </c>
      <c r="BF991" s="161">
        <v>15</v>
      </c>
      <c r="BG991" s="161">
        <v>0</v>
      </c>
      <c r="BH991" s="168">
        <v>2250</v>
      </c>
      <c r="BI991" s="168">
        <v>0</v>
      </c>
      <c r="BJ991" s="168">
        <v>750</v>
      </c>
      <c r="BK991" s="168">
        <v>225</v>
      </c>
      <c r="BL991" s="168">
        <v>2116</v>
      </c>
      <c r="BM991" s="161">
        <v>4</v>
      </c>
      <c r="BN991" s="168">
        <v>60</v>
      </c>
      <c r="BO991" s="168">
        <v>194</v>
      </c>
      <c r="BP991" s="161" t="s">
        <v>117</v>
      </c>
      <c r="BR991" s="164">
        <f>AVERAGE(BE$6:BE991)</f>
        <v>19.623732251521297</v>
      </c>
      <c r="BS991" s="164">
        <f>AVERAGE(BF$6:BF991)</f>
        <v>18.85496957403651</v>
      </c>
      <c r="BT991" s="164">
        <f>AVERAGE(BG$6:BG991)</f>
        <v>0.67849898580121704</v>
      </c>
      <c r="BU991" s="167">
        <f>AVERAGE(BH$6:BH991)</f>
        <v>2828.2454361054765</v>
      </c>
      <c r="BV991" s="167">
        <f>AVERAGE(BI$6:BI991)</f>
        <v>101.77484787018255</v>
      </c>
      <c r="BW991" s="167">
        <f>AVERAGE(BJ$6:BJ991)</f>
        <v>908.82352941176475</v>
      </c>
      <c r="BX991" s="167">
        <f>AVERAGE(BK$6:BK991)</f>
        <v>272.64705882352939</v>
      </c>
      <c r="BY991" s="167">
        <f>AVERAGE(BL$6:BL991)</f>
        <v>2251.0141987829616</v>
      </c>
      <c r="BZ991" s="164">
        <f>AVERAGE(BM$6:BM991)</f>
        <v>2.3255578093306286</v>
      </c>
      <c r="CA991" s="167">
        <f>AVERAGE(BN$6:BN991)</f>
        <v>34.883367139959432</v>
      </c>
      <c r="CB991" s="167">
        <f>AVERAGE(BO$6:BO991)</f>
        <v>612.11460446247463</v>
      </c>
      <c r="DF991" s="103">
        <v>986</v>
      </c>
      <c r="DG991" s="192">
        <v>5.6588777293651633</v>
      </c>
      <c r="DH991" s="193">
        <v>0.2</v>
      </c>
      <c r="DI991" s="105">
        <v>1</v>
      </c>
      <c r="DJ991" s="194">
        <v>498</v>
      </c>
      <c r="DK991" s="105">
        <v>6</v>
      </c>
      <c r="DL991" s="105">
        <v>6</v>
      </c>
      <c r="DM991" s="105">
        <v>0</v>
      </c>
      <c r="DN991" s="194">
        <v>1080</v>
      </c>
      <c r="DO991" s="194">
        <v>0</v>
      </c>
      <c r="DP991" s="194">
        <v>300</v>
      </c>
      <c r="DQ991" s="194">
        <v>90</v>
      </c>
      <c r="DR991" s="194">
        <v>1513</v>
      </c>
      <c r="DS991" s="105">
        <v>1</v>
      </c>
      <c r="DT991" s="194">
        <v>18</v>
      </c>
      <c r="DU991" s="194">
        <v>-415</v>
      </c>
      <c r="DV991" s="105" t="s">
        <v>117</v>
      </c>
      <c r="DX991" s="164">
        <f>AVERAGE(DK$6:DK991)</f>
        <v>10.328600405679513</v>
      </c>
      <c r="DY991" s="164">
        <f>AVERAGE(DL$6:DL991)</f>
        <v>10.328600405679513</v>
      </c>
      <c r="DZ991" s="164">
        <f>AVERAGE(DM$6:DM991)</f>
        <v>0</v>
      </c>
      <c r="EA991" s="167">
        <f>AVERAGE(DN$6:DN991)</f>
        <v>1859.1480730223125</v>
      </c>
      <c r="EB991" s="167">
        <f>AVERAGE(DO$6:DO991)</f>
        <v>0</v>
      </c>
      <c r="EC991" s="167">
        <f>AVERAGE(DP$6:DP991)</f>
        <v>516.43002028397564</v>
      </c>
      <c r="ED991" s="167">
        <f>AVERAGE(DQ$6:DQ991)</f>
        <v>154.9290060851927</v>
      </c>
      <c r="EE991" s="167">
        <f>AVERAGE(DR$6:DR991)</f>
        <v>1649.5659229208925</v>
      </c>
      <c r="EF991" s="164">
        <f>AVERAGE(DS$6:DS991)</f>
        <v>0.84279918864097358</v>
      </c>
      <c r="EG991" s="167">
        <f>AVERAGE(DT$6:DT991)</f>
        <v>15.170385395537526</v>
      </c>
      <c r="EH991" s="167">
        <f>AVERAGE(DU$6:DU991)</f>
        <v>224.75253549695739</v>
      </c>
      <c r="FJ991" s="103">
        <v>986</v>
      </c>
      <c r="FK991" s="165">
        <v>9.0901117592815535</v>
      </c>
      <c r="FL991" s="163">
        <v>0.05</v>
      </c>
      <c r="FM991" s="161">
        <v>3</v>
      </c>
      <c r="FN991" s="168">
        <v>172</v>
      </c>
      <c r="FO991" s="161">
        <v>12</v>
      </c>
      <c r="FP991" s="161">
        <v>12</v>
      </c>
      <c r="FQ991" s="161">
        <v>0</v>
      </c>
      <c r="FR991" s="168">
        <v>2160</v>
      </c>
      <c r="FS991" s="168">
        <v>0</v>
      </c>
      <c r="FT991" s="168">
        <v>600</v>
      </c>
      <c r="FU991" s="168">
        <v>180</v>
      </c>
      <c r="FV991" s="168">
        <v>1577</v>
      </c>
      <c r="FW991" s="161">
        <v>0</v>
      </c>
      <c r="FX991" s="168">
        <v>0</v>
      </c>
      <c r="FY991" s="168">
        <v>583</v>
      </c>
      <c r="FZ991" s="161" t="s">
        <v>117</v>
      </c>
      <c r="GB991" s="160">
        <f>AVERAGE(FO$6:FO991)</f>
        <v>10.089249492900608</v>
      </c>
      <c r="GC991" s="160">
        <f>AVERAGE(FP$6:FP991)</f>
        <v>10.089249492900608</v>
      </c>
      <c r="GD991" s="160">
        <f>AVERAGE(FQ$6:FQ991)</f>
        <v>0</v>
      </c>
      <c r="GE991" s="166">
        <f>AVERAGE(FR$6:FR991)</f>
        <v>1816.0649087221095</v>
      </c>
      <c r="GF991" s="166">
        <f>AVERAGE(FS$6:FS991)</f>
        <v>0</v>
      </c>
      <c r="GG991" s="166">
        <f>AVERAGE(FT$6:FT991)</f>
        <v>504.46247464503045</v>
      </c>
      <c r="GH991" s="166">
        <f>AVERAGE(FU$6:FU991)</f>
        <v>151.33874239350914</v>
      </c>
      <c r="GI991" s="166">
        <f>AVERAGE(FV$6:FV991)</f>
        <v>1631.8387423935092</v>
      </c>
      <c r="GJ991" s="160">
        <f>AVERAGE(FW$6:FW991)</f>
        <v>0.84482758620689657</v>
      </c>
      <c r="GK991" s="166">
        <f>AVERAGE(FX$6:FX991)</f>
        <v>30.413793103448278</v>
      </c>
      <c r="GL991" s="166">
        <f>AVERAGE(FY$6:FY991)</f>
        <v>214.63995943204867</v>
      </c>
      <c r="HM991" s="98">
        <v>986</v>
      </c>
      <c r="HN991" s="179">
        <v>16.199530893650557</v>
      </c>
      <c r="HO991" s="188">
        <v>0.05</v>
      </c>
      <c r="HP991" s="177">
        <v>6</v>
      </c>
      <c r="HQ991" s="191">
        <v>519</v>
      </c>
      <c r="HR991" s="177">
        <v>21</v>
      </c>
      <c r="HS991" s="177">
        <v>21</v>
      </c>
      <c r="HT991" s="177">
        <v>1</v>
      </c>
      <c r="HU991" s="191">
        <v>3150</v>
      </c>
      <c r="HV991" s="191">
        <v>150</v>
      </c>
      <c r="HW991" s="191">
        <v>1000</v>
      </c>
      <c r="HX991" s="191">
        <v>300</v>
      </c>
      <c r="HY991" s="191">
        <v>2594</v>
      </c>
      <c r="HZ991" s="177">
        <v>1</v>
      </c>
      <c r="IA991" s="191">
        <v>30</v>
      </c>
      <c r="IB991" s="191">
        <v>586</v>
      </c>
      <c r="IC991" s="177" t="s">
        <v>116</v>
      </c>
      <c r="IE991" s="164">
        <f>AVERAGE(HR$6:HR991)</f>
        <v>19.647058823529413</v>
      </c>
      <c r="IF991" s="164">
        <f>AVERAGE(HS$6:HS991)</f>
        <v>19.06795131845842</v>
      </c>
      <c r="IG991" s="164">
        <f>AVERAGE(HT$6:HT991)</f>
        <v>0.99797160243407712</v>
      </c>
      <c r="IH991" s="167">
        <f>AVERAGE(HU$6:HU991)</f>
        <v>2860.1926977687626</v>
      </c>
      <c r="II991" s="167">
        <f>AVERAGE(HV$6:HV991)</f>
        <v>149.69574036511156</v>
      </c>
      <c r="IJ991" s="167">
        <f>AVERAGE(HW$6:HW991)</f>
        <v>903.49898580121703</v>
      </c>
      <c r="IK991" s="167">
        <f>AVERAGE(HX$6:HX991)</f>
        <v>271.04969574036511</v>
      </c>
      <c r="IL991" s="167">
        <f>AVERAGE(HY$6:HY991)</f>
        <v>2300.6906693711967</v>
      </c>
      <c r="IM991" s="164">
        <f>AVERAGE(HZ$6:HZ991)</f>
        <v>2.4411764705882355</v>
      </c>
      <c r="IN991" s="167">
        <f>AVERAGE(IA$6:IA991)</f>
        <v>73.235294117647058</v>
      </c>
      <c r="IO991" s="167">
        <f>AVERAGE(IB$6:IB991)</f>
        <v>632.73732251521301</v>
      </c>
    </row>
    <row r="992" spans="2:249" x14ac:dyDescent="0.2">
      <c r="B992" s="103">
        <v>987</v>
      </c>
      <c r="C992" s="165">
        <v>21.693322373196068</v>
      </c>
      <c r="D992" s="163">
        <v>0.15</v>
      </c>
      <c r="E992" s="161">
        <v>8</v>
      </c>
      <c r="F992" s="168">
        <v>246</v>
      </c>
      <c r="G992" s="161">
        <v>27</v>
      </c>
      <c r="H992" s="161">
        <v>22</v>
      </c>
      <c r="I992" s="161">
        <v>2</v>
      </c>
      <c r="J992" s="168">
        <v>2640</v>
      </c>
      <c r="K992" s="168">
        <v>240</v>
      </c>
      <c r="L992" s="168">
        <v>1000</v>
      </c>
      <c r="M992" s="168">
        <v>300</v>
      </c>
      <c r="N992" s="168">
        <v>2411</v>
      </c>
      <c r="O992" s="161">
        <v>3</v>
      </c>
      <c r="P992" s="168">
        <v>36</v>
      </c>
      <c r="Q992" s="168">
        <v>265</v>
      </c>
      <c r="R992" s="161" t="s">
        <v>116</v>
      </c>
      <c r="T992" s="169">
        <f>AVERAGE(G$6:G992)</f>
        <v>23.32016210739615</v>
      </c>
      <c r="U992" s="169">
        <f>AVERAGE(H$6:H992)</f>
        <v>20.738601823708208</v>
      </c>
      <c r="V992" s="169">
        <f>AVERAGE(I$6:I992)</f>
        <v>1.3606889564336373</v>
      </c>
      <c r="W992" s="170">
        <f>AVERAGE(J$6:J992)</f>
        <v>2488.6322188449849</v>
      </c>
      <c r="X992" s="170">
        <f>AVERAGE(K$6:K992)</f>
        <v>163.28267477203647</v>
      </c>
      <c r="Y992" s="170">
        <f>AVERAGE(L$6:L992)</f>
        <v>968.89564336372848</v>
      </c>
      <c r="Z992" s="170">
        <f>AVERAGE(M$6:M992)</f>
        <v>290.66869300911856</v>
      </c>
      <c r="AA992" s="170">
        <f>AVERAGE(N$6:N992)</f>
        <v>2405.0891590678825</v>
      </c>
      <c r="AB992" s="169">
        <f>AVERAGE(O$6:O992)</f>
        <v>2.9625126646403244</v>
      </c>
      <c r="AC992" s="170">
        <f>AVERAGE(P$6:P992)</f>
        <v>35.550151975683889</v>
      </c>
      <c r="AD992" s="170">
        <f>AVERAGE(Q$6:Q992)</f>
        <v>119.09321175278622</v>
      </c>
      <c r="AY992" s="5"/>
      <c r="AZ992" s="26">
        <v>987</v>
      </c>
      <c r="BA992" s="165">
        <v>17.266225518549003</v>
      </c>
      <c r="BB992" s="176">
        <v>0.05</v>
      </c>
      <c r="BC992" s="161">
        <v>3</v>
      </c>
      <c r="BD992" s="182">
        <v>130</v>
      </c>
      <c r="BE992" s="161">
        <v>19</v>
      </c>
      <c r="BF992" s="161">
        <v>19</v>
      </c>
      <c r="BG992" s="161">
        <v>0</v>
      </c>
      <c r="BH992" s="168">
        <v>2850</v>
      </c>
      <c r="BI992" s="168">
        <v>0</v>
      </c>
      <c r="BJ992" s="168">
        <v>950</v>
      </c>
      <c r="BK992" s="168">
        <v>285</v>
      </c>
      <c r="BL992" s="168">
        <v>1990</v>
      </c>
      <c r="BM992" s="161">
        <v>1</v>
      </c>
      <c r="BN992" s="168">
        <v>15</v>
      </c>
      <c r="BO992" s="168">
        <v>875</v>
      </c>
      <c r="BP992" s="161" t="s">
        <v>117</v>
      </c>
      <c r="BR992" s="164">
        <f>AVERAGE(BE$6:BE992)</f>
        <v>19.623100303951368</v>
      </c>
      <c r="BS992" s="164">
        <f>AVERAGE(BF$6:BF992)</f>
        <v>18.855116514690984</v>
      </c>
      <c r="BT992" s="164">
        <f>AVERAGE(BG$6:BG992)</f>
        <v>0.67781155015197569</v>
      </c>
      <c r="BU992" s="167">
        <f>AVERAGE(BH$6:BH992)</f>
        <v>2828.2674772036476</v>
      </c>
      <c r="BV992" s="167">
        <f>AVERAGE(BI$6:BI992)</f>
        <v>101.67173252279635</v>
      </c>
      <c r="BW992" s="167">
        <f>AVERAGE(BJ$6:BJ992)</f>
        <v>908.86524822695037</v>
      </c>
      <c r="BX992" s="167">
        <f>AVERAGE(BK$6:BK992)</f>
        <v>272.65957446808511</v>
      </c>
      <c r="BY992" s="167">
        <f>AVERAGE(BL$6:BL992)</f>
        <v>2250.7497467071935</v>
      </c>
      <c r="BZ992" s="164">
        <f>AVERAGE(BM$6:BM992)</f>
        <v>2.3242147922998986</v>
      </c>
      <c r="CA992" s="167">
        <f>AVERAGE(BN$6:BN992)</f>
        <v>34.863221884498479</v>
      </c>
      <c r="CB992" s="167">
        <f>AVERAGE(BO$6:BO992)</f>
        <v>612.38095238095241</v>
      </c>
      <c r="DF992" s="103">
        <v>987</v>
      </c>
      <c r="DG992" s="192">
        <v>6.2193437956742281</v>
      </c>
      <c r="DH992" s="193">
        <v>0.15</v>
      </c>
      <c r="DI992" s="105">
        <v>3</v>
      </c>
      <c r="DJ992" s="194">
        <v>508</v>
      </c>
      <c r="DK992" s="105">
        <v>8</v>
      </c>
      <c r="DL992" s="105">
        <v>8</v>
      </c>
      <c r="DM992" s="105">
        <v>0</v>
      </c>
      <c r="DN992" s="194">
        <v>1440</v>
      </c>
      <c r="DO992" s="194">
        <v>0</v>
      </c>
      <c r="DP992" s="194">
        <v>400</v>
      </c>
      <c r="DQ992" s="194">
        <v>120</v>
      </c>
      <c r="DR992" s="194">
        <v>1653</v>
      </c>
      <c r="DS992" s="105">
        <v>1</v>
      </c>
      <c r="DT992" s="194">
        <v>18</v>
      </c>
      <c r="DU992" s="194">
        <v>-195</v>
      </c>
      <c r="DV992" s="105" t="s">
        <v>117</v>
      </c>
      <c r="DX992" s="164">
        <f>AVERAGE(DK$6:DK992)</f>
        <v>10.326241134751774</v>
      </c>
      <c r="DY992" s="164">
        <f>AVERAGE(DL$6:DL992)</f>
        <v>10.326241134751774</v>
      </c>
      <c r="DZ992" s="164">
        <f>AVERAGE(DM$6:DM992)</f>
        <v>0</v>
      </c>
      <c r="EA992" s="167">
        <f>AVERAGE(DN$6:DN992)</f>
        <v>1858.7234042553191</v>
      </c>
      <c r="EB992" s="167">
        <f>AVERAGE(DO$6:DO992)</f>
        <v>0</v>
      </c>
      <c r="EC992" s="167">
        <f>AVERAGE(DP$6:DP992)</f>
        <v>516.3120567375887</v>
      </c>
      <c r="ED992" s="167">
        <f>AVERAGE(DQ$6:DQ992)</f>
        <v>154.89361702127658</v>
      </c>
      <c r="EE992" s="167">
        <f>AVERAGE(DR$6:DR992)</f>
        <v>1649.5694022289767</v>
      </c>
      <c r="EF992" s="164">
        <f>AVERAGE(DS$6:DS992)</f>
        <v>0.84295845997973662</v>
      </c>
      <c r="EG992" s="167">
        <f>AVERAGE(DT$6:DT992)</f>
        <v>15.173252279635259</v>
      </c>
      <c r="EH992" s="167">
        <f>AVERAGE(DU$6:DU992)</f>
        <v>224.3272543059777</v>
      </c>
      <c r="FJ992" s="103">
        <v>987</v>
      </c>
      <c r="FK992" s="165">
        <v>6.735784803245255</v>
      </c>
      <c r="FL992" s="163">
        <v>0.1</v>
      </c>
      <c r="FM992" s="161">
        <v>4</v>
      </c>
      <c r="FN992" s="168">
        <v>372</v>
      </c>
      <c r="FO992" s="161">
        <v>10</v>
      </c>
      <c r="FP992" s="161">
        <v>10</v>
      </c>
      <c r="FQ992" s="161">
        <v>0</v>
      </c>
      <c r="FR992" s="168">
        <v>1800</v>
      </c>
      <c r="FS992" s="168">
        <v>0</v>
      </c>
      <c r="FT992" s="168">
        <v>500</v>
      </c>
      <c r="FU992" s="168">
        <v>150</v>
      </c>
      <c r="FV992" s="168">
        <v>1647</v>
      </c>
      <c r="FW992" s="161">
        <v>1</v>
      </c>
      <c r="FX992" s="168">
        <v>36</v>
      </c>
      <c r="FY992" s="168">
        <v>189</v>
      </c>
      <c r="FZ992" s="161" t="s">
        <v>117</v>
      </c>
      <c r="GB992" s="160">
        <f>AVERAGE(FO$6:FO992)</f>
        <v>10.089159067882472</v>
      </c>
      <c r="GC992" s="160">
        <f>AVERAGE(FP$6:FP992)</f>
        <v>10.089159067882472</v>
      </c>
      <c r="GD992" s="160">
        <f>AVERAGE(FQ$6:FQ992)</f>
        <v>0</v>
      </c>
      <c r="GE992" s="166">
        <f>AVERAGE(FR$6:FR992)</f>
        <v>1816.0486322188449</v>
      </c>
      <c r="GF992" s="166">
        <f>AVERAGE(FS$6:FS992)</f>
        <v>0</v>
      </c>
      <c r="GG992" s="166">
        <f>AVERAGE(FT$6:FT992)</f>
        <v>504.45795339412359</v>
      </c>
      <c r="GH992" s="166">
        <f>AVERAGE(FU$6:FU992)</f>
        <v>151.33738601823708</v>
      </c>
      <c r="GI992" s="166">
        <f>AVERAGE(FV$6:FV992)</f>
        <v>1631.8541033434651</v>
      </c>
      <c r="GJ992" s="160">
        <f>AVERAGE(FW$6:FW992)</f>
        <v>0.84498480243161089</v>
      </c>
      <c r="GK992" s="166">
        <f>AVERAGE(FX$6:FX992)</f>
        <v>30.419452887537993</v>
      </c>
      <c r="GL992" s="166">
        <f>AVERAGE(FY$6:FY992)</f>
        <v>214.61398176291794</v>
      </c>
      <c r="HM992" s="98">
        <v>987</v>
      </c>
      <c r="HN992" s="179">
        <v>19.936044390453763</v>
      </c>
      <c r="HO992" s="188">
        <v>0.15</v>
      </c>
      <c r="HP992" s="177">
        <v>8</v>
      </c>
      <c r="HQ992" s="191">
        <v>256</v>
      </c>
      <c r="HR992" s="177">
        <v>25</v>
      </c>
      <c r="HS992" s="177">
        <v>23</v>
      </c>
      <c r="HT992" s="177">
        <v>3</v>
      </c>
      <c r="HU992" s="191">
        <v>3450</v>
      </c>
      <c r="HV992" s="191">
        <v>450</v>
      </c>
      <c r="HW992" s="191">
        <v>1000</v>
      </c>
      <c r="HX992" s="191">
        <v>300</v>
      </c>
      <c r="HY992" s="191">
        <v>2631</v>
      </c>
      <c r="HZ992" s="177">
        <v>3</v>
      </c>
      <c r="IA992" s="191">
        <v>90</v>
      </c>
      <c r="IB992" s="191">
        <v>909</v>
      </c>
      <c r="IC992" s="177" t="s">
        <v>116</v>
      </c>
      <c r="IE992" s="164">
        <f>AVERAGE(HR$6:HR992)</f>
        <v>19.652482269503547</v>
      </c>
      <c r="IF992" s="164">
        <f>AVERAGE(HS$6:HS992)</f>
        <v>19.071935157041541</v>
      </c>
      <c r="IG992" s="164">
        <f>AVERAGE(HT$6:HT992)</f>
        <v>1</v>
      </c>
      <c r="IH992" s="167">
        <f>AVERAGE(HU$6:HU992)</f>
        <v>2860.7902735562311</v>
      </c>
      <c r="II992" s="167">
        <f>AVERAGE(HV$6:HV992)</f>
        <v>150</v>
      </c>
      <c r="IJ992" s="167">
        <f>AVERAGE(HW$6:HW992)</f>
        <v>903.59675785207696</v>
      </c>
      <c r="IK992" s="167">
        <f>AVERAGE(HX$6:HX992)</f>
        <v>271.07902735562311</v>
      </c>
      <c r="IL992" s="167">
        <f>AVERAGE(HY$6:HY992)</f>
        <v>2301.0253292806483</v>
      </c>
      <c r="IM992" s="164">
        <f>AVERAGE(HZ$6:HZ992)</f>
        <v>2.4417426545086118</v>
      </c>
      <c r="IN992" s="167">
        <f>AVERAGE(IA$6:IA992)</f>
        <v>73.252279635258361</v>
      </c>
      <c r="IO992" s="167">
        <f>AVERAGE(IB$6:IB992)</f>
        <v>633.01722391084093</v>
      </c>
    </row>
    <row r="993" spans="2:249" x14ac:dyDescent="0.2">
      <c r="B993" s="103">
        <v>988</v>
      </c>
      <c r="C993" s="165">
        <v>23.882775118341861</v>
      </c>
      <c r="D993" s="163">
        <v>0.05</v>
      </c>
      <c r="E993" s="161">
        <v>0</v>
      </c>
      <c r="F993" s="168">
        <v>523</v>
      </c>
      <c r="G993" s="161">
        <v>23</v>
      </c>
      <c r="H993" s="161">
        <v>22</v>
      </c>
      <c r="I993" s="161">
        <v>2</v>
      </c>
      <c r="J993" s="168">
        <v>2640</v>
      </c>
      <c r="K993" s="168">
        <v>240</v>
      </c>
      <c r="L993" s="168">
        <v>1000</v>
      </c>
      <c r="M993" s="168">
        <v>300</v>
      </c>
      <c r="N993" s="168">
        <v>2688</v>
      </c>
      <c r="O993" s="161">
        <v>1</v>
      </c>
      <c r="P993" s="168">
        <v>12</v>
      </c>
      <c r="Q993" s="168">
        <v>-36</v>
      </c>
      <c r="R993" s="161" t="s">
        <v>116</v>
      </c>
      <c r="T993" s="169">
        <f>AVERAGE(G$6:G993)</f>
        <v>23.319838056680162</v>
      </c>
      <c r="U993" s="169">
        <f>AVERAGE(H$6:H993)</f>
        <v>20.739878542510123</v>
      </c>
      <c r="V993" s="169">
        <f>AVERAGE(I$6:I993)</f>
        <v>1.3613360323886641</v>
      </c>
      <c r="W993" s="170">
        <f>AVERAGE(J$6:J993)</f>
        <v>2488.7854251012145</v>
      </c>
      <c r="X993" s="170">
        <f>AVERAGE(K$6:K993)</f>
        <v>163.36032388663966</v>
      </c>
      <c r="Y993" s="170">
        <f>AVERAGE(L$6:L993)</f>
        <v>968.92712550607291</v>
      </c>
      <c r="Z993" s="170">
        <f>AVERAGE(M$6:M993)</f>
        <v>290.67813765182188</v>
      </c>
      <c r="AA993" s="170">
        <f>AVERAGE(N$6:N993)</f>
        <v>2405.3755060728745</v>
      </c>
      <c r="AB993" s="169">
        <f>AVERAGE(O$6:O993)</f>
        <v>2.9605263157894739</v>
      </c>
      <c r="AC993" s="170">
        <f>AVERAGE(P$6:P993)</f>
        <v>35.526315789473685</v>
      </c>
      <c r="AD993" s="170">
        <f>AVERAGE(Q$6:Q993)</f>
        <v>118.93623481781377</v>
      </c>
      <c r="AY993" s="5"/>
      <c r="AZ993" s="26">
        <v>988</v>
      </c>
      <c r="BA993" s="165">
        <v>18.374838376012512</v>
      </c>
      <c r="BB993" s="176">
        <v>0.1</v>
      </c>
      <c r="BC993" s="161">
        <v>2</v>
      </c>
      <c r="BD993" s="182">
        <v>434</v>
      </c>
      <c r="BE993" s="161">
        <v>18</v>
      </c>
      <c r="BF993" s="161">
        <v>18</v>
      </c>
      <c r="BG993" s="161">
        <v>0</v>
      </c>
      <c r="BH993" s="168">
        <v>2700</v>
      </c>
      <c r="BI993" s="168">
        <v>0</v>
      </c>
      <c r="BJ993" s="168">
        <v>900</v>
      </c>
      <c r="BK993" s="168">
        <v>270</v>
      </c>
      <c r="BL993" s="168">
        <v>2229</v>
      </c>
      <c r="BM993" s="161">
        <v>2</v>
      </c>
      <c r="BN993" s="168">
        <v>30</v>
      </c>
      <c r="BO993" s="168">
        <v>501</v>
      </c>
      <c r="BP993" s="161" t="s">
        <v>117</v>
      </c>
      <c r="BR993" s="164">
        <f>AVERAGE(BE$6:BE993)</f>
        <v>19.621457489878541</v>
      </c>
      <c r="BS993" s="164">
        <f>AVERAGE(BF$6:BF993)</f>
        <v>18.854251012145749</v>
      </c>
      <c r="BT993" s="164">
        <f>AVERAGE(BG$6:BG993)</f>
        <v>0.67712550607287447</v>
      </c>
      <c r="BU993" s="167">
        <f>AVERAGE(BH$6:BH993)</f>
        <v>2828.1376518218622</v>
      </c>
      <c r="BV993" s="167">
        <f>AVERAGE(BI$6:BI993)</f>
        <v>101.56882591093117</v>
      </c>
      <c r="BW993" s="167">
        <f>AVERAGE(BJ$6:BJ993)</f>
        <v>908.85627530364377</v>
      </c>
      <c r="BX993" s="167">
        <f>AVERAGE(BK$6:BK993)</f>
        <v>272.65688259109311</v>
      </c>
      <c r="BY993" s="167">
        <f>AVERAGE(BL$6:BL993)</f>
        <v>2250.7277327935221</v>
      </c>
      <c r="BZ993" s="164">
        <f>AVERAGE(BM$6:BM993)</f>
        <v>2.3238866396761133</v>
      </c>
      <c r="CA993" s="167">
        <f>AVERAGE(BN$6:BN993)</f>
        <v>34.858299595141702</v>
      </c>
      <c r="CB993" s="167">
        <f>AVERAGE(BO$6:BO993)</f>
        <v>612.26821862348174</v>
      </c>
      <c r="DF993" s="103">
        <v>988</v>
      </c>
      <c r="DG993" s="192">
        <v>7.8340297152835694</v>
      </c>
      <c r="DH993" s="193">
        <v>0.05</v>
      </c>
      <c r="DI993" s="105">
        <v>1</v>
      </c>
      <c r="DJ993" s="194">
        <v>172</v>
      </c>
      <c r="DK993" s="105">
        <v>9</v>
      </c>
      <c r="DL993" s="105">
        <v>9</v>
      </c>
      <c r="DM993" s="105">
        <v>0</v>
      </c>
      <c r="DN993" s="194">
        <v>1620</v>
      </c>
      <c r="DO993" s="194">
        <v>0</v>
      </c>
      <c r="DP993" s="194">
        <v>450</v>
      </c>
      <c r="DQ993" s="194">
        <v>135</v>
      </c>
      <c r="DR993" s="194">
        <v>1382</v>
      </c>
      <c r="DS993" s="105">
        <v>0</v>
      </c>
      <c r="DT993" s="194">
        <v>0</v>
      </c>
      <c r="DU993" s="194">
        <v>238</v>
      </c>
      <c r="DV993" s="105" t="s">
        <v>117</v>
      </c>
      <c r="DX993" s="164">
        <f>AVERAGE(DK$6:DK993)</f>
        <v>10.324898785425102</v>
      </c>
      <c r="DY993" s="164">
        <f>AVERAGE(DL$6:DL993)</f>
        <v>10.324898785425102</v>
      </c>
      <c r="DZ993" s="164">
        <f>AVERAGE(DM$6:DM993)</f>
        <v>0</v>
      </c>
      <c r="EA993" s="167">
        <f>AVERAGE(DN$6:DN993)</f>
        <v>1858.4817813765183</v>
      </c>
      <c r="EB993" s="167">
        <f>AVERAGE(DO$6:DO993)</f>
        <v>0</v>
      </c>
      <c r="EC993" s="167">
        <f>AVERAGE(DP$6:DP993)</f>
        <v>516.24493927125502</v>
      </c>
      <c r="ED993" s="167">
        <f>AVERAGE(DQ$6:DQ993)</f>
        <v>154.87348178137651</v>
      </c>
      <c r="EE993" s="167">
        <f>AVERAGE(DR$6:DR993)</f>
        <v>1649.2985829959514</v>
      </c>
      <c r="EF993" s="164">
        <f>AVERAGE(DS$6:DS993)</f>
        <v>0.84210526315789469</v>
      </c>
      <c r="EG993" s="167">
        <f>AVERAGE(DT$6:DT993)</f>
        <v>15.157894736842104</v>
      </c>
      <c r="EH993" s="167">
        <f>AVERAGE(DU$6:DU993)</f>
        <v>224.34109311740892</v>
      </c>
      <c r="FJ993" s="103">
        <v>988</v>
      </c>
      <c r="FK993" s="165">
        <v>6.6469702150845089</v>
      </c>
      <c r="FL993" s="163">
        <v>0.05</v>
      </c>
      <c r="FM993" s="161">
        <v>1</v>
      </c>
      <c r="FN993" s="168">
        <v>141</v>
      </c>
      <c r="FO993" s="161">
        <v>8</v>
      </c>
      <c r="FP993" s="161">
        <v>8</v>
      </c>
      <c r="FQ993" s="161">
        <v>0</v>
      </c>
      <c r="FR993" s="168">
        <v>1440</v>
      </c>
      <c r="FS993" s="168">
        <v>0</v>
      </c>
      <c r="FT993" s="168">
        <v>400</v>
      </c>
      <c r="FU993" s="168">
        <v>120</v>
      </c>
      <c r="FV993" s="168">
        <v>1286</v>
      </c>
      <c r="FW993" s="161">
        <v>0</v>
      </c>
      <c r="FX993" s="168">
        <v>0</v>
      </c>
      <c r="FY993" s="168">
        <v>154</v>
      </c>
      <c r="FZ993" s="161" t="s">
        <v>117</v>
      </c>
      <c r="GB993" s="160">
        <f>AVERAGE(FO$6:FO993)</f>
        <v>10.087044534412955</v>
      </c>
      <c r="GC993" s="160">
        <f>AVERAGE(FP$6:FP993)</f>
        <v>10.087044534412955</v>
      </c>
      <c r="GD993" s="160">
        <f>AVERAGE(FQ$6:FQ993)</f>
        <v>0</v>
      </c>
      <c r="GE993" s="166">
        <f>AVERAGE(FR$6:FR993)</f>
        <v>1815.668016194332</v>
      </c>
      <c r="GF993" s="166">
        <f>AVERAGE(FS$6:FS993)</f>
        <v>0</v>
      </c>
      <c r="GG993" s="166">
        <f>AVERAGE(FT$6:FT993)</f>
        <v>504.35222672064776</v>
      </c>
      <c r="GH993" s="166">
        <f>AVERAGE(FU$6:FU993)</f>
        <v>151.30566801619435</v>
      </c>
      <c r="GI993" s="166">
        <f>AVERAGE(FV$6:FV993)</f>
        <v>1631.5040485829959</v>
      </c>
      <c r="GJ993" s="160">
        <f>AVERAGE(FW$6:FW993)</f>
        <v>0.84412955465587047</v>
      </c>
      <c r="GK993" s="166">
        <f>AVERAGE(FX$6:FX993)</f>
        <v>30.388663967611336</v>
      </c>
      <c r="GL993" s="166">
        <f>AVERAGE(FY$6:FY993)</f>
        <v>214.55263157894737</v>
      </c>
      <c r="HM993" s="98">
        <v>988</v>
      </c>
      <c r="HN993" s="179">
        <v>17.239811277768254</v>
      </c>
      <c r="HO993" s="188">
        <v>0.05</v>
      </c>
      <c r="HP993" s="177">
        <v>3</v>
      </c>
      <c r="HQ993" s="191">
        <v>277</v>
      </c>
      <c r="HR993" s="177">
        <v>19</v>
      </c>
      <c r="HS993" s="177">
        <v>19</v>
      </c>
      <c r="HT993" s="177">
        <v>0</v>
      </c>
      <c r="HU993" s="191">
        <v>2850</v>
      </c>
      <c r="HV993" s="191">
        <v>0</v>
      </c>
      <c r="HW993" s="191">
        <v>950</v>
      </c>
      <c r="HX993" s="191">
        <v>285</v>
      </c>
      <c r="HY993" s="191">
        <v>2137</v>
      </c>
      <c r="HZ993" s="177">
        <v>1</v>
      </c>
      <c r="IA993" s="191">
        <v>30</v>
      </c>
      <c r="IB993" s="191">
        <v>743</v>
      </c>
      <c r="IC993" s="177" t="s">
        <v>117</v>
      </c>
      <c r="IE993" s="164">
        <f>AVERAGE(HR$6:HR993)</f>
        <v>19.651821862348179</v>
      </c>
      <c r="IF993" s="164">
        <f>AVERAGE(HS$6:HS993)</f>
        <v>19.071862348178136</v>
      </c>
      <c r="IG993" s="164">
        <f>AVERAGE(HT$6:HT993)</f>
        <v>0.99898785425101211</v>
      </c>
      <c r="IH993" s="167">
        <f>AVERAGE(HU$6:HU993)</f>
        <v>2860.7793522267207</v>
      </c>
      <c r="II993" s="167">
        <f>AVERAGE(HV$6:HV993)</f>
        <v>149.84817813765181</v>
      </c>
      <c r="IJ993" s="167">
        <f>AVERAGE(HW$6:HW993)</f>
        <v>903.64372469635623</v>
      </c>
      <c r="IK993" s="167">
        <f>AVERAGE(HX$6:HX993)</f>
        <v>271.09311740890689</v>
      </c>
      <c r="IL993" s="167">
        <f>AVERAGE(HY$6:HY993)</f>
        <v>2300.8593117408905</v>
      </c>
      <c r="IM993" s="164">
        <f>AVERAGE(HZ$6:HZ993)</f>
        <v>2.4402834008097165</v>
      </c>
      <c r="IN993" s="167">
        <f>AVERAGE(IA$6:IA993)</f>
        <v>73.208502024291505</v>
      </c>
      <c r="IO993" s="167">
        <f>AVERAGE(IB$6:IB993)</f>
        <v>633.12854251012141</v>
      </c>
    </row>
    <row r="994" spans="2:249" x14ac:dyDescent="0.2">
      <c r="B994" s="103">
        <v>989</v>
      </c>
      <c r="C994" s="165">
        <v>22.99582101530174</v>
      </c>
      <c r="D994" s="163">
        <v>0.05</v>
      </c>
      <c r="E994" s="161">
        <v>4</v>
      </c>
      <c r="F994" s="168">
        <v>546</v>
      </c>
      <c r="G994" s="161">
        <v>26</v>
      </c>
      <c r="H994" s="161">
        <v>22</v>
      </c>
      <c r="I994" s="161">
        <v>2</v>
      </c>
      <c r="J994" s="168">
        <v>2640</v>
      </c>
      <c r="K994" s="168">
        <v>240</v>
      </c>
      <c r="L994" s="168">
        <v>1000</v>
      </c>
      <c r="M994" s="168">
        <v>300</v>
      </c>
      <c r="N994" s="168">
        <v>2711</v>
      </c>
      <c r="O994" s="161">
        <v>1</v>
      </c>
      <c r="P994" s="168">
        <v>12</v>
      </c>
      <c r="Q994" s="168">
        <v>-59</v>
      </c>
      <c r="R994" s="161" t="s">
        <v>116</v>
      </c>
      <c r="T994" s="169">
        <f>AVERAGE(G$6:G994)</f>
        <v>23.322548028311427</v>
      </c>
      <c r="U994" s="169">
        <f>AVERAGE(H$6:H994)</f>
        <v>20.741152679474215</v>
      </c>
      <c r="V994" s="169">
        <f>AVERAGE(I$6:I994)</f>
        <v>1.3619817997977754</v>
      </c>
      <c r="W994" s="170">
        <f>AVERAGE(J$6:J994)</f>
        <v>2488.9383215369062</v>
      </c>
      <c r="X994" s="170">
        <f>AVERAGE(K$6:K994)</f>
        <v>163.43781597573306</v>
      </c>
      <c r="Y994" s="170">
        <f>AVERAGE(L$6:L994)</f>
        <v>968.9585439838221</v>
      </c>
      <c r="Z994" s="170">
        <f>AVERAGE(M$6:M994)</f>
        <v>290.68756319514659</v>
      </c>
      <c r="AA994" s="170">
        <f>AVERAGE(N$6:N994)</f>
        <v>2405.6845298281091</v>
      </c>
      <c r="AB994" s="169">
        <f>AVERAGE(O$6:O994)</f>
        <v>2.9585439838220426</v>
      </c>
      <c r="AC994" s="170">
        <f>AVERAGE(P$6:P994)</f>
        <v>35.50252780586451</v>
      </c>
      <c r="AD994" s="170">
        <f>AVERAGE(Q$6:Q994)</f>
        <v>118.75631951466127</v>
      </c>
      <c r="AY994" s="5"/>
      <c r="AZ994" s="26">
        <v>989</v>
      </c>
      <c r="BA994" s="165">
        <v>16.085078910428663</v>
      </c>
      <c r="BB994" s="176">
        <v>0.2</v>
      </c>
      <c r="BC994" s="161">
        <v>1</v>
      </c>
      <c r="BD994" s="182">
        <v>345</v>
      </c>
      <c r="BE994" s="161">
        <v>14</v>
      </c>
      <c r="BF994" s="161">
        <v>14</v>
      </c>
      <c r="BG994" s="161">
        <v>0</v>
      </c>
      <c r="BH994" s="168">
        <v>2100</v>
      </c>
      <c r="BI994" s="168">
        <v>0</v>
      </c>
      <c r="BJ994" s="168">
        <v>700</v>
      </c>
      <c r="BK994" s="168">
        <v>210</v>
      </c>
      <c r="BL994" s="168">
        <v>1880</v>
      </c>
      <c r="BM994" s="161">
        <v>3</v>
      </c>
      <c r="BN994" s="168">
        <v>45</v>
      </c>
      <c r="BO994" s="168">
        <v>265</v>
      </c>
      <c r="BP994" s="161" t="s">
        <v>117</v>
      </c>
      <c r="BR994" s="164">
        <f>AVERAGE(BE$6:BE994)</f>
        <v>19.61577350859454</v>
      </c>
      <c r="BS994" s="164">
        <f>AVERAGE(BF$6:BF994)</f>
        <v>18.849342770475229</v>
      </c>
      <c r="BT994" s="164">
        <f>AVERAGE(BG$6:BG994)</f>
        <v>0.67644084934277049</v>
      </c>
      <c r="BU994" s="167">
        <f>AVERAGE(BH$6:BH994)</f>
        <v>2827.4014155712839</v>
      </c>
      <c r="BV994" s="167">
        <f>AVERAGE(BI$6:BI994)</f>
        <v>101.46612740141558</v>
      </c>
      <c r="BW994" s="167">
        <f>AVERAGE(BJ$6:BJ994)</f>
        <v>908.64509605662283</v>
      </c>
      <c r="BX994" s="167">
        <f>AVERAGE(BK$6:BK994)</f>
        <v>272.59352881698686</v>
      </c>
      <c r="BY994" s="167">
        <f>AVERAGE(BL$6:BL994)</f>
        <v>2250.3528816986855</v>
      </c>
      <c r="BZ994" s="164">
        <f>AVERAGE(BM$6:BM994)</f>
        <v>2.3245702730030335</v>
      </c>
      <c r="CA994" s="167">
        <f>AVERAGE(BN$6:BN994)</f>
        <v>34.868554095045504</v>
      </c>
      <c r="CB994" s="167">
        <f>AVERAGE(BO$6:BO994)</f>
        <v>611.91708796764408</v>
      </c>
      <c r="DF994" s="103">
        <v>989</v>
      </c>
      <c r="DG994" s="192">
        <v>7.6906430694542127</v>
      </c>
      <c r="DH994" s="193">
        <v>0.05</v>
      </c>
      <c r="DI994" s="105">
        <v>7</v>
      </c>
      <c r="DJ994" s="194">
        <v>566</v>
      </c>
      <c r="DK994" s="105">
        <v>15</v>
      </c>
      <c r="DL994" s="105">
        <v>15</v>
      </c>
      <c r="DM994" s="105">
        <v>0</v>
      </c>
      <c r="DN994" s="194">
        <v>2700</v>
      </c>
      <c r="DO994" s="194">
        <v>0</v>
      </c>
      <c r="DP994" s="194">
        <v>750</v>
      </c>
      <c r="DQ994" s="194">
        <v>225</v>
      </c>
      <c r="DR994" s="194">
        <v>2166</v>
      </c>
      <c r="DS994" s="105">
        <v>0</v>
      </c>
      <c r="DT994" s="194">
        <v>0</v>
      </c>
      <c r="DU994" s="194">
        <v>534</v>
      </c>
      <c r="DV994" s="105" t="s">
        <v>117</v>
      </c>
      <c r="DX994" s="164">
        <f>AVERAGE(DK$6:DK994)</f>
        <v>10.329625884732053</v>
      </c>
      <c r="DY994" s="164">
        <f>AVERAGE(DL$6:DL994)</f>
        <v>10.329625884732053</v>
      </c>
      <c r="DZ994" s="164">
        <f>AVERAGE(DM$6:DM994)</f>
        <v>0</v>
      </c>
      <c r="EA994" s="167">
        <f>AVERAGE(DN$6:DN994)</f>
        <v>1859.3326592517694</v>
      </c>
      <c r="EB994" s="167">
        <f>AVERAGE(DO$6:DO994)</f>
        <v>0</v>
      </c>
      <c r="EC994" s="167">
        <f>AVERAGE(DP$6:DP994)</f>
        <v>516.48129423660259</v>
      </c>
      <c r="ED994" s="167">
        <f>AVERAGE(DQ$6:DQ994)</f>
        <v>154.9443882709808</v>
      </c>
      <c r="EE994" s="167">
        <f>AVERAGE(DR$6:DR994)</f>
        <v>1649.8210313447928</v>
      </c>
      <c r="EF994" s="164">
        <f>AVERAGE(DS$6:DS994)</f>
        <v>0.84125379170879677</v>
      </c>
      <c r="EG994" s="167">
        <f>AVERAGE(DT$6:DT994)</f>
        <v>15.142568250758341</v>
      </c>
      <c r="EH994" s="167">
        <f>AVERAGE(DU$6:DU994)</f>
        <v>224.65419615773507</v>
      </c>
      <c r="FJ994" s="103">
        <v>989</v>
      </c>
      <c r="FK994" s="165">
        <v>7.6914279995757653</v>
      </c>
      <c r="FL994" s="163">
        <v>0.15</v>
      </c>
      <c r="FM994" s="161">
        <v>2</v>
      </c>
      <c r="FN994" s="168">
        <v>533</v>
      </c>
      <c r="FO994" s="161">
        <v>9</v>
      </c>
      <c r="FP994" s="161">
        <v>9</v>
      </c>
      <c r="FQ994" s="161">
        <v>0</v>
      </c>
      <c r="FR994" s="168">
        <v>1620</v>
      </c>
      <c r="FS994" s="168">
        <v>0</v>
      </c>
      <c r="FT994" s="168">
        <v>450</v>
      </c>
      <c r="FU994" s="168">
        <v>135</v>
      </c>
      <c r="FV994" s="168">
        <v>1743</v>
      </c>
      <c r="FW994" s="161">
        <v>1</v>
      </c>
      <c r="FX994" s="168">
        <v>36</v>
      </c>
      <c r="FY994" s="168">
        <v>-87</v>
      </c>
      <c r="FZ994" s="161" t="s">
        <v>117</v>
      </c>
      <c r="GB994" s="160">
        <f>AVERAGE(FO$6:FO994)</f>
        <v>10.085945399393326</v>
      </c>
      <c r="GC994" s="160">
        <f>AVERAGE(FP$6:FP994)</f>
        <v>10.085945399393326</v>
      </c>
      <c r="GD994" s="160">
        <f>AVERAGE(FQ$6:FQ994)</f>
        <v>0</v>
      </c>
      <c r="GE994" s="166">
        <f>AVERAGE(FR$6:FR994)</f>
        <v>1815.4701718907988</v>
      </c>
      <c r="GF994" s="166">
        <f>AVERAGE(FS$6:FS994)</f>
        <v>0</v>
      </c>
      <c r="GG994" s="166">
        <f>AVERAGE(FT$6:FT994)</f>
        <v>504.29726996966633</v>
      </c>
      <c r="GH994" s="166">
        <f>AVERAGE(FU$6:FU994)</f>
        <v>151.28918099089989</v>
      </c>
      <c r="GI994" s="166">
        <f>AVERAGE(FV$6:FV994)</f>
        <v>1631.6167846309404</v>
      </c>
      <c r="GJ994" s="160">
        <f>AVERAGE(FW$6:FW994)</f>
        <v>0.8442871587462083</v>
      </c>
      <c r="GK994" s="166">
        <f>AVERAGE(FX$6:FX994)</f>
        <v>30.3943377148635</v>
      </c>
      <c r="GL994" s="166">
        <f>AVERAGE(FY$6:FY994)</f>
        <v>214.24772497472193</v>
      </c>
      <c r="HM994" s="98">
        <v>989</v>
      </c>
      <c r="HN994" s="179">
        <v>21.719543021876305</v>
      </c>
      <c r="HO994" s="188">
        <v>0.15</v>
      </c>
      <c r="HP994" s="177">
        <v>0</v>
      </c>
      <c r="HQ994" s="191">
        <v>111</v>
      </c>
      <c r="HR994" s="177">
        <v>19</v>
      </c>
      <c r="HS994" s="177">
        <v>19</v>
      </c>
      <c r="HT994" s="177">
        <v>0</v>
      </c>
      <c r="HU994" s="191">
        <v>2850</v>
      </c>
      <c r="HV994" s="191">
        <v>0</v>
      </c>
      <c r="HW994" s="191">
        <v>950</v>
      </c>
      <c r="HX994" s="191">
        <v>285</v>
      </c>
      <c r="HY994" s="191">
        <v>1971</v>
      </c>
      <c r="HZ994" s="177">
        <v>3</v>
      </c>
      <c r="IA994" s="191">
        <v>90</v>
      </c>
      <c r="IB994" s="191">
        <v>969</v>
      </c>
      <c r="IC994" s="177" t="s">
        <v>117</v>
      </c>
      <c r="IE994" s="164">
        <f>AVERAGE(HR$6:HR994)</f>
        <v>19.651162790697676</v>
      </c>
      <c r="IF994" s="164">
        <f>AVERAGE(HS$6:HS994)</f>
        <v>19.071789686552073</v>
      </c>
      <c r="IG994" s="164">
        <f>AVERAGE(HT$6:HT994)</f>
        <v>0.99797775530839228</v>
      </c>
      <c r="IH994" s="167">
        <f>AVERAGE(HU$6:HU994)</f>
        <v>2860.7684529828111</v>
      </c>
      <c r="II994" s="167">
        <f>AVERAGE(HV$6:HV994)</f>
        <v>149.69666329625883</v>
      </c>
      <c r="IJ994" s="167">
        <f>AVERAGE(HW$6:HW994)</f>
        <v>903.69059656218406</v>
      </c>
      <c r="IK994" s="167">
        <f>AVERAGE(HX$6:HX994)</f>
        <v>271.10717896865521</v>
      </c>
      <c r="IL994" s="167">
        <f>AVERAGE(HY$6:HY994)</f>
        <v>2300.525783619818</v>
      </c>
      <c r="IM994" s="164">
        <f>AVERAGE(HZ$6:HZ994)</f>
        <v>2.4408493427704752</v>
      </c>
      <c r="IN994" s="167">
        <f>AVERAGE(IA$6:IA994)</f>
        <v>73.225480283114251</v>
      </c>
      <c r="IO994" s="167">
        <f>AVERAGE(IB$6:IB994)</f>
        <v>633.46814964610724</v>
      </c>
    </row>
    <row r="995" spans="2:249" x14ac:dyDescent="0.2">
      <c r="B995" s="103">
        <v>990</v>
      </c>
      <c r="C995" s="165">
        <v>23.405725311469173</v>
      </c>
      <c r="D995" s="163">
        <v>0.05</v>
      </c>
      <c r="E995" s="161">
        <v>1</v>
      </c>
      <c r="F995" s="168">
        <v>226</v>
      </c>
      <c r="G995" s="161">
        <v>23</v>
      </c>
      <c r="H995" s="161">
        <v>22</v>
      </c>
      <c r="I995" s="161">
        <v>2</v>
      </c>
      <c r="J995" s="168">
        <v>2640</v>
      </c>
      <c r="K995" s="168">
        <v>240</v>
      </c>
      <c r="L995" s="168">
        <v>1000</v>
      </c>
      <c r="M995" s="168">
        <v>300</v>
      </c>
      <c r="N995" s="168">
        <v>2391</v>
      </c>
      <c r="O995" s="161">
        <v>1</v>
      </c>
      <c r="P995" s="168">
        <v>12</v>
      </c>
      <c r="Q995" s="168">
        <v>261</v>
      </c>
      <c r="R995" s="161" t="s">
        <v>116</v>
      </c>
      <c r="T995" s="169">
        <f>AVERAGE(G$6:G995)</f>
        <v>23.322222222222223</v>
      </c>
      <c r="U995" s="169">
        <f>AVERAGE(H$6:H995)</f>
        <v>20.742424242424242</v>
      </c>
      <c r="V995" s="169">
        <f>AVERAGE(I$6:I995)</f>
        <v>1.3626262626262626</v>
      </c>
      <c r="W995" s="170">
        <f>AVERAGE(J$6:J995)</f>
        <v>2489.090909090909</v>
      </c>
      <c r="X995" s="170">
        <f>AVERAGE(K$6:K995)</f>
        <v>163.5151515151515</v>
      </c>
      <c r="Y995" s="170">
        <f>AVERAGE(L$6:L995)</f>
        <v>968.98989898989896</v>
      </c>
      <c r="Z995" s="170">
        <f>AVERAGE(M$6:M995)</f>
        <v>290.69696969696969</v>
      </c>
      <c r="AA995" s="170">
        <f>AVERAGE(N$6:N995)</f>
        <v>2405.6696969696968</v>
      </c>
      <c r="AB995" s="169">
        <f>AVERAGE(O$6:O995)</f>
        <v>2.9565656565656564</v>
      </c>
      <c r="AC995" s="170">
        <f>AVERAGE(P$6:P995)</f>
        <v>35.478787878787877</v>
      </c>
      <c r="AD995" s="170">
        <f>AVERAGE(Q$6:Q995)</f>
        <v>118.9</v>
      </c>
      <c r="AY995" s="5"/>
      <c r="AZ995" s="26">
        <v>990</v>
      </c>
      <c r="BA995" s="165">
        <v>19.156896713300803</v>
      </c>
      <c r="BB995" s="176">
        <v>0.15</v>
      </c>
      <c r="BC995" s="161">
        <v>1</v>
      </c>
      <c r="BD995" s="182">
        <v>384</v>
      </c>
      <c r="BE995" s="161">
        <v>17</v>
      </c>
      <c r="BF995" s="161">
        <v>17</v>
      </c>
      <c r="BG995" s="161">
        <v>0</v>
      </c>
      <c r="BH995" s="168">
        <v>2550</v>
      </c>
      <c r="BI995" s="168">
        <v>0</v>
      </c>
      <c r="BJ995" s="168">
        <v>850</v>
      </c>
      <c r="BK995" s="168">
        <v>255</v>
      </c>
      <c r="BL995" s="168">
        <v>2114</v>
      </c>
      <c r="BM995" s="161">
        <v>3</v>
      </c>
      <c r="BN995" s="168">
        <v>45</v>
      </c>
      <c r="BO995" s="168">
        <v>481</v>
      </c>
      <c r="BP995" s="161" t="s">
        <v>117</v>
      </c>
      <c r="BR995" s="164">
        <f>AVERAGE(BE$6:BE995)</f>
        <v>19.613131313131312</v>
      </c>
      <c r="BS995" s="164">
        <f>AVERAGE(BF$6:BF995)</f>
        <v>18.847474747474749</v>
      </c>
      <c r="BT995" s="164">
        <f>AVERAGE(BG$6:BG995)</f>
        <v>0.67575757575757578</v>
      </c>
      <c r="BU995" s="167">
        <f>AVERAGE(BH$6:BH995)</f>
        <v>2827.121212121212</v>
      </c>
      <c r="BV995" s="167">
        <f>AVERAGE(BI$6:BI995)</f>
        <v>101.36363636363636</v>
      </c>
      <c r="BW995" s="167">
        <f>AVERAGE(BJ$6:BJ995)</f>
        <v>908.58585858585855</v>
      </c>
      <c r="BX995" s="167">
        <f>AVERAGE(BK$6:BK995)</f>
        <v>272.57575757575756</v>
      </c>
      <c r="BY995" s="167">
        <f>AVERAGE(BL$6:BL995)</f>
        <v>2250.2151515151513</v>
      </c>
      <c r="BZ995" s="164">
        <f>AVERAGE(BM$6:BM995)</f>
        <v>2.3252525252525253</v>
      </c>
      <c r="CA995" s="167">
        <f>AVERAGE(BN$6:BN995)</f>
        <v>34.878787878787875</v>
      </c>
      <c r="CB995" s="167">
        <f>AVERAGE(BO$6:BO995)</f>
        <v>611.78484848484845</v>
      </c>
      <c r="DF995" s="103">
        <v>990</v>
      </c>
      <c r="DG995" s="192">
        <v>7.4450564228729545</v>
      </c>
      <c r="DH995" s="193">
        <v>0.15</v>
      </c>
      <c r="DI995" s="105">
        <v>0</v>
      </c>
      <c r="DJ995" s="194">
        <v>169</v>
      </c>
      <c r="DK995" s="105">
        <v>6</v>
      </c>
      <c r="DL995" s="105">
        <v>6</v>
      </c>
      <c r="DM995" s="105">
        <v>0</v>
      </c>
      <c r="DN995" s="194">
        <v>1080</v>
      </c>
      <c r="DO995" s="194">
        <v>0</v>
      </c>
      <c r="DP995" s="194">
        <v>300</v>
      </c>
      <c r="DQ995" s="194">
        <v>90</v>
      </c>
      <c r="DR995" s="194">
        <v>1184</v>
      </c>
      <c r="DS995" s="105">
        <v>1</v>
      </c>
      <c r="DT995" s="194">
        <v>18</v>
      </c>
      <c r="DU995" s="194">
        <v>-86</v>
      </c>
      <c r="DV995" s="105" t="s">
        <v>117</v>
      </c>
      <c r="DX995" s="164">
        <f>AVERAGE(DK$6:DK995)</f>
        <v>10.325252525252525</v>
      </c>
      <c r="DY995" s="164">
        <f>AVERAGE(DL$6:DL995)</f>
        <v>10.325252525252525</v>
      </c>
      <c r="DZ995" s="164">
        <f>AVERAGE(DM$6:DM995)</f>
        <v>0</v>
      </c>
      <c r="EA995" s="167">
        <f>AVERAGE(DN$6:DN995)</f>
        <v>1858.5454545454545</v>
      </c>
      <c r="EB995" s="167">
        <f>AVERAGE(DO$6:DO995)</f>
        <v>0</v>
      </c>
      <c r="EC995" s="167">
        <f>AVERAGE(DP$6:DP995)</f>
        <v>516.26262626262621</v>
      </c>
      <c r="ED995" s="167">
        <f>AVERAGE(DQ$6:DQ995)</f>
        <v>154.87878787878788</v>
      </c>
      <c r="EE995" s="167">
        <f>AVERAGE(DR$6:DR995)</f>
        <v>1649.350505050505</v>
      </c>
      <c r="EF995" s="164">
        <f>AVERAGE(DS$6:DS995)</f>
        <v>0.84141414141414139</v>
      </c>
      <c r="EG995" s="167">
        <f>AVERAGE(DT$6:DT995)</f>
        <v>15.145454545454545</v>
      </c>
      <c r="EH995" s="167">
        <f>AVERAGE(DU$6:DU995)</f>
        <v>224.34040404040405</v>
      </c>
      <c r="FJ995" s="103">
        <v>990</v>
      </c>
      <c r="FK995" s="165">
        <v>8.0377406453084461</v>
      </c>
      <c r="FL995" s="163">
        <v>0.25</v>
      </c>
      <c r="FM995" s="161">
        <v>6</v>
      </c>
      <c r="FN995" s="168">
        <v>465</v>
      </c>
      <c r="FO995" s="161">
        <v>12</v>
      </c>
      <c r="FP995" s="161">
        <v>12</v>
      </c>
      <c r="FQ995" s="161">
        <v>0</v>
      </c>
      <c r="FR995" s="168">
        <v>2160</v>
      </c>
      <c r="FS995" s="168">
        <v>0</v>
      </c>
      <c r="FT995" s="168">
        <v>600</v>
      </c>
      <c r="FU995" s="168">
        <v>180</v>
      </c>
      <c r="FV995" s="168">
        <v>1870</v>
      </c>
      <c r="FW995" s="161">
        <v>2</v>
      </c>
      <c r="FX995" s="168">
        <v>72</v>
      </c>
      <c r="FY995" s="168">
        <v>362</v>
      </c>
      <c r="FZ995" s="161" t="s">
        <v>117</v>
      </c>
      <c r="GB995" s="160">
        <f>AVERAGE(FO$6:FO995)</f>
        <v>10.087878787878788</v>
      </c>
      <c r="GC995" s="160">
        <f>AVERAGE(FP$6:FP995)</f>
        <v>10.087878787878788</v>
      </c>
      <c r="GD995" s="160">
        <f>AVERAGE(FQ$6:FQ995)</f>
        <v>0</v>
      </c>
      <c r="GE995" s="166">
        <f>AVERAGE(FR$6:FR995)</f>
        <v>1815.8181818181818</v>
      </c>
      <c r="GF995" s="166">
        <f>AVERAGE(FS$6:FS995)</f>
        <v>0</v>
      </c>
      <c r="GG995" s="166">
        <f>AVERAGE(FT$6:FT995)</f>
        <v>504.39393939393938</v>
      </c>
      <c r="GH995" s="166">
        <f>AVERAGE(FU$6:FU995)</f>
        <v>151.31818181818181</v>
      </c>
      <c r="GI995" s="166">
        <f>AVERAGE(FV$6:FV995)</f>
        <v>1631.8575757575757</v>
      </c>
      <c r="GJ995" s="160">
        <f>AVERAGE(FW$6:FW995)</f>
        <v>0.84545454545454546</v>
      </c>
      <c r="GK995" s="166">
        <f>AVERAGE(FX$6:FX995)</f>
        <v>30.436363636363637</v>
      </c>
      <c r="GL995" s="166">
        <f>AVERAGE(FY$6:FY995)</f>
        <v>214.39696969696971</v>
      </c>
      <c r="HM995" s="98">
        <v>990</v>
      </c>
      <c r="HN995" s="179">
        <v>19.393199357271115</v>
      </c>
      <c r="HO995" s="188">
        <v>0.15</v>
      </c>
      <c r="HP995" s="177">
        <v>3</v>
      </c>
      <c r="HQ995" s="191">
        <v>272</v>
      </c>
      <c r="HR995" s="177">
        <v>19</v>
      </c>
      <c r="HS995" s="177">
        <v>19</v>
      </c>
      <c r="HT995" s="177">
        <v>0</v>
      </c>
      <c r="HU995" s="191">
        <v>2850</v>
      </c>
      <c r="HV995" s="191">
        <v>0</v>
      </c>
      <c r="HW995" s="191">
        <v>950</v>
      </c>
      <c r="HX995" s="191">
        <v>285</v>
      </c>
      <c r="HY995" s="191">
        <v>2132</v>
      </c>
      <c r="HZ995" s="177">
        <v>3</v>
      </c>
      <c r="IA995" s="191">
        <v>90</v>
      </c>
      <c r="IB995" s="191">
        <v>808</v>
      </c>
      <c r="IC995" s="177" t="s">
        <v>117</v>
      </c>
      <c r="IE995" s="164">
        <f>AVERAGE(HR$6:HR995)</f>
        <v>19.65050505050505</v>
      </c>
      <c r="IF995" s="164">
        <f>AVERAGE(HS$6:HS995)</f>
        <v>19.071717171717172</v>
      </c>
      <c r="IG995" s="164">
        <f>AVERAGE(HT$6:HT995)</f>
        <v>0.99696969696969695</v>
      </c>
      <c r="IH995" s="167">
        <f>AVERAGE(HU$6:HU995)</f>
        <v>2860.757575757576</v>
      </c>
      <c r="II995" s="167">
        <f>AVERAGE(HV$6:HV995)</f>
        <v>149.54545454545453</v>
      </c>
      <c r="IJ995" s="167">
        <f>AVERAGE(HW$6:HW995)</f>
        <v>903.73737373737379</v>
      </c>
      <c r="IK995" s="167">
        <f>AVERAGE(HX$6:HX995)</f>
        <v>271.12121212121212</v>
      </c>
      <c r="IL995" s="167">
        <f>AVERAGE(HY$6:HY995)</f>
        <v>2300.3555555555554</v>
      </c>
      <c r="IM995" s="164">
        <f>AVERAGE(HZ$6:HZ995)</f>
        <v>2.4414141414141413</v>
      </c>
      <c r="IN995" s="167">
        <f>AVERAGE(IA$6:IA995)</f>
        <v>73.242424242424249</v>
      </c>
      <c r="IO995" s="167">
        <f>AVERAGE(IB$6:IB995)</f>
        <v>633.64444444444439</v>
      </c>
    </row>
    <row r="996" spans="2:249" x14ac:dyDescent="0.2">
      <c r="B996" s="103">
        <v>991</v>
      </c>
      <c r="C996" s="165">
        <v>30.256273222697853</v>
      </c>
      <c r="D996" s="163">
        <v>0.2</v>
      </c>
      <c r="E996" s="161">
        <v>7</v>
      </c>
      <c r="F996" s="168">
        <v>233</v>
      </c>
      <c r="G996" s="161">
        <v>31</v>
      </c>
      <c r="H996" s="161">
        <v>22</v>
      </c>
      <c r="I996" s="161">
        <v>2</v>
      </c>
      <c r="J996" s="168">
        <v>2640</v>
      </c>
      <c r="K996" s="168">
        <v>240</v>
      </c>
      <c r="L996" s="168">
        <v>1000</v>
      </c>
      <c r="M996" s="168">
        <v>300</v>
      </c>
      <c r="N996" s="168">
        <v>2398</v>
      </c>
      <c r="O996" s="161">
        <v>6</v>
      </c>
      <c r="P996" s="168">
        <v>72</v>
      </c>
      <c r="Q996" s="168">
        <v>314</v>
      </c>
      <c r="R996" s="161" t="s">
        <v>116</v>
      </c>
      <c r="T996" s="169">
        <f>AVERAGE(G$6:G996)</f>
        <v>23.32996972754793</v>
      </c>
      <c r="U996" s="169">
        <f>AVERAGE(H$6:H996)</f>
        <v>20.743693239152371</v>
      </c>
      <c r="V996" s="169">
        <f>AVERAGE(I$6:I996)</f>
        <v>1.3632694248234107</v>
      </c>
      <c r="W996" s="170">
        <f>AVERAGE(J$6:J996)</f>
        <v>2489.2431886982845</v>
      </c>
      <c r="X996" s="170">
        <f>AVERAGE(K$6:K996)</f>
        <v>163.59233097880929</v>
      </c>
      <c r="Y996" s="170">
        <f>AVERAGE(L$6:L996)</f>
        <v>969.02119071644802</v>
      </c>
      <c r="Z996" s="170">
        <f>AVERAGE(M$6:M996)</f>
        <v>290.70635721493443</v>
      </c>
      <c r="AA996" s="170">
        <f>AVERAGE(N$6:N996)</f>
        <v>2405.6619576185672</v>
      </c>
      <c r="AB996" s="169">
        <f>AVERAGE(O$6:O996)</f>
        <v>2.9596367305751765</v>
      </c>
      <c r="AC996" s="170">
        <f>AVERAGE(P$6:P996)</f>
        <v>35.515640766902116</v>
      </c>
      <c r="AD996" s="170">
        <f>AVERAGE(Q$6:Q996)</f>
        <v>119.09687184661958</v>
      </c>
      <c r="AY996" s="5"/>
      <c r="AZ996" s="26">
        <v>991</v>
      </c>
      <c r="BA996" s="165">
        <v>20.908005688597814</v>
      </c>
      <c r="BB996" s="176">
        <v>0.15</v>
      </c>
      <c r="BC996" s="161">
        <v>2</v>
      </c>
      <c r="BD996" s="182">
        <v>483</v>
      </c>
      <c r="BE996" s="161">
        <v>20</v>
      </c>
      <c r="BF996" s="161">
        <v>20</v>
      </c>
      <c r="BG996" s="161">
        <v>0</v>
      </c>
      <c r="BH996" s="168">
        <v>3000</v>
      </c>
      <c r="BI996" s="168">
        <v>0</v>
      </c>
      <c r="BJ996" s="168">
        <v>1000</v>
      </c>
      <c r="BK996" s="168">
        <v>300</v>
      </c>
      <c r="BL996" s="168">
        <v>2408</v>
      </c>
      <c r="BM996" s="161">
        <v>3</v>
      </c>
      <c r="BN996" s="168">
        <v>45</v>
      </c>
      <c r="BO996" s="168">
        <v>637</v>
      </c>
      <c r="BP996" s="161" t="s">
        <v>116</v>
      </c>
      <c r="BR996" s="164">
        <f>AVERAGE(BE$6:BE996)</f>
        <v>19.613521695257315</v>
      </c>
      <c r="BS996" s="164">
        <f>AVERAGE(BF$6:BF996)</f>
        <v>18.848637739656912</v>
      </c>
      <c r="BT996" s="164">
        <f>AVERAGE(BG$6:BG996)</f>
        <v>0.67507568113017158</v>
      </c>
      <c r="BU996" s="167">
        <f>AVERAGE(BH$6:BH996)</f>
        <v>2827.2956609485368</v>
      </c>
      <c r="BV996" s="167">
        <f>AVERAGE(BI$6:BI996)</f>
        <v>101.26135216952574</v>
      </c>
      <c r="BW996" s="167">
        <f>AVERAGE(BJ$6:BJ996)</f>
        <v>908.67810292633703</v>
      </c>
      <c r="BX996" s="167">
        <f>AVERAGE(BK$6:BK996)</f>
        <v>272.60343087790113</v>
      </c>
      <c r="BY996" s="167">
        <f>AVERAGE(BL$6:BL996)</f>
        <v>2250.3743693239153</v>
      </c>
      <c r="BZ996" s="164">
        <f>AVERAGE(BM$6:BM996)</f>
        <v>2.3259334006054488</v>
      </c>
      <c r="CA996" s="167">
        <f>AVERAGE(BN$6:BN996)</f>
        <v>34.889001009081738</v>
      </c>
      <c r="CB996" s="167">
        <f>AVERAGE(BO$6:BO996)</f>
        <v>611.81029263370328</v>
      </c>
      <c r="DF996" s="103">
        <v>991</v>
      </c>
      <c r="DG996" s="192">
        <v>7.4467483549329589</v>
      </c>
      <c r="DH996" s="193">
        <v>0.05</v>
      </c>
      <c r="DI996" s="105">
        <v>4</v>
      </c>
      <c r="DJ996" s="194">
        <v>578</v>
      </c>
      <c r="DK996" s="105">
        <v>11</v>
      </c>
      <c r="DL996" s="105">
        <v>11</v>
      </c>
      <c r="DM996" s="105">
        <v>0</v>
      </c>
      <c r="DN996" s="194">
        <v>1980</v>
      </c>
      <c r="DO996" s="194">
        <v>0</v>
      </c>
      <c r="DP996" s="194">
        <v>550</v>
      </c>
      <c r="DQ996" s="194">
        <v>165</v>
      </c>
      <c r="DR996" s="194">
        <v>1918</v>
      </c>
      <c r="DS996" s="105">
        <v>0</v>
      </c>
      <c r="DT996" s="194">
        <v>0</v>
      </c>
      <c r="DU996" s="194">
        <v>62</v>
      </c>
      <c r="DV996" s="105" t="s">
        <v>117</v>
      </c>
      <c r="DX996" s="164">
        <f>AVERAGE(DK$6:DK996)</f>
        <v>10.325933400605448</v>
      </c>
      <c r="DY996" s="164">
        <f>AVERAGE(DL$6:DL996)</f>
        <v>10.325933400605448</v>
      </c>
      <c r="DZ996" s="164">
        <f>AVERAGE(DM$6:DM996)</f>
        <v>0</v>
      </c>
      <c r="EA996" s="167">
        <f>AVERAGE(DN$6:DN996)</f>
        <v>1858.6680121089807</v>
      </c>
      <c r="EB996" s="167">
        <f>AVERAGE(DO$6:DO996)</f>
        <v>0</v>
      </c>
      <c r="EC996" s="167">
        <f>AVERAGE(DP$6:DP996)</f>
        <v>516.29667003027248</v>
      </c>
      <c r="ED996" s="167">
        <f>AVERAGE(DQ$6:DQ996)</f>
        <v>154.88900100908174</v>
      </c>
      <c r="EE996" s="167">
        <f>AVERAGE(DR$6:DR996)</f>
        <v>1649.6215943491422</v>
      </c>
      <c r="EF996" s="164">
        <f>AVERAGE(DS$6:DS996)</f>
        <v>0.84056508577194755</v>
      </c>
      <c r="EG996" s="167">
        <f>AVERAGE(DT$6:DT996)</f>
        <v>15.130171543895056</v>
      </c>
      <c r="EH996" s="167">
        <f>AVERAGE(DU$6:DU996)</f>
        <v>224.17658930373361</v>
      </c>
      <c r="FJ996" s="103">
        <v>991</v>
      </c>
      <c r="FK996" s="165">
        <v>6.9053608120237859</v>
      </c>
      <c r="FL996" s="163">
        <v>0.1</v>
      </c>
      <c r="FM996" s="161">
        <v>7</v>
      </c>
      <c r="FN996" s="168">
        <v>123</v>
      </c>
      <c r="FO996" s="161">
        <v>13</v>
      </c>
      <c r="FP996" s="161">
        <v>13</v>
      </c>
      <c r="FQ996" s="161">
        <v>0</v>
      </c>
      <c r="FR996" s="168">
        <v>2340</v>
      </c>
      <c r="FS996" s="168">
        <v>0</v>
      </c>
      <c r="FT996" s="168">
        <v>650</v>
      </c>
      <c r="FU996" s="168">
        <v>195</v>
      </c>
      <c r="FV996" s="168">
        <v>1593</v>
      </c>
      <c r="FW996" s="161">
        <v>1</v>
      </c>
      <c r="FX996" s="168">
        <v>36</v>
      </c>
      <c r="FY996" s="168">
        <v>783</v>
      </c>
      <c r="FZ996" s="161" t="s">
        <v>117</v>
      </c>
      <c r="GB996" s="160">
        <f>AVERAGE(FO$6:FO996)</f>
        <v>10.090817356205852</v>
      </c>
      <c r="GC996" s="160">
        <f>AVERAGE(FP$6:FP996)</f>
        <v>10.090817356205852</v>
      </c>
      <c r="GD996" s="160">
        <f>AVERAGE(FQ$6:FQ996)</f>
        <v>0</v>
      </c>
      <c r="GE996" s="166">
        <f>AVERAGE(FR$6:FR996)</f>
        <v>1816.3471241170535</v>
      </c>
      <c r="GF996" s="166">
        <f>AVERAGE(FS$6:FS996)</f>
        <v>0</v>
      </c>
      <c r="GG996" s="166">
        <f>AVERAGE(FT$6:FT996)</f>
        <v>504.54086781029264</v>
      </c>
      <c r="GH996" s="166">
        <f>AVERAGE(FU$6:FU996)</f>
        <v>151.3622603430878</v>
      </c>
      <c r="GI996" s="166">
        <f>AVERAGE(FV$6:FV996)</f>
        <v>1631.8183652875882</v>
      </c>
      <c r="GJ996" s="160">
        <f>AVERAGE(FW$6:FW996)</f>
        <v>0.84561049445005043</v>
      </c>
      <c r="GK996" s="166">
        <f>AVERAGE(FX$6:FX996)</f>
        <v>30.441977800201816</v>
      </c>
      <c r="GL996" s="166">
        <f>AVERAGE(FY$6:FY996)</f>
        <v>214.97073662966702</v>
      </c>
      <c r="HM996" s="98">
        <v>991</v>
      </c>
      <c r="HN996" s="179">
        <v>12.616875253207116</v>
      </c>
      <c r="HO996" s="188">
        <v>0.2</v>
      </c>
      <c r="HP996" s="177">
        <v>4</v>
      </c>
      <c r="HQ996" s="191">
        <v>250</v>
      </c>
      <c r="HR996" s="177">
        <v>14</v>
      </c>
      <c r="HS996" s="177">
        <v>14</v>
      </c>
      <c r="HT996" s="177">
        <v>0</v>
      </c>
      <c r="HU996" s="191">
        <v>2100</v>
      </c>
      <c r="HV996" s="191">
        <v>0</v>
      </c>
      <c r="HW996" s="191">
        <v>700</v>
      </c>
      <c r="HX996" s="191">
        <v>210</v>
      </c>
      <c r="HY996" s="191">
        <v>1785</v>
      </c>
      <c r="HZ996" s="177">
        <v>3</v>
      </c>
      <c r="IA996" s="191">
        <v>90</v>
      </c>
      <c r="IB996" s="191">
        <v>405</v>
      </c>
      <c r="IC996" s="177" t="s">
        <v>117</v>
      </c>
      <c r="IE996" s="164">
        <f>AVERAGE(HR$6:HR996)</f>
        <v>19.644803229061555</v>
      </c>
      <c r="IF996" s="164">
        <f>AVERAGE(HS$6:HS996)</f>
        <v>19.066599394550959</v>
      </c>
      <c r="IG996" s="164">
        <f>AVERAGE(HT$6:HT996)</f>
        <v>0.99596367305751765</v>
      </c>
      <c r="IH996" s="167">
        <f>AVERAGE(HU$6:HU996)</f>
        <v>2859.9899091826437</v>
      </c>
      <c r="II996" s="167">
        <f>AVERAGE(HV$6:HV996)</f>
        <v>149.39455095862766</v>
      </c>
      <c r="IJ996" s="167">
        <f>AVERAGE(HW$6:HW996)</f>
        <v>903.53178607467203</v>
      </c>
      <c r="IK996" s="167">
        <f>AVERAGE(HX$6:HX996)</f>
        <v>271.05953582240164</v>
      </c>
      <c r="IL996" s="167">
        <f>AVERAGE(HY$6:HY996)</f>
        <v>2299.835519677094</v>
      </c>
      <c r="IM996" s="164">
        <f>AVERAGE(HZ$6:HZ996)</f>
        <v>2.4419778002018164</v>
      </c>
      <c r="IN996" s="167">
        <f>AVERAGE(IA$6:IA996)</f>
        <v>73.259334006054488</v>
      </c>
      <c r="IO996" s="167">
        <f>AVERAGE(IB$6:IB996)</f>
        <v>633.41372351160442</v>
      </c>
    </row>
    <row r="997" spans="2:249" x14ac:dyDescent="0.2">
      <c r="B997" s="103">
        <v>992</v>
      </c>
      <c r="C997" s="165">
        <v>23.001246350486277</v>
      </c>
      <c r="D997" s="163">
        <v>0.05</v>
      </c>
      <c r="E997" s="161">
        <v>2</v>
      </c>
      <c r="F997" s="168">
        <v>518</v>
      </c>
      <c r="G997" s="161">
        <v>24</v>
      </c>
      <c r="H997" s="161">
        <v>22</v>
      </c>
      <c r="I997" s="161">
        <v>2</v>
      </c>
      <c r="J997" s="168">
        <v>2640</v>
      </c>
      <c r="K997" s="168">
        <v>240</v>
      </c>
      <c r="L997" s="168">
        <v>1000</v>
      </c>
      <c r="M997" s="168">
        <v>300</v>
      </c>
      <c r="N997" s="168">
        <v>2683</v>
      </c>
      <c r="O997" s="161">
        <v>1</v>
      </c>
      <c r="P997" s="168">
        <v>12</v>
      </c>
      <c r="Q997" s="168">
        <v>-31</v>
      </c>
      <c r="R997" s="161" t="s">
        <v>116</v>
      </c>
      <c r="T997" s="169">
        <f>AVERAGE(G$6:G997)</f>
        <v>23.330645161290324</v>
      </c>
      <c r="U997" s="169">
        <f>AVERAGE(H$6:H997)</f>
        <v>20.744959677419356</v>
      </c>
      <c r="V997" s="169">
        <f>AVERAGE(I$6:I997)</f>
        <v>1.3639112903225807</v>
      </c>
      <c r="W997" s="170">
        <f>AVERAGE(J$6:J997)</f>
        <v>2489.3951612903224</v>
      </c>
      <c r="X997" s="170">
        <f>AVERAGE(K$6:K997)</f>
        <v>163.66935483870967</v>
      </c>
      <c r="Y997" s="170">
        <f>AVERAGE(L$6:L997)</f>
        <v>969.05241935483866</v>
      </c>
      <c r="Z997" s="170">
        <f>AVERAGE(M$6:M997)</f>
        <v>290.71572580645159</v>
      </c>
      <c r="AA997" s="170">
        <f>AVERAGE(N$6:N997)</f>
        <v>2405.9415322580644</v>
      </c>
      <c r="AB997" s="169">
        <f>AVERAGE(O$6:O997)</f>
        <v>2.9576612903225805</v>
      </c>
      <c r="AC997" s="170">
        <f>AVERAGE(P$6:P997)</f>
        <v>35.491935483870968</v>
      </c>
      <c r="AD997" s="170">
        <f>AVERAGE(Q$6:Q997)</f>
        <v>118.94556451612904</v>
      </c>
      <c r="AY997" s="5"/>
      <c r="AZ997" s="26">
        <v>992</v>
      </c>
      <c r="BA997" s="165">
        <v>24.624006910156403</v>
      </c>
      <c r="BB997" s="176">
        <v>0.1</v>
      </c>
      <c r="BC997" s="161">
        <v>2</v>
      </c>
      <c r="BD997" s="182">
        <v>264</v>
      </c>
      <c r="BE997" s="161">
        <v>25</v>
      </c>
      <c r="BF997" s="161">
        <v>22</v>
      </c>
      <c r="BG997" s="161">
        <v>2</v>
      </c>
      <c r="BH997" s="168">
        <v>3300</v>
      </c>
      <c r="BI997" s="168">
        <v>300</v>
      </c>
      <c r="BJ997" s="168">
        <v>1000</v>
      </c>
      <c r="BK997" s="168">
        <v>300</v>
      </c>
      <c r="BL997" s="168">
        <v>2489</v>
      </c>
      <c r="BM997" s="161">
        <v>2</v>
      </c>
      <c r="BN997" s="168">
        <v>30</v>
      </c>
      <c r="BO997" s="168">
        <v>841</v>
      </c>
      <c r="BP997" s="161" t="s">
        <v>116</v>
      </c>
      <c r="BR997" s="164">
        <f>AVERAGE(BE$6:BE997)</f>
        <v>19.618951612903224</v>
      </c>
      <c r="BS997" s="164">
        <f>AVERAGE(BF$6:BF997)</f>
        <v>18.851814516129032</v>
      </c>
      <c r="BT997" s="164">
        <f>AVERAGE(BG$6:BG997)</f>
        <v>0.67641129032258063</v>
      </c>
      <c r="BU997" s="167">
        <f>AVERAGE(BH$6:BH997)</f>
        <v>2827.7721774193546</v>
      </c>
      <c r="BV997" s="167">
        <f>AVERAGE(BI$6:BI997)</f>
        <v>101.4616935483871</v>
      </c>
      <c r="BW997" s="167">
        <f>AVERAGE(BJ$6:BJ997)</f>
        <v>908.77016129032256</v>
      </c>
      <c r="BX997" s="167">
        <f>AVERAGE(BK$6:BK997)</f>
        <v>272.63104838709677</v>
      </c>
      <c r="BY997" s="167">
        <f>AVERAGE(BL$6:BL997)</f>
        <v>2250.6149193548385</v>
      </c>
      <c r="BZ997" s="164">
        <f>AVERAGE(BM$6:BM997)</f>
        <v>2.3256048387096775</v>
      </c>
      <c r="CA997" s="167">
        <f>AVERAGE(BN$6:BN997)</f>
        <v>34.88407258064516</v>
      </c>
      <c r="CB997" s="167">
        <f>AVERAGE(BO$6:BO997)</f>
        <v>612.04133064516134</v>
      </c>
      <c r="DF997" s="103">
        <v>992</v>
      </c>
      <c r="DG997" s="192">
        <v>7.0040794615380859</v>
      </c>
      <c r="DH997" s="193">
        <v>0.15</v>
      </c>
      <c r="DI997" s="105">
        <v>1</v>
      </c>
      <c r="DJ997" s="194">
        <v>600</v>
      </c>
      <c r="DK997" s="105">
        <v>7</v>
      </c>
      <c r="DL997" s="105">
        <v>7</v>
      </c>
      <c r="DM997" s="105">
        <v>0</v>
      </c>
      <c r="DN997" s="194">
        <v>1260</v>
      </c>
      <c r="DO997" s="194">
        <v>0</v>
      </c>
      <c r="DP997" s="194">
        <v>350</v>
      </c>
      <c r="DQ997" s="194">
        <v>105</v>
      </c>
      <c r="DR997" s="194">
        <v>1680</v>
      </c>
      <c r="DS997" s="105">
        <v>1</v>
      </c>
      <c r="DT997" s="194">
        <v>18</v>
      </c>
      <c r="DU997" s="194">
        <v>-402</v>
      </c>
      <c r="DV997" s="105" t="s">
        <v>117</v>
      </c>
      <c r="DX997" s="164">
        <f>AVERAGE(DK$6:DK997)</f>
        <v>10.32258064516129</v>
      </c>
      <c r="DY997" s="164">
        <f>AVERAGE(DL$6:DL997)</f>
        <v>10.32258064516129</v>
      </c>
      <c r="DZ997" s="164">
        <f>AVERAGE(DM$6:DM997)</f>
        <v>0</v>
      </c>
      <c r="EA997" s="167">
        <f>AVERAGE(DN$6:DN997)</f>
        <v>1858.0645161290322</v>
      </c>
      <c r="EB997" s="167">
        <f>AVERAGE(DO$6:DO997)</f>
        <v>0</v>
      </c>
      <c r="EC997" s="167">
        <f>AVERAGE(DP$6:DP997)</f>
        <v>516.12903225806451</v>
      </c>
      <c r="ED997" s="167">
        <f>AVERAGE(DQ$6:DQ997)</f>
        <v>154.83870967741936</v>
      </c>
      <c r="EE997" s="167">
        <f>AVERAGE(DR$6:DR997)</f>
        <v>1649.6522177419354</v>
      </c>
      <c r="EF997" s="164">
        <f>AVERAGE(DS$6:DS997)</f>
        <v>0.84072580645161288</v>
      </c>
      <c r="EG997" s="167">
        <f>AVERAGE(DT$6:DT997)</f>
        <v>15.133064516129032</v>
      </c>
      <c r="EH997" s="167">
        <f>AVERAGE(DU$6:DU997)</f>
        <v>223.54536290322579</v>
      </c>
      <c r="FJ997" s="103">
        <v>992</v>
      </c>
      <c r="FK997" s="165">
        <v>8.3655238123672877</v>
      </c>
      <c r="FL997" s="163">
        <v>0.15</v>
      </c>
      <c r="FM997" s="161">
        <v>10</v>
      </c>
      <c r="FN997" s="168">
        <v>242</v>
      </c>
      <c r="FO997" s="161">
        <v>17</v>
      </c>
      <c r="FP997" s="161">
        <v>17</v>
      </c>
      <c r="FQ997" s="161">
        <v>0</v>
      </c>
      <c r="FR997" s="168">
        <v>3060</v>
      </c>
      <c r="FS997" s="168">
        <v>0</v>
      </c>
      <c r="FT997" s="168">
        <v>850</v>
      </c>
      <c r="FU997" s="168">
        <v>255</v>
      </c>
      <c r="FV997" s="168">
        <v>1972</v>
      </c>
      <c r="FW997" s="161">
        <v>1</v>
      </c>
      <c r="FX997" s="168">
        <v>36</v>
      </c>
      <c r="FY997" s="168">
        <v>1124</v>
      </c>
      <c r="FZ997" s="161" t="s">
        <v>117</v>
      </c>
      <c r="GB997" s="160">
        <f>AVERAGE(FO$6:FO997)</f>
        <v>10.097782258064516</v>
      </c>
      <c r="GC997" s="160">
        <f>AVERAGE(FP$6:FP997)</f>
        <v>10.097782258064516</v>
      </c>
      <c r="GD997" s="160">
        <f>AVERAGE(FQ$6:FQ997)</f>
        <v>0</v>
      </c>
      <c r="GE997" s="166">
        <f>AVERAGE(FR$6:FR997)</f>
        <v>1817.6008064516129</v>
      </c>
      <c r="GF997" s="166">
        <f>AVERAGE(FS$6:FS997)</f>
        <v>0</v>
      </c>
      <c r="GG997" s="166">
        <f>AVERAGE(FT$6:FT997)</f>
        <v>504.88911290322579</v>
      </c>
      <c r="GH997" s="166">
        <f>AVERAGE(FU$6:FU997)</f>
        <v>151.46673387096774</v>
      </c>
      <c r="GI997" s="166">
        <f>AVERAGE(FV$6:FV997)</f>
        <v>1632.1612903225807</v>
      </c>
      <c r="GJ997" s="160">
        <f>AVERAGE(FW$6:FW997)</f>
        <v>0.84576612903225812</v>
      </c>
      <c r="GK997" s="166">
        <f>AVERAGE(FX$6:FX997)</f>
        <v>30.447580645161292</v>
      </c>
      <c r="GL997" s="166">
        <f>AVERAGE(FY$6:FY997)</f>
        <v>215.88709677419354</v>
      </c>
      <c r="HM997" s="98">
        <v>992</v>
      </c>
      <c r="HN997" s="179">
        <v>16.623110832937741</v>
      </c>
      <c r="HO997" s="188">
        <v>0.25</v>
      </c>
      <c r="HP997" s="177">
        <v>4</v>
      </c>
      <c r="HQ997" s="191">
        <v>266</v>
      </c>
      <c r="HR997" s="177">
        <v>17</v>
      </c>
      <c r="HS997" s="177">
        <v>17</v>
      </c>
      <c r="HT997" s="177">
        <v>0</v>
      </c>
      <c r="HU997" s="191">
        <v>2550</v>
      </c>
      <c r="HV997" s="191">
        <v>0</v>
      </c>
      <c r="HW997" s="191">
        <v>850</v>
      </c>
      <c r="HX997" s="191">
        <v>255</v>
      </c>
      <c r="HY997" s="191">
        <v>1996</v>
      </c>
      <c r="HZ997" s="177">
        <v>4</v>
      </c>
      <c r="IA997" s="191">
        <v>120</v>
      </c>
      <c r="IB997" s="191">
        <v>674</v>
      </c>
      <c r="IC997" s="177" t="s">
        <v>117</v>
      </c>
      <c r="IE997" s="164">
        <f>AVERAGE(HR$6:HR997)</f>
        <v>19.642137096774192</v>
      </c>
      <c r="IF997" s="164">
        <f>AVERAGE(HS$6:HS997)</f>
        <v>19.06451612903226</v>
      </c>
      <c r="IG997" s="164">
        <f>AVERAGE(HT$6:HT997)</f>
        <v>0.99495967741935487</v>
      </c>
      <c r="IH997" s="167">
        <f>AVERAGE(HU$6:HU997)</f>
        <v>2859.6774193548385</v>
      </c>
      <c r="II997" s="167">
        <f>AVERAGE(HV$6:HV997)</f>
        <v>149.24395161290323</v>
      </c>
      <c r="IJ997" s="167">
        <f>AVERAGE(HW$6:HW997)</f>
        <v>903.47782258064512</v>
      </c>
      <c r="IK997" s="167">
        <f>AVERAGE(HX$6:HX997)</f>
        <v>271.04334677419354</v>
      </c>
      <c r="IL997" s="167">
        <f>AVERAGE(HY$6:HY997)</f>
        <v>2299.5292338709678</v>
      </c>
      <c r="IM997" s="164">
        <f>AVERAGE(HZ$6:HZ997)</f>
        <v>2.443548387096774</v>
      </c>
      <c r="IN997" s="167">
        <f>AVERAGE(IA$6:IA997)</f>
        <v>73.306451612903231</v>
      </c>
      <c r="IO997" s="167">
        <f>AVERAGE(IB$6:IB997)</f>
        <v>633.45463709677415</v>
      </c>
    </row>
    <row r="998" spans="2:249" x14ac:dyDescent="0.2">
      <c r="B998" s="103">
        <v>993</v>
      </c>
      <c r="C998" s="165">
        <v>22.46487287388803</v>
      </c>
      <c r="D998" s="163">
        <v>0.1</v>
      </c>
      <c r="E998" s="161">
        <v>2</v>
      </c>
      <c r="F998" s="168">
        <v>475</v>
      </c>
      <c r="G998" s="161">
        <v>22</v>
      </c>
      <c r="H998" s="161">
        <v>22</v>
      </c>
      <c r="I998" s="161">
        <v>2</v>
      </c>
      <c r="J998" s="168">
        <v>2640</v>
      </c>
      <c r="K998" s="168">
        <v>240</v>
      </c>
      <c r="L998" s="168">
        <v>1000</v>
      </c>
      <c r="M998" s="168">
        <v>300</v>
      </c>
      <c r="N998" s="168">
        <v>2640</v>
      </c>
      <c r="O998" s="161">
        <v>2</v>
      </c>
      <c r="P998" s="168">
        <v>24</v>
      </c>
      <c r="Q998" s="168">
        <v>24</v>
      </c>
      <c r="R998" s="161" t="s">
        <v>116</v>
      </c>
      <c r="T998" s="169">
        <f>AVERAGE(G$6:G998)</f>
        <v>23.32930513595166</v>
      </c>
      <c r="U998" s="169">
        <f>AVERAGE(H$6:H998)</f>
        <v>20.746223564954683</v>
      </c>
      <c r="V998" s="169">
        <f>AVERAGE(I$6:I998)</f>
        <v>1.3645518630412889</v>
      </c>
      <c r="W998" s="170">
        <f>AVERAGE(J$6:J998)</f>
        <v>2489.546827794562</v>
      </c>
      <c r="X998" s="170">
        <f>AVERAGE(K$6:K998)</f>
        <v>163.74622356495468</v>
      </c>
      <c r="Y998" s="170">
        <f>AVERAGE(L$6:L998)</f>
        <v>969.08358509566972</v>
      </c>
      <c r="Z998" s="170">
        <f>AVERAGE(M$6:M998)</f>
        <v>290.72507552870093</v>
      </c>
      <c r="AA998" s="170">
        <f>AVERAGE(N$6:N998)</f>
        <v>2406.1772406847936</v>
      </c>
      <c r="AB998" s="169">
        <f>AVERAGE(O$6:O998)</f>
        <v>2.9566968781470293</v>
      </c>
      <c r="AC998" s="170">
        <f>AVERAGE(P$6:P998)</f>
        <v>35.48036253776435</v>
      </c>
      <c r="AD998" s="170">
        <f>AVERAGE(Q$6:Q998)</f>
        <v>118.84994964753272</v>
      </c>
      <c r="AY998" s="5"/>
      <c r="AZ998" s="26">
        <v>993</v>
      </c>
      <c r="BA998" s="165">
        <v>20.497605498513074</v>
      </c>
      <c r="BB998" s="176">
        <v>0.05</v>
      </c>
      <c r="BC998" s="161">
        <v>1</v>
      </c>
      <c r="BD998" s="182">
        <v>574</v>
      </c>
      <c r="BE998" s="161">
        <v>20</v>
      </c>
      <c r="BF998" s="161">
        <v>20</v>
      </c>
      <c r="BG998" s="161">
        <v>0</v>
      </c>
      <c r="BH998" s="168">
        <v>3000</v>
      </c>
      <c r="BI998" s="168">
        <v>0</v>
      </c>
      <c r="BJ998" s="168">
        <v>1000</v>
      </c>
      <c r="BK998" s="168">
        <v>300</v>
      </c>
      <c r="BL998" s="168">
        <v>2499</v>
      </c>
      <c r="BM998" s="161">
        <v>1</v>
      </c>
      <c r="BN998" s="168">
        <v>15</v>
      </c>
      <c r="BO998" s="168">
        <v>516</v>
      </c>
      <c r="BP998" s="161" t="s">
        <v>116</v>
      </c>
      <c r="BR998" s="164">
        <f>AVERAGE(BE$6:BE998)</f>
        <v>19.619335347432024</v>
      </c>
      <c r="BS998" s="164">
        <f>AVERAGE(BF$6:BF998)</f>
        <v>18.852970795568982</v>
      </c>
      <c r="BT998" s="164">
        <f>AVERAGE(BG$6:BG998)</f>
        <v>0.67573011077542799</v>
      </c>
      <c r="BU998" s="167">
        <f>AVERAGE(BH$6:BH998)</f>
        <v>2827.9456193353476</v>
      </c>
      <c r="BV998" s="167">
        <f>AVERAGE(BI$6:BI998)</f>
        <v>101.3595166163142</v>
      </c>
      <c r="BW998" s="167">
        <f>AVERAGE(BJ$6:BJ998)</f>
        <v>908.86203423967777</v>
      </c>
      <c r="BX998" s="167">
        <f>AVERAGE(BK$6:BK998)</f>
        <v>272.65861027190334</v>
      </c>
      <c r="BY998" s="167">
        <f>AVERAGE(BL$6:BL998)</f>
        <v>2250.8650553877142</v>
      </c>
      <c r="BZ998" s="164">
        <f>AVERAGE(BM$6:BM998)</f>
        <v>2.3242698892245719</v>
      </c>
      <c r="CA998" s="167">
        <f>AVERAGE(BN$6:BN998)</f>
        <v>34.864048338368583</v>
      </c>
      <c r="CB998" s="167">
        <f>AVERAGE(BO$6:BO998)</f>
        <v>611.94461228600198</v>
      </c>
      <c r="DF998" s="103">
        <v>993</v>
      </c>
      <c r="DG998" s="192">
        <v>6.4568227628451424</v>
      </c>
      <c r="DH998" s="193">
        <v>0.1</v>
      </c>
      <c r="DI998" s="105">
        <v>3</v>
      </c>
      <c r="DJ998" s="194">
        <v>508</v>
      </c>
      <c r="DK998" s="105">
        <v>8</v>
      </c>
      <c r="DL998" s="105">
        <v>8</v>
      </c>
      <c r="DM998" s="105">
        <v>0</v>
      </c>
      <c r="DN998" s="194">
        <v>1440</v>
      </c>
      <c r="DO998" s="194">
        <v>0</v>
      </c>
      <c r="DP998" s="194">
        <v>400</v>
      </c>
      <c r="DQ998" s="194">
        <v>120</v>
      </c>
      <c r="DR998" s="194">
        <v>1653</v>
      </c>
      <c r="DS998" s="105">
        <v>1</v>
      </c>
      <c r="DT998" s="194">
        <v>18</v>
      </c>
      <c r="DU998" s="194">
        <v>-195</v>
      </c>
      <c r="DV998" s="105" t="s">
        <v>117</v>
      </c>
      <c r="DX998" s="164">
        <f>AVERAGE(DK$6:DK998)</f>
        <v>10.320241691842901</v>
      </c>
      <c r="DY998" s="164">
        <f>AVERAGE(DL$6:DL998)</f>
        <v>10.320241691842901</v>
      </c>
      <c r="DZ998" s="164">
        <f>AVERAGE(DM$6:DM998)</f>
        <v>0</v>
      </c>
      <c r="EA998" s="167">
        <f>AVERAGE(DN$6:DN998)</f>
        <v>1857.6435045317221</v>
      </c>
      <c r="EB998" s="167">
        <f>AVERAGE(DO$6:DO998)</f>
        <v>0</v>
      </c>
      <c r="EC998" s="167">
        <f>AVERAGE(DP$6:DP998)</f>
        <v>516.01208459214502</v>
      </c>
      <c r="ED998" s="167">
        <f>AVERAGE(DQ$6:DQ998)</f>
        <v>154.8036253776435</v>
      </c>
      <c r="EE998" s="167">
        <f>AVERAGE(DR$6:DR998)</f>
        <v>1649.655589123867</v>
      </c>
      <c r="EF998" s="164">
        <f>AVERAGE(DS$6:DS998)</f>
        <v>0.8408862034239678</v>
      </c>
      <c r="EG998" s="167">
        <f>AVERAGE(DT$6:DT998)</f>
        <v>15.13595166163142</v>
      </c>
      <c r="EH998" s="167">
        <f>AVERAGE(DU$6:DU998)</f>
        <v>223.12386706948641</v>
      </c>
      <c r="FJ998" s="103">
        <v>993</v>
      </c>
      <c r="FK998" s="165">
        <v>8.3219621249549967</v>
      </c>
      <c r="FL998" s="163">
        <v>0.1</v>
      </c>
      <c r="FM998" s="161">
        <v>1</v>
      </c>
      <c r="FN998" s="168">
        <v>564</v>
      </c>
      <c r="FO998" s="161">
        <v>8</v>
      </c>
      <c r="FP998" s="161">
        <v>8</v>
      </c>
      <c r="FQ998" s="161">
        <v>0</v>
      </c>
      <c r="FR998" s="168">
        <v>1440</v>
      </c>
      <c r="FS998" s="168">
        <v>0</v>
      </c>
      <c r="FT998" s="168">
        <v>400</v>
      </c>
      <c r="FU998" s="168">
        <v>120</v>
      </c>
      <c r="FV998" s="168">
        <v>1709</v>
      </c>
      <c r="FW998" s="161">
        <v>1</v>
      </c>
      <c r="FX998" s="168">
        <v>36</v>
      </c>
      <c r="FY998" s="168">
        <v>-233</v>
      </c>
      <c r="FZ998" s="161" t="s">
        <v>117</v>
      </c>
      <c r="GB998" s="160">
        <f>AVERAGE(FO$6:FO998)</f>
        <v>10.095669687814702</v>
      </c>
      <c r="GC998" s="160">
        <f>AVERAGE(FP$6:FP998)</f>
        <v>10.095669687814702</v>
      </c>
      <c r="GD998" s="160">
        <f>AVERAGE(FQ$6:FQ998)</f>
        <v>0</v>
      </c>
      <c r="GE998" s="166">
        <f>AVERAGE(FR$6:FR998)</f>
        <v>1817.2205438066464</v>
      </c>
      <c r="GF998" s="166">
        <f>AVERAGE(FS$6:FS998)</f>
        <v>0</v>
      </c>
      <c r="GG998" s="166">
        <f>AVERAGE(FT$6:FT998)</f>
        <v>504.78348439073517</v>
      </c>
      <c r="GH998" s="166">
        <f>AVERAGE(FU$6:FU998)</f>
        <v>151.43504531722056</v>
      </c>
      <c r="GI998" s="166">
        <f>AVERAGE(FV$6:FV998)</f>
        <v>1632.2386706948641</v>
      </c>
      <c r="GJ998" s="160">
        <f>AVERAGE(FW$6:FW998)</f>
        <v>0.84592145015105735</v>
      </c>
      <c r="GK998" s="166">
        <f>AVERAGE(FX$6:FX998)</f>
        <v>30.453172205438065</v>
      </c>
      <c r="GL998" s="166">
        <f>AVERAGE(FY$6:FY998)</f>
        <v>215.43504531722056</v>
      </c>
      <c r="HM998" s="98">
        <v>993</v>
      </c>
      <c r="HN998" s="179">
        <v>19.721117981841896</v>
      </c>
      <c r="HO998" s="188">
        <v>0.2</v>
      </c>
      <c r="HP998" s="177">
        <v>7</v>
      </c>
      <c r="HQ998" s="191">
        <v>273</v>
      </c>
      <c r="HR998" s="177">
        <v>23</v>
      </c>
      <c r="HS998" s="177">
        <v>23</v>
      </c>
      <c r="HT998" s="177">
        <v>3</v>
      </c>
      <c r="HU998" s="191">
        <v>3450</v>
      </c>
      <c r="HV998" s="191">
        <v>450</v>
      </c>
      <c r="HW998" s="191">
        <v>1000</v>
      </c>
      <c r="HX998" s="191">
        <v>300</v>
      </c>
      <c r="HY998" s="191">
        <v>2648</v>
      </c>
      <c r="HZ998" s="177">
        <v>4</v>
      </c>
      <c r="IA998" s="191">
        <v>120</v>
      </c>
      <c r="IB998" s="191">
        <v>922</v>
      </c>
      <c r="IC998" s="177" t="s">
        <v>116</v>
      </c>
      <c r="IE998" s="164">
        <f>AVERAGE(HR$6:HR998)</f>
        <v>19.645518630412891</v>
      </c>
      <c r="IF998" s="164">
        <f>AVERAGE(HS$6:HS998)</f>
        <v>19.068479355488417</v>
      </c>
      <c r="IG998" s="164">
        <f>AVERAGE(HT$6:HT998)</f>
        <v>0.99697885196374625</v>
      </c>
      <c r="IH998" s="167">
        <f>AVERAGE(HU$6:HU998)</f>
        <v>2860.2719033232629</v>
      </c>
      <c r="II998" s="167">
        <f>AVERAGE(HV$6:HV998)</f>
        <v>149.54682779456192</v>
      </c>
      <c r="IJ998" s="167">
        <f>AVERAGE(HW$6:HW998)</f>
        <v>903.57502517623368</v>
      </c>
      <c r="IK998" s="167">
        <f>AVERAGE(HX$6:HX998)</f>
        <v>271.07250755287009</v>
      </c>
      <c r="IL998" s="167">
        <f>AVERAGE(HY$6:HY998)</f>
        <v>2299.8801611278955</v>
      </c>
      <c r="IM998" s="164">
        <f>AVERAGE(HZ$6:HZ998)</f>
        <v>2.4451158106747233</v>
      </c>
      <c r="IN998" s="167">
        <f>AVERAGE(IA$6:IA998)</f>
        <v>73.353474320241688</v>
      </c>
      <c r="IO998" s="167">
        <f>AVERAGE(IB$6:IB998)</f>
        <v>633.74521651560929</v>
      </c>
    </row>
    <row r="999" spans="2:249" x14ac:dyDescent="0.2">
      <c r="B999" s="103">
        <v>994</v>
      </c>
      <c r="C999" s="165">
        <v>24.667482851006216</v>
      </c>
      <c r="D999" s="163">
        <v>0.1</v>
      </c>
      <c r="E999" s="161">
        <v>3</v>
      </c>
      <c r="F999" s="168">
        <v>457</v>
      </c>
      <c r="G999" s="161">
        <v>26</v>
      </c>
      <c r="H999" s="161">
        <v>22</v>
      </c>
      <c r="I999" s="161">
        <v>2</v>
      </c>
      <c r="J999" s="168">
        <v>2640</v>
      </c>
      <c r="K999" s="168">
        <v>240</v>
      </c>
      <c r="L999" s="168">
        <v>1000</v>
      </c>
      <c r="M999" s="168">
        <v>300</v>
      </c>
      <c r="N999" s="168">
        <v>2622</v>
      </c>
      <c r="O999" s="161">
        <v>2</v>
      </c>
      <c r="P999" s="168">
        <v>24</v>
      </c>
      <c r="Q999" s="168">
        <v>42</v>
      </c>
      <c r="R999" s="161" t="s">
        <v>116</v>
      </c>
      <c r="T999" s="169">
        <f>AVERAGE(G$6:G999)</f>
        <v>23.331991951710261</v>
      </c>
      <c r="U999" s="169">
        <f>AVERAGE(H$6:H999)</f>
        <v>20.747484909456741</v>
      </c>
      <c r="V999" s="169">
        <f>AVERAGE(I$6:I999)</f>
        <v>1.3651911468812876</v>
      </c>
      <c r="W999" s="170">
        <f>AVERAGE(J$6:J999)</f>
        <v>2489.6981891348087</v>
      </c>
      <c r="X999" s="170">
        <f>AVERAGE(K$6:K999)</f>
        <v>163.82293762575452</v>
      </c>
      <c r="Y999" s="170">
        <f>AVERAGE(L$6:L999)</f>
        <v>969.11468812877263</v>
      </c>
      <c r="Z999" s="170">
        <f>AVERAGE(M$6:M999)</f>
        <v>290.73440643863177</v>
      </c>
      <c r="AA999" s="170">
        <f>AVERAGE(N$6:N999)</f>
        <v>2406.394366197183</v>
      </c>
      <c r="AB999" s="169">
        <f>AVERAGE(O$6:O999)</f>
        <v>2.9557344064386317</v>
      </c>
      <c r="AC999" s="170">
        <f>AVERAGE(P$6:P999)</f>
        <v>35.468812877263581</v>
      </c>
      <c r="AD999" s="170">
        <f>AVERAGE(Q$6:Q999)</f>
        <v>118.77263581488934</v>
      </c>
      <c r="AY999" s="5"/>
      <c r="AZ999" s="26">
        <v>994</v>
      </c>
      <c r="BA999" s="165">
        <v>19.397262245247301</v>
      </c>
      <c r="BB999" s="176">
        <v>0.05</v>
      </c>
      <c r="BC999" s="161">
        <v>10</v>
      </c>
      <c r="BD999" s="182">
        <v>141</v>
      </c>
      <c r="BE999" s="161">
        <v>28</v>
      </c>
      <c r="BF999" s="161">
        <v>22</v>
      </c>
      <c r="BG999" s="161">
        <v>2</v>
      </c>
      <c r="BH999" s="168">
        <v>3300</v>
      </c>
      <c r="BI999" s="168">
        <v>300</v>
      </c>
      <c r="BJ999" s="168">
        <v>1000</v>
      </c>
      <c r="BK999" s="168">
        <v>300</v>
      </c>
      <c r="BL999" s="168">
        <v>2366</v>
      </c>
      <c r="BM999" s="161">
        <v>1</v>
      </c>
      <c r="BN999" s="168">
        <v>15</v>
      </c>
      <c r="BO999" s="168">
        <v>949</v>
      </c>
      <c r="BP999" s="161" t="s">
        <v>116</v>
      </c>
      <c r="BR999" s="164">
        <f>AVERAGE(BE$6:BE999)</f>
        <v>19.627766599597585</v>
      </c>
      <c r="BS999" s="164">
        <f>AVERAGE(BF$6:BF999)</f>
        <v>18.856136820925553</v>
      </c>
      <c r="BT999" s="164">
        <f>AVERAGE(BG$6:BG999)</f>
        <v>0.67706237424547289</v>
      </c>
      <c r="BU999" s="167">
        <f>AVERAGE(BH$6:BH999)</f>
        <v>2828.4205231388328</v>
      </c>
      <c r="BV999" s="167">
        <f>AVERAGE(BI$6:BI999)</f>
        <v>101.55935613682092</v>
      </c>
      <c r="BW999" s="167">
        <f>AVERAGE(BJ$6:BJ999)</f>
        <v>908.95372233400406</v>
      </c>
      <c r="BX999" s="167">
        <f>AVERAGE(BK$6:BK999)</f>
        <v>272.68611670020118</v>
      </c>
      <c r="BY999" s="167">
        <f>AVERAGE(BL$6:BL999)</f>
        <v>2250.9808853118711</v>
      </c>
      <c r="BZ999" s="164">
        <f>AVERAGE(BM$6:BM999)</f>
        <v>2.3229376257545273</v>
      </c>
      <c r="CA999" s="167">
        <f>AVERAGE(BN$6:BN999)</f>
        <v>34.84406438631791</v>
      </c>
      <c r="CB999" s="167">
        <f>AVERAGE(BO$6:BO999)</f>
        <v>612.28370221327964</v>
      </c>
      <c r="DF999" s="103">
        <v>994</v>
      </c>
      <c r="DG999" s="192">
        <v>6.6850059943512266</v>
      </c>
      <c r="DH999" s="193">
        <v>0.05</v>
      </c>
      <c r="DI999" s="105">
        <v>9</v>
      </c>
      <c r="DJ999" s="194">
        <v>432</v>
      </c>
      <c r="DK999" s="105">
        <v>16</v>
      </c>
      <c r="DL999" s="105">
        <v>16</v>
      </c>
      <c r="DM999" s="105">
        <v>0</v>
      </c>
      <c r="DN999" s="194">
        <v>2880</v>
      </c>
      <c r="DO999" s="194">
        <v>0</v>
      </c>
      <c r="DP999" s="194">
        <v>800</v>
      </c>
      <c r="DQ999" s="194">
        <v>240</v>
      </c>
      <c r="DR999" s="194">
        <v>2097</v>
      </c>
      <c r="DS999" s="105">
        <v>0</v>
      </c>
      <c r="DT999" s="194">
        <v>0</v>
      </c>
      <c r="DU999" s="194">
        <v>783</v>
      </c>
      <c r="DV999" s="105" t="s">
        <v>117</v>
      </c>
      <c r="DX999" s="164">
        <f>AVERAGE(DK$6:DK999)</f>
        <v>10.325955734406438</v>
      </c>
      <c r="DY999" s="164">
        <f>AVERAGE(DL$6:DL999)</f>
        <v>10.325955734406438</v>
      </c>
      <c r="DZ999" s="164">
        <f>AVERAGE(DM$6:DM999)</f>
        <v>0</v>
      </c>
      <c r="EA999" s="167">
        <f>AVERAGE(DN$6:DN999)</f>
        <v>1858.6720321931589</v>
      </c>
      <c r="EB999" s="167">
        <f>AVERAGE(DO$6:DO999)</f>
        <v>0</v>
      </c>
      <c r="EC999" s="167">
        <f>AVERAGE(DP$6:DP999)</f>
        <v>516.29778672032194</v>
      </c>
      <c r="ED999" s="167">
        <f>AVERAGE(DQ$6:DQ999)</f>
        <v>154.88933601609659</v>
      </c>
      <c r="EE999" s="167">
        <f>AVERAGE(DR$6:DR999)</f>
        <v>1650.105633802817</v>
      </c>
      <c r="EF999" s="164">
        <f>AVERAGE(DS$6:DS999)</f>
        <v>0.84004024144869216</v>
      </c>
      <c r="EG999" s="167">
        <f>AVERAGE(DT$6:DT999)</f>
        <v>15.120724346076459</v>
      </c>
      <c r="EH999" s="167">
        <f>AVERAGE(DU$6:DU999)</f>
        <v>223.6871227364185</v>
      </c>
      <c r="FJ999" s="103">
        <v>994</v>
      </c>
      <c r="FK999" s="165">
        <v>7.6210395790727672</v>
      </c>
      <c r="FL999" s="163">
        <v>0.05</v>
      </c>
      <c r="FM999" s="161">
        <v>2</v>
      </c>
      <c r="FN999" s="168">
        <v>476</v>
      </c>
      <c r="FO999" s="161">
        <v>10</v>
      </c>
      <c r="FP999" s="161">
        <v>10</v>
      </c>
      <c r="FQ999" s="161">
        <v>0</v>
      </c>
      <c r="FR999" s="168">
        <v>1800</v>
      </c>
      <c r="FS999" s="168">
        <v>0</v>
      </c>
      <c r="FT999" s="168">
        <v>500</v>
      </c>
      <c r="FU999" s="168">
        <v>150</v>
      </c>
      <c r="FV999" s="168">
        <v>1751</v>
      </c>
      <c r="FW999" s="161">
        <v>0</v>
      </c>
      <c r="FX999" s="168">
        <v>0</v>
      </c>
      <c r="FY999" s="168">
        <v>49</v>
      </c>
      <c r="FZ999" s="161" t="s">
        <v>117</v>
      </c>
      <c r="GB999" s="160">
        <f>AVERAGE(FO$6:FO999)</f>
        <v>10.095573440643863</v>
      </c>
      <c r="GC999" s="160">
        <f>AVERAGE(FP$6:FP999)</f>
        <v>10.095573440643863</v>
      </c>
      <c r="GD999" s="160">
        <f>AVERAGE(FQ$6:FQ999)</f>
        <v>0</v>
      </c>
      <c r="GE999" s="166">
        <f>AVERAGE(FR$6:FR999)</f>
        <v>1817.2032193158955</v>
      </c>
      <c r="GF999" s="166">
        <f>AVERAGE(FS$6:FS999)</f>
        <v>0</v>
      </c>
      <c r="GG999" s="166">
        <f>AVERAGE(FT$6:FT999)</f>
        <v>504.77867203219319</v>
      </c>
      <c r="GH999" s="166">
        <f>AVERAGE(FU$6:FU999)</f>
        <v>151.43360160965796</v>
      </c>
      <c r="GI999" s="166">
        <f>AVERAGE(FV$6:FV999)</f>
        <v>1632.3581488933601</v>
      </c>
      <c r="GJ999" s="160">
        <f>AVERAGE(FW$6:FW999)</f>
        <v>0.84507042253521125</v>
      </c>
      <c r="GK999" s="166">
        <f>AVERAGE(FX$6:FX999)</f>
        <v>30.422535211267604</v>
      </c>
      <c r="GL999" s="166">
        <f>AVERAGE(FY$6:FY999)</f>
        <v>215.26760563380282</v>
      </c>
      <c r="HM999" s="98">
        <v>994</v>
      </c>
      <c r="HN999" s="179">
        <v>22.279304390569592</v>
      </c>
      <c r="HO999" s="188">
        <v>0.1</v>
      </c>
      <c r="HP999" s="177">
        <v>7</v>
      </c>
      <c r="HQ999" s="191">
        <v>414</v>
      </c>
      <c r="HR999" s="177">
        <v>27</v>
      </c>
      <c r="HS999" s="177">
        <v>23</v>
      </c>
      <c r="HT999" s="177">
        <v>3</v>
      </c>
      <c r="HU999" s="191">
        <v>3450</v>
      </c>
      <c r="HV999" s="191">
        <v>450</v>
      </c>
      <c r="HW999" s="191">
        <v>1000</v>
      </c>
      <c r="HX999" s="191">
        <v>300</v>
      </c>
      <c r="HY999" s="191">
        <v>2789</v>
      </c>
      <c r="HZ999" s="177">
        <v>2</v>
      </c>
      <c r="IA999" s="191">
        <v>60</v>
      </c>
      <c r="IB999" s="191">
        <v>721</v>
      </c>
      <c r="IC999" s="177" t="s">
        <v>116</v>
      </c>
      <c r="IE999" s="164">
        <f>AVERAGE(HR$6:HR999)</f>
        <v>19.652917505030182</v>
      </c>
      <c r="IF999" s="164">
        <f>AVERAGE(HS$6:HS999)</f>
        <v>19.072434607645874</v>
      </c>
      <c r="IG999" s="164">
        <f>AVERAGE(HT$6:HT999)</f>
        <v>0.99899396378269623</v>
      </c>
      <c r="IH999" s="167">
        <f>AVERAGE(HU$6:HU999)</f>
        <v>2860.8651911468814</v>
      </c>
      <c r="II999" s="167">
        <f>AVERAGE(HV$6:HV999)</f>
        <v>149.84909456740442</v>
      </c>
      <c r="IJ999" s="167">
        <f>AVERAGE(HW$6:HW999)</f>
        <v>903.672032193159</v>
      </c>
      <c r="IK999" s="167">
        <f>AVERAGE(HX$6:HX999)</f>
        <v>271.10160965794768</v>
      </c>
      <c r="IL999" s="167">
        <f>AVERAGE(HY$6:HY999)</f>
        <v>2300.3722334004024</v>
      </c>
      <c r="IM999" s="164">
        <f>AVERAGE(HZ$6:HZ999)</f>
        <v>2.4446680080482897</v>
      </c>
      <c r="IN999" s="167">
        <f>AVERAGE(IA$6:IA999)</f>
        <v>73.34004024144869</v>
      </c>
      <c r="IO999" s="167">
        <f>AVERAGE(IB$6:IB999)</f>
        <v>633.83299798792757</v>
      </c>
    </row>
    <row r="1000" spans="2:249" x14ac:dyDescent="0.2">
      <c r="B1000" s="103">
        <v>995</v>
      </c>
      <c r="C1000" s="165">
        <v>22.849318125723439</v>
      </c>
      <c r="D1000" s="163">
        <v>0.05</v>
      </c>
      <c r="E1000" s="161">
        <v>6</v>
      </c>
      <c r="F1000" s="168">
        <v>421</v>
      </c>
      <c r="G1000" s="161">
        <v>28</v>
      </c>
      <c r="H1000" s="161">
        <v>22</v>
      </c>
      <c r="I1000" s="161">
        <v>2</v>
      </c>
      <c r="J1000" s="168">
        <v>2640</v>
      </c>
      <c r="K1000" s="168">
        <v>240</v>
      </c>
      <c r="L1000" s="168">
        <v>1000</v>
      </c>
      <c r="M1000" s="168">
        <v>300</v>
      </c>
      <c r="N1000" s="168">
        <v>2586</v>
      </c>
      <c r="O1000" s="161">
        <v>1</v>
      </c>
      <c r="P1000" s="168">
        <v>12</v>
      </c>
      <c r="Q1000" s="168">
        <v>66</v>
      </c>
      <c r="R1000" s="161" t="s">
        <v>116</v>
      </c>
      <c r="T1000" s="169">
        <f>AVERAGE(G$6:G1000)</f>
        <v>23.336683417085428</v>
      </c>
      <c r="U1000" s="169">
        <f>AVERAGE(H$6:H1000)</f>
        <v>20.748743718592966</v>
      </c>
      <c r="V1000" s="169">
        <f>AVERAGE(I$6:I1000)</f>
        <v>1.3658291457286431</v>
      </c>
      <c r="W1000" s="170">
        <f>AVERAGE(J$6:J1000)</f>
        <v>2489.8492462311556</v>
      </c>
      <c r="X1000" s="170">
        <f>AVERAGE(K$6:K1000)</f>
        <v>163.89949748743717</v>
      </c>
      <c r="Y1000" s="170">
        <f>AVERAGE(L$6:L1000)</f>
        <v>969.1457286432161</v>
      </c>
      <c r="Z1000" s="170">
        <f>AVERAGE(M$6:M1000)</f>
        <v>290.7437185929648</v>
      </c>
      <c r="AA1000" s="170">
        <f>AVERAGE(N$6:N1000)</f>
        <v>2406.5748743718591</v>
      </c>
      <c r="AB1000" s="169">
        <f>AVERAGE(O$6:O1000)</f>
        <v>2.9537688442211056</v>
      </c>
      <c r="AC1000" s="170">
        <f>AVERAGE(P$6:P1000)</f>
        <v>35.445226130653268</v>
      </c>
      <c r="AD1000" s="170">
        <f>AVERAGE(Q$6:Q1000)</f>
        <v>118.71959798994975</v>
      </c>
      <c r="AY1000" s="5"/>
      <c r="AZ1000" s="26">
        <v>995</v>
      </c>
      <c r="BA1000" s="165">
        <v>25.047352586087495</v>
      </c>
      <c r="BB1000" s="176">
        <v>0.15</v>
      </c>
      <c r="BC1000" s="161">
        <v>3</v>
      </c>
      <c r="BD1000" s="182">
        <v>136</v>
      </c>
      <c r="BE1000" s="161">
        <v>24</v>
      </c>
      <c r="BF1000" s="161">
        <v>22</v>
      </c>
      <c r="BG1000" s="161">
        <v>2</v>
      </c>
      <c r="BH1000" s="168">
        <v>3300</v>
      </c>
      <c r="BI1000" s="168">
        <v>300</v>
      </c>
      <c r="BJ1000" s="168">
        <v>1000</v>
      </c>
      <c r="BK1000" s="168">
        <v>300</v>
      </c>
      <c r="BL1000" s="168">
        <v>2361</v>
      </c>
      <c r="BM1000" s="161">
        <v>4</v>
      </c>
      <c r="BN1000" s="168">
        <v>60</v>
      </c>
      <c r="BO1000" s="168">
        <v>999</v>
      </c>
      <c r="BP1000" s="161" t="s">
        <v>116</v>
      </c>
      <c r="BR1000" s="164">
        <f>AVERAGE(BE$6:BE1000)</f>
        <v>19.632160804020099</v>
      </c>
      <c r="BS1000" s="164">
        <f>AVERAGE(BF$6:BF1000)</f>
        <v>18.859296482412059</v>
      </c>
      <c r="BT1000" s="164">
        <f>AVERAGE(BG$6:BG1000)</f>
        <v>0.67839195979899503</v>
      </c>
      <c r="BU1000" s="167">
        <f>AVERAGE(BH$6:BH1000)</f>
        <v>2828.8944723618092</v>
      </c>
      <c r="BV1000" s="167">
        <f>AVERAGE(BI$6:BI1000)</f>
        <v>101.75879396984925</v>
      </c>
      <c r="BW1000" s="167">
        <f>AVERAGE(BJ$6:BJ1000)</f>
        <v>909.0452261306533</v>
      </c>
      <c r="BX1000" s="167">
        <f>AVERAGE(BK$6:BK1000)</f>
        <v>272.713567839196</v>
      </c>
      <c r="BY1000" s="167">
        <f>AVERAGE(BL$6:BL1000)</f>
        <v>2251.0914572864322</v>
      </c>
      <c r="BZ1000" s="164">
        <f>AVERAGE(BM$6:BM1000)</f>
        <v>2.3246231155778894</v>
      </c>
      <c r="CA1000" s="167">
        <f>AVERAGE(BN$6:BN1000)</f>
        <v>34.869346733668344</v>
      </c>
      <c r="CB1000" s="167">
        <f>AVERAGE(BO$6:BO1000)</f>
        <v>612.67236180904524</v>
      </c>
      <c r="DF1000" s="103">
        <v>995</v>
      </c>
      <c r="DG1000" s="192">
        <v>6.3486033844765641</v>
      </c>
      <c r="DH1000" s="193">
        <v>0.15</v>
      </c>
      <c r="DI1000" s="105">
        <v>3</v>
      </c>
      <c r="DJ1000" s="194">
        <v>543</v>
      </c>
      <c r="DK1000" s="105">
        <v>8</v>
      </c>
      <c r="DL1000" s="105">
        <v>8</v>
      </c>
      <c r="DM1000" s="105">
        <v>0</v>
      </c>
      <c r="DN1000" s="194">
        <v>1440</v>
      </c>
      <c r="DO1000" s="194">
        <v>0</v>
      </c>
      <c r="DP1000" s="194">
        <v>400</v>
      </c>
      <c r="DQ1000" s="194">
        <v>120</v>
      </c>
      <c r="DR1000" s="194">
        <v>1688</v>
      </c>
      <c r="DS1000" s="105">
        <v>1</v>
      </c>
      <c r="DT1000" s="194">
        <v>18</v>
      </c>
      <c r="DU1000" s="194">
        <v>-230</v>
      </c>
      <c r="DV1000" s="105" t="s">
        <v>117</v>
      </c>
      <c r="DX1000" s="164">
        <f>AVERAGE(DK$6:DK1000)</f>
        <v>10.323618090452261</v>
      </c>
      <c r="DY1000" s="164">
        <f>AVERAGE(DL$6:DL1000)</f>
        <v>10.323618090452261</v>
      </c>
      <c r="DZ1000" s="164">
        <f>AVERAGE(DM$6:DM1000)</f>
        <v>0</v>
      </c>
      <c r="EA1000" s="167">
        <f>AVERAGE(DN$6:DN1000)</f>
        <v>1858.251256281407</v>
      </c>
      <c r="EB1000" s="167">
        <f>AVERAGE(DO$6:DO1000)</f>
        <v>0</v>
      </c>
      <c r="EC1000" s="167">
        <f>AVERAGE(DP$6:DP1000)</f>
        <v>516.1809045226131</v>
      </c>
      <c r="ED1000" s="167">
        <f>AVERAGE(DQ$6:DQ1000)</f>
        <v>154.85427135678393</v>
      </c>
      <c r="EE1000" s="167">
        <f>AVERAGE(DR$6:DR1000)</f>
        <v>1650.1437185929649</v>
      </c>
      <c r="EF1000" s="164">
        <f>AVERAGE(DS$6:DS1000)</f>
        <v>0.84020100502512562</v>
      </c>
      <c r="EG1000" s="167">
        <f>AVERAGE(DT$6:DT1000)</f>
        <v>15.123618090452261</v>
      </c>
      <c r="EH1000" s="167">
        <f>AVERAGE(DU$6:DU1000)</f>
        <v>223.23115577889448</v>
      </c>
      <c r="FJ1000" s="103">
        <v>995</v>
      </c>
      <c r="FK1000" s="165">
        <v>7.0988660123863996</v>
      </c>
      <c r="FL1000" s="163">
        <v>0.15</v>
      </c>
      <c r="FM1000" s="161">
        <v>9</v>
      </c>
      <c r="FN1000" s="168">
        <v>428</v>
      </c>
      <c r="FO1000" s="161">
        <v>15</v>
      </c>
      <c r="FP1000" s="161">
        <v>15</v>
      </c>
      <c r="FQ1000" s="161">
        <v>0</v>
      </c>
      <c r="FR1000" s="168">
        <v>2700</v>
      </c>
      <c r="FS1000" s="168">
        <v>0</v>
      </c>
      <c r="FT1000" s="168">
        <v>750</v>
      </c>
      <c r="FU1000" s="168">
        <v>225</v>
      </c>
      <c r="FV1000" s="168">
        <v>2028</v>
      </c>
      <c r="FW1000" s="161">
        <v>1</v>
      </c>
      <c r="FX1000" s="168">
        <v>36</v>
      </c>
      <c r="FY1000" s="168">
        <v>708</v>
      </c>
      <c r="FZ1000" s="161" t="s">
        <v>117</v>
      </c>
      <c r="GB1000" s="160">
        <f>AVERAGE(FO$6:FO1000)</f>
        <v>10.100502512562814</v>
      </c>
      <c r="GC1000" s="160">
        <f>AVERAGE(FP$6:FP1000)</f>
        <v>10.100502512562814</v>
      </c>
      <c r="GD1000" s="160">
        <f>AVERAGE(FQ$6:FQ1000)</f>
        <v>0</v>
      </c>
      <c r="GE1000" s="166">
        <f>AVERAGE(FR$6:FR1000)</f>
        <v>1818.0904522613066</v>
      </c>
      <c r="GF1000" s="166">
        <f>AVERAGE(FS$6:FS1000)</f>
        <v>0</v>
      </c>
      <c r="GG1000" s="166">
        <f>AVERAGE(FT$6:FT1000)</f>
        <v>505.0251256281407</v>
      </c>
      <c r="GH1000" s="166">
        <f>AVERAGE(FU$6:FU1000)</f>
        <v>151.5075376884422</v>
      </c>
      <c r="GI1000" s="166">
        <f>AVERAGE(FV$6:FV1000)</f>
        <v>1632.7557788944723</v>
      </c>
      <c r="GJ1000" s="160">
        <f>AVERAGE(FW$6:FW1000)</f>
        <v>0.84522613065326635</v>
      </c>
      <c r="GK1000" s="166">
        <f>AVERAGE(FX$6:FX1000)</f>
        <v>30.428140703517588</v>
      </c>
      <c r="GL1000" s="166">
        <f>AVERAGE(FY$6:FY1000)</f>
        <v>215.76281407035177</v>
      </c>
      <c r="HM1000" s="98">
        <v>995</v>
      </c>
      <c r="HN1000" s="179">
        <v>17.546888260508553</v>
      </c>
      <c r="HO1000" s="188">
        <v>0.1</v>
      </c>
      <c r="HP1000" s="177">
        <v>4</v>
      </c>
      <c r="HQ1000" s="191">
        <v>301</v>
      </c>
      <c r="HR1000" s="177">
        <v>20</v>
      </c>
      <c r="HS1000" s="177">
        <v>20</v>
      </c>
      <c r="HT1000" s="177">
        <v>0</v>
      </c>
      <c r="HU1000" s="191">
        <v>3000</v>
      </c>
      <c r="HV1000" s="191">
        <v>0</v>
      </c>
      <c r="HW1000" s="191">
        <v>1000</v>
      </c>
      <c r="HX1000" s="191">
        <v>300</v>
      </c>
      <c r="HY1000" s="191">
        <v>2226</v>
      </c>
      <c r="HZ1000" s="177">
        <v>2</v>
      </c>
      <c r="IA1000" s="191">
        <v>60</v>
      </c>
      <c r="IB1000" s="191">
        <v>834</v>
      </c>
      <c r="IC1000" s="177" t="s">
        <v>116</v>
      </c>
      <c r="IE1000" s="164">
        <f>AVERAGE(HR$6:HR1000)</f>
        <v>19.653266331658291</v>
      </c>
      <c r="IF1000" s="164">
        <f>AVERAGE(HS$6:HS1000)</f>
        <v>19.073366834170855</v>
      </c>
      <c r="IG1000" s="164">
        <f>AVERAGE(HT$6:HT1000)</f>
        <v>0.99798994974874367</v>
      </c>
      <c r="IH1000" s="167">
        <f>AVERAGE(HU$6:HU1000)</f>
        <v>2861.005025125628</v>
      </c>
      <c r="II1000" s="167">
        <f>AVERAGE(HV$6:HV1000)</f>
        <v>149.69849246231155</v>
      </c>
      <c r="IJ1000" s="167">
        <f>AVERAGE(HW$6:HW1000)</f>
        <v>903.7688442211055</v>
      </c>
      <c r="IK1000" s="167">
        <f>AVERAGE(HX$6:HX1000)</f>
        <v>271.13065326633165</v>
      </c>
      <c r="IL1000" s="167">
        <f>AVERAGE(HY$6:HY1000)</f>
        <v>2300.2974874371857</v>
      </c>
      <c r="IM1000" s="164">
        <f>AVERAGE(HZ$6:HZ1000)</f>
        <v>2.4442211055276384</v>
      </c>
      <c r="IN1000" s="167">
        <f>AVERAGE(IA$6:IA1000)</f>
        <v>73.326633165829151</v>
      </c>
      <c r="IO1000" s="167">
        <f>AVERAGE(IB$6:IB1000)</f>
        <v>634.03417085427134</v>
      </c>
    </row>
    <row r="1001" spans="2:249" x14ac:dyDescent="0.2">
      <c r="B1001" s="103">
        <v>996</v>
      </c>
      <c r="C1001" s="165">
        <v>29.027906209517422</v>
      </c>
      <c r="D1001" s="163">
        <v>0.1</v>
      </c>
      <c r="E1001" s="161">
        <v>1</v>
      </c>
      <c r="F1001" s="168">
        <v>298</v>
      </c>
      <c r="G1001" s="161">
        <v>27</v>
      </c>
      <c r="H1001" s="161">
        <v>22</v>
      </c>
      <c r="I1001" s="161">
        <v>2</v>
      </c>
      <c r="J1001" s="168">
        <v>2640</v>
      </c>
      <c r="K1001" s="168">
        <v>240</v>
      </c>
      <c r="L1001" s="168">
        <v>1000</v>
      </c>
      <c r="M1001" s="168">
        <v>300</v>
      </c>
      <c r="N1001" s="168">
        <v>2463</v>
      </c>
      <c r="O1001" s="161">
        <v>3</v>
      </c>
      <c r="P1001" s="168">
        <v>36</v>
      </c>
      <c r="Q1001" s="168">
        <v>213</v>
      </c>
      <c r="R1001" s="161" t="s">
        <v>116</v>
      </c>
      <c r="T1001" s="169">
        <f>AVERAGE(G$6:G1001)</f>
        <v>23.340361445783131</v>
      </c>
      <c r="U1001" s="169">
        <f>AVERAGE(H$6:H1001)</f>
        <v>20.75</v>
      </c>
      <c r="V1001" s="169">
        <f>AVERAGE(I$6:I1001)</f>
        <v>1.3664658634538152</v>
      </c>
      <c r="W1001" s="170">
        <f>AVERAGE(J$6:J1001)</f>
        <v>2490</v>
      </c>
      <c r="X1001" s="170">
        <f>AVERAGE(K$6:K1001)</f>
        <v>163.97590361445782</v>
      </c>
      <c r="Y1001" s="170">
        <f>AVERAGE(L$6:L1001)</f>
        <v>969.1767068273092</v>
      </c>
      <c r="Z1001" s="170">
        <f>AVERAGE(M$6:M1001)</f>
        <v>290.75301204819277</v>
      </c>
      <c r="AA1001" s="170">
        <f>AVERAGE(N$6:N1001)</f>
        <v>2406.6315261044178</v>
      </c>
      <c r="AB1001" s="169">
        <f>AVERAGE(O$6:O1001)</f>
        <v>2.9538152610441766</v>
      </c>
      <c r="AC1001" s="170">
        <f>AVERAGE(P$6:P1001)</f>
        <v>35.445783132530117</v>
      </c>
      <c r="AD1001" s="170">
        <f>AVERAGE(Q$6:Q1001)</f>
        <v>118.81425702811245</v>
      </c>
      <c r="AY1001" s="5"/>
      <c r="AZ1001" s="26">
        <v>996</v>
      </c>
      <c r="BA1001" s="165">
        <v>15.989241041020046</v>
      </c>
      <c r="BB1001" s="176">
        <v>0.2</v>
      </c>
      <c r="BC1001" s="161">
        <v>3</v>
      </c>
      <c r="BD1001" s="182">
        <v>407</v>
      </c>
      <c r="BE1001" s="161">
        <v>16</v>
      </c>
      <c r="BF1001" s="161">
        <v>16</v>
      </c>
      <c r="BG1001" s="161">
        <v>0</v>
      </c>
      <c r="BH1001" s="168">
        <v>2400</v>
      </c>
      <c r="BI1001" s="168">
        <v>0</v>
      </c>
      <c r="BJ1001" s="168">
        <v>800</v>
      </c>
      <c r="BK1001" s="168">
        <v>240</v>
      </c>
      <c r="BL1001" s="168">
        <v>2072</v>
      </c>
      <c r="BM1001" s="161">
        <v>3</v>
      </c>
      <c r="BN1001" s="168">
        <v>45</v>
      </c>
      <c r="BO1001" s="168">
        <v>373</v>
      </c>
      <c r="BP1001" s="161" t="s">
        <v>117</v>
      </c>
      <c r="BR1001" s="164">
        <f>AVERAGE(BE$6:BE1001)</f>
        <v>19.628514056224901</v>
      </c>
      <c r="BS1001" s="164">
        <f>AVERAGE(BF$6:BF1001)</f>
        <v>18.856425702811244</v>
      </c>
      <c r="BT1001" s="164">
        <f>AVERAGE(BG$6:BG1001)</f>
        <v>0.67771084337349397</v>
      </c>
      <c r="BU1001" s="167">
        <f>AVERAGE(BH$6:BH1001)</f>
        <v>2828.4638554216867</v>
      </c>
      <c r="BV1001" s="167">
        <f>AVERAGE(BI$6:BI1001)</f>
        <v>101.6566265060241</v>
      </c>
      <c r="BW1001" s="167">
        <f>AVERAGE(BJ$6:BJ1001)</f>
        <v>908.93574297188752</v>
      </c>
      <c r="BX1001" s="167">
        <f>AVERAGE(BK$6:BK1001)</f>
        <v>272.68072289156629</v>
      </c>
      <c r="BY1001" s="167">
        <f>AVERAGE(BL$6:BL1001)</f>
        <v>2250.9116465863453</v>
      </c>
      <c r="BZ1001" s="164">
        <f>AVERAGE(BM$6:BM1001)</f>
        <v>2.3253012048192772</v>
      </c>
      <c r="CA1001" s="167">
        <f>AVERAGE(BN$6:BN1001)</f>
        <v>34.879518072289159</v>
      </c>
      <c r="CB1001" s="167">
        <f>AVERAGE(BO$6:BO1001)</f>
        <v>612.43172690763049</v>
      </c>
      <c r="DF1001" s="103">
        <v>996</v>
      </c>
      <c r="DG1001" s="192">
        <v>6.2925188327313917</v>
      </c>
      <c r="DH1001" s="193">
        <v>0.15</v>
      </c>
      <c r="DI1001" s="105">
        <v>0</v>
      </c>
      <c r="DJ1001" s="194">
        <v>220</v>
      </c>
      <c r="DK1001" s="105">
        <v>5</v>
      </c>
      <c r="DL1001" s="105">
        <v>5</v>
      </c>
      <c r="DM1001" s="105">
        <v>0</v>
      </c>
      <c r="DN1001" s="194">
        <v>900</v>
      </c>
      <c r="DO1001" s="194">
        <v>0</v>
      </c>
      <c r="DP1001" s="194">
        <v>250</v>
      </c>
      <c r="DQ1001" s="194">
        <v>75</v>
      </c>
      <c r="DR1001" s="194">
        <v>1170</v>
      </c>
      <c r="DS1001" s="105">
        <v>1</v>
      </c>
      <c r="DT1001" s="194">
        <v>18</v>
      </c>
      <c r="DU1001" s="194">
        <v>-252</v>
      </c>
      <c r="DV1001" s="105" t="s">
        <v>117</v>
      </c>
      <c r="DX1001" s="164">
        <f>AVERAGE(DK$6:DK1001)</f>
        <v>10.318273092369479</v>
      </c>
      <c r="DY1001" s="164">
        <f>AVERAGE(DL$6:DL1001)</f>
        <v>10.318273092369479</v>
      </c>
      <c r="DZ1001" s="164">
        <f>AVERAGE(DM$6:DM1001)</f>
        <v>0</v>
      </c>
      <c r="EA1001" s="167">
        <f>AVERAGE(DN$6:DN1001)</f>
        <v>1857.2891566265059</v>
      </c>
      <c r="EB1001" s="167">
        <f>AVERAGE(DO$6:DO1001)</f>
        <v>0</v>
      </c>
      <c r="EC1001" s="167">
        <f>AVERAGE(DP$6:DP1001)</f>
        <v>515.91365461847386</v>
      </c>
      <c r="ED1001" s="167">
        <f>AVERAGE(DQ$6:DQ1001)</f>
        <v>154.77409638554218</v>
      </c>
      <c r="EE1001" s="167">
        <f>AVERAGE(DR$6:DR1001)</f>
        <v>1649.6616465863453</v>
      </c>
      <c r="EF1001" s="164">
        <f>AVERAGE(DS$6:DS1001)</f>
        <v>0.84036144578313254</v>
      </c>
      <c r="EG1001" s="167">
        <f>AVERAGE(DT$6:DT1001)</f>
        <v>15.126506024096386</v>
      </c>
      <c r="EH1001" s="167">
        <f>AVERAGE(DU$6:DU1001)</f>
        <v>222.75401606425703</v>
      </c>
      <c r="FJ1001" s="103">
        <v>996</v>
      </c>
      <c r="FK1001" s="165">
        <v>5.5968454833819612</v>
      </c>
      <c r="FL1001" s="163">
        <v>0.05</v>
      </c>
      <c r="FM1001" s="161">
        <v>3</v>
      </c>
      <c r="FN1001" s="168">
        <v>351</v>
      </c>
      <c r="FO1001" s="161">
        <v>9</v>
      </c>
      <c r="FP1001" s="161">
        <v>9</v>
      </c>
      <c r="FQ1001" s="161">
        <v>0</v>
      </c>
      <c r="FR1001" s="168">
        <v>1620</v>
      </c>
      <c r="FS1001" s="168">
        <v>0</v>
      </c>
      <c r="FT1001" s="168">
        <v>450</v>
      </c>
      <c r="FU1001" s="168">
        <v>135</v>
      </c>
      <c r="FV1001" s="168">
        <v>1561</v>
      </c>
      <c r="FW1001" s="161">
        <v>0</v>
      </c>
      <c r="FX1001" s="168">
        <v>0</v>
      </c>
      <c r="FY1001" s="168">
        <v>59</v>
      </c>
      <c r="FZ1001" s="161" t="s">
        <v>117</v>
      </c>
      <c r="GB1001" s="160">
        <f>AVERAGE(FO$6:FO1001)</f>
        <v>10.099397590361447</v>
      </c>
      <c r="GC1001" s="160">
        <f>AVERAGE(FP$6:FP1001)</f>
        <v>10.099397590361447</v>
      </c>
      <c r="GD1001" s="160">
        <f>AVERAGE(FQ$6:FQ1001)</f>
        <v>0</v>
      </c>
      <c r="GE1001" s="166">
        <f>AVERAGE(FR$6:FR1001)</f>
        <v>1817.8915662650602</v>
      </c>
      <c r="GF1001" s="166">
        <f>AVERAGE(FS$6:FS1001)</f>
        <v>0</v>
      </c>
      <c r="GG1001" s="166">
        <f>AVERAGE(FT$6:FT1001)</f>
        <v>504.96987951807228</v>
      </c>
      <c r="GH1001" s="166">
        <f>AVERAGE(FU$6:FU1001)</f>
        <v>151.49096385542168</v>
      </c>
      <c r="GI1001" s="166">
        <f>AVERAGE(FV$6:FV1001)</f>
        <v>1632.683734939759</v>
      </c>
      <c r="GJ1001" s="160">
        <f>AVERAGE(FW$6:FW1001)</f>
        <v>0.84437751004016059</v>
      </c>
      <c r="GK1001" s="166">
        <f>AVERAGE(FX$6:FX1001)</f>
        <v>30.397590361445783</v>
      </c>
      <c r="GL1001" s="166">
        <f>AVERAGE(FY$6:FY1001)</f>
        <v>215.60542168674698</v>
      </c>
      <c r="HM1001" s="98">
        <v>996</v>
      </c>
      <c r="HN1001" s="179">
        <v>16.542909787581973</v>
      </c>
      <c r="HO1001" s="188">
        <v>0.05</v>
      </c>
      <c r="HP1001" s="177">
        <v>8</v>
      </c>
      <c r="HQ1001" s="191">
        <v>194</v>
      </c>
      <c r="HR1001" s="177">
        <v>24</v>
      </c>
      <c r="HS1001" s="177">
        <v>23</v>
      </c>
      <c r="HT1001" s="177">
        <v>3</v>
      </c>
      <c r="HU1001" s="191">
        <v>3450</v>
      </c>
      <c r="HV1001" s="191">
        <v>450</v>
      </c>
      <c r="HW1001" s="191">
        <v>1000</v>
      </c>
      <c r="HX1001" s="191">
        <v>300</v>
      </c>
      <c r="HY1001" s="191">
        <v>2569</v>
      </c>
      <c r="HZ1001" s="177">
        <v>1</v>
      </c>
      <c r="IA1001" s="191">
        <v>30</v>
      </c>
      <c r="IB1001" s="191">
        <v>911</v>
      </c>
      <c r="IC1001" s="177" t="s">
        <v>116</v>
      </c>
      <c r="IE1001" s="164">
        <f>AVERAGE(HR$6:HR1001)</f>
        <v>19.657630522088354</v>
      </c>
      <c r="IF1001" s="164">
        <f>AVERAGE(HS$6:HS1001)</f>
        <v>19.077309236947791</v>
      </c>
      <c r="IG1001" s="164">
        <f>AVERAGE(HT$6:HT1001)</f>
        <v>1</v>
      </c>
      <c r="IH1001" s="167">
        <f>AVERAGE(HU$6:HU1001)</f>
        <v>2861.5963855421687</v>
      </c>
      <c r="II1001" s="167">
        <f>AVERAGE(HV$6:HV1001)</f>
        <v>150</v>
      </c>
      <c r="IJ1001" s="167">
        <f>AVERAGE(HW$6:HW1001)</f>
        <v>903.86546184738961</v>
      </c>
      <c r="IK1001" s="167">
        <f>AVERAGE(HX$6:HX1001)</f>
        <v>271.15963855421688</v>
      </c>
      <c r="IL1001" s="167">
        <f>AVERAGE(HY$6:HY1001)</f>
        <v>2300.5672690763054</v>
      </c>
      <c r="IM1001" s="164">
        <f>AVERAGE(HZ$6:HZ1001)</f>
        <v>2.4427710843373496</v>
      </c>
      <c r="IN1001" s="167">
        <f>AVERAGE(IA$6:IA1001)</f>
        <v>73.283132530120483</v>
      </c>
      <c r="IO1001" s="167">
        <f>AVERAGE(IB$6:IB1001)</f>
        <v>634.31224899598396</v>
      </c>
    </row>
    <row r="1002" spans="2:249" x14ac:dyDescent="0.2">
      <c r="B1002" s="103">
        <v>997</v>
      </c>
      <c r="C1002" s="165">
        <v>23.346903376410037</v>
      </c>
      <c r="D1002" s="163">
        <v>0.2</v>
      </c>
      <c r="E1002" s="161">
        <v>2</v>
      </c>
      <c r="F1002" s="168">
        <v>276</v>
      </c>
      <c r="G1002" s="161">
        <v>20</v>
      </c>
      <c r="H1002" s="161">
        <v>20</v>
      </c>
      <c r="I1002" s="161">
        <v>0</v>
      </c>
      <c r="J1002" s="168">
        <v>2400</v>
      </c>
      <c r="K1002" s="168">
        <v>0</v>
      </c>
      <c r="L1002" s="168">
        <v>1000</v>
      </c>
      <c r="M1002" s="168">
        <v>300</v>
      </c>
      <c r="N1002" s="168">
        <v>2201</v>
      </c>
      <c r="O1002" s="161">
        <v>5</v>
      </c>
      <c r="P1002" s="168">
        <v>60</v>
      </c>
      <c r="Q1002" s="168">
        <v>259</v>
      </c>
      <c r="R1002" s="161" t="s">
        <v>116</v>
      </c>
      <c r="T1002" s="169">
        <f>AVERAGE(G$6:G1002)</f>
        <v>23.337011033099298</v>
      </c>
      <c r="U1002" s="169">
        <f>AVERAGE(H$6:H1002)</f>
        <v>20.749247743229688</v>
      </c>
      <c r="V1002" s="169">
        <f>AVERAGE(I$6:I1002)</f>
        <v>1.3650952858575727</v>
      </c>
      <c r="W1002" s="170">
        <f>AVERAGE(J$6:J1002)</f>
        <v>2489.9097291875628</v>
      </c>
      <c r="X1002" s="170">
        <f>AVERAGE(K$6:K1002)</f>
        <v>163.81143430290874</v>
      </c>
      <c r="Y1002" s="170">
        <f>AVERAGE(L$6:L1002)</f>
        <v>969.20762286860577</v>
      </c>
      <c r="Z1002" s="170">
        <f>AVERAGE(M$6:M1002)</f>
        <v>290.76228686058175</v>
      </c>
      <c r="AA1002" s="170">
        <f>AVERAGE(N$6:N1002)</f>
        <v>2406.4252758274824</v>
      </c>
      <c r="AB1002" s="169">
        <f>AVERAGE(O$6:O1002)</f>
        <v>2.9558676028084254</v>
      </c>
      <c r="AC1002" s="170">
        <f>AVERAGE(P$6:P1002)</f>
        <v>35.470411233701107</v>
      </c>
      <c r="AD1002" s="170">
        <f>AVERAGE(Q$6:Q1002)</f>
        <v>118.95486459378134</v>
      </c>
      <c r="AY1002" s="5"/>
      <c r="AZ1002" s="26">
        <v>997</v>
      </c>
      <c r="BA1002" s="165">
        <v>18.48051741956283</v>
      </c>
      <c r="BB1002" s="176">
        <v>0.05</v>
      </c>
      <c r="BC1002" s="161">
        <v>3</v>
      </c>
      <c r="BD1002" s="182">
        <v>222</v>
      </c>
      <c r="BE1002" s="161">
        <v>20</v>
      </c>
      <c r="BF1002" s="161">
        <v>20</v>
      </c>
      <c r="BG1002" s="161">
        <v>0</v>
      </c>
      <c r="BH1002" s="168">
        <v>3000</v>
      </c>
      <c r="BI1002" s="168">
        <v>0</v>
      </c>
      <c r="BJ1002" s="168">
        <v>1000</v>
      </c>
      <c r="BK1002" s="168">
        <v>300</v>
      </c>
      <c r="BL1002" s="168">
        <v>2147</v>
      </c>
      <c r="BM1002" s="161">
        <v>1</v>
      </c>
      <c r="BN1002" s="168">
        <v>15</v>
      </c>
      <c r="BO1002" s="168">
        <v>868</v>
      </c>
      <c r="BP1002" s="161" t="s">
        <v>116</v>
      </c>
      <c r="BR1002" s="164">
        <f>AVERAGE(BE$6:BE1002)</f>
        <v>19.628886659979941</v>
      </c>
      <c r="BS1002" s="164">
        <f>AVERAGE(BF$6:BF1002)</f>
        <v>18.857572718154465</v>
      </c>
      <c r="BT1002" s="164">
        <f>AVERAGE(BG$6:BG1002)</f>
        <v>0.67703109327983957</v>
      </c>
      <c r="BU1002" s="167">
        <f>AVERAGE(BH$6:BH1002)</f>
        <v>2828.6359077231696</v>
      </c>
      <c r="BV1002" s="167">
        <f>AVERAGE(BI$6:BI1002)</f>
        <v>101.55466399197593</v>
      </c>
      <c r="BW1002" s="167">
        <f>AVERAGE(BJ$6:BJ1002)</f>
        <v>909.02708124373123</v>
      </c>
      <c r="BX1002" s="167">
        <f>AVERAGE(BK$6:BK1002)</f>
        <v>272.70812437311935</v>
      </c>
      <c r="BY1002" s="167">
        <f>AVERAGE(BL$6:BL1002)</f>
        <v>2250.8074222668006</v>
      </c>
      <c r="BZ1002" s="164">
        <f>AVERAGE(BM$6:BM1002)</f>
        <v>2.3239719157472418</v>
      </c>
      <c r="CA1002" s="167">
        <f>AVERAGE(BN$6:BN1002)</f>
        <v>34.859578736208626</v>
      </c>
      <c r="CB1002" s="167">
        <f>AVERAGE(BO$6:BO1002)</f>
        <v>612.68806419257771</v>
      </c>
      <c r="DF1002" s="103">
        <v>997</v>
      </c>
      <c r="DG1002" s="192">
        <v>7.6148111265285623</v>
      </c>
      <c r="DH1002" s="193">
        <v>0.15</v>
      </c>
      <c r="DI1002" s="105">
        <v>5</v>
      </c>
      <c r="DJ1002" s="194">
        <v>249</v>
      </c>
      <c r="DK1002" s="105">
        <v>12</v>
      </c>
      <c r="DL1002" s="105">
        <v>12</v>
      </c>
      <c r="DM1002" s="105">
        <v>0</v>
      </c>
      <c r="DN1002" s="194">
        <v>2160</v>
      </c>
      <c r="DO1002" s="194">
        <v>0</v>
      </c>
      <c r="DP1002" s="194">
        <v>600</v>
      </c>
      <c r="DQ1002" s="194">
        <v>180</v>
      </c>
      <c r="DR1002" s="194">
        <v>1654</v>
      </c>
      <c r="DS1002" s="105">
        <v>1</v>
      </c>
      <c r="DT1002" s="194">
        <v>18</v>
      </c>
      <c r="DU1002" s="194">
        <v>524</v>
      </c>
      <c r="DV1002" s="105" t="s">
        <v>117</v>
      </c>
      <c r="DX1002" s="164">
        <f>AVERAGE(DK$6:DK1002)</f>
        <v>10.319959879638917</v>
      </c>
      <c r="DY1002" s="164">
        <f>AVERAGE(DL$6:DL1002)</f>
        <v>10.319959879638917</v>
      </c>
      <c r="DZ1002" s="164">
        <f>AVERAGE(DM$6:DM1002)</f>
        <v>0</v>
      </c>
      <c r="EA1002" s="167">
        <f>AVERAGE(DN$6:DN1002)</f>
        <v>1857.5927783350051</v>
      </c>
      <c r="EB1002" s="167">
        <f>AVERAGE(DO$6:DO1002)</f>
        <v>0</v>
      </c>
      <c r="EC1002" s="167">
        <f>AVERAGE(DP$6:DP1002)</f>
        <v>515.9979939819458</v>
      </c>
      <c r="ED1002" s="167">
        <f>AVERAGE(DQ$6:DQ1002)</f>
        <v>154.79939819458374</v>
      </c>
      <c r="EE1002" s="167">
        <f>AVERAGE(DR$6:DR1002)</f>
        <v>1649.665997993982</v>
      </c>
      <c r="EF1002" s="164">
        <f>AVERAGE(DS$6:DS1002)</f>
        <v>0.84052156469408223</v>
      </c>
      <c r="EG1002" s="167">
        <f>AVERAGE(DT$6:DT1002)</f>
        <v>15.129388164493481</v>
      </c>
      <c r="EH1002" s="167">
        <f>AVERAGE(DU$6:DU1002)</f>
        <v>223.05616850551655</v>
      </c>
      <c r="FJ1002" s="103">
        <v>997</v>
      </c>
      <c r="FK1002" s="165">
        <v>6.9545084190079622</v>
      </c>
      <c r="FL1002" s="163">
        <v>0.15</v>
      </c>
      <c r="FM1002" s="161">
        <v>9</v>
      </c>
      <c r="FN1002" s="168">
        <v>460</v>
      </c>
      <c r="FO1002" s="161">
        <v>15</v>
      </c>
      <c r="FP1002" s="161">
        <v>15</v>
      </c>
      <c r="FQ1002" s="161">
        <v>0</v>
      </c>
      <c r="FR1002" s="168">
        <v>2700</v>
      </c>
      <c r="FS1002" s="168">
        <v>0</v>
      </c>
      <c r="FT1002" s="168">
        <v>750</v>
      </c>
      <c r="FU1002" s="168">
        <v>225</v>
      </c>
      <c r="FV1002" s="168">
        <v>2060</v>
      </c>
      <c r="FW1002" s="161">
        <v>1</v>
      </c>
      <c r="FX1002" s="168">
        <v>36</v>
      </c>
      <c r="FY1002" s="168">
        <v>676</v>
      </c>
      <c r="FZ1002" s="161" t="s">
        <v>117</v>
      </c>
      <c r="GB1002" s="160">
        <f>AVERAGE(FO$6:FO1002)</f>
        <v>10.104312938816449</v>
      </c>
      <c r="GC1002" s="160">
        <f>AVERAGE(FP$6:FP1002)</f>
        <v>10.104312938816449</v>
      </c>
      <c r="GD1002" s="160">
        <f>AVERAGE(FQ$6:FQ1002)</f>
        <v>0</v>
      </c>
      <c r="GE1002" s="166">
        <f>AVERAGE(FR$6:FR1002)</f>
        <v>1818.7763289869608</v>
      </c>
      <c r="GF1002" s="166">
        <f>AVERAGE(FS$6:FS1002)</f>
        <v>0</v>
      </c>
      <c r="GG1002" s="166">
        <f>AVERAGE(FT$6:FT1002)</f>
        <v>505.21564694082247</v>
      </c>
      <c r="GH1002" s="166">
        <f>AVERAGE(FU$6:FU1002)</f>
        <v>151.56469408224675</v>
      </c>
      <c r="GI1002" s="166">
        <f>AVERAGE(FV$6:FV1002)</f>
        <v>1633.1123370110331</v>
      </c>
      <c r="GJ1002" s="160">
        <f>AVERAGE(FW$6:FW1002)</f>
        <v>0.84453360080240725</v>
      </c>
      <c r="GK1002" s="166">
        <f>AVERAGE(FX$6:FX1002)</f>
        <v>30.40320962888666</v>
      </c>
      <c r="GL1002" s="166">
        <f>AVERAGE(FY$6:FY1002)</f>
        <v>216.06720160481444</v>
      </c>
      <c r="HM1002" s="98">
        <v>997</v>
      </c>
      <c r="HN1002" s="179">
        <v>21.535629467023593</v>
      </c>
      <c r="HO1002" s="188">
        <v>0.1</v>
      </c>
      <c r="HP1002" s="177">
        <v>1</v>
      </c>
      <c r="HQ1002" s="191">
        <v>594</v>
      </c>
      <c r="HR1002" s="177">
        <v>21</v>
      </c>
      <c r="HS1002" s="177">
        <v>21</v>
      </c>
      <c r="HT1002" s="177">
        <v>1</v>
      </c>
      <c r="HU1002" s="191">
        <v>3150</v>
      </c>
      <c r="HV1002" s="191">
        <v>150</v>
      </c>
      <c r="HW1002" s="191">
        <v>1000</v>
      </c>
      <c r="HX1002" s="191">
        <v>300</v>
      </c>
      <c r="HY1002" s="191">
        <v>2669</v>
      </c>
      <c r="HZ1002" s="177">
        <v>2</v>
      </c>
      <c r="IA1002" s="191">
        <v>60</v>
      </c>
      <c r="IB1002" s="191">
        <v>541</v>
      </c>
      <c r="IC1002" s="177" t="s">
        <v>116</v>
      </c>
      <c r="IE1002" s="164">
        <f>AVERAGE(HR$6:HR1002)</f>
        <v>19.658976930792377</v>
      </c>
      <c r="IF1002" s="164">
        <f>AVERAGE(HS$6:HS1002)</f>
        <v>19.079237713139417</v>
      </c>
      <c r="IG1002" s="164">
        <f>AVERAGE(HT$6:HT1002)</f>
        <v>1</v>
      </c>
      <c r="IH1002" s="167">
        <f>AVERAGE(HU$6:HU1002)</f>
        <v>2861.8856569709128</v>
      </c>
      <c r="II1002" s="167">
        <f>AVERAGE(HV$6:HV1002)</f>
        <v>150</v>
      </c>
      <c r="IJ1002" s="167">
        <f>AVERAGE(HW$6:HW1002)</f>
        <v>903.96188565697094</v>
      </c>
      <c r="IK1002" s="167">
        <f>AVERAGE(HX$6:HX1002)</f>
        <v>271.18856569709129</v>
      </c>
      <c r="IL1002" s="167">
        <f>AVERAGE(HY$6:HY1002)</f>
        <v>2300.9368104312939</v>
      </c>
      <c r="IM1002" s="164">
        <f>AVERAGE(HZ$6:HZ1002)</f>
        <v>2.4423269809428283</v>
      </c>
      <c r="IN1002" s="167">
        <f>AVERAGE(IA$6:IA1002)</f>
        <v>73.269809428284859</v>
      </c>
      <c r="IO1002" s="167">
        <f>AVERAGE(IB$6:IB1002)</f>
        <v>634.21865596790371</v>
      </c>
    </row>
    <row r="1003" spans="2:249" x14ac:dyDescent="0.2">
      <c r="B1003" s="103">
        <v>998</v>
      </c>
      <c r="C1003" s="165">
        <v>29.621943702119204</v>
      </c>
      <c r="D1003" s="163">
        <v>0.1</v>
      </c>
      <c r="E1003" s="161">
        <v>4</v>
      </c>
      <c r="F1003" s="168">
        <v>169</v>
      </c>
      <c r="G1003" s="161">
        <v>31</v>
      </c>
      <c r="H1003" s="161">
        <v>22</v>
      </c>
      <c r="I1003" s="161">
        <v>2</v>
      </c>
      <c r="J1003" s="168">
        <v>2640</v>
      </c>
      <c r="K1003" s="168">
        <v>240</v>
      </c>
      <c r="L1003" s="168">
        <v>1000</v>
      </c>
      <c r="M1003" s="168">
        <v>300</v>
      </c>
      <c r="N1003" s="168">
        <v>2334</v>
      </c>
      <c r="O1003" s="161">
        <v>3</v>
      </c>
      <c r="P1003" s="168">
        <v>36</v>
      </c>
      <c r="Q1003" s="168">
        <v>342</v>
      </c>
      <c r="R1003" s="161" t="s">
        <v>116</v>
      </c>
      <c r="T1003" s="169">
        <f>AVERAGE(G$6:G1003)</f>
        <v>23.344689378757515</v>
      </c>
      <c r="U1003" s="169">
        <f>AVERAGE(H$6:H1003)</f>
        <v>20.750501002004007</v>
      </c>
      <c r="V1003" s="169">
        <f>AVERAGE(I$6:I1003)</f>
        <v>1.3657314629258517</v>
      </c>
      <c r="W1003" s="170">
        <f>AVERAGE(J$6:J1003)</f>
        <v>2490.060120240481</v>
      </c>
      <c r="X1003" s="170">
        <f>AVERAGE(K$6:K1003)</f>
        <v>163.88777555110221</v>
      </c>
      <c r="Y1003" s="170">
        <f>AVERAGE(L$6:L1003)</f>
        <v>969.23847695390782</v>
      </c>
      <c r="Z1003" s="170">
        <f>AVERAGE(M$6:M1003)</f>
        <v>290.77154308617236</v>
      </c>
      <c r="AA1003" s="170">
        <f>AVERAGE(N$6:N1003)</f>
        <v>2406.3527054108217</v>
      </c>
      <c r="AB1003" s="169">
        <f>AVERAGE(O$6:O1003)</f>
        <v>2.9559118236472948</v>
      </c>
      <c r="AC1003" s="170">
        <f>AVERAGE(P$6:P1003)</f>
        <v>35.470941883767537</v>
      </c>
      <c r="AD1003" s="170">
        <f>AVERAGE(Q$6:Q1003)</f>
        <v>119.17835671342685</v>
      </c>
      <c r="AY1003" s="5"/>
      <c r="AZ1003" s="26">
        <v>998</v>
      </c>
      <c r="BA1003" s="165">
        <v>13.886666183644468</v>
      </c>
      <c r="BB1003" s="176">
        <v>0.15</v>
      </c>
      <c r="BC1003" s="161">
        <v>3</v>
      </c>
      <c r="BD1003" s="182">
        <v>238</v>
      </c>
      <c r="BE1003" s="161">
        <v>15</v>
      </c>
      <c r="BF1003" s="161">
        <v>15</v>
      </c>
      <c r="BG1003" s="161">
        <v>0</v>
      </c>
      <c r="BH1003" s="168">
        <v>2250</v>
      </c>
      <c r="BI1003" s="168">
        <v>0</v>
      </c>
      <c r="BJ1003" s="168">
        <v>750</v>
      </c>
      <c r="BK1003" s="168">
        <v>225</v>
      </c>
      <c r="BL1003" s="168">
        <v>1838</v>
      </c>
      <c r="BM1003" s="161">
        <v>2</v>
      </c>
      <c r="BN1003" s="168">
        <v>30</v>
      </c>
      <c r="BO1003" s="168">
        <v>442</v>
      </c>
      <c r="BP1003" s="161" t="s">
        <v>117</v>
      </c>
      <c r="BR1003" s="164">
        <f>AVERAGE(BE$6:BE1003)</f>
        <v>19.624248496993989</v>
      </c>
      <c r="BS1003" s="164">
        <f>AVERAGE(BF$6:BF1003)</f>
        <v>18.85370741482966</v>
      </c>
      <c r="BT1003" s="164">
        <f>AVERAGE(BG$6:BG1003)</f>
        <v>0.6763527054108216</v>
      </c>
      <c r="BU1003" s="167">
        <f>AVERAGE(BH$6:BH1003)</f>
        <v>2828.056112224449</v>
      </c>
      <c r="BV1003" s="167">
        <f>AVERAGE(BI$6:BI1003)</f>
        <v>101.45290581162325</v>
      </c>
      <c r="BW1003" s="167">
        <f>AVERAGE(BJ$6:BJ1003)</f>
        <v>908.86773547094185</v>
      </c>
      <c r="BX1003" s="167">
        <f>AVERAGE(BK$6:BK1003)</f>
        <v>272.66032064128257</v>
      </c>
      <c r="BY1003" s="167">
        <f>AVERAGE(BL$6:BL1003)</f>
        <v>2250.3937875751503</v>
      </c>
      <c r="BZ1003" s="164">
        <f>AVERAGE(BM$6:BM1003)</f>
        <v>2.3236472945891782</v>
      </c>
      <c r="CA1003" s="167">
        <f>AVERAGE(BN$6:BN1003)</f>
        <v>34.854709418837672</v>
      </c>
      <c r="CB1003" s="167">
        <f>AVERAGE(BO$6:BO1003)</f>
        <v>612.51703406813624</v>
      </c>
      <c r="DF1003" s="103">
        <v>998</v>
      </c>
      <c r="DG1003" s="192">
        <v>7.2031631518668862</v>
      </c>
      <c r="DH1003" s="193">
        <v>0.05</v>
      </c>
      <c r="DI1003" s="105">
        <v>9</v>
      </c>
      <c r="DJ1003" s="194">
        <v>502</v>
      </c>
      <c r="DK1003" s="105">
        <v>16</v>
      </c>
      <c r="DL1003" s="105">
        <v>16</v>
      </c>
      <c r="DM1003" s="105">
        <v>0</v>
      </c>
      <c r="DN1003" s="194">
        <v>2880</v>
      </c>
      <c r="DO1003" s="194">
        <v>0</v>
      </c>
      <c r="DP1003" s="194">
        <v>800</v>
      </c>
      <c r="DQ1003" s="194">
        <v>240</v>
      </c>
      <c r="DR1003" s="194">
        <v>2167</v>
      </c>
      <c r="DS1003" s="105">
        <v>0</v>
      </c>
      <c r="DT1003" s="194">
        <v>0</v>
      </c>
      <c r="DU1003" s="194">
        <v>713</v>
      </c>
      <c r="DV1003" s="105" t="s">
        <v>117</v>
      </c>
      <c r="DX1003" s="164">
        <f>AVERAGE(DK$6:DK1003)</f>
        <v>10.325651302605211</v>
      </c>
      <c r="DY1003" s="164">
        <f>AVERAGE(DL$6:DL1003)</f>
        <v>10.325651302605211</v>
      </c>
      <c r="DZ1003" s="164">
        <f>AVERAGE(DM$6:DM1003)</f>
        <v>0</v>
      </c>
      <c r="EA1003" s="167">
        <f>AVERAGE(DN$6:DN1003)</f>
        <v>1858.6172344689378</v>
      </c>
      <c r="EB1003" s="167">
        <f>AVERAGE(DO$6:DO1003)</f>
        <v>0</v>
      </c>
      <c r="EC1003" s="167">
        <f>AVERAGE(DP$6:DP1003)</f>
        <v>516.28256513026054</v>
      </c>
      <c r="ED1003" s="167">
        <f>AVERAGE(DQ$6:DQ1003)</f>
        <v>154.88476953907815</v>
      </c>
      <c r="EE1003" s="167">
        <f>AVERAGE(DR$6:DR1003)</f>
        <v>1650.1843687374749</v>
      </c>
      <c r="EF1003" s="164">
        <f>AVERAGE(DS$6:DS1003)</f>
        <v>0.83967935871743482</v>
      </c>
      <c r="EG1003" s="167">
        <f>AVERAGE(DT$6:DT1003)</f>
        <v>15.114228456913828</v>
      </c>
      <c r="EH1003" s="167">
        <f>AVERAGE(DU$6:DU1003)</f>
        <v>223.54709418837675</v>
      </c>
      <c r="FJ1003" s="103">
        <v>998</v>
      </c>
      <c r="FK1003" s="165">
        <v>8.2232027839280288</v>
      </c>
      <c r="FL1003" s="163">
        <v>0.25</v>
      </c>
      <c r="FM1003" s="161">
        <v>1</v>
      </c>
      <c r="FN1003" s="168">
        <v>579</v>
      </c>
      <c r="FO1003" s="161">
        <v>7</v>
      </c>
      <c r="FP1003" s="161">
        <v>7</v>
      </c>
      <c r="FQ1003" s="161">
        <v>0</v>
      </c>
      <c r="FR1003" s="168">
        <v>1260</v>
      </c>
      <c r="FS1003" s="168">
        <v>0</v>
      </c>
      <c r="FT1003" s="168">
        <v>350</v>
      </c>
      <c r="FU1003" s="168">
        <v>105</v>
      </c>
      <c r="FV1003" s="168">
        <v>1659</v>
      </c>
      <c r="FW1003" s="161">
        <v>2</v>
      </c>
      <c r="FX1003" s="168">
        <v>72</v>
      </c>
      <c r="FY1003" s="168">
        <v>-327</v>
      </c>
      <c r="FZ1003" s="161" t="s">
        <v>117</v>
      </c>
      <c r="GB1003" s="160">
        <f>AVERAGE(FO$6:FO1003)</f>
        <v>10.101202404809619</v>
      </c>
      <c r="GC1003" s="160">
        <f>AVERAGE(FP$6:FP1003)</f>
        <v>10.101202404809619</v>
      </c>
      <c r="GD1003" s="160">
        <f>AVERAGE(FQ$6:FQ1003)</f>
        <v>0</v>
      </c>
      <c r="GE1003" s="166">
        <f>AVERAGE(FR$6:FR1003)</f>
        <v>1818.2164328657316</v>
      </c>
      <c r="GF1003" s="166">
        <f>AVERAGE(FS$6:FS1003)</f>
        <v>0</v>
      </c>
      <c r="GG1003" s="166">
        <f>AVERAGE(FT$6:FT1003)</f>
        <v>505.06012024048096</v>
      </c>
      <c r="GH1003" s="166">
        <f>AVERAGE(FU$6:FU1003)</f>
        <v>151.5180360721443</v>
      </c>
      <c r="GI1003" s="166">
        <f>AVERAGE(FV$6:FV1003)</f>
        <v>1633.1382765531062</v>
      </c>
      <c r="GJ1003" s="160">
        <f>AVERAGE(FW$6:FW1003)</f>
        <v>0.84569138276553102</v>
      </c>
      <c r="GK1003" s="166">
        <f>AVERAGE(FX$6:FX1003)</f>
        <v>30.444889779559119</v>
      </c>
      <c r="GL1003" s="166">
        <f>AVERAGE(FY$6:FY1003)</f>
        <v>215.52304609218436</v>
      </c>
      <c r="HM1003" s="98">
        <v>998</v>
      </c>
      <c r="HN1003" s="179">
        <v>17.675837798215174</v>
      </c>
      <c r="HO1003" s="188">
        <v>0.2</v>
      </c>
      <c r="HP1003" s="177">
        <v>0</v>
      </c>
      <c r="HQ1003" s="191">
        <v>146</v>
      </c>
      <c r="HR1003" s="177">
        <v>14</v>
      </c>
      <c r="HS1003" s="177">
        <v>14</v>
      </c>
      <c r="HT1003" s="177">
        <v>0</v>
      </c>
      <c r="HU1003" s="191">
        <v>2100</v>
      </c>
      <c r="HV1003" s="191">
        <v>0</v>
      </c>
      <c r="HW1003" s="191">
        <v>700</v>
      </c>
      <c r="HX1003" s="191">
        <v>210</v>
      </c>
      <c r="HY1003" s="191">
        <v>1681</v>
      </c>
      <c r="HZ1003" s="177">
        <v>4</v>
      </c>
      <c r="IA1003" s="191">
        <v>120</v>
      </c>
      <c r="IB1003" s="191">
        <v>539</v>
      </c>
      <c r="IC1003" s="177" t="s">
        <v>117</v>
      </c>
      <c r="IE1003" s="164">
        <f>AVERAGE(HR$6:HR1003)</f>
        <v>19.653306613226452</v>
      </c>
      <c r="IF1003" s="164">
        <f>AVERAGE(HS$6:HS1003)</f>
        <v>19.074148296593187</v>
      </c>
      <c r="IG1003" s="164">
        <f>AVERAGE(HT$6:HT1003)</f>
        <v>0.99899799599198402</v>
      </c>
      <c r="IH1003" s="167">
        <f>AVERAGE(HU$6:HU1003)</f>
        <v>2861.1222444889781</v>
      </c>
      <c r="II1003" s="167">
        <f>AVERAGE(HV$6:HV1003)</f>
        <v>149.84969939879758</v>
      </c>
      <c r="IJ1003" s="167">
        <f>AVERAGE(HW$6:HW1003)</f>
        <v>903.75751503006018</v>
      </c>
      <c r="IK1003" s="167">
        <f>AVERAGE(HX$6:HX1003)</f>
        <v>271.12725450901803</v>
      </c>
      <c r="IL1003" s="167">
        <f>AVERAGE(HY$6:HY1003)</f>
        <v>2300.3156312625251</v>
      </c>
      <c r="IM1003" s="164">
        <f>AVERAGE(HZ$6:HZ1003)</f>
        <v>2.4438877755511021</v>
      </c>
      <c r="IN1003" s="167">
        <f>AVERAGE(IA$6:IA1003)</f>
        <v>73.31663326653306</v>
      </c>
      <c r="IO1003" s="167">
        <f>AVERAGE(IB$6:IB1003)</f>
        <v>634.12324649298603</v>
      </c>
    </row>
    <row r="1004" spans="2:249" x14ac:dyDescent="0.2">
      <c r="B1004" s="103">
        <v>999</v>
      </c>
      <c r="C1004" s="165">
        <v>23.837164912267596</v>
      </c>
      <c r="D1004" s="163">
        <v>0.05</v>
      </c>
      <c r="E1004" s="161">
        <v>6</v>
      </c>
      <c r="F1004" s="168">
        <v>380</v>
      </c>
      <c r="G1004" s="161">
        <v>29</v>
      </c>
      <c r="H1004" s="161">
        <v>22</v>
      </c>
      <c r="I1004" s="161">
        <v>2</v>
      </c>
      <c r="J1004" s="168">
        <v>2640</v>
      </c>
      <c r="K1004" s="168">
        <v>240</v>
      </c>
      <c r="L1004" s="168">
        <v>1000</v>
      </c>
      <c r="M1004" s="168">
        <v>300</v>
      </c>
      <c r="N1004" s="168">
        <v>2545</v>
      </c>
      <c r="O1004" s="161">
        <v>1</v>
      </c>
      <c r="P1004" s="168">
        <v>12</v>
      </c>
      <c r="Q1004" s="168">
        <v>107</v>
      </c>
      <c r="R1004" s="161" t="s">
        <v>116</v>
      </c>
      <c r="T1004" s="169">
        <f>AVERAGE(G$6:G1004)</f>
        <v>23.35035035035035</v>
      </c>
      <c r="U1004" s="169">
        <f>AVERAGE(H$6:H1004)</f>
        <v>20.751751751751751</v>
      </c>
      <c r="V1004" s="169">
        <f>AVERAGE(I$6:I1004)</f>
        <v>1.3663663663663663</v>
      </c>
      <c r="W1004" s="170">
        <f>AVERAGE(J$6:J1004)</f>
        <v>2490.2102102102103</v>
      </c>
      <c r="X1004" s="170">
        <f>AVERAGE(K$6:K1004)</f>
        <v>163.96396396396398</v>
      </c>
      <c r="Y1004" s="170">
        <f>AVERAGE(L$6:L1004)</f>
        <v>969.26926926926922</v>
      </c>
      <c r="Z1004" s="170">
        <f>AVERAGE(M$6:M1004)</f>
        <v>290.78078078078079</v>
      </c>
      <c r="AA1004" s="170">
        <f>AVERAGE(N$6:N1004)</f>
        <v>2406.4914914914916</v>
      </c>
      <c r="AB1004" s="169">
        <f>AVERAGE(O$6:O1004)</f>
        <v>2.9539539539539539</v>
      </c>
      <c r="AC1004" s="170">
        <f>AVERAGE(P$6:P1004)</f>
        <v>35.447447447447445</v>
      </c>
      <c r="AD1004" s="170">
        <f>AVERAGE(Q$6:Q1004)</f>
        <v>119.16616616616616</v>
      </c>
      <c r="AY1004" s="5"/>
      <c r="AZ1004" s="26">
        <v>999</v>
      </c>
      <c r="BA1004" s="165">
        <v>20.059796156626543</v>
      </c>
      <c r="BB1004" s="176">
        <v>0.05</v>
      </c>
      <c r="BC1004" s="161">
        <v>3</v>
      </c>
      <c r="BD1004" s="182">
        <v>592</v>
      </c>
      <c r="BE1004" s="161">
        <v>22</v>
      </c>
      <c r="BF1004" s="161">
        <v>22</v>
      </c>
      <c r="BG1004" s="161">
        <v>2</v>
      </c>
      <c r="BH1004" s="168">
        <v>3300</v>
      </c>
      <c r="BI1004" s="168">
        <v>300</v>
      </c>
      <c r="BJ1004" s="168">
        <v>1000</v>
      </c>
      <c r="BK1004" s="168">
        <v>300</v>
      </c>
      <c r="BL1004" s="168">
        <v>2817</v>
      </c>
      <c r="BM1004" s="161">
        <v>1</v>
      </c>
      <c r="BN1004" s="168">
        <v>15</v>
      </c>
      <c r="BO1004" s="168">
        <v>498</v>
      </c>
      <c r="BP1004" s="161" t="s">
        <v>116</v>
      </c>
      <c r="BR1004" s="164">
        <f>AVERAGE(BE$6:BE1004)</f>
        <v>19.626626626626628</v>
      </c>
      <c r="BS1004" s="164">
        <f>AVERAGE(BF$6:BF1004)</f>
        <v>18.856856856856858</v>
      </c>
      <c r="BT1004" s="164">
        <f>AVERAGE(BG$6:BG1004)</f>
        <v>0.67767767767767773</v>
      </c>
      <c r="BU1004" s="167">
        <f>AVERAGE(BH$6:BH1004)</f>
        <v>2828.5285285285286</v>
      </c>
      <c r="BV1004" s="167">
        <f>AVERAGE(BI$6:BI1004)</f>
        <v>101.65165165165165</v>
      </c>
      <c r="BW1004" s="167">
        <f>AVERAGE(BJ$6:BJ1004)</f>
        <v>908.95895895895899</v>
      </c>
      <c r="BX1004" s="167">
        <f>AVERAGE(BK$6:BK1004)</f>
        <v>272.68768768768768</v>
      </c>
      <c r="BY1004" s="167">
        <f>AVERAGE(BL$6:BL1004)</f>
        <v>2250.9609609609611</v>
      </c>
      <c r="BZ1004" s="164">
        <f>AVERAGE(BM$6:BM1004)</f>
        <v>2.3223223223223224</v>
      </c>
      <c r="CA1004" s="167">
        <f>AVERAGE(BN$6:BN1004)</f>
        <v>34.834834834834837</v>
      </c>
      <c r="CB1004" s="167">
        <f>AVERAGE(BO$6:BO1004)</f>
        <v>612.40240240240246</v>
      </c>
      <c r="DF1004" s="103">
        <v>999</v>
      </c>
      <c r="DG1004" s="192">
        <v>6.2742033933729457</v>
      </c>
      <c r="DH1004" s="193">
        <v>0.1</v>
      </c>
      <c r="DI1004" s="105">
        <v>0</v>
      </c>
      <c r="DJ1004" s="194">
        <v>567</v>
      </c>
      <c r="DK1004" s="105">
        <v>5</v>
      </c>
      <c r="DL1004" s="105">
        <v>5</v>
      </c>
      <c r="DM1004" s="105">
        <v>0</v>
      </c>
      <c r="DN1004" s="194">
        <v>900</v>
      </c>
      <c r="DO1004" s="194">
        <v>0</v>
      </c>
      <c r="DP1004" s="194">
        <v>250</v>
      </c>
      <c r="DQ1004" s="194">
        <v>75</v>
      </c>
      <c r="DR1004" s="194">
        <v>1517</v>
      </c>
      <c r="DS1004" s="105">
        <v>1</v>
      </c>
      <c r="DT1004" s="194">
        <v>18</v>
      </c>
      <c r="DU1004" s="194">
        <v>-599</v>
      </c>
      <c r="DV1004" s="105" t="s">
        <v>117</v>
      </c>
      <c r="DX1004" s="164">
        <f>AVERAGE(DK$6:DK1004)</f>
        <v>10.32032032032032</v>
      </c>
      <c r="DY1004" s="164">
        <f>AVERAGE(DL$6:DL1004)</f>
        <v>10.32032032032032</v>
      </c>
      <c r="DZ1004" s="164">
        <f>AVERAGE(DM$6:DM1004)</f>
        <v>0</v>
      </c>
      <c r="EA1004" s="167">
        <f>AVERAGE(DN$6:DN1004)</f>
        <v>1857.6576576576576</v>
      </c>
      <c r="EB1004" s="167">
        <f>AVERAGE(DO$6:DO1004)</f>
        <v>0</v>
      </c>
      <c r="EC1004" s="167">
        <f>AVERAGE(DP$6:DP1004)</f>
        <v>516.01601601601601</v>
      </c>
      <c r="ED1004" s="167">
        <f>AVERAGE(DQ$6:DQ1004)</f>
        <v>154.8048048048048</v>
      </c>
      <c r="EE1004" s="167">
        <f>AVERAGE(DR$6:DR1004)</f>
        <v>1650.051051051051</v>
      </c>
      <c r="EF1004" s="164">
        <f>AVERAGE(DS$6:DS1004)</f>
        <v>0.83983983983983979</v>
      </c>
      <c r="EG1004" s="167">
        <f>AVERAGE(DT$6:DT1004)</f>
        <v>15.117117117117116</v>
      </c>
      <c r="EH1004" s="167">
        <f>AVERAGE(DU$6:DU1004)</f>
        <v>222.72372372372374</v>
      </c>
      <c r="FJ1004" s="103">
        <v>999</v>
      </c>
      <c r="FK1004" s="165">
        <v>6.3679708158920105</v>
      </c>
      <c r="FL1004" s="163">
        <v>0.15</v>
      </c>
      <c r="FM1004" s="161">
        <v>10</v>
      </c>
      <c r="FN1004" s="168">
        <v>206</v>
      </c>
      <c r="FO1004" s="161">
        <v>15</v>
      </c>
      <c r="FP1004" s="161">
        <v>15</v>
      </c>
      <c r="FQ1004" s="161">
        <v>0</v>
      </c>
      <c r="FR1004" s="168">
        <v>2700</v>
      </c>
      <c r="FS1004" s="168">
        <v>0</v>
      </c>
      <c r="FT1004" s="168">
        <v>750</v>
      </c>
      <c r="FU1004" s="168">
        <v>225</v>
      </c>
      <c r="FV1004" s="168">
        <v>1806</v>
      </c>
      <c r="FW1004" s="161">
        <v>1</v>
      </c>
      <c r="FX1004" s="168">
        <v>36</v>
      </c>
      <c r="FY1004" s="168">
        <v>930</v>
      </c>
      <c r="FZ1004" s="161" t="s">
        <v>117</v>
      </c>
      <c r="GB1004" s="160">
        <f>AVERAGE(FO$6:FO1004)</f>
        <v>10.106106106106106</v>
      </c>
      <c r="GC1004" s="160">
        <f>AVERAGE(FP$6:FP1004)</f>
        <v>10.106106106106106</v>
      </c>
      <c r="GD1004" s="160">
        <f>AVERAGE(FQ$6:FQ1004)</f>
        <v>0</v>
      </c>
      <c r="GE1004" s="166">
        <f>AVERAGE(FR$6:FR1004)</f>
        <v>1819.099099099099</v>
      </c>
      <c r="GF1004" s="166">
        <f>AVERAGE(FS$6:FS1004)</f>
        <v>0</v>
      </c>
      <c r="GG1004" s="166">
        <f>AVERAGE(FT$6:FT1004)</f>
        <v>505.3053053053053</v>
      </c>
      <c r="GH1004" s="166">
        <f>AVERAGE(FU$6:FU1004)</f>
        <v>151.59159159159159</v>
      </c>
      <c r="GI1004" s="166">
        <f>AVERAGE(FV$6:FV1004)</f>
        <v>1633.3113113113113</v>
      </c>
      <c r="GJ1004" s="160">
        <f>AVERAGE(FW$6:FW1004)</f>
        <v>0.84584584584584588</v>
      </c>
      <c r="GK1004" s="166">
        <f>AVERAGE(FX$6:FX1004)</f>
        <v>30.45045045045045</v>
      </c>
      <c r="GL1004" s="166">
        <f>AVERAGE(FY$6:FY1004)</f>
        <v>216.23823823823824</v>
      </c>
      <c r="HM1004" s="98">
        <v>999</v>
      </c>
      <c r="HN1004" s="179">
        <v>15.84945668686662</v>
      </c>
      <c r="HO1004" s="188">
        <v>0.05</v>
      </c>
      <c r="HP1004" s="177">
        <v>0</v>
      </c>
      <c r="HQ1004" s="191">
        <v>533</v>
      </c>
      <c r="HR1004" s="177">
        <v>15</v>
      </c>
      <c r="HS1004" s="177">
        <v>15</v>
      </c>
      <c r="HT1004" s="177">
        <v>0</v>
      </c>
      <c r="HU1004" s="191">
        <v>2250</v>
      </c>
      <c r="HV1004" s="191">
        <v>0</v>
      </c>
      <c r="HW1004" s="191">
        <v>750</v>
      </c>
      <c r="HX1004" s="191">
        <v>225</v>
      </c>
      <c r="HY1004" s="191">
        <v>2133</v>
      </c>
      <c r="HZ1004" s="177">
        <v>1</v>
      </c>
      <c r="IA1004" s="191">
        <v>30</v>
      </c>
      <c r="IB1004" s="191">
        <v>147</v>
      </c>
      <c r="IC1004" s="177" t="s">
        <v>117</v>
      </c>
      <c r="IE1004" s="164">
        <f>AVERAGE(HR$6:HR1004)</f>
        <v>19.648648648648649</v>
      </c>
      <c r="IF1004" s="164">
        <f>AVERAGE(HS$6:HS1004)</f>
        <v>19.07007007007007</v>
      </c>
      <c r="IG1004" s="164">
        <f>AVERAGE(HT$6:HT1004)</f>
        <v>0.99799799799799804</v>
      </c>
      <c r="IH1004" s="167">
        <f>AVERAGE(HU$6:HU1004)</f>
        <v>2860.5105105105104</v>
      </c>
      <c r="II1004" s="167">
        <f>AVERAGE(HV$6:HV1004)</f>
        <v>149.69969969969969</v>
      </c>
      <c r="IJ1004" s="167">
        <f>AVERAGE(HW$6:HW1004)</f>
        <v>903.60360360360357</v>
      </c>
      <c r="IK1004" s="167">
        <f>AVERAGE(HX$6:HX1004)</f>
        <v>271.08108108108109</v>
      </c>
      <c r="IL1004" s="167">
        <f>AVERAGE(HY$6:HY1004)</f>
        <v>2300.1481481481483</v>
      </c>
      <c r="IM1004" s="164">
        <f>AVERAGE(HZ$6:HZ1004)</f>
        <v>2.4424424424424425</v>
      </c>
      <c r="IN1004" s="167">
        <f>AVERAGE(IA$6:IA1004)</f>
        <v>73.273273273273276</v>
      </c>
      <c r="IO1004" s="167">
        <f>AVERAGE(IB$6:IB1004)</f>
        <v>633.63563563563559</v>
      </c>
    </row>
    <row r="1005" spans="2:249" x14ac:dyDescent="0.2">
      <c r="B1005" s="103">
        <v>1000</v>
      </c>
      <c r="C1005" s="165">
        <v>27.658115228518753</v>
      </c>
      <c r="D1005" s="163">
        <v>0.1</v>
      </c>
      <c r="E1005" s="161">
        <v>8</v>
      </c>
      <c r="F1005" s="168">
        <v>259</v>
      </c>
      <c r="G1005" s="161">
        <v>33</v>
      </c>
      <c r="H1005" s="161">
        <v>22</v>
      </c>
      <c r="I1005" s="161">
        <v>2</v>
      </c>
      <c r="J1005" s="168">
        <v>2640</v>
      </c>
      <c r="K1005" s="168">
        <v>240</v>
      </c>
      <c r="L1005" s="168">
        <v>1000</v>
      </c>
      <c r="M1005" s="168">
        <v>300</v>
      </c>
      <c r="N1005" s="168">
        <v>2424</v>
      </c>
      <c r="O1005" s="161">
        <v>3</v>
      </c>
      <c r="P1005" s="168">
        <v>36</v>
      </c>
      <c r="Q1005" s="168">
        <v>252</v>
      </c>
      <c r="R1005" s="161" t="s">
        <v>116</v>
      </c>
      <c r="T1005" s="169">
        <f>AVERAGE(G$6:G1005)</f>
        <v>23.36</v>
      </c>
      <c r="U1005" s="169">
        <f>AVERAGE(H$6:H1005)</f>
        <v>20.753</v>
      </c>
      <c r="V1005" s="169">
        <f>AVERAGE(I$6:I1005)</f>
        <v>1.367</v>
      </c>
      <c r="W1005" s="170">
        <f>AVERAGE(J$6:J1005)</f>
        <v>2490.36</v>
      </c>
      <c r="X1005" s="170">
        <f>AVERAGE(K$6:K1005)</f>
        <v>164.04</v>
      </c>
      <c r="Y1005" s="170">
        <f>AVERAGE(L$6:L1005)</f>
        <v>969.3</v>
      </c>
      <c r="Z1005" s="170">
        <f>AVERAGE(M$6:M1005)</f>
        <v>290.79000000000002</v>
      </c>
      <c r="AA1005" s="170">
        <f>AVERAGE(N$6:N1005)</f>
        <v>2406.509</v>
      </c>
      <c r="AB1005" s="169">
        <f>AVERAGE(O$6:O1005)</f>
        <v>2.9540000000000002</v>
      </c>
      <c r="AC1005" s="170">
        <f>AVERAGE(P$6:P1005)</f>
        <v>35.448</v>
      </c>
      <c r="AD1005" s="170">
        <f>AVERAGE(Q$6:Q1005)</f>
        <v>119.29900000000001</v>
      </c>
      <c r="AY1005" s="5"/>
      <c r="AZ1005" s="26">
        <v>1000</v>
      </c>
      <c r="BA1005" s="165">
        <v>19.087942503988199</v>
      </c>
      <c r="BB1005" s="176">
        <v>0.05</v>
      </c>
      <c r="BC1005" s="161">
        <v>1</v>
      </c>
      <c r="BD1005" s="182">
        <v>284</v>
      </c>
      <c r="BE1005" s="161">
        <v>19</v>
      </c>
      <c r="BF1005" s="161">
        <v>19</v>
      </c>
      <c r="BG1005" s="161">
        <v>0</v>
      </c>
      <c r="BH1005" s="168">
        <v>2850</v>
      </c>
      <c r="BI1005" s="168">
        <v>0</v>
      </c>
      <c r="BJ1005" s="168">
        <v>950</v>
      </c>
      <c r="BK1005" s="168">
        <v>285</v>
      </c>
      <c r="BL1005" s="168">
        <v>2144</v>
      </c>
      <c r="BM1005" s="161">
        <v>1</v>
      </c>
      <c r="BN1005" s="168">
        <v>15</v>
      </c>
      <c r="BO1005" s="168">
        <v>721</v>
      </c>
      <c r="BP1005" s="161" t="s">
        <v>117</v>
      </c>
      <c r="BR1005" s="164">
        <f>AVERAGE(BE$6:BE1005)</f>
        <v>19.626000000000001</v>
      </c>
      <c r="BS1005" s="164">
        <f>AVERAGE(BF$6:BF1005)</f>
        <v>18.856999999999999</v>
      </c>
      <c r="BT1005" s="164">
        <f>AVERAGE(BG$6:BG1005)</f>
        <v>0.67700000000000005</v>
      </c>
      <c r="BU1005" s="167">
        <f>AVERAGE(BH$6:BH1005)</f>
        <v>2828.55</v>
      </c>
      <c r="BV1005" s="167">
        <f>AVERAGE(BI$6:BI1005)</f>
        <v>101.55</v>
      </c>
      <c r="BW1005" s="167">
        <f>AVERAGE(BJ$6:BJ1005)</f>
        <v>909</v>
      </c>
      <c r="BX1005" s="167">
        <f>AVERAGE(BK$6:BK1005)</f>
        <v>272.7</v>
      </c>
      <c r="BY1005" s="167">
        <f>AVERAGE(BL$6:BL1005)</f>
        <v>2250.8539999999998</v>
      </c>
      <c r="BZ1005" s="164">
        <f>AVERAGE(BM$6:BM1005)</f>
        <v>2.3210000000000002</v>
      </c>
      <c r="CA1005" s="167">
        <f>AVERAGE(BN$6:BN1005)</f>
        <v>34.814999999999998</v>
      </c>
      <c r="CB1005" s="167">
        <f>AVERAGE(BO$6:BO1005)</f>
        <v>612.51099999999997</v>
      </c>
      <c r="DF1005" s="103">
        <v>1000</v>
      </c>
      <c r="DG1005" s="192">
        <v>5.2195834193856037</v>
      </c>
      <c r="DH1005" s="193">
        <v>0.2</v>
      </c>
      <c r="DI1005" s="105">
        <v>9</v>
      </c>
      <c r="DJ1005" s="194">
        <v>175</v>
      </c>
      <c r="DK1005" s="105">
        <v>13</v>
      </c>
      <c r="DL1005" s="105">
        <v>13</v>
      </c>
      <c r="DM1005" s="105">
        <v>0</v>
      </c>
      <c r="DN1005" s="194">
        <v>2340</v>
      </c>
      <c r="DO1005" s="194">
        <v>0</v>
      </c>
      <c r="DP1005" s="194">
        <v>650</v>
      </c>
      <c r="DQ1005" s="194">
        <v>195</v>
      </c>
      <c r="DR1005" s="194">
        <v>1645</v>
      </c>
      <c r="DS1005" s="105">
        <v>1</v>
      </c>
      <c r="DT1005" s="194">
        <v>18</v>
      </c>
      <c r="DU1005" s="194">
        <v>713</v>
      </c>
      <c r="DV1005" s="105" t="s">
        <v>117</v>
      </c>
      <c r="DX1005" s="164">
        <f>AVERAGE(DK$6:DK1005)</f>
        <v>10.323</v>
      </c>
      <c r="DY1005" s="164">
        <f>AVERAGE(DL$6:DL1005)</f>
        <v>10.323</v>
      </c>
      <c r="DZ1005" s="164">
        <f>AVERAGE(DM$6:DM1005)</f>
        <v>0</v>
      </c>
      <c r="EA1005" s="167">
        <f>AVERAGE(DN$6:DN1005)</f>
        <v>1858.14</v>
      </c>
      <c r="EB1005" s="167">
        <f>AVERAGE(DO$6:DO1005)</f>
        <v>0</v>
      </c>
      <c r="EC1005" s="167">
        <f>AVERAGE(DP$6:DP1005)</f>
        <v>516.15</v>
      </c>
      <c r="ED1005" s="167">
        <f>AVERAGE(DQ$6:DQ1005)</f>
        <v>154.845</v>
      </c>
      <c r="EE1005" s="167">
        <f>AVERAGE(DR$6:DR1005)</f>
        <v>1650.046</v>
      </c>
      <c r="EF1005" s="164">
        <f>AVERAGE(DS$6:DS1005)</f>
        <v>0.84</v>
      </c>
      <c r="EG1005" s="167">
        <f>AVERAGE(DT$6:DT1005)</f>
        <v>15.12</v>
      </c>
      <c r="EH1005" s="167">
        <f>AVERAGE(DU$6:DU1005)</f>
        <v>223.214</v>
      </c>
      <c r="FJ1005" s="103">
        <v>1000</v>
      </c>
      <c r="FK1005" s="165">
        <v>7.7289445763463203</v>
      </c>
      <c r="FL1005" s="163">
        <v>0.15</v>
      </c>
      <c r="FM1005" s="161">
        <v>6</v>
      </c>
      <c r="FN1005" s="168">
        <v>550</v>
      </c>
      <c r="FO1005" s="161">
        <v>13</v>
      </c>
      <c r="FP1005" s="161">
        <v>13</v>
      </c>
      <c r="FQ1005" s="161">
        <v>0</v>
      </c>
      <c r="FR1005" s="168">
        <v>2340</v>
      </c>
      <c r="FS1005" s="168">
        <v>0</v>
      </c>
      <c r="FT1005" s="168">
        <v>650</v>
      </c>
      <c r="FU1005" s="168">
        <v>195</v>
      </c>
      <c r="FV1005" s="168">
        <v>2020</v>
      </c>
      <c r="FW1005" s="161">
        <v>1</v>
      </c>
      <c r="FX1005" s="168">
        <v>36</v>
      </c>
      <c r="FY1005" s="168">
        <v>356</v>
      </c>
      <c r="FZ1005" s="161" t="s">
        <v>117</v>
      </c>
      <c r="GB1005" s="160">
        <f>AVERAGE(FO$6:FO1005)</f>
        <v>10.109</v>
      </c>
      <c r="GC1005" s="160">
        <f>AVERAGE(FP$6:FP1005)</f>
        <v>10.109</v>
      </c>
      <c r="GD1005" s="160">
        <f>AVERAGE(FQ$6:FQ1005)</f>
        <v>0</v>
      </c>
      <c r="GE1005" s="166">
        <f>AVERAGE(FR$6:FR1005)</f>
        <v>1819.62</v>
      </c>
      <c r="GF1005" s="166">
        <f>AVERAGE(FS$6:FS1005)</f>
        <v>0</v>
      </c>
      <c r="GG1005" s="166">
        <f>AVERAGE(FT$6:FT1005)</f>
        <v>505.45</v>
      </c>
      <c r="GH1005" s="166">
        <f>AVERAGE(FU$6:FU1005)</f>
        <v>151.63499999999999</v>
      </c>
      <c r="GI1005" s="166">
        <f>AVERAGE(FV$6:FV1005)</f>
        <v>1633.6980000000001</v>
      </c>
      <c r="GJ1005" s="160">
        <f>AVERAGE(FW$6:FW1005)</f>
        <v>0.84599999999999997</v>
      </c>
      <c r="GK1005" s="166">
        <f>AVERAGE(FX$6:FX1005)</f>
        <v>30.456</v>
      </c>
      <c r="GL1005" s="166">
        <f>AVERAGE(FY$6:FY1005)</f>
        <v>216.37799999999999</v>
      </c>
      <c r="HM1005" s="98">
        <v>1000</v>
      </c>
      <c r="HN1005" s="179">
        <v>16.025595298117299</v>
      </c>
      <c r="HO1005" s="188">
        <v>0.1</v>
      </c>
      <c r="HP1005" s="177">
        <v>8</v>
      </c>
      <c r="HQ1005" s="191">
        <v>133</v>
      </c>
      <c r="HR1005" s="177">
        <v>22</v>
      </c>
      <c r="HS1005" s="177">
        <v>22</v>
      </c>
      <c r="HT1005" s="177">
        <v>2</v>
      </c>
      <c r="HU1005" s="191">
        <v>3300</v>
      </c>
      <c r="HV1005" s="191">
        <v>300</v>
      </c>
      <c r="HW1005" s="191">
        <v>1000</v>
      </c>
      <c r="HX1005" s="191">
        <v>300</v>
      </c>
      <c r="HY1005" s="191">
        <v>2358</v>
      </c>
      <c r="HZ1005" s="177">
        <v>2</v>
      </c>
      <c r="IA1005" s="191">
        <v>60</v>
      </c>
      <c r="IB1005" s="191">
        <v>1002</v>
      </c>
      <c r="IC1005" s="177" t="s">
        <v>116</v>
      </c>
      <c r="IE1005" s="164">
        <f>AVERAGE(HR$6:HR1005)</f>
        <v>19.651</v>
      </c>
      <c r="IF1005" s="164">
        <f>AVERAGE(HS$6:HS1005)</f>
        <v>19.073</v>
      </c>
      <c r="IG1005" s="164">
        <f>AVERAGE(HT$6:HT1005)</f>
        <v>0.999</v>
      </c>
      <c r="IH1005" s="167">
        <f>AVERAGE(HU$6:HU1005)</f>
        <v>2860.95</v>
      </c>
      <c r="II1005" s="167">
        <f>AVERAGE(HV$6:HV1005)</f>
        <v>149.85</v>
      </c>
      <c r="IJ1005" s="167">
        <f>AVERAGE(HW$6:HW1005)</f>
        <v>903.7</v>
      </c>
      <c r="IK1005" s="167">
        <f>AVERAGE(HX$6:HX1005)</f>
        <v>271.11</v>
      </c>
      <c r="IL1005" s="167">
        <f>AVERAGE(HY$6:HY1005)</f>
        <v>2300.2060000000001</v>
      </c>
      <c r="IM1005" s="164">
        <f>AVERAGE(HZ$6:HZ1005)</f>
        <v>2.4420000000000002</v>
      </c>
      <c r="IN1005" s="167">
        <f>AVERAGE(IA$6:IA1005)</f>
        <v>73.260000000000005</v>
      </c>
      <c r="IO1005" s="167">
        <f>AVERAGE(IB$6:IB1005)</f>
        <v>634.00400000000002</v>
      </c>
    </row>
    <row r="1006" spans="2:249" x14ac:dyDescent="0.2">
      <c r="AY1006" s="5"/>
    </row>
    <row r="1007" spans="2:249" x14ac:dyDescent="0.2">
      <c r="AY1007" s="5"/>
    </row>
    <row r="1008" spans="2:249" x14ac:dyDescent="0.2">
      <c r="AY1008" s="5"/>
    </row>
    <row r="1009" spans="51:51" x14ac:dyDescent="0.2">
      <c r="AY1009" s="5"/>
    </row>
    <row r="1010" spans="51:51" x14ac:dyDescent="0.2">
      <c r="AY1010" s="5"/>
    </row>
    <row r="1011" spans="51:51" x14ac:dyDescent="0.2">
      <c r="AY1011" s="5"/>
    </row>
    <row r="1012" spans="51:51" x14ac:dyDescent="0.2">
      <c r="AY1012" s="5"/>
    </row>
    <row r="1013" spans="51:51" x14ac:dyDescent="0.2">
      <c r="AY1013" s="5"/>
    </row>
    <row r="1014" spans="51:51" x14ac:dyDescent="0.2">
      <c r="AY1014" s="5"/>
    </row>
    <row r="1015" spans="51:51" x14ac:dyDescent="0.2">
      <c r="AY1015" s="5"/>
    </row>
    <row r="1016" spans="51:51" x14ac:dyDescent="0.2">
      <c r="AY1016" s="5"/>
    </row>
    <row r="1017" spans="51:51" x14ac:dyDescent="0.2">
      <c r="AY1017" s="5"/>
    </row>
    <row r="1018" spans="51:51" x14ac:dyDescent="0.2">
      <c r="AY1018" s="5"/>
    </row>
    <row r="1019" spans="51:51" x14ac:dyDescent="0.2">
      <c r="AY1019" s="5"/>
    </row>
    <row r="1020" spans="51:51" x14ac:dyDescent="0.2">
      <c r="AY1020" s="5"/>
    </row>
    <row r="1021" spans="51:51" x14ac:dyDescent="0.2">
      <c r="AY1021" s="5"/>
    </row>
    <row r="1022" spans="51:51" x14ac:dyDescent="0.2">
      <c r="AY1022" s="5"/>
    </row>
    <row r="1023" spans="51:51" x14ac:dyDescent="0.2">
      <c r="AY1023" s="5"/>
    </row>
    <row r="1024" spans="51:51" x14ac:dyDescent="0.2">
      <c r="AY1024" s="5"/>
    </row>
    <row r="1025" spans="51:51" x14ac:dyDescent="0.2">
      <c r="AY1025" s="5"/>
    </row>
    <row r="1026" spans="51:51" x14ac:dyDescent="0.2">
      <c r="AY1026" s="5"/>
    </row>
    <row r="1027" spans="51:51" x14ac:dyDescent="0.2">
      <c r="AY1027" s="5"/>
    </row>
    <row r="1028" spans="51:51" x14ac:dyDescent="0.2">
      <c r="AY1028" s="5"/>
    </row>
    <row r="1029" spans="51:51" x14ac:dyDescent="0.2">
      <c r="AY1029" s="5"/>
    </row>
    <row r="1030" spans="51:51" x14ac:dyDescent="0.2">
      <c r="AY1030" s="5"/>
    </row>
    <row r="1031" spans="51:51" x14ac:dyDescent="0.2">
      <c r="AY1031" s="5"/>
    </row>
    <row r="1032" spans="51:51" x14ac:dyDescent="0.2">
      <c r="AY1032" s="5"/>
    </row>
    <row r="1033" spans="51:51" x14ac:dyDescent="0.2">
      <c r="AY1033" s="5"/>
    </row>
    <row r="1034" spans="51:51" x14ac:dyDescent="0.2">
      <c r="AY1034" s="5"/>
    </row>
    <row r="1035" spans="51:51" x14ac:dyDescent="0.2">
      <c r="AY1035" s="5"/>
    </row>
    <row r="1036" spans="51:51" x14ac:dyDescent="0.2">
      <c r="AY1036" s="5"/>
    </row>
    <row r="1037" spans="51:51" x14ac:dyDescent="0.2">
      <c r="AY1037" s="5"/>
    </row>
    <row r="1038" spans="51:51" x14ac:dyDescent="0.2">
      <c r="AY1038" s="5"/>
    </row>
    <row r="1039" spans="51:51" x14ac:dyDescent="0.2">
      <c r="AY1039" s="5"/>
    </row>
    <row r="1040" spans="51:51" x14ac:dyDescent="0.2">
      <c r="AY1040" s="5"/>
    </row>
    <row r="1041" spans="51:51" x14ac:dyDescent="0.2">
      <c r="AY1041" s="5"/>
    </row>
    <row r="1042" spans="51:51" x14ac:dyDescent="0.2">
      <c r="AY1042" s="5"/>
    </row>
    <row r="1043" spans="51:51" x14ac:dyDescent="0.2">
      <c r="AY1043" s="5"/>
    </row>
    <row r="1044" spans="51:51" x14ac:dyDescent="0.2">
      <c r="AY1044" s="5"/>
    </row>
    <row r="1045" spans="51:51" x14ac:dyDescent="0.2">
      <c r="AY1045" s="5"/>
    </row>
    <row r="1046" spans="51:51" x14ac:dyDescent="0.2">
      <c r="AY1046" s="5"/>
    </row>
    <row r="1047" spans="51:51" x14ac:dyDescent="0.2">
      <c r="AY1047" s="5"/>
    </row>
    <row r="1048" spans="51:51" x14ac:dyDescent="0.2">
      <c r="AY1048" s="5"/>
    </row>
    <row r="1049" spans="51:51" x14ac:dyDescent="0.2">
      <c r="AY1049" s="5"/>
    </row>
    <row r="1050" spans="51:51" x14ac:dyDescent="0.2">
      <c r="AY1050" s="5"/>
    </row>
    <row r="1051" spans="51:51" x14ac:dyDescent="0.2">
      <c r="AY1051" s="5"/>
    </row>
    <row r="1052" spans="51:51" x14ac:dyDescent="0.2">
      <c r="AY1052" s="5"/>
    </row>
    <row r="1053" spans="51:51" x14ac:dyDescent="0.2">
      <c r="AY1053" s="5"/>
    </row>
    <row r="1054" spans="51:51" x14ac:dyDescent="0.2">
      <c r="AY1054" s="5"/>
    </row>
    <row r="1055" spans="51:51" x14ac:dyDescent="0.2">
      <c r="AY1055" s="5"/>
    </row>
    <row r="1056" spans="51:51" x14ac:dyDescent="0.2">
      <c r="AY1056" s="5"/>
    </row>
    <row r="1057" spans="51:51" x14ac:dyDescent="0.2">
      <c r="AY1057" s="5"/>
    </row>
    <row r="1058" spans="51:51" x14ac:dyDescent="0.2">
      <c r="AY1058" s="5"/>
    </row>
    <row r="1059" spans="51:51" x14ac:dyDescent="0.2">
      <c r="AY1059" s="5"/>
    </row>
    <row r="1060" spans="51:51" x14ac:dyDescent="0.2">
      <c r="AY1060" s="5"/>
    </row>
    <row r="1061" spans="51:51" x14ac:dyDescent="0.2">
      <c r="AY1061" s="5"/>
    </row>
    <row r="1062" spans="51:51" x14ac:dyDescent="0.2">
      <c r="AY1062" s="5"/>
    </row>
    <row r="1063" spans="51:51" x14ac:dyDescent="0.2">
      <c r="AY1063" s="5"/>
    </row>
    <row r="1064" spans="51:51" x14ac:dyDescent="0.2">
      <c r="AY1064" s="5"/>
    </row>
    <row r="1065" spans="51:51" x14ac:dyDescent="0.2">
      <c r="AY1065" s="5"/>
    </row>
    <row r="1066" spans="51:51" x14ac:dyDescent="0.2">
      <c r="AY1066" s="5"/>
    </row>
    <row r="1067" spans="51:51" x14ac:dyDescent="0.2">
      <c r="AY1067" s="5"/>
    </row>
    <row r="1068" spans="51:51" x14ac:dyDescent="0.2">
      <c r="AY1068" s="5"/>
    </row>
    <row r="1069" spans="51:51" x14ac:dyDescent="0.2">
      <c r="AY1069" s="5"/>
    </row>
    <row r="1070" spans="51:51" x14ac:dyDescent="0.2">
      <c r="AY1070" s="5"/>
    </row>
    <row r="1071" spans="51:51" x14ac:dyDescent="0.2">
      <c r="AY1071" s="5"/>
    </row>
    <row r="1072" spans="51:51" x14ac:dyDescent="0.2">
      <c r="AY1072" s="5"/>
    </row>
    <row r="1073" spans="51:51" x14ac:dyDescent="0.2">
      <c r="AY1073" s="5"/>
    </row>
    <row r="1074" spans="51:51" x14ac:dyDescent="0.2">
      <c r="AY1074" s="5"/>
    </row>
    <row r="1075" spans="51:51" x14ac:dyDescent="0.2">
      <c r="AY1075" s="5"/>
    </row>
    <row r="1076" spans="51:51" x14ac:dyDescent="0.2">
      <c r="AY1076" s="5"/>
    </row>
    <row r="1077" spans="51:51" x14ac:dyDescent="0.2">
      <c r="AY1077" s="5"/>
    </row>
    <row r="1078" spans="51:51" x14ac:dyDescent="0.2">
      <c r="AY1078" s="5"/>
    </row>
    <row r="1079" spans="51:51" x14ac:dyDescent="0.2">
      <c r="AY1079" s="5"/>
    </row>
    <row r="1080" spans="51:51" x14ac:dyDescent="0.2">
      <c r="AY1080" s="5"/>
    </row>
    <row r="1081" spans="51:51" x14ac:dyDescent="0.2">
      <c r="AY1081" s="5"/>
    </row>
    <row r="1082" spans="51:51" x14ac:dyDescent="0.2">
      <c r="AY1082" s="5"/>
    </row>
    <row r="1083" spans="51:51" x14ac:dyDescent="0.2">
      <c r="AY1083" s="5"/>
    </row>
    <row r="1084" spans="51:51" x14ac:dyDescent="0.2">
      <c r="AY1084" s="5"/>
    </row>
    <row r="1085" spans="51:51" x14ac:dyDescent="0.2">
      <c r="AY1085" s="5"/>
    </row>
    <row r="1086" spans="51:51" x14ac:dyDescent="0.2">
      <c r="AY1086" s="5"/>
    </row>
    <row r="1087" spans="51:51" x14ac:dyDescent="0.2">
      <c r="AY1087" s="5"/>
    </row>
    <row r="1088" spans="51:51" x14ac:dyDescent="0.2">
      <c r="AY1088" s="5"/>
    </row>
    <row r="1089" spans="51:51" x14ac:dyDescent="0.2">
      <c r="AY1089" s="5"/>
    </row>
    <row r="1090" spans="51:51" x14ac:dyDescent="0.2">
      <c r="AY1090" s="5"/>
    </row>
    <row r="1091" spans="51:51" x14ac:dyDescent="0.2">
      <c r="AY1091" s="5"/>
    </row>
    <row r="1092" spans="51:51" x14ac:dyDescent="0.2">
      <c r="AY1092" s="5"/>
    </row>
    <row r="1093" spans="51:51" x14ac:dyDescent="0.2">
      <c r="AY1093" s="5"/>
    </row>
    <row r="1094" spans="51:51" x14ac:dyDescent="0.2">
      <c r="AY1094" s="5"/>
    </row>
    <row r="1095" spans="51:51" x14ac:dyDescent="0.2">
      <c r="AY1095" s="5"/>
    </row>
    <row r="1096" spans="51:51" x14ac:dyDescent="0.2">
      <c r="AY1096" s="5"/>
    </row>
    <row r="1097" spans="51:51" x14ac:dyDescent="0.2">
      <c r="AY1097" s="5"/>
    </row>
    <row r="1098" spans="51:51" x14ac:dyDescent="0.2">
      <c r="AY1098" s="5"/>
    </row>
    <row r="1099" spans="51:51" x14ac:dyDescent="0.2">
      <c r="AY1099" s="5"/>
    </row>
    <row r="1100" spans="51:51" x14ac:dyDescent="0.2">
      <c r="AY1100" s="5"/>
    </row>
    <row r="1101" spans="51:51" x14ac:dyDescent="0.2">
      <c r="AY1101" s="5"/>
    </row>
    <row r="1102" spans="51:51" x14ac:dyDescent="0.2">
      <c r="AY1102" s="5"/>
    </row>
    <row r="1103" spans="51:51" x14ac:dyDescent="0.2">
      <c r="AY1103" s="5"/>
    </row>
    <row r="1104" spans="51:51" x14ac:dyDescent="0.2">
      <c r="AY1104" s="5"/>
    </row>
    <row r="1105" spans="51:51" x14ac:dyDescent="0.2">
      <c r="AY1105" s="5"/>
    </row>
    <row r="1106" spans="51:51" x14ac:dyDescent="0.2">
      <c r="AY1106" s="5"/>
    </row>
    <row r="1107" spans="51:51" x14ac:dyDescent="0.2">
      <c r="AY1107" s="5"/>
    </row>
    <row r="1108" spans="51:51" x14ac:dyDescent="0.2">
      <c r="AY1108" s="5"/>
    </row>
    <row r="1109" spans="51:51" x14ac:dyDescent="0.2">
      <c r="AY1109" s="5"/>
    </row>
    <row r="1110" spans="51:51" x14ac:dyDescent="0.2">
      <c r="AY1110" s="5"/>
    </row>
    <row r="1111" spans="51:51" x14ac:dyDescent="0.2">
      <c r="AY1111" s="5"/>
    </row>
    <row r="1112" spans="51:51" x14ac:dyDescent="0.2">
      <c r="AY1112" s="5"/>
    </row>
    <row r="1113" spans="51:51" x14ac:dyDescent="0.2">
      <c r="AY1113" s="5"/>
    </row>
    <row r="1114" spans="51:51" x14ac:dyDescent="0.2">
      <c r="AY1114" s="5"/>
    </row>
    <row r="1115" spans="51:51" x14ac:dyDescent="0.2">
      <c r="AY1115" s="5"/>
    </row>
    <row r="1116" spans="51:51" x14ac:dyDescent="0.2">
      <c r="AY1116" s="5"/>
    </row>
    <row r="1117" spans="51:51" x14ac:dyDescent="0.2">
      <c r="AY1117" s="5"/>
    </row>
    <row r="1118" spans="51:51" x14ac:dyDescent="0.2">
      <c r="AY1118" s="5"/>
    </row>
    <row r="1119" spans="51:51" x14ac:dyDescent="0.2">
      <c r="AY1119" s="5"/>
    </row>
    <row r="1120" spans="51:51" x14ac:dyDescent="0.2">
      <c r="AY1120" s="5"/>
    </row>
    <row r="1121" spans="51:51" x14ac:dyDescent="0.2">
      <c r="AY1121" s="5"/>
    </row>
    <row r="1122" spans="51:51" x14ac:dyDescent="0.2">
      <c r="AY1122" s="5"/>
    </row>
    <row r="1123" spans="51:51" x14ac:dyDescent="0.2">
      <c r="AY1123" s="5"/>
    </row>
    <row r="1124" spans="51:51" x14ac:dyDescent="0.2">
      <c r="AY1124" s="5"/>
    </row>
    <row r="1125" spans="51:51" x14ac:dyDescent="0.2">
      <c r="AY1125" s="5"/>
    </row>
    <row r="1126" spans="51:51" x14ac:dyDescent="0.2">
      <c r="AY1126" s="5"/>
    </row>
    <row r="1127" spans="51:51" x14ac:dyDescent="0.2">
      <c r="AY1127" s="5"/>
    </row>
    <row r="1128" spans="51:51" x14ac:dyDescent="0.2">
      <c r="AY1128" s="5"/>
    </row>
    <row r="1129" spans="51:51" x14ac:dyDescent="0.2">
      <c r="AY1129" s="5"/>
    </row>
    <row r="1130" spans="51:51" x14ac:dyDescent="0.2">
      <c r="AY1130" s="5"/>
    </row>
    <row r="1131" spans="51:51" x14ac:dyDescent="0.2">
      <c r="AY1131" s="5"/>
    </row>
    <row r="1132" spans="51:51" x14ac:dyDescent="0.2">
      <c r="AY1132" s="5"/>
    </row>
    <row r="1133" spans="51:51" x14ac:dyDescent="0.2">
      <c r="AY1133" s="5"/>
    </row>
    <row r="1134" spans="51:51" x14ac:dyDescent="0.2">
      <c r="AY1134" s="5"/>
    </row>
    <row r="1135" spans="51:51" x14ac:dyDescent="0.2">
      <c r="AY1135" s="5"/>
    </row>
    <row r="1136" spans="51:51" x14ac:dyDescent="0.2">
      <c r="AY1136" s="5"/>
    </row>
    <row r="1137" spans="51:51" x14ac:dyDescent="0.2">
      <c r="AY1137" s="5"/>
    </row>
    <row r="1138" spans="51:51" x14ac:dyDescent="0.2">
      <c r="AY1138" s="5"/>
    </row>
    <row r="1139" spans="51:51" x14ac:dyDescent="0.2">
      <c r="AY1139" s="5"/>
    </row>
    <row r="1140" spans="51:51" x14ac:dyDescent="0.2">
      <c r="AY1140" s="5"/>
    </row>
    <row r="1141" spans="51:51" x14ac:dyDescent="0.2">
      <c r="AY1141" s="5"/>
    </row>
    <row r="1142" spans="51:51" x14ac:dyDescent="0.2">
      <c r="AY1142" s="5"/>
    </row>
    <row r="1143" spans="51:51" x14ac:dyDescent="0.2">
      <c r="AY1143" s="5"/>
    </row>
    <row r="1144" spans="51:51" x14ac:dyDescent="0.2">
      <c r="AY1144" s="5"/>
    </row>
    <row r="1145" spans="51:51" x14ac:dyDescent="0.2">
      <c r="AY1145" s="5"/>
    </row>
    <row r="1146" spans="51:51" x14ac:dyDescent="0.2">
      <c r="AY1146" s="5"/>
    </row>
    <row r="1147" spans="51:51" x14ac:dyDescent="0.2">
      <c r="AY1147" s="5"/>
    </row>
    <row r="1148" spans="51:51" x14ac:dyDescent="0.2">
      <c r="AY1148" s="5"/>
    </row>
    <row r="1149" spans="51:51" x14ac:dyDescent="0.2">
      <c r="AY1149" s="5"/>
    </row>
    <row r="1150" spans="51:51" x14ac:dyDescent="0.2">
      <c r="AY1150" s="5"/>
    </row>
    <row r="1151" spans="51:51" x14ac:dyDescent="0.2">
      <c r="AY1151" s="5"/>
    </row>
    <row r="1152" spans="51:51" x14ac:dyDescent="0.2">
      <c r="AY1152" s="5"/>
    </row>
    <row r="1153" spans="51:51" x14ac:dyDescent="0.2">
      <c r="AY1153" s="5"/>
    </row>
    <row r="1154" spans="51:51" x14ac:dyDescent="0.2">
      <c r="AY1154" s="5"/>
    </row>
    <row r="1155" spans="51:51" x14ac:dyDescent="0.2">
      <c r="AY1155" s="5"/>
    </row>
    <row r="1156" spans="51:51" x14ac:dyDescent="0.2">
      <c r="AY1156" s="5"/>
    </row>
    <row r="1157" spans="51:51" x14ac:dyDescent="0.2">
      <c r="AY1157" s="5"/>
    </row>
    <row r="1158" spans="51:51" x14ac:dyDescent="0.2">
      <c r="AY1158" s="5"/>
    </row>
    <row r="1159" spans="51:51" x14ac:dyDescent="0.2">
      <c r="AY1159" s="5"/>
    </row>
    <row r="1160" spans="51:51" x14ac:dyDescent="0.2">
      <c r="AY1160" s="5"/>
    </row>
    <row r="1161" spans="51:51" x14ac:dyDescent="0.2">
      <c r="AY1161" s="5"/>
    </row>
    <row r="1162" spans="51:51" x14ac:dyDescent="0.2">
      <c r="AY1162" s="5"/>
    </row>
    <row r="1163" spans="51:51" x14ac:dyDescent="0.2">
      <c r="AY1163" s="5"/>
    </row>
    <row r="1164" spans="51:51" x14ac:dyDescent="0.2">
      <c r="AY1164" s="5"/>
    </row>
    <row r="1165" spans="51:51" x14ac:dyDescent="0.2">
      <c r="AY1165" s="5"/>
    </row>
    <row r="1166" spans="51:51" x14ac:dyDescent="0.2">
      <c r="AY1166" s="5"/>
    </row>
    <row r="1167" spans="51:51" x14ac:dyDescent="0.2">
      <c r="AY1167" s="5"/>
    </row>
    <row r="1168" spans="51:51" x14ac:dyDescent="0.2">
      <c r="AY1168" s="5"/>
    </row>
    <row r="1169" spans="51:51" x14ac:dyDescent="0.2">
      <c r="AY1169" s="5"/>
    </row>
  </sheetData>
  <mergeCells count="15">
    <mergeCell ref="IQ2:JK2"/>
    <mergeCell ref="DF2:DV2"/>
    <mergeCell ref="DX2:EH2"/>
    <mergeCell ref="EJ2:FF2"/>
    <mergeCell ref="GB2:GL2"/>
    <mergeCell ref="GN2:HI2"/>
    <mergeCell ref="HM2:IC2"/>
    <mergeCell ref="IE2:IO2"/>
    <mergeCell ref="CE2:DA2"/>
    <mergeCell ref="B2:R2"/>
    <mergeCell ref="FJ2:FZ2"/>
    <mergeCell ref="BR2:CB2"/>
    <mergeCell ref="BA2:BP2"/>
    <mergeCell ref="AF2:AV2"/>
    <mergeCell ref="T2:AD2"/>
  </mergeCells>
  <pageMargins left="0.7" right="0.7" top="0.75" bottom="0.75" header="0.3" footer="0.3"/>
  <pageSetup orientation="portrait" r:id="rId1"/>
  <ignoredErrors>
    <ignoredError sqref="T7:T1005 U7:AC7 AA8:AD8 U9:AD22 U23:V23 W976" formulaRange="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B85F5-7083-4A58-BA69-BFB05CA40EFA}">
  <dimension ref="A1:BP1004"/>
  <sheetViews>
    <sheetView zoomScale="86" workbookViewId="0">
      <selection activeCell="O79" sqref="O79"/>
    </sheetView>
  </sheetViews>
  <sheetFormatPr baseColWidth="10" defaultColWidth="9.1640625" defaultRowHeight="15" x14ac:dyDescent="0.2"/>
  <cols>
    <col min="3" max="3" width="10" bestFit="1" customWidth="1"/>
    <col min="4" max="4" width="17.83203125" customWidth="1"/>
    <col min="5" max="5" width="20.1640625" customWidth="1"/>
    <col min="7" max="7" width="10.33203125" bestFit="1" customWidth="1"/>
    <col min="9" max="9" width="15.6640625" bestFit="1" customWidth="1"/>
    <col min="10" max="12" width="25.6640625" bestFit="1" customWidth="1"/>
    <col min="16" max="16" width="9.1640625" style="202"/>
    <col min="23" max="23" width="10.6640625" bestFit="1" customWidth="1"/>
    <col min="25" max="25" width="15.6640625" bestFit="1" customWidth="1"/>
    <col min="26" max="26" width="12.5" bestFit="1" customWidth="1"/>
    <col min="28" max="28" width="9.1640625" style="202"/>
    <col min="35" max="35" width="12.1640625" bestFit="1" customWidth="1"/>
    <col min="37" max="37" width="18.83203125" bestFit="1" customWidth="1"/>
    <col min="38" max="38" width="12.5" bestFit="1" customWidth="1"/>
    <col min="40" max="40" width="6.6640625" style="202" customWidth="1"/>
    <col min="41" max="41" width="6.6640625" customWidth="1"/>
    <col min="43" max="45" width="19.33203125" bestFit="1" customWidth="1"/>
  </cols>
  <sheetData>
    <row r="1" spans="1:58" x14ac:dyDescent="0.2">
      <c r="AQ1" s="250" t="s">
        <v>202</v>
      </c>
      <c r="AR1" s="250"/>
      <c r="AS1" s="250"/>
      <c r="AT1" s="250"/>
      <c r="AU1" s="250"/>
      <c r="AV1" s="250"/>
      <c r="AW1" s="250"/>
      <c r="AX1" s="250"/>
      <c r="AY1" s="250"/>
      <c r="AZ1" s="250"/>
      <c r="BA1" s="250"/>
      <c r="BB1" s="250"/>
      <c r="BC1" s="250"/>
      <c r="BD1" s="250"/>
      <c r="BE1" s="250"/>
      <c r="BF1" s="250"/>
    </row>
    <row r="3" spans="1:58" ht="32.25" customHeight="1" x14ac:dyDescent="0.2">
      <c r="C3" s="254" t="s">
        <v>167</v>
      </c>
      <c r="D3" s="254"/>
      <c r="E3" s="254"/>
    </row>
    <row r="4" spans="1:58" x14ac:dyDescent="0.2">
      <c r="C4" s="205">
        <v>120</v>
      </c>
      <c r="D4" s="205">
        <v>150</v>
      </c>
      <c r="E4" s="205">
        <v>180</v>
      </c>
      <c r="AQ4" s="185" t="s">
        <v>199</v>
      </c>
      <c r="AR4" s="185" t="s">
        <v>200</v>
      </c>
      <c r="AS4" s="185" t="s">
        <v>201</v>
      </c>
    </row>
    <row r="5" spans="1:58" ht="16" x14ac:dyDescent="0.2">
      <c r="A5" s="255" t="s">
        <v>137</v>
      </c>
      <c r="B5" s="255"/>
      <c r="C5" s="206">
        <f>AVERAGE('4.a Simulation'!$Q$6:$Q$1005)</f>
        <v>119.29900000000001</v>
      </c>
      <c r="D5" s="206">
        <f>AVERAGE('4.a Simulation'!$BO$6:$BO$1005)</f>
        <v>612.51099999999997</v>
      </c>
      <c r="E5" s="206">
        <f>AVERAGE('4.a Simulation'!$DU$6:$DU$1005)</f>
        <v>223.214</v>
      </c>
      <c r="AP5">
        <v>1</v>
      </c>
      <c r="AQ5" s="167">
        <v>10</v>
      </c>
      <c r="AR5" s="167">
        <v>511</v>
      </c>
      <c r="AS5" s="167">
        <v>992</v>
      </c>
    </row>
    <row r="6" spans="1:58" ht="16" x14ac:dyDescent="0.2">
      <c r="A6" s="255" t="s">
        <v>168</v>
      </c>
      <c r="B6" s="255"/>
      <c r="C6" s="206">
        <f>_xlfn.STDEV.S('4.a Simulation'!$Q$6:$Q$1005)</f>
        <v>166.392873005989</v>
      </c>
      <c r="D6" s="206">
        <f>_xlfn.STDEV.S('4.a Simulation'!$BO$6:$BO$1005)</f>
        <v>231.48987329997925</v>
      </c>
      <c r="E6" s="206">
        <f>_xlfn.STDEV.S('4.a Simulation'!$DU$6:$DU$1005)</f>
        <v>382.8240332639063</v>
      </c>
      <c r="AP6">
        <v>2</v>
      </c>
      <c r="AQ6" s="167">
        <v>73</v>
      </c>
      <c r="AR6" s="167">
        <v>559</v>
      </c>
      <c r="AS6" s="167">
        <v>656</v>
      </c>
    </row>
    <row r="7" spans="1:58" ht="16" x14ac:dyDescent="0.2">
      <c r="A7" s="255" t="s">
        <v>169</v>
      </c>
      <c r="B7" s="255"/>
      <c r="C7" s="206">
        <f>MIN('4.a Simulation'!$Q$6:$Q$1005)</f>
        <v>-436</v>
      </c>
      <c r="D7" s="206">
        <f>MIN('4.a Simulation'!$BO$6:$BO$1005)</f>
        <v>-276</v>
      </c>
      <c r="E7" s="206">
        <f>MIN('4.a Simulation'!$DU$6:$DU$1005)</f>
        <v>-840</v>
      </c>
      <c r="AP7">
        <v>3</v>
      </c>
      <c r="AQ7" s="167">
        <v>101</v>
      </c>
      <c r="AR7" s="167">
        <v>716</v>
      </c>
      <c r="AS7" s="167">
        <v>-406</v>
      </c>
    </row>
    <row r="8" spans="1:58" ht="16" x14ac:dyDescent="0.2">
      <c r="A8" s="255" t="s">
        <v>170</v>
      </c>
      <c r="B8" s="255"/>
      <c r="C8" s="206">
        <f>MAX('4.a Simulation'!$Q$6:$Q$1005)</f>
        <v>444</v>
      </c>
      <c r="D8" s="206">
        <f>MAX('4.a Simulation'!$BO$6:$BO$1005)</f>
        <v>1048</v>
      </c>
      <c r="E8" s="206">
        <f>MAX('4.a Simulation'!$DU$6:$DU$1005)</f>
        <v>1263</v>
      </c>
      <c r="AP8">
        <v>4</v>
      </c>
      <c r="AQ8" s="167">
        <v>-233</v>
      </c>
      <c r="AR8" s="167">
        <v>656</v>
      </c>
      <c r="AS8" s="167">
        <v>112</v>
      </c>
    </row>
    <row r="9" spans="1:58" ht="16" x14ac:dyDescent="0.2">
      <c r="A9" s="255" t="s">
        <v>171</v>
      </c>
      <c r="B9" s="255"/>
      <c r="C9" s="197">
        <f>COUNTIF('4.a Simulation'!$Q$6:$Q$1005,"&lt;0")/1000</f>
        <v>0.26900000000000002</v>
      </c>
      <c r="D9" s="197">
        <f>COUNTIF('4.a Simulation'!$BO$6:$BO$1005,"&lt;0")/1000</f>
        <v>1.4E-2</v>
      </c>
      <c r="E9" s="197">
        <f>COUNTIF('4.a Simulation'!$DU$6:$DU$1005,"&lt;0")/1000</f>
        <v>0.315</v>
      </c>
      <c r="AP9">
        <v>5</v>
      </c>
      <c r="AQ9" s="166">
        <v>47</v>
      </c>
      <c r="AR9" s="166">
        <v>423</v>
      </c>
      <c r="AS9" s="166">
        <v>516</v>
      </c>
    </row>
    <row r="10" spans="1:58" ht="16" x14ac:dyDescent="0.2">
      <c r="AP10">
        <v>6</v>
      </c>
      <c r="AQ10" s="166">
        <v>265</v>
      </c>
      <c r="AR10" s="166">
        <v>849</v>
      </c>
      <c r="AS10" s="166">
        <v>-269</v>
      </c>
    </row>
    <row r="11" spans="1:58" ht="16" x14ac:dyDescent="0.2">
      <c r="AP11">
        <v>7</v>
      </c>
      <c r="AQ11" s="166">
        <v>204</v>
      </c>
      <c r="AR11" s="166">
        <v>400</v>
      </c>
      <c r="AS11" s="166">
        <v>180</v>
      </c>
    </row>
    <row r="12" spans="1:58" ht="16" x14ac:dyDescent="0.2">
      <c r="A12" s="252" t="s">
        <v>172</v>
      </c>
      <c r="B12" s="252"/>
      <c r="AP12">
        <v>8</v>
      </c>
      <c r="AQ12" s="167">
        <v>78</v>
      </c>
      <c r="AR12" s="167">
        <v>918</v>
      </c>
      <c r="AS12" s="167">
        <v>99</v>
      </c>
    </row>
    <row r="13" spans="1:58" ht="16" x14ac:dyDescent="0.2">
      <c r="A13" s="252"/>
      <c r="B13" s="252"/>
      <c r="AP13">
        <v>9</v>
      </c>
      <c r="AQ13" s="167">
        <v>261</v>
      </c>
      <c r="AR13" s="167">
        <v>849</v>
      </c>
      <c r="AS13" s="167">
        <v>646</v>
      </c>
    </row>
    <row r="14" spans="1:58" ht="16" x14ac:dyDescent="0.2">
      <c r="A14" s="253" t="s">
        <v>173</v>
      </c>
      <c r="B14" s="253"/>
      <c r="C14" s="206">
        <f>C$5+_xlfn.T.INV.2T(0.05,1000-1)*C$6/SQRT(1000)</f>
        <v>129.62445742739686</v>
      </c>
      <c r="D14" s="206">
        <f>D$5+_xlfn.T.INV.2T(0.05,1000-1)*D$6/SQRT(1000)</f>
        <v>626.87603131685444</v>
      </c>
      <c r="E14" s="206">
        <f t="shared" ref="E14" si="0">E$5+_xlfn.T.INV.2T(0.05,1000-1)*E$6/SQRT(1000)</f>
        <v>246.97002504025846</v>
      </c>
      <c r="AP14">
        <v>10</v>
      </c>
      <c r="AQ14" s="167">
        <v>226</v>
      </c>
      <c r="AR14" s="167">
        <v>469</v>
      </c>
      <c r="AS14" s="167">
        <v>705</v>
      </c>
    </row>
    <row r="15" spans="1:58" ht="16" x14ac:dyDescent="0.2">
      <c r="A15" s="253" t="s">
        <v>174</v>
      </c>
      <c r="B15" s="253"/>
      <c r="C15" s="206">
        <f>C$5-_xlfn.T.INV.2T(0.05,1000-1)*C$6/SQRT(1000)</f>
        <v>108.97354257260315</v>
      </c>
      <c r="D15" s="206">
        <f t="shared" ref="D15:E15" si="1">D$5-_xlfn.T.INV.2T(0.05,1000-1)*D$6/SQRT(1000)</f>
        <v>598.1459686831455</v>
      </c>
      <c r="E15" s="206">
        <f t="shared" si="1"/>
        <v>199.45797495974153</v>
      </c>
      <c r="AP15">
        <v>11</v>
      </c>
      <c r="AQ15" s="167">
        <v>380</v>
      </c>
      <c r="AR15" s="167">
        <v>639</v>
      </c>
      <c r="AS15" s="167">
        <v>-231</v>
      </c>
    </row>
    <row r="16" spans="1:58" ht="16" x14ac:dyDescent="0.2">
      <c r="AP16">
        <v>12</v>
      </c>
      <c r="AQ16" s="167">
        <v>290</v>
      </c>
      <c r="AR16" s="167">
        <v>948</v>
      </c>
      <c r="AS16" s="167">
        <v>114</v>
      </c>
    </row>
    <row r="17" spans="1:45" ht="16" x14ac:dyDescent="0.2">
      <c r="AP17">
        <v>13</v>
      </c>
      <c r="AQ17" s="167">
        <v>9</v>
      </c>
      <c r="AR17" s="167">
        <v>917</v>
      </c>
      <c r="AS17" s="167">
        <v>671</v>
      </c>
    </row>
    <row r="18" spans="1:45" ht="16" x14ac:dyDescent="0.2">
      <c r="A18" s="137" t="s">
        <v>175</v>
      </c>
      <c r="B18" s="137"/>
      <c r="C18" s="206">
        <f>QUARTILE('4.a Simulation'!$Q$6:$Q$1005,1)</f>
        <v>-10</v>
      </c>
      <c r="D18" s="206">
        <f>QUARTILE('4.a Simulation'!$BO$6:$BO$1005,1)</f>
        <v>472.5</v>
      </c>
      <c r="E18" s="206">
        <f>QUARTILE('4.a Simulation'!$DU$6:$DU$1005,1)</f>
        <v>-65.25</v>
      </c>
      <c r="AP18">
        <v>14</v>
      </c>
      <c r="AQ18" s="167">
        <v>-51</v>
      </c>
      <c r="AR18" s="167">
        <v>762</v>
      </c>
      <c r="AS18" s="167">
        <v>99</v>
      </c>
    </row>
    <row r="19" spans="1:45" ht="16" x14ac:dyDescent="0.2">
      <c r="A19" s="137" t="s">
        <v>176</v>
      </c>
      <c r="B19" s="137"/>
      <c r="C19" s="206">
        <f>QUARTILE('4.a Simulation'!$Q$6:$Q$1005,3)</f>
        <v>253.75</v>
      </c>
      <c r="D19" s="206">
        <f>QUARTILE('4.a Simulation'!$BO$6:$BO$1005,3)</f>
        <v>786</v>
      </c>
      <c r="E19" s="206">
        <f>QUARTILE('4.a Simulation'!$DU$6:$DU$1005,3)</f>
        <v>516</v>
      </c>
      <c r="AP19">
        <v>15</v>
      </c>
      <c r="AQ19" s="167">
        <v>-196</v>
      </c>
      <c r="AR19" s="167">
        <v>564</v>
      </c>
      <c r="AS19" s="167">
        <v>69</v>
      </c>
    </row>
    <row r="20" spans="1:45" ht="16" x14ac:dyDescent="0.2">
      <c r="A20" s="253" t="s">
        <v>180</v>
      </c>
      <c r="B20" s="253"/>
      <c r="C20" s="206">
        <f>C19-C18</f>
        <v>263.75</v>
      </c>
      <c r="D20" s="206">
        <f>D19-D18</f>
        <v>313.5</v>
      </c>
      <c r="E20" s="206">
        <f>E19-E18</f>
        <v>581.25</v>
      </c>
      <c r="AP20">
        <v>16</v>
      </c>
      <c r="AQ20" s="167">
        <v>31</v>
      </c>
      <c r="AR20" s="167">
        <v>910</v>
      </c>
      <c r="AS20" s="167">
        <v>568</v>
      </c>
    </row>
    <row r="21" spans="1:45" ht="16" x14ac:dyDescent="0.2">
      <c r="A21" s="137" t="s">
        <v>177</v>
      </c>
      <c r="B21" s="137"/>
      <c r="C21" s="206">
        <f>PERCENTILE('4.a Simulation'!$Q$6:$Q$1005,0.9)</f>
        <v>340.1</v>
      </c>
      <c r="D21" s="206">
        <f>PERCENTILE('4.a Simulation'!$BO$6:$BO$1005,0.9)</f>
        <v>885</v>
      </c>
      <c r="E21" s="206">
        <f>PERCENTILE('4.a Simulation'!$DU$6:$DU$1005,0.9)</f>
        <v>768.1</v>
      </c>
      <c r="AP21">
        <v>17</v>
      </c>
      <c r="AQ21" s="167">
        <v>-103</v>
      </c>
      <c r="AR21" s="167">
        <v>32</v>
      </c>
      <c r="AS21" s="167">
        <v>-39</v>
      </c>
    </row>
    <row r="22" spans="1:45" ht="16" x14ac:dyDescent="0.2">
      <c r="A22" s="137" t="s">
        <v>178</v>
      </c>
      <c r="B22" s="137"/>
      <c r="C22" s="206">
        <f>PERCENTILE('4.a Simulation'!$Q$6:$Q$1005,0.1)</f>
        <v>-75.099999999999994</v>
      </c>
      <c r="D22" s="206">
        <f>PERCENTILE('4.a Simulation'!$BO$6:$BO$1005,0.1)</f>
        <v>300.70000000000005</v>
      </c>
      <c r="E22" s="206">
        <f>PERCENTILE('4.a Simulation'!$DU$6:$DU$1005,0.1)</f>
        <v>-241.1</v>
      </c>
      <c r="AP22">
        <v>18</v>
      </c>
      <c r="AQ22" s="167">
        <v>-45</v>
      </c>
      <c r="AR22" s="167">
        <v>495</v>
      </c>
      <c r="AS22" s="167">
        <v>-392</v>
      </c>
    </row>
    <row r="23" spans="1:45" ht="16" x14ac:dyDescent="0.2">
      <c r="AP23">
        <v>19</v>
      </c>
      <c r="AQ23" s="167">
        <v>44</v>
      </c>
      <c r="AR23" s="167">
        <v>205</v>
      </c>
      <c r="AS23" s="167">
        <v>311</v>
      </c>
    </row>
    <row r="24" spans="1:45" ht="16" x14ac:dyDescent="0.2">
      <c r="AP24">
        <v>20</v>
      </c>
      <c r="AQ24" s="167">
        <v>193</v>
      </c>
      <c r="AR24" s="167">
        <v>886</v>
      </c>
      <c r="AS24" s="167">
        <v>141</v>
      </c>
    </row>
    <row r="25" spans="1:45" s="8" customFormat="1" ht="17" thickBot="1" x14ac:dyDescent="0.25">
      <c r="B25" s="250" t="s">
        <v>196</v>
      </c>
      <c r="C25" s="250"/>
      <c r="D25" s="250"/>
      <c r="E25" s="250"/>
      <c r="F25" s="250"/>
      <c r="G25" s="250"/>
      <c r="H25" s="250"/>
      <c r="I25" s="250"/>
      <c r="J25" s="250"/>
      <c r="P25" s="203"/>
      <c r="R25" s="250" t="s">
        <v>197</v>
      </c>
      <c r="S25" s="250"/>
      <c r="T25" s="250"/>
      <c r="U25" s="250"/>
      <c r="V25" s="250"/>
      <c r="W25" s="250"/>
      <c r="X25" s="250"/>
      <c r="Y25" s="250"/>
      <c r="Z25" s="250"/>
      <c r="AB25" s="203"/>
      <c r="AD25" s="250" t="s">
        <v>198</v>
      </c>
      <c r="AE25" s="250"/>
      <c r="AF25" s="250"/>
      <c r="AG25" s="250"/>
      <c r="AH25" s="250"/>
      <c r="AI25" s="250"/>
      <c r="AJ25" s="250"/>
      <c r="AK25" s="250"/>
      <c r="AL25" s="250"/>
      <c r="AN25" s="203"/>
      <c r="AO25"/>
      <c r="AP25">
        <v>21</v>
      </c>
      <c r="AQ25" s="167">
        <v>260</v>
      </c>
      <c r="AR25" s="167">
        <v>699</v>
      </c>
      <c r="AS25" s="167">
        <v>667</v>
      </c>
    </row>
    <row r="26" spans="1:45" s="199" customFormat="1" ht="16" x14ac:dyDescent="0.2">
      <c r="B26" s="200" t="s">
        <v>194</v>
      </c>
      <c r="C26" s="200" t="s">
        <v>183</v>
      </c>
      <c r="D26" s="185"/>
      <c r="E26" s="201" t="s">
        <v>194</v>
      </c>
      <c r="F26" s="201" t="s">
        <v>183</v>
      </c>
      <c r="G26" s="201" t="s">
        <v>184</v>
      </c>
      <c r="H26" s="185"/>
      <c r="I26" s="249" t="s">
        <v>195</v>
      </c>
      <c r="J26" s="249"/>
      <c r="P26" s="204"/>
      <c r="R26" s="200" t="s">
        <v>181</v>
      </c>
      <c r="S26" s="200" t="s">
        <v>183</v>
      </c>
      <c r="U26" s="201" t="s">
        <v>194</v>
      </c>
      <c r="V26" s="201" t="s">
        <v>183</v>
      </c>
      <c r="W26" s="201" t="s">
        <v>184</v>
      </c>
      <c r="Y26" s="249" t="s">
        <v>195</v>
      </c>
      <c r="Z26" s="249"/>
      <c r="AB26" s="204"/>
      <c r="AD26" s="200" t="s">
        <v>181</v>
      </c>
      <c r="AE26" s="200" t="s">
        <v>183</v>
      </c>
      <c r="AG26" s="201" t="s">
        <v>194</v>
      </c>
      <c r="AH26" s="201" t="s">
        <v>183</v>
      </c>
      <c r="AI26" s="201" t="s">
        <v>184</v>
      </c>
      <c r="AK26" s="249" t="s">
        <v>195</v>
      </c>
      <c r="AL26" s="249"/>
      <c r="AN26" s="204"/>
      <c r="AO26"/>
      <c r="AP26">
        <v>22</v>
      </c>
      <c r="AQ26" s="167">
        <v>83</v>
      </c>
      <c r="AR26" s="167">
        <v>374</v>
      </c>
      <c r="AS26" s="167">
        <v>523</v>
      </c>
    </row>
    <row r="27" spans="1:45" ht="16" x14ac:dyDescent="0.2">
      <c r="B27" s="195">
        <v>-500</v>
      </c>
      <c r="C27">
        <v>0</v>
      </c>
      <c r="E27" s="151">
        <f t="shared" ref="E27:E36" si="2">B28</f>
        <v>-400</v>
      </c>
      <c r="F27" s="137">
        <f t="shared" ref="F27:F36" si="3">C28</f>
        <v>3</v>
      </c>
      <c r="G27" s="197">
        <f>F27/$F$37</f>
        <v>3.0000000000000001E-3</v>
      </c>
      <c r="R27">
        <v>-300</v>
      </c>
      <c r="S27">
        <v>0</v>
      </c>
      <c r="U27" s="137">
        <f>R28</f>
        <v>-200</v>
      </c>
      <c r="V27" s="137">
        <f>S28</f>
        <v>2</v>
      </c>
      <c r="W27" s="197">
        <f>V27/$V$41</f>
        <v>2E-3</v>
      </c>
      <c r="AD27">
        <v>-900</v>
      </c>
      <c r="AE27">
        <v>0</v>
      </c>
      <c r="AG27" s="137">
        <f t="shared" ref="AG27:AG37" si="4">AD28</f>
        <v>-700</v>
      </c>
      <c r="AH27" s="137">
        <f t="shared" ref="AH27:AH37" si="5">AE28</f>
        <v>1</v>
      </c>
      <c r="AI27" s="197">
        <f t="shared" ref="AI27:AI37" si="6">AH27/$AH$38</f>
        <v>1E-3</v>
      </c>
      <c r="AK27" t="s">
        <v>137</v>
      </c>
      <c r="AL27" s="91">
        <v>223.214</v>
      </c>
      <c r="AP27">
        <v>23</v>
      </c>
      <c r="AQ27" s="167">
        <v>163</v>
      </c>
      <c r="AR27" s="167">
        <v>536</v>
      </c>
      <c r="AS27" s="167">
        <v>325</v>
      </c>
    </row>
    <row r="28" spans="1:45" ht="16" x14ac:dyDescent="0.2">
      <c r="B28" s="195">
        <v>-400</v>
      </c>
      <c r="C28">
        <v>3</v>
      </c>
      <c r="E28" s="151">
        <f t="shared" si="2"/>
        <v>-300</v>
      </c>
      <c r="F28" s="137">
        <f t="shared" si="3"/>
        <v>9</v>
      </c>
      <c r="G28" s="197">
        <f t="shared" ref="G28:G36" si="7">F28/$F$37</f>
        <v>8.9999999999999993E-3</v>
      </c>
      <c r="I28" t="s">
        <v>137</v>
      </c>
      <c r="J28" s="216">
        <v>119.29900000000001</v>
      </c>
      <c r="R28">
        <v>-200</v>
      </c>
      <c r="S28">
        <v>2</v>
      </c>
      <c r="U28" s="137">
        <f t="shared" ref="U28:U40" si="8">R29</f>
        <v>-100</v>
      </c>
      <c r="V28" s="137">
        <f t="shared" ref="V28:V40" si="9">S29</f>
        <v>4</v>
      </c>
      <c r="W28" s="197">
        <f t="shared" ref="W28:W40" si="10">V28/$V$41</f>
        <v>4.0000000000000001E-3</v>
      </c>
      <c r="Y28" t="s">
        <v>137</v>
      </c>
      <c r="Z28" s="91">
        <v>612.51099999999997</v>
      </c>
      <c r="AD28">
        <v>-700</v>
      </c>
      <c r="AE28">
        <v>1</v>
      </c>
      <c r="AG28" s="137">
        <f t="shared" si="4"/>
        <v>-500</v>
      </c>
      <c r="AH28" s="137">
        <f t="shared" si="5"/>
        <v>8</v>
      </c>
      <c r="AI28" s="197">
        <f t="shared" si="6"/>
        <v>8.0000000000000002E-3</v>
      </c>
      <c r="AK28" t="s">
        <v>185</v>
      </c>
      <c r="AL28" s="91">
        <v>12.105958881660074</v>
      </c>
      <c r="AP28">
        <v>24</v>
      </c>
      <c r="AQ28" s="167">
        <v>132</v>
      </c>
      <c r="AR28" s="167">
        <v>724</v>
      </c>
      <c r="AS28" s="167">
        <v>75</v>
      </c>
    </row>
    <row r="29" spans="1:45" ht="16" x14ac:dyDescent="0.2">
      <c r="B29" s="195">
        <v>-300</v>
      </c>
      <c r="C29">
        <v>9</v>
      </c>
      <c r="E29" s="151">
        <f t="shared" si="2"/>
        <v>-200</v>
      </c>
      <c r="F29" s="137">
        <f t="shared" si="3"/>
        <v>19</v>
      </c>
      <c r="G29" s="197">
        <f t="shared" si="7"/>
        <v>1.9E-2</v>
      </c>
      <c r="I29" t="s">
        <v>185</v>
      </c>
      <c r="J29" s="216">
        <v>5.2618046511807322</v>
      </c>
      <c r="R29">
        <v>-100</v>
      </c>
      <c r="S29">
        <v>4</v>
      </c>
      <c r="U29" s="137">
        <f t="shared" si="8"/>
        <v>0</v>
      </c>
      <c r="V29" s="137">
        <f t="shared" si="9"/>
        <v>8</v>
      </c>
      <c r="W29" s="197">
        <f t="shared" si="10"/>
        <v>8.0000000000000002E-3</v>
      </c>
      <c r="Y29" t="s">
        <v>185</v>
      </c>
      <c r="Z29" s="91">
        <v>7.32035254891733</v>
      </c>
      <c r="AD29">
        <v>-500</v>
      </c>
      <c r="AE29">
        <v>8</v>
      </c>
      <c r="AG29" s="137">
        <f t="shared" si="4"/>
        <v>-300</v>
      </c>
      <c r="AH29" s="137">
        <f t="shared" si="5"/>
        <v>54</v>
      </c>
      <c r="AI29" s="197">
        <f t="shared" si="6"/>
        <v>5.3999999999999999E-2</v>
      </c>
      <c r="AK29" t="s">
        <v>186</v>
      </c>
      <c r="AL29" s="91">
        <v>179.5</v>
      </c>
      <c r="AP29">
        <v>25</v>
      </c>
      <c r="AQ29" s="167">
        <v>272</v>
      </c>
      <c r="AR29" s="167">
        <v>500</v>
      </c>
      <c r="AS29" s="167">
        <v>814</v>
      </c>
    </row>
    <row r="30" spans="1:45" ht="16" x14ac:dyDescent="0.2">
      <c r="B30" s="195">
        <v>-200</v>
      </c>
      <c r="C30">
        <v>19</v>
      </c>
      <c r="E30" s="151">
        <f t="shared" si="2"/>
        <v>-100</v>
      </c>
      <c r="F30" s="137">
        <f t="shared" si="3"/>
        <v>40</v>
      </c>
      <c r="G30" s="197">
        <f t="shared" si="7"/>
        <v>0.04</v>
      </c>
      <c r="I30" t="s">
        <v>186</v>
      </c>
      <c r="J30" s="216">
        <v>117.5</v>
      </c>
      <c r="R30">
        <v>0</v>
      </c>
      <c r="S30">
        <v>8</v>
      </c>
      <c r="U30" s="137">
        <f t="shared" si="8"/>
        <v>100</v>
      </c>
      <c r="V30" s="137">
        <f t="shared" si="9"/>
        <v>14</v>
      </c>
      <c r="W30" s="197">
        <f t="shared" si="10"/>
        <v>1.4E-2</v>
      </c>
      <c r="Y30" t="s">
        <v>186</v>
      </c>
      <c r="Z30" s="91">
        <v>643</v>
      </c>
      <c r="AD30">
        <v>-300</v>
      </c>
      <c r="AE30">
        <v>54</v>
      </c>
      <c r="AG30" s="137">
        <f t="shared" si="4"/>
        <v>-100</v>
      </c>
      <c r="AH30" s="137">
        <f t="shared" si="5"/>
        <v>158</v>
      </c>
      <c r="AI30" s="197">
        <f t="shared" si="6"/>
        <v>0.158</v>
      </c>
      <c r="AK30" t="s">
        <v>187</v>
      </c>
      <c r="AL30" s="91">
        <v>-39</v>
      </c>
      <c r="AP30">
        <v>26</v>
      </c>
      <c r="AQ30" s="167">
        <v>16</v>
      </c>
      <c r="AR30" s="167">
        <v>766</v>
      </c>
      <c r="AS30" s="167">
        <v>-238</v>
      </c>
    </row>
    <row r="31" spans="1:45" ht="16" x14ac:dyDescent="0.2">
      <c r="B31" s="195">
        <v>-100</v>
      </c>
      <c r="C31">
        <v>40</v>
      </c>
      <c r="E31" s="151">
        <f t="shared" si="2"/>
        <v>0</v>
      </c>
      <c r="F31" s="137">
        <f t="shared" si="3"/>
        <v>200</v>
      </c>
      <c r="G31" s="197">
        <f t="shared" si="7"/>
        <v>0.2</v>
      </c>
      <c r="I31" t="s">
        <v>187</v>
      </c>
      <c r="J31" s="216">
        <v>-22</v>
      </c>
      <c r="R31">
        <v>100</v>
      </c>
      <c r="S31">
        <v>14</v>
      </c>
      <c r="U31" s="137">
        <f t="shared" si="8"/>
        <v>200</v>
      </c>
      <c r="V31" s="137">
        <f t="shared" si="9"/>
        <v>23</v>
      </c>
      <c r="W31" s="197">
        <f t="shared" si="10"/>
        <v>2.3E-2</v>
      </c>
      <c r="Y31" t="s">
        <v>187</v>
      </c>
      <c r="Z31" s="91">
        <v>619</v>
      </c>
      <c r="AD31">
        <v>-100</v>
      </c>
      <c r="AE31">
        <v>158</v>
      </c>
      <c r="AG31" s="137">
        <f t="shared" si="4"/>
        <v>100</v>
      </c>
      <c r="AH31" s="137">
        <f t="shared" si="5"/>
        <v>212</v>
      </c>
      <c r="AI31" s="197">
        <f t="shared" si="6"/>
        <v>0.21199999999999999</v>
      </c>
      <c r="AK31" t="s">
        <v>168</v>
      </c>
      <c r="AL31" s="91">
        <v>382.8240332639063</v>
      </c>
      <c r="AP31">
        <v>27</v>
      </c>
      <c r="AQ31" s="167">
        <v>324</v>
      </c>
      <c r="AR31" s="167">
        <v>411</v>
      </c>
      <c r="AS31" s="167">
        <v>149</v>
      </c>
    </row>
    <row r="32" spans="1:45" ht="16" x14ac:dyDescent="0.2">
      <c r="B32" s="195">
        <v>0</v>
      </c>
      <c r="C32">
        <v>200</v>
      </c>
      <c r="E32" s="151">
        <f t="shared" si="2"/>
        <v>100</v>
      </c>
      <c r="F32" s="137">
        <f t="shared" si="3"/>
        <v>197</v>
      </c>
      <c r="G32" s="197">
        <f t="shared" si="7"/>
        <v>0.19700000000000001</v>
      </c>
      <c r="I32" t="s">
        <v>168</v>
      </c>
      <c r="J32" s="216">
        <v>166.392873005989</v>
      </c>
      <c r="R32">
        <v>200</v>
      </c>
      <c r="S32">
        <v>23</v>
      </c>
      <c r="U32" s="137">
        <f t="shared" si="8"/>
        <v>300</v>
      </c>
      <c r="V32" s="137">
        <f t="shared" si="9"/>
        <v>49</v>
      </c>
      <c r="W32" s="197">
        <f t="shared" si="10"/>
        <v>4.9000000000000002E-2</v>
      </c>
      <c r="Y32" t="s">
        <v>168</v>
      </c>
      <c r="Z32" s="91">
        <v>231.48987329997925</v>
      </c>
      <c r="AD32">
        <v>100</v>
      </c>
      <c r="AE32">
        <v>212</v>
      </c>
      <c r="AG32" s="137">
        <f t="shared" si="4"/>
        <v>300</v>
      </c>
      <c r="AH32" s="137">
        <f t="shared" si="5"/>
        <v>176</v>
      </c>
      <c r="AI32" s="197">
        <f t="shared" si="6"/>
        <v>0.17599999999999999</v>
      </c>
      <c r="AK32" t="s">
        <v>188</v>
      </c>
      <c r="AL32" s="91">
        <v>146554.24044444444</v>
      </c>
      <c r="AP32">
        <v>28</v>
      </c>
      <c r="AQ32" s="167">
        <v>88</v>
      </c>
      <c r="AR32" s="167">
        <v>605</v>
      </c>
      <c r="AS32" s="167">
        <v>840</v>
      </c>
    </row>
    <row r="33" spans="2:45" ht="16" x14ac:dyDescent="0.2">
      <c r="B33" s="195">
        <v>100</v>
      </c>
      <c r="C33">
        <v>197</v>
      </c>
      <c r="E33" s="151">
        <f t="shared" si="2"/>
        <v>200</v>
      </c>
      <c r="F33" s="137">
        <f t="shared" si="3"/>
        <v>182</v>
      </c>
      <c r="G33" s="197">
        <f t="shared" si="7"/>
        <v>0.182</v>
      </c>
      <c r="I33" t="s">
        <v>188</v>
      </c>
      <c r="J33" s="216">
        <v>27686.588187187186</v>
      </c>
      <c r="R33">
        <v>300</v>
      </c>
      <c r="S33">
        <v>49</v>
      </c>
      <c r="U33" s="137">
        <f t="shared" si="8"/>
        <v>400</v>
      </c>
      <c r="V33" s="137">
        <f t="shared" si="9"/>
        <v>78</v>
      </c>
      <c r="W33" s="197">
        <f t="shared" si="10"/>
        <v>7.8E-2</v>
      </c>
      <c r="Y33" t="s">
        <v>188</v>
      </c>
      <c r="Z33" s="91">
        <v>53587.561440440448</v>
      </c>
      <c r="AD33">
        <v>300</v>
      </c>
      <c r="AE33">
        <v>176</v>
      </c>
      <c r="AG33" s="137">
        <f t="shared" si="4"/>
        <v>500</v>
      </c>
      <c r="AH33" s="137">
        <f t="shared" si="5"/>
        <v>131</v>
      </c>
      <c r="AI33" s="197">
        <f t="shared" si="6"/>
        <v>0.13100000000000001</v>
      </c>
      <c r="AK33" t="s">
        <v>189</v>
      </c>
      <c r="AL33" s="91">
        <v>-0.55431627855189625</v>
      </c>
      <c r="AP33">
        <v>29</v>
      </c>
      <c r="AQ33" s="167">
        <v>210</v>
      </c>
      <c r="AR33" s="167">
        <v>619</v>
      </c>
      <c r="AS33" s="167">
        <v>270</v>
      </c>
    </row>
    <row r="34" spans="2:45" ht="16" x14ac:dyDescent="0.2">
      <c r="B34" s="195">
        <v>200</v>
      </c>
      <c r="C34">
        <v>182</v>
      </c>
      <c r="E34" s="151">
        <f t="shared" si="2"/>
        <v>300</v>
      </c>
      <c r="F34" s="137">
        <f t="shared" si="3"/>
        <v>177</v>
      </c>
      <c r="G34" s="197">
        <f t="shared" si="7"/>
        <v>0.17699999999999999</v>
      </c>
      <c r="I34" t="s">
        <v>189</v>
      </c>
      <c r="J34" s="216">
        <v>-0.28501841794283811</v>
      </c>
      <c r="R34">
        <v>400</v>
      </c>
      <c r="S34">
        <v>78</v>
      </c>
      <c r="U34" s="137">
        <f t="shared" si="8"/>
        <v>500</v>
      </c>
      <c r="V34" s="137">
        <f t="shared" si="9"/>
        <v>111</v>
      </c>
      <c r="W34" s="197">
        <f t="shared" si="10"/>
        <v>0.111</v>
      </c>
      <c r="Y34" t="s">
        <v>189</v>
      </c>
      <c r="Z34" s="91">
        <v>0.32686472444318193</v>
      </c>
      <c r="AD34">
        <v>500</v>
      </c>
      <c r="AE34">
        <v>131</v>
      </c>
      <c r="AG34" s="137">
        <f t="shared" si="4"/>
        <v>700</v>
      </c>
      <c r="AH34" s="137">
        <f t="shared" si="5"/>
        <v>129</v>
      </c>
      <c r="AI34" s="197">
        <f t="shared" si="6"/>
        <v>0.129</v>
      </c>
      <c r="AK34" t="s">
        <v>190</v>
      </c>
      <c r="AL34" s="91">
        <v>0.31647688404460511</v>
      </c>
      <c r="AP34">
        <v>30</v>
      </c>
      <c r="AQ34" s="167">
        <v>88</v>
      </c>
      <c r="AR34" s="167">
        <v>903</v>
      </c>
      <c r="AS34" s="167">
        <v>138</v>
      </c>
    </row>
    <row r="35" spans="2:45" ht="16" x14ac:dyDescent="0.2">
      <c r="B35" s="195">
        <v>300</v>
      </c>
      <c r="C35">
        <v>177</v>
      </c>
      <c r="E35" s="151">
        <f t="shared" si="2"/>
        <v>400</v>
      </c>
      <c r="F35" s="137">
        <f t="shared" si="3"/>
        <v>158</v>
      </c>
      <c r="G35" s="197">
        <f t="shared" si="7"/>
        <v>0.158</v>
      </c>
      <c r="I35" t="s">
        <v>190</v>
      </c>
      <c r="J35" s="216">
        <v>-0.29346869611942589</v>
      </c>
      <c r="R35">
        <v>500</v>
      </c>
      <c r="S35">
        <v>111</v>
      </c>
      <c r="U35" s="137">
        <f t="shared" si="8"/>
        <v>600</v>
      </c>
      <c r="V35" s="137">
        <f t="shared" si="9"/>
        <v>138</v>
      </c>
      <c r="W35" s="197">
        <f t="shared" si="10"/>
        <v>0.13800000000000001</v>
      </c>
      <c r="Y35" t="s">
        <v>190</v>
      </c>
      <c r="Z35" s="91">
        <v>-0.68229185602349995</v>
      </c>
      <c r="AD35">
        <v>700</v>
      </c>
      <c r="AE35">
        <v>129</v>
      </c>
      <c r="AG35" s="137">
        <f t="shared" si="4"/>
        <v>900</v>
      </c>
      <c r="AH35" s="137">
        <f t="shared" si="5"/>
        <v>81</v>
      </c>
      <c r="AI35" s="197">
        <f t="shared" si="6"/>
        <v>8.1000000000000003E-2</v>
      </c>
      <c r="AK35" t="s">
        <v>191</v>
      </c>
      <c r="AL35" s="91">
        <v>2103</v>
      </c>
      <c r="AP35">
        <v>31</v>
      </c>
      <c r="AQ35" s="167">
        <v>240</v>
      </c>
      <c r="AR35" s="167">
        <v>705</v>
      </c>
      <c r="AS35" s="167">
        <v>-57</v>
      </c>
    </row>
    <row r="36" spans="2:45" ht="16" x14ac:dyDescent="0.2">
      <c r="B36" s="195">
        <v>400</v>
      </c>
      <c r="C36">
        <v>158</v>
      </c>
      <c r="E36" s="151">
        <f t="shared" si="2"/>
        <v>500</v>
      </c>
      <c r="F36" s="137">
        <f t="shared" si="3"/>
        <v>15</v>
      </c>
      <c r="G36" s="197">
        <f t="shared" si="7"/>
        <v>1.4999999999999999E-2</v>
      </c>
      <c r="I36" t="s">
        <v>191</v>
      </c>
      <c r="J36" s="216">
        <v>880</v>
      </c>
      <c r="R36">
        <v>600</v>
      </c>
      <c r="S36">
        <v>138</v>
      </c>
      <c r="U36" s="137">
        <f t="shared" si="8"/>
        <v>700</v>
      </c>
      <c r="V36" s="137">
        <f t="shared" si="9"/>
        <v>183</v>
      </c>
      <c r="W36" s="197">
        <f t="shared" si="10"/>
        <v>0.183</v>
      </c>
      <c r="Y36" t="s">
        <v>191</v>
      </c>
      <c r="Z36" s="91">
        <v>1324</v>
      </c>
      <c r="AD36">
        <v>900</v>
      </c>
      <c r="AE36">
        <v>81</v>
      </c>
      <c r="AG36" s="137">
        <f t="shared" si="4"/>
        <v>1100</v>
      </c>
      <c r="AH36" s="137">
        <f t="shared" si="5"/>
        <v>39</v>
      </c>
      <c r="AI36" s="197">
        <f t="shared" si="6"/>
        <v>3.9E-2</v>
      </c>
      <c r="AK36" t="s">
        <v>169</v>
      </c>
      <c r="AL36" s="91">
        <v>-840</v>
      </c>
      <c r="AP36">
        <v>32</v>
      </c>
      <c r="AQ36" s="167">
        <v>154</v>
      </c>
      <c r="AR36" s="167">
        <v>262</v>
      </c>
      <c r="AS36" s="167">
        <v>508</v>
      </c>
    </row>
    <row r="37" spans="2:45" ht="16" x14ac:dyDescent="0.2">
      <c r="B37" s="195">
        <v>500</v>
      </c>
      <c r="C37">
        <v>15</v>
      </c>
      <c r="E37" s="137" t="s">
        <v>153</v>
      </c>
      <c r="F37" s="137">
        <f>SUM(F27:F36)</f>
        <v>1000</v>
      </c>
      <c r="G37" s="198">
        <f>SUM(G27:G36)</f>
        <v>1</v>
      </c>
      <c r="I37" t="s">
        <v>169</v>
      </c>
      <c r="J37" s="216">
        <v>-436</v>
      </c>
      <c r="R37">
        <v>700</v>
      </c>
      <c r="S37">
        <v>183</v>
      </c>
      <c r="U37" s="137">
        <f t="shared" si="8"/>
        <v>800</v>
      </c>
      <c r="V37" s="137">
        <f t="shared" si="9"/>
        <v>158</v>
      </c>
      <c r="W37" s="197">
        <f t="shared" si="10"/>
        <v>0.158</v>
      </c>
      <c r="Y37" t="s">
        <v>169</v>
      </c>
      <c r="Z37" s="91">
        <v>-276</v>
      </c>
      <c r="AD37">
        <v>1100</v>
      </c>
      <c r="AE37">
        <v>39</v>
      </c>
      <c r="AG37" s="137">
        <f t="shared" si="4"/>
        <v>1300</v>
      </c>
      <c r="AH37" s="137">
        <f t="shared" si="5"/>
        <v>11</v>
      </c>
      <c r="AI37" s="197">
        <f t="shared" si="6"/>
        <v>1.0999999999999999E-2</v>
      </c>
      <c r="AK37" t="s">
        <v>170</v>
      </c>
      <c r="AL37" s="91">
        <v>1263</v>
      </c>
      <c r="AP37">
        <v>33</v>
      </c>
      <c r="AQ37" s="167">
        <v>-37</v>
      </c>
      <c r="AR37" s="167">
        <v>944</v>
      </c>
      <c r="AS37" s="167">
        <v>6</v>
      </c>
    </row>
    <row r="38" spans="2:45" ht="17" thickBot="1" x14ac:dyDescent="0.25">
      <c r="B38" s="196" t="s">
        <v>182</v>
      </c>
      <c r="C38" s="196">
        <v>0</v>
      </c>
      <c r="I38" t="s">
        <v>170</v>
      </c>
      <c r="J38" s="216">
        <v>444</v>
      </c>
      <c r="R38">
        <v>800</v>
      </c>
      <c r="S38">
        <v>158</v>
      </c>
      <c r="U38" s="137">
        <f t="shared" si="8"/>
        <v>900</v>
      </c>
      <c r="V38" s="137">
        <f t="shared" si="9"/>
        <v>143</v>
      </c>
      <c r="W38" s="197">
        <f t="shared" si="10"/>
        <v>0.14299999999999999</v>
      </c>
      <c r="Y38" t="s">
        <v>170</v>
      </c>
      <c r="Z38" s="91">
        <v>1048</v>
      </c>
      <c r="AD38">
        <v>1300</v>
      </c>
      <c r="AE38">
        <v>11</v>
      </c>
      <c r="AG38" s="137" t="s">
        <v>153</v>
      </c>
      <c r="AH38" s="137">
        <f>SUM(AH27:AH37)</f>
        <v>1000</v>
      </c>
      <c r="AI38" s="137"/>
      <c r="AK38" t="s">
        <v>192</v>
      </c>
      <c r="AL38" s="91">
        <v>223214</v>
      </c>
      <c r="AP38">
        <v>34</v>
      </c>
      <c r="AQ38" s="167">
        <v>-38</v>
      </c>
      <c r="AR38" s="167">
        <v>765</v>
      </c>
      <c r="AS38" s="167">
        <v>-35</v>
      </c>
    </row>
    <row r="39" spans="2:45" ht="17" thickBot="1" x14ac:dyDescent="0.25">
      <c r="I39" t="s">
        <v>192</v>
      </c>
      <c r="J39" s="216">
        <v>119299</v>
      </c>
      <c r="R39">
        <v>900</v>
      </c>
      <c r="S39">
        <v>143</v>
      </c>
      <c r="U39" s="137">
        <f t="shared" si="8"/>
        <v>1000</v>
      </c>
      <c r="V39" s="137">
        <f t="shared" si="9"/>
        <v>85</v>
      </c>
      <c r="W39" s="197">
        <f t="shared" si="10"/>
        <v>8.5000000000000006E-2</v>
      </c>
      <c r="Y39" t="s">
        <v>192</v>
      </c>
      <c r="Z39" s="91">
        <v>612511</v>
      </c>
      <c r="AD39" t="s">
        <v>182</v>
      </c>
      <c r="AE39">
        <v>0</v>
      </c>
      <c r="AK39" s="196" t="s">
        <v>193</v>
      </c>
      <c r="AL39" s="196">
        <v>1000</v>
      </c>
      <c r="AP39">
        <v>35</v>
      </c>
      <c r="AQ39" s="167">
        <v>38</v>
      </c>
      <c r="AR39" s="167">
        <v>555</v>
      </c>
      <c r="AS39" s="167">
        <v>-192</v>
      </c>
    </row>
    <row r="40" spans="2:45" ht="17" thickBot="1" x14ac:dyDescent="0.25">
      <c r="I40" s="196" t="s">
        <v>193</v>
      </c>
      <c r="J40" s="196">
        <v>1000</v>
      </c>
      <c r="R40">
        <v>1000</v>
      </c>
      <c r="S40">
        <v>85</v>
      </c>
      <c r="U40" s="137">
        <f t="shared" si="8"/>
        <v>1100</v>
      </c>
      <c r="V40" s="137">
        <f t="shared" si="9"/>
        <v>4</v>
      </c>
      <c r="W40" s="197">
        <f t="shared" si="10"/>
        <v>4.0000000000000001E-3</v>
      </c>
      <c r="Y40" s="196" t="s">
        <v>193</v>
      </c>
      <c r="Z40" s="196">
        <v>1000</v>
      </c>
      <c r="AP40">
        <v>36</v>
      </c>
      <c r="AQ40" s="167">
        <v>310</v>
      </c>
      <c r="AR40" s="167">
        <v>715</v>
      </c>
      <c r="AS40" s="167">
        <v>-434</v>
      </c>
    </row>
    <row r="41" spans="2:45" ht="16" x14ac:dyDescent="0.2">
      <c r="R41">
        <v>1100</v>
      </c>
      <c r="S41">
        <v>4</v>
      </c>
      <c r="U41" s="137" t="s">
        <v>153</v>
      </c>
      <c r="V41" s="137">
        <f>SUM(V27:V40)</f>
        <v>1000</v>
      </c>
      <c r="W41" s="197">
        <f>SUM(W27:W40)</f>
        <v>1</v>
      </c>
      <c r="AP41">
        <v>37</v>
      </c>
      <c r="AQ41" s="167">
        <v>289</v>
      </c>
      <c r="AR41" s="167">
        <v>448</v>
      </c>
      <c r="AS41" s="167">
        <v>-378</v>
      </c>
    </row>
    <row r="42" spans="2:45" ht="17" thickBot="1" x14ac:dyDescent="0.25">
      <c r="R42" s="196" t="s">
        <v>182</v>
      </c>
      <c r="S42" s="196">
        <v>0</v>
      </c>
      <c r="AP42">
        <v>38</v>
      </c>
      <c r="AQ42" s="167">
        <v>265</v>
      </c>
      <c r="AR42" s="167">
        <v>668</v>
      </c>
      <c r="AS42" s="167">
        <v>328</v>
      </c>
    </row>
    <row r="43" spans="2:45" ht="16" x14ac:dyDescent="0.2">
      <c r="AP43">
        <v>39</v>
      </c>
      <c r="AQ43" s="167">
        <v>358</v>
      </c>
      <c r="AR43" s="167">
        <v>233</v>
      </c>
      <c r="AS43" s="167">
        <v>252</v>
      </c>
    </row>
    <row r="44" spans="2:45" ht="16" x14ac:dyDescent="0.2">
      <c r="AP44">
        <v>40</v>
      </c>
      <c r="AQ44" s="167">
        <v>-116</v>
      </c>
      <c r="AR44" s="167">
        <v>564</v>
      </c>
      <c r="AS44" s="167">
        <v>307</v>
      </c>
    </row>
    <row r="45" spans="2:45" ht="16" x14ac:dyDescent="0.2">
      <c r="AP45">
        <v>41</v>
      </c>
      <c r="AQ45" s="167">
        <v>317</v>
      </c>
      <c r="AR45" s="167">
        <v>377</v>
      </c>
      <c r="AS45" s="167">
        <v>-14</v>
      </c>
    </row>
    <row r="46" spans="2:45" ht="16" x14ac:dyDescent="0.2">
      <c r="AP46">
        <v>42</v>
      </c>
      <c r="AQ46" s="167">
        <v>164</v>
      </c>
      <c r="AR46" s="167">
        <v>509</v>
      </c>
      <c r="AS46" s="167">
        <v>-59</v>
      </c>
    </row>
    <row r="47" spans="2:45" ht="16" x14ac:dyDescent="0.2">
      <c r="AP47">
        <v>43</v>
      </c>
      <c r="AQ47" s="167">
        <v>-25</v>
      </c>
      <c r="AR47" s="167">
        <v>871</v>
      </c>
      <c r="AS47" s="167">
        <v>319</v>
      </c>
    </row>
    <row r="48" spans="2:45" ht="16" x14ac:dyDescent="0.2">
      <c r="AP48">
        <v>44</v>
      </c>
      <c r="AQ48" s="167">
        <v>-55</v>
      </c>
      <c r="AR48" s="167">
        <v>876</v>
      </c>
      <c r="AS48" s="167">
        <v>336</v>
      </c>
    </row>
    <row r="49" spans="41:68" ht="16" x14ac:dyDescent="0.2">
      <c r="AP49">
        <v>45</v>
      </c>
      <c r="AQ49" s="167">
        <v>-107</v>
      </c>
      <c r="AR49" s="167">
        <v>792</v>
      </c>
      <c r="AS49" s="167">
        <v>10</v>
      </c>
    </row>
    <row r="50" spans="41:68" ht="16" x14ac:dyDescent="0.2">
      <c r="AP50">
        <v>46</v>
      </c>
      <c r="AQ50" s="167">
        <v>68</v>
      </c>
      <c r="AR50" s="167">
        <v>878</v>
      </c>
      <c r="AS50" s="167">
        <v>596</v>
      </c>
    </row>
    <row r="51" spans="41:68" ht="16" x14ac:dyDescent="0.2">
      <c r="AP51">
        <v>47</v>
      </c>
      <c r="AQ51" s="167">
        <v>-7</v>
      </c>
      <c r="AR51" s="167">
        <v>619</v>
      </c>
      <c r="AS51" s="167">
        <v>802</v>
      </c>
    </row>
    <row r="52" spans="41:68" ht="16" x14ac:dyDescent="0.2">
      <c r="AP52">
        <v>48</v>
      </c>
      <c r="AQ52" s="167">
        <v>-372</v>
      </c>
      <c r="AR52" s="167">
        <v>709</v>
      </c>
      <c r="AS52" s="167">
        <v>633</v>
      </c>
    </row>
    <row r="53" spans="41:68" ht="16" x14ac:dyDescent="0.2">
      <c r="AP53">
        <v>49</v>
      </c>
      <c r="AQ53" s="167">
        <v>344</v>
      </c>
      <c r="AR53" s="167">
        <v>749</v>
      </c>
      <c r="AS53" s="167">
        <v>877</v>
      </c>
    </row>
    <row r="54" spans="41:68" ht="16" x14ac:dyDescent="0.2">
      <c r="AP54">
        <v>50</v>
      </c>
      <c r="AQ54" s="167">
        <v>126</v>
      </c>
      <c r="AR54" s="167">
        <v>263</v>
      </c>
      <c r="AS54" s="167">
        <v>64</v>
      </c>
    </row>
    <row r="55" spans="41:68" ht="16" x14ac:dyDescent="0.2">
      <c r="AP55">
        <v>51</v>
      </c>
      <c r="AQ55" s="167">
        <v>-58</v>
      </c>
      <c r="AR55" s="167">
        <v>829</v>
      </c>
      <c r="AS55" s="167">
        <v>167</v>
      </c>
    </row>
    <row r="56" spans="41:68" ht="16" x14ac:dyDescent="0.2">
      <c r="AP56">
        <v>52</v>
      </c>
      <c r="AQ56" s="167">
        <v>-34</v>
      </c>
      <c r="AR56" s="167">
        <v>278</v>
      </c>
      <c r="AS56" s="167">
        <v>1025</v>
      </c>
    </row>
    <row r="57" spans="41:68" ht="16" x14ac:dyDescent="0.2">
      <c r="AP57">
        <v>53</v>
      </c>
      <c r="AQ57" s="167">
        <v>344</v>
      </c>
      <c r="AR57" s="167">
        <v>647</v>
      </c>
      <c r="AS57" s="167">
        <v>748</v>
      </c>
    </row>
    <row r="58" spans="41:68" ht="16" x14ac:dyDescent="0.2">
      <c r="AP58">
        <v>54</v>
      </c>
      <c r="AQ58" s="167">
        <v>194</v>
      </c>
      <c r="AR58" s="167">
        <v>882</v>
      </c>
      <c r="AS58" s="167">
        <v>429</v>
      </c>
    </row>
    <row r="59" spans="41:68" ht="16" x14ac:dyDescent="0.2">
      <c r="AP59">
        <v>55</v>
      </c>
      <c r="AQ59" s="167">
        <v>-200</v>
      </c>
      <c r="AR59" s="167">
        <v>974</v>
      </c>
      <c r="AS59" s="167">
        <v>936</v>
      </c>
    </row>
    <row r="60" spans="41:68" ht="16" x14ac:dyDescent="0.2">
      <c r="AP60">
        <v>56</v>
      </c>
      <c r="AQ60" s="167">
        <v>80</v>
      </c>
      <c r="AR60" s="167">
        <v>802</v>
      </c>
      <c r="AS60" s="167">
        <v>136</v>
      </c>
    </row>
    <row r="61" spans="41:68" ht="16" x14ac:dyDescent="0.2">
      <c r="AP61">
        <v>57</v>
      </c>
      <c r="AQ61" s="167">
        <v>309</v>
      </c>
      <c r="AR61" s="167">
        <v>23</v>
      </c>
      <c r="AS61" s="167">
        <v>588</v>
      </c>
    </row>
    <row r="62" spans="41:68" ht="16" x14ac:dyDescent="0.2">
      <c r="AP62">
        <v>58</v>
      </c>
      <c r="AQ62" s="167">
        <v>-44</v>
      </c>
      <c r="AR62" s="167">
        <v>746</v>
      </c>
      <c r="AS62" s="167">
        <v>1098</v>
      </c>
    </row>
    <row r="63" spans="41:68" ht="16" x14ac:dyDescent="0.2">
      <c r="AP63">
        <v>59</v>
      </c>
      <c r="AQ63" s="167">
        <v>-16</v>
      </c>
      <c r="AR63" s="167">
        <v>624</v>
      </c>
      <c r="AS63" s="167">
        <v>-190</v>
      </c>
    </row>
    <row r="64" spans="41:68" s="215" customFormat="1" x14ac:dyDescent="0.2">
      <c r="AO64"/>
      <c r="AP64">
        <v>60</v>
      </c>
      <c r="AQ64">
        <v>50</v>
      </c>
      <c r="AR64">
        <v>851</v>
      </c>
      <c r="AS64">
        <v>524</v>
      </c>
      <c r="AT64"/>
      <c r="AU64"/>
      <c r="AV64"/>
      <c r="AW64"/>
      <c r="AX64"/>
      <c r="AY64"/>
      <c r="AZ64"/>
      <c r="BA64"/>
      <c r="BB64"/>
      <c r="BC64"/>
      <c r="BD64"/>
      <c r="BE64"/>
      <c r="BF64"/>
      <c r="BG64"/>
      <c r="BH64"/>
      <c r="BI64"/>
      <c r="BJ64"/>
      <c r="BK64"/>
      <c r="BL64"/>
      <c r="BM64"/>
      <c r="BN64"/>
      <c r="BO64"/>
      <c r="BP64"/>
    </row>
    <row r="65" spans="9:45" ht="16" x14ac:dyDescent="0.2">
      <c r="P65"/>
      <c r="AB65"/>
      <c r="AN65"/>
      <c r="AP65">
        <v>61</v>
      </c>
      <c r="AQ65" s="167">
        <v>101</v>
      </c>
      <c r="AR65" s="167">
        <v>647</v>
      </c>
      <c r="AS65" s="167">
        <v>611</v>
      </c>
    </row>
    <row r="66" spans="9:45" ht="16" x14ac:dyDescent="0.2">
      <c r="P66"/>
      <c r="AB66"/>
      <c r="AN66"/>
      <c r="AP66">
        <v>62</v>
      </c>
      <c r="AQ66" s="167">
        <v>278</v>
      </c>
      <c r="AR66" s="167">
        <v>703</v>
      </c>
      <c r="AS66" s="167">
        <v>1095</v>
      </c>
    </row>
    <row r="67" spans="9:45" ht="16" x14ac:dyDescent="0.2">
      <c r="P67"/>
      <c r="AB67"/>
      <c r="AN67"/>
      <c r="AP67">
        <v>63</v>
      </c>
      <c r="AQ67" s="167">
        <v>-180</v>
      </c>
      <c r="AR67" s="167">
        <v>441</v>
      </c>
      <c r="AS67" s="167">
        <v>42</v>
      </c>
    </row>
    <row r="68" spans="9:45" ht="16" x14ac:dyDescent="0.2">
      <c r="P68"/>
      <c r="AB68"/>
      <c r="AN68"/>
      <c r="AP68">
        <v>64</v>
      </c>
      <c r="AQ68" s="167">
        <v>123</v>
      </c>
      <c r="AR68" s="167">
        <v>641</v>
      </c>
      <c r="AS68" s="167">
        <v>736</v>
      </c>
    </row>
    <row r="69" spans="9:45" ht="16" x14ac:dyDescent="0.2">
      <c r="P69"/>
      <c r="AB69"/>
      <c r="AN69"/>
      <c r="AP69">
        <v>65</v>
      </c>
      <c r="AQ69" s="167">
        <v>288</v>
      </c>
      <c r="AR69" s="167">
        <v>182</v>
      </c>
      <c r="AS69" s="167">
        <v>206</v>
      </c>
    </row>
    <row r="70" spans="9:45" ht="16" x14ac:dyDescent="0.2">
      <c r="P70"/>
      <c r="AB70"/>
      <c r="AN70"/>
      <c r="AP70">
        <v>66</v>
      </c>
      <c r="AQ70" s="167">
        <v>362</v>
      </c>
      <c r="AR70" s="167">
        <v>-1</v>
      </c>
      <c r="AS70" s="167">
        <v>258</v>
      </c>
    </row>
    <row r="71" spans="9:45" ht="16" x14ac:dyDescent="0.2">
      <c r="P71"/>
      <c r="AB71"/>
      <c r="AN71"/>
      <c r="AP71">
        <v>67</v>
      </c>
      <c r="AQ71" s="167">
        <v>-6</v>
      </c>
      <c r="AR71" s="167">
        <v>403</v>
      </c>
      <c r="AS71" s="167">
        <v>685</v>
      </c>
    </row>
    <row r="72" spans="9:45" ht="16" x14ac:dyDescent="0.2">
      <c r="P72"/>
      <c r="AB72"/>
      <c r="AN72"/>
      <c r="AP72">
        <v>68</v>
      </c>
      <c r="AQ72" s="167">
        <v>-32</v>
      </c>
      <c r="AR72" s="167">
        <v>661</v>
      </c>
      <c r="AS72" s="167">
        <v>-26</v>
      </c>
    </row>
    <row r="73" spans="9:45" ht="16" x14ac:dyDescent="0.2">
      <c r="P73"/>
      <c r="AB73"/>
      <c r="AN73"/>
      <c r="AP73">
        <v>69</v>
      </c>
      <c r="AQ73" s="167">
        <v>294</v>
      </c>
      <c r="AR73" s="167">
        <v>496</v>
      </c>
      <c r="AS73" s="167">
        <v>202</v>
      </c>
    </row>
    <row r="74" spans="9:45" ht="16" x14ac:dyDescent="0.2">
      <c r="P74"/>
      <c r="AB74"/>
      <c r="AN74"/>
      <c r="AP74">
        <v>70</v>
      </c>
      <c r="AQ74" s="167">
        <v>-30</v>
      </c>
      <c r="AR74" s="167">
        <v>648</v>
      </c>
      <c r="AS74" s="167">
        <v>-223</v>
      </c>
    </row>
    <row r="75" spans="9:45" ht="16" x14ac:dyDescent="0.2">
      <c r="P75"/>
      <c r="AB75"/>
      <c r="AN75"/>
      <c r="AP75">
        <v>71</v>
      </c>
      <c r="AQ75" s="167">
        <v>-10</v>
      </c>
      <c r="AR75" s="167">
        <v>957</v>
      </c>
      <c r="AS75" s="167">
        <v>-58</v>
      </c>
    </row>
    <row r="76" spans="9:45" ht="16" x14ac:dyDescent="0.2">
      <c r="P76"/>
      <c r="AB76"/>
      <c r="AN76"/>
      <c r="AP76">
        <v>72</v>
      </c>
      <c r="AQ76" s="167">
        <v>-8</v>
      </c>
      <c r="AR76" s="167">
        <v>777</v>
      </c>
      <c r="AS76" s="167">
        <v>58</v>
      </c>
    </row>
    <row r="77" spans="9:45" ht="16" x14ac:dyDescent="0.2">
      <c r="I77" s="251" t="s">
        <v>195</v>
      </c>
      <c r="J77" s="251"/>
      <c r="K77" s="251"/>
      <c r="L77" s="251"/>
      <c r="P77"/>
      <c r="AB77"/>
      <c r="AN77"/>
      <c r="AP77">
        <v>73</v>
      </c>
      <c r="AQ77" s="167">
        <v>200</v>
      </c>
      <c r="AR77" s="167">
        <v>452</v>
      </c>
      <c r="AS77" s="167">
        <v>-39</v>
      </c>
    </row>
    <row r="78" spans="9:45" ht="16" x14ac:dyDescent="0.2">
      <c r="J78" s="72" t="s">
        <v>221</v>
      </c>
      <c r="K78" s="72" t="s">
        <v>222</v>
      </c>
      <c r="L78" s="72" t="s">
        <v>223</v>
      </c>
      <c r="P78"/>
      <c r="AB78"/>
      <c r="AN78"/>
      <c r="AP78">
        <v>74</v>
      </c>
      <c r="AQ78" s="167">
        <v>246</v>
      </c>
      <c r="AR78" s="167">
        <v>986</v>
      </c>
      <c r="AS78" s="167">
        <v>-378</v>
      </c>
    </row>
    <row r="79" spans="9:45" ht="16" x14ac:dyDescent="0.2">
      <c r="I79" s="8" t="s">
        <v>137</v>
      </c>
      <c r="J79" s="91">
        <v>119.29900000000001</v>
      </c>
      <c r="K79" s="91">
        <v>612.51099999999997</v>
      </c>
      <c r="L79" s="91">
        <v>223.214</v>
      </c>
      <c r="P79"/>
      <c r="AB79"/>
      <c r="AN79"/>
      <c r="AP79">
        <v>75</v>
      </c>
      <c r="AQ79" s="167">
        <v>44</v>
      </c>
      <c r="AR79" s="167">
        <v>1005</v>
      </c>
      <c r="AS79" s="167">
        <v>-231</v>
      </c>
    </row>
    <row r="80" spans="9:45" ht="16" x14ac:dyDescent="0.2">
      <c r="I80" s="8" t="s">
        <v>185</v>
      </c>
      <c r="J80" s="91">
        <v>5.2618046511807322</v>
      </c>
      <c r="K80" s="91">
        <v>7.32035254891733</v>
      </c>
      <c r="L80" s="91">
        <v>12.105958881660074</v>
      </c>
      <c r="P80"/>
      <c r="AB80"/>
      <c r="AN80"/>
      <c r="AP80">
        <v>76</v>
      </c>
      <c r="AQ80" s="167">
        <v>-53</v>
      </c>
      <c r="AR80" s="167">
        <v>415</v>
      </c>
      <c r="AS80" s="167">
        <v>-33</v>
      </c>
    </row>
    <row r="81" spans="9:45" ht="16" x14ac:dyDescent="0.2">
      <c r="I81" s="8" t="s">
        <v>186</v>
      </c>
      <c r="J81" s="91">
        <v>117.5</v>
      </c>
      <c r="K81" s="91">
        <v>643</v>
      </c>
      <c r="L81" s="91">
        <v>179.5</v>
      </c>
      <c r="P81"/>
      <c r="AB81"/>
      <c r="AN81"/>
      <c r="AP81">
        <v>77</v>
      </c>
      <c r="AQ81" s="167">
        <v>-43</v>
      </c>
      <c r="AR81" s="167">
        <v>470</v>
      </c>
      <c r="AS81" s="167">
        <v>-156</v>
      </c>
    </row>
    <row r="82" spans="9:45" ht="16" x14ac:dyDescent="0.2">
      <c r="I82" s="8" t="s">
        <v>187</v>
      </c>
      <c r="J82" s="91">
        <v>-22</v>
      </c>
      <c r="K82" s="91">
        <v>619</v>
      </c>
      <c r="L82" s="91">
        <v>-39</v>
      </c>
      <c r="P82"/>
      <c r="AB82"/>
      <c r="AN82"/>
      <c r="AP82">
        <v>78</v>
      </c>
      <c r="AQ82" s="167">
        <v>62</v>
      </c>
      <c r="AR82" s="167">
        <v>788</v>
      </c>
      <c r="AS82" s="167">
        <v>104</v>
      </c>
    </row>
    <row r="83" spans="9:45" ht="16" x14ac:dyDescent="0.2">
      <c r="I83" s="8" t="s">
        <v>168</v>
      </c>
      <c r="J83" s="91">
        <v>166.392873005989</v>
      </c>
      <c r="K83" s="91">
        <v>231.48987329997925</v>
      </c>
      <c r="L83" s="91">
        <v>382.8240332639063</v>
      </c>
      <c r="P83"/>
      <c r="AB83"/>
      <c r="AN83"/>
      <c r="AP83">
        <v>79</v>
      </c>
      <c r="AQ83" s="167">
        <v>135</v>
      </c>
      <c r="AR83" s="167">
        <v>703</v>
      </c>
      <c r="AS83" s="167">
        <v>425</v>
      </c>
    </row>
    <row r="84" spans="9:45" ht="16" x14ac:dyDescent="0.2">
      <c r="I84" s="8" t="s">
        <v>188</v>
      </c>
      <c r="J84" s="91">
        <v>27686.588187187186</v>
      </c>
      <c r="K84" s="91">
        <v>53587.561440440448</v>
      </c>
      <c r="L84" s="91">
        <v>146554.24044444444</v>
      </c>
      <c r="P84"/>
      <c r="AB84"/>
      <c r="AN84"/>
      <c r="AP84">
        <v>80</v>
      </c>
      <c r="AQ84" s="167">
        <v>-259</v>
      </c>
      <c r="AR84" s="167">
        <v>708</v>
      </c>
      <c r="AS84" s="167">
        <v>76</v>
      </c>
    </row>
    <row r="85" spans="9:45" ht="16" x14ac:dyDescent="0.2">
      <c r="I85" s="8" t="s">
        <v>189</v>
      </c>
      <c r="J85" s="91">
        <v>-0.28501841794283811</v>
      </c>
      <c r="K85" s="91">
        <v>0.32686472444318193</v>
      </c>
      <c r="L85" s="91">
        <v>-0.55431627855189625</v>
      </c>
      <c r="P85"/>
      <c r="AB85"/>
      <c r="AN85"/>
      <c r="AP85">
        <v>81</v>
      </c>
      <c r="AQ85" s="167">
        <v>258</v>
      </c>
      <c r="AR85" s="167">
        <v>393</v>
      </c>
      <c r="AS85" s="167">
        <v>-264</v>
      </c>
    </row>
    <row r="86" spans="9:45" ht="16" x14ac:dyDescent="0.2">
      <c r="I86" s="8" t="s">
        <v>190</v>
      </c>
      <c r="J86" s="91">
        <v>-0.29346869611942589</v>
      </c>
      <c r="K86" s="91">
        <v>-0.68229185602349995</v>
      </c>
      <c r="L86" s="91">
        <v>0.31647688404460511</v>
      </c>
      <c r="P86"/>
      <c r="AB86"/>
      <c r="AN86"/>
      <c r="AP86">
        <v>82</v>
      </c>
      <c r="AQ86" s="167">
        <v>146</v>
      </c>
      <c r="AR86" s="167">
        <v>489</v>
      </c>
      <c r="AS86" s="167">
        <v>-413</v>
      </c>
    </row>
    <row r="87" spans="9:45" ht="16" x14ac:dyDescent="0.2">
      <c r="I87" s="8" t="s">
        <v>191</v>
      </c>
      <c r="J87" s="91">
        <v>880</v>
      </c>
      <c r="K87" s="91">
        <v>1324</v>
      </c>
      <c r="L87" s="91">
        <v>2103</v>
      </c>
      <c r="P87"/>
      <c r="AB87"/>
      <c r="AN87"/>
      <c r="AP87">
        <v>83</v>
      </c>
      <c r="AQ87" s="167">
        <v>415</v>
      </c>
      <c r="AR87" s="167">
        <v>603</v>
      </c>
      <c r="AS87" s="167">
        <v>-110</v>
      </c>
    </row>
    <row r="88" spans="9:45" ht="16" x14ac:dyDescent="0.2">
      <c r="I88" s="8" t="s">
        <v>169</v>
      </c>
      <c r="J88" s="91">
        <v>-436</v>
      </c>
      <c r="K88" s="91">
        <v>-276</v>
      </c>
      <c r="L88" s="91">
        <v>-840</v>
      </c>
      <c r="P88"/>
      <c r="AB88"/>
      <c r="AN88"/>
      <c r="AP88">
        <v>84</v>
      </c>
      <c r="AQ88" s="167">
        <v>340</v>
      </c>
      <c r="AR88" s="167">
        <v>278</v>
      </c>
      <c r="AS88" s="167">
        <v>613</v>
      </c>
    </row>
    <row r="89" spans="9:45" ht="16" x14ac:dyDescent="0.2">
      <c r="I89" s="8" t="s">
        <v>170</v>
      </c>
      <c r="J89" s="91">
        <v>444</v>
      </c>
      <c r="K89" s="91">
        <v>1048</v>
      </c>
      <c r="L89" s="91">
        <v>1263</v>
      </c>
      <c r="P89"/>
      <c r="AB89"/>
      <c r="AN89"/>
      <c r="AP89">
        <v>85</v>
      </c>
      <c r="AQ89" s="167">
        <v>199</v>
      </c>
      <c r="AR89" s="167">
        <v>906</v>
      </c>
      <c r="AS89" s="167">
        <v>478</v>
      </c>
    </row>
    <row r="90" spans="9:45" ht="16" x14ac:dyDescent="0.2">
      <c r="I90" s="8" t="s">
        <v>192</v>
      </c>
      <c r="J90" s="91">
        <v>119299</v>
      </c>
      <c r="K90" s="91">
        <v>612511</v>
      </c>
      <c r="L90" s="91">
        <v>223214</v>
      </c>
      <c r="P90"/>
      <c r="AB90"/>
      <c r="AN90"/>
      <c r="AP90">
        <v>86</v>
      </c>
      <c r="AQ90" s="167">
        <v>-82</v>
      </c>
      <c r="AR90" s="167">
        <v>605</v>
      </c>
      <c r="AS90" s="167">
        <v>-233</v>
      </c>
    </row>
    <row r="91" spans="9:45" ht="17" thickBot="1" x14ac:dyDescent="0.25">
      <c r="I91" s="217" t="s">
        <v>193</v>
      </c>
      <c r="J91" s="196">
        <v>1000</v>
      </c>
      <c r="K91" s="196">
        <v>1000</v>
      </c>
      <c r="L91" s="196">
        <v>1000</v>
      </c>
      <c r="P91"/>
      <c r="AB91"/>
      <c r="AN91"/>
      <c r="AP91">
        <v>87</v>
      </c>
      <c r="AQ91" s="167">
        <v>336</v>
      </c>
      <c r="AR91" s="167">
        <v>461</v>
      </c>
      <c r="AS91" s="167">
        <v>160</v>
      </c>
    </row>
    <row r="92" spans="9:45" ht="16" x14ac:dyDescent="0.2">
      <c r="P92"/>
      <c r="AB92"/>
      <c r="AN92"/>
      <c r="AP92">
        <v>88</v>
      </c>
      <c r="AQ92" s="167">
        <v>106</v>
      </c>
      <c r="AR92" s="167">
        <v>847</v>
      </c>
      <c r="AS92" s="167">
        <v>175</v>
      </c>
    </row>
    <row r="93" spans="9:45" ht="16" x14ac:dyDescent="0.2">
      <c r="P93"/>
      <c r="AB93"/>
      <c r="AN93"/>
      <c r="AP93">
        <v>89</v>
      </c>
      <c r="AQ93" s="167">
        <v>188</v>
      </c>
      <c r="AR93" s="167">
        <v>481</v>
      </c>
      <c r="AS93" s="167">
        <v>-33</v>
      </c>
    </row>
    <row r="94" spans="9:45" ht="16" x14ac:dyDescent="0.2">
      <c r="P94"/>
      <c r="AB94"/>
      <c r="AN94"/>
      <c r="AP94">
        <v>90</v>
      </c>
      <c r="AQ94" s="167">
        <v>110</v>
      </c>
      <c r="AR94" s="167">
        <v>710</v>
      </c>
      <c r="AS94" s="167">
        <v>423</v>
      </c>
    </row>
    <row r="95" spans="9:45" ht="16" x14ac:dyDescent="0.2">
      <c r="P95"/>
      <c r="AB95"/>
      <c r="AN95"/>
      <c r="AP95">
        <v>91</v>
      </c>
      <c r="AQ95" s="167">
        <v>-45</v>
      </c>
      <c r="AR95" s="167">
        <v>835</v>
      </c>
      <c r="AS95" s="167">
        <v>286</v>
      </c>
    </row>
    <row r="96" spans="9:45" ht="16" x14ac:dyDescent="0.2">
      <c r="P96"/>
      <c r="AB96"/>
      <c r="AN96"/>
      <c r="AP96">
        <v>92</v>
      </c>
      <c r="AQ96" s="167">
        <v>77</v>
      </c>
      <c r="AR96" s="167">
        <v>620</v>
      </c>
      <c r="AS96" s="167">
        <v>399</v>
      </c>
    </row>
    <row r="97" spans="16:45" ht="16" x14ac:dyDescent="0.2">
      <c r="P97"/>
      <c r="AB97"/>
      <c r="AN97"/>
      <c r="AP97">
        <v>93</v>
      </c>
      <c r="AQ97" s="167">
        <v>185</v>
      </c>
      <c r="AR97" s="167">
        <v>115</v>
      </c>
      <c r="AS97" s="167">
        <v>12</v>
      </c>
    </row>
    <row r="98" spans="16:45" ht="16" x14ac:dyDescent="0.2">
      <c r="P98"/>
      <c r="AB98"/>
      <c r="AN98"/>
      <c r="AP98">
        <v>94</v>
      </c>
      <c r="AQ98" s="167">
        <v>234</v>
      </c>
      <c r="AR98" s="167">
        <v>144</v>
      </c>
      <c r="AS98" s="167">
        <v>549</v>
      </c>
    </row>
    <row r="99" spans="16:45" ht="16" x14ac:dyDescent="0.2">
      <c r="P99"/>
      <c r="AB99"/>
      <c r="AN99"/>
      <c r="AP99">
        <v>95</v>
      </c>
      <c r="AQ99" s="167">
        <v>-245</v>
      </c>
      <c r="AR99" s="167">
        <v>642</v>
      </c>
      <c r="AS99" s="167">
        <v>266</v>
      </c>
    </row>
    <row r="100" spans="16:45" ht="16" x14ac:dyDescent="0.2">
      <c r="P100"/>
      <c r="AB100"/>
      <c r="AN100"/>
      <c r="AP100">
        <v>96</v>
      </c>
      <c r="AQ100" s="167">
        <v>157</v>
      </c>
      <c r="AR100" s="167">
        <v>309</v>
      </c>
      <c r="AS100" s="167">
        <v>-62</v>
      </c>
    </row>
    <row r="101" spans="16:45" ht="16" x14ac:dyDescent="0.2">
      <c r="P101"/>
      <c r="AB101"/>
      <c r="AN101"/>
      <c r="AP101">
        <v>97</v>
      </c>
      <c r="AQ101" s="167">
        <v>99</v>
      </c>
      <c r="AR101" s="167">
        <v>971</v>
      </c>
      <c r="AS101" s="167">
        <v>213</v>
      </c>
    </row>
    <row r="102" spans="16:45" ht="16" x14ac:dyDescent="0.2">
      <c r="P102"/>
      <c r="AB102"/>
      <c r="AN102"/>
      <c r="AP102">
        <v>98</v>
      </c>
      <c r="AQ102" s="167">
        <v>315</v>
      </c>
      <c r="AR102" s="167">
        <v>895</v>
      </c>
      <c r="AS102" s="167">
        <v>-12</v>
      </c>
    </row>
    <row r="103" spans="16:45" ht="16" x14ac:dyDescent="0.2">
      <c r="P103"/>
      <c r="AB103"/>
      <c r="AN103"/>
      <c r="AP103">
        <v>99</v>
      </c>
      <c r="AQ103" s="167">
        <v>-168</v>
      </c>
      <c r="AR103" s="167">
        <v>700</v>
      </c>
      <c r="AS103" s="167">
        <v>557</v>
      </c>
    </row>
    <row r="104" spans="16:45" ht="16" x14ac:dyDescent="0.2">
      <c r="P104"/>
      <c r="AB104"/>
      <c r="AN104"/>
      <c r="AP104">
        <v>100</v>
      </c>
      <c r="AQ104" s="167">
        <v>194</v>
      </c>
      <c r="AR104" s="167">
        <v>454</v>
      </c>
      <c r="AS104" s="167">
        <v>-292</v>
      </c>
    </row>
    <row r="105" spans="16:45" ht="16" x14ac:dyDescent="0.2">
      <c r="P105"/>
      <c r="AB105"/>
      <c r="AN105"/>
      <c r="AP105">
        <v>101</v>
      </c>
      <c r="AQ105" s="167">
        <v>321</v>
      </c>
      <c r="AR105" s="167">
        <v>806</v>
      </c>
      <c r="AS105" s="167">
        <v>474</v>
      </c>
    </row>
    <row r="106" spans="16:45" ht="16" x14ac:dyDescent="0.2">
      <c r="P106"/>
      <c r="AB106"/>
      <c r="AN106"/>
      <c r="AP106">
        <v>102</v>
      </c>
      <c r="AQ106" s="167">
        <v>-107</v>
      </c>
      <c r="AR106" s="167">
        <v>431</v>
      </c>
      <c r="AS106" s="167">
        <v>637</v>
      </c>
    </row>
    <row r="107" spans="16:45" ht="16" x14ac:dyDescent="0.2">
      <c r="P107"/>
      <c r="AB107"/>
      <c r="AN107"/>
      <c r="AP107">
        <v>103</v>
      </c>
      <c r="AQ107" s="167">
        <v>194</v>
      </c>
      <c r="AR107" s="167">
        <v>583</v>
      </c>
      <c r="AS107" s="167">
        <v>225</v>
      </c>
    </row>
    <row r="108" spans="16:45" ht="16" x14ac:dyDescent="0.2">
      <c r="P108"/>
      <c r="AB108"/>
      <c r="AN108"/>
      <c r="AP108">
        <v>104</v>
      </c>
      <c r="AQ108" s="167">
        <v>332</v>
      </c>
      <c r="AR108" s="167">
        <v>768</v>
      </c>
      <c r="AS108" s="167">
        <v>-88</v>
      </c>
    </row>
    <row r="109" spans="16:45" ht="16" x14ac:dyDescent="0.2">
      <c r="P109"/>
      <c r="AB109"/>
      <c r="AN109"/>
      <c r="AP109">
        <v>105</v>
      </c>
      <c r="AQ109" s="167">
        <v>97</v>
      </c>
      <c r="AR109" s="167">
        <v>545</v>
      </c>
      <c r="AS109" s="167">
        <v>28</v>
      </c>
    </row>
    <row r="110" spans="16:45" ht="16" x14ac:dyDescent="0.2">
      <c r="P110"/>
      <c r="AB110"/>
      <c r="AN110"/>
      <c r="AP110">
        <v>106</v>
      </c>
      <c r="AQ110" s="167">
        <v>150</v>
      </c>
      <c r="AR110" s="167">
        <v>788</v>
      </c>
      <c r="AS110" s="167">
        <v>372</v>
      </c>
    </row>
    <row r="111" spans="16:45" ht="16" x14ac:dyDescent="0.2">
      <c r="P111"/>
      <c r="AB111"/>
      <c r="AN111"/>
      <c r="AP111">
        <v>107</v>
      </c>
      <c r="AQ111" s="167">
        <v>32</v>
      </c>
      <c r="AR111" s="167">
        <v>699</v>
      </c>
      <c r="AS111" s="167">
        <v>242</v>
      </c>
    </row>
    <row r="112" spans="16:45" ht="16" x14ac:dyDescent="0.2">
      <c r="P112"/>
      <c r="AB112"/>
      <c r="AN112"/>
      <c r="AP112">
        <v>108</v>
      </c>
      <c r="AQ112" s="167">
        <v>120</v>
      </c>
      <c r="AR112" s="167">
        <v>988</v>
      </c>
      <c r="AS112" s="167">
        <v>-4</v>
      </c>
    </row>
    <row r="113" spans="16:45" ht="16" x14ac:dyDescent="0.2">
      <c r="P113"/>
      <c r="AB113"/>
      <c r="AN113"/>
      <c r="AP113">
        <v>109</v>
      </c>
      <c r="AQ113" s="167">
        <v>103</v>
      </c>
      <c r="AR113" s="167">
        <v>626</v>
      </c>
      <c r="AS113" s="167">
        <v>-151</v>
      </c>
    </row>
    <row r="114" spans="16:45" ht="16" x14ac:dyDescent="0.2">
      <c r="P114"/>
      <c r="AB114"/>
      <c r="AN114"/>
      <c r="AP114">
        <v>110</v>
      </c>
      <c r="AQ114" s="167">
        <v>402</v>
      </c>
      <c r="AR114" s="167">
        <v>748</v>
      </c>
      <c r="AS114" s="167">
        <v>609</v>
      </c>
    </row>
    <row r="115" spans="16:45" ht="16" x14ac:dyDescent="0.2">
      <c r="P115"/>
      <c r="AB115"/>
      <c r="AN115"/>
      <c r="AP115">
        <v>111</v>
      </c>
      <c r="AQ115" s="167">
        <v>251</v>
      </c>
      <c r="AR115" s="167">
        <v>511</v>
      </c>
      <c r="AS115" s="167">
        <v>223</v>
      </c>
    </row>
    <row r="116" spans="16:45" ht="16" x14ac:dyDescent="0.2">
      <c r="P116"/>
      <c r="AB116"/>
      <c r="AN116"/>
      <c r="AP116">
        <v>112</v>
      </c>
      <c r="AQ116" s="167">
        <v>238</v>
      </c>
      <c r="AR116" s="167">
        <v>677</v>
      </c>
      <c r="AS116" s="167">
        <v>219</v>
      </c>
    </row>
    <row r="117" spans="16:45" ht="16" x14ac:dyDescent="0.2">
      <c r="P117"/>
      <c r="AB117"/>
      <c r="AN117"/>
      <c r="AP117">
        <v>113</v>
      </c>
      <c r="AQ117" s="167">
        <v>76</v>
      </c>
      <c r="AR117" s="167">
        <v>859</v>
      </c>
      <c r="AS117" s="167">
        <v>-70</v>
      </c>
    </row>
    <row r="118" spans="16:45" ht="16" x14ac:dyDescent="0.2">
      <c r="P118"/>
      <c r="AB118"/>
      <c r="AN118"/>
      <c r="AP118">
        <v>114</v>
      </c>
      <c r="AQ118" s="167">
        <v>-232</v>
      </c>
      <c r="AR118" s="167">
        <v>570</v>
      </c>
      <c r="AS118" s="167">
        <v>550</v>
      </c>
    </row>
    <row r="119" spans="16:45" ht="16" x14ac:dyDescent="0.2">
      <c r="P119"/>
      <c r="AB119"/>
      <c r="AN119"/>
      <c r="AP119">
        <v>115</v>
      </c>
      <c r="AQ119" s="167">
        <v>37</v>
      </c>
      <c r="AR119" s="167">
        <v>501</v>
      </c>
      <c r="AS119" s="167">
        <v>151</v>
      </c>
    </row>
    <row r="120" spans="16:45" ht="16" x14ac:dyDescent="0.2">
      <c r="P120"/>
      <c r="AB120"/>
      <c r="AN120"/>
      <c r="AP120">
        <v>116</v>
      </c>
      <c r="AQ120" s="167">
        <v>198</v>
      </c>
      <c r="AR120" s="167">
        <v>579</v>
      </c>
      <c r="AS120" s="167">
        <v>-217</v>
      </c>
    </row>
    <row r="121" spans="16:45" ht="16" x14ac:dyDescent="0.2">
      <c r="P121"/>
      <c r="AB121"/>
      <c r="AN121"/>
      <c r="AP121">
        <v>117</v>
      </c>
      <c r="AQ121" s="167">
        <v>331</v>
      </c>
      <c r="AR121" s="167">
        <v>557</v>
      </c>
      <c r="AS121" s="167">
        <v>327</v>
      </c>
    </row>
    <row r="122" spans="16:45" ht="16" x14ac:dyDescent="0.2">
      <c r="P122"/>
      <c r="AB122"/>
      <c r="AN122"/>
      <c r="AP122">
        <v>118</v>
      </c>
      <c r="AQ122" s="167">
        <v>208</v>
      </c>
      <c r="AR122" s="167">
        <v>841</v>
      </c>
      <c r="AS122" s="167">
        <v>46</v>
      </c>
    </row>
    <row r="123" spans="16:45" ht="16" x14ac:dyDescent="0.2">
      <c r="P123"/>
      <c r="AB123"/>
      <c r="AN123"/>
      <c r="AP123">
        <v>119</v>
      </c>
      <c r="AQ123" s="167">
        <v>145</v>
      </c>
      <c r="AR123" s="167">
        <v>350</v>
      </c>
      <c r="AS123" s="167">
        <v>413</v>
      </c>
    </row>
    <row r="124" spans="16:45" ht="16" x14ac:dyDescent="0.2">
      <c r="P124"/>
      <c r="AB124"/>
      <c r="AN124"/>
      <c r="AP124">
        <v>120</v>
      </c>
      <c r="AQ124" s="167">
        <v>90</v>
      </c>
      <c r="AR124" s="167">
        <v>306</v>
      </c>
      <c r="AS124" s="167">
        <v>973</v>
      </c>
    </row>
    <row r="125" spans="16:45" ht="16" x14ac:dyDescent="0.2">
      <c r="P125"/>
      <c r="AB125"/>
      <c r="AN125"/>
      <c r="AP125">
        <v>121</v>
      </c>
      <c r="AQ125" s="167">
        <v>-19</v>
      </c>
      <c r="AR125" s="167">
        <v>511</v>
      </c>
      <c r="AS125" s="167">
        <v>83</v>
      </c>
    </row>
    <row r="126" spans="16:45" ht="16" x14ac:dyDescent="0.2">
      <c r="P126"/>
      <c r="AB126"/>
      <c r="AN126"/>
      <c r="AP126">
        <v>122</v>
      </c>
      <c r="AQ126" s="167">
        <v>-86</v>
      </c>
      <c r="AR126" s="167">
        <v>863</v>
      </c>
      <c r="AS126" s="167">
        <v>263</v>
      </c>
    </row>
    <row r="127" spans="16:45" ht="16" x14ac:dyDescent="0.2">
      <c r="P127"/>
      <c r="AB127"/>
      <c r="AN127"/>
      <c r="AP127">
        <v>123</v>
      </c>
      <c r="AQ127" s="167">
        <v>154</v>
      </c>
      <c r="AR127" s="167">
        <v>859</v>
      </c>
      <c r="AS127" s="167">
        <v>345</v>
      </c>
    </row>
    <row r="128" spans="16:45" ht="16" x14ac:dyDescent="0.2">
      <c r="P128"/>
      <c r="AB128"/>
      <c r="AN128"/>
      <c r="AP128">
        <v>124</v>
      </c>
      <c r="AQ128" s="167">
        <v>311</v>
      </c>
      <c r="AR128" s="167">
        <v>602</v>
      </c>
      <c r="AS128" s="167">
        <v>59</v>
      </c>
    </row>
    <row r="129" spans="16:45" ht="16" x14ac:dyDescent="0.2">
      <c r="P129"/>
      <c r="AB129"/>
      <c r="AN129"/>
      <c r="AP129">
        <v>125</v>
      </c>
      <c r="AQ129" s="167">
        <v>102</v>
      </c>
      <c r="AR129" s="167">
        <v>762</v>
      </c>
      <c r="AS129" s="167">
        <v>975</v>
      </c>
    </row>
    <row r="130" spans="16:45" ht="16" x14ac:dyDescent="0.2">
      <c r="P130"/>
      <c r="AB130"/>
      <c r="AN130"/>
      <c r="AP130">
        <v>126</v>
      </c>
      <c r="AQ130" s="167">
        <v>109</v>
      </c>
      <c r="AR130" s="167">
        <v>667</v>
      </c>
      <c r="AS130" s="167">
        <v>140</v>
      </c>
    </row>
    <row r="131" spans="16:45" ht="16" x14ac:dyDescent="0.2">
      <c r="P131"/>
      <c r="AB131"/>
      <c r="AN131"/>
      <c r="AP131">
        <v>127</v>
      </c>
      <c r="AQ131" s="167">
        <v>182</v>
      </c>
      <c r="AR131" s="167">
        <v>87</v>
      </c>
      <c r="AS131" s="167">
        <v>972</v>
      </c>
    </row>
    <row r="132" spans="16:45" ht="16" x14ac:dyDescent="0.2">
      <c r="P132"/>
      <c r="AB132"/>
      <c r="AN132"/>
      <c r="AP132">
        <v>128</v>
      </c>
      <c r="AQ132" s="167">
        <v>219</v>
      </c>
      <c r="AR132" s="167">
        <v>777</v>
      </c>
      <c r="AS132" s="167">
        <v>-93</v>
      </c>
    </row>
    <row r="133" spans="16:45" ht="16" x14ac:dyDescent="0.2">
      <c r="P133"/>
      <c r="AB133"/>
      <c r="AN133"/>
      <c r="AP133">
        <v>129</v>
      </c>
      <c r="AQ133" s="167">
        <v>233</v>
      </c>
      <c r="AR133" s="167">
        <v>847</v>
      </c>
      <c r="AS133" s="167">
        <v>-350</v>
      </c>
    </row>
    <row r="134" spans="16:45" ht="16" x14ac:dyDescent="0.2">
      <c r="P134"/>
      <c r="AB134"/>
      <c r="AN134"/>
      <c r="AP134">
        <v>130</v>
      </c>
      <c r="AQ134" s="167">
        <v>60</v>
      </c>
      <c r="AR134" s="167">
        <v>495</v>
      </c>
      <c r="AS134" s="167">
        <v>-99</v>
      </c>
    </row>
    <row r="135" spans="16:45" ht="16" x14ac:dyDescent="0.2">
      <c r="P135"/>
      <c r="AB135"/>
      <c r="AN135"/>
      <c r="AP135">
        <v>131</v>
      </c>
      <c r="AQ135" s="167">
        <v>370</v>
      </c>
      <c r="AR135" s="167">
        <v>556</v>
      </c>
      <c r="AS135" s="167">
        <v>-51</v>
      </c>
    </row>
    <row r="136" spans="16:45" ht="16" x14ac:dyDescent="0.2">
      <c r="P136"/>
      <c r="AB136"/>
      <c r="AN136"/>
      <c r="AP136">
        <v>132</v>
      </c>
      <c r="AQ136" s="167">
        <v>-222</v>
      </c>
      <c r="AR136" s="167">
        <v>632</v>
      </c>
      <c r="AS136" s="167">
        <v>-367</v>
      </c>
    </row>
    <row r="137" spans="16:45" ht="16" x14ac:dyDescent="0.2">
      <c r="P137"/>
      <c r="AB137"/>
      <c r="AN137"/>
      <c r="AP137">
        <v>133</v>
      </c>
      <c r="AQ137" s="167">
        <v>-10</v>
      </c>
      <c r="AR137" s="167">
        <v>690</v>
      </c>
      <c r="AS137" s="167">
        <v>221</v>
      </c>
    </row>
    <row r="138" spans="16:45" ht="16" x14ac:dyDescent="0.2">
      <c r="P138"/>
      <c r="AB138"/>
      <c r="AN138"/>
      <c r="AP138">
        <v>134</v>
      </c>
      <c r="AQ138" s="167">
        <v>350</v>
      </c>
      <c r="AR138" s="167">
        <v>116</v>
      </c>
      <c r="AS138" s="167">
        <v>144</v>
      </c>
    </row>
    <row r="139" spans="16:45" ht="16" x14ac:dyDescent="0.2">
      <c r="P139"/>
      <c r="AB139"/>
      <c r="AN139"/>
      <c r="AP139">
        <v>135</v>
      </c>
      <c r="AQ139" s="167">
        <v>79</v>
      </c>
      <c r="AR139" s="167">
        <v>763</v>
      </c>
      <c r="AS139" s="167">
        <v>320</v>
      </c>
    </row>
    <row r="140" spans="16:45" ht="16" x14ac:dyDescent="0.2">
      <c r="P140"/>
      <c r="AB140"/>
      <c r="AN140"/>
      <c r="AP140">
        <v>136</v>
      </c>
      <c r="AQ140" s="167">
        <v>337</v>
      </c>
      <c r="AR140" s="167">
        <v>743</v>
      </c>
      <c r="AS140" s="167">
        <v>-2</v>
      </c>
    </row>
    <row r="141" spans="16:45" ht="16" x14ac:dyDescent="0.2">
      <c r="P141"/>
      <c r="AB141"/>
      <c r="AN141"/>
      <c r="AP141">
        <v>137</v>
      </c>
      <c r="AQ141" s="167">
        <v>-43</v>
      </c>
      <c r="AR141" s="167">
        <v>-105</v>
      </c>
      <c r="AS141" s="167">
        <v>20</v>
      </c>
    </row>
    <row r="142" spans="16:45" ht="16" x14ac:dyDescent="0.2">
      <c r="P142"/>
      <c r="AB142"/>
      <c r="AN142"/>
      <c r="AP142">
        <v>138</v>
      </c>
      <c r="AQ142" s="167">
        <v>161</v>
      </c>
      <c r="AR142" s="167">
        <v>510</v>
      </c>
      <c r="AS142" s="167">
        <v>68</v>
      </c>
    </row>
    <row r="143" spans="16:45" ht="16" x14ac:dyDescent="0.2">
      <c r="P143"/>
      <c r="AB143"/>
      <c r="AN143"/>
      <c r="AP143">
        <v>139</v>
      </c>
      <c r="AQ143" s="167">
        <v>395</v>
      </c>
      <c r="AR143" s="167">
        <v>914</v>
      </c>
      <c r="AS143" s="167">
        <v>-79</v>
      </c>
    </row>
    <row r="144" spans="16:45" ht="16" x14ac:dyDescent="0.2">
      <c r="P144"/>
      <c r="AB144"/>
      <c r="AN144"/>
      <c r="AP144">
        <v>140</v>
      </c>
      <c r="AQ144" s="167">
        <v>140</v>
      </c>
      <c r="AR144" s="167">
        <v>468</v>
      </c>
      <c r="AS144" s="167">
        <v>431</v>
      </c>
    </row>
    <row r="145" spans="16:45" ht="16" x14ac:dyDescent="0.2">
      <c r="P145"/>
      <c r="AB145"/>
      <c r="AN145"/>
      <c r="AP145">
        <v>141</v>
      </c>
      <c r="AQ145" s="167">
        <v>380</v>
      </c>
      <c r="AR145" s="167">
        <v>829</v>
      </c>
      <c r="AS145" s="167">
        <v>-164</v>
      </c>
    </row>
    <row r="146" spans="16:45" ht="16" x14ac:dyDescent="0.2">
      <c r="P146"/>
      <c r="AB146"/>
      <c r="AN146"/>
      <c r="AP146">
        <v>142</v>
      </c>
      <c r="AQ146" s="167">
        <v>-101</v>
      </c>
      <c r="AR146" s="167">
        <v>493</v>
      </c>
      <c r="AS146" s="167">
        <v>96</v>
      </c>
    </row>
    <row r="147" spans="16:45" ht="16" x14ac:dyDescent="0.2">
      <c r="P147"/>
      <c r="AB147"/>
      <c r="AN147"/>
      <c r="AP147">
        <v>143</v>
      </c>
      <c r="AQ147" s="167">
        <v>-29</v>
      </c>
      <c r="AR147" s="167">
        <v>209</v>
      </c>
      <c r="AS147" s="167">
        <v>-274</v>
      </c>
    </row>
    <row r="148" spans="16:45" ht="16" x14ac:dyDescent="0.2">
      <c r="P148"/>
      <c r="AB148"/>
      <c r="AN148"/>
      <c r="AP148">
        <v>144</v>
      </c>
      <c r="AQ148" s="167">
        <v>376</v>
      </c>
      <c r="AR148" s="167">
        <v>492</v>
      </c>
      <c r="AS148" s="167">
        <v>825</v>
      </c>
    </row>
    <row r="149" spans="16:45" ht="16" x14ac:dyDescent="0.2">
      <c r="P149"/>
      <c r="AB149"/>
      <c r="AN149"/>
      <c r="AP149">
        <v>145</v>
      </c>
      <c r="AQ149" s="167">
        <v>-8</v>
      </c>
      <c r="AR149" s="167">
        <v>743</v>
      </c>
      <c r="AS149" s="167">
        <v>34</v>
      </c>
    </row>
    <row r="150" spans="16:45" ht="16" x14ac:dyDescent="0.2">
      <c r="P150"/>
      <c r="AB150"/>
      <c r="AN150"/>
      <c r="AP150">
        <v>146</v>
      </c>
      <c r="AQ150" s="167">
        <v>58</v>
      </c>
      <c r="AR150" s="167">
        <v>813</v>
      </c>
      <c r="AS150" s="167">
        <v>643</v>
      </c>
    </row>
    <row r="151" spans="16:45" ht="16" x14ac:dyDescent="0.2">
      <c r="P151"/>
      <c r="AB151"/>
      <c r="AN151"/>
      <c r="AP151">
        <v>147</v>
      </c>
      <c r="AQ151" s="167">
        <v>179</v>
      </c>
      <c r="AR151" s="167">
        <v>637</v>
      </c>
      <c r="AS151" s="167">
        <v>619</v>
      </c>
    </row>
    <row r="152" spans="16:45" ht="16" x14ac:dyDescent="0.2">
      <c r="P152"/>
      <c r="AB152"/>
      <c r="AN152"/>
      <c r="AP152">
        <v>148</v>
      </c>
      <c r="AQ152" s="167">
        <v>-50</v>
      </c>
      <c r="AR152" s="167">
        <v>774</v>
      </c>
      <c r="AS152" s="167">
        <v>307</v>
      </c>
    </row>
    <row r="153" spans="16:45" ht="16" x14ac:dyDescent="0.2">
      <c r="P153"/>
      <c r="AB153"/>
      <c r="AN153"/>
      <c r="AP153">
        <v>149</v>
      </c>
      <c r="AQ153" s="167">
        <v>-31</v>
      </c>
      <c r="AR153" s="167">
        <v>874</v>
      </c>
      <c r="AS153" s="167">
        <v>342</v>
      </c>
    </row>
    <row r="154" spans="16:45" ht="16" x14ac:dyDescent="0.2">
      <c r="P154"/>
      <c r="AB154"/>
      <c r="AN154"/>
      <c r="AP154">
        <v>150</v>
      </c>
      <c r="AQ154" s="167">
        <v>-234</v>
      </c>
      <c r="AR154" s="167">
        <v>434</v>
      </c>
      <c r="AS154" s="167">
        <v>817</v>
      </c>
    </row>
    <row r="155" spans="16:45" ht="16" x14ac:dyDescent="0.2">
      <c r="P155"/>
      <c r="AB155"/>
      <c r="AN155"/>
      <c r="AP155">
        <v>151</v>
      </c>
      <c r="AQ155" s="167">
        <v>243</v>
      </c>
      <c r="AR155" s="167">
        <v>766</v>
      </c>
      <c r="AS155" s="167">
        <v>580</v>
      </c>
    </row>
    <row r="156" spans="16:45" ht="16" x14ac:dyDescent="0.2">
      <c r="P156"/>
      <c r="AB156"/>
      <c r="AN156"/>
      <c r="AP156">
        <v>152</v>
      </c>
      <c r="AQ156" s="167">
        <v>24</v>
      </c>
      <c r="AR156" s="167">
        <v>562</v>
      </c>
      <c r="AS156" s="167">
        <v>206</v>
      </c>
    </row>
    <row r="157" spans="16:45" ht="16" x14ac:dyDescent="0.2">
      <c r="P157"/>
      <c r="AB157"/>
      <c r="AN157"/>
      <c r="AP157">
        <v>153</v>
      </c>
      <c r="AQ157" s="167">
        <v>-397</v>
      </c>
      <c r="AR157" s="167">
        <v>704</v>
      </c>
      <c r="AS157" s="167">
        <v>116</v>
      </c>
    </row>
    <row r="158" spans="16:45" ht="16" x14ac:dyDescent="0.2">
      <c r="P158"/>
      <c r="AB158"/>
      <c r="AN158"/>
      <c r="AP158">
        <v>154</v>
      </c>
      <c r="AQ158" s="167">
        <v>90</v>
      </c>
      <c r="AR158" s="167">
        <v>687</v>
      </c>
      <c r="AS158" s="167">
        <v>588</v>
      </c>
    </row>
    <row r="159" spans="16:45" ht="16" x14ac:dyDescent="0.2">
      <c r="P159"/>
      <c r="AB159"/>
      <c r="AN159"/>
      <c r="AP159">
        <v>155</v>
      </c>
      <c r="AQ159" s="167">
        <v>332</v>
      </c>
      <c r="AR159" s="167">
        <v>571</v>
      </c>
      <c r="AS159" s="167">
        <v>129</v>
      </c>
    </row>
    <row r="160" spans="16:45" ht="16" x14ac:dyDescent="0.2">
      <c r="P160"/>
      <c r="AB160"/>
      <c r="AN160"/>
      <c r="AP160">
        <v>156</v>
      </c>
      <c r="AQ160" s="167">
        <v>282</v>
      </c>
      <c r="AR160" s="167">
        <v>397</v>
      </c>
      <c r="AS160" s="167">
        <v>-10</v>
      </c>
    </row>
    <row r="161" spans="16:45" ht="16" x14ac:dyDescent="0.2">
      <c r="P161"/>
      <c r="AB161"/>
      <c r="AN161"/>
      <c r="AP161">
        <v>157</v>
      </c>
      <c r="AQ161" s="167">
        <v>352</v>
      </c>
      <c r="AR161" s="167">
        <v>277</v>
      </c>
      <c r="AS161" s="167">
        <v>-90</v>
      </c>
    </row>
    <row r="162" spans="16:45" ht="16" x14ac:dyDescent="0.2">
      <c r="P162"/>
      <c r="AB162"/>
      <c r="AN162"/>
      <c r="AP162">
        <v>158</v>
      </c>
      <c r="AQ162" s="167">
        <v>50</v>
      </c>
      <c r="AR162" s="167">
        <v>765</v>
      </c>
      <c r="AS162" s="167">
        <v>159</v>
      </c>
    </row>
    <row r="163" spans="16:45" ht="16" x14ac:dyDescent="0.2">
      <c r="P163"/>
      <c r="AB163"/>
      <c r="AN163"/>
      <c r="AP163">
        <v>159</v>
      </c>
      <c r="AQ163" s="167">
        <v>179</v>
      </c>
      <c r="AR163" s="167">
        <v>286</v>
      </c>
      <c r="AS163" s="167">
        <v>44</v>
      </c>
    </row>
    <row r="164" spans="16:45" ht="16" x14ac:dyDescent="0.2">
      <c r="P164"/>
      <c r="AB164"/>
      <c r="AN164"/>
      <c r="AP164">
        <v>160</v>
      </c>
      <c r="AQ164" s="167">
        <v>311</v>
      </c>
      <c r="AR164" s="167">
        <v>385</v>
      </c>
      <c r="AS164" s="167">
        <v>371</v>
      </c>
    </row>
    <row r="165" spans="16:45" ht="16" x14ac:dyDescent="0.2">
      <c r="P165"/>
      <c r="AB165"/>
      <c r="AN165"/>
      <c r="AP165">
        <v>161</v>
      </c>
      <c r="AQ165" s="167">
        <v>8</v>
      </c>
      <c r="AR165" s="167">
        <v>710</v>
      </c>
      <c r="AS165" s="167">
        <v>178</v>
      </c>
    </row>
    <row r="166" spans="16:45" ht="16" x14ac:dyDescent="0.2">
      <c r="P166"/>
      <c r="AB166"/>
      <c r="AN166"/>
      <c r="AP166">
        <v>162</v>
      </c>
      <c r="AQ166" s="167">
        <v>-52</v>
      </c>
      <c r="AR166" s="167">
        <v>848</v>
      </c>
      <c r="AS166" s="167">
        <v>-163</v>
      </c>
    </row>
    <row r="167" spans="16:45" ht="16" x14ac:dyDescent="0.2">
      <c r="P167"/>
      <c r="AB167"/>
      <c r="AN167"/>
      <c r="AP167">
        <v>163</v>
      </c>
      <c r="AQ167" s="167">
        <v>28</v>
      </c>
      <c r="AR167" s="167">
        <v>973</v>
      </c>
      <c r="AS167" s="167">
        <v>-440</v>
      </c>
    </row>
    <row r="168" spans="16:45" ht="16" x14ac:dyDescent="0.2">
      <c r="P168"/>
      <c r="AB168"/>
      <c r="AN168"/>
      <c r="AP168">
        <v>164</v>
      </c>
      <c r="AQ168" s="167">
        <v>20</v>
      </c>
      <c r="AR168" s="167">
        <v>643</v>
      </c>
      <c r="AS168" s="167">
        <v>326</v>
      </c>
    </row>
    <row r="169" spans="16:45" ht="16" x14ac:dyDescent="0.2">
      <c r="P169"/>
      <c r="AB169"/>
      <c r="AN169"/>
      <c r="AP169">
        <v>165</v>
      </c>
      <c r="AQ169" s="167">
        <v>-74</v>
      </c>
      <c r="AR169" s="167">
        <v>534</v>
      </c>
      <c r="AS169" s="167">
        <v>169</v>
      </c>
    </row>
    <row r="170" spans="16:45" ht="16" x14ac:dyDescent="0.2">
      <c r="P170"/>
      <c r="AB170"/>
      <c r="AN170"/>
      <c r="AP170">
        <v>166</v>
      </c>
      <c r="AQ170" s="167">
        <v>20</v>
      </c>
      <c r="AR170" s="167">
        <v>492</v>
      </c>
      <c r="AS170" s="167">
        <v>448</v>
      </c>
    </row>
    <row r="171" spans="16:45" ht="16" x14ac:dyDescent="0.2">
      <c r="P171"/>
      <c r="AB171"/>
      <c r="AN171"/>
      <c r="AP171">
        <v>167</v>
      </c>
      <c r="AQ171" s="167">
        <v>-43</v>
      </c>
      <c r="AR171" s="167">
        <v>777</v>
      </c>
      <c r="AS171" s="167">
        <v>713</v>
      </c>
    </row>
    <row r="172" spans="16:45" ht="16" x14ac:dyDescent="0.2">
      <c r="P172"/>
      <c r="AB172"/>
      <c r="AN172"/>
      <c r="AP172">
        <v>168</v>
      </c>
      <c r="AQ172" s="167">
        <v>365</v>
      </c>
      <c r="AR172" s="167">
        <v>230</v>
      </c>
      <c r="AS172" s="167">
        <v>902</v>
      </c>
    </row>
    <row r="173" spans="16:45" ht="16" x14ac:dyDescent="0.2">
      <c r="P173"/>
      <c r="AB173"/>
      <c r="AN173"/>
      <c r="AP173">
        <v>169</v>
      </c>
      <c r="AQ173" s="167">
        <v>240</v>
      </c>
      <c r="AR173" s="167">
        <v>89</v>
      </c>
      <c r="AS173" s="167">
        <v>-56</v>
      </c>
    </row>
    <row r="174" spans="16:45" ht="16" x14ac:dyDescent="0.2">
      <c r="P174"/>
      <c r="AB174"/>
      <c r="AN174"/>
      <c r="AP174">
        <v>170</v>
      </c>
      <c r="AQ174" s="167">
        <v>29</v>
      </c>
      <c r="AR174" s="167">
        <v>543</v>
      </c>
      <c r="AS174" s="167">
        <v>555</v>
      </c>
    </row>
    <row r="175" spans="16:45" ht="16" x14ac:dyDescent="0.2">
      <c r="P175"/>
      <c r="AB175"/>
      <c r="AN175"/>
      <c r="AP175">
        <v>171</v>
      </c>
      <c r="AQ175" s="167">
        <v>12</v>
      </c>
      <c r="AR175" s="167">
        <v>710</v>
      </c>
      <c r="AS175" s="167">
        <v>21</v>
      </c>
    </row>
    <row r="176" spans="16:45" ht="16" x14ac:dyDescent="0.2">
      <c r="P176"/>
      <c r="AB176"/>
      <c r="AN176"/>
      <c r="AP176">
        <v>172</v>
      </c>
      <c r="AQ176" s="167">
        <v>-125</v>
      </c>
      <c r="AR176" s="167">
        <v>542</v>
      </c>
      <c r="AS176" s="167">
        <v>93</v>
      </c>
    </row>
    <row r="177" spans="16:45" ht="16" x14ac:dyDescent="0.2">
      <c r="P177"/>
      <c r="AB177"/>
      <c r="AN177"/>
      <c r="AP177">
        <v>173</v>
      </c>
      <c r="AQ177" s="167">
        <v>231</v>
      </c>
      <c r="AR177" s="167">
        <v>261</v>
      </c>
      <c r="AS177" s="167">
        <v>-290</v>
      </c>
    </row>
    <row r="178" spans="16:45" ht="16" x14ac:dyDescent="0.2">
      <c r="P178"/>
      <c r="AB178"/>
      <c r="AN178"/>
      <c r="AP178">
        <v>174</v>
      </c>
      <c r="AQ178" s="167">
        <v>295</v>
      </c>
      <c r="AR178" s="167">
        <v>823</v>
      </c>
      <c r="AS178" s="167">
        <v>333</v>
      </c>
    </row>
    <row r="179" spans="16:45" ht="16" x14ac:dyDescent="0.2">
      <c r="P179"/>
      <c r="AB179"/>
      <c r="AN179"/>
      <c r="AP179">
        <v>175</v>
      </c>
      <c r="AQ179" s="167">
        <v>283</v>
      </c>
      <c r="AR179" s="167">
        <v>716</v>
      </c>
      <c r="AS179" s="167">
        <v>201</v>
      </c>
    </row>
    <row r="180" spans="16:45" ht="16" x14ac:dyDescent="0.2">
      <c r="P180"/>
      <c r="AB180"/>
      <c r="AN180"/>
      <c r="AP180">
        <v>176</v>
      </c>
      <c r="AQ180" s="167">
        <v>40</v>
      </c>
      <c r="AR180" s="167">
        <v>417</v>
      </c>
      <c r="AS180" s="167">
        <v>749</v>
      </c>
    </row>
    <row r="181" spans="16:45" ht="16" x14ac:dyDescent="0.2">
      <c r="P181"/>
      <c r="AB181"/>
      <c r="AN181"/>
      <c r="AP181">
        <v>177</v>
      </c>
      <c r="AQ181" s="167">
        <v>175</v>
      </c>
      <c r="AR181" s="167">
        <v>1009</v>
      </c>
      <c r="AS181" s="167">
        <v>194</v>
      </c>
    </row>
    <row r="182" spans="16:45" ht="16" x14ac:dyDescent="0.2">
      <c r="P182"/>
      <c r="AB182"/>
      <c r="AN182"/>
      <c r="AP182">
        <v>178</v>
      </c>
      <c r="AQ182" s="167">
        <v>329</v>
      </c>
      <c r="AR182" s="167">
        <v>610</v>
      </c>
      <c r="AS182" s="167">
        <v>718</v>
      </c>
    </row>
    <row r="183" spans="16:45" ht="16" x14ac:dyDescent="0.2">
      <c r="P183"/>
      <c r="AB183"/>
      <c r="AN183"/>
      <c r="AP183">
        <v>179</v>
      </c>
      <c r="AQ183" s="167">
        <v>411</v>
      </c>
      <c r="AR183" s="167">
        <v>700</v>
      </c>
      <c r="AS183" s="167">
        <v>533</v>
      </c>
    </row>
    <row r="184" spans="16:45" ht="16" x14ac:dyDescent="0.2">
      <c r="P184"/>
      <c r="AB184"/>
      <c r="AN184"/>
      <c r="AP184">
        <v>180</v>
      </c>
      <c r="AQ184" s="167">
        <v>-51</v>
      </c>
      <c r="AR184" s="167">
        <v>480</v>
      </c>
      <c r="AS184" s="167">
        <v>485</v>
      </c>
    </row>
    <row r="185" spans="16:45" ht="16" x14ac:dyDescent="0.2">
      <c r="P185"/>
      <c r="AB185"/>
      <c r="AN185"/>
      <c r="AP185">
        <v>181</v>
      </c>
      <c r="AQ185" s="167">
        <v>115</v>
      </c>
      <c r="AR185" s="167">
        <v>214</v>
      </c>
      <c r="AS185" s="167">
        <v>-18</v>
      </c>
    </row>
    <row r="186" spans="16:45" ht="16" x14ac:dyDescent="0.2">
      <c r="P186"/>
      <c r="AB186"/>
      <c r="AN186"/>
      <c r="AP186">
        <v>182</v>
      </c>
      <c r="AQ186" s="167">
        <v>253</v>
      </c>
      <c r="AR186" s="167">
        <v>700</v>
      </c>
      <c r="AS186" s="167">
        <v>-157</v>
      </c>
    </row>
    <row r="187" spans="16:45" ht="16" x14ac:dyDescent="0.2">
      <c r="P187"/>
      <c r="AB187"/>
      <c r="AN187"/>
      <c r="AP187">
        <v>183</v>
      </c>
      <c r="AQ187" s="167">
        <v>78</v>
      </c>
      <c r="AR187" s="167">
        <v>566</v>
      </c>
      <c r="AS187" s="167">
        <v>1263</v>
      </c>
    </row>
    <row r="188" spans="16:45" ht="16" x14ac:dyDescent="0.2">
      <c r="P188"/>
      <c r="AB188"/>
      <c r="AN188"/>
      <c r="AP188">
        <v>184</v>
      </c>
      <c r="AQ188" s="167">
        <v>301</v>
      </c>
      <c r="AR188" s="167">
        <v>809</v>
      </c>
      <c r="AS188" s="167">
        <v>556</v>
      </c>
    </row>
    <row r="189" spans="16:45" ht="16" x14ac:dyDescent="0.2">
      <c r="P189"/>
      <c r="AB189"/>
      <c r="AN189"/>
      <c r="AP189">
        <v>185</v>
      </c>
      <c r="AQ189" s="167">
        <v>311</v>
      </c>
      <c r="AR189" s="167">
        <v>637</v>
      </c>
      <c r="AS189" s="167">
        <v>280</v>
      </c>
    </row>
    <row r="190" spans="16:45" ht="16" x14ac:dyDescent="0.2">
      <c r="P190"/>
      <c r="AB190"/>
      <c r="AN190"/>
      <c r="AP190">
        <v>186</v>
      </c>
      <c r="AQ190" s="167">
        <v>279</v>
      </c>
      <c r="AR190" s="167">
        <v>441</v>
      </c>
      <c r="AS190" s="167">
        <v>68</v>
      </c>
    </row>
    <row r="191" spans="16:45" ht="16" x14ac:dyDescent="0.2">
      <c r="P191"/>
      <c r="AB191"/>
      <c r="AN191"/>
      <c r="AP191">
        <v>187</v>
      </c>
      <c r="AQ191" s="167">
        <v>113</v>
      </c>
      <c r="AR191" s="167">
        <v>99</v>
      </c>
      <c r="AS191" s="167">
        <v>-132</v>
      </c>
    </row>
    <row r="192" spans="16:45" ht="16" x14ac:dyDescent="0.2">
      <c r="P192"/>
      <c r="AB192"/>
      <c r="AN192"/>
      <c r="AP192">
        <v>188</v>
      </c>
      <c r="AQ192" s="167">
        <v>43</v>
      </c>
      <c r="AR192" s="167">
        <v>934</v>
      </c>
      <c r="AS192" s="167">
        <v>673</v>
      </c>
    </row>
    <row r="193" spans="16:45" ht="16" x14ac:dyDescent="0.2">
      <c r="P193"/>
      <c r="AB193"/>
      <c r="AN193"/>
      <c r="AP193">
        <v>189</v>
      </c>
      <c r="AQ193" s="167">
        <v>-45</v>
      </c>
      <c r="AR193" s="167">
        <v>345</v>
      </c>
      <c r="AS193" s="167">
        <v>203</v>
      </c>
    </row>
    <row r="194" spans="16:45" ht="16" x14ac:dyDescent="0.2">
      <c r="P194"/>
      <c r="AB194"/>
      <c r="AN194"/>
      <c r="AP194">
        <v>190</v>
      </c>
      <c r="AQ194" s="167">
        <v>80</v>
      </c>
      <c r="AR194" s="167">
        <v>580</v>
      </c>
      <c r="AS194" s="167">
        <v>-361</v>
      </c>
    </row>
    <row r="195" spans="16:45" ht="16" x14ac:dyDescent="0.2">
      <c r="P195"/>
      <c r="AB195"/>
      <c r="AN195"/>
      <c r="AP195">
        <v>191</v>
      </c>
      <c r="AQ195" s="167">
        <v>240</v>
      </c>
      <c r="AR195" s="167">
        <v>363</v>
      </c>
      <c r="AS195" s="167">
        <v>-116</v>
      </c>
    </row>
    <row r="196" spans="16:45" ht="16" x14ac:dyDescent="0.2">
      <c r="P196"/>
      <c r="AB196"/>
      <c r="AN196"/>
      <c r="AP196">
        <v>192</v>
      </c>
      <c r="AQ196" s="167">
        <v>-99</v>
      </c>
      <c r="AR196" s="167">
        <v>365</v>
      </c>
      <c r="AS196" s="167">
        <v>112</v>
      </c>
    </row>
    <row r="197" spans="16:45" ht="16" x14ac:dyDescent="0.2">
      <c r="P197"/>
      <c r="AB197"/>
      <c r="AN197"/>
      <c r="AP197">
        <v>193</v>
      </c>
      <c r="AQ197" s="167">
        <v>149</v>
      </c>
      <c r="AR197" s="167">
        <v>681</v>
      </c>
      <c r="AS197" s="167">
        <v>100</v>
      </c>
    </row>
    <row r="198" spans="16:45" ht="16" x14ac:dyDescent="0.2">
      <c r="P198"/>
      <c r="AB198"/>
      <c r="AN198"/>
      <c r="AP198">
        <v>194</v>
      </c>
      <c r="AQ198" s="167">
        <v>107</v>
      </c>
      <c r="AR198" s="167">
        <v>105</v>
      </c>
      <c r="AS198" s="167">
        <v>865</v>
      </c>
    </row>
    <row r="199" spans="16:45" ht="16" x14ac:dyDescent="0.2">
      <c r="P199"/>
      <c r="AB199"/>
      <c r="AN199"/>
      <c r="AP199">
        <v>195</v>
      </c>
      <c r="AQ199" s="167">
        <v>141</v>
      </c>
      <c r="AR199" s="167">
        <v>850</v>
      </c>
      <c r="AS199" s="167">
        <v>76</v>
      </c>
    </row>
    <row r="200" spans="16:45" ht="16" x14ac:dyDescent="0.2">
      <c r="P200"/>
      <c r="AB200"/>
      <c r="AN200"/>
      <c r="AP200">
        <v>196</v>
      </c>
      <c r="AQ200" s="167">
        <v>202</v>
      </c>
      <c r="AR200" s="167">
        <v>722</v>
      </c>
      <c r="AS200" s="167">
        <v>514</v>
      </c>
    </row>
    <row r="201" spans="16:45" ht="16" x14ac:dyDescent="0.2">
      <c r="P201"/>
      <c r="AB201"/>
      <c r="AN201"/>
      <c r="AP201">
        <v>197</v>
      </c>
      <c r="AQ201" s="167">
        <v>-4</v>
      </c>
      <c r="AR201" s="167">
        <v>734</v>
      </c>
      <c r="AS201" s="167">
        <v>880</v>
      </c>
    </row>
    <row r="202" spans="16:45" ht="16" x14ac:dyDescent="0.2">
      <c r="P202"/>
      <c r="AB202"/>
      <c r="AN202"/>
      <c r="AP202">
        <v>198</v>
      </c>
      <c r="AQ202" s="167">
        <v>-147</v>
      </c>
      <c r="AR202" s="167">
        <v>847</v>
      </c>
      <c r="AS202" s="167">
        <v>-272</v>
      </c>
    </row>
    <row r="203" spans="16:45" ht="16" x14ac:dyDescent="0.2">
      <c r="P203"/>
      <c r="AB203"/>
      <c r="AN203"/>
      <c r="AP203">
        <v>199</v>
      </c>
      <c r="AQ203" s="167">
        <v>138</v>
      </c>
      <c r="AR203" s="167">
        <v>574</v>
      </c>
      <c r="AS203" s="167">
        <v>438</v>
      </c>
    </row>
    <row r="204" spans="16:45" ht="16" x14ac:dyDescent="0.2">
      <c r="P204"/>
      <c r="AB204"/>
      <c r="AN204"/>
      <c r="AP204">
        <v>200</v>
      </c>
      <c r="AQ204" s="167">
        <v>169</v>
      </c>
      <c r="AR204" s="167">
        <v>700</v>
      </c>
      <c r="AS204" s="167">
        <v>466</v>
      </c>
    </row>
    <row r="205" spans="16:45" ht="16" x14ac:dyDescent="0.2">
      <c r="P205"/>
      <c r="AB205"/>
      <c r="AN205"/>
      <c r="AP205">
        <v>201</v>
      </c>
      <c r="AQ205" s="167">
        <v>14</v>
      </c>
      <c r="AR205" s="167">
        <v>897</v>
      </c>
      <c r="AS205" s="167">
        <v>793</v>
      </c>
    </row>
    <row r="206" spans="16:45" ht="16" x14ac:dyDescent="0.2">
      <c r="P206"/>
      <c r="AB206"/>
      <c r="AN206"/>
      <c r="AP206">
        <v>202</v>
      </c>
      <c r="AQ206" s="167">
        <v>-134</v>
      </c>
      <c r="AR206" s="167">
        <v>672</v>
      </c>
      <c r="AS206" s="167">
        <v>9</v>
      </c>
    </row>
    <row r="207" spans="16:45" ht="16" x14ac:dyDescent="0.2">
      <c r="P207"/>
      <c r="AB207"/>
      <c r="AN207"/>
      <c r="AP207">
        <v>203</v>
      </c>
      <c r="AQ207" s="167">
        <v>-196</v>
      </c>
      <c r="AR207" s="167">
        <v>356</v>
      </c>
      <c r="AS207" s="167">
        <v>761</v>
      </c>
    </row>
    <row r="208" spans="16:45" ht="16" x14ac:dyDescent="0.2">
      <c r="P208"/>
      <c r="AB208"/>
      <c r="AN208"/>
      <c r="AP208">
        <v>204</v>
      </c>
      <c r="AQ208" s="167">
        <v>196</v>
      </c>
      <c r="AR208" s="167">
        <v>827</v>
      </c>
      <c r="AS208" s="167">
        <v>9</v>
      </c>
    </row>
    <row r="209" spans="16:45" ht="16" x14ac:dyDescent="0.2">
      <c r="P209"/>
      <c r="AB209"/>
      <c r="AN209"/>
      <c r="AP209">
        <v>205</v>
      </c>
      <c r="AQ209" s="167">
        <v>324</v>
      </c>
      <c r="AR209" s="167">
        <v>854</v>
      </c>
      <c r="AS209" s="167">
        <v>135</v>
      </c>
    </row>
    <row r="210" spans="16:45" ht="16" x14ac:dyDescent="0.2">
      <c r="P210"/>
      <c r="AB210"/>
      <c r="AN210"/>
      <c r="AP210">
        <v>206</v>
      </c>
      <c r="AQ210" s="167">
        <v>-49</v>
      </c>
      <c r="AR210" s="167">
        <v>916</v>
      </c>
      <c r="AS210" s="167">
        <v>-182</v>
      </c>
    </row>
    <row r="211" spans="16:45" ht="16" x14ac:dyDescent="0.2">
      <c r="P211"/>
      <c r="AB211"/>
      <c r="AN211"/>
      <c r="AP211">
        <v>207</v>
      </c>
      <c r="AQ211" s="167">
        <v>170</v>
      </c>
      <c r="AR211" s="167">
        <v>452</v>
      </c>
      <c r="AS211" s="167">
        <v>87</v>
      </c>
    </row>
    <row r="212" spans="16:45" ht="16" x14ac:dyDescent="0.2">
      <c r="P212"/>
      <c r="AB212"/>
      <c r="AN212"/>
      <c r="AP212">
        <v>208</v>
      </c>
      <c r="AQ212" s="167">
        <v>211</v>
      </c>
      <c r="AR212" s="167">
        <v>563</v>
      </c>
      <c r="AS212" s="167">
        <v>615</v>
      </c>
    </row>
    <row r="213" spans="16:45" ht="16" x14ac:dyDescent="0.2">
      <c r="P213"/>
      <c r="AB213"/>
      <c r="AN213"/>
      <c r="AP213">
        <v>209</v>
      </c>
      <c r="AQ213" s="167">
        <v>183</v>
      </c>
      <c r="AR213" s="167">
        <v>873</v>
      </c>
      <c r="AS213" s="167">
        <v>1122</v>
      </c>
    </row>
    <row r="214" spans="16:45" ht="16" x14ac:dyDescent="0.2">
      <c r="P214"/>
      <c r="AB214"/>
      <c r="AN214"/>
      <c r="AP214">
        <v>210</v>
      </c>
      <c r="AQ214" s="167">
        <v>-67</v>
      </c>
      <c r="AR214" s="167">
        <v>662</v>
      </c>
      <c r="AS214" s="167">
        <v>426</v>
      </c>
    </row>
    <row r="215" spans="16:45" ht="16" x14ac:dyDescent="0.2">
      <c r="P215"/>
      <c r="AB215"/>
      <c r="AN215"/>
      <c r="AP215">
        <v>211</v>
      </c>
      <c r="AQ215" s="167">
        <v>211</v>
      </c>
      <c r="AR215" s="167">
        <v>980</v>
      </c>
      <c r="AS215" s="167">
        <v>195</v>
      </c>
    </row>
    <row r="216" spans="16:45" ht="16" x14ac:dyDescent="0.2">
      <c r="P216"/>
      <c r="AB216"/>
      <c r="AN216"/>
      <c r="AP216">
        <v>212</v>
      </c>
      <c r="AQ216" s="167">
        <v>290</v>
      </c>
      <c r="AR216" s="167">
        <v>212</v>
      </c>
      <c r="AS216" s="167">
        <v>800</v>
      </c>
    </row>
    <row r="217" spans="16:45" ht="16" x14ac:dyDescent="0.2">
      <c r="P217"/>
      <c r="AB217"/>
      <c r="AN217"/>
      <c r="AP217">
        <v>213</v>
      </c>
      <c r="AQ217" s="167">
        <v>288</v>
      </c>
      <c r="AR217" s="167">
        <v>737</v>
      </c>
      <c r="AS217" s="167">
        <v>768</v>
      </c>
    </row>
    <row r="218" spans="16:45" ht="16" x14ac:dyDescent="0.2">
      <c r="P218"/>
      <c r="AB218"/>
      <c r="AN218"/>
      <c r="AP218">
        <v>214</v>
      </c>
      <c r="AQ218" s="167">
        <v>218</v>
      </c>
      <c r="AR218" s="167">
        <v>603</v>
      </c>
      <c r="AS218" s="167">
        <v>104</v>
      </c>
    </row>
    <row r="219" spans="16:45" ht="16" x14ac:dyDescent="0.2">
      <c r="P219"/>
      <c r="AB219"/>
      <c r="AN219"/>
      <c r="AP219">
        <v>215</v>
      </c>
      <c r="AQ219" s="167">
        <v>235</v>
      </c>
      <c r="AR219" s="167">
        <v>727</v>
      </c>
      <c r="AS219" s="167">
        <v>769</v>
      </c>
    </row>
    <row r="220" spans="16:45" ht="16" x14ac:dyDescent="0.2">
      <c r="P220"/>
      <c r="AB220"/>
      <c r="AN220"/>
      <c r="AP220">
        <v>216</v>
      </c>
      <c r="AQ220" s="167">
        <v>315</v>
      </c>
      <c r="AR220" s="167">
        <v>713</v>
      </c>
      <c r="AS220" s="167">
        <v>497</v>
      </c>
    </row>
    <row r="221" spans="16:45" ht="16" x14ac:dyDescent="0.2">
      <c r="P221"/>
      <c r="AB221"/>
      <c r="AN221"/>
      <c r="AP221">
        <v>217</v>
      </c>
      <c r="AQ221" s="167">
        <v>386</v>
      </c>
      <c r="AR221" s="167">
        <v>453</v>
      </c>
      <c r="AS221" s="167">
        <v>-36</v>
      </c>
    </row>
    <row r="222" spans="16:45" ht="16" x14ac:dyDescent="0.2">
      <c r="P222"/>
      <c r="AB222"/>
      <c r="AN222"/>
      <c r="AP222">
        <v>218</v>
      </c>
      <c r="AQ222" s="167">
        <v>272</v>
      </c>
      <c r="AR222" s="167">
        <v>442</v>
      </c>
      <c r="AS222" s="167">
        <v>670</v>
      </c>
    </row>
    <row r="223" spans="16:45" ht="16" x14ac:dyDescent="0.2">
      <c r="P223"/>
      <c r="AB223"/>
      <c r="AN223"/>
      <c r="AP223">
        <v>219</v>
      </c>
      <c r="AQ223" s="167">
        <v>149</v>
      </c>
      <c r="AR223" s="167">
        <v>722</v>
      </c>
      <c r="AS223" s="167">
        <v>-21</v>
      </c>
    </row>
    <row r="224" spans="16:45" ht="16" x14ac:dyDescent="0.2">
      <c r="P224"/>
      <c r="AB224"/>
      <c r="AN224"/>
      <c r="AP224">
        <v>220</v>
      </c>
      <c r="AQ224" s="167">
        <v>-65</v>
      </c>
      <c r="AR224" s="167">
        <v>488</v>
      </c>
      <c r="AS224" s="167">
        <v>-71</v>
      </c>
    </row>
    <row r="225" spans="16:45" ht="16" x14ac:dyDescent="0.2">
      <c r="P225"/>
      <c r="AB225"/>
      <c r="AN225"/>
      <c r="AP225">
        <v>221</v>
      </c>
      <c r="AQ225" s="167">
        <v>49</v>
      </c>
      <c r="AR225" s="167">
        <v>797</v>
      </c>
      <c r="AS225" s="167">
        <v>34</v>
      </c>
    </row>
    <row r="226" spans="16:45" ht="16" x14ac:dyDescent="0.2">
      <c r="P226"/>
      <c r="AB226"/>
      <c r="AN226"/>
      <c r="AP226">
        <v>222</v>
      </c>
      <c r="AQ226" s="167">
        <v>178</v>
      </c>
      <c r="AR226" s="167">
        <v>663</v>
      </c>
      <c r="AS226" s="167">
        <v>-77</v>
      </c>
    </row>
    <row r="227" spans="16:45" ht="16" x14ac:dyDescent="0.2">
      <c r="P227"/>
      <c r="AB227"/>
      <c r="AN227"/>
      <c r="AP227">
        <v>223</v>
      </c>
      <c r="AQ227" s="167">
        <v>180</v>
      </c>
      <c r="AR227" s="167">
        <v>316</v>
      </c>
      <c r="AS227" s="167">
        <v>979</v>
      </c>
    </row>
    <row r="228" spans="16:45" ht="16" x14ac:dyDescent="0.2">
      <c r="P228"/>
      <c r="AB228"/>
      <c r="AN228"/>
      <c r="AP228">
        <v>224</v>
      </c>
      <c r="AQ228" s="167">
        <v>329</v>
      </c>
      <c r="AR228" s="167">
        <v>523</v>
      </c>
      <c r="AS228" s="167">
        <v>42</v>
      </c>
    </row>
    <row r="229" spans="16:45" ht="16" x14ac:dyDescent="0.2">
      <c r="P229"/>
      <c r="AB229"/>
      <c r="AN229"/>
      <c r="AP229">
        <v>225</v>
      </c>
      <c r="AQ229" s="167">
        <v>222</v>
      </c>
      <c r="AR229" s="167">
        <v>311</v>
      </c>
      <c r="AS229" s="167">
        <v>384</v>
      </c>
    </row>
    <row r="230" spans="16:45" ht="16" x14ac:dyDescent="0.2">
      <c r="P230"/>
      <c r="AB230"/>
      <c r="AN230"/>
      <c r="AP230">
        <v>226</v>
      </c>
      <c r="AQ230" s="167">
        <v>-59</v>
      </c>
      <c r="AR230" s="167">
        <v>506</v>
      </c>
      <c r="AS230" s="167">
        <v>161</v>
      </c>
    </row>
    <row r="231" spans="16:45" ht="16" x14ac:dyDescent="0.2">
      <c r="P231"/>
      <c r="AB231"/>
      <c r="AN231"/>
      <c r="AP231">
        <v>227</v>
      </c>
      <c r="AQ231" s="167">
        <v>392</v>
      </c>
      <c r="AR231" s="167">
        <v>435</v>
      </c>
      <c r="AS231" s="167">
        <v>938</v>
      </c>
    </row>
    <row r="232" spans="16:45" ht="16" x14ac:dyDescent="0.2">
      <c r="P232"/>
      <c r="AB232"/>
      <c r="AN232"/>
      <c r="AP232">
        <v>228</v>
      </c>
      <c r="AQ232" s="167">
        <v>206</v>
      </c>
      <c r="AR232" s="167">
        <v>986</v>
      </c>
      <c r="AS232" s="167">
        <v>19</v>
      </c>
    </row>
    <row r="233" spans="16:45" ht="16" x14ac:dyDescent="0.2">
      <c r="P233"/>
      <c r="AB233"/>
      <c r="AN233"/>
      <c r="AP233">
        <v>229</v>
      </c>
      <c r="AQ233" s="167">
        <v>269</v>
      </c>
      <c r="AR233" s="167">
        <v>653</v>
      </c>
      <c r="AS233" s="167">
        <v>207</v>
      </c>
    </row>
    <row r="234" spans="16:45" ht="16" x14ac:dyDescent="0.2">
      <c r="P234"/>
      <c r="AB234"/>
      <c r="AN234"/>
      <c r="AP234">
        <v>230</v>
      </c>
      <c r="AQ234" s="167">
        <v>-57</v>
      </c>
      <c r="AR234" s="167">
        <v>421</v>
      </c>
      <c r="AS234" s="167">
        <v>194</v>
      </c>
    </row>
    <row r="235" spans="16:45" ht="16" x14ac:dyDescent="0.2">
      <c r="P235"/>
      <c r="AB235"/>
      <c r="AN235"/>
      <c r="AP235">
        <v>231</v>
      </c>
      <c r="AQ235" s="167">
        <v>277</v>
      </c>
      <c r="AR235" s="167">
        <v>492</v>
      </c>
      <c r="AS235" s="167">
        <v>653</v>
      </c>
    </row>
    <row r="236" spans="16:45" ht="16" x14ac:dyDescent="0.2">
      <c r="P236"/>
      <c r="AB236"/>
      <c r="AN236"/>
      <c r="AP236">
        <v>232</v>
      </c>
      <c r="AQ236" s="167">
        <v>123</v>
      </c>
      <c r="AR236" s="167">
        <v>213</v>
      </c>
      <c r="AS236" s="167">
        <v>176</v>
      </c>
    </row>
    <row r="237" spans="16:45" ht="16" x14ac:dyDescent="0.2">
      <c r="P237"/>
      <c r="AB237"/>
      <c r="AN237"/>
      <c r="AP237">
        <v>233</v>
      </c>
      <c r="AQ237" s="167">
        <v>349</v>
      </c>
      <c r="AR237" s="167">
        <v>520</v>
      </c>
      <c r="AS237" s="167">
        <v>600</v>
      </c>
    </row>
    <row r="238" spans="16:45" ht="16" x14ac:dyDescent="0.2">
      <c r="P238"/>
      <c r="AB238"/>
      <c r="AN238"/>
      <c r="AP238">
        <v>234</v>
      </c>
      <c r="AQ238" s="167">
        <v>-11</v>
      </c>
      <c r="AR238" s="167">
        <v>624</v>
      </c>
      <c r="AS238" s="167">
        <v>-65</v>
      </c>
    </row>
    <row r="239" spans="16:45" ht="16" x14ac:dyDescent="0.2">
      <c r="P239"/>
      <c r="AB239"/>
      <c r="AN239"/>
      <c r="AP239">
        <v>235</v>
      </c>
      <c r="AQ239" s="167">
        <v>278</v>
      </c>
      <c r="AR239" s="167">
        <v>637</v>
      </c>
      <c r="AS239" s="167">
        <v>815</v>
      </c>
    </row>
    <row r="240" spans="16:45" ht="16" x14ac:dyDescent="0.2">
      <c r="P240"/>
      <c r="AB240"/>
      <c r="AN240"/>
      <c r="AP240">
        <v>236</v>
      </c>
      <c r="AQ240" s="167">
        <v>-420</v>
      </c>
      <c r="AR240" s="167">
        <v>850</v>
      </c>
      <c r="AS240" s="167">
        <v>-309</v>
      </c>
    </row>
    <row r="241" spans="16:45" ht="16" x14ac:dyDescent="0.2">
      <c r="P241"/>
      <c r="AB241"/>
      <c r="AN241"/>
      <c r="AP241">
        <v>237</v>
      </c>
      <c r="AQ241" s="167">
        <v>-221</v>
      </c>
      <c r="AR241" s="167">
        <v>521</v>
      </c>
      <c r="AS241" s="167">
        <v>373</v>
      </c>
    </row>
    <row r="242" spans="16:45" ht="16" x14ac:dyDescent="0.2">
      <c r="P242"/>
      <c r="AB242"/>
      <c r="AN242"/>
      <c r="AP242">
        <v>238</v>
      </c>
      <c r="AQ242" s="167">
        <v>247</v>
      </c>
      <c r="AR242" s="167">
        <v>623</v>
      </c>
      <c r="AS242" s="167">
        <v>556</v>
      </c>
    </row>
    <row r="243" spans="16:45" ht="16" x14ac:dyDescent="0.2">
      <c r="P243"/>
      <c r="AB243"/>
      <c r="AN243"/>
      <c r="AP243">
        <v>239</v>
      </c>
      <c r="AQ243" s="167">
        <v>-35</v>
      </c>
      <c r="AR243" s="167">
        <v>939</v>
      </c>
      <c r="AS243" s="167">
        <v>58</v>
      </c>
    </row>
    <row r="244" spans="16:45" ht="16" x14ac:dyDescent="0.2">
      <c r="P244"/>
      <c r="AB244"/>
      <c r="AN244"/>
      <c r="AP244">
        <v>240</v>
      </c>
      <c r="AQ244" s="167">
        <v>386</v>
      </c>
      <c r="AR244" s="167">
        <v>593</v>
      </c>
      <c r="AS244" s="167">
        <v>102</v>
      </c>
    </row>
    <row r="245" spans="16:45" ht="16" x14ac:dyDescent="0.2">
      <c r="P245"/>
      <c r="AB245"/>
      <c r="AN245"/>
      <c r="AP245">
        <v>241</v>
      </c>
      <c r="AQ245" s="167">
        <v>-187</v>
      </c>
      <c r="AR245" s="167">
        <v>770</v>
      </c>
      <c r="AS245" s="167">
        <v>9</v>
      </c>
    </row>
    <row r="246" spans="16:45" ht="16" x14ac:dyDescent="0.2">
      <c r="P246"/>
      <c r="AB246"/>
      <c r="AN246"/>
      <c r="AP246">
        <v>242</v>
      </c>
      <c r="AQ246" s="167">
        <v>227</v>
      </c>
      <c r="AR246" s="167">
        <v>364</v>
      </c>
      <c r="AS246" s="167">
        <v>163</v>
      </c>
    </row>
    <row r="247" spans="16:45" ht="16" x14ac:dyDescent="0.2">
      <c r="P247"/>
      <c r="AB247"/>
      <c r="AN247"/>
      <c r="AP247">
        <v>243</v>
      </c>
      <c r="AQ247" s="167">
        <v>55</v>
      </c>
      <c r="AR247" s="167">
        <v>691</v>
      </c>
      <c r="AS247" s="167">
        <v>295</v>
      </c>
    </row>
    <row r="248" spans="16:45" ht="16" x14ac:dyDescent="0.2">
      <c r="P248"/>
      <c r="AB248"/>
      <c r="AN248"/>
      <c r="AP248">
        <v>244</v>
      </c>
      <c r="AQ248" s="167">
        <v>-15</v>
      </c>
      <c r="AR248" s="167">
        <v>501</v>
      </c>
      <c r="AS248" s="167">
        <v>442</v>
      </c>
    </row>
    <row r="249" spans="16:45" ht="16" x14ac:dyDescent="0.2">
      <c r="P249"/>
      <c r="AB249"/>
      <c r="AN249"/>
      <c r="AP249">
        <v>245</v>
      </c>
      <c r="AQ249" s="167">
        <v>259</v>
      </c>
      <c r="AR249" s="167">
        <v>509</v>
      </c>
      <c r="AS249" s="167">
        <v>114</v>
      </c>
    </row>
    <row r="250" spans="16:45" ht="16" x14ac:dyDescent="0.2">
      <c r="P250"/>
      <c r="AB250"/>
      <c r="AN250"/>
      <c r="AP250">
        <v>246</v>
      </c>
      <c r="AQ250" s="167">
        <v>27</v>
      </c>
      <c r="AR250" s="167">
        <v>787</v>
      </c>
      <c r="AS250" s="167">
        <v>556</v>
      </c>
    </row>
    <row r="251" spans="16:45" ht="16" x14ac:dyDescent="0.2">
      <c r="P251"/>
      <c r="AB251"/>
      <c r="AN251"/>
      <c r="AP251">
        <v>247</v>
      </c>
      <c r="AQ251" s="167">
        <v>12</v>
      </c>
      <c r="AR251" s="167">
        <v>649</v>
      </c>
      <c r="AS251" s="167">
        <v>456</v>
      </c>
    </row>
    <row r="252" spans="16:45" ht="16" x14ac:dyDescent="0.2">
      <c r="P252"/>
      <c r="AB252"/>
      <c r="AN252"/>
      <c r="AP252">
        <v>248</v>
      </c>
      <c r="AQ252" s="167">
        <v>19</v>
      </c>
      <c r="AR252" s="167">
        <v>824</v>
      </c>
      <c r="AS252" s="167">
        <v>444</v>
      </c>
    </row>
    <row r="253" spans="16:45" ht="16" x14ac:dyDescent="0.2">
      <c r="P253"/>
      <c r="AB253"/>
      <c r="AN253"/>
      <c r="AP253">
        <v>249</v>
      </c>
      <c r="AQ253" s="167">
        <v>196</v>
      </c>
      <c r="AR253" s="167">
        <v>607</v>
      </c>
      <c r="AS253" s="167">
        <v>-117</v>
      </c>
    </row>
    <row r="254" spans="16:45" ht="16" x14ac:dyDescent="0.2">
      <c r="P254"/>
      <c r="AB254"/>
      <c r="AN254"/>
      <c r="AP254">
        <v>250</v>
      </c>
      <c r="AQ254" s="167">
        <v>100</v>
      </c>
      <c r="AR254" s="167">
        <v>666</v>
      </c>
      <c r="AS254" s="167">
        <v>480</v>
      </c>
    </row>
    <row r="255" spans="16:45" ht="16" x14ac:dyDescent="0.2">
      <c r="P255"/>
      <c r="AB255"/>
      <c r="AN255"/>
      <c r="AP255">
        <v>251</v>
      </c>
      <c r="AQ255" s="167">
        <v>334</v>
      </c>
      <c r="AR255" s="167">
        <v>535</v>
      </c>
      <c r="AS255" s="167">
        <v>232</v>
      </c>
    </row>
    <row r="256" spans="16:45" ht="16" x14ac:dyDescent="0.2">
      <c r="P256"/>
      <c r="AB256"/>
      <c r="AN256"/>
      <c r="AP256">
        <v>252</v>
      </c>
      <c r="AQ256" s="167">
        <v>57</v>
      </c>
      <c r="AR256" s="167">
        <v>969</v>
      </c>
      <c r="AS256" s="167">
        <v>455</v>
      </c>
    </row>
    <row r="257" spans="16:45" ht="16" x14ac:dyDescent="0.2">
      <c r="P257"/>
      <c r="AB257"/>
      <c r="AN257"/>
      <c r="AP257">
        <v>253</v>
      </c>
      <c r="AQ257" s="167">
        <v>79</v>
      </c>
      <c r="AR257" s="167">
        <v>608</v>
      </c>
      <c r="AS257" s="167">
        <v>-355</v>
      </c>
    </row>
    <row r="258" spans="16:45" ht="16" x14ac:dyDescent="0.2">
      <c r="P258"/>
      <c r="AB258"/>
      <c r="AN258"/>
      <c r="AP258">
        <v>254</v>
      </c>
      <c r="AQ258" s="167">
        <v>382</v>
      </c>
      <c r="AR258" s="167">
        <v>642</v>
      </c>
      <c r="AS258" s="167">
        <v>-403</v>
      </c>
    </row>
    <row r="259" spans="16:45" ht="16" x14ac:dyDescent="0.2">
      <c r="P259"/>
      <c r="AB259"/>
      <c r="AN259"/>
      <c r="AP259">
        <v>255</v>
      </c>
      <c r="AQ259" s="167">
        <v>235</v>
      </c>
      <c r="AR259" s="167">
        <v>368</v>
      </c>
      <c r="AS259" s="167">
        <v>171</v>
      </c>
    </row>
    <row r="260" spans="16:45" ht="16" x14ac:dyDescent="0.2">
      <c r="P260"/>
      <c r="AB260"/>
      <c r="AN260"/>
      <c r="AP260">
        <v>256</v>
      </c>
      <c r="AQ260" s="167">
        <v>19</v>
      </c>
      <c r="AR260" s="167">
        <v>800</v>
      </c>
      <c r="AS260" s="167">
        <v>-33</v>
      </c>
    </row>
    <row r="261" spans="16:45" ht="16" x14ac:dyDescent="0.2">
      <c r="P261"/>
      <c r="AB261"/>
      <c r="AN261"/>
      <c r="AP261">
        <v>257</v>
      </c>
      <c r="AQ261" s="167">
        <v>89</v>
      </c>
      <c r="AR261" s="167">
        <v>603</v>
      </c>
      <c r="AS261" s="167">
        <v>-402</v>
      </c>
    </row>
    <row r="262" spans="16:45" ht="16" x14ac:dyDescent="0.2">
      <c r="P262"/>
      <c r="AB262"/>
      <c r="AN262"/>
      <c r="AP262">
        <v>258</v>
      </c>
      <c r="AQ262" s="167">
        <v>269</v>
      </c>
      <c r="AR262" s="167">
        <v>116</v>
      </c>
      <c r="AS262" s="167">
        <v>42</v>
      </c>
    </row>
    <row r="263" spans="16:45" ht="16" x14ac:dyDescent="0.2">
      <c r="P263"/>
      <c r="AB263"/>
      <c r="AN263"/>
      <c r="AP263">
        <v>259</v>
      </c>
      <c r="AQ263" s="167">
        <v>-39</v>
      </c>
      <c r="AR263" s="167">
        <v>865</v>
      </c>
      <c r="AS263" s="167">
        <v>1223</v>
      </c>
    </row>
    <row r="264" spans="16:45" ht="16" x14ac:dyDescent="0.2">
      <c r="P264"/>
      <c r="AB264"/>
      <c r="AN264"/>
      <c r="AP264">
        <v>260</v>
      </c>
      <c r="AQ264" s="167">
        <v>-22</v>
      </c>
      <c r="AR264" s="167">
        <v>593</v>
      </c>
      <c r="AS264" s="167">
        <v>555</v>
      </c>
    </row>
    <row r="265" spans="16:45" ht="16" x14ac:dyDescent="0.2">
      <c r="P265"/>
      <c r="AB265"/>
      <c r="AN265"/>
      <c r="AP265">
        <v>261</v>
      </c>
      <c r="AQ265" s="167">
        <v>394</v>
      </c>
      <c r="AR265" s="167">
        <v>700</v>
      </c>
      <c r="AS265" s="167">
        <v>1108</v>
      </c>
    </row>
    <row r="266" spans="16:45" ht="16" x14ac:dyDescent="0.2">
      <c r="P266"/>
      <c r="AB266"/>
      <c r="AN266"/>
      <c r="AP266">
        <v>262</v>
      </c>
      <c r="AQ266" s="167">
        <v>341</v>
      </c>
      <c r="AR266" s="167">
        <v>322</v>
      </c>
      <c r="AS266" s="167">
        <v>-76</v>
      </c>
    </row>
    <row r="267" spans="16:45" ht="16" x14ac:dyDescent="0.2">
      <c r="P267"/>
      <c r="AB267"/>
      <c r="AN267"/>
      <c r="AP267">
        <v>263</v>
      </c>
      <c r="AQ267" s="167">
        <v>170</v>
      </c>
      <c r="AR267" s="167">
        <v>937</v>
      </c>
      <c r="AS267" s="167">
        <v>825</v>
      </c>
    </row>
    <row r="268" spans="16:45" ht="16" x14ac:dyDescent="0.2">
      <c r="P268"/>
      <c r="AB268"/>
      <c r="AN268"/>
      <c r="AP268">
        <v>264</v>
      </c>
      <c r="AQ268" s="167">
        <v>195</v>
      </c>
      <c r="AR268" s="167">
        <v>591</v>
      </c>
      <c r="AS268" s="167">
        <v>-77</v>
      </c>
    </row>
    <row r="269" spans="16:45" ht="16" x14ac:dyDescent="0.2">
      <c r="P269"/>
      <c r="AB269"/>
      <c r="AN269"/>
      <c r="AP269">
        <v>265</v>
      </c>
      <c r="AQ269" s="167">
        <v>305</v>
      </c>
      <c r="AR269" s="167">
        <v>628</v>
      </c>
      <c r="AS269" s="167">
        <v>497</v>
      </c>
    </row>
    <row r="270" spans="16:45" ht="16" x14ac:dyDescent="0.2">
      <c r="P270"/>
      <c r="AB270"/>
      <c r="AN270"/>
      <c r="AP270">
        <v>266</v>
      </c>
      <c r="AQ270" s="167">
        <v>207</v>
      </c>
      <c r="AR270" s="167">
        <v>867</v>
      </c>
      <c r="AS270" s="167">
        <v>-202</v>
      </c>
    </row>
    <row r="271" spans="16:45" ht="16" x14ac:dyDescent="0.2">
      <c r="P271"/>
      <c r="AB271"/>
      <c r="AN271"/>
      <c r="AP271">
        <v>267</v>
      </c>
      <c r="AQ271" s="167">
        <v>158</v>
      </c>
      <c r="AR271" s="167">
        <v>312</v>
      </c>
      <c r="AS271" s="167">
        <v>598</v>
      </c>
    </row>
    <row r="272" spans="16:45" ht="16" x14ac:dyDescent="0.2">
      <c r="P272"/>
      <c r="AB272"/>
      <c r="AN272"/>
      <c r="AP272">
        <v>268</v>
      </c>
      <c r="AQ272" s="167">
        <v>-32</v>
      </c>
      <c r="AR272" s="167">
        <v>716</v>
      </c>
      <c r="AS272" s="167">
        <v>-83</v>
      </c>
    </row>
    <row r="273" spans="16:45" ht="16" x14ac:dyDescent="0.2">
      <c r="P273"/>
      <c r="AB273"/>
      <c r="AN273"/>
      <c r="AP273">
        <v>269</v>
      </c>
      <c r="AQ273" s="167">
        <v>262</v>
      </c>
      <c r="AR273" s="167">
        <v>898</v>
      </c>
      <c r="AS273" s="167">
        <v>-258</v>
      </c>
    </row>
    <row r="274" spans="16:45" ht="16" x14ac:dyDescent="0.2">
      <c r="P274"/>
      <c r="AB274"/>
      <c r="AN274"/>
      <c r="AP274">
        <v>270</v>
      </c>
      <c r="AQ274" s="167">
        <v>261</v>
      </c>
      <c r="AR274" s="167">
        <v>628</v>
      </c>
      <c r="AS274" s="167">
        <v>466</v>
      </c>
    </row>
    <row r="275" spans="16:45" ht="16" x14ac:dyDescent="0.2">
      <c r="P275"/>
      <c r="AB275"/>
      <c r="AN275"/>
      <c r="AP275">
        <v>271</v>
      </c>
      <c r="AQ275" s="167">
        <v>301</v>
      </c>
      <c r="AR275" s="167">
        <v>262</v>
      </c>
      <c r="AS275" s="167">
        <v>-213</v>
      </c>
    </row>
    <row r="276" spans="16:45" ht="16" x14ac:dyDescent="0.2">
      <c r="P276"/>
      <c r="AB276"/>
      <c r="AN276"/>
      <c r="AP276">
        <v>272</v>
      </c>
      <c r="AQ276" s="167">
        <v>-110</v>
      </c>
      <c r="AR276" s="167">
        <v>707</v>
      </c>
      <c r="AS276" s="167">
        <v>868</v>
      </c>
    </row>
    <row r="277" spans="16:45" ht="16" x14ac:dyDescent="0.2">
      <c r="P277"/>
      <c r="AB277"/>
      <c r="AN277"/>
      <c r="AP277">
        <v>273</v>
      </c>
      <c r="AQ277" s="167">
        <v>227</v>
      </c>
      <c r="AR277" s="167">
        <v>726</v>
      </c>
      <c r="AS277" s="167">
        <v>1023</v>
      </c>
    </row>
    <row r="278" spans="16:45" ht="16" x14ac:dyDescent="0.2">
      <c r="P278"/>
      <c r="AB278"/>
      <c r="AN278"/>
      <c r="AP278">
        <v>274</v>
      </c>
      <c r="AQ278" s="167">
        <v>294</v>
      </c>
      <c r="AR278" s="167">
        <v>663</v>
      </c>
      <c r="AS278" s="167">
        <v>437</v>
      </c>
    </row>
    <row r="279" spans="16:45" ht="16" x14ac:dyDescent="0.2">
      <c r="P279"/>
      <c r="AB279"/>
      <c r="AN279"/>
      <c r="AP279">
        <v>275</v>
      </c>
      <c r="AQ279" s="167">
        <v>439</v>
      </c>
      <c r="AR279" s="167">
        <v>798</v>
      </c>
      <c r="AS279" s="167">
        <v>-129</v>
      </c>
    </row>
    <row r="280" spans="16:45" ht="16" x14ac:dyDescent="0.2">
      <c r="P280"/>
      <c r="AB280"/>
      <c r="AN280"/>
      <c r="AP280">
        <v>276</v>
      </c>
      <c r="AQ280" s="167">
        <v>213</v>
      </c>
      <c r="AR280" s="167">
        <v>770</v>
      </c>
      <c r="AS280" s="167">
        <v>500</v>
      </c>
    </row>
    <row r="281" spans="16:45" ht="16" x14ac:dyDescent="0.2">
      <c r="P281"/>
      <c r="AB281"/>
      <c r="AN281"/>
      <c r="AP281">
        <v>277</v>
      </c>
      <c r="AQ281" s="167">
        <v>374</v>
      </c>
      <c r="AR281" s="167">
        <v>606</v>
      </c>
      <c r="AS281" s="167">
        <v>9</v>
      </c>
    </row>
    <row r="282" spans="16:45" ht="16" x14ac:dyDescent="0.2">
      <c r="P282"/>
      <c r="AB282"/>
      <c r="AN282"/>
      <c r="AP282">
        <v>278</v>
      </c>
      <c r="AQ282" s="167">
        <v>287</v>
      </c>
      <c r="AR282" s="167">
        <v>-185</v>
      </c>
      <c r="AS282" s="167">
        <v>-277</v>
      </c>
    </row>
    <row r="283" spans="16:45" ht="16" x14ac:dyDescent="0.2">
      <c r="P283"/>
      <c r="AB283"/>
      <c r="AN283"/>
      <c r="AP283">
        <v>279</v>
      </c>
      <c r="AQ283" s="167">
        <v>149</v>
      </c>
      <c r="AR283" s="167">
        <v>552</v>
      </c>
      <c r="AS283" s="167">
        <v>536</v>
      </c>
    </row>
    <row r="284" spans="16:45" ht="16" x14ac:dyDescent="0.2">
      <c r="P284"/>
      <c r="AB284"/>
      <c r="AN284"/>
      <c r="AP284">
        <v>280</v>
      </c>
      <c r="AQ284" s="167">
        <v>-132</v>
      </c>
      <c r="AR284" s="167">
        <v>480</v>
      </c>
      <c r="AS284" s="167">
        <v>-301</v>
      </c>
    </row>
    <row r="285" spans="16:45" ht="16" x14ac:dyDescent="0.2">
      <c r="P285"/>
      <c r="AB285"/>
      <c r="AN285"/>
      <c r="AP285">
        <v>281</v>
      </c>
      <c r="AQ285" s="168">
        <v>180</v>
      </c>
      <c r="AR285" s="168">
        <v>336</v>
      </c>
      <c r="AS285" s="194">
        <v>-259</v>
      </c>
    </row>
    <row r="286" spans="16:45" ht="16" x14ac:dyDescent="0.2">
      <c r="P286"/>
      <c r="AB286"/>
      <c r="AN286"/>
      <c r="AP286">
        <v>282</v>
      </c>
      <c r="AQ286" s="168">
        <v>111</v>
      </c>
      <c r="AR286" s="168">
        <v>863</v>
      </c>
      <c r="AS286" s="194">
        <v>29</v>
      </c>
    </row>
    <row r="287" spans="16:45" ht="16" x14ac:dyDescent="0.2">
      <c r="P287"/>
      <c r="AB287"/>
      <c r="AN287"/>
      <c r="AP287">
        <v>283</v>
      </c>
      <c r="AQ287" s="168">
        <v>2</v>
      </c>
      <c r="AR287" s="168">
        <v>928</v>
      </c>
      <c r="AS287" s="194">
        <v>-840</v>
      </c>
    </row>
    <row r="288" spans="16:45" ht="16" x14ac:dyDescent="0.2">
      <c r="P288"/>
      <c r="AB288"/>
      <c r="AN288"/>
      <c r="AP288">
        <v>284</v>
      </c>
      <c r="AQ288" s="168">
        <v>375</v>
      </c>
      <c r="AR288" s="168">
        <v>687</v>
      </c>
      <c r="AS288" s="194">
        <v>549</v>
      </c>
    </row>
    <row r="289" spans="16:45" ht="16" x14ac:dyDescent="0.2">
      <c r="P289"/>
      <c r="AB289"/>
      <c r="AN289"/>
      <c r="AP289">
        <v>285</v>
      </c>
      <c r="AQ289" s="168">
        <v>-22</v>
      </c>
      <c r="AR289" s="168">
        <v>754</v>
      </c>
      <c r="AS289" s="194">
        <v>-386</v>
      </c>
    </row>
    <row r="290" spans="16:45" ht="16" x14ac:dyDescent="0.2">
      <c r="P290"/>
      <c r="AB290"/>
      <c r="AN290"/>
      <c r="AP290">
        <v>286</v>
      </c>
      <c r="AQ290" s="168">
        <v>307</v>
      </c>
      <c r="AR290" s="168">
        <v>684</v>
      </c>
      <c r="AS290" s="194">
        <v>246</v>
      </c>
    </row>
    <row r="291" spans="16:45" ht="16" x14ac:dyDescent="0.2">
      <c r="P291"/>
      <c r="AB291"/>
      <c r="AN291"/>
      <c r="AP291">
        <v>287</v>
      </c>
      <c r="AQ291" s="168">
        <v>267</v>
      </c>
      <c r="AR291" s="168">
        <v>993</v>
      </c>
      <c r="AS291" s="194">
        <v>388</v>
      </c>
    </row>
    <row r="292" spans="16:45" ht="16" x14ac:dyDescent="0.2">
      <c r="P292"/>
      <c r="AB292"/>
      <c r="AN292"/>
      <c r="AP292">
        <v>288</v>
      </c>
      <c r="AQ292" s="168">
        <v>-78</v>
      </c>
      <c r="AR292" s="168">
        <v>860</v>
      </c>
      <c r="AS292" s="194">
        <v>875</v>
      </c>
    </row>
    <row r="293" spans="16:45" ht="16" x14ac:dyDescent="0.2">
      <c r="P293"/>
      <c r="AB293"/>
      <c r="AN293"/>
      <c r="AP293">
        <v>289</v>
      </c>
      <c r="AQ293" s="168">
        <v>50</v>
      </c>
      <c r="AR293" s="168">
        <v>765</v>
      </c>
      <c r="AS293" s="194">
        <v>963</v>
      </c>
    </row>
    <row r="294" spans="16:45" ht="16" x14ac:dyDescent="0.2">
      <c r="P294"/>
      <c r="AB294"/>
      <c r="AN294"/>
      <c r="AP294">
        <v>290</v>
      </c>
      <c r="AQ294" s="168">
        <v>178</v>
      </c>
      <c r="AR294" s="168">
        <v>268</v>
      </c>
      <c r="AS294" s="194">
        <v>347</v>
      </c>
    </row>
    <row r="295" spans="16:45" ht="16" x14ac:dyDescent="0.2">
      <c r="P295"/>
      <c r="AB295"/>
      <c r="AN295"/>
      <c r="AP295">
        <v>291</v>
      </c>
      <c r="AQ295" s="168">
        <v>274</v>
      </c>
      <c r="AR295" s="168">
        <v>439</v>
      </c>
      <c r="AS295" s="194">
        <v>-144</v>
      </c>
    </row>
    <row r="296" spans="16:45" ht="16" x14ac:dyDescent="0.2">
      <c r="P296"/>
      <c r="AB296"/>
      <c r="AN296"/>
      <c r="AP296">
        <v>292</v>
      </c>
      <c r="AQ296" s="168">
        <v>-22</v>
      </c>
      <c r="AR296" s="168">
        <v>967</v>
      </c>
      <c r="AS296" s="194">
        <v>-125</v>
      </c>
    </row>
    <row r="297" spans="16:45" ht="16" x14ac:dyDescent="0.2">
      <c r="P297"/>
      <c r="AB297"/>
      <c r="AN297"/>
      <c r="AP297">
        <v>293</v>
      </c>
      <c r="AQ297" s="168">
        <v>-15</v>
      </c>
      <c r="AR297" s="168">
        <v>583</v>
      </c>
      <c r="AS297" s="194">
        <v>643</v>
      </c>
    </row>
    <row r="298" spans="16:45" ht="16" x14ac:dyDescent="0.2">
      <c r="P298"/>
      <c r="AB298"/>
      <c r="AN298"/>
      <c r="AP298">
        <v>294</v>
      </c>
      <c r="AQ298" s="168">
        <v>358</v>
      </c>
      <c r="AR298" s="168">
        <v>279</v>
      </c>
      <c r="AS298" s="194">
        <v>667</v>
      </c>
    </row>
    <row r="299" spans="16:45" ht="16" x14ac:dyDescent="0.2">
      <c r="P299"/>
      <c r="AB299"/>
      <c r="AN299"/>
      <c r="AP299">
        <v>295</v>
      </c>
      <c r="AQ299" s="168">
        <v>242</v>
      </c>
      <c r="AR299" s="168">
        <v>616</v>
      </c>
      <c r="AS299" s="194">
        <v>-472</v>
      </c>
    </row>
    <row r="300" spans="16:45" ht="16" x14ac:dyDescent="0.2">
      <c r="P300"/>
      <c r="AB300"/>
      <c r="AN300"/>
      <c r="AP300">
        <v>296</v>
      </c>
      <c r="AQ300" s="168">
        <v>230</v>
      </c>
      <c r="AR300" s="168">
        <v>762</v>
      </c>
      <c r="AS300" s="194">
        <v>802</v>
      </c>
    </row>
    <row r="301" spans="16:45" ht="16" x14ac:dyDescent="0.2">
      <c r="P301"/>
      <c r="AB301"/>
      <c r="AN301"/>
      <c r="AP301">
        <v>297</v>
      </c>
      <c r="AQ301" s="168">
        <v>-45</v>
      </c>
      <c r="AR301" s="168">
        <v>947</v>
      </c>
      <c r="AS301" s="194">
        <v>687</v>
      </c>
    </row>
    <row r="302" spans="16:45" ht="16" x14ac:dyDescent="0.2">
      <c r="P302"/>
      <c r="AB302"/>
      <c r="AN302"/>
      <c r="AP302">
        <v>298</v>
      </c>
      <c r="AQ302" s="168">
        <v>109</v>
      </c>
      <c r="AR302" s="168">
        <v>838</v>
      </c>
      <c r="AS302" s="194">
        <v>655</v>
      </c>
    </row>
    <row r="303" spans="16:45" ht="16" x14ac:dyDescent="0.2">
      <c r="P303"/>
      <c r="AB303"/>
      <c r="AN303"/>
      <c r="AP303">
        <v>299</v>
      </c>
      <c r="AQ303" s="168">
        <v>-81</v>
      </c>
      <c r="AR303" s="168">
        <v>297</v>
      </c>
      <c r="AS303" s="194">
        <v>67</v>
      </c>
    </row>
    <row r="304" spans="16:45" ht="16" x14ac:dyDescent="0.2">
      <c r="P304"/>
      <c r="AB304"/>
      <c r="AN304"/>
      <c r="AP304">
        <v>300</v>
      </c>
      <c r="AQ304" s="168">
        <v>261</v>
      </c>
      <c r="AR304" s="168">
        <v>737</v>
      </c>
      <c r="AS304" s="194">
        <v>611</v>
      </c>
    </row>
    <row r="305" spans="16:45" ht="16" x14ac:dyDescent="0.2">
      <c r="P305"/>
      <c r="AB305"/>
      <c r="AN305"/>
      <c r="AP305">
        <v>301</v>
      </c>
      <c r="AQ305" s="168">
        <v>332</v>
      </c>
      <c r="AR305" s="168">
        <v>747</v>
      </c>
      <c r="AS305" s="194">
        <v>-140</v>
      </c>
    </row>
    <row r="306" spans="16:45" ht="16" x14ac:dyDescent="0.2">
      <c r="P306"/>
      <c r="AB306"/>
      <c r="AN306"/>
      <c r="AP306">
        <v>302</v>
      </c>
      <c r="AQ306" s="168">
        <v>320</v>
      </c>
      <c r="AR306" s="168">
        <v>818</v>
      </c>
      <c r="AS306" s="194">
        <v>-21</v>
      </c>
    </row>
    <row r="307" spans="16:45" ht="16" x14ac:dyDescent="0.2">
      <c r="P307"/>
      <c r="AB307"/>
      <c r="AN307"/>
      <c r="AP307">
        <v>303</v>
      </c>
      <c r="AQ307" s="168">
        <v>-110</v>
      </c>
      <c r="AR307" s="168">
        <v>825</v>
      </c>
      <c r="AS307" s="194">
        <v>-283</v>
      </c>
    </row>
    <row r="308" spans="16:45" ht="16" x14ac:dyDescent="0.2">
      <c r="P308"/>
      <c r="AB308"/>
      <c r="AN308"/>
      <c r="AP308">
        <v>304</v>
      </c>
      <c r="AQ308" s="168">
        <v>1</v>
      </c>
      <c r="AR308" s="168">
        <v>728</v>
      </c>
      <c r="AS308" s="194">
        <v>53</v>
      </c>
    </row>
    <row r="309" spans="16:45" ht="16" x14ac:dyDescent="0.2">
      <c r="P309"/>
      <c r="AB309"/>
      <c r="AN309"/>
      <c r="AP309">
        <v>305</v>
      </c>
      <c r="AQ309" s="168">
        <v>-35</v>
      </c>
      <c r="AR309" s="168">
        <v>438</v>
      </c>
      <c r="AS309" s="194">
        <v>-45</v>
      </c>
    </row>
    <row r="310" spans="16:45" ht="16" x14ac:dyDescent="0.2">
      <c r="P310"/>
      <c r="AB310"/>
      <c r="AN310"/>
      <c r="AP310">
        <v>306</v>
      </c>
      <c r="AQ310" s="168">
        <v>359</v>
      </c>
      <c r="AR310" s="168">
        <v>931</v>
      </c>
      <c r="AS310" s="194">
        <v>-81</v>
      </c>
    </row>
    <row r="311" spans="16:45" ht="16" x14ac:dyDescent="0.2">
      <c r="P311"/>
      <c r="AB311"/>
      <c r="AN311"/>
      <c r="AP311">
        <v>307</v>
      </c>
      <c r="AQ311" s="168">
        <v>202</v>
      </c>
      <c r="AR311" s="168">
        <v>237</v>
      </c>
      <c r="AS311" s="194">
        <v>618</v>
      </c>
    </row>
    <row r="312" spans="16:45" ht="16" x14ac:dyDescent="0.2">
      <c r="P312"/>
      <c r="AB312"/>
      <c r="AN312"/>
      <c r="AP312">
        <v>308</v>
      </c>
      <c r="AQ312" s="168">
        <v>185</v>
      </c>
      <c r="AR312" s="168">
        <v>662</v>
      </c>
      <c r="AS312" s="194">
        <v>87</v>
      </c>
    </row>
    <row r="313" spans="16:45" ht="16" x14ac:dyDescent="0.2">
      <c r="P313"/>
      <c r="AB313"/>
      <c r="AN313"/>
      <c r="AP313">
        <v>309</v>
      </c>
      <c r="AQ313" s="168">
        <v>-59</v>
      </c>
      <c r="AR313" s="168">
        <v>832</v>
      </c>
      <c r="AS313" s="194">
        <v>-227</v>
      </c>
    </row>
    <row r="314" spans="16:45" ht="16" x14ac:dyDescent="0.2">
      <c r="P314"/>
      <c r="AB314"/>
      <c r="AN314"/>
      <c r="AP314">
        <v>310</v>
      </c>
      <c r="AQ314" s="168">
        <v>294</v>
      </c>
      <c r="AR314" s="168">
        <v>871</v>
      </c>
      <c r="AS314" s="194">
        <v>503</v>
      </c>
    </row>
    <row r="315" spans="16:45" ht="16" x14ac:dyDescent="0.2">
      <c r="P315"/>
      <c r="AB315"/>
      <c r="AN315"/>
      <c r="AP315">
        <v>311</v>
      </c>
      <c r="AQ315" s="168">
        <v>272</v>
      </c>
      <c r="AR315" s="168">
        <v>530</v>
      </c>
      <c r="AS315" s="194">
        <v>88</v>
      </c>
    </row>
    <row r="316" spans="16:45" ht="16" x14ac:dyDescent="0.2">
      <c r="P316"/>
      <c r="AB316"/>
      <c r="AN316"/>
      <c r="AP316">
        <v>312</v>
      </c>
      <c r="AQ316" s="168">
        <v>152</v>
      </c>
      <c r="AR316" s="168">
        <v>694</v>
      </c>
      <c r="AS316" s="194">
        <v>-85</v>
      </c>
    </row>
    <row r="317" spans="16:45" ht="16" x14ac:dyDescent="0.2">
      <c r="P317"/>
      <c r="AB317"/>
      <c r="AN317"/>
      <c r="AP317">
        <v>313</v>
      </c>
      <c r="AQ317" s="168">
        <v>293</v>
      </c>
      <c r="AR317" s="168">
        <v>635</v>
      </c>
      <c r="AS317" s="194">
        <v>611</v>
      </c>
    </row>
    <row r="318" spans="16:45" ht="16" x14ac:dyDescent="0.2">
      <c r="P318"/>
      <c r="AB318"/>
      <c r="AN318"/>
      <c r="AP318">
        <v>314</v>
      </c>
      <c r="AQ318" s="168">
        <v>162</v>
      </c>
      <c r="AR318" s="168">
        <v>161</v>
      </c>
      <c r="AS318" s="194">
        <v>-40</v>
      </c>
    </row>
    <row r="319" spans="16:45" ht="16" x14ac:dyDescent="0.2">
      <c r="P319"/>
      <c r="AB319"/>
      <c r="AN319"/>
      <c r="AP319">
        <v>315</v>
      </c>
      <c r="AQ319" s="168">
        <v>31</v>
      </c>
      <c r="AR319" s="168">
        <v>354</v>
      </c>
      <c r="AS319" s="194">
        <v>-350</v>
      </c>
    </row>
    <row r="320" spans="16:45" ht="16" x14ac:dyDescent="0.2">
      <c r="P320"/>
      <c r="AB320"/>
      <c r="AN320"/>
      <c r="AP320">
        <v>316</v>
      </c>
      <c r="AQ320" s="168">
        <v>106</v>
      </c>
      <c r="AR320" s="168">
        <v>912</v>
      </c>
      <c r="AS320" s="194">
        <v>24</v>
      </c>
    </row>
    <row r="321" spans="16:45" ht="16" x14ac:dyDescent="0.2">
      <c r="P321"/>
      <c r="AB321"/>
      <c r="AN321"/>
      <c r="AP321">
        <v>317</v>
      </c>
      <c r="AQ321" s="168">
        <v>-58</v>
      </c>
      <c r="AR321" s="168">
        <v>675</v>
      </c>
      <c r="AS321" s="194">
        <v>-60</v>
      </c>
    </row>
    <row r="322" spans="16:45" ht="16" x14ac:dyDescent="0.2">
      <c r="P322"/>
      <c r="AB322"/>
      <c r="AN322"/>
      <c r="AP322">
        <v>318</v>
      </c>
      <c r="AQ322" s="168">
        <v>171</v>
      </c>
      <c r="AR322" s="168">
        <v>743</v>
      </c>
      <c r="AS322" s="194">
        <v>271</v>
      </c>
    </row>
    <row r="323" spans="16:45" ht="16" x14ac:dyDescent="0.2">
      <c r="P323"/>
      <c r="AB323"/>
      <c r="AN323"/>
      <c r="AP323">
        <v>319</v>
      </c>
      <c r="AQ323" s="168">
        <v>248</v>
      </c>
      <c r="AR323" s="168">
        <v>902</v>
      </c>
      <c r="AS323" s="194">
        <v>211</v>
      </c>
    </row>
    <row r="324" spans="16:45" ht="16" x14ac:dyDescent="0.2">
      <c r="P324"/>
      <c r="AB324"/>
      <c r="AN324"/>
      <c r="AP324">
        <v>320</v>
      </c>
      <c r="AQ324" s="168">
        <v>370</v>
      </c>
      <c r="AR324" s="168">
        <v>779</v>
      </c>
      <c r="AS324" s="194">
        <v>611</v>
      </c>
    </row>
    <row r="325" spans="16:45" ht="16" x14ac:dyDescent="0.2">
      <c r="P325"/>
      <c r="AB325"/>
      <c r="AN325"/>
      <c r="AP325">
        <v>321</v>
      </c>
      <c r="AQ325" s="168">
        <v>-50</v>
      </c>
      <c r="AR325" s="168">
        <v>613</v>
      </c>
      <c r="AS325" s="194">
        <v>580</v>
      </c>
    </row>
    <row r="326" spans="16:45" ht="16" x14ac:dyDescent="0.2">
      <c r="P326"/>
      <c r="AB326"/>
      <c r="AN326"/>
      <c r="AP326">
        <v>322</v>
      </c>
      <c r="AQ326" s="168">
        <v>433</v>
      </c>
      <c r="AR326" s="168">
        <v>733</v>
      </c>
      <c r="AS326" s="194">
        <v>-202</v>
      </c>
    </row>
    <row r="327" spans="16:45" ht="16" x14ac:dyDescent="0.2">
      <c r="P327"/>
      <c r="AB327"/>
      <c r="AN327"/>
      <c r="AP327">
        <v>323</v>
      </c>
      <c r="AQ327" s="168">
        <v>13</v>
      </c>
      <c r="AR327" s="168">
        <v>422</v>
      </c>
      <c r="AS327" s="194">
        <v>369</v>
      </c>
    </row>
    <row r="328" spans="16:45" ht="16" x14ac:dyDescent="0.2">
      <c r="P328"/>
      <c r="AB328"/>
      <c r="AN328"/>
      <c r="AP328">
        <v>324</v>
      </c>
      <c r="AQ328" s="168">
        <v>386</v>
      </c>
      <c r="AR328" s="168">
        <v>860</v>
      </c>
      <c r="AS328" s="194">
        <v>373</v>
      </c>
    </row>
    <row r="329" spans="16:45" ht="16" x14ac:dyDescent="0.2">
      <c r="P329"/>
      <c r="AB329"/>
      <c r="AN329"/>
      <c r="AP329">
        <v>325</v>
      </c>
      <c r="AQ329" s="168">
        <v>-318</v>
      </c>
      <c r="AR329" s="168">
        <v>519</v>
      </c>
      <c r="AS329" s="194">
        <v>179</v>
      </c>
    </row>
    <row r="330" spans="16:45" ht="16" x14ac:dyDescent="0.2">
      <c r="P330"/>
      <c r="AB330"/>
      <c r="AN330"/>
      <c r="AP330">
        <v>326</v>
      </c>
      <c r="AQ330" s="168">
        <v>-95</v>
      </c>
      <c r="AR330" s="168">
        <v>811</v>
      </c>
      <c r="AS330" s="194">
        <v>212</v>
      </c>
    </row>
    <row r="331" spans="16:45" ht="16" x14ac:dyDescent="0.2">
      <c r="P331"/>
      <c r="AB331"/>
      <c r="AN331"/>
      <c r="AP331">
        <v>327</v>
      </c>
      <c r="AQ331" s="168">
        <v>-300</v>
      </c>
      <c r="AR331" s="168">
        <v>840</v>
      </c>
      <c r="AS331" s="194">
        <v>17</v>
      </c>
    </row>
    <row r="332" spans="16:45" ht="16" x14ac:dyDescent="0.2">
      <c r="P332"/>
      <c r="AB332"/>
      <c r="AN332"/>
      <c r="AP332">
        <v>328</v>
      </c>
      <c r="AQ332" s="168">
        <v>227</v>
      </c>
      <c r="AR332" s="168">
        <v>-212</v>
      </c>
      <c r="AS332" s="194">
        <v>-39</v>
      </c>
    </row>
    <row r="333" spans="16:45" ht="16" x14ac:dyDescent="0.2">
      <c r="P333"/>
      <c r="AB333"/>
      <c r="AN333"/>
      <c r="AP333">
        <v>329</v>
      </c>
      <c r="AQ333" s="168">
        <v>171</v>
      </c>
      <c r="AR333" s="168">
        <v>853</v>
      </c>
      <c r="AS333" s="194">
        <v>670</v>
      </c>
    </row>
    <row r="334" spans="16:45" ht="16" x14ac:dyDescent="0.2">
      <c r="P334"/>
      <c r="AB334"/>
      <c r="AN334"/>
      <c r="AP334">
        <v>330</v>
      </c>
      <c r="AQ334" s="168">
        <v>212</v>
      </c>
      <c r="AR334" s="168">
        <v>751</v>
      </c>
      <c r="AS334" s="194">
        <v>371</v>
      </c>
    </row>
    <row r="335" spans="16:45" ht="16" x14ac:dyDescent="0.2">
      <c r="P335"/>
      <c r="AB335"/>
      <c r="AN335"/>
      <c r="AP335">
        <v>331</v>
      </c>
      <c r="AQ335" s="168">
        <v>316</v>
      </c>
      <c r="AR335" s="168">
        <v>965</v>
      </c>
      <c r="AS335" s="194">
        <v>805</v>
      </c>
    </row>
    <row r="336" spans="16:45" ht="16" x14ac:dyDescent="0.2">
      <c r="P336"/>
      <c r="AB336"/>
      <c r="AN336"/>
      <c r="AP336">
        <v>332</v>
      </c>
      <c r="AQ336" s="168">
        <v>43</v>
      </c>
      <c r="AR336" s="168">
        <v>626</v>
      </c>
      <c r="AS336" s="194">
        <v>483</v>
      </c>
    </row>
    <row r="337" spans="16:45" ht="16" x14ac:dyDescent="0.2">
      <c r="P337"/>
      <c r="AB337"/>
      <c r="AN337"/>
      <c r="AP337">
        <v>333</v>
      </c>
      <c r="AQ337" s="168">
        <v>2</v>
      </c>
      <c r="AR337" s="168">
        <v>242</v>
      </c>
      <c r="AS337" s="194">
        <v>688</v>
      </c>
    </row>
    <row r="338" spans="16:45" ht="16" x14ac:dyDescent="0.2">
      <c r="P338"/>
      <c r="AB338"/>
      <c r="AN338"/>
      <c r="AP338">
        <v>334</v>
      </c>
      <c r="AQ338" s="168">
        <v>303</v>
      </c>
      <c r="AR338" s="168">
        <v>804</v>
      </c>
      <c r="AS338" s="194">
        <v>-239</v>
      </c>
    </row>
    <row r="339" spans="16:45" ht="16" x14ac:dyDescent="0.2">
      <c r="P339"/>
      <c r="AB339"/>
      <c r="AN339"/>
      <c r="AP339">
        <v>335</v>
      </c>
      <c r="AQ339" s="168">
        <v>210</v>
      </c>
      <c r="AR339" s="168">
        <v>832</v>
      </c>
      <c r="AS339" s="194">
        <v>753</v>
      </c>
    </row>
    <row r="340" spans="16:45" ht="16" x14ac:dyDescent="0.2">
      <c r="P340"/>
      <c r="AB340"/>
      <c r="AN340"/>
      <c r="AP340">
        <v>336</v>
      </c>
      <c r="AQ340" s="168">
        <v>260</v>
      </c>
      <c r="AR340" s="168">
        <v>705</v>
      </c>
      <c r="AS340" s="194">
        <v>245</v>
      </c>
    </row>
    <row r="341" spans="16:45" ht="16" x14ac:dyDescent="0.2">
      <c r="P341"/>
      <c r="AB341"/>
      <c r="AN341"/>
      <c r="AP341">
        <v>337</v>
      </c>
      <c r="AQ341" s="168">
        <v>381</v>
      </c>
      <c r="AR341" s="168">
        <v>531</v>
      </c>
      <c r="AS341" s="194">
        <v>282</v>
      </c>
    </row>
    <row r="342" spans="16:45" ht="16" x14ac:dyDescent="0.2">
      <c r="P342"/>
      <c r="AB342"/>
      <c r="AN342"/>
      <c r="AP342">
        <v>338</v>
      </c>
      <c r="AQ342" s="168">
        <v>359</v>
      </c>
      <c r="AR342" s="168">
        <v>405</v>
      </c>
      <c r="AS342" s="194">
        <v>-107</v>
      </c>
    </row>
    <row r="343" spans="16:45" ht="16" x14ac:dyDescent="0.2">
      <c r="P343"/>
      <c r="AB343"/>
      <c r="AN343"/>
      <c r="AP343">
        <v>339</v>
      </c>
      <c r="AQ343" s="168">
        <v>14</v>
      </c>
      <c r="AR343" s="168">
        <v>579</v>
      </c>
      <c r="AS343" s="194">
        <v>90</v>
      </c>
    </row>
    <row r="344" spans="16:45" ht="16" x14ac:dyDescent="0.2">
      <c r="P344"/>
      <c r="AB344"/>
      <c r="AN344"/>
      <c r="AP344">
        <v>340</v>
      </c>
      <c r="AQ344" s="168">
        <v>20</v>
      </c>
      <c r="AR344" s="168">
        <v>-4</v>
      </c>
      <c r="AS344" s="194">
        <v>365</v>
      </c>
    </row>
    <row r="345" spans="16:45" ht="16" x14ac:dyDescent="0.2">
      <c r="P345"/>
      <c r="AB345"/>
      <c r="AN345"/>
      <c r="AP345">
        <v>341</v>
      </c>
      <c r="AQ345" s="168">
        <v>245</v>
      </c>
      <c r="AR345" s="168">
        <v>-46</v>
      </c>
      <c r="AS345" s="194">
        <v>-261</v>
      </c>
    </row>
    <row r="346" spans="16:45" ht="16" x14ac:dyDescent="0.2">
      <c r="P346"/>
      <c r="AB346"/>
      <c r="AN346"/>
      <c r="AP346">
        <v>342</v>
      </c>
      <c r="AQ346" s="168">
        <v>244</v>
      </c>
      <c r="AR346" s="168">
        <v>686</v>
      </c>
      <c r="AS346" s="194">
        <v>-116</v>
      </c>
    </row>
    <row r="347" spans="16:45" ht="16" x14ac:dyDescent="0.2">
      <c r="P347"/>
      <c r="AB347"/>
      <c r="AN347"/>
      <c r="AP347">
        <v>343</v>
      </c>
      <c r="AQ347" s="168">
        <v>12</v>
      </c>
      <c r="AR347" s="168">
        <v>901</v>
      </c>
      <c r="AS347" s="194">
        <v>-92</v>
      </c>
    </row>
    <row r="348" spans="16:45" ht="16" x14ac:dyDescent="0.2">
      <c r="P348"/>
      <c r="AB348"/>
      <c r="AN348"/>
      <c r="AP348">
        <v>344</v>
      </c>
      <c r="AQ348" s="168">
        <v>148</v>
      </c>
      <c r="AR348" s="168">
        <v>629</v>
      </c>
      <c r="AS348" s="194">
        <v>306</v>
      </c>
    </row>
    <row r="349" spans="16:45" ht="16" x14ac:dyDescent="0.2">
      <c r="P349"/>
      <c r="AB349"/>
      <c r="AN349"/>
      <c r="AP349">
        <v>345</v>
      </c>
      <c r="AQ349" s="168">
        <v>-83</v>
      </c>
      <c r="AR349" s="168">
        <v>431</v>
      </c>
      <c r="AS349" s="194">
        <v>277</v>
      </c>
    </row>
    <row r="350" spans="16:45" ht="16" x14ac:dyDescent="0.2">
      <c r="P350"/>
      <c r="AB350"/>
      <c r="AN350"/>
      <c r="AP350">
        <v>346</v>
      </c>
      <c r="AQ350" s="168">
        <v>5</v>
      </c>
      <c r="AR350" s="168">
        <v>439</v>
      </c>
      <c r="AS350" s="194">
        <v>-266</v>
      </c>
    </row>
    <row r="351" spans="16:45" ht="16" x14ac:dyDescent="0.2">
      <c r="P351"/>
      <c r="AB351"/>
      <c r="AN351"/>
      <c r="AP351">
        <v>347</v>
      </c>
      <c r="AQ351" s="168">
        <v>35</v>
      </c>
      <c r="AR351" s="168">
        <v>590</v>
      </c>
      <c r="AS351" s="194">
        <v>191</v>
      </c>
    </row>
    <row r="352" spans="16:45" ht="16" x14ac:dyDescent="0.2">
      <c r="P352"/>
      <c r="AB352"/>
      <c r="AN352"/>
      <c r="AP352">
        <v>348</v>
      </c>
      <c r="AQ352" s="168">
        <v>231</v>
      </c>
      <c r="AR352" s="168">
        <v>689</v>
      </c>
      <c r="AS352" s="194">
        <v>99</v>
      </c>
    </row>
    <row r="353" spans="16:45" ht="16" x14ac:dyDescent="0.2">
      <c r="P353"/>
      <c r="AB353"/>
      <c r="AN353"/>
      <c r="AP353">
        <v>349</v>
      </c>
      <c r="AQ353" s="168">
        <v>191</v>
      </c>
      <c r="AR353" s="168">
        <v>403</v>
      </c>
      <c r="AS353" s="194">
        <v>965</v>
      </c>
    </row>
    <row r="354" spans="16:45" ht="16" x14ac:dyDescent="0.2">
      <c r="P354"/>
      <c r="AB354"/>
      <c r="AN354"/>
      <c r="AP354">
        <v>350</v>
      </c>
      <c r="AQ354" s="168">
        <v>48</v>
      </c>
      <c r="AR354" s="168">
        <v>795</v>
      </c>
      <c r="AS354" s="194">
        <v>944</v>
      </c>
    </row>
    <row r="355" spans="16:45" ht="16" x14ac:dyDescent="0.2">
      <c r="P355"/>
      <c r="AB355"/>
      <c r="AN355"/>
      <c r="AP355">
        <v>351</v>
      </c>
      <c r="AQ355" s="168">
        <v>305</v>
      </c>
      <c r="AR355" s="168">
        <v>725</v>
      </c>
      <c r="AS355" s="194">
        <v>159</v>
      </c>
    </row>
    <row r="356" spans="16:45" ht="16" x14ac:dyDescent="0.2">
      <c r="P356"/>
      <c r="AB356"/>
      <c r="AN356"/>
      <c r="AP356">
        <v>352</v>
      </c>
      <c r="AQ356" s="168">
        <v>58</v>
      </c>
      <c r="AR356" s="168">
        <v>589</v>
      </c>
      <c r="AS356" s="194">
        <v>23</v>
      </c>
    </row>
    <row r="357" spans="16:45" ht="16" x14ac:dyDescent="0.2">
      <c r="P357"/>
      <c r="AB357"/>
      <c r="AN357"/>
      <c r="AP357">
        <v>353</v>
      </c>
      <c r="AQ357" s="168">
        <v>-164</v>
      </c>
      <c r="AR357" s="168">
        <v>680</v>
      </c>
      <c r="AS357" s="194">
        <v>-136</v>
      </c>
    </row>
    <row r="358" spans="16:45" ht="16" x14ac:dyDescent="0.2">
      <c r="P358"/>
      <c r="AB358"/>
      <c r="AN358"/>
      <c r="AP358">
        <v>354</v>
      </c>
      <c r="AQ358" s="168">
        <v>-100</v>
      </c>
      <c r="AR358" s="168">
        <v>695</v>
      </c>
      <c r="AS358" s="194">
        <v>187</v>
      </c>
    </row>
    <row r="359" spans="16:45" ht="16" x14ac:dyDescent="0.2">
      <c r="P359"/>
      <c r="AB359"/>
      <c r="AN359"/>
      <c r="AP359">
        <v>355</v>
      </c>
      <c r="AQ359" s="168">
        <v>173</v>
      </c>
      <c r="AR359" s="168">
        <v>610</v>
      </c>
      <c r="AS359" s="194">
        <v>535</v>
      </c>
    </row>
    <row r="360" spans="16:45" ht="16" x14ac:dyDescent="0.2">
      <c r="P360"/>
      <c r="AB360"/>
      <c r="AN360"/>
      <c r="AP360">
        <v>356</v>
      </c>
      <c r="AQ360" s="168">
        <v>89</v>
      </c>
      <c r="AR360" s="168">
        <v>443</v>
      </c>
      <c r="AS360" s="194">
        <v>122</v>
      </c>
    </row>
    <row r="361" spans="16:45" ht="16" x14ac:dyDescent="0.2">
      <c r="P361"/>
      <c r="AB361"/>
      <c r="AN361"/>
      <c r="AP361">
        <v>357</v>
      </c>
      <c r="AQ361" s="168">
        <v>-56</v>
      </c>
      <c r="AR361" s="168">
        <v>842</v>
      </c>
      <c r="AS361" s="194">
        <v>168</v>
      </c>
    </row>
    <row r="362" spans="16:45" ht="16" x14ac:dyDescent="0.2">
      <c r="P362"/>
      <c r="AB362"/>
      <c r="AN362"/>
      <c r="AP362">
        <v>358</v>
      </c>
      <c r="AQ362" s="168">
        <v>-105</v>
      </c>
      <c r="AR362" s="168">
        <v>707</v>
      </c>
      <c r="AS362" s="194">
        <v>956</v>
      </c>
    </row>
    <row r="363" spans="16:45" ht="16" x14ac:dyDescent="0.2">
      <c r="P363"/>
      <c r="AB363"/>
      <c r="AN363"/>
      <c r="AP363">
        <v>359</v>
      </c>
      <c r="AQ363" s="168">
        <v>147</v>
      </c>
      <c r="AR363" s="168">
        <v>348</v>
      </c>
      <c r="AS363" s="194">
        <v>675</v>
      </c>
    </row>
    <row r="364" spans="16:45" ht="16" x14ac:dyDescent="0.2">
      <c r="P364"/>
      <c r="AB364"/>
      <c r="AN364"/>
      <c r="AP364">
        <v>360</v>
      </c>
      <c r="AQ364" s="168">
        <v>368</v>
      </c>
      <c r="AR364" s="168">
        <v>704</v>
      </c>
      <c r="AS364" s="194">
        <v>-282</v>
      </c>
    </row>
    <row r="365" spans="16:45" ht="16" x14ac:dyDescent="0.2">
      <c r="P365"/>
      <c r="AB365"/>
      <c r="AN365"/>
      <c r="AP365">
        <v>361</v>
      </c>
      <c r="AQ365" s="168">
        <v>226</v>
      </c>
      <c r="AR365" s="168">
        <v>706</v>
      </c>
      <c r="AS365" s="194">
        <v>-45</v>
      </c>
    </row>
    <row r="366" spans="16:45" ht="16" x14ac:dyDescent="0.2">
      <c r="P366"/>
      <c r="AB366"/>
      <c r="AN366"/>
      <c r="AP366">
        <v>362</v>
      </c>
      <c r="AQ366" s="168">
        <v>342</v>
      </c>
      <c r="AR366" s="168">
        <v>539</v>
      </c>
      <c r="AS366" s="194">
        <v>-47</v>
      </c>
    </row>
    <row r="367" spans="16:45" ht="16" x14ac:dyDescent="0.2">
      <c r="P367"/>
      <c r="AB367"/>
      <c r="AN367"/>
      <c r="AP367">
        <v>363</v>
      </c>
      <c r="AQ367" s="168">
        <v>377</v>
      </c>
      <c r="AR367" s="168">
        <v>240</v>
      </c>
      <c r="AS367" s="194">
        <v>331</v>
      </c>
    </row>
    <row r="368" spans="16:45" ht="16" x14ac:dyDescent="0.2">
      <c r="P368"/>
      <c r="AB368"/>
      <c r="AN368"/>
      <c r="AP368">
        <v>364</v>
      </c>
      <c r="AQ368" s="168">
        <v>-22</v>
      </c>
      <c r="AR368" s="168">
        <v>650</v>
      </c>
      <c r="AS368" s="194">
        <v>631</v>
      </c>
    </row>
    <row r="369" spans="16:45" ht="16" x14ac:dyDescent="0.2">
      <c r="P369"/>
      <c r="AB369"/>
      <c r="AN369"/>
      <c r="AP369">
        <v>365</v>
      </c>
      <c r="AQ369" s="168">
        <v>-52</v>
      </c>
      <c r="AR369" s="168">
        <v>361</v>
      </c>
      <c r="AS369" s="194">
        <v>-34</v>
      </c>
    </row>
    <row r="370" spans="16:45" ht="16" x14ac:dyDescent="0.2">
      <c r="P370"/>
      <c r="AB370"/>
      <c r="AN370"/>
      <c r="AP370">
        <v>366</v>
      </c>
      <c r="AQ370" s="168">
        <v>36</v>
      </c>
      <c r="AR370" s="168">
        <v>515</v>
      </c>
      <c r="AS370" s="194">
        <v>612</v>
      </c>
    </row>
    <row r="371" spans="16:45" ht="16" x14ac:dyDescent="0.2">
      <c r="P371"/>
      <c r="AB371"/>
      <c r="AN371"/>
      <c r="AP371">
        <v>367</v>
      </c>
      <c r="AQ371" s="168">
        <v>48</v>
      </c>
      <c r="AR371" s="168">
        <v>641</v>
      </c>
      <c r="AS371" s="194">
        <v>574</v>
      </c>
    </row>
    <row r="372" spans="16:45" ht="16" x14ac:dyDescent="0.2">
      <c r="P372"/>
      <c r="AB372"/>
      <c r="AN372"/>
      <c r="AP372">
        <v>368</v>
      </c>
      <c r="AQ372" s="168">
        <v>-13</v>
      </c>
      <c r="AR372" s="168">
        <v>544</v>
      </c>
      <c r="AS372" s="194">
        <v>206</v>
      </c>
    </row>
    <row r="373" spans="16:45" ht="16" x14ac:dyDescent="0.2">
      <c r="P373"/>
      <c r="AB373"/>
      <c r="AN373"/>
      <c r="AP373">
        <v>369</v>
      </c>
      <c r="AQ373" s="168">
        <v>220</v>
      </c>
      <c r="AR373" s="168">
        <v>676</v>
      </c>
      <c r="AS373" s="194">
        <v>713</v>
      </c>
    </row>
    <row r="374" spans="16:45" ht="16" x14ac:dyDescent="0.2">
      <c r="P374"/>
      <c r="AB374"/>
      <c r="AN374"/>
      <c r="AP374">
        <v>370</v>
      </c>
      <c r="AQ374" s="168">
        <v>214</v>
      </c>
      <c r="AR374" s="168">
        <v>901</v>
      </c>
      <c r="AS374" s="194">
        <v>-341</v>
      </c>
    </row>
    <row r="375" spans="16:45" ht="16" x14ac:dyDescent="0.2">
      <c r="P375"/>
      <c r="AB375"/>
      <c r="AN375"/>
      <c r="AP375">
        <v>371</v>
      </c>
      <c r="AQ375" s="168">
        <v>122</v>
      </c>
      <c r="AR375" s="168">
        <v>600</v>
      </c>
      <c r="AS375" s="194">
        <v>164</v>
      </c>
    </row>
    <row r="376" spans="16:45" ht="16" x14ac:dyDescent="0.2">
      <c r="P376"/>
      <c r="AB376"/>
      <c r="AN376"/>
      <c r="AP376">
        <v>372</v>
      </c>
      <c r="AQ376" s="168">
        <v>20</v>
      </c>
      <c r="AR376" s="168">
        <v>498</v>
      </c>
      <c r="AS376" s="194">
        <v>-284</v>
      </c>
    </row>
    <row r="377" spans="16:45" ht="16" x14ac:dyDescent="0.2">
      <c r="P377"/>
      <c r="AB377"/>
      <c r="AN377"/>
      <c r="AP377">
        <v>373</v>
      </c>
      <c r="AQ377" s="168">
        <v>398</v>
      </c>
      <c r="AR377" s="168">
        <v>835</v>
      </c>
      <c r="AS377" s="194">
        <v>-333</v>
      </c>
    </row>
    <row r="378" spans="16:45" ht="16" x14ac:dyDescent="0.2">
      <c r="P378"/>
      <c r="AB378"/>
      <c r="AN378"/>
      <c r="AP378">
        <v>374</v>
      </c>
      <c r="AQ378" s="168">
        <v>188</v>
      </c>
      <c r="AR378" s="168">
        <v>588</v>
      </c>
      <c r="AS378" s="194">
        <v>-217</v>
      </c>
    </row>
    <row r="379" spans="16:45" ht="16" x14ac:dyDescent="0.2">
      <c r="P379"/>
      <c r="AB379"/>
      <c r="AN379"/>
      <c r="AP379">
        <v>375</v>
      </c>
      <c r="AQ379" s="168">
        <v>108</v>
      </c>
      <c r="AR379" s="168">
        <v>451</v>
      </c>
      <c r="AS379" s="194">
        <v>-207</v>
      </c>
    </row>
    <row r="380" spans="16:45" ht="16" x14ac:dyDescent="0.2">
      <c r="P380"/>
      <c r="AB380"/>
      <c r="AN380"/>
      <c r="AP380">
        <v>376</v>
      </c>
      <c r="AQ380" s="168">
        <v>28</v>
      </c>
      <c r="AR380" s="168">
        <v>872</v>
      </c>
      <c r="AS380" s="194">
        <v>-108</v>
      </c>
    </row>
    <row r="381" spans="16:45" ht="16" x14ac:dyDescent="0.2">
      <c r="P381"/>
      <c r="AB381"/>
      <c r="AN381"/>
      <c r="AP381">
        <v>377</v>
      </c>
      <c r="AQ381" s="168">
        <v>111</v>
      </c>
      <c r="AR381" s="168">
        <v>339</v>
      </c>
      <c r="AS381" s="194">
        <v>313</v>
      </c>
    </row>
    <row r="382" spans="16:45" ht="16" x14ac:dyDescent="0.2">
      <c r="P382"/>
      <c r="AB382"/>
      <c r="AN382"/>
      <c r="AP382">
        <v>378</v>
      </c>
      <c r="AQ382" s="168">
        <v>292</v>
      </c>
      <c r="AR382" s="168">
        <v>500</v>
      </c>
      <c r="AS382" s="194">
        <v>319</v>
      </c>
    </row>
    <row r="383" spans="16:45" ht="16" x14ac:dyDescent="0.2">
      <c r="P383"/>
      <c r="AB383"/>
      <c r="AN383"/>
      <c r="AP383">
        <v>379</v>
      </c>
      <c r="AQ383" s="168">
        <v>344</v>
      </c>
      <c r="AR383" s="168">
        <v>789</v>
      </c>
      <c r="AS383" s="194">
        <v>558</v>
      </c>
    </row>
    <row r="384" spans="16:45" ht="16" x14ac:dyDescent="0.2">
      <c r="P384"/>
      <c r="AB384"/>
      <c r="AN384"/>
      <c r="AP384">
        <v>380</v>
      </c>
      <c r="AQ384" s="168">
        <v>318</v>
      </c>
      <c r="AR384" s="168">
        <v>531</v>
      </c>
      <c r="AS384" s="194">
        <v>406</v>
      </c>
    </row>
    <row r="385" spans="16:45" ht="16" x14ac:dyDescent="0.2">
      <c r="P385"/>
      <c r="AB385"/>
      <c r="AP385">
        <v>381</v>
      </c>
      <c r="AQ385" s="168">
        <v>77</v>
      </c>
      <c r="AR385" s="168">
        <v>780</v>
      </c>
      <c r="AS385" s="194">
        <v>236</v>
      </c>
    </row>
    <row r="386" spans="16:45" ht="16" x14ac:dyDescent="0.2">
      <c r="P386"/>
      <c r="AB386"/>
      <c r="AP386">
        <v>382</v>
      </c>
      <c r="AQ386" s="168">
        <v>30</v>
      </c>
      <c r="AR386" s="168">
        <v>677</v>
      </c>
      <c r="AS386" s="194">
        <v>880</v>
      </c>
    </row>
    <row r="387" spans="16:45" ht="16" x14ac:dyDescent="0.2">
      <c r="P387"/>
      <c r="AB387"/>
      <c r="AP387">
        <v>383</v>
      </c>
      <c r="AQ387" s="168">
        <v>-232</v>
      </c>
      <c r="AR387" s="168">
        <v>625</v>
      </c>
      <c r="AS387" s="194">
        <v>28</v>
      </c>
    </row>
    <row r="388" spans="16:45" ht="16" x14ac:dyDescent="0.2">
      <c r="P388"/>
      <c r="AB388"/>
      <c r="AP388">
        <v>384</v>
      </c>
      <c r="AQ388" s="168">
        <v>340</v>
      </c>
      <c r="AR388" s="168">
        <v>451</v>
      </c>
      <c r="AS388" s="194">
        <v>60</v>
      </c>
    </row>
    <row r="389" spans="16:45" ht="16" x14ac:dyDescent="0.2">
      <c r="P389"/>
      <c r="AB389"/>
      <c r="AP389">
        <v>385</v>
      </c>
      <c r="AQ389" s="168">
        <v>-10</v>
      </c>
      <c r="AR389" s="168">
        <v>375</v>
      </c>
      <c r="AS389" s="194">
        <v>-150</v>
      </c>
    </row>
    <row r="390" spans="16:45" ht="16" x14ac:dyDescent="0.2">
      <c r="P390"/>
      <c r="AB390"/>
      <c r="AP390">
        <v>386</v>
      </c>
      <c r="AQ390" s="168">
        <v>46</v>
      </c>
      <c r="AR390" s="168">
        <v>467</v>
      </c>
      <c r="AS390" s="194">
        <v>-169</v>
      </c>
    </row>
    <row r="391" spans="16:45" ht="16" x14ac:dyDescent="0.2">
      <c r="P391"/>
      <c r="AB391"/>
      <c r="AP391">
        <v>387</v>
      </c>
      <c r="AQ391" s="168">
        <v>105</v>
      </c>
      <c r="AR391" s="168">
        <v>819</v>
      </c>
      <c r="AS391" s="194">
        <v>-607</v>
      </c>
    </row>
    <row r="392" spans="16:45" ht="16" x14ac:dyDescent="0.2">
      <c r="P392"/>
      <c r="AB392"/>
      <c r="AP392">
        <v>388</v>
      </c>
      <c r="AQ392" s="168">
        <v>209</v>
      </c>
      <c r="AR392" s="168">
        <v>862</v>
      </c>
      <c r="AS392" s="194">
        <v>523</v>
      </c>
    </row>
    <row r="393" spans="16:45" ht="16" x14ac:dyDescent="0.2">
      <c r="P393"/>
      <c r="AB393"/>
      <c r="AP393">
        <v>389</v>
      </c>
      <c r="AQ393" s="168">
        <v>306</v>
      </c>
      <c r="AR393" s="168">
        <v>301</v>
      </c>
      <c r="AS393" s="194">
        <v>308</v>
      </c>
    </row>
    <row r="394" spans="16:45" ht="16" x14ac:dyDescent="0.2">
      <c r="P394"/>
      <c r="AB394"/>
      <c r="AP394">
        <v>390</v>
      </c>
      <c r="AQ394" s="168">
        <v>195</v>
      </c>
      <c r="AR394" s="168">
        <v>743</v>
      </c>
      <c r="AS394" s="194">
        <v>-47</v>
      </c>
    </row>
    <row r="395" spans="16:45" ht="16" x14ac:dyDescent="0.2">
      <c r="P395"/>
      <c r="AB395"/>
      <c r="AP395">
        <v>391</v>
      </c>
      <c r="AQ395" s="168">
        <v>38</v>
      </c>
      <c r="AR395" s="168">
        <v>832</v>
      </c>
      <c r="AS395" s="194">
        <v>139</v>
      </c>
    </row>
    <row r="396" spans="16:45" ht="16" x14ac:dyDescent="0.2">
      <c r="P396"/>
      <c r="AB396"/>
      <c r="AP396">
        <v>392</v>
      </c>
      <c r="AQ396" s="168">
        <v>77</v>
      </c>
      <c r="AR396" s="168">
        <v>378</v>
      </c>
      <c r="AS396" s="194">
        <v>609</v>
      </c>
    </row>
    <row r="397" spans="16:45" ht="16" x14ac:dyDescent="0.2">
      <c r="P397"/>
      <c r="AB397"/>
      <c r="AP397">
        <v>393</v>
      </c>
      <c r="AQ397" s="168">
        <v>279</v>
      </c>
      <c r="AR397" s="168">
        <v>934</v>
      </c>
      <c r="AS397" s="194">
        <v>311</v>
      </c>
    </row>
    <row r="398" spans="16:45" ht="16" x14ac:dyDescent="0.2">
      <c r="P398"/>
      <c r="AB398"/>
      <c r="AP398">
        <v>394</v>
      </c>
      <c r="AQ398" s="168">
        <v>-62</v>
      </c>
      <c r="AR398" s="168">
        <v>648</v>
      </c>
      <c r="AS398" s="194">
        <v>202</v>
      </c>
    </row>
    <row r="399" spans="16:45" ht="16" x14ac:dyDescent="0.2">
      <c r="P399"/>
      <c r="AB399"/>
      <c r="AP399">
        <v>395</v>
      </c>
      <c r="AQ399" s="168">
        <v>319</v>
      </c>
      <c r="AR399" s="168">
        <v>664</v>
      </c>
      <c r="AS399" s="194">
        <v>-82</v>
      </c>
    </row>
    <row r="400" spans="16:45" ht="16" x14ac:dyDescent="0.2">
      <c r="P400"/>
      <c r="AB400"/>
      <c r="AP400">
        <v>396</v>
      </c>
      <c r="AQ400" s="168">
        <v>-68</v>
      </c>
      <c r="AR400" s="168">
        <v>660</v>
      </c>
      <c r="AS400" s="194">
        <v>917</v>
      </c>
    </row>
    <row r="401" spans="16:45" ht="16" x14ac:dyDescent="0.2">
      <c r="P401"/>
      <c r="AB401"/>
      <c r="AP401">
        <v>397</v>
      </c>
      <c r="AQ401" s="168">
        <v>79</v>
      </c>
      <c r="AR401" s="168">
        <v>535</v>
      </c>
      <c r="AS401" s="194">
        <v>13</v>
      </c>
    </row>
    <row r="402" spans="16:45" ht="16" x14ac:dyDescent="0.2">
      <c r="P402"/>
      <c r="AB402"/>
      <c r="AP402">
        <v>398</v>
      </c>
      <c r="AQ402" s="168">
        <v>97</v>
      </c>
      <c r="AR402" s="168">
        <v>616</v>
      </c>
      <c r="AS402" s="194">
        <v>740</v>
      </c>
    </row>
    <row r="403" spans="16:45" ht="16" x14ac:dyDescent="0.2">
      <c r="P403"/>
      <c r="AB403"/>
      <c r="AP403">
        <v>399</v>
      </c>
      <c r="AQ403" s="168">
        <v>-133</v>
      </c>
      <c r="AR403" s="168">
        <v>664</v>
      </c>
      <c r="AS403" s="194">
        <v>98</v>
      </c>
    </row>
    <row r="404" spans="16:45" ht="16" x14ac:dyDescent="0.2">
      <c r="P404"/>
      <c r="AB404"/>
      <c r="AP404">
        <v>400</v>
      </c>
      <c r="AQ404" s="168">
        <v>27</v>
      </c>
      <c r="AR404" s="168">
        <v>921</v>
      </c>
      <c r="AS404" s="194">
        <v>362</v>
      </c>
    </row>
    <row r="405" spans="16:45" ht="16" x14ac:dyDescent="0.2">
      <c r="P405"/>
      <c r="AB405"/>
      <c r="AP405">
        <v>401</v>
      </c>
      <c r="AQ405" s="168">
        <v>76</v>
      </c>
      <c r="AR405" s="168">
        <v>260</v>
      </c>
      <c r="AS405" s="194">
        <v>509</v>
      </c>
    </row>
    <row r="406" spans="16:45" ht="16" x14ac:dyDescent="0.2">
      <c r="P406"/>
      <c r="AB406"/>
      <c r="AP406">
        <v>402</v>
      </c>
      <c r="AQ406" s="168">
        <v>301</v>
      </c>
      <c r="AR406" s="168">
        <v>573</v>
      </c>
      <c r="AS406" s="194">
        <v>814</v>
      </c>
    </row>
    <row r="407" spans="16:45" ht="16" x14ac:dyDescent="0.2">
      <c r="P407"/>
      <c r="AB407"/>
      <c r="AP407">
        <v>403</v>
      </c>
      <c r="AQ407" s="168">
        <v>139</v>
      </c>
      <c r="AR407" s="168">
        <v>664</v>
      </c>
      <c r="AS407" s="194">
        <v>-138</v>
      </c>
    </row>
    <row r="408" spans="16:45" ht="16" x14ac:dyDescent="0.2">
      <c r="P408"/>
      <c r="AB408"/>
      <c r="AP408">
        <v>404</v>
      </c>
      <c r="AQ408" s="168">
        <v>99</v>
      </c>
      <c r="AR408" s="168">
        <v>554</v>
      </c>
      <c r="AS408" s="194">
        <v>186</v>
      </c>
    </row>
    <row r="409" spans="16:45" ht="16" x14ac:dyDescent="0.2">
      <c r="P409"/>
      <c r="AB409"/>
      <c r="AP409">
        <v>405</v>
      </c>
      <c r="AQ409" s="168">
        <v>98</v>
      </c>
      <c r="AR409" s="168">
        <v>700</v>
      </c>
      <c r="AS409" s="194">
        <v>266</v>
      </c>
    </row>
    <row r="410" spans="16:45" ht="16" x14ac:dyDescent="0.2">
      <c r="P410"/>
      <c r="AB410"/>
      <c r="AP410">
        <v>406</v>
      </c>
      <c r="AQ410" s="168">
        <v>13</v>
      </c>
      <c r="AR410" s="168">
        <v>306</v>
      </c>
      <c r="AS410" s="194">
        <v>-397</v>
      </c>
    </row>
    <row r="411" spans="16:45" ht="16" x14ac:dyDescent="0.2">
      <c r="P411"/>
      <c r="AB411"/>
      <c r="AP411">
        <v>407</v>
      </c>
      <c r="AQ411" s="168">
        <v>56</v>
      </c>
      <c r="AR411" s="168">
        <v>980</v>
      </c>
      <c r="AS411" s="194">
        <v>-190</v>
      </c>
    </row>
    <row r="412" spans="16:45" ht="16" x14ac:dyDescent="0.2">
      <c r="P412"/>
      <c r="AB412"/>
      <c r="AP412">
        <v>408</v>
      </c>
      <c r="AQ412" s="168">
        <v>64</v>
      </c>
      <c r="AR412" s="168">
        <v>658</v>
      </c>
      <c r="AS412" s="194">
        <v>-260</v>
      </c>
    </row>
    <row r="413" spans="16:45" ht="16" x14ac:dyDescent="0.2">
      <c r="P413"/>
      <c r="AB413"/>
      <c r="AP413">
        <v>409</v>
      </c>
      <c r="AQ413" s="168">
        <v>143</v>
      </c>
      <c r="AR413" s="168">
        <v>734</v>
      </c>
      <c r="AS413" s="194">
        <v>580</v>
      </c>
    </row>
    <row r="414" spans="16:45" ht="16" x14ac:dyDescent="0.2">
      <c r="P414"/>
      <c r="AB414"/>
      <c r="AP414">
        <v>410</v>
      </c>
      <c r="AQ414" s="168">
        <v>318</v>
      </c>
      <c r="AR414" s="168">
        <v>515</v>
      </c>
      <c r="AS414" s="194">
        <v>92</v>
      </c>
    </row>
    <row r="415" spans="16:45" ht="16" x14ac:dyDescent="0.2">
      <c r="P415"/>
      <c r="AB415"/>
      <c r="AP415">
        <v>411</v>
      </c>
      <c r="AQ415" s="168">
        <v>128</v>
      </c>
      <c r="AR415" s="168">
        <v>480</v>
      </c>
      <c r="AS415" s="194">
        <v>989</v>
      </c>
    </row>
    <row r="416" spans="16:45" ht="16" x14ac:dyDescent="0.2">
      <c r="P416"/>
      <c r="AB416"/>
      <c r="AP416">
        <v>412</v>
      </c>
      <c r="AQ416" s="168">
        <v>178</v>
      </c>
      <c r="AR416" s="168">
        <v>652</v>
      </c>
      <c r="AS416" s="194">
        <v>703</v>
      </c>
    </row>
    <row r="417" spans="16:45" ht="16" x14ac:dyDescent="0.2">
      <c r="P417"/>
      <c r="AB417"/>
      <c r="AP417">
        <v>413</v>
      </c>
      <c r="AQ417" s="168">
        <v>-151</v>
      </c>
      <c r="AR417" s="168">
        <v>818</v>
      </c>
      <c r="AS417" s="194">
        <v>509</v>
      </c>
    </row>
    <row r="418" spans="16:45" ht="16" x14ac:dyDescent="0.2">
      <c r="P418"/>
      <c r="AB418"/>
      <c r="AP418">
        <v>414</v>
      </c>
      <c r="AQ418" s="168">
        <v>247</v>
      </c>
      <c r="AR418" s="168">
        <v>966</v>
      </c>
      <c r="AS418" s="194">
        <v>-402</v>
      </c>
    </row>
    <row r="419" spans="16:45" ht="16" x14ac:dyDescent="0.2">
      <c r="P419"/>
      <c r="AB419"/>
      <c r="AP419">
        <v>415</v>
      </c>
      <c r="AQ419" s="168">
        <v>28</v>
      </c>
      <c r="AR419" s="168">
        <v>734</v>
      </c>
      <c r="AS419" s="194">
        <v>-111</v>
      </c>
    </row>
    <row r="420" spans="16:45" ht="16" x14ac:dyDescent="0.2">
      <c r="P420"/>
      <c r="AB420"/>
      <c r="AP420">
        <v>416</v>
      </c>
      <c r="AQ420" s="168">
        <v>-34</v>
      </c>
      <c r="AR420" s="168">
        <v>253</v>
      </c>
      <c r="AS420" s="194">
        <v>329</v>
      </c>
    </row>
    <row r="421" spans="16:45" ht="16" x14ac:dyDescent="0.2">
      <c r="P421"/>
      <c r="AB421"/>
      <c r="AP421">
        <v>417</v>
      </c>
      <c r="AQ421" s="168">
        <v>238</v>
      </c>
      <c r="AR421" s="168">
        <v>556</v>
      </c>
      <c r="AS421" s="194">
        <v>788</v>
      </c>
    </row>
    <row r="422" spans="16:45" ht="16" x14ac:dyDescent="0.2">
      <c r="P422"/>
      <c r="AB422"/>
      <c r="AP422">
        <v>418</v>
      </c>
      <c r="AQ422" s="168">
        <v>-15</v>
      </c>
      <c r="AR422" s="168">
        <v>499</v>
      </c>
      <c r="AS422" s="194">
        <v>124</v>
      </c>
    </row>
    <row r="423" spans="16:45" ht="16" x14ac:dyDescent="0.2">
      <c r="P423"/>
      <c r="AB423"/>
      <c r="AP423">
        <v>419</v>
      </c>
      <c r="AQ423" s="168">
        <v>391</v>
      </c>
      <c r="AR423" s="168">
        <v>714</v>
      </c>
      <c r="AS423" s="194">
        <v>-294</v>
      </c>
    </row>
    <row r="424" spans="16:45" ht="16" x14ac:dyDescent="0.2">
      <c r="P424"/>
      <c r="AB424"/>
      <c r="AP424">
        <v>420</v>
      </c>
      <c r="AQ424" s="168">
        <v>238</v>
      </c>
      <c r="AR424" s="168">
        <v>719</v>
      </c>
      <c r="AS424" s="194">
        <v>-37</v>
      </c>
    </row>
    <row r="425" spans="16:45" ht="16" x14ac:dyDescent="0.2">
      <c r="P425"/>
      <c r="AB425"/>
      <c r="AP425">
        <v>421</v>
      </c>
      <c r="AQ425" s="168">
        <v>82</v>
      </c>
      <c r="AR425" s="168">
        <v>429</v>
      </c>
      <c r="AS425" s="194">
        <v>123</v>
      </c>
    </row>
    <row r="426" spans="16:45" ht="16" x14ac:dyDescent="0.2">
      <c r="P426"/>
      <c r="AB426"/>
      <c r="AP426">
        <v>422</v>
      </c>
      <c r="AQ426" s="168">
        <v>185</v>
      </c>
      <c r="AR426" s="168">
        <v>546</v>
      </c>
      <c r="AS426" s="194">
        <v>917</v>
      </c>
    </row>
    <row r="427" spans="16:45" ht="16" x14ac:dyDescent="0.2">
      <c r="P427"/>
      <c r="AB427"/>
      <c r="AP427">
        <v>423</v>
      </c>
      <c r="AQ427" s="168">
        <v>323</v>
      </c>
      <c r="AR427" s="168">
        <v>483</v>
      </c>
      <c r="AS427" s="194">
        <v>182</v>
      </c>
    </row>
    <row r="428" spans="16:45" ht="16" x14ac:dyDescent="0.2">
      <c r="P428"/>
      <c r="AB428"/>
      <c r="AP428">
        <v>424</v>
      </c>
      <c r="AQ428" s="168">
        <v>-5</v>
      </c>
      <c r="AR428" s="168">
        <v>774</v>
      </c>
      <c r="AS428" s="194">
        <v>248</v>
      </c>
    </row>
    <row r="429" spans="16:45" ht="16" x14ac:dyDescent="0.2">
      <c r="P429"/>
      <c r="AB429"/>
      <c r="AP429">
        <v>425</v>
      </c>
      <c r="AQ429" s="168">
        <v>87</v>
      </c>
      <c r="AR429" s="168">
        <v>728</v>
      </c>
      <c r="AS429" s="194">
        <v>351</v>
      </c>
    </row>
    <row r="430" spans="16:45" ht="16" x14ac:dyDescent="0.2">
      <c r="P430"/>
      <c r="AB430"/>
      <c r="AP430">
        <v>426</v>
      </c>
      <c r="AQ430" s="168">
        <v>140</v>
      </c>
      <c r="AR430" s="168">
        <v>491</v>
      </c>
      <c r="AS430" s="194">
        <v>279</v>
      </c>
    </row>
    <row r="431" spans="16:45" ht="16" x14ac:dyDescent="0.2">
      <c r="P431"/>
      <c r="AB431"/>
      <c r="AP431">
        <v>427</v>
      </c>
      <c r="AQ431" s="168">
        <v>-44</v>
      </c>
      <c r="AR431" s="168">
        <v>589</v>
      </c>
      <c r="AS431" s="194">
        <v>44</v>
      </c>
    </row>
    <row r="432" spans="16:45" ht="16" x14ac:dyDescent="0.2">
      <c r="AP432">
        <v>428</v>
      </c>
      <c r="AQ432" s="168">
        <v>-82</v>
      </c>
      <c r="AR432" s="168">
        <v>383</v>
      </c>
      <c r="AS432" s="194">
        <v>-128</v>
      </c>
    </row>
    <row r="433" spans="42:45" ht="16" x14ac:dyDescent="0.2">
      <c r="AP433">
        <v>429</v>
      </c>
      <c r="AQ433" s="168">
        <v>-49</v>
      </c>
      <c r="AR433" s="168">
        <v>700</v>
      </c>
      <c r="AS433" s="194">
        <v>-108</v>
      </c>
    </row>
    <row r="434" spans="42:45" ht="16" x14ac:dyDescent="0.2">
      <c r="AP434">
        <v>430</v>
      </c>
      <c r="AQ434" s="168">
        <v>-62</v>
      </c>
      <c r="AR434" s="168">
        <v>594</v>
      </c>
      <c r="AS434" s="194">
        <v>388</v>
      </c>
    </row>
    <row r="435" spans="42:45" ht="16" x14ac:dyDescent="0.2">
      <c r="AP435">
        <v>431</v>
      </c>
      <c r="AQ435" s="168">
        <v>311</v>
      </c>
      <c r="AR435" s="168">
        <v>428</v>
      </c>
      <c r="AS435" s="194">
        <v>19</v>
      </c>
    </row>
    <row r="436" spans="42:45" ht="16" x14ac:dyDescent="0.2">
      <c r="AP436">
        <v>432</v>
      </c>
      <c r="AQ436" s="168">
        <v>251</v>
      </c>
      <c r="AR436" s="168">
        <v>758</v>
      </c>
      <c r="AS436" s="194">
        <v>573</v>
      </c>
    </row>
    <row r="437" spans="42:45" ht="16" x14ac:dyDescent="0.2">
      <c r="AP437">
        <v>433</v>
      </c>
      <c r="AQ437" s="168">
        <v>120</v>
      </c>
      <c r="AR437" s="168">
        <v>627</v>
      </c>
      <c r="AS437" s="194">
        <v>373</v>
      </c>
    </row>
    <row r="438" spans="42:45" ht="16" x14ac:dyDescent="0.2">
      <c r="AP438">
        <v>434</v>
      </c>
      <c r="AQ438" s="168">
        <v>291</v>
      </c>
      <c r="AR438" s="168">
        <v>834</v>
      </c>
      <c r="AS438" s="194">
        <v>260</v>
      </c>
    </row>
    <row r="439" spans="42:45" ht="16" x14ac:dyDescent="0.2">
      <c r="AP439">
        <v>435</v>
      </c>
      <c r="AQ439" s="168">
        <v>-33</v>
      </c>
      <c r="AR439" s="168">
        <v>849</v>
      </c>
      <c r="AS439" s="194">
        <v>-484</v>
      </c>
    </row>
    <row r="440" spans="42:45" ht="16" x14ac:dyDescent="0.2">
      <c r="AP440">
        <v>436</v>
      </c>
      <c r="AQ440" s="168">
        <v>-23</v>
      </c>
      <c r="AR440" s="168">
        <v>896</v>
      </c>
      <c r="AS440" s="194">
        <v>-14</v>
      </c>
    </row>
    <row r="441" spans="42:45" ht="16" x14ac:dyDescent="0.2">
      <c r="AP441">
        <v>437</v>
      </c>
      <c r="AQ441" s="168">
        <v>277</v>
      </c>
      <c r="AR441" s="168">
        <v>546</v>
      </c>
      <c r="AS441" s="194">
        <v>250</v>
      </c>
    </row>
    <row r="442" spans="42:45" ht="16" x14ac:dyDescent="0.2">
      <c r="AP442">
        <v>438</v>
      </c>
      <c r="AQ442" s="168">
        <v>-268</v>
      </c>
      <c r="AR442" s="168">
        <v>758</v>
      </c>
      <c r="AS442" s="194">
        <v>440</v>
      </c>
    </row>
    <row r="443" spans="42:45" ht="16" x14ac:dyDescent="0.2">
      <c r="AP443">
        <v>439</v>
      </c>
      <c r="AQ443" s="168">
        <v>70</v>
      </c>
      <c r="AR443" s="168">
        <v>400</v>
      </c>
      <c r="AS443" s="194">
        <v>647</v>
      </c>
    </row>
    <row r="444" spans="42:45" ht="16" x14ac:dyDescent="0.2">
      <c r="AP444">
        <v>440</v>
      </c>
      <c r="AQ444" s="168">
        <v>77</v>
      </c>
      <c r="AR444" s="168">
        <v>816</v>
      </c>
      <c r="AS444" s="194">
        <v>35</v>
      </c>
    </row>
    <row r="445" spans="42:45" ht="16" x14ac:dyDescent="0.2">
      <c r="AP445">
        <v>441</v>
      </c>
      <c r="AQ445" s="168">
        <v>358</v>
      </c>
      <c r="AR445" s="168">
        <v>826</v>
      </c>
      <c r="AS445" s="194">
        <v>-106</v>
      </c>
    </row>
    <row r="446" spans="42:45" ht="16" x14ac:dyDescent="0.2">
      <c r="AP446">
        <v>442</v>
      </c>
      <c r="AQ446" s="168">
        <v>61</v>
      </c>
      <c r="AR446" s="168">
        <v>704</v>
      </c>
      <c r="AS446" s="194">
        <v>656</v>
      </c>
    </row>
    <row r="447" spans="42:45" ht="16" x14ac:dyDescent="0.2">
      <c r="AP447">
        <v>443</v>
      </c>
      <c r="AQ447" s="168">
        <v>42</v>
      </c>
      <c r="AR447" s="168">
        <v>991</v>
      </c>
      <c r="AS447" s="194">
        <v>-185</v>
      </c>
    </row>
    <row r="448" spans="42:45" ht="16" x14ac:dyDescent="0.2">
      <c r="AP448">
        <v>444</v>
      </c>
      <c r="AQ448" s="168">
        <v>72</v>
      </c>
      <c r="AR448" s="168">
        <v>718</v>
      </c>
      <c r="AS448" s="194">
        <v>65</v>
      </c>
    </row>
    <row r="449" spans="42:45" ht="16" x14ac:dyDescent="0.2">
      <c r="AP449">
        <v>445</v>
      </c>
      <c r="AQ449" s="168">
        <v>-340</v>
      </c>
      <c r="AR449" s="168">
        <v>441</v>
      </c>
      <c r="AS449" s="194">
        <v>-8</v>
      </c>
    </row>
    <row r="450" spans="42:45" ht="16" x14ac:dyDescent="0.2">
      <c r="AP450">
        <v>446</v>
      </c>
      <c r="AQ450" s="168">
        <v>80</v>
      </c>
      <c r="AR450" s="168">
        <v>12</v>
      </c>
      <c r="AS450" s="194">
        <v>-155</v>
      </c>
    </row>
    <row r="451" spans="42:45" ht="16" x14ac:dyDescent="0.2">
      <c r="AP451">
        <v>447</v>
      </c>
      <c r="AQ451" s="168">
        <v>-14</v>
      </c>
      <c r="AR451" s="168">
        <v>411</v>
      </c>
      <c r="AS451" s="194">
        <v>968</v>
      </c>
    </row>
    <row r="452" spans="42:45" ht="16" x14ac:dyDescent="0.2">
      <c r="AP452">
        <v>448</v>
      </c>
      <c r="AQ452" s="168">
        <v>18</v>
      </c>
      <c r="AR452" s="168">
        <v>483</v>
      </c>
      <c r="AS452" s="194">
        <v>-52</v>
      </c>
    </row>
    <row r="453" spans="42:45" ht="16" x14ac:dyDescent="0.2">
      <c r="AP453">
        <v>449</v>
      </c>
      <c r="AQ453" s="168">
        <v>316</v>
      </c>
      <c r="AR453" s="168">
        <v>530</v>
      </c>
      <c r="AS453" s="194">
        <v>-78</v>
      </c>
    </row>
    <row r="454" spans="42:45" ht="16" x14ac:dyDescent="0.2">
      <c r="AP454">
        <v>450</v>
      </c>
      <c r="AQ454" s="168">
        <v>351</v>
      </c>
      <c r="AR454" s="168">
        <v>566</v>
      </c>
      <c r="AS454" s="194">
        <v>57</v>
      </c>
    </row>
    <row r="455" spans="42:45" ht="16" x14ac:dyDescent="0.2">
      <c r="AP455">
        <v>451</v>
      </c>
      <c r="AQ455" s="168">
        <v>295</v>
      </c>
      <c r="AR455" s="168">
        <v>909</v>
      </c>
      <c r="AS455" s="194">
        <v>222</v>
      </c>
    </row>
    <row r="456" spans="42:45" ht="16" x14ac:dyDescent="0.2">
      <c r="AP456">
        <v>452</v>
      </c>
      <c r="AQ456" s="168">
        <v>-65</v>
      </c>
      <c r="AR456" s="168">
        <v>791</v>
      </c>
      <c r="AS456" s="194">
        <v>395</v>
      </c>
    </row>
    <row r="457" spans="42:45" ht="16" x14ac:dyDescent="0.2">
      <c r="AP457">
        <v>453</v>
      </c>
      <c r="AQ457" s="168">
        <v>-53</v>
      </c>
      <c r="AR457" s="168">
        <v>952</v>
      </c>
      <c r="AS457" s="194">
        <v>871</v>
      </c>
    </row>
    <row r="458" spans="42:45" ht="16" x14ac:dyDescent="0.2">
      <c r="AP458">
        <v>454</v>
      </c>
      <c r="AQ458" s="168">
        <v>-18</v>
      </c>
      <c r="AR458" s="168">
        <v>584</v>
      </c>
      <c r="AS458" s="194">
        <v>132</v>
      </c>
    </row>
    <row r="459" spans="42:45" ht="16" x14ac:dyDescent="0.2">
      <c r="AP459">
        <v>455</v>
      </c>
      <c r="AQ459" s="168">
        <v>84</v>
      </c>
      <c r="AR459" s="168">
        <v>485</v>
      </c>
      <c r="AS459" s="194">
        <v>-277</v>
      </c>
    </row>
    <row r="460" spans="42:45" ht="16" x14ac:dyDescent="0.2">
      <c r="AP460">
        <v>456</v>
      </c>
      <c r="AQ460" s="168">
        <v>251</v>
      </c>
      <c r="AR460" s="168">
        <v>649</v>
      </c>
      <c r="AS460" s="194">
        <v>178</v>
      </c>
    </row>
    <row r="461" spans="42:45" ht="16" x14ac:dyDescent="0.2">
      <c r="AP461">
        <v>457</v>
      </c>
      <c r="AQ461" s="168">
        <v>63</v>
      </c>
      <c r="AR461" s="168">
        <v>877</v>
      </c>
      <c r="AS461" s="194">
        <v>-195</v>
      </c>
    </row>
    <row r="462" spans="42:45" ht="16" x14ac:dyDescent="0.2">
      <c r="AP462">
        <v>458</v>
      </c>
      <c r="AQ462" s="168">
        <v>-95</v>
      </c>
      <c r="AR462" s="168">
        <v>711</v>
      </c>
      <c r="AS462" s="194">
        <v>399</v>
      </c>
    </row>
    <row r="463" spans="42:45" ht="16" x14ac:dyDescent="0.2">
      <c r="AP463">
        <v>459</v>
      </c>
      <c r="AQ463" s="168">
        <v>246</v>
      </c>
      <c r="AR463" s="168">
        <v>864</v>
      </c>
      <c r="AS463" s="194">
        <v>-131</v>
      </c>
    </row>
    <row r="464" spans="42:45" ht="16" x14ac:dyDescent="0.2">
      <c r="AP464">
        <v>460</v>
      </c>
      <c r="AQ464" s="168">
        <v>227</v>
      </c>
      <c r="AR464" s="168">
        <v>498</v>
      </c>
      <c r="AS464" s="194">
        <v>264</v>
      </c>
    </row>
    <row r="465" spans="42:45" ht="16" x14ac:dyDescent="0.2">
      <c r="AP465">
        <v>461</v>
      </c>
      <c r="AQ465" s="168">
        <v>30</v>
      </c>
      <c r="AR465" s="168">
        <v>751</v>
      </c>
      <c r="AS465" s="194">
        <v>-95</v>
      </c>
    </row>
    <row r="466" spans="42:45" ht="16" x14ac:dyDescent="0.2">
      <c r="AP466">
        <v>462</v>
      </c>
      <c r="AQ466" s="168">
        <v>197</v>
      </c>
      <c r="AR466" s="168">
        <v>547</v>
      </c>
      <c r="AS466" s="194">
        <v>139</v>
      </c>
    </row>
    <row r="467" spans="42:45" ht="16" x14ac:dyDescent="0.2">
      <c r="AP467">
        <v>463</v>
      </c>
      <c r="AQ467" s="168">
        <v>362</v>
      </c>
      <c r="AR467" s="168">
        <v>939</v>
      </c>
      <c r="AS467" s="194">
        <v>725</v>
      </c>
    </row>
    <row r="468" spans="42:45" ht="16" x14ac:dyDescent="0.2">
      <c r="AP468">
        <v>464</v>
      </c>
      <c r="AQ468" s="168">
        <v>30</v>
      </c>
      <c r="AR468" s="168">
        <v>725</v>
      </c>
      <c r="AS468" s="194">
        <v>224</v>
      </c>
    </row>
    <row r="469" spans="42:45" ht="16" x14ac:dyDescent="0.2">
      <c r="AP469">
        <v>465</v>
      </c>
      <c r="AQ469" s="168">
        <v>26</v>
      </c>
      <c r="AR469" s="168">
        <v>694</v>
      </c>
      <c r="AS469" s="194">
        <v>-380</v>
      </c>
    </row>
    <row r="470" spans="42:45" ht="16" x14ac:dyDescent="0.2">
      <c r="AP470">
        <v>466</v>
      </c>
      <c r="AQ470" s="168">
        <v>-8</v>
      </c>
      <c r="AR470" s="168">
        <v>750</v>
      </c>
      <c r="AS470" s="194">
        <v>578</v>
      </c>
    </row>
    <row r="471" spans="42:45" ht="16" x14ac:dyDescent="0.2">
      <c r="AP471">
        <v>467</v>
      </c>
      <c r="AQ471" s="168">
        <v>-197</v>
      </c>
      <c r="AR471" s="168">
        <v>648</v>
      </c>
      <c r="AS471" s="194">
        <v>-44</v>
      </c>
    </row>
    <row r="472" spans="42:45" ht="16" x14ac:dyDescent="0.2">
      <c r="AP472">
        <v>468</v>
      </c>
      <c r="AQ472" s="168">
        <v>208</v>
      </c>
      <c r="AR472" s="168">
        <v>990</v>
      </c>
      <c r="AS472" s="194">
        <v>687</v>
      </c>
    </row>
    <row r="473" spans="42:45" ht="16" x14ac:dyDescent="0.2">
      <c r="AP473">
        <v>469</v>
      </c>
      <c r="AQ473" s="168">
        <v>372</v>
      </c>
      <c r="AR473" s="168">
        <v>766</v>
      </c>
      <c r="AS473" s="194">
        <v>691</v>
      </c>
    </row>
    <row r="474" spans="42:45" ht="16" x14ac:dyDescent="0.2">
      <c r="AP474">
        <v>470</v>
      </c>
      <c r="AQ474" s="168">
        <v>154</v>
      </c>
      <c r="AR474" s="168">
        <v>709</v>
      </c>
      <c r="AS474" s="194">
        <v>420</v>
      </c>
    </row>
    <row r="475" spans="42:45" ht="16" x14ac:dyDescent="0.2">
      <c r="AP475">
        <v>471</v>
      </c>
      <c r="AQ475" s="168">
        <v>403</v>
      </c>
      <c r="AR475" s="168">
        <v>733</v>
      </c>
      <c r="AS475" s="194">
        <v>114</v>
      </c>
    </row>
    <row r="476" spans="42:45" ht="16" x14ac:dyDescent="0.2">
      <c r="AP476">
        <v>472</v>
      </c>
      <c r="AQ476" s="168">
        <v>148</v>
      </c>
      <c r="AR476" s="168">
        <v>619</v>
      </c>
      <c r="AS476" s="194">
        <v>-347</v>
      </c>
    </row>
    <row r="477" spans="42:45" ht="16" x14ac:dyDescent="0.2">
      <c r="AP477">
        <v>473</v>
      </c>
      <c r="AQ477" s="168">
        <v>191</v>
      </c>
      <c r="AR477" s="168">
        <v>631</v>
      </c>
      <c r="AS477" s="194">
        <v>52</v>
      </c>
    </row>
    <row r="478" spans="42:45" ht="16" x14ac:dyDescent="0.2">
      <c r="AP478">
        <v>474</v>
      </c>
      <c r="AQ478" s="168">
        <v>91</v>
      </c>
      <c r="AR478" s="168">
        <v>568</v>
      </c>
      <c r="AS478" s="194">
        <v>-38</v>
      </c>
    </row>
    <row r="479" spans="42:45" ht="16" x14ac:dyDescent="0.2">
      <c r="AP479">
        <v>475</v>
      </c>
      <c r="AQ479" s="168">
        <v>72</v>
      </c>
      <c r="AR479" s="168">
        <v>615</v>
      </c>
      <c r="AS479" s="194">
        <v>722</v>
      </c>
    </row>
    <row r="480" spans="42:45" ht="16" x14ac:dyDescent="0.2">
      <c r="AP480">
        <v>476</v>
      </c>
      <c r="AQ480" s="168">
        <v>76</v>
      </c>
      <c r="AR480" s="168">
        <v>-154</v>
      </c>
      <c r="AS480" s="194">
        <v>1105</v>
      </c>
    </row>
    <row r="481" spans="42:45" ht="16" x14ac:dyDescent="0.2">
      <c r="AP481">
        <v>477</v>
      </c>
      <c r="AQ481" s="168">
        <v>118</v>
      </c>
      <c r="AR481" s="168">
        <v>872</v>
      </c>
      <c r="AS481" s="194">
        <v>212</v>
      </c>
    </row>
    <row r="482" spans="42:45" ht="16" x14ac:dyDescent="0.2">
      <c r="AP482">
        <v>478</v>
      </c>
      <c r="AQ482" s="168">
        <v>-92</v>
      </c>
      <c r="AR482" s="168">
        <v>667</v>
      </c>
      <c r="AS482" s="194">
        <v>452</v>
      </c>
    </row>
    <row r="483" spans="42:45" ht="16" x14ac:dyDescent="0.2">
      <c r="AP483">
        <v>479</v>
      </c>
      <c r="AQ483" s="168">
        <v>272</v>
      </c>
      <c r="AR483" s="168">
        <v>649</v>
      </c>
      <c r="AS483" s="194">
        <v>305</v>
      </c>
    </row>
    <row r="484" spans="42:45" ht="16" x14ac:dyDescent="0.2">
      <c r="AP484">
        <v>480</v>
      </c>
      <c r="AQ484" s="168">
        <v>92</v>
      </c>
      <c r="AR484" s="168">
        <v>668</v>
      </c>
      <c r="AS484" s="194">
        <v>662</v>
      </c>
    </row>
    <row r="485" spans="42:45" ht="16" x14ac:dyDescent="0.2">
      <c r="AP485">
        <v>481</v>
      </c>
      <c r="AQ485" s="168">
        <v>337</v>
      </c>
      <c r="AR485" s="168">
        <v>54</v>
      </c>
      <c r="AS485" s="194">
        <v>-224</v>
      </c>
    </row>
    <row r="486" spans="42:45" ht="16" x14ac:dyDescent="0.2">
      <c r="AP486">
        <v>482</v>
      </c>
      <c r="AQ486" s="168">
        <v>-27</v>
      </c>
      <c r="AR486" s="168">
        <v>304</v>
      </c>
      <c r="AS486" s="194">
        <v>-486</v>
      </c>
    </row>
    <row r="487" spans="42:45" ht="16" x14ac:dyDescent="0.2">
      <c r="AP487">
        <v>483</v>
      </c>
      <c r="AQ487" s="168">
        <v>-66</v>
      </c>
      <c r="AR487" s="168">
        <v>669</v>
      </c>
      <c r="AS487" s="194">
        <v>568</v>
      </c>
    </row>
    <row r="488" spans="42:45" ht="16" x14ac:dyDescent="0.2">
      <c r="AP488">
        <v>484</v>
      </c>
      <c r="AQ488" s="168">
        <v>297</v>
      </c>
      <c r="AR488" s="168">
        <v>594</v>
      </c>
      <c r="AS488" s="194">
        <v>103</v>
      </c>
    </row>
    <row r="489" spans="42:45" ht="16" x14ac:dyDescent="0.2">
      <c r="AP489">
        <v>485</v>
      </c>
      <c r="AQ489" s="168">
        <v>243</v>
      </c>
      <c r="AR489" s="168">
        <v>496</v>
      </c>
      <c r="AS489" s="194">
        <v>-286</v>
      </c>
    </row>
    <row r="490" spans="42:45" ht="16" x14ac:dyDescent="0.2">
      <c r="AP490">
        <v>486</v>
      </c>
      <c r="AQ490" s="168">
        <v>262</v>
      </c>
      <c r="AR490" s="168">
        <v>823</v>
      </c>
      <c r="AS490" s="194">
        <v>444</v>
      </c>
    </row>
    <row r="491" spans="42:45" ht="16" x14ac:dyDescent="0.2">
      <c r="AP491">
        <v>487</v>
      </c>
      <c r="AQ491" s="168">
        <v>241</v>
      </c>
      <c r="AR491" s="168">
        <v>588</v>
      </c>
      <c r="AS491" s="194">
        <v>578</v>
      </c>
    </row>
    <row r="492" spans="42:45" ht="16" x14ac:dyDescent="0.2">
      <c r="AP492">
        <v>488</v>
      </c>
      <c r="AQ492" s="168">
        <v>-345</v>
      </c>
      <c r="AR492" s="168">
        <v>569</v>
      </c>
      <c r="AS492" s="194">
        <v>24</v>
      </c>
    </row>
    <row r="493" spans="42:45" ht="16" x14ac:dyDescent="0.2">
      <c r="AP493">
        <v>489</v>
      </c>
      <c r="AQ493" s="168">
        <v>122</v>
      </c>
      <c r="AR493" s="168">
        <v>593</v>
      </c>
      <c r="AS493" s="194">
        <v>-94</v>
      </c>
    </row>
    <row r="494" spans="42:45" ht="16" x14ac:dyDescent="0.2">
      <c r="AP494">
        <v>490</v>
      </c>
      <c r="AQ494" s="168">
        <v>-7</v>
      </c>
      <c r="AR494" s="168">
        <v>385</v>
      </c>
      <c r="AS494" s="194">
        <v>87</v>
      </c>
    </row>
    <row r="495" spans="42:45" ht="16" x14ac:dyDescent="0.2">
      <c r="AP495">
        <v>491</v>
      </c>
      <c r="AQ495" s="168">
        <v>-14</v>
      </c>
      <c r="AR495" s="168">
        <v>533</v>
      </c>
      <c r="AS495" s="194">
        <v>414</v>
      </c>
    </row>
    <row r="496" spans="42:45" ht="16" x14ac:dyDescent="0.2">
      <c r="AP496">
        <v>492</v>
      </c>
      <c r="AQ496" s="168">
        <v>71</v>
      </c>
      <c r="AR496" s="168">
        <v>847</v>
      </c>
      <c r="AS496" s="194">
        <v>648</v>
      </c>
    </row>
    <row r="497" spans="42:45" ht="16" x14ac:dyDescent="0.2">
      <c r="AP497">
        <v>493</v>
      </c>
      <c r="AQ497" s="168">
        <v>268</v>
      </c>
      <c r="AR497" s="168">
        <v>376</v>
      </c>
      <c r="AS497" s="194">
        <v>285</v>
      </c>
    </row>
    <row r="498" spans="42:45" ht="16" x14ac:dyDescent="0.2">
      <c r="AP498">
        <v>494</v>
      </c>
      <c r="AQ498" s="168">
        <v>237</v>
      </c>
      <c r="AR498" s="168">
        <v>737</v>
      </c>
      <c r="AS498" s="194">
        <v>-54</v>
      </c>
    </row>
    <row r="499" spans="42:45" ht="16" x14ac:dyDescent="0.2">
      <c r="AP499">
        <v>495</v>
      </c>
      <c r="AQ499" s="168">
        <v>321</v>
      </c>
      <c r="AR499" s="168">
        <v>393</v>
      </c>
      <c r="AS499" s="194">
        <v>-197</v>
      </c>
    </row>
    <row r="500" spans="42:45" ht="16" x14ac:dyDescent="0.2">
      <c r="AP500">
        <v>496</v>
      </c>
      <c r="AQ500" s="168">
        <v>92</v>
      </c>
      <c r="AR500" s="168">
        <v>772</v>
      </c>
      <c r="AS500" s="194">
        <v>609</v>
      </c>
    </row>
    <row r="501" spans="42:45" ht="16" x14ac:dyDescent="0.2">
      <c r="AP501">
        <v>497</v>
      </c>
      <c r="AQ501" s="168">
        <v>-436</v>
      </c>
      <c r="AR501" s="168">
        <v>384</v>
      </c>
      <c r="AS501" s="194">
        <v>792</v>
      </c>
    </row>
    <row r="502" spans="42:45" ht="16" x14ac:dyDescent="0.2">
      <c r="AP502">
        <v>498</v>
      </c>
      <c r="AQ502" s="168">
        <v>266</v>
      </c>
      <c r="AR502" s="168">
        <v>636</v>
      </c>
      <c r="AS502" s="194">
        <v>-164</v>
      </c>
    </row>
    <row r="503" spans="42:45" ht="16" x14ac:dyDescent="0.2">
      <c r="AP503">
        <v>499</v>
      </c>
      <c r="AQ503" s="168">
        <v>-85</v>
      </c>
      <c r="AR503" s="168">
        <v>545</v>
      </c>
      <c r="AS503" s="194">
        <v>-1</v>
      </c>
    </row>
    <row r="504" spans="42:45" ht="16" x14ac:dyDescent="0.2">
      <c r="AP504">
        <v>500</v>
      </c>
      <c r="AQ504" s="168">
        <v>-377</v>
      </c>
      <c r="AR504" s="168">
        <v>783</v>
      </c>
      <c r="AS504" s="194">
        <v>700</v>
      </c>
    </row>
    <row r="505" spans="42:45" ht="16" x14ac:dyDescent="0.2">
      <c r="AP505">
        <v>501</v>
      </c>
      <c r="AQ505" s="168">
        <v>400</v>
      </c>
      <c r="AR505" s="168">
        <v>609</v>
      </c>
      <c r="AS505" s="194">
        <v>926</v>
      </c>
    </row>
    <row r="506" spans="42:45" ht="16" x14ac:dyDescent="0.2">
      <c r="AP506">
        <v>502</v>
      </c>
      <c r="AQ506" s="168">
        <v>214</v>
      </c>
      <c r="AR506" s="168">
        <v>793</v>
      </c>
      <c r="AS506" s="194">
        <v>-54</v>
      </c>
    </row>
    <row r="507" spans="42:45" ht="16" x14ac:dyDescent="0.2">
      <c r="AP507">
        <v>503</v>
      </c>
      <c r="AQ507" s="168">
        <v>71</v>
      </c>
      <c r="AR507" s="168">
        <v>301</v>
      </c>
      <c r="AS507" s="194">
        <v>554</v>
      </c>
    </row>
    <row r="508" spans="42:45" ht="16" x14ac:dyDescent="0.2">
      <c r="AP508">
        <v>504</v>
      </c>
      <c r="AQ508" s="168">
        <v>237</v>
      </c>
      <c r="AR508" s="168">
        <v>980</v>
      </c>
      <c r="AS508" s="194">
        <v>718</v>
      </c>
    </row>
    <row r="509" spans="42:45" ht="16" x14ac:dyDescent="0.2">
      <c r="AP509">
        <v>505</v>
      </c>
      <c r="AQ509" s="168">
        <v>-111</v>
      </c>
      <c r="AR509" s="168">
        <v>892</v>
      </c>
      <c r="AS509" s="194">
        <v>-144</v>
      </c>
    </row>
    <row r="510" spans="42:45" ht="16" x14ac:dyDescent="0.2">
      <c r="AP510">
        <v>506</v>
      </c>
      <c r="AQ510" s="168">
        <v>-13</v>
      </c>
      <c r="AR510" s="168">
        <v>777</v>
      </c>
      <c r="AS510" s="194">
        <v>91</v>
      </c>
    </row>
    <row r="511" spans="42:45" ht="16" x14ac:dyDescent="0.2">
      <c r="AP511">
        <v>507</v>
      </c>
      <c r="AQ511" s="168">
        <v>113</v>
      </c>
      <c r="AR511" s="168">
        <v>529</v>
      </c>
      <c r="AS511" s="194">
        <v>-80</v>
      </c>
    </row>
    <row r="512" spans="42:45" ht="16" x14ac:dyDescent="0.2">
      <c r="AP512">
        <v>508</v>
      </c>
      <c r="AQ512" s="168">
        <v>354</v>
      </c>
      <c r="AR512" s="168">
        <v>267</v>
      </c>
      <c r="AS512" s="194">
        <v>93</v>
      </c>
    </row>
    <row r="513" spans="42:45" ht="16" x14ac:dyDescent="0.2">
      <c r="AP513">
        <v>509</v>
      </c>
      <c r="AQ513" s="168">
        <v>229</v>
      </c>
      <c r="AR513" s="168">
        <v>754</v>
      </c>
      <c r="AS513" s="194">
        <v>206</v>
      </c>
    </row>
    <row r="514" spans="42:45" ht="16" x14ac:dyDescent="0.2">
      <c r="AP514">
        <v>510</v>
      </c>
      <c r="AQ514" s="168">
        <v>-123</v>
      </c>
      <c r="AR514" s="168">
        <v>645</v>
      </c>
      <c r="AS514" s="194">
        <v>-506</v>
      </c>
    </row>
    <row r="515" spans="42:45" ht="16" x14ac:dyDescent="0.2">
      <c r="AP515">
        <v>511</v>
      </c>
      <c r="AQ515" s="168">
        <v>14</v>
      </c>
      <c r="AR515" s="168">
        <v>927</v>
      </c>
      <c r="AS515" s="194">
        <v>774</v>
      </c>
    </row>
    <row r="516" spans="42:45" ht="16" x14ac:dyDescent="0.2">
      <c r="AP516">
        <v>512</v>
      </c>
      <c r="AQ516" s="168">
        <v>52</v>
      </c>
      <c r="AR516" s="168">
        <v>1019</v>
      </c>
      <c r="AS516" s="194">
        <v>-375</v>
      </c>
    </row>
    <row r="517" spans="42:45" ht="16" x14ac:dyDescent="0.2">
      <c r="AP517">
        <v>513</v>
      </c>
      <c r="AQ517" s="168">
        <v>261</v>
      </c>
      <c r="AR517" s="168">
        <v>697</v>
      </c>
      <c r="AS517" s="194">
        <v>455</v>
      </c>
    </row>
    <row r="518" spans="42:45" ht="16" x14ac:dyDescent="0.2">
      <c r="AP518">
        <v>514</v>
      </c>
      <c r="AQ518" s="168">
        <v>39</v>
      </c>
      <c r="AR518" s="168">
        <v>603</v>
      </c>
      <c r="AS518" s="194">
        <v>-171</v>
      </c>
    </row>
    <row r="519" spans="42:45" ht="16" x14ac:dyDescent="0.2">
      <c r="AP519">
        <v>515</v>
      </c>
      <c r="AQ519" s="168">
        <v>261</v>
      </c>
      <c r="AR519" s="168">
        <v>594</v>
      </c>
      <c r="AS519" s="194">
        <v>-246</v>
      </c>
    </row>
    <row r="520" spans="42:45" ht="16" x14ac:dyDescent="0.2">
      <c r="AP520">
        <v>516</v>
      </c>
      <c r="AQ520" s="168">
        <v>296</v>
      </c>
      <c r="AR520" s="168">
        <v>746</v>
      </c>
      <c r="AS520" s="194">
        <v>-128</v>
      </c>
    </row>
    <row r="521" spans="42:45" ht="16" x14ac:dyDescent="0.2">
      <c r="AP521">
        <v>517</v>
      </c>
      <c r="AQ521" s="168">
        <v>12</v>
      </c>
      <c r="AR521" s="168">
        <v>509</v>
      </c>
      <c r="AS521" s="194">
        <v>2</v>
      </c>
    </row>
    <row r="522" spans="42:45" ht="16" x14ac:dyDescent="0.2">
      <c r="AP522">
        <v>518</v>
      </c>
      <c r="AQ522" s="168">
        <v>188</v>
      </c>
      <c r="AR522" s="168">
        <v>404</v>
      </c>
      <c r="AS522" s="194">
        <v>494</v>
      </c>
    </row>
    <row r="523" spans="42:45" ht="16" x14ac:dyDescent="0.2">
      <c r="AP523">
        <v>519</v>
      </c>
      <c r="AQ523" s="168">
        <v>-54</v>
      </c>
      <c r="AR523" s="168">
        <v>525</v>
      </c>
      <c r="AS523" s="194">
        <v>511</v>
      </c>
    </row>
    <row r="524" spans="42:45" ht="16" x14ac:dyDescent="0.2">
      <c r="AP524">
        <v>520</v>
      </c>
      <c r="AQ524" s="168">
        <v>110</v>
      </c>
      <c r="AR524" s="168">
        <v>822</v>
      </c>
      <c r="AS524" s="194">
        <v>34</v>
      </c>
    </row>
    <row r="525" spans="42:45" ht="16" x14ac:dyDescent="0.2">
      <c r="AP525">
        <v>521</v>
      </c>
      <c r="AQ525" s="168">
        <v>81</v>
      </c>
      <c r="AR525" s="168">
        <v>938</v>
      </c>
      <c r="AS525" s="194">
        <v>-151</v>
      </c>
    </row>
    <row r="526" spans="42:45" ht="16" x14ac:dyDescent="0.2">
      <c r="AP526">
        <v>522</v>
      </c>
      <c r="AQ526" s="168">
        <v>204</v>
      </c>
      <c r="AR526" s="168">
        <v>218</v>
      </c>
      <c r="AS526" s="194">
        <v>68</v>
      </c>
    </row>
    <row r="527" spans="42:45" ht="16" x14ac:dyDescent="0.2">
      <c r="AP527">
        <v>523</v>
      </c>
      <c r="AQ527" s="168">
        <v>-47</v>
      </c>
      <c r="AR527" s="168">
        <v>479</v>
      </c>
      <c r="AS527" s="194">
        <v>647</v>
      </c>
    </row>
    <row r="528" spans="42:45" ht="16" x14ac:dyDescent="0.2">
      <c r="AP528">
        <v>524</v>
      </c>
      <c r="AQ528" s="168">
        <v>372</v>
      </c>
      <c r="AR528" s="168">
        <v>576</v>
      </c>
      <c r="AS528" s="194">
        <v>391</v>
      </c>
    </row>
    <row r="529" spans="42:45" ht="16" x14ac:dyDescent="0.2">
      <c r="AP529">
        <v>525</v>
      </c>
      <c r="AQ529" s="168">
        <v>355</v>
      </c>
      <c r="AR529" s="168">
        <v>293</v>
      </c>
      <c r="AS529" s="194">
        <v>-146</v>
      </c>
    </row>
    <row r="530" spans="42:45" ht="16" x14ac:dyDescent="0.2">
      <c r="AP530">
        <v>526</v>
      </c>
      <c r="AQ530" s="168">
        <v>90</v>
      </c>
      <c r="AR530" s="168">
        <v>559</v>
      </c>
      <c r="AS530" s="194">
        <v>334</v>
      </c>
    </row>
    <row r="531" spans="42:45" ht="16" x14ac:dyDescent="0.2">
      <c r="AP531">
        <v>527</v>
      </c>
      <c r="AQ531" s="168">
        <v>16</v>
      </c>
      <c r="AR531" s="168">
        <v>30</v>
      </c>
      <c r="AS531" s="194">
        <v>-56</v>
      </c>
    </row>
    <row r="532" spans="42:45" ht="16" x14ac:dyDescent="0.2">
      <c r="AP532">
        <v>528</v>
      </c>
      <c r="AQ532" s="168">
        <v>-2</v>
      </c>
      <c r="AR532" s="168">
        <v>622</v>
      </c>
      <c r="AS532" s="194">
        <v>859</v>
      </c>
    </row>
    <row r="533" spans="42:45" ht="16" x14ac:dyDescent="0.2">
      <c r="AP533">
        <v>529</v>
      </c>
      <c r="AQ533" s="168">
        <v>125</v>
      </c>
      <c r="AR533" s="168">
        <v>746</v>
      </c>
      <c r="AS533" s="194">
        <v>379</v>
      </c>
    </row>
    <row r="534" spans="42:45" ht="16" x14ac:dyDescent="0.2">
      <c r="AP534">
        <v>530</v>
      </c>
      <c r="AQ534" s="168">
        <v>315</v>
      </c>
      <c r="AR534" s="168">
        <v>439</v>
      </c>
      <c r="AS534" s="194">
        <v>129</v>
      </c>
    </row>
    <row r="535" spans="42:45" ht="16" x14ac:dyDescent="0.2">
      <c r="AP535">
        <v>531</v>
      </c>
      <c r="AQ535" s="168">
        <v>375</v>
      </c>
      <c r="AR535" s="168">
        <v>751</v>
      </c>
      <c r="AS535" s="194">
        <v>672</v>
      </c>
    </row>
    <row r="536" spans="42:45" ht="16" x14ac:dyDescent="0.2">
      <c r="AP536">
        <v>532</v>
      </c>
      <c r="AQ536" s="168">
        <v>402</v>
      </c>
      <c r="AR536" s="168">
        <v>628</v>
      </c>
      <c r="AS536" s="194">
        <v>-54</v>
      </c>
    </row>
    <row r="537" spans="42:45" ht="16" x14ac:dyDescent="0.2">
      <c r="AP537">
        <v>533</v>
      </c>
      <c r="AQ537" s="168">
        <v>285</v>
      </c>
      <c r="AR537" s="168">
        <v>684</v>
      </c>
      <c r="AS537" s="194">
        <v>541</v>
      </c>
    </row>
    <row r="538" spans="42:45" ht="16" x14ac:dyDescent="0.2">
      <c r="AP538">
        <v>534</v>
      </c>
      <c r="AQ538" s="168">
        <v>-95</v>
      </c>
      <c r="AR538" s="168">
        <v>588</v>
      </c>
      <c r="AS538" s="194">
        <v>123</v>
      </c>
    </row>
    <row r="539" spans="42:45" ht="16" x14ac:dyDescent="0.2">
      <c r="AP539">
        <v>535</v>
      </c>
      <c r="AQ539" s="168">
        <v>295</v>
      </c>
      <c r="AR539" s="168">
        <v>467</v>
      </c>
      <c r="AS539" s="194">
        <v>967</v>
      </c>
    </row>
    <row r="540" spans="42:45" ht="16" x14ac:dyDescent="0.2">
      <c r="AP540">
        <v>536</v>
      </c>
      <c r="AQ540" s="168">
        <v>-52</v>
      </c>
      <c r="AR540" s="168">
        <v>243</v>
      </c>
      <c r="AS540" s="194">
        <v>-432</v>
      </c>
    </row>
    <row r="541" spans="42:45" ht="16" x14ac:dyDescent="0.2">
      <c r="AP541">
        <v>537</v>
      </c>
      <c r="AQ541" s="168">
        <v>239</v>
      </c>
      <c r="AR541" s="168">
        <v>879</v>
      </c>
      <c r="AS541" s="194">
        <v>775</v>
      </c>
    </row>
    <row r="542" spans="42:45" ht="16" x14ac:dyDescent="0.2">
      <c r="AP542">
        <v>538</v>
      </c>
      <c r="AQ542" s="168">
        <v>114</v>
      </c>
      <c r="AR542" s="168">
        <v>123</v>
      </c>
      <c r="AS542" s="194">
        <v>88</v>
      </c>
    </row>
    <row r="543" spans="42:45" ht="16" x14ac:dyDescent="0.2">
      <c r="AP543">
        <v>539</v>
      </c>
      <c r="AQ543" s="168">
        <v>177</v>
      </c>
      <c r="AR543" s="168">
        <v>909</v>
      </c>
      <c r="AS543" s="194">
        <v>-197</v>
      </c>
    </row>
    <row r="544" spans="42:45" ht="16" x14ac:dyDescent="0.2">
      <c r="AP544">
        <v>540</v>
      </c>
      <c r="AQ544" s="168">
        <v>-34</v>
      </c>
      <c r="AR544" s="168">
        <v>786</v>
      </c>
      <c r="AS544" s="194">
        <v>364</v>
      </c>
    </row>
    <row r="545" spans="42:45" ht="16" x14ac:dyDescent="0.2">
      <c r="AP545">
        <v>541</v>
      </c>
      <c r="AQ545" s="168">
        <v>369</v>
      </c>
      <c r="AR545" s="168">
        <v>645</v>
      </c>
      <c r="AS545" s="194">
        <v>-160</v>
      </c>
    </row>
    <row r="546" spans="42:45" ht="16" x14ac:dyDescent="0.2">
      <c r="AP546">
        <v>542</v>
      </c>
      <c r="AQ546" s="168">
        <v>356</v>
      </c>
      <c r="AR546" s="168">
        <v>394</v>
      </c>
      <c r="AS546" s="194">
        <v>-272</v>
      </c>
    </row>
    <row r="547" spans="42:45" ht="16" x14ac:dyDescent="0.2">
      <c r="AP547">
        <v>543</v>
      </c>
      <c r="AQ547" s="168">
        <v>-21</v>
      </c>
      <c r="AR547" s="168">
        <v>570</v>
      </c>
      <c r="AS547" s="194">
        <v>-144</v>
      </c>
    </row>
    <row r="548" spans="42:45" ht="16" x14ac:dyDescent="0.2">
      <c r="AP548">
        <v>544</v>
      </c>
      <c r="AQ548" s="168">
        <v>374</v>
      </c>
      <c r="AR548" s="168">
        <v>282</v>
      </c>
      <c r="AS548" s="194">
        <v>443</v>
      </c>
    </row>
    <row r="549" spans="42:45" ht="16" x14ac:dyDescent="0.2">
      <c r="AP549">
        <v>545</v>
      </c>
      <c r="AQ549" s="168">
        <v>263</v>
      </c>
      <c r="AR549" s="168">
        <v>678</v>
      </c>
      <c r="AS549" s="194">
        <v>310</v>
      </c>
    </row>
    <row r="550" spans="42:45" ht="16" x14ac:dyDescent="0.2">
      <c r="AP550">
        <v>546</v>
      </c>
      <c r="AQ550" s="168">
        <v>106</v>
      </c>
      <c r="AR550" s="168">
        <v>740</v>
      </c>
      <c r="AS550" s="194">
        <v>499</v>
      </c>
    </row>
    <row r="551" spans="42:45" ht="16" x14ac:dyDescent="0.2">
      <c r="AP551">
        <v>547</v>
      </c>
      <c r="AQ551" s="168">
        <v>298</v>
      </c>
      <c r="AR551" s="168">
        <v>62</v>
      </c>
      <c r="AS551" s="194">
        <v>67</v>
      </c>
    </row>
    <row r="552" spans="42:45" ht="16" x14ac:dyDescent="0.2">
      <c r="AP552">
        <v>548</v>
      </c>
      <c r="AQ552" s="168">
        <v>-265</v>
      </c>
      <c r="AR552" s="168">
        <v>-41</v>
      </c>
      <c r="AS552" s="194">
        <v>605</v>
      </c>
    </row>
    <row r="553" spans="42:45" ht="16" x14ac:dyDescent="0.2">
      <c r="AP553">
        <v>549</v>
      </c>
      <c r="AQ553" s="168">
        <v>-19</v>
      </c>
      <c r="AR553" s="168">
        <v>579</v>
      </c>
      <c r="AS553" s="194">
        <v>348</v>
      </c>
    </row>
    <row r="554" spans="42:45" ht="16" x14ac:dyDescent="0.2">
      <c r="AP554">
        <v>550</v>
      </c>
      <c r="AQ554" s="168">
        <v>329</v>
      </c>
      <c r="AR554" s="168">
        <v>175</v>
      </c>
      <c r="AS554" s="194">
        <v>-125</v>
      </c>
    </row>
    <row r="555" spans="42:45" ht="16" x14ac:dyDescent="0.2">
      <c r="AP555">
        <v>551</v>
      </c>
      <c r="AQ555" s="168">
        <v>129</v>
      </c>
      <c r="AR555" s="168">
        <v>348</v>
      </c>
      <c r="AS555" s="194">
        <v>265</v>
      </c>
    </row>
    <row r="556" spans="42:45" ht="16" x14ac:dyDescent="0.2">
      <c r="AP556">
        <v>552</v>
      </c>
      <c r="AQ556" s="168">
        <v>-153</v>
      </c>
      <c r="AR556" s="168">
        <v>468</v>
      </c>
      <c r="AS556" s="194">
        <v>257</v>
      </c>
    </row>
    <row r="557" spans="42:45" ht="16" x14ac:dyDescent="0.2">
      <c r="AP557">
        <v>553</v>
      </c>
      <c r="AQ557" s="168">
        <v>275</v>
      </c>
      <c r="AR557" s="168">
        <v>553</v>
      </c>
      <c r="AS557" s="194">
        <v>-97</v>
      </c>
    </row>
    <row r="558" spans="42:45" ht="16" x14ac:dyDescent="0.2">
      <c r="AP558">
        <v>554</v>
      </c>
      <c r="AQ558" s="168">
        <v>-75</v>
      </c>
      <c r="AR558" s="168">
        <v>533</v>
      </c>
      <c r="AS558" s="194">
        <v>-149</v>
      </c>
    </row>
    <row r="559" spans="42:45" ht="16" x14ac:dyDescent="0.2">
      <c r="AP559">
        <v>555</v>
      </c>
      <c r="AQ559" s="168">
        <v>130</v>
      </c>
      <c r="AR559" s="168">
        <v>701</v>
      </c>
      <c r="AS559" s="194">
        <v>1026</v>
      </c>
    </row>
    <row r="560" spans="42:45" ht="16" x14ac:dyDescent="0.2">
      <c r="AP560">
        <v>556</v>
      </c>
      <c r="AQ560" s="168">
        <v>-68</v>
      </c>
      <c r="AR560" s="168">
        <v>190</v>
      </c>
      <c r="AS560" s="194">
        <v>-188</v>
      </c>
    </row>
    <row r="561" spans="42:45" ht="16" x14ac:dyDescent="0.2">
      <c r="AP561">
        <v>557</v>
      </c>
      <c r="AQ561" s="168">
        <v>-55</v>
      </c>
      <c r="AR561" s="168">
        <v>663</v>
      </c>
      <c r="AS561" s="194">
        <v>226</v>
      </c>
    </row>
    <row r="562" spans="42:45" ht="16" x14ac:dyDescent="0.2">
      <c r="AP562">
        <v>558</v>
      </c>
      <c r="AQ562" s="168">
        <v>-4</v>
      </c>
      <c r="AR562" s="168">
        <v>852</v>
      </c>
      <c r="AS562" s="194">
        <v>-52</v>
      </c>
    </row>
    <row r="563" spans="42:45" ht="16" x14ac:dyDescent="0.2">
      <c r="AP563">
        <v>559</v>
      </c>
      <c r="AQ563" s="168">
        <v>265</v>
      </c>
      <c r="AR563" s="168">
        <v>813</v>
      </c>
      <c r="AS563" s="194">
        <v>73</v>
      </c>
    </row>
    <row r="564" spans="42:45" ht="16" x14ac:dyDescent="0.2">
      <c r="AP564">
        <v>560</v>
      </c>
      <c r="AQ564" s="168">
        <v>-76</v>
      </c>
      <c r="AR564" s="168">
        <v>784</v>
      </c>
      <c r="AS564" s="194">
        <v>-112</v>
      </c>
    </row>
    <row r="565" spans="42:45" ht="16" x14ac:dyDescent="0.2">
      <c r="AP565">
        <v>561</v>
      </c>
      <c r="AQ565" s="168">
        <v>252</v>
      </c>
      <c r="AR565" s="168">
        <v>588</v>
      </c>
      <c r="AS565" s="194">
        <v>919</v>
      </c>
    </row>
    <row r="566" spans="42:45" ht="16" x14ac:dyDescent="0.2">
      <c r="AP566">
        <v>562</v>
      </c>
      <c r="AQ566" s="168">
        <v>241</v>
      </c>
      <c r="AR566" s="168">
        <v>564</v>
      </c>
      <c r="AS566" s="194">
        <v>633</v>
      </c>
    </row>
    <row r="567" spans="42:45" ht="16" x14ac:dyDescent="0.2">
      <c r="AP567">
        <v>563</v>
      </c>
      <c r="AQ567" s="168">
        <v>87</v>
      </c>
      <c r="AR567" s="168">
        <v>956</v>
      </c>
      <c r="AS567" s="194">
        <v>231</v>
      </c>
    </row>
    <row r="568" spans="42:45" ht="16" x14ac:dyDescent="0.2">
      <c r="AP568">
        <v>564</v>
      </c>
      <c r="AQ568" s="168">
        <v>120</v>
      </c>
      <c r="AR568" s="168">
        <v>793</v>
      </c>
      <c r="AS568" s="194">
        <v>719</v>
      </c>
    </row>
    <row r="569" spans="42:45" ht="16" x14ac:dyDescent="0.2">
      <c r="AP569">
        <v>565</v>
      </c>
      <c r="AQ569" s="168">
        <v>348</v>
      </c>
      <c r="AR569" s="168">
        <v>651</v>
      </c>
      <c r="AS569" s="194">
        <v>271</v>
      </c>
    </row>
    <row r="570" spans="42:45" ht="16" x14ac:dyDescent="0.2">
      <c r="AP570">
        <v>566</v>
      </c>
      <c r="AQ570" s="168">
        <v>129</v>
      </c>
      <c r="AR570" s="168">
        <v>241</v>
      </c>
      <c r="AS570" s="194">
        <v>-542</v>
      </c>
    </row>
    <row r="571" spans="42:45" ht="16" x14ac:dyDescent="0.2">
      <c r="AP571">
        <v>567</v>
      </c>
      <c r="AQ571" s="168">
        <v>427</v>
      </c>
      <c r="AR571" s="168">
        <v>794</v>
      </c>
      <c r="AS571" s="194">
        <v>591</v>
      </c>
    </row>
    <row r="572" spans="42:45" ht="16" x14ac:dyDescent="0.2">
      <c r="AP572">
        <v>568</v>
      </c>
      <c r="AQ572" s="168">
        <v>220</v>
      </c>
      <c r="AR572" s="168">
        <v>505</v>
      </c>
      <c r="AS572" s="194">
        <v>299</v>
      </c>
    </row>
    <row r="573" spans="42:45" ht="16" x14ac:dyDescent="0.2">
      <c r="AP573">
        <v>569</v>
      </c>
      <c r="AQ573" s="168">
        <v>4</v>
      </c>
      <c r="AR573" s="168">
        <v>471</v>
      </c>
      <c r="AS573" s="194">
        <v>688</v>
      </c>
    </row>
    <row r="574" spans="42:45" ht="16" x14ac:dyDescent="0.2">
      <c r="AP574">
        <v>570</v>
      </c>
      <c r="AQ574" s="168">
        <v>379</v>
      </c>
      <c r="AR574" s="168">
        <v>835</v>
      </c>
      <c r="AS574" s="194">
        <v>383</v>
      </c>
    </row>
    <row r="575" spans="42:45" ht="16" x14ac:dyDescent="0.2">
      <c r="AP575">
        <v>571</v>
      </c>
      <c r="AQ575" s="168">
        <v>24</v>
      </c>
      <c r="AR575" s="168">
        <v>385</v>
      </c>
      <c r="AS575" s="194">
        <v>756</v>
      </c>
    </row>
    <row r="576" spans="42:45" ht="16" x14ac:dyDescent="0.2">
      <c r="AP576">
        <v>572</v>
      </c>
      <c r="AQ576" s="168">
        <v>212</v>
      </c>
      <c r="AR576" s="168">
        <v>755</v>
      </c>
      <c r="AS576" s="194">
        <v>159</v>
      </c>
    </row>
    <row r="577" spans="42:45" ht="16" x14ac:dyDescent="0.2">
      <c r="AP577">
        <v>573</v>
      </c>
      <c r="AQ577" s="168">
        <v>240</v>
      </c>
      <c r="AR577" s="168">
        <v>836</v>
      </c>
      <c r="AS577" s="194">
        <v>-116</v>
      </c>
    </row>
    <row r="578" spans="42:45" ht="16" x14ac:dyDescent="0.2">
      <c r="AP578">
        <v>574</v>
      </c>
      <c r="AQ578" s="168">
        <v>-124</v>
      </c>
      <c r="AR578" s="168">
        <v>766</v>
      </c>
      <c r="AS578" s="194">
        <v>-18</v>
      </c>
    </row>
    <row r="579" spans="42:45" ht="16" x14ac:dyDescent="0.2">
      <c r="AP579">
        <v>575</v>
      </c>
      <c r="AQ579" s="168">
        <v>4</v>
      </c>
      <c r="AR579" s="168">
        <v>551</v>
      </c>
      <c r="AS579" s="194">
        <v>31</v>
      </c>
    </row>
    <row r="580" spans="42:45" ht="16" x14ac:dyDescent="0.2">
      <c r="AP580">
        <v>576</v>
      </c>
      <c r="AQ580" s="168">
        <v>-31</v>
      </c>
      <c r="AR580" s="168">
        <v>885</v>
      </c>
      <c r="AS580" s="194">
        <v>409</v>
      </c>
    </row>
    <row r="581" spans="42:45" ht="16" x14ac:dyDescent="0.2">
      <c r="AP581">
        <v>577</v>
      </c>
      <c r="AQ581" s="168">
        <v>375</v>
      </c>
      <c r="AR581" s="168">
        <v>422</v>
      </c>
      <c r="AS581" s="194">
        <v>-201</v>
      </c>
    </row>
    <row r="582" spans="42:45" ht="16" x14ac:dyDescent="0.2">
      <c r="AP582">
        <v>578</v>
      </c>
      <c r="AQ582" s="168">
        <v>341</v>
      </c>
      <c r="AR582" s="168">
        <v>666</v>
      </c>
      <c r="AS582" s="194">
        <v>423</v>
      </c>
    </row>
    <row r="583" spans="42:45" ht="16" x14ac:dyDescent="0.2">
      <c r="AP583">
        <v>579</v>
      </c>
      <c r="AQ583" s="168">
        <v>12</v>
      </c>
      <c r="AR583" s="168">
        <v>587</v>
      </c>
      <c r="AS583" s="194">
        <v>371</v>
      </c>
    </row>
    <row r="584" spans="42:45" ht="16" x14ac:dyDescent="0.2">
      <c r="AP584">
        <v>580</v>
      </c>
      <c r="AQ584" s="168">
        <v>-27</v>
      </c>
      <c r="AR584" s="168">
        <v>819</v>
      </c>
      <c r="AS584" s="194">
        <v>348</v>
      </c>
    </row>
    <row r="585" spans="42:45" ht="16" x14ac:dyDescent="0.2">
      <c r="AP585">
        <v>581</v>
      </c>
      <c r="AQ585" s="168">
        <v>30</v>
      </c>
      <c r="AR585" s="168">
        <v>380</v>
      </c>
      <c r="AS585" s="194">
        <v>635</v>
      </c>
    </row>
    <row r="586" spans="42:45" ht="16" x14ac:dyDescent="0.2">
      <c r="AP586">
        <v>582</v>
      </c>
      <c r="AQ586" s="168">
        <v>323</v>
      </c>
      <c r="AR586" s="168">
        <v>253</v>
      </c>
      <c r="AS586" s="194">
        <v>-300</v>
      </c>
    </row>
    <row r="587" spans="42:45" ht="16" x14ac:dyDescent="0.2">
      <c r="AP587">
        <v>583</v>
      </c>
      <c r="AQ587" s="168">
        <v>404</v>
      </c>
      <c r="AR587" s="168">
        <v>436</v>
      </c>
      <c r="AS587" s="194">
        <v>506</v>
      </c>
    </row>
    <row r="588" spans="42:45" ht="16" x14ac:dyDescent="0.2">
      <c r="AP588">
        <v>584</v>
      </c>
      <c r="AQ588" s="168">
        <v>-73</v>
      </c>
      <c r="AR588" s="168">
        <v>564</v>
      </c>
      <c r="AS588" s="194">
        <v>516</v>
      </c>
    </row>
    <row r="589" spans="42:45" ht="16" x14ac:dyDescent="0.2">
      <c r="AP589">
        <v>585</v>
      </c>
      <c r="AQ589" s="168">
        <v>-107</v>
      </c>
      <c r="AR589" s="168">
        <v>370</v>
      </c>
      <c r="AS589" s="194">
        <v>370</v>
      </c>
    </row>
    <row r="590" spans="42:45" ht="16" x14ac:dyDescent="0.2">
      <c r="AP590">
        <v>586</v>
      </c>
      <c r="AQ590" s="168">
        <v>50</v>
      </c>
      <c r="AR590" s="168">
        <v>307</v>
      </c>
      <c r="AS590" s="194">
        <v>347</v>
      </c>
    </row>
    <row r="591" spans="42:45" ht="16" x14ac:dyDescent="0.2">
      <c r="AP591">
        <v>587</v>
      </c>
      <c r="AQ591" s="168">
        <v>10</v>
      </c>
      <c r="AR591" s="168">
        <v>625</v>
      </c>
      <c r="AS591" s="194">
        <v>-142</v>
      </c>
    </row>
    <row r="592" spans="42:45" ht="16" x14ac:dyDescent="0.2">
      <c r="AP592">
        <v>588</v>
      </c>
      <c r="AQ592" s="168">
        <v>154</v>
      </c>
      <c r="AR592" s="168">
        <v>504</v>
      </c>
      <c r="AS592" s="194">
        <v>-255</v>
      </c>
    </row>
    <row r="593" spans="42:45" ht="16" x14ac:dyDescent="0.2">
      <c r="AP593">
        <v>589</v>
      </c>
      <c r="AQ593" s="168">
        <v>127</v>
      </c>
      <c r="AR593" s="168">
        <v>817</v>
      </c>
      <c r="AS593" s="194">
        <v>-138</v>
      </c>
    </row>
    <row r="594" spans="42:45" ht="16" x14ac:dyDescent="0.2">
      <c r="AP594">
        <v>590</v>
      </c>
      <c r="AQ594" s="168">
        <v>156</v>
      </c>
      <c r="AR594" s="168">
        <v>642</v>
      </c>
      <c r="AS594" s="194">
        <v>38</v>
      </c>
    </row>
    <row r="595" spans="42:45" ht="16" x14ac:dyDescent="0.2">
      <c r="AP595">
        <v>591</v>
      </c>
      <c r="AQ595" s="168">
        <v>-43</v>
      </c>
      <c r="AR595" s="168">
        <v>980</v>
      </c>
      <c r="AS595" s="194">
        <v>428</v>
      </c>
    </row>
    <row r="596" spans="42:45" ht="16" x14ac:dyDescent="0.2">
      <c r="AP596">
        <v>592</v>
      </c>
      <c r="AQ596" s="168">
        <v>204</v>
      </c>
      <c r="AR596" s="168">
        <v>576</v>
      </c>
      <c r="AS596" s="194">
        <v>-315</v>
      </c>
    </row>
    <row r="597" spans="42:45" ht="16" x14ac:dyDescent="0.2">
      <c r="AP597">
        <v>593</v>
      </c>
      <c r="AQ597" s="168">
        <v>194</v>
      </c>
      <c r="AR597" s="168">
        <v>675</v>
      </c>
      <c r="AS597" s="194">
        <v>526</v>
      </c>
    </row>
    <row r="598" spans="42:45" ht="16" x14ac:dyDescent="0.2">
      <c r="AP598">
        <v>594</v>
      </c>
      <c r="AQ598" s="168">
        <v>-75</v>
      </c>
      <c r="AR598" s="168">
        <v>352</v>
      </c>
      <c r="AS598" s="194">
        <v>517</v>
      </c>
    </row>
    <row r="599" spans="42:45" ht="16" x14ac:dyDescent="0.2">
      <c r="AP599">
        <v>595</v>
      </c>
      <c r="AQ599" s="168">
        <v>112</v>
      </c>
      <c r="AR599" s="168">
        <v>857</v>
      </c>
      <c r="AS599" s="194">
        <v>768</v>
      </c>
    </row>
    <row r="600" spans="42:45" ht="16" x14ac:dyDescent="0.2">
      <c r="AP600">
        <v>596</v>
      </c>
      <c r="AQ600" s="168">
        <v>139</v>
      </c>
      <c r="AR600" s="168">
        <v>860</v>
      </c>
      <c r="AS600" s="194">
        <v>95</v>
      </c>
    </row>
    <row r="601" spans="42:45" ht="16" x14ac:dyDescent="0.2">
      <c r="AP601">
        <v>597</v>
      </c>
      <c r="AQ601" s="168">
        <v>-46</v>
      </c>
      <c r="AR601" s="168">
        <v>606</v>
      </c>
      <c r="AS601" s="194">
        <v>249</v>
      </c>
    </row>
    <row r="602" spans="42:45" ht="16" x14ac:dyDescent="0.2">
      <c r="AP602">
        <v>598</v>
      </c>
      <c r="AQ602" s="168">
        <v>84</v>
      </c>
      <c r="AR602" s="168">
        <v>561</v>
      </c>
      <c r="AS602" s="194">
        <v>-13</v>
      </c>
    </row>
    <row r="603" spans="42:45" ht="16" x14ac:dyDescent="0.2">
      <c r="AP603">
        <v>599</v>
      </c>
      <c r="AQ603" s="168">
        <v>393</v>
      </c>
      <c r="AR603" s="168">
        <v>281</v>
      </c>
      <c r="AS603" s="194">
        <v>73</v>
      </c>
    </row>
    <row r="604" spans="42:45" ht="16" x14ac:dyDescent="0.2">
      <c r="AP604">
        <v>600</v>
      </c>
      <c r="AQ604" s="168">
        <v>221</v>
      </c>
      <c r="AR604" s="168">
        <v>369</v>
      </c>
      <c r="AS604" s="194">
        <v>-201</v>
      </c>
    </row>
    <row r="605" spans="42:45" ht="16" x14ac:dyDescent="0.2">
      <c r="AP605">
        <v>601</v>
      </c>
      <c r="AQ605" s="168">
        <v>-31</v>
      </c>
      <c r="AR605" s="168">
        <v>303</v>
      </c>
      <c r="AS605" s="194">
        <v>65</v>
      </c>
    </row>
    <row r="606" spans="42:45" ht="16" x14ac:dyDescent="0.2">
      <c r="AP606">
        <v>602</v>
      </c>
      <c r="AQ606" s="168">
        <v>22</v>
      </c>
      <c r="AR606" s="168">
        <v>684</v>
      </c>
      <c r="AS606" s="194">
        <v>587</v>
      </c>
    </row>
    <row r="607" spans="42:45" ht="16" x14ac:dyDescent="0.2">
      <c r="AP607">
        <v>603</v>
      </c>
      <c r="AQ607" s="168">
        <v>-191</v>
      </c>
      <c r="AR607" s="168">
        <v>965</v>
      </c>
      <c r="AS607" s="194">
        <v>192</v>
      </c>
    </row>
    <row r="608" spans="42:45" ht="16" x14ac:dyDescent="0.2">
      <c r="AP608">
        <v>604</v>
      </c>
      <c r="AQ608" s="168">
        <v>51</v>
      </c>
      <c r="AR608" s="168">
        <v>715</v>
      </c>
      <c r="AS608" s="194">
        <v>548</v>
      </c>
    </row>
    <row r="609" spans="42:45" ht="16" x14ac:dyDescent="0.2">
      <c r="AP609">
        <v>605</v>
      </c>
      <c r="AQ609" s="168">
        <v>24</v>
      </c>
      <c r="AR609" s="168">
        <v>773</v>
      </c>
      <c r="AS609" s="194">
        <v>908</v>
      </c>
    </row>
    <row r="610" spans="42:45" ht="16" x14ac:dyDescent="0.2">
      <c r="AP610">
        <v>606</v>
      </c>
      <c r="AQ610" s="168">
        <v>168</v>
      </c>
      <c r="AR610" s="168">
        <v>676</v>
      </c>
      <c r="AS610" s="194">
        <v>226</v>
      </c>
    </row>
    <row r="611" spans="42:45" ht="16" x14ac:dyDescent="0.2">
      <c r="AP611">
        <v>607</v>
      </c>
      <c r="AQ611" s="168">
        <v>-69</v>
      </c>
      <c r="AR611" s="168">
        <v>836</v>
      </c>
      <c r="AS611" s="194">
        <v>805</v>
      </c>
    </row>
    <row r="612" spans="42:45" ht="16" x14ac:dyDescent="0.2">
      <c r="AP612">
        <v>608</v>
      </c>
      <c r="AQ612" s="168">
        <v>329</v>
      </c>
      <c r="AR612" s="168">
        <v>749</v>
      </c>
      <c r="AS612" s="194">
        <v>558</v>
      </c>
    </row>
    <row r="613" spans="42:45" ht="16" x14ac:dyDescent="0.2">
      <c r="AP613">
        <v>609</v>
      </c>
      <c r="AQ613" s="168">
        <v>165</v>
      </c>
      <c r="AR613" s="168">
        <v>402</v>
      </c>
      <c r="AS613" s="194">
        <v>250</v>
      </c>
    </row>
    <row r="614" spans="42:45" ht="16" x14ac:dyDescent="0.2">
      <c r="AP614">
        <v>610</v>
      </c>
      <c r="AQ614" s="168">
        <v>106</v>
      </c>
      <c r="AR614" s="168">
        <v>840</v>
      </c>
      <c r="AS614" s="194">
        <v>1090</v>
      </c>
    </row>
    <row r="615" spans="42:45" ht="16" x14ac:dyDescent="0.2">
      <c r="AP615">
        <v>611</v>
      </c>
      <c r="AQ615" s="168">
        <v>-63</v>
      </c>
      <c r="AR615" s="168">
        <v>356</v>
      </c>
      <c r="AS615" s="194">
        <v>639</v>
      </c>
    </row>
    <row r="616" spans="42:45" ht="16" x14ac:dyDescent="0.2">
      <c r="AP616">
        <v>612</v>
      </c>
      <c r="AQ616" s="168">
        <v>-82</v>
      </c>
      <c r="AR616" s="168">
        <v>713</v>
      </c>
      <c r="AS616" s="194">
        <v>237</v>
      </c>
    </row>
    <row r="617" spans="42:45" ht="16" x14ac:dyDescent="0.2">
      <c r="AP617">
        <v>613</v>
      </c>
      <c r="AQ617" s="168">
        <v>-27</v>
      </c>
      <c r="AR617" s="168">
        <v>938</v>
      </c>
      <c r="AS617" s="194">
        <v>763</v>
      </c>
    </row>
    <row r="618" spans="42:45" ht="16" x14ac:dyDescent="0.2">
      <c r="AP618">
        <v>614</v>
      </c>
      <c r="AQ618" s="168">
        <v>377</v>
      </c>
      <c r="AR618" s="168">
        <v>698</v>
      </c>
      <c r="AS618" s="194">
        <v>20</v>
      </c>
    </row>
    <row r="619" spans="42:45" ht="16" x14ac:dyDescent="0.2">
      <c r="AP619">
        <v>615</v>
      </c>
      <c r="AQ619" s="168">
        <v>146</v>
      </c>
      <c r="AR619" s="168">
        <v>857</v>
      </c>
      <c r="AS619" s="194">
        <v>16</v>
      </c>
    </row>
    <row r="620" spans="42:45" ht="16" x14ac:dyDescent="0.2">
      <c r="AP620">
        <v>616</v>
      </c>
      <c r="AQ620" s="168">
        <v>275</v>
      </c>
      <c r="AR620" s="168">
        <v>12</v>
      </c>
      <c r="AS620" s="194">
        <v>-478</v>
      </c>
    </row>
    <row r="621" spans="42:45" ht="16" x14ac:dyDescent="0.2">
      <c r="AP621">
        <v>617</v>
      </c>
      <c r="AQ621" s="168">
        <v>207</v>
      </c>
      <c r="AR621" s="168">
        <v>942</v>
      </c>
      <c r="AS621" s="194">
        <v>786</v>
      </c>
    </row>
    <row r="622" spans="42:45" ht="16" x14ac:dyDescent="0.2">
      <c r="AP622">
        <v>618</v>
      </c>
      <c r="AQ622" s="168">
        <v>-28</v>
      </c>
      <c r="AR622" s="168">
        <v>812</v>
      </c>
      <c r="AS622" s="194">
        <v>156</v>
      </c>
    </row>
    <row r="623" spans="42:45" ht="16" x14ac:dyDescent="0.2">
      <c r="AP623">
        <v>619</v>
      </c>
      <c r="AQ623" s="168">
        <v>90</v>
      </c>
      <c r="AR623" s="168">
        <v>288</v>
      </c>
      <c r="AS623" s="194">
        <v>-132</v>
      </c>
    </row>
    <row r="624" spans="42:45" ht="16" x14ac:dyDescent="0.2">
      <c r="AP624">
        <v>620</v>
      </c>
      <c r="AQ624" s="168">
        <v>84</v>
      </c>
      <c r="AR624" s="168">
        <v>660</v>
      </c>
      <c r="AS624" s="194">
        <v>373</v>
      </c>
    </row>
    <row r="625" spans="42:45" ht="16" x14ac:dyDescent="0.2">
      <c r="AP625">
        <v>621</v>
      </c>
      <c r="AQ625" s="168">
        <v>174</v>
      </c>
      <c r="AR625" s="168">
        <v>661</v>
      </c>
      <c r="AS625" s="194">
        <v>485</v>
      </c>
    </row>
    <row r="626" spans="42:45" ht="16" x14ac:dyDescent="0.2">
      <c r="AP626">
        <v>622</v>
      </c>
      <c r="AQ626" s="168">
        <v>-173</v>
      </c>
      <c r="AR626" s="168">
        <v>844</v>
      </c>
      <c r="AS626" s="194">
        <v>383</v>
      </c>
    </row>
    <row r="627" spans="42:45" ht="16" x14ac:dyDescent="0.2">
      <c r="AP627">
        <v>623</v>
      </c>
      <c r="AQ627" s="168">
        <v>99</v>
      </c>
      <c r="AR627" s="168">
        <v>216</v>
      </c>
      <c r="AS627" s="194">
        <v>735</v>
      </c>
    </row>
    <row r="628" spans="42:45" ht="16" x14ac:dyDescent="0.2">
      <c r="AP628">
        <v>624</v>
      </c>
      <c r="AQ628" s="168">
        <v>114</v>
      </c>
      <c r="AR628" s="168">
        <v>346</v>
      </c>
      <c r="AS628" s="194">
        <v>723</v>
      </c>
    </row>
    <row r="629" spans="42:45" ht="16" x14ac:dyDescent="0.2">
      <c r="AP629">
        <v>625</v>
      </c>
      <c r="AQ629" s="168">
        <v>-140</v>
      </c>
      <c r="AR629" s="168">
        <v>533</v>
      </c>
      <c r="AS629" s="194">
        <v>601</v>
      </c>
    </row>
    <row r="630" spans="42:45" ht="16" x14ac:dyDescent="0.2">
      <c r="AP630">
        <v>626</v>
      </c>
      <c r="AQ630" s="168">
        <v>352</v>
      </c>
      <c r="AR630" s="168">
        <v>669</v>
      </c>
      <c r="AS630" s="194">
        <v>962</v>
      </c>
    </row>
    <row r="631" spans="42:45" ht="16" x14ac:dyDescent="0.2">
      <c r="AP631">
        <v>627</v>
      </c>
      <c r="AQ631" s="168">
        <v>76</v>
      </c>
      <c r="AR631" s="168">
        <v>822</v>
      </c>
      <c r="AS631" s="194">
        <v>227</v>
      </c>
    </row>
    <row r="632" spans="42:45" ht="16" x14ac:dyDescent="0.2">
      <c r="AP632">
        <v>628</v>
      </c>
      <c r="AQ632" s="168">
        <v>198</v>
      </c>
      <c r="AR632" s="168">
        <v>782</v>
      </c>
      <c r="AS632" s="194">
        <v>84</v>
      </c>
    </row>
    <row r="633" spans="42:45" ht="16" x14ac:dyDescent="0.2">
      <c r="AP633">
        <v>629</v>
      </c>
      <c r="AQ633" s="168">
        <v>-11</v>
      </c>
      <c r="AR633" s="168">
        <v>970</v>
      </c>
      <c r="AS633" s="194">
        <v>687</v>
      </c>
    </row>
    <row r="634" spans="42:45" ht="16" x14ac:dyDescent="0.2">
      <c r="AP634">
        <v>630</v>
      </c>
      <c r="AQ634" s="168">
        <v>-1</v>
      </c>
      <c r="AR634" s="168">
        <v>625</v>
      </c>
      <c r="AS634" s="194">
        <v>-240</v>
      </c>
    </row>
    <row r="635" spans="42:45" ht="16" x14ac:dyDescent="0.2">
      <c r="AP635">
        <v>631</v>
      </c>
      <c r="AQ635" s="168">
        <v>-128</v>
      </c>
      <c r="AR635" s="168">
        <v>947</v>
      </c>
      <c r="AS635" s="194">
        <v>332</v>
      </c>
    </row>
    <row r="636" spans="42:45" ht="16" x14ac:dyDescent="0.2">
      <c r="AP636">
        <v>632</v>
      </c>
      <c r="AQ636" s="168">
        <v>185</v>
      </c>
      <c r="AR636" s="168">
        <v>642</v>
      </c>
      <c r="AS636" s="194">
        <v>289</v>
      </c>
    </row>
    <row r="637" spans="42:45" ht="16" x14ac:dyDescent="0.2">
      <c r="AP637">
        <v>633</v>
      </c>
      <c r="AQ637" s="168">
        <v>-10</v>
      </c>
      <c r="AR637" s="168">
        <v>983</v>
      </c>
      <c r="AS637" s="194">
        <v>-390</v>
      </c>
    </row>
    <row r="638" spans="42:45" ht="16" x14ac:dyDescent="0.2">
      <c r="AP638">
        <v>634</v>
      </c>
      <c r="AQ638" s="168">
        <v>278</v>
      </c>
      <c r="AR638" s="168">
        <v>836</v>
      </c>
      <c r="AS638" s="194">
        <v>-39</v>
      </c>
    </row>
    <row r="639" spans="42:45" ht="16" x14ac:dyDescent="0.2">
      <c r="AP639">
        <v>635</v>
      </c>
      <c r="AQ639" s="168">
        <v>32</v>
      </c>
      <c r="AR639" s="168">
        <v>615</v>
      </c>
      <c r="AS639" s="194">
        <v>380</v>
      </c>
    </row>
    <row r="640" spans="42:45" ht="16" x14ac:dyDescent="0.2">
      <c r="AP640">
        <v>636</v>
      </c>
      <c r="AQ640" s="168">
        <v>-6</v>
      </c>
      <c r="AR640" s="168">
        <v>687</v>
      </c>
      <c r="AS640" s="194">
        <v>87</v>
      </c>
    </row>
    <row r="641" spans="42:45" ht="16" x14ac:dyDescent="0.2">
      <c r="AP641">
        <v>637</v>
      </c>
      <c r="AQ641" s="168">
        <v>0</v>
      </c>
      <c r="AR641" s="168">
        <v>741</v>
      </c>
      <c r="AS641" s="194">
        <v>583</v>
      </c>
    </row>
    <row r="642" spans="42:45" ht="16" x14ac:dyDescent="0.2">
      <c r="AP642">
        <v>638</v>
      </c>
      <c r="AQ642" s="168">
        <v>352</v>
      </c>
      <c r="AR642" s="168">
        <v>636</v>
      </c>
      <c r="AS642" s="194">
        <v>690</v>
      </c>
    </row>
    <row r="643" spans="42:45" ht="16" x14ac:dyDescent="0.2">
      <c r="AP643">
        <v>639</v>
      </c>
      <c r="AQ643" s="168">
        <v>368</v>
      </c>
      <c r="AR643" s="168">
        <v>640</v>
      </c>
      <c r="AS643" s="194">
        <v>194</v>
      </c>
    </row>
    <row r="644" spans="42:45" ht="16" x14ac:dyDescent="0.2">
      <c r="AP644">
        <v>640</v>
      </c>
      <c r="AQ644" s="168">
        <v>194</v>
      </c>
      <c r="AR644" s="168">
        <v>691</v>
      </c>
      <c r="AS644" s="194">
        <v>819</v>
      </c>
    </row>
    <row r="645" spans="42:45" ht="16" x14ac:dyDescent="0.2">
      <c r="AP645">
        <v>641</v>
      </c>
      <c r="AQ645" s="168">
        <v>-35</v>
      </c>
      <c r="AR645" s="168">
        <v>956</v>
      </c>
      <c r="AS645" s="194">
        <v>155</v>
      </c>
    </row>
    <row r="646" spans="42:45" ht="16" x14ac:dyDescent="0.2">
      <c r="AP646">
        <v>642</v>
      </c>
      <c r="AQ646" s="168">
        <v>-296</v>
      </c>
      <c r="AR646" s="168">
        <v>67</v>
      </c>
      <c r="AS646" s="194">
        <v>-76</v>
      </c>
    </row>
    <row r="647" spans="42:45" ht="16" x14ac:dyDescent="0.2">
      <c r="AP647">
        <v>643</v>
      </c>
      <c r="AQ647" s="168">
        <v>33</v>
      </c>
      <c r="AR647" s="168">
        <v>106</v>
      </c>
      <c r="AS647" s="194">
        <v>229</v>
      </c>
    </row>
    <row r="648" spans="42:45" ht="16" x14ac:dyDescent="0.2">
      <c r="AP648">
        <v>644</v>
      </c>
      <c r="AQ648" s="168">
        <v>325</v>
      </c>
      <c r="AR648" s="168">
        <v>955</v>
      </c>
      <c r="AS648" s="194">
        <v>356</v>
      </c>
    </row>
    <row r="649" spans="42:45" ht="16" x14ac:dyDescent="0.2">
      <c r="AP649">
        <v>645</v>
      </c>
      <c r="AQ649" s="168">
        <v>309</v>
      </c>
      <c r="AR649" s="168">
        <v>880</v>
      </c>
      <c r="AS649" s="194">
        <v>-391</v>
      </c>
    </row>
    <row r="650" spans="42:45" ht="16" x14ac:dyDescent="0.2">
      <c r="AP650">
        <v>646</v>
      </c>
      <c r="AQ650" s="168">
        <v>97</v>
      </c>
      <c r="AR650" s="168">
        <v>802</v>
      </c>
      <c r="AS650" s="194">
        <v>369</v>
      </c>
    </row>
    <row r="651" spans="42:45" ht="16" x14ac:dyDescent="0.2">
      <c r="AP651">
        <v>647</v>
      </c>
      <c r="AQ651" s="168">
        <v>336</v>
      </c>
      <c r="AR651" s="168">
        <v>838</v>
      </c>
      <c r="AS651" s="194">
        <v>662</v>
      </c>
    </row>
    <row r="652" spans="42:45" ht="16" x14ac:dyDescent="0.2">
      <c r="AP652">
        <v>648</v>
      </c>
      <c r="AQ652" s="168">
        <v>181</v>
      </c>
      <c r="AR652" s="168">
        <v>830</v>
      </c>
      <c r="AS652" s="194">
        <v>268</v>
      </c>
    </row>
    <row r="653" spans="42:45" ht="16" x14ac:dyDescent="0.2">
      <c r="AP653">
        <v>649</v>
      </c>
      <c r="AQ653" s="168">
        <v>214</v>
      </c>
      <c r="AR653" s="168">
        <v>730</v>
      </c>
      <c r="AS653" s="194">
        <v>-24</v>
      </c>
    </row>
    <row r="654" spans="42:45" ht="16" x14ac:dyDescent="0.2">
      <c r="AP654">
        <v>650</v>
      </c>
      <c r="AQ654" s="168">
        <v>366</v>
      </c>
      <c r="AR654" s="168">
        <v>731</v>
      </c>
      <c r="AS654" s="194">
        <v>-122</v>
      </c>
    </row>
    <row r="655" spans="42:45" ht="16" x14ac:dyDescent="0.2">
      <c r="AP655">
        <v>651</v>
      </c>
      <c r="AQ655" s="168">
        <v>-14</v>
      </c>
      <c r="AR655" s="168">
        <v>619</v>
      </c>
      <c r="AS655" s="194">
        <v>349</v>
      </c>
    </row>
    <row r="656" spans="42:45" ht="16" x14ac:dyDescent="0.2">
      <c r="AP656">
        <v>652</v>
      </c>
      <c r="AQ656" s="168">
        <v>276</v>
      </c>
      <c r="AR656" s="168">
        <v>532</v>
      </c>
      <c r="AS656" s="194">
        <v>523</v>
      </c>
    </row>
    <row r="657" spans="42:45" ht="16" x14ac:dyDescent="0.2">
      <c r="AP657">
        <v>653</v>
      </c>
      <c r="AQ657" s="168">
        <v>383</v>
      </c>
      <c r="AR657" s="168">
        <v>497</v>
      </c>
      <c r="AS657" s="194">
        <v>-144</v>
      </c>
    </row>
    <row r="658" spans="42:45" ht="16" x14ac:dyDescent="0.2">
      <c r="AP658">
        <v>654</v>
      </c>
      <c r="AQ658" s="168">
        <v>-188</v>
      </c>
      <c r="AR658" s="168">
        <v>992</v>
      </c>
      <c r="AS658" s="194">
        <v>-227</v>
      </c>
    </row>
    <row r="659" spans="42:45" ht="16" x14ac:dyDescent="0.2">
      <c r="AP659">
        <v>655</v>
      </c>
      <c r="AQ659" s="168">
        <v>-110</v>
      </c>
      <c r="AR659" s="168">
        <v>450</v>
      </c>
      <c r="AS659" s="194">
        <v>180</v>
      </c>
    </row>
    <row r="660" spans="42:45" ht="16" x14ac:dyDescent="0.2">
      <c r="AP660">
        <v>656</v>
      </c>
      <c r="AQ660" s="168">
        <v>187</v>
      </c>
      <c r="AR660" s="168">
        <v>756</v>
      </c>
      <c r="AS660" s="194">
        <v>47</v>
      </c>
    </row>
    <row r="661" spans="42:45" ht="16" x14ac:dyDescent="0.2">
      <c r="AP661">
        <v>657</v>
      </c>
      <c r="AQ661" s="168">
        <v>128</v>
      </c>
      <c r="AR661" s="168">
        <v>593</v>
      </c>
      <c r="AS661" s="194">
        <v>810</v>
      </c>
    </row>
    <row r="662" spans="42:45" ht="16" x14ac:dyDescent="0.2">
      <c r="AP662">
        <v>658</v>
      </c>
      <c r="AQ662" s="168">
        <v>-21</v>
      </c>
      <c r="AR662" s="168">
        <v>672</v>
      </c>
      <c r="AS662" s="194">
        <v>232</v>
      </c>
    </row>
    <row r="663" spans="42:45" ht="16" x14ac:dyDescent="0.2">
      <c r="AP663">
        <v>659</v>
      </c>
      <c r="AQ663" s="168">
        <v>219</v>
      </c>
      <c r="AR663" s="168">
        <v>-276</v>
      </c>
      <c r="AS663" s="194">
        <v>-21</v>
      </c>
    </row>
    <row r="664" spans="42:45" ht="16" x14ac:dyDescent="0.2">
      <c r="AP664">
        <v>660</v>
      </c>
      <c r="AQ664" s="168">
        <v>85</v>
      </c>
      <c r="AR664" s="168">
        <v>654</v>
      </c>
      <c r="AS664" s="194">
        <v>523</v>
      </c>
    </row>
    <row r="665" spans="42:45" ht="16" x14ac:dyDescent="0.2">
      <c r="AP665">
        <v>661</v>
      </c>
      <c r="AQ665" s="168">
        <v>93</v>
      </c>
      <c r="AR665" s="168">
        <v>745</v>
      </c>
      <c r="AS665" s="194">
        <v>432</v>
      </c>
    </row>
    <row r="666" spans="42:45" ht="16" x14ac:dyDescent="0.2">
      <c r="AP666">
        <v>662</v>
      </c>
      <c r="AQ666" s="168">
        <v>192</v>
      </c>
      <c r="AR666" s="168">
        <v>712</v>
      </c>
      <c r="AS666" s="194">
        <v>73</v>
      </c>
    </row>
    <row r="667" spans="42:45" ht="16" x14ac:dyDescent="0.2">
      <c r="AP667">
        <v>663</v>
      </c>
      <c r="AQ667" s="168">
        <v>8</v>
      </c>
      <c r="AR667" s="168">
        <v>457</v>
      </c>
      <c r="AS667" s="194">
        <v>253</v>
      </c>
    </row>
    <row r="668" spans="42:45" ht="16" x14ac:dyDescent="0.2">
      <c r="AP668">
        <v>664</v>
      </c>
      <c r="AQ668" s="168">
        <v>206</v>
      </c>
      <c r="AR668" s="168">
        <v>917</v>
      </c>
      <c r="AS668" s="194">
        <v>182</v>
      </c>
    </row>
    <row r="669" spans="42:45" ht="16" x14ac:dyDescent="0.2">
      <c r="AP669">
        <v>665</v>
      </c>
      <c r="AQ669" s="168">
        <v>41</v>
      </c>
      <c r="AR669" s="168">
        <v>707</v>
      </c>
      <c r="AS669" s="194">
        <v>-384</v>
      </c>
    </row>
    <row r="670" spans="42:45" ht="16" x14ac:dyDescent="0.2">
      <c r="AP670">
        <v>666</v>
      </c>
      <c r="AQ670" s="168">
        <v>148</v>
      </c>
      <c r="AR670" s="168">
        <v>736</v>
      </c>
      <c r="AS670" s="194">
        <v>386</v>
      </c>
    </row>
    <row r="671" spans="42:45" ht="16" x14ac:dyDescent="0.2">
      <c r="AP671">
        <v>667</v>
      </c>
      <c r="AQ671" s="168">
        <v>-81</v>
      </c>
      <c r="AR671" s="168">
        <v>773</v>
      </c>
      <c r="AS671" s="194">
        <v>80</v>
      </c>
    </row>
    <row r="672" spans="42:45" ht="16" x14ac:dyDescent="0.2">
      <c r="AP672">
        <v>668</v>
      </c>
      <c r="AQ672" s="168">
        <v>-19</v>
      </c>
      <c r="AR672" s="168">
        <v>-45</v>
      </c>
      <c r="AS672" s="194">
        <v>643</v>
      </c>
    </row>
    <row r="673" spans="42:45" ht="16" x14ac:dyDescent="0.2">
      <c r="AP673">
        <v>669</v>
      </c>
      <c r="AQ673" s="168">
        <v>-68</v>
      </c>
      <c r="AR673" s="168">
        <v>707</v>
      </c>
      <c r="AS673" s="194">
        <v>-35</v>
      </c>
    </row>
    <row r="674" spans="42:45" ht="16" x14ac:dyDescent="0.2">
      <c r="AP674">
        <v>670</v>
      </c>
      <c r="AQ674" s="168">
        <v>-57</v>
      </c>
      <c r="AR674" s="168">
        <v>-58</v>
      </c>
      <c r="AS674" s="194">
        <v>753</v>
      </c>
    </row>
    <row r="675" spans="42:45" ht="16" x14ac:dyDescent="0.2">
      <c r="AP675">
        <v>671</v>
      </c>
      <c r="AQ675" s="168">
        <v>323</v>
      </c>
      <c r="AR675" s="168">
        <v>871</v>
      </c>
      <c r="AS675" s="194">
        <v>316</v>
      </c>
    </row>
    <row r="676" spans="42:45" ht="16" x14ac:dyDescent="0.2">
      <c r="AP676">
        <v>672</v>
      </c>
      <c r="AQ676" s="168">
        <v>90</v>
      </c>
      <c r="AR676" s="168">
        <v>415</v>
      </c>
      <c r="AS676" s="194">
        <v>652</v>
      </c>
    </row>
    <row r="677" spans="42:45" ht="16" x14ac:dyDescent="0.2">
      <c r="AP677">
        <v>673</v>
      </c>
      <c r="AQ677" s="168">
        <v>130</v>
      </c>
      <c r="AR677" s="168">
        <v>698</v>
      </c>
      <c r="AS677" s="194">
        <v>157</v>
      </c>
    </row>
    <row r="678" spans="42:45" ht="16" x14ac:dyDescent="0.2">
      <c r="AP678">
        <v>674</v>
      </c>
      <c r="AQ678" s="168">
        <v>9</v>
      </c>
      <c r="AR678" s="168">
        <v>734</v>
      </c>
      <c r="AS678" s="194">
        <v>-160</v>
      </c>
    </row>
    <row r="679" spans="42:45" ht="16" x14ac:dyDescent="0.2">
      <c r="AP679">
        <v>675</v>
      </c>
      <c r="AQ679" s="168">
        <v>316</v>
      </c>
      <c r="AR679" s="168">
        <v>215</v>
      </c>
      <c r="AS679" s="194">
        <v>-376</v>
      </c>
    </row>
    <row r="680" spans="42:45" ht="16" x14ac:dyDescent="0.2">
      <c r="AP680">
        <v>676</v>
      </c>
      <c r="AQ680" s="168">
        <v>298</v>
      </c>
      <c r="AR680" s="168">
        <v>745</v>
      </c>
      <c r="AS680" s="194">
        <v>349</v>
      </c>
    </row>
    <row r="681" spans="42:45" ht="16" x14ac:dyDescent="0.2">
      <c r="AP681">
        <v>677</v>
      </c>
      <c r="AQ681" s="168">
        <v>286</v>
      </c>
      <c r="AR681" s="168">
        <v>527</v>
      </c>
      <c r="AS681" s="194">
        <v>-8</v>
      </c>
    </row>
    <row r="682" spans="42:45" ht="16" x14ac:dyDescent="0.2">
      <c r="AP682">
        <v>678</v>
      </c>
      <c r="AQ682" s="168">
        <v>93</v>
      </c>
      <c r="AR682" s="168">
        <v>883</v>
      </c>
      <c r="AS682" s="194">
        <v>156</v>
      </c>
    </row>
    <row r="683" spans="42:45" ht="16" x14ac:dyDescent="0.2">
      <c r="AP683">
        <v>679</v>
      </c>
      <c r="AQ683" s="168">
        <v>-189</v>
      </c>
      <c r="AR683" s="168">
        <v>573</v>
      </c>
      <c r="AS683" s="194">
        <v>0</v>
      </c>
    </row>
    <row r="684" spans="42:45" ht="16" x14ac:dyDescent="0.2">
      <c r="AP684">
        <v>680</v>
      </c>
      <c r="AQ684" s="168">
        <v>74</v>
      </c>
      <c r="AR684" s="168">
        <v>392</v>
      </c>
      <c r="AS684" s="194">
        <v>-332</v>
      </c>
    </row>
    <row r="685" spans="42:45" ht="16" x14ac:dyDescent="0.2">
      <c r="AP685">
        <v>681</v>
      </c>
      <c r="AQ685" s="168">
        <v>216</v>
      </c>
      <c r="AR685" s="168">
        <v>807</v>
      </c>
      <c r="AS685" s="194">
        <v>1013</v>
      </c>
    </row>
    <row r="686" spans="42:45" ht="16" x14ac:dyDescent="0.2">
      <c r="AP686">
        <v>682</v>
      </c>
      <c r="AQ686" s="168">
        <v>317</v>
      </c>
      <c r="AR686" s="168">
        <v>409</v>
      </c>
      <c r="AS686" s="194">
        <v>270</v>
      </c>
    </row>
    <row r="687" spans="42:45" ht="16" x14ac:dyDescent="0.2">
      <c r="AP687">
        <v>683</v>
      </c>
      <c r="AQ687" s="168">
        <v>-282</v>
      </c>
      <c r="AR687" s="168">
        <v>753</v>
      </c>
      <c r="AS687" s="194">
        <v>-140</v>
      </c>
    </row>
    <row r="688" spans="42:45" ht="16" x14ac:dyDescent="0.2">
      <c r="AP688">
        <v>684</v>
      </c>
      <c r="AQ688" s="168">
        <v>191</v>
      </c>
      <c r="AR688" s="168">
        <v>710</v>
      </c>
      <c r="AS688" s="194">
        <v>236</v>
      </c>
    </row>
    <row r="689" spans="42:45" ht="16" x14ac:dyDescent="0.2">
      <c r="AP689">
        <v>685</v>
      </c>
      <c r="AQ689" s="168">
        <v>359</v>
      </c>
      <c r="AR689" s="168">
        <v>817</v>
      </c>
      <c r="AS689" s="194">
        <v>-153</v>
      </c>
    </row>
    <row r="690" spans="42:45" ht="16" x14ac:dyDescent="0.2">
      <c r="AP690">
        <v>686</v>
      </c>
      <c r="AQ690" s="168">
        <v>-11</v>
      </c>
      <c r="AR690" s="168">
        <v>425</v>
      </c>
      <c r="AS690" s="194">
        <v>206</v>
      </c>
    </row>
    <row r="691" spans="42:45" ht="16" x14ac:dyDescent="0.2">
      <c r="AP691">
        <v>687</v>
      </c>
      <c r="AQ691" s="168">
        <v>130</v>
      </c>
      <c r="AR691" s="168">
        <v>989</v>
      </c>
      <c r="AS691" s="194">
        <v>832</v>
      </c>
    </row>
    <row r="692" spans="42:45" ht="16" x14ac:dyDescent="0.2">
      <c r="AP692">
        <v>688</v>
      </c>
      <c r="AQ692" s="168">
        <v>249</v>
      </c>
      <c r="AR692" s="168">
        <v>661</v>
      </c>
      <c r="AS692" s="194">
        <v>183</v>
      </c>
    </row>
    <row r="693" spans="42:45" ht="16" x14ac:dyDescent="0.2">
      <c r="AP693">
        <v>689</v>
      </c>
      <c r="AQ693" s="168">
        <v>273</v>
      </c>
      <c r="AR693" s="168">
        <v>930</v>
      </c>
      <c r="AS693" s="194">
        <v>439</v>
      </c>
    </row>
    <row r="694" spans="42:45" ht="16" x14ac:dyDescent="0.2">
      <c r="AP694">
        <v>690</v>
      </c>
      <c r="AQ694" s="168">
        <v>28</v>
      </c>
      <c r="AR694" s="168">
        <v>427</v>
      </c>
      <c r="AS694" s="194">
        <v>652</v>
      </c>
    </row>
    <row r="695" spans="42:45" ht="16" x14ac:dyDescent="0.2">
      <c r="AP695">
        <v>691</v>
      </c>
      <c r="AQ695" s="168">
        <v>-92</v>
      </c>
      <c r="AR695" s="168">
        <v>800</v>
      </c>
      <c r="AS695" s="194">
        <v>-18</v>
      </c>
    </row>
    <row r="696" spans="42:45" ht="16" x14ac:dyDescent="0.2">
      <c r="AP696">
        <v>692</v>
      </c>
      <c r="AQ696" s="168">
        <v>78</v>
      </c>
      <c r="AR696" s="168">
        <v>657</v>
      </c>
      <c r="AS696" s="194">
        <v>-156</v>
      </c>
    </row>
    <row r="697" spans="42:45" ht="16" x14ac:dyDescent="0.2">
      <c r="AP697">
        <v>693</v>
      </c>
      <c r="AQ697" s="168">
        <v>-145</v>
      </c>
      <c r="AR697" s="168">
        <v>865</v>
      </c>
      <c r="AS697" s="194">
        <v>553</v>
      </c>
    </row>
    <row r="698" spans="42:45" ht="16" x14ac:dyDescent="0.2">
      <c r="AP698">
        <v>694</v>
      </c>
      <c r="AQ698" s="168">
        <v>202</v>
      </c>
      <c r="AR698" s="168">
        <v>885</v>
      </c>
      <c r="AS698" s="194">
        <v>-293</v>
      </c>
    </row>
    <row r="699" spans="42:45" ht="16" x14ac:dyDescent="0.2">
      <c r="AP699">
        <v>695</v>
      </c>
      <c r="AQ699" s="168">
        <v>234</v>
      </c>
      <c r="AR699" s="168">
        <v>766</v>
      </c>
      <c r="AS699" s="194">
        <v>508</v>
      </c>
    </row>
    <row r="700" spans="42:45" ht="16" x14ac:dyDescent="0.2">
      <c r="AP700">
        <v>696</v>
      </c>
      <c r="AQ700" s="168">
        <v>-49</v>
      </c>
      <c r="AR700" s="168">
        <v>823</v>
      </c>
      <c r="AS700" s="194">
        <v>968</v>
      </c>
    </row>
    <row r="701" spans="42:45" ht="16" x14ac:dyDescent="0.2">
      <c r="AP701">
        <v>697</v>
      </c>
      <c r="AQ701" s="168">
        <v>86</v>
      </c>
      <c r="AR701" s="168">
        <v>746</v>
      </c>
      <c r="AS701" s="194">
        <v>-104</v>
      </c>
    </row>
    <row r="702" spans="42:45" ht="16" x14ac:dyDescent="0.2">
      <c r="AP702">
        <v>698</v>
      </c>
      <c r="AQ702" s="168">
        <v>-208</v>
      </c>
      <c r="AR702" s="168">
        <v>384</v>
      </c>
      <c r="AS702" s="194">
        <v>-224</v>
      </c>
    </row>
    <row r="703" spans="42:45" ht="16" x14ac:dyDescent="0.2">
      <c r="AP703">
        <v>699</v>
      </c>
      <c r="AQ703" s="168">
        <v>198</v>
      </c>
      <c r="AR703" s="168">
        <v>695</v>
      </c>
      <c r="AS703" s="194">
        <v>-218</v>
      </c>
    </row>
    <row r="704" spans="42:45" ht="16" x14ac:dyDescent="0.2">
      <c r="AP704">
        <v>700</v>
      </c>
      <c r="AQ704" s="168">
        <v>-12</v>
      </c>
      <c r="AR704" s="168">
        <v>580</v>
      </c>
      <c r="AS704" s="194">
        <v>328</v>
      </c>
    </row>
    <row r="705" spans="42:45" ht="16" x14ac:dyDescent="0.2">
      <c r="AP705">
        <v>701</v>
      </c>
      <c r="AQ705" s="168">
        <v>-49</v>
      </c>
      <c r="AR705" s="168">
        <v>673</v>
      </c>
      <c r="AS705" s="194">
        <v>-230</v>
      </c>
    </row>
    <row r="706" spans="42:45" ht="16" x14ac:dyDescent="0.2">
      <c r="AP706">
        <v>702</v>
      </c>
      <c r="AQ706" s="168">
        <v>79</v>
      </c>
      <c r="AR706" s="168">
        <v>609</v>
      </c>
      <c r="AS706" s="194">
        <v>715</v>
      </c>
    </row>
    <row r="707" spans="42:45" ht="16" x14ac:dyDescent="0.2">
      <c r="AP707">
        <v>703</v>
      </c>
      <c r="AQ707" s="168">
        <v>-43</v>
      </c>
      <c r="AR707" s="168">
        <v>839</v>
      </c>
      <c r="AS707" s="194">
        <v>133</v>
      </c>
    </row>
    <row r="708" spans="42:45" ht="16" x14ac:dyDescent="0.2">
      <c r="AP708">
        <v>704</v>
      </c>
      <c r="AQ708" s="168">
        <v>74</v>
      </c>
      <c r="AR708" s="168">
        <v>879</v>
      </c>
      <c r="AS708" s="194">
        <v>-259</v>
      </c>
    </row>
    <row r="709" spans="42:45" ht="16" x14ac:dyDescent="0.2">
      <c r="AP709">
        <v>705</v>
      </c>
      <c r="AQ709" s="168">
        <v>90</v>
      </c>
      <c r="AR709" s="168">
        <v>559</v>
      </c>
      <c r="AS709" s="194">
        <v>-104</v>
      </c>
    </row>
    <row r="710" spans="42:45" ht="16" x14ac:dyDescent="0.2">
      <c r="AP710">
        <v>706</v>
      </c>
      <c r="AQ710" s="168">
        <v>-46</v>
      </c>
      <c r="AR710" s="168">
        <v>814</v>
      </c>
      <c r="AS710" s="194">
        <v>127</v>
      </c>
    </row>
    <row r="711" spans="42:45" ht="16" x14ac:dyDescent="0.2">
      <c r="AP711">
        <v>707</v>
      </c>
      <c r="AQ711" s="168">
        <v>304</v>
      </c>
      <c r="AR711" s="168">
        <v>607</v>
      </c>
      <c r="AS711" s="194">
        <v>-45</v>
      </c>
    </row>
    <row r="712" spans="42:45" ht="16" x14ac:dyDescent="0.2">
      <c r="AP712">
        <v>708</v>
      </c>
      <c r="AQ712" s="168">
        <v>158</v>
      </c>
      <c r="AR712" s="168">
        <v>735</v>
      </c>
      <c r="AS712" s="194">
        <v>-45</v>
      </c>
    </row>
    <row r="713" spans="42:45" ht="16" x14ac:dyDescent="0.2">
      <c r="AP713">
        <v>709</v>
      </c>
      <c r="AQ713" s="168">
        <v>-268</v>
      </c>
      <c r="AR713" s="168">
        <v>544</v>
      </c>
      <c r="AS713" s="194">
        <v>-216</v>
      </c>
    </row>
    <row r="714" spans="42:45" ht="16" x14ac:dyDescent="0.2">
      <c r="AP714">
        <v>710</v>
      </c>
      <c r="AQ714" s="168">
        <v>160</v>
      </c>
      <c r="AR714" s="168">
        <v>920</v>
      </c>
      <c r="AS714" s="194">
        <v>185</v>
      </c>
    </row>
    <row r="715" spans="42:45" ht="16" x14ac:dyDescent="0.2">
      <c r="AP715">
        <v>711</v>
      </c>
      <c r="AQ715" s="168">
        <v>312</v>
      </c>
      <c r="AR715" s="168">
        <v>917</v>
      </c>
      <c r="AS715" s="194">
        <v>-39</v>
      </c>
    </row>
    <row r="716" spans="42:45" ht="16" x14ac:dyDescent="0.2">
      <c r="AP716">
        <v>712</v>
      </c>
      <c r="AQ716" s="168">
        <v>317</v>
      </c>
      <c r="AR716" s="168">
        <v>802</v>
      </c>
      <c r="AS716" s="194">
        <v>-396</v>
      </c>
    </row>
    <row r="717" spans="42:45" ht="16" x14ac:dyDescent="0.2">
      <c r="AP717">
        <v>713</v>
      </c>
      <c r="AQ717" s="168">
        <v>224</v>
      </c>
      <c r="AR717" s="168">
        <v>604</v>
      </c>
      <c r="AS717" s="194">
        <v>30</v>
      </c>
    </row>
    <row r="718" spans="42:45" ht="16" x14ac:dyDescent="0.2">
      <c r="AP718">
        <v>714</v>
      </c>
      <c r="AQ718" s="168">
        <v>404</v>
      </c>
      <c r="AR718" s="168">
        <v>845</v>
      </c>
      <c r="AS718" s="194">
        <v>527</v>
      </c>
    </row>
    <row r="719" spans="42:45" ht="16" x14ac:dyDescent="0.2">
      <c r="AP719">
        <v>715</v>
      </c>
      <c r="AQ719" s="168">
        <v>267</v>
      </c>
      <c r="AR719" s="168">
        <v>786</v>
      </c>
      <c r="AS719" s="194">
        <v>107</v>
      </c>
    </row>
    <row r="720" spans="42:45" ht="16" x14ac:dyDescent="0.2">
      <c r="AP720">
        <v>716</v>
      </c>
      <c r="AQ720" s="168">
        <v>243</v>
      </c>
      <c r="AR720" s="168">
        <v>764</v>
      </c>
      <c r="AS720" s="194">
        <v>179</v>
      </c>
    </row>
    <row r="721" spans="42:45" ht="16" x14ac:dyDescent="0.2">
      <c r="AP721">
        <v>717</v>
      </c>
      <c r="AQ721" s="168">
        <v>-44</v>
      </c>
      <c r="AR721" s="168">
        <v>302</v>
      </c>
      <c r="AS721" s="194">
        <v>238</v>
      </c>
    </row>
    <row r="722" spans="42:45" ht="16" x14ac:dyDescent="0.2">
      <c r="AP722">
        <v>718</v>
      </c>
      <c r="AQ722" s="168">
        <v>85</v>
      </c>
      <c r="AR722" s="168">
        <v>936</v>
      </c>
      <c r="AS722" s="194">
        <v>154</v>
      </c>
    </row>
    <row r="723" spans="42:45" ht="16" x14ac:dyDescent="0.2">
      <c r="AP723">
        <v>719</v>
      </c>
      <c r="AQ723" s="168">
        <v>84</v>
      </c>
      <c r="AR723" s="168">
        <v>762</v>
      </c>
      <c r="AS723" s="194">
        <v>327</v>
      </c>
    </row>
    <row r="724" spans="42:45" ht="16" x14ac:dyDescent="0.2">
      <c r="AP724">
        <v>720</v>
      </c>
      <c r="AQ724" s="168">
        <v>332</v>
      </c>
      <c r="AR724" s="168">
        <v>643</v>
      </c>
      <c r="AS724" s="194">
        <v>580</v>
      </c>
    </row>
    <row r="725" spans="42:45" ht="16" x14ac:dyDescent="0.2">
      <c r="AP725">
        <v>721</v>
      </c>
      <c r="AQ725" s="168">
        <v>328</v>
      </c>
      <c r="AR725" s="168">
        <v>535</v>
      </c>
      <c r="AS725" s="194">
        <v>171</v>
      </c>
    </row>
    <row r="726" spans="42:45" ht="16" x14ac:dyDescent="0.2">
      <c r="AP726">
        <v>722</v>
      </c>
      <c r="AQ726" s="168">
        <v>157</v>
      </c>
      <c r="AR726" s="168">
        <v>704</v>
      </c>
      <c r="AS726" s="194">
        <v>-109</v>
      </c>
    </row>
    <row r="727" spans="42:45" ht="16" x14ac:dyDescent="0.2">
      <c r="AP727">
        <v>723</v>
      </c>
      <c r="AQ727" s="168">
        <v>41</v>
      </c>
      <c r="AR727" s="168">
        <v>117</v>
      </c>
      <c r="AS727" s="194">
        <v>459</v>
      </c>
    </row>
    <row r="728" spans="42:45" ht="16" x14ac:dyDescent="0.2">
      <c r="AP728">
        <v>724</v>
      </c>
      <c r="AQ728" s="168">
        <v>180</v>
      </c>
      <c r="AR728" s="168">
        <v>486</v>
      </c>
      <c r="AS728" s="194">
        <v>-61</v>
      </c>
    </row>
    <row r="729" spans="42:45" ht="16" x14ac:dyDescent="0.2">
      <c r="AP729">
        <v>725</v>
      </c>
      <c r="AQ729" s="168">
        <v>-110</v>
      </c>
      <c r="AR729" s="168">
        <v>393</v>
      </c>
      <c r="AS729" s="194">
        <v>32</v>
      </c>
    </row>
    <row r="730" spans="42:45" ht="16" x14ac:dyDescent="0.2">
      <c r="AP730">
        <v>726</v>
      </c>
      <c r="AQ730" s="168">
        <v>256</v>
      </c>
      <c r="AR730" s="168">
        <v>659</v>
      </c>
      <c r="AS730" s="194">
        <v>297</v>
      </c>
    </row>
    <row r="731" spans="42:45" ht="16" x14ac:dyDescent="0.2">
      <c r="AP731">
        <v>727</v>
      </c>
      <c r="AQ731" s="168">
        <v>156</v>
      </c>
      <c r="AR731" s="168">
        <v>998</v>
      </c>
      <c r="AS731" s="194">
        <v>389</v>
      </c>
    </row>
    <row r="732" spans="42:45" ht="16" x14ac:dyDescent="0.2">
      <c r="AP732">
        <v>728</v>
      </c>
      <c r="AQ732" s="168">
        <v>-2</v>
      </c>
      <c r="AR732" s="168">
        <v>281</v>
      </c>
      <c r="AS732" s="194">
        <v>1236</v>
      </c>
    </row>
    <row r="733" spans="42:45" ht="16" x14ac:dyDescent="0.2">
      <c r="AP733">
        <v>729</v>
      </c>
      <c r="AQ733" s="168">
        <v>-33</v>
      </c>
      <c r="AR733" s="168">
        <v>727</v>
      </c>
      <c r="AS733" s="194">
        <v>212</v>
      </c>
    </row>
    <row r="734" spans="42:45" ht="16" x14ac:dyDescent="0.2">
      <c r="AP734">
        <v>730</v>
      </c>
      <c r="AQ734" s="168">
        <v>182</v>
      </c>
      <c r="AR734" s="168">
        <v>546</v>
      </c>
      <c r="AS734" s="194">
        <v>44</v>
      </c>
    </row>
    <row r="735" spans="42:45" ht="16" x14ac:dyDescent="0.2">
      <c r="AP735">
        <v>731</v>
      </c>
      <c r="AQ735" s="168">
        <v>-270</v>
      </c>
      <c r="AR735" s="168">
        <v>788</v>
      </c>
      <c r="AS735" s="194">
        <v>275</v>
      </c>
    </row>
    <row r="736" spans="42:45" ht="16" x14ac:dyDescent="0.2">
      <c r="AP736">
        <v>732</v>
      </c>
      <c r="AQ736" s="168">
        <v>125</v>
      </c>
      <c r="AR736" s="168">
        <v>722</v>
      </c>
      <c r="AS736" s="194">
        <v>785</v>
      </c>
    </row>
    <row r="737" spans="42:45" ht="16" x14ac:dyDescent="0.2">
      <c r="AP737">
        <v>733</v>
      </c>
      <c r="AQ737" s="168">
        <v>167</v>
      </c>
      <c r="AR737" s="168">
        <v>313</v>
      </c>
      <c r="AS737" s="194">
        <v>-226</v>
      </c>
    </row>
    <row r="738" spans="42:45" ht="16" x14ac:dyDescent="0.2">
      <c r="AP738">
        <v>734</v>
      </c>
      <c r="AQ738" s="168">
        <v>-236</v>
      </c>
      <c r="AR738" s="168">
        <v>431</v>
      </c>
      <c r="AS738" s="194">
        <v>-242</v>
      </c>
    </row>
    <row r="739" spans="42:45" ht="16" x14ac:dyDescent="0.2">
      <c r="AP739">
        <v>735</v>
      </c>
      <c r="AQ739" s="168">
        <v>-15</v>
      </c>
      <c r="AR739" s="168">
        <v>853</v>
      </c>
      <c r="AS739" s="194">
        <v>-229</v>
      </c>
    </row>
    <row r="740" spans="42:45" ht="16" x14ac:dyDescent="0.2">
      <c r="AP740">
        <v>736</v>
      </c>
      <c r="AQ740" s="168">
        <v>423</v>
      </c>
      <c r="AR740" s="168">
        <v>393</v>
      </c>
      <c r="AS740" s="194">
        <v>790</v>
      </c>
    </row>
    <row r="741" spans="42:45" ht="16" x14ac:dyDescent="0.2">
      <c r="AP741">
        <v>737</v>
      </c>
      <c r="AQ741" s="168">
        <v>360</v>
      </c>
      <c r="AR741" s="168">
        <v>276</v>
      </c>
      <c r="AS741" s="194">
        <v>140</v>
      </c>
    </row>
    <row r="742" spans="42:45" ht="16" x14ac:dyDescent="0.2">
      <c r="AP742">
        <v>738</v>
      </c>
      <c r="AQ742" s="168">
        <v>311</v>
      </c>
      <c r="AR742" s="168">
        <v>738</v>
      </c>
      <c r="AS742" s="194">
        <v>535</v>
      </c>
    </row>
    <row r="743" spans="42:45" ht="16" x14ac:dyDescent="0.2">
      <c r="AP743">
        <v>739</v>
      </c>
      <c r="AQ743" s="168">
        <v>-109</v>
      </c>
      <c r="AR743" s="168">
        <v>671</v>
      </c>
      <c r="AS743" s="194">
        <v>-183</v>
      </c>
    </row>
    <row r="744" spans="42:45" ht="16" x14ac:dyDescent="0.2">
      <c r="AP744">
        <v>740</v>
      </c>
      <c r="AQ744" s="168">
        <v>-39</v>
      </c>
      <c r="AR744" s="168">
        <v>691</v>
      </c>
      <c r="AS744" s="194">
        <v>-619</v>
      </c>
    </row>
    <row r="745" spans="42:45" ht="16" x14ac:dyDescent="0.2">
      <c r="AP745">
        <v>741</v>
      </c>
      <c r="AQ745" s="168">
        <v>15</v>
      </c>
      <c r="AR745" s="168">
        <v>172</v>
      </c>
      <c r="AS745" s="194">
        <v>232</v>
      </c>
    </row>
    <row r="746" spans="42:45" ht="16" x14ac:dyDescent="0.2">
      <c r="AP746">
        <v>742</v>
      </c>
      <c r="AQ746" s="168">
        <v>363</v>
      </c>
      <c r="AR746" s="168">
        <v>423</v>
      </c>
      <c r="AS746" s="194">
        <v>96</v>
      </c>
    </row>
    <row r="747" spans="42:45" ht="16" x14ac:dyDescent="0.2">
      <c r="AP747">
        <v>743</v>
      </c>
      <c r="AQ747" s="168">
        <v>140</v>
      </c>
      <c r="AR747" s="168">
        <v>919</v>
      </c>
      <c r="AS747" s="194">
        <v>1211</v>
      </c>
    </row>
    <row r="748" spans="42:45" ht="16" x14ac:dyDescent="0.2">
      <c r="AP748">
        <v>744</v>
      </c>
      <c r="AQ748" s="168">
        <v>220</v>
      </c>
      <c r="AR748" s="168">
        <v>689</v>
      </c>
      <c r="AS748" s="194">
        <v>314</v>
      </c>
    </row>
    <row r="749" spans="42:45" ht="16" x14ac:dyDescent="0.2">
      <c r="AP749">
        <v>745</v>
      </c>
      <c r="AQ749" s="168">
        <v>235</v>
      </c>
      <c r="AR749" s="168">
        <v>666</v>
      </c>
      <c r="AS749" s="194">
        <v>-271</v>
      </c>
    </row>
    <row r="750" spans="42:45" ht="16" x14ac:dyDescent="0.2">
      <c r="AP750">
        <v>746</v>
      </c>
      <c r="AQ750" s="168">
        <v>382</v>
      </c>
      <c r="AR750" s="168">
        <v>808</v>
      </c>
      <c r="AS750" s="194">
        <v>83</v>
      </c>
    </row>
    <row r="751" spans="42:45" ht="16" x14ac:dyDescent="0.2">
      <c r="AP751">
        <v>747</v>
      </c>
      <c r="AQ751" s="168">
        <v>386</v>
      </c>
      <c r="AR751" s="168">
        <v>497</v>
      </c>
      <c r="AS751" s="194">
        <v>-48</v>
      </c>
    </row>
    <row r="752" spans="42:45" ht="16" x14ac:dyDescent="0.2">
      <c r="AP752">
        <v>748</v>
      </c>
      <c r="AQ752" s="168">
        <v>-45</v>
      </c>
      <c r="AR752" s="168">
        <v>314</v>
      </c>
      <c r="AS752" s="194">
        <v>-228</v>
      </c>
    </row>
    <row r="753" spans="42:45" ht="16" x14ac:dyDescent="0.2">
      <c r="AP753">
        <v>749</v>
      </c>
      <c r="AQ753" s="168">
        <v>-22</v>
      </c>
      <c r="AR753" s="168">
        <v>786</v>
      </c>
      <c r="AS753" s="194">
        <v>-404</v>
      </c>
    </row>
    <row r="754" spans="42:45" ht="16" x14ac:dyDescent="0.2">
      <c r="AP754">
        <v>750</v>
      </c>
      <c r="AQ754" s="168">
        <v>179</v>
      </c>
      <c r="AR754" s="168">
        <v>721</v>
      </c>
      <c r="AS754" s="194">
        <v>-139</v>
      </c>
    </row>
    <row r="755" spans="42:45" ht="16" x14ac:dyDescent="0.2">
      <c r="AP755">
        <v>751</v>
      </c>
      <c r="AQ755" s="168">
        <v>335</v>
      </c>
      <c r="AR755" s="168">
        <v>910</v>
      </c>
      <c r="AS755" s="194">
        <v>-92</v>
      </c>
    </row>
    <row r="756" spans="42:45" ht="16" x14ac:dyDescent="0.2">
      <c r="AP756">
        <v>752</v>
      </c>
      <c r="AQ756" s="168">
        <v>-64</v>
      </c>
      <c r="AR756" s="168">
        <v>859</v>
      </c>
      <c r="AS756" s="194">
        <v>-58</v>
      </c>
    </row>
    <row r="757" spans="42:45" ht="16" x14ac:dyDescent="0.2">
      <c r="AP757">
        <v>753</v>
      </c>
      <c r="AQ757" s="168">
        <v>85</v>
      </c>
      <c r="AR757" s="168">
        <v>847</v>
      </c>
      <c r="AS757" s="194">
        <v>-120</v>
      </c>
    </row>
    <row r="758" spans="42:45" ht="16" x14ac:dyDescent="0.2">
      <c r="AP758">
        <v>754</v>
      </c>
      <c r="AQ758" s="168">
        <v>195</v>
      </c>
      <c r="AR758" s="168">
        <v>766</v>
      </c>
      <c r="AS758" s="194">
        <v>73</v>
      </c>
    </row>
    <row r="759" spans="42:45" ht="16" x14ac:dyDescent="0.2">
      <c r="AP759">
        <v>755</v>
      </c>
      <c r="AQ759" s="168">
        <v>329</v>
      </c>
      <c r="AR759" s="168">
        <v>59</v>
      </c>
      <c r="AS759" s="194">
        <v>339</v>
      </c>
    </row>
    <row r="760" spans="42:45" ht="16" x14ac:dyDescent="0.2">
      <c r="AP760">
        <v>756</v>
      </c>
      <c r="AQ760" s="168">
        <v>-80</v>
      </c>
      <c r="AR760" s="168">
        <v>588</v>
      </c>
      <c r="AS760" s="194">
        <v>-85</v>
      </c>
    </row>
    <row r="761" spans="42:45" ht="16" x14ac:dyDescent="0.2">
      <c r="AP761">
        <v>757</v>
      </c>
      <c r="AQ761" s="168">
        <v>334</v>
      </c>
      <c r="AR761" s="168">
        <v>981</v>
      </c>
      <c r="AS761" s="194">
        <v>-107</v>
      </c>
    </row>
    <row r="762" spans="42:45" ht="16" x14ac:dyDescent="0.2">
      <c r="AP762">
        <v>758</v>
      </c>
      <c r="AQ762" s="168">
        <v>227</v>
      </c>
      <c r="AR762" s="168">
        <v>468</v>
      </c>
      <c r="AS762" s="194">
        <v>208</v>
      </c>
    </row>
    <row r="763" spans="42:45" ht="16" x14ac:dyDescent="0.2">
      <c r="AP763">
        <v>759</v>
      </c>
      <c r="AQ763" s="168">
        <v>114</v>
      </c>
      <c r="AR763" s="168">
        <v>873</v>
      </c>
      <c r="AS763" s="194">
        <v>-270</v>
      </c>
    </row>
    <row r="764" spans="42:45" ht="16" x14ac:dyDescent="0.2">
      <c r="AP764">
        <v>760</v>
      </c>
      <c r="AQ764" s="168">
        <v>248</v>
      </c>
      <c r="AR764" s="168">
        <v>964</v>
      </c>
      <c r="AS764" s="194">
        <v>471</v>
      </c>
    </row>
    <row r="765" spans="42:45" ht="16" x14ac:dyDescent="0.2">
      <c r="AP765">
        <v>761</v>
      </c>
      <c r="AQ765" s="168">
        <v>-32</v>
      </c>
      <c r="AR765" s="168">
        <v>994</v>
      </c>
      <c r="AS765" s="194">
        <v>-122</v>
      </c>
    </row>
    <row r="766" spans="42:45" ht="16" x14ac:dyDescent="0.2">
      <c r="AP766">
        <v>762</v>
      </c>
      <c r="AQ766" s="168">
        <v>121</v>
      </c>
      <c r="AR766" s="168">
        <v>716</v>
      </c>
      <c r="AS766" s="194">
        <v>532</v>
      </c>
    </row>
    <row r="767" spans="42:45" ht="16" x14ac:dyDescent="0.2">
      <c r="AP767">
        <v>763</v>
      </c>
      <c r="AQ767" s="168">
        <v>86</v>
      </c>
      <c r="AR767" s="168">
        <v>318</v>
      </c>
      <c r="AS767" s="194">
        <v>-133</v>
      </c>
    </row>
    <row r="768" spans="42:45" ht="16" x14ac:dyDescent="0.2">
      <c r="AP768">
        <v>764</v>
      </c>
      <c r="AQ768" s="168">
        <v>-32</v>
      </c>
      <c r="AR768" s="168">
        <v>619</v>
      </c>
      <c r="AS768" s="194">
        <v>253</v>
      </c>
    </row>
    <row r="769" spans="42:45" ht="16" x14ac:dyDescent="0.2">
      <c r="AP769">
        <v>765</v>
      </c>
      <c r="AQ769" s="168">
        <v>19</v>
      </c>
      <c r="AR769" s="168">
        <v>902</v>
      </c>
      <c r="AS769" s="194">
        <v>212</v>
      </c>
    </row>
    <row r="770" spans="42:45" ht="16" x14ac:dyDescent="0.2">
      <c r="AP770">
        <v>766</v>
      </c>
      <c r="AQ770" s="168">
        <v>154</v>
      </c>
      <c r="AR770" s="168">
        <v>557</v>
      </c>
      <c r="AS770" s="194">
        <v>432</v>
      </c>
    </row>
    <row r="771" spans="42:45" ht="16" x14ac:dyDescent="0.2">
      <c r="AP771">
        <v>767</v>
      </c>
      <c r="AQ771" s="168">
        <v>80</v>
      </c>
      <c r="AR771" s="168">
        <v>272</v>
      </c>
      <c r="AS771" s="194">
        <v>568</v>
      </c>
    </row>
    <row r="772" spans="42:45" ht="16" x14ac:dyDescent="0.2">
      <c r="AP772">
        <v>768</v>
      </c>
      <c r="AQ772" s="168">
        <v>-18</v>
      </c>
      <c r="AR772" s="168">
        <v>823</v>
      </c>
      <c r="AS772" s="194">
        <v>-383</v>
      </c>
    </row>
    <row r="773" spans="42:45" ht="16" x14ac:dyDescent="0.2">
      <c r="AP773">
        <v>769</v>
      </c>
      <c r="AQ773" s="168">
        <v>-41</v>
      </c>
      <c r="AR773" s="168">
        <v>495</v>
      </c>
      <c r="AS773" s="194">
        <v>863</v>
      </c>
    </row>
    <row r="774" spans="42:45" ht="16" x14ac:dyDescent="0.2">
      <c r="AP774">
        <v>770</v>
      </c>
      <c r="AQ774" s="168">
        <v>291</v>
      </c>
      <c r="AR774" s="168">
        <v>878</v>
      </c>
      <c r="AS774" s="194">
        <v>1106</v>
      </c>
    </row>
    <row r="775" spans="42:45" ht="16" x14ac:dyDescent="0.2">
      <c r="AP775">
        <v>771</v>
      </c>
      <c r="AQ775" s="168">
        <v>199</v>
      </c>
      <c r="AR775" s="168">
        <v>546</v>
      </c>
      <c r="AS775" s="194">
        <v>-281</v>
      </c>
    </row>
    <row r="776" spans="42:45" ht="16" x14ac:dyDescent="0.2">
      <c r="AP776">
        <v>772</v>
      </c>
      <c r="AQ776" s="168">
        <v>-82</v>
      </c>
      <c r="AR776" s="168">
        <v>-82</v>
      </c>
      <c r="AS776" s="194">
        <v>393</v>
      </c>
    </row>
    <row r="777" spans="42:45" ht="16" x14ac:dyDescent="0.2">
      <c r="AP777">
        <v>773</v>
      </c>
      <c r="AQ777" s="168">
        <v>132</v>
      </c>
      <c r="AR777" s="168">
        <v>322</v>
      </c>
      <c r="AS777" s="194">
        <v>141</v>
      </c>
    </row>
    <row r="778" spans="42:45" ht="16" x14ac:dyDescent="0.2">
      <c r="AP778">
        <v>774</v>
      </c>
      <c r="AQ778" s="168">
        <v>367</v>
      </c>
      <c r="AR778" s="168">
        <v>108</v>
      </c>
      <c r="AS778" s="194">
        <v>184</v>
      </c>
    </row>
    <row r="779" spans="42:45" ht="16" x14ac:dyDescent="0.2">
      <c r="AP779">
        <v>775</v>
      </c>
      <c r="AQ779" s="168">
        <v>91</v>
      </c>
      <c r="AR779" s="168">
        <v>624</v>
      </c>
      <c r="AS779" s="194">
        <v>-593</v>
      </c>
    </row>
    <row r="780" spans="42:45" ht="16" x14ac:dyDescent="0.2">
      <c r="AP780">
        <v>776</v>
      </c>
      <c r="AQ780" s="168">
        <v>376</v>
      </c>
      <c r="AR780" s="168">
        <v>208</v>
      </c>
      <c r="AS780" s="194">
        <v>-141</v>
      </c>
    </row>
    <row r="781" spans="42:45" ht="16" x14ac:dyDescent="0.2">
      <c r="AP781">
        <v>777</v>
      </c>
      <c r="AQ781" s="168">
        <v>400</v>
      </c>
      <c r="AR781" s="168">
        <v>876</v>
      </c>
      <c r="AS781" s="194">
        <v>863</v>
      </c>
    </row>
    <row r="782" spans="42:45" ht="16" x14ac:dyDescent="0.2">
      <c r="AP782">
        <v>778</v>
      </c>
      <c r="AQ782" s="168">
        <v>382</v>
      </c>
      <c r="AR782" s="168">
        <v>-67</v>
      </c>
      <c r="AS782" s="194">
        <v>-416</v>
      </c>
    </row>
    <row r="783" spans="42:45" ht="16" x14ac:dyDescent="0.2">
      <c r="AP783">
        <v>779</v>
      </c>
      <c r="AQ783" s="168">
        <v>-22</v>
      </c>
      <c r="AR783" s="168">
        <v>699</v>
      </c>
      <c r="AS783" s="194">
        <v>-74</v>
      </c>
    </row>
    <row r="784" spans="42:45" ht="16" x14ac:dyDescent="0.2">
      <c r="AP784">
        <v>780</v>
      </c>
      <c r="AQ784" s="168">
        <v>384</v>
      </c>
      <c r="AR784" s="168">
        <v>170</v>
      </c>
      <c r="AS784" s="194">
        <v>46</v>
      </c>
    </row>
    <row r="785" spans="42:45" ht="16" x14ac:dyDescent="0.2">
      <c r="AP785">
        <v>781</v>
      </c>
      <c r="AQ785" s="168">
        <v>-92</v>
      </c>
      <c r="AR785" s="168">
        <v>336</v>
      </c>
      <c r="AS785" s="194">
        <v>-131</v>
      </c>
    </row>
    <row r="786" spans="42:45" ht="16" x14ac:dyDescent="0.2">
      <c r="AP786">
        <v>782</v>
      </c>
      <c r="AQ786" s="168">
        <v>261</v>
      </c>
      <c r="AR786" s="168">
        <v>818</v>
      </c>
      <c r="AS786" s="194">
        <v>-148</v>
      </c>
    </row>
    <row r="787" spans="42:45" ht="16" x14ac:dyDescent="0.2">
      <c r="AP787">
        <v>783</v>
      </c>
      <c r="AQ787" s="168">
        <v>118</v>
      </c>
      <c r="AR787" s="168">
        <v>699</v>
      </c>
      <c r="AS787" s="194">
        <v>1202</v>
      </c>
    </row>
    <row r="788" spans="42:45" ht="16" x14ac:dyDescent="0.2">
      <c r="AP788">
        <v>784</v>
      </c>
      <c r="AQ788" s="168">
        <v>171</v>
      </c>
      <c r="AR788" s="168">
        <v>871</v>
      </c>
      <c r="AS788" s="194">
        <v>-101</v>
      </c>
    </row>
    <row r="789" spans="42:45" ht="16" x14ac:dyDescent="0.2">
      <c r="AP789">
        <v>785</v>
      </c>
      <c r="AQ789" s="168">
        <v>-6</v>
      </c>
      <c r="AR789" s="168">
        <v>395</v>
      </c>
      <c r="AS789" s="194">
        <v>-527</v>
      </c>
    </row>
    <row r="790" spans="42:45" ht="16" x14ac:dyDescent="0.2">
      <c r="AP790">
        <v>786</v>
      </c>
      <c r="AQ790" s="168">
        <v>-58</v>
      </c>
      <c r="AR790" s="168">
        <v>123</v>
      </c>
      <c r="AS790" s="194">
        <v>42</v>
      </c>
    </row>
    <row r="791" spans="42:45" ht="16" x14ac:dyDescent="0.2">
      <c r="AP791">
        <v>787</v>
      </c>
      <c r="AQ791" s="168">
        <v>-44</v>
      </c>
      <c r="AR791" s="168">
        <v>697</v>
      </c>
      <c r="AS791" s="194">
        <v>-34</v>
      </c>
    </row>
    <row r="792" spans="42:45" ht="16" x14ac:dyDescent="0.2">
      <c r="AP792">
        <v>788</v>
      </c>
      <c r="AQ792" s="168">
        <v>310</v>
      </c>
      <c r="AR792" s="168">
        <v>542</v>
      </c>
      <c r="AS792" s="194">
        <v>870</v>
      </c>
    </row>
    <row r="793" spans="42:45" ht="16" x14ac:dyDescent="0.2">
      <c r="AP793">
        <v>789</v>
      </c>
      <c r="AQ793" s="168">
        <v>163</v>
      </c>
      <c r="AR793" s="168">
        <v>560</v>
      </c>
      <c r="AS793" s="194">
        <v>-208</v>
      </c>
    </row>
    <row r="794" spans="42:45" ht="16" x14ac:dyDescent="0.2">
      <c r="AP794">
        <v>790</v>
      </c>
      <c r="AQ794" s="168">
        <v>10</v>
      </c>
      <c r="AR794" s="168">
        <v>455</v>
      </c>
      <c r="AS794" s="194">
        <v>55</v>
      </c>
    </row>
    <row r="795" spans="42:45" ht="16" x14ac:dyDescent="0.2">
      <c r="AP795">
        <v>791</v>
      </c>
      <c r="AQ795" s="168">
        <v>27</v>
      </c>
      <c r="AR795" s="168">
        <v>349</v>
      </c>
      <c r="AS795" s="194">
        <v>667</v>
      </c>
    </row>
    <row r="796" spans="42:45" ht="16" x14ac:dyDescent="0.2">
      <c r="AP796">
        <v>792</v>
      </c>
      <c r="AQ796" s="168">
        <v>350</v>
      </c>
      <c r="AR796" s="168">
        <v>319</v>
      </c>
      <c r="AS796" s="194">
        <v>58</v>
      </c>
    </row>
    <row r="797" spans="42:45" ht="16" x14ac:dyDescent="0.2">
      <c r="AP797">
        <v>793</v>
      </c>
      <c r="AQ797" s="168">
        <v>-10</v>
      </c>
      <c r="AR797" s="168">
        <v>839</v>
      </c>
      <c r="AS797" s="194">
        <v>80</v>
      </c>
    </row>
    <row r="798" spans="42:45" ht="16" x14ac:dyDescent="0.2">
      <c r="AP798">
        <v>794</v>
      </c>
      <c r="AQ798" s="168">
        <v>95</v>
      </c>
      <c r="AR798" s="168">
        <v>685</v>
      </c>
      <c r="AS798" s="194">
        <v>183</v>
      </c>
    </row>
    <row r="799" spans="42:45" ht="16" x14ac:dyDescent="0.2">
      <c r="AP799">
        <v>795</v>
      </c>
      <c r="AQ799" s="168">
        <v>403</v>
      </c>
      <c r="AR799" s="168">
        <v>459</v>
      </c>
      <c r="AS799" s="194">
        <v>760</v>
      </c>
    </row>
    <row r="800" spans="42:45" ht="16" x14ac:dyDescent="0.2">
      <c r="AP800">
        <v>796</v>
      </c>
      <c r="AQ800" s="168">
        <v>336</v>
      </c>
      <c r="AR800" s="168">
        <v>480</v>
      </c>
      <c r="AS800" s="194">
        <v>216</v>
      </c>
    </row>
    <row r="801" spans="42:45" ht="16" x14ac:dyDescent="0.2">
      <c r="AP801">
        <v>797</v>
      </c>
      <c r="AQ801" s="168">
        <v>-95</v>
      </c>
      <c r="AR801" s="168">
        <v>556</v>
      </c>
      <c r="AS801" s="194">
        <v>21</v>
      </c>
    </row>
    <row r="802" spans="42:45" ht="16" x14ac:dyDescent="0.2">
      <c r="AP802">
        <v>798</v>
      </c>
      <c r="AQ802" s="168">
        <v>132</v>
      </c>
      <c r="AR802" s="168">
        <v>664</v>
      </c>
      <c r="AS802" s="194">
        <v>559</v>
      </c>
    </row>
    <row r="803" spans="42:45" ht="16" x14ac:dyDescent="0.2">
      <c r="AP803">
        <v>799</v>
      </c>
      <c r="AQ803" s="168">
        <v>74</v>
      </c>
      <c r="AR803" s="168">
        <v>626</v>
      </c>
      <c r="AS803" s="194">
        <v>-233</v>
      </c>
    </row>
    <row r="804" spans="42:45" ht="16" x14ac:dyDescent="0.2">
      <c r="AP804">
        <v>800</v>
      </c>
      <c r="AQ804" s="168">
        <v>19</v>
      </c>
      <c r="AR804" s="168">
        <v>586</v>
      </c>
      <c r="AS804" s="194">
        <v>1069</v>
      </c>
    </row>
    <row r="805" spans="42:45" ht="16" x14ac:dyDescent="0.2">
      <c r="AP805">
        <v>801</v>
      </c>
      <c r="AQ805" s="168">
        <v>242</v>
      </c>
      <c r="AR805" s="168">
        <v>295</v>
      </c>
      <c r="AS805" s="194">
        <v>721</v>
      </c>
    </row>
    <row r="806" spans="42:45" ht="16" x14ac:dyDescent="0.2">
      <c r="AP806">
        <v>802</v>
      </c>
      <c r="AQ806" s="168">
        <v>14</v>
      </c>
      <c r="AR806" s="168">
        <v>744</v>
      </c>
      <c r="AS806" s="194">
        <v>836</v>
      </c>
    </row>
    <row r="807" spans="42:45" ht="16" x14ac:dyDescent="0.2">
      <c r="AP807">
        <v>803</v>
      </c>
      <c r="AQ807" s="168">
        <v>260</v>
      </c>
      <c r="AR807" s="168">
        <v>851</v>
      </c>
      <c r="AS807" s="194">
        <v>33</v>
      </c>
    </row>
    <row r="808" spans="42:45" ht="16" x14ac:dyDescent="0.2">
      <c r="AP808">
        <v>804</v>
      </c>
      <c r="AQ808" s="168">
        <v>251</v>
      </c>
      <c r="AR808" s="168">
        <v>876</v>
      </c>
      <c r="AS808" s="194">
        <v>-66</v>
      </c>
    </row>
    <row r="809" spans="42:45" ht="16" x14ac:dyDescent="0.2">
      <c r="AP809">
        <v>805</v>
      </c>
      <c r="AQ809" s="168">
        <v>318</v>
      </c>
      <c r="AR809" s="168">
        <v>485</v>
      </c>
      <c r="AS809" s="194">
        <v>643</v>
      </c>
    </row>
    <row r="810" spans="42:45" ht="16" x14ac:dyDescent="0.2">
      <c r="AP810">
        <v>806</v>
      </c>
      <c r="AQ810" s="168">
        <v>163</v>
      </c>
      <c r="AR810" s="168">
        <v>656</v>
      </c>
      <c r="AS810" s="194">
        <v>-99</v>
      </c>
    </row>
    <row r="811" spans="42:45" ht="16" x14ac:dyDescent="0.2">
      <c r="AP811">
        <v>807</v>
      </c>
      <c r="AQ811" s="168">
        <v>-35</v>
      </c>
      <c r="AR811" s="168">
        <v>473</v>
      </c>
      <c r="AS811" s="194">
        <v>175</v>
      </c>
    </row>
    <row r="812" spans="42:45" ht="16" x14ac:dyDescent="0.2">
      <c r="AP812">
        <v>808</v>
      </c>
      <c r="AQ812" s="168">
        <v>361</v>
      </c>
      <c r="AR812" s="168">
        <v>452</v>
      </c>
      <c r="AS812" s="194">
        <v>95</v>
      </c>
    </row>
    <row r="813" spans="42:45" ht="16" x14ac:dyDescent="0.2">
      <c r="AP813">
        <v>809</v>
      </c>
      <c r="AQ813" s="168">
        <v>79</v>
      </c>
      <c r="AR813" s="168">
        <v>528</v>
      </c>
      <c r="AS813" s="194">
        <v>-579</v>
      </c>
    </row>
    <row r="814" spans="42:45" ht="16" x14ac:dyDescent="0.2">
      <c r="AP814">
        <v>810</v>
      </c>
      <c r="AQ814" s="168">
        <v>257</v>
      </c>
      <c r="AR814" s="168">
        <v>520</v>
      </c>
      <c r="AS814" s="194">
        <v>188</v>
      </c>
    </row>
    <row r="815" spans="42:45" ht="16" x14ac:dyDescent="0.2">
      <c r="AP815">
        <v>811</v>
      </c>
      <c r="AQ815" s="168">
        <v>100</v>
      </c>
      <c r="AR815" s="168">
        <v>53</v>
      </c>
      <c r="AS815" s="194">
        <v>-171</v>
      </c>
    </row>
    <row r="816" spans="42:45" ht="16" x14ac:dyDescent="0.2">
      <c r="AP816">
        <v>812</v>
      </c>
      <c r="AQ816" s="168">
        <v>117</v>
      </c>
      <c r="AR816" s="168">
        <v>578</v>
      </c>
      <c r="AS816" s="194">
        <v>385</v>
      </c>
    </row>
    <row r="817" spans="42:45" ht="16" x14ac:dyDescent="0.2">
      <c r="AP817">
        <v>813</v>
      </c>
      <c r="AQ817" s="168">
        <v>347</v>
      </c>
      <c r="AR817" s="168">
        <v>497</v>
      </c>
      <c r="AS817" s="194">
        <v>259</v>
      </c>
    </row>
    <row r="818" spans="42:45" ht="16" x14ac:dyDescent="0.2">
      <c r="AP818">
        <v>814</v>
      </c>
      <c r="AQ818" s="168">
        <v>129</v>
      </c>
      <c r="AR818" s="168">
        <v>781</v>
      </c>
      <c r="AS818" s="194">
        <v>61</v>
      </c>
    </row>
    <row r="819" spans="42:45" ht="16" x14ac:dyDescent="0.2">
      <c r="AP819">
        <v>815</v>
      </c>
      <c r="AQ819" s="168">
        <v>123</v>
      </c>
      <c r="AR819" s="168">
        <v>726</v>
      </c>
      <c r="AS819" s="194">
        <v>82</v>
      </c>
    </row>
    <row r="820" spans="42:45" ht="16" x14ac:dyDescent="0.2">
      <c r="AP820">
        <v>816</v>
      </c>
      <c r="AQ820" s="168">
        <v>-83</v>
      </c>
      <c r="AR820" s="168">
        <v>418</v>
      </c>
      <c r="AS820" s="194">
        <v>366</v>
      </c>
    </row>
    <row r="821" spans="42:45" ht="16" x14ac:dyDescent="0.2">
      <c r="AP821">
        <v>817</v>
      </c>
      <c r="AQ821" s="168">
        <v>145</v>
      </c>
      <c r="AR821" s="168">
        <v>690</v>
      </c>
      <c r="AS821" s="194">
        <v>-174</v>
      </c>
    </row>
    <row r="822" spans="42:45" ht="16" x14ac:dyDescent="0.2">
      <c r="AP822">
        <v>818</v>
      </c>
      <c r="AQ822" s="168">
        <v>-65</v>
      </c>
      <c r="AR822" s="168">
        <v>640</v>
      </c>
      <c r="AS822" s="194">
        <v>-27</v>
      </c>
    </row>
    <row r="823" spans="42:45" ht="16" x14ac:dyDescent="0.2">
      <c r="AP823">
        <v>819</v>
      </c>
      <c r="AQ823" s="168">
        <v>2</v>
      </c>
      <c r="AR823" s="168">
        <v>513</v>
      </c>
      <c r="AS823" s="194">
        <v>-72</v>
      </c>
    </row>
    <row r="824" spans="42:45" ht="16" x14ac:dyDescent="0.2">
      <c r="AP824">
        <v>820</v>
      </c>
      <c r="AQ824" s="168">
        <v>386</v>
      </c>
      <c r="AR824" s="168">
        <v>818</v>
      </c>
      <c r="AS824" s="194">
        <v>231</v>
      </c>
    </row>
    <row r="825" spans="42:45" ht="16" x14ac:dyDescent="0.2">
      <c r="AP825">
        <v>821</v>
      </c>
      <c r="AQ825" s="168">
        <v>-79</v>
      </c>
      <c r="AR825" s="168">
        <v>418</v>
      </c>
      <c r="AS825" s="194">
        <v>183</v>
      </c>
    </row>
    <row r="826" spans="42:45" ht="16" x14ac:dyDescent="0.2">
      <c r="AP826">
        <v>822</v>
      </c>
      <c r="AQ826" s="168">
        <v>183</v>
      </c>
      <c r="AR826" s="168">
        <v>558</v>
      </c>
      <c r="AS826" s="194">
        <v>643</v>
      </c>
    </row>
    <row r="827" spans="42:45" ht="16" x14ac:dyDescent="0.2">
      <c r="AP827">
        <v>823</v>
      </c>
      <c r="AQ827" s="168">
        <v>59</v>
      </c>
      <c r="AR827" s="168">
        <v>490</v>
      </c>
      <c r="AS827" s="194">
        <v>-284</v>
      </c>
    </row>
    <row r="828" spans="42:45" ht="16" x14ac:dyDescent="0.2">
      <c r="AP828">
        <v>824</v>
      </c>
      <c r="AQ828" s="168">
        <v>49</v>
      </c>
      <c r="AR828" s="168">
        <v>735</v>
      </c>
      <c r="AS828" s="194">
        <v>73</v>
      </c>
    </row>
    <row r="829" spans="42:45" ht="16" x14ac:dyDescent="0.2">
      <c r="AP829">
        <v>825</v>
      </c>
      <c r="AQ829" s="168">
        <v>88</v>
      </c>
      <c r="AR829" s="168">
        <v>642</v>
      </c>
      <c r="AS829" s="194">
        <v>440</v>
      </c>
    </row>
    <row r="830" spans="42:45" ht="16" x14ac:dyDescent="0.2">
      <c r="AP830">
        <v>826</v>
      </c>
      <c r="AQ830" s="168">
        <v>136</v>
      </c>
      <c r="AR830" s="168">
        <v>830</v>
      </c>
      <c r="AS830" s="194">
        <v>63</v>
      </c>
    </row>
    <row r="831" spans="42:45" ht="16" x14ac:dyDescent="0.2">
      <c r="AP831">
        <v>827</v>
      </c>
      <c r="AQ831" s="168">
        <v>383</v>
      </c>
      <c r="AR831" s="168">
        <v>818</v>
      </c>
      <c r="AS831" s="194">
        <v>-346</v>
      </c>
    </row>
    <row r="832" spans="42:45" ht="16" x14ac:dyDescent="0.2">
      <c r="AP832">
        <v>828</v>
      </c>
      <c r="AQ832" s="168">
        <v>-43</v>
      </c>
      <c r="AR832" s="168">
        <v>503</v>
      </c>
      <c r="AS832" s="194">
        <v>-142</v>
      </c>
    </row>
    <row r="833" spans="42:45" ht="16" x14ac:dyDescent="0.2">
      <c r="AP833">
        <v>829</v>
      </c>
      <c r="AQ833" s="168">
        <v>-40</v>
      </c>
      <c r="AR833" s="168">
        <v>605</v>
      </c>
      <c r="AS833" s="194">
        <v>394</v>
      </c>
    </row>
    <row r="834" spans="42:45" ht="16" x14ac:dyDescent="0.2">
      <c r="AP834">
        <v>830</v>
      </c>
      <c r="AQ834" s="168">
        <v>444</v>
      </c>
      <c r="AR834" s="168">
        <v>418</v>
      </c>
      <c r="AS834" s="194">
        <v>459</v>
      </c>
    </row>
    <row r="835" spans="42:45" ht="16" x14ac:dyDescent="0.2">
      <c r="AP835">
        <v>831</v>
      </c>
      <c r="AQ835" s="168">
        <v>-81</v>
      </c>
      <c r="AR835" s="168">
        <v>315</v>
      </c>
      <c r="AS835" s="194">
        <v>303</v>
      </c>
    </row>
    <row r="836" spans="42:45" ht="16" x14ac:dyDescent="0.2">
      <c r="AP836">
        <v>832</v>
      </c>
      <c r="AQ836" s="168">
        <v>283</v>
      </c>
      <c r="AR836" s="168">
        <v>234</v>
      </c>
      <c r="AS836" s="194">
        <v>677</v>
      </c>
    </row>
    <row r="837" spans="42:45" ht="16" x14ac:dyDescent="0.2">
      <c r="AP837">
        <v>833</v>
      </c>
      <c r="AQ837" s="168">
        <v>301</v>
      </c>
      <c r="AR837" s="168">
        <v>821</v>
      </c>
      <c r="AS837" s="194">
        <v>450</v>
      </c>
    </row>
    <row r="838" spans="42:45" ht="16" x14ac:dyDescent="0.2">
      <c r="AP838">
        <v>834</v>
      </c>
      <c r="AQ838" s="168">
        <v>-51</v>
      </c>
      <c r="AR838" s="168">
        <v>630</v>
      </c>
      <c r="AS838" s="194">
        <v>366</v>
      </c>
    </row>
    <row r="839" spans="42:45" ht="16" x14ac:dyDescent="0.2">
      <c r="AP839">
        <v>835</v>
      </c>
      <c r="AQ839" s="168">
        <v>-67</v>
      </c>
      <c r="AR839" s="168">
        <v>776</v>
      </c>
      <c r="AS839" s="194">
        <v>-345</v>
      </c>
    </row>
    <row r="840" spans="42:45" ht="16" x14ac:dyDescent="0.2">
      <c r="AP840">
        <v>836</v>
      </c>
      <c r="AQ840" s="168">
        <v>-119</v>
      </c>
      <c r="AR840" s="168">
        <v>4</v>
      </c>
      <c r="AS840" s="194">
        <v>244</v>
      </c>
    </row>
    <row r="841" spans="42:45" ht="16" x14ac:dyDescent="0.2">
      <c r="AP841">
        <v>837</v>
      </c>
      <c r="AQ841" s="168">
        <v>6</v>
      </c>
      <c r="AR841" s="168">
        <v>350</v>
      </c>
      <c r="AS841" s="194">
        <v>249</v>
      </c>
    </row>
    <row r="842" spans="42:45" ht="16" x14ac:dyDescent="0.2">
      <c r="AP842">
        <v>838</v>
      </c>
      <c r="AQ842" s="168">
        <v>151</v>
      </c>
      <c r="AR842" s="168">
        <v>981</v>
      </c>
      <c r="AS842" s="194">
        <v>789</v>
      </c>
    </row>
    <row r="843" spans="42:45" ht="16" x14ac:dyDescent="0.2">
      <c r="AP843">
        <v>839</v>
      </c>
      <c r="AQ843" s="168">
        <v>112</v>
      </c>
      <c r="AR843" s="168">
        <v>363</v>
      </c>
      <c r="AS843" s="194">
        <v>468</v>
      </c>
    </row>
    <row r="844" spans="42:45" ht="16" x14ac:dyDescent="0.2">
      <c r="AP844">
        <v>840</v>
      </c>
      <c r="AQ844" s="168">
        <v>321</v>
      </c>
      <c r="AR844" s="168">
        <v>906</v>
      </c>
      <c r="AS844" s="194">
        <v>1151</v>
      </c>
    </row>
    <row r="845" spans="42:45" ht="16" x14ac:dyDescent="0.2">
      <c r="AP845">
        <v>841</v>
      </c>
      <c r="AQ845" s="168">
        <v>-76</v>
      </c>
      <c r="AR845" s="168">
        <v>191</v>
      </c>
      <c r="AS845" s="194">
        <v>122</v>
      </c>
    </row>
    <row r="846" spans="42:45" ht="16" x14ac:dyDescent="0.2">
      <c r="AP846">
        <v>842</v>
      </c>
      <c r="AQ846" s="168">
        <v>-15</v>
      </c>
      <c r="AR846" s="168">
        <v>812</v>
      </c>
      <c r="AS846" s="194">
        <v>208</v>
      </c>
    </row>
    <row r="847" spans="42:45" ht="16" x14ac:dyDescent="0.2">
      <c r="AP847">
        <v>843</v>
      </c>
      <c r="AQ847" s="168">
        <v>38</v>
      </c>
      <c r="AR847" s="168">
        <v>512</v>
      </c>
      <c r="AS847" s="194">
        <v>-113</v>
      </c>
    </row>
    <row r="848" spans="42:45" ht="16" x14ac:dyDescent="0.2">
      <c r="AP848">
        <v>844</v>
      </c>
      <c r="AQ848" s="168">
        <v>199</v>
      </c>
      <c r="AR848" s="168">
        <v>303</v>
      </c>
      <c r="AS848" s="194">
        <v>-186</v>
      </c>
    </row>
    <row r="849" spans="42:45" ht="16" x14ac:dyDescent="0.2">
      <c r="AP849">
        <v>845</v>
      </c>
      <c r="AQ849" s="168">
        <v>211</v>
      </c>
      <c r="AR849" s="168">
        <v>670</v>
      </c>
      <c r="AS849" s="194">
        <v>80</v>
      </c>
    </row>
    <row r="850" spans="42:45" ht="16" x14ac:dyDescent="0.2">
      <c r="AP850">
        <v>846</v>
      </c>
      <c r="AQ850" s="168">
        <v>-139</v>
      </c>
      <c r="AR850" s="168">
        <v>512</v>
      </c>
      <c r="AS850" s="194">
        <v>-303</v>
      </c>
    </row>
    <row r="851" spans="42:45" ht="16" x14ac:dyDescent="0.2">
      <c r="AP851">
        <v>847</v>
      </c>
      <c r="AQ851" s="168">
        <v>272</v>
      </c>
      <c r="AR851" s="168">
        <v>712</v>
      </c>
      <c r="AS851" s="194">
        <v>942</v>
      </c>
    </row>
    <row r="852" spans="42:45" ht="16" x14ac:dyDescent="0.2">
      <c r="AP852">
        <v>848</v>
      </c>
      <c r="AQ852" s="168">
        <v>174</v>
      </c>
      <c r="AR852" s="168">
        <v>878</v>
      </c>
      <c r="AS852" s="194">
        <v>200</v>
      </c>
    </row>
    <row r="853" spans="42:45" ht="16" x14ac:dyDescent="0.2">
      <c r="AP853">
        <v>849</v>
      </c>
      <c r="AQ853" s="168">
        <v>-25</v>
      </c>
      <c r="AR853" s="168">
        <v>346</v>
      </c>
      <c r="AS853" s="194">
        <v>821</v>
      </c>
    </row>
    <row r="854" spans="42:45" ht="16" x14ac:dyDescent="0.2">
      <c r="AP854">
        <v>850</v>
      </c>
      <c r="AQ854" s="168">
        <v>152</v>
      </c>
      <c r="AR854" s="168">
        <v>622</v>
      </c>
      <c r="AS854" s="194">
        <v>-235</v>
      </c>
    </row>
    <row r="855" spans="42:45" ht="16" x14ac:dyDescent="0.2">
      <c r="AP855">
        <v>851</v>
      </c>
      <c r="AQ855" s="168">
        <v>203</v>
      </c>
      <c r="AR855" s="168">
        <v>896</v>
      </c>
      <c r="AS855" s="194">
        <v>-111</v>
      </c>
    </row>
    <row r="856" spans="42:45" ht="16" x14ac:dyDescent="0.2">
      <c r="AP856">
        <v>852</v>
      </c>
      <c r="AQ856" s="168">
        <v>37</v>
      </c>
      <c r="AR856" s="168">
        <v>478</v>
      </c>
      <c r="AS856" s="194">
        <v>46</v>
      </c>
    </row>
    <row r="857" spans="42:45" ht="16" x14ac:dyDescent="0.2">
      <c r="AP857">
        <v>853</v>
      </c>
      <c r="AQ857" s="168">
        <v>160</v>
      </c>
      <c r="AR857" s="168">
        <v>713</v>
      </c>
      <c r="AS857" s="194">
        <v>769</v>
      </c>
    </row>
    <row r="858" spans="42:45" ht="16" x14ac:dyDescent="0.2">
      <c r="AP858">
        <v>854</v>
      </c>
      <c r="AQ858" s="168">
        <v>210</v>
      </c>
      <c r="AR858" s="168">
        <v>978</v>
      </c>
      <c r="AS858" s="194">
        <v>175</v>
      </c>
    </row>
    <row r="859" spans="42:45" ht="16" x14ac:dyDescent="0.2">
      <c r="AP859">
        <v>855</v>
      </c>
      <c r="AQ859" s="168">
        <v>58</v>
      </c>
      <c r="AR859" s="168">
        <v>651</v>
      </c>
      <c r="AS859" s="194">
        <v>795</v>
      </c>
    </row>
    <row r="860" spans="42:45" ht="16" x14ac:dyDescent="0.2">
      <c r="AP860">
        <v>856</v>
      </c>
      <c r="AQ860" s="168">
        <v>-36</v>
      </c>
      <c r="AR860" s="168">
        <v>480</v>
      </c>
      <c r="AS860" s="194">
        <v>572</v>
      </c>
    </row>
    <row r="861" spans="42:45" ht="16" x14ac:dyDescent="0.2">
      <c r="AP861">
        <v>857</v>
      </c>
      <c r="AQ861" s="168">
        <v>238</v>
      </c>
      <c r="AR861" s="168">
        <v>969</v>
      </c>
      <c r="AS861" s="194">
        <v>45</v>
      </c>
    </row>
    <row r="862" spans="42:45" ht="16" x14ac:dyDescent="0.2">
      <c r="AP862">
        <v>858</v>
      </c>
      <c r="AQ862" s="168">
        <v>59</v>
      </c>
      <c r="AR862" s="168">
        <v>174</v>
      </c>
      <c r="AS862" s="194">
        <v>144</v>
      </c>
    </row>
    <row r="863" spans="42:45" ht="16" x14ac:dyDescent="0.2">
      <c r="AP863">
        <v>859</v>
      </c>
      <c r="AQ863" s="168">
        <v>55</v>
      </c>
      <c r="AR863" s="168">
        <v>885</v>
      </c>
      <c r="AS863" s="194">
        <v>15</v>
      </c>
    </row>
    <row r="864" spans="42:45" ht="16" x14ac:dyDescent="0.2">
      <c r="AP864">
        <v>860</v>
      </c>
      <c r="AQ864" s="168">
        <v>238</v>
      </c>
      <c r="AR864" s="168">
        <v>298</v>
      </c>
      <c r="AS864" s="194">
        <v>522</v>
      </c>
    </row>
    <row r="865" spans="42:45" ht="16" x14ac:dyDescent="0.2">
      <c r="AP865">
        <v>861</v>
      </c>
      <c r="AQ865" s="168">
        <v>-87</v>
      </c>
      <c r="AR865" s="168">
        <v>648</v>
      </c>
      <c r="AS865" s="194">
        <v>94</v>
      </c>
    </row>
    <row r="866" spans="42:45" ht="16" x14ac:dyDescent="0.2">
      <c r="AP866">
        <v>862</v>
      </c>
      <c r="AQ866" s="168">
        <v>21</v>
      </c>
      <c r="AR866" s="168">
        <v>420</v>
      </c>
      <c r="AS866" s="194">
        <v>-328</v>
      </c>
    </row>
    <row r="867" spans="42:45" ht="16" x14ac:dyDescent="0.2">
      <c r="AP867">
        <v>863</v>
      </c>
      <c r="AQ867" s="168">
        <v>380</v>
      </c>
      <c r="AR867" s="168">
        <v>901</v>
      </c>
      <c r="AS867" s="194">
        <v>-227</v>
      </c>
    </row>
    <row r="868" spans="42:45" ht="16" x14ac:dyDescent="0.2">
      <c r="AP868">
        <v>864</v>
      </c>
      <c r="AQ868" s="168">
        <v>-27</v>
      </c>
      <c r="AR868" s="168">
        <v>1048</v>
      </c>
      <c r="AS868" s="194">
        <v>-193</v>
      </c>
    </row>
    <row r="869" spans="42:45" ht="16" x14ac:dyDescent="0.2">
      <c r="AP869">
        <v>865</v>
      </c>
      <c r="AQ869" s="168">
        <v>112</v>
      </c>
      <c r="AR869" s="168">
        <v>-110</v>
      </c>
      <c r="AS869" s="194">
        <v>767</v>
      </c>
    </row>
    <row r="870" spans="42:45" ht="16" x14ac:dyDescent="0.2">
      <c r="AP870">
        <v>866</v>
      </c>
      <c r="AQ870" s="168">
        <v>389</v>
      </c>
      <c r="AR870" s="168">
        <v>675</v>
      </c>
      <c r="AS870" s="194">
        <v>340</v>
      </c>
    </row>
    <row r="871" spans="42:45" ht="16" x14ac:dyDescent="0.2">
      <c r="AP871">
        <v>867</v>
      </c>
      <c r="AQ871" s="168">
        <v>354</v>
      </c>
      <c r="AR871" s="168">
        <v>969</v>
      </c>
      <c r="AS871" s="194">
        <v>934</v>
      </c>
    </row>
    <row r="872" spans="42:45" ht="16" x14ac:dyDescent="0.2">
      <c r="AP872">
        <v>868</v>
      </c>
      <c r="AQ872" s="168">
        <v>314</v>
      </c>
      <c r="AR872" s="168">
        <v>820</v>
      </c>
      <c r="AS872" s="194">
        <v>-46</v>
      </c>
    </row>
    <row r="873" spans="42:45" ht="16" x14ac:dyDescent="0.2">
      <c r="AP873">
        <v>869</v>
      </c>
      <c r="AQ873" s="168">
        <v>38</v>
      </c>
      <c r="AR873" s="168">
        <v>702</v>
      </c>
      <c r="AS873" s="194">
        <v>1097</v>
      </c>
    </row>
    <row r="874" spans="42:45" ht="16" x14ac:dyDescent="0.2">
      <c r="AP874">
        <v>870</v>
      </c>
      <c r="AQ874" s="168">
        <v>310</v>
      </c>
      <c r="AR874" s="168">
        <v>684</v>
      </c>
      <c r="AS874" s="194">
        <v>275</v>
      </c>
    </row>
    <row r="875" spans="42:45" ht="16" x14ac:dyDescent="0.2">
      <c r="AP875">
        <v>871</v>
      </c>
      <c r="AQ875" s="168">
        <v>-9</v>
      </c>
      <c r="AR875" s="168">
        <v>630</v>
      </c>
      <c r="AS875" s="194">
        <v>747</v>
      </c>
    </row>
    <row r="876" spans="42:45" ht="16" x14ac:dyDescent="0.2">
      <c r="AP876">
        <v>872</v>
      </c>
      <c r="AQ876" s="168">
        <v>-53</v>
      </c>
      <c r="AR876" s="168">
        <v>659</v>
      </c>
      <c r="AS876" s="194">
        <v>449</v>
      </c>
    </row>
    <row r="877" spans="42:45" ht="16" x14ac:dyDescent="0.2">
      <c r="AP877">
        <v>873</v>
      </c>
      <c r="AQ877" s="168">
        <v>161</v>
      </c>
      <c r="AR877" s="168">
        <v>732</v>
      </c>
      <c r="AS877" s="194">
        <v>624</v>
      </c>
    </row>
    <row r="878" spans="42:45" ht="16" x14ac:dyDescent="0.2">
      <c r="AP878">
        <v>874</v>
      </c>
      <c r="AQ878" s="168">
        <v>91</v>
      </c>
      <c r="AR878" s="168">
        <v>593</v>
      </c>
      <c r="AS878" s="194">
        <v>217</v>
      </c>
    </row>
    <row r="879" spans="42:45" ht="16" x14ac:dyDescent="0.2">
      <c r="AP879">
        <v>875</v>
      </c>
      <c r="AQ879" s="168">
        <v>105</v>
      </c>
      <c r="AR879" s="168">
        <v>683</v>
      </c>
      <c r="AS879" s="194">
        <v>188</v>
      </c>
    </row>
    <row r="880" spans="42:45" ht="16" x14ac:dyDescent="0.2">
      <c r="AP880">
        <v>876</v>
      </c>
      <c r="AQ880" s="168">
        <v>169</v>
      </c>
      <c r="AR880" s="168">
        <v>921</v>
      </c>
      <c r="AS880" s="194">
        <v>86</v>
      </c>
    </row>
    <row r="881" spans="42:45" ht="16" x14ac:dyDescent="0.2">
      <c r="AP881">
        <v>877</v>
      </c>
      <c r="AQ881" s="168">
        <v>319</v>
      </c>
      <c r="AR881" s="168">
        <v>871</v>
      </c>
      <c r="AS881" s="194">
        <v>849</v>
      </c>
    </row>
    <row r="882" spans="42:45" ht="16" x14ac:dyDescent="0.2">
      <c r="AP882">
        <v>878</v>
      </c>
      <c r="AQ882" s="168">
        <v>263</v>
      </c>
      <c r="AR882" s="168">
        <v>861</v>
      </c>
      <c r="AS882" s="194">
        <v>-434</v>
      </c>
    </row>
    <row r="883" spans="42:45" ht="16" x14ac:dyDescent="0.2">
      <c r="AP883">
        <v>879</v>
      </c>
      <c r="AQ883" s="168">
        <v>167</v>
      </c>
      <c r="AR883" s="168">
        <v>428</v>
      </c>
      <c r="AS883" s="194">
        <v>747</v>
      </c>
    </row>
    <row r="884" spans="42:45" ht="16" x14ac:dyDescent="0.2">
      <c r="AP884">
        <v>880</v>
      </c>
      <c r="AQ884" s="168">
        <v>222</v>
      </c>
      <c r="AR884" s="168">
        <v>887</v>
      </c>
      <c r="AS884" s="194">
        <v>12</v>
      </c>
    </row>
    <row r="885" spans="42:45" ht="16" x14ac:dyDescent="0.2">
      <c r="AP885">
        <v>881</v>
      </c>
      <c r="AQ885" s="168">
        <v>301</v>
      </c>
      <c r="AR885" s="168">
        <v>670</v>
      </c>
      <c r="AS885" s="194">
        <v>178</v>
      </c>
    </row>
    <row r="886" spans="42:45" ht="16" x14ac:dyDescent="0.2">
      <c r="AP886">
        <v>882</v>
      </c>
      <c r="AQ886" s="168">
        <v>83</v>
      </c>
      <c r="AR886" s="168">
        <v>792</v>
      </c>
      <c r="AS886" s="194">
        <v>-121</v>
      </c>
    </row>
    <row r="887" spans="42:45" ht="16" x14ac:dyDescent="0.2">
      <c r="AP887">
        <v>883</v>
      </c>
      <c r="AQ887" s="168">
        <v>-68</v>
      </c>
      <c r="AR887" s="168">
        <v>739</v>
      </c>
      <c r="AS887" s="194">
        <v>-19</v>
      </c>
    </row>
    <row r="888" spans="42:45" ht="16" x14ac:dyDescent="0.2">
      <c r="AP888">
        <v>884</v>
      </c>
      <c r="AQ888" s="168">
        <v>15</v>
      </c>
      <c r="AR888" s="168">
        <v>465</v>
      </c>
      <c r="AS888" s="194">
        <v>-137</v>
      </c>
    </row>
    <row r="889" spans="42:45" ht="16" x14ac:dyDescent="0.2">
      <c r="AP889">
        <v>885</v>
      </c>
      <c r="AQ889" s="168">
        <v>-63</v>
      </c>
      <c r="AR889" s="168">
        <v>528</v>
      </c>
      <c r="AS889" s="194">
        <v>806</v>
      </c>
    </row>
    <row r="890" spans="42:45" ht="16" x14ac:dyDescent="0.2">
      <c r="AP890">
        <v>886</v>
      </c>
      <c r="AQ890" s="168">
        <v>358</v>
      </c>
      <c r="AR890" s="168">
        <v>667</v>
      </c>
      <c r="AS890" s="194">
        <v>6</v>
      </c>
    </row>
    <row r="891" spans="42:45" ht="16" x14ac:dyDescent="0.2">
      <c r="AP891">
        <v>887</v>
      </c>
      <c r="AQ891" s="168">
        <v>311</v>
      </c>
      <c r="AR891" s="168">
        <v>544</v>
      </c>
      <c r="AS891" s="194">
        <v>875</v>
      </c>
    </row>
    <row r="892" spans="42:45" ht="16" x14ac:dyDescent="0.2">
      <c r="AP892">
        <v>888</v>
      </c>
      <c r="AQ892" s="168">
        <v>16</v>
      </c>
      <c r="AR892" s="168">
        <v>820</v>
      </c>
      <c r="AS892" s="194">
        <v>34</v>
      </c>
    </row>
    <row r="893" spans="42:45" ht="16" x14ac:dyDescent="0.2">
      <c r="AP893">
        <v>889</v>
      </c>
      <c r="AQ893" s="168">
        <v>243</v>
      </c>
      <c r="AR893" s="168">
        <v>734</v>
      </c>
      <c r="AS893" s="194">
        <v>126</v>
      </c>
    </row>
    <row r="894" spans="42:45" ht="16" x14ac:dyDescent="0.2">
      <c r="AP894">
        <v>890</v>
      </c>
      <c r="AQ894" s="168">
        <v>119</v>
      </c>
      <c r="AR894" s="168">
        <v>599</v>
      </c>
      <c r="AS894" s="194">
        <v>349</v>
      </c>
    </row>
    <row r="895" spans="42:45" ht="16" x14ac:dyDescent="0.2">
      <c r="AP895">
        <v>891</v>
      </c>
      <c r="AQ895" s="168">
        <v>-6</v>
      </c>
      <c r="AR895" s="168">
        <v>545</v>
      </c>
      <c r="AS895" s="194">
        <v>-359</v>
      </c>
    </row>
    <row r="896" spans="42:45" ht="16" x14ac:dyDescent="0.2">
      <c r="AP896">
        <v>892</v>
      </c>
      <c r="AQ896" s="168">
        <v>103</v>
      </c>
      <c r="AR896" s="168">
        <v>442</v>
      </c>
      <c r="AS896" s="194">
        <v>1041</v>
      </c>
    </row>
    <row r="897" spans="42:45" ht="16" x14ac:dyDescent="0.2">
      <c r="AP897">
        <v>893</v>
      </c>
      <c r="AQ897" s="168">
        <v>162</v>
      </c>
      <c r="AR897" s="168">
        <v>361</v>
      </c>
      <c r="AS897" s="194">
        <v>407</v>
      </c>
    </row>
    <row r="898" spans="42:45" ht="16" x14ac:dyDescent="0.2">
      <c r="AP898">
        <v>894</v>
      </c>
      <c r="AQ898" s="168">
        <v>-47</v>
      </c>
      <c r="AR898" s="168">
        <v>883</v>
      </c>
      <c r="AS898" s="194">
        <v>829</v>
      </c>
    </row>
    <row r="899" spans="42:45" ht="16" x14ac:dyDescent="0.2">
      <c r="AP899">
        <v>895</v>
      </c>
      <c r="AQ899" s="168">
        <v>-288</v>
      </c>
      <c r="AR899" s="168">
        <v>812</v>
      </c>
      <c r="AS899" s="194">
        <v>-282</v>
      </c>
    </row>
    <row r="900" spans="42:45" ht="16" x14ac:dyDescent="0.2">
      <c r="AP900">
        <v>896</v>
      </c>
      <c r="AQ900" s="168">
        <v>307</v>
      </c>
      <c r="AR900" s="168">
        <v>436</v>
      </c>
      <c r="AS900" s="194">
        <v>-31</v>
      </c>
    </row>
    <row r="901" spans="42:45" ht="16" x14ac:dyDescent="0.2">
      <c r="AP901">
        <v>897</v>
      </c>
      <c r="AQ901" s="168">
        <v>-19</v>
      </c>
      <c r="AR901" s="168">
        <v>454</v>
      </c>
      <c r="AS901" s="194">
        <v>-159</v>
      </c>
    </row>
    <row r="902" spans="42:45" ht="16" x14ac:dyDescent="0.2">
      <c r="AP902">
        <v>898</v>
      </c>
      <c r="AQ902" s="168">
        <v>-14</v>
      </c>
      <c r="AR902" s="168">
        <v>659</v>
      </c>
      <c r="AS902" s="194">
        <v>-496</v>
      </c>
    </row>
    <row r="903" spans="42:45" ht="16" x14ac:dyDescent="0.2">
      <c r="AP903">
        <v>899</v>
      </c>
      <c r="AQ903" s="168">
        <v>71</v>
      </c>
      <c r="AR903" s="168">
        <v>220</v>
      </c>
      <c r="AS903" s="194">
        <v>346</v>
      </c>
    </row>
    <row r="904" spans="42:45" ht="16" x14ac:dyDescent="0.2">
      <c r="AP904">
        <v>900</v>
      </c>
      <c r="AQ904" s="168">
        <v>155</v>
      </c>
      <c r="AR904" s="168">
        <v>483</v>
      </c>
      <c r="AS904" s="194">
        <v>40</v>
      </c>
    </row>
    <row r="905" spans="42:45" ht="16" x14ac:dyDescent="0.2">
      <c r="AP905">
        <v>901</v>
      </c>
      <c r="AQ905" s="168">
        <v>24</v>
      </c>
      <c r="AR905" s="168">
        <v>791</v>
      </c>
      <c r="AS905" s="194">
        <v>278</v>
      </c>
    </row>
    <row r="906" spans="42:45" ht="16" x14ac:dyDescent="0.2">
      <c r="AP906">
        <v>902</v>
      </c>
      <c r="AQ906" s="168">
        <v>260</v>
      </c>
      <c r="AR906" s="168">
        <v>194</v>
      </c>
      <c r="AS906" s="194">
        <v>301</v>
      </c>
    </row>
    <row r="907" spans="42:45" ht="16" x14ac:dyDescent="0.2">
      <c r="AP907">
        <v>903</v>
      </c>
      <c r="AQ907" s="168">
        <v>-91</v>
      </c>
      <c r="AR907" s="168">
        <v>252</v>
      </c>
      <c r="AS907" s="194">
        <v>23</v>
      </c>
    </row>
    <row r="908" spans="42:45" ht="16" x14ac:dyDescent="0.2">
      <c r="AP908">
        <v>904</v>
      </c>
      <c r="AQ908" s="168">
        <v>-88</v>
      </c>
      <c r="AR908" s="168">
        <v>569</v>
      </c>
      <c r="AS908" s="194">
        <v>-80</v>
      </c>
    </row>
    <row r="909" spans="42:45" ht="16" x14ac:dyDescent="0.2">
      <c r="AP909">
        <v>905</v>
      </c>
      <c r="AQ909" s="168">
        <v>279</v>
      </c>
      <c r="AR909" s="168">
        <v>166</v>
      </c>
      <c r="AS909" s="194">
        <v>164</v>
      </c>
    </row>
    <row r="910" spans="42:45" ht="16" x14ac:dyDescent="0.2">
      <c r="AP910">
        <v>906</v>
      </c>
      <c r="AQ910" s="168">
        <v>372</v>
      </c>
      <c r="AR910" s="168">
        <v>682</v>
      </c>
      <c r="AS910" s="194">
        <v>119</v>
      </c>
    </row>
    <row r="911" spans="42:45" ht="16" x14ac:dyDescent="0.2">
      <c r="AP911">
        <v>907</v>
      </c>
      <c r="AQ911" s="168">
        <v>-430</v>
      </c>
      <c r="AR911" s="168">
        <v>691</v>
      </c>
      <c r="AS911" s="194">
        <v>-228</v>
      </c>
    </row>
    <row r="912" spans="42:45" ht="16" x14ac:dyDescent="0.2">
      <c r="AP912">
        <v>908</v>
      </c>
      <c r="AQ912" s="168">
        <v>152</v>
      </c>
      <c r="AR912" s="168">
        <v>754</v>
      </c>
      <c r="AS912" s="194">
        <v>-207</v>
      </c>
    </row>
    <row r="913" spans="42:45" ht="16" x14ac:dyDescent="0.2">
      <c r="AP913">
        <v>909</v>
      </c>
      <c r="AQ913" s="168">
        <v>-130</v>
      </c>
      <c r="AR913" s="168">
        <v>619</v>
      </c>
      <c r="AS913" s="194">
        <v>274</v>
      </c>
    </row>
    <row r="914" spans="42:45" ht="16" x14ac:dyDescent="0.2">
      <c r="AP914">
        <v>910</v>
      </c>
      <c r="AQ914" s="168">
        <v>-59</v>
      </c>
      <c r="AR914" s="168">
        <v>950</v>
      </c>
      <c r="AS914" s="194">
        <v>-147</v>
      </c>
    </row>
    <row r="915" spans="42:45" ht="16" x14ac:dyDescent="0.2">
      <c r="AP915">
        <v>911</v>
      </c>
      <c r="AQ915" s="168">
        <v>324</v>
      </c>
      <c r="AR915" s="168">
        <v>876</v>
      </c>
      <c r="AS915" s="194">
        <v>-262</v>
      </c>
    </row>
    <row r="916" spans="42:45" ht="16" x14ac:dyDescent="0.2">
      <c r="AP916">
        <v>912</v>
      </c>
      <c r="AQ916" s="168">
        <v>-63</v>
      </c>
      <c r="AR916" s="168">
        <v>727</v>
      </c>
      <c r="AS916" s="194">
        <v>213</v>
      </c>
    </row>
    <row r="917" spans="42:45" ht="16" x14ac:dyDescent="0.2">
      <c r="AP917">
        <v>913</v>
      </c>
      <c r="AQ917" s="168">
        <v>-294</v>
      </c>
      <c r="AR917" s="168">
        <v>377</v>
      </c>
      <c r="AS917" s="194">
        <v>1103</v>
      </c>
    </row>
    <row r="918" spans="42:45" ht="16" x14ac:dyDescent="0.2">
      <c r="AP918">
        <v>914</v>
      </c>
      <c r="AQ918" s="168">
        <v>394</v>
      </c>
      <c r="AR918" s="168">
        <v>400</v>
      </c>
      <c r="AS918" s="194">
        <v>346</v>
      </c>
    </row>
    <row r="919" spans="42:45" ht="16" x14ac:dyDescent="0.2">
      <c r="AP919">
        <v>915</v>
      </c>
      <c r="AQ919" s="168">
        <v>-22</v>
      </c>
      <c r="AR919" s="168">
        <v>820</v>
      </c>
      <c r="AS919" s="194">
        <v>387</v>
      </c>
    </row>
    <row r="920" spans="42:45" ht="16" x14ac:dyDescent="0.2">
      <c r="AP920">
        <v>916</v>
      </c>
      <c r="AQ920" s="168">
        <v>19</v>
      </c>
      <c r="AR920" s="168">
        <v>892</v>
      </c>
      <c r="AS920" s="194">
        <v>-244</v>
      </c>
    </row>
    <row r="921" spans="42:45" ht="16" x14ac:dyDescent="0.2">
      <c r="AP921">
        <v>917</v>
      </c>
      <c r="AQ921" s="168">
        <v>349</v>
      </c>
      <c r="AR921" s="168">
        <v>365</v>
      </c>
      <c r="AS921" s="194">
        <v>308</v>
      </c>
    </row>
    <row r="922" spans="42:45" ht="16" x14ac:dyDescent="0.2">
      <c r="AP922">
        <v>918</v>
      </c>
      <c r="AQ922" s="168">
        <v>226</v>
      </c>
      <c r="AR922" s="168">
        <v>803</v>
      </c>
      <c r="AS922" s="194">
        <v>-43</v>
      </c>
    </row>
    <row r="923" spans="42:45" ht="16" x14ac:dyDescent="0.2">
      <c r="AP923">
        <v>919</v>
      </c>
      <c r="AQ923" s="168">
        <v>258</v>
      </c>
      <c r="AR923" s="168">
        <v>160</v>
      </c>
      <c r="AS923" s="194">
        <v>845</v>
      </c>
    </row>
    <row r="924" spans="42:45" ht="16" x14ac:dyDescent="0.2">
      <c r="AP924">
        <v>920</v>
      </c>
      <c r="AQ924" s="168">
        <v>0</v>
      </c>
      <c r="AR924" s="168">
        <v>572</v>
      </c>
      <c r="AS924" s="194">
        <v>811</v>
      </c>
    </row>
    <row r="925" spans="42:45" ht="16" x14ac:dyDescent="0.2">
      <c r="AP925">
        <v>921</v>
      </c>
      <c r="AQ925" s="168">
        <v>224</v>
      </c>
      <c r="AR925" s="168">
        <v>906</v>
      </c>
      <c r="AS925" s="194">
        <v>-153</v>
      </c>
    </row>
    <row r="926" spans="42:45" ht="16" x14ac:dyDescent="0.2">
      <c r="AP926">
        <v>922</v>
      </c>
      <c r="AQ926" s="168">
        <v>348</v>
      </c>
      <c r="AR926" s="168">
        <v>804</v>
      </c>
      <c r="AS926" s="194">
        <v>459</v>
      </c>
    </row>
    <row r="927" spans="42:45" ht="16" x14ac:dyDescent="0.2">
      <c r="AP927">
        <v>923</v>
      </c>
      <c r="AQ927" s="168">
        <v>109</v>
      </c>
      <c r="AR927" s="168">
        <v>522</v>
      </c>
      <c r="AS927" s="194">
        <v>-395</v>
      </c>
    </row>
    <row r="928" spans="42:45" ht="16" x14ac:dyDescent="0.2">
      <c r="AP928">
        <v>924</v>
      </c>
      <c r="AQ928" s="168">
        <v>-38</v>
      </c>
      <c r="AR928" s="168">
        <v>258</v>
      </c>
      <c r="AS928" s="194">
        <v>365</v>
      </c>
    </row>
    <row r="929" spans="42:45" ht="16" x14ac:dyDescent="0.2">
      <c r="AP929">
        <v>925</v>
      </c>
      <c r="AQ929" s="168">
        <v>-76</v>
      </c>
      <c r="AR929" s="168">
        <v>456</v>
      </c>
      <c r="AS929" s="194">
        <v>82</v>
      </c>
    </row>
    <row r="930" spans="42:45" ht="16" x14ac:dyDescent="0.2">
      <c r="AP930">
        <v>926</v>
      </c>
      <c r="AQ930" s="168">
        <v>165</v>
      </c>
      <c r="AR930" s="168">
        <v>827</v>
      </c>
      <c r="AS930" s="194">
        <v>-419</v>
      </c>
    </row>
    <row r="931" spans="42:45" ht="16" x14ac:dyDescent="0.2">
      <c r="AP931">
        <v>927</v>
      </c>
      <c r="AQ931" s="168">
        <v>113</v>
      </c>
      <c r="AR931" s="168">
        <v>436</v>
      </c>
      <c r="AS931" s="194">
        <v>271</v>
      </c>
    </row>
    <row r="932" spans="42:45" ht="16" x14ac:dyDescent="0.2">
      <c r="AP932">
        <v>928</v>
      </c>
      <c r="AQ932" s="168">
        <v>91</v>
      </c>
      <c r="AR932" s="168">
        <v>880</v>
      </c>
      <c r="AS932" s="194">
        <v>-218</v>
      </c>
    </row>
    <row r="933" spans="42:45" ht="16" x14ac:dyDescent="0.2">
      <c r="AP933">
        <v>929</v>
      </c>
      <c r="AQ933" s="168">
        <v>379</v>
      </c>
      <c r="AR933" s="168">
        <v>428</v>
      </c>
      <c r="AS933" s="194">
        <v>173</v>
      </c>
    </row>
    <row r="934" spans="42:45" ht="16" x14ac:dyDescent="0.2">
      <c r="AP934">
        <v>930</v>
      </c>
      <c r="AQ934" s="168">
        <v>-42</v>
      </c>
      <c r="AR934" s="168">
        <v>477</v>
      </c>
      <c r="AS934" s="194">
        <v>-385</v>
      </c>
    </row>
    <row r="935" spans="42:45" ht="16" x14ac:dyDescent="0.2">
      <c r="AP935">
        <v>931</v>
      </c>
      <c r="AQ935" s="168">
        <v>-26</v>
      </c>
      <c r="AR935" s="168">
        <v>821</v>
      </c>
      <c r="AS935" s="194">
        <v>-277</v>
      </c>
    </row>
    <row r="936" spans="42:45" ht="16" x14ac:dyDescent="0.2">
      <c r="AP936">
        <v>932</v>
      </c>
      <c r="AQ936" s="168">
        <v>176</v>
      </c>
      <c r="AR936" s="168">
        <v>643</v>
      </c>
      <c r="AS936" s="194">
        <v>333</v>
      </c>
    </row>
    <row r="937" spans="42:45" ht="16" x14ac:dyDescent="0.2">
      <c r="AP937">
        <v>933</v>
      </c>
      <c r="AQ937" s="168">
        <v>57</v>
      </c>
      <c r="AR937" s="168">
        <v>594</v>
      </c>
      <c r="AS937" s="194">
        <v>70</v>
      </c>
    </row>
    <row r="938" spans="42:45" ht="16" x14ac:dyDescent="0.2">
      <c r="AP938">
        <v>934</v>
      </c>
      <c r="AQ938" s="168">
        <v>-22</v>
      </c>
      <c r="AR938" s="168">
        <v>308</v>
      </c>
      <c r="AS938" s="194">
        <v>711</v>
      </c>
    </row>
    <row r="939" spans="42:45" ht="16" x14ac:dyDescent="0.2">
      <c r="AP939">
        <v>935</v>
      </c>
      <c r="AQ939" s="168">
        <v>-45</v>
      </c>
      <c r="AR939" s="168">
        <v>394</v>
      </c>
      <c r="AS939" s="194">
        <v>11</v>
      </c>
    </row>
    <row r="940" spans="42:45" ht="16" x14ac:dyDescent="0.2">
      <c r="AP940">
        <v>936</v>
      </c>
      <c r="AQ940" s="168">
        <v>-87</v>
      </c>
      <c r="AR940" s="168">
        <v>390</v>
      </c>
      <c r="AS940" s="194">
        <v>297</v>
      </c>
    </row>
    <row r="941" spans="42:45" ht="16" x14ac:dyDescent="0.2">
      <c r="AP941">
        <v>937</v>
      </c>
      <c r="AQ941" s="168">
        <v>132</v>
      </c>
      <c r="AR941" s="168">
        <v>872</v>
      </c>
      <c r="AS941" s="194">
        <v>-422</v>
      </c>
    </row>
    <row r="942" spans="42:45" ht="16" x14ac:dyDescent="0.2">
      <c r="AP942">
        <v>938</v>
      </c>
      <c r="AQ942" s="168">
        <v>305</v>
      </c>
      <c r="AR942" s="168">
        <v>666</v>
      </c>
      <c r="AS942" s="194">
        <v>293</v>
      </c>
    </row>
    <row r="943" spans="42:45" ht="16" x14ac:dyDescent="0.2">
      <c r="AP943">
        <v>939</v>
      </c>
      <c r="AQ943" s="168">
        <v>284</v>
      </c>
      <c r="AR943" s="168">
        <v>964</v>
      </c>
      <c r="AS943" s="194">
        <v>41</v>
      </c>
    </row>
    <row r="944" spans="42:45" ht="16" x14ac:dyDescent="0.2">
      <c r="AP944">
        <v>940</v>
      </c>
      <c r="AQ944" s="168">
        <v>119</v>
      </c>
      <c r="AR944" s="168">
        <v>639</v>
      </c>
      <c r="AS944" s="194">
        <v>205</v>
      </c>
    </row>
    <row r="945" spans="42:45" ht="16" x14ac:dyDescent="0.2">
      <c r="AP945">
        <v>941</v>
      </c>
      <c r="AQ945" s="168">
        <v>248</v>
      </c>
      <c r="AR945" s="168">
        <v>985</v>
      </c>
      <c r="AS945" s="194">
        <v>86</v>
      </c>
    </row>
    <row r="946" spans="42:45" ht="16" x14ac:dyDescent="0.2">
      <c r="AP946">
        <v>942</v>
      </c>
      <c r="AQ946" s="168">
        <v>76</v>
      </c>
      <c r="AR946" s="168">
        <v>644</v>
      </c>
      <c r="AS946" s="194">
        <v>-5</v>
      </c>
    </row>
    <row r="947" spans="42:45" ht="16" x14ac:dyDescent="0.2">
      <c r="AP947">
        <v>943</v>
      </c>
      <c r="AQ947" s="168">
        <v>189</v>
      </c>
      <c r="AR947" s="168">
        <v>694</v>
      </c>
      <c r="AS947" s="194">
        <v>69</v>
      </c>
    </row>
    <row r="948" spans="42:45" ht="16" x14ac:dyDescent="0.2">
      <c r="AP948">
        <v>944</v>
      </c>
      <c r="AQ948" s="168">
        <v>27</v>
      </c>
      <c r="AR948" s="168">
        <v>114</v>
      </c>
      <c r="AS948" s="194">
        <v>170</v>
      </c>
    </row>
    <row r="949" spans="42:45" ht="16" x14ac:dyDescent="0.2">
      <c r="AP949">
        <v>945</v>
      </c>
      <c r="AQ949" s="168">
        <v>208</v>
      </c>
      <c r="AR949" s="168">
        <v>509</v>
      </c>
      <c r="AS949" s="194">
        <v>-327</v>
      </c>
    </row>
    <row r="950" spans="42:45" ht="16" x14ac:dyDescent="0.2">
      <c r="AP950">
        <v>946</v>
      </c>
      <c r="AQ950" s="168">
        <v>243</v>
      </c>
      <c r="AR950" s="168">
        <v>548</v>
      </c>
      <c r="AS950" s="194">
        <v>675</v>
      </c>
    </row>
    <row r="951" spans="42:45" ht="16" x14ac:dyDescent="0.2">
      <c r="AP951">
        <v>947</v>
      </c>
      <c r="AQ951" s="168">
        <v>-329</v>
      </c>
      <c r="AR951" s="168">
        <v>775</v>
      </c>
      <c r="AS951" s="194">
        <v>155</v>
      </c>
    </row>
    <row r="952" spans="42:45" ht="16" x14ac:dyDescent="0.2">
      <c r="AP952">
        <v>948</v>
      </c>
      <c r="AQ952" s="168">
        <v>197</v>
      </c>
      <c r="AR952" s="168">
        <v>358</v>
      </c>
      <c r="AS952" s="194">
        <v>438</v>
      </c>
    </row>
    <row r="953" spans="42:45" ht="16" x14ac:dyDescent="0.2">
      <c r="AP953">
        <v>949</v>
      </c>
      <c r="AQ953" s="168">
        <v>-42</v>
      </c>
      <c r="AR953" s="168">
        <v>619</v>
      </c>
      <c r="AS953" s="194">
        <v>114</v>
      </c>
    </row>
    <row r="954" spans="42:45" ht="16" x14ac:dyDescent="0.2">
      <c r="AP954">
        <v>950</v>
      </c>
      <c r="AQ954" s="168">
        <v>-332</v>
      </c>
      <c r="AR954" s="168">
        <v>695</v>
      </c>
      <c r="AS954" s="194">
        <v>-256</v>
      </c>
    </row>
    <row r="955" spans="42:45" ht="16" x14ac:dyDescent="0.2">
      <c r="AP955">
        <v>951</v>
      </c>
      <c r="AQ955" s="168">
        <v>-73</v>
      </c>
      <c r="AR955" s="168">
        <v>566</v>
      </c>
      <c r="AS955" s="194">
        <v>877</v>
      </c>
    </row>
    <row r="956" spans="42:45" ht="16" x14ac:dyDescent="0.2">
      <c r="AP956">
        <v>952</v>
      </c>
      <c r="AQ956" s="168">
        <v>-58</v>
      </c>
      <c r="AR956" s="168">
        <v>785</v>
      </c>
      <c r="AS956" s="194">
        <v>563</v>
      </c>
    </row>
    <row r="957" spans="42:45" ht="16" x14ac:dyDescent="0.2">
      <c r="AP957">
        <v>953</v>
      </c>
      <c r="AQ957" s="168">
        <v>391</v>
      </c>
      <c r="AR957" s="168">
        <v>221</v>
      </c>
      <c r="AS957" s="194">
        <v>10</v>
      </c>
    </row>
    <row r="958" spans="42:45" ht="16" x14ac:dyDescent="0.2">
      <c r="AP958">
        <v>954</v>
      </c>
      <c r="AQ958" s="168">
        <v>-74</v>
      </c>
      <c r="AR958" s="168">
        <v>216</v>
      </c>
      <c r="AS958" s="194">
        <v>524</v>
      </c>
    </row>
    <row r="959" spans="42:45" ht="16" x14ac:dyDescent="0.2">
      <c r="AP959">
        <v>955</v>
      </c>
      <c r="AQ959" s="168">
        <v>118</v>
      </c>
      <c r="AR959" s="168">
        <v>508</v>
      </c>
      <c r="AS959" s="194">
        <v>62</v>
      </c>
    </row>
    <row r="960" spans="42:45" ht="16" x14ac:dyDescent="0.2">
      <c r="AP960">
        <v>956</v>
      </c>
      <c r="AQ960" s="168">
        <v>50</v>
      </c>
      <c r="AR960" s="168">
        <v>685</v>
      </c>
      <c r="AS960" s="194">
        <v>-11</v>
      </c>
    </row>
    <row r="961" spans="42:45" ht="16" x14ac:dyDescent="0.2">
      <c r="AP961">
        <v>957</v>
      </c>
      <c r="AQ961" s="168">
        <v>66</v>
      </c>
      <c r="AR961" s="168">
        <v>228</v>
      </c>
      <c r="AS961" s="194">
        <v>448</v>
      </c>
    </row>
    <row r="962" spans="42:45" ht="16" x14ac:dyDescent="0.2">
      <c r="AP962">
        <v>958</v>
      </c>
      <c r="AQ962" s="168">
        <v>204</v>
      </c>
      <c r="AR962" s="168">
        <v>509</v>
      </c>
      <c r="AS962" s="194">
        <v>1058</v>
      </c>
    </row>
    <row r="963" spans="42:45" ht="16" x14ac:dyDescent="0.2">
      <c r="AP963">
        <v>959</v>
      </c>
      <c r="AQ963" s="168">
        <v>348</v>
      </c>
      <c r="AR963" s="168">
        <v>613</v>
      </c>
      <c r="AS963" s="194">
        <v>382</v>
      </c>
    </row>
    <row r="964" spans="42:45" ht="16" x14ac:dyDescent="0.2">
      <c r="AP964">
        <v>960</v>
      </c>
      <c r="AQ964" s="168">
        <v>34</v>
      </c>
      <c r="AR964" s="168">
        <v>588</v>
      </c>
      <c r="AS964" s="194">
        <v>1054</v>
      </c>
    </row>
    <row r="965" spans="42:45" ht="16" x14ac:dyDescent="0.2">
      <c r="AP965">
        <v>961</v>
      </c>
      <c r="AQ965" s="168">
        <v>120</v>
      </c>
      <c r="AR965" s="168">
        <v>877</v>
      </c>
      <c r="AS965" s="194">
        <v>-248</v>
      </c>
    </row>
    <row r="966" spans="42:45" ht="16" x14ac:dyDescent="0.2">
      <c r="AP966">
        <v>962</v>
      </c>
      <c r="AQ966" s="168">
        <v>28</v>
      </c>
      <c r="AR966" s="168">
        <v>596</v>
      </c>
      <c r="AS966" s="194">
        <v>51</v>
      </c>
    </row>
    <row r="967" spans="42:45" ht="16" x14ac:dyDescent="0.2">
      <c r="AP967">
        <v>963</v>
      </c>
      <c r="AQ967" s="168">
        <v>168</v>
      </c>
      <c r="AR967" s="168">
        <v>919</v>
      </c>
      <c r="AS967" s="194">
        <v>-228</v>
      </c>
    </row>
    <row r="968" spans="42:45" ht="16" x14ac:dyDescent="0.2">
      <c r="AP968">
        <v>964</v>
      </c>
      <c r="AQ968" s="168">
        <v>421</v>
      </c>
      <c r="AR968" s="168">
        <v>231</v>
      </c>
      <c r="AS968" s="194">
        <v>-241</v>
      </c>
    </row>
    <row r="969" spans="42:45" ht="16" x14ac:dyDescent="0.2">
      <c r="AP969">
        <v>965</v>
      </c>
      <c r="AQ969" s="168">
        <v>-13</v>
      </c>
      <c r="AR969" s="168">
        <v>315</v>
      </c>
      <c r="AS969" s="194">
        <v>586</v>
      </c>
    </row>
    <row r="970" spans="42:45" ht="16" x14ac:dyDescent="0.2">
      <c r="AP970">
        <v>966</v>
      </c>
      <c r="AQ970" s="168">
        <v>438</v>
      </c>
      <c r="AR970" s="168">
        <v>424</v>
      </c>
      <c r="AS970" s="194">
        <v>511</v>
      </c>
    </row>
    <row r="971" spans="42:45" ht="16" x14ac:dyDescent="0.2">
      <c r="AP971">
        <v>967</v>
      </c>
      <c r="AQ971" s="168">
        <v>275</v>
      </c>
      <c r="AR971" s="168">
        <v>365</v>
      </c>
      <c r="AS971" s="194">
        <v>640</v>
      </c>
    </row>
    <row r="972" spans="42:45" ht="16" x14ac:dyDescent="0.2">
      <c r="AP972">
        <v>968</v>
      </c>
      <c r="AQ972" s="168">
        <v>279</v>
      </c>
      <c r="AR972" s="168">
        <v>442</v>
      </c>
      <c r="AS972" s="194">
        <v>-263</v>
      </c>
    </row>
    <row r="973" spans="42:45" ht="16" x14ac:dyDescent="0.2">
      <c r="AP973">
        <v>969</v>
      </c>
      <c r="AQ973" s="168">
        <v>346</v>
      </c>
      <c r="AR973" s="168">
        <v>576</v>
      </c>
      <c r="AS973" s="194">
        <v>581</v>
      </c>
    </row>
    <row r="974" spans="42:45" ht="16" x14ac:dyDescent="0.2">
      <c r="AP974">
        <v>970</v>
      </c>
      <c r="AQ974" s="168">
        <v>193</v>
      </c>
      <c r="AR974" s="168">
        <v>995</v>
      </c>
      <c r="AS974" s="194">
        <v>813</v>
      </c>
    </row>
    <row r="975" spans="42:45" ht="16" x14ac:dyDescent="0.2">
      <c r="AP975">
        <v>971</v>
      </c>
      <c r="AQ975" s="168">
        <v>-68</v>
      </c>
      <c r="AR975" s="168">
        <v>516</v>
      </c>
      <c r="AS975" s="194">
        <v>676</v>
      </c>
    </row>
    <row r="976" spans="42:45" ht="16" x14ac:dyDescent="0.2">
      <c r="AP976">
        <v>972</v>
      </c>
      <c r="AQ976" s="168">
        <v>30</v>
      </c>
      <c r="AR976" s="168">
        <v>873</v>
      </c>
      <c r="AS976" s="194">
        <v>265</v>
      </c>
    </row>
    <row r="977" spans="42:45" ht="16" x14ac:dyDescent="0.2">
      <c r="AP977">
        <v>973</v>
      </c>
      <c r="AQ977" s="168">
        <v>-66</v>
      </c>
      <c r="AR977" s="168">
        <v>982</v>
      </c>
      <c r="AS977" s="194">
        <v>182</v>
      </c>
    </row>
    <row r="978" spans="42:45" ht="16" x14ac:dyDescent="0.2">
      <c r="AP978">
        <v>974</v>
      </c>
      <c r="AQ978" s="168">
        <v>36</v>
      </c>
      <c r="AR978" s="168">
        <v>744</v>
      </c>
      <c r="AS978" s="194">
        <v>-145</v>
      </c>
    </row>
    <row r="979" spans="42:45" ht="16" x14ac:dyDescent="0.2">
      <c r="AP979">
        <v>975</v>
      </c>
      <c r="AQ979" s="168">
        <v>-55</v>
      </c>
      <c r="AR979" s="168">
        <v>531</v>
      </c>
      <c r="AS979" s="194">
        <v>981</v>
      </c>
    </row>
    <row r="980" spans="42:45" ht="16" x14ac:dyDescent="0.2">
      <c r="AP980">
        <v>976</v>
      </c>
      <c r="AQ980" s="168">
        <v>218</v>
      </c>
      <c r="AR980" s="168">
        <v>523</v>
      </c>
      <c r="AS980" s="194">
        <v>960</v>
      </c>
    </row>
    <row r="981" spans="42:45" ht="16" x14ac:dyDescent="0.2">
      <c r="AP981">
        <v>977</v>
      </c>
      <c r="AQ981" s="168">
        <v>215</v>
      </c>
      <c r="AR981" s="168">
        <v>459</v>
      </c>
      <c r="AS981" s="194">
        <v>654</v>
      </c>
    </row>
    <row r="982" spans="42:45" ht="16" x14ac:dyDescent="0.2">
      <c r="AP982">
        <v>978</v>
      </c>
      <c r="AQ982" s="168">
        <v>195</v>
      </c>
      <c r="AR982" s="168">
        <v>370</v>
      </c>
      <c r="AS982" s="194">
        <v>184</v>
      </c>
    </row>
    <row r="983" spans="42:45" ht="16" x14ac:dyDescent="0.2">
      <c r="AP983">
        <v>979</v>
      </c>
      <c r="AQ983" s="168">
        <v>-2</v>
      </c>
      <c r="AR983" s="168">
        <v>629</v>
      </c>
      <c r="AS983" s="194">
        <v>-227</v>
      </c>
    </row>
    <row r="984" spans="42:45" ht="16" x14ac:dyDescent="0.2">
      <c r="AP984">
        <v>980</v>
      </c>
      <c r="AQ984" s="168">
        <v>82</v>
      </c>
      <c r="AR984" s="168">
        <v>581</v>
      </c>
      <c r="AS984" s="194">
        <v>951</v>
      </c>
    </row>
    <row r="985" spans="42:45" ht="16" x14ac:dyDescent="0.2">
      <c r="AP985">
        <v>981</v>
      </c>
      <c r="AQ985" s="168">
        <v>248</v>
      </c>
      <c r="AR985" s="168">
        <v>753</v>
      </c>
      <c r="AS985" s="194">
        <v>599</v>
      </c>
    </row>
    <row r="986" spans="42:45" ht="16" x14ac:dyDescent="0.2">
      <c r="AP986">
        <v>982</v>
      </c>
      <c r="AQ986" s="168">
        <v>83</v>
      </c>
      <c r="AR986" s="168">
        <v>906</v>
      </c>
      <c r="AS986" s="194">
        <v>-115</v>
      </c>
    </row>
    <row r="987" spans="42:45" ht="16" x14ac:dyDescent="0.2">
      <c r="AP987">
        <v>983</v>
      </c>
      <c r="AQ987" s="168">
        <v>130</v>
      </c>
      <c r="AR987" s="168">
        <v>716</v>
      </c>
      <c r="AS987" s="194">
        <v>845</v>
      </c>
    </row>
    <row r="988" spans="42:45" ht="16" x14ac:dyDescent="0.2">
      <c r="AP988">
        <v>984</v>
      </c>
      <c r="AQ988" s="168">
        <v>372</v>
      </c>
      <c r="AR988" s="168">
        <v>697</v>
      </c>
      <c r="AS988" s="194">
        <v>-269</v>
      </c>
    </row>
    <row r="989" spans="42:45" ht="16" x14ac:dyDescent="0.2">
      <c r="AP989">
        <v>985</v>
      </c>
      <c r="AQ989" s="168">
        <v>147</v>
      </c>
      <c r="AR989" s="168">
        <v>329</v>
      </c>
      <c r="AS989" s="194">
        <v>201</v>
      </c>
    </row>
    <row r="990" spans="42:45" ht="16" x14ac:dyDescent="0.2">
      <c r="AP990">
        <v>986</v>
      </c>
      <c r="AQ990" s="168">
        <v>137</v>
      </c>
      <c r="AR990" s="168">
        <v>194</v>
      </c>
      <c r="AS990" s="194">
        <v>-415</v>
      </c>
    </row>
    <row r="991" spans="42:45" ht="16" x14ac:dyDescent="0.2">
      <c r="AP991">
        <v>987</v>
      </c>
      <c r="AQ991" s="168">
        <v>265</v>
      </c>
      <c r="AR991" s="168">
        <v>875</v>
      </c>
      <c r="AS991" s="194">
        <v>-195</v>
      </c>
    </row>
    <row r="992" spans="42:45" ht="16" x14ac:dyDescent="0.2">
      <c r="AP992">
        <v>988</v>
      </c>
      <c r="AQ992" s="168">
        <v>-36</v>
      </c>
      <c r="AR992" s="168">
        <v>501</v>
      </c>
      <c r="AS992" s="194">
        <v>238</v>
      </c>
    </row>
    <row r="993" spans="42:45" ht="16" x14ac:dyDescent="0.2">
      <c r="AP993">
        <v>989</v>
      </c>
      <c r="AQ993" s="168">
        <v>-59</v>
      </c>
      <c r="AR993" s="168">
        <v>265</v>
      </c>
      <c r="AS993" s="194">
        <v>534</v>
      </c>
    </row>
    <row r="994" spans="42:45" ht="16" x14ac:dyDescent="0.2">
      <c r="AP994">
        <v>990</v>
      </c>
      <c r="AQ994" s="168">
        <v>261</v>
      </c>
      <c r="AR994" s="168">
        <v>481</v>
      </c>
      <c r="AS994" s="194">
        <v>-86</v>
      </c>
    </row>
    <row r="995" spans="42:45" ht="16" x14ac:dyDescent="0.2">
      <c r="AP995">
        <v>991</v>
      </c>
      <c r="AQ995" s="168">
        <v>314</v>
      </c>
      <c r="AR995" s="168">
        <v>637</v>
      </c>
      <c r="AS995" s="194">
        <v>62</v>
      </c>
    </row>
    <row r="996" spans="42:45" ht="16" x14ac:dyDescent="0.2">
      <c r="AP996">
        <v>992</v>
      </c>
      <c r="AQ996" s="168">
        <v>-31</v>
      </c>
      <c r="AR996" s="168">
        <v>841</v>
      </c>
      <c r="AS996" s="194">
        <v>-402</v>
      </c>
    </row>
    <row r="997" spans="42:45" ht="16" x14ac:dyDescent="0.2">
      <c r="AP997">
        <v>993</v>
      </c>
      <c r="AQ997" s="168">
        <v>24</v>
      </c>
      <c r="AR997" s="168">
        <v>516</v>
      </c>
      <c r="AS997" s="194">
        <v>-195</v>
      </c>
    </row>
    <row r="998" spans="42:45" ht="16" x14ac:dyDescent="0.2">
      <c r="AP998">
        <v>994</v>
      </c>
      <c r="AQ998" s="168">
        <v>42</v>
      </c>
      <c r="AR998" s="168">
        <v>949</v>
      </c>
      <c r="AS998" s="194">
        <v>783</v>
      </c>
    </row>
    <row r="999" spans="42:45" ht="16" x14ac:dyDescent="0.2">
      <c r="AP999">
        <v>995</v>
      </c>
      <c r="AQ999" s="168">
        <v>66</v>
      </c>
      <c r="AR999" s="168">
        <v>999</v>
      </c>
      <c r="AS999" s="194">
        <v>-230</v>
      </c>
    </row>
    <row r="1000" spans="42:45" ht="16" x14ac:dyDescent="0.2">
      <c r="AP1000">
        <v>996</v>
      </c>
      <c r="AQ1000" s="168">
        <v>213</v>
      </c>
      <c r="AR1000" s="168">
        <v>373</v>
      </c>
      <c r="AS1000" s="194">
        <v>-252</v>
      </c>
    </row>
    <row r="1001" spans="42:45" ht="16" x14ac:dyDescent="0.2">
      <c r="AP1001">
        <v>997</v>
      </c>
      <c r="AQ1001" s="168">
        <v>259</v>
      </c>
      <c r="AR1001" s="168">
        <v>868</v>
      </c>
      <c r="AS1001" s="194">
        <v>524</v>
      </c>
    </row>
    <row r="1002" spans="42:45" ht="16" x14ac:dyDescent="0.2">
      <c r="AP1002">
        <v>998</v>
      </c>
      <c r="AQ1002" s="168">
        <v>342</v>
      </c>
      <c r="AR1002" s="168">
        <v>442</v>
      </c>
      <c r="AS1002" s="194">
        <v>713</v>
      </c>
    </row>
    <row r="1003" spans="42:45" ht="16" x14ac:dyDescent="0.2">
      <c r="AP1003">
        <v>999</v>
      </c>
      <c r="AQ1003" s="168">
        <v>107</v>
      </c>
      <c r="AR1003" s="168">
        <v>498</v>
      </c>
      <c r="AS1003" s="194">
        <v>-599</v>
      </c>
    </row>
    <row r="1004" spans="42:45" ht="16" x14ac:dyDescent="0.2">
      <c r="AP1004">
        <v>1000</v>
      </c>
      <c r="AQ1004" s="168">
        <v>252</v>
      </c>
      <c r="AR1004" s="168">
        <v>721</v>
      </c>
      <c r="AS1004" s="194">
        <v>713</v>
      </c>
    </row>
  </sheetData>
  <sortState xmlns:xlrd2="http://schemas.microsoft.com/office/spreadsheetml/2017/richdata2" ref="AD27:AD38">
    <sortCondition ref="AD27"/>
  </sortState>
  <mergeCells count="18">
    <mergeCell ref="AQ1:BF1"/>
    <mergeCell ref="A12:B13"/>
    <mergeCell ref="A14:B14"/>
    <mergeCell ref="A15:B15"/>
    <mergeCell ref="A20:B20"/>
    <mergeCell ref="C3:E3"/>
    <mergeCell ref="A5:B5"/>
    <mergeCell ref="A6:B6"/>
    <mergeCell ref="A7:B7"/>
    <mergeCell ref="A8:B8"/>
    <mergeCell ref="A9:B9"/>
    <mergeCell ref="Y26:Z26"/>
    <mergeCell ref="R25:Z25"/>
    <mergeCell ref="I77:L77"/>
    <mergeCell ref="AK26:AL26"/>
    <mergeCell ref="AD25:AL25"/>
    <mergeCell ref="I26:J26"/>
    <mergeCell ref="B25:J25"/>
  </mergeCells>
  <phoneticPr fontId="8"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2BAD0-102C-4ACB-80CA-71AF28A4F3CF}">
  <sheetPr>
    <tabColor theme="1" tint="0.34998626667073579"/>
  </sheetPr>
  <dimension ref="B1:AK290"/>
  <sheetViews>
    <sheetView zoomScaleNormal="100" workbookViewId="0">
      <selection activeCell="C16" sqref="C16"/>
    </sheetView>
  </sheetViews>
  <sheetFormatPr baseColWidth="10" defaultColWidth="8.6640625" defaultRowHeight="16" x14ac:dyDescent="0.2"/>
  <cols>
    <col min="1" max="1" width="8.6640625" style="7"/>
    <col min="2" max="2" width="13.5" style="7" bestFit="1" customWidth="1"/>
    <col min="3" max="3" width="23.5" style="7" customWidth="1"/>
    <col min="4" max="4" width="18.83203125" style="7" bestFit="1" customWidth="1"/>
    <col min="5" max="5" width="18.83203125" style="7" customWidth="1"/>
    <col min="6" max="7" width="18.5" style="7" bestFit="1" customWidth="1"/>
    <col min="8" max="8" width="12.1640625" style="7" customWidth="1"/>
    <col min="9" max="9" width="13.33203125" style="7" customWidth="1"/>
    <col min="10" max="10" width="4.5" style="25" customWidth="1"/>
    <col min="11" max="11" width="5.83203125" style="7" customWidth="1"/>
    <col min="12" max="12" width="22.83203125" style="7" customWidth="1"/>
    <col min="13" max="13" width="20" style="7" bestFit="1" customWidth="1"/>
    <col min="14" max="14" width="16.83203125" style="7" bestFit="1" customWidth="1"/>
    <col min="15" max="15" width="16.1640625" style="7" bestFit="1" customWidth="1"/>
    <col min="16" max="18" width="18.5" style="7" bestFit="1" customWidth="1"/>
    <col min="19" max="19" width="19.6640625" style="7" bestFit="1" customWidth="1"/>
    <col min="20" max="20" width="20.83203125" style="7" bestFit="1" customWidth="1"/>
    <col min="21" max="21" width="20.83203125" style="7" customWidth="1"/>
    <col min="22" max="23" width="8.6640625" style="7"/>
    <col min="24" max="24" width="4.33203125" style="24" customWidth="1"/>
    <col min="25" max="25" width="20.1640625" style="7" customWidth="1"/>
    <col min="26" max="26" width="15.5" style="7" customWidth="1"/>
    <col min="27" max="27" width="20" style="7" bestFit="1" customWidth="1"/>
    <col min="28" max="29" width="16.83203125" style="7" bestFit="1" customWidth="1"/>
    <col min="30" max="30" width="19.33203125" style="7" bestFit="1" customWidth="1"/>
    <col min="31" max="31" width="19.33203125" style="26" bestFit="1" customWidth="1"/>
    <col min="32" max="32" width="18.5" style="7" customWidth="1"/>
    <col min="33" max="33" width="20.5" style="7" bestFit="1" customWidth="1"/>
    <col min="34" max="35" width="21.6640625" style="7" bestFit="1" customWidth="1"/>
    <col min="36" max="36" width="12" style="7" bestFit="1" customWidth="1"/>
    <col min="37" max="37" width="10.1640625" style="7" customWidth="1"/>
    <col min="38" max="16384" width="8.6640625" style="7"/>
  </cols>
  <sheetData>
    <row r="1" spans="2:37" x14ac:dyDescent="0.2">
      <c r="J1" s="23"/>
      <c r="AE1" s="7"/>
    </row>
    <row r="2" spans="2:37" ht="19" x14ac:dyDescent="0.25">
      <c r="C2" s="1" t="s">
        <v>8</v>
      </c>
      <c r="D2" s="1"/>
      <c r="E2" s="1"/>
      <c r="J2" s="24"/>
      <c r="AE2" s="7"/>
    </row>
    <row r="3" spans="2:37" s="26" customFormat="1" x14ac:dyDescent="0.2">
      <c r="J3" s="24"/>
      <c r="W3" s="7"/>
      <c r="X3" s="24"/>
    </row>
    <row r="4" spans="2:37" s="26" customFormat="1" ht="15.75" customHeight="1" x14ac:dyDescent="0.2">
      <c r="C4" s="259" t="s">
        <v>196</v>
      </c>
      <c r="D4" s="259"/>
      <c r="E4" s="259"/>
      <c r="F4" s="259"/>
      <c r="G4" s="259"/>
      <c r="H4" s="259"/>
      <c r="J4" s="27"/>
      <c r="M4" s="256" t="s">
        <v>197</v>
      </c>
      <c r="N4" s="257"/>
      <c r="O4" s="257"/>
      <c r="P4" s="257"/>
      <c r="Q4" s="257"/>
      <c r="R4" s="257"/>
      <c r="S4" s="257"/>
      <c r="T4" s="257"/>
      <c r="U4" s="258"/>
      <c r="X4" s="27"/>
      <c r="AA4" s="256" t="s">
        <v>198</v>
      </c>
      <c r="AB4" s="257"/>
      <c r="AC4" s="257"/>
      <c r="AD4" s="257"/>
      <c r="AE4" s="257"/>
      <c r="AF4" s="257"/>
      <c r="AG4" s="257"/>
      <c r="AH4" s="257"/>
      <c r="AI4" s="257"/>
      <c r="AJ4" s="258"/>
    </row>
    <row r="5" spans="2:37" s="26" customFormat="1" x14ac:dyDescent="0.2">
      <c r="C5" s="210" t="s">
        <v>203</v>
      </c>
      <c r="D5" s="210" t="s">
        <v>209</v>
      </c>
      <c r="E5" s="210" t="s">
        <v>204</v>
      </c>
      <c r="F5" s="210" t="s">
        <v>205</v>
      </c>
      <c r="G5" s="210" t="s">
        <v>207</v>
      </c>
      <c r="H5" s="210" t="s">
        <v>208</v>
      </c>
      <c r="I5" s="102" t="s">
        <v>153</v>
      </c>
      <c r="J5" s="27"/>
      <c r="M5" s="210" t="s">
        <v>203</v>
      </c>
      <c r="N5" s="210" t="s">
        <v>209</v>
      </c>
      <c r="O5" s="210" t="s">
        <v>204</v>
      </c>
      <c r="P5" s="210" t="s">
        <v>205</v>
      </c>
      <c r="Q5" s="210" t="s">
        <v>207</v>
      </c>
      <c r="R5" s="210" t="s">
        <v>210</v>
      </c>
      <c r="S5" s="210" t="s">
        <v>211</v>
      </c>
      <c r="T5" s="210" t="s">
        <v>212</v>
      </c>
      <c r="U5" s="210" t="s">
        <v>213</v>
      </c>
      <c r="V5" s="102" t="s">
        <v>153</v>
      </c>
      <c r="X5" s="27"/>
      <c r="AA5" s="210" t="s">
        <v>203</v>
      </c>
      <c r="AB5" s="210" t="s">
        <v>209</v>
      </c>
      <c r="AC5" s="210" t="s">
        <v>204</v>
      </c>
      <c r="AD5" s="210" t="s">
        <v>205</v>
      </c>
      <c r="AE5" s="210" t="s">
        <v>207</v>
      </c>
      <c r="AF5" s="210" t="s">
        <v>210</v>
      </c>
      <c r="AG5" s="210" t="s">
        <v>211</v>
      </c>
      <c r="AH5" s="210" t="s">
        <v>212</v>
      </c>
      <c r="AI5" s="210" t="s">
        <v>214</v>
      </c>
      <c r="AJ5" s="210" t="s">
        <v>215</v>
      </c>
      <c r="AK5" s="102" t="s">
        <v>153</v>
      </c>
    </row>
    <row r="6" spans="2:37" s="26" customFormat="1" ht="17" x14ac:dyDescent="0.2">
      <c r="B6" s="207" t="s">
        <v>132</v>
      </c>
      <c r="C6" s="209">
        <f>COUNTIFS('4.a Simulation'!$Q$6:$Q$1005,"&lt;=-200")/1000</f>
        <v>3.1E-2</v>
      </c>
      <c r="D6" s="209">
        <f>COUNTIFS('4.a Simulation'!$Q$6:$Q$1005,"&gt;-200",'4.a Simulation'!$Q$6:$Q$1005,"&lt;=0")/1000</f>
        <v>0.24</v>
      </c>
      <c r="E6" s="209">
        <f>COUNTIFS('4.a Simulation'!$Q$6:$Q$1005,"&gt;0",'4.a Simulation'!$Q$6:$Q$1005,"&lt;=200")/1000</f>
        <v>0.379</v>
      </c>
      <c r="F6" s="209">
        <f>COUNTIFS('4.a Simulation'!$Q$6:$Q$1005,"&gt;200",'4.a Simulation'!$Q$6:$Q$1005,"&lt;=400")/1000</f>
        <v>0.33500000000000002</v>
      </c>
      <c r="G6" s="209">
        <f>COUNTIFS('4.a Simulation'!$Q$6:$Q$1005,"&gt;400",'4.a Simulation'!$Q$6:$Q$1005,"&lt;=600")/1000</f>
        <v>1.4999999999999999E-2</v>
      </c>
      <c r="H6" s="209">
        <f>COUNTIF('4.a Simulation'!$Q$6:$Q$1005,"&gt;600")/1000</f>
        <v>0</v>
      </c>
      <c r="I6" s="211">
        <f>SUM(C6:H6)</f>
        <v>1</v>
      </c>
      <c r="J6" s="27"/>
      <c r="K6" s="28"/>
      <c r="L6" s="207" t="s">
        <v>132</v>
      </c>
      <c r="M6" s="212">
        <f>COUNTIF('4.a Simulation'!$BO$6:$BO$1005,"&lt;=-200")/1000</f>
        <v>2E-3</v>
      </c>
      <c r="N6" s="212">
        <f>COUNTIFS('4.a Simulation'!$BO$6:$BO$1005,"&gt;-200",'4.a Simulation'!$BO$6:$BO$1005,"&lt;=0")/1000</f>
        <v>1.2E-2</v>
      </c>
      <c r="O6" s="212">
        <f>COUNTIFS('4.a Simulation'!$BO$6:$BO$1005,"&gt;0",'4.a Simulation'!$BO$6:$BO$1005,"&lt;=200")/1000</f>
        <v>3.6999999999999998E-2</v>
      </c>
      <c r="P6" s="212">
        <f>COUNTIFS('4.a Simulation'!$BO$6:$BO$1005,"&gt;200",'4.a Simulation'!$BO$6:$BO$1005,"&lt;=400")/1000</f>
        <v>0.127</v>
      </c>
      <c r="Q6" s="212">
        <f>COUNTIFS('4.a Simulation'!$BO$6:$BO$1005,"&gt;400",'4.a Simulation'!$BO$6:$BO$1005,"&lt;=600")/1000</f>
        <v>0.249</v>
      </c>
      <c r="R6" s="212">
        <f>COUNTIFS('4.a Simulation'!$BO$6:$BO$1005,"&gt;600",'4.a Simulation'!$BO$6:$BO$1005,"&lt;=800")/1000</f>
        <v>0.34100000000000003</v>
      </c>
      <c r="S6" s="212">
        <f>COUNTIFS('4.a Simulation'!$BO$6:$BO$1005,"&gt;800",'4.a Simulation'!$BO$6:$BO$1005,"&lt;=1000")/1000</f>
        <v>0.22800000000000001</v>
      </c>
      <c r="T6" s="212">
        <f>COUNTIFS('4.a Simulation'!$BO$6:$BO$1005,"&gt;1000",'4.a Simulation'!$BO$6:$BO$1005,"&lt;=1200")/1000</f>
        <v>4.0000000000000001E-3</v>
      </c>
      <c r="U6" s="212">
        <f>COUNTIFS('4.a Simulation'!$BO$6:$BO$1005,"&gt;1200")/1000</f>
        <v>0</v>
      </c>
      <c r="V6" s="209">
        <f>SUM(M6:U6)</f>
        <v>1</v>
      </c>
      <c r="X6" s="27"/>
      <c r="Z6" s="207" t="s">
        <v>132</v>
      </c>
      <c r="AA6" s="208">
        <f>COUNTIF('4.a Simulation'!$DU$6:$DU$1005,"&lt;=-200")/1000</f>
        <v>0.13600000000000001</v>
      </c>
      <c r="AB6" s="208">
        <f>COUNTIFS('4.a Simulation'!$DU$6:$DU$1005,"&gt;-200",'4.a Simulation'!$DU$6:$DU$1005,"&lt;=0")/1000</f>
        <v>0.18</v>
      </c>
      <c r="AC6" s="208">
        <f>COUNTIFS('4.a Simulation'!$DU$6:$DU$1005,"&gt;0",'4.a Simulation'!$DU$6:$DU$1005,"&lt;=200")/1000</f>
        <v>0.20599999999999999</v>
      </c>
      <c r="AD6" s="208">
        <f>COUNTIFS('4.a Simulation'!$DU$6:$DU$1005,"&gt;200",'4.a Simulation'!$DU$6:$DU$1005,"&lt;=400")/1000</f>
        <v>0.16700000000000001</v>
      </c>
      <c r="AE6" s="208">
        <f>COUNTIFS('4.a Simulation'!$DU$6:$DU$1005,"&gt;400",'4.a Simulation'!$DU$6:$DU$1005,"&lt;=600")/1000</f>
        <v>0.11899999999999999</v>
      </c>
      <c r="AF6" s="208">
        <f>COUNTIFS('4.a Simulation'!$DU$6:$DU$1005,"&gt;600",'4.a Simulation'!$DU$6:$DU$1005,"&lt;=800")/1000</f>
        <v>0.106</v>
      </c>
      <c r="AG6" s="208">
        <f>COUNTIFS('4.a Simulation'!$DU$6:$DU$1005,"&gt;800",'4.a Simulation'!$DU$6:$DU$1005,"&lt;=1000")/1000</f>
        <v>6.3E-2</v>
      </c>
      <c r="AH6" s="208">
        <f>COUNTIFS('4.a Simulation'!$DU$6:$DU$1005,"&gt;1000",'4.a Simulation'!$DU$6:$DU$1005,"&lt;=1200")/1000</f>
        <v>1.7999999999999999E-2</v>
      </c>
      <c r="AI6" s="208">
        <f>COUNTIFS('4.a Simulation'!$DU$6:$DU$1005,"&gt;1200",'4.a Simulation'!$DU$6:$DU$1005,"&lt;=1400")/1000</f>
        <v>5.0000000000000001E-3</v>
      </c>
      <c r="AJ6" s="208">
        <f>COUNTIF('4.a Simulation'!$DU$6:$DU$1005,"&gt;1400")/1000</f>
        <v>0</v>
      </c>
      <c r="AK6" s="213">
        <f>SUM(AA6:AJ6)</f>
        <v>1</v>
      </c>
    </row>
    <row r="7" spans="2:37" s="26" customFormat="1" ht="15.75" customHeight="1" x14ac:dyDescent="0.2">
      <c r="B7" s="102" t="s">
        <v>206</v>
      </c>
      <c r="C7" s="169">
        <f>_xlfn.MAXIFS('4.a Simulation'!$C$6:$C$1005,'4.a Simulation'!$Q$6:$Q$1005,"&lt;=-200")</f>
        <v>21.073584075039339</v>
      </c>
      <c r="D7" s="169">
        <f>_xlfn.MAXIFS('4.a Simulation'!$C$6:$C$1005,'4.a Simulation'!$Q$6:$Q$1005,"&gt;-200",'4.a Simulation'!$Q$6:$Q$1005,"&lt;=0")</f>
        <v>33.494651820535438</v>
      </c>
      <c r="E7" s="169">
        <f>_xlfn.MAXIFS('4.a Simulation'!$C$6:$C$1005,'4.a Simulation'!$Q$6:$Q$1005,"&gt;0",'4.a Simulation'!$Q$6:$Q$1005,"&lt;=200")</f>
        <v>32.685578814831331</v>
      </c>
      <c r="F7" s="169">
        <f>_xlfn.MAXIFS('4.a Simulation'!$C$6:$C$1005,'4.a Simulation'!$Q$6:$Q$1005,"&gt;200",'4.a Simulation'!$Q$6:$Q$1005,"&lt;=400")</f>
        <v>34.020612730844157</v>
      </c>
      <c r="G7" s="169">
        <f>_xlfn.MAXIFS('4.a Simulation'!$C$6:$C$1005,'4.a Simulation'!$Q$6:$Q$1005,"&gt;400",'4.a Simulation'!$Q$6:$Q$1005,"&lt;=600")</f>
        <v>31.484205501335751</v>
      </c>
      <c r="H7" s="169">
        <f>_xlfn.MAXIFS('4.a Simulation'!$C$6:$C$1005,'4.a Simulation'!$Q$6:$Q$1005,"&gt;600")</f>
        <v>0</v>
      </c>
      <c r="J7" s="27"/>
      <c r="L7" s="102" t="s">
        <v>206</v>
      </c>
      <c r="M7" s="169">
        <f>_xlfn.MAXIFS('4.a Simulation'!$BA$6:$BA$1005,'4.a Simulation'!$BO$6:$BO$1005,"&lt;=-200")</f>
        <v>10.835482762476127</v>
      </c>
      <c r="N7" s="169">
        <f>_xlfn.MAXIFS('4.a Simulation'!$BA$6:$BA$1005,'4.a Simulation'!$BO$6:$BO$1005,"&gt;-200",'4.a Simulation'!$BO$6:$BO$1005,"&lt;0")</f>
        <v>16.120487560811736</v>
      </c>
      <c r="O7" s="169">
        <f>_xlfn.MAXIFS('4.a Simulation'!$BA$6:$BA$1005,'4.a Simulation'!$BO$6:$BO$1005,"&gt;0",'4.a Simulation'!$BO$6:$BO$1005,"&lt;200")</f>
        <v>18.128116259954176</v>
      </c>
      <c r="P7" s="169">
        <f>_xlfn.MAXIFS('4.a Simulation'!$BA$6:$BA$1005,'4.a Simulation'!$BO$6:$BO$1005,"&gt;200",'4.a Simulation'!$BO$6:$BO$1005,"&lt;400")</f>
        <v>20.48775936752287</v>
      </c>
      <c r="Q7" s="169">
        <f>_xlfn.MAXIFS('4.a Simulation'!$BA$6:$BA$1005,'4.a Simulation'!$BO$6:$BO$1005,"&gt;400",'4.a Simulation'!$BO$6:$BO$1005,"&lt;600")</f>
        <v>23.087306972604061</v>
      </c>
      <c r="R7" s="169">
        <f>_xlfn.MAXIFS('4.a Simulation'!$BA$6:$BA$1005,'4.a Simulation'!$BO$6:$BO$1005,"&gt;600",'4.a Simulation'!$BO$6:$BO$1005,"&lt;800")</f>
        <v>27.31769822928127</v>
      </c>
      <c r="S7" s="169">
        <f>_xlfn.MAXIFS('4.a Simulation'!$BA$6:$BA$1005,'4.a Simulation'!$BO$6:$BO$1005,"&gt;800",'4.a Simulation'!$BO$6:$BO$1005,"&lt;1000")</f>
        <v>27.574345213352665</v>
      </c>
      <c r="T7" s="169">
        <f>_xlfn.MAXIFS('4.a Simulation'!$BA$6:$BA$1005,'4.a Simulation'!$BO$6:$BO$1005,"&gt;1000",'4.a Simulation'!$BO$6:$BO$1005,"&lt;1200")</f>
        <v>21.838775785420363</v>
      </c>
      <c r="U7" s="102">
        <f>_xlfn.MAXIFS('4.a Simulation'!$BA$6:$BA$1005,'4.a Simulation'!$BO$6:$BO$1005,"&gt;1200")</f>
        <v>0</v>
      </c>
      <c r="V7" s="28"/>
      <c r="W7" s="28"/>
      <c r="X7" s="27"/>
      <c r="Z7" s="102" t="s">
        <v>206</v>
      </c>
      <c r="AA7" s="169">
        <f>_xlfn.MAXIFS('4.a Simulation'!$DG$6:$DG$1005,'4.a Simulation'!$DU$6:$DU$1005,"&lt;-200")</f>
        <v>8.2970393403306026</v>
      </c>
      <c r="AB7" s="169">
        <f>_xlfn.MAXIFS('4.a Simulation'!$DG$6:$DG$1005,'4.a Simulation'!$DU$6:$DU$1005,"&gt;-200",'4.a Simulation'!$DU$6:$DU$1005,"&lt;0")</f>
        <v>10.035319619379431</v>
      </c>
      <c r="AC7" s="169">
        <f>_xlfn.MAXIFS('4.a Simulation'!$DG$6:$DG$1005,'4.a Simulation'!$DU$6:$DU$1005,"&gt;0",'4.a Simulation'!$DU$6:$DU$1005,"&lt;200")</f>
        <v>10.139516002100908</v>
      </c>
      <c r="AD7" s="169">
        <f>_xlfn.MAXIFS('4.a Simulation'!$DG$6:$DG$1005,'4.a Simulation'!$DU$6:$DU$1005,"&gt;200",'4.a Simulation'!$DU$6:$DU$1005,"&lt;400")</f>
        <v>10.33512789298188</v>
      </c>
      <c r="AE7" s="169">
        <f>_xlfn.MAXIFS('4.a Simulation'!$DG$6:$DG$1005,'4.a Simulation'!$DU$6:$DU$1005,"&gt;400",'4.a Simulation'!$DU$6:$DU$1005,"&lt;600")</f>
        <v>10.072554530957341</v>
      </c>
      <c r="AF7" s="169">
        <f>_xlfn.MAXIFS('4.a Simulation'!$DG$6:$DG$1005,'4.a Simulation'!$DU$6:$DU$1005,"&gt;600",'4.a Simulation'!$DU$6:$DU$1005,"&lt;800")</f>
        <v>9.2666272409903918</v>
      </c>
      <c r="AG7" s="169">
        <f>_xlfn.MAXIFS('4.a Simulation'!$DG$6:$DG$1005,'4.a Simulation'!$DU$6:$DU$1005,"&gt;800",'4.a Simulation'!$DU$6:$DU$1005,"&lt;1000")</f>
        <v>9.0390390347644693</v>
      </c>
      <c r="AH7" s="169">
        <f>_xlfn.MAXIFS('4.a Simulation'!$DG$6:$DG$1005,'4.a Simulation'!$DU$6:$DU$1005,"&gt;1000",'4.a Simulation'!$DU$6:$DU$1005,"&lt;1200")</f>
        <v>9.7333604938547946</v>
      </c>
      <c r="AI7" s="169">
        <f>_xlfn.MAXIFS('4.a Simulation'!$DG$6:$DG$1005,'4.a Simulation'!$DU$6:$DU$1005,"&gt;1200",'4.a Simulation'!$DU$6:$DU$1005,"&lt;1400")</f>
        <v>8.8531065330801368</v>
      </c>
      <c r="AJ7" s="169">
        <f>_xlfn.MAXIFS('4.a Simulation'!$DG$6:$DG$1005,'4.a Simulation'!$DU$6:$DU$1005,"&gt;1400")</f>
        <v>0</v>
      </c>
    </row>
    <row r="8" spans="2:37" s="26" customFormat="1" x14ac:dyDescent="0.2">
      <c r="J8" s="27"/>
      <c r="V8" s="28"/>
      <c r="W8" s="28"/>
      <c r="X8" s="27"/>
    </row>
    <row r="9" spans="2:37" s="26" customFormat="1" x14ac:dyDescent="0.2">
      <c r="J9" s="27"/>
      <c r="X9" s="27"/>
    </row>
    <row r="10" spans="2:37" s="26" customFormat="1" x14ac:dyDescent="0.2">
      <c r="J10" s="27"/>
      <c r="X10" s="27"/>
    </row>
    <row r="11" spans="2:37" s="26" customFormat="1" x14ac:dyDescent="0.2">
      <c r="B11" s="22"/>
      <c r="C11" s="22"/>
      <c r="D11" s="22"/>
      <c r="E11" s="22"/>
      <c r="F11" s="22"/>
      <c r="G11" s="22"/>
      <c r="H11" s="22"/>
      <c r="I11" s="22"/>
      <c r="J11" s="27"/>
      <c r="K11" s="22"/>
      <c r="L11" s="22"/>
      <c r="M11" s="22"/>
      <c r="N11" s="22"/>
      <c r="O11" s="22"/>
      <c r="P11" s="22"/>
      <c r="Q11" s="22"/>
      <c r="R11" s="22"/>
      <c r="S11" s="22"/>
      <c r="T11" s="22"/>
      <c r="U11" s="22"/>
      <c r="X11" s="27"/>
    </row>
    <row r="12" spans="2:37" s="26" customFormat="1" x14ac:dyDescent="0.2">
      <c r="B12" s="22"/>
      <c r="C12" s="22"/>
      <c r="D12" s="22"/>
      <c r="E12" s="22"/>
      <c r="F12" s="22"/>
      <c r="G12" s="22"/>
      <c r="H12" s="22"/>
      <c r="I12" s="22"/>
      <c r="J12" s="27"/>
      <c r="K12" s="22"/>
      <c r="L12" s="22"/>
      <c r="M12" s="22"/>
      <c r="N12" s="22"/>
      <c r="O12" s="22"/>
      <c r="P12" s="22"/>
      <c r="Q12" s="22"/>
      <c r="R12" s="22"/>
      <c r="S12" s="22"/>
      <c r="T12" s="22"/>
      <c r="U12" s="22"/>
      <c r="X12" s="27"/>
    </row>
    <row r="13" spans="2:37" s="26" customFormat="1" x14ac:dyDescent="0.2">
      <c r="B13" s="22"/>
      <c r="C13" s="22"/>
      <c r="D13" s="22"/>
      <c r="E13" s="22"/>
      <c r="F13" s="22"/>
      <c r="G13" s="22"/>
      <c r="H13" s="22"/>
      <c r="I13" s="22"/>
      <c r="J13" s="27"/>
      <c r="K13" s="22"/>
      <c r="L13" s="22"/>
      <c r="M13" s="22"/>
      <c r="N13" s="22"/>
      <c r="O13" s="22"/>
      <c r="P13" s="22"/>
      <c r="Q13" s="22"/>
      <c r="R13" s="22"/>
      <c r="S13" s="22"/>
      <c r="T13" s="22"/>
      <c r="U13" s="22"/>
      <c r="X13" s="27"/>
    </row>
    <row r="14" spans="2:37" s="26" customFormat="1" x14ac:dyDescent="0.2">
      <c r="J14" s="27"/>
      <c r="X14" s="27"/>
    </row>
    <row r="15" spans="2:37" s="26" customFormat="1" ht="15.75" customHeight="1" x14ac:dyDescent="0.2">
      <c r="J15" s="27"/>
      <c r="X15" s="27"/>
    </row>
    <row r="16" spans="2:37" s="26" customFormat="1" x14ac:dyDescent="0.2">
      <c r="J16" s="27"/>
      <c r="W16" s="26" t="s">
        <v>224</v>
      </c>
      <c r="X16" s="27"/>
    </row>
    <row r="17" spans="10:24" s="26" customFormat="1" x14ac:dyDescent="0.2">
      <c r="J17" s="27"/>
      <c r="X17" s="27"/>
    </row>
    <row r="18" spans="10:24" s="26" customFormat="1" x14ac:dyDescent="0.2">
      <c r="J18" s="29"/>
      <c r="X18" s="27"/>
    </row>
    <row r="19" spans="10:24" s="26" customFormat="1" x14ac:dyDescent="0.2">
      <c r="J19" s="29"/>
      <c r="X19" s="27"/>
    </row>
    <row r="20" spans="10:24" s="26" customFormat="1" x14ac:dyDescent="0.2">
      <c r="J20" s="29"/>
      <c r="X20" s="27"/>
    </row>
    <row r="21" spans="10:24" s="26" customFormat="1" x14ac:dyDescent="0.2">
      <c r="J21" s="29"/>
      <c r="X21" s="27"/>
    </row>
    <row r="22" spans="10:24" s="26" customFormat="1" x14ac:dyDescent="0.2">
      <c r="J22" s="27"/>
      <c r="X22" s="27"/>
    </row>
    <row r="23" spans="10:24" s="26" customFormat="1" x14ac:dyDescent="0.2">
      <c r="J23" s="29"/>
      <c r="X23" s="27"/>
    </row>
    <row r="24" spans="10:24" s="26" customFormat="1" x14ac:dyDescent="0.2">
      <c r="J24" s="29"/>
      <c r="X24" s="27"/>
    </row>
    <row r="25" spans="10:24" s="26" customFormat="1" x14ac:dyDescent="0.2">
      <c r="J25" s="29"/>
      <c r="X25" s="27"/>
    </row>
    <row r="26" spans="10:24" s="26" customFormat="1" x14ac:dyDescent="0.2">
      <c r="J26" s="29"/>
      <c r="X26" s="27"/>
    </row>
    <row r="27" spans="10:24" s="26" customFormat="1" x14ac:dyDescent="0.2">
      <c r="J27" s="29"/>
      <c r="X27" s="27"/>
    </row>
    <row r="28" spans="10:24" s="26" customFormat="1" x14ac:dyDescent="0.2">
      <c r="J28" s="29"/>
      <c r="X28" s="27"/>
    </row>
    <row r="29" spans="10:24" s="26" customFormat="1" x14ac:dyDescent="0.2">
      <c r="J29" s="29"/>
      <c r="X29" s="27"/>
    </row>
    <row r="30" spans="10:24" s="26" customFormat="1" x14ac:dyDescent="0.2">
      <c r="J30" s="29"/>
      <c r="X30" s="27"/>
    </row>
    <row r="31" spans="10:24" s="26" customFormat="1" x14ac:dyDescent="0.2">
      <c r="J31" s="29"/>
      <c r="X31" s="27"/>
    </row>
    <row r="32" spans="10:24" s="26" customFormat="1" x14ac:dyDescent="0.2">
      <c r="J32" s="29"/>
      <c r="X32" s="27"/>
    </row>
    <row r="33" spans="10:24" s="26" customFormat="1" x14ac:dyDescent="0.2">
      <c r="J33" s="29"/>
      <c r="X33" s="27"/>
    </row>
    <row r="34" spans="10:24" s="26" customFormat="1" x14ac:dyDescent="0.2">
      <c r="J34" s="29"/>
      <c r="X34" s="27"/>
    </row>
    <row r="35" spans="10:24" s="26" customFormat="1" x14ac:dyDescent="0.2">
      <c r="J35" s="29"/>
      <c r="X35" s="27"/>
    </row>
    <row r="36" spans="10:24" s="26" customFormat="1" x14ac:dyDescent="0.2">
      <c r="J36" s="29"/>
      <c r="X36" s="27"/>
    </row>
    <row r="37" spans="10:24" s="26" customFormat="1" x14ac:dyDescent="0.2">
      <c r="J37" s="29"/>
      <c r="X37" s="27"/>
    </row>
    <row r="38" spans="10:24" s="26" customFormat="1" x14ac:dyDescent="0.2">
      <c r="J38" s="29"/>
      <c r="X38" s="27"/>
    </row>
    <row r="39" spans="10:24" s="26" customFormat="1" x14ac:dyDescent="0.2">
      <c r="J39" s="29"/>
      <c r="X39" s="27"/>
    </row>
    <row r="40" spans="10:24" s="26" customFormat="1" x14ac:dyDescent="0.2">
      <c r="J40" s="29"/>
      <c r="X40" s="27"/>
    </row>
    <row r="41" spans="10:24" s="26" customFormat="1" x14ac:dyDescent="0.2">
      <c r="J41" s="29"/>
      <c r="X41" s="27"/>
    </row>
    <row r="42" spans="10:24" s="26" customFormat="1" x14ac:dyDescent="0.2">
      <c r="J42" s="29"/>
      <c r="X42" s="27"/>
    </row>
    <row r="43" spans="10:24" s="26" customFormat="1" x14ac:dyDescent="0.2">
      <c r="J43" s="29"/>
      <c r="X43" s="27"/>
    </row>
    <row r="44" spans="10:24" s="26" customFormat="1" x14ac:dyDescent="0.2">
      <c r="J44" s="29"/>
      <c r="X44" s="27"/>
    </row>
    <row r="45" spans="10:24" s="26" customFormat="1" x14ac:dyDescent="0.2">
      <c r="J45" s="29"/>
      <c r="X45" s="27"/>
    </row>
    <row r="46" spans="10:24" s="26" customFormat="1" x14ac:dyDescent="0.2">
      <c r="J46" s="29"/>
      <c r="X46" s="27"/>
    </row>
    <row r="47" spans="10:24" s="26" customFormat="1" x14ac:dyDescent="0.2">
      <c r="J47" s="29"/>
      <c r="X47" s="27"/>
    </row>
    <row r="48" spans="10:24" s="26" customFormat="1" x14ac:dyDescent="0.2">
      <c r="J48" s="29"/>
      <c r="X48" s="27"/>
    </row>
    <row r="49" spans="10:24" s="26" customFormat="1" x14ac:dyDescent="0.2">
      <c r="J49" s="29"/>
      <c r="X49" s="27"/>
    </row>
    <row r="50" spans="10:24" s="26" customFormat="1" x14ac:dyDescent="0.2">
      <c r="J50" s="29"/>
      <c r="X50" s="27"/>
    </row>
    <row r="51" spans="10:24" s="26" customFormat="1" x14ac:dyDescent="0.2">
      <c r="J51" s="29"/>
      <c r="X51" s="27"/>
    </row>
    <row r="52" spans="10:24" s="26" customFormat="1" x14ac:dyDescent="0.2">
      <c r="J52" s="29"/>
      <c r="X52" s="27"/>
    </row>
    <row r="53" spans="10:24" s="26" customFormat="1" x14ac:dyDescent="0.2">
      <c r="J53" s="29"/>
      <c r="X53" s="27"/>
    </row>
    <row r="54" spans="10:24" s="26" customFormat="1" x14ac:dyDescent="0.2">
      <c r="J54" s="29"/>
      <c r="X54" s="27"/>
    </row>
    <row r="55" spans="10:24" s="26" customFormat="1" x14ac:dyDescent="0.2">
      <c r="J55" s="29"/>
      <c r="X55" s="27"/>
    </row>
    <row r="56" spans="10:24" s="26" customFormat="1" x14ac:dyDescent="0.2">
      <c r="J56" s="29"/>
      <c r="X56" s="27"/>
    </row>
    <row r="57" spans="10:24" s="26" customFormat="1" x14ac:dyDescent="0.2">
      <c r="J57" s="29"/>
      <c r="X57" s="27"/>
    </row>
    <row r="58" spans="10:24" s="26" customFormat="1" x14ac:dyDescent="0.2">
      <c r="J58" s="29"/>
      <c r="X58" s="27"/>
    </row>
    <row r="59" spans="10:24" s="26" customFormat="1" x14ac:dyDescent="0.2">
      <c r="J59" s="29"/>
      <c r="X59" s="27"/>
    </row>
    <row r="60" spans="10:24" s="26" customFormat="1" x14ac:dyDescent="0.2">
      <c r="J60" s="29"/>
      <c r="X60" s="27"/>
    </row>
    <row r="61" spans="10:24" s="26" customFormat="1" x14ac:dyDescent="0.2">
      <c r="J61" s="29"/>
      <c r="X61" s="27"/>
    </row>
    <row r="62" spans="10:24" s="26" customFormat="1" x14ac:dyDescent="0.2">
      <c r="J62" s="29"/>
      <c r="X62" s="27"/>
    </row>
    <row r="63" spans="10:24" s="26" customFormat="1" x14ac:dyDescent="0.2">
      <c r="J63" s="29"/>
      <c r="X63" s="27"/>
    </row>
    <row r="64" spans="10:24" s="26" customFormat="1" x14ac:dyDescent="0.2">
      <c r="J64" s="29"/>
      <c r="X64" s="27"/>
    </row>
    <row r="65" spans="10:24" s="26" customFormat="1" x14ac:dyDescent="0.2">
      <c r="J65" s="29"/>
      <c r="X65" s="27"/>
    </row>
    <row r="66" spans="10:24" s="26" customFormat="1" x14ac:dyDescent="0.2">
      <c r="J66" s="29"/>
      <c r="X66" s="27"/>
    </row>
    <row r="67" spans="10:24" s="26" customFormat="1" x14ac:dyDescent="0.2">
      <c r="J67" s="29"/>
      <c r="X67" s="27"/>
    </row>
    <row r="68" spans="10:24" s="26" customFormat="1" x14ac:dyDescent="0.2">
      <c r="J68" s="29"/>
      <c r="X68" s="27"/>
    </row>
    <row r="69" spans="10:24" s="26" customFormat="1" x14ac:dyDescent="0.2">
      <c r="J69" s="29"/>
      <c r="X69" s="27"/>
    </row>
    <row r="70" spans="10:24" s="26" customFormat="1" x14ac:dyDescent="0.2">
      <c r="J70" s="29"/>
      <c r="X70" s="27"/>
    </row>
    <row r="71" spans="10:24" s="26" customFormat="1" x14ac:dyDescent="0.2">
      <c r="J71" s="29"/>
      <c r="X71" s="27"/>
    </row>
    <row r="72" spans="10:24" s="26" customFormat="1" x14ac:dyDescent="0.2">
      <c r="J72" s="29"/>
      <c r="X72" s="27"/>
    </row>
    <row r="73" spans="10:24" s="26" customFormat="1" x14ac:dyDescent="0.2">
      <c r="J73" s="29"/>
      <c r="X73" s="27"/>
    </row>
    <row r="74" spans="10:24" s="26" customFormat="1" x14ac:dyDescent="0.2">
      <c r="J74" s="29"/>
      <c r="X74" s="27"/>
    </row>
    <row r="75" spans="10:24" s="26" customFormat="1" x14ac:dyDescent="0.2">
      <c r="J75" s="29"/>
      <c r="X75" s="27"/>
    </row>
    <row r="76" spans="10:24" s="26" customFormat="1" x14ac:dyDescent="0.2">
      <c r="J76" s="29"/>
      <c r="X76" s="27"/>
    </row>
    <row r="77" spans="10:24" s="26" customFormat="1" x14ac:dyDescent="0.2">
      <c r="J77" s="29"/>
      <c r="X77" s="27"/>
    </row>
    <row r="78" spans="10:24" s="26" customFormat="1" x14ac:dyDescent="0.2">
      <c r="J78" s="29"/>
      <c r="X78" s="27"/>
    </row>
    <row r="79" spans="10:24" s="26" customFormat="1" x14ac:dyDescent="0.2">
      <c r="J79" s="29"/>
      <c r="X79" s="27"/>
    </row>
    <row r="80" spans="10:24" s="26" customFormat="1" x14ac:dyDescent="0.2">
      <c r="J80" s="29"/>
      <c r="X80" s="27"/>
    </row>
    <row r="81" spans="10:24" s="26" customFormat="1" x14ac:dyDescent="0.2">
      <c r="J81" s="29"/>
      <c r="X81" s="27"/>
    </row>
    <row r="82" spans="10:24" s="26" customFormat="1" x14ac:dyDescent="0.2">
      <c r="J82" s="29"/>
      <c r="X82" s="27"/>
    </row>
    <row r="83" spans="10:24" s="26" customFormat="1" x14ac:dyDescent="0.2">
      <c r="J83" s="29"/>
      <c r="X83" s="27"/>
    </row>
    <row r="84" spans="10:24" s="26" customFormat="1" x14ac:dyDescent="0.2">
      <c r="J84" s="29"/>
      <c r="X84" s="27"/>
    </row>
    <row r="85" spans="10:24" s="26" customFormat="1" x14ac:dyDescent="0.2">
      <c r="J85" s="29"/>
      <c r="X85" s="27"/>
    </row>
    <row r="86" spans="10:24" s="26" customFormat="1" x14ac:dyDescent="0.2">
      <c r="J86" s="29"/>
      <c r="X86" s="27"/>
    </row>
    <row r="87" spans="10:24" s="26" customFormat="1" x14ac:dyDescent="0.2">
      <c r="J87" s="29"/>
      <c r="X87" s="27"/>
    </row>
    <row r="88" spans="10:24" s="26" customFormat="1" x14ac:dyDescent="0.2">
      <c r="J88" s="29"/>
      <c r="X88" s="27"/>
    </row>
    <row r="89" spans="10:24" s="26" customFormat="1" x14ac:dyDescent="0.2">
      <c r="J89" s="29"/>
      <c r="X89" s="27"/>
    </row>
    <row r="90" spans="10:24" s="26" customFormat="1" x14ac:dyDescent="0.2">
      <c r="J90" s="29"/>
      <c r="X90" s="27"/>
    </row>
    <row r="91" spans="10:24" s="26" customFormat="1" x14ac:dyDescent="0.2">
      <c r="J91" s="29"/>
      <c r="X91" s="27"/>
    </row>
    <row r="92" spans="10:24" s="26" customFormat="1" x14ac:dyDescent="0.2">
      <c r="J92" s="29"/>
      <c r="X92" s="27"/>
    </row>
    <row r="93" spans="10:24" s="26" customFormat="1" x14ac:dyDescent="0.2">
      <c r="J93" s="29"/>
      <c r="X93" s="27"/>
    </row>
    <row r="94" spans="10:24" s="26" customFormat="1" x14ac:dyDescent="0.2">
      <c r="J94" s="29"/>
      <c r="X94" s="27"/>
    </row>
    <row r="95" spans="10:24" s="26" customFormat="1" x14ac:dyDescent="0.2">
      <c r="J95" s="29"/>
      <c r="X95" s="27"/>
    </row>
    <row r="96" spans="10:24" s="26" customFormat="1" x14ac:dyDescent="0.2">
      <c r="J96" s="29"/>
      <c r="X96" s="27"/>
    </row>
    <row r="97" spans="10:24" s="26" customFormat="1" x14ac:dyDescent="0.2">
      <c r="J97" s="29"/>
      <c r="X97" s="27"/>
    </row>
    <row r="98" spans="10:24" s="26" customFormat="1" x14ac:dyDescent="0.2">
      <c r="J98" s="29"/>
      <c r="X98" s="27"/>
    </row>
    <row r="99" spans="10:24" s="26" customFormat="1" x14ac:dyDescent="0.2">
      <c r="J99" s="29"/>
      <c r="X99" s="27"/>
    </row>
    <row r="100" spans="10:24" s="26" customFormat="1" x14ac:dyDescent="0.2">
      <c r="J100" s="29"/>
      <c r="X100" s="27"/>
    </row>
    <row r="101" spans="10:24" s="26" customFormat="1" x14ac:dyDescent="0.2">
      <c r="J101" s="29"/>
      <c r="X101" s="27"/>
    </row>
    <row r="102" spans="10:24" s="26" customFormat="1" x14ac:dyDescent="0.2">
      <c r="J102" s="29"/>
      <c r="X102" s="27"/>
    </row>
    <row r="103" spans="10:24" s="26" customFormat="1" x14ac:dyDescent="0.2">
      <c r="J103" s="29"/>
      <c r="X103" s="27"/>
    </row>
    <row r="104" spans="10:24" s="26" customFormat="1" x14ac:dyDescent="0.2">
      <c r="J104" s="29"/>
      <c r="X104" s="27"/>
    </row>
    <row r="105" spans="10:24" s="26" customFormat="1" x14ac:dyDescent="0.2">
      <c r="J105" s="29"/>
      <c r="X105" s="27"/>
    </row>
    <row r="106" spans="10:24" s="26" customFormat="1" x14ac:dyDescent="0.2">
      <c r="J106" s="29"/>
      <c r="X106" s="27"/>
    </row>
    <row r="107" spans="10:24" s="26" customFormat="1" x14ac:dyDescent="0.2">
      <c r="J107" s="29"/>
      <c r="X107" s="27"/>
    </row>
    <row r="108" spans="10:24" s="26" customFormat="1" x14ac:dyDescent="0.2">
      <c r="J108" s="29"/>
      <c r="X108" s="27"/>
    </row>
    <row r="109" spans="10:24" s="26" customFormat="1" x14ac:dyDescent="0.2">
      <c r="J109" s="29"/>
      <c r="X109" s="27"/>
    </row>
    <row r="110" spans="10:24" s="26" customFormat="1" x14ac:dyDescent="0.2">
      <c r="J110" s="29"/>
      <c r="X110" s="27"/>
    </row>
    <row r="111" spans="10:24" s="26" customFormat="1" x14ac:dyDescent="0.2">
      <c r="J111" s="29"/>
      <c r="X111" s="27"/>
    </row>
    <row r="112" spans="10:24" s="26" customFormat="1" x14ac:dyDescent="0.2">
      <c r="J112" s="29"/>
      <c r="X112" s="27"/>
    </row>
    <row r="113" spans="10:24" s="26" customFormat="1" x14ac:dyDescent="0.2">
      <c r="J113" s="29"/>
      <c r="X113" s="27"/>
    </row>
    <row r="114" spans="10:24" s="26" customFormat="1" x14ac:dyDescent="0.2">
      <c r="J114" s="29"/>
      <c r="X114" s="27"/>
    </row>
    <row r="115" spans="10:24" s="26" customFormat="1" x14ac:dyDescent="0.2">
      <c r="J115" s="29"/>
      <c r="X115" s="27"/>
    </row>
    <row r="116" spans="10:24" s="26" customFormat="1" x14ac:dyDescent="0.2">
      <c r="J116" s="29"/>
      <c r="X116" s="27"/>
    </row>
    <row r="117" spans="10:24" s="26" customFormat="1" x14ac:dyDescent="0.2">
      <c r="J117" s="29"/>
      <c r="X117" s="27"/>
    </row>
    <row r="118" spans="10:24" s="26" customFormat="1" x14ac:dyDescent="0.2">
      <c r="J118" s="29"/>
      <c r="X118" s="27"/>
    </row>
    <row r="119" spans="10:24" s="26" customFormat="1" x14ac:dyDescent="0.2">
      <c r="J119" s="29"/>
      <c r="X119" s="27"/>
    </row>
    <row r="120" spans="10:24" s="26" customFormat="1" x14ac:dyDescent="0.2">
      <c r="J120" s="29"/>
      <c r="X120" s="27"/>
    </row>
    <row r="121" spans="10:24" s="26" customFormat="1" x14ac:dyDescent="0.2">
      <c r="J121" s="29"/>
      <c r="X121" s="27"/>
    </row>
    <row r="122" spans="10:24" s="26" customFormat="1" x14ac:dyDescent="0.2">
      <c r="J122" s="29"/>
      <c r="X122" s="27"/>
    </row>
    <row r="123" spans="10:24" s="26" customFormat="1" x14ac:dyDescent="0.2">
      <c r="J123" s="29"/>
      <c r="X123" s="27"/>
    </row>
    <row r="124" spans="10:24" s="26" customFormat="1" x14ac:dyDescent="0.2">
      <c r="J124" s="29"/>
      <c r="X124" s="27"/>
    </row>
    <row r="125" spans="10:24" s="26" customFormat="1" x14ac:dyDescent="0.2">
      <c r="J125" s="29"/>
      <c r="X125" s="27"/>
    </row>
    <row r="126" spans="10:24" s="26" customFormat="1" x14ac:dyDescent="0.2">
      <c r="J126" s="29"/>
      <c r="X126" s="27"/>
    </row>
    <row r="127" spans="10:24" s="26" customFormat="1" x14ac:dyDescent="0.2">
      <c r="J127" s="29"/>
      <c r="X127" s="27"/>
    </row>
    <row r="128" spans="10:24" s="26" customFormat="1" x14ac:dyDescent="0.2">
      <c r="J128" s="29"/>
      <c r="X128" s="27"/>
    </row>
    <row r="129" spans="10:24" s="26" customFormat="1" x14ac:dyDescent="0.2">
      <c r="J129" s="29"/>
      <c r="X129" s="27"/>
    </row>
    <row r="130" spans="10:24" s="26" customFormat="1" x14ac:dyDescent="0.2">
      <c r="J130" s="29"/>
      <c r="X130" s="27"/>
    </row>
    <row r="131" spans="10:24" s="26" customFormat="1" x14ac:dyDescent="0.2">
      <c r="J131" s="29"/>
      <c r="X131" s="27"/>
    </row>
    <row r="132" spans="10:24" s="26" customFormat="1" x14ac:dyDescent="0.2">
      <c r="J132" s="29"/>
      <c r="X132" s="27"/>
    </row>
    <row r="133" spans="10:24" s="26" customFormat="1" x14ac:dyDescent="0.2">
      <c r="J133" s="29"/>
      <c r="X133" s="27"/>
    </row>
    <row r="134" spans="10:24" s="26" customFormat="1" x14ac:dyDescent="0.2">
      <c r="J134" s="29"/>
      <c r="X134" s="27"/>
    </row>
    <row r="135" spans="10:24" s="26" customFormat="1" x14ac:dyDescent="0.2">
      <c r="J135" s="29"/>
      <c r="X135" s="27"/>
    </row>
    <row r="136" spans="10:24" s="26" customFormat="1" x14ac:dyDescent="0.2">
      <c r="J136" s="29"/>
      <c r="X136" s="27"/>
    </row>
    <row r="137" spans="10:24" s="26" customFormat="1" x14ac:dyDescent="0.2">
      <c r="J137" s="29"/>
      <c r="X137" s="27"/>
    </row>
    <row r="138" spans="10:24" s="26" customFormat="1" x14ac:dyDescent="0.2">
      <c r="J138" s="29"/>
      <c r="X138" s="27"/>
    </row>
    <row r="139" spans="10:24" s="26" customFormat="1" x14ac:dyDescent="0.2">
      <c r="J139" s="29"/>
      <c r="X139" s="27"/>
    </row>
    <row r="140" spans="10:24" s="26" customFormat="1" x14ac:dyDescent="0.2">
      <c r="J140" s="29"/>
      <c r="X140" s="27"/>
    </row>
    <row r="141" spans="10:24" s="26" customFormat="1" x14ac:dyDescent="0.2">
      <c r="J141" s="29"/>
      <c r="X141" s="27"/>
    </row>
    <row r="142" spans="10:24" s="26" customFormat="1" x14ac:dyDescent="0.2">
      <c r="J142" s="29"/>
      <c r="X142" s="27"/>
    </row>
    <row r="143" spans="10:24" s="26" customFormat="1" x14ac:dyDescent="0.2">
      <c r="J143" s="29"/>
      <c r="X143" s="27"/>
    </row>
    <row r="144" spans="10:24" s="26" customFormat="1" x14ac:dyDescent="0.2">
      <c r="J144" s="29"/>
      <c r="X144" s="27"/>
    </row>
    <row r="145" spans="10:24" s="26" customFormat="1" x14ac:dyDescent="0.2">
      <c r="J145" s="29"/>
      <c r="X145" s="27"/>
    </row>
    <row r="146" spans="10:24" s="26" customFormat="1" x14ac:dyDescent="0.2">
      <c r="J146" s="29"/>
      <c r="X146" s="27"/>
    </row>
    <row r="147" spans="10:24" s="26" customFormat="1" x14ac:dyDescent="0.2">
      <c r="J147" s="29"/>
      <c r="X147" s="27"/>
    </row>
    <row r="148" spans="10:24" s="26" customFormat="1" x14ac:dyDescent="0.2">
      <c r="J148" s="29"/>
      <c r="X148" s="27"/>
    </row>
    <row r="149" spans="10:24" s="26" customFormat="1" x14ac:dyDescent="0.2">
      <c r="J149" s="29"/>
      <c r="X149" s="27"/>
    </row>
    <row r="150" spans="10:24" s="26" customFormat="1" x14ac:dyDescent="0.2">
      <c r="J150" s="29"/>
      <c r="X150" s="27"/>
    </row>
    <row r="151" spans="10:24" s="26" customFormat="1" x14ac:dyDescent="0.2">
      <c r="J151" s="29"/>
      <c r="X151" s="27"/>
    </row>
    <row r="152" spans="10:24" s="26" customFormat="1" x14ac:dyDescent="0.2">
      <c r="J152" s="29"/>
      <c r="X152" s="27"/>
    </row>
    <row r="153" spans="10:24" s="26" customFormat="1" x14ac:dyDescent="0.2">
      <c r="J153" s="29"/>
      <c r="X153" s="27"/>
    </row>
    <row r="154" spans="10:24" s="26" customFormat="1" x14ac:dyDescent="0.2">
      <c r="J154" s="29"/>
      <c r="X154" s="27"/>
    </row>
    <row r="155" spans="10:24" s="26" customFormat="1" x14ac:dyDescent="0.2">
      <c r="J155" s="29"/>
      <c r="X155" s="27"/>
    </row>
    <row r="156" spans="10:24" s="26" customFormat="1" x14ac:dyDescent="0.2">
      <c r="J156" s="29"/>
      <c r="X156" s="27"/>
    </row>
    <row r="157" spans="10:24" s="26" customFormat="1" x14ac:dyDescent="0.2">
      <c r="J157" s="29"/>
      <c r="X157" s="27"/>
    </row>
    <row r="158" spans="10:24" s="26" customFormat="1" x14ac:dyDescent="0.2">
      <c r="J158" s="29"/>
      <c r="X158" s="27"/>
    </row>
    <row r="159" spans="10:24" s="26" customFormat="1" x14ac:dyDescent="0.2">
      <c r="J159" s="29"/>
      <c r="X159" s="27"/>
    </row>
    <row r="160" spans="10:24" s="26" customFormat="1" x14ac:dyDescent="0.2">
      <c r="J160" s="29"/>
      <c r="X160" s="27"/>
    </row>
    <row r="161" spans="10:24" s="26" customFormat="1" x14ac:dyDescent="0.2">
      <c r="J161" s="29"/>
      <c r="X161" s="27"/>
    </row>
    <row r="162" spans="10:24" s="26" customFormat="1" x14ac:dyDescent="0.2">
      <c r="J162" s="29"/>
      <c r="X162" s="27"/>
    </row>
    <row r="163" spans="10:24" s="26" customFormat="1" x14ac:dyDescent="0.2">
      <c r="J163" s="29"/>
      <c r="X163" s="27"/>
    </row>
    <row r="164" spans="10:24" s="26" customFormat="1" x14ac:dyDescent="0.2">
      <c r="J164" s="29"/>
      <c r="X164" s="27"/>
    </row>
    <row r="165" spans="10:24" s="26" customFormat="1" x14ac:dyDescent="0.2">
      <c r="J165" s="29"/>
      <c r="X165" s="27"/>
    </row>
    <row r="166" spans="10:24" s="26" customFormat="1" x14ac:dyDescent="0.2">
      <c r="J166" s="29"/>
      <c r="X166" s="27"/>
    </row>
    <row r="167" spans="10:24" s="26" customFormat="1" x14ac:dyDescent="0.2">
      <c r="J167" s="29"/>
      <c r="X167" s="27"/>
    </row>
    <row r="168" spans="10:24" s="26" customFormat="1" x14ac:dyDescent="0.2">
      <c r="J168" s="29"/>
      <c r="X168" s="27"/>
    </row>
    <row r="169" spans="10:24" s="26" customFormat="1" x14ac:dyDescent="0.2">
      <c r="J169" s="29"/>
      <c r="X169" s="27"/>
    </row>
    <row r="170" spans="10:24" s="26" customFormat="1" x14ac:dyDescent="0.2">
      <c r="J170" s="29"/>
      <c r="X170" s="27"/>
    </row>
    <row r="171" spans="10:24" s="26" customFormat="1" x14ac:dyDescent="0.2">
      <c r="J171" s="29"/>
      <c r="X171" s="27"/>
    </row>
    <row r="172" spans="10:24" s="26" customFormat="1" x14ac:dyDescent="0.2">
      <c r="J172" s="29"/>
      <c r="X172" s="27"/>
    </row>
    <row r="173" spans="10:24" s="26" customFormat="1" x14ac:dyDescent="0.2">
      <c r="J173" s="29"/>
      <c r="X173" s="27"/>
    </row>
    <row r="174" spans="10:24" s="26" customFormat="1" x14ac:dyDescent="0.2">
      <c r="J174" s="29"/>
      <c r="X174" s="27"/>
    </row>
    <row r="175" spans="10:24" s="26" customFormat="1" x14ac:dyDescent="0.2">
      <c r="J175" s="29"/>
      <c r="X175" s="27"/>
    </row>
    <row r="176" spans="10:24" s="26" customFormat="1" x14ac:dyDescent="0.2">
      <c r="J176" s="29"/>
      <c r="X176" s="27"/>
    </row>
    <row r="177" spans="10:24" s="26" customFormat="1" x14ac:dyDescent="0.2">
      <c r="J177" s="29"/>
      <c r="X177" s="27"/>
    </row>
    <row r="178" spans="10:24" s="26" customFormat="1" x14ac:dyDescent="0.2">
      <c r="J178" s="29"/>
      <c r="X178" s="27"/>
    </row>
    <row r="179" spans="10:24" s="26" customFormat="1" x14ac:dyDescent="0.2">
      <c r="J179" s="29"/>
      <c r="X179" s="27"/>
    </row>
    <row r="180" spans="10:24" s="26" customFormat="1" x14ac:dyDescent="0.2">
      <c r="J180" s="29"/>
      <c r="X180" s="27"/>
    </row>
    <row r="181" spans="10:24" s="26" customFormat="1" x14ac:dyDescent="0.2">
      <c r="J181" s="29"/>
      <c r="X181" s="27"/>
    </row>
    <row r="182" spans="10:24" s="26" customFormat="1" x14ac:dyDescent="0.2">
      <c r="J182" s="29"/>
      <c r="X182" s="27"/>
    </row>
    <row r="183" spans="10:24" s="26" customFormat="1" x14ac:dyDescent="0.2">
      <c r="J183" s="29"/>
      <c r="X183" s="27"/>
    </row>
    <row r="184" spans="10:24" s="26" customFormat="1" x14ac:dyDescent="0.2">
      <c r="J184" s="29"/>
      <c r="X184" s="27"/>
    </row>
    <row r="185" spans="10:24" s="26" customFormat="1" x14ac:dyDescent="0.2">
      <c r="J185" s="29"/>
      <c r="X185" s="27"/>
    </row>
    <row r="186" spans="10:24" s="26" customFormat="1" x14ac:dyDescent="0.2">
      <c r="J186" s="29"/>
      <c r="X186" s="27"/>
    </row>
    <row r="187" spans="10:24" s="26" customFormat="1" x14ac:dyDescent="0.2">
      <c r="J187" s="29"/>
      <c r="X187" s="27"/>
    </row>
    <row r="188" spans="10:24" s="26" customFormat="1" x14ac:dyDescent="0.2">
      <c r="J188" s="29"/>
      <c r="X188" s="27"/>
    </row>
    <row r="189" spans="10:24" s="26" customFormat="1" x14ac:dyDescent="0.2">
      <c r="J189" s="29"/>
      <c r="X189" s="27"/>
    </row>
    <row r="190" spans="10:24" s="26" customFormat="1" x14ac:dyDescent="0.2">
      <c r="J190" s="29"/>
      <c r="X190" s="27"/>
    </row>
    <row r="191" spans="10:24" s="26" customFormat="1" x14ac:dyDescent="0.2">
      <c r="J191" s="29"/>
      <c r="X191" s="27"/>
    </row>
    <row r="192" spans="10:24" s="26" customFormat="1" x14ac:dyDescent="0.2">
      <c r="J192" s="29"/>
      <c r="X192" s="27"/>
    </row>
    <row r="193" spans="10:24" s="26" customFormat="1" x14ac:dyDescent="0.2">
      <c r="J193" s="29"/>
      <c r="X193" s="27"/>
    </row>
    <row r="194" spans="10:24" s="26" customFormat="1" x14ac:dyDescent="0.2">
      <c r="J194" s="29"/>
      <c r="X194" s="27"/>
    </row>
    <row r="195" spans="10:24" s="26" customFormat="1" x14ac:dyDescent="0.2">
      <c r="J195" s="29"/>
      <c r="X195" s="27"/>
    </row>
    <row r="196" spans="10:24" s="26" customFormat="1" x14ac:dyDescent="0.2">
      <c r="J196" s="29"/>
      <c r="X196" s="27"/>
    </row>
    <row r="197" spans="10:24" s="26" customFormat="1" x14ac:dyDescent="0.2">
      <c r="J197" s="29"/>
      <c r="X197" s="27"/>
    </row>
    <row r="198" spans="10:24" s="26" customFormat="1" x14ac:dyDescent="0.2">
      <c r="J198" s="29"/>
      <c r="X198" s="27"/>
    </row>
    <row r="199" spans="10:24" s="26" customFormat="1" x14ac:dyDescent="0.2">
      <c r="J199" s="29"/>
      <c r="X199" s="27"/>
    </row>
    <row r="200" spans="10:24" s="26" customFormat="1" x14ac:dyDescent="0.2">
      <c r="J200" s="29"/>
      <c r="X200" s="27"/>
    </row>
    <row r="201" spans="10:24" s="26" customFormat="1" x14ac:dyDescent="0.2">
      <c r="J201" s="29"/>
      <c r="X201" s="27"/>
    </row>
    <row r="202" spans="10:24" s="26" customFormat="1" x14ac:dyDescent="0.2">
      <c r="J202" s="29"/>
      <c r="X202" s="27"/>
    </row>
    <row r="203" spans="10:24" s="26" customFormat="1" x14ac:dyDescent="0.2">
      <c r="J203" s="29"/>
      <c r="X203" s="27"/>
    </row>
    <row r="204" spans="10:24" s="26" customFormat="1" x14ac:dyDescent="0.2">
      <c r="J204" s="29"/>
      <c r="X204" s="27"/>
    </row>
    <row r="205" spans="10:24" s="26" customFormat="1" x14ac:dyDescent="0.2">
      <c r="J205" s="29"/>
      <c r="X205" s="27"/>
    </row>
    <row r="206" spans="10:24" s="26" customFormat="1" x14ac:dyDescent="0.2">
      <c r="J206" s="29"/>
      <c r="X206" s="27"/>
    </row>
    <row r="207" spans="10:24" s="26" customFormat="1" x14ac:dyDescent="0.2">
      <c r="J207" s="29"/>
      <c r="X207" s="27"/>
    </row>
    <row r="208" spans="10:24" s="26" customFormat="1" x14ac:dyDescent="0.2">
      <c r="J208" s="29"/>
      <c r="X208" s="27"/>
    </row>
    <row r="209" spans="10:24" s="26" customFormat="1" x14ac:dyDescent="0.2">
      <c r="J209" s="29"/>
      <c r="X209" s="27"/>
    </row>
    <row r="210" spans="10:24" s="26" customFormat="1" x14ac:dyDescent="0.2">
      <c r="J210" s="29"/>
      <c r="X210" s="27"/>
    </row>
    <row r="211" spans="10:24" s="26" customFormat="1" x14ac:dyDescent="0.2">
      <c r="J211" s="29"/>
      <c r="X211" s="27"/>
    </row>
    <row r="212" spans="10:24" s="26" customFormat="1" x14ac:dyDescent="0.2">
      <c r="J212" s="29"/>
      <c r="X212" s="27"/>
    </row>
    <row r="213" spans="10:24" s="26" customFormat="1" x14ac:dyDescent="0.2">
      <c r="J213" s="29"/>
      <c r="X213" s="27"/>
    </row>
    <row r="214" spans="10:24" s="26" customFormat="1" x14ac:dyDescent="0.2">
      <c r="J214" s="29"/>
      <c r="X214" s="27"/>
    </row>
    <row r="215" spans="10:24" s="26" customFormat="1" x14ac:dyDescent="0.2">
      <c r="J215" s="29"/>
      <c r="X215" s="27"/>
    </row>
    <row r="216" spans="10:24" s="26" customFormat="1" x14ac:dyDescent="0.2">
      <c r="J216" s="29"/>
      <c r="X216" s="27"/>
    </row>
    <row r="217" spans="10:24" s="26" customFormat="1" x14ac:dyDescent="0.2">
      <c r="J217" s="29"/>
      <c r="X217" s="27"/>
    </row>
    <row r="218" spans="10:24" s="26" customFormat="1" x14ac:dyDescent="0.2">
      <c r="J218" s="29"/>
      <c r="X218" s="27"/>
    </row>
    <row r="219" spans="10:24" s="26" customFormat="1" x14ac:dyDescent="0.2">
      <c r="J219" s="29"/>
      <c r="X219" s="27"/>
    </row>
    <row r="220" spans="10:24" s="26" customFormat="1" x14ac:dyDescent="0.2">
      <c r="J220" s="29"/>
      <c r="X220" s="27"/>
    </row>
    <row r="221" spans="10:24" s="26" customFormat="1" x14ac:dyDescent="0.2">
      <c r="J221" s="29"/>
      <c r="X221" s="27"/>
    </row>
    <row r="222" spans="10:24" s="26" customFormat="1" x14ac:dyDescent="0.2">
      <c r="J222" s="29"/>
      <c r="X222" s="27"/>
    </row>
    <row r="223" spans="10:24" s="26" customFormat="1" x14ac:dyDescent="0.2">
      <c r="J223" s="29"/>
      <c r="X223" s="27"/>
    </row>
    <row r="224" spans="10:24" s="26" customFormat="1" x14ac:dyDescent="0.2">
      <c r="J224" s="29"/>
      <c r="X224" s="27"/>
    </row>
    <row r="225" spans="10:24" s="26" customFormat="1" x14ac:dyDescent="0.2">
      <c r="J225" s="29"/>
      <c r="X225" s="27"/>
    </row>
    <row r="226" spans="10:24" s="26" customFormat="1" x14ac:dyDescent="0.2">
      <c r="J226" s="29"/>
      <c r="X226" s="27"/>
    </row>
    <row r="227" spans="10:24" s="26" customFormat="1" x14ac:dyDescent="0.2">
      <c r="J227" s="29"/>
      <c r="X227" s="27"/>
    </row>
    <row r="228" spans="10:24" s="26" customFormat="1" x14ac:dyDescent="0.2">
      <c r="J228" s="29"/>
      <c r="X228" s="27"/>
    </row>
    <row r="229" spans="10:24" s="26" customFormat="1" x14ac:dyDescent="0.2">
      <c r="J229" s="29"/>
      <c r="X229" s="27"/>
    </row>
    <row r="230" spans="10:24" s="26" customFormat="1" x14ac:dyDescent="0.2">
      <c r="J230" s="29"/>
      <c r="X230" s="27"/>
    </row>
    <row r="231" spans="10:24" s="26" customFormat="1" x14ac:dyDescent="0.2">
      <c r="J231" s="29"/>
      <c r="X231" s="27"/>
    </row>
    <row r="232" spans="10:24" s="26" customFormat="1" x14ac:dyDescent="0.2">
      <c r="J232" s="29"/>
      <c r="X232" s="27"/>
    </row>
    <row r="233" spans="10:24" s="26" customFormat="1" x14ac:dyDescent="0.2">
      <c r="J233" s="29"/>
      <c r="X233" s="27"/>
    </row>
    <row r="234" spans="10:24" s="26" customFormat="1" x14ac:dyDescent="0.2">
      <c r="J234" s="29"/>
      <c r="X234" s="27"/>
    </row>
    <row r="235" spans="10:24" s="26" customFormat="1" x14ac:dyDescent="0.2">
      <c r="J235" s="29"/>
      <c r="X235" s="27"/>
    </row>
    <row r="236" spans="10:24" s="26" customFormat="1" x14ac:dyDescent="0.2">
      <c r="J236" s="29"/>
      <c r="X236" s="27"/>
    </row>
    <row r="237" spans="10:24" s="26" customFormat="1" x14ac:dyDescent="0.2">
      <c r="J237" s="29"/>
      <c r="X237" s="27"/>
    </row>
    <row r="238" spans="10:24" s="26" customFormat="1" x14ac:dyDescent="0.2">
      <c r="J238" s="29"/>
      <c r="X238" s="27"/>
    </row>
    <row r="239" spans="10:24" s="26" customFormat="1" x14ac:dyDescent="0.2">
      <c r="J239" s="29"/>
      <c r="X239" s="27"/>
    </row>
    <row r="240" spans="10:24" s="26" customFormat="1" x14ac:dyDescent="0.2">
      <c r="J240" s="29"/>
      <c r="X240" s="27"/>
    </row>
    <row r="241" spans="10:24" s="26" customFormat="1" x14ac:dyDescent="0.2">
      <c r="J241" s="29"/>
      <c r="X241" s="27"/>
    </row>
    <row r="242" spans="10:24" s="26" customFormat="1" x14ac:dyDescent="0.2">
      <c r="J242" s="29"/>
      <c r="X242" s="27"/>
    </row>
    <row r="243" spans="10:24" s="26" customFormat="1" x14ac:dyDescent="0.2">
      <c r="J243" s="29"/>
      <c r="X243" s="27"/>
    </row>
    <row r="244" spans="10:24" s="26" customFormat="1" x14ac:dyDescent="0.2">
      <c r="J244" s="29"/>
      <c r="X244" s="27"/>
    </row>
    <row r="245" spans="10:24" s="26" customFormat="1" x14ac:dyDescent="0.2">
      <c r="J245" s="29"/>
      <c r="X245" s="27"/>
    </row>
    <row r="246" spans="10:24" s="26" customFormat="1" x14ac:dyDescent="0.2">
      <c r="J246" s="29"/>
      <c r="X246" s="27"/>
    </row>
    <row r="247" spans="10:24" s="26" customFormat="1" x14ac:dyDescent="0.2">
      <c r="J247" s="29"/>
      <c r="X247" s="27"/>
    </row>
    <row r="248" spans="10:24" s="26" customFormat="1" x14ac:dyDescent="0.2">
      <c r="J248" s="29"/>
      <c r="X248" s="27"/>
    </row>
    <row r="249" spans="10:24" s="26" customFormat="1" x14ac:dyDescent="0.2">
      <c r="J249" s="29"/>
      <c r="X249" s="27"/>
    </row>
    <row r="250" spans="10:24" s="26" customFormat="1" x14ac:dyDescent="0.2">
      <c r="J250" s="29"/>
      <c r="X250" s="27"/>
    </row>
    <row r="251" spans="10:24" s="26" customFormat="1" x14ac:dyDescent="0.2">
      <c r="J251" s="29"/>
      <c r="X251" s="27"/>
    </row>
    <row r="252" spans="10:24" s="26" customFormat="1" x14ac:dyDescent="0.2">
      <c r="J252" s="29"/>
      <c r="X252" s="27"/>
    </row>
    <row r="253" spans="10:24" s="26" customFormat="1" x14ac:dyDescent="0.2">
      <c r="J253" s="29"/>
      <c r="X253" s="27"/>
    </row>
    <row r="254" spans="10:24" s="26" customFormat="1" x14ac:dyDescent="0.2">
      <c r="J254" s="29"/>
      <c r="X254" s="27"/>
    </row>
    <row r="255" spans="10:24" s="26" customFormat="1" x14ac:dyDescent="0.2">
      <c r="J255" s="29"/>
      <c r="X255" s="27"/>
    </row>
    <row r="256" spans="10:24" s="26" customFormat="1" x14ac:dyDescent="0.2">
      <c r="J256" s="29"/>
      <c r="X256" s="27"/>
    </row>
    <row r="257" spans="10:24" s="26" customFormat="1" x14ac:dyDescent="0.2">
      <c r="J257" s="29"/>
      <c r="X257" s="27"/>
    </row>
    <row r="258" spans="10:24" s="26" customFormat="1" x14ac:dyDescent="0.2">
      <c r="J258" s="29"/>
      <c r="X258" s="27"/>
    </row>
    <row r="259" spans="10:24" s="26" customFormat="1" x14ac:dyDescent="0.2">
      <c r="J259" s="29"/>
      <c r="X259" s="27"/>
    </row>
    <row r="260" spans="10:24" s="26" customFormat="1" x14ac:dyDescent="0.2">
      <c r="J260" s="29"/>
      <c r="X260" s="27"/>
    </row>
    <row r="261" spans="10:24" s="26" customFormat="1" x14ac:dyDescent="0.2">
      <c r="J261" s="29"/>
      <c r="X261" s="27"/>
    </row>
    <row r="262" spans="10:24" s="26" customFormat="1" x14ac:dyDescent="0.2">
      <c r="J262" s="29"/>
      <c r="X262" s="27"/>
    </row>
    <row r="263" spans="10:24" s="26" customFormat="1" x14ac:dyDescent="0.2">
      <c r="J263" s="29"/>
      <c r="X263" s="27"/>
    </row>
    <row r="264" spans="10:24" s="26" customFormat="1" x14ac:dyDescent="0.2">
      <c r="J264" s="29"/>
      <c r="X264" s="27"/>
    </row>
    <row r="265" spans="10:24" s="26" customFormat="1" x14ac:dyDescent="0.2">
      <c r="J265" s="29"/>
      <c r="X265" s="27"/>
    </row>
    <row r="266" spans="10:24" s="26" customFormat="1" x14ac:dyDescent="0.2">
      <c r="J266" s="29"/>
      <c r="X266" s="27"/>
    </row>
    <row r="267" spans="10:24" s="26" customFormat="1" x14ac:dyDescent="0.2">
      <c r="J267" s="29"/>
      <c r="X267" s="27"/>
    </row>
    <row r="268" spans="10:24" s="26" customFormat="1" x14ac:dyDescent="0.2">
      <c r="J268" s="29"/>
      <c r="X268" s="27"/>
    </row>
    <row r="269" spans="10:24" s="26" customFormat="1" x14ac:dyDescent="0.2">
      <c r="J269" s="29"/>
      <c r="X269" s="27"/>
    </row>
    <row r="270" spans="10:24" s="26" customFormat="1" x14ac:dyDescent="0.2">
      <c r="J270" s="29"/>
      <c r="X270" s="27"/>
    </row>
    <row r="271" spans="10:24" s="26" customFormat="1" x14ac:dyDescent="0.2">
      <c r="J271" s="29"/>
      <c r="X271" s="27"/>
    </row>
    <row r="272" spans="10:24" s="26" customFormat="1" x14ac:dyDescent="0.2">
      <c r="J272" s="29"/>
      <c r="X272" s="27"/>
    </row>
    <row r="273" spans="10:24" s="26" customFormat="1" x14ac:dyDescent="0.2">
      <c r="J273" s="29"/>
      <c r="X273" s="27"/>
    </row>
    <row r="274" spans="10:24" s="26" customFormat="1" x14ac:dyDescent="0.2">
      <c r="J274" s="29"/>
      <c r="X274" s="27"/>
    </row>
    <row r="275" spans="10:24" s="26" customFormat="1" x14ac:dyDescent="0.2">
      <c r="J275" s="29"/>
      <c r="X275" s="27"/>
    </row>
    <row r="276" spans="10:24" s="26" customFormat="1" x14ac:dyDescent="0.2">
      <c r="J276" s="29"/>
      <c r="X276" s="27"/>
    </row>
    <row r="277" spans="10:24" s="26" customFormat="1" x14ac:dyDescent="0.2">
      <c r="J277" s="29"/>
      <c r="X277" s="27"/>
    </row>
    <row r="278" spans="10:24" s="26" customFormat="1" x14ac:dyDescent="0.2">
      <c r="J278" s="29"/>
      <c r="X278" s="27"/>
    </row>
    <row r="279" spans="10:24" s="26" customFormat="1" x14ac:dyDescent="0.2">
      <c r="J279" s="29"/>
      <c r="X279" s="27"/>
    </row>
    <row r="280" spans="10:24" s="26" customFormat="1" x14ac:dyDescent="0.2">
      <c r="J280" s="29"/>
      <c r="X280" s="27"/>
    </row>
    <row r="281" spans="10:24" s="26" customFormat="1" x14ac:dyDescent="0.2">
      <c r="J281" s="29"/>
      <c r="X281" s="27"/>
    </row>
    <row r="282" spans="10:24" s="26" customFormat="1" x14ac:dyDescent="0.2">
      <c r="J282" s="29"/>
      <c r="X282" s="27"/>
    </row>
    <row r="283" spans="10:24" s="26" customFormat="1" x14ac:dyDescent="0.2">
      <c r="J283" s="29"/>
      <c r="X283" s="27"/>
    </row>
    <row r="284" spans="10:24" s="26" customFormat="1" x14ac:dyDescent="0.2">
      <c r="J284" s="29"/>
      <c r="X284" s="27"/>
    </row>
    <row r="285" spans="10:24" s="26" customFormat="1" x14ac:dyDescent="0.2">
      <c r="J285" s="29"/>
      <c r="X285" s="27"/>
    </row>
    <row r="286" spans="10:24" s="26" customFormat="1" x14ac:dyDescent="0.2">
      <c r="J286" s="29"/>
      <c r="X286" s="27"/>
    </row>
    <row r="287" spans="10:24" s="26" customFormat="1" x14ac:dyDescent="0.2">
      <c r="J287" s="29"/>
      <c r="X287" s="27"/>
    </row>
    <row r="288" spans="10:24" s="26" customFormat="1" x14ac:dyDescent="0.2">
      <c r="J288" s="29"/>
      <c r="X288" s="27"/>
    </row>
    <row r="289" spans="10:24" s="26" customFormat="1" x14ac:dyDescent="0.2">
      <c r="J289" s="29"/>
      <c r="X289" s="27"/>
    </row>
    <row r="290" spans="10:24" s="26" customFormat="1" x14ac:dyDescent="0.2">
      <c r="J290" s="29"/>
      <c r="X290" s="27"/>
    </row>
  </sheetData>
  <mergeCells count="3">
    <mergeCell ref="M4:U4"/>
    <mergeCell ref="AA4:AJ4"/>
    <mergeCell ref="C4:H4"/>
  </mergeCells>
  <pageMargins left="0.7" right="0.7" top="0.75" bottom="0.75" header="0.3" footer="0.3"/>
  <ignoredErrors>
    <ignoredError sqref="O7" formula="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1.a Manager's Page</vt:lpstr>
      <vt:lpstr>1.b Model_Best estimates</vt:lpstr>
      <vt:lpstr>1.c Model Simulated data</vt:lpstr>
      <vt:lpstr>2.a.1 Scenario for S input 1</vt:lpstr>
      <vt:lpstr>2.a.2 Scenario for S input 2</vt:lpstr>
      <vt:lpstr>2.a.3 Scenario for S input 3</vt:lpstr>
      <vt:lpstr>2.a.4 Scenario for S input  4</vt:lpstr>
      <vt:lpstr>2.bSummary of Scenario analysis</vt:lpstr>
      <vt:lpstr>3.a Observed Data</vt:lpstr>
      <vt:lpstr>3.b Probability Distributions</vt:lpstr>
      <vt:lpstr>4.a Simulation</vt:lpstr>
      <vt:lpstr>4.b Output Summary</vt:lpstr>
      <vt:lpstr>4. Risk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Annista</dc:creator>
  <cp:lastModifiedBy>BA HUY HOANG LE</cp:lastModifiedBy>
  <dcterms:created xsi:type="dcterms:W3CDTF">2023-07-26T05:23:41Z</dcterms:created>
  <dcterms:modified xsi:type="dcterms:W3CDTF">2026-01-10T10:05:20Z</dcterms:modified>
</cp:coreProperties>
</file>